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5" yWindow="0" windowWidth="14475" windowHeight="14850"/>
  </bookViews>
  <sheets>
    <sheet name="Realisatie Jaarrekening 2016" sheetId="1" r:id="rId1"/>
    <sheet name="Kredieten productgroepen functi" sheetId="3" r:id="rId2"/>
    <sheet name="Productgroepen hoofdfuncties" sheetId="4" r:id="rId3"/>
    <sheet name="Kostensoorten" sheetId="2" r:id="rId4"/>
  </sheets>
  <definedNames>
    <definedName name="_xlnm._FilterDatabase" localSheetId="0" hidden="1">'Realisatie Jaarrekening 2016'!$A$1:$AV$3454</definedName>
  </definedNames>
  <calcPr calcId="145621"/>
</workbook>
</file>

<file path=xl/calcChain.xml><?xml version="1.0" encoding="utf-8"?>
<calcChain xmlns="http://schemas.openxmlformats.org/spreadsheetml/2006/main">
  <c r="R3454" i="1" l="1"/>
  <c r="AV3454" i="1" s="1"/>
  <c r="P3454" i="1"/>
  <c r="AR3454" i="1" s="1"/>
  <c r="R3453" i="1"/>
  <c r="AV3453" i="1" s="1"/>
  <c r="P3453" i="1"/>
  <c r="AR3453" i="1" s="1"/>
  <c r="R3452" i="1"/>
  <c r="P3452" i="1"/>
  <c r="R3451" i="1"/>
  <c r="AT3451" i="1" s="1"/>
  <c r="P3451" i="1"/>
  <c r="AO3451" i="1" s="1"/>
  <c r="R3450" i="1"/>
  <c r="AV3450" i="1" s="1"/>
  <c r="P3450" i="1"/>
  <c r="AN3450" i="1" s="1"/>
  <c r="R3449" i="1"/>
  <c r="AV3449" i="1" s="1"/>
  <c r="P3449" i="1"/>
  <c r="AR3449" i="1" s="1"/>
  <c r="R3448" i="1"/>
  <c r="P3448" i="1"/>
  <c r="AN3448" i="1" s="1"/>
  <c r="R3447" i="1"/>
  <c r="AT3447" i="1" s="1"/>
  <c r="P3447" i="1"/>
  <c r="AP3447" i="1" s="1"/>
  <c r="R3446" i="1"/>
  <c r="AV3446" i="1" s="1"/>
  <c r="P3446" i="1"/>
  <c r="AP3446" i="1" s="1"/>
  <c r="R3445" i="1"/>
  <c r="AU3445" i="1" s="1"/>
  <c r="P3445" i="1"/>
  <c r="AR3445" i="1" s="1"/>
  <c r="R3444" i="1"/>
  <c r="AT3444" i="1" s="1"/>
  <c r="P3444" i="1"/>
  <c r="AQ3444" i="1" s="1"/>
  <c r="R3443" i="1"/>
  <c r="P3443" i="1"/>
  <c r="AP3443" i="1" s="1"/>
  <c r="R3442" i="1"/>
  <c r="AV3442" i="1" s="1"/>
  <c r="P3442" i="1"/>
  <c r="AQ3442" i="1" s="1"/>
  <c r="R3441" i="1"/>
  <c r="P3441" i="1"/>
  <c r="AR3441" i="1" s="1"/>
  <c r="R3440" i="1"/>
  <c r="AT3440" i="1" s="1"/>
  <c r="P3440" i="1"/>
  <c r="AR3440" i="1" s="1"/>
  <c r="R3439" i="1"/>
  <c r="AT3439" i="1" s="1"/>
  <c r="P3439" i="1"/>
  <c r="AN3439" i="1" s="1"/>
  <c r="R3438" i="1"/>
  <c r="AT3438" i="1" s="1"/>
  <c r="P3438" i="1"/>
  <c r="AR3438" i="1" s="1"/>
  <c r="R3437" i="1"/>
  <c r="AT3437" i="1" s="1"/>
  <c r="P3437" i="1"/>
  <c r="AP3437" i="1" s="1"/>
  <c r="R3436" i="1"/>
  <c r="AV3436" i="1" s="1"/>
  <c r="P3436" i="1"/>
  <c r="AP3436" i="1" s="1"/>
  <c r="R3435" i="1"/>
  <c r="AT3435" i="1" s="1"/>
  <c r="P3435" i="1"/>
  <c r="AO3435" i="1" s="1"/>
  <c r="R3434" i="1"/>
  <c r="P3434" i="1"/>
  <c r="AQ3434" i="1" s="1"/>
  <c r="R3433" i="1"/>
  <c r="AV3433" i="1" s="1"/>
  <c r="P3433" i="1"/>
  <c r="AS3433" i="1" s="1"/>
  <c r="R3432" i="1"/>
  <c r="AU3432" i="1" s="1"/>
  <c r="P3432" i="1"/>
  <c r="AR3432" i="1" s="1"/>
  <c r="R3431" i="1"/>
  <c r="AT3431" i="1" s="1"/>
  <c r="P3431" i="1"/>
  <c r="AO3431" i="1" s="1"/>
  <c r="R3430" i="1"/>
  <c r="P3430" i="1"/>
  <c r="R3429" i="1"/>
  <c r="P3429" i="1"/>
  <c r="AO3429" i="1" s="1"/>
  <c r="R3428" i="1"/>
  <c r="AV3428" i="1" s="1"/>
  <c r="P3428" i="1"/>
  <c r="AR3428" i="1" s="1"/>
  <c r="R3427" i="1"/>
  <c r="AT3427" i="1" s="1"/>
  <c r="P3427" i="1"/>
  <c r="AQ3427" i="1" s="1"/>
  <c r="R3426" i="1"/>
  <c r="AT3426" i="1" s="1"/>
  <c r="P3426" i="1"/>
  <c r="Q3426" i="1" s="1"/>
  <c r="R3425" i="1"/>
  <c r="AU3425" i="1" s="1"/>
  <c r="P3425" i="1"/>
  <c r="AP3425" i="1" s="1"/>
  <c r="R3424" i="1"/>
  <c r="S3424" i="1" s="1"/>
  <c r="P3424" i="1"/>
  <c r="AN3424" i="1" s="1"/>
  <c r="R3423" i="1"/>
  <c r="AT3423" i="1" s="1"/>
  <c r="P3423" i="1"/>
  <c r="AO3423" i="1" s="1"/>
  <c r="R3422" i="1"/>
  <c r="AV3422" i="1" s="1"/>
  <c r="P3422" i="1"/>
  <c r="AQ3422" i="1" s="1"/>
  <c r="R3421" i="1"/>
  <c r="AU3421" i="1" s="1"/>
  <c r="P3421" i="1"/>
  <c r="AN3421" i="1" s="1"/>
  <c r="R3420" i="1"/>
  <c r="AT3420" i="1" s="1"/>
  <c r="P3420" i="1"/>
  <c r="R3419" i="1"/>
  <c r="AT3419" i="1" s="1"/>
  <c r="P3419" i="1"/>
  <c r="AO3419" i="1" s="1"/>
  <c r="R3418" i="1"/>
  <c r="AU3418" i="1" s="1"/>
  <c r="P3418" i="1"/>
  <c r="AP3418" i="1" s="1"/>
  <c r="R3417" i="1"/>
  <c r="AU3417" i="1" s="1"/>
  <c r="P3417" i="1"/>
  <c r="AO3417" i="1" s="1"/>
  <c r="R3416" i="1"/>
  <c r="AV3416" i="1" s="1"/>
  <c r="P3416" i="1"/>
  <c r="AP3416" i="1" s="1"/>
  <c r="R3415" i="1"/>
  <c r="AU3415" i="1" s="1"/>
  <c r="P3415" i="1"/>
  <c r="AP3415" i="1" s="1"/>
  <c r="R3414" i="1"/>
  <c r="S3414" i="1" s="1"/>
  <c r="P3414" i="1"/>
  <c r="AP3414" i="1" s="1"/>
  <c r="R3413" i="1"/>
  <c r="AU3413" i="1" s="1"/>
  <c r="P3413" i="1"/>
  <c r="AN3413" i="1" s="1"/>
  <c r="R3412" i="1"/>
  <c r="AV3412" i="1" s="1"/>
  <c r="P3412" i="1"/>
  <c r="AR3412" i="1" s="1"/>
  <c r="R3411" i="1"/>
  <c r="AT3411" i="1" s="1"/>
  <c r="P3411" i="1"/>
  <c r="AS3411" i="1" s="1"/>
  <c r="R3410" i="1"/>
  <c r="AT3410" i="1" s="1"/>
  <c r="P3410" i="1"/>
  <c r="AP3410" i="1" s="1"/>
  <c r="R3409" i="1"/>
  <c r="AV3409" i="1" s="1"/>
  <c r="P3409" i="1"/>
  <c r="AS3409" i="1" s="1"/>
  <c r="R3408" i="1"/>
  <c r="P3408" i="1"/>
  <c r="AP3408" i="1" s="1"/>
  <c r="R3407" i="1"/>
  <c r="P3407" i="1"/>
  <c r="AR3407" i="1" s="1"/>
  <c r="R3406" i="1"/>
  <c r="AV3406" i="1" s="1"/>
  <c r="P3406" i="1"/>
  <c r="R3405" i="1"/>
  <c r="AT3405" i="1" s="1"/>
  <c r="P3405" i="1"/>
  <c r="AP3405" i="1" s="1"/>
  <c r="R3404" i="1"/>
  <c r="AT3404" i="1" s="1"/>
  <c r="P3404" i="1"/>
  <c r="AP3404" i="1" s="1"/>
  <c r="R3403" i="1"/>
  <c r="AU3403" i="1" s="1"/>
  <c r="P3403" i="1"/>
  <c r="AO3403" i="1" s="1"/>
  <c r="R3402" i="1"/>
  <c r="P3402" i="1"/>
  <c r="AR3402" i="1" s="1"/>
  <c r="R3401" i="1"/>
  <c r="AT3401" i="1" s="1"/>
  <c r="P3401" i="1"/>
  <c r="R3400" i="1"/>
  <c r="P3400" i="1"/>
  <c r="AS3400" i="1" s="1"/>
  <c r="AQ3399" i="1"/>
  <c r="R3399" i="1"/>
  <c r="P3399" i="1"/>
  <c r="R3398" i="1"/>
  <c r="P3398" i="1"/>
  <c r="AR3398" i="1" s="1"/>
  <c r="R3397" i="1"/>
  <c r="P3397" i="1"/>
  <c r="AQ3397" i="1" s="1"/>
  <c r="R3396" i="1"/>
  <c r="P3396" i="1"/>
  <c r="AN3396" i="1" s="1"/>
  <c r="R3395" i="1"/>
  <c r="P3395" i="1"/>
  <c r="AP3395" i="1" s="1"/>
  <c r="R3394" i="1"/>
  <c r="P3394" i="1"/>
  <c r="AP3394" i="1" s="1"/>
  <c r="R3393" i="1"/>
  <c r="S3393" i="1" s="1"/>
  <c r="P3393" i="1"/>
  <c r="AN3393" i="1" s="1"/>
  <c r="R3392" i="1"/>
  <c r="AV3392" i="1" s="1"/>
  <c r="P3392" i="1"/>
  <c r="AR3392" i="1" s="1"/>
  <c r="R3391" i="1"/>
  <c r="AT3391" i="1" s="1"/>
  <c r="P3391" i="1"/>
  <c r="AQ3391" i="1" s="1"/>
  <c r="R3390" i="1"/>
  <c r="P3390" i="1"/>
  <c r="AQ3390" i="1" s="1"/>
  <c r="R3389" i="1"/>
  <c r="P3389" i="1"/>
  <c r="AP3389" i="1" s="1"/>
  <c r="R3388" i="1"/>
  <c r="AT3388" i="1" s="1"/>
  <c r="P3388" i="1"/>
  <c r="AO3388" i="1" s="1"/>
  <c r="R3387" i="1"/>
  <c r="AT3387" i="1" s="1"/>
  <c r="P3387" i="1"/>
  <c r="AP3387" i="1" s="1"/>
  <c r="R3386" i="1"/>
  <c r="P3386" i="1"/>
  <c r="AP3386" i="1" s="1"/>
  <c r="R3385" i="1"/>
  <c r="AV3385" i="1" s="1"/>
  <c r="P3385" i="1"/>
  <c r="AR3385" i="1" s="1"/>
  <c r="R3384" i="1"/>
  <c r="AV3384" i="1" s="1"/>
  <c r="P3384" i="1"/>
  <c r="AN3384" i="1" s="1"/>
  <c r="R3383" i="1"/>
  <c r="P3383" i="1"/>
  <c r="R3382" i="1"/>
  <c r="AV3382" i="1" s="1"/>
  <c r="P3382" i="1"/>
  <c r="AO3382" i="1" s="1"/>
  <c r="R3381" i="1"/>
  <c r="AU3381" i="1" s="1"/>
  <c r="P3381" i="1"/>
  <c r="R3380" i="1"/>
  <c r="AT3380" i="1" s="1"/>
  <c r="P3380" i="1"/>
  <c r="AP3380" i="1" s="1"/>
  <c r="R3379" i="1"/>
  <c r="AT3379" i="1" s="1"/>
  <c r="P3379" i="1"/>
  <c r="AP3379" i="1" s="1"/>
  <c r="R3378" i="1"/>
  <c r="AU3378" i="1" s="1"/>
  <c r="P3378" i="1"/>
  <c r="AP3378" i="1" s="1"/>
  <c r="R3377" i="1"/>
  <c r="S3377" i="1" s="1"/>
  <c r="P3377" i="1"/>
  <c r="R3376" i="1"/>
  <c r="AT3376" i="1" s="1"/>
  <c r="P3376" i="1"/>
  <c r="R3375" i="1"/>
  <c r="P3375" i="1"/>
  <c r="Q3375" i="1" s="1"/>
  <c r="R3374" i="1"/>
  <c r="P3374" i="1"/>
  <c r="AS3374" i="1" s="1"/>
  <c r="R3373" i="1"/>
  <c r="P3373" i="1"/>
  <c r="AP3373" i="1" s="1"/>
  <c r="R3372" i="1"/>
  <c r="AT3372" i="1" s="1"/>
  <c r="P3372" i="1"/>
  <c r="AR3372" i="1" s="1"/>
  <c r="R3371" i="1"/>
  <c r="P3371" i="1"/>
  <c r="AP3371" i="1" s="1"/>
  <c r="R3370" i="1"/>
  <c r="P3370" i="1"/>
  <c r="AQ3370" i="1" s="1"/>
  <c r="R3369" i="1"/>
  <c r="AV3369" i="1" s="1"/>
  <c r="P3369" i="1"/>
  <c r="AP3369" i="1" s="1"/>
  <c r="R3368" i="1"/>
  <c r="P3368" i="1"/>
  <c r="AN3368" i="1" s="1"/>
  <c r="R3367" i="1"/>
  <c r="P3367" i="1"/>
  <c r="AP3367" i="1" s="1"/>
  <c r="R3366" i="1"/>
  <c r="AV3366" i="1" s="1"/>
  <c r="P3366" i="1"/>
  <c r="AO3366" i="1" s="1"/>
  <c r="R3365" i="1"/>
  <c r="P3365" i="1"/>
  <c r="AP3365" i="1" s="1"/>
  <c r="R3364" i="1"/>
  <c r="AT3364" i="1" s="1"/>
  <c r="P3364" i="1"/>
  <c r="R3363" i="1"/>
  <c r="AV3363" i="1" s="1"/>
  <c r="P3363" i="1"/>
  <c r="R3362" i="1"/>
  <c r="AV3362" i="1" s="1"/>
  <c r="P3362" i="1"/>
  <c r="Q3362" i="1" s="1"/>
  <c r="R3361" i="1"/>
  <c r="P3361" i="1"/>
  <c r="AR3361" i="1" s="1"/>
  <c r="R3360" i="1"/>
  <c r="P3360" i="1"/>
  <c r="AR3360" i="1" s="1"/>
  <c r="R3359" i="1"/>
  <c r="AV3359" i="1" s="1"/>
  <c r="P3359" i="1"/>
  <c r="AN3359" i="1" s="1"/>
  <c r="R3358" i="1"/>
  <c r="P3358" i="1"/>
  <c r="AS3358" i="1" s="1"/>
  <c r="R3357" i="1"/>
  <c r="P3357" i="1"/>
  <c r="AQ3357" i="1" s="1"/>
  <c r="R3356" i="1"/>
  <c r="AT3356" i="1" s="1"/>
  <c r="P3356" i="1"/>
  <c r="R3355" i="1"/>
  <c r="AU3355" i="1" s="1"/>
  <c r="P3355" i="1"/>
  <c r="AP3355" i="1" s="1"/>
  <c r="R3354" i="1"/>
  <c r="AT3354" i="1" s="1"/>
  <c r="P3354" i="1"/>
  <c r="R3353" i="1"/>
  <c r="AU3353" i="1" s="1"/>
  <c r="P3353" i="1"/>
  <c r="AS3353" i="1" s="1"/>
  <c r="R3352" i="1"/>
  <c r="P3352" i="1"/>
  <c r="AP3352" i="1" s="1"/>
  <c r="R3351" i="1"/>
  <c r="AU3351" i="1" s="1"/>
  <c r="P3351" i="1"/>
  <c r="AP3351" i="1" s="1"/>
  <c r="R3350" i="1"/>
  <c r="P3350" i="1"/>
  <c r="AO3350" i="1" s="1"/>
  <c r="R3349" i="1"/>
  <c r="S3349" i="1" s="1"/>
  <c r="P3349" i="1"/>
  <c r="AP3349" i="1" s="1"/>
  <c r="R3348" i="1"/>
  <c r="AU3348" i="1" s="1"/>
  <c r="P3348" i="1"/>
  <c r="R3347" i="1"/>
  <c r="P3347" i="1"/>
  <c r="R3346" i="1"/>
  <c r="AV3346" i="1" s="1"/>
  <c r="P3346" i="1"/>
  <c r="AP3346" i="1" s="1"/>
  <c r="R3345" i="1"/>
  <c r="S3345" i="1" s="1"/>
  <c r="P3345" i="1"/>
  <c r="AQ3345" i="1" s="1"/>
  <c r="R3344" i="1"/>
  <c r="S3344" i="1" s="1"/>
  <c r="P3344" i="1"/>
  <c r="AN3344" i="1" s="1"/>
  <c r="R3343" i="1"/>
  <c r="S3343" i="1" s="1"/>
  <c r="P3343" i="1"/>
  <c r="AS3343" i="1" s="1"/>
  <c r="R3342" i="1"/>
  <c r="AT3342" i="1" s="1"/>
  <c r="P3342" i="1"/>
  <c r="AN3342" i="1" s="1"/>
  <c r="R3341" i="1"/>
  <c r="P3341" i="1"/>
  <c r="AQ3341" i="1" s="1"/>
  <c r="R3340" i="1"/>
  <c r="P3340" i="1"/>
  <c r="AN3340" i="1" s="1"/>
  <c r="R3339" i="1"/>
  <c r="P3339" i="1"/>
  <c r="AO3339" i="1" s="1"/>
  <c r="R3338" i="1"/>
  <c r="AT3338" i="1" s="1"/>
  <c r="P3338" i="1"/>
  <c r="R3337" i="1"/>
  <c r="AU3337" i="1" s="1"/>
  <c r="P3337" i="1"/>
  <c r="AR3337" i="1" s="1"/>
  <c r="R3336" i="1"/>
  <c r="S3336" i="1" s="1"/>
  <c r="P3336" i="1"/>
  <c r="AN3336" i="1" s="1"/>
  <c r="AV3335" i="1"/>
  <c r="R3335" i="1"/>
  <c r="AT3335" i="1" s="1"/>
  <c r="P3335" i="1"/>
  <c r="AN3335" i="1" s="1"/>
  <c r="R3334" i="1"/>
  <c r="AV3334" i="1" s="1"/>
  <c r="P3334" i="1"/>
  <c r="AO3334" i="1" s="1"/>
  <c r="R3333" i="1"/>
  <c r="AT3333" i="1" s="1"/>
  <c r="P3333" i="1"/>
  <c r="AP3333" i="1" s="1"/>
  <c r="R3332" i="1"/>
  <c r="AT3332" i="1" s="1"/>
  <c r="P3332" i="1"/>
  <c r="R3331" i="1"/>
  <c r="AT3331" i="1" s="1"/>
  <c r="P3331" i="1"/>
  <c r="AR3331" i="1" s="1"/>
  <c r="R3330" i="1"/>
  <c r="AV3330" i="1" s="1"/>
  <c r="P3330" i="1"/>
  <c r="AQ3330" i="1" s="1"/>
  <c r="R3329" i="1"/>
  <c r="P3329" i="1"/>
  <c r="AO3329" i="1" s="1"/>
  <c r="R3328" i="1"/>
  <c r="AU3328" i="1" s="1"/>
  <c r="P3328" i="1"/>
  <c r="R3327" i="1"/>
  <c r="P3327" i="1"/>
  <c r="AQ3327" i="1" s="1"/>
  <c r="R3326" i="1"/>
  <c r="AT3326" i="1" s="1"/>
  <c r="P3326" i="1"/>
  <c r="AO3326" i="1" s="1"/>
  <c r="AS3325" i="1"/>
  <c r="R3325" i="1"/>
  <c r="AU3325" i="1" s="1"/>
  <c r="P3325" i="1"/>
  <c r="AR3325" i="1" s="1"/>
  <c r="R3324" i="1"/>
  <c r="AV3324" i="1" s="1"/>
  <c r="P3324" i="1"/>
  <c r="AR3324" i="1" s="1"/>
  <c r="R3323" i="1"/>
  <c r="P3323" i="1"/>
  <c r="AP3323" i="1" s="1"/>
  <c r="R3322" i="1"/>
  <c r="AV3322" i="1" s="1"/>
  <c r="P3322" i="1"/>
  <c r="AQ3322" i="1" s="1"/>
  <c r="R3321" i="1"/>
  <c r="AV3321" i="1" s="1"/>
  <c r="P3321" i="1"/>
  <c r="AQ3321" i="1" s="1"/>
  <c r="R3320" i="1"/>
  <c r="P3320" i="1"/>
  <c r="AN3320" i="1" s="1"/>
  <c r="R3319" i="1"/>
  <c r="P3319" i="1"/>
  <c r="Q3319" i="1" s="1"/>
  <c r="AR3318" i="1"/>
  <c r="R3318" i="1"/>
  <c r="P3318" i="1"/>
  <c r="AN3318" i="1" s="1"/>
  <c r="AU3317" i="1"/>
  <c r="R3317" i="1"/>
  <c r="AV3317" i="1" s="1"/>
  <c r="P3317" i="1"/>
  <c r="AO3317" i="1" s="1"/>
  <c r="R3316" i="1"/>
  <c r="AT3316" i="1" s="1"/>
  <c r="P3316" i="1"/>
  <c r="AR3316" i="1" s="1"/>
  <c r="R3315" i="1"/>
  <c r="P3315" i="1"/>
  <c r="AP3315" i="1" s="1"/>
  <c r="R3314" i="1"/>
  <c r="AV3314" i="1" s="1"/>
  <c r="P3314" i="1"/>
  <c r="R3313" i="1"/>
  <c r="AV3313" i="1" s="1"/>
  <c r="P3313" i="1"/>
  <c r="AP3313" i="1" s="1"/>
  <c r="R3312" i="1"/>
  <c r="P3312" i="1"/>
  <c r="AN3312" i="1" s="1"/>
  <c r="R3311" i="1"/>
  <c r="P3311" i="1"/>
  <c r="AO3311" i="1" s="1"/>
  <c r="R3310" i="1"/>
  <c r="P3310" i="1"/>
  <c r="AQ3310" i="1" s="1"/>
  <c r="R3309" i="1"/>
  <c r="AU3309" i="1" s="1"/>
  <c r="P3309" i="1"/>
  <c r="AQ3309" i="1" s="1"/>
  <c r="R3308" i="1"/>
  <c r="P3308" i="1"/>
  <c r="AR3308" i="1" s="1"/>
  <c r="R3307" i="1"/>
  <c r="AV3307" i="1" s="1"/>
  <c r="P3307" i="1"/>
  <c r="AP3307" i="1" s="1"/>
  <c r="R3306" i="1"/>
  <c r="P3306" i="1"/>
  <c r="AQ3306" i="1" s="1"/>
  <c r="R3305" i="1"/>
  <c r="AV3305" i="1" s="1"/>
  <c r="P3305" i="1"/>
  <c r="R3304" i="1"/>
  <c r="P3304" i="1"/>
  <c r="AN3304" i="1" s="1"/>
  <c r="R3303" i="1"/>
  <c r="AT3303" i="1" s="1"/>
  <c r="P3303" i="1"/>
  <c r="AP3303" i="1" s="1"/>
  <c r="R3302" i="1"/>
  <c r="AT3302" i="1" s="1"/>
  <c r="P3302" i="1"/>
  <c r="R3301" i="1"/>
  <c r="AU3301" i="1" s="1"/>
  <c r="P3301" i="1"/>
  <c r="AO3301" i="1" s="1"/>
  <c r="R3300" i="1"/>
  <c r="AT3300" i="1" s="1"/>
  <c r="P3300" i="1"/>
  <c r="R3299" i="1"/>
  <c r="AU3299" i="1" s="1"/>
  <c r="P3299" i="1"/>
  <c r="AP3299" i="1" s="1"/>
  <c r="R3298" i="1"/>
  <c r="AV3298" i="1" s="1"/>
  <c r="P3298" i="1"/>
  <c r="R3297" i="1"/>
  <c r="P3297" i="1"/>
  <c r="AQ3297" i="1" s="1"/>
  <c r="R3296" i="1"/>
  <c r="S3296" i="1" s="1"/>
  <c r="P3296" i="1"/>
  <c r="AN3296" i="1" s="1"/>
  <c r="R3295" i="1"/>
  <c r="AT3295" i="1" s="1"/>
  <c r="P3295" i="1"/>
  <c r="Q3295" i="1" s="1"/>
  <c r="R3294" i="1"/>
  <c r="AT3294" i="1" s="1"/>
  <c r="P3294" i="1"/>
  <c r="AP3294" i="1" s="1"/>
  <c r="R3293" i="1"/>
  <c r="P3293" i="1"/>
  <c r="AP3293" i="1" s="1"/>
  <c r="R3292" i="1"/>
  <c r="P3292" i="1"/>
  <c r="S3291" i="1"/>
  <c r="R3291" i="1"/>
  <c r="AV3291" i="1" s="1"/>
  <c r="P3291" i="1"/>
  <c r="AP3291" i="1" s="1"/>
  <c r="R3290" i="1"/>
  <c r="P3290" i="1"/>
  <c r="AO3290" i="1" s="1"/>
  <c r="R3289" i="1"/>
  <c r="P3289" i="1"/>
  <c r="AP3289" i="1" s="1"/>
  <c r="R3288" i="1"/>
  <c r="P3288" i="1"/>
  <c r="R3287" i="1"/>
  <c r="P3287" i="1"/>
  <c r="AP3287" i="1" s="1"/>
  <c r="R3286" i="1"/>
  <c r="P3286" i="1"/>
  <c r="R3285" i="1"/>
  <c r="Q3285" i="1"/>
  <c r="P3285" i="1"/>
  <c r="AR3285" i="1" s="1"/>
  <c r="R3284" i="1"/>
  <c r="P3284" i="1"/>
  <c r="R3283" i="1"/>
  <c r="P3283" i="1"/>
  <c r="AN3283" i="1" s="1"/>
  <c r="R3282" i="1"/>
  <c r="P3282" i="1"/>
  <c r="R3281" i="1"/>
  <c r="AT3281" i="1" s="1"/>
  <c r="P3281" i="1"/>
  <c r="AP3281" i="1" s="1"/>
  <c r="R3280" i="1"/>
  <c r="AU3280" i="1" s="1"/>
  <c r="P3280" i="1"/>
  <c r="AP3280" i="1" s="1"/>
  <c r="R3279" i="1"/>
  <c r="AU3279" i="1" s="1"/>
  <c r="P3279" i="1"/>
  <c r="Q3279" i="1" s="1"/>
  <c r="R3278" i="1"/>
  <c r="AV3278" i="1" s="1"/>
  <c r="P3278" i="1"/>
  <c r="AS3278" i="1" s="1"/>
  <c r="R3277" i="1"/>
  <c r="AV3277" i="1" s="1"/>
  <c r="P3277" i="1"/>
  <c r="R3276" i="1"/>
  <c r="AT3276" i="1" s="1"/>
  <c r="P3276" i="1"/>
  <c r="R3275" i="1"/>
  <c r="P3275" i="1"/>
  <c r="AS3275" i="1" s="1"/>
  <c r="R3274" i="1"/>
  <c r="AT3274" i="1" s="1"/>
  <c r="P3274" i="1"/>
  <c r="AR3274" i="1" s="1"/>
  <c r="R3273" i="1"/>
  <c r="AT3273" i="1" s="1"/>
  <c r="P3273" i="1"/>
  <c r="Q3273" i="1" s="1"/>
  <c r="R3272" i="1"/>
  <c r="S3272" i="1" s="1"/>
  <c r="P3272" i="1"/>
  <c r="AP3272" i="1" s="1"/>
  <c r="R3271" i="1"/>
  <c r="P3271" i="1"/>
  <c r="R3270" i="1"/>
  <c r="AT3270" i="1" s="1"/>
  <c r="P3270" i="1"/>
  <c r="AR3270" i="1" s="1"/>
  <c r="R3269" i="1"/>
  <c r="AT3269" i="1" s="1"/>
  <c r="P3269" i="1"/>
  <c r="AN3268" i="1"/>
  <c r="R3268" i="1"/>
  <c r="AV3268" i="1" s="1"/>
  <c r="P3268" i="1"/>
  <c r="R3267" i="1"/>
  <c r="AV3267" i="1" s="1"/>
  <c r="P3267" i="1"/>
  <c r="AS3267" i="1" s="1"/>
  <c r="R3266" i="1"/>
  <c r="AT3266" i="1" s="1"/>
  <c r="P3266" i="1"/>
  <c r="R3265" i="1"/>
  <c r="AT3265" i="1" s="1"/>
  <c r="P3265" i="1"/>
  <c r="AS3265" i="1" s="1"/>
  <c r="R3264" i="1"/>
  <c r="P3264" i="1"/>
  <c r="AP3264" i="1" s="1"/>
  <c r="S3263" i="1"/>
  <c r="R3263" i="1"/>
  <c r="P3263" i="1"/>
  <c r="R3262" i="1"/>
  <c r="AV3262" i="1" s="1"/>
  <c r="P3262" i="1"/>
  <c r="R3261" i="1"/>
  <c r="P3261" i="1"/>
  <c r="AO3261" i="1" s="1"/>
  <c r="R3260" i="1"/>
  <c r="AT3260" i="1" s="1"/>
  <c r="P3260" i="1"/>
  <c r="AQ3260" i="1" s="1"/>
  <c r="AN3259" i="1"/>
  <c r="R3259" i="1"/>
  <c r="AV3259" i="1" s="1"/>
  <c r="P3259" i="1"/>
  <c r="AS3259" i="1" s="1"/>
  <c r="R3258" i="1"/>
  <c r="AT3258" i="1" s="1"/>
  <c r="P3258" i="1"/>
  <c r="R3257" i="1"/>
  <c r="AT3257" i="1" s="1"/>
  <c r="P3257" i="1"/>
  <c r="AQ3257" i="1" s="1"/>
  <c r="R3256" i="1"/>
  <c r="P3256" i="1"/>
  <c r="AP3256" i="1" s="1"/>
  <c r="R3255" i="1"/>
  <c r="P3255" i="1"/>
  <c r="AR3255" i="1" s="1"/>
  <c r="R3254" i="1"/>
  <c r="AT3254" i="1" s="1"/>
  <c r="P3254" i="1"/>
  <c r="Q3254" i="1" s="1"/>
  <c r="R3253" i="1"/>
  <c r="S3253" i="1" s="1"/>
  <c r="P3253" i="1"/>
  <c r="AO3253" i="1" s="1"/>
  <c r="R3252" i="1"/>
  <c r="AU3252" i="1" s="1"/>
  <c r="P3252" i="1"/>
  <c r="AR3252" i="1" s="1"/>
  <c r="R3251" i="1"/>
  <c r="S3251" i="1" s="1"/>
  <c r="P3251" i="1"/>
  <c r="AQ3251" i="1" s="1"/>
  <c r="R3250" i="1"/>
  <c r="P3250" i="1"/>
  <c r="AS3250" i="1" s="1"/>
  <c r="R3249" i="1"/>
  <c r="P3249" i="1"/>
  <c r="S3248" i="1"/>
  <c r="R3248" i="1"/>
  <c r="P3248" i="1"/>
  <c r="AR3248" i="1" s="1"/>
  <c r="R3247" i="1"/>
  <c r="AT3247" i="1" s="1"/>
  <c r="P3247" i="1"/>
  <c r="AO3247" i="1" s="1"/>
  <c r="R3246" i="1"/>
  <c r="AV3246" i="1" s="1"/>
  <c r="P3246" i="1"/>
  <c r="R3245" i="1"/>
  <c r="AU3245" i="1" s="1"/>
  <c r="P3245" i="1"/>
  <c r="AR3245" i="1" s="1"/>
  <c r="AQ3244" i="1"/>
  <c r="R3244" i="1"/>
  <c r="AT3244" i="1" s="1"/>
  <c r="P3244" i="1"/>
  <c r="AN3244" i="1" s="1"/>
  <c r="R3243" i="1"/>
  <c r="AV3243" i="1" s="1"/>
  <c r="P3243" i="1"/>
  <c r="R3242" i="1"/>
  <c r="AT3242" i="1" s="1"/>
  <c r="P3242" i="1"/>
  <c r="R3241" i="1"/>
  <c r="S3241" i="1" s="1"/>
  <c r="P3241" i="1"/>
  <c r="AP3241" i="1" s="1"/>
  <c r="R3240" i="1"/>
  <c r="AV3240" i="1" s="1"/>
  <c r="P3240" i="1"/>
  <c r="AP3240" i="1" s="1"/>
  <c r="R3239" i="1"/>
  <c r="P3239" i="1"/>
  <c r="AO3239" i="1" s="1"/>
  <c r="R3238" i="1"/>
  <c r="P3238" i="1"/>
  <c r="AR3238" i="1" s="1"/>
  <c r="R3237" i="1"/>
  <c r="AU3237" i="1" s="1"/>
  <c r="P3237" i="1"/>
  <c r="AP3237" i="1" s="1"/>
  <c r="R3236" i="1"/>
  <c r="P3236" i="1"/>
  <c r="AR3236" i="1" s="1"/>
  <c r="R3235" i="1"/>
  <c r="P3235" i="1"/>
  <c r="Q3235" i="1" s="1"/>
  <c r="R3234" i="1"/>
  <c r="P3234" i="1"/>
  <c r="AR3234" i="1" s="1"/>
  <c r="R3233" i="1"/>
  <c r="P3233" i="1"/>
  <c r="AQ3233" i="1" s="1"/>
  <c r="R3232" i="1"/>
  <c r="P3232" i="1"/>
  <c r="AR3232" i="1" s="1"/>
  <c r="R3231" i="1"/>
  <c r="S3231" i="1" s="1"/>
  <c r="P3231" i="1"/>
  <c r="AP3231" i="1" s="1"/>
  <c r="R3230" i="1"/>
  <c r="AV3230" i="1" s="1"/>
  <c r="P3230" i="1"/>
  <c r="AP3230" i="1" s="1"/>
  <c r="R3229" i="1"/>
  <c r="AV3229" i="1" s="1"/>
  <c r="P3229" i="1"/>
  <c r="AO3229" i="1" s="1"/>
  <c r="R3228" i="1"/>
  <c r="P3228" i="1"/>
  <c r="AR3228" i="1" s="1"/>
  <c r="R3227" i="1"/>
  <c r="P3227" i="1"/>
  <c r="AO3227" i="1" s="1"/>
  <c r="R3226" i="1"/>
  <c r="P3226" i="1"/>
  <c r="AN3226" i="1" s="1"/>
  <c r="R3225" i="1"/>
  <c r="S3225" i="1" s="1"/>
  <c r="P3225" i="1"/>
  <c r="AP3225" i="1" s="1"/>
  <c r="S3224" i="1"/>
  <c r="R3224" i="1"/>
  <c r="P3224" i="1"/>
  <c r="AR3224" i="1" s="1"/>
  <c r="R3223" i="1"/>
  <c r="S3223" i="1" s="1"/>
  <c r="P3223" i="1"/>
  <c r="AO3223" i="1" s="1"/>
  <c r="R3222" i="1"/>
  <c r="P3222" i="1"/>
  <c r="AQ3222" i="1" s="1"/>
  <c r="R3221" i="1"/>
  <c r="AV3221" i="1" s="1"/>
  <c r="P3221" i="1"/>
  <c r="AQ3221" i="1" s="1"/>
  <c r="R3220" i="1"/>
  <c r="AV3220" i="1" s="1"/>
  <c r="P3220" i="1"/>
  <c r="AN3220" i="1" s="1"/>
  <c r="R3219" i="1"/>
  <c r="AV3219" i="1" s="1"/>
  <c r="P3219" i="1"/>
  <c r="AO3219" i="1" s="1"/>
  <c r="R3218" i="1"/>
  <c r="AT3218" i="1" s="1"/>
  <c r="P3218" i="1"/>
  <c r="R3217" i="1"/>
  <c r="P3217" i="1"/>
  <c r="AO3217" i="1" s="1"/>
  <c r="R3216" i="1"/>
  <c r="AT3216" i="1" s="1"/>
  <c r="P3216" i="1"/>
  <c r="AQ3216" i="1" s="1"/>
  <c r="R3215" i="1"/>
  <c r="S3215" i="1" s="1"/>
  <c r="P3215" i="1"/>
  <c r="AP3215" i="1" s="1"/>
  <c r="R3214" i="1"/>
  <c r="AV3214" i="1" s="1"/>
  <c r="P3214" i="1"/>
  <c r="AP3214" i="1" s="1"/>
  <c r="AS3213" i="1"/>
  <c r="R3213" i="1"/>
  <c r="AV3213" i="1" s="1"/>
  <c r="P3213" i="1"/>
  <c r="AO3213" i="1" s="1"/>
  <c r="R3212" i="1"/>
  <c r="P3212" i="1"/>
  <c r="AR3212" i="1" s="1"/>
  <c r="R3211" i="1"/>
  <c r="S3211" i="1" s="1"/>
  <c r="P3211" i="1"/>
  <c r="R3210" i="1"/>
  <c r="P3210" i="1"/>
  <c r="AQ3210" i="1" s="1"/>
  <c r="R3209" i="1"/>
  <c r="AT3209" i="1" s="1"/>
  <c r="P3209" i="1"/>
  <c r="AP3209" i="1" s="1"/>
  <c r="R3208" i="1"/>
  <c r="P3208" i="1"/>
  <c r="AR3208" i="1" s="1"/>
  <c r="R3207" i="1"/>
  <c r="AT3207" i="1" s="1"/>
  <c r="P3207" i="1"/>
  <c r="AO3207" i="1" s="1"/>
  <c r="R3206" i="1"/>
  <c r="P3206" i="1"/>
  <c r="R3205" i="1"/>
  <c r="P3205" i="1"/>
  <c r="AQ3205" i="1" s="1"/>
  <c r="R3204" i="1"/>
  <c r="AT3204" i="1" s="1"/>
  <c r="P3204" i="1"/>
  <c r="R3203" i="1"/>
  <c r="AT3203" i="1" s="1"/>
  <c r="P3203" i="1"/>
  <c r="AO3203" i="1" s="1"/>
  <c r="R3202" i="1"/>
  <c r="AT3202" i="1" s="1"/>
  <c r="P3202" i="1"/>
  <c r="R3201" i="1"/>
  <c r="P3201" i="1"/>
  <c r="AO3201" i="1" s="1"/>
  <c r="R3200" i="1"/>
  <c r="AV3200" i="1" s="1"/>
  <c r="P3200" i="1"/>
  <c r="AQ3200" i="1" s="1"/>
  <c r="R3199" i="1"/>
  <c r="P3199" i="1"/>
  <c r="AN3199" i="1" s="1"/>
  <c r="R3198" i="1"/>
  <c r="P3198" i="1"/>
  <c r="AP3198" i="1" s="1"/>
  <c r="R3197" i="1"/>
  <c r="AT3197" i="1" s="1"/>
  <c r="P3197" i="1"/>
  <c r="AS3197" i="1" s="1"/>
  <c r="R3196" i="1"/>
  <c r="P3196" i="1"/>
  <c r="AR3196" i="1" s="1"/>
  <c r="R3195" i="1"/>
  <c r="AU3195" i="1" s="1"/>
  <c r="P3195" i="1"/>
  <c r="AP3195" i="1" s="1"/>
  <c r="R3194" i="1"/>
  <c r="P3194" i="1"/>
  <c r="R3193" i="1"/>
  <c r="P3193" i="1"/>
  <c r="AP3193" i="1" s="1"/>
  <c r="AQ3192" i="1"/>
  <c r="R3192" i="1"/>
  <c r="P3192" i="1"/>
  <c r="AR3192" i="1" s="1"/>
  <c r="R3191" i="1"/>
  <c r="S3191" i="1" s="1"/>
  <c r="P3191" i="1"/>
  <c r="AO3191" i="1" s="1"/>
  <c r="R3190" i="1"/>
  <c r="AV3190" i="1" s="1"/>
  <c r="P3190" i="1"/>
  <c r="R3189" i="1"/>
  <c r="P3189" i="1"/>
  <c r="AO3189" i="1" s="1"/>
  <c r="R3188" i="1"/>
  <c r="AV3188" i="1" s="1"/>
  <c r="P3188" i="1"/>
  <c r="AN3188" i="1" s="1"/>
  <c r="R3187" i="1"/>
  <c r="AT3187" i="1" s="1"/>
  <c r="P3187" i="1"/>
  <c r="AO3187" i="1" s="1"/>
  <c r="R3186" i="1"/>
  <c r="P3186" i="1"/>
  <c r="AP3186" i="1" s="1"/>
  <c r="R3185" i="1"/>
  <c r="P3185" i="1"/>
  <c r="Q3185" i="1" s="1"/>
  <c r="R3184" i="1"/>
  <c r="P3184" i="1"/>
  <c r="AP3184" i="1" s="1"/>
  <c r="R3183" i="1"/>
  <c r="S3183" i="1" s="1"/>
  <c r="P3183" i="1"/>
  <c r="AS3183" i="1" s="1"/>
  <c r="R3182" i="1"/>
  <c r="AV3182" i="1" s="1"/>
  <c r="P3182" i="1"/>
  <c r="S3181" i="1"/>
  <c r="R3181" i="1"/>
  <c r="AT3181" i="1" s="1"/>
  <c r="P3181" i="1"/>
  <c r="AO3181" i="1" s="1"/>
  <c r="R3180" i="1"/>
  <c r="AV3180" i="1" s="1"/>
  <c r="P3180" i="1"/>
  <c r="AP3180" i="1" s="1"/>
  <c r="R3179" i="1"/>
  <c r="P3179" i="1"/>
  <c r="AS3179" i="1" s="1"/>
  <c r="R3178" i="1"/>
  <c r="P3178" i="1"/>
  <c r="R3177" i="1"/>
  <c r="P3177" i="1"/>
  <c r="AQ3177" i="1" s="1"/>
  <c r="R3176" i="1"/>
  <c r="AU3176" i="1" s="1"/>
  <c r="P3176" i="1"/>
  <c r="AQ3176" i="1" s="1"/>
  <c r="R3175" i="1"/>
  <c r="AV3175" i="1" s="1"/>
  <c r="P3175" i="1"/>
  <c r="AQ3175" i="1" s="1"/>
  <c r="R3174" i="1"/>
  <c r="P3174" i="1"/>
  <c r="AS3174" i="1" s="1"/>
  <c r="R3173" i="1"/>
  <c r="Q3173" i="1"/>
  <c r="P3173" i="1"/>
  <c r="R3172" i="1"/>
  <c r="AU3172" i="1" s="1"/>
  <c r="P3172" i="1"/>
  <c r="AN3172" i="1" s="1"/>
  <c r="R3171" i="1"/>
  <c r="AT3171" i="1" s="1"/>
  <c r="P3171" i="1"/>
  <c r="AO3171" i="1" s="1"/>
  <c r="R3170" i="1"/>
  <c r="P3170" i="1"/>
  <c r="AN3170" i="1" s="1"/>
  <c r="R3169" i="1"/>
  <c r="S3169" i="1" s="1"/>
  <c r="P3169" i="1"/>
  <c r="Q3169" i="1" s="1"/>
  <c r="R3168" i="1"/>
  <c r="S3168" i="1" s="1"/>
  <c r="P3168" i="1"/>
  <c r="R3167" i="1"/>
  <c r="AV3167" i="1" s="1"/>
  <c r="P3167" i="1"/>
  <c r="AS3167" i="1" s="1"/>
  <c r="R3166" i="1"/>
  <c r="P3166" i="1"/>
  <c r="R3165" i="1"/>
  <c r="S3165" i="1" s="1"/>
  <c r="P3165" i="1"/>
  <c r="R3164" i="1"/>
  <c r="P3164" i="1"/>
  <c r="AP3164" i="1" s="1"/>
  <c r="R3163" i="1"/>
  <c r="S3163" i="1" s="1"/>
  <c r="P3163" i="1"/>
  <c r="R3162" i="1"/>
  <c r="AV3162" i="1" s="1"/>
  <c r="P3162" i="1"/>
  <c r="AS3162" i="1" s="1"/>
  <c r="R3161" i="1"/>
  <c r="AT3161" i="1" s="1"/>
  <c r="P3161" i="1"/>
  <c r="AP3161" i="1" s="1"/>
  <c r="AR3160" i="1"/>
  <c r="R3160" i="1"/>
  <c r="S3160" i="1" s="1"/>
  <c r="P3160" i="1"/>
  <c r="R3159" i="1"/>
  <c r="AT3159" i="1" s="1"/>
  <c r="P3159" i="1"/>
  <c r="Q3159" i="1" s="1"/>
  <c r="R3158" i="1"/>
  <c r="AT3158" i="1" s="1"/>
  <c r="P3158" i="1"/>
  <c r="AR3158" i="1" s="1"/>
  <c r="R3157" i="1"/>
  <c r="AT3157" i="1" s="1"/>
  <c r="P3157" i="1"/>
  <c r="AQ3157" i="1" s="1"/>
  <c r="R3156" i="1"/>
  <c r="AV3156" i="1" s="1"/>
  <c r="P3156" i="1"/>
  <c r="AR3156" i="1" s="1"/>
  <c r="R3155" i="1"/>
  <c r="AT3155" i="1" s="1"/>
  <c r="P3155" i="1"/>
  <c r="Q3155" i="1" s="1"/>
  <c r="R3154" i="1"/>
  <c r="AT3154" i="1" s="1"/>
  <c r="P3154" i="1"/>
  <c r="AP3154" i="1" s="1"/>
  <c r="R3153" i="1"/>
  <c r="S3153" i="1" s="1"/>
  <c r="P3153" i="1"/>
  <c r="Q3153" i="1" s="1"/>
  <c r="R3152" i="1"/>
  <c r="P3152" i="1"/>
  <c r="R3151" i="1"/>
  <c r="AU3151" i="1" s="1"/>
  <c r="P3151" i="1"/>
  <c r="AN3151" i="1" s="1"/>
  <c r="R3150" i="1"/>
  <c r="AV3150" i="1" s="1"/>
  <c r="P3150" i="1"/>
  <c r="Q3150" i="1" s="1"/>
  <c r="R3149" i="1"/>
  <c r="AT3149" i="1" s="1"/>
  <c r="P3149" i="1"/>
  <c r="R3148" i="1"/>
  <c r="P3148" i="1"/>
  <c r="AQ3148" i="1" s="1"/>
  <c r="R3147" i="1"/>
  <c r="S3147" i="1" s="1"/>
  <c r="P3147" i="1"/>
  <c r="R3146" i="1"/>
  <c r="AV3146" i="1" s="1"/>
  <c r="P3146" i="1"/>
  <c r="AP3146" i="1" s="1"/>
  <c r="R3145" i="1"/>
  <c r="AU3145" i="1" s="1"/>
  <c r="P3145" i="1"/>
  <c r="AQ3145" i="1" s="1"/>
  <c r="R3144" i="1"/>
  <c r="AT3144" i="1" s="1"/>
  <c r="P3144" i="1"/>
  <c r="AQ3144" i="1" s="1"/>
  <c r="S3143" i="1"/>
  <c r="R3143" i="1"/>
  <c r="AV3143" i="1" s="1"/>
  <c r="P3143" i="1"/>
  <c r="AN3143" i="1" s="1"/>
  <c r="R3142" i="1"/>
  <c r="P3142" i="1"/>
  <c r="AO3142" i="1" s="1"/>
  <c r="R3141" i="1"/>
  <c r="AT3141" i="1" s="1"/>
  <c r="Q3141" i="1"/>
  <c r="P3141" i="1"/>
  <c r="AP3141" i="1" s="1"/>
  <c r="R3140" i="1"/>
  <c r="P3140" i="1"/>
  <c r="AN3140" i="1" s="1"/>
  <c r="R3139" i="1"/>
  <c r="AT3139" i="1" s="1"/>
  <c r="P3139" i="1"/>
  <c r="AO3139" i="1" s="1"/>
  <c r="R3138" i="1"/>
  <c r="AT3138" i="1" s="1"/>
  <c r="P3138" i="1"/>
  <c r="AS3138" i="1" s="1"/>
  <c r="R3137" i="1"/>
  <c r="S3137" i="1" s="1"/>
  <c r="P3137" i="1"/>
  <c r="AP3137" i="1" s="1"/>
  <c r="R3136" i="1"/>
  <c r="P3136" i="1"/>
  <c r="AN3136" i="1" s="1"/>
  <c r="R3135" i="1"/>
  <c r="AV3135" i="1" s="1"/>
  <c r="P3135" i="1"/>
  <c r="AN3135" i="1" s="1"/>
  <c r="R3134" i="1"/>
  <c r="AT3134" i="1" s="1"/>
  <c r="P3134" i="1"/>
  <c r="AP3134" i="1" s="1"/>
  <c r="R3133" i="1"/>
  <c r="S3133" i="1" s="1"/>
  <c r="P3133" i="1"/>
  <c r="AO3133" i="1" s="1"/>
  <c r="R3132" i="1"/>
  <c r="AU3132" i="1" s="1"/>
  <c r="P3132" i="1"/>
  <c r="AR3132" i="1" s="1"/>
  <c r="AV3131" i="1"/>
  <c r="R3131" i="1"/>
  <c r="AU3131" i="1" s="1"/>
  <c r="P3131" i="1"/>
  <c r="AQ3131" i="1" s="1"/>
  <c r="R3130" i="1"/>
  <c r="AT3130" i="1" s="1"/>
  <c r="P3130" i="1"/>
  <c r="AO3130" i="1" s="1"/>
  <c r="R3129" i="1"/>
  <c r="AU3129" i="1" s="1"/>
  <c r="P3129" i="1"/>
  <c r="AO3129" i="1" s="1"/>
  <c r="R3128" i="1"/>
  <c r="AU3128" i="1" s="1"/>
  <c r="P3128" i="1"/>
  <c r="R3127" i="1"/>
  <c r="P3127" i="1"/>
  <c r="AR3127" i="1" s="1"/>
  <c r="R3126" i="1"/>
  <c r="AV3126" i="1" s="1"/>
  <c r="P3126" i="1"/>
  <c r="AP3126" i="1" s="1"/>
  <c r="R3125" i="1"/>
  <c r="AU3125" i="1" s="1"/>
  <c r="P3125" i="1"/>
  <c r="AR3125" i="1" s="1"/>
  <c r="R3124" i="1"/>
  <c r="AV3124" i="1" s="1"/>
  <c r="P3124" i="1"/>
  <c r="R3123" i="1"/>
  <c r="AV3123" i="1" s="1"/>
  <c r="P3123" i="1"/>
  <c r="AS3123" i="1" s="1"/>
  <c r="R3122" i="1"/>
  <c r="AV3122" i="1" s="1"/>
  <c r="P3122" i="1"/>
  <c r="AR3122" i="1" s="1"/>
  <c r="R3121" i="1"/>
  <c r="Q3121" i="1"/>
  <c r="P3121" i="1"/>
  <c r="AQ3121" i="1" s="1"/>
  <c r="R3120" i="1"/>
  <c r="P3120" i="1"/>
  <c r="AR3120" i="1" s="1"/>
  <c r="AU3119" i="1"/>
  <c r="R3119" i="1"/>
  <c r="P3119" i="1"/>
  <c r="R3118" i="1"/>
  <c r="AT3118" i="1" s="1"/>
  <c r="P3118" i="1"/>
  <c r="AQ3118" i="1" s="1"/>
  <c r="R3117" i="1"/>
  <c r="AV3117" i="1" s="1"/>
  <c r="P3117" i="1"/>
  <c r="R3116" i="1"/>
  <c r="P3116" i="1"/>
  <c r="AN3116" i="1" s="1"/>
  <c r="R3115" i="1"/>
  <c r="AU3115" i="1" s="1"/>
  <c r="P3115" i="1"/>
  <c r="AP3115" i="1" s="1"/>
  <c r="R3114" i="1"/>
  <c r="P3114" i="1"/>
  <c r="AN3114" i="1" s="1"/>
  <c r="R3113" i="1"/>
  <c r="AU3113" i="1" s="1"/>
  <c r="P3113" i="1"/>
  <c r="AQ3113" i="1" s="1"/>
  <c r="R3112" i="1"/>
  <c r="S3112" i="1" s="1"/>
  <c r="P3112" i="1"/>
  <c r="AQ3112" i="1" s="1"/>
  <c r="R3111" i="1"/>
  <c r="AV3111" i="1" s="1"/>
  <c r="P3111" i="1"/>
  <c r="AP3111" i="1" s="1"/>
  <c r="R3110" i="1"/>
  <c r="AV3110" i="1" s="1"/>
  <c r="P3110" i="1"/>
  <c r="R3109" i="1"/>
  <c r="P3109" i="1"/>
  <c r="Q3109" i="1" s="1"/>
  <c r="R3108" i="1"/>
  <c r="AV3108" i="1" s="1"/>
  <c r="P3108" i="1"/>
  <c r="AN3108" i="1" s="1"/>
  <c r="R3107" i="1"/>
  <c r="S3107" i="1" s="1"/>
  <c r="P3107" i="1"/>
  <c r="AP3107" i="1" s="1"/>
  <c r="R3106" i="1"/>
  <c r="AV3106" i="1" s="1"/>
  <c r="P3106" i="1"/>
  <c r="AS3106" i="1" s="1"/>
  <c r="R3105" i="1"/>
  <c r="AV3105" i="1" s="1"/>
  <c r="P3105" i="1"/>
  <c r="R3104" i="1"/>
  <c r="AU3104" i="1" s="1"/>
  <c r="P3104" i="1"/>
  <c r="AR3104" i="1" s="1"/>
  <c r="R3103" i="1"/>
  <c r="P3103" i="1"/>
  <c r="AP3103" i="1" s="1"/>
  <c r="R3102" i="1"/>
  <c r="AT3102" i="1" s="1"/>
  <c r="P3102" i="1"/>
  <c r="AQ3102" i="1" s="1"/>
  <c r="R3101" i="1"/>
  <c r="P3101" i="1"/>
  <c r="AP3101" i="1" s="1"/>
  <c r="R3100" i="1"/>
  <c r="AV3100" i="1" s="1"/>
  <c r="P3100" i="1"/>
  <c r="R3099" i="1"/>
  <c r="P3099" i="1"/>
  <c r="AP3099" i="1" s="1"/>
  <c r="R3098" i="1"/>
  <c r="AT3098" i="1" s="1"/>
  <c r="P3098" i="1"/>
  <c r="R3097" i="1"/>
  <c r="AU3097" i="1" s="1"/>
  <c r="P3097" i="1"/>
  <c r="AQ3097" i="1" s="1"/>
  <c r="R3096" i="1"/>
  <c r="P3096" i="1"/>
  <c r="AR3096" i="1" s="1"/>
  <c r="R3095" i="1"/>
  <c r="P3095" i="1"/>
  <c r="R3094" i="1"/>
  <c r="P3094" i="1"/>
  <c r="AS3094" i="1" s="1"/>
  <c r="R3093" i="1"/>
  <c r="P3093" i="1"/>
  <c r="AR3093" i="1" s="1"/>
  <c r="AR3092" i="1"/>
  <c r="R3092" i="1"/>
  <c r="AV3092" i="1" s="1"/>
  <c r="P3092" i="1"/>
  <c r="AN3092" i="1" s="1"/>
  <c r="R3091" i="1"/>
  <c r="P3091" i="1"/>
  <c r="R3090" i="1"/>
  <c r="AV3090" i="1" s="1"/>
  <c r="P3090" i="1"/>
  <c r="AS3090" i="1" s="1"/>
  <c r="R3089" i="1"/>
  <c r="AV3089" i="1" s="1"/>
  <c r="P3089" i="1"/>
  <c r="AQ3089" i="1" s="1"/>
  <c r="R3088" i="1"/>
  <c r="P3088" i="1"/>
  <c r="AR3088" i="1" s="1"/>
  <c r="R3087" i="1"/>
  <c r="AU3087" i="1" s="1"/>
  <c r="P3087" i="1"/>
  <c r="R3086" i="1"/>
  <c r="AT3086" i="1" s="1"/>
  <c r="P3086" i="1"/>
  <c r="AO3086" i="1" s="1"/>
  <c r="R3085" i="1"/>
  <c r="S3085" i="1" s="1"/>
  <c r="P3085" i="1"/>
  <c r="R3084" i="1"/>
  <c r="P3084" i="1"/>
  <c r="AQ3084" i="1" s="1"/>
  <c r="R3083" i="1"/>
  <c r="S3083" i="1" s="1"/>
  <c r="P3083" i="1"/>
  <c r="R3082" i="1"/>
  <c r="P3082" i="1"/>
  <c r="Q3082" i="1" s="1"/>
  <c r="R3081" i="1"/>
  <c r="P3081" i="1"/>
  <c r="AQ3081" i="1" s="1"/>
  <c r="R3080" i="1"/>
  <c r="AV3080" i="1" s="1"/>
  <c r="P3080" i="1"/>
  <c r="AN3080" i="1" s="1"/>
  <c r="R3079" i="1"/>
  <c r="AT3079" i="1" s="1"/>
  <c r="P3079" i="1"/>
  <c r="AS3079" i="1" s="1"/>
  <c r="R3078" i="1"/>
  <c r="P3078" i="1"/>
  <c r="R3077" i="1"/>
  <c r="P3077" i="1"/>
  <c r="AP3077" i="1" s="1"/>
  <c r="AT3076" i="1"/>
  <c r="R3076" i="1"/>
  <c r="P3076" i="1"/>
  <c r="AR3076" i="1" s="1"/>
  <c r="R3075" i="1"/>
  <c r="P3075" i="1"/>
  <c r="AP3075" i="1" s="1"/>
  <c r="R3074" i="1"/>
  <c r="P3074" i="1"/>
  <c r="R3073" i="1"/>
  <c r="AU3073" i="1" s="1"/>
  <c r="P3073" i="1"/>
  <c r="R3072" i="1"/>
  <c r="S3072" i="1" s="1"/>
  <c r="P3072" i="1"/>
  <c r="R3071" i="1"/>
  <c r="AU3071" i="1" s="1"/>
  <c r="P3071" i="1"/>
  <c r="AV3070" i="1"/>
  <c r="R3070" i="1"/>
  <c r="AT3070" i="1" s="1"/>
  <c r="P3070" i="1"/>
  <c r="R3069" i="1"/>
  <c r="S3069" i="1" s="1"/>
  <c r="P3069" i="1"/>
  <c r="AR3069" i="1" s="1"/>
  <c r="R3068" i="1"/>
  <c r="AU3068" i="1" s="1"/>
  <c r="P3068" i="1"/>
  <c r="AP3068" i="1" s="1"/>
  <c r="R3067" i="1"/>
  <c r="AT3067" i="1" s="1"/>
  <c r="P3067" i="1"/>
  <c r="AN3067" i="1" s="1"/>
  <c r="R3066" i="1"/>
  <c r="P3066" i="1"/>
  <c r="AN3066" i="1" s="1"/>
  <c r="R3065" i="1"/>
  <c r="P3065" i="1"/>
  <c r="AS3065" i="1" s="1"/>
  <c r="R3064" i="1"/>
  <c r="S3064" i="1" s="1"/>
  <c r="P3064" i="1"/>
  <c r="AN3064" i="1" s="1"/>
  <c r="R3063" i="1"/>
  <c r="AU3063" i="1" s="1"/>
  <c r="P3063" i="1"/>
  <c r="R3062" i="1"/>
  <c r="P3062" i="1"/>
  <c r="AQ3062" i="1" s="1"/>
  <c r="R3061" i="1"/>
  <c r="P3061" i="1"/>
  <c r="AQ3061" i="1" s="1"/>
  <c r="R3060" i="1"/>
  <c r="AV3060" i="1" s="1"/>
  <c r="P3060" i="1"/>
  <c r="AN3060" i="1" s="1"/>
  <c r="R3059" i="1"/>
  <c r="S3059" i="1" s="1"/>
  <c r="P3059" i="1"/>
  <c r="R3058" i="1"/>
  <c r="P3058" i="1"/>
  <c r="AN3058" i="1" s="1"/>
  <c r="R3057" i="1"/>
  <c r="AU3057" i="1" s="1"/>
  <c r="P3057" i="1"/>
  <c r="AP3057" i="1" s="1"/>
  <c r="R3056" i="1"/>
  <c r="S3056" i="1" s="1"/>
  <c r="P3056" i="1"/>
  <c r="AQ3056" i="1" s="1"/>
  <c r="R3055" i="1"/>
  <c r="AT3055" i="1" s="1"/>
  <c r="P3055" i="1"/>
  <c r="AS3055" i="1" s="1"/>
  <c r="R3054" i="1"/>
  <c r="P3054" i="1"/>
  <c r="Q3054" i="1" s="1"/>
  <c r="AO3053" i="1"/>
  <c r="R3053" i="1"/>
  <c r="P3053" i="1"/>
  <c r="AR3053" i="1" s="1"/>
  <c r="R3052" i="1"/>
  <c r="AU3052" i="1" s="1"/>
  <c r="P3052" i="1"/>
  <c r="AP3052" i="1" s="1"/>
  <c r="R3051" i="1"/>
  <c r="P3051" i="1"/>
  <c r="AN3051" i="1" s="1"/>
  <c r="R3050" i="1"/>
  <c r="P3050" i="1"/>
  <c r="AP3050" i="1" s="1"/>
  <c r="R3049" i="1"/>
  <c r="P3049" i="1"/>
  <c r="AO3049" i="1" s="1"/>
  <c r="R3048" i="1"/>
  <c r="AT3048" i="1" s="1"/>
  <c r="P3048" i="1"/>
  <c r="AR3048" i="1" s="1"/>
  <c r="R3047" i="1"/>
  <c r="AT3047" i="1" s="1"/>
  <c r="P3047" i="1"/>
  <c r="R3046" i="1"/>
  <c r="P3046" i="1"/>
  <c r="AR3046" i="1" s="1"/>
  <c r="R3045" i="1"/>
  <c r="AU3045" i="1" s="1"/>
  <c r="P3045" i="1"/>
  <c r="AR3045" i="1" s="1"/>
  <c r="R3044" i="1"/>
  <c r="P3044" i="1"/>
  <c r="AP3044" i="1" s="1"/>
  <c r="R3043" i="1"/>
  <c r="P3043" i="1"/>
  <c r="AO3043" i="1" s="1"/>
  <c r="AS3042" i="1"/>
  <c r="R3042" i="1"/>
  <c r="AV3042" i="1" s="1"/>
  <c r="P3042" i="1"/>
  <c r="AN3042" i="1" s="1"/>
  <c r="R3041" i="1"/>
  <c r="AU3041" i="1" s="1"/>
  <c r="P3041" i="1"/>
  <c r="AR3041" i="1" s="1"/>
  <c r="R3040" i="1"/>
  <c r="AT3040" i="1" s="1"/>
  <c r="P3040" i="1"/>
  <c r="AP3040" i="1" s="1"/>
  <c r="R3039" i="1"/>
  <c r="P3039" i="1"/>
  <c r="AS3039" i="1" s="1"/>
  <c r="R3038" i="1"/>
  <c r="AT3038" i="1" s="1"/>
  <c r="P3038" i="1"/>
  <c r="AP3038" i="1" s="1"/>
  <c r="R3037" i="1"/>
  <c r="S3037" i="1" s="1"/>
  <c r="P3037" i="1"/>
  <c r="AQ3037" i="1" s="1"/>
  <c r="R3036" i="1"/>
  <c r="AT3036" i="1" s="1"/>
  <c r="P3036" i="1"/>
  <c r="R3035" i="1"/>
  <c r="P3035" i="1"/>
  <c r="AS3035" i="1" s="1"/>
  <c r="R3034" i="1"/>
  <c r="AV3034" i="1" s="1"/>
  <c r="P3034" i="1"/>
  <c r="AQ3034" i="1" s="1"/>
  <c r="R3033" i="1"/>
  <c r="AV3033" i="1" s="1"/>
  <c r="P3033" i="1"/>
  <c r="AR3033" i="1" s="1"/>
  <c r="R3032" i="1"/>
  <c r="AU3032" i="1" s="1"/>
  <c r="P3032" i="1"/>
  <c r="R3031" i="1"/>
  <c r="AT3031" i="1" s="1"/>
  <c r="P3031" i="1"/>
  <c r="R3030" i="1"/>
  <c r="AT3030" i="1" s="1"/>
  <c r="P3030" i="1"/>
  <c r="AO3030" i="1" s="1"/>
  <c r="R3029" i="1"/>
  <c r="P3029" i="1"/>
  <c r="Q3029" i="1" s="1"/>
  <c r="R3028" i="1"/>
  <c r="AT3028" i="1" s="1"/>
  <c r="P3028" i="1"/>
  <c r="AR3028" i="1" s="1"/>
  <c r="R3027" i="1"/>
  <c r="P3027" i="1"/>
  <c r="R3026" i="1"/>
  <c r="P3026" i="1"/>
  <c r="AS3026" i="1" s="1"/>
  <c r="R3025" i="1"/>
  <c r="AU3025" i="1" s="1"/>
  <c r="P3025" i="1"/>
  <c r="AO3025" i="1" s="1"/>
  <c r="R3024" i="1"/>
  <c r="AV3024" i="1" s="1"/>
  <c r="P3024" i="1"/>
  <c r="AO3024" i="1" s="1"/>
  <c r="R3023" i="1"/>
  <c r="AT3023" i="1" s="1"/>
  <c r="P3023" i="1"/>
  <c r="AR3023" i="1" s="1"/>
  <c r="R3022" i="1"/>
  <c r="P3022" i="1"/>
  <c r="AP3022" i="1" s="1"/>
  <c r="R3021" i="1"/>
  <c r="AV3021" i="1" s="1"/>
  <c r="P3021" i="1"/>
  <c r="AQ3021" i="1" s="1"/>
  <c r="R3020" i="1"/>
  <c r="AV3020" i="1" s="1"/>
  <c r="P3020" i="1"/>
  <c r="AR3020" i="1" s="1"/>
  <c r="R3019" i="1"/>
  <c r="AV3019" i="1" s="1"/>
  <c r="P3019" i="1"/>
  <c r="AU3018" i="1"/>
  <c r="R3018" i="1"/>
  <c r="AT3018" i="1" s="1"/>
  <c r="P3018" i="1"/>
  <c r="AO3018" i="1" s="1"/>
  <c r="R3017" i="1"/>
  <c r="AT3017" i="1" s="1"/>
  <c r="P3017" i="1"/>
  <c r="AP3017" i="1" s="1"/>
  <c r="R3016" i="1"/>
  <c r="AV3016" i="1" s="1"/>
  <c r="P3016" i="1"/>
  <c r="Q3016" i="1" s="1"/>
  <c r="R3015" i="1"/>
  <c r="AV3015" i="1" s="1"/>
  <c r="P3015" i="1"/>
  <c r="R3014" i="1"/>
  <c r="AT3014" i="1" s="1"/>
  <c r="P3014" i="1"/>
  <c r="R3013" i="1"/>
  <c r="AV3013" i="1" s="1"/>
  <c r="P3013" i="1"/>
  <c r="AQ3013" i="1" s="1"/>
  <c r="R3012" i="1"/>
  <c r="AV3012" i="1" s="1"/>
  <c r="P3012" i="1"/>
  <c r="AQ3012" i="1" s="1"/>
  <c r="R3011" i="1"/>
  <c r="AV3011" i="1" s="1"/>
  <c r="P3011" i="1"/>
  <c r="AN3011" i="1" s="1"/>
  <c r="R3010" i="1"/>
  <c r="AU3010" i="1" s="1"/>
  <c r="P3010" i="1"/>
  <c r="R3009" i="1"/>
  <c r="P3009" i="1"/>
  <c r="AQ3009" i="1" s="1"/>
  <c r="R3008" i="1"/>
  <c r="AV3008" i="1" s="1"/>
  <c r="P3008" i="1"/>
  <c r="AO3008" i="1" s="1"/>
  <c r="R3007" i="1"/>
  <c r="AT3007" i="1" s="1"/>
  <c r="P3007" i="1"/>
  <c r="AR3007" i="1" s="1"/>
  <c r="R3006" i="1"/>
  <c r="P3006" i="1"/>
  <c r="AP3006" i="1" s="1"/>
  <c r="R3005" i="1"/>
  <c r="AV3005" i="1" s="1"/>
  <c r="P3005" i="1"/>
  <c r="AQ3005" i="1" s="1"/>
  <c r="R3004" i="1"/>
  <c r="AV3004" i="1" s="1"/>
  <c r="P3004" i="1"/>
  <c r="AR3004" i="1" s="1"/>
  <c r="R3003" i="1"/>
  <c r="AV3003" i="1" s="1"/>
  <c r="P3003" i="1"/>
  <c r="R3002" i="1"/>
  <c r="P3002" i="1"/>
  <c r="AO3002" i="1" s="1"/>
  <c r="R3001" i="1"/>
  <c r="AT3001" i="1" s="1"/>
  <c r="P3001" i="1"/>
  <c r="AP3001" i="1" s="1"/>
  <c r="R3000" i="1"/>
  <c r="AV3000" i="1" s="1"/>
  <c r="P3000" i="1"/>
  <c r="R2999" i="1"/>
  <c r="AV2999" i="1" s="1"/>
  <c r="P2999" i="1"/>
  <c r="AN2999" i="1" s="1"/>
  <c r="R2998" i="1"/>
  <c r="P2998" i="1"/>
  <c r="R2997" i="1"/>
  <c r="AV2997" i="1" s="1"/>
  <c r="P2997" i="1"/>
  <c r="AQ2997" i="1" s="1"/>
  <c r="R2996" i="1"/>
  <c r="AV2996" i="1" s="1"/>
  <c r="P2996" i="1"/>
  <c r="AS2996" i="1" s="1"/>
  <c r="R2995" i="1"/>
  <c r="S2995" i="1" s="1"/>
  <c r="P2995" i="1"/>
  <c r="AN2995" i="1" s="1"/>
  <c r="R2994" i="1"/>
  <c r="P2994" i="1"/>
  <c r="AP2994" i="1" s="1"/>
  <c r="R2993" i="1"/>
  <c r="P2993" i="1"/>
  <c r="AQ2993" i="1" s="1"/>
  <c r="R2992" i="1"/>
  <c r="AV2992" i="1" s="1"/>
  <c r="P2992" i="1"/>
  <c r="AO2992" i="1" s="1"/>
  <c r="R2991" i="1"/>
  <c r="AT2991" i="1" s="1"/>
  <c r="P2991" i="1"/>
  <c r="AR2991" i="1" s="1"/>
  <c r="R2990" i="1"/>
  <c r="S2990" i="1" s="1"/>
  <c r="P2990" i="1"/>
  <c r="AP2990" i="1" s="1"/>
  <c r="R2989" i="1"/>
  <c r="AV2989" i="1" s="1"/>
  <c r="P2989" i="1"/>
  <c r="R2988" i="1"/>
  <c r="AV2988" i="1" s="1"/>
  <c r="P2988" i="1"/>
  <c r="R2987" i="1"/>
  <c r="AT2987" i="1" s="1"/>
  <c r="P2987" i="1"/>
  <c r="R2986" i="1"/>
  <c r="S2986" i="1" s="1"/>
  <c r="P2986" i="1"/>
  <c r="AO2986" i="1" s="1"/>
  <c r="R2985" i="1"/>
  <c r="P2985" i="1"/>
  <c r="AP2985" i="1" s="1"/>
  <c r="R2984" i="1"/>
  <c r="P2984" i="1"/>
  <c r="AO2984" i="1" s="1"/>
  <c r="R2983" i="1"/>
  <c r="P2983" i="1"/>
  <c r="AR2983" i="1" s="1"/>
  <c r="R2982" i="1"/>
  <c r="AT2982" i="1" s="1"/>
  <c r="P2982" i="1"/>
  <c r="AP2982" i="1" s="1"/>
  <c r="R2981" i="1"/>
  <c r="AV2981" i="1" s="1"/>
  <c r="P2981" i="1"/>
  <c r="AQ2981" i="1" s="1"/>
  <c r="R2980" i="1"/>
  <c r="AV2980" i="1" s="1"/>
  <c r="P2980" i="1"/>
  <c r="AO2980" i="1" s="1"/>
  <c r="R2979" i="1"/>
  <c r="S2979" i="1" s="1"/>
  <c r="P2979" i="1"/>
  <c r="AN2979" i="1" s="1"/>
  <c r="R2978" i="1"/>
  <c r="AU2978" i="1" s="1"/>
  <c r="P2978" i="1"/>
  <c r="AP2978" i="1" s="1"/>
  <c r="R2977" i="1"/>
  <c r="P2977" i="1"/>
  <c r="R2976" i="1"/>
  <c r="AU2976" i="1" s="1"/>
  <c r="P2976" i="1"/>
  <c r="AO2976" i="1" s="1"/>
  <c r="R2975" i="1"/>
  <c r="AT2975" i="1" s="1"/>
  <c r="P2975" i="1"/>
  <c r="R2974" i="1"/>
  <c r="S2974" i="1" s="1"/>
  <c r="P2974" i="1"/>
  <c r="AP2974" i="1" s="1"/>
  <c r="R2973" i="1"/>
  <c r="AV2973" i="1" s="1"/>
  <c r="P2973" i="1"/>
  <c r="R2972" i="1"/>
  <c r="AV2972" i="1" s="1"/>
  <c r="P2972" i="1"/>
  <c r="AP2972" i="1" s="1"/>
  <c r="R2971" i="1"/>
  <c r="AV2971" i="1" s="1"/>
  <c r="P2971" i="1"/>
  <c r="AN2971" i="1" s="1"/>
  <c r="R2970" i="1"/>
  <c r="P2970" i="1"/>
  <c r="AO2970" i="1" s="1"/>
  <c r="R2969" i="1"/>
  <c r="P2969" i="1"/>
  <c r="R2968" i="1"/>
  <c r="P2968" i="1"/>
  <c r="AO2968" i="1" s="1"/>
  <c r="R2967" i="1"/>
  <c r="P2967" i="1"/>
  <c r="R2966" i="1"/>
  <c r="AT2966" i="1" s="1"/>
  <c r="P2966" i="1"/>
  <c r="AP2966" i="1" s="1"/>
  <c r="R2965" i="1"/>
  <c r="AV2965" i="1" s="1"/>
  <c r="P2965" i="1"/>
  <c r="AQ2965" i="1" s="1"/>
  <c r="R2964" i="1"/>
  <c r="AV2964" i="1" s="1"/>
  <c r="P2964" i="1"/>
  <c r="R2963" i="1"/>
  <c r="S2963" i="1" s="1"/>
  <c r="P2963" i="1"/>
  <c r="AN2963" i="1" s="1"/>
  <c r="R2962" i="1"/>
  <c r="AU2962" i="1" s="1"/>
  <c r="P2962" i="1"/>
  <c r="R2961" i="1"/>
  <c r="P2961" i="1"/>
  <c r="AQ2961" i="1" s="1"/>
  <c r="R2960" i="1"/>
  <c r="AV2960" i="1" s="1"/>
  <c r="P2960" i="1"/>
  <c r="AO2960" i="1" s="1"/>
  <c r="R2959" i="1"/>
  <c r="AT2959" i="1" s="1"/>
  <c r="P2959" i="1"/>
  <c r="R2958" i="1"/>
  <c r="S2958" i="1" s="1"/>
  <c r="P2958" i="1"/>
  <c r="AP2958" i="1" s="1"/>
  <c r="R2957" i="1"/>
  <c r="AV2957" i="1" s="1"/>
  <c r="P2957" i="1"/>
  <c r="R2956" i="1"/>
  <c r="AV2956" i="1" s="1"/>
  <c r="P2956" i="1"/>
  <c r="AP2956" i="1" s="1"/>
  <c r="R2955" i="1"/>
  <c r="P2955" i="1"/>
  <c r="AN2955" i="1" s="1"/>
  <c r="R2954" i="1"/>
  <c r="AT2954" i="1" s="1"/>
  <c r="P2954" i="1"/>
  <c r="AO2954" i="1" s="1"/>
  <c r="R2953" i="1"/>
  <c r="AT2953" i="1" s="1"/>
  <c r="P2953" i="1"/>
  <c r="AN2953" i="1" s="1"/>
  <c r="R2952" i="1"/>
  <c r="AV2952" i="1" s="1"/>
  <c r="P2952" i="1"/>
  <c r="AO2952" i="1" s="1"/>
  <c r="R2951" i="1"/>
  <c r="P2951" i="1"/>
  <c r="R2950" i="1"/>
  <c r="P2950" i="1"/>
  <c r="AP2950" i="1" s="1"/>
  <c r="R2949" i="1"/>
  <c r="AV2949" i="1" s="1"/>
  <c r="P2949" i="1"/>
  <c r="AQ2949" i="1" s="1"/>
  <c r="R2948" i="1"/>
  <c r="AV2948" i="1" s="1"/>
  <c r="P2948" i="1"/>
  <c r="AQ2948" i="1" s="1"/>
  <c r="R2947" i="1"/>
  <c r="P2947" i="1"/>
  <c r="AN2947" i="1" s="1"/>
  <c r="R2946" i="1"/>
  <c r="AT2946" i="1" s="1"/>
  <c r="P2946" i="1"/>
  <c r="R2945" i="1"/>
  <c r="AT2945" i="1" s="1"/>
  <c r="P2945" i="1"/>
  <c r="AU2944" i="1"/>
  <c r="S2944" i="1"/>
  <c r="R2944" i="1"/>
  <c r="P2944" i="1"/>
  <c r="Q2944" i="1" s="1"/>
  <c r="AR2943" i="1"/>
  <c r="R2943" i="1"/>
  <c r="AT2943" i="1" s="1"/>
  <c r="P2943" i="1"/>
  <c r="AQ2943" i="1" s="1"/>
  <c r="R2942" i="1"/>
  <c r="AU2942" i="1" s="1"/>
  <c r="P2942" i="1"/>
  <c r="AP2942" i="1" s="1"/>
  <c r="R2941" i="1"/>
  <c r="AV2941" i="1" s="1"/>
  <c r="P2941" i="1"/>
  <c r="R2940" i="1"/>
  <c r="P2940" i="1"/>
  <c r="AQ2940" i="1" s="1"/>
  <c r="R2939" i="1"/>
  <c r="P2939" i="1"/>
  <c r="R2938" i="1"/>
  <c r="P2938" i="1"/>
  <c r="AP2938" i="1" s="1"/>
  <c r="AV2937" i="1"/>
  <c r="R2937" i="1"/>
  <c r="AT2937" i="1" s="1"/>
  <c r="P2937" i="1"/>
  <c r="AQ2937" i="1" s="1"/>
  <c r="AU2936" i="1"/>
  <c r="R2936" i="1"/>
  <c r="P2936" i="1"/>
  <c r="AQ2936" i="1" s="1"/>
  <c r="AN2935" i="1"/>
  <c r="R2935" i="1"/>
  <c r="P2935" i="1"/>
  <c r="AR2935" i="1" s="1"/>
  <c r="R2934" i="1"/>
  <c r="AV2934" i="1" s="1"/>
  <c r="P2934" i="1"/>
  <c r="AP2934" i="1" s="1"/>
  <c r="R2933" i="1"/>
  <c r="AV2933" i="1" s="1"/>
  <c r="P2933" i="1"/>
  <c r="AO2933" i="1" s="1"/>
  <c r="R2932" i="1"/>
  <c r="P2932" i="1"/>
  <c r="AS2932" i="1" s="1"/>
  <c r="R2931" i="1"/>
  <c r="P2931" i="1"/>
  <c r="AP2931" i="1" s="1"/>
  <c r="AR2930" i="1"/>
  <c r="R2930" i="1"/>
  <c r="S2930" i="1" s="1"/>
  <c r="P2930" i="1"/>
  <c r="R2929" i="1"/>
  <c r="AT2929" i="1" s="1"/>
  <c r="P2929" i="1"/>
  <c r="R2928" i="1"/>
  <c r="S2928" i="1" s="1"/>
  <c r="P2928" i="1"/>
  <c r="AR2928" i="1" s="1"/>
  <c r="R2927" i="1"/>
  <c r="P2927" i="1"/>
  <c r="AQ2927" i="1" s="1"/>
  <c r="R2926" i="1"/>
  <c r="P2926" i="1"/>
  <c r="AN2926" i="1" s="1"/>
  <c r="R2925" i="1"/>
  <c r="P2925" i="1"/>
  <c r="AQ2925" i="1" s="1"/>
  <c r="R2924" i="1"/>
  <c r="P2924" i="1"/>
  <c r="AS2924" i="1" s="1"/>
  <c r="R2923" i="1"/>
  <c r="AV2923" i="1" s="1"/>
  <c r="P2923" i="1"/>
  <c r="R2922" i="1"/>
  <c r="P2922" i="1"/>
  <c r="AP2922" i="1" s="1"/>
  <c r="R2921" i="1"/>
  <c r="AT2921" i="1" s="1"/>
  <c r="P2921" i="1"/>
  <c r="AQ2921" i="1" s="1"/>
  <c r="R2920" i="1"/>
  <c r="P2920" i="1"/>
  <c r="AQ2920" i="1" s="1"/>
  <c r="R2919" i="1"/>
  <c r="P2919" i="1"/>
  <c r="AR2919" i="1" s="1"/>
  <c r="R2918" i="1"/>
  <c r="P2918" i="1"/>
  <c r="AP2918" i="1" s="1"/>
  <c r="R2917" i="1"/>
  <c r="AV2917" i="1" s="1"/>
  <c r="P2917" i="1"/>
  <c r="R2916" i="1"/>
  <c r="P2916" i="1"/>
  <c r="AR2916" i="1" s="1"/>
  <c r="R2915" i="1"/>
  <c r="AV2915" i="1" s="1"/>
  <c r="P2915" i="1"/>
  <c r="AP2915" i="1" s="1"/>
  <c r="R2914" i="1"/>
  <c r="P2914" i="1"/>
  <c r="R2913" i="1"/>
  <c r="P2913" i="1"/>
  <c r="R2912" i="1"/>
  <c r="P2912" i="1"/>
  <c r="AQ2912" i="1" s="1"/>
  <c r="R2911" i="1"/>
  <c r="P2911" i="1"/>
  <c r="AN2911" i="1" s="1"/>
  <c r="R2910" i="1"/>
  <c r="AT2910" i="1" s="1"/>
  <c r="P2910" i="1"/>
  <c r="R2909" i="1"/>
  <c r="P2909" i="1"/>
  <c r="AR2909" i="1" s="1"/>
  <c r="R2908" i="1"/>
  <c r="P2908" i="1"/>
  <c r="AR2908" i="1" s="1"/>
  <c r="R2907" i="1"/>
  <c r="AV2907" i="1" s="1"/>
  <c r="P2907" i="1"/>
  <c r="R2906" i="1"/>
  <c r="AT2906" i="1" s="1"/>
  <c r="P2906" i="1"/>
  <c r="Q2906" i="1" s="1"/>
  <c r="R2905" i="1"/>
  <c r="AT2905" i="1" s="1"/>
  <c r="P2905" i="1"/>
  <c r="AQ2905" i="1" s="1"/>
  <c r="R2904" i="1"/>
  <c r="P2904" i="1"/>
  <c r="AO2904" i="1" s="1"/>
  <c r="R2903" i="1"/>
  <c r="AT2903" i="1" s="1"/>
  <c r="P2903" i="1"/>
  <c r="AR2903" i="1" s="1"/>
  <c r="R2902" i="1"/>
  <c r="AT2902" i="1" s="1"/>
  <c r="P2902" i="1"/>
  <c r="R2901" i="1"/>
  <c r="P2901" i="1"/>
  <c r="AR2901" i="1" s="1"/>
  <c r="R2900" i="1"/>
  <c r="AT2900" i="1" s="1"/>
  <c r="P2900" i="1"/>
  <c r="AS2900" i="1" s="1"/>
  <c r="R2899" i="1"/>
  <c r="P2899" i="1"/>
  <c r="AP2899" i="1" s="1"/>
  <c r="R2898" i="1"/>
  <c r="AT2898" i="1" s="1"/>
  <c r="P2898" i="1"/>
  <c r="AP2898" i="1" s="1"/>
  <c r="R2897" i="1"/>
  <c r="AT2897" i="1" s="1"/>
  <c r="P2897" i="1"/>
  <c r="AQ2897" i="1" s="1"/>
  <c r="R2896" i="1"/>
  <c r="AV2896" i="1" s="1"/>
  <c r="P2896" i="1"/>
  <c r="R2895" i="1"/>
  <c r="AV2895" i="1" s="1"/>
  <c r="P2895" i="1"/>
  <c r="AR2895" i="1" s="1"/>
  <c r="R2894" i="1"/>
  <c r="P2894" i="1"/>
  <c r="R2893" i="1"/>
  <c r="P2893" i="1"/>
  <c r="AR2893" i="1" s="1"/>
  <c r="R2892" i="1"/>
  <c r="AT2892" i="1" s="1"/>
  <c r="P2892" i="1"/>
  <c r="AP2892" i="1" s="1"/>
  <c r="R2891" i="1"/>
  <c r="S2891" i="1" s="1"/>
  <c r="P2891" i="1"/>
  <c r="R2890" i="1"/>
  <c r="AT2890" i="1" s="1"/>
  <c r="P2890" i="1"/>
  <c r="R2889" i="1"/>
  <c r="AV2889" i="1" s="1"/>
  <c r="P2889" i="1"/>
  <c r="AP2889" i="1" s="1"/>
  <c r="R2888" i="1"/>
  <c r="P2888" i="1"/>
  <c r="AS2888" i="1" s="1"/>
  <c r="R2887" i="1"/>
  <c r="AT2887" i="1" s="1"/>
  <c r="P2887" i="1"/>
  <c r="AN2887" i="1" s="1"/>
  <c r="R2886" i="1"/>
  <c r="AU2886" i="1" s="1"/>
  <c r="P2886" i="1"/>
  <c r="R2885" i="1"/>
  <c r="P2885" i="1"/>
  <c r="AR2885" i="1" s="1"/>
  <c r="R2884" i="1"/>
  <c r="AT2884" i="1" s="1"/>
  <c r="P2884" i="1"/>
  <c r="AO2884" i="1" s="1"/>
  <c r="R2883" i="1"/>
  <c r="AV2883" i="1" s="1"/>
  <c r="P2883" i="1"/>
  <c r="AP2883" i="1" s="1"/>
  <c r="R2882" i="1"/>
  <c r="AU2882" i="1" s="1"/>
  <c r="P2882" i="1"/>
  <c r="AP2882" i="1" s="1"/>
  <c r="R2881" i="1"/>
  <c r="P2881" i="1"/>
  <c r="AP2881" i="1" s="1"/>
  <c r="R2880" i="1"/>
  <c r="S2880" i="1" s="1"/>
  <c r="P2880" i="1"/>
  <c r="AO2880" i="1" s="1"/>
  <c r="R2879" i="1"/>
  <c r="AU2879" i="1" s="1"/>
  <c r="P2879" i="1"/>
  <c r="AN2879" i="1" s="1"/>
  <c r="R2878" i="1"/>
  <c r="P2878" i="1"/>
  <c r="AQ2878" i="1" s="1"/>
  <c r="R2877" i="1"/>
  <c r="AT2877" i="1" s="1"/>
  <c r="P2877" i="1"/>
  <c r="AO2877" i="1" s="1"/>
  <c r="R2876" i="1"/>
  <c r="P2876" i="1"/>
  <c r="Q2876" i="1" s="1"/>
  <c r="R2875" i="1"/>
  <c r="AT2875" i="1" s="1"/>
  <c r="P2875" i="1"/>
  <c r="AN2875" i="1" s="1"/>
  <c r="R2874" i="1"/>
  <c r="P2874" i="1"/>
  <c r="AP2874" i="1" s="1"/>
  <c r="R2873" i="1"/>
  <c r="AV2873" i="1" s="1"/>
  <c r="P2873" i="1"/>
  <c r="AS2873" i="1" s="1"/>
  <c r="R2872" i="1"/>
  <c r="P2872" i="1"/>
  <c r="R2871" i="1"/>
  <c r="S2871" i="1" s="1"/>
  <c r="P2871" i="1"/>
  <c r="R2870" i="1"/>
  <c r="S2870" i="1" s="1"/>
  <c r="P2870" i="1"/>
  <c r="AS2870" i="1" s="1"/>
  <c r="R2869" i="1"/>
  <c r="AV2869" i="1" s="1"/>
  <c r="P2869" i="1"/>
  <c r="AO2869" i="1" s="1"/>
  <c r="R2868" i="1"/>
  <c r="AT2868" i="1" s="1"/>
  <c r="P2868" i="1"/>
  <c r="AP2868" i="1" s="1"/>
  <c r="R2867" i="1"/>
  <c r="AU2867" i="1" s="1"/>
  <c r="P2867" i="1"/>
  <c r="R2866" i="1"/>
  <c r="AV2866" i="1" s="1"/>
  <c r="P2866" i="1"/>
  <c r="AS2866" i="1" s="1"/>
  <c r="R2865" i="1"/>
  <c r="P2865" i="1"/>
  <c r="AP2865" i="1" s="1"/>
  <c r="R2864" i="1"/>
  <c r="P2864" i="1"/>
  <c r="R2863" i="1"/>
  <c r="S2863" i="1" s="1"/>
  <c r="P2863" i="1"/>
  <c r="AN2863" i="1" s="1"/>
  <c r="R2862" i="1"/>
  <c r="AT2862" i="1" s="1"/>
  <c r="P2862" i="1"/>
  <c r="AS2862" i="1" s="1"/>
  <c r="R2861" i="1"/>
  <c r="P2861" i="1"/>
  <c r="AN2861" i="1" s="1"/>
  <c r="R2860" i="1"/>
  <c r="Q2860" i="1"/>
  <c r="P2860" i="1"/>
  <c r="AR2860" i="1" s="1"/>
  <c r="R2859" i="1"/>
  <c r="AV2859" i="1" s="1"/>
  <c r="P2859" i="1"/>
  <c r="AN2859" i="1" s="1"/>
  <c r="S2858" i="1"/>
  <c r="R2858" i="1"/>
  <c r="AT2858" i="1" s="1"/>
  <c r="P2858" i="1"/>
  <c r="R2857" i="1"/>
  <c r="AT2857" i="1" s="1"/>
  <c r="P2857" i="1"/>
  <c r="R2856" i="1"/>
  <c r="S2856" i="1" s="1"/>
  <c r="Q2856" i="1"/>
  <c r="P2856" i="1"/>
  <c r="AO2856" i="1" s="1"/>
  <c r="R2855" i="1"/>
  <c r="S2855" i="1" s="1"/>
  <c r="P2855" i="1"/>
  <c r="R2854" i="1"/>
  <c r="AV2854" i="1" s="1"/>
  <c r="P2854" i="1"/>
  <c r="R2853" i="1"/>
  <c r="P2853" i="1"/>
  <c r="AO2853" i="1" s="1"/>
  <c r="S2852" i="1"/>
  <c r="R2852" i="1"/>
  <c r="AT2852" i="1" s="1"/>
  <c r="P2852" i="1"/>
  <c r="R2851" i="1"/>
  <c r="AT2851" i="1" s="1"/>
  <c r="P2851" i="1"/>
  <c r="AR2851" i="1" s="1"/>
  <c r="R2850" i="1"/>
  <c r="AU2850" i="1" s="1"/>
  <c r="P2850" i="1"/>
  <c r="R2849" i="1"/>
  <c r="AV2849" i="1" s="1"/>
  <c r="P2849" i="1"/>
  <c r="AP2849" i="1" s="1"/>
  <c r="R2848" i="1"/>
  <c r="P2848" i="1"/>
  <c r="R2847" i="1"/>
  <c r="AU2847" i="1" s="1"/>
  <c r="P2847" i="1"/>
  <c r="AQ2847" i="1" s="1"/>
  <c r="R2846" i="1"/>
  <c r="AU2846" i="1" s="1"/>
  <c r="P2846" i="1"/>
  <c r="AQ2846" i="1" s="1"/>
  <c r="R2845" i="1"/>
  <c r="AT2845" i="1" s="1"/>
  <c r="P2845" i="1"/>
  <c r="R2844" i="1"/>
  <c r="AT2844" i="1" s="1"/>
  <c r="P2844" i="1"/>
  <c r="R2843" i="1"/>
  <c r="P2843" i="1"/>
  <c r="AR2843" i="1" s="1"/>
  <c r="R2842" i="1"/>
  <c r="P2842" i="1"/>
  <c r="AP2842" i="1" s="1"/>
  <c r="R2841" i="1"/>
  <c r="AV2841" i="1" s="1"/>
  <c r="P2841" i="1"/>
  <c r="AN2841" i="1" s="1"/>
  <c r="R2840" i="1"/>
  <c r="AU2840" i="1" s="1"/>
  <c r="P2840" i="1"/>
  <c r="R2839" i="1"/>
  <c r="AU2839" i="1" s="1"/>
  <c r="P2839" i="1"/>
  <c r="R2838" i="1"/>
  <c r="AU2838" i="1" s="1"/>
  <c r="P2838" i="1"/>
  <c r="AS2838" i="1" s="1"/>
  <c r="R2837" i="1"/>
  <c r="AV2837" i="1" s="1"/>
  <c r="P2837" i="1"/>
  <c r="AR2837" i="1" s="1"/>
  <c r="R2836" i="1"/>
  <c r="P2836" i="1"/>
  <c r="AP2836" i="1" s="1"/>
  <c r="R2835" i="1"/>
  <c r="S2835" i="1" s="1"/>
  <c r="P2835" i="1"/>
  <c r="AP2835" i="1" s="1"/>
  <c r="R2834" i="1"/>
  <c r="P2834" i="1"/>
  <c r="R2833" i="1"/>
  <c r="P2833" i="1"/>
  <c r="R2832" i="1"/>
  <c r="S2832" i="1" s="1"/>
  <c r="P2832" i="1"/>
  <c r="AO2832" i="1" s="1"/>
  <c r="R2831" i="1"/>
  <c r="AU2831" i="1" s="1"/>
  <c r="P2831" i="1"/>
  <c r="R2830" i="1"/>
  <c r="P2830" i="1"/>
  <c r="R2829" i="1"/>
  <c r="P2829" i="1"/>
  <c r="AN2829" i="1" s="1"/>
  <c r="R2828" i="1"/>
  <c r="AU2828" i="1" s="1"/>
  <c r="P2828" i="1"/>
  <c r="R2827" i="1"/>
  <c r="P2827" i="1"/>
  <c r="R2826" i="1"/>
  <c r="S2826" i="1" s="1"/>
  <c r="P2826" i="1"/>
  <c r="AP2826" i="1" s="1"/>
  <c r="R2825" i="1"/>
  <c r="AV2825" i="1" s="1"/>
  <c r="P2825" i="1"/>
  <c r="AN2825" i="1" s="1"/>
  <c r="R2824" i="1"/>
  <c r="AU2824" i="1" s="1"/>
  <c r="P2824" i="1"/>
  <c r="AO2824" i="1" s="1"/>
  <c r="R2823" i="1"/>
  <c r="S2823" i="1" s="1"/>
  <c r="P2823" i="1"/>
  <c r="AN2823" i="1" s="1"/>
  <c r="R2822" i="1"/>
  <c r="AV2822" i="1" s="1"/>
  <c r="P2822" i="1"/>
  <c r="R2821" i="1"/>
  <c r="P2821" i="1"/>
  <c r="R2820" i="1"/>
  <c r="AT2820" i="1" s="1"/>
  <c r="P2820" i="1"/>
  <c r="AS2820" i="1" s="1"/>
  <c r="R2819" i="1"/>
  <c r="AT2819" i="1" s="1"/>
  <c r="P2819" i="1"/>
  <c r="AP2819" i="1" s="1"/>
  <c r="R2818" i="1"/>
  <c r="P2818" i="1"/>
  <c r="R2817" i="1"/>
  <c r="AV2817" i="1" s="1"/>
  <c r="P2817" i="1"/>
  <c r="R2816" i="1"/>
  <c r="P2816" i="1"/>
  <c r="AQ2816" i="1" s="1"/>
  <c r="R2815" i="1"/>
  <c r="AU2815" i="1" s="1"/>
  <c r="P2815" i="1"/>
  <c r="R2814" i="1"/>
  <c r="P2814" i="1"/>
  <c r="R2813" i="1"/>
  <c r="AT2813" i="1" s="1"/>
  <c r="P2813" i="1"/>
  <c r="AO2813" i="1" s="1"/>
  <c r="R2812" i="1"/>
  <c r="P2812" i="1"/>
  <c r="AQ2812" i="1" s="1"/>
  <c r="R2811" i="1"/>
  <c r="P2811" i="1"/>
  <c r="R2810" i="1"/>
  <c r="P2810" i="1"/>
  <c r="AQ2810" i="1" s="1"/>
  <c r="R2809" i="1"/>
  <c r="P2809" i="1"/>
  <c r="R2808" i="1"/>
  <c r="P2808" i="1"/>
  <c r="AP2808" i="1" s="1"/>
  <c r="R2807" i="1"/>
  <c r="S2807" i="1" s="1"/>
  <c r="P2807" i="1"/>
  <c r="AP2807" i="1" s="1"/>
  <c r="AU2806" i="1"/>
  <c r="R2806" i="1"/>
  <c r="AT2806" i="1" s="1"/>
  <c r="P2806" i="1"/>
  <c r="R2805" i="1"/>
  <c r="AV2805" i="1" s="1"/>
  <c r="P2805" i="1"/>
  <c r="R2804" i="1"/>
  <c r="AT2804" i="1" s="1"/>
  <c r="P2804" i="1"/>
  <c r="R2803" i="1"/>
  <c r="P2803" i="1"/>
  <c r="AQ2803" i="1" s="1"/>
  <c r="R2802" i="1"/>
  <c r="AT2802" i="1" s="1"/>
  <c r="P2802" i="1"/>
  <c r="R2801" i="1"/>
  <c r="Q2801" i="1"/>
  <c r="P2801" i="1"/>
  <c r="AN2801" i="1" s="1"/>
  <c r="R2800" i="1"/>
  <c r="P2800" i="1"/>
  <c r="R2799" i="1"/>
  <c r="AU2799" i="1" s="1"/>
  <c r="P2799" i="1"/>
  <c r="R2798" i="1"/>
  <c r="P2798" i="1"/>
  <c r="AS2798" i="1" s="1"/>
  <c r="R2797" i="1"/>
  <c r="P2797" i="1"/>
  <c r="R2796" i="1"/>
  <c r="P2796" i="1"/>
  <c r="R2795" i="1"/>
  <c r="P2795" i="1"/>
  <c r="AN2795" i="1" s="1"/>
  <c r="R2794" i="1"/>
  <c r="AT2794" i="1" s="1"/>
  <c r="P2794" i="1"/>
  <c r="AO2794" i="1" s="1"/>
  <c r="R2793" i="1"/>
  <c r="AV2793" i="1" s="1"/>
  <c r="P2793" i="1"/>
  <c r="R2792" i="1"/>
  <c r="AT2792" i="1" s="1"/>
  <c r="P2792" i="1"/>
  <c r="AN2792" i="1" s="1"/>
  <c r="R2791" i="1"/>
  <c r="P2791" i="1"/>
  <c r="AQ2791" i="1" s="1"/>
  <c r="R2790" i="1"/>
  <c r="AV2790" i="1" s="1"/>
  <c r="P2790" i="1"/>
  <c r="AR2790" i="1" s="1"/>
  <c r="R2789" i="1"/>
  <c r="P2789" i="1"/>
  <c r="R2788" i="1"/>
  <c r="P2788" i="1"/>
  <c r="AO2788" i="1" s="1"/>
  <c r="R2787" i="1"/>
  <c r="AT2787" i="1" s="1"/>
  <c r="P2787" i="1"/>
  <c r="AS2787" i="1" s="1"/>
  <c r="R2786" i="1"/>
  <c r="AU2786" i="1" s="1"/>
  <c r="P2786" i="1"/>
  <c r="AP2786" i="1" s="1"/>
  <c r="R2785" i="1"/>
  <c r="P2785" i="1"/>
  <c r="AR2785" i="1" s="1"/>
  <c r="R2784" i="1"/>
  <c r="AT2784" i="1" s="1"/>
  <c r="P2784" i="1"/>
  <c r="AN2784" i="1" s="1"/>
  <c r="R2783" i="1"/>
  <c r="AT2783" i="1" s="1"/>
  <c r="P2783" i="1"/>
  <c r="AR2783" i="1" s="1"/>
  <c r="R2782" i="1"/>
  <c r="P2782" i="1"/>
  <c r="R2781" i="1"/>
  <c r="P2781" i="1"/>
  <c r="AP2781" i="1" s="1"/>
  <c r="R2780" i="1"/>
  <c r="AT2780" i="1" s="1"/>
  <c r="P2780" i="1"/>
  <c r="AO2780" i="1" s="1"/>
  <c r="R2779" i="1"/>
  <c r="AT2779" i="1" s="1"/>
  <c r="P2779" i="1"/>
  <c r="AQ2779" i="1" s="1"/>
  <c r="R2778" i="1"/>
  <c r="AU2778" i="1" s="1"/>
  <c r="P2778" i="1"/>
  <c r="AQ2778" i="1" s="1"/>
  <c r="R2777" i="1"/>
  <c r="AT2777" i="1" s="1"/>
  <c r="P2777" i="1"/>
  <c r="R2776" i="1"/>
  <c r="AU2776" i="1" s="1"/>
  <c r="P2776" i="1"/>
  <c r="AN2776" i="1" s="1"/>
  <c r="R2775" i="1"/>
  <c r="AT2775" i="1" s="1"/>
  <c r="P2775" i="1"/>
  <c r="AO2775" i="1" s="1"/>
  <c r="R2774" i="1"/>
  <c r="P2774" i="1"/>
  <c r="AQ2774" i="1" s="1"/>
  <c r="R2773" i="1"/>
  <c r="P2773" i="1"/>
  <c r="AP2773" i="1" s="1"/>
  <c r="R2772" i="1"/>
  <c r="AT2772" i="1" s="1"/>
  <c r="P2772" i="1"/>
  <c r="AP2772" i="1" s="1"/>
  <c r="R2771" i="1"/>
  <c r="AT2771" i="1" s="1"/>
  <c r="P2771" i="1"/>
  <c r="AQ2771" i="1" s="1"/>
  <c r="R2770" i="1"/>
  <c r="AT2770" i="1" s="1"/>
  <c r="P2770" i="1"/>
  <c r="R2769" i="1"/>
  <c r="P2769" i="1"/>
  <c r="AQ2769" i="1" s="1"/>
  <c r="R2768" i="1"/>
  <c r="S2768" i="1" s="1"/>
  <c r="P2768" i="1"/>
  <c r="AN2768" i="1" s="1"/>
  <c r="R2767" i="1"/>
  <c r="AT2767" i="1" s="1"/>
  <c r="P2767" i="1"/>
  <c r="R2766" i="1"/>
  <c r="AT2766" i="1" s="1"/>
  <c r="P2766" i="1"/>
  <c r="AQ2766" i="1" s="1"/>
  <c r="R2765" i="1"/>
  <c r="P2765" i="1"/>
  <c r="AP2765" i="1" s="1"/>
  <c r="R2764" i="1"/>
  <c r="AU2764" i="1" s="1"/>
  <c r="P2764" i="1"/>
  <c r="R2763" i="1"/>
  <c r="AT2763" i="1" s="1"/>
  <c r="P2763" i="1"/>
  <c r="AS2763" i="1" s="1"/>
  <c r="R2762" i="1"/>
  <c r="P2762" i="1"/>
  <c r="Q2762" i="1" s="1"/>
  <c r="R2761" i="1"/>
  <c r="AT2761" i="1" s="1"/>
  <c r="P2761" i="1"/>
  <c r="R2760" i="1"/>
  <c r="S2760" i="1" s="1"/>
  <c r="P2760" i="1"/>
  <c r="AN2760" i="1" s="1"/>
  <c r="R2759" i="1"/>
  <c r="AT2759" i="1" s="1"/>
  <c r="P2759" i="1"/>
  <c r="AR2759" i="1" s="1"/>
  <c r="R2758" i="1"/>
  <c r="AT2758" i="1" s="1"/>
  <c r="P2758" i="1"/>
  <c r="AR2758" i="1" s="1"/>
  <c r="R2757" i="1"/>
  <c r="AV2757" i="1" s="1"/>
  <c r="P2757" i="1"/>
  <c r="AP2757" i="1" s="1"/>
  <c r="R2756" i="1"/>
  <c r="AT2756" i="1" s="1"/>
  <c r="P2756" i="1"/>
  <c r="AO2756" i="1" s="1"/>
  <c r="R2755" i="1"/>
  <c r="AT2755" i="1" s="1"/>
  <c r="P2755" i="1"/>
  <c r="R2754" i="1"/>
  <c r="P2754" i="1"/>
  <c r="R2753" i="1"/>
  <c r="AV2753" i="1" s="1"/>
  <c r="P2753" i="1"/>
  <c r="R2752" i="1"/>
  <c r="AU2752" i="1" s="1"/>
  <c r="P2752" i="1"/>
  <c r="AN2752" i="1" s="1"/>
  <c r="R2751" i="1"/>
  <c r="AT2751" i="1" s="1"/>
  <c r="P2751" i="1"/>
  <c r="AR2751" i="1" s="1"/>
  <c r="R2750" i="1"/>
  <c r="AT2750" i="1" s="1"/>
  <c r="P2750" i="1"/>
  <c r="AP2750" i="1" s="1"/>
  <c r="R2749" i="1"/>
  <c r="AU2749" i="1" s="1"/>
  <c r="P2749" i="1"/>
  <c r="AP2749" i="1" s="1"/>
  <c r="R2748" i="1"/>
  <c r="AV2748" i="1" s="1"/>
  <c r="P2748" i="1"/>
  <c r="R2747" i="1"/>
  <c r="AV2747" i="1" s="1"/>
  <c r="P2747" i="1"/>
  <c r="R2746" i="1"/>
  <c r="S2746" i="1" s="1"/>
  <c r="P2746" i="1"/>
  <c r="AR2746" i="1" s="1"/>
  <c r="R2745" i="1"/>
  <c r="AT2745" i="1" s="1"/>
  <c r="P2745" i="1"/>
  <c r="R2744" i="1"/>
  <c r="P2744" i="1"/>
  <c r="AN2744" i="1" s="1"/>
  <c r="R2743" i="1"/>
  <c r="AT2743" i="1" s="1"/>
  <c r="P2743" i="1"/>
  <c r="R2742" i="1"/>
  <c r="AT2742" i="1" s="1"/>
  <c r="P2742" i="1"/>
  <c r="AO2742" i="1" s="1"/>
  <c r="AU2741" i="1"/>
  <c r="R2741" i="1"/>
  <c r="AV2741" i="1" s="1"/>
  <c r="P2741" i="1"/>
  <c r="AP2741" i="1" s="1"/>
  <c r="R2740" i="1"/>
  <c r="AT2740" i="1" s="1"/>
  <c r="P2740" i="1"/>
  <c r="R2739" i="1"/>
  <c r="AV2739" i="1" s="1"/>
  <c r="P2739" i="1"/>
  <c r="R2738" i="1"/>
  <c r="AT2738" i="1" s="1"/>
  <c r="P2738" i="1"/>
  <c r="AO2738" i="1" s="1"/>
  <c r="R2737" i="1"/>
  <c r="AU2737" i="1" s="1"/>
  <c r="P2737" i="1"/>
  <c r="R2736" i="1"/>
  <c r="P2736" i="1"/>
  <c r="AO2736" i="1" s="1"/>
  <c r="R2735" i="1"/>
  <c r="AT2735" i="1" s="1"/>
  <c r="P2735" i="1"/>
  <c r="AS2735" i="1" s="1"/>
  <c r="R2734" i="1"/>
  <c r="AT2734" i="1" s="1"/>
  <c r="P2734" i="1"/>
  <c r="R2733" i="1"/>
  <c r="P2733" i="1"/>
  <c r="AR2733" i="1" s="1"/>
  <c r="R2732" i="1"/>
  <c r="AU2732" i="1" s="1"/>
  <c r="P2732" i="1"/>
  <c r="Q2732" i="1" s="1"/>
  <c r="R2731" i="1"/>
  <c r="P2731" i="1"/>
  <c r="R2730" i="1"/>
  <c r="P2730" i="1"/>
  <c r="AP2730" i="1" s="1"/>
  <c r="R2729" i="1"/>
  <c r="P2729" i="1"/>
  <c r="R2728" i="1"/>
  <c r="S2728" i="1" s="1"/>
  <c r="P2728" i="1"/>
  <c r="AN2728" i="1" s="1"/>
  <c r="R2727" i="1"/>
  <c r="AV2727" i="1" s="1"/>
  <c r="P2727" i="1"/>
  <c r="AR2727" i="1" s="1"/>
  <c r="R2726" i="1"/>
  <c r="S2726" i="1" s="1"/>
  <c r="P2726" i="1"/>
  <c r="AP2726" i="1" s="1"/>
  <c r="R2725" i="1"/>
  <c r="AV2725" i="1" s="1"/>
  <c r="P2725" i="1"/>
  <c r="AQ2725" i="1" s="1"/>
  <c r="R2724" i="1"/>
  <c r="AV2724" i="1" s="1"/>
  <c r="P2724" i="1"/>
  <c r="R2723" i="1"/>
  <c r="P2723" i="1"/>
  <c r="AR2723" i="1" s="1"/>
  <c r="R2722" i="1"/>
  <c r="S2722" i="1" s="1"/>
  <c r="P2722" i="1"/>
  <c r="AO2722" i="1" s="1"/>
  <c r="R2721" i="1"/>
  <c r="P2721" i="1"/>
  <c r="AR2721" i="1" s="1"/>
  <c r="R2720" i="1"/>
  <c r="AT2720" i="1" s="1"/>
  <c r="P2720" i="1"/>
  <c r="R2719" i="1"/>
  <c r="P2719" i="1"/>
  <c r="AS2719" i="1" s="1"/>
  <c r="R2718" i="1"/>
  <c r="P2718" i="1"/>
  <c r="Q2718" i="1" s="1"/>
  <c r="R2717" i="1"/>
  <c r="P2717" i="1"/>
  <c r="AN2717" i="1" s="1"/>
  <c r="R2716" i="1"/>
  <c r="AT2716" i="1" s="1"/>
  <c r="P2716" i="1"/>
  <c r="Q2716" i="1" s="1"/>
  <c r="R2715" i="1"/>
  <c r="AT2715" i="1" s="1"/>
  <c r="P2715" i="1"/>
  <c r="AO2715" i="1" s="1"/>
  <c r="R2714" i="1"/>
  <c r="AU2714" i="1" s="1"/>
  <c r="P2714" i="1"/>
  <c r="AR2714" i="1" s="1"/>
  <c r="R2713" i="1"/>
  <c r="P2713" i="1"/>
  <c r="R2712" i="1"/>
  <c r="AT2712" i="1" s="1"/>
  <c r="P2712" i="1"/>
  <c r="AN2712" i="1" s="1"/>
  <c r="R2711" i="1"/>
  <c r="AT2711" i="1" s="1"/>
  <c r="P2711" i="1"/>
  <c r="R2710" i="1"/>
  <c r="S2710" i="1" s="1"/>
  <c r="P2710" i="1"/>
  <c r="AS2710" i="1" s="1"/>
  <c r="R2709" i="1"/>
  <c r="AT2709" i="1" s="1"/>
  <c r="P2709" i="1"/>
  <c r="AR2709" i="1" s="1"/>
  <c r="R2708" i="1"/>
  <c r="P2708" i="1"/>
  <c r="Q2708" i="1" s="1"/>
  <c r="R2707" i="1"/>
  <c r="AV2707" i="1" s="1"/>
  <c r="P2707" i="1"/>
  <c r="AP2707" i="1" s="1"/>
  <c r="AT2706" i="1"/>
  <c r="R2706" i="1"/>
  <c r="S2706" i="1" s="1"/>
  <c r="P2706" i="1"/>
  <c r="AO2706" i="1" s="1"/>
  <c r="R2705" i="1"/>
  <c r="P2705" i="1"/>
  <c r="AR2705" i="1" s="1"/>
  <c r="R2704" i="1"/>
  <c r="AT2704" i="1" s="1"/>
  <c r="P2704" i="1"/>
  <c r="R2703" i="1"/>
  <c r="AT2703" i="1" s="1"/>
  <c r="P2703" i="1"/>
  <c r="AR2703" i="1" s="1"/>
  <c r="R2702" i="1"/>
  <c r="AU2702" i="1" s="1"/>
  <c r="P2702" i="1"/>
  <c r="AQ2702" i="1" s="1"/>
  <c r="R2701" i="1"/>
  <c r="AT2701" i="1" s="1"/>
  <c r="P2701" i="1"/>
  <c r="AR2701" i="1" s="1"/>
  <c r="R2700" i="1"/>
  <c r="AV2700" i="1" s="1"/>
  <c r="P2700" i="1"/>
  <c r="AR2700" i="1" s="1"/>
  <c r="R2699" i="1"/>
  <c r="AV2699" i="1" s="1"/>
  <c r="P2699" i="1"/>
  <c r="AS2699" i="1" s="1"/>
  <c r="R2698" i="1"/>
  <c r="P2698" i="1"/>
  <c r="R2697" i="1"/>
  <c r="P2697" i="1"/>
  <c r="R2696" i="1"/>
  <c r="AV2696" i="1" s="1"/>
  <c r="P2696" i="1"/>
  <c r="R2695" i="1"/>
  <c r="AV2695" i="1" s="1"/>
  <c r="P2695" i="1"/>
  <c r="AP2695" i="1" s="1"/>
  <c r="R2694" i="1"/>
  <c r="P2694" i="1"/>
  <c r="AQ2694" i="1" s="1"/>
  <c r="R2693" i="1"/>
  <c r="AU2693" i="1" s="1"/>
  <c r="P2693" i="1"/>
  <c r="AP2693" i="1" s="1"/>
  <c r="R2692" i="1"/>
  <c r="AT2692" i="1" s="1"/>
  <c r="P2692" i="1"/>
  <c r="AN2692" i="1" s="1"/>
  <c r="R2691" i="1"/>
  <c r="AV2691" i="1" s="1"/>
  <c r="P2691" i="1"/>
  <c r="AR2691" i="1" s="1"/>
  <c r="R2690" i="1"/>
  <c r="P2690" i="1"/>
  <c r="AO2690" i="1" s="1"/>
  <c r="R2689" i="1"/>
  <c r="S2689" i="1" s="1"/>
  <c r="P2689" i="1"/>
  <c r="AQ2689" i="1" s="1"/>
  <c r="R2688" i="1"/>
  <c r="AU2688" i="1" s="1"/>
  <c r="P2688" i="1"/>
  <c r="AN2688" i="1" s="1"/>
  <c r="R2687" i="1"/>
  <c r="AT2687" i="1" s="1"/>
  <c r="P2687" i="1"/>
  <c r="R2686" i="1"/>
  <c r="P2686" i="1"/>
  <c r="AO2686" i="1" s="1"/>
  <c r="R2685" i="1"/>
  <c r="P2685" i="1"/>
  <c r="AQ2685" i="1" s="1"/>
  <c r="R2684" i="1"/>
  <c r="AV2684" i="1" s="1"/>
  <c r="P2684" i="1"/>
  <c r="AS2684" i="1" s="1"/>
  <c r="R2683" i="1"/>
  <c r="P2683" i="1"/>
  <c r="AS2683" i="1" s="1"/>
  <c r="R2682" i="1"/>
  <c r="AU2682" i="1" s="1"/>
  <c r="P2682" i="1"/>
  <c r="AP2682" i="1" s="1"/>
  <c r="R2681" i="1"/>
  <c r="AV2681" i="1" s="1"/>
  <c r="P2681" i="1"/>
  <c r="AR2681" i="1" s="1"/>
  <c r="R2680" i="1"/>
  <c r="AV2680" i="1" s="1"/>
  <c r="P2680" i="1"/>
  <c r="R2679" i="1"/>
  <c r="AT2679" i="1" s="1"/>
  <c r="P2679" i="1"/>
  <c r="R2678" i="1"/>
  <c r="AU2678" i="1" s="1"/>
  <c r="P2678" i="1"/>
  <c r="AQ2678" i="1" s="1"/>
  <c r="R2677" i="1"/>
  <c r="P2677" i="1"/>
  <c r="AP2677" i="1" s="1"/>
  <c r="R2676" i="1"/>
  <c r="AU2676" i="1" s="1"/>
  <c r="P2676" i="1"/>
  <c r="R2675" i="1"/>
  <c r="P2675" i="1"/>
  <c r="AO2675" i="1" s="1"/>
  <c r="R2674" i="1"/>
  <c r="AT2674" i="1" s="1"/>
  <c r="P2674" i="1"/>
  <c r="R2673" i="1"/>
  <c r="AT2673" i="1" s="1"/>
  <c r="P2673" i="1"/>
  <c r="R2672" i="1"/>
  <c r="AV2672" i="1" s="1"/>
  <c r="P2672" i="1"/>
  <c r="AO2672" i="1" s="1"/>
  <c r="R2671" i="1"/>
  <c r="AV2671" i="1" s="1"/>
  <c r="P2671" i="1"/>
  <c r="AR2671" i="1" s="1"/>
  <c r="R2670" i="1"/>
  <c r="AV2670" i="1" s="1"/>
  <c r="P2670" i="1"/>
  <c r="AS2670" i="1" s="1"/>
  <c r="R2669" i="1"/>
  <c r="AU2669" i="1" s="1"/>
  <c r="P2669" i="1"/>
  <c r="AR2669" i="1" s="1"/>
  <c r="R2668" i="1"/>
  <c r="AU2668" i="1" s="1"/>
  <c r="P2668" i="1"/>
  <c r="R2667" i="1"/>
  <c r="AT2667" i="1" s="1"/>
  <c r="P2667" i="1"/>
  <c r="AN2667" i="1" s="1"/>
  <c r="AO2666" i="1"/>
  <c r="R2666" i="1"/>
  <c r="AU2666" i="1" s="1"/>
  <c r="P2666" i="1"/>
  <c r="AQ2666" i="1" s="1"/>
  <c r="R2665" i="1"/>
  <c r="AV2665" i="1" s="1"/>
  <c r="P2665" i="1"/>
  <c r="AN2665" i="1" s="1"/>
  <c r="R2664" i="1"/>
  <c r="S2664" i="1" s="1"/>
  <c r="P2664" i="1"/>
  <c r="AP2664" i="1" s="1"/>
  <c r="R2663" i="1"/>
  <c r="Q2663" i="1"/>
  <c r="P2663" i="1"/>
  <c r="AP2663" i="1" s="1"/>
  <c r="R2662" i="1"/>
  <c r="S2662" i="1" s="1"/>
  <c r="P2662" i="1"/>
  <c r="AT2661" i="1"/>
  <c r="R2661" i="1"/>
  <c r="AU2661" i="1" s="1"/>
  <c r="P2661" i="1"/>
  <c r="R2660" i="1"/>
  <c r="AV2660" i="1" s="1"/>
  <c r="P2660" i="1"/>
  <c r="R2659" i="1"/>
  <c r="AT2659" i="1" s="1"/>
  <c r="P2659" i="1"/>
  <c r="AQ2659" i="1" s="1"/>
  <c r="R2658" i="1"/>
  <c r="AV2658" i="1" s="1"/>
  <c r="P2658" i="1"/>
  <c r="R2657" i="1"/>
  <c r="P2657" i="1"/>
  <c r="AN2657" i="1" s="1"/>
  <c r="R2656" i="1"/>
  <c r="P2656" i="1"/>
  <c r="AO2656" i="1" s="1"/>
  <c r="R2655" i="1"/>
  <c r="AT2655" i="1" s="1"/>
  <c r="P2655" i="1"/>
  <c r="R2654" i="1"/>
  <c r="P2654" i="1"/>
  <c r="R2653" i="1"/>
  <c r="S2653" i="1" s="1"/>
  <c r="P2653" i="1"/>
  <c r="AQ2653" i="1" s="1"/>
  <c r="R2652" i="1"/>
  <c r="P2652" i="1"/>
  <c r="R2651" i="1"/>
  <c r="P2651" i="1"/>
  <c r="AO2651" i="1" s="1"/>
  <c r="R2650" i="1"/>
  <c r="P2650" i="1"/>
  <c r="AO2650" i="1" s="1"/>
  <c r="R2649" i="1"/>
  <c r="AU2649" i="1" s="1"/>
  <c r="P2649" i="1"/>
  <c r="AP2649" i="1" s="1"/>
  <c r="R2648" i="1"/>
  <c r="AT2648" i="1" s="1"/>
  <c r="P2648" i="1"/>
  <c r="AO2648" i="1" s="1"/>
  <c r="R2647" i="1"/>
  <c r="P2647" i="1"/>
  <c r="AP2647" i="1" s="1"/>
  <c r="R2646" i="1"/>
  <c r="AU2646" i="1" s="1"/>
  <c r="P2646" i="1"/>
  <c r="AS2646" i="1" s="1"/>
  <c r="R2645" i="1"/>
  <c r="P2645" i="1"/>
  <c r="AQ2645" i="1" s="1"/>
  <c r="R2644" i="1"/>
  <c r="S2644" i="1" s="1"/>
  <c r="P2644" i="1"/>
  <c r="AS2644" i="1" s="1"/>
  <c r="R2643" i="1"/>
  <c r="P2643" i="1"/>
  <c r="AQ2643" i="1" s="1"/>
  <c r="R2642" i="1"/>
  <c r="P2642" i="1"/>
  <c r="AP2642" i="1" s="1"/>
  <c r="R2641" i="1"/>
  <c r="P2641" i="1"/>
  <c r="R2640" i="1"/>
  <c r="AT2640" i="1" s="1"/>
  <c r="P2640" i="1"/>
  <c r="Q2640" i="1" s="1"/>
  <c r="R2639" i="1"/>
  <c r="AT2639" i="1" s="1"/>
  <c r="P2639" i="1"/>
  <c r="AR2639" i="1" s="1"/>
  <c r="S2638" i="1"/>
  <c r="R2638" i="1"/>
  <c r="AV2638" i="1" s="1"/>
  <c r="P2638" i="1"/>
  <c r="AS2638" i="1" s="1"/>
  <c r="R2637" i="1"/>
  <c r="P2637" i="1"/>
  <c r="AQ2637" i="1" s="1"/>
  <c r="R2636" i="1"/>
  <c r="AV2636" i="1" s="1"/>
  <c r="P2636" i="1"/>
  <c r="AP2636" i="1" s="1"/>
  <c r="R2635" i="1"/>
  <c r="AV2635" i="1" s="1"/>
  <c r="P2635" i="1"/>
  <c r="AO2635" i="1" s="1"/>
  <c r="R2634" i="1"/>
  <c r="P2634" i="1"/>
  <c r="AP2634" i="1" s="1"/>
  <c r="R2633" i="1"/>
  <c r="AV2633" i="1" s="1"/>
  <c r="P2633" i="1"/>
  <c r="AP2633" i="1" s="1"/>
  <c r="R2632" i="1"/>
  <c r="P2632" i="1"/>
  <c r="R2631" i="1"/>
  <c r="AV2631" i="1" s="1"/>
  <c r="P2631" i="1"/>
  <c r="R2630" i="1"/>
  <c r="AU2630" i="1" s="1"/>
  <c r="P2630" i="1"/>
  <c r="AO2630" i="1" s="1"/>
  <c r="R2629" i="1"/>
  <c r="AV2629" i="1" s="1"/>
  <c r="P2629" i="1"/>
  <c r="R2628" i="1"/>
  <c r="P2628" i="1"/>
  <c r="AN2628" i="1" s="1"/>
  <c r="R2627" i="1"/>
  <c r="P2627" i="1"/>
  <c r="R2626" i="1"/>
  <c r="AV2626" i="1" s="1"/>
  <c r="P2626" i="1"/>
  <c r="AP2626" i="1" s="1"/>
  <c r="R2625" i="1"/>
  <c r="AU2625" i="1" s="1"/>
  <c r="P2625" i="1"/>
  <c r="AN2625" i="1" s="1"/>
  <c r="R2624" i="1"/>
  <c r="AV2624" i="1" s="1"/>
  <c r="P2624" i="1"/>
  <c r="AP2624" i="1" s="1"/>
  <c r="R2623" i="1"/>
  <c r="AT2623" i="1" s="1"/>
  <c r="P2623" i="1"/>
  <c r="AR2623" i="1" s="1"/>
  <c r="R2622" i="1"/>
  <c r="P2622" i="1"/>
  <c r="AR2622" i="1" s="1"/>
  <c r="R2621" i="1"/>
  <c r="P2621" i="1"/>
  <c r="AQ2621" i="1" s="1"/>
  <c r="R2620" i="1"/>
  <c r="AV2620" i="1" s="1"/>
  <c r="P2620" i="1"/>
  <c r="R2619" i="1"/>
  <c r="P2619" i="1"/>
  <c r="AO2619" i="1" s="1"/>
  <c r="R2618" i="1"/>
  <c r="P2618" i="1"/>
  <c r="AS2618" i="1" s="1"/>
  <c r="R2617" i="1"/>
  <c r="AT2617" i="1" s="1"/>
  <c r="P2617" i="1"/>
  <c r="R2616" i="1"/>
  <c r="AT2616" i="1" s="1"/>
  <c r="P2616" i="1"/>
  <c r="AO2616" i="1" s="1"/>
  <c r="R2615" i="1"/>
  <c r="P2615" i="1"/>
  <c r="R2614" i="1"/>
  <c r="AU2614" i="1" s="1"/>
  <c r="P2614" i="1"/>
  <c r="AS2614" i="1" s="1"/>
  <c r="R2613" i="1"/>
  <c r="AV2613" i="1" s="1"/>
  <c r="P2613" i="1"/>
  <c r="AQ2613" i="1" s="1"/>
  <c r="R2612" i="1"/>
  <c r="AV2612" i="1" s="1"/>
  <c r="P2612" i="1"/>
  <c r="AN2612" i="1" s="1"/>
  <c r="R2611" i="1"/>
  <c r="P2611" i="1"/>
  <c r="R2610" i="1"/>
  <c r="AV2610" i="1" s="1"/>
  <c r="P2610" i="1"/>
  <c r="AO2610" i="1" s="1"/>
  <c r="R2609" i="1"/>
  <c r="AV2609" i="1" s="1"/>
  <c r="P2609" i="1"/>
  <c r="R2608" i="1"/>
  <c r="AU2608" i="1" s="1"/>
  <c r="P2608" i="1"/>
  <c r="AP2608" i="1" s="1"/>
  <c r="R2607" i="1"/>
  <c r="P2607" i="1"/>
  <c r="AP2607" i="1" s="1"/>
  <c r="R2606" i="1"/>
  <c r="AT2606" i="1" s="1"/>
  <c r="P2606" i="1"/>
  <c r="R2605" i="1"/>
  <c r="P2605" i="1"/>
  <c r="R2604" i="1"/>
  <c r="S2604" i="1" s="1"/>
  <c r="P2604" i="1"/>
  <c r="R2603" i="1"/>
  <c r="AV2603" i="1" s="1"/>
  <c r="P2603" i="1"/>
  <c r="R2602" i="1"/>
  <c r="P2602" i="1"/>
  <c r="AP2602" i="1" s="1"/>
  <c r="R2601" i="1"/>
  <c r="P2601" i="1"/>
  <c r="AP2601" i="1" s="1"/>
  <c r="R2600" i="1"/>
  <c r="AT2600" i="1" s="1"/>
  <c r="P2600" i="1"/>
  <c r="AO2600" i="1" s="1"/>
  <c r="R2599" i="1"/>
  <c r="AV2599" i="1" s="1"/>
  <c r="P2599" i="1"/>
  <c r="AP2599" i="1" s="1"/>
  <c r="R2598" i="1"/>
  <c r="AV2598" i="1" s="1"/>
  <c r="P2598" i="1"/>
  <c r="AP2598" i="1" s="1"/>
  <c r="R2597" i="1"/>
  <c r="AV2597" i="1" s="1"/>
  <c r="P2597" i="1"/>
  <c r="AN2597" i="1" s="1"/>
  <c r="R2596" i="1"/>
  <c r="AU2596" i="1" s="1"/>
  <c r="P2596" i="1"/>
  <c r="AN2596" i="1" s="1"/>
  <c r="R2595" i="1"/>
  <c r="P2595" i="1"/>
  <c r="AQ2595" i="1" s="1"/>
  <c r="R2594" i="1"/>
  <c r="P2594" i="1"/>
  <c r="AP2594" i="1" s="1"/>
  <c r="R2593" i="1"/>
  <c r="S2593" i="1" s="1"/>
  <c r="P2593" i="1"/>
  <c r="AR2593" i="1" s="1"/>
  <c r="R2592" i="1"/>
  <c r="AU2592" i="1" s="1"/>
  <c r="P2592" i="1"/>
  <c r="AP2592" i="1" s="1"/>
  <c r="R2591" i="1"/>
  <c r="P2591" i="1"/>
  <c r="AP2591" i="1" s="1"/>
  <c r="R2590" i="1"/>
  <c r="AT2590" i="1" s="1"/>
  <c r="P2590" i="1"/>
  <c r="R2589" i="1"/>
  <c r="P2589" i="1"/>
  <c r="R2588" i="1"/>
  <c r="P2588" i="1"/>
  <c r="R2587" i="1"/>
  <c r="AT2587" i="1" s="1"/>
  <c r="P2587" i="1"/>
  <c r="R2586" i="1"/>
  <c r="P2586" i="1"/>
  <c r="AO2586" i="1" s="1"/>
  <c r="R2585" i="1"/>
  <c r="AU2585" i="1" s="1"/>
  <c r="P2585" i="1"/>
  <c r="AP2585" i="1" s="1"/>
  <c r="R2584" i="1"/>
  <c r="S2584" i="1" s="1"/>
  <c r="P2584" i="1"/>
  <c r="AP2584" i="1" s="1"/>
  <c r="R2583" i="1"/>
  <c r="AV2583" i="1" s="1"/>
  <c r="P2583" i="1"/>
  <c r="AN2583" i="1" s="1"/>
  <c r="R2582" i="1"/>
  <c r="AV2582" i="1" s="1"/>
  <c r="P2582" i="1"/>
  <c r="AO2582" i="1" s="1"/>
  <c r="R2581" i="1"/>
  <c r="AV2581" i="1" s="1"/>
  <c r="P2581" i="1"/>
  <c r="AQ2581" i="1" s="1"/>
  <c r="R2580" i="1"/>
  <c r="AV2580" i="1" s="1"/>
  <c r="P2580" i="1"/>
  <c r="AN2580" i="1" s="1"/>
  <c r="R2579" i="1"/>
  <c r="AT2579" i="1" s="1"/>
  <c r="P2579" i="1"/>
  <c r="AR2579" i="1" s="1"/>
  <c r="R2578" i="1"/>
  <c r="P2578" i="1"/>
  <c r="AO2578" i="1" s="1"/>
  <c r="R2577" i="1"/>
  <c r="P2577" i="1"/>
  <c r="AR2577" i="1" s="1"/>
  <c r="AU2576" i="1"/>
  <c r="R2576" i="1"/>
  <c r="P2576" i="1"/>
  <c r="AP2576" i="1" s="1"/>
  <c r="R2575" i="1"/>
  <c r="P2575" i="1"/>
  <c r="AP2575" i="1" s="1"/>
  <c r="R2574" i="1"/>
  <c r="AT2574" i="1" s="1"/>
  <c r="P2574" i="1"/>
  <c r="AS2574" i="1" s="1"/>
  <c r="R2573" i="1"/>
  <c r="P2573" i="1"/>
  <c r="AQ2573" i="1" s="1"/>
  <c r="R2572" i="1"/>
  <c r="AV2572" i="1" s="1"/>
  <c r="P2572" i="1"/>
  <c r="R2571" i="1"/>
  <c r="AT2571" i="1" s="1"/>
  <c r="P2571" i="1"/>
  <c r="R2570" i="1"/>
  <c r="P2570" i="1"/>
  <c r="AP2570" i="1" s="1"/>
  <c r="R2569" i="1"/>
  <c r="P2569" i="1"/>
  <c r="AP2569" i="1" s="1"/>
  <c r="R2568" i="1"/>
  <c r="AT2568" i="1" s="1"/>
  <c r="P2568" i="1"/>
  <c r="AO2568" i="1" s="1"/>
  <c r="R2567" i="1"/>
  <c r="AV2567" i="1" s="1"/>
  <c r="P2567" i="1"/>
  <c r="AN2567" i="1" s="1"/>
  <c r="R2566" i="1"/>
  <c r="AU2566" i="1" s="1"/>
  <c r="P2566" i="1"/>
  <c r="AS2566" i="1" s="1"/>
  <c r="R2565" i="1"/>
  <c r="AV2565" i="1" s="1"/>
  <c r="P2565" i="1"/>
  <c r="AN2565" i="1" s="1"/>
  <c r="R2564" i="1"/>
  <c r="AT2564" i="1" s="1"/>
  <c r="P2564" i="1"/>
  <c r="R2563" i="1"/>
  <c r="AT2563" i="1" s="1"/>
  <c r="P2563" i="1"/>
  <c r="AR2563" i="1" s="1"/>
  <c r="R2562" i="1"/>
  <c r="P2562" i="1"/>
  <c r="AO2562" i="1" s="1"/>
  <c r="R2561" i="1"/>
  <c r="AV2561" i="1" s="1"/>
  <c r="P2561" i="1"/>
  <c r="AR2561" i="1" s="1"/>
  <c r="R2560" i="1"/>
  <c r="P2560" i="1"/>
  <c r="R2559" i="1"/>
  <c r="AT2559" i="1" s="1"/>
  <c r="P2559" i="1"/>
  <c r="AR2559" i="1" s="1"/>
  <c r="R2558" i="1"/>
  <c r="S2558" i="1" s="1"/>
  <c r="P2558" i="1"/>
  <c r="R2557" i="1"/>
  <c r="P2557" i="1"/>
  <c r="R2556" i="1"/>
  <c r="P2556" i="1"/>
  <c r="AN2556" i="1" s="1"/>
  <c r="R2555" i="1"/>
  <c r="AT2555" i="1" s="1"/>
  <c r="P2555" i="1"/>
  <c r="AR2555" i="1" s="1"/>
  <c r="R2554" i="1"/>
  <c r="P2554" i="1"/>
  <c r="AQ2554" i="1" s="1"/>
  <c r="R2553" i="1"/>
  <c r="AT2553" i="1" s="1"/>
  <c r="P2553" i="1"/>
  <c r="AP2553" i="1" s="1"/>
  <c r="R2552" i="1"/>
  <c r="AU2552" i="1" s="1"/>
  <c r="P2552" i="1"/>
  <c r="R2551" i="1"/>
  <c r="AT2551" i="1" s="1"/>
  <c r="P2551" i="1"/>
  <c r="R2550" i="1"/>
  <c r="P2550" i="1"/>
  <c r="Q2550" i="1" s="1"/>
  <c r="R2549" i="1"/>
  <c r="AV2549" i="1" s="1"/>
  <c r="P2549" i="1"/>
  <c r="AN2549" i="1" s="1"/>
  <c r="R2548" i="1"/>
  <c r="AT2548" i="1" s="1"/>
  <c r="P2548" i="1"/>
  <c r="AN2548" i="1" s="1"/>
  <c r="R2547" i="1"/>
  <c r="AT2547" i="1" s="1"/>
  <c r="P2547" i="1"/>
  <c r="AO2547" i="1" s="1"/>
  <c r="R2546" i="1"/>
  <c r="P2546" i="1"/>
  <c r="AS2546" i="1" s="1"/>
  <c r="R2545" i="1"/>
  <c r="P2545" i="1"/>
  <c r="AR2545" i="1" s="1"/>
  <c r="R2544" i="1"/>
  <c r="P2544" i="1"/>
  <c r="AO2544" i="1" s="1"/>
  <c r="R2543" i="1"/>
  <c r="AT2543" i="1" s="1"/>
  <c r="P2543" i="1"/>
  <c r="AP2543" i="1" s="1"/>
  <c r="R2542" i="1"/>
  <c r="P2542" i="1"/>
  <c r="AO2542" i="1" s="1"/>
  <c r="R2541" i="1"/>
  <c r="P2541" i="1"/>
  <c r="AQ2541" i="1" s="1"/>
  <c r="R2540" i="1"/>
  <c r="AV2540" i="1" s="1"/>
  <c r="P2540" i="1"/>
  <c r="AN2540" i="1" s="1"/>
  <c r="R2539" i="1"/>
  <c r="AT2539" i="1" s="1"/>
  <c r="P2539" i="1"/>
  <c r="AO2539" i="1" s="1"/>
  <c r="R2538" i="1"/>
  <c r="P2538" i="1"/>
  <c r="R2537" i="1"/>
  <c r="AU2537" i="1" s="1"/>
  <c r="P2537" i="1"/>
  <c r="AP2537" i="1" s="1"/>
  <c r="R2536" i="1"/>
  <c r="P2536" i="1"/>
  <c r="AP2536" i="1" s="1"/>
  <c r="R2535" i="1"/>
  <c r="AV2535" i="1" s="1"/>
  <c r="P2535" i="1"/>
  <c r="AP2535" i="1" s="1"/>
  <c r="R2534" i="1"/>
  <c r="P2534" i="1"/>
  <c r="AR2534" i="1" s="1"/>
  <c r="R2533" i="1"/>
  <c r="AV2533" i="1" s="1"/>
  <c r="P2533" i="1"/>
  <c r="R2532" i="1"/>
  <c r="AU2532" i="1" s="1"/>
  <c r="P2532" i="1"/>
  <c r="R2531" i="1"/>
  <c r="AT2531" i="1" s="1"/>
  <c r="P2531" i="1"/>
  <c r="R2530" i="1"/>
  <c r="P2530" i="1"/>
  <c r="AO2530" i="1" s="1"/>
  <c r="R2529" i="1"/>
  <c r="P2529" i="1"/>
  <c r="R2528" i="1"/>
  <c r="S2528" i="1" s="1"/>
  <c r="P2528" i="1"/>
  <c r="AP2528" i="1" s="1"/>
  <c r="R2527" i="1"/>
  <c r="AT2527" i="1" s="1"/>
  <c r="P2527" i="1"/>
  <c r="Q2527" i="1" s="1"/>
  <c r="R2526" i="1"/>
  <c r="P2526" i="1"/>
  <c r="AR2526" i="1" s="1"/>
  <c r="R2525" i="1"/>
  <c r="P2525" i="1"/>
  <c r="R2524" i="1"/>
  <c r="AU2524" i="1" s="1"/>
  <c r="P2524" i="1"/>
  <c r="R2523" i="1"/>
  <c r="AT2523" i="1" s="1"/>
  <c r="P2523" i="1"/>
  <c r="R2522" i="1"/>
  <c r="P2522" i="1"/>
  <c r="AO2522" i="1" s="1"/>
  <c r="R2521" i="1"/>
  <c r="P2521" i="1"/>
  <c r="AP2521" i="1" s="1"/>
  <c r="R2520" i="1"/>
  <c r="S2520" i="1" s="1"/>
  <c r="P2520" i="1"/>
  <c r="AP2520" i="1" s="1"/>
  <c r="R2519" i="1"/>
  <c r="AV2519" i="1" s="1"/>
  <c r="P2519" i="1"/>
  <c r="AN2519" i="1" s="1"/>
  <c r="AS2518" i="1"/>
  <c r="R2518" i="1"/>
  <c r="AV2518" i="1" s="1"/>
  <c r="P2518" i="1"/>
  <c r="AO2518" i="1" s="1"/>
  <c r="R2517" i="1"/>
  <c r="P2517" i="1"/>
  <c r="AQ2517" i="1" s="1"/>
  <c r="R2516" i="1"/>
  <c r="P2516" i="1"/>
  <c r="R2515" i="1"/>
  <c r="AT2515" i="1" s="1"/>
  <c r="P2515" i="1"/>
  <c r="R2514" i="1"/>
  <c r="P2514" i="1"/>
  <c r="AO2514" i="1" s="1"/>
  <c r="R2513" i="1"/>
  <c r="AV2513" i="1" s="1"/>
  <c r="P2513" i="1"/>
  <c r="AR2513" i="1" s="1"/>
  <c r="R2512" i="1"/>
  <c r="AU2512" i="1" s="1"/>
  <c r="P2512" i="1"/>
  <c r="AP2512" i="1" s="1"/>
  <c r="R2511" i="1"/>
  <c r="P2511" i="1"/>
  <c r="AP2511" i="1" s="1"/>
  <c r="R2510" i="1"/>
  <c r="S2510" i="1" s="1"/>
  <c r="P2510" i="1"/>
  <c r="AO2510" i="1" s="1"/>
  <c r="R2509" i="1"/>
  <c r="AV2509" i="1" s="1"/>
  <c r="P2509" i="1"/>
  <c r="R2508" i="1"/>
  <c r="S2508" i="1" s="1"/>
  <c r="P2508" i="1"/>
  <c r="AN2508" i="1" s="1"/>
  <c r="R2507" i="1"/>
  <c r="AT2507" i="1" s="1"/>
  <c r="P2507" i="1"/>
  <c r="AO2507" i="1" s="1"/>
  <c r="R2506" i="1"/>
  <c r="AU2506" i="1" s="1"/>
  <c r="P2506" i="1"/>
  <c r="AR2506" i="1" s="1"/>
  <c r="R2505" i="1"/>
  <c r="AT2505" i="1" s="1"/>
  <c r="P2505" i="1"/>
  <c r="AP2505" i="1" s="1"/>
  <c r="R2504" i="1"/>
  <c r="AV2504" i="1" s="1"/>
  <c r="P2504" i="1"/>
  <c r="Q2504" i="1" s="1"/>
  <c r="R2503" i="1"/>
  <c r="P2503" i="1"/>
  <c r="AP2503" i="1" s="1"/>
  <c r="R2502" i="1"/>
  <c r="S2502" i="1" s="1"/>
  <c r="P2502" i="1"/>
  <c r="AO2502" i="1" s="1"/>
  <c r="R2501" i="1"/>
  <c r="AU2501" i="1" s="1"/>
  <c r="P2501" i="1"/>
  <c r="AP2501" i="1" s="1"/>
  <c r="R2500" i="1"/>
  <c r="AV2500" i="1" s="1"/>
  <c r="P2500" i="1"/>
  <c r="AQ2500" i="1" s="1"/>
  <c r="R2499" i="1"/>
  <c r="AV2499" i="1" s="1"/>
  <c r="P2499" i="1"/>
  <c r="R2498" i="1"/>
  <c r="P2498" i="1"/>
  <c r="AQ2498" i="1" s="1"/>
  <c r="R2497" i="1"/>
  <c r="P2497" i="1"/>
  <c r="AP2497" i="1" s="1"/>
  <c r="R2496" i="1"/>
  <c r="P2496" i="1"/>
  <c r="AS2496" i="1" s="1"/>
  <c r="R2495" i="1"/>
  <c r="AV2495" i="1" s="1"/>
  <c r="P2495" i="1"/>
  <c r="AP2495" i="1" s="1"/>
  <c r="R2494" i="1"/>
  <c r="AU2494" i="1" s="1"/>
  <c r="P2494" i="1"/>
  <c r="AO2494" i="1" s="1"/>
  <c r="R2493" i="1"/>
  <c r="P2493" i="1"/>
  <c r="AQ2493" i="1" s="1"/>
  <c r="R2492" i="1"/>
  <c r="AV2492" i="1" s="1"/>
  <c r="P2492" i="1"/>
  <c r="AS2492" i="1" s="1"/>
  <c r="R2491" i="1"/>
  <c r="AT2491" i="1" s="1"/>
  <c r="P2491" i="1"/>
  <c r="AS2491" i="1" s="1"/>
  <c r="R2490" i="1"/>
  <c r="AU2490" i="1" s="1"/>
  <c r="P2490" i="1"/>
  <c r="AP2490" i="1" s="1"/>
  <c r="R2489" i="1"/>
  <c r="AV2489" i="1" s="1"/>
  <c r="P2489" i="1"/>
  <c r="AN2489" i="1" s="1"/>
  <c r="R2488" i="1"/>
  <c r="P2488" i="1"/>
  <c r="AP2488" i="1" s="1"/>
  <c r="R2487" i="1"/>
  <c r="AV2487" i="1" s="1"/>
  <c r="P2487" i="1"/>
  <c r="AS2487" i="1" s="1"/>
  <c r="R2486" i="1"/>
  <c r="P2486" i="1"/>
  <c r="AO2486" i="1" s="1"/>
  <c r="R2485" i="1"/>
  <c r="AV2485" i="1" s="1"/>
  <c r="P2485" i="1"/>
  <c r="AN2485" i="1" s="1"/>
  <c r="R2484" i="1"/>
  <c r="P2484" i="1"/>
  <c r="AN2484" i="1" s="1"/>
  <c r="R2483" i="1"/>
  <c r="AV2483" i="1" s="1"/>
  <c r="P2483" i="1"/>
  <c r="AO2483" i="1" s="1"/>
  <c r="R2482" i="1"/>
  <c r="S2482" i="1" s="1"/>
  <c r="P2482" i="1"/>
  <c r="AO2482" i="1" s="1"/>
  <c r="R2481" i="1"/>
  <c r="AT2481" i="1" s="1"/>
  <c r="P2481" i="1"/>
  <c r="R2480" i="1"/>
  <c r="AT2480" i="1" s="1"/>
  <c r="P2480" i="1"/>
  <c r="AS2480" i="1" s="1"/>
  <c r="R2479" i="1"/>
  <c r="P2479" i="1"/>
  <c r="AP2479" i="1" s="1"/>
  <c r="R2478" i="1"/>
  <c r="AU2478" i="1" s="1"/>
  <c r="P2478" i="1"/>
  <c r="AO2478" i="1" s="1"/>
  <c r="R2477" i="1"/>
  <c r="AU2477" i="1" s="1"/>
  <c r="P2477" i="1"/>
  <c r="AN2477" i="1" s="1"/>
  <c r="R2476" i="1"/>
  <c r="P2476" i="1"/>
  <c r="AO2476" i="1" s="1"/>
  <c r="R2475" i="1"/>
  <c r="P2475" i="1"/>
  <c r="AS2475" i="1" s="1"/>
  <c r="R2474" i="1"/>
  <c r="P2474" i="1"/>
  <c r="AS2474" i="1" s="1"/>
  <c r="R2473" i="1"/>
  <c r="P2473" i="1"/>
  <c r="AN2473" i="1" s="1"/>
  <c r="R2472" i="1"/>
  <c r="P2472" i="1"/>
  <c r="AR2472" i="1" s="1"/>
  <c r="R2471" i="1"/>
  <c r="AV2471" i="1" s="1"/>
  <c r="P2471" i="1"/>
  <c r="R2470" i="1"/>
  <c r="P2470" i="1"/>
  <c r="AP2470" i="1" s="1"/>
  <c r="R2469" i="1"/>
  <c r="AT2469" i="1" s="1"/>
  <c r="P2469" i="1"/>
  <c r="R2468" i="1"/>
  <c r="P2468" i="1"/>
  <c r="AN2468" i="1" s="1"/>
  <c r="R2467" i="1"/>
  <c r="AT2467" i="1" s="1"/>
  <c r="P2467" i="1"/>
  <c r="Q2467" i="1" s="1"/>
  <c r="R2466" i="1"/>
  <c r="S2466" i="1" s="1"/>
  <c r="P2466" i="1"/>
  <c r="AS2466" i="1" s="1"/>
  <c r="R2465" i="1"/>
  <c r="AV2465" i="1" s="1"/>
  <c r="P2465" i="1"/>
  <c r="AP2465" i="1" s="1"/>
  <c r="R2464" i="1"/>
  <c r="AT2464" i="1" s="1"/>
  <c r="P2464" i="1"/>
  <c r="AR2464" i="1" s="1"/>
  <c r="R2463" i="1"/>
  <c r="P2463" i="1"/>
  <c r="AP2463" i="1" s="1"/>
  <c r="R2462" i="1"/>
  <c r="AT2462" i="1" s="1"/>
  <c r="P2462" i="1"/>
  <c r="AS2462" i="1" s="1"/>
  <c r="R2461" i="1"/>
  <c r="AU2461" i="1" s="1"/>
  <c r="P2461" i="1"/>
  <c r="AR2461" i="1" s="1"/>
  <c r="R2460" i="1"/>
  <c r="AU2460" i="1" s="1"/>
  <c r="P2460" i="1"/>
  <c r="AO2460" i="1" s="1"/>
  <c r="R2459" i="1"/>
  <c r="P2459" i="1"/>
  <c r="R2458" i="1"/>
  <c r="P2458" i="1"/>
  <c r="AO2458" i="1" s="1"/>
  <c r="R2457" i="1"/>
  <c r="AU2457" i="1" s="1"/>
  <c r="P2457" i="1"/>
  <c r="AN2457" i="1" s="1"/>
  <c r="R2456" i="1"/>
  <c r="S2456" i="1" s="1"/>
  <c r="P2456" i="1"/>
  <c r="AO2456" i="1" s="1"/>
  <c r="R2455" i="1"/>
  <c r="AT2455" i="1" s="1"/>
  <c r="P2455" i="1"/>
  <c r="AN2455" i="1" s="1"/>
  <c r="R2454" i="1"/>
  <c r="S2454" i="1" s="1"/>
  <c r="P2454" i="1"/>
  <c r="Q2454" i="1" s="1"/>
  <c r="R2453" i="1"/>
  <c r="S2453" i="1" s="1"/>
  <c r="P2453" i="1"/>
  <c r="R2452" i="1"/>
  <c r="AT2452" i="1" s="1"/>
  <c r="P2452" i="1"/>
  <c r="R2451" i="1"/>
  <c r="P2451" i="1"/>
  <c r="Q2451" i="1" s="1"/>
  <c r="R2450" i="1"/>
  <c r="P2450" i="1"/>
  <c r="AP2450" i="1" s="1"/>
  <c r="R2449" i="1"/>
  <c r="AU2449" i="1" s="1"/>
  <c r="P2449" i="1"/>
  <c r="AR2449" i="1" s="1"/>
  <c r="R2448" i="1"/>
  <c r="P2448" i="1"/>
  <c r="AN2448" i="1" s="1"/>
  <c r="R2447" i="1"/>
  <c r="AV2447" i="1" s="1"/>
  <c r="P2447" i="1"/>
  <c r="AP2447" i="1" s="1"/>
  <c r="R2446" i="1"/>
  <c r="AT2446" i="1" s="1"/>
  <c r="P2446" i="1"/>
  <c r="AO2446" i="1" s="1"/>
  <c r="R2445" i="1"/>
  <c r="AV2445" i="1" s="1"/>
  <c r="P2445" i="1"/>
  <c r="AR2445" i="1" s="1"/>
  <c r="R2444" i="1"/>
  <c r="P2444" i="1"/>
  <c r="AN2444" i="1" s="1"/>
  <c r="R2443" i="1"/>
  <c r="AT2443" i="1" s="1"/>
  <c r="P2443" i="1"/>
  <c r="AO2443" i="1" s="1"/>
  <c r="R2442" i="1"/>
  <c r="AU2442" i="1" s="1"/>
  <c r="P2442" i="1"/>
  <c r="AO2442" i="1" s="1"/>
  <c r="R2441" i="1"/>
  <c r="P2441" i="1"/>
  <c r="AQ2441" i="1" s="1"/>
  <c r="AN2440" i="1"/>
  <c r="S2440" i="1"/>
  <c r="R2440" i="1"/>
  <c r="AU2440" i="1" s="1"/>
  <c r="P2440" i="1"/>
  <c r="R2439" i="1"/>
  <c r="AT2439" i="1" s="1"/>
  <c r="P2439" i="1"/>
  <c r="AO2439" i="1" s="1"/>
  <c r="R2438" i="1"/>
  <c r="AV2438" i="1" s="1"/>
  <c r="P2438" i="1"/>
  <c r="AO2438" i="1" s="1"/>
  <c r="R2437" i="1"/>
  <c r="P2437" i="1"/>
  <c r="AO2437" i="1" s="1"/>
  <c r="R2436" i="1"/>
  <c r="AT2436" i="1" s="1"/>
  <c r="P2436" i="1"/>
  <c r="AP2436" i="1" s="1"/>
  <c r="R2435" i="1"/>
  <c r="P2435" i="1"/>
  <c r="R2434" i="1"/>
  <c r="AV2434" i="1" s="1"/>
  <c r="P2434" i="1"/>
  <c r="AR2434" i="1" s="1"/>
  <c r="R2433" i="1"/>
  <c r="AV2433" i="1" s="1"/>
  <c r="P2433" i="1"/>
  <c r="R2432" i="1"/>
  <c r="AV2432" i="1" s="1"/>
  <c r="P2432" i="1"/>
  <c r="AR2432" i="1" s="1"/>
  <c r="R2431" i="1"/>
  <c r="AV2431" i="1" s="1"/>
  <c r="P2431" i="1"/>
  <c r="AN2431" i="1" s="1"/>
  <c r="R2430" i="1"/>
  <c r="P2430" i="1"/>
  <c r="AN2430" i="1" s="1"/>
  <c r="R2429" i="1"/>
  <c r="P2429" i="1"/>
  <c r="AS2429" i="1" s="1"/>
  <c r="R2428" i="1"/>
  <c r="AV2428" i="1" s="1"/>
  <c r="P2428" i="1"/>
  <c r="AN2428" i="1" s="1"/>
  <c r="R2427" i="1"/>
  <c r="AU2427" i="1" s="1"/>
  <c r="P2427" i="1"/>
  <c r="AP2427" i="1" s="1"/>
  <c r="R2426" i="1"/>
  <c r="P2426" i="1"/>
  <c r="R2425" i="1"/>
  <c r="AU2425" i="1" s="1"/>
  <c r="P2425" i="1"/>
  <c r="AR2425" i="1" s="1"/>
  <c r="R2424" i="1"/>
  <c r="AV2424" i="1" s="1"/>
  <c r="P2424" i="1"/>
  <c r="AN2424" i="1" s="1"/>
  <c r="R2423" i="1"/>
  <c r="AV2423" i="1" s="1"/>
  <c r="P2423" i="1"/>
  <c r="AQ2423" i="1" s="1"/>
  <c r="R2422" i="1"/>
  <c r="AT2422" i="1" s="1"/>
  <c r="P2422" i="1"/>
  <c r="AO2422" i="1" s="1"/>
  <c r="R2421" i="1"/>
  <c r="P2421" i="1"/>
  <c r="AP2421" i="1" s="1"/>
  <c r="R2420" i="1"/>
  <c r="AU2420" i="1" s="1"/>
  <c r="P2420" i="1"/>
  <c r="R2419" i="1"/>
  <c r="AT2419" i="1" s="1"/>
  <c r="P2419" i="1"/>
  <c r="R2418" i="1"/>
  <c r="P2418" i="1"/>
  <c r="AP2418" i="1" s="1"/>
  <c r="R2417" i="1"/>
  <c r="P2417" i="1"/>
  <c r="AO2417" i="1" s="1"/>
  <c r="R2416" i="1"/>
  <c r="P2416" i="1"/>
  <c r="R2415" i="1"/>
  <c r="P2415" i="1"/>
  <c r="AS2415" i="1" s="1"/>
  <c r="R2414" i="1"/>
  <c r="P2414" i="1"/>
  <c r="AS2414" i="1" s="1"/>
  <c r="R2413" i="1"/>
  <c r="AT2413" i="1" s="1"/>
  <c r="P2413" i="1"/>
  <c r="R2412" i="1"/>
  <c r="AV2412" i="1" s="1"/>
  <c r="P2412" i="1"/>
  <c r="AR2412" i="1" s="1"/>
  <c r="R2411" i="1"/>
  <c r="AT2411" i="1" s="1"/>
  <c r="P2411" i="1"/>
  <c r="AO2411" i="1" s="1"/>
  <c r="R2410" i="1"/>
  <c r="P2410" i="1"/>
  <c r="R2409" i="1"/>
  <c r="P2409" i="1"/>
  <c r="AP2409" i="1" s="1"/>
  <c r="R2408" i="1"/>
  <c r="P2408" i="1"/>
  <c r="AN2408" i="1" s="1"/>
  <c r="R2407" i="1"/>
  <c r="P2407" i="1"/>
  <c r="AP2407" i="1" s="1"/>
  <c r="R2406" i="1"/>
  <c r="P2406" i="1"/>
  <c r="R2405" i="1"/>
  <c r="AU2405" i="1" s="1"/>
  <c r="P2405" i="1"/>
  <c r="R2404" i="1"/>
  <c r="S2404" i="1" s="1"/>
  <c r="P2404" i="1"/>
  <c r="AN2404" i="1" s="1"/>
  <c r="R2403" i="1"/>
  <c r="S2403" i="1" s="1"/>
  <c r="P2403" i="1"/>
  <c r="AN2403" i="1" s="1"/>
  <c r="R2402" i="1"/>
  <c r="P2402" i="1"/>
  <c r="AO2402" i="1" s="1"/>
  <c r="R2401" i="1"/>
  <c r="P2401" i="1"/>
  <c r="AO2401" i="1" s="1"/>
  <c r="R2400" i="1"/>
  <c r="P2400" i="1"/>
  <c r="R2399" i="1"/>
  <c r="P2399" i="1"/>
  <c r="AR2399" i="1" s="1"/>
  <c r="R2398" i="1"/>
  <c r="AV2398" i="1" s="1"/>
  <c r="P2398" i="1"/>
  <c r="AR2398" i="1" s="1"/>
  <c r="R2397" i="1"/>
  <c r="AU2397" i="1" s="1"/>
  <c r="P2397" i="1"/>
  <c r="AS2397" i="1" s="1"/>
  <c r="R2396" i="1"/>
  <c r="AU2396" i="1" s="1"/>
  <c r="P2396" i="1"/>
  <c r="R2395" i="1"/>
  <c r="AT2395" i="1" s="1"/>
  <c r="P2395" i="1"/>
  <c r="AO2395" i="1" s="1"/>
  <c r="R2394" i="1"/>
  <c r="AT2394" i="1" s="1"/>
  <c r="P2394" i="1"/>
  <c r="R2393" i="1"/>
  <c r="AT2393" i="1" s="1"/>
  <c r="P2393" i="1"/>
  <c r="AR2393" i="1" s="1"/>
  <c r="R2392" i="1"/>
  <c r="AV2392" i="1" s="1"/>
  <c r="P2392" i="1"/>
  <c r="AN2392" i="1" s="1"/>
  <c r="R2391" i="1"/>
  <c r="S2391" i="1" s="1"/>
  <c r="P2391" i="1"/>
  <c r="AQ2391" i="1" s="1"/>
  <c r="R2390" i="1"/>
  <c r="AV2390" i="1" s="1"/>
  <c r="P2390" i="1"/>
  <c r="AS2390" i="1" s="1"/>
  <c r="R2389" i="1"/>
  <c r="AU2389" i="1" s="1"/>
  <c r="P2389" i="1"/>
  <c r="AR2389" i="1" s="1"/>
  <c r="R2388" i="1"/>
  <c r="S2388" i="1" s="1"/>
  <c r="P2388" i="1"/>
  <c r="R2387" i="1"/>
  <c r="S2387" i="1" s="1"/>
  <c r="P2387" i="1"/>
  <c r="R2386" i="1"/>
  <c r="AV2386" i="1" s="1"/>
  <c r="P2386" i="1"/>
  <c r="AO2386" i="1" s="1"/>
  <c r="R2385" i="1"/>
  <c r="P2385" i="1"/>
  <c r="AQ2385" i="1" s="1"/>
  <c r="R2384" i="1"/>
  <c r="AV2384" i="1" s="1"/>
  <c r="P2384" i="1"/>
  <c r="AP2384" i="1" s="1"/>
  <c r="R2383" i="1"/>
  <c r="AV2383" i="1" s="1"/>
  <c r="P2383" i="1"/>
  <c r="R2382" i="1"/>
  <c r="P2382" i="1"/>
  <c r="AN2382" i="1" s="1"/>
  <c r="R2381" i="1"/>
  <c r="AU2381" i="1" s="1"/>
  <c r="P2381" i="1"/>
  <c r="AO2381" i="1" s="1"/>
  <c r="R2380" i="1"/>
  <c r="P2380" i="1"/>
  <c r="AN2380" i="1" s="1"/>
  <c r="R2379" i="1"/>
  <c r="P2379" i="1"/>
  <c r="R2378" i="1"/>
  <c r="P2378" i="1"/>
  <c r="AS2378" i="1" s="1"/>
  <c r="R2377" i="1"/>
  <c r="AU2377" i="1" s="1"/>
  <c r="P2377" i="1"/>
  <c r="AQ2377" i="1" s="1"/>
  <c r="R2376" i="1"/>
  <c r="AU2376" i="1" s="1"/>
  <c r="P2376" i="1"/>
  <c r="R2375" i="1"/>
  <c r="AV2375" i="1" s="1"/>
  <c r="P2375" i="1"/>
  <c r="AQ2375" i="1" s="1"/>
  <c r="R2374" i="1"/>
  <c r="AT2374" i="1" s="1"/>
  <c r="P2374" i="1"/>
  <c r="AN2374" i="1" s="1"/>
  <c r="R2373" i="1"/>
  <c r="AU2373" i="1" s="1"/>
  <c r="P2373" i="1"/>
  <c r="AR2373" i="1" s="1"/>
  <c r="R2372" i="1"/>
  <c r="S2372" i="1" s="1"/>
  <c r="P2372" i="1"/>
  <c r="AP2372" i="1" s="1"/>
  <c r="R2371" i="1"/>
  <c r="AT2371" i="1" s="1"/>
  <c r="P2371" i="1"/>
  <c r="R2370" i="1"/>
  <c r="P2370" i="1"/>
  <c r="R2369" i="1"/>
  <c r="S2369" i="1" s="1"/>
  <c r="P2369" i="1"/>
  <c r="AO2369" i="1" s="1"/>
  <c r="R2368" i="1"/>
  <c r="AT2368" i="1" s="1"/>
  <c r="P2368" i="1"/>
  <c r="AR2368" i="1" s="1"/>
  <c r="R2367" i="1"/>
  <c r="AU2367" i="1" s="1"/>
  <c r="P2367" i="1"/>
  <c r="AS2367" i="1" s="1"/>
  <c r="R2366" i="1"/>
  <c r="AV2366" i="1" s="1"/>
  <c r="P2366" i="1"/>
  <c r="AP2366" i="1" s="1"/>
  <c r="R2365" i="1"/>
  <c r="AT2365" i="1" s="1"/>
  <c r="P2365" i="1"/>
  <c r="AO2365" i="1" s="1"/>
  <c r="R2364" i="1"/>
  <c r="AU2364" i="1" s="1"/>
  <c r="P2364" i="1"/>
  <c r="AN2364" i="1" s="1"/>
  <c r="R2363" i="1"/>
  <c r="AT2363" i="1" s="1"/>
  <c r="P2363" i="1"/>
  <c r="AO2363" i="1" s="1"/>
  <c r="R2362" i="1"/>
  <c r="AT2362" i="1" s="1"/>
  <c r="P2362" i="1"/>
  <c r="R2361" i="1"/>
  <c r="AT2361" i="1" s="1"/>
  <c r="P2361" i="1"/>
  <c r="AP2361" i="1" s="1"/>
  <c r="R2360" i="1"/>
  <c r="AT2360" i="1" s="1"/>
  <c r="P2360" i="1"/>
  <c r="AR2360" i="1" s="1"/>
  <c r="R2359" i="1"/>
  <c r="P2359" i="1"/>
  <c r="AP2359" i="1" s="1"/>
  <c r="R2358" i="1"/>
  <c r="AV2358" i="1" s="1"/>
  <c r="P2358" i="1"/>
  <c r="AN2358" i="1" s="1"/>
  <c r="R2357" i="1"/>
  <c r="P2357" i="1"/>
  <c r="AO2357" i="1" s="1"/>
  <c r="R2356" i="1"/>
  <c r="AV2356" i="1" s="1"/>
  <c r="P2356" i="1"/>
  <c r="AP2356" i="1" s="1"/>
  <c r="R2355" i="1"/>
  <c r="AU2355" i="1" s="1"/>
  <c r="P2355" i="1"/>
  <c r="AR2355" i="1" s="1"/>
  <c r="R2354" i="1"/>
  <c r="AV2354" i="1" s="1"/>
  <c r="P2354" i="1"/>
  <c r="R2353" i="1"/>
  <c r="AT2353" i="1" s="1"/>
  <c r="P2353" i="1"/>
  <c r="AO2353" i="1" s="1"/>
  <c r="R2352" i="1"/>
  <c r="AT2352" i="1" s="1"/>
  <c r="P2352" i="1"/>
  <c r="R2351" i="1"/>
  <c r="AV2351" i="1" s="1"/>
  <c r="P2351" i="1"/>
  <c r="R2350" i="1"/>
  <c r="P2350" i="1"/>
  <c r="AN2350" i="1" s="1"/>
  <c r="R2349" i="1"/>
  <c r="AU2349" i="1" s="1"/>
  <c r="P2349" i="1"/>
  <c r="AO2349" i="1" s="1"/>
  <c r="R2348" i="1"/>
  <c r="P2348" i="1"/>
  <c r="AN2348" i="1" s="1"/>
  <c r="R2347" i="1"/>
  <c r="AV2347" i="1" s="1"/>
  <c r="P2347" i="1"/>
  <c r="AS2347" i="1" s="1"/>
  <c r="R2346" i="1"/>
  <c r="P2346" i="1"/>
  <c r="AS2346" i="1" s="1"/>
  <c r="R2345" i="1"/>
  <c r="P2345" i="1"/>
  <c r="AR2345" i="1" s="1"/>
  <c r="R2344" i="1"/>
  <c r="AU2344" i="1" s="1"/>
  <c r="P2344" i="1"/>
  <c r="AN2344" i="1" s="1"/>
  <c r="R2343" i="1"/>
  <c r="AU2343" i="1" s="1"/>
  <c r="P2343" i="1"/>
  <c r="AQ2343" i="1" s="1"/>
  <c r="R2342" i="1"/>
  <c r="AT2342" i="1" s="1"/>
  <c r="P2342" i="1"/>
  <c r="R2341" i="1"/>
  <c r="S2341" i="1" s="1"/>
  <c r="P2341" i="1"/>
  <c r="AS2341" i="1" s="1"/>
  <c r="R2340" i="1"/>
  <c r="S2340" i="1" s="1"/>
  <c r="P2340" i="1"/>
  <c r="AN2340" i="1" s="1"/>
  <c r="R2339" i="1"/>
  <c r="S2339" i="1" s="1"/>
  <c r="P2339" i="1"/>
  <c r="AN2339" i="1" s="1"/>
  <c r="R2338" i="1"/>
  <c r="P2338" i="1"/>
  <c r="AO2338" i="1" s="1"/>
  <c r="R2337" i="1"/>
  <c r="S2337" i="1" s="1"/>
  <c r="P2337" i="1"/>
  <c r="AO2337" i="1" s="1"/>
  <c r="R2336" i="1"/>
  <c r="P2336" i="1"/>
  <c r="AR2336" i="1" s="1"/>
  <c r="AO2335" i="1"/>
  <c r="R2335" i="1"/>
  <c r="S2335" i="1" s="1"/>
  <c r="P2335" i="1"/>
  <c r="R2334" i="1"/>
  <c r="AV2334" i="1" s="1"/>
  <c r="P2334" i="1"/>
  <c r="AP2334" i="1" s="1"/>
  <c r="R2333" i="1"/>
  <c r="P2333" i="1"/>
  <c r="AO2333" i="1" s="1"/>
  <c r="AQ2332" i="1"/>
  <c r="R2332" i="1"/>
  <c r="AU2332" i="1" s="1"/>
  <c r="P2332" i="1"/>
  <c r="AR2332" i="1" s="1"/>
  <c r="AV2331" i="1"/>
  <c r="R2331" i="1"/>
  <c r="AU2331" i="1" s="1"/>
  <c r="P2331" i="1"/>
  <c r="AS2331" i="1" s="1"/>
  <c r="R2330" i="1"/>
  <c r="AT2330" i="1" s="1"/>
  <c r="P2330" i="1"/>
  <c r="R2329" i="1"/>
  <c r="P2329" i="1"/>
  <c r="R2328" i="1"/>
  <c r="AV2328" i="1" s="1"/>
  <c r="P2328" i="1"/>
  <c r="AO2328" i="1" s="1"/>
  <c r="R2327" i="1"/>
  <c r="P2327" i="1"/>
  <c r="AV2326" i="1"/>
  <c r="R2326" i="1"/>
  <c r="AT2326" i="1" s="1"/>
  <c r="P2326" i="1"/>
  <c r="AP2326" i="1" s="1"/>
  <c r="R2325" i="1"/>
  <c r="AV2325" i="1" s="1"/>
  <c r="P2325" i="1"/>
  <c r="AR2325" i="1" s="1"/>
  <c r="R2324" i="1"/>
  <c r="P2324" i="1"/>
  <c r="AR2324" i="1" s="1"/>
  <c r="R2323" i="1"/>
  <c r="AU2323" i="1" s="1"/>
  <c r="P2323" i="1"/>
  <c r="AR2323" i="1" s="1"/>
  <c r="R2322" i="1"/>
  <c r="AU2322" i="1" s="1"/>
  <c r="P2322" i="1"/>
  <c r="AP2322" i="1" s="1"/>
  <c r="AR2321" i="1"/>
  <c r="R2321" i="1"/>
  <c r="P2321" i="1"/>
  <c r="AQ2321" i="1" s="1"/>
  <c r="R2320" i="1"/>
  <c r="AV2320" i="1" s="1"/>
  <c r="P2320" i="1"/>
  <c r="AP2320" i="1" s="1"/>
  <c r="R2319" i="1"/>
  <c r="AV2319" i="1" s="1"/>
  <c r="P2319" i="1"/>
  <c r="R2318" i="1"/>
  <c r="S2318" i="1" s="1"/>
  <c r="P2318" i="1"/>
  <c r="AP2318" i="1" s="1"/>
  <c r="R2317" i="1"/>
  <c r="AV2317" i="1" s="1"/>
  <c r="P2317" i="1"/>
  <c r="AQ2317" i="1" s="1"/>
  <c r="R2316" i="1"/>
  <c r="AV2316" i="1" s="1"/>
  <c r="P2316" i="1"/>
  <c r="AO2316" i="1" s="1"/>
  <c r="R2315" i="1"/>
  <c r="S2315" i="1" s="1"/>
  <c r="P2315" i="1"/>
  <c r="AN2315" i="1" s="1"/>
  <c r="R2314" i="1"/>
  <c r="AV2314" i="1" s="1"/>
  <c r="P2314" i="1"/>
  <c r="AP2314" i="1" s="1"/>
  <c r="R2313" i="1"/>
  <c r="AV2313" i="1" s="1"/>
  <c r="P2313" i="1"/>
  <c r="AQ2313" i="1" s="1"/>
  <c r="R2312" i="1"/>
  <c r="AV2312" i="1" s="1"/>
  <c r="P2312" i="1"/>
  <c r="AO2312" i="1" s="1"/>
  <c r="R2311" i="1"/>
  <c r="AU2311" i="1" s="1"/>
  <c r="P2311" i="1"/>
  <c r="R2310" i="1"/>
  <c r="AT2310" i="1" s="1"/>
  <c r="P2310" i="1"/>
  <c r="AP2310" i="1" s="1"/>
  <c r="R2309" i="1"/>
  <c r="AV2309" i="1" s="1"/>
  <c r="P2309" i="1"/>
  <c r="AN2309" i="1" s="1"/>
  <c r="R2308" i="1"/>
  <c r="P2308" i="1"/>
  <c r="AQ2308" i="1" s="1"/>
  <c r="R2307" i="1"/>
  <c r="AU2307" i="1" s="1"/>
  <c r="P2307" i="1"/>
  <c r="AN2307" i="1" s="1"/>
  <c r="R2306" i="1"/>
  <c r="AV2306" i="1" s="1"/>
  <c r="P2306" i="1"/>
  <c r="AP2306" i="1" s="1"/>
  <c r="R2305" i="1"/>
  <c r="P2305" i="1"/>
  <c r="AQ2305" i="1" s="1"/>
  <c r="R2304" i="1"/>
  <c r="AV2304" i="1" s="1"/>
  <c r="P2304" i="1"/>
  <c r="AP2304" i="1" s="1"/>
  <c r="R2303" i="1"/>
  <c r="AT2303" i="1" s="1"/>
  <c r="P2303" i="1"/>
  <c r="R2302" i="1"/>
  <c r="S2302" i="1" s="1"/>
  <c r="P2302" i="1"/>
  <c r="AP2302" i="1" s="1"/>
  <c r="R2301" i="1"/>
  <c r="AV2301" i="1" s="1"/>
  <c r="P2301" i="1"/>
  <c r="AQ2301" i="1" s="1"/>
  <c r="R2300" i="1"/>
  <c r="AV2300" i="1" s="1"/>
  <c r="P2300" i="1"/>
  <c r="AO2300" i="1" s="1"/>
  <c r="R2299" i="1"/>
  <c r="S2299" i="1" s="1"/>
  <c r="P2299" i="1"/>
  <c r="AN2299" i="1" s="1"/>
  <c r="R2298" i="1"/>
  <c r="AV2298" i="1" s="1"/>
  <c r="P2298" i="1"/>
  <c r="AP2298" i="1" s="1"/>
  <c r="R2297" i="1"/>
  <c r="AV2297" i="1" s="1"/>
  <c r="P2297" i="1"/>
  <c r="AQ2297" i="1" s="1"/>
  <c r="R2296" i="1"/>
  <c r="AV2296" i="1" s="1"/>
  <c r="P2296" i="1"/>
  <c r="AO2296" i="1" s="1"/>
  <c r="R2295" i="1"/>
  <c r="AU2295" i="1" s="1"/>
  <c r="P2295" i="1"/>
  <c r="R2294" i="1"/>
  <c r="AT2294" i="1" s="1"/>
  <c r="P2294" i="1"/>
  <c r="AP2294" i="1" s="1"/>
  <c r="R2293" i="1"/>
  <c r="AV2293" i="1" s="1"/>
  <c r="P2293" i="1"/>
  <c r="AN2293" i="1" s="1"/>
  <c r="R2292" i="1"/>
  <c r="AU2292" i="1" s="1"/>
  <c r="P2292" i="1"/>
  <c r="AR2292" i="1" s="1"/>
  <c r="R2291" i="1"/>
  <c r="AU2291" i="1" s="1"/>
  <c r="P2291" i="1"/>
  <c r="AR2291" i="1" s="1"/>
  <c r="R2290" i="1"/>
  <c r="P2290" i="1"/>
  <c r="AP2290" i="1" s="1"/>
  <c r="R2289" i="1"/>
  <c r="P2289" i="1"/>
  <c r="AQ2289" i="1" s="1"/>
  <c r="R2288" i="1"/>
  <c r="AV2288" i="1" s="1"/>
  <c r="P2288" i="1"/>
  <c r="AO2288" i="1" s="1"/>
  <c r="R2287" i="1"/>
  <c r="AU2287" i="1" s="1"/>
  <c r="P2287" i="1"/>
  <c r="R2286" i="1"/>
  <c r="P2286" i="1"/>
  <c r="AP2286" i="1" s="1"/>
  <c r="R2285" i="1"/>
  <c r="AV2285" i="1" s="1"/>
  <c r="P2285" i="1"/>
  <c r="AQ2285" i="1" s="1"/>
  <c r="R2284" i="1"/>
  <c r="AV2284" i="1" s="1"/>
  <c r="P2284" i="1"/>
  <c r="AO2284" i="1" s="1"/>
  <c r="R2283" i="1"/>
  <c r="S2283" i="1" s="1"/>
  <c r="P2283" i="1"/>
  <c r="AN2283" i="1" s="1"/>
  <c r="R2282" i="1"/>
  <c r="AV2282" i="1" s="1"/>
  <c r="P2282" i="1"/>
  <c r="AP2282" i="1" s="1"/>
  <c r="R2281" i="1"/>
  <c r="AV2281" i="1" s="1"/>
  <c r="P2281" i="1"/>
  <c r="AQ2281" i="1" s="1"/>
  <c r="R2280" i="1"/>
  <c r="AV2280" i="1" s="1"/>
  <c r="P2280" i="1"/>
  <c r="AO2280" i="1" s="1"/>
  <c r="R2279" i="1"/>
  <c r="P2279" i="1"/>
  <c r="R2278" i="1"/>
  <c r="AT2278" i="1" s="1"/>
  <c r="P2278" i="1"/>
  <c r="AP2278" i="1" s="1"/>
  <c r="R2277" i="1"/>
  <c r="AV2277" i="1" s="1"/>
  <c r="P2277" i="1"/>
  <c r="AN2277" i="1" s="1"/>
  <c r="R2276" i="1"/>
  <c r="AU2276" i="1" s="1"/>
  <c r="P2276" i="1"/>
  <c r="Q2276" i="1" s="1"/>
  <c r="R2275" i="1"/>
  <c r="AU2275" i="1" s="1"/>
  <c r="P2275" i="1"/>
  <c r="R2274" i="1"/>
  <c r="AV2274" i="1" s="1"/>
  <c r="P2274" i="1"/>
  <c r="AP2274" i="1" s="1"/>
  <c r="AR2273" i="1"/>
  <c r="R2273" i="1"/>
  <c r="P2273" i="1"/>
  <c r="AQ2273" i="1" s="1"/>
  <c r="R2272" i="1"/>
  <c r="AV2272" i="1" s="1"/>
  <c r="P2272" i="1"/>
  <c r="AP2272" i="1" s="1"/>
  <c r="R2271" i="1"/>
  <c r="AV2271" i="1" s="1"/>
  <c r="P2271" i="1"/>
  <c r="AR2270" i="1"/>
  <c r="AQ2270" i="1"/>
  <c r="R2270" i="1"/>
  <c r="P2270" i="1"/>
  <c r="R2269" i="1"/>
  <c r="AV2269" i="1" s="1"/>
  <c r="P2269" i="1"/>
  <c r="AS2269" i="1" s="1"/>
  <c r="R2268" i="1"/>
  <c r="S2268" i="1" s="1"/>
  <c r="P2268" i="1"/>
  <c r="AO2268" i="1" s="1"/>
  <c r="R2267" i="1"/>
  <c r="S2267" i="1" s="1"/>
  <c r="P2267" i="1"/>
  <c r="AN2267" i="1" s="1"/>
  <c r="R2266" i="1"/>
  <c r="AV2266" i="1" s="1"/>
  <c r="P2266" i="1"/>
  <c r="AP2266" i="1" s="1"/>
  <c r="R2265" i="1"/>
  <c r="AV2265" i="1" s="1"/>
  <c r="P2265" i="1"/>
  <c r="AQ2265" i="1" s="1"/>
  <c r="R2264" i="1"/>
  <c r="AV2264" i="1" s="1"/>
  <c r="P2264" i="1"/>
  <c r="AO2264" i="1" s="1"/>
  <c r="R2263" i="1"/>
  <c r="P2263" i="1"/>
  <c r="R2262" i="1"/>
  <c r="S2262" i="1" s="1"/>
  <c r="P2262" i="1"/>
  <c r="AP2262" i="1" s="1"/>
  <c r="R2261" i="1"/>
  <c r="AV2261" i="1" s="1"/>
  <c r="P2261" i="1"/>
  <c r="Q2261" i="1" s="1"/>
  <c r="R2260" i="1"/>
  <c r="P2260" i="1"/>
  <c r="Q2260" i="1" s="1"/>
  <c r="R2259" i="1"/>
  <c r="P2259" i="1"/>
  <c r="AN2259" i="1" s="1"/>
  <c r="R2258" i="1"/>
  <c r="AV2258" i="1" s="1"/>
  <c r="P2258" i="1"/>
  <c r="AN2258" i="1" s="1"/>
  <c r="R2257" i="1"/>
  <c r="P2257" i="1"/>
  <c r="R2256" i="1"/>
  <c r="AV2256" i="1" s="1"/>
  <c r="P2256" i="1"/>
  <c r="AP2256" i="1" s="1"/>
  <c r="R2255" i="1"/>
  <c r="AV2255" i="1" s="1"/>
  <c r="P2255" i="1"/>
  <c r="R2254" i="1"/>
  <c r="S2254" i="1" s="1"/>
  <c r="P2254" i="1"/>
  <c r="AP2254" i="1" s="1"/>
  <c r="AS2253" i="1"/>
  <c r="R2253" i="1"/>
  <c r="AV2253" i="1" s="1"/>
  <c r="P2253" i="1"/>
  <c r="Q2253" i="1" s="1"/>
  <c r="R2252" i="1"/>
  <c r="AV2252" i="1" s="1"/>
  <c r="P2252" i="1"/>
  <c r="AS2252" i="1" s="1"/>
  <c r="R2251" i="1"/>
  <c r="S2251" i="1" s="1"/>
  <c r="P2251" i="1"/>
  <c r="R2250" i="1"/>
  <c r="AV2250" i="1" s="1"/>
  <c r="P2250" i="1"/>
  <c r="R2249" i="1"/>
  <c r="AV2249" i="1" s="1"/>
  <c r="P2249" i="1"/>
  <c r="AO2249" i="1" s="1"/>
  <c r="R2248" i="1"/>
  <c r="P2248" i="1"/>
  <c r="AO2248" i="1" s="1"/>
  <c r="R2247" i="1"/>
  <c r="AU2247" i="1" s="1"/>
  <c r="P2247" i="1"/>
  <c r="AP2247" i="1" s="1"/>
  <c r="R2246" i="1"/>
  <c r="S2246" i="1" s="1"/>
  <c r="P2246" i="1"/>
  <c r="AR2246" i="1" s="1"/>
  <c r="R2245" i="1"/>
  <c r="AV2245" i="1" s="1"/>
  <c r="P2245" i="1"/>
  <c r="AN2245" i="1" s="1"/>
  <c r="R2244" i="1"/>
  <c r="P2244" i="1"/>
  <c r="AR2244" i="1" s="1"/>
  <c r="R2243" i="1"/>
  <c r="P2243" i="1"/>
  <c r="AQ2243" i="1" s="1"/>
  <c r="R2242" i="1"/>
  <c r="AV2242" i="1" s="1"/>
  <c r="P2242" i="1"/>
  <c r="AN2242" i="1" s="1"/>
  <c r="R2241" i="1"/>
  <c r="P2241" i="1"/>
  <c r="R2240" i="1"/>
  <c r="AV2240" i="1" s="1"/>
  <c r="P2240" i="1"/>
  <c r="AO2240" i="1" s="1"/>
  <c r="R2239" i="1"/>
  <c r="AU2239" i="1" s="1"/>
  <c r="P2239" i="1"/>
  <c r="AN2239" i="1" s="1"/>
  <c r="R2238" i="1"/>
  <c r="AT2238" i="1" s="1"/>
  <c r="P2238" i="1"/>
  <c r="AO2238" i="1" s="1"/>
  <c r="R2237" i="1"/>
  <c r="AV2237" i="1" s="1"/>
  <c r="P2237" i="1"/>
  <c r="AP2237" i="1" s="1"/>
  <c r="R2236" i="1"/>
  <c r="AU2236" i="1" s="1"/>
  <c r="P2236" i="1"/>
  <c r="AS2236" i="1" s="1"/>
  <c r="R2235" i="1"/>
  <c r="S2235" i="1" s="1"/>
  <c r="P2235" i="1"/>
  <c r="R2234" i="1"/>
  <c r="AT2234" i="1" s="1"/>
  <c r="P2234" i="1"/>
  <c r="R2233" i="1"/>
  <c r="P2233" i="1"/>
  <c r="AO2233" i="1" s="1"/>
  <c r="R2232" i="1"/>
  <c r="P2232" i="1"/>
  <c r="AQ2232" i="1" s="1"/>
  <c r="R2231" i="1"/>
  <c r="AU2231" i="1" s="1"/>
  <c r="P2231" i="1"/>
  <c r="AP2231" i="1" s="1"/>
  <c r="R2230" i="1"/>
  <c r="AT2230" i="1" s="1"/>
  <c r="P2230" i="1"/>
  <c r="AO2230" i="1" s="1"/>
  <c r="R2229" i="1"/>
  <c r="AV2229" i="1" s="1"/>
  <c r="P2229" i="1"/>
  <c r="AN2229" i="1" s="1"/>
  <c r="R2228" i="1"/>
  <c r="P2228" i="1"/>
  <c r="AO2228" i="1" s="1"/>
  <c r="R2227" i="1"/>
  <c r="P2227" i="1"/>
  <c r="AN2227" i="1" s="1"/>
  <c r="R2226" i="1"/>
  <c r="AU2226" i="1" s="1"/>
  <c r="P2226" i="1"/>
  <c r="AN2226" i="1" s="1"/>
  <c r="R2225" i="1"/>
  <c r="P2225" i="1"/>
  <c r="AQ2225" i="1" s="1"/>
  <c r="R2224" i="1"/>
  <c r="AV2224" i="1" s="1"/>
  <c r="P2224" i="1"/>
  <c r="AO2224" i="1" s="1"/>
  <c r="R2223" i="1"/>
  <c r="AV2223" i="1" s="1"/>
  <c r="P2223" i="1"/>
  <c r="AN2223" i="1" s="1"/>
  <c r="R2222" i="1"/>
  <c r="AT2222" i="1" s="1"/>
  <c r="P2222" i="1"/>
  <c r="AP2222" i="1" s="1"/>
  <c r="R2221" i="1"/>
  <c r="AV2221" i="1" s="1"/>
  <c r="P2221" i="1"/>
  <c r="AQ2221" i="1" s="1"/>
  <c r="R2220" i="1"/>
  <c r="AV2220" i="1" s="1"/>
  <c r="P2220" i="1"/>
  <c r="AR2220" i="1" s="1"/>
  <c r="R2219" i="1"/>
  <c r="S2219" i="1" s="1"/>
  <c r="P2219" i="1"/>
  <c r="AQ2219" i="1" s="1"/>
  <c r="R2218" i="1"/>
  <c r="AT2218" i="1" s="1"/>
  <c r="P2218" i="1"/>
  <c r="AP2218" i="1" s="1"/>
  <c r="R2217" i="1"/>
  <c r="AV2217" i="1" s="1"/>
  <c r="P2217" i="1"/>
  <c r="AO2217" i="1" s="1"/>
  <c r="R2216" i="1"/>
  <c r="P2216" i="1"/>
  <c r="AR2216" i="1" s="1"/>
  <c r="R2215" i="1"/>
  <c r="AT2215" i="1" s="1"/>
  <c r="P2215" i="1"/>
  <c r="AP2215" i="1" s="1"/>
  <c r="R2214" i="1"/>
  <c r="AT2214" i="1" s="1"/>
  <c r="P2214" i="1"/>
  <c r="AP2214" i="1" s="1"/>
  <c r="R2213" i="1"/>
  <c r="AV2213" i="1" s="1"/>
  <c r="P2213" i="1"/>
  <c r="AQ2213" i="1" s="1"/>
  <c r="R2212" i="1"/>
  <c r="AV2212" i="1" s="1"/>
  <c r="P2212" i="1"/>
  <c r="AR2212" i="1" s="1"/>
  <c r="R2211" i="1"/>
  <c r="P2211" i="1"/>
  <c r="AR2211" i="1" s="1"/>
  <c r="R2210" i="1"/>
  <c r="AT2210" i="1" s="1"/>
  <c r="P2210" i="1"/>
  <c r="AN2210" i="1" s="1"/>
  <c r="R2209" i="1"/>
  <c r="P2209" i="1"/>
  <c r="AQ2209" i="1" s="1"/>
  <c r="R2208" i="1"/>
  <c r="AV2208" i="1" s="1"/>
  <c r="P2208" i="1"/>
  <c r="AP2208" i="1" s="1"/>
  <c r="R2207" i="1"/>
  <c r="AV2207" i="1" s="1"/>
  <c r="P2207" i="1"/>
  <c r="AN2207" i="1" s="1"/>
  <c r="R2206" i="1"/>
  <c r="AT2206" i="1" s="1"/>
  <c r="P2206" i="1"/>
  <c r="AP2206" i="1" s="1"/>
  <c r="R2205" i="1"/>
  <c r="AT2205" i="1" s="1"/>
  <c r="P2205" i="1"/>
  <c r="AQ2205" i="1" s="1"/>
  <c r="R2204" i="1"/>
  <c r="AV2204" i="1" s="1"/>
  <c r="P2204" i="1"/>
  <c r="AO2204" i="1" s="1"/>
  <c r="R2203" i="1"/>
  <c r="P2203" i="1"/>
  <c r="AQ2203" i="1" s="1"/>
  <c r="R2202" i="1"/>
  <c r="P2202" i="1"/>
  <c r="AP2202" i="1" s="1"/>
  <c r="R2201" i="1"/>
  <c r="AV2201" i="1" s="1"/>
  <c r="P2201" i="1"/>
  <c r="R2200" i="1"/>
  <c r="P2200" i="1"/>
  <c r="AR2200" i="1" s="1"/>
  <c r="R2199" i="1"/>
  <c r="AT2199" i="1" s="1"/>
  <c r="P2199" i="1"/>
  <c r="AP2199" i="1" s="1"/>
  <c r="R2198" i="1"/>
  <c r="P2198" i="1"/>
  <c r="AR2198" i="1" s="1"/>
  <c r="R2197" i="1"/>
  <c r="AV2197" i="1" s="1"/>
  <c r="P2197" i="1"/>
  <c r="AQ2197" i="1" s="1"/>
  <c r="R2196" i="1"/>
  <c r="AV2196" i="1" s="1"/>
  <c r="P2196" i="1"/>
  <c r="AO2196" i="1" s="1"/>
  <c r="R2195" i="1"/>
  <c r="P2195" i="1"/>
  <c r="AR2195" i="1" s="1"/>
  <c r="R2194" i="1"/>
  <c r="S2194" i="1" s="1"/>
  <c r="P2194" i="1"/>
  <c r="AN2194" i="1" s="1"/>
  <c r="R2193" i="1"/>
  <c r="P2193" i="1"/>
  <c r="R2192" i="1"/>
  <c r="AV2192" i="1" s="1"/>
  <c r="P2192" i="1"/>
  <c r="AP2192" i="1" s="1"/>
  <c r="R2191" i="1"/>
  <c r="P2191" i="1"/>
  <c r="AN2191" i="1" s="1"/>
  <c r="R2190" i="1"/>
  <c r="AT2190" i="1" s="1"/>
  <c r="P2190" i="1"/>
  <c r="AO2190" i="1" s="1"/>
  <c r="R2189" i="1"/>
  <c r="AT2189" i="1" s="1"/>
  <c r="P2189" i="1"/>
  <c r="AP2189" i="1" s="1"/>
  <c r="R2188" i="1"/>
  <c r="AV2188" i="1" s="1"/>
  <c r="P2188" i="1"/>
  <c r="Q2188" i="1" s="1"/>
  <c r="R2187" i="1"/>
  <c r="P2187" i="1"/>
  <c r="AQ2187" i="1" s="1"/>
  <c r="R2186" i="1"/>
  <c r="AT2186" i="1" s="1"/>
  <c r="P2186" i="1"/>
  <c r="AP2186" i="1" s="1"/>
  <c r="R2185" i="1"/>
  <c r="AV2185" i="1" s="1"/>
  <c r="P2185" i="1"/>
  <c r="AO2185" i="1" s="1"/>
  <c r="R2184" i="1"/>
  <c r="P2184" i="1"/>
  <c r="AR2184" i="1" s="1"/>
  <c r="R2183" i="1"/>
  <c r="P2183" i="1"/>
  <c r="AP2183" i="1" s="1"/>
  <c r="R2182" i="1"/>
  <c r="AT2182" i="1" s="1"/>
  <c r="P2182" i="1"/>
  <c r="AO2182" i="1" s="1"/>
  <c r="R2181" i="1"/>
  <c r="AV2181" i="1" s="1"/>
  <c r="P2181" i="1"/>
  <c r="AP2181" i="1" s="1"/>
  <c r="R2180" i="1"/>
  <c r="AU2180" i="1" s="1"/>
  <c r="P2180" i="1"/>
  <c r="AO2180" i="1" s="1"/>
  <c r="R2179" i="1"/>
  <c r="AV2179" i="1" s="1"/>
  <c r="P2179" i="1"/>
  <c r="AR2179" i="1" s="1"/>
  <c r="R2178" i="1"/>
  <c r="AU2178" i="1" s="1"/>
  <c r="P2178" i="1"/>
  <c r="AN2178" i="1" s="1"/>
  <c r="R2177" i="1"/>
  <c r="AT2177" i="1" s="1"/>
  <c r="P2177" i="1"/>
  <c r="AR2177" i="1" s="1"/>
  <c r="R2176" i="1"/>
  <c r="AT2176" i="1" s="1"/>
  <c r="P2176" i="1"/>
  <c r="AO2176" i="1" s="1"/>
  <c r="R2175" i="1"/>
  <c r="AT2175" i="1" s="1"/>
  <c r="P2175" i="1"/>
  <c r="AP2175" i="1" s="1"/>
  <c r="R2174" i="1"/>
  <c r="P2174" i="1"/>
  <c r="AR2174" i="1" s="1"/>
  <c r="R2173" i="1"/>
  <c r="AV2173" i="1" s="1"/>
  <c r="P2173" i="1"/>
  <c r="AP2173" i="1" s="1"/>
  <c r="R2172" i="1"/>
  <c r="S2172" i="1" s="1"/>
  <c r="P2172" i="1"/>
  <c r="AR2172" i="1" s="1"/>
  <c r="R2171" i="1"/>
  <c r="AT2171" i="1" s="1"/>
  <c r="P2171" i="1"/>
  <c r="AQ2171" i="1" s="1"/>
  <c r="R2170" i="1"/>
  <c r="AU2170" i="1" s="1"/>
  <c r="P2170" i="1"/>
  <c r="AN2170" i="1" s="1"/>
  <c r="R2169" i="1"/>
  <c r="AT2169" i="1" s="1"/>
  <c r="P2169" i="1"/>
  <c r="AR2169" i="1" s="1"/>
  <c r="R2168" i="1"/>
  <c r="AT2168" i="1" s="1"/>
  <c r="P2168" i="1"/>
  <c r="AP2168" i="1" s="1"/>
  <c r="R2167" i="1"/>
  <c r="P2167" i="1"/>
  <c r="AP2167" i="1" s="1"/>
  <c r="R2166" i="1"/>
  <c r="AT2166" i="1" s="1"/>
  <c r="P2166" i="1"/>
  <c r="AO2166" i="1" s="1"/>
  <c r="R2165" i="1"/>
  <c r="AV2165" i="1" s="1"/>
  <c r="P2165" i="1"/>
  <c r="R2164" i="1"/>
  <c r="AU2164" i="1" s="1"/>
  <c r="P2164" i="1"/>
  <c r="AP2164" i="1" s="1"/>
  <c r="R2163" i="1"/>
  <c r="AV2163" i="1" s="1"/>
  <c r="P2163" i="1"/>
  <c r="R2162" i="1"/>
  <c r="S2162" i="1" s="1"/>
  <c r="P2162" i="1"/>
  <c r="AN2162" i="1" s="1"/>
  <c r="R2161" i="1"/>
  <c r="AT2161" i="1" s="1"/>
  <c r="P2161" i="1"/>
  <c r="AR2161" i="1" s="1"/>
  <c r="R2160" i="1"/>
  <c r="AT2160" i="1" s="1"/>
  <c r="P2160" i="1"/>
  <c r="AO2160" i="1" s="1"/>
  <c r="R2159" i="1"/>
  <c r="P2159" i="1"/>
  <c r="AP2159" i="1" s="1"/>
  <c r="R2158" i="1"/>
  <c r="S2158" i="1" s="1"/>
  <c r="P2158" i="1"/>
  <c r="AP2158" i="1" s="1"/>
  <c r="R2157" i="1"/>
  <c r="AT2157" i="1" s="1"/>
  <c r="P2157" i="1"/>
  <c r="AQ2157" i="1" s="1"/>
  <c r="R2156" i="1"/>
  <c r="AV2156" i="1" s="1"/>
  <c r="P2156" i="1"/>
  <c r="AS2156" i="1" s="1"/>
  <c r="R2155" i="1"/>
  <c r="AT2155" i="1" s="1"/>
  <c r="P2155" i="1"/>
  <c r="AN2155" i="1" s="1"/>
  <c r="R2154" i="1"/>
  <c r="S2154" i="1" s="1"/>
  <c r="P2154" i="1"/>
  <c r="AN2154" i="1" s="1"/>
  <c r="R2153" i="1"/>
  <c r="AT2153" i="1" s="1"/>
  <c r="P2153" i="1"/>
  <c r="AR2153" i="1" s="1"/>
  <c r="R2152" i="1"/>
  <c r="AT2152" i="1" s="1"/>
  <c r="P2152" i="1"/>
  <c r="AQ2152" i="1" s="1"/>
  <c r="R2151" i="1"/>
  <c r="AT2151" i="1" s="1"/>
  <c r="P2151" i="1"/>
  <c r="AP2151" i="1" s="1"/>
  <c r="R2150" i="1"/>
  <c r="AU2150" i="1" s="1"/>
  <c r="P2150" i="1"/>
  <c r="R2149" i="1"/>
  <c r="AV2149" i="1" s="1"/>
  <c r="P2149" i="1"/>
  <c r="AS2149" i="1" s="1"/>
  <c r="R2148" i="1"/>
  <c r="S2148" i="1" s="1"/>
  <c r="P2148" i="1"/>
  <c r="AS2148" i="1" s="1"/>
  <c r="R2147" i="1"/>
  <c r="AV2147" i="1" s="1"/>
  <c r="P2147" i="1"/>
  <c r="AN2147" i="1" s="1"/>
  <c r="R2146" i="1"/>
  <c r="AU2146" i="1" s="1"/>
  <c r="P2146" i="1"/>
  <c r="AN2146" i="1" s="1"/>
  <c r="R2145" i="1"/>
  <c r="AT2145" i="1" s="1"/>
  <c r="P2145" i="1"/>
  <c r="AR2145" i="1" s="1"/>
  <c r="R2144" i="1"/>
  <c r="AT2144" i="1" s="1"/>
  <c r="P2144" i="1"/>
  <c r="AP2144" i="1" s="1"/>
  <c r="R2143" i="1"/>
  <c r="S2143" i="1" s="1"/>
  <c r="P2143" i="1"/>
  <c r="AP2143" i="1" s="1"/>
  <c r="R2142" i="1"/>
  <c r="P2142" i="1"/>
  <c r="AO2142" i="1" s="1"/>
  <c r="R2141" i="1"/>
  <c r="AV2141" i="1" s="1"/>
  <c r="P2141" i="1"/>
  <c r="AP2141" i="1" s="1"/>
  <c r="R2140" i="1"/>
  <c r="AV2140" i="1" s="1"/>
  <c r="P2140" i="1"/>
  <c r="AP2140" i="1" s="1"/>
  <c r="R2139" i="1"/>
  <c r="AT2139" i="1" s="1"/>
  <c r="P2139" i="1"/>
  <c r="AQ2139" i="1" s="1"/>
  <c r="R2138" i="1"/>
  <c r="P2138" i="1"/>
  <c r="AN2138" i="1" s="1"/>
  <c r="R2137" i="1"/>
  <c r="AT2137" i="1" s="1"/>
  <c r="P2137" i="1"/>
  <c r="AR2137" i="1" s="1"/>
  <c r="R2136" i="1"/>
  <c r="AT2136" i="1" s="1"/>
  <c r="P2136" i="1"/>
  <c r="AS2136" i="1" s="1"/>
  <c r="R2135" i="1"/>
  <c r="S2135" i="1" s="1"/>
  <c r="P2135" i="1"/>
  <c r="AP2135" i="1" s="1"/>
  <c r="R2134" i="1"/>
  <c r="AT2134" i="1" s="1"/>
  <c r="P2134" i="1"/>
  <c r="AP2134" i="1" s="1"/>
  <c r="R2133" i="1"/>
  <c r="AV2133" i="1" s="1"/>
  <c r="P2133" i="1"/>
  <c r="AQ2133" i="1" s="1"/>
  <c r="R2132" i="1"/>
  <c r="AU2132" i="1" s="1"/>
  <c r="P2132" i="1"/>
  <c r="Q2132" i="1" s="1"/>
  <c r="R2131" i="1"/>
  <c r="AV2131" i="1" s="1"/>
  <c r="P2131" i="1"/>
  <c r="AN2131" i="1" s="1"/>
  <c r="R2130" i="1"/>
  <c r="AU2130" i="1" s="1"/>
  <c r="P2130" i="1"/>
  <c r="AN2130" i="1" s="1"/>
  <c r="R2129" i="1"/>
  <c r="AT2129" i="1" s="1"/>
  <c r="P2129" i="1"/>
  <c r="AR2129" i="1" s="1"/>
  <c r="R2128" i="1"/>
  <c r="AT2128" i="1" s="1"/>
  <c r="P2128" i="1"/>
  <c r="AS2128" i="1" s="1"/>
  <c r="R2127" i="1"/>
  <c r="S2127" i="1" s="1"/>
  <c r="P2127" i="1"/>
  <c r="AP2127" i="1" s="1"/>
  <c r="R2126" i="1"/>
  <c r="P2126" i="1"/>
  <c r="Q2126" i="1" s="1"/>
  <c r="R2125" i="1"/>
  <c r="P2125" i="1"/>
  <c r="AQ2125" i="1" s="1"/>
  <c r="R2124" i="1"/>
  <c r="P2124" i="1"/>
  <c r="R2123" i="1"/>
  <c r="AT2123" i="1" s="1"/>
  <c r="P2123" i="1"/>
  <c r="AN2123" i="1" s="1"/>
  <c r="R2122" i="1"/>
  <c r="AV2122" i="1" s="1"/>
  <c r="P2122" i="1"/>
  <c r="AN2122" i="1" s="1"/>
  <c r="R2121" i="1"/>
  <c r="AT2121" i="1" s="1"/>
  <c r="P2121" i="1"/>
  <c r="AR2121" i="1" s="1"/>
  <c r="R2120" i="1"/>
  <c r="AT2120" i="1" s="1"/>
  <c r="P2120" i="1"/>
  <c r="AR2120" i="1" s="1"/>
  <c r="R2119" i="1"/>
  <c r="AT2119" i="1" s="1"/>
  <c r="P2119" i="1"/>
  <c r="AP2119" i="1" s="1"/>
  <c r="R2118" i="1"/>
  <c r="AT2118" i="1" s="1"/>
  <c r="P2118" i="1"/>
  <c r="AO2118" i="1" s="1"/>
  <c r="R2117" i="1"/>
  <c r="AV2117" i="1" s="1"/>
  <c r="P2117" i="1"/>
  <c r="AS2117" i="1" s="1"/>
  <c r="R2116" i="1"/>
  <c r="AU2116" i="1" s="1"/>
  <c r="P2116" i="1"/>
  <c r="AP2116" i="1" s="1"/>
  <c r="R2115" i="1"/>
  <c r="AV2115" i="1" s="1"/>
  <c r="P2115" i="1"/>
  <c r="AN2115" i="1" s="1"/>
  <c r="R2114" i="1"/>
  <c r="P2114" i="1"/>
  <c r="AN2114" i="1" s="1"/>
  <c r="R2113" i="1"/>
  <c r="AT2113" i="1" s="1"/>
  <c r="P2113" i="1"/>
  <c r="AR2113" i="1" s="1"/>
  <c r="R2112" i="1"/>
  <c r="AT2112" i="1" s="1"/>
  <c r="P2112" i="1"/>
  <c r="AP2112" i="1" s="1"/>
  <c r="R2111" i="1"/>
  <c r="P2111" i="1"/>
  <c r="AP2111" i="1" s="1"/>
  <c r="R2110" i="1"/>
  <c r="P2110" i="1"/>
  <c r="Q2110" i="1" s="1"/>
  <c r="R2109" i="1"/>
  <c r="P2109" i="1"/>
  <c r="Q2109" i="1" s="1"/>
  <c r="R2108" i="1"/>
  <c r="P2108" i="1"/>
  <c r="AQ2108" i="1" s="1"/>
  <c r="R2107" i="1"/>
  <c r="AT2107" i="1" s="1"/>
  <c r="P2107" i="1"/>
  <c r="AQ2107" i="1" s="1"/>
  <c r="R2106" i="1"/>
  <c r="AU2106" i="1" s="1"/>
  <c r="P2106" i="1"/>
  <c r="AN2106" i="1" s="1"/>
  <c r="R2105" i="1"/>
  <c r="AT2105" i="1" s="1"/>
  <c r="P2105" i="1"/>
  <c r="AR2105" i="1" s="1"/>
  <c r="R2104" i="1"/>
  <c r="AT2104" i="1" s="1"/>
  <c r="P2104" i="1"/>
  <c r="R2103" i="1"/>
  <c r="AU2103" i="1" s="1"/>
  <c r="P2103" i="1"/>
  <c r="AP2103" i="1" s="1"/>
  <c r="R2102" i="1"/>
  <c r="AT2102" i="1" s="1"/>
  <c r="P2102" i="1"/>
  <c r="AP2102" i="1" s="1"/>
  <c r="R2101" i="1"/>
  <c r="AV2101" i="1" s="1"/>
  <c r="P2101" i="1"/>
  <c r="R2100" i="1"/>
  <c r="P2100" i="1"/>
  <c r="AS2100" i="1" s="1"/>
  <c r="R2099" i="1"/>
  <c r="AV2099" i="1" s="1"/>
  <c r="P2099" i="1"/>
  <c r="AN2099" i="1" s="1"/>
  <c r="R2098" i="1"/>
  <c r="AV2098" i="1" s="1"/>
  <c r="P2098" i="1"/>
  <c r="AN2098" i="1" s="1"/>
  <c r="R2097" i="1"/>
  <c r="AT2097" i="1" s="1"/>
  <c r="P2097" i="1"/>
  <c r="AR2097" i="1" s="1"/>
  <c r="R2096" i="1"/>
  <c r="AT2096" i="1" s="1"/>
  <c r="P2096" i="1"/>
  <c r="AP2096" i="1" s="1"/>
  <c r="R2095" i="1"/>
  <c r="P2095" i="1"/>
  <c r="AP2095" i="1" s="1"/>
  <c r="R2094" i="1"/>
  <c r="P2094" i="1"/>
  <c r="Q2094" i="1" s="1"/>
  <c r="R2093" i="1"/>
  <c r="P2093" i="1"/>
  <c r="AN2093" i="1" s="1"/>
  <c r="R2092" i="1"/>
  <c r="AU2092" i="1" s="1"/>
  <c r="P2092" i="1"/>
  <c r="AQ2092" i="1" s="1"/>
  <c r="R2091" i="1"/>
  <c r="S2091" i="1" s="1"/>
  <c r="P2091" i="1"/>
  <c r="AP2091" i="1" s="1"/>
  <c r="R2090" i="1"/>
  <c r="AT2090" i="1" s="1"/>
  <c r="P2090" i="1"/>
  <c r="AS2090" i="1" s="1"/>
  <c r="R2089" i="1"/>
  <c r="P2089" i="1"/>
  <c r="AO2089" i="1" s="1"/>
  <c r="R2088" i="1"/>
  <c r="AT2088" i="1" s="1"/>
  <c r="P2088" i="1"/>
  <c r="R2087" i="1"/>
  <c r="P2087" i="1"/>
  <c r="AP2087" i="1" s="1"/>
  <c r="R2086" i="1"/>
  <c r="S2086" i="1" s="1"/>
  <c r="P2086" i="1"/>
  <c r="AS2086" i="1" s="1"/>
  <c r="R2085" i="1"/>
  <c r="P2085" i="1"/>
  <c r="AP2085" i="1" s="1"/>
  <c r="R2084" i="1"/>
  <c r="P2084" i="1"/>
  <c r="AR2084" i="1" s="1"/>
  <c r="R2083" i="1"/>
  <c r="AU2083" i="1" s="1"/>
  <c r="P2083" i="1"/>
  <c r="R2082" i="1"/>
  <c r="P2082" i="1"/>
  <c r="AS2082" i="1" s="1"/>
  <c r="R2081" i="1"/>
  <c r="P2081" i="1"/>
  <c r="R2080" i="1"/>
  <c r="AU2080" i="1" s="1"/>
  <c r="P2080" i="1"/>
  <c r="AP2080" i="1" s="1"/>
  <c r="R2079" i="1"/>
  <c r="P2079" i="1"/>
  <c r="AN2079" i="1" s="1"/>
  <c r="R2078" i="1"/>
  <c r="P2078" i="1"/>
  <c r="R2077" i="1"/>
  <c r="AT2077" i="1" s="1"/>
  <c r="P2077" i="1"/>
  <c r="R2076" i="1"/>
  <c r="AU2076" i="1" s="1"/>
  <c r="P2076" i="1"/>
  <c r="AO2076" i="1" s="1"/>
  <c r="R2075" i="1"/>
  <c r="S2075" i="1" s="1"/>
  <c r="P2075" i="1"/>
  <c r="AP2075" i="1" s="1"/>
  <c r="R2074" i="1"/>
  <c r="P2074" i="1"/>
  <c r="AN2074" i="1" s="1"/>
  <c r="R2073" i="1"/>
  <c r="P2073" i="1"/>
  <c r="AO2073" i="1" s="1"/>
  <c r="R2072" i="1"/>
  <c r="S2072" i="1" s="1"/>
  <c r="P2072" i="1"/>
  <c r="AO2072" i="1" s="1"/>
  <c r="R2071" i="1"/>
  <c r="AT2071" i="1" s="1"/>
  <c r="P2071" i="1"/>
  <c r="R2070" i="1"/>
  <c r="AV2070" i="1" s="1"/>
  <c r="P2070" i="1"/>
  <c r="AO2070" i="1" s="1"/>
  <c r="R2069" i="1"/>
  <c r="AV2069" i="1" s="1"/>
  <c r="P2069" i="1"/>
  <c r="AP2069" i="1" s="1"/>
  <c r="R2068" i="1"/>
  <c r="AU2068" i="1" s="1"/>
  <c r="P2068" i="1"/>
  <c r="AO2068" i="1" s="1"/>
  <c r="R2067" i="1"/>
  <c r="AU2067" i="1" s="1"/>
  <c r="P2067" i="1"/>
  <c r="AR2067" i="1" s="1"/>
  <c r="R2066" i="1"/>
  <c r="AV2066" i="1" s="1"/>
  <c r="P2066" i="1"/>
  <c r="AO2066" i="1" s="1"/>
  <c r="R2065" i="1"/>
  <c r="AT2065" i="1" s="1"/>
  <c r="P2065" i="1"/>
  <c r="R2064" i="1"/>
  <c r="AU2064" i="1" s="1"/>
  <c r="P2064" i="1"/>
  <c r="R2063" i="1"/>
  <c r="P2063" i="1"/>
  <c r="AR2063" i="1" s="1"/>
  <c r="R2062" i="1"/>
  <c r="P2062" i="1"/>
  <c r="AO2062" i="1" s="1"/>
  <c r="R2061" i="1"/>
  <c r="AT2061" i="1" s="1"/>
  <c r="P2061" i="1"/>
  <c r="R2060" i="1"/>
  <c r="AU2060" i="1" s="1"/>
  <c r="P2060" i="1"/>
  <c r="AQ2060" i="1" s="1"/>
  <c r="R2059" i="1"/>
  <c r="S2059" i="1" s="1"/>
  <c r="P2059" i="1"/>
  <c r="R2058" i="1"/>
  <c r="S2058" i="1" s="1"/>
  <c r="P2058" i="1"/>
  <c r="AR2058" i="1" s="1"/>
  <c r="R2057" i="1"/>
  <c r="AV2057" i="1" s="1"/>
  <c r="P2057" i="1"/>
  <c r="R2056" i="1"/>
  <c r="AT2056" i="1" s="1"/>
  <c r="P2056" i="1"/>
  <c r="AO2056" i="1" s="1"/>
  <c r="R2055" i="1"/>
  <c r="AU2055" i="1" s="1"/>
  <c r="P2055" i="1"/>
  <c r="AP2055" i="1" s="1"/>
  <c r="R2054" i="1"/>
  <c r="S2054" i="1" s="1"/>
  <c r="P2054" i="1"/>
  <c r="AS2054" i="1" s="1"/>
  <c r="R2053" i="1"/>
  <c r="AV2053" i="1" s="1"/>
  <c r="P2053" i="1"/>
  <c r="AR2053" i="1" s="1"/>
  <c r="R2052" i="1"/>
  <c r="P2052" i="1"/>
  <c r="AQ2052" i="1" s="1"/>
  <c r="R2051" i="1"/>
  <c r="AU2051" i="1" s="1"/>
  <c r="P2051" i="1"/>
  <c r="AR2051" i="1" s="1"/>
  <c r="R2050" i="1"/>
  <c r="AV2050" i="1" s="1"/>
  <c r="P2050" i="1"/>
  <c r="AS2050" i="1" s="1"/>
  <c r="R2049" i="1"/>
  <c r="AT2049" i="1" s="1"/>
  <c r="P2049" i="1"/>
  <c r="AO2049" i="1" s="1"/>
  <c r="R2048" i="1"/>
  <c r="AU2048" i="1" s="1"/>
  <c r="P2048" i="1"/>
  <c r="AP2048" i="1" s="1"/>
  <c r="R2047" i="1"/>
  <c r="P2047" i="1"/>
  <c r="AN2047" i="1" s="1"/>
  <c r="R2046" i="1"/>
  <c r="S2046" i="1" s="1"/>
  <c r="P2046" i="1"/>
  <c r="AP2046" i="1" s="1"/>
  <c r="R2045" i="1"/>
  <c r="AT2045" i="1" s="1"/>
  <c r="P2045" i="1"/>
  <c r="AN2045" i="1" s="1"/>
  <c r="R2044" i="1"/>
  <c r="S2044" i="1" s="1"/>
  <c r="P2044" i="1"/>
  <c r="AQ2044" i="1" s="1"/>
  <c r="R2043" i="1"/>
  <c r="S2043" i="1" s="1"/>
  <c r="P2043" i="1"/>
  <c r="R2042" i="1"/>
  <c r="AV2042" i="1" s="1"/>
  <c r="P2042" i="1"/>
  <c r="R2041" i="1"/>
  <c r="AV2041" i="1" s="1"/>
  <c r="P2041" i="1"/>
  <c r="AO2041" i="1" s="1"/>
  <c r="R2040" i="1"/>
  <c r="P2040" i="1"/>
  <c r="AS2040" i="1" s="1"/>
  <c r="R2039" i="1"/>
  <c r="P2039" i="1"/>
  <c r="R2038" i="1"/>
  <c r="P2038" i="1"/>
  <c r="AR2038" i="1" s="1"/>
  <c r="R2037" i="1"/>
  <c r="AV2037" i="1" s="1"/>
  <c r="P2037" i="1"/>
  <c r="AS2037" i="1" s="1"/>
  <c r="R2036" i="1"/>
  <c r="P2036" i="1"/>
  <c r="AS2036" i="1" s="1"/>
  <c r="R2035" i="1"/>
  <c r="P2035" i="1"/>
  <c r="AN2035" i="1" s="1"/>
  <c r="R2034" i="1"/>
  <c r="P2034" i="1"/>
  <c r="AO2034" i="1" s="1"/>
  <c r="R2033" i="1"/>
  <c r="AT2033" i="1" s="1"/>
  <c r="P2033" i="1"/>
  <c r="AO2033" i="1" s="1"/>
  <c r="R2032" i="1"/>
  <c r="AT2032" i="1" s="1"/>
  <c r="P2032" i="1"/>
  <c r="AS2032" i="1" s="1"/>
  <c r="R2031" i="1"/>
  <c r="AT2031" i="1" s="1"/>
  <c r="P2031" i="1"/>
  <c r="AN2031" i="1" s="1"/>
  <c r="R2030" i="1"/>
  <c r="AV2030" i="1" s="1"/>
  <c r="P2030" i="1"/>
  <c r="AR2030" i="1" s="1"/>
  <c r="R2029" i="1"/>
  <c r="P2029" i="1"/>
  <c r="Q2029" i="1" s="1"/>
  <c r="R2028" i="1"/>
  <c r="AU2028" i="1" s="1"/>
  <c r="P2028" i="1"/>
  <c r="R2027" i="1"/>
  <c r="P2027" i="1"/>
  <c r="AP2027" i="1" s="1"/>
  <c r="R2026" i="1"/>
  <c r="AT2026" i="1" s="1"/>
  <c r="P2026" i="1"/>
  <c r="AR2026" i="1" s="1"/>
  <c r="R2025" i="1"/>
  <c r="AV2025" i="1" s="1"/>
  <c r="P2025" i="1"/>
  <c r="R2024" i="1"/>
  <c r="AT2024" i="1" s="1"/>
  <c r="P2024" i="1"/>
  <c r="AO2024" i="1" s="1"/>
  <c r="R2023" i="1"/>
  <c r="AV2023" i="1" s="1"/>
  <c r="P2023" i="1"/>
  <c r="AP2023" i="1" s="1"/>
  <c r="R2022" i="1"/>
  <c r="AU2022" i="1" s="1"/>
  <c r="P2022" i="1"/>
  <c r="AS2022" i="1" s="1"/>
  <c r="R2021" i="1"/>
  <c r="P2021" i="1"/>
  <c r="AS2021" i="1" s="1"/>
  <c r="R2020" i="1"/>
  <c r="P2020" i="1"/>
  <c r="R2019" i="1"/>
  <c r="AU2019" i="1" s="1"/>
  <c r="P2019" i="1"/>
  <c r="AR2019" i="1" s="1"/>
  <c r="R2018" i="1"/>
  <c r="AV2018" i="1" s="1"/>
  <c r="P2018" i="1"/>
  <c r="AS2018" i="1" s="1"/>
  <c r="R2017" i="1"/>
  <c r="P2017" i="1"/>
  <c r="AO2017" i="1" s="1"/>
  <c r="R2016" i="1"/>
  <c r="AU2016" i="1" s="1"/>
  <c r="P2016" i="1"/>
  <c r="AQ2016" i="1" s="1"/>
  <c r="R2015" i="1"/>
  <c r="AU2015" i="1" s="1"/>
  <c r="P2015" i="1"/>
  <c r="AN2015" i="1" s="1"/>
  <c r="R2014" i="1"/>
  <c r="AU2014" i="1" s="1"/>
  <c r="P2014" i="1"/>
  <c r="AR2014" i="1" s="1"/>
  <c r="R2013" i="1"/>
  <c r="AV2013" i="1" s="1"/>
  <c r="P2013" i="1"/>
  <c r="R2012" i="1"/>
  <c r="S2012" i="1" s="1"/>
  <c r="P2012" i="1"/>
  <c r="AP2012" i="1" s="1"/>
  <c r="R2011" i="1"/>
  <c r="S2011" i="1" s="1"/>
  <c r="P2011" i="1"/>
  <c r="AP2011" i="1" s="1"/>
  <c r="R2010" i="1"/>
  <c r="P2010" i="1"/>
  <c r="AN2010" i="1" s="1"/>
  <c r="R2009" i="1"/>
  <c r="P2009" i="1"/>
  <c r="AO2009" i="1" s="1"/>
  <c r="R2008" i="1"/>
  <c r="S2008" i="1" s="1"/>
  <c r="P2008" i="1"/>
  <c r="AQ2008" i="1" s="1"/>
  <c r="R2007" i="1"/>
  <c r="AT2007" i="1" s="1"/>
  <c r="P2007" i="1"/>
  <c r="R2006" i="1"/>
  <c r="AT2006" i="1" s="1"/>
  <c r="P2006" i="1"/>
  <c r="AO2006" i="1" s="1"/>
  <c r="R2005" i="1"/>
  <c r="AV2005" i="1" s="1"/>
  <c r="P2005" i="1"/>
  <c r="AS2005" i="1" s="1"/>
  <c r="R2004" i="1"/>
  <c r="AT2004" i="1" s="1"/>
  <c r="P2004" i="1"/>
  <c r="R2003" i="1"/>
  <c r="AU2003" i="1" s="1"/>
  <c r="P2003" i="1"/>
  <c r="AN2003" i="1" s="1"/>
  <c r="R2002" i="1"/>
  <c r="P2002" i="1"/>
  <c r="R2001" i="1"/>
  <c r="AT2001" i="1" s="1"/>
  <c r="P2001" i="1"/>
  <c r="AO2001" i="1" s="1"/>
  <c r="R2000" i="1"/>
  <c r="AT2000" i="1" s="1"/>
  <c r="P2000" i="1"/>
  <c r="AP2000" i="1" s="1"/>
  <c r="R1999" i="1"/>
  <c r="P1999" i="1"/>
  <c r="AR1999" i="1" s="1"/>
  <c r="R1998" i="1"/>
  <c r="AU1998" i="1" s="1"/>
  <c r="P1998" i="1"/>
  <c r="R1997" i="1"/>
  <c r="AT1997" i="1" s="1"/>
  <c r="P1997" i="1"/>
  <c r="R1996" i="1"/>
  <c r="AU1996" i="1" s="1"/>
  <c r="P1996" i="1"/>
  <c r="AR1996" i="1" s="1"/>
  <c r="R1995" i="1"/>
  <c r="AV1995" i="1" s="1"/>
  <c r="P1995" i="1"/>
  <c r="AP1995" i="1" s="1"/>
  <c r="R1994" i="1"/>
  <c r="AT1994" i="1" s="1"/>
  <c r="P1994" i="1"/>
  <c r="R1993" i="1"/>
  <c r="AV1993" i="1" s="1"/>
  <c r="P1993" i="1"/>
  <c r="AO1993" i="1" s="1"/>
  <c r="R1992" i="1"/>
  <c r="AT1992" i="1" s="1"/>
  <c r="P1992" i="1"/>
  <c r="AQ1992" i="1" s="1"/>
  <c r="R1991" i="1"/>
  <c r="AU1991" i="1" s="1"/>
  <c r="P1991" i="1"/>
  <c r="AP1991" i="1" s="1"/>
  <c r="R1990" i="1"/>
  <c r="P1990" i="1"/>
  <c r="AS1990" i="1" s="1"/>
  <c r="R1989" i="1"/>
  <c r="AV1989" i="1" s="1"/>
  <c r="P1989" i="1"/>
  <c r="R1988" i="1"/>
  <c r="P1988" i="1"/>
  <c r="AQ1988" i="1" s="1"/>
  <c r="R1987" i="1"/>
  <c r="P1987" i="1"/>
  <c r="AQ1987" i="1" s="1"/>
  <c r="R1986" i="1"/>
  <c r="P1986" i="1"/>
  <c r="R1985" i="1"/>
  <c r="AT1985" i="1" s="1"/>
  <c r="P1985" i="1"/>
  <c r="AS1985" i="1" s="1"/>
  <c r="R1984" i="1"/>
  <c r="AU1984" i="1" s="1"/>
  <c r="P1984" i="1"/>
  <c r="AP1984" i="1" s="1"/>
  <c r="R1983" i="1"/>
  <c r="AT1983" i="1" s="1"/>
  <c r="P1983" i="1"/>
  <c r="AN1983" i="1" s="1"/>
  <c r="R1982" i="1"/>
  <c r="P1982" i="1"/>
  <c r="AO1982" i="1" s="1"/>
  <c r="R1981" i="1"/>
  <c r="AT1981" i="1" s="1"/>
  <c r="P1981" i="1"/>
  <c r="AN1981" i="1" s="1"/>
  <c r="R1980" i="1"/>
  <c r="S1980" i="1" s="1"/>
  <c r="P1980" i="1"/>
  <c r="AS1980" i="1" s="1"/>
  <c r="R1979" i="1"/>
  <c r="S1979" i="1" s="1"/>
  <c r="P1979" i="1"/>
  <c r="AP1979" i="1" s="1"/>
  <c r="R1978" i="1"/>
  <c r="AT1978" i="1" s="1"/>
  <c r="P1978" i="1"/>
  <c r="AN1978" i="1" s="1"/>
  <c r="R1977" i="1"/>
  <c r="AV1977" i="1" s="1"/>
  <c r="P1977" i="1"/>
  <c r="AO1977" i="1" s="1"/>
  <c r="R1976" i="1"/>
  <c r="AT1976" i="1" s="1"/>
  <c r="P1976" i="1"/>
  <c r="AR1976" i="1" s="1"/>
  <c r="R1975" i="1"/>
  <c r="AT1975" i="1" s="1"/>
  <c r="P1975" i="1"/>
  <c r="AR1975" i="1" s="1"/>
  <c r="R1974" i="1"/>
  <c r="AT1974" i="1" s="1"/>
  <c r="P1974" i="1"/>
  <c r="AO1974" i="1" s="1"/>
  <c r="R1973" i="1"/>
  <c r="AV1973" i="1" s="1"/>
  <c r="P1973" i="1"/>
  <c r="AQ1973" i="1" s="1"/>
  <c r="R1972" i="1"/>
  <c r="AV1972" i="1" s="1"/>
  <c r="P1972" i="1"/>
  <c r="AR1972" i="1" s="1"/>
  <c r="R1971" i="1"/>
  <c r="AU1971" i="1" s="1"/>
  <c r="P1971" i="1"/>
  <c r="AN1971" i="1" s="1"/>
  <c r="R1970" i="1"/>
  <c r="P1970" i="1"/>
  <c r="AQ1970" i="1" s="1"/>
  <c r="R1969" i="1"/>
  <c r="AT1969" i="1" s="1"/>
  <c r="P1969" i="1"/>
  <c r="AR1969" i="1" s="1"/>
  <c r="R1968" i="1"/>
  <c r="AT1968" i="1" s="1"/>
  <c r="P1968" i="1"/>
  <c r="AO1968" i="1" s="1"/>
  <c r="R1967" i="1"/>
  <c r="P1967" i="1"/>
  <c r="AR1967" i="1" s="1"/>
  <c r="R1966" i="1"/>
  <c r="AT1966" i="1" s="1"/>
  <c r="P1966" i="1"/>
  <c r="R1965" i="1"/>
  <c r="AV1965" i="1" s="1"/>
  <c r="P1965" i="1"/>
  <c r="R1964" i="1"/>
  <c r="AU1964" i="1" s="1"/>
  <c r="P1964" i="1"/>
  <c r="AQ1964" i="1" s="1"/>
  <c r="R1963" i="1"/>
  <c r="S1963" i="1" s="1"/>
  <c r="P1963" i="1"/>
  <c r="AQ1963" i="1" s="1"/>
  <c r="R1962" i="1"/>
  <c r="P1962" i="1"/>
  <c r="R1961" i="1"/>
  <c r="AV1961" i="1" s="1"/>
  <c r="P1961" i="1"/>
  <c r="Q1961" i="1" s="1"/>
  <c r="R1960" i="1"/>
  <c r="P1960" i="1"/>
  <c r="R1959" i="1"/>
  <c r="AU1959" i="1" s="1"/>
  <c r="P1959" i="1"/>
  <c r="AP1959" i="1" s="1"/>
  <c r="R1958" i="1"/>
  <c r="AV1958" i="1" s="1"/>
  <c r="P1958" i="1"/>
  <c r="AN1958" i="1" s="1"/>
  <c r="R1957" i="1"/>
  <c r="P1957" i="1"/>
  <c r="AP1957" i="1" s="1"/>
  <c r="R1956" i="1"/>
  <c r="AU1956" i="1" s="1"/>
  <c r="P1956" i="1"/>
  <c r="AQ1956" i="1" s="1"/>
  <c r="R1955" i="1"/>
  <c r="P1955" i="1"/>
  <c r="AN1955" i="1" s="1"/>
  <c r="R1954" i="1"/>
  <c r="P1954" i="1"/>
  <c r="R1953" i="1"/>
  <c r="P1953" i="1"/>
  <c r="R1952" i="1"/>
  <c r="AU1952" i="1" s="1"/>
  <c r="P1952" i="1"/>
  <c r="AR1952" i="1" s="1"/>
  <c r="R1951" i="1"/>
  <c r="P1951" i="1"/>
  <c r="AP1951" i="1" s="1"/>
  <c r="R1950" i="1"/>
  <c r="P1950" i="1"/>
  <c r="AQ1950" i="1" s="1"/>
  <c r="R1949" i="1"/>
  <c r="P1949" i="1"/>
  <c r="AN1949" i="1" s="1"/>
  <c r="R1948" i="1"/>
  <c r="AU1948" i="1" s="1"/>
  <c r="P1948" i="1"/>
  <c r="AQ1948" i="1" s="1"/>
  <c r="R1947" i="1"/>
  <c r="S1947" i="1" s="1"/>
  <c r="P1947" i="1"/>
  <c r="AP1947" i="1" s="1"/>
  <c r="R1946" i="1"/>
  <c r="AV1946" i="1" s="1"/>
  <c r="P1946" i="1"/>
  <c r="AQ1946" i="1" s="1"/>
  <c r="R1945" i="1"/>
  <c r="P1945" i="1"/>
  <c r="AP1945" i="1" s="1"/>
  <c r="R1944" i="1"/>
  <c r="S1944" i="1" s="1"/>
  <c r="P1944" i="1"/>
  <c r="AS1944" i="1" s="1"/>
  <c r="R1943" i="1"/>
  <c r="P1943" i="1"/>
  <c r="AR1943" i="1" s="1"/>
  <c r="R1942" i="1"/>
  <c r="AT1942" i="1" s="1"/>
  <c r="P1942" i="1"/>
  <c r="AO1942" i="1" s="1"/>
  <c r="R1941" i="1"/>
  <c r="AV1941" i="1" s="1"/>
  <c r="P1941" i="1"/>
  <c r="AP1941" i="1" s="1"/>
  <c r="R1940" i="1"/>
  <c r="AU1940" i="1" s="1"/>
  <c r="P1940" i="1"/>
  <c r="AQ1940" i="1" s="1"/>
  <c r="R1939" i="1"/>
  <c r="P1939" i="1"/>
  <c r="AN1939" i="1" s="1"/>
  <c r="R1938" i="1"/>
  <c r="AT1938" i="1" s="1"/>
  <c r="P1938" i="1"/>
  <c r="Q1938" i="1" s="1"/>
  <c r="R1937" i="1"/>
  <c r="AT1937" i="1" s="1"/>
  <c r="P1937" i="1"/>
  <c r="R1936" i="1"/>
  <c r="AU1936" i="1" s="1"/>
  <c r="P1936" i="1"/>
  <c r="AP1936" i="1" s="1"/>
  <c r="R1935" i="1"/>
  <c r="AV1935" i="1" s="1"/>
  <c r="P1935" i="1"/>
  <c r="AR1935" i="1" s="1"/>
  <c r="R1934" i="1"/>
  <c r="AU1934" i="1" s="1"/>
  <c r="P1934" i="1"/>
  <c r="AN1934" i="1" s="1"/>
  <c r="R1933" i="1"/>
  <c r="AT1933" i="1" s="1"/>
  <c r="P1933" i="1"/>
  <c r="AR1933" i="1" s="1"/>
  <c r="R1932" i="1"/>
  <c r="P1932" i="1"/>
  <c r="AO1932" i="1" s="1"/>
  <c r="R1931" i="1"/>
  <c r="AT1931" i="1" s="1"/>
  <c r="P1931" i="1"/>
  <c r="R1930" i="1"/>
  <c r="S1930" i="1" s="1"/>
  <c r="P1930" i="1"/>
  <c r="AP1930" i="1" s="1"/>
  <c r="R1929" i="1"/>
  <c r="AV1929" i="1" s="1"/>
  <c r="P1929" i="1"/>
  <c r="AN1929" i="1" s="1"/>
  <c r="R1928" i="1"/>
  <c r="P1928" i="1"/>
  <c r="AS1928" i="1" s="1"/>
  <c r="R1927" i="1"/>
  <c r="P1927" i="1"/>
  <c r="AQ1927" i="1" s="1"/>
  <c r="R1926" i="1"/>
  <c r="S1926" i="1" s="1"/>
  <c r="P1926" i="1"/>
  <c r="AN1926" i="1" s="1"/>
  <c r="R1925" i="1"/>
  <c r="AT1925" i="1" s="1"/>
  <c r="P1925" i="1"/>
  <c r="R1924" i="1"/>
  <c r="P1924" i="1"/>
  <c r="AP1924" i="1" s="1"/>
  <c r="R1923" i="1"/>
  <c r="P1923" i="1"/>
  <c r="AP1923" i="1" s="1"/>
  <c r="R1922" i="1"/>
  <c r="AT1922" i="1" s="1"/>
  <c r="P1922" i="1"/>
  <c r="AO1922" i="1" s="1"/>
  <c r="R1921" i="1"/>
  <c r="P1921" i="1"/>
  <c r="AP1921" i="1" s="1"/>
  <c r="R1920" i="1"/>
  <c r="AU1920" i="1" s="1"/>
  <c r="P1920" i="1"/>
  <c r="AO1920" i="1" s="1"/>
  <c r="R1919" i="1"/>
  <c r="S1919" i="1" s="1"/>
  <c r="P1919" i="1"/>
  <c r="AN1919" i="1" s="1"/>
  <c r="R1918" i="1"/>
  <c r="AV1918" i="1" s="1"/>
  <c r="P1918" i="1"/>
  <c r="R1917" i="1"/>
  <c r="P1917" i="1"/>
  <c r="R1916" i="1"/>
  <c r="AT1916" i="1" s="1"/>
  <c r="P1916" i="1"/>
  <c r="AP1916" i="1" s="1"/>
  <c r="R1915" i="1"/>
  <c r="AT1915" i="1" s="1"/>
  <c r="P1915" i="1"/>
  <c r="R1914" i="1"/>
  <c r="AV1914" i="1" s="1"/>
  <c r="P1914" i="1"/>
  <c r="R1913" i="1"/>
  <c r="AV1913" i="1" s="1"/>
  <c r="P1913" i="1"/>
  <c r="AN1913" i="1" s="1"/>
  <c r="R1912" i="1"/>
  <c r="AU1912" i="1" s="1"/>
  <c r="P1912" i="1"/>
  <c r="AR1912" i="1" s="1"/>
  <c r="R1911" i="1"/>
  <c r="AU1911" i="1" s="1"/>
  <c r="P1911" i="1"/>
  <c r="AR1911" i="1" s="1"/>
  <c r="R1910" i="1"/>
  <c r="AV1910" i="1" s="1"/>
  <c r="P1910" i="1"/>
  <c r="AQ1910" i="1" s="1"/>
  <c r="R1909" i="1"/>
  <c r="AT1909" i="1" s="1"/>
  <c r="P1909" i="1"/>
  <c r="R1908" i="1"/>
  <c r="P1908" i="1"/>
  <c r="AO1908" i="1" s="1"/>
  <c r="R1907" i="1"/>
  <c r="AU1907" i="1" s="1"/>
  <c r="P1907" i="1"/>
  <c r="AR1907" i="1" s="1"/>
  <c r="R1906" i="1"/>
  <c r="S1906" i="1" s="1"/>
  <c r="P1906" i="1"/>
  <c r="Q1906" i="1" s="1"/>
  <c r="R1905" i="1"/>
  <c r="AT1905" i="1" s="1"/>
  <c r="P1905" i="1"/>
  <c r="AN1905" i="1" s="1"/>
  <c r="R1904" i="1"/>
  <c r="P1904" i="1"/>
  <c r="AR1904" i="1" s="1"/>
  <c r="R1903" i="1"/>
  <c r="S1903" i="1" s="1"/>
  <c r="P1903" i="1"/>
  <c r="AP1903" i="1" s="1"/>
  <c r="R1902" i="1"/>
  <c r="AT1902" i="1" s="1"/>
  <c r="P1902" i="1"/>
  <c r="R1901" i="1"/>
  <c r="AV1901" i="1" s="1"/>
  <c r="P1901" i="1"/>
  <c r="AO1901" i="1" s="1"/>
  <c r="R1900" i="1"/>
  <c r="AT1900" i="1" s="1"/>
  <c r="P1900" i="1"/>
  <c r="AO1900" i="1" s="1"/>
  <c r="R1899" i="1"/>
  <c r="AV1899" i="1" s="1"/>
  <c r="P1899" i="1"/>
  <c r="R1898" i="1"/>
  <c r="P1898" i="1"/>
  <c r="R1897" i="1"/>
  <c r="P1897" i="1"/>
  <c r="AS1897" i="1" s="1"/>
  <c r="R1896" i="1"/>
  <c r="S1896" i="1" s="1"/>
  <c r="P1896" i="1"/>
  <c r="R1895" i="1"/>
  <c r="P1895" i="1"/>
  <c r="AR1895" i="1" s="1"/>
  <c r="R1894" i="1"/>
  <c r="S1894" i="1" s="1"/>
  <c r="P1894" i="1"/>
  <c r="AS1894" i="1" s="1"/>
  <c r="R1893" i="1"/>
  <c r="P1893" i="1"/>
  <c r="AN1893" i="1" s="1"/>
  <c r="R1892" i="1"/>
  <c r="P1892" i="1"/>
  <c r="R1891" i="1"/>
  <c r="P1891" i="1"/>
  <c r="AN1891" i="1" s="1"/>
  <c r="R1890" i="1"/>
  <c r="AT1890" i="1" s="1"/>
  <c r="P1890" i="1"/>
  <c r="AO1890" i="1" s="1"/>
  <c r="R1889" i="1"/>
  <c r="P1889" i="1"/>
  <c r="R1888" i="1"/>
  <c r="S1888" i="1" s="1"/>
  <c r="P1888" i="1"/>
  <c r="R1887" i="1"/>
  <c r="S1887" i="1" s="1"/>
  <c r="P1887" i="1"/>
  <c r="AN1887" i="1" s="1"/>
  <c r="R1886" i="1"/>
  <c r="P1886" i="1"/>
  <c r="R1885" i="1"/>
  <c r="P1885" i="1"/>
  <c r="AO1885" i="1" s="1"/>
  <c r="R1884" i="1"/>
  <c r="P1884" i="1"/>
  <c r="AO1884" i="1" s="1"/>
  <c r="R1883" i="1"/>
  <c r="AT1883" i="1" s="1"/>
  <c r="P1883" i="1"/>
  <c r="AP1883" i="1" s="1"/>
  <c r="R1882" i="1"/>
  <c r="AT1882" i="1" s="1"/>
  <c r="P1882" i="1"/>
  <c r="AR1882" i="1" s="1"/>
  <c r="R1881" i="1"/>
  <c r="AV1881" i="1" s="1"/>
  <c r="P1881" i="1"/>
  <c r="AN1881" i="1" s="1"/>
  <c r="R1880" i="1"/>
  <c r="P1880" i="1"/>
  <c r="AS1880" i="1" s="1"/>
  <c r="R1879" i="1"/>
  <c r="AU1879" i="1" s="1"/>
  <c r="P1879" i="1"/>
  <c r="R1878" i="1"/>
  <c r="P1878" i="1"/>
  <c r="AQ1878" i="1" s="1"/>
  <c r="R1877" i="1"/>
  <c r="AT1877" i="1" s="1"/>
  <c r="P1877" i="1"/>
  <c r="R1876" i="1"/>
  <c r="P1876" i="1"/>
  <c r="AQ1876" i="1" s="1"/>
  <c r="R1875" i="1"/>
  <c r="AV1875" i="1" s="1"/>
  <c r="P1875" i="1"/>
  <c r="AR1875" i="1" s="1"/>
  <c r="R1874" i="1"/>
  <c r="P1874" i="1"/>
  <c r="AQ1874" i="1" s="1"/>
  <c r="R1873" i="1"/>
  <c r="P1873" i="1"/>
  <c r="AP1873" i="1" s="1"/>
  <c r="R1872" i="1"/>
  <c r="AU1872" i="1" s="1"/>
  <c r="P1872" i="1"/>
  <c r="R1871" i="1"/>
  <c r="AV1871" i="1" s="1"/>
  <c r="P1871" i="1"/>
  <c r="R1870" i="1"/>
  <c r="AT1870" i="1" s="1"/>
  <c r="P1870" i="1"/>
  <c r="AS1870" i="1" s="1"/>
  <c r="R1869" i="1"/>
  <c r="AV1869" i="1" s="1"/>
  <c r="P1869" i="1"/>
  <c r="AR1869" i="1" s="1"/>
  <c r="R1868" i="1"/>
  <c r="P1868" i="1"/>
  <c r="AQ1868" i="1" s="1"/>
  <c r="R1867" i="1"/>
  <c r="AU1867" i="1" s="1"/>
  <c r="P1867" i="1"/>
  <c r="AP1867" i="1" s="1"/>
  <c r="R1866" i="1"/>
  <c r="P1866" i="1"/>
  <c r="R1865" i="1"/>
  <c r="P1865" i="1"/>
  <c r="AN1865" i="1" s="1"/>
  <c r="R1864" i="1"/>
  <c r="P1864" i="1"/>
  <c r="AS1864" i="1" s="1"/>
  <c r="R1863" i="1"/>
  <c r="P1863" i="1"/>
  <c r="AR1863" i="1" s="1"/>
  <c r="R1862" i="1"/>
  <c r="AU1862" i="1" s="1"/>
  <c r="P1862" i="1"/>
  <c r="R1861" i="1"/>
  <c r="P1861" i="1"/>
  <c r="AN1861" i="1" s="1"/>
  <c r="R1860" i="1"/>
  <c r="AU1860" i="1" s="1"/>
  <c r="P1860" i="1"/>
  <c r="R1859" i="1"/>
  <c r="AT1859" i="1" s="1"/>
  <c r="P1859" i="1"/>
  <c r="R1858" i="1"/>
  <c r="P1858" i="1"/>
  <c r="AP1858" i="1" s="1"/>
  <c r="R1857" i="1"/>
  <c r="P1857" i="1"/>
  <c r="AN1857" i="1" s="1"/>
  <c r="R1856" i="1"/>
  <c r="AU1856" i="1" s="1"/>
  <c r="P1856" i="1"/>
  <c r="Q1856" i="1" s="1"/>
  <c r="R1855" i="1"/>
  <c r="S1855" i="1" s="1"/>
  <c r="P1855" i="1"/>
  <c r="R1854" i="1"/>
  <c r="P1854" i="1"/>
  <c r="R1853" i="1"/>
  <c r="P1853" i="1"/>
  <c r="R1852" i="1"/>
  <c r="AT1852" i="1" s="1"/>
  <c r="P1852" i="1"/>
  <c r="AS1852" i="1" s="1"/>
  <c r="R1851" i="1"/>
  <c r="AT1851" i="1" s="1"/>
  <c r="P1851" i="1"/>
  <c r="R1850" i="1"/>
  <c r="S1850" i="1" s="1"/>
  <c r="P1850" i="1"/>
  <c r="AR1850" i="1" s="1"/>
  <c r="R1849" i="1"/>
  <c r="AV1849" i="1" s="1"/>
  <c r="P1849" i="1"/>
  <c r="AN1849" i="1" s="1"/>
  <c r="R1848" i="1"/>
  <c r="P1848" i="1"/>
  <c r="AS1848" i="1" s="1"/>
  <c r="R1847" i="1"/>
  <c r="AU1847" i="1" s="1"/>
  <c r="P1847" i="1"/>
  <c r="R1846" i="1"/>
  <c r="P1846" i="1"/>
  <c r="AQ1846" i="1" s="1"/>
  <c r="R1845" i="1"/>
  <c r="AT1845" i="1" s="1"/>
  <c r="P1845" i="1"/>
  <c r="R1844" i="1"/>
  <c r="AU1844" i="1" s="1"/>
  <c r="P1844" i="1"/>
  <c r="AQ1844" i="1" s="1"/>
  <c r="R1843" i="1"/>
  <c r="P1843" i="1"/>
  <c r="R1842" i="1"/>
  <c r="S1842" i="1" s="1"/>
  <c r="P1842" i="1"/>
  <c r="Q1842" i="1" s="1"/>
  <c r="R1841" i="1"/>
  <c r="P1841" i="1"/>
  <c r="R1840" i="1"/>
  <c r="P1840" i="1"/>
  <c r="R1839" i="1"/>
  <c r="P1839" i="1"/>
  <c r="AP1839" i="1" s="1"/>
  <c r="R1838" i="1"/>
  <c r="AU1838" i="1" s="1"/>
  <c r="P1838" i="1"/>
  <c r="R1837" i="1"/>
  <c r="AV1837" i="1" s="1"/>
  <c r="P1837" i="1"/>
  <c r="R1836" i="1"/>
  <c r="AT1836" i="1" s="1"/>
  <c r="P1836" i="1"/>
  <c r="R1835" i="1"/>
  <c r="AV1835" i="1" s="1"/>
  <c r="P1835" i="1"/>
  <c r="R1834" i="1"/>
  <c r="P1834" i="1"/>
  <c r="R1833" i="1"/>
  <c r="P1833" i="1"/>
  <c r="R1832" i="1"/>
  <c r="AV1832" i="1" s="1"/>
  <c r="P1832" i="1"/>
  <c r="R1831" i="1"/>
  <c r="AV1831" i="1" s="1"/>
  <c r="P1831" i="1"/>
  <c r="AR1831" i="1" s="1"/>
  <c r="R1830" i="1"/>
  <c r="AV1830" i="1" s="1"/>
  <c r="P1830" i="1"/>
  <c r="R1829" i="1"/>
  <c r="P1829" i="1"/>
  <c r="R1828" i="1"/>
  <c r="P1828" i="1"/>
  <c r="R1827" i="1"/>
  <c r="P1827" i="1"/>
  <c r="AN1827" i="1" s="1"/>
  <c r="R1826" i="1"/>
  <c r="P1826" i="1"/>
  <c r="AR1826" i="1" s="1"/>
  <c r="R1825" i="1"/>
  <c r="P1825" i="1"/>
  <c r="R1824" i="1"/>
  <c r="AU1824" i="1" s="1"/>
  <c r="P1824" i="1"/>
  <c r="AS1824" i="1" s="1"/>
  <c r="R1823" i="1"/>
  <c r="S1823" i="1" s="1"/>
  <c r="P1823" i="1"/>
  <c r="AN1823" i="1" s="1"/>
  <c r="R1822" i="1"/>
  <c r="P1822" i="1"/>
  <c r="R1821" i="1"/>
  <c r="P1821" i="1"/>
  <c r="AO1821" i="1" s="1"/>
  <c r="R1820" i="1"/>
  <c r="P1820" i="1"/>
  <c r="AO1820" i="1" s="1"/>
  <c r="R1819" i="1"/>
  <c r="P1819" i="1"/>
  <c r="AP1819" i="1" s="1"/>
  <c r="R1818" i="1"/>
  <c r="AT1818" i="1" s="1"/>
  <c r="P1818" i="1"/>
  <c r="AS1818" i="1" s="1"/>
  <c r="R1817" i="1"/>
  <c r="AV1817" i="1" s="1"/>
  <c r="P1817" i="1"/>
  <c r="AR1817" i="1" s="1"/>
  <c r="R1816" i="1"/>
  <c r="AV1816" i="1" s="1"/>
  <c r="P1816" i="1"/>
  <c r="AP1816" i="1" s="1"/>
  <c r="R1815" i="1"/>
  <c r="P1815" i="1"/>
  <c r="AQ1815" i="1" s="1"/>
  <c r="R1814" i="1"/>
  <c r="P1814" i="1"/>
  <c r="AQ1814" i="1" s="1"/>
  <c r="R1813" i="1"/>
  <c r="AT1813" i="1" s="1"/>
  <c r="P1813" i="1"/>
  <c r="R1812" i="1"/>
  <c r="AU1812" i="1" s="1"/>
  <c r="P1812" i="1"/>
  <c r="AS1812" i="1" s="1"/>
  <c r="R1811" i="1"/>
  <c r="AU1811" i="1" s="1"/>
  <c r="P1811" i="1"/>
  <c r="AN1811" i="1" s="1"/>
  <c r="R1810" i="1"/>
  <c r="P1810" i="1"/>
  <c r="AQ1810" i="1" s="1"/>
  <c r="R1809" i="1"/>
  <c r="P1809" i="1"/>
  <c r="R1808" i="1"/>
  <c r="AU1808" i="1" s="1"/>
  <c r="P1808" i="1"/>
  <c r="AQ1808" i="1" s="1"/>
  <c r="R1807" i="1"/>
  <c r="AV1807" i="1" s="1"/>
  <c r="P1807" i="1"/>
  <c r="R1806" i="1"/>
  <c r="AT1806" i="1" s="1"/>
  <c r="P1806" i="1"/>
  <c r="AR1806" i="1" s="1"/>
  <c r="R1805" i="1"/>
  <c r="AV1805" i="1" s="1"/>
  <c r="P1805" i="1"/>
  <c r="AR1805" i="1" s="1"/>
  <c r="R1804" i="1"/>
  <c r="P1804" i="1"/>
  <c r="AQ1804" i="1" s="1"/>
  <c r="R1803" i="1"/>
  <c r="AT1803" i="1" s="1"/>
  <c r="P1803" i="1"/>
  <c r="AP1803" i="1" s="1"/>
  <c r="R1802" i="1"/>
  <c r="AU1802" i="1" s="1"/>
  <c r="P1802" i="1"/>
  <c r="R1801" i="1"/>
  <c r="P1801" i="1"/>
  <c r="AQ1801" i="1" s="1"/>
  <c r="R1800" i="1"/>
  <c r="AV1800" i="1" s="1"/>
  <c r="P1800" i="1"/>
  <c r="AP1800" i="1" s="1"/>
  <c r="R1799" i="1"/>
  <c r="AU1799" i="1" s="1"/>
  <c r="P1799" i="1"/>
  <c r="R1798" i="1"/>
  <c r="P1798" i="1"/>
  <c r="R1797" i="1"/>
  <c r="P1797" i="1"/>
  <c r="R1796" i="1"/>
  <c r="AU1796" i="1" s="1"/>
  <c r="P1796" i="1"/>
  <c r="AS1796" i="1" s="1"/>
  <c r="R1795" i="1"/>
  <c r="P1795" i="1"/>
  <c r="R1794" i="1"/>
  <c r="AT1794" i="1" s="1"/>
  <c r="P1794" i="1"/>
  <c r="AO1794" i="1" s="1"/>
  <c r="R1793" i="1"/>
  <c r="AT1793" i="1" s="1"/>
  <c r="P1793" i="1"/>
  <c r="R1792" i="1"/>
  <c r="AU1792" i="1" s="1"/>
  <c r="P1792" i="1"/>
  <c r="AS1792" i="1" s="1"/>
  <c r="R1791" i="1"/>
  <c r="P1791" i="1"/>
  <c r="AP1791" i="1" s="1"/>
  <c r="R1790" i="1"/>
  <c r="P1790" i="1"/>
  <c r="R1789" i="1"/>
  <c r="P1789" i="1"/>
  <c r="R1788" i="1"/>
  <c r="S1788" i="1" s="1"/>
  <c r="P1788" i="1"/>
  <c r="AO1788" i="1" s="1"/>
  <c r="R1787" i="1"/>
  <c r="AT1787" i="1" s="1"/>
  <c r="P1787" i="1"/>
  <c r="AR1787" i="1" s="1"/>
  <c r="R1786" i="1"/>
  <c r="P1786" i="1"/>
  <c r="AS1786" i="1" s="1"/>
  <c r="R1785" i="1"/>
  <c r="AV1785" i="1" s="1"/>
  <c r="P1785" i="1"/>
  <c r="AS1785" i="1" s="1"/>
  <c r="R1784" i="1"/>
  <c r="P1784" i="1"/>
  <c r="R1783" i="1"/>
  <c r="AU1783" i="1" s="1"/>
  <c r="P1783" i="1"/>
  <c r="AN1783" i="1" s="1"/>
  <c r="R1782" i="1"/>
  <c r="P1782" i="1"/>
  <c r="AO1782" i="1" s="1"/>
  <c r="R1781" i="1"/>
  <c r="AT1781" i="1" s="1"/>
  <c r="P1781" i="1"/>
  <c r="AO1781" i="1" s="1"/>
  <c r="R1780" i="1"/>
  <c r="AU1780" i="1" s="1"/>
  <c r="P1780" i="1"/>
  <c r="AO1780" i="1" s="1"/>
  <c r="R1779" i="1"/>
  <c r="AV1779" i="1" s="1"/>
  <c r="P1779" i="1"/>
  <c r="R1778" i="1"/>
  <c r="P1778" i="1"/>
  <c r="R1777" i="1"/>
  <c r="P1777" i="1"/>
  <c r="AP1777" i="1" s="1"/>
  <c r="R1776" i="1"/>
  <c r="P1776" i="1"/>
  <c r="R1775" i="1"/>
  <c r="S1775" i="1" s="1"/>
  <c r="P1775" i="1"/>
  <c r="R1774" i="1"/>
  <c r="P1774" i="1"/>
  <c r="AR1774" i="1" s="1"/>
  <c r="R1773" i="1"/>
  <c r="AV1773" i="1" s="1"/>
  <c r="P1773" i="1"/>
  <c r="AO1773" i="1" s="1"/>
  <c r="R1772" i="1"/>
  <c r="AT1772" i="1" s="1"/>
  <c r="P1772" i="1"/>
  <c r="Q1772" i="1" s="1"/>
  <c r="R1771" i="1"/>
  <c r="AU1771" i="1" s="1"/>
  <c r="P1771" i="1"/>
  <c r="R1770" i="1"/>
  <c r="AT1770" i="1" s="1"/>
  <c r="P1770" i="1"/>
  <c r="R1769" i="1"/>
  <c r="P1769" i="1"/>
  <c r="R1768" i="1"/>
  <c r="P1768" i="1"/>
  <c r="AQ1768" i="1" s="1"/>
  <c r="R1767" i="1"/>
  <c r="AU1767" i="1" s="1"/>
  <c r="P1767" i="1"/>
  <c r="AN1767" i="1" s="1"/>
  <c r="R1766" i="1"/>
  <c r="P1766" i="1"/>
  <c r="AS1766" i="1" s="1"/>
  <c r="R1765" i="1"/>
  <c r="P1765" i="1"/>
  <c r="R1764" i="1"/>
  <c r="P1764" i="1"/>
  <c r="AP1764" i="1" s="1"/>
  <c r="R1763" i="1"/>
  <c r="AT1763" i="1" s="1"/>
  <c r="P1763" i="1"/>
  <c r="AN1763" i="1" s="1"/>
  <c r="R1762" i="1"/>
  <c r="P1762" i="1"/>
  <c r="R1761" i="1"/>
  <c r="AV1761" i="1" s="1"/>
  <c r="P1761" i="1"/>
  <c r="R1760" i="1"/>
  <c r="AU1760" i="1" s="1"/>
  <c r="P1760" i="1"/>
  <c r="AR1760" i="1" s="1"/>
  <c r="R1759" i="1"/>
  <c r="S1759" i="1" s="1"/>
  <c r="P1759" i="1"/>
  <c r="AN1759" i="1" s="1"/>
  <c r="R1758" i="1"/>
  <c r="P1758" i="1"/>
  <c r="AN1758" i="1" s="1"/>
  <c r="R1757" i="1"/>
  <c r="P1757" i="1"/>
  <c r="AO1757" i="1" s="1"/>
  <c r="R1756" i="1"/>
  <c r="P1756" i="1"/>
  <c r="AO1756" i="1" s="1"/>
  <c r="R1755" i="1"/>
  <c r="P1755" i="1"/>
  <c r="AR1755" i="1" s="1"/>
  <c r="R1754" i="1"/>
  <c r="AT1754" i="1" s="1"/>
  <c r="P1754" i="1"/>
  <c r="R1753" i="1"/>
  <c r="AV1753" i="1" s="1"/>
  <c r="P1753" i="1"/>
  <c r="AR1753" i="1" s="1"/>
  <c r="R1752" i="1"/>
  <c r="P1752" i="1"/>
  <c r="AP1752" i="1" s="1"/>
  <c r="R1751" i="1"/>
  <c r="P1751" i="1"/>
  <c r="AR1751" i="1" s="1"/>
  <c r="R1750" i="1"/>
  <c r="AT1750" i="1" s="1"/>
  <c r="P1750" i="1"/>
  <c r="AQ1750" i="1" s="1"/>
  <c r="R1749" i="1"/>
  <c r="AT1749" i="1" s="1"/>
  <c r="P1749" i="1"/>
  <c r="R1748" i="1"/>
  <c r="AU1748" i="1" s="1"/>
  <c r="P1748" i="1"/>
  <c r="AR1748" i="1" s="1"/>
  <c r="R1747" i="1"/>
  <c r="P1747" i="1"/>
  <c r="AN1747" i="1" s="1"/>
  <c r="R1746" i="1"/>
  <c r="P1746" i="1"/>
  <c r="AR1746" i="1" s="1"/>
  <c r="R1745" i="1"/>
  <c r="P1745" i="1"/>
  <c r="AS1745" i="1" s="1"/>
  <c r="R1744" i="1"/>
  <c r="AU1744" i="1" s="1"/>
  <c r="P1744" i="1"/>
  <c r="R1743" i="1"/>
  <c r="S1743" i="1" s="1"/>
  <c r="P1743" i="1"/>
  <c r="R1742" i="1"/>
  <c r="AT1742" i="1" s="1"/>
  <c r="P1742" i="1"/>
  <c r="R1741" i="1"/>
  <c r="AV1741" i="1" s="1"/>
  <c r="P1741" i="1"/>
  <c r="Q1741" i="1" s="1"/>
  <c r="R1740" i="1"/>
  <c r="P1740" i="1"/>
  <c r="AQ1740" i="1" s="1"/>
  <c r="R1739" i="1"/>
  <c r="AT1739" i="1" s="1"/>
  <c r="P1739" i="1"/>
  <c r="AP1739" i="1" s="1"/>
  <c r="R1738" i="1"/>
  <c r="AU1738" i="1" s="1"/>
  <c r="P1738" i="1"/>
  <c r="R1737" i="1"/>
  <c r="P1737" i="1"/>
  <c r="AQ1737" i="1" s="1"/>
  <c r="R1736" i="1"/>
  <c r="AU1736" i="1" s="1"/>
  <c r="P1736" i="1"/>
  <c r="AS1736" i="1" s="1"/>
  <c r="R1735" i="1"/>
  <c r="AT1735" i="1" s="1"/>
  <c r="P1735" i="1"/>
  <c r="AR1735" i="1" s="1"/>
  <c r="R1734" i="1"/>
  <c r="P1734" i="1"/>
  <c r="R1733" i="1"/>
  <c r="P1733" i="1"/>
  <c r="AO1733" i="1" s="1"/>
  <c r="R1732" i="1"/>
  <c r="AU1732" i="1" s="1"/>
  <c r="P1732" i="1"/>
  <c r="AP1732" i="1" s="1"/>
  <c r="R1731" i="1"/>
  <c r="AT1731" i="1" s="1"/>
  <c r="P1731" i="1"/>
  <c r="R1730" i="1"/>
  <c r="P1730" i="1"/>
  <c r="AO1730" i="1" s="1"/>
  <c r="R1729" i="1"/>
  <c r="AV1729" i="1" s="1"/>
  <c r="P1729" i="1"/>
  <c r="R1728" i="1"/>
  <c r="AU1728" i="1" s="1"/>
  <c r="P1728" i="1"/>
  <c r="AP1728" i="1" s="1"/>
  <c r="R1727" i="1"/>
  <c r="S1727" i="1" s="1"/>
  <c r="P1727" i="1"/>
  <c r="AP1727" i="1" s="1"/>
  <c r="R1726" i="1"/>
  <c r="P1726" i="1"/>
  <c r="R1725" i="1"/>
  <c r="P1725" i="1"/>
  <c r="R1724" i="1"/>
  <c r="S1724" i="1" s="1"/>
  <c r="P1724" i="1"/>
  <c r="AQ1724" i="1" s="1"/>
  <c r="R1723" i="1"/>
  <c r="AT1723" i="1" s="1"/>
  <c r="P1723" i="1"/>
  <c r="AR1723" i="1" s="1"/>
  <c r="R1722" i="1"/>
  <c r="S1722" i="1" s="1"/>
  <c r="P1722" i="1"/>
  <c r="AR1722" i="1" s="1"/>
  <c r="R1721" i="1"/>
  <c r="AV1721" i="1" s="1"/>
  <c r="P1721" i="1"/>
  <c r="AR1721" i="1" s="1"/>
  <c r="R1720" i="1"/>
  <c r="P1720" i="1"/>
  <c r="R1719" i="1"/>
  <c r="AU1719" i="1" s="1"/>
  <c r="P1719" i="1"/>
  <c r="AQ1719" i="1" s="1"/>
  <c r="R1718" i="1"/>
  <c r="S1718" i="1" s="1"/>
  <c r="P1718" i="1"/>
  <c r="AO1718" i="1" s="1"/>
  <c r="R1717" i="1"/>
  <c r="AT1717" i="1" s="1"/>
  <c r="P1717" i="1"/>
  <c r="AO1717" i="1" s="1"/>
  <c r="R1716" i="1"/>
  <c r="AU1716" i="1" s="1"/>
  <c r="P1716" i="1"/>
  <c r="AR1716" i="1" s="1"/>
  <c r="R1715" i="1"/>
  <c r="P1715" i="1"/>
  <c r="AN1715" i="1" s="1"/>
  <c r="R1714" i="1"/>
  <c r="S1714" i="1" s="1"/>
  <c r="P1714" i="1"/>
  <c r="AQ1714" i="1" s="1"/>
  <c r="R1713" i="1"/>
  <c r="P1713" i="1"/>
  <c r="Q1713" i="1" s="1"/>
  <c r="R1712" i="1"/>
  <c r="P1712" i="1"/>
  <c r="AO1712" i="1" s="1"/>
  <c r="R1711" i="1"/>
  <c r="S1711" i="1" s="1"/>
  <c r="P1711" i="1"/>
  <c r="R1710" i="1"/>
  <c r="P1710" i="1"/>
  <c r="R1709" i="1"/>
  <c r="AV1709" i="1" s="1"/>
  <c r="P1709" i="1"/>
  <c r="R1708" i="1"/>
  <c r="AT1708" i="1" s="1"/>
  <c r="P1708" i="1"/>
  <c r="AQ1708" i="1" s="1"/>
  <c r="R1707" i="1"/>
  <c r="AV1707" i="1" s="1"/>
  <c r="P1707" i="1"/>
  <c r="R1706" i="1"/>
  <c r="AT1706" i="1" s="1"/>
  <c r="P1706" i="1"/>
  <c r="R1705" i="1"/>
  <c r="P1705" i="1"/>
  <c r="AP1705" i="1" s="1"/>
  <c r="R1704" i="1"/>
  <c r="S1704" i="1" s="1"/>
  <c r="P1704" i="1"/>
  <c r="R1703" i="1"/>
  <c r="P1703" i="1"/>
  <c r="R1702" i="1"/>
  <c r="AU1702" i="1" s="1"/>
  <c r="P1702" i="1"/>
  <c r="R1701" i="1"/>
  <c r="AT1701" i="1" s="1"/>
  <c r="P1701" i="1"/>
  <c r="R1700" i="1"/>
  <c r="P1700" i="1"/>
  <c r="Q1700" i="1" s="1"/>
  <c r="R1699" i="1"/>
  <c r="S1699" i="1" s="1"/>
  <c r="P1699" i="1"/>
  <c r="AR1699" i="1" s="1"/>
  <c r="R1698" i="1"/>
  <c r="P1698" i="1"/>
  <c r="R1697" i="1"/>
  <c r="P1697" i="1"/>
  <c r="AQ1697" i="1" s="1"/>
  <c r="R1696" i="1"/>
  <c r="AV1696" i="1" s="1"/>
  <c r="P1696" i="1"/>
  <c r="AP1696" i="1" s="1"/>
  <c r="R1695" i="1"/>
  <c r="AT1695" i="1" s="1"/>
  <c r="P1695" i="1"/>
  <c r="R1694" i="1"/>
  <c r="P1694" i="1"/>
  <c r="AP1694" i="1" s="1"/>
  <c r="R1693" i="1"/>
  <c r="AV1693" i="1" s="1"/>
  <c r="P1693" i="1"/>
  <c r="AP1693" i="1" s="1"/>
  <c r="R1692" i="1"/>
  <c r="P1692" i="1"/>
  <c r="AQ1692" i="1" s="1"/>
  <c r="R1691" i="1"/>
  <c r="AU1691" i="1" s="1"/>
  <c r="P1691" i="1"/>
  <c r="AN1691" i="1" s="1"/>
  <c r="R1690" i="1"/>
  <c r="P1690" i="1"/>
  <c r="AP1690" i="1" s="1"/>
  <c r="R1689" i="1"/>
  <c r="P1689" i="1"/>
  <c r="AO1688" i="1"/>
  <c r="R1688" i="1"/>
  <c r="AV1688" i="1" s="1"/>
  <c r="P1688" i="1"/>
  <c r="R1687" i="1"/>
  <c r="P1687" i="1"/>
  <c r="AN1687" i="1" s="1"/>
  <c r="R1686" i="1"/>
  <c r="AT1686" i="1" s="1"/>
  <c r="P1686" i="1"/>
  <c r="R1685" i="1"/>
  <c r="AT1685" i="1" s="1"/>
  <c r="P1685" i="1"/>
  <c r="AN1685" i="1" s="1"/>
  <c r="R1684" i="1"/>
  <c r="AT1684" i="1" s="1"/>
  <c r="P1684" i="1"/>
  <c r="AO1684" i="1" s="1"/>
  <c r="R1683" i="1"/>
  <c r="S1683" i="1" s="1"/>
  <c r="P1683" i="1"/>
  <c r="R1682" i="1"/>
  <c r="AU1682" i="1" s="1"/>
  <c r="P1682" i="1"/>
  <c r="R1681" i="1"/>
  <c r="P1681" i="1"/>
  <c r="AQ1681" i="1" s="1"/>
  <c r="R1680" i="1"/>
  <c r="AV1680" i="1" s="1"/>
  <c r="P1680" i="1"/>
  <c r="R1679" i="1"/>
  <c r="AT1679" i="1" s="1"/>
  <c r="P1679" i="1"/>
  <c r="R1678" i="1"/>
  <c r="AV1678" i="1" s="1"/>
  <c r="P1678" i="1"/>
  <c r="Q1678" i="1" s="1"/>
  <c r="R1677" i="1"/>
  <c r="P1677" i="1"/>
  <c r="AS1677" i="1" s="1"/>
  <c r="R1676" i="1"/>
  <c r="S1676" i="1" s="1"/>
  <c r="P1676" i="1"/>
  <c r="R1675" i="1"/>
  <c r="AU1675" i="1" s="1"/>
  <c r="P1675" i="1"/>
  <c r="AQ1675" i="1" s="1"/>
  <c r="R1674" i="1"/>
  <c r="AV1674" i="1" s="1"/>
  <c r="P1674" i="1"/>
  <c r="AP1674" i="1" s="1"/>
  <c r="R1673" i="1"/>
  <c r="P1673" i="1"/>
  <c r="R1672" i="1"/>
  <c r="AV1672" i="1" s="1"/>
  <c r="P1672" i="1"/>
  <c r="R1671" i="1"/>
  <c r="P1671" i="1"/>
  <c r="AN1671" i="1" s="1"/>
  <c r="R1670" i="1"/>
  <c r="AV1670" i="1" s="1"/>
  <c r="P1670" i="1"/>
  <c r="R1669" i="1"/>
  <c r="AT1669" i="1" s="1"/>
  <c r="P1669" i="1"/>
  <c r="AP1669" i="1" s="1"/>
  <c r="R1668" i="1"/>
  <c r="AU1668" i="1" s="1"/>
  <c r="P1668" i="1"/>
  <c r="AO1668" i="1" s="1"/>
  <c r="R1667" i="1"/>
  <c r="S1667" i="1" s="1"/>
  <c r="P1667" i="1"/>
  <c r="AR1667" i="1" s="1"/>
  <c r="R1666" i="1"/>
  <c r="P1666" i="1"/>
  <c r="R1665" i="1"/>
  <c r="P1665" i="1"/>
  <c r="AQ1665" i="1" s="1"/>
  <c r="R1664" i="1"/>
  <c r="AV1664" i="1" s="1"/>
  <c r="P1664" i="1"/>
  <c r="R1663" i="1"/>
  <c r="AU1663" i="1" s="1"/>
  <c r="P1663" i="1"/>
  <c r="R1662" i="1"/>
  <c r="P1662" i="1"/>
  <c r="AP1662" i="1" s="1"/>
  <c r="R1661" i="1"/>
  <c r="P1661" i="1"/>
  <c r="Q1661" i="1" s="1"/>
  <c r="R1660" i="1"/>
  <c r="S1660" i="1" s="1"/>
  <c r="P1660" i="1"/>
  <c r="AQ1660" i="1" s="1"/>
  <c r="R1659" i="1"/>
  <c r="AU1659" i="1" s="1"/>
  <c r="P1659" i="1"/>
  <c r="R1658" i="1"/>
  <c r="AV1658" i="1" s="1"/>
  <c r="P1658" i="1"/>
  <c r="AP1658" i="1" s="1"/>
  <c r="R1657" i="1"/>
  <c r="P1657" i="1"/>
  <c r="R1656" i="1"/>
  <c r="AV1656" i="1" s="1"/>
  <c r="P1656" i="1"/>
  <c r="AR1656" i="1" s="1"/>
  <c r="R1655" i="1"/>
  <c r="AV1655" i="1" s="1"/>
  <c r="P1655" i="1"/>
  <c r="AN1655" i="1" s="1"/>
  <c r="R1654" i="1"/>
  <c r="S1654" i="1" s="1"/>
  <c r="P1654" i="1"/>
  <c r="AO1654" i="1" s="1"/>
  <c r="R1653" i="1"/>
  <c r="AT1653" i="1" s="1"/>
  <c r="P1653" i="1"/>
  <c r="AP1653" i="1" s="1"/>
  <c r="R1652" i="1"/>
  <c r="AU1652" i="1" s="1"/>
  <c r="P1652" i="1"/>
  <c r="AP1652" i="1" s="1"/>
  <c r="R1651" i="1"/>
  <c r="S1651" i="1" s="1"/>
  <c r="P1651" i="1"/>
  <c r="AR1651" i="1" s="1"/>
  <c r="R1650" i="1"/>
  <c r="S1650" i="1" s="1"/>
  <c r="P1650" i="1"/>
  <c r="R1649" i="1"/>
  <c r="P1649" i="1"/>
  <c r="AQ1649" i="1" s="1"/>
  <c r="R1648" i="1"/>
  <c r="AV1648" i="1" s="1"/>
  <c r="P1648" i="1"/>
  <c r="AS1648" i="1" s="1"/>
  <c r="R1647" i="1"/>
  <c r="P1647" i="1"/>
  <c r="R1646" i="1"/>
  <c r="P1646" i="1"/>
  <c r="R1645" i="1"/>
  <c r="AV1645" i="1" s="1"/>
  <c r="P1645" i="1"/>
  <c r="R1644" i="1"/>
  <c r="P1644" i="1"/>
  <c r="AR1644" i="1" s="1"/>
  <c r="R1643" i="1"/>
  <c r="AV1643" i="1" s="1"/>
  <c r="P1643" i="1"/>
  <c r="AQ1643" i="1" s="1"/>
  <c r="R1642" i="1"/>
  <c r="S1642" i="1" s="1"/>
  <c r="P1642" i="1"/>
  <c r="AN1642" i="1" s="1"/>
  <c r="R1641" i="1"/>
  <c r="P1641" i="1"/>
  <c r="R1640" i="1"/>
  <c r="AV1640" i="1" s="1"/>
  <c r="P1640" i="1"/>
  <c r="AR1640" i="1" s="1"/>
  <c r="R1639" i="1"/>
  <c r="AV1639" i="1" s="1"/>
  <c r="P1639" i="1"/>
  <c r="R1638" i="1"/>
  <c r="P1638" i="1"/>
  <c r="AO1638" i="1" s="1"/>
  <c r="R1637" i="1"/>
  <c r="P1637" i="1"/>
  <c r="AS1637" i="1" s="1"/>
  <c r="R1636" i="1"/>
  <c r="P1636" i="1"/>
  <c r="AP1636" i="1" s="1"/>
  <c r="R1635" i="1"/>
  <c r="S1635" i="1" s="1"/>
  <c r="P1635" i="1"/>
  <c r="AN1635" i="1" s="1"/>
  <c r="R1634" i="1"/>
  <c r="S1634" i="1" s="1"/>
  <c r="P1634" i="1"/>
  <c r="R1633" i="1"/>
  <c r="P1633" i="1"/>
  <c r="AO1633" i="1" s="1"/>
  <c r="R1632" i="1"/>
  <c r="P1632" i="1"/>
  <c r="Q1632" i="1" s="1"/>
  <c r="R1631" i="1"/>
  <c r="P1631" i="1"/>
  <c r="AP1631" i="1" s="1"/>
  <c r="R1630" i="1"/>
  <c r="S1630" i="1" s="1"/>
  <c r="P1630" i="1"/>
  <c r="AP1630" i="1" s="1"/>
  <c r="R1629" i="1"/>
  <c r="AV1629" i="1" s="1"/>
  <c r="P1629" i="1"/>
  <c r="Q1629" i="1" s="1"/>
  <c r="R1628" i="1"/>
  <c r="AV1628" i="1" s="1"/>
  <c r="P1628" i="1"/>
  <c r="AQ1628" i="1" s="1"/>
  <c r="R1627" i="1"/>
  <c r="AT1627" i="1" s="1"/>
  <c r="P1627" i="1"/>
  <c r="AN1627" i="1" s="1"/>
  <c r="R1626" i="1"/>
  <c r="AU1626" i="1" s="1"/>
  <c r="P1626" i="1"/>
  <c r="R1625" i="1"/>
  <c r="AT1625" i="1" s="1"/>
  <c r="P1625" i="1"/>
  <c r="AR1625" i="1" s="1"/>
  <c r="R1624" i="1"/>
  <c r="P1624" i="1"/>
  <c r="AP1624" i="1" s="1"/>
  <c r="R1623" i="1"/>
  <c r="P1623" i="1"/>
  <c r="AP1623" i="1" s="1"/>
  <c r="R1622" i="1"/>
  <c r="AT1622" i="1" s="1"/>
  <c r="P1622" i="1"/>
  <c r="AP1622" i="1" s="1"/>
  <c r="R1621" i="1"/>
  <c r="AT1621" i="1" s="1"/>
  <c r="P1621" i="1"/>
  <c r="AN1621" i="1" s="1"/>
  <c r="R1620" i="1"/>
  <c r="S1620" i="1" s="1"/>
  <c r="P1620" i="1"/>
  <c r="AP1620" i="1" s="1"/>
  <c r="R1619" i="1"/>
  <c r="P1619" i="1"/>
  <c r="AQ1619" i="1" s="1"/>
  <c r="R1618" i="1"/>
  <c r="AU1618" i="1" s="1"/>
  <c r="P1618" i="1"/>
  <c r="R1617" i="1"/>
  <c r="AT1617" i="1" s="1"/>
  <c r="P1617" i="1"/>
  <c r="AR1617" i="1" s="1"/>
  <c r="R1616" i="1"/>
  <c r="P1616" i="1"/>
  <c r="AP1616" i="1" s="1"/>
  <c r="R1615" i="1"/>
  <c r="AU1615" i="1" s="1"/>
  <c r="P1615" i="1"/>
  <c r="AP1615" i="1" s="1"/>
  <c r="R1614" i="1"/>
  <c r="P1614" i="1"/>
  <c r="R1613" i="1"/>
  <c r="AV1613" i="1" s="1"/>
  <c r="P1613" i="1"/>
  <c r="AS1613" i="1" s="1"/>
  <c r="R1612" i="1"/>
  <c r="P1612" i="1"/>
  <c r="R1611" i="1"/>
  <c r="AT1611" i="1" s="1"/>
  <c r="P1611" i="1"/>
  <c r="R1610" i="1"/>
  <c r="AV1610" i="1" s="1"/>
  <c r="P1610" i="1"/>
  <c r="R1609" i="1"/>
  <c r="AT1609" i="1" s="1"/>
  <c r="P1609" i="1"/>
  <c r="R1608" i="1"/>
  <c r="P1608" i="1"/>
  <c r="Q1608" i="1" s="1"/>
  <c r="R1607" i="1"/>
  <c r="AU1607" i="1" s="1"/>
  <c r="P1607" i="1"/>
  <c r="AP1607" i="1" s="1"/>
  <c r="R1606" i="1"/>
  <c r="AU1606" i="1" s="1"/>
  <c r="P1606" i="1"/>
  <c r="AP1606" i="1" s="1"/>
  <c r="R1605" i="1"/>
  <c r="P1605" i="1"/>
  <c r="R1604" i="1"/>
  <c r="P1604" i="1"/>
  <c r="AS1604" i="1" s="1"/>
  <c r="R1603" i="1"/>
  <c r="P1603" i="1"/>
  <c r="AN1603" i="1" s="1"/>
  <c r="R1602" i="1"/>
  <c r="S1602" i="1" s="1"/>
  <c r="P1602" i="1"/>
  <c r="AN1602" i="1" s="1"/>
  <c r="R1601" i="1"/>
  <c r="AT1601" i="1" s="1"/>
  <c r="P1601" i="1"/>
  <c r="R1600" i="1"/>
  <c r="P1600" i="1"/>
  <c r="AP1600" i="1" s="1"/>
  <c r="R1599" i="1"/>
  <c r="AT1599" i="1" s="1"/>
  <c r="P1599" i="1"/>
  <c r="AP1599" i="1" s="1"/>
  <c r="R1598" i="1"/>
  <c r="AV1598" i="1" s="1"/>
  <c r="P1598" i="1"/>
  <c r="AO1598" i="1" s="1"/>
  <c r="R1597" i="1"/>
  <c r="AV1597" i="1" s="1"/>
  <c r="P1597" i="1"/>
  <c r="R1596" i="1"/>
  <c r="P1596" i="1"/>
  <c r="Q1596" i="1" s="1"/>
  <c r="R1595" i="1"/>
  <c r="AT1595" i="1" s="1"/>
  <c r="P1595" i="1"/>
  <c r="R1594" i="1"/>
  <c r="AV1594" i="1" s="1"/>
  <c r="P1594" i="1"/>
  <c r="R1593" i="1"/>
  <c r="AT1593" i="1" s="1"/>
  <c r="P1593" i="1"/>
  <c r="AR1593" i="1" s="1"/>
  <c r="R1592" i="1"/>
  <c r="P1592" i="1"/>
  <c r="AP1592" i="1" s="1"/>
  <c r="R1591" i="1"/>
  <c r="S1591" i="1" s="1"/>
  <c r="P1591" i="1"/>
  <c r="AP1591" i="1" s="1"/>
  <c r="R1590" i="1"/>
  <c r="AU1590" i="1" s="1"/>
  <c r="P1590" i="1"/>
  <c r="AP1590" i="1" s="1"/>
  <c r="R1589" i="1"/>
  <c r="P1589" i="1"/>
  <c r="Q1589" i="1" s="1"/>
  <c r="R1588" i="1"/>
  <c r="P1588" i="1"/>
  <c r="AS1588" i="1" s="1"/>
  <c r="R1587" i="1"/>
  <c r="P1587" i="1"/>
  <c r="R1586" i="1"/>
  <c r="S1586" i="1" s="1"/>
  <c r="P1586" i="1"/>
  <c r="R1585" i="1"/>
  <c r="AT1585" i="1" s="1"/>
  <c r="P1585" i="1"/>
  <c r="AR1585" i="1" s="1"/>
  <c r="R1584" i="1"/>
  <c r="P1584" i="1"/>
  <c r="AP1584" i="1" s="1"/>
  <c r="R1583" i="1"/>
  <c r="AT1583" i="1" s="1"/>
  <c r="P1583" i="1"/>
  <c r="AP1583" i="1" s="1"/>
  <c r="R1582" i="1"/>
  <c r="S1582" i="1" s="1"/>
  <c r="P1582" i="1"/>
  <c r="AO1582" i="1" s="1"/>
  <c r="R1581" i="1"/>
  <c r="AV1581" i="1" s="1"/>
  <c r="P1581" i="1"/>
  <c r="AN1581" i="1" s="1"/>
  <c r="R1580" i="1"/>
  <c r="AV1580" i="1" s="1"/>
  <c r="P1580" i="1"/>
  <c r="AP1580" i="1" s="1"/>
  <c r="R1579" i="1"/>
  <c r="AT1579" i="1" s="1"/>
  <c r="P1579" i="1"/>
  <c r="R1578" i="1"/>
  <c r="AV1578" i="1" s="1"/>
  <c r="P1578" i="1"/>
  <c r="R1577" i="1"/>
  <c r="AT1577" i="1" s="1"/>
  <c r="P1577" i="1"/>
  <c r="R1576" i="1"/>
  <c r="P1576" i="1"/>
  <c r="AP1576" i="1" s="1"/>
  <c r="R1575" i="1"/>
  <c r="S1575" i="1" s="1"/>
  <c r="P1575" i="1"/>
  <c r="AP1575" i="1" s="1"/>
  <c r="R1574" i="1"/>
  <c r="AU1574" i="1" s="1"/>
  <c r="P1574" i="1"/>
  <c r="AP1574" i="1" s="1"/>
  <c r="R1573" i="1"/>
  <c r="P1573" i="1"/>
  <c r="R1572" i="1"/>
  <c r="P1572" i="1"/>
  <c r="AS1572" i="1" s="1"/>
  <c r="R1571" i="1"/>
  <c r="P1571" i="1"/>
  <c r="R1570" i="1"/>
  <c r="S1570" i="1" s="1"/>
  <c r="P1570" i="1"/>
  <c r="R1569" i="1"/>
  <c r="AT1569" i="1" s="1"/>
  <c r="P1569" i="1"/>
  <c r="R1568" i="1"/>
  <c r="P1568" i="1"/>
  <c r="AQ1568" i="1" s="1"/>
  <c r="R1567" i="1"/>
  <c r="AT1567" i="1" s="1"/>
  <c r="P1567" i="1"/>
  <c r="AP1567" i="1" s="1"/>
  <c r="R1566" i="1"/>
  <c r="P1566" i="1"/>
  <c r="AO1566" i="1" s="1"/>
  <c r="R1565" i="1"/>
  <c r="AT1565" i="1" s="1"/>
  <c r="P1565" i="1"/>
  <c r="AN1565" i="1" s="1"/>
  <c r="R1564" i="1"/>
  <c r="P1564" i="1"/>
  <c r="AS1564" i="1" s="1"/>
  <c r="R1563" i="1"/>
  <c r="AT1563" i="1" s="1"/>
  <c r="P1563" i="1"/>
  <c r="R1562" i="1"/>
  <c r="P1562" i="1"/>
  <c r="R1561" i="1"/>
  <c r="AT1561" i="1" s="1"/>
  <c r="P1561" i="1"/>
  <c r="R1560" i="1"/>
  <c r="P1560" i="1"/>
  <c r="AP1560" i="1" s="1"/>
  <c r="R1559" i="1"/>
  <c r="S1559" i="1" s="1"/>
  <c r="P1559" i="1"/>
  <c r="AP1559" i="1" s="1"/>
  <c r="R1558" i="1"/>
  <c r="AU1558" i="1" s="1"/>
  <c r="P1558" i="1"/>
  <c r="R1557" i="1"/>
  <c r="P1557" i="1"/>
  <c r="AS1557" i="1" s="1"/>
  <c r="R1556" i="1"/>
  <c r="P1556" i="1"/>
  <c r="AS1556" i="1" s="1"/>
  <c r="R1555" i="1"/>
  <c r="P1555" i="1"/>
  <c r="R1554" i="1"/>
  <c r="S1554" i="1" s="1"/>
  <c r="P1554" i="1"/>
  <c r="R1553" i="1"/>
  <c r="AT1553" i="1" s="1"/>
  <c r="P1553" i="1"/>
  <c r="R1552" i="1"/>
  <c r="P1552" i="1"/>
  <c r="AQ1552" i="1" s="1"/>
  <c r="R1551" i="1"/>
  <c r="AT1551" i="1" s="1"/>
  <c r="P1551" i="1"/>
  <c r="AP1551" i="1" s="1"/>
  <c r="R1550" i="1"/>
  <c r="AV1550" i="1" s="1"/>
  <c r="P1550" i="1"/>
  <c r="AO1550" i="1" s="1"/>
  <c r="R1549" i="1"/>
  <c r="AT1549" i="1" s="1"/>
  <c r="P1549" i="1"/>
  <c r="AN1549" i="1" s="1"/>
  <c r="R1548" i="1"/>
  <c r="P1548" i="1"/>
  <c r="AP1548" i="1" s="1"/>
  <c r="R1547" i="1"/>
  <c r="P1547" i="1"/>
  <c r="AN1547" i="1" s="1"/>
  <c r="R1546" i="1"/>
  <c r="P1546" i="1"/>
  <c r="AN1546" i="1" s="1"/>
  <c r="R1545" i="1"/>
  <c r="AV1545" i="1" s="1"/>
  <c r="P1545" i="1"/>
  <c r="AO1545" i="1" s="1"/>
  <c r="R1544" i="1"/>
  <c r="AT1544" i="1" s="1"/>
  <c r="P1544" i="1"/>
  <c r="AQ1544" i="1" s="1"/>
  <c r="R1543" i="1"/>
  <c r="AT1543" i="1" s="1"/>
  <c r="P1543" i="1"/>
  <c r="AP1543" i="1" s="1"/>
  <c r="R1542" i="1"/>
  <c r="S1542" i="1" s="1"/>
  <c r="P1542" i="1"/>
  <c r="R1541" i="1"/>
  <c r="AV1541" i="1" s="1"/>
  <c r="P1541" i="1"/>
  <c r="R1540" i="1"/>
  <c r="AU1540" i="1" s="1"/>
  <c r="P1540" i="1"/>
  <c r="AS1540" i="1" s="1"/>
  <c r="R1539" i="1"/>
  <c r="AU1539" i="1" s="1"/>
  <c r="P1539" i="1"/>
  <c r="R1538" i="1"/>
  <c r="AU1538" i="1" s="1"/>
  <c r="P1538" i="1"/>
  <c r="R1537" i="1"/>
  <c r="AT1537" i="1" s="1"/>
  <c r="P1537" i="1"/>
  <c r="AS1537" i="1" s="1"/>
  <c r="R1536" i="1"/>
  <c r="AT1536" i="1" s="1"/>
  <c r="P1536" i="1"/>
  <c r="AQ1536" i="1" s="1"/>
  <c r="R1535" i="1"/>
  <c r="P1535" i="1"/>
  <c r="R1534" i="1"/>
  <c r="P1534" i="1"/>
  <c r="AQ1534" i="1" s="1"/>
  <c r="R1533" i="1"/>
  <c r="AV1533" i="1" s="1"/>
  <c r="P1533" i="1"/>
  <c r="R1532" i="1"/>
  <c r="AU1532" i="1" s="1"/>
  <c r="P1532" i="1"/>
  <c r="AO1532" i="1" s="1"/>
  <c r="R1531" i="1"/>
  <c r="P1531" i="1"/>
  <c r="AN1531" i="1" s="1"/>
  <c r="R1530" i="1"/>
  <c r="P1530" i="1"/>
  <c r="AR1530" i="1" s="1"/>
  <c r="R1529" i="1"/>
  <c r="AV1529" i="1" s="1"/>
  <c r="P1529" i="1"/>
  <c r="AR1529" i="1" s="1"/>
  <c r="R1528" i="1"/>
  <c r="AT1528" i="1" s="1"/>
  <c r="P1528" i="1"/>
  <c r="R1527" i="1"/>
  <c r="AT1527" i="1" s="1"/>
  <c r="P1527" i="1"/>
  <c r="AP1527" i="1" s="1"/>
  <c r="R1526" i="1"/>
  <c r="AT1526" i="1" s="1"/>
  <c r="P1526" i="1"/>
  <c r="AO1526" i="1" s="1"/>
  <c r="R1525" i="1"/>
  <c r="P1525" i="1"/>
  <c r="R1524" i="1"/>
  <c r="AT1524" i="1" s="1"/>
  <c r="P1524" i="1"/>
  <c r="R1523" i="1"/>
  <c r="AU1523" i="1" s="1"/>
  <c r="P1523" i="1"/>
  <c r="R1522" i="1"/>
  <c r="P1522" i="1"/>
  <c r="R1521" i="1"/>
  <c r="P1521" i="1"/>
  <c r="AO1521" i="1" s="1"/>
  <c r="R1520" i="1"/>
  <c r="AU1520" i="1" s="1"/>
  <c r="P1520" i="1"/>
  <c r="R1519" i="1"/>
  <c r="AT1519" i="1" s="1"/>
  <c r="P1519" i="1"/>
  <c r="R1518" i="1"/>
  <c r="P1518" i="1"/>
  <c r="AP1518" i="1" s="1"/>
  <c r="R1517" i="1"/>
  <c r="P1517" i="1"/>
  <c r="AN1517" i="1" s="1"/>
  <c r="R1516" i="1"/>
  <c r="P1516" i="1"/>
  <c r="AP1516" i="1" s="1"/>
  <c r="R1515" i="1"/>
  <c r="S1515" i="1" s="1"/>
  <c r="P1515" i="1"/>
  <c r="AP1515" i="1" s="1"/>
  <c r="R1514" i="1"/>
  <c r="P1514" i="1"/>
  <c r="AR1514" i="1" s="1"/>
  <c r="R1513" i="1"/>
  <c r="P1513" i="1"/>
  <c r="R1512" i="1"/>
  <c r="S1512" i="1" s="1"/>
  <c r="P1512" i="1"/>
  <c r="AO1512" i="1" s="1"/>
  <c r="R1511" i="1"/>
  <c r="P1511" i="1"/>
  <c r="AR1511" i="1" s="1"/>
  <c r="R1510" i="1"/>
  <c r="AU1510" i="1" s="1"/>
  <c r="P1510" i="1"/>
  <c r="R1509" i="1"/>
  <c r="AV1509" i="1" s="1"/>
  <c r="P1509" i="1"/>
  <c r="R1508" i="1"/>
  <c r="P1508" i="1"/>
  <c r="AQ1508" i="1" s="1"/>
  <c r="R1507" i="1"/>
  <c r="AU1507" i="1" s="1"/>
  <c r="P1507" i="1"/>
  <c r="AR1507" i="1" s="1"/>
  <c r="R1506" i="1"/>
  <c r="P1506" i="1"/>
  <c r="AS1506" i="1" s="1"/>
  <c r="R1505" i="1"/>
  <c r="AT1505" i="1" s="1"/>
  <c r="P1505" i="1"/>
  <c r="AO1505" i="1" s="1"/>
  <c r="R1504" i="1"/>
  <c r="AT1504" i="1" s="1"/>
  <c r="P1504" i="1"/>
  <c r="R1503" i="1"/>
  <c r="P1503" i="1"/>
  <c r="R1502" i="1"/>
  <c r="AU1502" i="1" s="1"/>
  <c r="P1502" i="1"/>
  <c r="R1501" i="1"/>
  <c r="AV1501" i="1" s="1"/>
  <c r="P1501" i="1"/>
  <c r="AS1501" i="1" s="1"/>
  <c r="R1500" i="1"/>
  <c r="S1500" i="1" s="1"/>
  <c r="P1500" i="1"/>
  <c r="R1499" i="1"/>
  <c r="P1499" i="1"/>
  <c r="AP1499" i="1" s="1"/>
  <c r="R1498" i="1"/>
  <c r="P1498" i="1"/>
  <c r="R1497" i="1"/>
  <c r="AV1497" i="1" s="1"/>
  <c r="P1497" i="1"/>
  <c r="AR1497" i="1" s="1"/>
  <c r="R1496" i="1"/>
  <c r="AT1496" i="1" s="1"/>
  <c r="P1496" i="1"/>
  <c r="AP1496" i="1" s="1"/>
  <c r="R1495" i="1"/>
  <c r="P1495" i="1"/>
  <c r="AP1495" i="1" s="1"/>
  <c r="R1494" i="1"/>
  <c r="AV1494" i="1" s="1"/>
  <c r="P1494" i="1"/>
  <c r="AS1494" i="1" s="1"/>
  <c r="R1493" i="1"/>
  <c r="AV1493" i="1" s="1"/>
  <c r="P1493" i="1"/>
  <c r="AN1493" i="1" s="1"/>
  <c r="R1492" i="1"/>
  <c r="S1492" i="1" s="1"/>
  <c r="P1492" i="1"/>
  <c r="R1491" i="1"/>
  <c r="AT1491" i="1" s="1"/>
  <c r="P1491" i="1"/>
  <c r="AN1491" i="1" s="1"/>
  <c r="R1490" i="1"/>
  <c r="P1490" i="1"/>
  <c r="AS1490" i="1" s="1"/>
  <c r="R1489" i="1"/>
  <c r="AT1489" i="1" s="1"/>
  <c r="P1489" i="1"/>
  <c r="AS1489" i="1" s="1"/>
  <c r="R1488" i="1"/>
  <c r="AU1488" i="1" s="1"/>
  <c r="P1488" i="1"/>
  <c r="AQ1488" i="1" s="1"/>
  <c r="R1487" i="1"/>
  <c r="P1487" i="1"/>
  <c r="AN1487" i="1" s="1"/>
  <c r="R1486" i="1"/>
  <c r="P1486" i="1"/>
  <c r="AP1486" i="1" s="1"/>
  <c r="R1485" i="1"/>
  <c r="P1485" i="1"/>
  <c r="R1484" i="1"/>
  <c r="S1484" i="1" s="1"/>
  <c r="P1484" i="1"/>
  <c r="R1483" i="1"/>
  <c r="P1483" i="1"/>
  <c r="R1482" i="1"/>
  <c r="AV1482" i="1" s="1"/>
  <c r="P1482" i="1"/>
  <c r="AN1482" i="1" s="1"/>
  <c r="R1481" i="1"/>
  <c r="AV1481" i="1" s="1"/>
  <c r="P1481" i="1"/>
  <c r="AO1481" i="1" s="1"/>
  <c r="R1480" i="1"/>
  <c r="P1480" i="1"/>
  <c r="R1479" i="1"/>
  <c r="AT1479" i="1" s="1"/>
  <c r="P1479" i="1"/>
  <c r="R1478" i="1"/>
  <c r="AT1478" i="1" s="1"/>
  <c r="P1478" i="1"/>
  <c r="R1477" i="1"/>
  <c r="AV1477" i="1" s="1"/>
  <c r="P1477" i="1"/>
  <c r="AN1477" i="1" s="1"/>
  <c r="R1476" i="1"/>
  <c r="AV1476" i="1" s="1"/>
  <c r="P1476" i="1"/>
  <c r="AP1476" i="1" s="1"/>
  <c r="R1475" i="1"/>
  <c r="AU1475" i="1" s="1"/>
  <c r="P1475" i="1"/>
  <c r="R1474" i="1"/>
  <c r="AU1474" i="1" s="1"/>
  <c r="P1474" i="1"/>
  <c r="R1473" i="1"/>
  <c r="AT1473" i="1" s="1"/>
  <c r="P1473" i="1"/>
  <c r="R1472" i="1"/>
  <c r="AT1472" i="1" s="1"/>
  <c r="P1472" i="1"/>
  <c r="AS1472" i="1" s="1"/>
  <c r="R1471" i="1"/>
  <c r="P1471" i="1"/>
  <c r="R1470" i="1"/>
  <c r="P1470" i="1"/>
  <c r="R1469" i="1"/>
  <c r="AV1469" i="1" s="1"/>
  <c r="P1469" i="1"/>
  <c r="AP1469" i="1" s="1"/>
  <c r="R1468" i="1"/>
  <c r="AU1468" i="1" s="1"/>
  <c r="P1468" i="1"/>
  <c r="Q1468" i="1" s="1"/>
  <c r="R1467" i="1"/>
  <c r="P1467" i="1"/>
  <c r="AN1467" i="1" s="1"/>
  <c r="R1466" i="1"/>
  <c r="AU1466" i="1" s="1"/>
  <c r="P1466" i="1"/>
  <c r="AR1466" i="1" s="1"/>
  <c r="R1465" i="1"/>
  <c r="AV1465" i="1" s="1"/>
  <c r="P1465" i="1"/>
  <c r="R1464" i="1"/>
  <c r="P1464" i="1"/>
  <c r="R1463" i="1"/>
  <c r="P1463" i="1"/>
  <c r="AP1463" i="1" s="1"/>
  <c r="R1462" i="1"/>
  <c r="P1462" i="1"/>
  <c r="Q1462" i="1" s="1"/>
  <c r="R1461" i="1"/>
  <c r="P1461" i="1"/>
  <c r="R1460" i="1"/>
  <c r="P1460" i="1"/>
  <c r="AR1460" i="1" s="1"/>
  <c r="R1459" i="1"/>
  <c r="AU1459" i="1" s="1"/>
  <c r="P1459" i="1"/>
  <c r="AQ1459" i="1" s="1"/>
  <c r="R1458" i="1"/>
  <c r="S1458" i="1" s="1"/>
  <c r="P1458" i="1"/>
  <c r="AS1458" i="1" s="1"/>
  <c r="R1457" i="1"/>
  <c r="P1457" i="1"/>
  <c r="R1456" i="1"/>
  <c r="AU1456" i="1" s="1"/>
  <c r="P1456" i="1"/>
  <c r="R1455" i="1"/>
  <c r="P1455" i="1"/>
  <c r="AN1455" i="1" s="1"/>
  <c r="R1454" i="1"/>
  <c r="S1454" i="1" s="1"/>
  <c r="P1454" i="1"/>
  <c r="Q1454" i="1" s="1"/>
  <c r="R1453" i="1"/>
  <c r="P1453" i="1"/>
  <c r="AN1453" i="1" s="1"/>
  <c r="R1452" i="1"/>
  <c r="P1452" i="1"/>
  <c r="Q1452" i="1" s="1"/>
  <c r="R1451" i="1"/>
  <c r="S1451" i="1" s="1"/>
  <c r="P1451" i="1"/>
  <c r="AP1451" i="1" s="1"/>
  <c r="R1450" i="1"/>
  <c r="AT1450" i="1" s="1"/>
  <c r="P1450" i="1"/>
  <c r="AR1450" i="1" s="1"/>
  <c r="R1449" i="1"/>
  <c r="P1449" i="1"/>
  <c r="Q1449" i="1" s="1"/>
  <c r="R1448" i="1"/>
  <c r="S1448" i="1" s="1"/>
  <c r="P1448" i="1"/>
  <c r="AO1448" i="1" s="1"/>
  <c r="R1447" i="1"/>
  <c r="AV1447" i="1" s="1"/>
  <c r="P1447" i="1"/>
  <c r="AR1447" i="1" s="1"/>
  <c r="R1446" i="1"/>
  <c r="S1446" i="1" s="1"/>
  <c r="P1446" i="1"/>
  <c r="AS1446" i="1" s="1"/>
  <c r="R1445" i="1"/>
  <c r="AV1445" i="1" s="1"/>
  <c r="P1445" i="1"/>
  <c r="R1444" i="1"/>
  <c r="P1444" i="1"/>
  <c r="Q1444" i="1" s="1"/>
  <c r="R1443" i="1"/>
  <c r="P1443" i="1"/>
  <c r="R1442" i="1"/>
  <c r="S1442" i="1" s="1"/>
  <c r="P1442" i="1"/>
  <c r="R1441" i="1"/>
  <c r="AT1441" i="1" s="1"/>
  <c r="P1441" i="1"/>
  <c r="AO1441" i="1" s="1"/>
  <c r="R1440" i="1"/>
  <c r="AT1440" i="1" s="1"/>
  <c r="P1440" i="1"/>
  <c r="R1439" i="1"/>
  <c r="AT1439" i="1" s="1"/>
  <c r="P1439" i="1"/>
  <c r="AN1439" i="1" s="1"/>
  <c r="R1438" i="1"/>
  <c r="P1438" i="1"/>
  <c r="AR1438" i="1" s="1"/>
  <c r="R1437" i="1"/>
  <c r="AV1437" i="1" s="1"/>
  <c r="P1437" i="1"/>
  <c r="R1436" i="1"/>
  <c r="AU1436" i="1" s="1"/>
  <c r="P1436" i="1"/>
  <c r="AO1436" i="1" s="1"/>
  <c r="R1435" i="1"/>
  <c r="S1435" i="1" s="1"/>
  <c r="P1435" i="1"/>
  <c r="AP1435" i="1" s="1"/>
  <c r="R1434" i="1"/>
  <c r="P1434" i="1"/>
  <c r="R1433" i="1"/>
  <c r="AV1433" i="1" s="1"/>
  <c r="P1433" i="1"/>
  <c r="Q1433" i="1" s="1"/>
  <c r="R1432" i="1"/>
  <c r="AT1432" i="1" s="1"/>
  <c r="P1432" i="1"/>
  <c r="Q1432" i="1" s="1"/>
  <c r="R1431" i="1"/>
  <c r="AT1431" i="1" s="1"/>
  <c r="P1431" i="1"/>
  <c r="R1430" i="1"/>
  <c r="P1430" i="1"/>
  <c r="AS1430" i="1" s="1"/>
  <c r="R1429" i="1"/>
  <c r="AV1429" i="1" s="1"/>
  <c r="P1429" i="1"/>
  <c r="R1428" i="1"/>
  <c r="AU1428" i="1" s="1"/>
  <c r="P1428" i="1"/>
  <c r="Q1428" i="1" s="1"/>
  <c r="R1427" i="1"/>
  <c r="P1427" i="1"/>
  <c r="AR1427" i="1" s="1"/>
  <c r="R1426" i="1"/>
  <c r="S1426" i="1" s="1"/>
  <c r="P1426" i="1"/>
  <c r="AS1426" i="1" s="1"/>
  <c r="R1425" i="1"/>
  <c r="AT1425" i="1" s="1"/>
  <c r="P1425" i="1"/>
  <c r="R1424" i="1"/>
  <c r="AU1424" i="1" s="1"/>
  <c r="P1424" i="1"/>
  <c r="R1423" i="1"/>
  <c r="P1423" i="1"/>
  <c r="AN1423" i="1" s="1"/>
  <c r="R1422" i="1"/>
  <c r="P1422" i="1"/>
  <c r="AQ1422" i="1" s="1"/>
  <c r="R1421" i="1"/>
  <c r="P1421" i="1"/>
  <c r="R1420" i="1"/>
  <c r="S1420" i="1" s="1"/>
  <c r="P1420" i="1"/>
  <c r="AP1420" i="1" s="1"/>
  <c r="R1419" i="1"/>
  <c r="P1419" i="1"/>
  <c r="AP1419" i="1" s="1"/>
  <c r="R1418" i="1"/>
  <c r="P1418" i="1"/>
  <c r="AN1418" i="1" s="1"/>
  <c r="R1417" i="1"/>
  <c r="AV1417" i="1" s="1"/>
  <c r="P1417" i="1"/>
  <c r="AO1417" i="1" s="1"/>
  <c r="R1416" i="1"/>
  <c r="S1416" i="1" s="1"/>
  <c r="P1416" i="1"/>
  <c r="R1415" i="1"/>
  <c r="AT1415" i="1" s="1"/>
  <c r="P1415" i="1"/>
  <c r="AP1415" i="1" s="1"/>
  <c r="R1414" i="1"/>
  <c r="AT1414" i="1" s="1"/>
  <c r="P1414" i="1"/>
  <c r="AS1414" i="1" s="1"/>
  <c r="R1413" i="1"/>
  <c r="AV1413" i="1" s="1"/>
  <c r="P1413" i="1"/>
  <c r="R1412" i="1"/>
  <c r="AT1412" i="1" s="1"/>
  <c r="P1412" i="1"/>
  <c r="AQ1412" i="1" s="1"/>
  <c r="R1411" i="1"/>
  <c r="AU1411" i="1" s="1"/>
  <c r="P1411" i="1"/>
  <c r="R1410" i="1"/>
  <c r="S1410" i="1" s="1"/>
  <c r="P1410" i="1"/>
  <c r="AO1410" i="1" s="1"/>
  <c r="R1409" i="1"/>
  <c r="AT1409" i="1" s="1"/>
  <c r="P1409" i="1"/>
  <c r="R1408" i="1"/>
  <c r="AT1408" i="1" s="1"/>
  <c r="P1408" i="1"/>
  <c r="R1407" i="1"/>
  <c r="S1407" i="1" s="1"/>
  <c r="P1407" i="1"/>
  <c r="AR1407" i="1" s="1"/>
  <c r="R1406" i="1"/>
  <c r="P1406" i="1"/>
  <c r="Q1406" i="1" s="1"/>
  <c r="R1405" i="1"/>
  <c r="AT1405" i="1" s="1"/>
  <c r="P1405" i="1"/>
  <c r="R1404" i="1"/>
  <c r="AU1404" i="1" s="1"/>
  <c r="P1404" i="1"/>
  <c r="AS1404" i="1" s="1"/>
  <c r="R1403" i="1"/>
  <c r="P1403" i="1"/>
  <c r="R1402" i="1"/>
  <c r="P1402" i="1"/>
  <c r="AS1402" i="1" s="1"/>
  <c r="R1401" i="1"/>
  <c r="AV1401" i="1" s="1"/>
  <c r="P1401" i="1"/>
  <c r="AR1401" i="1" s="1"/>
  <c r="R1400" i="1"/>
  <c r="AT1400" i="1" s="1"/>
  <c r="P1400" i="1"/>
  <c r="AQ1400" i="1" s="1"/>
  <c r="R1399" i="1"/>
  <c r="AT1399" i="1" s="1"/>
  <c r="P1399" i="1"/>
  <c r="AP1399" i="1" s="1"/>
  <c r="R1398" i="1"/>
  <c r="S1398" i="1" s="1"/>
  <c r="P1398" i="1"/>
  <c r="AR1398" i="1" s="1"/>
  <c r="R1397" i="1"/>
  <c r="P1397" i="1"/>
  <c r="Q1397" i="1" s="1"/>
  <c r="R1396" i="1"/>
  <c r="P1396" i="1"/>
  <c r="AQ1396" i="1" s="1"/>
  <c r="R1395" i="1"/>
  <c r="P1395" i="1"/>
  <c r="AQ1395" i="1" s="1"/>
  <c r="R1394" i="1"/>
  <c r="S1394" i="1" s="1"/>
  <c r="P1394" i="1"/>
  <c r="AS1394" i="1" s="1"/>
  <c r="R1393" i="1"/>
  <c r="P1393" i="1"/>
  <c r="R1392" i="1"/>
  <c r="AU1392" i="1" s="1"/>
  <c r="P1392" i="1"/>
  <c r="R1391" i="1"/>
  <c r="AU1391" i="1" s="1"/>
  <c r="P1391" i="1"/>
  <c r="R1390" i="1"/>
  <c r="AV1390" i="1" s="1"/>
  <c r="P1390" i="1"/>
  <c r="R1389" i="1"/>
  <c r="P1389" i="1"/>
  <c r="AN1389" i="1" s="1"/>
  <c r="R1388" i="1"/>
  <c r="S1388" i="1" s="1"/>
  <c r="P1388" i="1"/>
  <c r="R1387" i="1"/>
  <c r="S1387" i="1" s="1"/>
  <c r="P1387" i="1"/>
  <c r="AP1387" i="1" s="1"/>
  <c r="R1386" i="1"/>
  <c r="P1386" i="1"/>
  <c r="AR1386" i="1" s="1"/>
  <c r="R1385" i="1"/>
  <c r="P1385" i="1"/>
  <c r="Q1385" i="1" s="1"/>
  <c r="R1384" i="1"/>
  <c r="S1384" i="1" s="1"/>
  <c r="P1384" i="1"/>
  <c r="AQ1384" i="1" s="1"/>
  <c r="R1383" i="1"/>
  <c r="P1383" i="1"/>
  <c r="R1382" i="1"/>
  <c r="AU1382" i="1" s="1"/>
  <c r="P1382" i="1"/>
  <c r="R1381" i="1"/>
  <c r="AV1381" i="1" s="1"/>
  <c r="P1381" i="1"/>
  <c r="AS1381" i="1" s="1"/>
  <c r="R1380" i="1"/>
  <c r="AU1380" i="1" s="1"/>
  <c r="P1380" i="1"/>
  <c r="AP1380" i="1" s="1"/>
  <c r="R1379" i="1"/>
  <c r="S1379" i="1" s="1"/>
  <c r="P1379" i="1"/>
  <c r="AN1379" i="1" s="1"/>
  <c r="R1378" i="1"/>
  <c r="S1378" i="1" s="1"/>
  <c r="P1378" i="1"/>
  <c r="AO1378" i="1" s="1"/>
  <c r="R1377" i="1"/>
  <c r="AT1377" i="1" s="1"/>
  <c r="P1377" i="1"/>
  <c r="AO1377" i="1" s="1"/>
  <c r="R1376" i="1"/>
  <c r="AT1376" i="1" s="1"/>
  <c r="P1376" i="1"/>
  <c r="AS1376" i="1" s="1"/>
  <c r="R1375" i="1"/>
  <c r="P1375" i="1"/>
  <c r="AN1375" i="1" s="1"/>
  <c r="R1374" i="1"/>
  <c r="P1374" i="1"/>
  <c r="Q1374" i="1" s="1"/>
  <c r="R1373" i="1"/>
  <c r="P1373" i="1"/>
  <c r="R1372" i="1"/>
  <c r="AU1372" i="1" s="1"/>
  <c r="P1372" i="1"/>
  <c r="R1371" i="1"/>
  <c r="S1371" i="1" s="1"/>
  <c r="P1371" i="1"/>
  <c r="AP1371" i="1" s="1"/>
  <c r="R1370" i="1"/>
  <c r="P1370" i="1"/>
  <c r="R1369" i="1"/>
  <c r="AV1369" i="1" s="1"/>
  <c r="P1369" i="1"/>
  <c r="Q1369" i="1" s="1"/>
  <c r="R1368" i="1"/>
  <c r="AT1368" i="1" s="1"/>
  <c r="P1368" i="1"/>
  <c r="R1367" i="1"/>
  <c r="P1367" i="1"/>
  <c r="AR1367" i="1" s="1"/>
  <c r="R1366" i="1"/>
  <c r="AU1366" i="1" s="1"/>
  <c r="P1366" i="1"/>
  <c r="AS1366" i="1" s="1"/>
  <c r="R1365" i="1"/>
  <c r="AV1365" i="1" s="1"/>
  <c r="P1365" i="1"/>
  <c r="AN1365" i="1" s="1"/>
  <c r="R1364" i="1"/>
  <c r="AU1364" i="1" s="1"/>
  <c r="P1364" i="1"/>
  <c r="AQ1364" i="1" s="1"/>
  <c r="R1363" i="1"/>
  <c r="P1363" i="1"/>
  <c r="AR1363" i="1" s="1"/>
  <c r="R1362" i="1"/>
  <c r="P1362" i="1"/>
  <c r="AS1362" i="1" s="1"/>
  <c r="R1361" i="1"/>
  <c r="AT1361" i="1" s="1"/>
  <c r="P1361" i="1"/>
  <c r="R1360" i="1"/>
  <c r="P1360" i="1"/>
  <c r="AO1360" i="1" s="1"/>
  <c r="R1359" i="1"/>
  <c r="P1359" i="1"/>
  <c r="AN1359" i="1" s="1"/>
  <c r="R1358" i="1"/>
  <c r="AV1358" i="1" s="1"/>
  <c r="P1358" i="1"/>
  <c r="R1357" i="1"/>
  <c r="AV1357" i="1" s="1"/>
  <c r="P1357" i="1"/>
  <c r="AS1357" i="1" s="1"/>
  <c r="R1356" i="1"/>
  <c r="S1356" i="1" s="1"/>
  <c r="P1356" i="1"/>
  <c r="Q1356" i="1" s="1"/>
  <c r="R1355" i="1"/>
  <c r="P1355" i="1"/>
  <c r="AN1355" i="1" s="1"/>
  <c r="R1354" i="1"/>
  <c r="P1354" i="1"/>
  <c r="AN1354" i="1" s="1"/>
  <c r="R1353" i="1"/>
  <c r="AV1353" i="1" s="1"/>
  <c r="P1353" i="1"/>
  <c r="AO1353" i="1" s="1"/>
  <c r="R1352" i="1"/>
  <c r="S1352" i="1" s="1"/>
  <c r="P1352" i="1"/>
  <c r="AS1352" i="1" s="1"/>
  <c r="R1351" i="1"/>
  <c r="AT1351" i="1" s="1"/>
  <c r="P1351" i="1"/>
  <c r="R1350" i="1"/>
  <c r="P1350" i="1"/>
  <c r="R1349" i="1"/>
  <c r="AV1349" i="1" s="1"/>
  <c r="P1349" i="1"/>
  <c r="AS1349" i="1" s="1"/>
  <c r="R1348" i="1"/>
  <c r="AT1348" i="1" s="1"/>
  <c r="P1348" i="1"/>
  <c r="R1347" i="1"/>
  <c r="AU1347" i="1" s="1"/>
  <c r="P1347" i="1"/>
  <c r="R1346" i="1"/>
  <c r="P1346" i="1"/>
  <c r="AO1346" i="1" s="1"/>
  <c r="R1345" i="1"/>
  <c r="AT1345" i="1" s="1"/>
  <c r="P1345" i="1"/>
  <c r="R1344" i="1"/>
  <c r="AT1344" i="1" s="1"/>
  <c r="P1344" i="1"/>
  <c r="AP1344" i="1" s="1"/>
  <c r="R1343" i="1"/>
  <c r="P1343" i="1"/>
  <c r="AR1343" i="1" s="1"/>
  <c r="R1342" i="1"/>
  <c r="AV1342" i="1" s="1"/>
  <c r="P1342" i="1"/>
  <c r="AO1342" i="1" s="1"/>
  <c r="R1341" i="1"/>
  <c r="AT1341" i="1" s="1"/>
  <c r="P1341" i="1"/>
  <c r="AP1341" i="1" s="1"/>
  <c r="R1340" i="1"/>
  <c r="P1340" i="1"/>
  <c r="AS1340" i="1" s="1"/>
  <c r="R1339" i="1"/>
  <c r="P1339" i="1"/>
  <c r="R1338" i="1"/>
  <c r="P1338" i="1"/>
  <c r="R1337" i="1"/>
  <c r="AV1337" i="1" s="1"/>
  <c r="P1337" i="1"/>
  <c r="AR1337" i="1" s="1"/>
  <c r="R1336" i="1"/>
  <c r="AT1336" i="1" s="1"/>
  <c r="P1336" i="1"/>
  <c r="AQ1336" i="1" s="1"/>
  <c r="R1335" i="1"/>
  <c r="P1335" i="1"/>
  <c r="AQ1335" i="1" s="1"/>
  <c r="R1334" i="1"/>
  <c r="AT1334" i="1" s="1"/>
  <c r="P1334" i="1"/>
  <c r="AS1334" i="1" s="1"/>
  <c r="R1333" i="1"/>
  <c r="P1333" i="1"/>
  <c r="AS1333" i="1" s="1"/>
  <c r="R1332" i="1"/>
  <c r="S1332" i="1" s="1"/>
  <c r="P1332" i="1"/>
  <c r="AP1332" i="1" s="1"/>
  <c r="R1331" i="1"/>
  <c r="P1331" i="1"/>
  <c r="AQ1331" i="1" s="1"/>
  <c r="R1330" i="1"/>
  <c r="AU1330" i="1" s="1"/>
  <c r="P1330" i="1"/>
  <c r="AS1330" i="1" s="1"/>
  <c r="R1329" i="1"/>
  <c r="P1329" i="1"/>
  <c r="AR1329" i="1" s="1"/>
  <c r="R1328" i="1"/>
  <c r="P1328" i="1"/>
  <c r="R1327" i="1"/>
  <c r="AU1327" i="1" s="1"/>
  <c r="P1327" i="1"/>
  <c r="AN1327" i="1" s="1"/>
  <c r="R1326" i="1"/>
  <c r="P1326" i="1"/>
  <c r="R1325" i="1"/>
  <c r="P1325" i="1"/>
  <c r="R1324" i="1"/>
  <c r="S1324" i="1" s="1"/>
  <c r="P1324" i="1"/>
  <c r="R1323" i="1"/>
  <c r="AT1323" i="1" s="1"/>
  <c r="P1323" i="1"/>
  <c r="AQ1323" i="1" s="1"/>
  <c r="R1322" i="1"/>
  <c r="AU1322" i="1" s="1"/>
  <c r="P1322" i="1"/>
  <c r="AR1322" i="1" s="1"/>
  <c r="R1321" i="1"/>
  <c r="AT1321" i="1" s="1"/>
  <c r="P1321" i="1"/>
  <c r="Q1321" i="1" s="1"/>
  <c r="R1320" i="1"/>
  <c r="S1320" i="1" s="1"/>
  <c r="P1320" i="1"/>
  <c r="AP1320" i="1" s="1"/>
  <c r="R1319" i="1"/>
  <c r="AV1319" i="1" s="1"/>
  <c r="P1319" i="1"/>
  <c r="R1318" i="1"/>
  <c r="AU1318" i="1" s="1"/>
  <c r="P1318" i="1"/>
  <c r="AO1318" i="1" s="1"/>
  <c r="R1317" i="1"/>
  <c r="AV1317" i="1" s="1"/>
  <c r="P1317" i="1"/>
  <c r="Q1317" i="1" s="1"/>
  <c r="R1316" i="1"/>
  <c r="S1316" i="1" s="1"/>
  <c r="P1316" i="1"/>
  <c r="AQ1316" i="1" s="1"/>
  <c r="R1315" i="1"/>
  <c r="P1315" i="1"/>
  <c r="R1314" i="1"/>
  <c r="P1314" i="1"/>
  <c r="R1313" i="1"/>
  <c r="AT1313" i="1" s="1"/>
  <c r="P1313" i="1"/>
  <c r="R1312" i="1"/>
  <c r="P1312" i="1"/>
  <c r="AQ1312" i="1" s="1"/>
  <c r="R1311" i="1"/>
  <c r="AT1311" i="1" s="1"/>
  <c r="P1311" i="1"/>
  <c r="AP1311" i="1" s="1"/>
  <c r="R1310" i="1"/>
  <c r="P1310" i="1"/>
  <c r="AO1310" i="1" s="1"/>
  <c r="R1309" i="1"/>
  <c r="AV1309" i="1" s="1"/>
  <c r="P1309" i="1"/>
  <c r="R1308" i="1"/>
  <c r="P1308" i="1"/>
  <c r="AQ1308" i="1" s="1"/>
  <c r="R1307" i="1"/>
  <c r="S1307" i="1" s="1"/>
  <c r="P1307" i="1"/>
  <c r="AQ1307" i="1" s="1"/>
  <c r="R1306" i="1"/>
  <c r="P1306" i="1"/>
  <c r="AQ1306" i="1" s="1"/>
  <c r="R1305" i="1"/>
  <c r="AV1305" i="1" s="1"/>
  <c r="P1305" i="1"/>
  <c r="R1304" i="1"/>
  <c r="P1304" i="1"/>
  <c r="AS1304" i="1" s="1"/>
  <c r="R1303" i="1"/>
  <c r="S1303" i="1" s="1"/>
  <c r="P1303" i="1"/>
  <c r="AR1303" i="1" s="1"/>
  <c r="R1302" i="1"/>
  <c r="AU1302" i="1" s="1"/>
  <c r="P1302" i="1"/>
  <c r="AN1302" i="1" s="1"/>
  <c r="R1301" i="1"/>
  <c r="AV1301" i="1" s="1"/>
  <c r="P1301" i="1"/>
  <c r="AN1301" i="1" s="1"/>
  <c r="R1300" i="1"/>
  <c r="AT1300" i="1" s="1"/>
  <c r="P1300" i="1"/>
  <c r="AP1300" i="1" s="1"/>
  <c r="R1299" i="1"/>
  <c r="P1299" i="1"/>
  <c r="AN1299" i="1" s="1"/>
  <c r="R1298" i="1"/>
  <c r="AV1298" i="1" s="1"/>
  <c r="P1298" i="1"/>
  <c r="AN1298" i="1" s="1"/>
  <c r="R1297" i="1"/>
  <c r="AT1297" i="1" s="1"/>
  <c r="P1297" i="1"/>
  <c r="AO1297" i="1" s="1"/>
  <c r="R1296" i="1"/>
  <c r="AT1296" i="1" s="1"/>
  <c r="P1296" i="1"/>
  <c r="AO1296" i="1" s="1"/>
  <c r="R1295" i="1"/>
  <c r="P1295" i="1"/>
  <c r="AN1295" i="1" s="1"/>
  <c r="R1294" i="1"/>
  <c r="S1294" i="1" s="1"/>
  <c r="P1294" i="1"/>
  <c r="Q1294" i="1" s="1"/>
  <c r="R1293" i="1"/>
  <c r="P1293" i="1"/>
  <c r="AN1293" i="1" s="1"/>
  <c r="R1292" i="1"/>
  <c r="S1292" i="1" s="1"/>
  <c r="P1292" i="1"/>
  <c r="AR1292" i="1" s="1"/>
  <c r="R1291" i="1"/>
  <c r="P1291" i="1"/>
  <c r="R1290" i="1"/>
  <c r="P1290" i="1"/>
  <c r="AN1290" i="1" s="1"/>
  <c r="R1289" i="1"/>
  <c r="AV1289" i="1" s="1"/>
  <c r="P1289" i="1"/>
  <c r="AP1289" i="1" s="1"/>
  <c r="R1288" i="1"/>
  <c r="P1288" i="1"/>
  <c r="AQ1288" i="1" s="1"/>
  <c r="R1287" i="1"/>
  <c r="P1287" i="1"/>
  <c r="R1286" i="1"/>
  <c r="S1286" i="1" s="1"/>
  <c r="P1286" i="1"/>
  <c r="AO1286" i="1" s="1"/>
  <c r="R1285" i="1"/>
  <c r="AV1285" i="1" s="1"/>
  <c r="P1285" i="1"/>
  <c r="AS1285" i="1" s="1"/>
  <c r="R1284" i="1"/>
  <c r="AT1284" i="1" s="1"/>
  <c r="P1284" i="1"/>
  <c r="AP1284" i="1" s="1"/>
  <c r="R1283" i="1"/>
  <c r="P1283" i="1"/>
  <c r="R1282" i="1"/>
  <c r="S1282" i="1" s="1"/>
  <c r="P1282" i="1"/>
  <c r="AS1282" i="1" s="1"/>
  <c r="R1281" i="1"/>
  <c r="P1281" i="1"/>
  <c r="AN1281" i="1" s="1"/>
  <c r="R1280" i="1"/>
  <c r="AT1280" i="1" s="1"/>
  <c r="P1280" i="1"/>
  <c r="AQ1280" i="1" s="1"/>
  <c r="R1279" i="1"/>
  <c r="AT1279" i="1" s="1"/>
  <c r="P1279" i="1"/>
  <c r="AR1279" i="1" s="1"/>
  <c r="R1278" i="1"/>
  <c r="AV1278" i="1" s="1"/>
  <c r="P1278" i="1"/>
  <c r="R1277" i="1"/>
  <c r="AV1277" i="1" s="1"/>
  <c r="P1277" i="1"/>
  <c r="R1276" i="1"/>
  <c r="P1276" i="1"/>
  <c r="AR1276" i="1" s="1"/>
  <c r="R1275" i="1"/>
  <c r="AT1275" i="1" s="1"/>
  <c r="P1275" i="1"/>
  <c r="AN1275" i="1" s="1"/>
  <c r="R1274" i="1"/>
  <c r="AT1274" i="1" s="1"/>
  <c r="P1274" i="1"/>
  <c r="R1273" i="1"/>
  <c r="AV1273" i="1" s="1"/>
  <c r="P1273" i="1"/>
  <c r="AR1273" i="1" s="1"/>
  <c r="R1272" i="1"/>
  <c r="P1272" i="1"/>
  <c r="R1271" i="1"/>
  <c r="AT1271" i="1" s="1"/>
  <c r="P1271" i="1"/>
  <c r="R1270" i="1"/>
  <c r="P1270" i="1"/>
  <c r="R1269" i="1"/>
  <c r="P1269" i="1"/>
  <c r="AN1269" i="1" s="1"/>
  <c r="R1268" i="1"/>
  <c r="AU1268" i="1" s="1"/>
  <c r="P1268" i="1"/>
  <c r="AQ1268" i="1" s="1"/>
  <c r="R1267" i="1"/>
  <c r="AU1267" i="1" s="1"/>
  <c r="P1267" i="1"/>
  <c r="AR1267" i="1" s="1"/>
  <c r="R1266" i="1"/>
  <c r="P1266" i="1"/>
  <c r="AS1266" i="1" s="1"/>
  <c r="R1265" i="1"/>
  <c r="P1265" i="1"/>
  <c r="AS1265" i="1" s="1"/>
  <c r="R1264" i="1"/>
  <c r="P1264" i="1"/>
  <c r="AO1264" i="1" s="1"/>
  <c r="R1263" i="1"/>
  <c r="S1263" i="1" s="1"/>
  <c r="P1263" i="1"/>
  <c r="AR1263" i="1" s="1"/>
  <c r="R1262" i="1"/>
  <c r="AU1262" i="1" s="1"/>
  <c r="P1262" i="1"/>
  <c r="R1261" i="1"/>
  <c r="AT1261" i="1" s="1"/>
  <c r="P1261" i="1"/>
  <c r="R1260" i="1"/>
  <c r="S1260" i="1" s="1"/>
  <c r="P1260" i="1"/>
  <c r="AO1260" i="1" s="1"/>
  <c r="R1259" i="1"/>
  <c r="AT1259" i="1" s="1"/>
  <c r="P1259" i="1"/>
  <c r="R1258" i="1"/>
  <c r="P1258" i="1"/>
  <c r="R1257" i="1"/>
  <c r="P1257" i="1"/>
  <c r="Q1257" i="1" s="1"/>
  <c r="R1256" i="1"/>
  <c r="P1256" i="1"/>
  <c r="AP1256" i="1" s="1"/>
  <c r="R1255" i="1"/>
  <c r="AV1255" i="1" s="1"/>
  <c r="P1255" i="1"/>
  <c r="R1254" i="1"/>
  <c r="P1254" i="1"/>
  <c r="R1253" i="1"/>
  <c r="AV1253" i="1" s="1"/>
  <c r="P1253" i="1"/>
  <c r="AP1253" i="1" s="1"/>
  <c r="R1252" i="1"/>
  <c r="AT1252" i="1" s="1"/>
  <c r="P1252" i="1"/>
  <c r="AO1252" i="1" s="1"/>
  <c r="R1251" i="1"/>
  <c r="P1251" i="1"/>
  <c r="AR1251" i="1" s="1"/>
  <c r="R1250" i="1"/>
  <c r="AT1250" i="1" s="1"/>
  <c r="P1250" i="1"/>
  <c r="AO1250" i="1" s="1"/>
  <c r="R1249" i="1"/>
  <c r="AT1249" i="1" s="1"/>
  <c r="P1249" i="1"/>
  <c r="AR1249" i="1" s="1"/>
  <c r="R1248" i="1"/>
  <c r="P1248" i="1"/>
  <c r="AO1248" i="1" s="1"/>
  <c r="R1247" i="1"/>
  <c r="P1247" i="1"/>
  <c r="R1246" i="1"/>
  <c r="S1246" i="1" s="1"/>
  <c r="P1246" i="1"/>
  <c r="AR1246" i="1" s="1"/>
  <c r="R1245" i="1"/>
  <c r="AT1245" i="1" s="1"/>
  <c r="P1245" i="1"/>
  <c r="AS1245" i="1" s="1"/>
  <c r="R1244" i="1"/>
  <c r="S1244" i="1" s="1"/>
  <c r="P1244" i="1"/>
  <c r="AO1244" i="1" s="1"/>
  <c r="R1243" i="1"/>
  <c r="P1243" i="1"/>
  <c r="AQ1243" i="1" s="1"/>
  <c r="R1242" i="1"/>
  <c r="AV1242" i="1" s="1"/>
  <c r="P1242" i="1"/>
  <c r="R1241" i="1"/>
  <c r="AV1241" i="1" s="1"/>
  <c r="P1241" i="1"/>
  <c r="AP1241" i="1" s="1"/>
  <c r="R1240" i="1"/>
  <c r="P1240" i="1"/>
  <c r="R1239" i="1"/>
  <c r="S1239" i="1" s="1"/>
  <c r="P1239" i="1"/>
  <c r="AR1239" i="1" s="1"/>
  <c r="R1238" i="1"/>
  <c r="AV1238" i="1" s="1"/>
  <c r="P1238" i="1"/>
  <c r="AN1238" i="1" s="1"/>
  <c r="R1237" i="1"/>
  <c r="AV1237" i="1" s="1"/>
  <c r="P1237" i="1"/>
  <c r="AP1237" i="1" s="1"/>
  <c r="R1236" i="1"/>
  <c r="AT1236" i="1" s="1"/>
  <c r="P1236" i="1"/>
  <c r="AO1236" i="1" s="1"/>
  <c r="R1235" i="1"/>
  <c r="S1235" i="1" s="1"/>
  <c r="P1235" i="1"/>
  <c r="AQ1235" i="1" s="1"/>
  <c r="R1234" i="1"/>
  <c r="AT1234" i="1" s="1"/>
  <c r="P1234" i="1"/>
  <c r="AN1234" i="1" s="1"/>
  <c r="R1233" i="1"/>
  <c r="AT1233" i="1" s="1"/>
  <c r="P1233" i="1"/>
  <c r="AO1233" i="1" s="1"/>
  <c r="R1232" i="1"/>
  <c r="AT1232" i="1" s="1"/>
  <c r="P1232" i="1"/>
  <c r="AP1232" i="1" s="1"/>
  <c r="R1231" i="1"/>
  <c r="P1231" i="1"/>
  <c r="AN1231" i="1" s="1"/>
  <c r="R1230" i="1"/>
  <c r="AT1230" i="1" s="1"/>
  <c r="P1230" i="1"/>
  <c r="AO1230" i="1" s="1"/>
  <c r="R1229" i="1"/>
  <c r="AV1229" i="1" s="1"/>
  <c r="P1229" i="1"/>
  <c r="R1228" i="1"/>
  <c r="S1228" i="1" s="1"/>
  <c r="P1228" i="1"/>
  <c r="AR1228" i="1" s="1"/>
  <c r="R1227" i="1"/>
  <c r="S1227" i="1" s="1"/>
  <c r="P1227" i="1"/>
  <c r="R1226" i="1"/>
  <c r="S1226" i="1" s="1"/>
  <c r="P1226" i="1"/>
  <c r="R1225" i="1"/>
  <c r="AV1225" i="1" s="1"/>
  <c r="P1225" i="1"/>
  <c r="AP1225" i="1" s="1"/>
  <c r="R1224" i="1"/>
  <c r="S1224" i="1" s="1"/>
  <c r="P1224" i="1"/>
  <c r="R1223" i="1"/>
  <c r="P1223" i="1"/>
  <c r="AR1223" i="1" s="1"/>
  <c r="R1222" i="1"/>
  <c r="AV1222" i="1" s="1"/>
  <c r="P1222" i="1"/>
  <c r="AO1222" i="1" s="1"/>
  <c r="R1221" i="1"/>
  <c r="AV1221" i="1" s="1"/>
  <c r="P1221" i="1"/>
  <c r="AS1221" i="1" s="1"/>
  <c r="R1220" i="1"/>
  <c r="P1220" i="1"/>
  <c r="AR1220" i="1" s="1"/>
  <c r="R1219" i="1"/>
  <c r="P1219" i="1"/>
  <c r="R1218" i="1"/>
  <c r="AT1218" i="1" s="1"/>
  <c r="P1218" i="1"/>
  <c r="AO1218" i="1" s="1"/>
  <c r="R1217" i="1"/>
  <c r="P1217" i="1"/>
  <c r="AS1217" i="1" s="1"/>
  <c r="R1216" i="1"/>
  <c r="AT1216" i="1" s="1"/>
  <c r="P1216" i="1"/>
  <c r="AQ1216" i="1" s="1"/>
  <c r="R1215" i="1"/>
  <c r="AV1215" i="1" s="1"/>
  <c r="P1215" i="1"/>
  <c r="R1214" i="1"/>
  <c r="AT1214" i="1" s="1"/>
  <c r="P1214" i="1"/>
  <c r="AP1214" i="1" s="1"/>
  <c r="R1213" i="1"/>
  <c r="AT1213" i="1" s="1"/>
  <c r="P1213" i="1"/>
  <c r="AO1213" i="1" s="1"/>
  <c r="R1212" i="1"/>
  <c r="P1212" i="1"/>
  <c r="AR1212" i="1" s="1"/>
  <c r="R1211" i="1"/>
  <c r="AT1211" i="1" s="1"/>
  <c r="P1211" i="1"/>
  <c r="AN1211" i="1" s="1"/>
  <c r="R1210" i="1"/>
  <c r="AT1210" i="1" s="1"/>
  <c r="P1210" i="1"/>
  <c r="R1209" i="1"/>
  <c r="P1209" i="1"/>
  <c r="AR1209" i="1" s="1"/>
  <c r="R1208" i="1"/>
  <c r="S1208" i="1" s="1"/>
  <c r="P1208" i="1"/>
  <c r="AR1208" i="1" s="1"/>
  <c r="R1207" i="1"/>
  <c r="AT1207" i="1" s="1"/>
  <c r="P1207" i="1"/>
  <c r="AQ1207" i="1" s="1"/>
  <c r="R1206" i="1"/>
  <c r="P1206" i="1"/>
  <c r="AS1206" i="1" s="1"/>
  <c r="R1205" i="1"/>
  <c r="P1205" i="1"/>
  <c r="R1204" i="1"/>
  <c r="AV1204" i="1" s="1"/>
  <c r="P1204" i="1"/>
  <c r="AR1204" i="1" s="1"/>
  <c r="R1203" i="1"/>
  <c r="AU1203" i="1" s="1"/>
  <c r="P1203" i="1"/>
  <c r="R1202" i="1"/>
  <c r="P1202" i="1"/>
  <c r="AS1202" i="1" s="1"/>
  <c r="R1201" i="1"/>
  <c r="P1201" i="1"/>
  <c r="AS1201" i="1" s="1"/>
  <c r="R1200" i="1"/>
  <c r="P1200" i="1"/>
  <c r="AR1200" i="1" s="1"/>
  <c r="R1199" i="1"/>
  <c r="AV1199" i="1" s="1"/>
  <c r="P1199" i="1"/>
  <c r="R1198" i="1"/>
  <c r="AT1198" i="1" s="1"/>
  <c r="P1198" i="1"/>
  <c r="R1197" i="1"/>
  <c r="AV1197" i="1" s="1"/>
  <c r="P1197" i="1"/>
  <c r="AN1197" i="1" s="1"/>
  <c r="R1196" i="1"/>
  <c r="S1196" i="1" s="1"/>
  <c r="P1196" i="1"/>
  <c r="AR1196" i="1" s="1"/>
  <c r="R1195" i="1"/>
  <c r="AT1195" i="1" s="1"/>
  <c r="P1195" i="1"/>
  <c r="AQ1195" i="1" s="1"/>
  <c r="R1194" i="1"/>
  <c r="AT1194" i="1" s="1"/>
  <c r="P1194" i="1"/>
  <c r="AS1194" i="1" s="1"/>
  <c r="R1193" i="1"/>
  <c r="AT1193" i="1" s="1"/>
  <c r="P1193" i="1"/>
  <c r="R1192" i="1"/>
  <c r="S1192" i="1" s="1"/>
  <c r="P1192" i="1"/>
  <c r="R1191" i="1"/>
  <c r="AT1191" i="1" s="1"/>
  <c r="P1191" i="1"/>
  <c r="AR1191" i="1" s="1"/>
  <c r="R1190" i="1"/>
  <c r="AT1190" i="1" s="1"/>
  <c r="P1190" i="1"/>
  <c r="Q1190" i="1" s="1"/>
  <c r="R1189" i="1"/>
  <c r="AV1189" i="1" s="1"/>
  <c r="P1189" i="1"/>
  <c r="AQ1189" i="1" s="1"/>
  <c r="R1188" i="1"/>
  <c r="AV1188" i="1" s="1"/>
  <c r="P1188" i="1"/>
  <c r="AR1188" i="1" s="1"/>
  <c r="R1187" i="1"/>
  <c r="AU1187" i="1" s="1"/>
  <c r="P1187" i="1"/>
  <c r="AR1187" i="1" s="1"/>
  <c r="R1186" i="1"/>
  <c r="AT1186" i="1" s="1"/>
  <c r="P1186" i="1"/>
  <c r="R1185" i="1"/>
  <c r="AT1185" i="1" s="1"/>
  <c r="P1185" i="1"/>
  <c r="R1184" i="1"/>
  <c r="P1184" i="1"/>
  <c r="R1183" i="1"/>
  <c r="AV1183" i="1" s="1"/>
  <c r="P1183" i="1"/>
  <c r="AP1183" i="1" s="1"/>
  <c r="R1182" i="1"/>
  <c r="AT1182" i="1" s="1"/>
  <c r="P1182" i="1"/>
  <c r="R1181" i="1"/>
  <c r="AV1181" i="1" s="1"/>
  <c r="P1181" i="1"/>
  <c r="AP1181" i="1" s="1"/>
  <c r="R1180" i="1"/>
  <c r="S1180" i="1" s="1"/>
  <c r="P1180" i="1"/>
  <c r="AR1180" i="1" s="1"/>
  <c r="R1179" i="1"/>
  <c r="S1179" i="1" s="1"/>
  <c r="P1179" i="1"/>
  <c r="R1178" i="1"/>
  <c r="AT1178" i="1" s="1"/>
  <c r="P1178" i="1"/>
  <c r="AQ1178" i="1" s="1"/>
  <c r="R1177" i="1"/>
  <c r="AV1177" i="1" s="1"/>
  <c r="P1177" i="1"/>
  <c r="R1176" i="1"/>
  <c r="P1176" i="1"/>
  <c r="R1175" i="1"/>
  <c r="P1175" i="1"/>
  <c r="R1174" i="1"/>
  <c r="P1174" i="1"/>
  <c r="R1173" i="1"/>
  <c r="AV1173" i="1" s="1"/>
  <c r="P1173" i="1"/>
  <c r="R1172" i="1"/>
  <c r="P1172" i="1"/>
  <c r="R1171" i="1"/>
  <c r="P1171" i="1"/>
  <c r="AR1171" i="1" s="1"/>
  <c r="R1170" i="1"/>
  <c r="AT1170" i="1" s="1"/>
  <c r="P1170" i="1"/>
  <c r="R1169" i="1"/>
  <c r="AT1169" i="1" s="1"/>
  <c r="P1169" i="1"/>
  <c r="AS1169" i="1" s="1"/>
  <c r="R1168" i="1"/>
  <c r="P1168" i="1"/>
  <c r="AR1168" i="1" s="1"/>
  <c r="R1167" i="1"/>
  <c r="AT1167" i="1" s="1"/>
  <c r="P1167" i="1"/>
  <c r="AN1167" i="1" s="1"/>
  <c r="R1166" i="1"/>
  <c r="P1166" i="1"/>
  <c r="AO1166" i="1" s="1"/>
  <c r="R1165" i="1"/>
  <c r="AT1165" i="1" s="1"/>
  <c r="P1165" i="1"/>
  <c r="AP1165" i="1" s="1"/>
  <c r="R1164" i="1"/>
  <c r="P1164" i="1"/>
  <c r="R1163" i="1"/>
  <c r="AV1163" i="1" s="1"/>
  <c r="P1163" i="1"/>
  <c r="AN1163" i="1" s="1"/>
  <c r="R1162" i="1"/>
  <c r="P1162" i="1"/>
  <c r="AN1162" i="1" s="1"/>
  <c r="R1161" i="1"/>
  <c r="AV1161" i="1" s="1"/>
  <c r="P1161" i="1"/>
  <c r="R1160" i="1"/>
  <c r="P1160" i="1"/>
  <c r="AS1160" i="1" s="1"/>
  <c r="R1159" i="1"/>
  <c r="P1159" i="1"/>
  <c r="R1158" i="1"/>
  <c r="AT1158" i="1" s="1"/>
  <c r="P1158" i="1"/>
  <c r="R1157" i="1"/>
  <c r="AV1157" i="1" s="1"/>
  <c r="P1157" i="1"/>
  <c r="R1156" i="1"/>
  <c r="AV1156" i="1" s="1"/>
  <c r="P1156" i="1"/>
  <c r="AQ1156" i="1" s="1"/>
  <c r="R1155" i="1"/>
  <c r="P1155" i="1"/>
  <c r="AQ1155" i="1" s="1"/>
  <c r="R1154" i="1"/>
  <c r="AU1154" i="1" s="1"/>
  <c r="P1154" i="1"/>
  <c r="AO1154" i="1" s="1"/>
  <c r="R1153" i="1"/>
  <c r="P1153" i="1"/>
  <c r="AS1153" i="1" s="1"/>
  <c r="R1152" i="1"/>
  <c r="AT1152" i="1" s="1"/>
  <c r="P1152" i="1"/>
  <c r="AR1152" i="1" s="1"/>
  <c r="R1151" i="1"/>
  <c r="AV1151" i="1" s="1"/>
  <c r="P1151" i="1"/>
  <c r="R1150" i="1"/>
  <c r="AT1150" i="1" s="1"/>
  <c r="P1150" i="1"/>
  <c r="R1149" i="1"/>
  <c r="P1149" i="1"/>
  <c r="AO1149" i="1" s="1"/>
  <c r="R1148" i="1"/>
  <c r="P1148" i="1"/>
  <c r="AS1148" i="1" s="1"/>
  <c r="R1147" i="1"/>
  <c r="AT1147" i="1" s="1"/>
  <c r="P1147" i="1"/>
  <c r="R1146" i="1"/>
  <c r="AT1146" i="1" s="1"/>
  <c r="P1146" i="1"/>
  <c r="AS1146" i="1" s="1"/>
  <c r="R1145" i="1"/>
  <c r="AV1145" i="1" s="1"/>
  <c r="P1145" i="1"/>
  <c r="AR1145" i="1" s="1"/>
  <c r="R1144" i="1"/>
  <c r="P1144" i="1"/>
  <c r="AO1144" i="1" s="1"/>
  <c r="R1143" i="1"/>
  <c r="AT1143" i="1" s="1"/>
  <c r="P1143" i="1"/>
  <c r="R1142" i="1"/>
  <c r="AT1142" i="1" s="1"/>
  <c r="P1142" i="1"/>
  <c r="AO1142" i="1" s="1"/>
  <c r="R1141" i="1"/>
  <c r="P1141" i="1"/>
  <c r="R1140" i="1"/>
  <c r="AV1140" i="1" s="1"/>
  <c r="P1140" i="1"/>
  <c r="AQ1140" i="1" s="1"/>
  <c r="R1139" i="1"/>
  <c r="AU1139" i="1" s="1"/>
  <c r="P1139" i="1"/>
  <c r="AR1139" i="1" s="1"/>
  <c r="R1138" i="1"/>
  <c r="P1138" i="1"/>
  <c r="R1137" i="1"/>
  <c r="P1137" i="1"/>
  <c r="AS1137" i="1" s="1"/>
  <c r="R1136" i="1"/>
  <c r="P1136" i="1"/>
  <c r="AR1136" i="1" s="1"/>
  <c r="R1135" i="1"/>
  <c r="AV1135" i="1" s="1"/>
  <c r="P1135" i="1"/>
  <c r="AN1135" i="1" s="1"/>
  <c r="R1134" i="1"/>
  <c r="AT1134" i="1" s="1"/>
  <c r="P1134" i="1"/>
  <c r="R1133" i="1"/>
  <c r="P1133" i="1"/>
  <c r="R1132" i="1"/>
  <c r="P1132" i="1"/>
  <c r="R1131" i="1"/>
  <c r="AT1131" i="1" s="1"/>
  <c r="P1131" i="1"/>
  <c r="AQ1131" i="1" s="1"/>
  <c r="R1130" i="1"/>
  <c r="AV1130" i="1" s="1"/>
  <c r="P1130" i="1"/>
  <c r="AR1130" i="1" s="1"/>
  <c r="R1129" i="1"/>
  <c r="AT1129" i="1" s="1"/>
  <c r="P1129" i="1"/>
  <c r="AR1129" i="1" s="1"/>
  <c r="R1128" i="1"/>
  <c r="S1128" i="1" s="1"/>
  <c r="P1128" i="1"/>
  <c r="R1127" i="1"/>
  <c r="P1127" i="1"/>
  <c r="R1126" i="1"/>
  <c r="AT1126" i="1" s="1"/>
  <c r="P1126" i="1"/>
  <c r="AO1126" i="1" s="1"/>
  <c r="R1125" i="1"/>
  <c r="AV1125" i="1" s="1"/>
  <c r="P1125" i="1"/>
  <c r="R1124" i="1"/>
  <c r="P1124" i="1"/>
  <c r="R1123" i="1"/>
  <c r="P1123" i="1"/>
  <c r="R1122" i="1"/>
  <c r="P1122" i="1"/>
  <c r="R1121" i="1"/>
  <c r="AT1121" i="1" s="1"/>
  <c r="P1121" i="1"/>
  <c r="R1120" i="1"/>
  <c r="AT1120" i="1" s="1"/>
  <c r="P1120" i="1"/>
  <c r="R1119" i="1"/>
  <c r="P1119" i="1"/>
  <c r="AP1119" i="1" s="1"/>
  <c r="R1118" i="1"/>
  <c r="P1118" i="1"/>
  <c r="AP1118" i="1" s="1"/>
  <c r="R1117" i="1"/>
  <c r="P1117" i="1"/>
  <c r="R1116" i="1"/>
  <c r="S1116" i="1" s="1"/>
  <c r="P1116" i="1"/>
  <c r="AR1116" i="1" s="1"/>
  <c r="R1115" i="1"/>
  <c r="S1115" i="1" s="1"/>
  <c r="P1115" i="1"/>
  <c r="R1114" i="1"/>
  <c r="AT1114" i="1" s="1"/>
  <c r="P1114" i="1"/>
  <c r="AQ1114" i="1" s="1"/>
  <c r="R1113" i="1"/>
  <c r="AV1113" i="1" s="1"/>
  <c r="P1113" i="1"/>
  <c r="AP1113" i="1" s="1"/>
  <c r="R1112" i="1"/>
  <c r="P1112" i="1"/>
  <c r="R1111" i="1"/>
  <c r="P1111" i="1"/>
  <c r="R1110" i="1"/>
  <c r="P1110" i="1"/>
  <c r="AN1110" i="1" s="1"/>
  <c r="R1109" i="1"/>
  <c r="AV1109" i="1" s="1"/>
  <c r="P1109" i="1"/>
  <c r="AP1109" i="1" s="1"/>
  <c r="R1108" i="1"/>
  <c r="S1108" i="1" s="1"/>
  <c r="P1108" i="1"/>
  <c r="AR1108" i="1" s="1"/>
  <c r="R1107" i="1"/>
  <c r="P1107" i="1"/>
  <c r="AN1107" i="1" s="1"/>
  <c r="R1106" i="1"/>
  <c r="S1106" i="1" s="1"/>
  <c r="P1106" i="1"/>
  <c r="AN1106" i="1" s="1"/>
  <c r="R1105" i="1"/>
  <c r="AT1105" i="1" s="1"/>
  <c r="P1105" i="1"/>
  <c r="AO1105" i="1" s="1"/>
  <c r="R1104" i="1"/>
  <c r="AT1104" i="1" s="1"/>
  <c r="P1104" i="1"/>
  <c r="AO1104" i="1" s="1"/>
  <c r="R1103" i="1"/>
  <c r="AU1103" i="1" s="1"/>
  <c r="P1103" i="1"/>
  <c r="R1102" i="1"/>
  <c r="P1102" i="1"/>
  <c r="AQ1102" i="1" s="1"/>
  <c r="R1101" i="1"/>
  <c r="AV1101" i="1" s="1"/>
  <c r="P1101" i="1"/>
  <c r="R1100" i="1"/>
  <c r="P1100" i="1"/>
  <c r="AP1100" i="1" s="1"/>
  <c r="R1099" i="1"/>
  <c r="S1099" i="1" s="1"/>
  <c r="P1099" i="1"/>
  <c r="AP1099" i="1" s="1"/>
  <c r="R1098" i="1"/>
  <c r="AV1098" i="1" s="1"/>
  <c r="P1098" i="1"/>
  <c r="AN1098" i="1" s="1"/>
  <c r="R1097" i="1"/>
  <c r="AV1097" i="1" s="1"/>
  <c r="P1097" i="1"/>
  <c r="AP1097" i="1" s="1"/>
  <c r="R1096" i="1"/>
  <c r="P1096" i="1"/>
  <c r="AQ1096" i="1" s="1"/>
  <c r="R1095" i="1"/>
  <c r="P1095" i="1"/>
  <c r="AR1095" i="1" s="1"/>
  <c r="R1094" i="1"/>
  <c r="AU1094" i="1" s="1"/>
  <c r="P1094" i="1"/>
  <c r="R1093" i="1"/>
  <c r="P1093" i="1"/>
  <c r="AP1093" i="1" s="1"/>
  <c r="R1092" i="1"/>
  <c r="P1092" i="1"/>
  <c r="AQ1092" i="1" s="1"/>
  <c r="R1091" i="1"/>
  <c r="P1091" i="1"/>
  <c r="AN1091" i="1" s="1"/>
  <c r="R1090" i="1"/>
  <c r="AT1090" i="1" s="1"/>
  <c r="P1090" i="1"/>
  <c r="R1089" i="1"/>
  <c r="P1089" i="1"/>
  <c r="R1088" i="1"/>
  <c r="P1088" i="1"/>
  <c r="AQ1088" i="1" s="1"/>
  <c r="R1087" i="1"/>
  <c r="AV1087" i="1" s="1"/>
  <c r="P1087" i="1"/>
  <c r="AR1087" i="1" s="1"/>
  <c r="R1086" i="1"/>
  <c r="AT1086" i="1" s="1"/>
  <c r="P1086" i="1"/>
  <c r="Q1086" i="1" s="1"/>
  <c r="R1085" i="1"/>
  <c r="P1085" i="1"/>
  <c r="AO1085" i="1" s="1"/>
  <c r="R1084" i="1"/>
  <c r="P1084" i="1"/>
  <c r="AP1084" i="1" s="1"/>
  <c r="R1083" i="1"/>
  <c r="AT1083" i="1" s="1"/>
  <c r="P1083" i="1"/>
  <c r="AP1083" i="1" s="1"/>
  <c r="R1082" i="1"/>
  <c r="AU1082" i="1" s="1"/>
  <c r="P1082" i="1"/>
  <c r="AN1082" i="1" s="1"/>
  <c r="R1081" i="1"/>
  <c r="AT1081" i="1" s="1"/>
  <c r="P1081" i="1"/>
  <c r="AO1081" i="1" s="1"/>
  <c r="R1080" i="1"/>
  <c r="P1080" i="1"/>
  <c r="R1079" i="1"/>
  <c r="P1079" i="1"/>
  <c r="R1078" i="1"/>
  <c r="P1078" i="1"/>
  <c r="Q1078" i="1" s="1"/>
  <c r="R1077" i="1"/>
  <c r="AV1077" i="1" s="1"/>
  <c r="P1077" i="1"/>
  <c r="AP1077" i="1" s="1"/>
  <c r="R1076" i="1"/>
  <c r="S1076" i="1" s="1"/>
  <c r="P1076" i="1"/>
  <c r="AR1076" i="1" s="1"/>
  <c r="R1075" i="1"/>
  <c r="P1075" i="1"/>
  <c r="AN1075" i="1" s="1"/>
  <c r="R1074" i="1"/>
  <c r="AT1074" i="1" s="1"/>
  <c r="P1074" i="1"/>
  <c r="AS1074" i="1" s="1"/>
  <c r="R1073" i="1"/>
  <c r="P1073" i="1"/>
  <c r="R1072" i="1"/>
  <c r="P1072" i="1"/>
  <c r="AO1072" i="1" s="1"/>
  <c r="R1071" i="1"/>
  <c r="AU1071" i="1" s="1"/>
  <c r="P1071" i="1"/>
  <c r="AR1071" i="1" s="1"/>
  <c r="R1070" i="1"/>
  <c r="AV1070" i="1" s="1"/>
  <c r="P1070" i="1"/>
  <c r="AO1070" i="1" s="1"/>
  <c r="R1069" i="1"/>
  <c r="AT1069" i="1" s="1"/>
  <c r="P1069" i="1"/>
  <c r="R1068" i="1"/>
  <c r="P1068" i="1"/>
  <c r="Q1068" i="1" s="1"/>
  <c r="R1067" i="1"/>
  <c r="AT1067" i="1" s="1"/>
  <c r="P1067" i="1"/>
  <c r="AQ1067" i="1" s="1"/>
  <c r="R1066" i="1"/>
  <c r="S1066" i="1" s="1"/>
  <c r="P1066" i="1"/>
  <c r="AN1066" i="1" s="1"/>
  <c r="R1065" i="1"/>
  <c r="AT1065" i="1" s="1"/>
  <c r="P1065" i="1"/>
  <c r="R1064" i="1"/>
  <c r="P1064" i="1"/>
  <c r="AO1064" i="1" s="1"/>
  <c r="R1063" i="1"/>
  <c r="P1063" i="1"/>
  <c r="AP1063" i="1" s="1"/>
  <c r="R1062" i="1"/>
  <c r="S1062" i="1" s="1"/>
  <c r="P1062" i="1"/>
  <c r="R1061" i="1"/>
  <c r="P1061" i="1"/>
  <c r="AQ1061" i="1" s="1"/>
  <c r="R1060" i="1"/>
  <c r="AV1060" i="1" s="1"/>
  <c r="P1060" i="1"/>
  <c r="AO1060" i="1" s="1"/>
  <c r="R1059" i="1"/>
  <c r="AU1059" i="1" s="1"/>
  <c r="P1059" i="1"/>
  <c r="AR1059" i="1" s="1"/>
  <c r="R1058" i="1"/>
  <c r="AT1058" i="1" s="1"/>
  <c r="P1058" i="1"/>
  <c r="AO1058" i="1" s="1"/>
  <c r="R1057" i="1"/>
  <c r="P1057" i="1"/>
  <c r="AO1057" i="1" s="1"/>
  <c r="R1056" i="1"/>
  <c r="AU1056" i="1" s="1"/>
  <c r="P1056" i="1"/>
  <c r="AS1056" i="1" s="1"/>
  <c r="R1055" i="1"/>
  <c r="AU1055" i="1" s="1"/>
  <c r="P1055" i="1"/>
  <c r="AP1055" i="1" s="1"/>
  <c r="R1054" i="1"/>
  <c r="P1054" i="1"/>
  <c r="AQ1054" i="1" s="1"/>
  <c r="R1053" i="1"/>
  <c r="AV1053" i="1" s="1"/>
  <c r="P1053" i="1"/>
  <c r="AN1053" i="1" s="1"/>
  <c r="R1052" i="1"/>
  <c r="S1052" i="1" s="1"/>
  <c r="P1052" i="1"/>
  <c r="AO1052" i="1" s="1"/>
  <c r="R1051" i="1"/>
  <c r="AT1051" i="1" s="1"/>
  <c r="P1051" i="1"/>
  <c r="AQ1051" i="1" s="1"/>
  <c r="R1050" i="1"/>
  <c r="P1050" i="1"/>
  <c r="AQ1050" i="1" s="1"/>
  <c r="R1049" i="1"/>
  <c r="AT1049" i="1" s="1"/>
  <c r="P1049" i="1"/>
  <c r="AP1049" i="1" s="1"/>
  <c r="R1048" i="1"/>
  <c r="S1048" i="1" s="1"/>
  <c r="P1048" i="1"/>
  <c r="AO1048" i="1" s="1"/>
  <c r="R1047" i="1"/>
  <c r="AT1047" i="1" s="1"/>
  <c r="P1047" i="1"/>
  <c r="AR1047" i="1" s="1"/>
  <c r="R1046" i="1"/>
  <c r="AV1046" i="1" s="1"/>
  <c r="P1046" i="1"/>
  <c r="AS1046" i="1" s="1"/>
  <c r="R1045" i="1"/>
  <c r="AV1045" i="1" s="1"/>
  <c r="P1045" i="1"/>
  <c r="AP1045" i="1" s="1"/>
  <c r="R1044" i="1"/>
  <c r="P1044" i="1"/>
  <c r="AR1044" i="1" s="1"/>
  <c r="R1043" i="1"/>
  <c r="AU1043" i="1" s="1"/>
  <c r="P1043" i="1"/>
  <c r="AN1043" i="1" s="1"/>
  <c r="R1042" i="1"/>
  <c r="AT1042" i="1" s="1"/>
  <c r="P1042" i="1"/>
  <c r="AO1042" i="1" s="1"/>
  <c r="R1041" i="1"/>
  <c r="AT1041" i="1" s="1"/>
  <c r="P1041" i="1"/>
  <c r="AO1041" i="1" s="1"/>
  <c r="R1040" i="1"/>
  <c r="P1040" i="1"/>
  <c r="Q1040" i="1" s="1"/>
  <c r="R1039" i="1"/>
  <c r="S1039" i="1" s="1"/>
  <c r="P1039" i="1"/>
  <c r="AN1039" i="1" s="1"/>
  <c r="R1038" i="1"/>
  <c r="AU1038" i="1" s="1"/>
  <c r="P1038" i="1"/>
  <c r="R1037" i="1"/>
  <c r="AV1037" i="1" s="1"/>
  <c r="P1037" i="1"/>
  <c r="AP1037" i="1" s="1"/>
  <c r="R1036" i="1"/>
  <c r="AU1036" i="1" s="1"/>
  <c r="P1036" i="1"/>
  <c r="AR1036" i="1" s="1"/>
  <c r="R1035" i="1"/>
  <c r="S1035" i="1" s="1"/>
  <c r="P1035" i="1"/>
  <c r="AN1035" i="1" s="1"/>
  <c r="R1034" i="1"/>
  <c r="S1034" i="1" s="1"/>
  <c r="P1034" i="1"/>
  <c r="AR1034" i="1" s="1"/>
  <c r="R1033" i="1"/>
  <c r="AV1033" i="1" s="1"/>
  <c r="P1033" i="1"/>
  <c r="AO1033" i="1" s="1"/>
  <c r="R1032" i="1"/>
  <c r="P1032" i="1"/>
  <c r="Q1032" i="1" s="1"/>
  <c r="R1031" i="1"/>
  <c r="S1031" i="1" s="1"/>
  <c r="P1031" i="1"/>
  <c r="AQ1031" i="1" s="1"/>
  <c r="R1030" i="1"/>
  <c r="P1030" i="1"/>
  <c r="AN1030" i="1" s="1"/>
  <c r="R1029" i="1"/>
  <c r="AV1029" i="1" s="1"/>
  <c r="P1029" i="1"/>
  <c r="R1028" i="1"/>
  <c r="P1028" i="1"/>
  <c r="AO1028" i="1" s="1"/>
  <c r="R1027" i="1"/>
  <c r="P1027" i="1"/>
  <c r="AR1027" i="1" s="1"/>
  <c r="R1026" i="1"/>
  <c r="AT1026" i="1" s="1"/>
  <c r="P1026" i="1"/>
  <c r="AN1026" i="1" s="1"/>
  <c r="R1025" i="1"/>
  <c r="P1025" i="1"/>
  <c r="AN1025" i="1" s="1"/>
  <c r="R1024" i="1"/>
  <c r="AU1024" i="1" s="1"/>
  <c r="P1024" i="1"/>
  <c r="AR1024" i="1" s="1"/>
  <c r="R1023" i="1"/>
  <c r="P1023" i="1"/>
  <c r="AN1023" i="1" s="1"/>
  <c r="R1022" i="1"/>
  <c r="P1022" i="1"/>
  <c r="R1021" i="1"/>
  <c r="AT1021" i="1" s="1"/>
  <c r="P1021" i="1"/>
  <c r="AO1021" i="1" s="1"/>
  <c r="R1020" i="1"/>
  <c r="S1020" i="1" s="1"/>
  <c r="P1020" i="1"/>
  <c r="AQ1020" i="1" s="1"/>
  <c r="R1019" i="1"/>
  <c r="S1019" i="1" s="1"/>
  <c r="P1019" i="1"/>
  <c r="R1018" i="1"/>
  <c r="AU1018" i="1" s="1"/>
  <c r="P1018" i="1"/>
  <c r="R1017" i="1"/>
  <c r="AT1017" i="1" s="1"/>
  <c r="P1017" i="1"/>
  <c r="AP1017" i="1" s="1"/>
  <c r="R1016" i="1"/>
  <c r="P1016" i="1"/>
  <c r="AQ1016" i="1" s="1"/>
  <c r="R1015" i="1"/>
  <c r="P1015" i="1"/>
  <c r="R1014" i="1"/>
  <c r="P1014" i="1"/>
  <c r="R1013" i="1"/>
  <c r="AV1013" i="1" s="1"/>
  <c r="P1013" i="1"/>
  <c r="R1012" i="1"/>
  <c r="AV1012" i="1" s="1"/>
  <c r="P1012" i="1"/>
  <c r="AO1012" i="1" s="1"/>
  <c r="R1011" i="1"/>
  <c r="P1011" i="1"/>
  <c r="R1010" i="1"/>
  <c r="P1010" i="1"/>
  <c r="AO1010" i="1" s="1"/>
  <c r="R1009" i="1"/>
  <c r="P1009" i="1"/>
  <c r="AN1009" i="1" s="1"/>
  <c r="R1008" i="1"/>
  <c r="AT1008" i="1" s="1"/>
  <c r="P1008" i="1"/>
  <c r="R1007" i="1"/>
  <c r="AV1007" i="1" s="1"/>
  <c r="P1007" i="1"/>
  <c r="R1006" i="1"/>
  <c r="P1006" i="1"/>
  <c r="AP1006" i="1" s="1"/>
  <c r="R1005" i="1"/>
  <c r="AT1005" i="1" s="1"/>
  <c r="P1005" i="1"/>
  <c r="AN1005" i="1" s="1"/>
  <c r="R1004" i="1"/>
  <c r="AU1004" i="1" s="1"/>
  <c r="P1004" i="1"/>
  <c r="AQ1004" i="1" s="1"/>
  <c r="R1003" i="1"/>
  <c r="AT1003" i="1" s="1"/>
  <c r="P1003" i="1"/>
  <c r="AQ1003" i="1" s="1"/>
  <c r="R1002" i="1"/>
  <c r="S1002" i="1" s="1"/>
  <c r="P1002" i="1"/>
  <c r="R1001" i="1"/>
  <c r="AT1001" i="1" s="1"/>
  <c r="P1001" i="1"/>
  <c r="R1000" i="1"/>
  <c r="AT1000" i="1" s="1"/>
  <c r="P1000" i="1"/>
  <c r="AP1000" i="1" s="1"/>
  <c r="R999" i="1"/>
  <c r="AT999" i="1" s="1"/>
  <c r="P999" i="1"/>
  <c r="AP999" i="1" s="1"/>
  <c r="R998" i="1"/>
  <c r="AU998" i="1" s="1"/>
  <c r="P998" i="1"/>
  <c r="AR998" i="1" s="1"/>
  <c r="R997" i="1"/>
  <c r="P997" i="1"/>
  <c r="R996" i="1"/>
  <c r="S996" i="1" s="1"/>
  <c r="P996" i="1"/>
  <c r="AS996" i="1" s="1"/>
  <c r="R995" i="1"/>
  <c r="AU995" i="1" s="1"/>
  <c r="P995" i="1"/>
  <c r="AR995" i="1" s="1"/>
  <c r="R994" i="1"/>
  <c r="P994" i="1"/>
  <c r="AQ994" i="1" s="1"/>
  <c r="R993" i="1"/>
  <c r="P993" i="1"/>
  <c r="AR993" i="1" s="1"/>
  <c r="R992" i="1"/>
  <c r="AU992" i="1" s="1"/>
  <c r="P992" i="1"/>
  <c r="R991" i="1"/>
  <c r="S991" i="1" s="1"/>
  <c r="P991" i="1"/>
  <c r="AP991" i="1" s="1"/>
  <c r="R990" i="1"/>
  <c r="AT990" i="1" s="1"/>
  <c r="P990" i="1"/>
  <c r="AO990" i="1" s="1"/>
  <c r="R989" i="1"/>
  <c r="P989" i="1"/>
  <c r="AO989" i="1" s="1"/>
  <c r="R988" i="1"/>
  <c r="P988" i="1"/>
  <c r="AR988" i="1" s="1"/>
  <c r="R987" i="1"/>
  <c r="AT987" i="1" s="1"/>
  <c r="P987" i="1"/>
  <c r="AP987" i="1" s="1"/>
  <c r="R986" i="1"/>
  <c r="AT986" i="1" s="1"/>
  <c r="P986" i="1"/>
  <c r="AQ986" i="1" s="1"/>
  <c r="R985" i="1"/>
  <c r="AT985" i="1" s="1"/>
  <c r="P985" i="1"/>
  <c r="AP985" i="1" s="1"/>
  <c r="R984" i="1"/>
  <c r="AT984" i="1" s="1"/>
  <c r="P984" i="1"/>
  <c r="AS984" i="1" s="1"/>
  <c r="R983" i="1"/>
  <c r="AT983" i="1" s="1"/>
  <c r="P983" i="1"/>
  <c r="AP983" i="1" s="1"/>
  <c r="R982" i="1"/>
  <c r="AT982" i="1" s="1"/>
  <c r="P982" i="1"/>
  <c r="R981" i="1"/>
  <c r="AV981" i="1" s="1"/>
  <c r="P981" i="1"/>
  <c r="AP981" i="1" s="1"/>
  <c r="R980" i="1"/>
  <c r="P980" i="1"/>
  <c r="AS980" i="1" s="1"/>
  <c r="R979" i="1"/>
  <c r="AU979" i="1" s="1"/>
  <c r="P979" i="1"/>
  <c r="AN979" i="1" s="1"/>
  <c r="R978" i="1"/>
  <c r="P978" i="1"/>
  <c r="AS978" i="1" s="1"/>
  <c r="R977" i="1"/>
  <c r="AT977" i="1" s="1"/>
  <c r="P977" i="1"/>
  <c r="AN977" i="1" s="1"/>
  <c r="R976" i="1"/>
  <c r="AU976" i="1" s="1"/>
  <c r="P976" i="1"/>
  <c r="AP976" i="1" s="1"/>
  <c r="R975" i="1"/>
  <c r="AV975" i="1" s="1"/>
  <c r="P975" i="1"/>
  <c r="AN975" i="1" s="1"/>
  <c r="R974" i="1"/>
  <c r="P974" i="1"/>
  <c r="AP974" i="1" s="1"/>
  <c r="R973" i="1"/>
  <c r="AV973" i="1" s="1"/>
  <c r="P973" i="1"/>
  <c r="AN973" i="1" s="1"/>
  <c r="R972" i="1"/>
  <c r="P972" i="1"/>
  <c r="AP972" i="1" s="1"/>
  <c r="R971" i="1"/>
  <c r="S971" i="1" s="1"/>
  <c r="P971" i="1"/>
  <c r="AP971" i="1" s="1"/>
  <c r="R970" i="1"/>
  <c r="AU970" i="1" s="1"/>
  <c r="P970" i="1"/>
  <c r="AS970" i="1" s="1"/>
  <c r="R969" i="1"/>
  <c r="AV969" i="1" s="1"/>
  <c r="P969" i="1"/>
  <c r="AO969" i="1" s="1"/>
  <c r="R968" i="1"/>
  <c r="P968" i="1"/>
  <c r="R967" i="1"/>
  <c r="P967" i="1"/>
  <c r="AP967" i="1" s="1"/>
  <c r="R966" i="1"/>
  <c r="P966" i="1"/>
  <c r="R965" i="1"/>
  <c r="P965" i="1"/>
  <c r="AR965" i="1" s="1"/>
  <c r="R964" i="1"/>
  <c r="P964" i="1"/>
  <c r="Q964" i="1" s="1"/>
  <c r="R963" i="1"/>
  <c r="P963" i="1"/>
  <c r="AN963" i="1" s="1"/>
  <c r="R962" i="1"/>
  <c r="P962" i="1"/>
  <c r="R961" i="1"/>
  <c r="P961" i="1"/>
  <c r="AO961" i="1" s="1"/>
  <c r="R960" i="1"/>
  <c r="P960" i="1"/>
  <c r="AQ960" i="1" s="1"/>
  <c r="R959" i="1"/>
  <c r="AV959" i="1" s="1"/>
  <c r="P959" i="1"/>
  <c r="AN959" i="1" s="1"/>
  <c r="R958" i="1"/>
  <c r="S958" i="1" s="1"/>
  <c r="P958" i="1"/>
  <c r="AQ958" i="1" s="1"/>
  <c r="R957" i="1"/>
  <c r="AT957" i="1" s="1"/>
  <c r="P957" i="1"/>
  <c r="AN957" i="1" s="1"/>
  <c r="R956" i="1"/>
  <c r="AU956" i="1" s="1"/>
  <c r="P956" i="1"/>
  <c r="AO956" i="1" s="1"/>
  <c r="R955" i="1"/>
  <c r="S955" i="1" s="1"/>
  <c r="P955" i="1"/>
  <c r="AP955" i="1" s="1"/>
  <c r="R954" i="1"/>
  <c r="S954" i="1" s="1"/>
  <c r="P954" i="1"/>
  <c r="AN954" i="1" s="1"/>
  <c r="R953" i="1"/>
  <c r="P953" i="1"/>
  <c r="AR953" i="1" s="1"/>
  <c r="R952" i="1"/>
  <c r="AT952" i="1" s="1"/>
  <c r="P952" i="1"/>
  <c r="AP952" i="1" s="1"/>
  <c r="R951" i="1"/>
  <c r="AT951" i="1" s="1"/>
  <c r="P951" i="1"/>
  <c r="AP951" i="1" s="1"/>
  <c r="R950" i="1"/>
  <c r="AU950" i="1" s="1"/>
  <c r="P950" i="1"/>
  <c r="AS950" i="1" s="1"/>
  <c r="R949" i="1"/>
  <c r="P949" i="1"/>
  <c r="AP949" i="1" s="1"/>
  <c r="R948" i="1"/>
  <c r="AU948" i="1" s="1"/>
  <c r="P948" i="1"/>
  <c r="AQ948" i="1" s="1"/>
  <c r="R947" i="1"/>
  <c r="P947" i="1"/>
  <c r="AN947" i="1" s="1"/>
  <c r="R946" i="1"/>
  <c r="AU946" i="1" s="1"/>
  <c r="P946" i="1"/>
  <c r="AS946" i="1" s="1"/>
  <c r="R945" i="1"/>
  <c r="P945" i="1"/>
  <c r="AO945" i="1" s="1"/>
  <c r="R944" i="1"/>
  <c r="AU944" i="1" s="1"/>
  <c r="P944" i="1"/>
  <c r="AP944" i="1" s="1"/>
  <c r="R943" i="1"/>
  <c r="S943" i="1" s="1"/>
  <c r="P943" i="1"/>
  <c r="AN943" i="1" s="1"/>
  <c r="R942" i="1"/>
  <c r="AT942" i="1" s="1"/>
  <c r="P942" i="1"/>
  <c r="AO942" i="1" s="1"/>
  <c r="R941" i="1"/>
  <c r="AT941" i="1" s="1"/>
  <c r="P941" i="1"/>
  <c r="R940" i="1"/>
  <c r="AU940" i="1" s="1"/>
  <c r="P940" i="1"/>
  <c r="R939" i="1"/>
  <c r="S939" i="1" s="1"/>
  <c r="P939" i="1"/>
  <c r="AP939" i="1" s="1"/>
  <c r="R938" i="1"/>
  <c r="AT938" i="1" s="1"/>
  <c r="P938" i="1"/>
  <c r="AN938" i="1" s="1"/>
  <c r="R937" i="1"/>
  <c r="P937" i="1"/>
  <c r="AO937" i="1" s="1"/>
  <c r="R936" i="1"/>
  <c r="P936" i="1"/>
  <c r="AQ936" i="1" s="1"/>
  <c r="R935" i="1"/>
  <c r="AT935" i="1" s="1"/>
  <c r="P935" i="1"/>
  <c r="AP935" i="1" s="1"/>
  <c r="R934" i="1"/>
  <c r="AV934" i="1" s="1"/>
  <c r="P934" i="1"/>
  <c r="AS934" i="1" s="1"/>
  <c r="R933" i="1"/>
  <c r="AV933" i="1" s="1"/>
  <c r="P933" i="1"/>
  <c r="AQ933" i="1" s="1"/>
  <c r="R932" i="1"/>
  <c r="AT932" i="1" s="1"/>
  <c r="P932" i="1"/>
  <c r="R931" i="1"/>
  <c r="AU931" i="1" s="1"/>
  <c r="P931" i="1"/>
  <c r="R930" i="1"/>
  <c r="AT930" i="1" s="1"/>
  <c r="P930" i="1"/>
  <c r="AS930" i="1" s="1"/>
  <c r="R929" i="1"/>
  <c r="AT929" i="1" s="1"/>
  <c r="P929" i="1"/>
  <c r="AN929" i="1" s="1"/>
  <c r="R928" i="1"/>
  <c r="AT928" i="1" s="1"/>
  <c r="P928" i="1"/>
  <c r="Q928" i="1" s="1"/>
  <c r="R927" i="1"/>
  <c r="AT927" i="1" s="1"/>
  <c r="P927" i="1"/>
  <c r="AN927" i="1" s="1"/>
  <c r="R926" i="1"/>
  <c r="P926" i="1"/>
  <c r="AQ926" i="1" s="1"/>
  <c r="R925" i="1"/>
  <c r="P925" i="1"/>
  <c r="AS925" i="1" s="1"/>
  <c r="R924" i="1"/>
  <c r="AU924" i="1" s="1"/>
  <c r="P924" i="1"/>
  <c r="AO924" i="1" s="1"/>
  <c r="R923" i="1"/>
  <c r="S923" i="1" s="1"/>
  <c r="P923" i="1"/>
  <c r="AP923" i="1" s="1"/>
  <c r="R922" i="1"/>
  <c r="P922" i="1"/>
  <c r="AN922" i="1" s="1"/>
  <c r="R921" i="1"/>
  <c r="AV921" i="1" s="1"/>
  <c r="P921" i="1"/>
  <c r="AO921" i="1" s="1"/>
  <c r="R920" i="1"/>
  <c r="AT920" i="1" s="1"/>
  <c r="P920" i="1"/>
  <c r="AP920" i="1" s="1"/>
  <c r="R919" i="1"/>
  <c r="AT919" i="1" s="1"/>
  <c r="P919" i="1"/>
  <c r="AR919" i="1" s="1"/>
  <c r="R918" i="1"/>
  <c r="P918" i="1"/>
  <c r="R917" i="1"/>
  <c r="AU917" i="1" s="1"/>
  <c r="P917" i="1"/>
  <c r="AP917" i="1" s="1"/>
  <c r="R916" i="1"/>
  <c r="AU916" i="1" s="1"/>
  <c r="P916" i="1"/>
  <c r="AR916" i="1" s="1"/>
  <c r="R915" i="1"/>
  <c r="P915" i="1"/>
  <c r="AP915" i="1" s="1"/>
  <c r="R914" i="1"/>
  <c r="P914" i="1"/>
  <c r="AS914" i="1" s="1"/>
  <c r="R913" i="1"/>
  <c r="P913" i="1"/>
  <c r="AQ913" i="1" s="1"/>
  <c r="R912" i="1"/>
  <c r="AV912" i="1" s="1"/>
  <c r="P912" i="1"/>
  <c r="AN912" i="1" s="1"/>
  <c r="R911" i="1"/>
  <c r="S911" i="1" s="1"/>
  <c r="P911" i="1"/>
  <c r="AP911" i="1" s="1"/>
  <c r="R910" i="1"/>
  <c r="AV910" i="1" s="1"/>
  <c r="P910" i="1"/>
  <c r="R909" i="1"/>
  <c r="AV909" i="1" s="1"/>
  <c r="P909" i="1"/>
  <c r="AO909" i="1" s="1"/>
  <c r="R908" i="1"/>
  <c r="AU908" i="1" s="1"/>
  <c r="P908" i="1"/>
  <c r="AN908" i="1" s="1"/>
  <c r="R907" i="1"/>
  <c r="AU907" i="1" s="1"/>
  <c r="P907" i="1"/>
  <c r="AP907" i="1" s="1"/>
  <c r="R906" i="1"/>
  <c r="AT906" i="1" s="1"/>
  <c r="P906" i="1"/>
  <c r="AQ906" i="1" s="1"/>
  <c r="R905" i="1"/>
  <c r="AV905" i="1" s="1"/>
  <c r="P905" i="1"/>
  <c r="AP905" i="1" s="1"/>
  <c r="R904" i="1"/>
  <c r="AT904" i="1" s="1"/>
  <c r="P904" i="1"/>
  <c r="AQ904" i="1" s="1"/>
  <c r="R903" i="1"/>
  <c r="AV903" i="1" s="1"/>
  <c r="P903" i="1"/>
  <c r="AP903" i="1" s="1"/>
  <c r="R902" i="1"/>
  <c r="AV902" i="1" s="1"/>
  <c r="P902" i="1"/>
  <c r="AN902" i="1" s="1"/>
  <c r="R901" i="1"/>
  <c r="P901" i="1"/>
  <c r="R900" i="1"/>
  <c r="AU900" i="1" s="1"/>
  <c r="P900" i="1"/>
  <c r="AN900" i="1" s="1"/>
  <c r="R899" i="1"/>
  <c r="AV899" i="1" s="1"/>
  <c r="P899" i="1"/>
  <c r="AP899" i="1" s="1"/>
  <c r="R898" i="1"/>
  <c r="P898" i="1"/>
  <c r="AS898" i="1" s="1"/>
  <c r="R897" i="1"/>
  <c r="P897" i="1"/>
  <c r="AR897" i="1" s="1"/>
  <c r="R896" i="1"/>
  <c r="AV896" i="1" s="1"/>
  <c r="P896" i="1"/>
  <c r="AN896" i="1" s="1"/>
  <c r="R895" i="1"/>
  <c r="S895" i="1" s="1"/>
  <c r="P895" i="1"/>
  <c r="AP895" i="1" s="1"/>
  <c r="R894" i="1"/>
  <c r="AT894" i="1" s="1"/>
  <c r="P894" i="1"/>
  <c r="AS894" i="1" s="1"/>
  <c r="R893" i="1"/>
  <c r="P893" i="1"/>
  <c r="AO893" i="1" s="1"/>
  <c r="R892" i="1"/>
  <c r="AU892" i="1" s="1"/>
  <c r="P892" i="1"/>
  <c r="AN892" i="1" s="1"/>
  <c r="R891" i="1"/>
  <c r="AU891" i="1" s="1"/>
  <c r="P891" i="1"/>
  <c r="R890" i="1"/>
  <c r="AT890" i="1" s="1"/>
  <c r="P890" i="1"/>
  <c r="AQ890" i="1" s="1"/>
  <c r="R889" i="1"/>
  <c r="AV889" i="1" s="1"/>
  <c r="P889" i="1"/>
  <c r="R888" i="1"/>
  <c r="AT888" i="1" s="1"/>
  <c r="P888" i="1"/>
  <c r="R887" i="1"/>
  <c r="AV887" i="1" s="1"/>
  <c r="P887" i="1"/>
  <c r="R886" i="1"/>
  <c r="AV886" i="1" s="1"/>
  <c r="P886" i="1"/>
  <c r="Q886" i="1" s="1"/>
  <c r="R885" i="1"/>
  <c r="AU885" i="1" s="1"/>
  <c r="P885" i="1"/>
  <c r="AR885" i="1" s="1"/>
  <c r="R884" i="1"/>
  <c r="AU884" i="1" s="1"/>
  <c r="P884" i="1"/>
  <c r="R883" i="1"/>
  <c r="AU883" i="1" s="1"/>
  <c r="P883" i="1"/>
  <c r="AP883" i="1" s="1"/>
  <c r="R882" i="1"/>
  <c r="AV882" i="1" s="1"/>
  <c r="P882" i="1"/>
  <c r="AS882" i="1" s="1"/>
  <c r="R881" i="1"/>
  <c r="P881" i="1"/>
  <c r="AQ881" i="1" s="1"/>
  <c r="R880" i="1"/>
  <c r="AT880" i="1" s="1"/>
  <c r="P880" i="1"/>
  <c r="R879" i="1"/>
  <c r="P879" i="1"/>
  <c r="AP879" i="1" s="1"/>
  <c r="R878" i="1"/>
  <c r="AV878" i="1" s="1"/>
  <c r="P878" i="1"/>
  <c r="AS878" i="1" s="1"/>
  <c r="R877" i="1"/>
  <c r="AV877" i="1" s="1"/>
  <c r="P877" i="1"/>
  <c r="R876" i="1"/>
  <c r="P876" i="1"/>
  <c r="AN876" i="1" s="1"/>
  <c r="R875" i="1"/>
  <c r="AU875" i="1" s="1"/>
  <c r="P875" i="1"/>
  <c r="R874" i="1"/>
  <c r="AT874" i="1" s="1"/>
  <c r="P874" i="1"/>
  <c r="AQ874" i="1" s="1"/>
  <c r="R873" i="1"/>
  <c r="AV873" i="1" s="1"/>
  <c r="P873" i="1"/>
  <c r="AO873" i="1" s="1"/>
  <c r="R872" i="1"/>
  <c r="AT872" i="1" s="1"/>
  <c r="P872" i="1"/>
  <c r="AN872" i="1" s="1"/>
  <c r="R871" i="1"/>
  <c r="AV871" i="1" s="1"/>
  <c r="P871" i="1"/>
  <c r="R870" i="1"/>
  <c r="AV870" i="1" s="1"/>
  <c r="P870" i="1"/>
  <c r="Q870" i="1" s="1"/>
  <c r="R869" i="1"/>
  <c r="P869" i="1"/>
  <c r="AQ869" i="1" s="1"/>
  <c r="R868" i="1"/>
  <c r="AU868" i="1" s="1"/>
  <c r="P868" i="1"/>
  <c r="AQ868" i="1" s="1"/>
  <c r="R867" i="1"/>
  <c r="AU867" i="1" s="1"/>
  <c r="P867" i="1"/>
  <c r="AP867" i="1" s="1"/>
  <c r="R866" i="1"/>
  <c r="P866" i="1"/>
  <c r="AN866" i="1" s="1"/>
  <c r="R865" i="1"/>
  <c r="P865" i="1"/>
  <c r="AR865" i="1" s="1"/>
  <c r="R864" i="1"/>
  <c r="P864" i="1"/>
  <c r="AN864" i="1" s="1"/>
  <c r="R863" i="1"/>
  <c r="S863" i="1" s="1"/>
  <c r="P863" i="1"/>
  <c r="AP863" i="1" s="1"/>
  <c r="R862" i="1"/>
  <c r="AV862" i="1" s="1"/>
  <c r="P862" i="1"/>
  <c r="AS862" i="1" s="1"/>
  <c r="R861" i="1"/>
  <c r="AV861" i="1" s="1"/>
  <c r="P861" i="1"/>
  <c r="AQ861" i="1" s="1"/>
  <c r="R860" i="1"/>
  <c r="AU860" i="1" s="1"/>
  <c r="P860" i="1"/>
  <c r="AN860" i="1" s="1"/>
  <c r="R859" i="1"/>
  <c r="AU859" i="1" s="1"/>
  <c r="P859" i="1"/>
  <c r="AP859" i="1" s="1"/>
  <c r="R858" i="1"/>
  <c r="P858" i="1"/>
  <c r="AQ858" i="1" s="1"/>
  <c r="R857" i="1"/>
  <c r="AV857" i="1" s="1"/>
  <c r="P857" i="1"/>
  <c r="AP857" i="1" s="1"/>
  <c r="R856" i="1"/>
  <c r="AT856" i="1" s="1"/>
  <c r="P856" i="1"/>
  <c r="AN856" i="1" s="1"/>
  <c r="R855" i="1"/>
  <c r="AV855" i="1" s="1"/>
  <c r="P855" i="1"/>
  <c r="AP855" i="1" s="1"/>
  <c r="R854" i="1"/>
  <c r="AV854" i="1" s="1"/>
  <c r="P854" i="1"/>
  <c r="AR854" i="1" s="1"/>
  <c r="R853" i="1"/>
  <c r="P853" i="1"/>
  <c r="AR853" i="1" s="1"/>
  <c r="R852" i="1"/>
  <c r="AV852" i="1" s="1"/>
  <c r="P852" i="1"/>
  <c r="AR852" i="1" s="1"/>
  <c r="R851" i="1"/>
  <c r="AU851" i="1" s="1"/>
  <c r="P851" i="1"/>
  <c r="AP851" i="1" s="1"/>
  <c r="R850" i="1"/>
  <c r="P850" i="1"/>
  <c r="AS850" i="1" s="1"/>
  <c r="R849" i="1"/>
  <c r="P849" i="1"/>
  <c r="R848" i="1"/>
  <c r="AV848" i="1" s="1"/>
  <c r="P848" i="1"/>
  <c r="AN848" i="1" s="1"/>
  <c r="R847" i="1"/>
  <c r="S847" i="1" s="1"/>
  <c r="P847" i="1"/>
  <c r="AP847" i="1" s="1"/>
  <c r="R846" i="1"/>
  <c r="AV846" i="1" s="1"/>
  <c r="P846" i="1"/>
  <c r="R845" i="1"/>
  <c r="AV845" i="1" s="1"/>
  <c r="P845" i="1"/>
  <c r="AO845" i="1" s="1"/>
  <c r="R844" i="1"/>
  <c r="AU844" i="1" s="1"/>
  <c r="P844" i="1"/>
  <c r="AN844" i="1" s="1"/>
  <c r="R843" i="1"/>
  <c r="AU843" i="1" s="1"/>
  <c r="P843" i="1"/>
  <c r="AP843" i="1" s="1"/>
  <c r="R842" i="1"/>
  <c r="AT842" i="1" s="1"/>
  <c r="P842" i="1"/>
  <c r="AQ842" i="1" s="1"/>
  <c r="R841" i="1"/>
  <c r="AV841" i="1" s="1"/>
  <c r="P841" i="1"/>
  <c r="AP841" i="1" s="1"/>
  <c r="R840" i="1"/>
  <c r="AT840" i="1" s="1"/>
  <c r="P840" i="1"/>
  <c r="AQ840" i="1" s="1"/>
  <c r="R839" i="1"/>
  <c r="AV839" i="1" s="1"/>
  <c r="P839" i="1"/>
  <c r="AP839" i="1" s="1"/>
  <c r="R838" i="1"/>
  <c r="AV838" i="1" s="1"/>
  <c r="P838" i="1"/>
  <c r="AN838" i="1" s="1"/>
  <c r="R837" i="1"/>
  <c r="S837" i="1" s="1"/>
  <c r="P837" i="1"/>
  <c r="AP837" i="1" s="1"/>
  <c r="R836" i="1"/>
  <c r="AU836" i="1" s="1"/>
  <c r="P836" i="1"/>
  <c r="AN836" i="1" s="1"/>
  <c r="R835" i="1"/>
  <c r="AV835" i="1" s="1"/>
  <c r="P835" i="1"/>
  <c r="AP835" i="1" s="1"/>
  <c r="R834" i="1"/>
  <c r="AV834" i="1" s="1"/>
  <c r="P834" i="1"/>
  <c r="AS834" i="1" s="1"/>
  <c r="R833" i="1"/>
  <c r="P833" i="1"/>
  <c r="AO833" i="1" s="1"/>
  <c r="R832" i="1"/>
  <c r="AV832" i="1" s="1"/>
  <c r="P832" i="1"/>
  <c r="AN832" i="1" s="1"/>
  <c r="R831" i="1"/>
  <c r="S831" i="1" s="1"/>
  <c r="P831" i="1"/>
  <c r="AR831" i="1" s="1"/>
  <c r="R830" i="1"/>
  <c r="AT830" i="1" s="1"/>
  <c r="P830" i="1"/>
  <c r="AS830" i="1" s="1"/>
  <c r="R829" i="1"/>
  <c r="AV829" i="1" s="1"/>
  <c r="P829" i="1"/>
  <c r="R828" i="1"/>
  <c r="AU828" i="1" s="1"/>
  <c r="P828" i="1"/>
  <c r="AN828" i="1" s="1"/>
  <c r="R827" i="1"/>
  <c r="AU827" i="1" s="1"/>
  <c r="P827" i="1"/>
  <c r="AP827" i="1" s="1"/>
  <c r="R826" i="1"/>
  <c r="AT826" i="1" s="1"/>
  <c r="P826" i="1"/>
  <c r="AQ826" i="1" s="1"/>
  <c r="R825" i="1"/>
  <c r="AV825" i="1" s="1"/>
  <c r="P825" i="1"/>
  <c r="R824" i="1"/>
  <c r="AT824" i="1" s="1"/>
  <c r="P824" i="1"/>
  <c r="AQ824" i="1" s="1"/>
  <c r="R823" i="1"/>
  <c r="AV823" i="1" s="1"/>
  <c r="P823" i="1"/>
  <c r="AP823" i="1" s="1"/>
  <c r="R822" i="1"/>
  <c r="AV822" i="1" s="1"/>
  <c r="P822" i="1"/>
  <c r="AN822" i="1" s="1"/>
  <c r="R821" i="1"/>
  <c r="AU821" i="1" s="1"/>
  <c r="P821" i="1"/>
  <c r="R820" i="1"/>
  <c r="AU820" i="1" s="1"/>
  <c r="P820" i="1"/>
  <c r="AN820" i="1" s="1"/>
  <c r="R819" i="1"/>
  <c r="AU819" i="1" s="1"/>
  <c r="P819" i="1"/>
  <c r="AP819" i="1" s="1"/>
  <c r="R818" i="1"/>
  <c r="P818" i="1"/>
  <c r="AN818" i="1" s="1"/>
  <c r="R817" i="1"/>
  <c r="P817" i="1"/>
  <c r="AR817" i="1" s="1"/>
  <c r="R816" i="1"/>
  <c r="P816" i="1"/>
  <c r="AN816" i="1" s="1"/>
  <c r="R815" i="1"/>
  <c r="P815" i="1"/>
  <c r="AP815" i="1" s="1"/>
  <c r="R814" i="1"/>
  <c r="AT814" i="1" s="1"/>
  <c r="P814" i="1"/>
  <c r="AS814" i="1" s="1"/>
  <c r="R813" i="1"/>
  <c r="P813" i="1"/>
  <c r="Q813" i="1" s="1"/>
  <c r="R812" i="1"/>
  <c r="P812" i="1"/>
  <c r="AN812" i="1" s="1"/>
  <c r="R811" i="1"/>
  <c r="AU811" i="1" s="1"/>
  <c r="P811" i="1"/>
  <c r="AP811" i="1" s="1"/>
  <c r="R810" i="1"/>
  <c r="AT810" i="1" s="1"/>
  <c r="P810" i="1"/>
  <c r="AQ810" i="1" s="1"/>
  <c r="R809" i="1"/>
  <c r="AV809" i="1" s="1"/>
  <c r="P809" i="1"/>
  <c r="AO809" i="1" s="1"/>
  <c r="R808" i="1"/>
  <c r="AT808" i="1" s="1"/>
  <c r="P808" i="1"/>
  <c r="AN808" i="1" s="1"/>
  <c r="R807" i="1"/>
  <c r="AV807" i="1" s="1"/>
  <c r="P807" i="1"/>
  <c r="R806" i="1"/>
  <c r="AV806" i="1" s="1"/>
  <c r="P806" i="1"/>
  <c r="R805" i="1"/>
  <c r="P805" i="1"/>
  <c r="R804" i="1"/>
  <c r="AV804" i="1" s="1"/>
  <c r="P804" i="1"/>
  <c r="R803" i="1"/>
  <c r="AV803" i="1" s="1"/>
  <c r="P803" i="1"/>
  <c r="AP803" i="1" s="1"/>
  <c r="R802" i="1"/>
  <c r="P802" i="1"/>
  <c r="R801" i="1"/>
  <c r="P801" i="1"/>
  <c r="AR801" i="1" s="1"/>
  <c r="R800" i="1"/>
  <c r="AV800" i="1" s="1"/>
  <c r="P800" i="1"/>
  <c r="AN800" i="1" s="1"/>
  <c r="R799" i="1"/>
  <c r="S799" i="1" s="1"/>
  <c r="P799" i="1"/>
  <c r="AP799" i="1" s="1"/>
  <c r="R798" i="1"/>
  <c r="AV798" i="1" s="1"/>
  <c r="P798" i="1"/>
  <c r="AS798" i="1" s="1"/>
  <c r="R797" i="1"/>
  <c r="P797" i="1"/>
  <c r="AQ797" i="1" s="1"/>
  <c r="R796" i="1"/>
  <c r="AU796" i="1" s="1"/>
  <c r="P796" i="1"/>
  <c r="AQ796" i="1" s="1"/>
  <c r="R795" i="1"/>
  <c r="AU795" i="1" s="1"/>
  <c r="P795" i="1"/>
  <c r="AP795" i="1" s="1"/>
  <c r="R794" i="1"/>
  <c r="AT794" i="1" s="1"/>
  <c r="P794" i="1"/>
  <c r="AQ794" i="1" s="1"/>
  <c r="R793" i="1"/>
  <c r="AV793" i="1" s="1"/>
  <c r="P793" i="1"/>
  <c r="AP793" i="1" s="1"/>
  <c r="R792" i="1"/>
  <c r="P792" i="1"/>
  <c r="R791" i="1"/>
  <c r="AU791" i="1" s="1"/>
  <c r="P791" i="1"/>
  <c r="AP791" i="1" s="1"/>
  <c r="R790" i="1"/>
  <c r="AV790" i="1" s="1"/>
  <c r="P790" i="1"/>
  <c r="R789" i="1"/>
  <c r="P789" i="1"/>
  <c r="Q789" i="1" s="1"/>
  <c r="R788" i="1"/>
  <c r="AV788" i="1" s="1"/>
  <c r="P788" i="1"/>
  <c r="AR788" i="1" s="1"/>
  <c r="R787" i="1"/>
  <c r="AU787" i="1" s="1"/>
  <c r="P787" i="1"/>
  <c r="AP787" i="1" s="1"/>
  <c r="R786" i="1"/>
  <c r="P786" i="1"/>
  <c r="AS786" i="1" s="1"/>
  <c r="R785" i="1"/>
  <c r="P785" i="1"/>
  <c r="Q785" i="1" s="1"/>
  <c r="R784" i="1"/>
  <c r="AV784" i="1" s="1"/>
  <c r="P784" i="1"/>
  <c r="AN784" i="1" s="1"/>
  <c r="R783" i="1"/>
  <c r="S783" i="1" s="1"/>
  <c r="P783" i="1"/>
  <c r="AP783" i="1" s="1"/>
  <c r="R782" i="1"/>
  <c r="AV782" i="1" s="1"/>
  <c r="P782" i="1"/>
  <c r="R781" i="1"/>
  <c r="AV781" i="1" s="1"/>
  <c r="P781" i="1"/>
  <c r="AO781" i="1" s="1"/>
  <c r="R780" i="1"/>
  <c r="AU780" i="1" s="1"/>
  <c r="P780" i="1"/>
  <c r="AN780" i="1" s="1"/>
  <c r="R779" i="1"/>
  <c r="AU779" i="1" s="1"/>
  <c r="P779" i="1"/>
  <c r="AP779" i="1" s="1"/>
  <c r="R778" i="1"/>
  <c r="AT778" i="1" s="1"/>
  <c r="P778" i="1"/>
  <c r="AQ778" i="1" s="1"/>
  <c r="R777" i="1"/>
  <c r="AV777" i="1" s="1"/>
  <c r="P777" i="1"/>
  <c r="AP777" i="1" s="1"/>
  <c r="R776" i="1"/>
  <c r="AT776" i="1" s="1"/>
  <c r="P776" i="1"/>
  <c r="AQ776" i="1" s="1"/>
  <c r="R775" i="1"/>
  <c r="AV775" i="1" s="1"/>
  <c r="P775" i="1"/>
  <c r="AP775" i="1" s="1"/>
  <c r="R774" i="1"/>
  <c r="AV774" i="1" s="1"/>
  <c r="P774" i="1"/>
  <c r="AN774" i="1" s="1"/>
  <c r="R773" i="1"/>
  <c r="S773" i="1" s="1"/>
  <c r="P773" i="1"/>
  <c r="AR773" i="1" s="1"/>
  <c r="R772" i="1"/>
  <c r="AV772" i="1" s="1"/>
  <c r="P772" i="1"/>
  <c r="AN772" i="1" s="1"/>
  <c r="R771" i="1"/>
  <c r="AV771" i="1" s="1"/>
  <c r="P771" i="1"/>
  <c r="AP771" i="1" s="1"/>
  <c r="R770" i="1"/>
  <c r="AV770" i="1" s="1"/>
  <c r="P770" i="1"/>
  <c r="AS770" i="1" s="1"/>
  <c r="R769" i="1"/>
  <c r="P769" i="1"/>
  <c r="R768" i="1"/>
  <c r="AV768" i="1" s="1"/>
  <c r="P768" i="1"/>
  <c r="R767" i="1"/>
  <c r="S767" i="1" s="1"/>
  <c r="P767" i="1"/>
  <c r="AQ767" i="1" s="1"/>
  <c r="R766" i="1"/>
  <c r="AT766" i="1" s="1"/>
  <c r="P766" i="1"/>
  <c r="AS766" i="1" s="1"/>
  <c r="R765" i="1"/>
  <c r="AV765" i="1" s="1"/>
  <c r="P765" i="1"/>
  <c r="R764" i="1"/>
  <c r="AU764" i="1" s="1"/>
  <c r="P764" i="1"/>
  <c r="AN764" i="1" s="1"/>
  <c r="R763" i="1"/>
  <c r="AU763" i="1" s="1"/>
  <c r="P763" i="1"/>
  <c r="AQ763" i="1" s="1"/>
  <c r="R762" i="1"/>
  <c r="AT762" i="1" s="1"/>
  <c r="P762" i="1"/>
  <c r="AQ762" i="1" s="1"/>
  <c r="R761" i="1"/>
  <c r="AV761" i="1" s="1"/>
  <c r="P761" i="1"/>
  <c r="AP761" i="1" s="1"/>
  <c r="R760" i="1"/>
  <c r="AT760" i="1" s="1"/>
  <c r="P760" i="1"/>
  <c r="AR760" i="1" s="1"/>
  <c r="R759" i="1"/>
  <c r="AV759" i="1" s="1"/>
  <c r="P759" i="1"/>
  <c r="R758" i="1"/>
  <c r="AV758" i="1" s="1"/>
  <c r="P758" i="1"/>
  <c r="Q758" i="1" s="1"/>
  <c r="R757" i="1"/>
  <c r="AU757" i="1" s="1"/>
  <c r="P757" i="1"/>
  <c r="AQ757" i="1" s="1"/>
  <c r="R756" i="1"/>
  <c r="AU756" i="1" s="1"/>
  <c r="P756" i="1"/>
  <c r="AR756" i="1" s="1"/>
  <c r="R755" i="1"/>
  <c r="AU755" i="1" s="1"/>
  <c r="P755" i="1"/>
  <c r="AP755" i="1" s="1"/>
  <c r="R754" i="1"/>
  <c r="P754" i="1"/>
  <c r="R753" i="1"/>
  <c r="P753" i="1"/>
  <c r="AR753" i="1" s="1"/>
  <c r="R752" i="1"/>
  <c r="AV752" i="1" s="1"/>
  <c r="P752" i="1"/>
  <c r="R751" i="1"/>
  <c r="P751" i="1"/>
  <c r="R750" i="1"/>
  <c r="AT750" i="1" s="1"/>
  <c r="P750" i="1"/>
  <c r="AS750" i="1" s="1"/>
  <c r="R749" i="1"/>
  <c r="AV749" i="1" s="1"/>
  <c r="P749" i="1"/>
  <c r="AO749" i="1" s="1"/>
  <c r="R748" i="1"/>
  <c r="P748" i="1"/>
  <c r="R747" i="1"/>
  <c r="AU747" i="1" s="1"/>
  <c r="P747" i="1"/>
  <c r="R746" i="1"/>
  <c r="P746" i="1"/>
  <c r="AQ746" i="1" s="1"/>
  <c r="R745" i="1"/>
  <c r="AV745" i="1" s="1"/>
  <c r="P745" i="1"/>
  <c r="AO745" i="1" s="1"/>
  <c r="R744" i="1"/>
  <c r="AT744" i="1" s="1"/>
  <c r="P744" i="1"/>
  <c r="AN744" i="1" s="1"/>
  <c r="R743" i="1"/>
  <c r="AV743" i="1" s="1"/>
  <c r="P743" i="1"/>
  <c r="R742" i="1"/>
  <c r="AV742" i="1" s="1"/>
  <c r="P742" i="1"/>
  <c r="AR742" i="1" s="1"/>
  <c r="R741" i="1"/>
  <c r="P741" i="1"/>
  <c r="AR741" i="1" s="1"/>
  <c r="R740" i="1"/>
  <c r="AU740" i="1" s="1"/>
  <c r="P740" i="1"/>
  <c r="AQ740" i="1" s="1"/>
  <c r="R739" i="1"/>
  <c r="AV739" i="1" s="1"/>
  <c r="P739" i="1"/>
  <c r="AP739" i="1" s="1"/>
  <c r="R738" i="1"/>
  <c r="P738" i="1"/>
  <c r="R737" i="1"/>
  <c r="P737" i="1"/>
  <c r="AR737" i="1" s="1"/>
  <c r="R736" i="1"/>
  <c r="AV736" i="1" s="1"/>
  <c r="P736" i="1"/>
  <c r="AN736" i="1" s="1"/>
  <c r="R735" i="1"/>
  <c r="S735" i="1" s="1"/>
  <c r="P735" i="1"/>
  <c r="AP735" i="1" s="1"/>
  <c r="R734" i="1"/>
  <c r="AV734" i="1" s="1"/>
  <c r="P734" i="1"/>
  <c r="AS734" i="1" s="1"/>
  <c r="R733" i="1"/>
  <c r="AV733" i="1" s="1"/>
  <c r="P733" i="1"/>
  <c r="AQ733" i="1" s="1"/>
  <c r="R732" i="1"/>
  <c r="AU732" i="1" s="1"/>
  <c r="P732" i="1"/>
  <c r="AN732" i="1" s="1"/>
  <c r="R731" i="1"/>
  <c r="AU731" i="1" s="1"/>
  <c r="P731" i="1"/>
  <c r="AP731" i="1" s="1"/>
  <c r="R730" i="1"/>
  <c r="AT730" i="1" s="1"/>
  <c r="P730" i="1"/>
  <c r="AQ730" i="1" s="1"/>
  <c r="R729" i="1"/>
  <c r="AV729" i="1" s="1"/>
  <c r="P729" i="1"/>
  <c r="AP729" i="1" s="1"/>
  <c r="R728" i="1"/>
  <c r="AT728" i="1" s="1"/>
  <c r="P728" i="1"/>
  <c r="AN728" i="1" s="1"/>
  <c r="R727" i="1"/>
  <c r="AV727" i="1" s="1"/>
  <c r="P727" i="1"/>
  <c r="AP727" i="1" s="1"/>
  <c r="R726" i="1"/>
  <c r="AV726" i="1" s="1"/>
  <c r="P726" i="1"/>
  <c r="AR726" i="1" s="1"/>
  <c r="R725" i="1"/>
  <c r="AU725" i="1" s="1"/>
  <c r="P725" i="1"/>
  <c r="AR725" i="1" s="1"/>
  <c r="R724" i="1"/>
  <c r="AU724" i="1" s="1"/>
  <c r="P724" i="1"/>
  <c r="AR724" i="1" s="1"/>
  <c r="R723" i="1"/>
  <c r="AU723" i="1" s="1"/>
  <c r="P723" i="1"/>
  <c r="AP723" i="1" s="1"/>
  <c r="R722" i="1"/>
  <c r="P722" i="1"/>
  <c r="AS722" i="1" s="1"/>
  <c r="R721" i="1"/>
  <c r="P721" i="1"/>
  <c r="R720" i="1"/>
  <c r="AV720" i="1" s="1"/>
  <c r="P720" i="1"/>
  <c r="AN720" i="1" s="1"/>
  <c r="R719" i="1"/>
  <c r="S719" i="1" s="1"/>
  <c r="P719" i="1"/>
  <c r="AP719" i="1" s="1"/>
  <c r="R718" i="1"/>
  <c r="AV718" i="1" s="1"/>
  <c r="P718" i="1"/>
  <c r="R717" i="1"/>
  <c r="AV717" i="1" s="1"/>
  <c r="P717" i="1"/>
  <c r="AO717" i="1" s="1"/>
  <c r="R716" i="1"/>
  <c r="AU716" i="1" s="1"/>
  <c r="P716" i="1"/>
  <c r="AN716" i="1" s="1"/>
  <c r="R715" i="1"/>
  <c r="AU715" i="1" s="1"/>
  <c r="P715" i="1"/>
  <c r="AP715" i="1" s="1"/>
  <c r="R714" i="1"/>
  <c r="AT714" i="1" s="1"/>
  <c r="P714" i="1"/>
  <c r="AQ714" i="1" s="1"/>
  <c r="R713" i="1"/>
  <c r="AV713" i="1" s="1"/>
  <c r="P713" i="1"/>
  <c r="AP713" i="1" s="1"/>
  <c r="R712" i="1"/>
  <c r="AT712" i="1" s="1"/>
  <c r="P712" i="1"/>
  <c r="AQ712" i="1" s="1"/>
  <c r="R711" i="1"/>
  <c r="AT711" i="1" s="1"/>
  <c r="P711" i="1"/>
  <c r="AP711" i="1" s="1"/>
  <c r="R710" i="1"/>
  <c r="AV710" i="1" s="1"/>
  <c r="P710" i="1"/>
  <c r="AQ710" i="1" s="1"/>
  <c r="R709" i="1"/>
  <c r="S709" i="1" s="1"/>
  <c r="P709" i="1"/>
  <c r="AR709" i="1" s="1"/>
  <c r="R708" i="1"/>
  <c r="AU708" i="1" s="1"/>
  <c r="P708" i="1"/>
  <c r="AN708" i="1" s="1"/>
  <c r="R707" i="1"/>
  <c r="AT707" i="1" s="1"/>
  <c r="P707" i="1"/>
  <c r="AP707" i="1" s="1"/>
  <c r="R706" i="1"/>
  <c r="P706" i="1"/>
  <c r="R705" i="1"/>
  <c r="AV705" i="1" s="1"/>
  <c r="P705" i="1"/>
  <c r="AR705" i="1" s="1"/>
  <c r="R704" i="1"/>
  <c r="AV704" i="1" s="1"/>
  <c r="P704" i="1"/>
  <c r="AR704" i="1" s="1"/>
  <c r="R703" i="1"/>
  <c r="AT703" i="1" s="1"/>
  <c r="P703" i="1"/>
  <c r="AP703" i="1" s="1"/>
  <c r="R702" i="1"/>
  <c r="AV702" i="1" s="1"/>
  <c r="P702" i="1"/>
  <c r="R701" i="1"/>
  <c r="AV701" i="1" s="1"/>
  <c r="P701" i="1"/>
  <c r="R700" i="1"/>
  <c r="S700" i="1" s="1"/>
  <c r="P700" i="1"/>
  <c r="AQ700" i="1" s="1"/>
  <c r="R699" i="1"/>
  <c r="AT699" i="1" s="1"/>
  <c r="P699" i="1"/>
  <c r="AP699" i="1" s="1"/>
  <c r="R698" i="1"/>
  <c r="AV698" i="1" s="1"/>
  <c r="P698" i="1"/>
  <c r="AQ698" i="1" s="1"/>
  <c r="R697" i="1"/>
  <c r="AV697" i="1" s="1"/>
  <c r="P697" i="1"/>
  <c r="AR697" i="1" s="1"/>
  <c r="R696" i="1"/>
  <c r="AT696" i="1" s="1"/>
  <c r="P696" i="1"/>
  <c r="AN696" i="1" s="1"/>
  <c r="R695" i="1"/>
  <c r="AT695" i="1" s="1"/>
  <c r="P695" i="1"/>
  <c r="AP695" i="1" s="1"/>
  <c r="R694" i="1"/>
  <c r="AV694" i="1" s="1"/>
  <c r="P694" i="1"/>
  <c r="AQ694" i="1" s="1"/>
  <c r="R693" i="1"/>
  <c r="AV693" i="1" s="1"/>
  <c r="P693" i="1"/>
  <c r="AR693" i="1" s="1"/>
  <c r="R692" i="1"/>
  <c r="AV692" i="1" s="1"/>
  <c r="P692" i="1"/>
  <c r="AN692" i="1" s="1"/>
  <c r="R691" i="1"/>
  <c r="AT691" i="1" s="1"/>
  <c r="P691" i="1"/>
  <c r="AP691" i="1" s="1"/>
  <c r="R690" i="1"/>
  <c r="P690" i="1"/>
  <c r="AQ690" i="1" s="1"/>
  <c r="R689" i="1"/>
  <c r="AV689" i="1" s="1"/>
  <c r="P689" i="1"/>
  <c r="AR689" i="1" s="1"/>
  <c r="R688" i="1"/>
  <c r="AV688" i="1" s="1"/>
  <c r="P688" i="1"/>
  <c r="AR688" i="1" s="1"/>
  <c r="R687" i="1"/>
  <c r="S687" i="1" s="1"/>
  <c r="P687" i="1"/>
  <c r="AP687" i="1" s="1"/>
  <c r="R686" i="1"/>
  <c r="AV686" i="1" s="1"/>
  <c r="P686" i="1"/>
  <c r="AQ686" i="1" s="1"/>
  <c r="R685" i="1"/>
  <c r="AV685" i="1" s="1"/>
  <c r="P685" i="1"/>
  <c r="AR685" i="1" s="1"/>
  <c r="R684" i="1"/>
  <c r="S684" i="1" s="1"/>
  <c r="P684" i="1"/>
  <c r="AN684" i="1" s="1"/>
  <c r="R683" i="1"/>
  <c r="AT683" i="1" s="1"/>
  <c r="P683" i="1"/>
  <c r="AP683" i="1" s="1"/>
  <c r="R682" i="1"/>
  <c r="AV682" i="1" s="1"/>
  <c r="P682" i="1"/>
  <c r="AQ682" i="1" s="1"/>
  <c r="R681" i="1"/>
  <c r="AV681" i="1" s="1"/>
  <c r="P681" i="1"/>
  <c r="AR681" i="1" s="1"/>
  <c r="R680" i="1"/>
  <c r="AT680" i="1" s="1"/>
  <c r="P680" i="1"/>
  <c r="R679" i="1"/>
  <c r="AT679" i="1" s="1"/>
  <c r="P679" i="1"/>
  <c r="AP679" i="1" s="1"/>
  <c r="R678" i="1"/>
  <c r="AV678" i="1" s="1"/>
  <c r="P678" i="1"/>
  <c r="AQ678" i="1" s="1"/>
  <c r="R677" i="1"/>
  <c r="AV677" i="1" s="1"/>
  <c r="P677" i="1"/>
  <c r="AR677" i="1" s="1"/>
  <c r="R676" i="1"/>
  <c r="AU676" i="1" s="1"/>
  <c r="P676" i="1"/>
  <c r="AN676" i="1" s="1"/>
  <c r="R675" i="1"/>
  <c r="AT675" i="1" s="1"/>
  <c r="P675" i="1"/>
  <c r="AP675" i="1" s="1"/>
  <c r="R674" i="1"/>
  <c r="AT674" i="1" s="1"/>
  <c r="P674" i="1"/>
  <c r="AQ674" i="1" s="1"/>
  <c r="R673" i="1"/>
  <c r="AV673" i="1" s="1"/>
  <c r="P673" i="1"/>
  <c r="AR673" i="1" s="1"/>
  <c r="R672" i="1"/>
  <c r="AV672" i="1" s="1"/>
  <c r="P672" i="1"/>
  <c r="AR672" i="1" s="1"/>
  <c r="R671" i="1"/>
  <c r="AT671" i="1" s="1"/>
  <c r="P671" i="1"/>
  <c r="AP671" i="1" s="1"/>
  <c r="R670" i="1"/>
  <c r="AV670" i="1" s="1"/>
  <c r="P670" i="1"/>
  <c r="AQ670" i="1" s="1"/>
  <c r="R669" i="1"/>
  <c r="AV669" i="1" s="1"/>
  <c r="P669" i="1"/>
  <c r="AR669" i="1" s="1"/>
  <c r="R668" i="1"/>
  <c r="S668" i="1" s="1"/>
  <c r="P668" i="1"/>
  <c r="AN668" i="1" s="1"/>
  <c r="R667" i="1"/>
  <c r="AT667" i="1" s="1"/>
  <c r="P667" i="1"/>
  <c r="AP667" i="1" s="1"/>
  <c r="R666" i="1"/>
  <c r="AV666" i="1" s="1"/>
  <c r="P666" i="1"/>
  <c r="AQ666" i="1" s="1"/>
  <c r="R665" i="1"/>
  <c r="AV665" i="1" s="1"/>
  <c r="P665" i="1"/>
  <c r="AR665" i="1" s="1"/>
  <c r="R664" i="1"/>
  <c r="AU664" i="1" s="1"/>
  <c r="P664" i="1"/>
  <c r="AS664" i="1" s="1"/>
  <c r="R663" i="1"/>
  <c r="AT663" i="1" s="1"/>
  <c r="P663" i="1"/>
  <c r="AP663" i="1" s="1"/>
  <c r="R662" i="1"/>
  <c r="AU662" i="1" s="1"/>
  <c r="P662" i="1"/>
  <c r="AR662" i="1" s="1"/>
  <c r="R661" i="1"/>
  <c r="AV661" i="1" s="1"/>
  <c r="P661" i="1"/>
  <c r="AR661" i="1" s="1"/>
  <c r="R660" i="1"/>
  <c r="AV660" i="1" s="1"/>
  <c r="P660" i="1"/>
  <c r="AS660" i="1" s="1"/>
  <c r="R659" i="1"/>
  <c r="AT659" i="1" s="1"/>
  <c r="P659" i="1"/>
  <c r="AP659" i="1" s="1"/>
  <c r="R658" i="1"/>
  <c r="AU658" i="1" s="1"/>
  <c r="P658" i="1"/>
  <c r="AQ658" i="1" s="1"/>
  <c r="R657" i="1"/>
  <c r="AV657" i="1" s="1"/>
  <c r="P657" i="1"/>
  <c r="AR657" i="1" s="1"/>
  <c r="R656" i="1"/>
  <c r="AT656" i="1" s="1"/>
  <c r="P656" i="1"/>
  <c r="AS656" i="1" s="1"/>
  <c r="R655" i="1"/>
  <c r="AT655" i="1" s="1"/>
  <c r="P655" i="1"/>
  <c r="AP655" i="1" s="1"/>
  <c r="R654" i="1"/>
  <c r="AU654" i="1" s="1"/>
  <c r="P654" i="1"/>
  <c r="AR654" i="1" s="1"/>
  <c r="R653" i="1"/>
  <c r="AV653" i="1" s="1"/>
  <c r="P653" i="1"/>
  <c r="AR653" i="1" s="1"/>
  <c r="R652" i="1"/>
  <c r="AV652" i="1" s="1"/>
  <c r="P652" i="1"/>
  <c r="AS652" i="1" s="1"/>
  <c r="R651" i="1"/>
  <c r="AT651" i="1" s="1"/>
  <c r="P651" i="1"/>
  <c r="AP651" i="1" s="1"/>
  <c r="R650" i="1"/>
  <c r="AU650" i="1" s="1"/>
  <c r="P650" i="1"/>
  <c r="AQ650" i="1" s="1"/>
  <c r="R649" i="1"/>
  <c r="AV649" i="1" s="1"/>
  <c r="P649" i="1"/>
  <c r="AR649" i="1" s="1"/>
  <c r="R648" i="1"/>
  <c r="AU648" i="1" s="1"/>
  <c r="P648" i="1"/>
  <c r="AS648" i="1" s="1"/>
  <c r="R647" i="1"/>
  <c r="AT647" i="1" s="1"/>
  <c r="P647" i="1"/>
  <c r="AP647" i="1" s="1"/>
  <c r="R646" i="1"/>
  <c r="AU646" i="1" s="1"/>
  <c r="P646" i="1"/>
  <c r="AQ646" i="1" s="1"/>
  <c r="R645" i="1"/>
  <c r="AV645" i="1" s="1"/>
  <c r="P645" i="1"/>
  <c r="AR645" i="1" s="1"/>
  <c r="R644" i="1"/>
  <c r="AV644" i="1" s="1"/>
  <c r="P644" i="1"/>
  <c r="AS644" i="1" s="1"/>
  <c r="R643" i="1"/>
  <c r="AT643" i="1" s="1"/>
  <c r="P643" i="1"/>
  <c r="AP643" i="1" s="1"/>
  <c r="R642" i="1"/>
  <c r="AU642" i="1" s="1"/>
  <c r="P642" i="1"/>
  <c r="AR642" i="1" s="1"/>
  <c r="R641" i="1"/>
  <c r="AV641" i="1" s="1"/>
  <c r="P641" i="1"/>
  <c r="AR641" i="1" s="1"/>
  <c r="R640" i="1"/>
  <c r="S640" i="1" s="1"/>
  <c r="P640" i="1"/>
  <c r="AS640" i="1" s="1"/>
  <c r="R639" i="1"/>
  <c r="AT639" i="1" s="1"/>
  <c r="P639" i="1"/>
  <c r="AP639" i="1" s="1"/>
  <c r="R638" i="1"/>
  <c r="AU638" i="1" s="1"/>
  <c r="P638" i="1"/>
  <c r="AQ638" i="1" s="1"/>
  <c r="R637" i="1"/>
  <c r="AV637" i="1" s="1"/>
  <c r="P637" i="1"/>
  <c r="AR637" i="1" s="1"/>
  <c r="R636" i="1"/>
  <c r="AV636" i="1" s="1"/>
  <c r="P636" i="1"/>
  <c r="AS636" i="1" s="1"/>
  <c r="R635" i="1"/>
  <c r="AT635" i="1" s="1"/>
  <c r="P635" i="1"/>
  <c r="AP635" i="1" s="1"/>
  <c r="R634" i="1"/>
  <c r="AU634" i="1" s="1"/>
  <c r="P634" i="1"/>
  <c r="AQ634" i="1" s="1"/>
  <c r="R633" i="1"/>
  <c r="AV633" i="1" s="1"/>
  <c r="P633" i="1"/>
  <c r="AR633" i="1" s="1"/>
  <c r="R632" i="1"/>
  <c r="AU632" i="1" s="1"/>
  <c r="P632" i="1"/>
  <c r="AS632" i="1" s="1"/>
  <c r="R631" i="1"/>
  <c r="AT631" i="1" s="1"/>
  <c r="P631" i="1"/>
  <c r="AP631" i="1" s="1"/>
  <c r="R630" i="1"/>
  <c r="AU630" i="1" s="1"/>
  <c r="P630" i="1"/>
  <c r="AQ630" i="1" s="1"/>
  <c r="R629" i="1"/>
  <c r="AV629" i="1" s="1"/>
  <c r="P629" i="1"/>
  <c r="AR629" i="1" s="1"/>
  <c r="R628" i="1"/>
  <c r="AT628" i="1" s="1"/>
  <c r="P628" i="1"/>
  <c r="AS628" i="1" s="1"/>
  <c r="R627" i="1"/>
  <c r="AT627" i="1" s="1"/>
  <c r="P627" i="1"/>
  <c r="AP627" i="1" s="1"/>
  <c r="R626" i="1"/>
  <c r="AU626" i="1" s="1"/>
  <c r="P626" i="1"/>
  <c r="AQ626" i="1" s="1"/>
  <c r="R625" i="1"/>
  <c r="AV625" i="1" s="1"/>
  <c r="P625" i="1"/>
  <c r="AR625" i="1" s="1"/>
  <c r="R624" i="1"/>
  <c r="AU624" i="1" s="1"/>
  <c r="P624" i="1"/>
  <c r="AS624" i="1" s="1"/>
  <c r="R623" i="1"/>
  <c r="AT623" i="1" s="1"/>
  <c r="P623" i="1"/>
  <c r="AP623" i="1" s="1"/>
  <c r="R622" i="1"/>
  <c r="AU622" i="1" s="1"/>
  <c r="P622" i="1"/>
  <c r="AQ622" i="1" s="1"/>
  <c r="R621" i="1"/>
  <c r="AV621" i="1" s="1"/>
  <c r="P621" i="1"/>
  <c r="AR621" i="1" s="1"/>
  <c r="R620" i="1"/>
  <c r="AV620" i="1" s="1"/>
  <c r="P620" i="1"/>
  <c r="AS620" i="1" s="1"/>
  <c r="R619" i="1"/>
  <c r="AT619" i="1" s="1"/>
  <c r="P619" i="1"/>
  <c r="AP619" i="1" s="1"/>
  <c r="R618" i="1"/>
  <c r="AU618" i="1" s="1"/>
  <c r="P618" i="1"/>
  <c r="AQ618" i="1" s="1"/>
  <c r="R617" i="1"/>
  <c r="AV617" i="1" s="1"/>
  <c r="P617" i="1"/>
  <c r="AR617" i="1" s="1"/>
  <c r="R616" i="1"/>
  <c r="AT616" i="1" s="1"/>
  <c r="P616" i="1"/>
  <c r="AS616" i="1" s="1"/>
  <c r="R615" i="1"/>
  <c r="AT615" i="1" s="1"/>
  <c r="P615" i="1"/>
  <c r="AP615" i="1" s="1"/>
  <c r="R614" i="1"/>
  <c r="AU614" i="1" s="1"/>
  <c r="P614" i="1"/>
  <c r="AQ614" i="1" s="1"/>
  <c r="R613" i="1"/>
  <c r="AV613" i="1" s="1"/>
  <c r="P613" i="1"/>
  <c r="AR613" i="1" s="1"/>
  <c r="R612" i="1"/>
  <c r="AV612" i="1" s="1"/>
  <c r="P612" i="1"/>
  <c r="AS612" i="1" s="1"/>
  <c r="R611" i="1"/>
  <c r="AT611" i="1" s="1"/>
  <c r="P611" i="1"/>
  <c r="AP611" i="1" s="1"/>
  <c r="R610" i="1"/>
  <c r="AU610" i="1" s="1"/>
  <c r="P610" i="1"/>
  <c r="AQ610" i="1" s="1"/>
  <c r="R609" i="1"/>
  <c r="AV609" i="1" s="1"/>
  <c r="P609" i="1"/>
  <c r="AR609" i="1" s="1"/>
  <c r="R608" i="1"/>
  <c r="AV608" i="1" s="1"/>
  <c r="P608" i="1"/>
  <c r="AS608" i="1" s="1"/>
  <c r="R607" i="1"/>
  <c r="AT607" i="1" s="1"/>
  <c r="P607" i="1"/>
  <c r="AP607" i="1" s="1"/>
  <c r="R606" i="1"/>
  <c r="AU606" i="1" s="1"/>
  <c r="P606" i="1"/>
  <c r="AR606" i="1" s="1"/>
  <c r="R605" i="1"/>
  <c r="AV605" i="1" s="1"/>
  <c r="P605" i="1"/>
  <c r="AR605" i="1" s="1"/>
  <c r="R604" i="1"/>
  <c r="AV604" i="1" s="1"/>
  <c r="P604" i="1"/>
  <c r="AS604" i="1" s="1"/>
  <c r="R603" i="1"/>
  <c r="AT603" i="1" s="1"/>
  <c r="P603" i="1"/>
  <c r="AP603" i="1" s="1"/>
  <c r="R602" i="1"/>
  <c r="AU602" i="1" s="1"/>
  <c r="P602" i="1"/>
  <c r="AR602" i="1" s="1"/>
  <c r="R601" i="1"/>
  <c r="AV601" i="1" s="1"/>
  <c r="P601" i="1"/>
  <c r="AR601" i="1" s="1"/>
  <c r="R600" i="1"/>
  <c r="AT600" i="1" s="1"/>
  <c r="P600" i="1"/>
  <c r="AS600" i="1" s="1"/>
  <c r="R599" i="1"/>
  <c r="AT599" i="1" s="1"/>
  <c r="P599" i="1"/>
  <c r="AP599" i="1" s="1"/>
  <c r="R598" i="1"/>
  <c r="AU598" i="1" s="1"/>
  <c r="P598" i="1"/>
  <c r="AQ598" i="1" s="1"/>
  <c r="R597" i="1"/>
  <c r="AV597" i="1" s="1"/>
  <c r="P597" i="1"/>
  <c r="AR597" i="1" s="1"/>
  <c r="R596" i="1"/>
  <c r="AV596" i="1" s="1"/>
  <c r="P596" i="1"/>
  <c r="AS596" i="1" s="1"/>
  <c r="R595" i="1"/>
  <c r="AT595" i="1" s="1"/>
  <c r="P595" i="1"/>
  <c r="AP595" i="1" s="1"/>
  <c r="R594" i="1"/>
  <c r="AU594" i="1" s="1"/>
  <c r="P594" i="1"/>
  <c r="AQ594" i="1" s="1"/>
  <c r="R593" i="1"/>
  <c r="AV593" i="1" s="1"/>
  <c r="P593" i="1"/>
  <c r="AR593" i="1" s="1"/>
  <c r="R592" i="1"/>
  <c r="AT592" i="1" s="1"/>
  <c r="P592" i="1"/>
  <c r="AS592" i="1" s="1"/>
  <c r="R591" i="1"/>
  <c r="AT591" i="1" s="1"/>
  <c r="P591" i="1"/>
  <c r="AP591" i="1" s="1"/>
  <c r="R590" i="1"/>
  <c r="AU590" i="1" s="1"/>
  <c r="P590" i="1"/>
  <c r="AQ590" i="1" s="1"/>
  <c r="R589" i="1"/>
  <c r="AV589" i="1" s="1"/>
  <c r="P589" i="1"/>
  <c r="AR589" i="1" s="1"/>
  <c r="R588" i="1"/>
  <c r="S588" i="1" s="1"/>
  <c r="P588" i="1"/>
  <c r="AS588" i="1" s="1"/>
  <c r="R587" i="1"/>
  <c r="AT587" i="1" s="1"/>
  <c r="P587" i="1"/>
  <c r="AP587" i="1" s="1"/>
  <c r="R586" i="1"/>
  <c r="AU586" i="1" s="1"/>
  <c r="P586" i="1"/>
  <c r="AR586" i="1" s="1"/>
  <c r="R585" i="1"/>
  <c r="AV585" i="1" s="1"/>
  <c r="P585" i="1"/>
  <c r="AR585" i="1" s="1"/>
  <c r="R584" i="1"/>
  <c r="AV584" i="1" s="1"/>
  <c r="P584" i="1"/>
  <c r="AS584" i="1" s="1"/>
  <c r="R583" i="1"/>
  <c r="AT583" i="1" s="1"/>
  <c r="P583" i="1"/>
  <c r="AP583" i="1" s="1"/>
  <c r="R582" i="1"/>
  <c r="AU582" i="1" s="1"/>
  <c r="P582" i="1"/>
  <c r="AQ582" i="1" s="1"/>
  <c r="R581" i="1"/>
  <c r="AV581" i="1" s="1"/>
  <c r="P581" i="1"/>
  <c r="AR581" i="1" s="1"/>
  <c r="R580" i="1"/>
  <c r="AU580" i="1" s="1"/>
  <c r="P580" i="1"/>
  <c r="AS580" i="1" s="1"/>
  <c r="R579" i="1"/>
  <c r="AT579" i="1" s="1"/>
  <c r="P579" i="1"/>
  <c r="AP579" i="1" s="1"/>
  <c r="R578" i="1"/>
  <c r="AU578" i="1" s="1"/>
  <c r="P578" i="1"/>
  <c r="AQ578" i="1" s="1"/>
  <c r="R577" i="1"/>
  <c r="AV577" i="1" s="1"/>
  <c r="P577" i="1"/>
  <c r="AR577" i="1" s="1"/>
  <c r="R576" i="1"/>
  <c r="AT576" i="1" s="1"/>
  <c r="P576" i="1"/>
  <c r="AS576" i="1" s="1"/>
  <c r="R575" i="1"/>
  <c r="AT575" i="1" s="1"/>
  <c r="P575" i="1"/>
  <c r="AP575" i="1" s="1"/>
  <c r="R574" i="1"/>
  <c r="AU574" i="1" s="1"/>
  <c r="P574" i="1"/>
  <c r="AQ574" i="1" s="1"/>
  <c r="R573" i="1"/>
  <c r="AV573" i="1" s="1"/>
  <c r="P573" i="1"/>
  <c r="R572" i="1"/>
  <c r="AT572" i="1" s="1"/>
  <c r="P572" i="1"/>
  <c r="AS572" i="1" s="1"/>
  <c r="R571" i="1"/>
  <c r="AT571" i="1" s="1"/>
  <c r="P571" i="1"/>
  <c r="AP571" i="1" s="1"/>
  <c r="R570" i="1"/>
  <c r="AU570" i="1" s="1"/>
  <c r="P570" i="1"/>
  <c r="AQ570" i="1" s="1"/>
  <c r="R569" i="1"/>
  <c r="AV569" i="1" s="1"/>
  <c r="P569" i="1"/>
  <c r="AR569" i="1" s="1"/>
  <c r="R568" i="1"/>
  <c r="AV568" i="1" s="1"/>
  <c r="P568" i="1"/>
  <c r="AS568" i="1" s="1"/>
  <c r="R567" i="1"/>
  <c r="P567" i="1"/>
  <c r="AP567" i="1" s="1"/>
  <c r="R566" i="1"/>
  <c r="AU566" i="1" s="1"/>
  <c r="P566" i="1"/>
  <c r="AQ566" i="1" s="1"/>
  <c r="R565" i="1"/>
  <c r="AV565" i="1" s="1"/>
  <c r="P565" i="1"/>
  <c r="R564" i="1"/>
  <c r="AV564" i="1" s="1"/>
  <c r="P564" i="1"/>
  <c r="AS564" i="1" s="1"/>
  <c r="R563" i="1"/>
  <c r="AT563" i="1" s="1"/>
  <c r="P563" i="1"/>
  <c r="AP563" i="1" s="1"/>
  <c r="R562" i="1"/>
  <c r="AU562" i="1" s="1"/>
  <c r="P562" i="1"/>
  <c r="AQ562" i="1" s="1"/>
  <c r="R561" i="1"/>
  <c r="AV561" i="1" s="1"/>
  <c r="P561" i="1"/>
  <c r="AR561" i="1" s="1"/>
  <c r="R560" i="1"/>
  <c r="AV560" i="1" s="1"/>
  <c r="P560" i="1"/>
  <c r="AS560" i="1" s="1"/>
  <c r="R559" i="1"/>
  <c r="P559" i="1"/>
  <c r="AP559" i="1" s="1"/>
  <c r="R558" i="1"/>
  <c r="AU558" i="1" s="1"/>
  <c r="P558" i="1"/>
  <c r="AQ558" i="1" s="1"/>
  <c r="R557" i="1"/>
  <c r="AV557" i="1" s="1"/>
  <c r="P557" i="1"/>
  <c r="R556" i="1"/>
  <c r="AT556" i="1" s="1"/>
  <c r="P556" i="1"/>
  <c r="AS556" i="1" s="1"/>
  <c r="R555" i="1"/>
  <c r="AT555" i="1" s="1"/>
  <c r="P555" i="1"/>
  <c r="AP555" i="1" s="1"/>
  <c r="R554" i="1"/>
  <c r="AU554" i="1" s="1"/>
  <c r="P554" i="1"/>
  <c r="AQ554" i="1" s="1"/>
  <c r="R553" i="1"/>
  <c r="AV553" i="1" s="1"/>
  <c r="P553" i="1"/>
  <c r="AR553" i="1" s="1"/>
  <c r="R552" i="1"/>
  <c r="AT552" i="1" s="1"/>
  <c r="P552" i="1"/>
  <c r="AS552" i="1" s="1"/>
  <c r="R551" i="1"/>
  <c r="P551" i="1"/>
  <c r="AP551" i="1" s="1"/>
  <c r="R550" i="1"/>
  <c r="AU550" i="1" s="1"/>
  <c r="P550" i="1"/>
  <c r="AR550" i="1" s="1"/>
  <c r="R549" i="1"/>
  <c r="AV549" i="1" s="1"/>
  <c r="P549" i="1"/>
  <c r="AR549" i="1" s="1"/>
  <c r="R548" i="1"/>
  <c r="AT548" i="1" s="1"/>
  <c r="P548" i="1"/>
  <c r="AS548" i="1" s="1"/>
  <c r="R547" i="1"/>
  <c r="AT547" i="1" s="1"/>
  <c r="P547" i="1"/>
  <c r="R546" i="1"/>
  <c r="AU546" i="1" s="1"/>
  <c r="P546" i="1"/>
  <c r="AQ546" i="1" s="1"/>
  <c r="R545" i="1"/>
  <c r="AV545" i="1" s="1"/>
  <c r="P545" i="1"/>
  <c r="AR545" i="1" s="1"/>
  <c r="R544" i="1"/>
  <c r="AV544" i="1" s="1"/>
  <c r="P544" i="1"/>
  <c r="AS544" i="1" s="1"/>
  <c r="R543" i="1"/>
  <c r="AT543" i="1" s="1"/>
  <c r="P543" i="1"/>
  <c r="AP543" i="1" s="1"/>
  <c r="R542" i="1"/>
  <c r="AU542" i="1" s="1"/>
  <c r="P542" i="1"/>
  <c r="AQ542" i="1" s="1"/>
  <c r="R541" i="1"/>
  <c r="AV541" i="1" s="1"/>
  <c r="P541" i="1"/>
  <c r="AR541" i="1" s="1"/>
  <c r="R540" i="1"/>
  <c r="AV540" i="1" s="1"/>
  <c r="P540" i="1"/>
  <c r="AS540" i="1" s="1"/>
  <c r="R539" i="1"/>
  <c r="AT539" i="1" s="1"/>
  <c r="P539" i="1"/>
  <c r="AP539" i="1" s="1"/>
  <c r="R538" i="1"/>
  <c r="AU538" i="1" s="1"/>
  <c r="P538" i="1"/>
  <c r="AQ538" i="1" s="1"/>
  <c r="R537" i="1"/>
  <c r="AV537" i="1" s="1"/>
  <c r="P537" i="1"/>
  <c r="AR537" i="1" s="1"/>
  <c r="R536" i="1"/>
  <c r="AV536" i="1" s="1"/>
  <c r="P536" i="1"/>
  <c r="AS536" i="1" s="1"/>
  <c r="R535" i="1"/>
  <c r="P535" i="1"/>
  <c r="AP535" i="1" s="1"/>
  <c r="R534" i="1"/>
  <c r="AU534" i="1" s="1"/>
  <c r="P534" i="1"/>
  <c r="AR534" i="1" s="1"/>
  <c r="R533" i="1"/>
  <c r="AV533" i="1" s="1"/>
  <c r="P533" i="1"/>
  <c r="AR533" i="1" s="1"/>
  <c r="R532" i="1"/>
  <c r="AT532" i="1" s="1"/>
  <c r="P532" i="1"/>
  <c r="AS532" i="1" s="1"/>
  <c r="R531" i="1"/>
  <c r="AT531" i="1" s="1"/>
  <c r="P531" i="1"/>
  <c r="R530" i="1"/>
  <c r="AU530" i="1" s="1"/>
  <c r="P530" i="1"/>
  <c r="AQ530" i="1" s="1"/>
  <c r="R529" i="1"/>
  <c r="AV529" i="1" s="1"/>
  <c r="P529" i="1"/>
  <c r="AR529" i="1" s="1"/>
  <c r="R528" i="1"/>
  <c r="AV528" i="1" s="1"/>
  <c r="P528" i="1"/>
  <c r="AS528" i="1" s="1"/>
  <c r="R527" i="1"/>
  <c r="AT527" i="1" s="1"/>
  <c r="P527" i="1"/>
  <c r="AP527" i="1" s="1"/>
  <c r="R526" i="1"/>
  <c r="AU526" i="1" s="1"/>
  <c r="P526" i="1"/>
  <c r="AR526" i="1" s="1"/>
  <c r="R525" i="1"/>
  <c r="AV525" i="1" s="1"/>
  <c r="P525" i="1"/>
  <c r="AR525" i="1" s="1"/>
  <c r="R524" i="1"/>
  <c r="AT524" i="1" s="1"/>
  <c r="P524" i="1"/>
  <c r="AS524" i="1" s="1"/>
  <c r="R523" i="1"/>
  <c r="AT523" i="1" s="1"/>
  <c r="P523" i="1"/>
  <c r="AP523" i="1" s="1"/>
  <c r="R522" i="1"/>
  <c r="AU522" i="1" s="1"/>
  <c r="P522" i="1"/>
  <c r="AQ522" i="1" s="1"/>
  <c r="R521" i="1"/>
  <c r="AV521" i="1" s="1"/>
  <c r="P521" i="1"/>
  <c r="AR521" i="1" s="1"/>
  <c r="R520" i="1"/>
  <c r="AV520" i="1" s="1"/>
  <c r="P520" i="1"/>
  <c r="AS520" i="1" s="1"/>
  <c r="R519" i="1"/>
  <c r="P519" i="1"/>
  <c r="AP519" i="1" s="1"/>
  <c r="R518" i="1"/>
  <c r="AU518" i="1" s="1"/>
  <c r="P518" i="1"/>
  <c r="AQ518" i="1" s="1"/>
  <c r="R517" i="1"/>
  <c r="AV517" i="1" s="1"/>
  <c r="P517" i="1"/>
  <c r="R516" i="1"/>
  <c r="AT516" i="1" s="1"/>
  <c r="P516" i="1"/>
  <c r="R515" i="1"/>
  <c r="AT515" i="1" s="1"/>
  <c r="P515" i="1"/>
  <c r="R514" i="1"/>
  <c r="P514" i="1"/>
  <c r="AQ514" i="1" s="1"/>
  <c r="R513" i="1"/>
  <c r="AV513" i="1" s="1"/>
  <c r="P513" i="1"/>
  <c r="AP513" i="1" s="1"/>
  <c r="R512" i="1"/>
  <c r="AV512" i="1" s="1"/>
  <c r="P512" i="1"/>
  <c r="R511" i="1"/>
  <c r="AT511" i="1" s="1"/>
  <c r="P511" i="1"/>
  <c r="R510" i="1"/>
  <c r="P510" i="1"/>
  <c r="AQ510" i="1" s="1"/>
  <c r="R509" i="1"/>
  <c r="AV509" i="1" s="1"/>
  <c r="P509" i="1"/>
  <c r="AP509" i="1" s="1"/>
  <c r="R508" i="1"/>
  <c r="AV508" i="1" s="1"/>
  <c r="P508" i="1"/>
  <c r="R507" i="1"/>
  <c r="AT507" i="1" s="1"/>
  <c r="P507" i="1"/>
  <c r="R506" i="1"/>
  <c r="P506" i="1"/>
  <c r="AQ506" i="1" s="1"/>
  <c r="R505" i="1"/>
  <c r="AV505" i="1" s="1"/>
  <c r="P505" i="1"/>
  <c r="AP505" i="1" s="1"/>
  <c r="R504" i="1"/>
  <c r="AV504" i="1" s="1"/>
  <c r="P504" i="1"/>
  <c r="R503" i="1"/>
  <c r="AT503" i="1" s="1"/>
  <c r="P503" i="1"/>
  <c r="R502" i="1"/>
  <c r="P502" i="1"/>
  <c r="AQ502" i="1" s="1"/>
  <c r="R501" i="1"/>
  <c r="AV501" i="1" s="1"/>
  <c r="P501" i="1"/>
  <c r="AP501" i="1" s="1"/>
  <c r="R500" i="1"/>
  <c r="AV500" i="1" s="1"/>
  <c r="P500" i="1"/>
  <c r="R499" i="1"/>
  <c r="AT499" i="1" s="1"/>
  <c r="P499" i="1"/>
  <c r="R498" i="1"/>
  <c r="P498" i="1"/>
  <c r="AQ498" i="1" s="1"/>
  <c r="R497" i="1"/>
  <c r="AV497" i="1" s="1"/>
  <c r="P497" i="1"/>
  <c r="AP497" i="1" s="1"/>
  <c r="R496" i="1"/>
  <c r="AV496" i="1" s="1"/>
  <c r="P496" i="1"/>
  <c r="R495" i="1"/>
  <c r="AT495" i="1" s="1"/>
  <c r="P495" i="1"/>
  <c r="R494" i="1"/>
  <c r="P494" i="1"/>
  <c r="AQ494" i="1" s="1"/>
  <c r="R493" i="1"/>
  <c r="AV493" i="1" s="1"/>
  <c r="P493" i="1"/>
  <c r="AP493" i="1" s="1"/>
  <c r="R492" i="1"/>
  <c r="AV492" i="1" s="1"/>
  <c r="P492" i="1"/>
  <c r="R491" i="1"/>
  <c r="AT491" i="1" s="1"/>
  <c r="P491" i="1"/>
  <c r="R490" i="1"/>
  <c r="P490" i="1"/>
  <c r="AR490" i="1" s="1"/>
  <c r="R489" i="1"/>
  <c r="AV489" i="1" s="1"/>
  <c r="P489" i="1"/>
  <c r="AP489" i="1" s="1"/>
  <c r="R488" i="1"/>
  <c r="AT488" i="1" s="1"/>
  <c r="P488" i="1"/>
  <c r="R487" i="1"/>
  <c r="AT487" i="1" s="1"/>
  <c r="P487" i="1"/>
  <c r="R486" i="1"/>
  <c r="P486" i="1"/>
  <c r="AR486" i="1" s="1"/>
  <c r="R485" i="1"/>
  <c r="AV485" i="1" s="1"/>
  <c r="P485" i="1"/>
  <c r="AP485" i="1" s="1"/>
  <c r="R484" i="1"/>
  <c r="AV484" i="1" s="1"/>
  <c r="P484" i="1"/>
  <c r="R483" i="1"/>
  <c r="AT483" i="1" s="1"/>
  <c r="P483" i="1"/>
  <c r="R482" i="1"/>
  <c r="P482" i="1"/>
  <c r="AR482" i="1" s="1"/>
  <c r="R481" i="1"/>
  <c r="AV481" i="1" s="1"/>
  <c r="P481" i="1"/>
  <c r="AP481" i="1" s="1"/>
  <c r="R480" i="1"/>
  <c r="AV480" i="1" s="1"/>
  <c r="P480" i="1"/>
  <c r="R479" i="1"/>
  <c r="AT479" i="1" s="1"/>
  <c r="P479" i="1"/>
  <c r="R478" i="1"/>
  <c r="P478" i="1"/>
  <c r="AR478" i="1" s="1"/>
  <c r="R477" i="1"/>
  <c r="AV477" i="1" s="1"/>
  <c r="P477" i="1"/>
  <c r="AP477" i="1" s="1"/>
  <c r="R476" i="1"/>
  <c r="AV476" i="1" s="1"/>
  <c r="P476" i="1"/>
  <c r="R475" i="1"/>
  <c r="AT475" i="1" s="1"/>
  <c r="P475" i="1"/>
  <c r="R474" i="1"/>
  <c r="P474" i="1"/>
  <c r="AQ474" i="1" s="1"/>
  <c r="R473" i="1"/>
  <c r="AV473" i="1" s="1"/>
  <c r="P473" i="1"/>
  <c r="AP473" i="1" s="1"/>
  <c r="R472" i="1"/>
  <c r="AV472" i="1" s="1"/>
  <c r="P472" i="1"/>
  <c r="R471" i="1"/>
  <c r="AT471" i="1" s="1"/>
  <c r="P471" i="1"/>
  <c r="R470" i="1"/>
  <c r="P470" i="1"/>
  <c r="AQ470" i="1" s="1"/>
  <c r="R469" i="1"/>
  <c r="AV469" i="1" s="1"/>
  <c r="P469" i="1"/>
  <c r="AP469" i="1" s="1"/>
  <c r="R468" i="1"/>
  <c r="AV468" i="1" s="1"/>
  <c r="P468" i="1"/>
  <c r="R467" i="1"/>
  <c r="AT467" i="1" s="1"/>
  <c r="P467" i="1"/>
  <c r="R466" i="1"/>
  <c r="P466" i="1"/>
  <c r="AQ466" i="1" s="1"/>
  <c r="R465" i="1"/>
  <c r="AV465" i="1" s="1"/>
  <c r="P465" i="1"/>
  <c r="AP465" i="1" s="1"/>
  <c r="R464" i="1"/>
  <c r="AV464" i="1" s="1"/>
  <c r="P464" i="1"/>
  <c r="R463" i="1"/>
  <c r="AT463" i="1" s="1"/>
  <c r="P463" i="1"/>
  <c r="R462" i="1"/>
  <c r="P462" i="1"/>
  <c r="AQ462" i="1" s="1"/>
  <c r="R461" i="1"/>
  <c r="AV461" i="1" s="1"/>
  <c r="P461" i="1"/>
  <c r="AP461" i="1" s="1"/>
  <c r="R460" i="1"/>
  <c r="AV460" i="1" s="1"/>
  <c r="P460" i="1"/>
  <c r="R459" i="1"/>
  <c r="AT459" i="1" s="1"/>
  <c r="P459" i="1"/>
  <c r="R458" i="1"/>
  <c r="P458" i="1"/>
  <c r="AQ458" i="1" s="1"/>
  <c r="R457" i="1"/>
  <c r="AV457" i="1" s="1"/>
  <c r="P457" i="1"/>
  <c r="AP457" i="1" s="1"/>
  <c r="R456" i="1"/>
  <c r="AV456" i="1" s="1"/>
  <c r="P456" i="1"/>
  <c r="R455" i="1"/>
  <c r="AT455" i="1" s="1"/>
  <c r="P455" i="1"/>
  <c r="R454" i="1"/>
  <c r="P454" i="1"/>
  <c r="AQ454" i="1" s="1"/>
  <c r="R453" i="1"/>
  <c r="AV453" i="1" s="1"/>
  <c r="P453" i="1"/>
  <c r="AP453" i="1" s="1"/>
  <c r="R452" i="1"/>
  <c r="AV452" i="1" s="1"/>
  <c r="P452" i="1"/>
  <c r="R451" i="1"/>
  <c r="AT451" i="1" s="1"/>
  <c r="P451" i="1"/>
  <c r="R450" i="1"/>
  <c r="P450" i="1"/>
  <c r="AR450" i="1" s="1"/>
  <c r="R449" i="1"/>
  <c r="AV449" i="1" s="1"/>
  <c r="P449" i="1"/>
  <c r="AP449" i="1" s="1"/>
  <c r="R448" i="1"/>
  <c r="AV448" i="1" s="1"/>
  <c r="P448" i="1"/>
  <c r="R447" i="1"/>
  <c r="AT447" i="1" s="1"/>
  <c r="P447" i="1"/>
  <c r="R446" i="1"/>
  <c r="P446" i="1"/>
  <c r="AQ446" i="1" s="1"/>
  <c r="R445" i="1"/>
  <c r="AV445" i="1" s="1"/>
  <c r="P445" i="1"/>
  <c r="AP445" i="1" s="1"/>
  <c r="R444" i="1"/>
  <c r="AT444" i="1" s="1"/>
  <c r="P444" i="1"/>
  <c r="R443" i="1"/>
  <c r="AT443" i="1" s="1"/>
  <c r="P443" i="1"/>
  <c r="R442" i="1"/>
  <c r="P442" i="1"/>
  <c r="AQ442" i="1" s="1"/>
  <c r="R441" i="1"/>
  <c r="AV441" i="1" s="1"/>
  <c r="P441" i="1"/>
  <c r="AP441" i="1" s="1"/>
  <c r="R440" i="1"/>
  <c r="AV440" i="1" s="1"/>
  <c r="P440" i="1"/>
  <c r="R439" i="1"/>
  <c r="AT439" i="1" s="1"/>
  <c r="P439" i="1"/>
  <c r="R438" i="1"/>
  <c r="P438" i="1"/>
  <c r="AQ438" i="1" s="1"/>
  <c r="R437" i="1"/>
  <c r="AV437" i="1" s="1"/>
  <c r="P437" i="1"/>
  <c r="AP437" i="1" s="1"/>
  <c r="R436" i="1"/>
  <c r="AV436" i="1" s="1"/>
  <c r="P436" i="1"/>
  <c r="R435" i="1"/>
  <c r="AT435" i="1" s="1"/>
  <c r="P435" i="1"/>
  <c r="R434" i="1"/>
  <c r="P434" i="1"/>
  <c r="AQ434" i="1" s="1"/>
  <c r="R433" i="1"/>
  <c r="AV433" i="1" s="1"/>
  <c r="P433" i="1"/>
  <c r="AP433" i="1" s="1"/>
  <c r="R432" i="1"/>
  <c r="AV432" i="1" s="1"/>
  <c r="P432" i="1"/>
  <c r="R431" i="1"/>
  <c r="AT431" i="1" s="1"/>
  <c r="P431" i="1"/>
  <c r="R430" i="1"/>
  <c r="P430" i="1"/>
  <c r="AQ430" i="1" s="1"/>
  <c r="R429" i="1"/>
  <c r="AV429" i="1" s="1"/>
  <c r="P429" i="1"/>
  <c r="AP429" i="1" s="1"/>
  <c r="R428" i="1"/>
  <c r="AV428" i="1" s="1"/>
  <c r="P428" i="1"/>
  <c r="R427" i="1"/>
  <c r="AT427" i="1" s="1"/>
  <c r="P427" i="1"/>
  <c r="R426" i="1"/>
  <c r="P426" i="1"/>
  <c r="AQ426" i="1" s="1"/>
  <c r="R425" i="1"/>
  <c r="AV425" i="1" s="1"/>
  <c r="P425" i="1"/>
  <c r="AP425" i="1" s="1"/>
  <c r="R424" i="1"/>
  <c r="AV424" i="1" s="1"/>
  <c r="P424" i="1"/>
  <c r="R423" i="1"/>
  <c r="AT423" i="1" s="1"/>
  <c r="P423" i="1"/>
  <c r="R422" i="1"/>
  <c r="P422" i="1"/>
  <c r="AQ422" i="1" s="1"/>
  <c r="R421" i="1"/>
  <c r="AV421" i="1" s="1"/>
  <c r="P421" i="1"/>
  <c r="AP421" i="1" s="1"/>
  <c r="R420" i="1"/>
  <c r="AT420" i="1" s="1"/>
  <c r="P420" i="1"/>
  <c r="R419" i="1"/>
  <c r="AT419" i="1" s="1"/>
  <c r="P419" i="1"/>
  <c r="R418" i="1"/>
  <c r="P418" i="1"/>
  <c r="AQ418" i="1" s="1"/>
  <c r="R417" i="1"/>
  <c r="AV417" i="1" s="1"/>
  <c r="P417" i="1"/>
  <c r="AP417" i="1" s="1"/>
  <c r="R416" i="1"/>
  <c r="AT416" i="1" s="1"/>
  <c r="P416" i="1"/>
  <c r="R415" i="1"/>
  <c r="AT415" i="1" s="1"/>
  <c r="P415" i="1"/>
  <c r="R414" i="1"/>
  <c r="P414" i="1"/>
  <c r="AQ414" i="1" s="1"/>
  <c r="R413" i="1"/>
  <c r="AV413" i="1" s="1"/>
  <c r="P413" i="1"/>
  <c r="AP413" i="1" s="1"/>
  <c r="R412" i="1"/>
  <c r="AT412" i="1" s="1"/>
  <c r="P412" i="1"/>
  <c r="R411" i="1"/>
  <c r="AT411" i="1" s="1"/>
  <c r="P411" i="1"/>
  <c r="R410" i="1"/>
  <c r="P410" i="1"/>
  <c r="AQ410" i="1" s="1"/>
  <c r="R409" i="1"/>
  <c r="AV409" i="1" s="1"/>
  <c r="P409" i="1"/>
  <c r="AP409" i="1" s="1"/>
  <c r="R408" i="1"/>
  <c r="AT408" i="1" s="1"/>
  <c r="P408" i="1"/>
  <c r="R407" i="1"/>
  <c r="AT407" i="1" s="1"/>
  <c r="P407" i="1"/>
  <c r="R406" i="1"/>
  <c r="P406" i="1"/>
  <c r="AQ406" i="1" s="1"/>
  <c r="R405" i="1"/>
  <c r="AV405" i="1" s="1"/>
  <c r="P405" i="1"/>
  <c r="AP405" i="1" s="1"/>
  <c r="R404" i="1"/>
  <c r="AU404" i="1" s="1"/>
  <c r="P404" i="1"/>
  <c r="R403" i="1"/>
  <c r="AT403" i="1" s="1"/>
  <c r="P403" i="1"/>
  <c r="R402" i="1"/>
  <c r="P402" i="1"/>
  <c r="AR402" i="1" s="1"/>
  <c r="R401" i="1"/>
  <c r="AV401" i="1" s="1"/>
  <c r="P401" i="1"/>
  <c r="AP401" i="1" s="1"/>
  <c r="R400" i="1"/>
  <c r="AV400" i="1" s="1"/>
  <c r="P400" i="1"/>
  <c r="R399" i="1"/>
  <c r="AT399" i="1" s="1"/>
  <c r="P399" i="1"/>
  <c r="R398" i="1"/>
  <c r="P398" i="1"/>
  <c r="AR398" i="1" s="1"/>
  <c r="R397" i="1"/>
  <c r="AV397" i="1" s="1"/>
  <c r="P397" i="1"/>
  <c r="AP397" i="1" s="1"/>
  <c r="R396" i="1"/>
  <c r="AU396" i="1" s="1"/>
  <c r="P396" i="1"/>
  <c r="R395" i="1"/>
  <c r="AT395" i="1" s="1"/>
  <c r="P395" i="1"/>
  <c r="R394" i="1"/>
  <c r="P394" i="1"/>
  <c r="AQ394" i="1" s="1"/>
  <c r="R393" i="1"/>
  <c r="AV393" i="1" s="1"/>
  <c r="P393" i="1"/>
  <c r="AP393" i="1" s="1"/>
  <c r="R392" i="1"/>
  <c r="AV392" i="1" s="1"/>
  <c r="P392" i="1"/>
  <c r="R391" i="1"/>
  <c r="AT391" i="1" s="1"/>
  <c r="P391" i="1"/>
  <c r="R390" i="1"/>
  <c r="P390" i="1"/>
  <c r="AQ390" i="1" s="1"/>
  <c r="R389" i="1"/>
  <c r="AV389" i="1" s="1"/>
  <c r="P389" i="1"/>
  <c r="AP389" i="1" s="1"/>
  <c r="R388" i="1"/>
  <c r="AU388" i="1" s="1"/>
  <c r="P388" i="1"/>
  <c r="R387" i="1"/>
  <c r="AT387" i="1" s="1"/>
  <c r="P387" i="1"/>
  <c r="R386" i="1"/>
  <c r="P386" i="1"/>
  <c r="AR386" i="1" s="1"/>
  <c r="R385" i="1"/>
  <c r="AV385" i="1" s="1"/>
  <c r="P385" i="1"/>
  <c r="AP385" i="1" s="1"/>
  <c r="R384" i="1"/>
  <c r="AV384" i="1" s="1"/>
  <c r="P384" i="1"/>
  <c r="R383" i="1"/>
  <c r="AT383" i="1" s="1"/>
  <c r="P383" i="1"/>
  <c r="R382" i="1"/>
  <c r="P382" i="1"/>
  <c r="AQ382" i="1" s="1"/>
  <c r="R381" i="1"/>
  <c r="AV381" i="1" s="1"/>
  <c r="P381" i="1"/>
  <c r="AP381" i="1" s="1"/>
  <c r="R380" i="1"/>
  <c r="S380" i="1" s="1"/>
  <c r="P380" i="1"/>
  <c r="R379" i="1"/>
  <c r="AT379" i="1" s="1"/>
  <c r="P379" i="1"/>
  <c r="R378" i="1"/>
  <c r="P378" i="1"/>
  <c r="AR378" i="1" s="1"/>
  <c r="R377" i="1"/>
  <c r="AV377" i="1" s="1"/>
  <c r="P377" i="1"/>
  <c r="AP377" i="1" s="1"/>
  <c r="R376" i="1"/>
  <c r="S376" i="1" s="1"/>
  <c r="P376" i="1"/>
  <c r="R375" i="1"/>
  <c r="AT375" i="1" s="1"/>
  <c r="P375" i="1"/>
  <c r="R374" i="1"/>
  <c r="P374" i="1"/>
  <c r="AQ374" i="1" s="1"/>
  <c r="R373" i="1"/>
  <c r="AV373" i="1" s="1"/>
  <c r="P373" i="1"/>
  <c r="AP373" i="1" s="1"/>
  <c r="R372" i="1"/>
  <c r="AV372" i="1" s="1"/>
  <c r="P372" i="1"/>
  <c r="R371" i="1"/>
  <c r="AT371" i="1" s="1"/>
  <c r="P371" i="1"/>
  <c r="R370" i="1"/>
  <c r="P370" i="1"/>
  <c r="AQ370" i="1" s="1"/>
  <c r="R369" i="1"/>
  <c r="AV369" i="1" s="1"/>
  <c r="P369" i="1"/>
  <c r="AP369" i="1" s="1"/>
  <c r="R368" i="1"/>
  <c r="S368" i="1" s="1"/>
  <c r="P368" i="1"/>
  <c r="R367" i="1"/>
  <c r="AT367" i="1" s="1"/>
  <c r="P367" i="1"/>
  <c r="R366" i="1"/>
  <c r="P366" i="1"/>
  <c r="AQ366" i="1" s="1"/>
  <c r="R365" i="1"/>
  <c r="AV365" i="1" s="1"/>
  <c r="P365" i="1"/>
  <c r="AP365" i="1" s="1"/>
  <c r="R364" i="1"/>
  <c r="AT364" i="1" s="1"/>
  <c r="P364" i="1"/>
  <c r="R363" i="1"/>
  <c r="AT363" i="1" s="1"/>
  <c r="P363" i="1"/>
  <c r="R362" i="1"/>
  <c r="P362" i="1"/>
  <c r="AQ362" i="1" s="1"/>
  <c r="R361" i="1"/>
  <c r="AV361" i="1" s="1"/>
  <c r="P361" i="1"/>
  <c r="AP361" i="1" s="1"/>
  <c r="R360" i="1"/>
  <c r="AV360" i="1" s="1"/>
  <c r="P360" i="1"/>
  <c r="R359" i="1"/>
  <c r="AT359" i="1" s="1"/>
  <c r="P359" i="1"/>
  <c r="R358" i="1"/>
  <c r="P358" i="1"/>
  <c r="AQ358" i="1" s="1"/>
  <c r="R357" i="1"/>
  <c r="AV357" i="1" s="1"/>
  <c r="P357" i="1"/>
  <c r="AP357" i="1" s="1"/>
  <c r="R356" i="1"/>
  <c r="S356" i="1" s="1"/>
  <c r="P356" i="1"/>
  <c r="R355" i="1"/>
  <c r="AT355" i="1" s="1"/>
  <c r="P355" i="1"/>
  <c r="R354" i="1"/>
  <c r="P354" i="1"/>
  <c r="AR354" i="1" s="1"/>
  <c r="R353" i="1"/>
  <c r="AV353" i="1" s="1"/>
  <c r="P353" i="1"/>
  <c r="AP353" i="1" s="1"/>
  <c r="R352" i="1"/>
  <c r="AT352" i="1" s="1"/>
  <c r="P352" i="1"/>
  <c r="R351" i="1"/>
  <c r="P351" i="1"/>
  <c r="R350" i="1"/>
  <c r="P350" i="1"/>
  <c r="AQ350" i="1" s="1"/>
  <c r="R349" i="1"/>
  <c r="AV349" i="1" s="1"/>
  <c r="P349" i="1"/>
  <c r="AP349" i="1" s="1"/>
  <c r="R348" i="1"/>
  <c r="S348" i="1" s="1"/>
  <c r="P348" i="1"/>
  <c r="R347" i="1"/>
  <c r="AT347" i="1" s="1"/>
  <c r="P347" i="1"/>
  <c r="R346" i="1"/>
  <c r="P346" i="1"/>
  <c r="AQ346" i="1" s="1"/>
  <c r="R345" i="1"/>
  <c r="AV345" i="1" s="1"/>
  <c r="P345" i="1"/>
  <c r="AP345" i="1" s="1"/>
  <c r="R344" i="1"/>
  <c r="AV344" i="1" s="1"/>
  <c r="P344" i="1"/>
  <c r="R343" i="1"/>
  <c r="AT343" i="1" s="1"/>
  <c r="P343" i="1"/>
  <c r="R342" i="1"/>
  <c r="P342" i="1"/>
  <c r="AR342" i="1" s="1"/>
  <c r="R341" i="1"/>
  <c r="AV341" i="1" s="1"/>
  <c r="P341" i="1"/>
  <c r="AP341" i="1" s="1"/>
  <c r="R340" i="1"/>
  <c r="AU340" i="1" s="1"/>
  <c r="P340" i="1"/>
  <c r="R339" i="1"/>
  <c r="AT339" i="1" s="1"/>
  <c r="P339" i="1"/>
  <c r="R338" i="1"/>
  <c r="P338" i="1"/>
  <c r="AQ338" i="1" s="1"/>
  <c r="R337" i="1"/>
  <c r="AV337" i="1" s="1"/>
  <c r="P337" i="1"/>
  <c r="AP337" i="1" s="1"/>
  <c r="R336" i="1"/>
  <c r="AV336" i="1" s="1"/>
  <c r="P336" i="1"/>
  <c r="R335" i="1"/>
  <c r="P335" i="1"/>
  <c r="R334" i="1"/>
  <c r="P334" i="1"/>
  <c r="AR334" i="1" s="1"/>
  <c r="R333" i="1"/>
  <c r="AV333" i="1" s="1"/>
  <c r="P333" i="1"/>
  <c r="AP333" i="1" s="1"/>
  <c r="R332" i="1"/>
  <c r="S332" i="1" s="1"/>
  <c r="P332" i="1"/>
  <c r="R331" i="1"/>
  <c r="AT331" i="1" s="1"/>
  <c r="P331" i="1"/>
  <c r="R330" i="1"/>
  <c r="P330" i="1"/>
  <c r="AQ330" i="1" s="1"/>
  <c r="R329" i="1"/>
  <c r="AV329" i="1" s="1"/>
  <c r="P329" i="1"/>
  <c r="AP329" i="1" s="1"/>
  <c r="R328" i="1"/>
  <c r="AV328" i="1" s="1"/>
  <c r="P328" i="1"/>
  <c r="R327" i="1"/>
  <c r="AT327" i="1" s="1"/>
  <c r="P327" i="1"/>
  <c r="R326" i="1"/>
  <c r="AU326" i="1" s="1"/>
  <c r="P326" i="1"/>
  <c r="AQ326" i="1" s="1"/>
  <c r="R325" i="1"/>
  <c r="AV325" i="1" s="1"/>
  <c r="P325" i="1"/>
  <c r="R324" i="1"/>
  <c r="S324" i="1" s="1"/>
  <c r="P324" i="1"/>
  <c r="R323" i="1"/>
  <c r="AT323" i="1" s="1"/>
  <c r="P323" i="1"/>
  <c r="R322" i="1"/>
  <c r="P322" i="1"/>
  <c r="AQ322" i="1" s="1"/>
  <c r="R321" i="1"/>
  <c r="AV321" i="1" s="1"/>
  <c r="P321" i="1"/>
  <c r="AP321" i="1" s="1"/>
  <c r="R320" i="1"/>
  <c r="AV320" i="1" s="1"/>
  <c r="P320" i="1"/>
  <c r="R319" i="1"/>
  <c r="AT319" i="1" s="1"/>
  <c r="P319" i="1"/>
  <c r="R318" i="1"/>
  <c r="P318" i="1"/>
  <c r="AQ318" i="1" s="1"/>
  <c r="R317" i="1"/>
  <c r="AV317" i="1" s="1"/>
  <c r="P317" i="1"/>
  <c r="Q317" i="1" s="1"/>
  <c r="R316" i="1"/>
  <c r="AU316" i="1" s="1"/>
  <c r="P316" i="1"/>
  <c r="R315" i="1"/>
  <c r="P315" i="1"/>
  <c r="AP315" i="1" s="1"/>
  <c r="R314" i="1"/>
  <c r="AU314" i="1" s="1"/>
  <c r="P314" i="1"/>
  <c r="AQ314" i="1" s="1"/>
  <c r="R313" i="1"/>
  <c r="AV313" i="1" s="1"/>
  <c r="P313" i="1"/>
  <c r="R312" i="1"/>
  <c r="AV312" i="1" s="1"/>
  <c r="P312" i="1"/>
  <c r="R311" i="1"/>
  <c r="AT311" i="1" s="1"/>
  <c r="P311" i="1"/>
  <c r="R310" i="1"/>
  <c r="AU310" i="1" s="1"/>
  <c r="P310" i="1"/>
  <c r="AQ310" i="1" s="1"/>
  <c r="R309" i="1"/>
  <c r="AV309" i="1" s="1"/>
  <c r="P309" i="1"/>
  <c r="AP309" i="1" s="1"/>
  <c r="R308" i="1"/>
  <c r="AV308" i="1" s="1"/>
  <c r="P308" i="1"/>
  <c r="R307" i="1"/>
  <c r="P307" i="1"/>
  <c r="R306" i="1"/>
  <c r="P306" i="1"/>
  <c r="AQ306" i="1" s="1"/>
  <c r="R305" i="1"/>
  <c r="AV305" i="1" s="1"/>
  <c r="P305" i="1"/>
  <c r="AP305" i="1" s="1"/>
  <c r="R304" i="1"/>
  <c r="AV304" i="1" s="1"/>
  <c r="P304" i="1"/>
  <c r="R303" i="1"/>
  <c r="AT303" i="1" s="1"/>
  <c r="P303" i="1"/>
  <c r="R302" i="1"/>
  <c r="P302" i="1"/>
  <c r="AR302" i="1" s="1"/>
  <c r="R301" i="1"/>
  <c r="AV301" i="1" s="1"/>
  <c r="P301" i="1"/>
  <c r="R300" i="1"/>
  <c r="S300" i="1" s="1"/>
  <c r="P300" i="1"/>
  <c r="R299" i="1"/>
  <c r="P299" i="1"/>
  <c r="AP299" i="1" s="1"/>
  <c r="R298" i="1"/>
  <c r="AU298" i="1" s="1"/>
  <c r="P298" i="1"/>
  <c r="AQ298" i="1" s="1"/>
  <c r="R297" i="1"/>
  <c r="AV297" i="1" s="1"/>
  <c r="P297" i="1"/>
  <c r="Q297" i="1" s="1"/>
  <c r="R296" i="1"/>
  <c r="AV296" i="1" s="1"/>
  <c r="P296" i="1"/>
  <c r="R295" i="1"/>
  <c r="P295" i="1"/>
  <c r="R294" i="1"/>
  <c r="AU294" i="1" s="1"/>
  <c r="P294" i="1"/>
  <c r="AR294" i="1" s="1"/>
  <c r="R293" i="1"/>
  <c r="AV293" i="1" s="1"/>
  <c r="P293" i="1"/>
  <c r="AP293" i="1" s="1"/>
  <c r="R292" i="1"/>
  <c r="AT292" i="1" s="1"/>
  <c r="P292" i="1"/>
  <c r="R291" i="1"/>
  <c r="AT291" i="1" s="1"/>
  <c r="P291" i="1"/>
  <c r="R290" i="1"/>
  <c r="P290" i="1"/>
  <c r="AQ290" i="1" s="1"/>
  <c r="R289" i="1"/>
  <c r="AV289" i="1" s="1"/>
  <c r="P289" i="1"/>
  <c r="AP289" i="1" s="1"/>
  <c r="R288" i="1"/>
  <c r="AU288" i="1" s="1"/>
  <c r="P288" i="1"/>
  <c r="R287" i="1"/>
  <c r="AT287" i="1" s="1"/>
  <c r="P287" i="1"/>
  <c r="R286" i="1"/>
  <c r="P286" i="1"/>
  <c r="AQ286" i="1" s="1"/>
  <c r="R285" i="1"/>
  <c r="AV285" i="1" s="1"/>
  <c r="P285" i="1"/>
  <c r="Q285" i="1" s="1"/>
  <c r="R284" i="1"/>
  <c r="AV284" i="1" s="1"/>
  <c r="P284" i="1"/>
  <c r="R283" i="1"/>
  <c r="P283" i="1"/>
  <c r="AP283" i="1" s="1"/>
  <c r="R282" i="1"/>
  <c r="AU282" i="1" s="1"/>
  <c r="P282" i="1"/>
  <c r="AR282" i="1" s="1"/>
  <c r="R281" i="1"/>
  <c r="AV281" i="1" s="1"/>
  <c r="P281" i="1"/>
  <c r="Q281" i="1" s="1"/>
  <c r="R280" i="1"/>
  <c r="AU280" i="1" s="1"/>
  <c r="P280" i="1"/>
  <c r="R279" i="1"/>
  <c r="AT279" i="1" s="1"/>
  <c r="P279" i="1"/>
  <c r="R278" i="1"/>
  <c r="AU278" i="1" s="1"/>
  <c r="P278" i="1"/>
  <c r="AR278" i="1" s="1"/>
  <c r="R277" i="1"/>
  <c r="AV277" i="1" s="1"/>
  <c r="P277" i="1"/>
  <c r="R276" i="1"/>
  <c r="AT276" i="1" s="1"/>
  <c r="P276" i="1"/>
  <c r="R275" i="1"/>
  <c r="AT275" i="1" s="1"/>
  <c r="P275" i="1"/>
  <c r="R274" i="1"/>
  <c r="P274" i="1"/>
  <c r="AQ274" i="1" s="1"/>
  <c r="R273" i="1"/>
  <c r="AV273" i="1" s="1"/>
  <c r="P273" i="1"/>
  <c r="AP273" i="1" s="1"/>
  <c r="R272" i="1"/>
  <c r="S272" i="1" s="1"/>
  <c r="P272" i="1"/>
  <c r="R271" i="1"/>
  <c r="AT271" i="1" s="1"/>
  <c r="P271" i="1"/>
  <c r="R270" i="1"/>
  <c r="P270" i="1"/>
  <c r="AR270" i="1" s="1"/>
  <c r="R269" i="1"/>
  <c r="AV269" i="1" s="1"/>
  <c r="P269" i="1"/>
  <c r="Q269" i="1" s="1"/>
  <c r="R268" i="1"/>
  <c r="AV268" i="1" s="1"/>
  <c r="P268" i="1"/>
  <c r="R267" i="1"/>
  <c r="P267" i="1"/>
  <c r="AP267" i="1" s="1"/>
  <c r="R266" i="1"/>
  <c r="AU266" i="1" s="1"/>
  <c r="P266" i="1"/>
  <c r="AQ266" i="1" s="1"/>
  <c r="R265" i="1"/>
  <c r="AV265" i="1" s="1"/>
  <c r="P265" i="1"/>
  <c r="Q265" i="1" s="1"/>
  <c r="R264" i="1"/>
  <c r="AV264" i="1" s="1"/>
  <c r="P264" i="1"/>
  <c r="R263" i="1"/>
  <c r="P263" i="1"/>
  <c r="R262" i="1"/>
  <c r="AU262" i="1" s="1"/>
  <c r="P262" i="1"/>
  <c r="AR262" i="1" s="1"/>
  <c r="R261" i="1"/>
  <c r="AV261" i="1" s="1"/>
  <c r="P261" i="1"/>
  <c r="AP261" i="1" s="1"/>
  <c r="R260" i="1"/>
  <c r="S260" i="1" s="1"/>
  <c r="P260" i="1"/>
  <c r="R259" i="1"/>
  <c r="AT259" i="1" s="1"/>
  <c r="P259" i="1"/>
  <c r="R258" i="1"/>
  <c r="P258" i="1"/>
  <c r="AQ258" i="1" s="1"/>
  <c r="R257" i="1"/>
  <c r="AV257" i="1" s="1"/>
  <c r="P257" i="1"/>
  <c r="AP257" i="1" s="1"/>
  <c r="R256" i="1"/>
  <c r="AT256" i="1" s="1"/>
  <c r="P256" i="1"/>
  <c r="R255" i="1"/>
  <c r="AT255" i="1" s="1"/>
  <c r="P255" i="1"/>
  <c r="R254" i="1"/>
  <c r="P254" i="1"/>
  <c r="AQ254" i="1" s="1"/>
  <c r="R253" i="1"/>
  <c r="AV253" i="1" s="1"/>
  <c r="P253" i="1"/>
  <c r="Q253" i="1" s="1"/>
  <c r="R252" i="1"/>
  <c r="AV252" i="1" s="1"/>
  <c r="P252" i="1"/>
  <c r="R251" i="1"/>
  <c r="P251" i="1"/>
  <c r="R250" i="1"/>
  <c r="AU250" i="1" s="1"/>
  <c r="P250" i="1"/>
  <c r="AQ250" i="1" s="1"/>
  <c r="R249" i="1"/>
  <c r="AV249" i="1" s="1"/>
  <c r="P249" i="1"/>
  <c r="Q249" i="1" s="1"/>
  <c r="R248" i="1"/>
  <c r="AT248" i="1" s="1"/>
  <c r="P248" i="1"/>
  <c r="R247" i="1"/>
  <c r="AT247" i="1" s="1"/>
  <c r="P247" i="1"/>
  <c r="R246" i="1"/>
  <c r="AU246" i="1" s="1"/>
  <c r="P246" i="1"/>
  <c r="AQ246" i="1" s="1"/>
  <c r="R245" i="1"/>
  <c r="AV245" i="1" s="1"/>
  <c r="P245" i="1"/>
  <c r="AP245" i="1" s="1"/>
  <c r="R244" i="1"/>
  <c r="AV244" i="1" s="1"/>
  <c r="P244" i="1"/>
  <c r="R243" i="1"/>
  <c r="AT243" i="1" s="1"/>
  <c r="P243" i="1"/>
  <c r="R242" i="1"/>
  <c r="P242" i="1"/>
  <c r="AQ242" i="1" s="1"/>
  <c r="R241" i="1"/>
  <c r="AV241" i="1" s="1"/>
  <c r="P241" i="1"/>
  <c r="AP241" i="1" s="1"/>
  <c r="R240" i="1"/>
  <c r="AT240" i="1" s="1"/>
  <c r="P240" i="1"/>
  <c r="R239" i="1"/>
  <c r="P239" i="1"/>
  <c r="R238" i="1"/>
  <c r="P238" i="1"/>
  <c r="AR238" i="1" s="1"/>
  <c r="R237" i="1"/>
  <c r="AV237" i="1" s="1"/>
  <c r="P237" i="1"/>
  <c r="Q237" i="1" s="1"/>
  <c r="R236" i="1"/>
  <c r="AV236" i="1" s="1"/>
  <c r="P236" i="1"/>
  <c r="R235" i="1"/>
  <c r="P235" i="1"/>
  <c r="AP235" i="1" s="1"/>
  <c r="R234" i="1"/>
  <c r="AU234" i="1" s="1"/>
  <c r="P234" i="1"/>
  <c r="AQ234" i="1" s="1"/>
  <c r="R233" i="1"/>
  <c r="AV233" i="1" s="1"/>
  <c r="P233" i="1"/>
  <c r="Q233" i="1" s="1"/>
  <c r="R232" i="1"/>
  <c r="AU232" i="1" s="1"/>
  <c r="P232" i="1"/>
  <c r="R231" i="1"/>
  <c r="AT231" i="1" s="1"/>
  <c r="P231" i="1"/>
  <c r="R230" i="1"/>
  <c r="AU230" i="1" s="1"/>
  <c r="P230" i="1"/>
  <c r="AQ230" i="1" s="1"/>
  <c r="R229" i="1"/>
  <c r="AV229" i="1" s="1"/>
  <c r="P229" i="1"/>
  <c r="R228" i="1"/>
  <c r="AU228" i="1" s="1"/>
  <c r="P228" i="1"/>
  <c r="R227" i="1"/>
  <c r="AT227" i="1" s="1"/>
  <c r="P227" i="1"/>
  <c r="R226" i="1"/>
  <c r="P226" i="1"/>
  <c r="AQ226" i="1" s="1"/>
  <c r="R225" i="1"/>
  <c r="AV225" i="1" s="1"/>
  <c r="P225" i="1"/>
  <c r="R224" i="1"/>
  <c r="AV224" i="1" s="1"/>
  <c r="P224" i="1"/>
  <c r="R223" i="1"/>
  <c r="P223" i="1"/>
  <c r="R222" i="1"/>
  <c r="P222" i="1"/>
  <c r="AQ222" i="1" s="1"/>
  <c r="R221" i="1"/>
  <c r="AV221" i="1" s="1"/>
  <c r="P221" i="1"/>
  <c r="AP221" i="1" s="1"/>
  <c r="R220" i="1"/>
  <c r="AV220" i="1" s="1"/>
  <c r="P220" i="1"/>
  <c r="R219" i="1"/>
  <c r="P219" i="1"/>
  <c r="AP219" i="1" s="1"/>
  <c r="R218" i="1"/>
  <c r="AU218" i="1" s="1"/>
  <c r="P218" i="1"/>
  <c r="AQ218" i="1" s="1"/>
  <c r="R217" i="1"/>
  <c r="AV217" i="1" s="1"/>
  <c r="P217" i="1"/>
  <c r="Q217" i="1" s="1"/>
  <c r="R216" i="1"/>
  <c r="AT216" i="1" s="1"/>
  <c r="P216" i="1"/>
  <c r="R215" i="1"/>
  <c r="S215" i="1" s="1"/>
  <c r="P215" i="1"/>
  <c r="R214" i="1"/>
  <c r="AU214" i="1" s="1"/>
  <c r="P214" i="1"/>
  <c r="AQ214" i="1" s="1"/>
  <c r="R213" i="1"/>
  <c r="AV213" i="1" s="1"/>
  <c r="P213" i="1"/>
  <c r="AP213" i="1" s="1"/>
  <c r="R212" i="1"/>
  <c r="AU212" i="1" s="1"/>
  <c r="P212" i="1"/>
  <c r="R211" i="1"/>
  <c r="P211" i="1"/>
  <c r="R210" i="1"/>
  <c r="P210" i="1"/>
  <c r="AQ210" i="1" s="1"/>
  <c r="R209" i="1"/>
  <c r="AV209" i="1" s="1"/>
  <c r="P209" i="1"/>
  <c r="AP209" i="1" s="1"/>
  <c r="R208" i="1"/>
  <c r="AV208" i="1" s="1"/>
  <c r="P208" i="1"/>
  <c r="R207" i="1"/>
  <c r="AT207" i="1" s="1"/>
  <c r="P207" i="1"/>
  <c r="R206" i="1"/>
  <c r="P206" i="1"/>
  <c r="AQ206" i="1" s="1"/>
  <c r="R205" i="1"/>
  <c r="AV205" i="1" s="1"/>
  <c r="P205" i="1"/>
  <c r="AP205" i="1" s="1"/>
  <c r="R204" i="1"/>
  <c r="AU204" i="1" s="1"/>
  <c r="P204" i="1"/>
  <c r="R203" i="1"/>
  <c r="P203" i="1"/>
  <c r="R202" i="1"/>
  <c r="AU202" i="1" s="1"/>
  <c r="P202" i="1"/>
  <c r="AQ202" i="1" s="1"/>
  <c r="R201" i="1"/>
  <c r="AV201" i="1" s="1"/>
  <c r="P201" i="1"/>
  <c r="Q201" i="1" s="1"/>
  <c r="R200" i="1"/>
  <c r="AV200" i="1" s="1"/>
  <c r="P200" i="1"/>
  <c r="R199" i="1"/>
  <c r="AT199" i="1" s="1"/>
  <c r="P199" i="1"/>
  <c r="R198" i="1"/>
  <c r="AU198" i="1" s="1"/>
  <c r="P198" i="1"/>
  <c r="AQ198" i="1" s="1"/>
  <c r="R197" i="1"/>
  <c r="AV197" i="1" s="1"/>
  <c r="P197" i="1"/>
  <c r="AP197" i="1" s="1"/>
  <c r="R196" i="1"/>
  <c r="AU196" i="1" s="1"/>
  <c r="P196" i="1"/>
  <c r="R195" i="1"/>
  <c r="AT195" i="1" s="1"/>
  <c r="P195" i="1"/>
  <c r="R194" i="1"/>
  <c r="P194" i="1"/>
  <c r="AQ194" i="1" s="1"/>
  <c r="R193" i="1"/>
  <c r="AV193" i="1" s="1"/>
  <c r="P193" i="1"/>
  <c r="AP193" i="1" s="1"/>
  <c r="R192" i="1"/>
  <c r="AV192" i="1" s="1"/>
  <c r="P192" i="1"/>
  <c r="R191" i="1"/>
  <c r="P191" i="1"/>
  <c r="R190" i="1"/>
  <c r="P190" i="1"/>
  <c r="AQ190" i="1" s="1"/>
  <c r="R189" i="1"/>
  <c r="AV189" i="1" s="1"/>
  <c r="P189" i="1"/>
  <c r="Q189" i="1" s="1"/>
  <c r="R188" i="1"/>
  <c r="AT188" i="1" s="1"/>
  <c r="P188" i="1"/>
  <c r="R187" i="1"/>
  <c r="P187" i="1"/>
  <c r="AP187" i="1" s="1"/>
  <c r="R186" i="1"/>
  <c r="AU186" i="1" s="1"/>
  <c r="P186" i="1"/>
  <c r="AQ186" i="1" s="1"/>
  <c r="R185" i="1"/>
  <c r="AV185" i="1" s="1"/>
  <c r="P185" i="1"/>
  <c r="AP185" i="1" s="1"/>
  <c r="R184" i="1"/>
  <c r="AV184" i="1" s="1"/>
  <c r="P184" i="1"/>
  <c r="R183" i="1"/>
  <c r="AT183" i="1" s="1"/>
  <c r="P183" i="1"/>
  <c r="R182" i="1"/>
  <c r="AU182" i="1" s="1"/>
  <c r="P182" i="1"/>
  <c r="AQ182" i="1" s="1"/>
  <c r="R181" i="1"/>
  <c r="AV181" i="1" s="1"/>
  <c r="P181" i="1"/>
  <c r="R180" i="1"/>
  <c r="AU180" i="1" s="1"/>
  <c r="P180" i="1"/>
  <c r="R179" i="1"/>
  <c r="S179" i="1" s="1"/>
  <c r="P179" i="1"/>
  <c r="R178" i="1"/>
  <c r="P178" i="1"/>
  <c r="AQ178" i="1" s="1"/>
  <c r="R177" i="1"/>
  <c r="AV177" i="1" s="1"/>
  <c r="P177" i="1"/>
  <c r="AP177" i="1" s="1"/>
  <c r="R176" i="1"/>
  <c r="AT176" i="1" s="1"/>
  <c r="P176" i="1"/>
  <c r="R175" i="1"/>
  <c r="AT175" i="1" s="1"/>
  <c r="P175" i="1"/>
  <c r="R174" i="1"/>
  <c r="P174" i="1"/>
  <c r="AQ174" i="1" s="1"/>
  <c r="R173" i="1"/>
  <c r="AV173" i="1" s="1"/>
  <c r="P173" i="1"/>
  <c r="AP173" i="1" s="1"/>
  <c r="R172" i="1"/>
  <c r="AT172" i="1" s="1"/>
  <c r="P172" i="1"/>
  <c r="R171" i="1"/>
  <c r="P171" i="1"/>
  <c r="AP171" i="1" s="1"/>
  <c r="R170" i="1"/>
  <c r="AU170" i="1" s="1"/>
  <c r="P170" i="1"/>
  <c r="AQ170" i="1" s="1"/>
  <c r="R169" i="1"/>
  <c r="AV169" i="1" s="1"/>
  <c r="P169" i="1"/>
  <c r="Q169" i="1" s="1"/>
  <c r="R168" i="1"/>
  <c r="AV168" i="1" s="1"/>
  <c r="P168" i="1"/>
  <c r="R167" i="1"/>
  <c r="S167" i="1" s="1"/>
  <c r="P167" i="1"/>
  <c r="R166" i="1"/>
  <c r="AU166" i="1" s="1"/>
  <c r="P166" i="1"/>
  <c r="AQ166" i="1" s="1"/>
  <c r="R165" i="1"/>
  <c r="AV165" i="1" s="1"/>
  <c r="P165" i="1"/>
  <c r="AP165" i="1" s="1"/>
  <c r="R164" i="1"/>
  <c r="AV164" i="1" s="1"/>
  <c r="P164" i="1"/>
  <c r="R163" i="1"/>
  <c r="P163" i="1"/>
  <c r="R162" i="1"/>
  <c r="P162" i="1"/>
  <c r="AR162" i="1" s="1"/>
  <c r="R161" i="1"/>
  <c r="AV161" i="1" s="1"/>
  <c r="P161" i="1"/>
  <c r="AP161" i="1" s="1"/>
  <c r="R160" i="1"/>
  <c r="AT160" i="1" s="1"/>
  <c r="P160" i="1"/>
  <c r="R159" i="1"/>
  <c r="AT159" i="1" s="1"/>
  <c r="P159" i="1"/>
  <c r="R158" i="1"/>
  <c r="P158" i="1"/>
  <c r="AR158" i="1" s="1"/>
  <c r="R157" i="1"/>
  <c r="AV157" i="1" s="1"/>
  <c r="P157" i="1"/>
  <c r="Q157" i="1" s="1"/>
  <c r="R156" i="1"/>
  <c r="AT156" i="1" s="1"/>
  <c r="P156" i="1"/>
  <c r="R155" i="1"/>
  <c r="P155" i="1"/>
  <c r="R154" i="1"/>
  <c r="AU154" i="1" s="1"/>
  <c r="P154" i="1"/>
  <c r="AQ154" i="1" s="1"/>
  <c r="R153" i="1"/>
  <c r="AV153" i="1" s="1"/>
  <c r="P153" i="1"/>
  <c r="Q153" i="1" s="1"/>
  <c r="R152" i="1"/>
  <c r="AV152" i="1" s="1"/>
  <c r="P152" i="1"/>
  <c r="R151" i="1"/>
  <c r="AT151" i="1" s="1"/>
  <c r="P151" i="1"/>
  <c r="R150" i="1"/>
  <c r="AU150" i="1" s="1"/>
  <c r="P150" i="1"/>
  <c r="AQ150" i="1" s="1"/>
  <c r="R149" i="1"/>
  <c r="AV149" i="1" s="1"/>
  <c r="P149" i="1"/>
  <c r="AP149" i="1" s="1"/>
  <c r="R148" i="1"/>
  <c r="AT148" i="1" s="1"/>
  <c r="P148" i="1"/>
  <c r="R147" i="1"/>
  <c r="AT147" i="1" s="1"/>
  <c r="P147" i="1"/>
  <c r="R146" i="1"/>
  <c r="P146" i="1"/>
  <c r="AQ146" i="1" s="1"/>
  <c r="R145" i="1"/>
  <c r="AV145" i="1" s="1"/>
  <c r="P145" i="1"/>
  <c r="AP145" i="1" s="1"/>
  <c r="R144" i="1"/>
  <c r="AT144" i="1" s="1"/>
  <c r="P144" i="1"/>
  <c r="R143" i="1"/>
  <c r="P143" i="1"/>
  <c r="R142" i="1"/>
  <c r="P142" i="1"/>
  <c r="AQ142" i="1" s="1"/>
  <c r="R141" i="1"/>
  <c r="AV141" i="1" s="1"/>
  <c r="P141" i="1"/>
  <c r="Q141" i="1" s="1"/>
  <c r="R140" i="1"/>
  <c r="AT140" i="1" s="1"/>
  <c r="P140" i="1"/>
  <c r="R139" i="1"/>
  <c r="P139" i="1"/>
  <c r="AP139" i="1" s="1"/>
  <c r="R138" i="1"/>
  <c r="AU138" i="1" s="1"/>
  <c r="P138" i="1"/>
  <c r="AQ138" i="1" s="1"/>
  <c r="R137" i="1"/>
  <c r="AV137" i="1" s="1"/>
  <c r="P137" i="1"/>
  <c r="Q137" i="1" s="1"/>
  <c r="R136" i="1"/>
  <c r="AT136" i="1" s="1"/>
  <c r="P136" i="1"/>
  <c r="R135" i="1"/>
  <c r="P135" i="1"/>
  <c r="R134" i="1"/>
  <c r="AU134" i="1" s="1"/>
  <c r="P134" i="1"/>
  <c r="AR134" i="1" s="1"/>
  <c r="R133" i="1"/>
  <c r="AV133" i="1" s="1"/>
  <c r="P133" i="1"/>
  <c r="AP133" i="1" s="1"/>
  <c r="R132" i="1"/>
  <c r="S132" i="1" s="1"/>
  <c r="P132" i="1"/>
  <c r="R131" i="1"/>
  <c r="P131" i="1"/>
  <c r="R130" i="1"/>
  <c r="P130" i="1"/>
  <c r="AQ130" i="1" s="1"/>
  <c r="R129" i="1"/>
  <c r="AV129" i="1" s="1"/>
  <c r="P129" i="1"/>
  <c r="R128" i="1"/>
  <c r="AV128" i="1" s="1"/>
  <c r="P128" i="1"/>
  <c r="R127" i="1"/>
  <c r="AT127" i="1" s="1"/>
  <c r="P127" i="1"/>
  <c r="R126" i="1"/>
  <c r="P126" i="1"/>
  <c r="AQ126" i="1" s="1"/>
  <c r="R125" i="1"/>
  <c r="AV125" i="1" s="1"/>
  <c r="P125" i="1"/>
  <c r="AP125" i="1" s="1"/>
  <c r="R124" i="1"/>
  <c r="AT124" i="1" s="1"/>
  <c r="P124" i="1"/>
  <c r="R123" i="1"/>
  <c r="P123" i="1"/>
  <c r="R122" i="1"/>
  <c r="AU122" i="1" s="1"/>
  <c r="P122" i="1"/>
  <c r="AQ122" i="1" s="1"/>
  <c r="R121" i="1"/>
  <c r="AV121" i="1" s="1"/>
  <c r="P121" i="1"/>
  <c r="Q121" i="1" s="1"/>
  <c r="R120" i="1"/>
  <c r="AT120" i="1" s="1"/>
  <c r="P120" i="1"/>
  <c r="R119" i="1"/>
  <c r="P119" i="1"/>
  <c r="R118" i="1"/>
  <c r="AU118" i="1" s="1"/>
  <c r="P118" i="1"/>
  <c r="AQ118" i="1" s="1"/>
  <c r="R117" i="1"/>
  <c r="AV117" i="1" s="1"/>
  <c r="P117" i="1"/>
  <c r="AP117" i="1" s="1"/>
  <c r="R116" i="1"/>
  <c r="AV116" i="1" s="1"/>
  <c r="P116" i="1"/>
  <c r="R115" i="1"/>
  <c r="AT115" i="1" s="1"/>
  <c r="P115" i="1"/>
  <c r="R114" i="1"/>
  <c r="P114" i="1"/>
  <c r="AQ114" i="1" s="1"/>
  <c r="R113" i="1"/>
  <c r="AV113" i="1" s="1"/>
  <c r="P113" i="1"/>
  <c r="R112" i="1"/>
  <c r="AT112" i="1" s="1"/>
  <c r="P112" i="1"/>
  <c r="R111" i="1"/>
  <c r="P111" i="1"/>
  <c r="R110" i="1"/>
  <c r="P110" i="1"/>
  <c r="AQ110" i="1" s="1"/>
  <c r="R109" i="1"/>
  <c r="AV109" i="1" s="1"/>
  <c r="P109" i="1"/>
  <c r="Q109" i="1" s="1"/>
  <c r="R108" i="1"/>
  <c r="S108" i="1" s="1"/>
  <c r="P108" i="1"/>
  <c r="R107" i="1"/>
  <c r="P107" i="1"/>
  <c r="R106" i="1"/>
  <c r="AU106" i="1" s="1"/>
  <c r="P106" i="1"/>
  <c r="AQ106" i="1" s="1"/>
  <c r="R105" i="1"/>
  <c r="AV105" i="1" s="1"/>
  <c r="P105" i="1"/>
  <c r="Q105" i="1" s="1"/>
  <c r="R104" i="1"/>
  <c r="AU104" i="1" s="1"/>
  <c r="P104" i="1"/>
  <c r="R103" i="1"/>
  <c r="AT103" i="1" s="1"/>
  <c r="P103" i="1"/>
  <c r="R102" i="1"/>
  <c r="AU102" i="1" s="1"/>
  <c r="P102" i="1"/>
  <c r="AQ102" i="1" s="1"/>
  <c r="R101" i="1"/>
  <c r="AV101" i="1" s="1"/>
  <c r="P101" i="1"/>
  <c r="AP101" i="1" s="1"/>
  <c r="R100" i="1"/>
  <c r="S100" i="1" s="1"/>
  <c r="P100" i="1"/>
  <c r="R99" i="1"/>
  <c r="AT99" i="1" s="1"/>
  <c r="P99" i="1"/>
  <c r="R98" i="1"/>
  <c r="P98" i="1"/>
  <c r="AQ98" i="1" s="1"/>
  <c r="R97" i="1"/>
  <c r="AV97" i="1" s="1"/>
  <c r="P97" i="1"/>
  <c r="AP97" i="1" s="1"/>
  <c r="R96" i="1"/>
  <c r="AV96" i="1" s="1"/>
  <c r="P96" i="1"/>
  <c r="R95" i="1"/>
  <c r="P95" i="1"/>
  <c r="R94" i="1"/>
  <c r="P94" i="1"/>
  <c r="AQ94" i="1" s="1"/>
  <c r="R93" i="1"/>
  <c r="AV93" i="1" s="1"/>
  <c r="P93" i="1"/>
  <c r="AP93" i="1" s="1"/>
  <c r="R92" i="1"/>
  <c r="AT92" i="1" s="1"/>
  <c r="P92" i="1"/>
  <c r="R91" i="1"/>
  <c r="P91" i="1"/>
  <c r="AP91" i="1" s="1"/>
  <c r="R90" i="1"/>
  <c r="AU90" i="1" s="1"/>
  <c r="P90" i="1"/>
  <c r="AN90" i="1" s="1"/>
  <c r="R89" i="1"/>
  <c r="AV89" i="1" s="1"/>
  <c r="P89" i="1"/>
  <c r="Q89" i="1" s="1"/>
  <c r="R88" i="1"/>
  <c r="S88" i="1" s="1"/>
  <c r="P88" i="1"/>
  <c r="R87" i="1"/>
  <c r="P87" i="1"/>
  <c r="R86" i="1"/>
  <c r="AU86" i="1" s="1"/>
  <c r="P86" i="1"/>
  <c r="AQ86" i="1" s="1"/>
  <c r="R85" i="1"/>
  <c r="AV85" i="1" s="1"/>
  <c r="P85" i="1"/>
  <c r="AP85" i="1" s="1"/>
  <c r="R84" i="1"/>
  <c r="AV84" i="1" s="1"/>
  <c r="P84" i="1"/>
  <c r="R83" i="1"/>
  <c r="P83" i="1"/>
  <c r="R82" i="1"/>
  <c r="P82" i="1"/>
  <c r="AQ82" i="1" s="1"/>
  <c r="R81" i="1"/>
  <c r="AV81" i="1" s="1"/>
  <c r="P81" i="1"/>
  <c r="AP81" i="1" s="1"/>
  <c r="R80" i="1"/>
  <c r="AU80" i="1" s="1"/>
  <c r="P80" i="1"/>
  <c r="R79" i="1"/>
  <c r="AT79" i="1" s="1"/>
  <c r="P79" i="1"/>
  <c r="R78" i="1"/>
  <c r="P78" i="1"/>
  <c r="AQ78" i="1" s="1"/>
  <c r="R77" i="1"/>
  <c r="AV77" i="1" s="1"/>
  <c r="P77" i="1"/>
  <c r="Q77" i="1" s="1"/>
  <c r="R76" i="1"/>
  <c r="AV76" i="1" s="1"/>
  <c r="P76" i="1"/>
  <c r="R75" i="1"/>
  <c r="P75" i="1"/>
  <c r="R74" i="1"/>
  <c r="AU74" i="1" s="1"/>
  <c r="P74" i="1"/>
  <c r="AQ74" i="1" s="1"/>
  <c r="R73" i="1"/>
  <c r="AV73" i="1" s="1"/>
  <c r="P73" i="1"/>
  <c r="Q73" i="1" s="1"/>
  <c r="R72" i="1"/>
  <c r="S72" i="1" s="1"/>
  <c r="P72" i="1"/>
  <c r="R71" i="1"/>
  <c r="AT71" i="1" s="1"/>
  <c r="P71" i="1"/>
  <c r="R70" i="1"/>
  <c r="AU70" i="1" s="1"/>
  <c r="P70" i="1"/>
  <c r="AQ70" i="1" s="1"/>
  <c r="R69" i="1"/>
  <c r="AV69" i="1" s="1"/>
  <c r="P69" i="1"/>
  <c r="AP69" i="1" s="1"/>
  <c r="R68" i="1"/>
  <c r="AV68" i="1" s="1"/>
  <c r="P68" i="1"/>
  <c r="R67" i="1"/>
  <c r="AT67" i="1" s="1"/>
  <c r="P67" i="1"/>
  <c r="R66" i="1"/>
  <c r="P66" i="1"/>
  <c r="AQ66" i="1" s="1"/>
  <c r="R65" i="1"/>
  <c r="AV65" i="1" s="1"/>
  <c r="P65" i="1"/>
  <c r="R64" i="1"/>
  <c r="AV64" i="1" s="1"/>
  <c r="P64" i="1"/>
  <c r="R63" i="1"/>
  <c r="P63" i="1"/>
  <c r="R62" i="1"/>
  <c r="P62" i="1"/>
  <c r="AQ62" i="1" s="1"/>
  <c r="R61" i="1"/>
  <c r="AV61" i="1" s="1"/>
  <c r="P61" i="1"/>
  <c r="Q61" i="1" s="1"/>
  <c r="R60" i="1"/>
  <c r="S60" i="1" s="1"/>
  <c r="P60" i="1"/>
  <c r="R59" i="1"/>
  <c r="P59" i="1"/>
  <c r="AP59" i="1" s="1"/>
  <c r="R58" i="1"/>
  <c r="AU58" i="1" s="1"/>
  <c r="P58" i="1"/>
  <c r="AQ58" i="1" s="1"/>
  <c r="R57" i="1"/>
  <c r="AV57" i="1" s="1"/>
  <c r="P57" i="1"/>
  <c r="AP57" i="1" s="1"/>
  <c r="R56" i="1"/>
  <c r="AV56" i="1" s="1"/>
  <c r="P56" i="1"/>
  <c r="R55" i="1"/>
  <c r="AT55" i="1" s="1"/>
  <c r="P55" i="1"/>
  <c r="R54" i="1"/>
  <c r="AU54" i="1" s="1"/>
  <c r="P54" i="1"/>
  <c r="AQ54" i="1" s="1"/>
  <c r="R53" i="1"/>
  <c r="AV53" i="1" s="1"/>
  <c r="P53" i="1"/>
  <c r="R52" i="1"/>
  <c r="AV52" i="1" s="1"/>
  <c r="P52" i="1"/>
  <c r="R51" i="1"/>
  <c r="P51" i="1"/>
  <c r="R50" i="1"/>
  <c r="AU50" i="1" s="1"/>
  <c r="P50" i="1"/>
  <c r="AQ50" i="1" s="1"/>
  <c r="R49" i="1"/>
  <c r="AV49" i="1" s="1"/>
  <c r="P49" i="1"/>
  <c r="AP49" i="1" s="1"/>
  <c r="R48" i="1"/>
  <c r="S48" i="1" s="1"/>
  <c r="P48" i="1"/>
  <c r="R47" i="1"/>
  <c r="AU47" i="1" s="1"/>
  <c r="P47" i="1"/>
  <c r="R46" i="1"/>
  <c r="AU46" i="1" s="1"/>
  <c r="P46" i="1"/>
  <c r="AR46" i="1" s="1"/>
  <c r="R45" i="1"/>
  <c r="AV45" i="1" s="1"/>
  <c r="P45" i="1"/>
  <c r="AP45" i="1" s="1"/>
  <c r="R44" i="1"/>
  <c r="AT44" i="1" s="1"/>
  <c r="P44" i="1"/>
  <c r="R43" i="1"/>
  <c r="AU43" i="1" s="1"/>
  <c r="P43" i="1"/>
  <c r="AP43" i="1" s="1"/>
  <c r="R42" i="1"/>
  <c r="AU42" i="1" s="1"/>
  <c r="P42" i="1"/>
  <c r="AQ42" i="1" s="1"/>
  <c r="R41" i="1"/>
  <c r="AV41" i="1" s="1"/>
  <c r="P41" i="1"/>
  <c r="AP41" i="1" s="1"/>
  <c r="R40" i="1"/>
  <c r="AT40" i="1" s="1"/>
  <c r="P40" i="1"/>
  <c r="R39" i="1"/>
  <c r="AT39" i="1" s="1"/>
  <c r="P39" i="1"/>
  <c r="R38" i="1"/>
  <c r="AU38" i="1" s="1"/>
  <c r="P38" i="1"/>
  <c r="AQ38" i="1" s="1"/>
  <c r="R37" i="1"/>
  <c r="AV37" i="1" s="1"/>
  <c r="P37" i="1"/>
  <c r="R36" i="1"/>
  <c r="AU36" i="1" s="1"/>
  <c r="P36" i="1"/>
  <c r="R35" i="1"/>
  <c r="AT35" i="1" s="1"/>
  <c r="P35" i="1"/>
  <c r="R34" i="1"/>
  <c r="P34" i="1"/>
  <c r="AR34" i="1" s="1"/>
  <c r="R33" i="1"/>
  <c r="AV33" i="1" s="1"/>
  <c r="P33" i="1"/>
  <c r="Q33" i="1" s="1"/>
  <c r="R32" i="1"/>
  <c r="AT32" i="1" s="1"/>
  <c r="P32" i="1"/>
  <c r="R31" i="1"/>
  <c r="P31" i="1"/>
  <c r="R30" i="1"/>
  <c r="P30" i="1"/>
  <c r="AQ30" i="1" s="1"/>
  <c r="R29" i="1"/>
  <c r="AV29" i="1" s="1"/>
  <c r="P29" i="1"/>
  <c r="AP29" i="1" s="1"/>
  <c r="R28" i="1"/>
  <c r="AV28" i="1" s="1"/>
  <c r="P28" i="1"/>
  <c r="R27" i="1"/>
  <c r="S27" i="1" s="1"/>
  <c r="P27" i="1"/>
  <c r="AP27" i="1" s="1"/>
  <c r="R26" i="1"/>
  <c r="AU26" i="1" s="1"/>
  <c r="P26" i="1"/>
  <c r="AR26" i="1" s="1"/>
  <c r="R25" i="1"/>
  <c r="AV25" i="1" s="1"/>
  <c r="P25" i="1"/>
  <c r="AP25" i="1" s="1"/>
  <c r="R24" i="1"/>
  <c r="AV24" i="1" s="1"/>
  <c r="P24" i="1"/>
  <c r="R23" i="1"/>
  <c r="P23" i="1"/>
  <c r="AP23" i="1" s="1"/>
  <c r="R22" i="1"/>
  <c r="AU22" i="1" s="1"/>
  <c r="P22" i="1"/>
  <c r="AQ22" i="1" s="1"/>
  <c r="R21" i="1"/>
  <c r="AV21" i="1" s="1"/>
  <c r="P21" i="1"/>
  <c r="AP21" i="1" s="1"/>
  <c r="R20" i="1"/>
  <c r="AV20" i="1" s="1"/>
  <c r="P20" i="1"/>
  <c r="R19" i="1"/>
  <c r="AU19" i="1" s="1"/>
  <c r="P19" i="1"/>
  <c r="R18" i="1"/>
  <c r="AU18" i="1" s="1"/>
  <c r="P18" i="1"/>
  <c r="AQ18" i="1" s="1"/>
  <c r="R17" i="1"/>
  <c r="AV17" i="1" s="1"/>
  <c r="P17" i="1"/>
  <c r="AP17" i="1" s="1"/>
  <c r="R16" i="1"/>
  <c r="AU16" i="1" s="1"/>
  <c r="P16" i="1"/>
  <c r="R15" i="1"/>
  <c r="P15" i="1"/>
  <c r="R14" i="1"/>
  <c r="AU14" i="1" s="1"/>
  <c r="P14" i="1"/>
  <c r="AQ14" i="1" s="1"/>
  <c r="R13" i="1"/>
  <c r="AV13" i="1" s="1"/>
  <c r="P13" i="1"/>
  <c r="AP13" i="1" s="1"/>
  <c r="R12" i="1"/>
  <c r="AV12" i="1" s="1"/>
  <c r="P12" i="1"/>
  <c r="R11" i="1"/>
  <c r="AU11" i="1" s="1"/>
  <c r="P11" i="1"/>
  <c r="AP11" i="1" s="1"/>
  <c r="R10" i="1"/>
  <c r="AU10" i="1" s="1"/>
  <c r="P10" i="1"/>
  <c r="AN10" i="1" s="1"/>
  <c r="R9" i="1"/>
  <c r="AV9" i="1" s="1"/>
  <c r="P9" i="1"/>
  <c r="AP9" i="1" s="1"/>
  <c r="R8" i="1"/>
  <c r="AT8" i="1" s="1"/>
  <c r="P8" i="1"/>
  <c r="R7" i="1"/>
  <c r="AT7" i="1" s="1"/>
  <c r="P7" i="1"/>
  <c r="R6" i="1"/>
  <c r="AU6" i="1" s="1"/>
  <c r="P6" i="1"/>
  <c r="AQ6" i="1" s="1"/>
  <c r="AU1120" i="1" l="1"/>
  <c r="Q1126" i="1"/>
  <c r="AQ2276" i="1"/>
  <c r="AV2322" i="1"/>
  <c r="AN2332" i="1"/>
  <c r="AP2336" i="1"/>
  <c r="Q2399" i="1"/>
  <c r="Q2441" i="1"/>
  <c r="AS2446" i="1"/>
  <c r="AT2461" i="1"/>
  <c r="AU2480" i="1"/>
  <c r="AO2491" i="1"/>
  <c r="AU2609" i="1"/>
  <c r="AN2639" i="1"/>
  <c r="Q2671" i="1"/>
  <c r="AV2676" i="1"/>
  <c r="Q2682" i="1"/>
  <c r="AN2721" i="1"/>
  <c r="AT2726" i="1"/>
  <c r="AQ2746" i="1"/>
  <c r="AP2876" i="1"/>
  <c r="AO3234" i="1"/>
  <c r="AN3275" i="1"/>
  <c r="AT3220" i="1"/>
  <c r="AT3229" i="1"/>
  <c r="S3317" i="1"/>
  <c r="Q3329" i="1"/>
  <c r="AU3335" i="1"/>
  <c r="AV3336" i="1"/>
  <c r="Q3379" i="1"/>
  <c r="AT3382" i="1"/>
  <c r="Q3386" i="1"/>
  <c r="S2242" i="1"/>
  <c r="AV2278" i="1"/>
  <c r="AT2285" i="1"/>
  <c r="AV2310" i="1"/>
  <c r="AU2411" i="1"/>
  <c r="Q2474" i="1"/>
  <c r="S2692" i="1"/>
  <c r="Q2228" i="1"/>
  <c r="S2250" i="1"/>
  <c r="S2371" i="1"/>
  <c r="Q2373" i="1"/>
  <c r="AV2455" i="1"/>
  <c r="AN2491" i="1"/>
  <c r="Q2559" i="1"/>
  <c r="AU2564" i="1"/>
  <c r="Q2566" i="1"/>
  <c r="S2609" i="1"/>
  <c r="AT2610" i="1"/>
  <c r="Q2622" i="1"/>
  <c r="AO2846" i="1"/>
  <c r="AV2921" i="1"/>
  <c r="AQ2934" i="1"/>
  <c r="Q2937" i="1"/>
  <c r="AU2966" i="1"/>
  <c r="AT2997" i="1"/>
  <c r="AU3000" i="1"/>
  <c r="AQ3041" i="1"/>
  <c r="AU3159" i="1"/>
  <c r="AN3208" i="1"/>
  <c r="Q3309" i="1"/>
  <c r="AU3331" i="1"/>
  <c r="Q3333" i="1"/>
  <c r="AV3354" i="1"/>
  <c r="AP1367" i="1"/>
  <c r="AQ2224" i="1"/>
  <c r="S2278" i="1"/>
  <c r="Q2310" i="1"/>
  <c r="Q2317" i="1"/>
  <c r="S2343" i="1"/>
  <c r="Q2345" i="1"/>
  <c r="AT2358" i="1"/>
  <c r="AV2363" i="1"/>
  <c r="AR2364" i="1"/>
  <c r="S2373" i="1"/>
  <c r="AN2398" i="1"/>
  <c r="AV2419" i="1"/>
  <c r="AU2424" i="1"/>
  <c r="AO2454" i="1"/>
  <c r="AR2457" i="1"/>
  <c r="AR2473" i="1"/>
  <c r="AO2512" i="1"/>
  <c r="AS2519" i="1"/>
  <c r="AV2527" i="1"/>
  <c r="S2548" i="1"/>
  <c r="S2572" i="1"/>
  <c r="AS2583" i="1"/>
  <c r="S2598" i="1"/>
  <c r="Q2623" i="1"/>
  <c r="AN2647" i="1"/>
  <c r="AV2688" i="1"/>
  <c r="AR2689" i="1"/>
  <c r="AQ2690" i="1"/>
  <c r="AV2692" i="1"/>
  <c r="AU2709" i="1"/>
  <c r="S2741" i="1"/>
  <c r="AV2823" i="1"/>
  <c r="AT2832" i="1"/>
  <c r="AN2895" i="1"/>
  <c r="AV2902" i="1"/>
  <c r="AR2971" i="1"/>
  <c r="AQ2980" i="1"/>
  <c r="Q3009" i="1"/>
  <c r="AU3016" i="1"/>
  <c r="AO3075" i="1"/>
  <c r="AU3105" i="1"/>
  <c r="Q3107" i="1"/>
  <c r="AV3115" i="1"/>
  <c r="AV3154" i="1"/>
  <c r="AS3221" i="1"/>
  <c r="AR3226" i="1"/>
  <c r="Q3237" i="1"/>
  <c r="Q3245" i="1"/>
  <c r="AT3278" i="1"/>
  <c r="S3301" i="1"/>
  <c r="AT3317" i="1"/>
  <c r="AO3365" i="1"/>
  <c r="AP3426" i="1"/>
  <c r="S3431" i="1"/>
  <c r="AQ2454" i="1"/>
  <c r="AP2526" i="1"/>
  <c r="S2756" i="1"/>
  <c r="Q2771" i="1"/>
  <c r="Q2826" i="1"/>
  <c r="AT2873" i="1"/>
  <c r="Q2900" i="1"/>
  <c r="AV2929" i="1"/>
  <c r="Q2948" i="1"/>
  <c r="AT2949" i="1"/>
  <c r="S3008" i="1"/>
  <c r="AT3024" i="1"/>
  <c r="AU3067" i="1"/>
  <c r="AU3089" i="1"/>
  <c r="Q3113" i="1"/>
  <c r="AV3215" i="1"/>
  <c r="AO3245" i="1"/>
  <c r="S3295" i="1"/>
  <c r="Q3427" i="1"/>
  <c r="AV2106" i="1"/>
  <c r="Q2133" i="1"/>
  <c r="AR2225" i="1"/>
  <c r="S2363" i="1"/>
  <c r="AQ2364" i="1"/>
  <c r="S2365" i="1"/>
  <c r="AU2419" i="1"/>
  <c r="AT2424" i="1"/>
  <c r="AV2461" i="1"/>
  <c r="AV2480" i="1"/>
  <c r="Q2526" i="1"/>
  <c r="AS2540" i="1"/>
  <c r="AT2638" i="1"/>
  <c r="AR2665" i="1"/>
  <c r="AN2689" i="1"/>
  <c r="AU2692" i="1"/>
  <c r="AR2693" i="1"/>
  <c r="Q2730" i="1"/>
  <c r="AS2790" i="1"/>
  <c r="AP2841" i="1"/>
  <c r="AV2870" i="1"/>
  <c r="S2915" i="1"/>
  <c r="Q2921" i="1"/>
  <c r="S2976" i="1"/>
  <c r="AQ3040" i="1"/>
  <c r="AR3172" i="1"/>
  <c r="AU3188" i="1"/>
  <c r="AN3308" i="1"/>
  <c r="AN3352" i="1"/>
  <c r="AR674" i="1"/>
  <c r="AO881" i="1"/>
  <c r="AN882" i="1"/>
  <c r="AQ893" i="1"/>
  <c r="AO2232" i="1"/>
  <c r="AN2237" i="1"/>
  <c r="AT2301" i="1"/>
  <c r="AS2316" i="1"/>
  <c r="AN2317" i="1"/>
  <c r="AS2339" i="1"/>
  <c r="AO2425" i="1"/>
  <c r="AT2433" i="1"/>
  <c r="AO2462" i="1"/>
  <c r="AP2485" i="1"/>
  <c r="AO2506" i="1"/>
  <c r="AQ2562" i="1"/>
  <c r="AP2566" i="1"/>
  <c r="AP2567" i="1"/>
  <c r="S2693" i="1"/>
  <c r="AR2707" i="1"/>
  <c r="AO2708" i="1"/>
  <c r="AO2710" i="1"/>
  <c r="Q2714" i="1"/>
  <c r="AU2721" i="1"/>
  <c r="S2721" i="1"/>
  <c r="AT2732" i="1"/>
  <c r="S2732" i="1"/>
  <c r="AT2747" i="1"/>
  <c r="Q2758" i="1"/>
  <c r="AV2763" i="1"/>
  <c r="AR2767" i="1"/>
  <c r="AO2767" i="1"/>
  <c r="AV2770" i="1"/>
  <c r="S2770" i="1"/>
  <c r="S2822" i="1"/>
  <c r="AS2849" i="1"/>
  <c r="Q2869" i="1"/>
  <c r="AU2871" i="1"/>
  <c r="AV2888" i="1"/>
  <c r="S2888" i="1"/>
  <c r="AV2939" i="1"/>
  <c r="S2939" i="1"/>
  <c r="AQ2977" i="1"/>
  <c r="Q2977" i="1"/>
  <c r="AP2236" i="1"/>
  <c r="AS2292" i="1"/>
  <c r="AQ2584" i="1"/>
  <c r="AP2731" i="1"/>
  <c r="Q2731" i="1"/>
  <c r="AR2777" i="1"/>
  <c r="AN2777" i="1"/>
  <c r="AV2809" i="1"/>
  <c r="AT2809" i="1"/>
  <c r="AO2828" i="1"/>
  <c r="AQ2828" i="1"/>
  <c r="AR2850" i="1"/>
  <c r="AO2850" i="1"/>
  <c r="AO2864" i="1"/>
  <c r="Q2864" i="1"/>
  <c r="AP2872" i="1"/>
  <c r="AO2872" i="1"/>
  <c r="AT2894" i="1"/>
  <c r="AU2894" i="1"/>
  <c r="AT2922" i="1"/>
  <c r="S2922" i="1"/>
  <c r="AT2938" i="1"/>
  <c r="S2938" i="1"/>
  <c r="AP2946" i="1"/>
  <c r="Q2946" i="1"/>
  <c r="AQ2664" i="1"/>
  <c r="AT2665" i="1"/>
  <c r="S2670" i="1"/>
  <c r="S2681" i="1"/>
  <c r="AS2714" i="1"/>
  <c r="AP2739" i="1"/>
  <c r="AN2739" i="1"/>
  <c r="AR2742" i="1"/>
  <c r="Q2742" i="1"/>
  <c r="AT2764" i="1"/>
  <c r="S2764" i="1"/>
  <c r="AR2769" i="1"/>
  <c r="Q2828" i="1"/>
  <c r="AO2829" i="1"/>
  <c r="Q2849" i="1"/>
  <c r="AP2871" i="1"/>
  <c r="AN2871" i="1"/>
  <c r="S2894" i="1"/>
  <c r="AU2938" i="1"/>
  <c r="AR827" i="1"/>
  <c r="AT996" i="1"/>
  <c r="Q1036" i="1"/>
  <c r="AU2234" i="1"/>
  <c r="Q2236" i="1"/>
  <c r="Q2292" i="1"/>
  <c r="AQ2302" i="1"/>
  <c r="AN2325" i="1"/>
  <c r="AS2373" i="1"/>
  <c r="Q2390" i="1"/>
  <c r="AO2393" i="1"/>
  <c r="AS2403" i="1"/>
  <c r="AN2412" i="1"/>
  <c r="Q2414" i="1"/>
  <c r="S2428" i="1"/>
  <c r="S2433" i="1"/>
  <c r="AO2441" i="1"/>
  <c r="AU2464" i="1"/>
  <c r="Q2534" i="1"/>
  <c r="AU2548" i="1"/>
  <c r="AO2563" i="1"/>
  <c r="Q2584" i="1"/>
  <c r="AR2595" i="1"/>
  <c r="Q2618" i="1"/>
  <c r="AS2622" i="1"/>
  <c r="AN2623" i="1"/>
  <c r="AU2638" i="1"/>
  <c r="AN2663" i="1"/>
  <c r="AN2671" i="1"/>
  <c r="AN2681" i="1"/>
  <c r="AP2709" i="1"/>
  <c r="AR2728" i="1"/>
  <c r="AT2776" i="1"/>
  <c r="S2776" i="1"/>
  <c r="AT2870" i="1"/>
  <c r="AU2870" i="1"/>
  <c r="AN2889" i="1"/>
  <c r="AQ2918" i="1"/>
  <c r="AQ2945" i="1"/>
  <c r="AN2945" i="1"/>
  <c r="Q2945" i="1"/>
  <c r="AQ2964" i="1"/>
  <c r="Q2964" i="1"/>
  <c r="AO2912" i="1"/>
  <c r="AU2915" i="1"/>
  <c r="AT3003" i="1"/>
  <c r="AT3013" i="1"/>
  <c r="S3019" i="1"/>
  <c r="AQ3020" i="1"/>
  <c r="S3041" i="1"/>
  <c r="S3047" i="1"/>
  <c r="AQ3068" i="1"/>
  <c r="AP3069" i="1"/>
  <c r="S3079" i="1"/>
  <c r="S3080" i="1"/>
  <c r="Q3093" i="1"/>
  <c r="AN3123" i="1"/>
  <c r="S3135" i="1"/>
  <c r="AO3138" i="1"/>
  <c r="S3139" i="1"/>
  <c r="Q3145" i="1"/>
  <c r="AN3146" i="1"/>
  <c r="AN3184" i="1"/>
  <c r="Q3186" i="1"/>
  <c r="AT3190" i="1"/>
  <c r="S3204" i="1"/>
  <c r="AU3225" i="1"/>
  <c r="AT3246" i="1"/>
  <c r="S3259" i="1"/>
  <c r="S3299" i="1"/>
  <c r="AU3307" i="1"/>
  <c r="AT3324" i="1"/>
  <c r="Q3407" i="1"/>
  <c r="AV3435" i="1"/>
  <c r="AR2994" i="1"/>
  <c r="AO3012" i="1"/>
  <c r="AT3019" i="1"/>
  <c r="AQ3039" i="1"/>
  <c r="AU3079" i="1"/>
  <c r="AV3138" i="1"/>
  <c r="AU3139" i="1"/>
  <c r="AO3235" i="1"/>
  <c r="AO3321" i="1"/>
  <c r="AN3360" i="1"/>
  <c r="AU2982" i="1"/>
  <c r="AV3017" i="1"/>
  <c r="Q3069" i="1"/>
  <c r="AO3093" i="1"/>
  <c r="AV3118" i="1"/>
  <c r="S3159" i="1"/>
  <c r="S3188" i="1"/>
  <c r="S3220" i="1"/>
  <c r="S3229" i="1"/>
  <c r="AV3294" i="1"/>
  <c r="AU3295" i="1"/>
  <c r="Q3303" i="1"/>
  <c r="S3337" i="1"/>
  <c r="Q3390" i="1"/>
  <c r="AU3406" i="1"/>
  <c r="AS3407" i="1"/>
  <c r="Q3411" i="1"/>
  <c r="S3418" i="1"/>
  <c r="AQ267" i="1"/>
  <c r="AT2240" i="1"/>
  <c r="Q2254" i="1"/>
  <c r="AT2265" i="1"/>
  <c r="AT2267" i="1"/>
  <c r="AQ2282" i="1"/>
  <c r="AN2285" i="1"/>
  <c r="AQ2292" i="1"/>
  <c r="Q2302" i="1"/>
  <c r="AO2304" i="1"/>
  <c r="Q2308" i="1"/>
  <c r="S2310" i="1"/>
  <c r="AQ2314" i="1"/>
  <c r="AU2319" i="1"/>
  <c r="AN2323" i="1"/>
  <c r="Q2325" i="1"/>
  <c r="AP2340" i="1"/>
  <c r="AS2345" i="1"/>
  <c r="AO2346" i="1"/>
  <c r="AP2350" i="1"/>
  <c r="AQ2353" i="1"/>
  <c r="AP2358" i="1"/>
  <c r="AO2359" i="1"/>
  <c r="AV2371" i="1"/>
  <c r="AV2372" i="1"/>
  <c r="AP2382" i="1"/>
  <c r="AO2389" i="1"/>
  <c r="AN2410" i="1"/>
  <c r="AS2410" i="1"/>
  <c r="AT2412" i="1"/>
  <c r="AQ2428" i="1"/>
  <c r="AT2435" i="1"/>
  <c r="AV2435" i="1"/>
  <c r="AT2456" i="1"/>
  <c r="AV2456" i="1"/>
  <c r="AT2466" i="1"/>
  <c r="AT2476" i="1"/>
  <c r="AV2476" i="1"/>
  <c r="AQ2488" i="1"/>
  <c r="AT2496" i="1"/>
  <c r="AU2496" i="1"/>
  <c r="AT2503" i="1"/>
  <c r="AV2503" i="1"/>
  <c r="AT2509" i="1"/>
  <c r="AT2510" i="1"/>
  <c r="AS2526" i="1"/>
  <c r="AR2527" i="1"/>
  <c r="AR2531" i="1"/>
  <c r="AO2531" i="1"/>
  <c r="AP2534" i="1"/>
  <c r="AV2551" i="1"/>
  <c r="AO2574" i="1"/>
  <c r="AN2599" i="1"/>
  <c r="AQ2627" i="1"/>
  <c r="AR2627" i="1"/>
  <c r="AR2629" i="1"/>
  <c r="AQ2629" i="1"/>
  <c r="AN2629" i="1"/>
  <c r="AP2632" i="1"/>
  <c r="Q2632" i="1"/>
  <c r="AV2647" i="1"/>
  <c r="AT2647" i="1"/>
  <c r="AT2656" i="1"/>
  <c r="AU2656" i="1"/>
  <c r="AQ2669" i="1"/>
  <c r="AN2669" i="1"/>
  <c r="S2677" i="1"/>
  <c r="AT2677" i="1"/>
  <c r="AQ2260" i="1"/>
  <c r="AQ2286" i="1"/>
  <c r="AQ2323" i="1"/>
  <c r="AP2324" i="1"/>
  <c r="AO2367" i="1"/>
  <c r="AQ2373" i="1"/>
  <c r="AR2405" i="1"/>
  <c r="AP2405" i="1"/>
  <c r="AQ2414" i="1"/>
  <c r="AN2414" i="1"/>
  <c r="AR2429" i="1"/>
  <c r="Q2429" i="1"/>
  <c r="AR2474" i="1"/>
  <c r="AO2474" i="1"/>
  <c r="AV2505" i="1"/>
  <c r="AU2505" i="1"/>
  <c r="AR2525" i="1"/>
  <c r="AN2525" i="1"/>
  <c r="AR2533" i="1"/>
  <c r="AQ2533" i="1"/>
  <c r="AS2534" i="1"/>
  <c r="AQ2605" i="1"/>
  <c r="AR2605" i="1"/>
  <c r="AQ2631" i="1"/>
  <c r="Q2631" i="1"/>
  <c r="AP2655" i="1"/>
  <c r="AN2655" i="1"/>
  <c r="AV2663" i="1"/>
  <c r="AT2663" i="1"/>
  <c r="AQ2668" i="1"/>
  <c r="AO2668" i="1"/>
  <c r="AR2698" i="1"/>
  <c r="Q2698" i="1"/>
  <c r="AP2698" i="1"/>
  <c r="Q1084" i="1"/>
  <c r="AS2324" i="1"/>
  <c r="AV2413" i="1"/>
  <c r="AU2413" i="1"/>
  <c r="AT2415" i="1"/>
  <c r="AU2415" i="1"/>
  <c r="AV2441" i="1"/>
  <c r="AU2441" i="1"/>
  <c r="AV2473" i="1"/>
  <c r="AT2473" i="1"/>
  <c r="AR2477" i="1"/>
  <c r="AQ2477" i="1"/>
  <c r="AU2484" i="1"/>
  <c r="AV2484" i="1"/>
  <c r="AT2552" i="1"/>
  <c r="AV2552" i="1"/>
  <c r="AV2615" i="1"/>
  <c r="AT2615" i="1"/>
  <c r="AN2641" i="1"/>
  <c r="AR2641" i="1"/>
  <c r="AV2657" i="1"/>
  <c r="AU2657" i="1"/>
  <c r="S2657" i="1"/>
  <c r="AQ659" i="1"/>
  <c r="AO1940" i="1"/>
  <c r="AU2230" i="1"/>
  <c r="AR2254" i="1"/>
  <c r="AQ2266" i="1"/>
  <c r="AQ2267" i="1"/>
  <c r="AQ2280" i="1"/>
  <c r="Q2286" i="1"/>
  <c r="S2292" i="1"/>
  <c r="AQ2298" i="1"/>
  <c r="S2314" i="1"/>
  <c r="AQ2315" i="1"/>
  <c r="Q2324" i="1"/>
  <c r="S2344" i="1"/>
  <c r="AO2345" i="1"/>
  <c r="AN2346" i="1"/>
  <c r="AQ2347" i="1"/>
  <c r="AQ2348" i="1"/>
  <c r="Q2367" i="1"/>
  <c r="AU2371" i="1"/>
  <c r="AT2392" i="1"/>
  <c r="AS2399" i="1"/>
  <c r="Q2401" i="1"/>
  <c r="AO2407" i="1"/>
  <c r="S2413" i="1"/>
  <c r="AP2429" i="1"/>
  <c r="AU2436" i="1"/>
  <c r="S2473" i="1"/>
  <c r="AR2493" i="1"/>
  <c r="AN2493" i="1"/>
  <c r="S2504" i="1"/>
  <c r="AQ2525" i="1"/>
  <c r="AN2527" i="1"/>
  <c r="AT2532" i="1"/>
  <c r="AV2532" i="1"/>
  <c r="AN2533" i="1"/>
  <c r="AO2550" i="1"/>
  <c r="AQ2550" i="1"/>
  <c r="S2552" i="1"/>
  <c r="S2553" i="1"/>
  <c r="AN2573" i="1"/>
  <c r="AR2573" i="1"/>
  <c r="AS2580" i="1"/>
  <c r="AT2583" i="1"/>
  <c r="AT2604" i="1"/>
  <c r="AU2604" i="1"/>
  <c r="AN2605" i="1"/>
  <c r="AV2628" i="1"/>
  <c r="AU2628" i="1"/>
  <c r="AV2630" i="1"/>
  <c r="S2630" i="1"/>
  <c r="AN2631" i="1"/>
  <c r="AR2637" i="1"/>
  <c r="AN2637" i="1"/>
  <c r="Q2654" i="1"/>
  <c r="AO2654" i="1"/>
  <c r="AP2658" i="1"/>
  <c r="AO2658" i="1"/>
  <c r="AP2670" i="1"/>
  <c r="Q2670" i="1"/>
  <c r="AU2680" i="1"/>
  <c r="AV2686" i="1"/>
  <c r="AU2686" i="1"/>
  <c r="AS2698" i="1"/>
  <c r="AP2618" i="1"/>
  <c r="AU2681" i="1"/>
  <c r="S2704" i="1"/>
  <c r="S2712" i="1"/>
  <c r="S2716" i="1"/>
  <c r="S2725" i="1"/>
  <c r="AS2742" i="1"/>
  <c r="Q2746" i="1"/>
  <c r="AV2752" i="1"/>
  <c r="AU2756" i="1"/>
  <c r="AU2757" i="1"/>
  <c r="AO2758" i="1"/>
  <c r="AU2768" i="1"/>
  <c r="AU2770" i="1"/>
  <c r="AN2771" i="1"/>
  <c r="S2772" i="1"/>
  <c r="Q2778" i="1"/>
  <c r="AV2779" i="1"/>
  <c r="AO2783" i="1"/>
  <c r="AU2784" i="1"/>
  <c r="AN2785" i="1"/>
  <c r="Q2790" i="1"/>
  <c r="AU2794" i="1"/>
  <c r="AR2801" i="1"/>
  <c r="AU2802" i="1"/>
  <c r="AU2807" i="1"/>
  <c r="S2820" i="1"/>
  <c r="S2824" i="1"/>
  <c r="AT2825" i="1"/>
  <c r="AN2843" i="1"/>
  <c r="AV2857" i="1"/>
  <c r="AU2858" i="1"/>
  <c r="S2859" i="1"/>
  <c r="AO2874" i="1"/>
  <c r="Q2898" i="1"/>
  <c r="AQ2903" i="1"/>
  <c r="Q2905" i="1"/>
  <c r="S2906" i="1"/>
  <c r="Q2916" i="1"/>
  <c r="AP2932" i="1"/>
  <c r="Q2938" i="1"/>
  <c r="AV2938" i="1"/>
  <c r="AT2939" i="1"/>
  <c r="AS2945" i="1"/>
  <c r="S2946" i="1"/>
  <c r="S2954" i="1"/>
  <c r="S2960" i="1"/>
  <c r="Q2961" i="1"/>
  <c r="AT2965" i="1"/>
  <c r="AT2971" i="1"/>
  <c r="Q2978" i="1"/>
  <c r="Q2984" i="1"/>
  <c r="AV2986" i="1"/>
  <c r="S2992" i="1"/>
  <c r="Q2993" i="1"/>
  <c r="Q3004" i="1"/>
  <c r="AT3008" i="1"/>
  <c r="S3011" i="1"/>
  <c r="AU3024" i="1"/>
  <c r="AQ3029" i="1"/>
  <c r="Q3034" i="1"/>
  <c r="Q3037" i="1"/>
  <c r="AV3052" i="1"/>
  <c r="AO3057" i="1"/>
  <c r="Q3061" i="1"/>
  <c r="AR3065" i="1"/>
  <c r="Q3065" i="1"/>
  <c r="AS3069" i="1"/>
  <c r="AT3072" i="1"/>
  <c r="AV3074" i="1"/>
  <c r="AT3074" i="1"/>
  <c r="S3097" i="1"/>
  <c r="AV3098" i="1"/>
  <c r="S3113" i="1"/>
  <c r="AP3124" i="1"/>
  <c r="AN3124" i="1"/>
  <c r="Q3125" i="1"/>
  <c r="AS3131" i="1"/>
  <c r="AN3132" i="1"/>
  <c r="AT3135" i="1"/>
  <c r="AU3135" i="1"/>
  <c r="AT3147" i="1"/>
  <c r="AU3147" i="1"/>
  <c r="AQ3149" i="1"/>
  <c r="Q3149" i="1"/>
  <c r="AO3153" i="1"/>
  <c r="AQ3153" i="1"/>
  <c r="S3155" i="1"/>
  <c r="S3156" i="1"/>
  <c r="AN3162" i="1"/>
  <c r="S3172" i="1"/>
  <c r="Q3209" i="1"/>
  <c r="Q3210" i="1"/>
  <c r="AT3227" i="1"/>
  <c r="S3227" i="1"/>
  <c r="AP3263" i="1"/>
  <c r="Q3263" i="1"/>
  <c r="AS3273" i="1"/>
  <c r="AP3273" i="1"/>
  <c r="Q3286" i="1"/>
  <c r="AP3286" i="1"/>
  <c r="AQ3302" i="1"/>
  <c r="Q3302" i="1"/>
  <c r="AV3329" i="1"/>
  <c r="AU3329" i="1"/>
  <c r="AT3329" i="1"/>
  <c r="AU2704" i="1"/>
  <c r="AV2712" i="1"/>
  <c r="AU2716" i="1"/>
  <c r="AS2758" i="1"/>
  <c r="AS2771" i="1"/>
  <c r="AU2780" i="1"/>
  <c r="AV2784" i="1"/>
  <c r="AQ2785" i="1"/>
  <c r="AR2826" i="1"/>
  <c r="AO2837" i="1"/>
  <c r="AQ2856" i="1"/>
  <c r="AV2858" i="1"/>
  <c r="AT2859" i="1"/>
  <c r="AS2860" i="1"/>
  <c r="AN2865" i="1"/>
  <c r="AU2906" i="1"/>
  <c r="AN2927" i="1"/>
  <c r="AN2937" i="1"/>
  <c r="AU2946" i="1"/>
  <c r="AU2954" i="1"/>
  <c r="AR2955" i="1"/>
  <c r="AT2960" i="1"/>
  <c r="AN2977" i="1"/>
  <c r="AQ2982" i="1"/>
  <c r="AN2983" i="1"/>
  <c r="AT2992" i="1"/>
  <c r="S3003" i="1"/>
  <c r="AU3008" i="1"/>
  <c r="AN3009" i="1"/>
  <c r="AU3014" i="1"/>
  <c r="S3018" i="1"/>
  <c r="S3033" i="1"/>
  <c r="Q3045" i="1"/>
  <c r="AV3121" i="1"/>
  <c r="AU3121" i="1"/>
  <c r="AQ3132" i="1"/>
  <c r="AP3136" i="1"/>
  <c r="AU3155" i="1"/>
  <c r="AR3164" i="1"/>
  <c r="Q3197" i="1"/>
  <c r="AV3202" i="1"/>
  <c r="AV3208" i="1"/>
  <c r="S3208" i="1"/>
  <c r="AV3211" i="1"/>
  <c r="AV3222" i="1"/>
  <c r="AT3222" i="1"/>
  <c r="Q3225" i="1"/>
  <c r="AT3235" i="1"/>
  <c r="S3235" i="1"/>
  <c r="S3247" i="1"/>
  <c r="AQ3254" i="1"/>
  <c r="AS3254" i="1"/>
  <c r="AT3255" i="1"/>
  <c r="S3255" i="1"/>
  <c r="AT3286" i="1"/>
  <c r="AV3286" i="1"/>
  <c r="AQ3298" i="1"/>
  <c r="AR3298" i="1"/>
  <c r="AV3306" i="1"/>
  <c r="AT3306" i="1"/>
  <c r="AT3323" i="1"/>
  <c r="AU3323" i="1"/>
  <c r="AS2726" i="1"/>
  <c r="AO2916" i="1"/>
  <c r="AP2944" i="1"/>
  <c r="AV2954" i="1"/>
  <c r="AU2960" i="1"/>
  <c r="AN2961" i="1"/>
  <c r="S2971" i="1"/>
  <c r="AS2977" i="1"/>
  <c r="AR2978" i="1"/>
  <c r="AQ2983" i="1"/>
  <c r="AU2992" i="1"/>
  <c r="AN2993" i="1"/>
  <c r="AQ3004" i="1"/>
  <c r="AS3009" i="1"/>
  <c r="AQ3033" i="1"/>
  <c r="AR3034" i="1"/>
  <c r="AV3058" i="1"/>
  <c r="AT3058" i="1"/>
  <c r="AR3097" i="1"/>
  <c r="AS3097" i="1"/>
  <c r="Q3097" i="1"/>
  <c r="AO3125" i="1"/>
  <c r="AQ3133" i="1"/>
  <c r="Q3133" i="1"/>
  <c r="AP3152" i="1"/>
  <c r="AN3152" i="1"/>
  <c r="AV3170" i="1"/>
  <c r="AT3170" i="1"/>
  <c r="AQ3173" i="1"/>
  <c r="AO3173" i="1"/>
  <c r="AS3209" i="1"/>
  <c r="AS3210" i="1"/>
  <c r="AV3224" i="1"/>
  <c r="AT3224" i="1"/>
  <c r="AR3233" i="1"/>
  <c r="Q3233" i="1"/>
  <c r="Q3270" i="1"/>
  <c r="AN3302" i="1"/>
  <c r="AQ3305" i="1"/>
  <c r="AO3305" i="1"/>
  <c r="Q2726" i="1"/>
  <c r="AU2740" i="1"/>
  <c r="AS2746" i="1"/>
  <c r="AV2755" i="1"/>
  <c r="S2757" i="1"/>
  <c r="S2780" i="1"/>
  <c r="S2784" i="1"/>
  <c r="S2794" i="1"/>
  <c r="S2802" i="1"/>
  <c r="AS2961" i="1"/>
  <c r="AS2993" i="1"/>
  <c r="AR3066" i="1"/>
  <c r="Q3066" i="1"/>
  <c r="AT3114" i="1"/>
  <c r="AV3114" i="1"/>
  <c r="AR3128" i="1"/>
  <c r="AN3128" i="1"/>
  <c r="AT3223" i="1"/>
  <c r="AV3223" i="1"/>
  <c r="AN3236" i="1"/>
  <c r="AQ3236" i="1"/>
  <c r="AV3253" i="1"/>
  <c r="AT3253" i="1"/>
  <c r="AR3263" i="1"/>
  <c r="Q3269" i="1"/>
  <c r="AS3269" i="1"/>
  <c r="AP3279" i="1"/>
  <c r="AQ3279" i="1"/>
  <c r="AT3287" i="1"/>
  <c r="AV3287" i="1"/>
  <c r="S3287" i="1"/>
  <c r="AS3302" i="1"/>
  <c r="S3303" i="1"/>
  <c r="AS3093" i="1"/>
  <c r="AS3245" i="1"/>
  <c r="AP3285" i="1"/>
  <c r="AQ3308" i="1"/>
  <c r="AO3309" i="1"/>
  <c r="AQ3351" i="1"/>
  <c r="Q3355" i="1"/>
  <c r="Q3361" i="1"/>
  <c r="S3380" i="1"/>
  <c r="Q3395" i="1"/>
  <c r="AN3398" i="1"/>
  <c r="AN3416" i="1"/>
  <c r="AU3427" i="1"/>
  <c r="S3433" i="1"/>
  <c r="AU3436" i="1"/>
  <c r="AU3451" i="1"/>
  <c r="AS3285" i="1"/>
  <c r="AP3336" i="1"/>
  <c r="AP3411" i="1"/>
  <c r="AN3432" i="1"/>
  <c r="AU3433" i="1"/>
  <c r="AN3434" i="1"/>
  <c r="S3331" i="1"/>
  <c r="AQ3337" i="1"/>
  <c r="AQ3355" i="1"/>
  <c r="AU3359" i="1"/>
  <c r="AQ3360" i="1"/>
  <c r="AP3361" i="1"/>
  <c r="AS3434" i="1"/>
  <c r="AN3358" i="1"/>
  <c r="AS3361" i="1"/>
  <c r="S3427" i="1"/>
  <c r="S3428" i="1"/>
  <c r="Q3434" i="1"/>
  <c r="S3451" i="1"/>
  <c r="AR1107" i="1"/>
  <c r="AU1250" i="1"/>
  <c r="AV2191" i="1"/>
  <c r="S2191" i="1"/>
  <c r="AR2224" i="1"/>
  <c r="AS2224" i="1"/>
  <c r="Q2224" i="1"/>
  <c r="AT2226" i="1"/>
  <c r="AV2226" i="1"/>
  <c r="AP2229" i="1"/>
  <c r="AR2232" i="1"/>
  <c r="AS2232" i="1"/>
  <c r="Q2232" i="1"/>
  <c r="AR2239" i="1"/>
  <c r="AR2243" i="1"/>
  <c r="AN2243" i="1"/>
  <c r="Q2244" i="1"/>
  <c r="AS2244" i="1"/>
  <c r="AP2246" i="1"/>
  <c r="Q2246" i="1"/>
  <c r="AP2250" i="1"/>
  <c r="AQ2250" i="1"/>
  <c r="AN2251" i="1"/>
  <c r="AQ2251" i="1"/>
  <c r="AO2252" i="1"/>
  <c r="AN2261" i="1"/>
  <c r="AQ2269" i="1"/>
  <c r="AN2269" i="1"/>
  <c r="AT2269" i="1"/>
  <c r="AT2283" i="1"/>
  <c r="AS2285" i="1"/>
  <c r="S2287" i="1"/>
  <c r="AP2288" i="1"/>
  <c r="S2294" i="1"/>
  <c r="Q2301" i="1"/>
  <c r="Q2318" i="1"/>
  <c r="Q2331" i="1"/>
  <c r="AV2339" i="1"/>
  <c r="AS2351" i="1"/>
  <c r="AR2351" i="1"/>
  <c r="AR2353" i="1"/>
  <c r="AS2353" i="1"/>
  <c r="Q2353" i="1"/>
  <c r="AR2354" i="1"/>
  <c r="AO2354" i="1"/>
  <c r="Q2363" i="1"/>
  <c r="AT2375" i="1"/>
  <c r="AU2375" i="1"/>
  <c r="AV2376" i="1"/>
  <c r="S2376" i="1"/>
  <c r="AT2384" i="1"/>
  <c r="S2384" i="1"/>
  <c r="AQ2398" i="1"/>
  <c r="AS2398" i="1"/>
  <c r="Q2398" i="1"/>
  <c r="AR2400" i="1"/>
  <c r="AP2400" i="1"/>
  <c r="AQ2426" i="1"/>
  <c r="AS2426" i="1"/>
  <c r="AN2426" i="1"/>
  <c r="AP2437" i="1"/>
  <c r="AN2452" i="1"/>
  <c r="AR2452" i="1"/>
  <c r="Q2498" i="1"/>
  <c r="AR2509" i="1"/>
  <c r="AN2509" i="1"/>
  <c r="AT2516" i="1"/>
  <c r="AU2516" i="1"/>
  <c r="S2516" i="1"/>
  <c r="AQ2519" i="1"/>
  <c r="Q2519" i="1"/>
  <c r="AP2538" i="1"/>
  <c r="AO2538" i="1"/>
  <c r="Q2546" i="1"/>
  <c r="AQ2557" i="1"/>
  <c r="AR2557" i="1"/>
  <c r="AN2564" i="1"/>
  <c r="AS2564" i="1"/>
  <c r="AN2588" i="1"/>
  <c r="AS2588" i="1"/>
  <c r="AS2590" i="1"/>
  <c r="AO2590" i="1"/>
  <c r="AP2620" i="1"/>
  <c r="AQ2620" i="1"/>
  <c r="AP249" i="1"/>
  <c r="AU451" i="1"/>
  <c r="AQ699" i="1"/>
  <c r="AP1239" i="1"/>
  <c r="AN1450" i="1"/>
  <c r="AN1921" i="1"/>
  <c r="AS1932" i="1"/>
  <c r="AP1943" i="1"/>
  <c r="AO1944" i="1"/>
  <c r="AT2191" i="1"/>
  <c r="AT2202" i="1"/>
  <c r="S2202" i="1"/>
  <c r="S2226" i="1"/>
  <c r="AQ2228" i="1"/>
  <c r="AT2231" i="1"/>
  <c r="S2231" i="1"/>
  <c r="AV2233" i="1"/>
  <c r="AT2233" i="1"/>
  <c r="S2234" i="1"/>
  <c r="AT2242" i="1"/>
  <c r="AU2242" i="1"/>
  <c r="AT2246" i="1"/>
  <c r="AV2246" i="1"/>
  <c r="AQ2253" i="1"/>
  <c r="AN2253" i="1"/>
  <c r="AQ2254" i="1"/>
  <c r="AU2255" i="1"/>
  <c r="AQ2257" i="1"/>
  <c r="AR2257" i="1"/>
  <c r="AU2258" i="1"/>
  <c r="AR2260" i="1"/>
  <c r="AP2260" i="1"/>
  <c r="AS2260" i="1"/>
  <c r="AR2261" i="1"/>
  <c r="AV2268" i="1"/>
  <c r="AU2268" i="1"/>
  <c r="Q2269" i="1"/>
  <c r="AP2270" i="1"/>
  <c r="Q2270" i="1"/>
  <c r="AR2276" i="1"/>
  <c r="AP2276" i="1"/>
  <c r="AS2276" i="1"/>
  <c r="Q2280" i="1"/>
  <c r="Q2285" i="1"/>
  <c r="AV2294" i="1"/>
  <c r="S2326" i="1"/>
  <c r="AT2331" i="1"/>
  <c r="S2331" i="1"/>
  <c r="AQ2345" i="1"/>
  <c r="Q2354" i="1"/>
  <c r="Q2358" i="1"/>
  <c r="S2375" i="1"/>
  <c r="AT2376" i="1"/>
  <c r="AO2377" i="1"/>
  <c r="AO2378" i="1"/>
  <c r="AU2384" i="1"/>
  <c r="AO2385" i="1"/>
  <c r="AP2390" i="1"/>
  <c r="AN2390" i="1"/>
  <c r="AP2391" i="1"/>
  <c r="AR2391" i="1"/>
  <c r="Q2391" i="1"/>
  <c r="AQ2401" i="1"/>
  <c r="AT2403" i="1"/>
  <c r="AU2403" i="1"/>
  <c r="AQ2418" i="1"/>
  <c r="Q2418" i="1"/>
  <c r="S2431" i="1"/>
  <c r="AO2451" i="1"/>
  <c r="AR2451" i="1"/>
  <c r="AP2469" i="1"/>
  <c r="AN2469" i="1"/>
  <c r="AQ2472" i="1"/>
  <c r="AO2475" i="1"/>
  <c r="AN2475" i="1"/>
  <c r="AT2504" i="1"/>
  <c r="AU2504" i="1"/>
  <c r="AU2509" i="1"/>
  <c r="S2509" i="1"/>
  <c r="AU2513" i="1"/>
  <c r="AR2515" i="1"/>
  <c r="AO2515" i="1"/>
  <c r="AV2516" i="1"/>
  <c r="AR2547" i="1"/>
  <c r="AS2548" i="1"/>
  <c r="AQ2551" i="1"/>
  <c r="AN2551" i="1"/>
  <c r="AP2560" i="1"/>
  <c r="Q2560" i="1"/>
  <c r="AR2560" i="1"/>
  <c r="AR2571" i="1"/>
  <c r="AO2571" i="1"/>
  <c r="S2588" i="1"/>
  <c r="AV2588" i="1"/>
  <c r="AS2598" i="1"/>
  <c r="Q2598" i="1"/>
  <c r="AP2604" i="1"/>
  <c r="AQ2604" i="1"/>
  <c r="AS2606" i="1"/>
  <c r="AO2606" i="1"/>
  <c r="AP2198" i="1"/>
  <c r="Q2198" i="1"/>
  <c r="AP2244" i="1"/>
  <c r="AR2259" i="1"/>
  <c r="AQ2259" i="1"/>
  <c r="AN2301" i="1"/>
  <c r="AV2303" i="1"/>
  <c r="AU2303" i="1"/>
  <c r="AR2308" i="1"/>
  <c r="AP2308" i="1"/>
  <c r="AS2308" i="1"/>
  <c r="AR2310" i="1"/>
  <c r="AQ2318" i="1"/>
  <c r="AQ2331" i="1"/>
  <c r="AT2335" i="1"/>
  <c r="AV2335" i="1"/>
  <c r="AT2343" i="1"/>
  <c r="AV2343" i="1"/>
  <c r="AV2344" i="1"/>
  <c r="AT2344" i="1"/>
  <c r="AN2387" i="1"/>
  <c r="AR2387" i="1"/>
  <c r="AV2397" i="1"/>
  <c r="AT2397" i="1"/>
  <c r="S2397" i="1"/>
  <c r="AT2399" i="1"/>
  <c r="AU2399" i="1"/>
  <c r="AV2406" i="1"/>
  <c r="AT2406" i="1"/>
  <c r="AT2460" i="1"/>
  <c r="S2460" i="1"/>
  <c r="AT2508" i="1"/>
  <c r="AV2508" i="1"/>
  <c r="AU2508" i="1"/>
  <c r="AR2517" i="1"/>
  <c r="AN2517" i="1"/>
  <c r="AT2524" i="1"/>
  <c r="AV2524" i="1"/>
  <c r="AT2560" i="1"/>
  <c r="AU2560" i="1"/>
  <c r="S2560" i="1"/>
  <c r="AV2577" i="1"/>
  <c r="S2577" i="1"/>
  <c r="AR2587" i="1"/>
  <c r="AO2587" i="1"/>
  <c r="AN2589" i="1"/>
  <c r="AR2589" i="1"/>
  <c r="AQ2589" i="1"/>
  <c r="AP2615" i="1"/>
  <c r="AN2615" i="1"/>
  <c r="AR2227" i="1"/>
  <c r="AQ2227" i="1"/>
  <c r="AP2234" i="1"/>
  <c r="AQ2234" i="1"/>
  <c r="AQ2235" i="1"/>
  <c r="AN2235" i="1"/>
  <c r="AV2236" i="1"/>
  <c r="S2236" i="1"/>
  <c r="AQ2244" i="1"/>
  <c r="AT2262" i="1"/>
  <c r="AV2262" i="1"/>
  <c r="AN2275" i="1"/>
  <c r="AQ2275" i="1"/>
  <c r="AV2287" i="1"/>
  <c r="AT2287" i="1"/>
  <c r="AS2301" i="1"/>
  <c r="AR2307" i="1"/>
  <c r="AQ2307" i="1"/>
  <c r="AR2318" i="1"/>
  <c r="AS2363" i="1"/>
  <c r="AR2377" i="1"/>
  <c r="AS2377" i="1"/>
  <c r="Q2377" i="1"/>
  <c r="AR2385" i="1"/>
  <c r="AS2385" i="1"/>
  <c r="Q2385" i="1"/>
  <c r="Q2386" i="1"/>
  <c r="AR2386" i="1"/>
  <c r="AR2396" i="1"/>
  <c r="AQ2396" i="1"/>
  <c r="AN2396" i="1"/>
  <c r="AT2423" i="1"/>
  <c r="AU2423" i="1"/>
  <c r="S2423" i="1"/>
  <c r="AU2445" i="1"/>
  <c r="AT2445" i="1"/>
  <c r="S2445" i="1"/>
  <c r="AS2464" i="1"/>
  <c r="Q2464" i="1"/>
  <c r="AP2472" i="1"/>
  <c r="Q2472" i="1"/>
  <c r="AR2498" i="1"/>
  <c r="AO2498" i="1"/>
  <c r="AS2498" i="1"/>
  <c r="AR2523" i="1"/>
  <c r="AO2523" i="1"/>
  <c r="AT2528" i="1"/>
  <c r="AV2528" i="1"/>
  <c r="AR2541" i="1"/>
  <c r="AN2541" i="1"/>
  <c r="AR2546" i="1"/>
  <c r="AO2546" i="1"/>
  <c r="AQ2546" i="1"/>
  <c r="AV2558" i="1"/>
  <c r="AU2558" i="1"/>
  <c r="AT2558" i="1"/>
  <c r="AV2566" i="1"/>
  <c r="S2566" i="1"/>
  <c r="AN2572" i="1"/>
  <c r="AS2572" i="1"/>
  <c r="AU2577" i="1"/>
  <c r="AQ2583" i="1"/>
  <c r="Q2583" i="1"/>
  <c r="S2621" i="1"/>
  <c r="AT2621" i="1"/>
  <c r="AT2652" i="1"/>
  <c r="AU2652" i="1"/>
  <c r="AR2661" i="1"/>
  <c r="AN2661" i="1"/>
  <c r="AP2662" i="1"/>
  <c r="Q2662" i="1"/>
  <c r="AP2676" i="1"/>
  <c r="AQ2676" i="1"/>
  <c r="AS2687" i="1"/>
  <c r="AN2687" i="1"/>
  <c r="S2697" i="1"/>
  <c r="AV2697" i="1"/>
  <c r="AU2698" i="1"/>
  <c r="S2698" i="1"/>
  <c r="Q2702" i="1"/>
  <c r="AU2705" i="1"/>
  <c r="AT2705" i="1"/>
  <c r="AS2724" i="1"/>
  <c r="AR2724" i="1"/>
  <c r="AP2748" i="1"/>
  <c r="Q2748" i="1"/>
  <c r="AO2754" i="1"/>
  <c r="Q2754" i="1"/>
  <c r="AV2765" i="1"/>
  <c r="AU2765" i="1"/>
  <c r="AT2765" i="1"/>
  <c r="AR2772" i="1"/>
  <c r="AV2781" i="1"/>
  <c r="AU2781" i="1"/>
  <c r="AT2781" i="1"/>
  <c r="S2781" i="1"/>
  <c r="AV2789" i="1"/>
  <c r="AU2789" i="1"/>
  <c r="S2789" i="1"/>
  <c r="AO2805" i="1"/>
  <c r="AR2805" i="1"/>
  <c r="AQ2831" i="1"/>
  <c r="AR2831" i="1"/>
  <c r="AN2831" i="1"/>
  <c r="AU2834" i="1"/>
  <c r="S2834" i="1"/>
  <c r="AS2852" i="1"/>
  <c r="Q2852" i="1"/>
  <c r="AQ2389" i="1"/>
  <c r="AQ2393" i="1"/>
  <c r="AQ2405" i="1"/>
  <c r="AQ2425" i="1"/>
  <c r="AR2488" i="1"/>
  <c r="AQ2504" i="1"/>
  <c r="AQ2506" i="1"/>
  <c r="AQ2520" i="1"/>
  <c r="AT2544" i="1"/>
  <c r="AU2544" i="1"/>
  <c r="AV2545" i="1"/>
  <c r="AU2545" i="1"/>
  <c r="AR2554" i="1"/>
  <c r="AO2554" i="1"/>
  <c r="AS2554" i="1"/>
  <c r="AT2556" i="1"/>
  <c r="AU2556" i="1"/>
  <c r="AR2562" i="1"/>
  <c r="AS2562" i="1"/>
  <c r="Q2562" i="1"/>
  <c r="S2605" i="1"/>
  <c r="AT2605" i="1"/>
  <c r="AV2614" i="1"/>
  <c r="S2614" i="1"/>
  <c r="AV2623" i="1"/>
  <c r="AR2643" i="1"/>
  <c r="AV2644" i="1"/>
  <c r="AV2652" i="1"/>
  <c r="AQ2654" i="1"/>
  <c r="AT2660" i="1"/>
  <c r="AU2660" i="1"/>
  <c r="AR2664" i="1"/>
  <c r="S2674" i="1"/>
  <c r="AV2679" i="1"/>
  <c r="AV2682" i="1"/>
  <c r="AT2682" i="1"/>
  <c r="AN2685" i="1"/>
  <c r="AR2685" i="1"/>
  <c r="AR2694" i="1"/>
  <c r="AO2694" i="1"/>
  <c r="AS2694" i="1"/>
  <c r="AU2697" i="1"/>
  <c r="AO2700" i="1"/>
  <c r="S2705" i="1"/>
  <c r="AV2717" i="1"/>
  <c r="AT2717" i="1"/>
  <c r="AT2722" i="1"/>
  <c r="Q2724" i="1"/>
  <c r="AT2731" i="1"/>
  <c r="AV2731" i="1"/>
  <c r="AV2733" i="1"/>
  <c r="AU2733" i="1"/>
  <c r="Q2738" i="1"/>
  <c r="AR2753" i="1"/>
  <c r="AN2753" i="1"/>
  <c r="AR2761" i="1"/>
  <c r="AQ2761" i="1"/>
  <c r="AN2761" i="1"/>
  <c r="S2765" i="1"/>
  <c r="Q2772" i="1"/>
  <c r="AR2782" i="1"/>
  <c r="AO2782" i="1"/>
  <c r="AS2782" i="1"/>
  <c r="Q2782" i="1"/>
  <c r="AP2796" i="1"/>
  <c r="AO2796" i="1"/>
  <c r="AR2800" i="1"/>
  <c r="AP2800" i="1"/>
  <c r="AS2800" i="1"/>
  <c r="Q2800" i="1"/>
  <c r="AT2803" i="1"/>
  <c r="AU2803" i="1"/>
  <c r="S2803" i="1"/>
  <c r="AS2814" i="1"/>
  <c r="AO2814" i="1"/>
  <c r="AS2818" i="1"/>
  <c r="AO2818" i="1"/>
  <c r="AR2286" i="1"/>
  <c r="AP2292" i="1"/>
  <c r="AR2302" i="1"/>
  <c r="AS2317" i="1"/>
  <c r="AQ2324" i="1"/>
  <c r="AP2373" i="1"/>
  <c r="Q2389" i="1"/>
  <c r="AS2389" i="1"/>
  <c r="Q2393" i="1"/>
  <c r="AS2393" i="1"/>
  <c r="Q2405" i="1"/>
  <c r="AS2405" i="1"/>
  <c r="S2412" i="1"/>
  <c r="AR2414" i="1"/>
  <c r="S2415" i="1"/>
  <c r="S2419" i="1"/>
  <c r="S2424" i="1"/>
  <c r="Q2425" i="1"/>
  <c r="AS2425" i="1"/>
  <c r="AQ2429" i="1"/>
  <c r="AU2435" i="1"/>
  <c r="S2461" i="1"/>
  <c r="AQ2474" i="1"/>
  <c r="S2476" i="1"/>
  <c r="S2480" i="1"/>
  <c r="Q2488" i="1"/>
  <c r="S2496" i="1"/>
  <c r="S2505" i="1"/>
  <c r="Q2506" i="1"/>
  <c r="AS2506" i="1"/>
  <c r="Q2512" i="1"/>
  <c r="Q2520" i="1"/>
  <c r="AR2520" i="1"/>
  <c r="AQ2526" i="1"/>
  <c r="AQ2534" i="1"/>
  <c r="S2544" i="1"/>
  <c r="S2545" i="1"/>
  <c r="AV2553" i="1"/>
  <c r="AU2553" i="1"/>
  <c r="Q2554" i="1"/>
  <c r="S2556" i="1"/>
  <c r="AQ2559" i="1"/>
  <c r="AN2559" i="1"/>
  <c r="AS2559" i="1"/>
  <c r="S2564" i="1"/>
  <c r="AT2596" i="1"/>
  <c r="S2596" i="1"/>
  <c r="AT2603" i="1"/>
  <c r="AV2619" i="1"/>
  <c r="AT2619" i="1"/>
  <c r="AP2622" i="1"/>
  <c r="AT2631" i="1"/>
  <c r="AQ2632" i="1"/>
  <c r="S2637" i="1"/>
  <c r="AT2637" i="1"/>
  <c r="AQ2639" i="1"/>
  <c r="AS2639" i="1"/>
  <c r="Q2639" i="1"/>
  <c r="AP2640" i="1"/>
  <c r="AR2640" i="1"/>
  <c r="AV2646" i="1"/>
  <c r="S2646" i="1"/>
  <c r="AR2653" i="1"/>
  <c r="AN2653" i="1"/>
  <c r="S2660" i="1"/>
  <c r="AQ2661" i="1"/>
  <c r="AQ2662" i="1"/>
  <c r="Q2664" i="1"/>
  <c r="AR2666" i="1"/>
  <c r="AS2666" i="1"/>
  <c r="Q2666" i="1"/>
  <c r="AT2670" i="1"/>
  <c r="AT2672" i="1"/>
  <c r="S2672" i="1"/>
  <c r="AN2677" i="1"/>
  <c r="S2686" i="1"/>
  <c r="AO2687" i="1"/>
  <c r="Q2694" i="1"/>
  <c r="AQ2698" i="1"/>
  <c r="AT2699" i="1"/>
  <c r="AU2701" i="1"/>
  <c r="AV2705" i="1"/>
  <c r="AQ2716" i="1"/>
  <c r="S2717" i="1"/>
  <c r="AU2720" i="1"/>
  <c r="AQ2732" i="1"/>
  <c r="S2733" i="1"/>
  <c r="AR2737" i="1"/>
  <c r="AQ2737" i="1"/>
  <c r="AN2737" i="1"/>
  <c r="AO2748" i="1"/>
  <c r="AT2749" i="1"/>
  <c r="AQ2754" i="1"/>
  <c r="AQ2763" i="1"/>
  <c r="AN2763" i="1"/>
  <c r="AR2766" i="1"/>
  <c r="AO2766" i="1"/>
  <c r="AS2766" i="1"/>
  <c r="AT2788" i="1"/>
  <c r="S2788" i="1"/>
  <c r="AP2804" i="1"/>
  <c r="AS2804" i="1"/>
  <c r="Q2804" i="1"/>
  <c r="AS2806" i="1"/>
  <c r="AN2806" i="1"/>
  <c r="AS2809" i="1"/>
  <c r="AN2809" i="1"/>
  <c r="Q2809" i="1"/>
  <c r="AN2854" i="1"/>
  <c r="AS2854" i="1"/>
  <c r="AN2621" i="1"/>
  <c r="AR2621" i="1"/>
  <c r="AQ2622" i="1"/>
  <c r="AT2624" i="1"/>
  <c r="S2624" i="1"/>
  <c r="AR2632" i="1"/>
  <c r="AS2662" i="1"/>
  <c r="AU2670" i="1"/>
  <c r="AN2679" i="1"/>
  <c r="AO2679" i="1"/>
  <c r="AT2680" i="1"/>
  <c r="S2680" i="1"/>
  <c r="AP2700" i="1"/>
  <c r="Q2700" i="1"/>
  <c r="AR2702" i="1"/>
  <c r="AO2702" i="1"/>
  <c r="AS2702" i="1"/>
  <c r="AO2704" i="1"/>
  <c r="Q2704" i="1"/>
  <c r="AP2718" i="1"/>
  <c r="AS2718" i="1"/>
  <c r="Q2727" i="1"/>
  <c r="AO2727" i="1"/>
  <c r="AQ2738" i="1"/>
  <c r="AR2748" i="1"/>
  <c r="AQ2753" i="1"/>
  <c r="AP2755" i="1"/>
  <c r="AN2755" i="1"/>
  <c r="AT2760" i="1"/>
  <c r="AV2760" i="1"/>
  <c r="AU2760" i="1"/>
  <c r="AO2762" i="1"/>
  <c r="AQ2762" i="1"/>
  <c r="Q2763" i="1"/>
  <c r="Q2766" i="1"/>
  <c r="AQ2782" i="1"/>
  <c r="AQ2799" i="1"/>
  <c r="AR2799" i="1"/>
  <c r="AN2799" i="1"/>
  <c r="AQ2800" i="1"/>
  <c r="AR2811" i="1"/>
  <c r="AN2811" i="1"/>
  <c r="AP2817" i="1"/>
  <c r="AS2817" i="1"/>
  <c r="Q2817" i="1"/>
  <c r="AT2830" i="1"/>
  <c r="AV2830" i="1"/>
  <c r="AU2830" i="1"/>
  <c r="S2830" i="1"/>
  <c r="AP2852" i="1"/>
  <c r="AS2880" i="1"/>
  <c r="AP2888" i="1"/>
  <c r="AR2897" i="1"/>
  <c r="AQ2906" i="1"/>
  <c r="AQ2908" i="1"/>
  <c r="AQ2929" i="1"/>
  <c r="AN2929" i="1"/>
  <c r="AT2950" i="1"/>
  <c r="AU2950" i="1"/>
  <c r="AP2962" i="1"/>
  <c r="AR2962" i="1"/>
  <c r="Q2988" i="1"/>
  <c r="AP2988" i="1"/>
  <c r="AN3003" i="1"/>
  <c r="AR3003" i="1"/>
  <c r="AP3010" i="1"/>
  <c r="Q3010" i="1"/>
  <c r="AP3036" i="1"/>
  <c r="AR3036" i="1"/>
  <c r="AT3043" i="1"/>
  <c r="AV3043" i="1"/>
  <c r="S3043" i="1"/>
  <c r="AU3043" i="1"/>
  <c r="AP3059" i="1"/>
  <c r="Q3059" i="1"/>
  <c r="AQ3059" i="1"/>
  <c r="AP3087" i="1"/>
  <c r="AR3087" i="1"/>
  <c r="AQ3087" i="1"/>
  <c r="AV2806" i="1"/>
  <c r="AP2820" i="1"/>
  <c r="S2862" i="1"/>
  <c r="AR2874" i="1"/>
  <c r="AS2876" i="1"/>
  <c r="Q2878" i="1"/>
  <c r="AT2880" i="1"/>
  <c r="Q2882" i="1"/>
  <c r="S2883" i="1"/>
  <c r="Q2888" i="1"/>
  <c r="Q2892" i="1"/>
  <c r="S2896" i="1"/>
  <c r="Q2897" i="1"/>
  <c r="AS2897" i="1"/>
  <c r="S2898" i="1"/>
  <c r="S2907" i="1"/>
  <c r="Q2908" i="1"/>
  <c r="AS2908" i="1"/>
  <c r="AT2917" i="1"/>
  <c r="AQ2922" i="1"/>
  <c r="AP2928" i="1"/>
  <c r="Q2929" i="1"/>
  <c r="AP2930" i="1"/>
  <c r="Q2930" i="1"/>
  <c r="AQ2941" i="1"/>
  <c r="AR2941" i="1"/>
  <c r="AR2951" i="1"/>
  <c r="AQ2951" i="1"/>
  <c r="Q2952" i="1"/>
  <c r="Q2962" i="1"/>
  <c r="AV2968" i="1"/>
  <c r="AU2968" i="1"/>
  <c r="AT2970" i="1"/>
  <c r="S2970" i="1"/>
  <c r="AU2970" i="1"/>
  <c r="AV2984" i="1"/>
  <c r="AU2984" i="1"/>
  <c r="AN2987" i="1"/>
  <c r="AR2987" i="1"/>
  <c r="AR2996" i="1"/>
  <c r="AO2996" i="1"/>
  <c r="AQ2996" i="1"/>
  <c r="AT2998" i="1"/>
  <c r="AU2998" i="1"/>
  <c r="AR3000" i="1"/>
  <c r="AP3000" i="1"/>
  <c r="Q3000" i="1"/>
  <c r="AR3015" i="1"/>
  <c r="AN3015" i="1"/>
  <c r="AQ3015" i="1"/>
  <c r="AT3022" i="1"/>
  <c r="S3022" i="1"/>
  <c r="AQ3027" i="1"/>
  <c r="AR3027" i="1"/>
  <c r="AP3072" i="1"/>
  <c r="AN3072" i="1"/>
  <c r="AV3116" i="1"/>
  <c r="AU3116" i="1"/>
  <c r="AR2584" i="1"/>
  <c r="AU2598" i="1"/>
  <c r="AS2631" i="1"/>
  <c r="AS2663" i="1"/>
  <c r="AV2704" i="1"/>
  <c r="AN2705" i="1"/>
  <c r="AP2714" i="1"/>
  <c r="AV2716" i="1"/>
  <c r="AR2717" i="1"/>
  <c r="AT2721" i="1"/>
  <c r="AS2730" i="1"/>
  <c r="AV2732" i="1"/>
  <c r="AN2733" i="1"/>
  <c r="AQ2742" i="1"/>
  <c r="AQ2758" i="1"/>
  <c r="AV2764" i="1"/>
  <c r="AR2771" i="1"/>
  <c r="AV2776" i="1"/>
  <c r="AQ2777" i="1"/>
  <c r="AO2778" i="1"/>
  <c r="AV2780" i="1"/>
  <c r="AO2790" i="1"/>
  <c r="S2792" i="1"/>
  <c r="AV2802" i="1"/>
  <c r="S2806" i="1"/>
  <c r="Q2820" i="1"/>
  <c r="AQ2826" i="1"/>
  <c r="AS2829" i="1"/>
  <c r="Q2837" i="1"/>
  <c r="Q2841" i="1"/>
  <c r="AU2859" i="1"/>
  <c r="AO2860" i="1"/>
  <c r="AU2862" i="1"/>
  <c r="AQ2863" i="1"/>
  <c r="AQ2864" i="1"/>
  <c r="S2867" i="1"/>
  <c r="Q2873" i="1"/>
  <c r="Q2874" i="1"/>
  <c r="AQ2879" i="1"/>
  <c r="AU2883" i="1"/>
  <c r="S2886" i="1"/>
  <c r="AU2888" i="1"/>
  <c r="AV2894" i="1"/>
  <c r="AQ2895" i="1"/>
  <c r="AT2896" i="1"/>
  <c r="AR2898" i="1"/>
  <c r="S2902" i="1"/>
  <c r="AS2905" i="1"/>
  <c r="AV2906" i="1"/>
  <c r="AT2907" i="1"/>
  <c r="S2910" i="1"/>
  <c r="AQ2911" i="1"/>
  <c r="AQ2916" i="1"/>
  <c r="AO2920" i="1"/>
  <c r="AN2921" i="1"/>
  <c r="Q2922" i="1"/>
  <c r="AR2922" i="1"/>
  <c r="S2923" i="1"/>
  <c r="Q2928" i="1"/>
  <c r="AQ2928" i="1"/>
  <c r="AT2930" i="1"/>
  <c r="AV2930" i="1"/>
  <c r="AT2933" i="1"/>
  <c r="AQ2935" i="1"/>
  <c r="AS2937" i="1"/>
  <c r="AV2944" i="1"/>
  <c r="AT2944" i="1"/>
  <c r="AR2945" i="1"/>
  <c r="AV2947" i="1"/>
  <c r="S2947" i="1"/>
  <c r="AP2953" i="1"/>
  <c r="AV2955" i="1"/>
  <c r="AT2955" i="1"/>
  <c r="Q2956" i="1"/>
  <c r="AR2967" i="1"/>
  <c r="AN2967" i="1"/>
  <c r="AQ2967" i="1"/>
  <c r="AP2969" i="1"/>
  <c r="AN2969" i="1"/>
  <c r="AV2970" i="1"/>
  <c r="AT2981" i="1"/>
  <c r="Q2996" i="1"/>
  <c r="AR3010" i="1"/>
  <c r="AT3027" i="1"/>
  <c r="S3027" i="1"/>
  <c r="AU3027" i="1"/>
  <c r="AO3031" i="1"/>
  <c r="AS3031" i="1"/>
  <c r="AV3044" i="1"/>
  <c r="S3044" i="1"/>
  <c r="AT3044" i="1"/>
  <c r="AR3059" i="1"/>
  <c r="AP3071" i="1"/>
  <c r="AQ3071" i="1"/>
  <c r="AQ2714" i="1"/>
  <c r="AV2721" i="1"/>
  <c r="AP2746" i="1"/>
  <c r="AN2779" i="1"/>
  <c r="AQ2790" i="1"/>
  <c r="AR2791" i="1"/>
  <c r="AU2792" i="1"/>
  <c r="AQ2798" i="1"/>
  <c r="AN2813" i="1"/>
  <c r="AS2825" i="1"/>
  <c r="AN2847" i="1"/>
  <c r="AP2851" i="1"/>
  <c r="AQ2860" i="1"/>
  <c r="AS2878" i="1"/>
  <c r="AR2879" i="1"/>
  <c r="AS2892" i="1"/>
  <c r="AU2896" i="1"/>
  <c r="AN2897" i="1"/>
  <c r="AU2902" i="1"/>
  <c r="AN2903" i="1"/>
  <c r="AV2905" i="1"/>
  <c r="AU2907" i="1"/>
  <c r="AO2908" i="1"/>
  <c r="AV2910" i="1"/>
  <c r="AQ2919" i="1"/>
  <c r="AS2921" i="1"/>
  <c r="AU2922" i="1"/>
  <c r="AT2923" i="1"/>
  <c r="AV2928" i="1"/>
  <c r="AU2928" i="1"/>
  <c r="AS2928" i="1"/>
  <c r="AR2929" i="1"/>
  <c r="AR2948" i="1"/>
  <c r="AO2948" i="1"/>
  <c r="AS2948" i="1"/>
  <c r="AN2951" i="1"/>
  <c r="AU2952" i="1"/>
  <c r="AV2953" i="1"/>
  <c r="S2955" i="1"/>
  <c r="AR2964" i="1"/>
  <c r="AO2964" i="1"/>
  <c r="AS2964" i="1"/>
  <c r="AT3002" i="1"/>
  <c r="S3002" i="1"/>
  <c r="AU3002" i="1"/>
  <c r="AV3002" i="1"/>
  <c r="AT3006" i="1"/>
  <c r="S3006" i="1"/>
  <c r="AR3012" i="1"/>
  <c r="AS3012" i="1"/>
  <c r="Q3012" i="1"/>
  <c r="AR3016" i="1"/>
  <c r="AP3016" i="1"/>
  <c r="S3049" i="1"/>
  <c r="AT3049" i="1"/>
  <c r="AP3091" i="1"/>
  <c r="Q3091" i="1"/>
  <c r="AR3091" i="1"/>
  <c r="AQ3091" i="1"/>
  <c r="AQ2938" i="1"/>
  <c r="AR2946" i="1"/>
  <c r="AV2976" i="1"/>
  <c r="AT2976" i="1"/>
  <c r="AR2977" i="1"/>
  <c r="AR2980" i="1"/>
  <c r="AS2980" i="1"/>
  <c r="Q2980" i="1"/>
  <c r="AT2985" i="1"/>
  <c r="AV2985" i="1"/>
  <c r="Q2994" i="1"/>
  <c r="AV3001" i="1"/>
  <c r="Q3020" i="1"/>
  <c r="S3024" i="1"/>
  <c r="S3031" i="1"/>
  <c r="AR3037" i="1"/>
  <c r="AP3037" i="1"/>
  <c r="AS3037" i="1"/>
  <c r="AS3041" i="1"/>
  <c r="AQ3045" i="1"/>
  <c r="AS3049" i="1"/>
  <c r="Q3053" i="1"/>
  <c r="AS3053" i="1"/>
  <c r="AP3065" i="1"/>
  <c r="AQ3080" i="1"/>
  <c r="S3092" i="1"/>
  <c r="AQ3107" i="1"/>
  <c r="AR3109" i="1"/>
  <c r="AO3109" i="1"/>
  <c r="AS3109" i="1"/>
  <c r="AR3113" i="1"/>
  <c r="AS3113" i="1"/>
  <c r="AP3113" i="1"/>
  <c r="AP3119" i="1"/>
  <c r="AQ3119" i="1"/>
  <c r="S3120" i="1"/>
  <c r="AU3120" i="1"/>
  <c r="AR3129" i="1"/>
  <c r="AS3129" i="1"/>
  <c r="Q3129" i="1"/>
  <c r="AT3129" i="1"/>
  <c r="AO3145" i="1"/>
  <c r="AO3150" i="1"/>
  <c r="AV3163" i="1"/>
  <c r="AR3176" i="1"/>
  <c r="AS3185" i="1"/>
  <c r="AU3187" i="1"/>
  <c r="AT3191" i="1"/>
  <c r="AV3191" i="1"/>
  <c r="Q3195" i="1"/>
  <c r="AP3197" i="1"/>
  <c r="AR3198" i="1"/>
  <c r="AV3206" i="1"/>
  <c r="AT3206" i="1"/>
  <c r="AQ3226" i="1"/>
  <c r="AS3226" i="1"/>
  <c r="Q3226" i="1"/>
  <c r="AV3248" i="1"/>
  <c r="AT3248" i="1"/>
  <c r="AP3269" i="1"/>
  <c r="AT3039" i="1"/>
  <c r="S3039" i="1"/>
  <c r="AR3061" i="1"/>
  <c r="AO3061" i="1"/>
  <c r="AS3061" i="1"/>
  <c r="AQ3065" i="1"/>
  <c r="AR3081" i="1"/>
  <c r="AS3081" i="1"/>
  <c r="Q3081" i="1"/>
  <c r="AN3082" i="1"/>
  <c r="AR3082" i="1"/>
  <c r="AT3083" i="1"/>
  <c r="AU3083" i="1"/>
  <c r="AR3107" i="1"/>
  <c r="AR3121" i="1"/>
  <c r="AO3121" i="1"/>
  <c r="AR3149" i="1"/>
  <c r="AO3149" i="1"/>
  <c r="AS3149" i="1"/>
  <c r="AR3150" i="1"/>
  <c r="S3152" i="1"/>
  <c r="AU3152" i="1"/>
  <c r="AP3169" i="1"/>
  <c r="AR3177" i="1"/>
  <c r="AS3177" i="1"/>
  <c r="Q3177" i="1"/>
  <c r="AV3187" i="1"/>
  <c r="AT3195" i="1"/>
  <c r="S3195" i="1"/>
  <c r="AN3212" i="1"/>
  <c r="AQ3212" i="1"/>
  <c r="AT3219" i="1"/>
  <c r="AU3219" i="1"/>
  <c r="S3219" i="1"/>
  <c r="AN3224" i="1"/>
  <c r="AV3225" i="1"/>
  <c r="AT3225" i="1"/>
  <c r="AQ3230" i="1"/>
  <c r="Q3230" i="1"/>
  <c r="AQ3238" i="1"/>
  <c r="AS3238" i="1"/>
  <c r="Q3238" i="1"/>
  <c r="AT3240" i="1"/>
  <c r="AU3240" i="1"/>
  <c r="S3240" i="1"/>
  <c r="AR3243" i="1"/>
  <c r="AN3243" i="1"/>
  <c r="AP3255" i="1"/>
  <c r="Q3255" i="1"/>
  <c r="AV3261" i="1"/>
  <c r="AU3261" i="1"/>
  <c r="AP3271" i="1"/>
  <c r="Q3271" i="1"/>
  <c r="AR3271" i="1"/>
  <c r="AN3278" i="1"/>
  <c r="AV3296" i="1"/>
  <c r="AT3296" i="1"/>
  <c r="AV3140" i="1"/>
  <c r="AT3140" i="1"/>
  <c r="AR3144" i="1"/>
  <c r="AN3144" i="1"/>
  <c r="AQ3155" i="1"/>
  <c r="AS3169" i="1"/>
  <c r="AS3175" i="1"/>
  <c r="Q3175" i="1"/>
  <c r="AV3209" i="1"/>
  <c r="AU3209" i="1"/>
  <c r="S3209" i="1"/>
  <c r="AQ3218" i="1"/>
  <c r="Q3218" i="1"/>
  <c r="AV3237" i="1"/>
  <c r="AT3237" i="1"/>
  <c r="AT3239" i="1"/>
  <c r="AV3239" i="1"/>
  <c r="AT3243" i="1"/>
  <c r="S3243" i="1"/>
  <c r="AP3246" i="1"/>
  <c r="AN3246" i="1"/>
  <c r="AP3249" i="1"/>
  <c r="AO3249" i="1"/>
  <c r="AO3251" i="1"/>
  <c r="AS3251" i="1"/>
  <c r="Q3251" i="1"/>
  <c r="S3261" i="1"/>
  <c r="AU3267" i="1"/>
  <c r="AT3271" i="1"/>
  <c r="AU3271" i="1"/>
  <c r="S3280" i="1"/>
  <c r="AN3284" i="1"/>
  <c r="AQ3284" i="1"/>
  <c r="AQ3295" i="1"/>
  <c r="AT2969" i="1"/>
  <c r="AV2969" i="1"/>
  <c r="AT2986" i="1"/>
  <c r="AU2986" i="1"/>
  <c r="AV2987" i="1"/>
  <c r="S2987" i="1"/>
  <c r="AR2999" i="1"/>
  <c r="AQ2999" i="1"/>
  <c r="AN3019" i="1"/>
  <c r="AR3019" i="1"/>
  <c r="AQ3025" i="1"/>
  <c r="Q3025" i="1"/>
  <c r="AR3029" i="1"/>
  <c r="AO3029" i="1"/>
  <c r="AS3029" i="1"/>
  <c r="AS3033" i="1"/>
  <c r="AV3039" i="1"/>
  <c r="AQ3053" i="1"/>
  <c r="AR3055" i="1"/>
  <c r="AN3055" i="1"/>
  <c r="AT3071" i="1"/>
  <c r="S3071" i="1"/>
  <c r="AP3081" i="1"/>
  <c r="AV3083" i="1"/>
  <c r="AO3089" i="1"/>
  <c r="Q3089" i="1"/>
  <c r="AQ3109" i="1"/>
  <c r="AQ3125" i="1"/>
  <c r="AQ3129" i="1"/>
  <c r="S3136" i="1"/>
  <c r="AT3136" i="1"/>
  <c r="S3140" i="1"/>
  <c r="AS3141" i="1"/>
  <c r="AT3143" i="1"/>
  <c r="AU3143" i="1"/>
  <c r="AS3147" i="1"/>
  <c r="AN3147" i="1"/>
  <c r="AT3156" i="1"/>
  <c r="AO3159" i="1"/>
  <c r="AU3169" i="1"/>
  <c r="AN3176" i="1"/>
  <c r="AP3177" i="1"/>
  <c r="S3180" i="1"/>
  <c r="AP3185" i="1"/>
  <c r="AT3186" i="1"/>
  <c r="AV3186" i="1"/>
  <c r="S3187" i="1"/>
  <c r="AV3197" i="1"/>
  <c r="S3197" i="1"/>
  <c r="AQ3214" i="1"/>
  <c r="Q3214" i="1"/>
  <c r="AR3221" i="1"/>
  <c r="Q3221" i="1"/>
  <c r="S3237" i="1"/>
  <c r="AN3238" i="1"/>
  <c r="S3239" i="1"/>
  <c r="AR3241" i="1"/>
  <c r="AS3241" i="1"/>
  <c r="AQ3241" i="1"/>
  <c r="Q3241" i="1"/>
  <c r="Q3242" i="1"/>
  <c r="AR3242" i="1"/>
  <c r="AO3242" i="1"/>
  <c r="AS3243" i="1"/>
  <c r="Q3246" i="1"/>
  <c r="AQ3262" i="1"/>
  <c r="Q3262" i="1"/>
  <c r="AS3262" i="1"/>
  <c r="AN3262" i="1"/>
  <c r="AQ3278" i="1"/>
  <c r="Q3278" i="1"/>
  <c r="AR3328" i="1"/>
  <c r="AN3328" i="1"/>
  <c r="AR3341" i="1"/>
  <c r="AS3341" i="1"/>
  <c r="Q3341" i="1"/>
  <c r="AT3343" i="1"/>
  <c r="AV3343" i="1"/>
  <c r="AR3357" i="1"/>
  <c r="AS3357" i="1"/>
  <c r="Q3357" i="1"/>
  <c r="S3368" i="1"/>
  <c r="AU3368" i="1"/>
  <c r="AT3368" i="1"/>
  <c r="AV3370" i="1"/>
  <c r="AT3370" i="1"/>
  <c r="AT3311" i="1"/>
  <c r="AU3311" i="1"/>
  <c r="AV3312" i="1"/>
  <c r="S3312" i="1"/>
  <c r="AT3322" i="1"/>
  <c r="Q3327" i="1"/>
  <c r="AP3338" i="1"/>
  <c r="AS3338" i="1"/>
  <c r="AT3339" i="1"/>
  <c r="AU3339" i="1"/>
  <c r="AV3340" i="1"/>
  <c r="S3340" i="1"/>
  <c r="AN3354" i="1"/>
  <c r="AO3354" i="1"/>
  <c r="AN3356" i="1"/>
  <c r="AR3356" i="1"/>
  <c r="AR2961" i="1"/>
  <c r="AR2993" i="1"/>
  <c r="AR3009" i="1"/>
  <c r="AV3018" i="1"/>
  <c r="AQ3069" i="1"/>
  <c r="AQ3093" i="1"/>
  <c r="AP3097" i="1"/>
  <c r="AV3139" i="1"/>
  <c r="AV3155" i="1"/>
  <c r="AT3208" i="1"/>
  <c r="AN3210" i="1"/>
  <c r="AS3233" i="1"/>
  <c r="AQ3245" i="1"/>
  <c r="AV3247" i="1"/>
  <c r="AN3248" i="1"/>
  <c r="AU3253" i="1"/>
  <c r="AN3254" i="1"/>
  <c r="AS3261" i="1"/>
  <c r="AR3268" i="1"/>
  <c r="AQ3268" i="1"/>
  <c r="AR3302" i="1"/>
  <c r="AR3305" i="1"/>
  <c r="AS3305" i="1"/>
  <c r="Q3305" i="1"/>
  <c r="AT3310" i="1"/>
  <c r="AV3310" i="1"/>
  <c r="S3311" i="1"/>
  <c r="AR3312" i="1"/>
  <c r="AQ3318" i="1"/>
  <c r="AS3318" i="1"/>
  <c r="Q3318" i="1"/>
  <c r="AP3319" i="1"/>
  <c r="AR3319" i="1"/>
  <c r="AQ3328" i="1"/>
  <c r="AN3330" i="1"/>
  <c r="S3339" i="1"/>
  <c r="AT3340" i="1"/>
  <c r="AO3341" i="1"/>
  <c r="AO3342" i="1"/>
  <c r="AU3343" i="1"/>
  <c r="AR3345" i="1"/>
  <c r="AS3345" i="1"/>
  <c r="AT3350" i="1"/>
  <c r="AV3350" i="1"/>
  <c r="AV3356" i="1"/>
  <c r="S3356" i="1"/>
  <c r="AO3357" i="1"/>
  <c r="AT3367" i="1"/>
  <c r="AV3367" i="1"/>
  <c r="S3367" i="1"/>
  <c r="AR3210" i="1"/>
  <c r="AR3254" i="1"/>
  <c r="AV3269" i="1"/>
  <c r="AU3269" i="1"/>
  <c r="S3269" i="1"/>
  <c r="AQ3270" i="1"/>
  <c r="AN3270" i="1"/>
  <c r="AS3270" i="1"/>
  <c r="AV3301" i="1"/>
  <c r="AT3301" i="1"/>
  <c r="AN3310" i="1"/>
  <c r="AV3311" i="1"/>
  <c r="AT3312" i="1"/>
  <c r="AR3321" i="1"/>
  <c r="AS3321" i="1"/>
  <c r="Q3321" i="1"/>
  <c r="AN3324" i="1"/>
  <c r="AO3325" i="1"/>
  <c r="AN3326" i="1"/>
  <c r="AS3327" i="1"/>
  <c r="AS3330" i="1"/>
  <c r="AS3331" i="1"/>
  <c r="AN3338" i="1"/>
  <c r="AV3339" i="1"/>
  <c r="AU3340" i="1"/>
  <c r="AQ3344" i="1"/>
  <c r="AR3344" i="1"/>
  <c r="AN3362" i="1"/>
  <c r="AR3362" i="1"/>
  <c r="AP3363" i="1"/>
  <c r="AR3363" i="1"/>
  <c r="AR3376" i="1"/>
  <c r="AN3376" i="1"/>
  <c r="AS3376" i="1"/>
  <c r="AP3382" i="1"/>
  <c r="AS3386" i="1"/>
  <c r="AV3388" i="1"/>
  <c r="AR3393" i="1"/>
  <c r="AS3395" i="1"/>
  <c r="AV3401" i="1"/>
  <c r="AQ3402" i="1"/>
  <c r="AQ3403" i="1"/>
  <c r="AU3405" i="1"/>
  <c r="AQ3407" i="1"/>
  <c r="AO3412" i="1"/>
  <c r="AQ3419" i="1"/>
  <c r="AS3421" i="1"/>
  <c r="Q3424" i="1"/>
  <c r="AR3434" i="1"/>
  <c r="S3435" i="1"/>
  <c r="S3436" i="1"/>
  <c r="S3439" i="1"/>
  <c r="AQ3440" i="1"/>
  <c r="AP3441" i="1"/>
  <c r="Q3442" i="1"/>
  <c r="Q3443" i="1"/>
  <c r="Q3445" i="1"/>
  <c r="AS3445" i="1"/>
  <c r="Q3447" i="1"/>
  <c r="AQ3449" i="1"/>
  <c r="AQ3453" i="1"/>
  <c r="AQ3441" i="1"/>
  <c r="AQ3263" i="1"/>
  <c r="AR3279" i="1"/>
  <c r="AQ3285" i="1"/>
  <c r="AV3295" i="1"/>
  <c r="AR3303" i="1"/>
  <c r="AS3337" i="1"/>
  <c r="AR3351" i="1"/>
  <c r="AR3355" i="1"/>
  <c r="AQ3361" i="1"/>
  <c r="AO3369" i="1"/>
  <c r="AV3379" i="1"/>
  <c r="AV3380" i="1"/>
  <c r="AU3384" i="1"/>
  <c r="AN3385" i="1"/>
  <c r="S3388" i="1"/>
  <c r="S3401" i="1"/>
  <c r="Q3403" i="1"/>
  <c r="S3405" i="1"/>
  <c r="AU3409" i="1"/>
  <c r="S3410" i="1"/>
  <c r="Q3412" i="1"/>
  <c r="Q3419" i="1"/>
  <c r="AS3423" i="1"/>
  <c r="AN3426" i="1"/>
  <c r="AV3427" i="1"/>
  <c r="AU3428" i="1"/>
  <c r="AV3431" i="1"/>
  <c r="AQ3432" i="1"/>
  <c r="AT3433" i="1"/>
  <c r="Q3441" i="1"/>
  <c r="AS3441" i="1"/>
  <c r="AS3442" i="1"/>
  <c r="AQ3443" i="1"/>
  <c r="AO3445" i="1"/>
  <c r="AQ3447" i="1"/>
  <c r="Q3449" i="1"/>
  <c r="Q3453" i="1"/>
  <c r="AQ3385" i="1"/>
  <c r="AN3387" i="1"/>
  <c r="AN3394" i="1"/>
  <c r="AO3396" i="1"/>
  <c r="AR3400" i="1"/>
  <c r="AU3401" i="1"/>
  <c r="AN3402" i="1"/>
  <c r="AR3405" i="1"/>
  <c r="AO3407" i="1"/>
  <c r="AU3410" i="1"/>
  <c r="AN3422" i="1"/>
  <c r="AN3440" i="1"/>
  <c r="AR3443" i="1"/>
  <c r="AQ3445" i="1"/>
  <c r="Q897" i="1"/>
  <c r="AU1492" i="1"/>
  <c r="S1618" i="1"/>
  <c r="AV1621" i="1"/>
  <c r="Q2160" i="1"/>
  <c r="AV2228" i="1"/>
  <c r="S2228" i="1"/>
  <c r="AT2228" i="1"/>
  <c r="AP2230" i="1"/>
  <c r="AR2230" i="1"/>
  <c r="Q2230" i="1"/>
  <c r="AP2238" i="1"/>
  <c r="AQ2238" i="1"/>
  <c r="Q2238" i="1"/>
  <c r="AR2238" i="1"/>
  <c r="AV2239" i="1"/>
  <c r="AT2239" i="1"/>
  <c r="AR2240" i="1"/>
  <c r="AS2240" i="1"/>
  <c r="AP2240" i="1"/>
  <c r="Q2245" i="1"/>
  <c r="AR2245" i="1"/>
  <c r="AR2248" i="1"/>
  <c r="AS2248" i="1"/>
  <c r="AP2248" i="1"/>
  <c r="AT2249" i="1"/>
  <c r="S2252" i="1"/>
  <c r="AU2252" i="1"/>
  <c r="AR2256" i="1"/>
  <c r="AQ2256" i="1"/>
  <c r="Q2256" i="1"/>
  <c r="AS2256" i="1"/>
  <c r="AV2260" i="1"/>
  <c r="AT2260" i="1"/>
  <c r="Q2264" i="1"/>
  <c r="AQ2264" i="1"/>
  <c r="S2271" i="1"/>
  <c r="AT2272" i="1"/>
  <c r="AR2275" i="1"/>
  <c r="S2276" i="1"/>
  <c r="AO2278" i="1"/>
  <c r="AT2279" i="1"/>
  <c r="S2279" i="1"/>
  <c r="AT2282" i="1"/>
  <c r="AU2282" i="1"/>
  <c r="AR2284" i="1"/>
  <c r="AP2284" i="1"/>
  <c r="Q2284" i="1"/>
  <c r="AQ2284" i="1"/>
  <c r="AT2286" i="1"/>
  <c r="AV2286" i="1"/>
  <c r="AU2286" i="1"/>
  <c r="AT2290" i="1"/>
  <c r="S2290" i="1"/>
  <c r="AQ2293" i="1"/>
  <c r="AS2293" i="1"/>
  <c r="AP2293" i="1"/>
  <c r="Q2294" i="1"/>
  <c r="AR2294" i="1"/>
  <c r="S2298" i="1"/>
  <c r="AS2300" i="1"/>
  <c r="AN2303" i="1"/>
  <c r="AR2303" i="1"/>
  <c r="AU2306" i="1"/>
  <c r="Q2309" i="1"/>
  <c r="AR2309" i="1"/>
  <c r="AR2312" i="1"/>
  <c r="AS2312" i="1"/>
  <c r="AP2312" i="1"/>
  <c r="AT2313" i="1"/>
  <c r="S2316" i="1"/>
  <c r="AU2316" i="1"/>
  <c r="AR2320" i="1"/>
  <c r="AQ2320" i="1"/>
  <c r="Q2320" i="1"/>
  <c r="AS2320" i="1"/>
  <c r="AV2324" i="1"/>
  <c r="AT2324" i="1"/>
  <c r="Q2328" i="1"/>
  <c r="AQ2328" i="1"/>
  <c r="Q2333" i="1"/>
  <c r="AQ2333" i="1"/>
  <c r="AR2337" i="1"/>
  <c r="AS2337" i="1"/>
  <c r="AP2337" i="1"/>
  <c r="Q2343" i="1"/>
  <c r="AT2347" i="1"/>
  <c r="AU2347" i="1"/>
  <c r="AR2348" i="1"/>
  <c r="AT2355" i="1"/>
  <c r="AV2355" i="1"/>
  <c r="S2355" i="1"/>
  <c r="AR2357" i="1"/>
  <c r="AS2357" i="1"/>
  <c r="AP2357" i="1"/>
  <c r="AQ2359" i="1"/>
  <c r="AV2360" i="1"/>
  <c r="AU2360" i="1"/>
  <c r="S2360" i="1"/>
  <c r="AR2361" i="1"/>
  <c r="AO2361" i="1"/>
  <c r="AQ2361" i="1"/>
  <c r="AQ2366" i="1"/>
  <c r="AN2366" i="1"/>
  <c r="AR2366" i="1"/>
  <c r="AT2367" i="1"/>
  <c r="AV2367" i="1"/>
  <c r="S2367" i="1"/>
  <c r="Q2369" i="1"/>
  <c r="AQ2369" i="1"/>
  <c r="Q2375" i="1"/>
  <c r="AT2379" i="1"/>
  <c r="AV2379" i="1"/>
  <c r="AU2380" i="1"/>
  <c r="AV2380" i="1"/>
  <c r="AT2380" i="1"/>
  <c r="AU2383" i="1"/>
  <c r="AU2392" i="1"/>
  <c r="AU2395" i="1"/>
  <c r="Q2397" i="1"/>
  <c r="AP2397" i="1"/>
  <c r="AT2401" i="1"/>
  <c r="S2401" i="1"/>
  <c r="AQ2407" i="1"/>
  <c r="AV2408" i="1"/>
  <c r="S2408" i="1"/>
  <c r="AP2411" i="1"/>
  <c r="AQ2411" i="1"/>
  <c r="Q2411" i="1"/>
  <c r="AR2413" i="1"/>
  <c r="AQ2413" i="1"/>
  <c r="AO2413" i="1"/>
  <c r="AN2416" i="1"/>
  <c r="AR2416" i="1"/>
  <c r="Q2417" i="1"/>
  <c r="AQ2417" i="1"/>
  <c r="Q2423" i="1"/>
  <c r="AV2426" i="1"/>
  <c r="AT2426" i="1"/>
  <c r="Q2427" i="1"/>
  <c r="Q2430" i="1"/>
  <c r="AR2430" i="1"/>
  <c r="AR2433" i="1"/>
  <c r="AQ2433" i="1"/>
  <c r="AO2433" i="1"/>
  <c r="AQ2434" i="1"/>
  <c r="Q2434" i="1"/>
  <c r="AP2435" i="1"/>
  <c r="AR2435" i="1"/>
  <c r="AT2438" i="1"/>
  <c r="S2439" i="1"/>
  <c r="AV2439" i="1"/>
  <c r="AT2444" i="1"/>
  <c r="S2444" i="1"/>
  <c r="S2446" i="1"/>
  <c r="AT2448" i="1"/>
  <c r="AU2448" i="1"/>
  <c r="AT2449" i="1"/>
  <c r="AV2449" i="1"/>
  <c r="S2449" i="1"/>
  <c r="AR2450" i="1"/>
  <c r="AO2450" i="1"/>
  <c r="AQ2450" i="1"/>
  <c r="S2452" i="1"/>
  <c r="AU2454" i="1"/>
  <c r="S2462" i="1"/>
  <c r="S2465" i="1"/>
  <c r="Q2466" i="1"/>
  <c r="AP2466" i="1"/>
  <c r="AT2468" i="1"/>
  <c r="AV2468" i="1"/>
  <c r="AU2468" i="1"/>
  <c r="AR2470" i="1"/>
  <c r="AO2470" i="1"/>
  <c r="AQ2470" i="1"/>
  <c r="AT2471" i="1"/>
  <c r="AT2472" i="1"/>
  <c r="AV2472" i="1"/>
  <c r="AU2472" i="1"/>
  <c r="AR2478" i="1"/>
  <c r="AS2478" i="1"/>
  <c r="AP2478" i="1"/>
  <c r="AQ2479" i="1"/>
  <c r="AR2479" i="1"/>
  <c r="Q2479" i="1"/>
  <c r="AS2479" i="1"/>
  <c r="Q2482" i="1"/>
  <c r="AQ2482" i="1"/>
  <c r="Q2486" i="1"/>
  <c r="AQ2486" i="1"/>
  <c r="S2489" i="1"/>
  <c r="AT2490" i="1"/>
  <c r="AT2492" i="1"/>
  <c r="S2492" i="1"/>
  <c r="AR2494" i="1"/>
  <c r="AS2494" i="1"/>
  <c r="AP2494" i="1"/>
  <c r="AQ2495" i="1"/>
  <c r="AR2495" i="1"/>
  <c r="Q2495" i="1"/>
  <c r="AS2495" i="1"/>
  <c r="AT2500" i="1"/>
  <c r="S2500" i="1"/>
  <c r="AR2502" i="1"/>
  <c r="AS2502" i="1"/>
  <c r="AP2502" i="1"/>
  <c r="Q2503" i="1"/>
  <c r="AS2503" i="1"/>
  <c r="AQ2511" i="1"/>
  <c r="AN2511" i="1"/>
  <c r="AR2511" i="1"/>
  <c r="AT2512" i="1"/>
  <c r="AV2512" i="1"/>
  <c r="S2512" i="1"/>
  <c r="AR2514" i="1"/>
  <c r="AS2514" i="1"/>
  <c r="AP2514" i="1"/>
  <c r="S2518" i="1"/>
  <c r="AU2518" i="1"/>
  <c r="AV2521" i="1"/>
  <c r="AT2521" i="1"/>
  <c r="Q2522" i="1"/>
  <c r="AQ2522" i="1"/>
  <c r="AN2524" i="1"/>
  <c r="AS2524" i="1"/>
  <c r="AV2526" i="1"/>
  <c r="AT2526" i="1"/>
  <c r="Q2530" i="1"/>
  <c r="AQ2530" i="1"/>
  <c r="AN2532" i="1"/>
  <c r="AS2532" i="1"/>
  <c r="AV2534" i="1"/>
  <c r="AU2534" i="1"/>
  <c r="Q2536" i="1"/>
  <c r="AR2536" i="1"/>
  <c r="AT2537" i="1"/>
  <c r="Q2542" i="1"/>
  <c r="AQ2542" i="1"/>
  <c r="AV2543" i="1"/>
  <c r="AV2550" i="1"/>
  <c r="S2550" i="1"/>
  <c r="AU2550" i="1"/>
  <c r="AP2552" i="1"/>
  <c r="AR2552" i="1"/>
  <c r="AO2552" i="1"/>
  <c r="AR2558" i="1"/>
  <c r="AQ2558" i="1"/>
  <c r="AO2558" i="1"/>
  <c r="AP2568" i="1"/>
  <c r="AQ2568" i="1"/>
  <c r="Q2568" i="1"/>
  <c r="AR2568" i="1"/>
  <c r="AV2569" i="1"/>
  <c r="AU2569" i="1"/>
  <c r="Q2570" i="1"/>
  <c r="AS2570" i="1"/>
  <c r="S2574" i="1"/>
  <c r="Q2576" i="1"/>
  <c r="S2580" i="1"/>
  <c r="AS2582" i="1"/>
  <c r="AR2586" i="1"/>
  <c r="AS2586" i="1"/>
  <c r="AP2586" i="1"/>
  <c r="S2590" i="1"/>
  <c r="Q2592" i="1"/>
  <c r="AR2594" i="1"/>
  <c r="AO2594" i="1"/>
  <c r="AQ2594" i="1"/>
  <c r="AP2600" i="1"/>
  <c r="AQ2600" i="1"/>
  <c r="Q2600" i="1"/>
  <c r="AR2600" i="1"/>
  <c r="AV2601" i="1"/>
  <c r="AU2601" i="1"/>
  <c r="Q2602" i="1"/>
  <c r="AS2602" i="1"/>
  <c r="S2606" i="1"/>
  <c r="Q2608" i="1"/>
  <c r="AQ2611" i="1"/>
  <c r="AR2611" i="1"/>
  <c r="S2612" i="1"/>
  <c r="AU2616" i="1"/>
  <c r="S2617" i="1"/>
  <c r="AV2622" i="1"/>
  <c r="AT2622" i="1"/>
  <c r="AR2626" i="1"/>
  <c r="AQ2626" i="1"/>
  <c r="Q2626" i="1"/>
  <c r="AS2626" i="1"/>
  <c r="S2633" i="1"/>
  <c r="AT2636" i="1"/>
  <c r="S2636" i="1"/>
  <c r="AV2639" i="1"/>
  <c r="S2640" i="1"/>
  <c r="AR2642" i="1"/>
  <c r="AO2642" i="1"/>
  <c r="AQ2642" i="1"/>
  <c r="AU2648" i="1"/>
  <c r="S2649" i="1"/>
  <c r="Q2650" i="1"/>
  <c r="AQ2650" i="1"/>
  <c r="AP2652" i="1"/>
  <c r="AQ2652" i="1"/>
  <c r="AV2654" i="1"/>
  <c r="S2654" i="1"/>
  <c r="AT2654" i="1"/>
  <c r="AP2656" i="1"/>
  <c r="AR2656" i="1"/>
  <c r="Q2656" i="1"/>
  <c r="AT2666" i="1"/>
  <c r="AS2668" i="1"/>
  <c r="AR2674" i="1"/>
  <c r="AQ2674" i="1"/>
  <c r="AO2674" i="1"/>
  <c r="Q2678" i="1"/>
  <c r="AT2689" i="1"/>
  <c r="AP2697" i="1"/>
  <c r="AQ2697" i="1"/>
  <c r="AT2708" i="1"/>
  <c r="S2708" i="1"/>
  <c r="AV2708" i="1"/>
  <c r="AU2708" i="1"/>
  <c r="AR2734" i="1"/>
  <c r="AS2734" i="1"/>
  <c r="AO2734" i="1"/>
  <c r="AQ2734" i="1"/>
  <c r="Q2734" i="1"/>
  <c r="AT2736" i="1"/>
  <c r="AV2736" i="1"/>
  <c r="S2736" i="1"/>
  <c r="AV2738" i="1"/>
  <c r="S2738" i="1"/>
  <c r="AU2738" i="1"/>
  <c r="AP2740" i="1"/>
  <c r="AR2740" i="1"/>
  <c r="Q2740" i="1"/>
  <c r="AO2740" i="1"/>
  <c r="AQ2747" i="1"/>
  <c r="AN2747" i="1"/>
  <c r="AP2747" i="1"/>
  <c r="Q2747" i="1"/>
  <c r="AV2771" i="1"/>
  <c r="AN2815" i="1"/>
  <c r="AR2815" i="1"/>
  <c r="AQ2815" i="1"/>
  <c r="AU39" i="1"/>
  <c r="AU930" i="1"/>
  <c r="AU1279" i="1"/>
  <c r="Q1801" i="1"/>
  <c r="AU311" i="1"/>
  <c r="AU743" i="1"/>
  <c r="AQ833" i="1"/>
  <c r="AP1040" i="1"/>
  <c r="AO1053" i="1"/>
  <c r="AP1163" i="1"/>
  <c r="AU1274" i="1"/>
  <c r="AT1476" i="1"/>
  <c r="AO1489" i="1"/>
  <c r="AO1616" i="1"/>
  <c r="AO1617" i="1"/>
  <c r="AS2084" i="1"/>
  <c r="AT2224" i="1"/>
  <c r="AU2228" i="1"/>
  <c r="AV2230" i="1"/>
  <c r="AT2235" i="1"/>
  <c r="AU2238" i="1"/>
  <c r="S2239" i="1"/>
  <c r="Q2240" i="1"/>
  <c r="AQ2240" i="1"/>
  <c r="AV2244" i="1"/>
  <c r="AT2244" i="1"/>
  <c r="Q2248" i="1"/>
  <c r="AQ2248" i="1"/>
  <c r="AT2251" i="1"/>
  <c r="S2255" i="1"/>
  <c r="AT2256" i="1"/>
  <c r="S2260" i="1"/>
  <c r="AU2260" i="1"/>
  <c r="AO2262" i="1"/>
  <c r="AT2263" i="1"/>
  <c r="S2263" i="1"/>
  <c r="AT2266" i="1"/>
  <c r="AU2266" i="1"/>
  <c r="AR2268" i="1"/>
  <c r="AP2268" i="1"/>
  <c r="Q2268" i="1"/>
  <c r="AQ2268" i="1"/>
  <c r="AT2270" i="1"/>
  <c r="AV2270" i="1"/>
  <c r="AU2270" i="1"/>
  <c r="AT2271" i="1"/>
  <c r="AO2272" i="1"/>
  <c r="AT2274" i="1"/>
  <c r="S2274" i="1"/>
  <c r="AQ2277" i="1"/>
  <c r="AS2277" i="1"/>
  <c r="AP2277" i="1"/>
  <c r="Q2278" i="1"/>
  <c r="AR2278" i="1"/>
  <c r="AU2279" i="1"/>
  <c r="S2282" i="1"/>
  <c r="AS2284" i="1"/>
  <c r="S2286" i="1"/>
  <c r="AN2287" i="1"/>
  <c r="AR2287" i="1"/>
  <c r="AU2290" i="1"/>
  <c r="AN2291" i="1"/>
  <c r="Q2293" i="1"/>
  <c r="AR2293" i="1"/>
  <c r="AR2296" i="1"/>
  <c r="AS2296" i="1"/>
  <c r="AP2296" i="1"/>
  <c r="AT2297" i="1"/>
  <c r="AQ2299" i="1"/>
  <c r="S2300" i="1"/>
  <c r="AU2300" i="1"/>
  <c r="AR2304" i="1"/>
  <c r="AQ2304" i="1"/>
  <c r="Q2304" i="1"/>
  <c r="AS2304" i="1"/>
  <c r="AR2305" i="1"/>
  <c r="AV2308" i="1"/>
  <c r="AT2308" i="1"/>
  <c r="Q2312" i="1"/>
  <c r="AQ2312" i="1"/>
  <c r="AT2315" i="1"/>
  <c r="S2319" i="1"/>
  <c r="AT2320" i="1"/>
  <c r="S2324" i="1"/>
  <c r="AU2324" i="1"/>
  <c r="AO2326" i="1"/>
  <c r="AT2327" i="1"/>
  <c r="S2327" i="1"/>
  <c r="AV2333" i="1"/>
  <c r="S2333" i="1"/>
  <c r="AT2333" i="1"/>
  <c r="AN2334" i="1"/>
  <c r="AR2335" i="1"/>
  <c r="Q2335" i="1"/>
  <c r="AS2335" i="1"/>
  <c r="AT2336" i="1"/>
  <c r="AV2336" i="1"/>
  <c r="Q2337" i="1"/>
  <c r="AQ2337" i="1"/>
  <c r="AR2341" i="1"/>
  <c r="AQ2341" i="1"/>
  <c r="AO2341" i="1"/>
  <c r="S2347" i="1"/>
  <c r="AU2348" i="1"/>
  <c r="AT2348" i="1"/>
  <c r="S2348" i="1"/>
  <c r="AR2349" i="1"/>
  <c r="AS2349" i="1"/>
  <c r="AP2349" i="1"/>
  <c r="AQ2350" i="1"/>
  <c r="AR2350" i="1"/>
  <c r="Q2350" i="1"/>
  <c r="AS2350" i="1"/>
  <c r="AU2351" i="1"/>
  <c r="S2352" i="1"/>
  <c r="AN2355" i="1"/>
  <c r="S2356" i="1"/>
  <c r="AU2356" i="1"/>
  <c r="Q2357" i="1"/>
  <c r="AQ2357" i="1"/>
  <c r="Q2359" i="1"/>
  <c r="AR2359" i="1"/>
  <c r="AN2360" i="1"/>
  <c r="Q2361" i="1"/>
  <c r="AS2361" i="1"/>
  <c r="AR2365" i="1"/>
  <c r="AP2365" i="1"/>
  <c r="Q2365" i="1"/>
  <c r="AQ2365" i="1"/>
  <c r="Q2366" i="1"/>
  <c r="AS2366" i="1"/>
  <c r="AS2374" i="1"/>
  <c r="S2379" i="1"/>
  <c r="S2380" i="1"/>
  <c r="AR2381" i="1"/>
  <c r="AS2381" i="1"/>
  <c r="AP2381" i="1"/>
  <c r="AQ2382" i="1"/>
  <c r="AR2382" i="1"/>
  <c r="Q2382" i="1"/>
  <c r="AS2382" i="1"/>
  <c r="AS2387" i="1"/>
  <c r="AU2388" i="1"/>
  <c r="S2392" i="1"/>
  <c r="S2395" i="1"/>
  <c r="AV2395" i="1"/>
  <c r="AV2399" i="1"/>
  <c r="AP2404" i="1"/>
  <c r="S2405" i="1"/>
  <c r="Q2407" i="1"/>
  <c r="AR2407" i="1"/>
  <c r="AT2408" i="1"/>
  <c r="AO2409" i="1"/>
  <c r="AV2411" i="1"/>
  <c r="Q2413" i="1"/>
  <c r="AP2413" i="1"/>
  <c r="AV2417" i="1"/>
  <c r="S2417" i="1"/>
  <c r="AT2417" i="1"/>
  <c r="AO2421" i="1"/>
  <c r="AT2427" i="1"/>
  <c r="AV2427" i="1"/>
  <c r="S2427" i="1"/>
  <c r="AR2428" i="1"/>
  <c r="AV2429" i="1"/>
  <c r="AT2429" i="1"/>
  <c r="AN2432" i="1"/>
  <c r="AQ2432" i="1"/>
  <c r="Q2433" i="1"/>
  <c r="AP2433" i="1"/>
  <c r="AR2437" i="1"/>
  <c r="AQ2437" i="1"/>
  <c r="Q2437" i="1"/>
  <c r="AS2437" i="1"/>
  <c r="AU2444" i="1"/>
  <c r="AQ2447" i="1"/>
  <c r="AN2447" i="1"/>
  <c r="AR2447" i="1"/>
  <c r="S2448" i="1"/>
  <c r="AP2449" i="1"/>
  <c r="Q2450" i="1"/>
  <c r="AS2450" i="1"/>
  <c r="AP2456" i="1"/>
  <c r="AQ2456" i="1"/>
  <c r="Q2456" i="1"/>
  <c r="AR2456" i="1"/>
  <c r="AV2457" i="1"/>
  <c r="AT2457" i="1"/>
  <c r="AR2458" i="1"/>
  <c r="AS2458" i="1"/>
  <c r="AP2458" i="1"/>
  <c r="AS2460" i="1"/>
  <c r="AQ2460" i="1"/>
  <c r="Q2460" i="1"/>
  <c r="AQ2463" i="1"/>
  <c r="AN2463" i="1"/>
  <c r="AR2463" i="1"/>
  <c r="AV2464" i="1"/>
  <c r="AO2467" i="1"/>
  <c r="S2468" i="1"/>
  <c r="Q2470" i="1"/>
  <c r="AS2470" i="1"/>
  <c r="S2472" i="1"/>
  <c r="AQ2476" i="1"/>
  <c r="Q2476" i="1"/>
  <c r="AS2476" i="1"/>
  <c r="Q2478" i="1"/>
  <c r="AQ2478" i="1"/>
  <c r="AO2480" i="1"/>
  <c r="AT2482" i="1"/>
  <c r="AN2487" i="1"/>
  <c r="AP2487" i="1"/>
  <c r="AT2487" i="1"/>
  <c r="AT2488" i="1"/>
  <c r="AV2488" i="1"/>
  <c r="AU2488" i="1"/>
  <c r="AT2489" i="1"/>
  <c r="AO2490" i="1"/>
  <c r="Q2494" i="1"/>
  <c r="AQ2494" i="1"/>
  <c r="AR2497" i="1"/>
  <c r="S2501" i="1"/>
  <c r="AV2501" i="1"/>
  <c r="Q2502" i="1"/>
  <c r="AQ2502" i="1"/>
  <c r="AT2506" i="1"/>
  <c r="AR2510" i="1"/>
  <c r="AP2510" i="1"/>
  <c r="Q2510" i="1"/>
  <c r="AQ2510" i="1"/>
  <c r="Q2511" i="1"/>
  <c r="AS2511" i="1"/>
  <c r="Q2514" i="1"/>
  <c r="AQ2514" i="1"/>
  <c r="AN2516" i="1"/>
  <c r="AS2516" i="1"/>
  <c r="S2521" i="1"/>
  <c r="S2526" i="1"/>
  <c r="AU2526" i="1"/>
  <c r="AO2528" i="1"/>
  <c r="AV2529" i="1"/>
  <c r="S2529" i="1"/>
  <c r="S2534" i="1"/>
  <c r="AQ2535" i="1"/>
  <c r="AN2535" i="1"/>
  <c r="AS2535" i="1"/>
  <c r="AT2536" i="1"/>
  <c r="AU2536" i="1"/>
  <c r="S2536" i="1"/>
  <c r="AV2536" i="1"/>
  <c r="AR2539" i="1"/>
  <c r="AU2540" i="1"/>
  <c r="AV2542" i="1"/>
  <c r="S2542" i="1"/>
  <c r="AT2542" i="1"/>
  <c r="AN2543" i="1"/>
  <c r="AP2544" i="1"/>
  <c r="AR2544" i="1"/>
  <c r="Q2544" i="1"/>
  <c r="AP2551" i="1"/>
  <c r="Q2552" i="1"/>
  <c r="AQ2552" i="1"/>
  <c r="AO2555" i="1"/>
  <c r="Q2558" i="1"/>
  <c r="AP2558" i="1"/>
  <c r="S2561" i="1"/>
  <c r="AU2568" i="1"/>
  <c r="S2569" i="1"/>
  <c r="AQ2575" i="1"/>
  <c r="AN2575" i="1"/>
  <c r="AR2575" i="1"/>
  <c r="AT2576" i="1"/>
  <c r="AV2576" i="1"/>
  <c r="S2576" i="1"/>
  <c r="AR2578" i="1"/>
  <c r="AS2578" i="1"/>
  <c r="AP2578" i="1"/>
  <c r="AO2579" i="1"/>
  <c r="S2582" i="1"/>
  <c r="AU2582" i="1"/>
  <c r="AV2585" i="1"/>
  <c r="AT2585" i="1"/>
  <c r="Q2586" i="1"/>
  <c r="AQ2586" i="1"/>
  <c r="AQ2591" i="1"/>
  <c r="AN2591" i="1"/>
  <c r="AR2591" i="1"/>
  <c r="AT2592" i="1"/>
  <c r="AV2592" i="1"/>
  <c r="S2592" i="1"/>
  <c r="Q2594" i="1"/>
  <c r="AS2594" i="1"/>
  <c r="AU2600" i="1"/>
  <c r="S2601" i="1"/>
  <c r="AQ2607" i="1"/>
  <c r="AN2607" i="1"/>
  <c r="AR2607" i="1"/>
  <c r="AT2608" i="1"/>
  <c r="AV2608" i="1"/>
  <c r="S2608" i="1"/>
  <c r="AN2609" i="1"/>
  <c r="AR2609" i="1"/>
  <c r="AR2610" i="1"/>
  <c r="AS2610" i="1"/>
  <c r="AP2610" i="1"/>
  <c r="AR2614" i="1"/>
  <c r="AQ2614" i="1"/>
  <c r="AO2614" i="1"/>
  <c r="AQ2615" i="1"/>
  <c r="AS2615" i="1"/>
  <c r="Q2615" i="1"/>
  <c r="S2616" i="1"/>
  <c r="AV2616" i="1"/>
  <c r="AT2620" i="1"/>
  <c r="AU2620" i="1"/>
  <c r="S2622" i="1"/>
  <c r="AU2622" i="1"/>
  <c r="AO2624" i="1"/>
  <c r="AV2625" i="1"/>
  <c r="S2625" i="1"/>
  <c r="AT2626" i="1"/>
  <c r="AR2630" i="1"/>
  <c r="AP2630" i="1"/>
  <c r="Q2630" i="1"/>
  <c r="AQ2630" i="1"/>
  <c r="AT2632" i="1"/>
  <c r="AV2632" i="1"/>
  <c r="AU2632" i="1"/>
  <c r="AT2633" i="1"/>
  <c r="AO2634" i="1"/>
  <c r="AQ2636" i="1"/>
  <c r="AR2638" i="1"/>
  <c r="AQ2638" i="1"/>
  <c r="AO2638" i="1"/>
  <c r="AV2641" i="1"/>
  <c r="AU2641" i="1"/>
  <c r="Q2642" i="1"/>
  <c r="AS2642" i="1"/>
  <c r="AR2646" i="1"/>
  <c r="AQ2646" i="1"/>
  <c r="AO2646" i="1"/>
  <c r="AQ2647" i="1"/>
  <c r="AS2647" i="1"/>
  <c r="Q2647" i="1"/>
  <c r="S2648" i="1"/>
  <c r="AV2648" i="1"/>
  <c r="AU2654" i="1"/>
  <c r="AV2656" i="1"/>
  <c r="AP2660" i="1"/>
  <c r="AQ2660" i="1"/>
  <c r="AU2662" i="1"/>
  <c r="AU2665" i="1"/>
  <c r="Q2668" i="1"/>
  <c r="AR2672" i="1"/>
  <c r="AS2672" i="1"/>
  <c r="Q2672" i="1"/>
  <c r="Q2674" i="1"/>
  <c r="AP2674" i="1"/>
  <c r="AQ2683" i="1"/>
  <c r="AR2683" i="1"/>
  <c r="AN2683" i="1"/>
  <c r="AR2690" i="1"/>
  <c r="AP2690" i="1"/>
  <c r="Q2690" i="1"/>
  <c r="AS2690" i="1"/>
  <c r="AQ2691" i="1"/>
  <c r="AN2691" i="1"/>
  <c r="AP2691" i="1"/>
  <c r="AS2691" i="1"/>
  <c r="AP2699" i="1"/>
  <c r="AT2702" i="1"/>
  <c r="AQ2723" i="1"/>
  <c r="AN2723" i="1"/>
  <c r="AP2723" i="1"/>
  <c r="AS2723" i="1"/>
  <c r="Q2723" i="1"/>
  <c r="AP2729" i="1"/>
  <c r="AN2729" i="1"/>
  <c r="AU2736" i="1"/>
  <c r="AR2774" i="1"/>
  <c r="AO2774" i="1"/>
  <c r="AP2774" i="1"/>
  <c r="AS2774" i="1"/>
  <c r="Q2774" i="1"/>
  <c r="AP2794" i="1"/>
  <c r="AR2794" i="1"/>
  <c r="AQ2794" i="1"/>
  <c r="Q2794" i="1"/>
  <c r="AP2810" i="1"/>
  <c r="AO2810" i="1"/>
  <c r="AR2810" i="1"/>
  <c r="Q2810" i="1"/>
  <c r="AV2811" i="1"/>
  <c r="AU2811" i="1"/>
  <c r="S2811" i="1"/>
  <c r="AT2811" i="1"/>
  <c r="AU856" i="1"/>
  <c r="Q974" i="1"/>
  <c r="AT975" i="1"/>
  <c r="AV1906" i="1"/>
  <c r="AP105" i="1"/>
  <c r="AS818" i="1"/>
  <c r="AO1152" i="1"/>
  <c r="AQ171" i="1"/>
  <c r="AQ315" i="1"/>
  <c r="AQ627" i="1"/>
  <c r="AT668" i="1"/>
  <c r="S691" i="1"/>
  <c r="AU700" i="1"/>
  <c r="AV1042" i="1"/>
  <c r="AP1365" i="1"/>
  <c r="AO1376" i="1"/>
  <c r="AP1467" i="1"/>
  <c r="AT1488" i="1"/>
  <c r="AO1716" i="1"/>
  <c r="AP1864" i="1"/>
  <c r="AR2228" i="1"/>
  <c r="AS2228" i="1"/>
  <c r="AP2228" i="1"/>
  <c r="AQ2229" i="1"/>
  <c r="AR2229" i="1"/>
  <c r="Q2229" i="1"/>
  <c r="AS2229" i="1"/>
  <c r="S2230" i="1"/>
  <c r="AR2236" i="1"/>
  <c r="AQ2236" i="1"/>
  <c r="AO2236" i="1"/>
  <c r="AQ2237" i="1"/>
  <c r="AS2237" i="1"/>
  <c r="Q2237" i="1"/>
  <c r="AT2237" i="1"/>
  <c r="S2238" i="1"/>
  <c r="AV2238" i="1"/>
  <c r="S2244" i="1"/>
  <c r="AU2244" i="1"/>
  <c r="AO2246" i="1"/>
  <c r="AT2247" i="1"/>
  <c r="S2247" i="1"/>
  <c r="AT2250" i="1"/>
  <c r="AU2250" i="1"/>
  <c r="AR2252" i="1"/>
  <c r="AP2252" i="1"/>
  <c r="Q2252" i="1"/>
  <c r="AQ2252" i="1"/>
  <c r="AT2253" i="1"/>
  <c r="AT2254" i="1"/>
  <c r="AV2254" i="1"/>
  <c r="AU2254" i="1"/>
  <c r="AT2255" i="1"/>
  <c r="AO2256" i="1"/>
  <c r="AT2258" i="1"/>
  <c r="S2258" i="1"/>
  <c r="AQ2261" i="1"/>
  <c r="AS2261" i="1"/>
  <c r="AP2261" i="1"/>
  <c r="Q2262" i="1"/>
  <c r="AR2262" i="1"/>
  <c r="AU2263" i="1"/>
  <c r="S2266" i="1"/>
  <c r="AS2268" i="1"/>
  <c r="S2270" i="1"/>
  <c r="AN2271" i="1"/>
  <c r="AR2271" i="1"/>
  <c r="AU2271" i="1"/>
  <c r="AU2274" i="1"/>
  <c r="Q2277" i="1"/>
  <c r="AR2277" i="1"/>
  <c r="AR2280" i="1"/>
  <c r="AS2280" i="1"/>
  <c r="AP2280" i="1"/>
  <c r="AT2281" i="1"/>
  <c r="AQ2283" i="1"/>
  <c r="S2284" i="1"/>
  <c r="AU2284" i="1"/>
  <c r="AR2288" i="1"/>
  <c r="AQ2288" i="1"/>
  <c r="Q2288" i="1"/>
  <c r="AS2288" i="1"/>
  <c r="AR2289" i="1"/>
  <c r="AV2290" i="1"/>
  <c r="AQ2291" i="1"/>
  <c r="AV2292" i="1"/>
  <c r="AT2292" i="1"/>
  <c r="Q2296" i="1"/>
  <c r="AQ2296" i="1"/>
  <c r="AT2299" i="1"/>
  <c r="S2303" i="1"/>
  <c r="AT2304" i="1"/>
  <c r="S2308" i="1"/>
  <c r="AU2308" i="1"/>
  <c r="AO2310" i="1"/>
  <c r="AT2311" i="1"/>
  <c r="S2311" i="1"/>
  <c r="AT2314" i="1"/>
  <c r="AU2314" i="1"/>
  <c r="AR2316" i="1"/>
  <c r="AP2316" i="1"/>
  <c r="Q2316" i="1"/>
  <c r="AQ2316" i="1"/>
  <c r="AT2317" i="1"/>
  <c r="AT2318" i="1"/>
  <c r="AV2318" i="1"/>
  <c r="AU2318" i="1"/>
  <c r="AT2319" i="1"/>
  <c r="AO2320" i="1"/>
  <c r="AT2322" i="1"/>
  <c r="S2322" i="1"/>
  <c r="AQ2325" i="1"/>
  <c r="AS2325" i="1"/>
  <c r="AP2325" i="1"/>
  <c r="Q2326" i="1"/>
  <c r="AR2326" i="1"/>
  <c r="AU2327" i="1"/>
  <c r="AO2331" i="1"/>
  <c r="AU2333" i="1"/>
  <c r="AU2335" i="1"/>
  <c r="AT2337" i="1"/>
  <c r="AT2339" i="1"/>
  <c r="AU2339" i="1"/>
  <c r="Q2341" i="1"/>
  <c r="AP2341" i="1"/>
  <c r="AV2342" i="1"/>
  <c r="Q2349" i="1"/>
  <c r="AQ2349" i="1"/>
  <c r="AU2352" i="1"/>
  <c r="AN2356" i="1"/>
  <c r="AS2358" i="1"/>
  <c r="AT2359" i="1"/>
  <c r="AU2359" i="1"/>
  <c r="S2359" i="1"/>
  <c r="AV2359" i="1"/>
  <c r="AU2361" i="1"/>
  <c r="AV2365" i="1"/>
  <c r="AU2365" i="1"/>
  <c r="AS2365" i="1"/>
  <c r="AP2368" i="1"/>
  <c r="AV2374" i="1"/>
  <c r="AU2379" i="1"/>
  <c r="AQ2380" i="1"/>
  <c r="Q2381" i="1"/>
  <c r="AQ2381" i="1"/>
  <c r="AT2387" i="1"/>
  <c r="AV2387" i="1"/>
  <c r="AU2387" i="1"/>
  <c r="AT2390" i="1"/>
  <c r="AT2391" i="1"/>
  <c r="AV2391" i="1"/>
  <c r="AU2391" i="1"/>
  <c r="AR2392" i="1"/>
  <c r="AV2396" i="1"/>
  <c r="S2399" i="1"/>
  <c r="AR2401" i="1"/>
  <c r="AS2401" i="1"/>
  <c r="AP2401" i="1"/>
  <c r="AT2407" i="1"/>
  <c r="AU2407" i="1"/>
  <c r="S2407" i="1"/>
  <c r="AV2407" i="1"/>
  <c r="AU2408" i="1"/>
  <c r="AO2410" i="1"/>
  <c r="S2411" i="1"/>
  <c r="AQ2412" i="1"/>
  <c r="AS2413" i="1"/>
  <c r="AQ2416" i="1"/>
  <c r="AR2418" i="1"/>
  <c r="AV2422" i="1"/>
  <c r="AO2427" i="1"/>
  <c r="AT2428" i="1"/>
  <c r="S2429" i="1"/>
  <c r="AU2429" i="1"/>
  <c r="AT2431" i="1"/>
  <c r="AU2431" i="1"/>
  <c r="AS2433" i="1"/>
  <c r="AP2434" i="1"/>
  <c r="S2435" i="1"/>
  <c r="AP2439" i="1"/>
  <c r="AQ2439" i="1"/>
  <c r="Q2439" i="1"/>
  <c r="AR2439" i="1"/>
  <c r="AV2440" i="1"/>
  <c r="AT2440" i="1"/>
  <c r="AR2441" i="1"/>
  <c r="AS2441" i="1"/>
  <c r="AP2441" i="1"/>
  <c r="AV2444" i="1"/>
  <c r="AN2445" i="1"/>
  <c r="AR2446" i="1"/>
  <c r="AP2446" i="1"/>
  <c r="Q2446" i="1"/>
  <c r="AQ2446" i="1"/>
  <c r="Q2447" i="1"/>
  <c r="AS2447" i="1"/>
  <c r="AV2448" i="1"/>
  <c r="AU2452" i="1"/>
  <c r="AR2454" i="1"/>
  <c r="AS2454" i="1"/>
  <c r="AP2454" i="1"/>
  <c r="AU2456" i="1"/>
  <c r="S2457" i="1"/>
  <c r="Q2458" i="1"/>
  <c r="AQ2458" i="1"/>
  <c r="AV2460" i="1"/>
  <c r="AN2461" i="1"/>
  <c r="AR2462" i="1"/>
  <c r="AP2462" i="1"/>
  <c r="Q2462" i="1"/>
  <c r="AQ2462" i="1"/>
  <c r="Q2463" i="1"/>
  <c r="AS2463" i="1"/>
  <c r="S2464" i="1"/>
  <c r="AR2467" i="1"/>
  <c r="AR2468" i="1"/>
  <c r="AU2473" i="1"/>
  <c r="AU2476" i="1"/>
  <c r="AV2478" i="1"/>
  <c r="S2478" i="1"/>
  <c r="AT2478" i="1"/>
  <c r="AN2479" i="1"/>
  <c r="Q2480" i="1"/>
  <c r="AR2480" i="1"/>
  <c r="AT2484" i="1"/>
  <c r="S2484" i="1"/>
  <c r="Q2487" i="1"/>
  <c r="S2488" i="1"/>
  <c r="AU2489" i="1"/>
  <c r="AU2492" i="1"/>
  <c r="AV2494" i="1"/>
  <c r="S2494" i="1"/>
  <c r="AT2494" i="1"/>
  <c r="AN2495" i="1"/>
  <c r="AU2500" i="1"/>
  <c r="AU2502" i="1"/>
  <c r="AN2503" i="1"/>
  <c r="AP2504" i="1"/>
  <c r="AR2504" i="1"/>
  <c r="AO2504" i="1"/>
  <c r="AQ2509" i="1"/>
  <c r="AV2510" i="1"/>
  <c r="AU2510" i="1"/>
  <c r="AS2510" i="1"/>
  <c r="AT2511" i="1"/>
  <c r="AV2511" i="1"/>
  <c r="AR2512" i="1"/>
  <c r="S2513" i="1"/>
  <c r="AR2518" i="1"/>
  <c r="AP2518" i="1"/>
  <c r="Q2518" i="1"/>
  <c r="AQ2518" i="1"/>
  <c r="AT2519" i="1"/>
  <c r="AT2520" i="1"/>
  <c r="AV2520" i="1"/>
  <c r="AU2520" i="1"/>
  <c r="AU2521" i="1"/>
  <c r="S2524" i="1"/>
  <c r="AQ2527" i="1"/>
  <c r="AS2527" i="1"/>
  <c r="AP2527" i="1"/>
  <c r="Q2528" i="1"/>
  <c r="AR2528" i="1"/>
  <c r="AU2529" i="1"/>
  <c r="S2532" i="1"/>
  <c r="Q2535" i="1"/>
  <c r="AT2535" i="1"/>
  <c r="AO2536" i="1"/>
  <c r="AR2538" i="1"/>
  <c r="AQ2538" i="1"/>
  <c r="Q2538" i="1"/>
  <c r="AS2538" i="1"/>
  <c r="AU2542" i="1"/>
  <c r="AV2544" i="1"/>
  <c r="AR2550" i="1"/>
  <c r="AS2550" i="1"/>
  <c r="AP2550" i="1"/>
  <c r="Q2551" i="1"/>
  <c r="AS2551" i="1"/>
  <c r="AS2556" i="1"/>
  <c r="AN2557" i="1"/>
  <c r="AS2558" i="1"/>
  <c r="AV2560" i="1"/>
  <c r="AU2561" i="1"/>
  <c r="AR2565" i="1"/>
  <c r="AQ2565" i="1"/>
  <c r="AR2566" i="1"/>
  <c r="AQ2566" i="1"/>
  <c r="AO2566" i="1"/>
  <c r="AQ2567" i="1"/>
  <c r="AS2567" i="1"/>
  <c r="Q2567" i="1"/>
  <c r="AT2567" i="1"/>
  <c r="S2568" i="1"/>
  <c r="AV2568" i="1"/>
  <c r="AT2569" i="1"/>
  <c r="AT2572" i="1"/>
  <c r="AU2572" i="1"/>
  <c r="AR2574" i="1"/>
  <c r="AP2574" i="1"/>
  <c r="Q2574" i="1"/>
  <c r="AQ2574" i="1"/>
  <c r="Q2575" i="1"/>
  <c r="AS2575" i="1"/>
  <c r="AO2576" i="1"/>
  <c r="Q2578" i="1"/>
  <c r="AQ2578" i="1"/>
  <c r="S2585" i="1"/>
  <c r="AT2588" i="1"/>
  <c r="AU2588" i="1"/>
  <c r="AR2590" i="1"/>
  <c r="AP2590" i="1"/>
  <c r="Q2590" i="1"/>
  <c r="AQ2590" i="1"/>
  <c r="Q2591" i="1"/>
  <c r="AS2591" i="1"/>
  <c r="AO2592" i="1"/>
  <c r="AV2593" i="1"/>
  <c r="AU2593" i="1"/>
  <c r="AR2597" i="1"/>
  <c r="AQ2597" i="1"/>
  <c r="AR2598" i="1"/>
  <c r="AQ2598" i="1"/>
  <c r="AO2598" i="1"/>
  <c r="AQ2599" i="1"/>
  <c r="AS2599" i="1"/>
  <c r="Q2599" i="1"/>
  <c r="AT2599" i="1"/>
  <c r="S2600" i="1"/>
  <c r="AV2600" i="1"/>
  <c r="AT2601" i="1"/>
  <c r="AR2606" i="1"/>
  <c r="AP2606" i="1"/>
  <c r="Q2606" i="1"/>
  <c r="AQ2606" i="1"/>
  <c r="Q2607" i="1"/>
  <c r="AS2607" i="1"/>
  <c r="AO2608" i="1"/>
  <c r="Q2610" i="1"/>
  <c r="AQ2610" i="1"/>
  <c r="AR2613" i="1"/>
  <c r="AN2613" i="1"/>
  <c r="Q2614" i="1"/>
  <c r="AP2614" i="1"/>
  <c r="AR2618" i="1"/>
  <c r="AO2618" i="1"/>
  <c r="AQ2618" i="1"/>
  <c r="S2620" i="1"/>
  <c r="AQ2623" i="1"/>
  <c r="AS2623" i="1"/>
  <c r="AP2623" i="1"/>
  <c r="Q2624" i="1"/>
  <c r="AR2624" i="1"/>
  <c r="AR2625" i="1"/>
  <c r="AO2626" i="1"/>
  <c r="AT2628" i="1"/>
  <c r="S2628" i="1"/>
  <c r="AS2630" i="1"/>
  <c r="S2632" i="1"/>
  <c r="AU2633" i="1"/>
  <c r="AT2635" i="1"/>
  <c r="AU2636" i="1"/>
  <c r="Q2638" i="1"/>
  <c r="AP2638" i="1"/>
  <c r="AU2640" i="1"/>
  <c r="S2641" i="1"/>
  <c r="AV2642" i="1"/>
  <c r="AT2642" i="1"/>
  <c r="AT2644" i="1"/>
  <c r="AU2644" i="1"/>
  <c r="AR2645" i="1"/>
  <c r="AN2645" i="1"/>
  <c r="Q2646" i="1"/>
  <c r="AP2646" i="1"/>
  <c r="AV2651" i="1"/>
  <c r="AT2651" i="1"/>
  <c r="S2652" i="1"/>
  <c r="AR2654" i="1"/>
  <c r="AS2654" i="1"/>
  <c r="AP2654" i="1"/>
  <c r="AQ2655" i="1"/>
  <c r="AR2655" i="1"/>
  <c r="Q2655" i="1"/>
  <c r="AS2655" i="1"/>
  <c r="S2656" i="1"/>
  <c r="AR2658" i="1"/>
  <c r="AQ2658" i="1"/>
  <c r="Q2658" i="1"/>
  <c r="AS2658" i="1"/>
  <c r="S2665" i="1"/>
  <c r="AT2668" i="1"/>
  <c r="AV2668" i="1"/>
  <c r="S2668" i="1"/>
  <c r="AR2670" i="1"/>
  <c r="AQ2670" i="1"/>
  <c r="AO2670" i="1"/>
  <c r="AP2673" i="1"/>
  <c r="AR2673" i="1"/>
  <c r="AS2674" i="1"/>
  <c r="AT2676" i="1"/>
  <c r="S2676" i="1"/>
  <c r="AR2682" i="1"/>
  <c r="AS2682" i="1"/>
  <c r="AO2682" i="1"/>
  <c r="AQ2682" i="1"/>
  <c r="Q2691" i="1"/>
  <c r="AT2700" i="1"/>
  <c r="AU2700" i="1"/>
  <c r="S2700" i="1"/>
  <c r="AQ2707" i="1"/>
  <c r="AN2707" i="1"/>
  <c r="AS2707" i="1"/>
  <c r="Q2707" i="1"/>
  <c r="AT2724" i="1"/>
  <c r="AU2724" i="1"/>
  <c r="S2724" i="1"/>
  <c r="AP2734" i="1"/>
  <c r="AR2745" i="1"/>
  <c r="AQ2745" i="1"/>
  <c r="AN2745" i="1"/>
  <c r="AS2747" i="1"/>
  <c r="AT2748" i="1"/>
  <c r="AU2748" i="1"/>
  <c r="S2748" i="1"/>
  <c r="AV2778" i="1"/>
  <c r="S2778" i="1"/>
  <c r="AP2780" i="1"/>
  <c r="AR2780" i="1"/>
  <c r="AQ2780" i="1"/>
  <c r="Q2780" i="1"/>
  <c r="AN2789" i="1"/>
  <c r="AR2789" i="1"/>
  <c r="AT2798" i="1"/>
  <c r="S2798" i="1"/>
  <c r="AV2798" i="1"/>
  <c r="AU2798" i="1"/>
  <c r="AR2816" i="1"/>
  <c r="AP2816" i="1"/>
  <c r="Q2816" i="1"/>
  <c r="AO2816" i="1"/>
  <c r="AS2816" i="1"/>
  <c r="AT2183" i="1"/>
  <c r="AU2183" i="1"/>
  <c r="AQ2241" i="1"/>
  <c r="AR2241" i="1"/>
  <c r="AQ2245" i="1"/>
  <c r="AS2245" i="1"/>
  <c r="AP2245" i="1"/>
  <c r="AN2255" i="1"/>
  <c r="AR2255" i="1"/>
  <c r="AR2264" i="1"/>
  <c r="AS2264" i="1"/>
  <c r="AP2264" i="1"/>
  <c r="AR2272" i="1"/>
  <c r="AQ2272" i="1"/>
  <c r="Q2272" i="1"/>
  <c r="AS2272" i="1"/>
  <c r="AV2276" i="1"/>
  <c r="AT2276" i="1"/>
  <c r="AT2288" i="1"/>
  <c r="AO2294" i="1"/>
  <c r="AT2295" i="1"/>
  <c r="S2295" i="1"/>
  <c r="AT2298" i="1"/>
  <c r="AU2298" i="1"/>
  <c r="AR2300" i="1"/>
  <c r="AP2300" i="1"/>
  <c r="Q2300" i="1"/>
  <c r="AQ2300" i="1"/>
  <c r="AT2302" i="1"/>
  <c r="AV2302" i="1"/>
  <c r="AU2302" i="1"/>
  <c r="AT2306" i="1"/>
  <c r="S2306" i="1"/>
  <c r="AQ2309" i="1"/>
  <c r="AS2309" i="1"/>
  <c r="AP2309" i="1"/>
  <c r="AN2319" i="1"/>
  <c r="AR2319" i="1"/>
  <c r="AR2328" i="1"/>
  <c r="AS2328" i="1"/>
  <c r="AP2328" i="1"/>
  <c r="AR2333" i="1"/>
  <c r="AS2333" i="1"/>
  <c r="AP2333" i="1"/>
  <c r="AQ2334" i="1"/>
  <c r="AR2334" i="1"/>
  <c r="Q2334" i="1"/>
  <c r="AS2334" i="1"/>
  <c r="AP2343" i="1"/>
  <c r="AR2343" i="1"/>
  <c r="AO2343" i="1"/>
  <c r="AV2349" i="1"/>
  <c r="S2349" i="1"/>
  <c r="AT2349" i="1"/>
  <c r="AT2351" i="1"/>
  <c r="S2351" i="1"/>
  <c r="AO2362" i="1"/>
  <c r="AN2362" i="1"/>
  <c r="AR2369" i="1"/>
  <c r="AS2369" i="1"/>
  <c r="AP2369" i="1"/>
  <c r="AP2375" i="1"/>
  <c r="AR2375" i="1"/>
  <c r="AO2375" i="1"/>
  <c r="AR2380" i="1"/>
  <c r="AV2381" i="1"/>
  <c r="S2381" i="1"/>
  <c r="AT2381" i="1"/>
  <c r="AT2383" i="1"/>
  <c r="S2383" i="1"/>
  <c r="AQ2395" i="1"/>
  <c r="Q2395" i="1"/>
  <c r="AS2395" i="1"/>
  <c r="AR2397" i="1"/>
  <c r="AQ2397" i="1"/>
  <c r="AO2397" i="1"/>
  <c r="AT2400" i="1"/>
  <c r="AV2400" i="1"/>
  <c r="AR2409" i="1"/>
  <c r="AQ2409" i="1"/>
  <c r="Q2409" i="1"/>
  <c r="AS2409" i="1"/>
  <c r="AR2417" i="1"/>
  <c r="AS2417" i="1"/>
  <c r="AP2417" i="1"/>
  <c r="AR2421" i="1"/>
  <c r="AQ2421" i="1"/>
  <c r="Q2421" i="1"/>
  <c r="AS2421" i="1"/>
  <c r="AP2423" i="1"/>
  <c r="AR2423" i="1"/>
  <c r="AO2423" i="1"/>
  <c r="AQ2427" i="1"/>
  <c r="AQ2430" i="1"/>
  <c r="AS2430" i="1"/>
  <c r="AP2430" i="1"/>
  <c r="AU2439" i="1"/>
  <c r="AQ2445" i="1"/>
  <c r="AV2446" i="1"/>
  <c r="AU2446" i="1"/>
  <c r="AV2452" i="1"/>
  <c r="AQ2461" i="1"/>
  <c r="AV2462" i="1"/>
  <c r="AU2462" i="1"/>
  <c r="AT2465" i="1"/>
  <c r="AU2465" i="1"/>
  <c r="AR2466" i="1"/>
  <c r="AQ2466" i="1"/>
  <c r="AO2466" i="1"/>
  <c r="AS2468" i="1"/>
  <c r="AR2482" i="1"/>
  <c r="AS2482" i="1"/>
  <c r="AP2482" i="1"/>
  <c r="S2485" i="1"/>
  <c r="AU2485" i="1"/>
  <c r="AR2486" i="1"/>
  <c r="AS2486" i="1"/>
  <c r="AP2486" i="1"/>
  <c r="AR2490" i="1"/>
  <c r="AQ2490" i="1"/>
  <c r="Q2490" i="1"/>
  <c r="AS2490" i="1"/>
  <c r="AR2522" i="1"/>
  <c r="AS2522" i="1"/>
  <c r="AP2522" i="1"/>
  <c r="AR2530" i="1"/>
  <c r="AS2530" i="1"/>
  <c r="AP2530" i="1"/>
  <c r="AQ2536" i="1"/>
  <c r="AV2537" i="1"/>
  <c r="S2537" i="1"/>
  <c r="AT2540" i="1"/>
  <c r="S2540" i="1"/>
  <c r="AR2542" i="1"/>
  <c r="AS2542" i="1"/>
  <c r="AP2542" i="1"/>
  <c r="AQ2543" i="1"/>
  <c r="AR2543" i="1"/>
  <c r="Q2543" i="1"/>
  <c r="AS2543" i="1"/>
  <c r="AR2549" i="1"/>
  <c r="AQ2549" i="1"/>
  <c r="AV2559" i="1"/>
  <c r="AR2570" i="1"/>
  <c r="AO2570" i="1"/>
  <c r="AQ2570" i="1"/>
  <c r="AV2574" i="1"/>
  <c r="AU2574" i="1"/>
  <c r="AT2575" i="1"/>
  <c r="AV2575" i="1"/>
  <c r="AR2576" i="1"/>
  <c r="AT2580" i="1"/>
  <c r="AU2580" i="1"/>
  <c r="AR2581" i="1"/>
  <c r="AN2581" i="1"/>
  <c r="AR2582" i="1"/>
  <c r="AP2582" i="1"/>
  <c r="Q2582" i="1"/>
  <c r="AQ2582" i="1"/>
  <c r="AT2584" i="1"/>
  <c r="AV2584" i="1"/>
  <c r="AU2584" i="1"/>
  <c r="AV2590" i="1"/>
  <c r="AU2590" i="1"/>
  <c r="AT2591" i="1"/>
  <c r="AV2591" i="1"/>
  <c r="AR2592" i="1"/>
  <c r="AR2602" i="1"/>
  <c r="AO2602" i="1"/>
  <c r="AQ2602" i="1"/>
  <c r="AV2606" i="1"/>
  <c r="AU2606" i="1"/>
  <c r="AT2607" i="1"/>
  <c r="AV2607" i="1"/>
  <c r="AR2608" i="1"/>
  <c r="AT2612" i="1"/>
  <c r="AU2612" i="1"/>
  <c r="AP2616" i="1"/>
  <c r="AQ2616" i="1"/>
  <c r="Q2616" i="1"/>
  <c r="AR2616" i="1"/>
  <c r="AV2617" i="1"/>
  <c r="AU2617" i="1"/>
  <c r="AR2634" i="1"/>
  <c r="AQ2634" i="1"/>
  <c r="Q2634" i="1"/>
  <c r="AS2634" i="1"/>
  <c r="AV2640" i="1"/>
  <c r="AP2648" i="1"/>
  <c r="AQ2648" i="1"/>
  <c r="Q2648" i="1"/>
  <c r="AR2648" i="1"/>
  <c r="AV2649" i="1"/>
  <c r="AT2649" i="1"/>
  <c r="AR2650" i="1"/>
  <c r="AS2650" i="1"/>
  <c r="AP2650" i="1"/>
  <c r="AV2655" i="1"/>
  <c r="AT2664" i="1"/>
  <c r="AV2664" i="1"/>
  <c r="AU2664" i="1"/>
  <c r="AR2678" i="1"/>
  <c r="AO2678" i="1"/>
  <c r="AP2678" i="1"/>
  <c r="AS2678" i="1"/>
  <c r="AN2699" i="1"/>
  <c r="Q2699" i="1"/>
  <c r="AO2711" i="1"/>
  <c r="Q2711" i="1"/>
  <c r="AR2711" i="1"/>
  <c r="AS2720" i="1"/>
  <c r="AQ2720" i="1"/>
  <c r="Q2720" i="1"/>
  <c r="AO2720" i="1"/>
  <c r="AR2786" i="1"/>
  <c r="AS2786" i="1"/>
  <c r="AO2786" i="1"/>
  <c r="AQ2786" i="1"/>
  <c r="Q2786" i="1"/>
  <c r="AQ2787" i="1"/>
  <c r="AR2787" i="1"/>
  <c r="Q2787" i="1"/>
  <c r="AP2787" i="1"/>
  <c r="AN2787" i="1"/>
  <c r="AR2793" i="1"/>
  <c r="AQ2793" i="1"/>
  <c r="AN2793" i="1"/>
  <c r="AV2795" i="1"/>
  <c r="S2795" i="1"/>
  <c r="AU2795" i="1"/>
  <c r="AT2795" i="1"/>
  <c r="AN2797" i="1"/>
  <c r="AO2797" i="1"/>
  <c r="AS2797" i="1"/>
  <c r="AR2812" i="1"/>
  <c r="AO2812" i="1"/>
  <c r="AP2812" i="1"/>
  <c r="AS2812" i="1"/>
  <c r="Q2812" i="1"/>
  <c r="AV2827" i="1"/>
  <c r="AT2827" i="1"/>
  <c r="AT2831" i="1"/>
  <c r="AQ2833" i="1"/>
  <c r="AN2833" i="1"/>
  <c r="AR2833" i="1"/>
  <c r="AR2840" i="1"/>
  <c r="AO2840" i="1"/>
  <c r="AQ2840" i="1"/>
  <c r="AQ2842" i="1"/>
  <c r="AV2843" i="1"/>
  <c r="AU2843" i="1"/>
  <c r="S2843" i="1"/>
  <c r="AR2844" i="1"/>
  <c r="AO2844" i="1"/>
  <c r="AQ2844" i="1"/>
  <c r="AR2848" i="1"/>
  <c r="AP2848" i="1"/>
  <c r="Q2848" i="1"/>
  <c r="AQ2848" i="1"/>
  <c r="AR2870" i="1"/>
  <c r="AP2873" i="1"/>
  <c r="AT2874" i="1"/>
  <c r="AU2874" i="1"/>
  <c r="S2874" i="1"/>
  <c r="AV2874" i="1"/>
  <c r="AR2875" i="1"/>
  <c r="AU2876" i="1"/>
  <c r="AT2876" i="1"/>
  <c r="AP2890" i="1"/>
  <c r="AQ2890" i="1"/>
  <c r="Q2890" i="1"/>
  <c r="AR2890" i="1"/>
  <c r="AV2891" i="1"/>
  <c r="AU2891" i="1"/>
  <c r="AV2897" i="1"/>
  <c r="AR2900" i="1"/>
  <c r="AO2900" i="1"/>
  <c r="AQ2900" i="1"/>
  <c r="AP2905" i="1"/>
  <c r="AV2912" i="1"/>
  <c r="AU2912" i="1"/>
  <c r="S2912" i="1"/>
  <c r="AQ2913" i="1"/>
  <c r="AN2913" i="1"/>
  <c r="AR2913" i="1"/>
  <c r="Q2913" i="1"/>
  <c r="AP2914" i="1"/>
  <c r="AR2914" i="1"/>
  <c r="Q2914" i="1"/>
  <c r="AV2920" i="1"/>
  <c r="S2920" i="1"/>
  <c r="AV2931" i="1"/>
  <c r="S2931" i="1"/>
  <c r="AU2931" i="1"/>
  <c r="AV2940" i="1"/>
  <c r="AT2940" i="1"/>
  <c r="AV2945" i="1"/>
  <c r="AP2680" i="1"/>
  <c r="AR2680" i="1"/>
  <c r="AO2680" i="1"/>
  <c r="AT2684" i="1"/>
  <c r="AU2684" i="1"/>
  <c r="AR2686" i="1"/>
  <c r="AP2686" i="1"/>
  <c r="Q2686" i="1"/>
  <c r="AQ2686" i="1"/>
  <c r="AV2690" i="1"/>
  <c r="AU2690" i="1"/>
  <c r="AT2696" i="1"/>
  <c r="S2696" i="1"/>
  <c r="AR2706" i="1"/>
  <c r="AP2706" i="1"/>
  <c r="Q2706" i="1"/>
  <c r="AQ2706" i="1"/>
  <c r="AV2709" i="1"/>
  <c r="AV2715" i="1"/>
  <c r="AV2720" i="1"/>
  <c r="AR2722" i="1"/>
  <c r="AP2722" i="1"/>
  <c r="Q2722" i="1"/>
  <c r="AQ2722" i="1"/>
  <c r="S2729" i="1"/>
  <c r="AU2729" i="1"/>
  <c r="AV2740" i="1"/>
  <c r="AT2744" i="1"/>
  <c r="S2744" i="1"/>
  <c r="AR2750" i="1"/>
  <c r="AQ2750" i="1"/>
  <c r="Q2750" i="1"/>
  <c r="AS2750" i="1"/>
  <c r="AV2754" i="1"/>
  <c r="S2754" i="1"/>
  <c r="AT2754" i="1"/>
  <c r="AP2756" i="1"/>
  <c r="AR2756" i="1"/>
  <c r="Q2756" i="1"/>
  <c r="AV2762" i="1"/>
  <c r="S2762" i="1"/>
  <c r="AU2762" i="1"/>
  <c r="AP2764" i="1"/>
  <c r="AR2764" i="1"/>
  <c r="AO2764" i="1"/>
  <c r="AR2770" i="1"/>
  <c r="AQ2770" i="1"/>
  <c r="AO2770" i="1"/>
  <c r="AV2773" i="1"/>
  <c r="AU2773" i="1"/>
  <c r="AP2779" i="1"/>
  <c r="AV2787" i="1"/>
  <c r="AT2799" i="1"/>
  <c r="AV2800" i="1"/>
  <c r="AT2800" i="1"/>
  <c r="AS2802" i="1"/>
  <c r="AR2802" i="1"/>
  <c r="AR2808" i="1"/>
  <c r="AQ2808" i="1"/>
  <c r="Q2808" i="1"/>
  <c r="AS2808" i="1"/>
  <c r="AQ2814" i="1"/>
  <c r="AV2816" i="1"/>
  <c r="AU2816" i="1"/>
  <c r="AR2818" i="1"/>
  <c r="AR2824" i="1"/>
  <c r="AP2824" i="1"/>
  <c r="Q2824" i="1"/>
  <c r="AQ2824" i="1"/>
  <c r="S2827" i="1"/>
  <c r="S2831" i="1"/>
  <c r="AR2832" i="1"/>
  <c r="AP2832" i="1"/>
  <c r="Q2832" i="1"/>
  <c r="AQ2832" i="1"/>
  <c r="Q2833" i="1"/>
  <c r="AS2833" i="1"/>
  <c r="AR2836" i="1"/>
  <c r="AO2836" i="1"/>
  <c r="AQ2836" i="1"/>
  <c r="AT2838" i="1"/>
  <c r="AV2838" i="1"/>
  <c r="S2838" i="1"/>
  <c r="Q2840" i="1"/>
  <c r="AS2840" i="1"/>
  <c r="Q2842" i="1"/>
  <c r="AR2842" i="1"/>
  <c r="Q2844" i="1"/>
  <c r="AS2844" i="1"/>
  <c r="AS2846" i="1"/>
  <c r="AV2848" i="1"/>
  <c r="AU2848" i="1"/>
  <c r="AS2848" i="1"/>
  <c r="AS2850" i="1"/>
  <c r="AT2854" i="1"/>
  <c r="AU2854" i="1"/>
  <c r="AN2855" i="1"/>
  <c r="AP2855" i="1"/>
  <c r="AU2856" i="1"/>
  <c r="AP2858" i="1"/>
  <c r="AR2858" i="1"/>
  <c r="AO2858" i="1"/>
  <c r="AR2863" i="1"/>
  <c r="AV2864" i="1"/>
  <c r="S2864" i="1"/>
  <c r="AT2864" i="1"/>
  <c r="AT2866" i="1"/>
  <c r="S2866" i="1"/>
  <c r="AR2868" i="1"/>
  <c r="AO2868" i="1"/>
  <c r="AQ2868" i="1"/>
  <c r="AT2878" i="1"/>
  <c r="AU2878" i="1"/>
  <c r="S2878" i="1"/>
  <c r="AV2878" i="1"/>
  <c r="AQ2881" i="1"/>
  <c r="AN2881" i="1"/>
  <c r="AR2881" i="1"/>
  <c r="AT2882" i="1"/>
  <c r="AV2882" i="1"/>
  <c r="S2882" i="1"/>
  <c r="AR2884" i="1"/>
  <c r="AS2884" i="1"/>
  <c r="AP2884" i="1"/>
  <c r="AU2890" i="1"/>
  <c r="AR2896" i="1"/>
  <c r="AQ2896" i="1"/>
  <c r="AO2896" i="1"/>
  <c r="AV2899" i="1"/>
  <c r="AU2899" i="1"/>
  <c r="AR2904" i="1"/>
  <c r="AS2904" i="1"/>
  <c r="AP2904" i="1"/>
  <c r="AT2913" i="1"/>
  <c r="AV2913" i="1"/>
  <c r="AT2914" i="1"/>
  <c r="AV2914" i="1"/>
  <c r="S2914" i="1"/>
  <c r="AT2918" i="1"/>
  <c r="AU2918" i="1"/>
  <c r="S2918" i="1"/>
  <c r="AV2919" i="1"/>
  <c r="AT2919" i="1"/>
  <c r="AN2923" i="1"/>
  <c r="AR2923" i="1"/>
  <c r="AR2924" i="1"/>
  <c r="AQ2924" i="1"/>
  <c r="Q2924" i="1"/>
  <c r="AO2924" i="1"/>
  <c r="AT2926" i="1"/>
  <c r="S2926" i="1"/>
  <c r="AV2926" i="1"/>
  <c r="AR2936" i="1"/>
  <c r="AS2936" i="1"/>
  <c r="AP2936" i="1"/>
  <c r="Q2936" i="1"/>
  <c r="AP2224" i="1"/>
  <c r="AP2232" i="1"/>
  <c r="AV2234" i="1"/>
  <c r="AO2244" i="1"/>
  <c r="AU2246" i="1"/>
  <c r="AP2253" i="1"/>
  <c r="AO2254" i="1"/>
  <c r="AO2260" i="1"/>
  <c r="AU2262" i="1"/>
  <c r="AP2269" i="1"/>
  <c r="AO2270" i="1"/>
  <c r="AO2276" i="1"/>
  <c r="AU2278" i="1"/>
  <c r="AP2285" i="1"/>
  <c r="AO2286" i="1"/>
  <c r="AO2292" i="1"/>
  <c r="AU2294" i="1"/>
  <c r="AP2301" i="1"/>
  <c r="AO2302" i="1"/>
  <c r="AO2308" i="1"/>
  <c r="AU2310" i="1"/>
  <c r="AP2317" i="1"/>
  <c r="AO2318" i="1"/>
  <c r="AO2324" i="1"/>
  <c r="AU2326" i="1"/>
  <c r="AV2332" i="1"/>
  <c r="AP2345" i="1"/>
  <c r="AP2353" i="1"/>
  <c r="AU2363" i="1"/>
  <c r="AO2373" i="1"/>
  <c r="AP2377" i="1"/>
  <c r="AP2385" i="1"/>
  <c r="AP2389" i="1"/>
  <c r="AO2391" i="1"/>
  <c r="AP2393" i="1"/>
  <c r="AP2398" i="1"/>
  <c r="AO2399" i="1"/>
  <c r="AV2403" i="1"/>
  <c r="AO2405" i="1"/>
  <c r="AP2414" i="1"/>
  <c r="AV2415" i="1"/>
  <c r="AP2425" i="1"/>
  <c r="AO2429" i="1"/>
  <c r="AS2452" i="1"/>
  <c r="AO2464" i="1"/>
  <c r="AO2472" i="1"/>
  <c r="AP2474" i="1"/>
  <c r="AO2488" i="1"/>
  <c r="AV2496" i="1"/>
  <c r="AP2498" i="1"/>
  <c r="AP2506" i="1"/>
  <c r="AP2519" i="1"/>
  <c r="AO2520" i="1"/>
  <c r="AO2526" i="1"/>
  <c r="AU2528" i="1"/>
  <c r="AO2534" i="1"/>
  <c r="AP2546" i="1"/>
  <c r="AV2548" i="1"/>
  <c r="AP2554" i="1"/>
  <c r="AV2556" i="1"/>
  <c r="AP2559" i="1"/>
  <c r="AO2560" i="1"/>
  <c r="AP2562" i="1"/>
  <c r="AV2564" i="1"/>
  <c r="AP2583" i="1"/>
  <c r="AO2584" i="1"/>
  <c r="AV2596" i="1"/>
  <c r="AV2604" i="1"/>
  <c r="AO2622" i="1"/>
  <c r="AU2624" i="1"/>
  <c r="AP2631" i="1"/>
  <c r="AO2632" i="1"/>
  <c r="AP2639" i="1"/>
  <c r="AO2640" i="1"/>
  <c r="AT2653" i="1"/>
  <c r="AO2664" i="1"/>
  <c r="AP2666" i="1"/>
  <c r="AQ2671" i="1"/>
  <c r="AS2671" i="1"/>
  <c r="AP2671" i="1"/>
  <c r="Q2680" i="1"/>
  <c r="AQ2680" i="1"/>
  <c r="S2684" i="1"/>
  <c r="AT2686" i="1"/>
  <c r="AT2688" i="1"/>
  <c r="S2688" i="1"/>
  <c r="S2690" i="1"/>
  <c r="AT2690" i="1"/>
  <c r="AU2696" i="1"/>
  <c r="AQ2700" i="1"/>
  <c r="AV2701" i="1"/>
  <c r="S2701" i="1"/>
  <c r="AQ2705" i="1"/>
  <c r="AV2706" i="1"/>
  <c r="AU2706" i="1"/>
  <c r="AS2706" i="1"/>
  <c r="S2709" i="1"/>
  <c r="AR2710" i="1"/>
  <c r="AP2710" i="1"/>
  <c r="Q2710" i="1"/>
  <c r="AQ2710" i="1"/>
  <c r="AR2712" i="1"/>
  <c r="S2714" i="1"/>
  <c r="AP2716" i="1"/>
  <c r="AR2716" i="1"/>
  <c r="AO2716" i="1"/>
  <c r="S2720" i="1"/>
  <c r="AQ2721" i="1"/>
  <c r="AV2722" i="1"/>
  <c r="AU2722" i="1"/>
  <c r="AS2722" i="1"/>
  <c r="AT2725" i="1"/>
  <c r="AU2725" i="1"/>
  <c r="AR2726" i="1"/>
  <c r="AQ2726" i="1"/>
  <c r="AO2726" i="1"/>
  <c r="AS2728" i="1"/>
  <c r="AP2732" i="1"/>
  <c r="AR2732" i="1"/>
  <c r="AO2732" i="1"/>
  <c r="AR2738" i="1"/>
  <c r="AS2738" i="1"/>
  <c r="AP2738" i="1"/>
  <c r="AQ2739" i="1"/>
  <c r="AR2739" i="1"/>
  <c r="Q2739" i="1"/>
  <c r="AS2739" i="1"/>
  <c r="S2740" i="1"/>
  <c r="AU2744" i="1"/>
  <c r="AQ2748" i="1"/>
  <c r="AV2749" i="1"/>
  <c r="S2749" i="1"/>
  <c r="AU2754" i="1"/>
  <c r="AV2756" i="1"/>
  <c r="AP2763" i="1"/>
  <c r="Q2764" i="1"/>
  <c r="AQ2764" i="1"/>
  <c r="AT2768" i="1"/>
  <c r="AV2768" i="1"/>
  <c r="Q2770" i="1"/>
  <c r="AP2770" i="1"/>
  <c r="AU2772" i="1"/>
  <c r="S2773" i="1"/>
  <c r="AR2778" i="1"/>
  <c r="AS2778" i="1"/>
  <c r="AP2778" i="1"/>
  <c r="Q2779" i="1"/>
  <c r="AS2779" i="1"/>
  <c r="AV2786" i="1"/>
  <c r="S2786" i="1"/>
  <c r="AT2786" i="1"/>
  <c r="AP2788" i="1"/>
  <c r="AR2788" i="1"/>
  <c r="Q2788" i="1"/>
  <c r="AU2788" i="1"/>
  <c r="S2799" i="1"/>
  <c r="AV2799" i="1"/>
  <c r="S2800" i="1"/>
  <c r="AU2800" i="1"/>
  <c r="Q2805" i="1"/>
  <c r="AR2806" i="1"/>
  <c r="AP2809" i="1"/>
  <c r="AT2810" i="1"/>
  <c r="AU2810" i="1"/>
  <c r="S2810" i="1"/>
  <c r="AV2810" i="1"/>
  <c r="AU2812" i="1"/>
  <c r="AT2812" i="1"/>
  <c r="Q2814" i="1"/>
  <c r="S2816" i="1"/>
  <c r="AT2816" i="1"/>
  <c r="Q2818" i="1"/>
  <c r="AR2819" i="1"/>
  <c r="AT2822" i="1"/>
  <c r="AU2822" i="1"/>
  <c r="AS2824" i="1"/>
  <c r="AT2826" i="1"/>
  <c r="AV2826" i="1"/>
  <c r="AU2826" i="1"/>
  <c r="AU2827" i="1"/>
  <c r="AV2832" i="1"/>
  <c r="AU2832" i="1"/>
  <c r="AS2832" i="1"/>
  <c r="Q2836" i="1"/>
  <c r="AS2836" i="1"/>
  <c r="AN2838" i="1"/>
  <c r="S2839" i="1"/>
  <c r="AV2839" i="1"/>
  <c r="AS2841" i="1"/>
  <c r="AT2842" i="1"/>
  <c r="AU2842" i="1"/>
  <c r="S2842" i="1"/>
  <c r="AV2842" i="1"/>
  <c r="AU2844" i="1"/>
  <c r="Q2846" i="1"/>
  <c r="AR2847" i="1"/>
  <c r="S2848" i="1"/>
  <c r="AT2848" i="1"/>
  <c r="Q2850" i="1"/>
  <c r="AV2851" i="1"/>
  <c r="S2854" i="1"/>
  <c r="Q2858" i="1"/>
  <c r="AQ2858" i="1"/>
  <c r="AO2861" i="1"/>
  <c r="AU2863" i="1"/>
  <c r="AV2863" i="1"/>
  <c r="AT2863" i="1"/>
  <c r="AU2864" i="1"/>
  <c r="AR2866" i="1"/>
  <c r="AT2867" i="1"/>
  <c r="AV2867" i="1"/>
  <c r="Q2868" i="1"/>
  <c r="AS2868" i="1"/>
  <c r="AR2869" i="1"/>
  <c r="AQ2874" i="1"/>
  <c r="AV2875" i="1"/>
  <c r="AU2875" i="1"/>
  <c r="S2875" i="1"/>
  <c r="AR2876" i="1"/>
  <c r="AO2876" i="1"/>
  <c r="AQ2876" i="1"/>
  <c r="AN2877" i="1"/>
  <c r="AO2878" i="1"/>
  <c r="AR2880" i="1"/>
  <c r="AP2880" i="1"/>
  <c r="Q2880" i="1"/>
  <c r="AQ2880" i="1"/>
  <c r="Q2881" i="1"/>
  <c r="AS2881" i="1"/>
  <c r="AO2882" i="1"/>
  <c r="Q2884" i="1"/>
  <c r="AQ2884" i="1"/>
  <c r="AR2887" i="1"/>
  <c r="AQ2887" i="1"/>
  <c r="AR2888" i="1"/>
  <c r="AQ2888" i="1"/>
  <c r="AO2888" i="1"/>
  <c r="AQ2889" i="1"/>
  <c r="AS2889" i="1"/>
  <c r="Q2889" i="1"/>
  <c r="AT2889" i="1"/>
  <c r="S2890" i="1"/>
  <c r="AV2890" i="1"/>
  <c r="AT2891" i="1"/>
  <c r="Q2896" i="1"/>
  <c r="AP2896" i="1"/>
  <c r="AU2898" i="1"/>
  <c r="S2899" i="1"/>
  <c r="Q2904" i="1"/>
  <c r="AQ2904" i="1"/>
  <c r="AP2913" i="1"/>
  <c r="AO2914" i="1"/>
  <c r="AV2924" i="1"/>
  <c r="AT2924" i="1"/>
  <c r="AU2926" i="1"/>
  <c r="AR2927" i="1"/>
  <c r="AR2932" i="1"/>
  <c r="AQ2932" i="1"/>
  <c r="Q2932" i="1"/>
  <c r="AO2932" i="1"/>
  <c r="AT2934" i="1"/>
  <c r="S2934" i="1"/>
  <c r="AU2934" i="1"/>
  <c r="AV2935" i="1"/>
  <c r="AT2935" i="1"/>
  <c r="AV2936" i="1"/>
  <c r="S2936" i="1"/>
  <c r="AT2942" i="1"/>
  <c r="AV2942" i="1"/>
  <c r="S2942" i="1"/>
  <c r="AS2712" i="1"/>
  <c r="AR2718" i="1"/>
  <c r="AO2718" i="1"/>
  <c r="AQ2718" i="1"/>
  <c r="AT2728" i="1"/>
  <c r="AV2728" i="1"/>
  <c r="AU2728" i="1"/>
  <c r="AR2730" i="1"/>
  <c r="AO2730" i="1"/>
  <c r="AQ2730" i="1"/>
  <c r="AO2735" i="1"/>
  <c r="AN2735" i="1"/>
  <c r="AQ2736" i="1"/>
  <c r="Q2736" i="1"/>
  <c r="AS2736" i="1"/>
  <c r="AV2744" i="1"/>
  <c r="AV2746" i="1"/>
  <c r="AU2746" i="1"/>
  <c r="AO2750" i="1"/>
  <c r="AT2752" i="1"/>
  <c r="S2752" i="1"/>
  <c r="AR2754" i="1"/>
  <c r="AS2754" i="1"/>
  <c r="AP2754" i="1"/>
  <c r="AQ2755" i="1"/>
  <c r="AR2755" i="1"/>
  <c r="Q2755" i="1"/>
  <c r="AS2755" i="1"/>
  <c r="AR2762" i="1"/>
  <c r="AS2762" i="1"/>
  <c r="AP2762" i="1"/>
  <c r="AN2769" i="1"/>
  <c r="AS2770" i="1"/>
  <c r="AV2772" i="1"/>
  <c r="AV2788" i="1"/>
  <c r="AT2790" i="1"/>
  <c r="AR2796" i="1"/>
  <c r="AQ2796" i="1"/>
  <c r="Q2796" i="1"/>
  <c r="AS2796" i="1"/>
  <c r="AQ2801" i="1"/>
  <c r="AS2801" i="1"/>
  <c r="AP2801" i="1"/>
  <c r="AR2804" i="1"/>
  <c r="AO2804" i="1"/>
  <c r="AQ2804" i="1"/>
  <c r="AN2807" i="1"/>
  <c r="AO2808" i="1"/>
  <c r="AT2814" i="1"/>
  <c r="AU2814" i="1"/>
  <c r="S2814" i="1"/>
  <c r="AV2814" i="1"/>
  <c r="AQ2817" i="1"/>
  <c r="AN2817" i="1"/>
  <c r="AR2817" i="1"/>
  <c r="AT2818" i="1"/>
  <c r="AU2818" i="1"/>
  <c r="S2818" i="1"/>
  <c r="AV2818" i="1"/>
  <c r="AR2820" i="1"/>
  <c r="AQ2820" i="1"/>
  <c r="AO2820" i="1"/>
  <c r="AP2823" i="1"/>
  <c r="AR2828" i="1"/>
  <c r="AS2828" i="1"/>
  <c r="AP2828" i="1"/>
  <c r="AP2833" i="1"/>
  <c r="AT2834" i="1"/>
  <c r="AV2834" i="1"/>
  <c r="AT2835" i="1"/>
  <c r="AU2835" i="1"/>
  <c r="AR2838" i="1"/>
  <c r="AP2840" i="1"/>
  <c r="AT2841" i="1"/>
  <c r="AO2842" i="1"/>
  <c r="AT2843" i="1"/>
  <c r="AP2844" i="1"/>
  <c r="AT2846" i="1"/>
  <c r="AV2846" i="1"/>
  <c r="S2846" i="1"/>
  <c r="AV2847" i="1"/>
  <c r="AO2848" i="1"/>
  <c r="AQ2849" i="1"/>
  <c r="AN2849" i="1"/>
  <c r="AR2849" i="1"/>
  <c r="AT2850" i="1"/>
  <c r="AV2850" i="1"/>
  <c r="S2850" i="1"/>
  <c r="AR2852" i="1"/>
  <c r="AQ2852" i="1"/>
  <c r="AO2852" i="1"/>
  <c r="AR2856" i="1"/>
  <c r="AS2856" i="1"/>
  <c r="AP2856" i="1"/>
  <c r="AS2861" i="1"/>
  <c r="AQ2862" i="1"/>
  <c r="AR2864" i="1"/>
  <c r="AS2864" i="1"/>
  <c r="AP2864" i="1"/>
  <c r="AQ2865" i="1"/>
  <c r="AR2865" i="1"/>
  <c r="Q2865" i="1"/>
  <c r="AS2865" i="1"/>
  <c r="AU2866" i="1"/>
  <c r="AN2870" i="1"/>
  <c r="AR2872" i="1"/>
  <c r="AQ2872" i="1"/>
  <c r="Q2872" i="1"/>
  <c r="AS2872" i="1"/>
  <c r="AN2873" i="1"/>
  <c r="AV2880" i="1"/>
  <c r="AU2880" i="1"/>
  <c r="AT2881" i="1"/>
  <c r="AV2881" i="1"/>
  <c r="AR2882" i="1"/>
  <c r="AT2886" i="1"/>
  <c r="AV2886" i="1"/>
  <c r="AO2890" i="1"/>
  <c r="AR2892" i="1"/>
  <c r="AO2892" i="1"/>
  <c r="AQ2892" i="1"/>
  <c r="AS2896" i="1"/>
  <c r="AV2898" i="1"/>
  <c r="AP2900" i="1"/>
  <c r="AV2904" i="1"/>
  <c r="S2904" i="1"/>
  <c r="AU2904" i="1"/>
  <c r="AN2905" i="1"/>
  <c r="AP2906" i="1"/>
  <c r="AR2906" i="1"/>
  <c r="AO2906" i="1"/>
  <c r="AR2912" i="1"/>
  <c r="AP2912" i="1"/>
  <c r="Q2912" i="1"/>
  <c r="AS2912" i="1"/>
  <c r="AT2912" i="1"/>
  <c r="AS2913" i="1"/>
  <c r="AU2914" i="1"/>
  <c r="AV2918" i="1"/>
  <c r="AR2920" i="1"/>
  <c r="AP2920" i="1"/>
  <c r="Q2920" i="1"/>
  <c r="AS2920" i="1"/>
  <c r="AU2920" i="1"/>
  <c r="AP2924" i="1"/>
  <c r="AR2925" i="1"/>
  <c r="AO2936" i="1"/>
  <c r="AN2939" i="1"/>
  <c r="AR2939" i="1"/>
  <c r="AR2940" i="1"/>
  <c r="AO2940" i="1"/>
  <c r="AP2940" i="1"/>
  <c r="AS2940" i="1"/>
  <c r="Q2940" i="1"/>
  <c r="AV2951" i="1"/>
  <c r="AT2951" i="1"/>
  <c r="AR2911" i="1"/>
  <c r="AP2916" i="1"/>
  <c r="AU2923" i="1"/>
  <c r="AP2929" i="1"/>
  <c r="AO2930" i="1"/>
  <c r="AP2937" i="1"/>
  <c r="AO2938" i="1"/>
  <c r="AR2944" i="1"/>
  <c r="AQ2944" i="1"/>
  <c r="AO2944" i="1"/>
  <c r="AR2952" i="1"/>
  <c r="AS2952" i="1"/>
  <c r="AQ2952" i="1"/>
  <c r="AP2952" i="1"/>
  <c r="AQ2959" i="1"/>
  <c r="AN2959" i="1"/>
  <c r="AT2961" i="1"/>
  <c r="AV2961" i="1"/>
  <c r="AP2970" i="1"/>
  <c r="AR2970" i="1"/>
  <c r="AQ2970" i="1"/>
  <c r="Q2970" i="1"/>
  <c r="Q2972" i="1"/>
  <c r="AQ2973" i="1"/>
  <c r="AR2973" i="1"/>
  <c r="AR2976" i="1"/>
  <c r="AQ2976" i="1"/>
  <c r="AP2976" i="1"/>
  <c r="Q2976" i="1"/>
  <c r="AS2976" i="1"/>
  <c r="AQ2985" i="1"/>
  <c r="AS2985" i="1"/>
  <c r="Q2985" i="1"/>
  <c r="AR2988" i="1"/>
  <c r="AO2988" i="1"/>
  <c r="AS2988" i="1"/>
  <c r="AQ2988" i="1"/>
  <c r="AT2990" i="1"/>
  <c r="AV2990" i="1"/>
  <c r="AU2990" i="1"/>
  <c r="AT2994" i="1"/>
  <c r="AV2994" i="1"/>
  <c r="S2994" i="1"/>
  <c r="AV2995" i="1"/>
  <c r="AU2995" i="1"/>
  <c r="AR3024" i="1"/>
  <c r="AS3024" i="1"/>
  <c r="AQ3024" i="1"/>
  <c r="AP3024" i="1"/>
  <c r="Q3024" i="1"/>
  <c r="AR2968" i="1"/>
  <c r="AS2968" i="1"/>
  <c r="AQ2968" i="1"/>
  <c r="AP2968" i="1"/>
  <c r="AQ2975" i="1"/>
  <c r="AN2975" i="1"/>
  <c r="AT2977" i="1"/>
  <c r="AV2977" i="1"/>
  <c r="AP2986" i="1"/>
  <c r="AR2986" i="1"/>
  <c r="AQ2986" i="1"/>
  <c r="Q2986" i="1"/>
  <c r="AQ2989" i="1"/>
  <c r="AR2989" i="1"/>
  <c r="AR2992" i="1"/>
  <c r="AQ2992" i="1"/>
  <c r="AP2992" i="1"/>
  <c r="Q2992" i="1"/>
  <c r="AS2992" i="1"/>
  <c r="AR3008" i="1"/>
  <c r="AS3008" i="1"/>
  <c r="AQ3008" i="1"/>
  <c r="AP3008" i="1"/>
  <c r="Q3008" i="1"/>
  <c r="AT3009" i="1"/>
  <c r="AV3009" i="1"/>
  <c r="AQ3032" i="1"/>
  <c r="AN3032" i="1"/>
  <c r="AP3043" i="1"/>
  <c r="AR3043" i="1"/>
  <c r="AQ3043" i="1"/>
  <c r="Q3043" i="1"/>
  <c r="AU2672" i="1"/>
  <c r="AR2676" i="1"/>
  <c r="AU2677" i="1"/>
  <c r="AT2681" i="1"/>
  <c r="AP2694" i="1"/>
  <c r="AO2698" i="1"/>
  <c r="AP2702" i="1"/>
  <c r="AU2712" i="1"/>
  <c r="AO2714" i="1"/>
  <c r="AU2717" i="1"/>
  <c r="AO2724" i="1"/>
  <c r="AT2733" i="1"/>
  <c r="AP2742" i="1"/>
  <c r="AO2746" i="1"/>
  <c r="AP2758" i="1"/>
  <c r="AP2766" i="1"/>
  <c r="AP2771" i="1"/>
  <c r="AO2772" i="1"/>
  <c r="AP2782" i="1"/>
  <c r="AP2790" i="1"/>
  <c r="AV2792" i="1"/>
  <c r="AO2800" i="1"/>
  <c r="AV2803" i="1"/>
  <c r="AO2826" i="1"/>
  <c r="AP2860" i="1"/>
  <c r="AV2862" i="1"/>
  <c r="AP2897" i="1"/>
  <c r="AO2898" i="1"/>
  <c r="AP2908" i="1"/>
  <c r="AU2910" i="1"/>
  <c r="AS2916" i="1"/>
  <c r="AN2919" i="1"/>
  <c r="AP2921" i="1"/>
  <c r="AO2922" i="1"/>
  <c r="AV2922" i="1"/>
  <c r="AO2928" i="1"/>
  <c r="AT2928" i="1"/>
  <c r="AS2929" i="1"/>
  <c r="AU2930" i="1"/>
  <c r="AR2938" i="1"/>
  <c r="AU2939" i="1"/>
  <c r="AN2943" i="1"/>
  <c r="AS2944" i="1"/>
  <c r="AV2946" i="1"/>
  <c r="AU2947" i="1"/>
  <c r="AQ2950" i="1"/>
  <c r="AQ2953" i="1"/>
  <c r="AS2953" i="1"/>
  <c r="Q2953" i="1"/>
  <c r="AR2956" i="1"/>
  <c r="AO2956" i="1"/>
  <c r="AS2956" i="1"/>
  <c r="AQ2956" i="1"/>
  <c r="AT2958" i="1"/>
  <c r="AV2958" i="1"/>
  <c r="AU2958" i="1"/>
  <c r="AR2959" i="1"/>
  <c r="AT2962" i="1"/>
  <c r="AV2962" i="1"/>
  <c r="S2962" i="1"/>
  <c r="AV2963" i="1"/>
  <c r="AU2963" i="1"/>
  <c r="AV2967" i="1"/>
  <c r="AT2967" i="1"/>
  <c r="Q2968" i="1"/>
  <c r="AR2984" i="1"/>
  <c r="AS2984" i="1"/>
  <c r="AQ2984" i="1"/>
  <c r="AP2984" i="1"/>
  <c r="AN2985" i="1"/>
  <c r="AQ2991" i="1"/>
  <c r="AN2991" i="1"/>
  <c r="AT2993" i="1"/>
  <c r="AV2993" i="1"/>
  <c r="AU2994" i="1"/>
  <c r="AP3014" i="1"/>
  <c r="AQ3014" i="1"/>
  <c r="AQ3017" i="1"/>
  <c r="AN3017" i="1"/>
  <c r="AS3017" i="1"/>
  <c r="Q3017" i="1"/>
  <c r="AP3018" i="1"/>
  <c r="AR3018" i="1"/>
  <c r="AQ3018" i="1"/>
  <c r="Q3018" i="1"/>
  <c r="AO3026" i="1"/>
  <c r="AN3026" i="1"/>
  <c r="AT3035" i="1"/>
  <c r="AV3035" i="1"/>
  <c r="AU3035" i="1"/>
  <c r="S3035" i="1"/>
  <c r="AU3048" i="1"/>
  <c r="AV3048" i="1"/>
  <c r="S3048" i="1"/>
  <c r="AT3051" i="1"/>
  <c r="AU3051" i="1"/>
  <c r="AV3051" i="1"/>
  <c r="S3051" i="1"/>
  <c r="AP2954" i="1"/>
  <c r="AR2954" i="1"/>
  <c r="AQ2954" i="1"/>
  <c r="Q2954" i="1"/>
  <c r="AQ2957" i="1"/>
  <c r="AR2957" i="1"/>
  <c r="AR2960" i="1"/>
  <c r="AQ2960" i="1"/>
  <c r="AP2960" i="1"/>
  <c r="Q2960" i="1"/>
  <c r="AS2960" i="1"/>
  <c r="AQ2966" i="1"/>
  <c r="AQ2969" i="1"/>
  <c r="AS2969" i="1"/>
  <c r="Q2969" i="1"/>
  <c r="AR2972" i="1"/>
  <c r="AO2972" i="1"/>
  <c r="AS2972" i="1"/>
  <c r="AQ2972" i="1"/>
  <c r="AT2974" i="1"/>
  <c r="AV2974" i="1"/>
  <c r="AU2974" i="1"/>
  <c r="AR2975" i="1"/>
  <c r="AT2978" i="1"/>
  <c r="AV2978" i="1"/>
  <c r="S2978" i="1"/>
  <c r="AV2979" i="1"/>
  <c r="AU2979" i="1"/>
  <c r="AV2983" i="1"/>
  <c r="AT2983" i="1"/>
  <c r="AP2998" i="1"/>
  <c r="AQ2998" i="1"/>
  <c r="AQ3001" i="1"/>
  <c r="AN3001" i="1"/>
  <c r="AS3001" i="1"/>
  <c r="Q3001" i="1"/>
  <c r="AP3002" i="1"/>
  <c r="AR3002" i="1"/>
  <c r="AQ3002" i="1"/>
  <c r="Q3002" i="1"/>
  <c r="AT3010" i="1"/>
  <c r="AV3010" i="1"/>
  <c r="S3010" i="1"/>
  <c r="AV3028" i="1"/>
  <c r="AU3028" i="1"/>
  <c r="S3028" i="1"/>
  <c r="AU3029" i="1"/>
  <c r="AT3029" i="1"/>
  <c r="AR3032" i="1"/>
  <c r="AU3055" i="1"/>
  <c r="AU3060" i="1"/>
  <c r="AR3064" i="1"/>
  <c r="AV3065" i="1"/>
  <c r="AT3065" i="1"/>
  <c r="AR3073" i="1"/>
  <c r="AO3073" i="1"/>
  <c r="AQ3073" i="1"/>
  <c r="AQ3078" i="1"/>
  <c r="AN3078" i="1"/>
  <c r="AR3085" i="1"/>
  <c r="AS3085" i="1"/>
  <c r="AP3085" i="1"/>
  <c r="S3088" i="1"/>
  <c r="AT3088" i="1"/>
  <c r="AT3095" i="1"/>
  <c r="S3095" i="1"/>
  <c r="AQ3098" i="1"/>
  <c r="AS3098" i="1"/>
  <c r="AP3098" i="1"/>
  <c r="AT3099" i="1"/>
  <c r="S3099" i="1"/>
  <c r="AT3103" i="1"/>
  <c r="AV3103" i="1"/>
  <c r="S3103" i="1"/>
  <c r="AR3105" i="1"/>
  <c r="AS3105" i="1"/>
  <c r="AP3105" i="1"/>
  <c r="AU3108" i="1"/>
  <c r="AQ3110" i="1"/>
  <c r="AR3110" i="1"/>
  <c r="AR3112" i="1"/>
  <c r="AR3117" i="1"/>
  <c r="AQ3117" i="1"/>
  <c r="Q3117" i="1"/>
  <c r="AS3117" i="1"/>
  <c r="AT3127" i="1"/>
  <c r="AU3127" i="1"/>
  <c r="S3127" i="1"/>
  <c r="AR3165" i="1"/>
  <c r="AS3165" i="1"/>
  <c r="AO3165" i="1"/>
  <c r="AQ3165" i="1"/>
  <c r="Q3165" i="1"/>
  <c r="AQ3178" i="1"/>
  <c r="AS3178" i="1"/>
  <c r="AN3178" i="1"/>
  <c r="AR3178" i="1"/>
  <c r="Q3178" i="1"/>
  <c r="AT3179" i="1"/>
  <c r="AV3179" i="1"/>
  <c r="S3179" i="1"/>
  <c r="AU3179" i="1"/>
  <c r="AN3183" i="1"/>
  <c r="AR3183" i="1"/>
  <c r="AQ3194" i="1"/>
  <c r="AR3194" i="1"/>
  <c r="Q3194" i="1"/>
  <c r="AP3194" i="1"/>
  <c r="AN3194" i="1"/>
  <c r="AV2950" i="1"/>
  <c r="AV2966" i="1"/>
  <c r="AV2982" i="1"/>
  <c r="AV2998" i="1"/>
  <c r="AQ3000" i="1"/>
  <c r="AS3004" i="1"/>
  <c r="AR3005" i="1"/>
  <c r="AU3006" i="1"/>
  <c r="AN3007" i="1"/>
  <c r="AU3011" i="1"/>
  <c r="AV3014" i="1"/>
  <c r="AQ3016" i="1"/>
  <c r="AS3020" i="1"/>
  <c r="AR3021" i="1"/>
  <c r="AU3022" i="1"/>
  <c r="AN3023" i="1"/>
  <c r="AO3033" i="1"/>
  <c r="AT3033" i="1"/>
  <c r="AS3034" i="1"/>
  <c r="AV3036" i="1"/>
  <c r="AO3041" i="1"/>
  <c r="AS3045" i="1"/>
  <c r="AO3046" i="1"/>
  <c r="AU3047" i="1"/>
  <c r="AQ3050" i="1"/>
  <c r="AN3050" i="1"/>
  <c r="AR3050" i="1"/>
  <c r="AT3052" i="1"/>
  <c r="S3052" i="1"/>
  <c r="AO3054" i="1"/>
  <c r="S3055" i="1"/>
  <c r="AV3055" i="1"/>
  <c r="AR3057" i="1"/>
  <c r="AQ3057" i="1"/>
  <c r="Q3057" i="1"/>
  <c r="AS3057" i="1"/>
  <c r="S3060" i="1"/>
  <c r="AN3062" i="1"/>
  <c r="AT3063" i="1"/>
  <c r="AV3063" i="1"/>
  <c r="AV3064" i="1"/>
  <c r="S3065" i="1"/>
  <c r="AU3065" i="1"/>
  <c r="AV3067" i="1"/>
  <c r="Q3073" i="1"/>
  <c r="AS3073" i="1"/>
  <c r="AQ3075" i="1"/>
  <c r="AV3076" i="1"/>
  <c r="AU3076" i="1"/>
  <c r="S3076" i="1"/>
  <c r="AR3077" i="1"/>
  <c r="AO3077" i="1"/>
  <c r="AQ3077" i="1"/>
  <c r="AR3080" i="1"/>
  <c r="AV3081" i="1"/>
  <c r="AT3081" i="1"/>
  <c r="AN3083" i="1"/>
  <c r="AS3083" i="1"/>
  <c r="Q3085" i="1"/>
  <c r="AQ3085" i="1"/>
  <c r="AV3086" i="1"/>
  <c r="AN3088" i="1"/>
  <c r="AT3090" i="1"/>
  <c r="AT3091" i="1"/>
  <c r="AV3091" i="1"/>
  <c r="AU3091" i="1"/>
  <c r="AN3094" i="1"/>
  <c r="AU3095" i="1"/>
  <c r="AN3096" i="1"/>
  <c r="Q3098" i="1"/>
  <c r="AR3098" i="1"/>
  <c r="AR3099" i="1"/>
  <c r="AO3101" i="1"/>
  <c r="AQ3103" i="1"/>
  <c r="S3104" i="1"/>
  <c r="AT3104" i="1"/>
  <c r="Q3105" i="1"/>
  <c r="AQ3105" i="1"/>
  <c r="S3108" i="1"/>
  <c r="AT3111" i="1"/>
  <c r="S3111" i="1"/>
  <c r="AQ3114" i="1"/>
  <c r="AS3114" i="1"/>
  <c r="AP3114" i="1"/>
  <c r="AT3115" i="1"/>
  <c r="S3115" i="1"/>
  <c r="AT3119" i="1"/>
  <c r="AV3119" i="1"/>
  <c r="S3119" i="1"/>
  <c r="AO3127" i="1"/>
  <c r="AV3128" i="1"/>
  <c r="AT3128" i="1"/>
  <c r="S3128" i="1"/>
  <c r="AN3130" i="1"/>
  <c r="AN3142" i="1"/>
  <c r="AS3142" i="1"/>
  <c r="AU3157" i="1"/>
  <c r="AN3160" i="1"/>
  <c r="AQ3160" i="1"/>
  <c r="AR3161" i="1"/>
  <c r="AS3161" i="1"/>
  <c r="AO3161" i="1"/>
  <c r="AQ3161" i="1"/>
  <c r="Q3161" i="1"/>
  <c r="AQ3162" i="1"/>
  <c r="AR3162" i="1"/>
  <c r="Q3162" i="1"/>
  <c r="AP3162" i="1"/>
  <c r="Q3163" i="1"/>
  <c r="AO3163" i="1"/>
  <c r="AR3181" i="1"/>
  <c r="AQ3181" i="1"/>
  <c r="AS3181" i="1"/>
  <c r="AP3181" i="1"/>
  <c r="Q3181" i="1"/>
  <c r="AP3187" i="1"/>
  <c r="AR3187" i="1"/>
  <c r="AQ3187" i="1"/>
  <c r="Q3187" i="1"/>
  <c r="AP3191" i="1"/>
  <c r="AQ3191" i="1"/>
  <c r="Q3191" i="1"/>
  <c r="AR3193" i="1"/>
  <c r="AS3193" i="1"/>
  <c r="AO3193" i="1"/>
  <c r="AQ3193" i="1"/>
  <c r="Q3193" i="1"/>
  <c r="AU3196" i="1"/>
  <c r="S3196" i="1"/>
  <c r="AT3199" i="1"/>
  <c r="AU3199" i="1"/>
  <c r="AV3199" i="1"/>
  <c r="S3199" i="1"/>
  <c r="AR3205" i="1"/>
  <c r="AO3205" i="1"/>
  <c r="AP3205" i="1"/>
  <c r="AS3205" i="1"/>
  <c r="Q3205" i="1"/>
  <c r="AP3211" i="1"/>
  <c r="Q3211" i="1"/>
  <c r="AO3211" i="1"/>
  <c r="AP2945" i="1"/>
  <c r="AO2946" i="1"/>
  <c r="AP2948" i="1"/>
  <c r="S2950" i="1"/>
  <c r="S2952" i="1"/>
  <c r="AU2955" i="1"/>
  <c r="AT2956" i="1"/>
  <c r="AP2961" i="1"/>
  <c r="AO2962" i="1"/>
  <c r="AP2964" i="1"/>
  <c r="S2966" i="1"/>
  <c r="S2968" i="1"/>
  <c r="AU2971" i="1"/>
  <c r="AT2972" i="1"/>
  <c r="AP2977" i="1"/>
  <c r="AO2978" i="1"/>
  <c r="AP2980" i="1"/>
  <c r="S2982" i="1"/>
  <c r="S2984" i="1"/>
  <c r="AU2987" i="1"/>
  <c r="AT2988" i="1"/>
  <c r="AP2993" i="1"/>
  <c r="AO2994" i="1"/>
  <c r="AP2996" i="1"/>
  <c r="S2998" i="1"/>
  <c r="AT2999" i="1"/>
  <c r="S3000" i="1"/>
  <c r="AS3000" i="1"/>
  <c r="AU3003" i="1"/>
  <c r="AO3004" i="1"/>
  <c r="AT3004" i="1"/>
  <c r="AV3006" i="1"/>
  <c r="AQ3007" i="1"/>
  <c r="AP3009" i="1"/>
  <c r="AO3010" i="1"/>
  <c r="AP3012" i="1"/>
  <c r="S3014" i="1"/>
  <c r="AT3015" i="1"/>
  <c r="S3016" i="1"/>
  <c r="AS3016" i="1"/>
  <c r="AU3019" i="1"/>
  <c r="AO3020" i="1"/>
  <c r="AT3020" i="1"/>
  <c r="AV3022" i="1"/>
  <c r="AQ3023" i="1"/>
  <c r="AV3027" i="1"/>
  <c r="AN3028" i="1"/>
  <c r="AP3029" i="1"/>
  <c r="AU3031" i="1"/>
  <c r="Q3033" i="1"/>
  <c r="AP3033" i="1"/>
  <c r="AU3033" i="1"/>
  <c r="AN3034" i="1"/>
  <c r="S3036" i="1"/>
  <c r="AO3037" i="1"/>
  <c r="Q3041" i="1"/>
  <c r="AP3041" i="1"/>
  <c r="AT3042" i="1"/>
  <c r="AU3044" i="1"/>
  <c r="AO3045" i="1"/>
  <c r="AV3047" i="1"/>
  <c r="AN3048" i="1"/>
  <c r="AR3049" i="1"/>
  <c r="AP3049" i="1"/>
  <c r="Q3049" i="1"/>
  <c r="AQ3049" i="1"/>
  <c r="Q3050" i="1"/>
  <c r="AS3050" i="1"/>
  <c r="AR3054" i="1"/>
  <c r="AT3059" i="1"/>
  <c r="AV3059" i="1"/>
  <c r="AU3059" i="1"/>
  <c r="AR3060" i="1"/>
  <c r="AR3062" i="1"/>
  <c r="S3063" i="1"/>
  <c r="AQ3066" i="1"/>
  <c r="AS3066" i="1"/>
  <c r="AP3066" i="1"/>
  <c r="S3067" i="1"/>
  <c r="AV3071" i="1"/>
  <c r="Q3075" i="1"/>
  <c r="AR3075" i="1"/>
  <c r="AN3076" i="1"/>
  <c r="Q3077" i="1"/>
  <c r="AS3077" i="1"/>
  <c r="AR3078" i="1"/>
  <c r="S3081" i="1"/>
  <c r="AU3081" i="1"/>
  <c r="AU3088" i="1"/>
  <c r="AQ3090" i="1"/>
  <c r="AN3090" i="1"/>
  <c r="S3091" i="1"/>
  <c r="AT3092" i="1"/>
  <c r="AV3093" i="1"/>
  <c r="AU3093" i="1"/>
  <c r="AT3093" i="1"/>
  <c r="AV3095" i="1"/>
  <c r="AQ3096" i="1"/>
  <c r="AV3097" i="1"/>
  <c r="AT3097" i="1"/>
  <c r="AU3099" i="1"/>
  <c r="AU3100" i="1"/>
  <c r="AV3102" i="1"/>
  <c r="AR3103" i="1"/>
  <c r="AN3104" i="1"/>
  <c r="AT3106" i="1"/>
  <c r="AT3107" i="1"/>
  <c r="AV3107" i="1"/>
  <c r="AU3107" i="1"/>
  <c r="AR3108" i="1"/>
  <c r="AN3110" i="1"/>
  <c r="AU3111" i="1"/>
  <c r="AN3112" i="1"/>
  <c r="Q3114" i="1"/>
  <c r="AR3114" i="1"/>
  <c r="AR3115" i="1"/>
  <c r="AO3117" i="1"/>
  <c r="AN3120" i="1"/>
  <c r="AT3123" i="1"/>
  <c r="AU3123" i="1"/>
  <c r="S3123" i="1"/>
  <c r="S3124" i="1"/>
  <c r="AU3124" i="1"/>
  <c r="AT3126" i="1"/>
  <c r="AP3139" i="1"/>
  <c r="AR3139" i="1"/>
  <c r="AQ3139" i="1"/>
  <c r="Q3139" i="1"/>
  <c r="AS3154" i="1"/>
  <c r="Q3154" i="1"/>
  <c r="AN3154" i="1"/>
  <c r="AR3157" i="1"/>
  <c r="AO3157" i="1"/>
  <c r="AS3157" i="1"/>
  <c r="Q3157" i="1"/>
  <c r="AP3157" i="1"/>
  <c r="AV3161" i="1"/>
  <c r="S3161" i="1"/>
  <c r="AU3161" i="1"/>
  <c r="AT3164" i="1"/>
  <c r="AV3164" i="1"/>
  <c r="S3164" i="1"/>
  <c r="AU3164" i="1"/>
  <c r="AP3165" i="1"/>
  <c r="AT3167" i="1"/>
  <c r="S3167" i="1"/>
  <c r="AU3167" i="1"/>
  <c r="AP3178" i="1"/>
  <c r="Q3182" i="1"/>
  <c r="AR3182" i="1"/>
  <c r="AO3182" i="1"/>
  <c r="AR3188" i="1"/>
  <c r="AO3190" i="1"/>
  <c r="AN3190" i="1"/>
  <c r="AS3194" i="1"/>
  <c r="AV3201" i="1"/>
  <c r="S3201" i="1"/>
  <c r="AO3000" i="1"/>
  <c r="AP3004" i="1"/>
  <c r="AO3016" i="1"/>
  <c r="AP3020" i="1"/>
  <c r="AV3031" i="1"/>
  <c r="AP3034" i="1"/>
  <c r="AU3039" i="1"/>
  <c r="AP3045" i="1"/>
  <c r="AQ3048" i="1"/>
  <c r="AV3049" i="1"/>
  <c r="AU3049" i="1"/>
  <c r="AT3060" i="1"/>
  <c r="AS3062" i="1"/>
  <c r="AQ3064" i="1"/>
  <c r="AS3067" i="1"/>
  <c r="AP3073" i="1"/>
  <c r="AT3075" i="1"/>
  <c r="AU3075" i="1"/>
  <c r="S3075" i="1"/>
  <c r="AV3075" i="1"/>
  <c r="AV3077" i="1"/>
  <c r="AT3077" i="1"/>
  <c r="AU3077" i="1"/>
  <c r="AS3078" i="1"/>
  <c r="AQ3082" i="1"/>
  <c r="AS3082" i="1"/>
  <c r="AP3082" i="1"/>
  <c r="AO3085" i="1"/>
  <c r="AT3087" i="1"/>
  <c r="AV3087" i="1"/>
  <c r="S3087" i="1"/>
  <c r="AR3089" i="1"/>
  <c r="AS3089" i="1"/>
  <c r="AP3089" i="1"/>
  <c r="AU3092" i="1"/>
  <c r="AQ3094" i="1"/>
  <c r="AR3094" i="1"/>
  <c r="AN3098" i="1"/>
  <c r="AV3099" i="1"/>
  <c r="AR3101" i="1"/>
  <c r="AQ3101" i="1"/>
  <c r="Q3101" i="1"/>
  <c r="AS3101" i="1"/>
  <c r="AU3103" i="1"/>
  <c r="AO3105" i="1"/>
  <c r="AQ3106" i="1"/>
  <c r="AN3106" i="1"/>
  <c r="AT3108" i="1"/>
  <c r="AV3109" i="1"/>
  <c r="AU3109" i="1"/>
  <c r="AT3109" i="1"/>
  <c r="AS3110" i="1"/>
  <c r="AV3113" i="1"/>
  <c r="AT3113" i="1"/>
  <c r="AP3117" i="1"/>
  <c r="AS3126" i="1"/>
  <c r="Q3126" i="1"/>
  <c r="AN3126" i="1"/>
  <c r="AP3127" i="1"/>
  <c r="AQ3127" i="1"/>
  <c r="Q3127" i="1"/>
  <c r="AV3127" i="1"/>
  <c r="AR3137" i="1"/>
  <c r="AS3137" i="1"/>
  <c r="AQ3137" i="1"/>
  <c r="Q3137" i="1"/>
  <c r="AO3137" i="1"/>
  <c r="AT3151" i="1"/>
  <c r="S3151" i="1"/>
  <c r="AV3151" i="1"/>
  <c r="AO3166" i="1"/>
  <c r="AR3166" i="1"/>
  <c r="Q3166" i="1"/>
  <c r="AT3175" i="1"/>
  <c r="AU3175" i="1"/>
  <c r="S3175" i="1"/>
  <c r="AV3192" i="1"/>
  <c r="AT3192" i="1"/>
  <c r="S3192" i="1"/>
  <c r="AQ3202" i="1"/>
  <c r="AP3202" i="1"/>
  <c r="Q3202" i="1"/>
  <c r="AP3053" i="1"/>
  <c r="AO3059" i="1"/>
  <c r="AP3061" i="1"/>
  <c r="AO3065" i="1"/>
  <c r="AO3069" i="1"/>
  <c r="AR3071" i="1"/>
  <c r="AU3072" i="1"/>
  <c r="AV3079" i="1"/>
  <c r="AO3081" i="1"/>
  <c r="AO3091" i="1"/>
  <c r="AP3093" i="1"/>
  <c r="AO3097" i="1"/>
  <c r="AO3107" i="1"/>
  <c r="AP3109" i="1"/>
  <c r="AO3113" i="1"/>
  <c r="AT3120" i="1"/>
  <c r="AS3121" i="1"/>
  <c r="AO3122" i="1"/>
  <c r="AS3125" i="1"/>
  <c r="AP3129" i="1"/>
  <c r="AT3133" i="1"/>
  <c r="AR3141" i="1"/>
  <c r="AO3141" i="1"/>
  <c r="AQ3141" i="1"/>
  <c r="AR3145" i="1"/>
  <c r="AS3145" i="1"/>
  <c r="AP3145" i="1"/>
  <c r="AQ3146" i="1"/>
  <c r="AR3146" i="1"/>
  <c r="Q3146" i="1"/>
  <c r="AS3146" i="1"/>
  <c r="AU3153" i="1"/>
  <c r="AP3155" i="1"/>
  <c r="AR3155" i="1"/>
  <c r="AO3155" i="1"/>
  <c r="AN3167" i="1"/>
  <c r="AR3167" i="1"/>
  <c r="AR3169" i="1"/>
  <c r="AQ3169" i="1"/>
  <c r="AO3169" i="1"/>
  <c r="AP3171" i="1"/>
  <c r="AQ3171" i="1"/>
  <c r="Q3171" i="1"/>
  <c r="AR3171" i="1"/>
  <c r="AV3172" i="1"/>
  <c r="AT3172" i="1"/>
  <c r="AR3173" i="1"/>
  <c r="AS3173" i="1"/>
  <c r="AP3173" i="1"/>
  <c r="AO3179" i="1"/>
  <c r="AT3180" i="1"/>
  <c r="AU3180" i="1"/>
  <c r="AT3183" i="1"/>
  <c r="AV3183" i="1"/>
  <c r="AU3183" i="1"/>
  <c r="AR3185" i="1"/>
  <c r="AO3185" i="1"/>
  <c r="AQ3185" i="1"/>
  <c r="AN3192" i="1"/>
  <c r="AO3195" i="1"/>
  <c r="AP3203" i="1"/>
  <c r="AQ3203" i="1"/>
  <c r="Q3203" i="1"/>
  <c r="AR3203" i="1"/>
  <c r="AV3204" i="1"/>
  <c r="AU3204" i="1"/>
  <c r="AP3207" i="1"/>
  <c r="AQ3207" i="1"/>
  <c r="Q3207" i="1"/>
  <c r="AU3207" i="1"/>
  <c r="AR3209" i="1"/>
  <c r="AQ3209" i="1"/>
  <c r="AO3209" i="1"/>
  <c r="AT3211" i="1"/>
  <c r="AU3211" i="1"/>
  <c r="AR3213" i="1"/>
  <c r="AP3213" i="1"/>
  <c r="Q3213" i="1"/>
  <c r="AQ3213" i="1"/>
  <c r="AT3215" i="1"/>
  <c r="AU3215" i="1"/>
  <c r="AR3225" i="1"/>
  <c r="AS3225" i="1"/>
  <c r="AQ3225" i="1"/>
  <c r="AO3225" i="1"/>
  <c r="AT3231" i="1"/>
  <c r="AV3231" i="1"/>
  <c r="AU3231" i="1"/>
  <c r="AR3237" i="1"/>
  <c r="AS3237" i="1"/>
  <c r="AQ3237" i="1"/>
  <c r="AO3237" i="1"/>
  <c r="Q3257" i="1"/>
  <c r="AT3275" i="1"/>
  <c r="AU3275" i="1"/>
  <c r="AV3275" i="1"/>
  <c r="S3275" i="1"/>
  <c r="AR3277" i="1"/>
  <c r="AP3277" i="1"/>
  <c r="Q3277" i="1"/>
  <c r="AO3277" i="1"/>
  <c r="AS3277" i="1"/>
  <c r="AU3171" i="1"/>
  <c r="AT3176" i="1"/>
  <c r="AV3177" i="1"/>
  <c r="AT3177" i="1"/>
  <c r="AR3179" i="1"/>
  <c r="AR3189" i="1"/>
  <c r="AS3189" i="1"/>
  <c r="AP3189" i="1"/>
  <c r="AV3193" i="1"/>
  <c r="S3193" i="1"/>
  <c r="AT3193" i="1"/>
  <c r="AR3201" i="1"/>
  <c r="AS3201" i="1"/>
  <c r="AP3201" i="1"/>
  <c r="AU3203" i="1"/>
  <c r="AV3207" i="1"/>
  <c r="AU3212" i="1"/>
  <c r="S3212" i="1"/>
  <c r="AR3217" i="1"/>
  <c r="AS3217" i="1"/>
  <c r="AP3217" i="1"/>
  <c r="AP3223" i="1"/>
  <c r="AQ3223" i="1"/>
  <c r="Q3223" i="1"/>
  <c r="AR3229" i="1"/>
  <c r="AQ3229" i="1"/>
  <c r="AP3229" i="1"/>
  <c r="Q3229" i="1"/>
  <c r="AS3229" i="1"/>
  <c r="AU3236" i="1"/>
  <c r="AV3236" i="1"/>
  <c r="AT3236" i="1"/>
  <c r="S3236" i="1"/>
  <c r="AV3256" i="1"/>
  <c r="AU3256" i="1"/>
  <c r="S3256" i="1"/>
  <c r="AR3119" i="1"/>
  <c r="AP3121" i="1"/>
  <c r="AP3125" i="1"/>
  <c r="AT3131" i="1"/>
  <c r="S3131" i="1"/>
  <c r="AR3133" i="1"/>
  <c r="AS3133" i="1"/>
  <c r="AP3133" i="1"/>
  <c r="AU3141" i="1"/>
  <c r="AV3145" i="1"/>
  <c r="S3145" i="1"/>
  <c r="AT3145" i="1"/>
  <c r="AR3153" i="1"/>
  <c r="AS3153" i="1"/>
  <c r="AP3153" i="1"/>
  <c r="AU3160" i="1"/>
  <c r="AV3160" i="1"/>
  <c r="AT3160" i="1"/>
  <c r="AT3163" i="1"/>
  <c r="AU3163" i="1"/>
  <c r="S3171" i="1"/>
  <c r="AV3171" i="1"/>
  <c r="S3176" i="1"/>
  <c r="AV3176" i="1"/>
  <c r="S3177" i="1"/>
  <c r="AU3177" i="1"/>
  <c r="Q3179" i="1"/>
  <c r="S3184" i="1"/>
  <c r="AU3184" i="1"/>
  <c r="Q3189" i="1"/>
  <c r="AQ3189" i="1"/>
  <c r="AU3193" i="1"/>
  <c r="AN3196" i="1"/>
  <c r="AQ3196" i="1"/>
  <c r="AR3197" i="1"/>
  <c r="AQ3197" i="1"/>
  <c r="AO3197" i="1"/>
  <c r="AQ3198" i="1"/>
  <c r="Q3198" i="1"/>
  <c r="Q3201" i="1"/>
  <c r="AQ3201" i="1"/>
  <c r="S3203" i="1"/>
  <c r="AV3203" i="1"/>
  <c r="S3207" i="1"/>
  <c r="AQ3208" i="1"/>
  <c r="S3213" i="1"/>
  <c r="AT3213" i="1"/>
  <c r="Q3217" i="1"/>
  <c r="AQ3217" i="1"/>
  <c r="AV3218" i="1"/>
  <c r="AQ3224" i="1"/>
  <c r="AP3227" i="1"/>
  <c r="Q3227" i="1"/>
  <c r="AN3228" i="1"/>
  <c r="AQ3228" i="1"/>
  <c r="AR3239" i="1"/>
  <c r="Q3239" i="1"/>
  <c r="AT3251" i="1"/>
  <c r="AV3251" i="1"/>
  <c r="AU3251" i="1"/>
  <c r="AR3253" i="1"/>
  <c r="AQ3253" i="1"/>
  <c r="AS3253" i="1"/>
  <c r="AP3253" i="1"/>
  <c r="Q3253" i="1"/>
  <c r="AV3254" i="1"/>
  <c r="AV3264" i="1"/>
  <c r="AU3264" i="1"/>
  <c r="AT3264" i="1"/>
  <c r="S3264" i="1"/>
  <c r="AR3276" i="1"/>
  <c r="AN3276" i="1"/>
  <c r="AQ3276" i="1"/>
  <c r="AQ3277" i="1"/>
  <c r="AV3217" i="1"/>
  <c r="S3217" i="1"/>
  <c r="AP3219" i="1"/>
  <c r="AR3219" i="1"/>
  <c r="AQ3219" i="1"/>
  <c r="Q3219" i="1"/>
  <c r="AU3228" i="1"/>
  <c r="S3228" i="1"/>
  <c r="AQ3252" i="1"/>
  <c r="AN3252" i="1"/>
  <c r="AR3257" i="1"/>
  <c r="AO3257" i="1"/>
  <c r="AP3257" i="1"/>
  <c r="AS3257" i="1"/>
  <c r="AR3265" i="1"/>
  <c r="AQ3265" i="1"/>
  <c r="Q3265" i="1"/>
  <c r="AP3265" i="1"/>
  <c r="AO3265" i="1"/>
  <c r="AT3279" i="1"/>
  <c r="AV3279" i="1"/>
  <c r="S3279" i="1"/>
  <c r="AV3271" i="1"/>
  <c r="AR3281" i="1"/>
  <c r="AS3281" i="1"/>
  <c r="AQ3281" i="1"/>
  <c r="Q3281" i="1"/>
  <c r="AT3283" i="1"/>
  <c r="AU3283" i="1"/>
  <c r="S3283" i="1"/>
  <c r="AV3285" i="1"/>
  <c r="AU3285" i="1"/>
  <c r="AT3285" i="1"/>
  <c r="Q3287" i="1"/>
  <c r="AR3287" i="1"/>
  <c r="AR3289" i="1"/>
  <c r="AO3289" i="1"/>
  <c r="AS3289" i="1"/>
  <c r="AQ3289" i="1"/>
  <c r="AR3292" i="1"/>
  <c r="AN3292" i="1"/>
  <c r="Q3294" i="1"/>
  <c r="AR3297" i="1"/>
  <c r="AO3297" i="1"/>
  <c r="AP3297" i="1"/>
  <c r="AS3297" i="1"/>
  <c r="AQ3300" i="1"/>
  <c r="AN3300" i="1"/>
  <c r="AV3136" i="1"/>
  <c r="AU3140" i="1"/>
  <c r="AV3147" i="1"/>
  <c r="AP3149" i="1"/>
  <c r="AV3152" i="1"/>
  <c r="AU3156" i="1"/>
  <c r="AV3159" i="1"/>
  <c r="AO3175" i="1"/>
  <c r="AO3177" i="1"/>
  <c r="AT3188" i="1"/>
  <c r="AU3191" i="1"/>
  <c r="AV3195" i="1"/>
  <c r="AP3210" i="1"/>
  <c r="AR3214" i="1"/>
  <c r="AP3218" i="1"/>
  <c r="AU3220" i="1"/>
  <c r="AO3221" i="1"/>
  <c r="AP3226" i="1"/>
  <c r="AU3227" i="1"/>
  <c r="AR3230" i="1"/>
  <c r="AO3233" i="1"/>
  <c r="AU3235" i="1"/>
  <c r="AP3238" i="1"/>
  <c r="AO3241" i="1"/>
  <c r="AP3247" i="1"/>
  <c r="AQ3247" i="1"/>
  <c r="Q3247" i="1"/>
  <c r="AR3247" i="1"/>
  <c r="AU3248" i="1"/>
  <c r="AU3255" i="1"/>
  <c r="AT3259" i="1"/>
  <c r="AU3259" i="1"/>
  <c r="AR3260" i="1"/>
  <c r="AN3260" i="1"/>
  <c r="AR3261" i="1"/>
  <c r="AP3261" i="1"/>
  <c r="Q3261" i="1"/>
  <c r="AQ3261" i="1"/>
  <c r="AT3262" i="1"/>
  <c r="AT3263" i="1"/>
  <c r="AV3263" i="1"/>
  <c r="AU3263" i="1"/>
  <c r="AT3267" i="1"/>
  <c r="S3267" i="1"/>
  <c r="AV3270" i="1"/>
  <c r="S3271" i="1"/>
  <c r="AR3273" i="1"/>
  <c r="AO3273" i="1"/>
  <c r="AQ3273" i="1"/>
  <c r="S3277" i="1"/>
  <c r="AU3277" i="1"/>
  <c r="AV3280" i="1"/>
  <c r="AT3280" i="1"/>
  <c r="AQ3282" i="1"/>
  <c r="AR3282" i="1"/>
  <c r="AV3283" i="1"/>
  <c r="AR3284" i="1"/>
  <c r="S3285" i="1"/>
  <c r="AQ3286" i="1"/>
  <c r="AN3286" i="1"/>
  <c r="AS3286" i="1"/>
  <c r="AR3286" i="1"/>
  <c r="Q3289" i="1"/>
  <c r="AT3291" i="1"/>
  <c r="AU3291" i="1"/>
  <c r="AO3293" i="1"/>
  <c r="Q3297" i="1"/>
  <c r="AP3221" i="1"/>
  <c r="AU3223" i="1"/>
  <c r="AV3227" i="1"/>
  <c r="AP3233" i="1"/>
  <c r="AV3235" i="1"/>
  <c r="AU3239" i="1"/>
  <c r="AU3243" i="1"/>
  <c r="AU3247" i="1"/>
  <c r="AR3249" i="1"/>
  <c r="AQ3249" i="1"/>
  <c r="Q3249" i="1"/>
  <c r="AS3249" i="1"/>
  <c r="AV3255" i="1"/>
  <c r="AN3267" i="1"/>
  <c r="AR3269" i="1"/>
  <c r="AQ3269" i="1"/>
  <c r="AO3269" i="1"/>
  <c r="AV3272" i="1"/>
  <c r="AU3272" i="1"/>
  <c r="AO3281" i="1"/>
  <c r="AV3290" i="1"/>
  <c r="AT3290" i="1"/>
  <c r="AQ3292" i="1"/>
  <c r="AR3300" i="1"/>
  <c r="AV3304" i="1"/>
  <c r="AU3304" i="1"/>
  <c r="S3304" i="1"/>
  <c r="AV3309" i="1"/>
  <c r="S3309" i="1"/>
  <c r="AP3311" i="1"/>
  <c r="AR3311" i="1"/>
  <c r="AQ3311" i="1"/>
  <c r="Q3311" i="1"/>
  <c r="AO3287" i="1"/>
  <c r="AV3288" i="1"/>
  <c r="AU3288" i="1"/>
  <c r="S3288" i="1"/>
  <c r="AR3293" i="1"/>
  <c r="AS3293" i="1"/>
  <c r="AQ3293" i="1"/>
  <c r="Q3293" i="1"/>
  <c r="AQ3294" i="1"/>
  <c r="AN3294" i="1"/>
  <c r="AS3294" i="1"/>
  <c r="AR3301" i="1"/>
  <c r="AQ3301" i="1"/>
  <c r="AS3301" i="1"/>
  <c r="AP3301" i="1"/>
  <c r="Q3301" i="1"/>
  <c r="AV3302" i="1"/>
  <c r="AT3327" i="1"/>
  <c r="AV3327" i="1"/>
  <c r="S3327" i="1"/>
  <c r="AR3332" i="1"/>
  <c r="AP3332" i="1"/>
  <c r="AT3341" i="1"/>
  <c r="AU3341" i="1"/>
  <c r="Q3346" i="1"/>
  <c r="AS3347" i="1"/>
  <c r="AN3347" i="1"/>
  <c r="AT3355" i="1"/>
  <c r="AV3355" i="1"/>
  <c r="S3355" i="1"/>
  <c r="AP3310" i="1"/>
  <c r="AR3313" i="1"/>
  <c r="AO3313" i="1"/>
  <c r="AS3313" i="1"/>
  <c r="AQ3313" i="1"/>
  <c r="AT3315" i="1"/>
  <c r="AV3315" i="1"/>
  <c r="AU3315" i="1"/>
  <c r="AT3319" i="1"/>
  <c r="AV3319" i="1"/>
  <c r="S3319" i="1"/>
  <c r="AV3320" i="1"/>
  <c r="AU3320" i="1"/>
  <c r="AU3324" i="1"/>
  <c r="AV3344" i="1"/>
  <c r="AT3347" i="1"/>
  <c r="AV3347" i="1"/>
  <c r="S3347" i="1"/>
  <c r="AR3349" i="1"/>
  <c r="AS3349" i="1"/>
  <c r="AO3349" i="1"/>
  <c r="AQ3349" i="1"/>
  <c r="AR3353" i="1"/>
  <c r="AQ3353" i="1"/>
  <c r="Q3353" i="1"/>
  <c r="AP3353" i="1"/>
  <c r="AO3353" i="1"/>
  <c r="AP3245" i="1"/>
  <c r="AP3254" i="1"/>
  <c r="AO3255" i="1"/>
  <c r="AP3262" i="1"/>
  <c r="AO3263" i="1"/>
  <c r="AP3270" i="1"/>
  <c r="AO3271" i="1"/>
  <c r="AP3278" i="1"/>
  <c r="AO3279" i="1"/>
  <c r="AO3285" i="1"/>
  <c r="AU3287" i="1"/>
  <c r="AQ3291" i="1"/>
  <c r="AV3292" i="1"/>
  <c r="AT3292" i="1"/>
  <c r="AR3296" i="1"/>
  <c r="AV3297" i="1"/>
  <c r="AT3297" i="1"/>
  <c r="AT3299" i="1"/>
  <c r="AV3299" i="1"/>
  <c r="AU3303" i="1"/>
  <c r="AT3307" i="1"/>
  <c r="S3307" i="1"/>
  <c r="AR3309" i="1"/>
  <c r="AS3309" i="1"/>
  <c r="AP3309" i="1"/>
  <c r="Q3310" i="1"/>
  <c r="AS3310" i="1"/>
  <c r="Q3313" i="1"/>
  <c r="AQ3314" i="1"/>
  <c r="AR3314" i="1"/>
  <c r="S3315" i="1"/>
  <c r="AR3317" i="1"/>
  <c r="AQ3317" i="1"/>
  <c r="AP3317" i="1"/>
  <c r="Q3317" i="1"/>
  <c r="AS3317" i="1"/>
  <c r="S3320" i="1"/>
  <c r="AQ3323" i="1"/>
  <c r="S3324" i="1"/>
  <c r="AT3325" i="1"/>
  <c r="AU3327" i="1"/>
  <c r="AR3333" i="1"/>
  <c r="AO3333" i="1"/>
  <c r="AS3333" i="1"/>
  <c r="AQ3333" i="1"/>
  <c r="AV3338" i="1"/>
  <c r="AU3347" i="1"/>
  <c r="Q3349" i="1"/>
  <c r="AV3293" i="1"/>
  <c r="S3293" i="1"/>
  <c r="AU3293" i="1"/>
  <c r="AP3295" i="1"/>
  <c r="AR3295" i="1"/>
  <c r="AO3295" i="1"/>
  <c r="AV3303" i="1"/>
  <c r="AQ3307" i="1"/>
  <c r="AV3308" i="1"/>
  <c r="AT3308" i="1"/>
  <c r="AQ3316" i="1"/>
  <c r="AN3316" i="1"/>
  <c r="AT3318" i="1"/>
  <c r="AV3318" i="1"/>
  <c r="AU3319" i="1"/>
  <c r="AR3329" i="1"/>
  <c r="AS3329" i="1"/>
  <c r="AQ3329" i="1"/>
  <c r="AP3329" i="1"/>
  <c r="AP3339" i="1"/>
  <c r="AR3339" i="1"/>
  <c r="AQ3339" i="1"/>
  <c r="Q3339" i="1"/>
  <c r="AV3345" i="1"/>
  <c r="AU3345" i="1"/>
  <c r="AT3345" i="1"/>
  <c r="AQ3346" i="1"/>
  <c r="AN3346" i="1"/>
  <c r="AS3346" i="1"/>
  <c r="AR3346" i="1"/>
  <c r="AQ3348" i="1"/>
  <c r="AP3348" i="1"/>
  <c r="S3352" i="1"/>
  <c r="AU3352" i="1"/>
  <c r="AT3352" i="1"/>
  <c r="AV3323" i="1"/>
  <c r="AP3325" i="1"/>
  <c r="AP3330" i="1"/>
  <c r="AO3337" i="1"/>
  <c r="AO3345" i="1"/>
  <c r="AV3357" i="1"/>
  <c r="AU3357" i="1"/>
  <c r="AT3357" i="1"/>
  <c r="AV3361" i="1"/>
  <c r="AT3361" i="1"/>
  <c r="AU3363" i="1"/>
  <c r="AU3364" i="1"/>
  <c r="AT3366" i="1"/>
  <c r="AR3369" i="1"/>
  <c r="AQ3369" i="1"/>
  <c r="Q3369" i="1"/>
  <c r="AS3369" i="1"/>
  <c r="AN3370" i="1"/>
  <c r="Q3371" i="1"/>
  <c r="AR3371" i="1"/>
  <c r="AN3372" i="1"/>
  <c r="Q3373" i="1"/>
  <c r="AS3373" i="1"/>
  <c r="AR3374" i="1"/>
  <c r="AO3375" i="1"/>
  <c r="S3376" i="1"/>
  <c r="AV3376" i="1"/>
  <c r="Q3378" i="1"/>
  <c r="Q3380" i="1"/>
  <c r="AR3380" i="1"/>
  <c r="AV3387" i="1"/>
  <c r="AV3389" i="1"/>
  <c r="AU3389" i="1"/>
  <c r="AT3389" i="1"/>
  <c r="S3389" i="1"/>
  <c r="AS3393" i="1"/>
  <c r="AP3397" i="1"/>
  <c r="AO3397" i="1"/>
  <c r="AR3397" i="1"/>
  <c r="AR3399" i="1"/>
  <c r="AO3399" i="1"/>
  <c r="AP3399" i="1"/>
  <c r="AS3399" i="1"/>
  <c r="AV3404" i="1"/>
  <c r="AU3296" i="1"/>
  <c r="AP3302" i="1"/>
  <c r="AO3303" i="1"/>
  <c r="AP3305" i="1"/>
  <c r="AU3312" i="1"/>
  <c r="AT3313" i="1"/>
  <c r="AP3318" i="1"/>
  <c r="AO3319" i="1"/>
  <c r="AP3321" i="1"/>
  <c r="S3323" i="1"/>
  <c r="Q3325" i="1"/>
  <c r="AQ3325" i="1"/>
  <c r="AO3327" i="1"/>
  <c r="S3329" i="1"/>
  <c r="Q3330" i="1"/>
  <c r="AR3330" i="1"/>
  <c r="AV3331" i="1"/>
  <c r="S3335" i="1"/>
  <c r="Q3337" i="1"/>
  <c r="AP3337" i="1"/>
  <c r="AP3341" i="1"/>
  <c r="Q3345" i="1"/>
  <c r="AP3345" i="1"/>
  <c r="AT3351" i="1"/>
  <c r="AV3351" i="1"/>
  <c r="S3351" i="1"/>
  <c r="AU3356" i="1"/>
  <c r="AQ3358" i="1"/>
  <c r="AR3358" i="1"/>
  <c r="S3361" i="1"/>
  <c r="AU3361" i="1"/>
  <c r="AR3365" i="1"/>
  <c r="AQ3365" i="1"/>
  <c r="Q3365" i="1"/>
  <c r="AS3365" i="1"/>
  <c r="AQ3367" i="1"/>
  <c r="AU3369" i="1"/>
  <c r="AS3370" i="1"/>
  <c r="AT3371" i="1"/>
  <c r="AU3371" i="1"/>
  <c r="S3371" i="1"/>
  <c r="AV3371" i="1"/>
  <c r="AV3373" i="1"/>
  <c r="AT3373" i="1"/>
  <c r="AU3373" i="1"/>
  <c r="AR3375" i="1"/>
  <c r="AQ3379" i="1"/>
  <c r="AN3379" i="1"/>
  <c r="AS3379" i="1"/>
  <c r="AR3379" i="1"/>
  <c r="AR3382" i="1"/>
  <c r="AS3382" i="1"/>
  <c r="AQ3382" i="1"/>
  <c r="Q3382" i="1"/>
  <c r="AT3384" i="1"/>
  <c r="S3384" i="1"/>
  <c r="AP3388" i="1"/>
  <c r="AQ3388" i="1"/>
  <c r="Q3388" i="1"/>
  <c r="AR3388" i="1"/>
  <c r="AR3390" i="1"/>
  <c r="AO3390" i="1"/>
  <c r="AP3390" i="1"/>
  <c r="AS3390" i="1"/>
  <c r="Q3392" i="1"/>
  <c r="AO3392" i="1"/>
  <c r="Q3397" i="1"/>
  <c r="Q3399" i="1"/>
  <c r="AT3359" i="1"/>
  <c r="S3359" i="1"/>
  <c r="AQ3362" i="1"/>
  <c r="AS3362" i="1"/>
  <c r="AP3362" i="1"/>
  <c r="AT3363" i="1"/>
  <c r="S3363" i="1"/>
  <c r="AR3367" i="1"/>
  <c r="AO3371" i="1"/>
  <c r="AQ3374" i="1"/>
  <c r="AN3374" i="1"/>
  <c r="AN3381" i="1"/>
  <c r="AR3381" i="1"/>
  <c r="AQ3383" i="1"/>
  <c r="AR3383" i="1"/>
  <c r="AV3386" i="1"/>
  <c r="AU3386" i="1"/>
  <c r="S3386" i="1"/>
  <c r="S3394" i="1"/>
  <c r="AU3394" i="1"/>
  <c r="AV3396" i="1"/>
  <c r="AT3396" i="1"/>
  <c r="AV3398" i="1"/>
  <c r="AU3398" i="1"/>
  <c r="S3398" i="1"/>
  <c r="AT3398" i="1"/>
  <c r="AQ3371" i="1"/>
  <c r="AV3372" i="1"/>
  <c r="AU3372" i="1"/>
  <c r="S3372" i="1"/>
  <c r="AR3373" i="1"/>
  <c r="AO3373" i="1"/>
  <c r="AQ3373" i="1"/>
  <c r="AU3376" i="1"/>
  <c r="AR3378" i="1"/>
  <c r="AO3378" i="1"/>
  <c r="AS3378" i="1"/>
  <c r="AQ3378" i="1"/>
  <c r="AO3380" i="1"/>
  <c r="AV3381" i="1"/>
  <c r="S3381" i="1"/>
  <c r="AT3413" i="1"/>
  <c r="AV3413" i="1"/>
  <c r="S3413" i="1"/>
  <c r="AT3417" i="1"/>
  <c r="AV3417" i="1"/>
  <c r="S3417" i="1"/>
  <c r="AO3355" i="1"/>
  <c r="AP3357" i="1"/>
  <c r="AO3361" i="1"/>
  <c r="AU3367" i="1"/>
  <c r="AU3380" i="1"/>
  <c r="AU3388" i="1"/>
  <c r="AT3393" i="1"/>
  <c r="AV3393" i="1"/>
  <c r="AU3393" i="1"/>
  <c r="AR3395" i="1"/>
  <c r="AO3395" i="1"/>
  <c r="AQ3395" i="1"/>
  <c r="AT3397" i="1"/>
  <c r="AU3397" i="1"/>
  <c r="S3397" i="1"/>
  <c r="AV3397" i="1"/>
  <c r="AV3399" i="1"/>
  <c r="AT3399" i="1"/>
  <c r="AU3399" i="1"/>
  <c r="AV3403" i="1"/>
  <c r="S3403" i="1"/>
  <c r="AT3403" i="1"/>
  <c r="AN3404" i="1"/>
  <c r="AN3408" i="1"/>
  <c r="AT3409" i="1"/>
  <c r="S3409" i="1"/>
  <c r="AR3411" i="1"/>
  <c r="AO3411" i="1"/>
  <c r="AQ3411" i="1"/>
  <c r="AO3415" i="1"/>
  <c r="AQ3416" i="1"/>
  <c r="AS3416" i="1"/>
  <c r="Q3416" i="1"/>
  <c r="AT3416" i="1"/>
  <c r="AR3422" i="1"/>
  <c r="S3423" i="1"/>
  <c r="AQ3424" i="1"/>
  <c r="AO3425" i="1"/>
  <c r="AV3426" i="1"/>
  <c r="AN3428" i="1"/>
  <c r="Q3429" i="1"/>
  <c r="AQ3429" i="1"/>
  <c r="AU3431" i="1"/>
  <c r="Q3433" i="1"/>
  <c r="AP3433" i="1"/>
  <c r="AU3439" i="1"/>
  <c r="AV3441" i="1"/>
  <c r="AU3441" i="1"/>
  <c r="AT3443" i="1"/>
  <c r="AU3443" i="1"/>
  <c r="S3443" i="1"/>
  <c r="AV3443" i="1"/>
  <c r="AV3444" i="1"/>
  <c r="AU3444" i="1"/>
  <c r="S3444" i="1"/>
  <c r="AR3386" i="1"/>
  <c r="AQ3386" i="1"/>
  <c r="AO3386" i="1"/>
  <c r="AQ3387" i="1"/>
  <c r="AS3387" i="1"/>
  <c r="Q3387" i="1"/>
  <c r="AQ3400" i="1"/>
  <c r="AN3400" i="1"/>
  <c r="AR3413" i="1"/>
  <c r="AO3420" i="1"/>
  <c r="AR3420" i="1"/>
  <c r="AT3421" i="1"/>
  <c r="AV3421" i="1"/>
  <c r="S3421" i="1"/>
  <c r="AU3424" i="1"/>
  <c r="AP3427" i="1"/>
  <c r="AR3427" i="1"/>
  <c r="AO3427" i="1"/>
  <c r="AO3437" i="1"/>
  <c r="AV3439" i="1"/>
  <c r="S3441" i="1"/>
  <c r="AT3442" i="1"/>
  <c r="AR3403" i="1"/>
  <c r="AS3403" i="1"/>
  <c r="AP3403" i="1"/>
  <c r="AQ3404" i="1"/>
  <c r="AR3404" i="1"/>
  <c r="Q3404" i="1"/>
  <c r="AS3404" i="1"/>
  <c r="AQ3408" i="1"/>
  <c r="AR3408" i="1"/>
  <c r="Q3408" i="1"/>
  <c r="AS3408" i="1"/>
  <c r="AS3413" i="1"/>
  <c r="AR3415" i="1"/>
  <c r="AQ3415" i="1"/>
  <c r="Q3415" i="1"/>
  <c r="AS3415" i="1"/>
  <c r="AP3417" i="1"/>
  <c r="AQ3417" i="1"/>
  <c r="Q3417" i="1"/>
  <c r="AR3417" i="1"/>
  <c r="AV3418" i="1"/>
  <c r="AT3418" i="1"/>
  <c r="AR3419" i="1"/>
  <c r="AS3419" i="1"/>
  <c r="AP3419" i="1"/>
  <c r="AR3423" i="1"/>
  <c r="AP3423" i="1"/>
  <c r="Q3423" i="1"/>
  <c r="AQ3423" i="1"/>
  <c r="AR3425" i="1"/>
  <c r="AQ3425" i="1"/>
  <c r="Q3425" i="1"/>
  <c r="AS3425" i="1"/>
  <c r="AV3432" i="1"/>
  <c r="AP3435" i="1"/>
  <c r="AR3435" i="1"/>
  <c r="Q3435" i="1"/>
  <c r="AP3451" i="1"/>
  <c r="AQ3451" i="1"/>
  <c r="Q3451" i="1"/>
  <c r="AS3451" i="1"/>
  <c r="AV3423" i="1"/>
  <c r="AU3423" i="1"/>
  <c r="AR3429" i="1"/>
  <c r="AS3429" i="1"/>
  <c r="AP3429" i="1"/>
  <c r="AQ3431" i="1"/>
  <c r="Q3431" i="1"/>
  <c r="AS3431" i="1"/>
  <c r="AR3433" i="1"/>
  <c r="AQ3433" i="1"/>
  <c r="AO3433" i="1"/>
  <c r="AR3437" i="1"/>
  <c r="AQ3437" i="1"/>
  <c r="Q3437" i="1"/>
  <c r="AS3437" i="1"/>
  <c r="AN3452" i="1"/>
  <c r="AP3452" i="1"/>
  <c r="AU3435" i="1"/>
  <c r="AS3439" i="1"/>
  <c r="AP3442" i="1"/>
  <c r="AO3443" i="1"/>
  <c r="AN3444" i="1"/>
  <c r="AP3445" i="1"/>
  <c r="S3447" i="1"/>
  <c r="AU3447" i="1"/>
  <c r="AP3448" i="1"/>
  <c r="S3449" i="1"/>
  <c r="AU3449" i="1"/>
  <c r="AP3450" i="1"/>
  <c r="S3453" i="1"/>
  <c r="AU3453" i="1"/>
  <c r="AR3444" i="1"/>
  <c r="AO3447" i="1"/>
  <c r="AO3449" i="1"/>
  <c r="AO3453" i="1"/>
  <c r="AV3405" i="1"/>
  <c r="AP3407" i="1"/>
  <c r="AV3410" i="1"/>
  <c r="AT3428" i="1"/>
  <c r="AP3434" i="1"/>
  <c r="AO3441" i="1"/>
  <c r="AN3442" i="1"/>
  <c r="AS3447" i="1"/>
  <c r="AS3449" i="1"/>
  <c r="AS3453" i="1"/>
  <c r="S67" i="1"/>
  <c r="S147" i="1"/>
  <c r="S387" i="1"/>
  <c r="Q933" i="1"/>
  <c r="S39" i="1"/>
  <c r="AU99" i="1"/>
  <c r="AP169" i="1"/>
  <c r="AU227" i="1"/>
  <c r="AP297" i="1"/>
  <c r="AU339" i="1"/>
  <c r="AU387" i="1"/>
  <c r="S451" i="1"/>
  <c r="S495" i="1"/>
  <c r="AQ595" i="1"/>
  <c r="S1038" i="1"/>
  <c r="Q1100" i="1"/>
  <c r="AQ1108" i="1"/>
  <c r="AU1126" i="1"/>
  <c r="AT1181" i="1"/>
  <c r="AU1255" i="1"/>
  <c r="Q1292" i="1"/>
  <c r="AO1385" i="1"/>
  <c r="S1414" i="1"/>
  <c r="AV1459" i="1"/>
  <c r="S1476" i="1"/>
  <c r="AN1530" i="1"/>
  <c r="Q1536" i="1"/>
  <c r="AN1537" i="1"/>
  <c r="S1580" i="1"/>
  <c r="AN1669" i="1"/>
  <c r="AN1801" i="1"/>
  <c r="AR1819" i="1"/>
  <c r="S1882" i="1"/>
  <c r="AS2093" i="1"/>
  <c r="AU2190" i="1"/>
  <c r="AU7" i="1"/>
  <c r="Q9" i="1"/>
  <c r="S2146" i="1"/>
  <c r="AU2151" i="1"/>
  <c r="AU183" i="1"/>
  <c r="S539" i="1"/>
  <c r="AU67" i="1"/>
  <c r="AU147" i="1"/>
  <c r="S227" i="1"/>
  <c r="AP281" i="1"/>
  <c r="S339" i="1"/>
  <c r="S431" i="1"/>
  <c r="AQ555" i="1"/>
  <c r="AO797" i="1"/>
  <c r="AU975" i="1"/>
  <c r="S1090" i="1"/>
  <c r="AO1256" i="1"/>
  <c r="S1302" i="1"/>
  <c r="AT1309" i="1"/>
  <c r="AO1544" i="1"/>
  <c r="S1615" i="1"/>
  <c r="S1674" i="1"/>
  <c r="AO1696" i="1"/>
  <c r="AN1751" i="1"/>
  <c r="AU1859" i="1"/>
  <c r="AP1905" i="1"/>
  <c r="S1966" i="1"/>
  <c r="AV1981" i="1"/>
  <c r="AU2012" i="1"/>
  <c r="S2102" i="1"/>
  <c r="S2182" i="1"/>
  <c r="S2207" i="1"/>
  <c r="Q2221" i="1"/>
  <c r="AP73" i="1"/>
  <c r="AP109" i="1"/>
  <c r="AP153" i="1"/>
  <c r="AU195" i="1"/>
  <c r="S463" i="1"/>
  <c r="S483" i="1"/>
  <c r="AQ571" i="1"/>
  <c r="AQ603" i="1"/>
  <c r="AQ635" i="1"/>
  <c r="AV654" i="1"/>
  <c r="AS670" i="1"/>
  <c r="AR679" i="1"/>
  <c r="AQ773" i="1"/>
  <c r="AO817" i="1"/>
  <c r="AO920" i="1"/>
  <c r="AT922" i="1"/>
  <c r="AU922" i="1"/>
  <c r="AO976" i="1"/>
  <c r="Q1001" i="1"/>
  <c r="AR1001" i="1"/>
  <c r="AP1054" i="1"/>
  <c r="Q1054" i="1"/>
  <c r="AS1068" i="1"/>
  <c r="AN1083" i="1"/>
  <c r="AO1097" i="1"/>
  <c r="AR1118" i="1"/>
  <c r="AQ1171" i="1"/>
  <c r="AT1208" i="1"/>
  <c r="AS1224" i="1"/>
  <c r="Q1224" i="1"/>
  <c r="AP1307" i="1"/>
  <c r="AP1349" i="1"/>
  <c r="AV1366" i="1"/>
  <c r="AQ1368" i="1"/>
  <c r="AO1368" i="1"/>
  <c r="Q1368" i="1"/>
  <c r="AP1372" i="1"/>
  <c r="Q1372" i="1"/>
  <c r="AN1386" i="1"/>
  <c r="S55" i="1"/>
  <c r="AP233" i="1"/>
  <c r="AU279" i="1"/>
  <c r="AQ299" i="1"/>
  <c r="S323" i="1"/>
  <c r="AU375" i="1"/>
  <c r="S399" i="1"/>
  <c r="S419" i="1"/>
  <c r="AQ23" i="1"/>
  <c r="AU55" i="1"/>
  <c r="S99" i="1"/>
  <c r="AP121" i="1"/>
  <c r="S183" i="1"/>
  <c r="AP201" i="1"/>
  <c r="AP237" i="1"/>
  <c r="S311" i="1"/>
  <c r="AU323" i="1"/>
  <c r="AU359" i="1"/>
  <c r="AU407" i="1"/>
  <c r="AU419" i="1"/>
  <c r="AU471" i="1"/>
  <c r="AU483" i="1"/>
  <c r="AU515" i="1"/>
  <c r="AV598" i="1"/>
  <c r="AV630" i="1"/>
  <c r="AO669" i="1"/>
  <c r="AN674" i="1"/>
  <c r="S677" i="1"/>
  <c r="AN678" i="1"/>
  <c r="AQ785" i="1"/>
  <c r="AT798" i="1"/>
  <c r="S917" i="1"/>
  <c r="AS928" i="1"/>
  <c r="AQ992" i="1"/>
  <c r="AO992" i="1"/>
  <c r="AS1029" i="1"/>
  <c r="Q1029" i="1"/>
  <c r="AT1272" i="1"/>
  <c r="S1272" i="1"/>
  <c r="AV1306" i="1"/>
  <c r="AU1306" i="1"/>
  <c r="AT1370" i="1"/>
  <c r="S1370" i="1"/>
  <c r="AT1023" i="1"/>
  <c r="AU1023" i="1"/>
  <c r="AT1174" i="1"/>
  <c r="AV1174" i="1"/>
  <c r="AN1227" i="1"/>
  <c r="AP1227" i="1"/>
  <c r="AU1251" i="1"/>
  <c r="S1251" i="1"/>
  <c r="AU1308" i="1"/>
  <c r="S1308" i="1"/>
  <c r="AV1354" i="1"/>
  <c r="AU1354" i="1"/>
  <c r="AT1367" i="1"/>
  <c r="AU1367" i="1"/>
  <c r="S1367" i="1"/>
  <c r="AT1443" i="1"/>
  <c r="S1443" i="1"/>
  <c r="AV1460" i="1"/>
  <c r="S1460" i="1"/>
  <c r="S195" i="1"/>
  <c r="AU439" i="1"/>
  <c r="AV578" i="1"/>
  <c r="AV610" i="1"/>
  <c r="AV642" i="1"/>
  <c r="Q678" i="1"/>
  <c r="S704" i="1"/>
  <c r="AU744" i="1"/>
  <c r="AU765" i="1"/>
  <c r="AR1008" i="1"/>
  <c r="AO1008" i="1"/>
  <c r="AP1022" i="1"/>
  <c r="Q1022" i="1"/>
  <c r="AO1078" i="1"/>
  <c r="AR1078" i="1"/>
  <c r="AU1114" i="1"/>
  <c r="AT1248" i="1"/>
  <c r="AU1248" i="1"/>
  <c r="AT1262" i="1"/>
  <c r="AV1262" i="1"/>
  <c r="S1262" i="1"/>
  <c r="AN1263" i="1"/>
  <c r="AR1327" i="1"/>
  <c r="Q1344" i="1"/>
  <c r="AS1344" i="1"/>
  <c r="AS1397" i="1"/>
  <c r="AT1430" i="1"/>
  <c r="AV1430" i="1"/>
  <c r="S2119" i="1"/>
  <c r="AU2175" i="1"/>
  <c r="AP1303" i="1"/>
  <c r="AP1312" i="1"/>
  <c r="AP1317" i="1"/>
  <c r="AR1375" i="1"/>
  <c r="AO1401" i="1"/>
  <c r="AQ1458" i="1"/>
  <c r="AO1506" i="1"/>
  <c r="AP1564" i="1"/>
  <c r="AV1622" i="1"/>
  <c r="S1655" i="1"/>
  <c r="AO1656" i="1"/>
  <c r="AR1671" i="1"/>
  <c r="AU1679" i="1"/>
  <c r="AQ1700" i="1"/>
  <c r="AS1750" i="1"/>
  <c r="AQ1751" i="1"/>
  <c r="S1806" i="1"/>
  <c r="AO1933" i="1"/>
  <c r="AO1961" i="1"/>
  <c r="AT1972" i="1"/>
  <c r="AN1973" i="1"/>
  <c r="AU2006" i="1"/>
  <c r="AT2013" i="1"/>
  <c r="AU2042" i="1"/>
  <c r="Q2044" i="1"/>
  <c r="Q2100" i="1"/>
  <c r="AV2102" i="1"/>
  <c r="AN2179" i="1"/>
  <c r="AU2182" i="1"/>
  <c r="AS2212" i="1"/>
  <c r="AS1589" i="1"/>
  <c r="AP1644" i="1"/>
  <c r="AU1655" i="1"/>
  <c r="AR1694" i="1"/>
  <c r="AQ1699" i="1"/>
  <c r="AU1972" i="1"/>
  <c r="AS2049" i="1"/>
  <c r="S2151" i="1"/>
  <c r="Q1506" i="1"/>
  <c r="AV1743" i="1"/>
  <c r="Q1750" i="1"/>
  <c r="Q1814" i="1"/>
  <c r="S1832" i="1"/>
  <c r="AU2204" i="1"/>
  <c r="AT687" i="1"/>
  <c r="AV687" i="1"/>
  <c r="AV709" i="1"/>
  <c r="AT709" i="1"/>
  <c r="AN754" i="1"/>
  <c r="AS754" i="1"/>
  <c r="AR805" i="1"/>
  <c r="Q805" i="1"/>
  <c r="AR849" i="1"/>
  <c r="AO849" i="1"/>
  <c r="AP889" i="1"/>
  <c r="AO889" i="1"/>
  <c r="AR940" i="1"/>
  <c r="AP940" i="1"/>
  <c r="AT967" i="1"/>
  <c r="AV967" i="1"/>
  <c r="S79" i="1"/>
  <c r="S127" i="1"/>
  <c r="S275" i="1"/>
  <c r="AU327" i="1"/>
  <c r="AU423" i="1"/>
  <c r="S435" i="1"/>
  <c r="AU455" i="1"/>
  <c r="S467" i="1"/>
  <c r="AU487" i="1"/>
  <c r="S499" i="1"/>
  <c r="AU523" i="1"/>
  <c r="S547" i="1"/>
  <c r="AV554" i="1"/>
  <c r="AV570" i="1"/>
  <c r="AV590" i="1"/>
  <c r="AV602" i="1"/>
  <c r="AV622" i="1"/>
  <c r="AV634" i="1"/>
  <c r="AQ702" i="1"/>
  <c r="AS702" i="1"/>
  <c r="AQ706" i="1"/>
  <c r="AR706" i="1"/>
  <c r="AR769" i="1"/>
  <c r="AO769" i="1"/>
  <c r="AU789" i="1"/>
  <c r="S789" i="1"/>
  <c r="AS802" i="1"/>
  <c r="AN802" i="1"/>
  <c r="AR804" i="1"/>
  <c r="AN804" i="1"/>
  <c r="AP807" i="1"/>
  <c r="AR807" i="1"/>
  <c r="AQ931" i="1"/>
  <c r="AR931" i="1"/>
  <c r="AN931" i="1"/>
  <c r="AR966" i="1"/>
  <c r="AS966" i="1"/>
  <c r="S207" i="1"/>
  <c r="S255" i="1"/>
  <c r="S355" i="1"/>
  <c r="AU391" i="1"/>
  <c r="S403" i="1"/>
  <c r="AQ43" i="1"/>
  <c r="AQ59" i="1"/>
  <c r="AU71" i="1"/>
  <c r="AU79" i="1"/>
  <c r="AU103" i="1"/>
  <c r="AU115" i="1"/>
  <c r="Q117" i="1"/>
  <c r="AU127" i="1"/>
  <c r="AU151" i="1"/>
  <c r="AU159" i="1"/>
  <c r="AU175" i="1"/>
  <c r="AQ187" i="1"/>
  <c r="AU199" i="1"/>
  <c r="AU207" i="1"/>
  <c r="AU231" i="1"/>
  <c r="AU243" i="1"/>
  <c r="Q245" i="1"/>
  <c r="AU255" i="1"/>
  <c r="AU275" i="1"/>
  <c r="S287" i="1"/>
  <c r="AU303" i="1"/>
  <c r="AP317" i="1"/>
  <c r="AU343" i="1"/>
  <c r="AU355" i="1"/>
  <c r="S371" i="1"/>
  <c r="AU403" i="1"/>
  <c r="S415" i="1"/>
  <c r="AU435" i="1"/>
  <c r="S447" i="1"/>
  <c r="AU467" i="1"/>
  <c r="S479" i="1"/>
  <c r="AU499" i="1"/>
  <c r="S511" i="1"/>
  <c r="AQ527" i="1"/>
  <c r="AU547" i="1"/>
  <c r="AQ563" i="1"/>
  <c r="AV582" i="1"/>
  <c r="AQ587" i="1"/>
  <c r="AV594" i="1"/>
  <c r="AV614" i="1"/>
  <c r="AQ619" i="1"/>
  <c r="AV626" i="1"/>
  <c r="AV646" i="1"/>
  <c r="AQ651" i="1"/>
  <c r="AQ667" i="1"/>
  <c r="AU668" i="1"/>
  <c r="AU677" i="1"/>
  <c r="S683" i="1"/>
  <c r="AN686" i="1"/>
  <c r="AU703" i="1"/>
  <c r="AU704" i="1"/>
  <c r="AU727" i="1"/>
  <c r="AU728" i="1"/>
  <c r="AS738" i="1"/>
  <c r="AN738" i="1"/>
  <c r="AU739" i="1"/>
  <c r="Q741" i="1"/>
  <c r="AP751" i="1"/>
  <c r="Q751" i="1"/>
  <c r="Q769" i="1"/>
  <c r="AT800" i="1"/>
  <c r="AP805" i="1"/>
  <c r="AV816" i="1"/>
  <c r="AT816" i="1"/>
  <c r="Q821" i="1"/>
  <c r="AQ821" i="1"/>
  <c r="AO877" i="1"/>
  <c r="AQ877" i="1"/>
  <c r="AR884" i="1"/>
  <c r="AQ884" i="1"/>
  <c r="AR901" i="1"/>
  <c r="AQ901" i="1"/>
  <c r="AN1002" i="1"/>
  <c r="AR1002" i="1"/>
  <c r="S159" i="1"/>
  <c r="AQ27" i="1"/>
  <c r="AP61" i="1"/>
  <c r="AQ91" i="1"/>
  <c r="AQ139" i="1"/>
  <c r="AP189" i="1"/>
  <c r="AQ219" i="1"/>
  <c r="AP265" i="1"/>
  <c r="AU287" i="1"/>
  <c r="AU371" i="1"/>
  <c r="AU503" i="1"/>
  <c r="S515" i="1"/>
  <c r="AQ535" i="1"/>
  <c r="AV562" i="1"/>
  <c r="AV574" i="1"/>
  <c r="AQ579" i="1"/>
  <c r="AV586" i="1"/>
  <c r="AV606" i="1"/>
  <c r="AQ611" i="1"/>
  <c r="AV618" i="1"/>
  <c r="AV638" i="1"/>
  <c r="AQ643" i="1"/>
  <c r="AV650" i="1"/>
  <c r="AV662" i="1"/>
  <c r="AV683" i="1"/>
  <c r="AR701" i="1"/>
  <c r="AO701" i="1"/>
  <c r="AN702" i="1"/>
  <c r="Q710" i="1"/>
  <c r="AU717" i="1"/>
  <c r="Q719" i="1"/>
  <c r="AR721" i="1"/>
  <c r="AO721" i="1"/>
  <c r="AN768" i="1"/>
  <c r="AR768" i="1"/>
  <c r="AQ804" i="1"/>
  <c r="AR806" i="1"/>
  <c r="Q806" i="1"/>
  <c r="AP809" i="1"/>
  <c r="Q815" i="1"/>
  <c r="S816" i="1"/>
  <c r="AR870" i="1"/>
  <c r="AN870" i="1"/>
  <c r="AT925" i="1"/>
  <c r="AV925" i="1"/>
  <c r="AP932" i="1"/>
  <c r="AS932" i="1"/>
  <c r="AR1313" i="1"/>
  <c r="AO1313" i="1"/>
  <c r="AQ1461" i="1"/>
  <c r="Q1461" i="1"/>
  <c r="AN1571" i="1"/>
  <c r="AQ1571" i="1"/>
  <c r="AQ1614" i="1"/>
  <c r="AR1614" i="1"/>
  <c r="AR1672" i="1"/>
  <c r="AO1672" i="1"/>
  <c r="S1690" i="1"/>
  <c r="AU1690" i="1"/>
  <c r="AR1704" i="1"/>
  <c r="AQ1704" i="1"/>
  <c r="AV1713" i="1"/>
  <c r="AT1713" i="1"/>
  <c r="AV1715" i="1"/>
  <c r="AT1715" i="1"/>
  <c r="AO897" i="1"/>
  <c r="AO936" i="1"/>
  <c r="AQ964" i="1"/>
  <c r="AS988" i="1"/>
  <c r="AP1035" i="1"/>
  <c r="AO1036" i="1"/>
  <c r="S1082" i="1"/>
  <c r="AP1104" i="1"/>
  <c r="AQ1107" i="1"/>
  <c r="Q1116" i="1"/>
  <c r="Q1136" i="1"/>
  <c r="AV1142" i="1"/>
  <c r="Q1148" i="1"/>
  <c r="AQ1154" i="1"/>
  <c r="Q1204" i="1"/>
  <c r="AT1229" i="1"/>
  <c r="S1234" i="1"/>
  <c r="AN1235" i="1"/>
  <c r="AQ1260" i="1"/>
  <c r="Q1264" i="1"/>
  <c r="AP1268" i="1"/>
  <c r="Q1276" i="1"/>
  <c r="AN1285" i="1"/>
  <c r="AS1293" i="1"/>
  <c r="AU1296" i="1"/>
  <c r="AP1301" i="1"/>
  <c r="AV1307" i="1"/>
  <c r="S1342" i="1"/>
  <c r="AN1343" i="1"/>
  <c r="AP1360" i="1"/>
  <c r="AN1443" i="1"/>
  <c r="AR1443" i="1"/>
  <c r="Q1446" i="1"/>
  <c r="S1447" i="1"/>
  <c r="S1450" i="1"/>
  <c r="AP1456" i="1"/>
  <c r="Q1456" i="1"/>
  <c r="Q1486" i="1"/>
  <c r="AU1487" i="1"/>
  <c r="S1487" i="1"/>
  <c r="S1531" i="1"/>
  <c r="AU1531" i="1"/>
  <c r="AO1542" i="1"/>
  <c r="AR1542" i="1"/>
  <c r="Q1548" i="1"/>
  <c r="AT1637" i="1"/>
  <c r="AV1637" i="1"/>
  <c r="AV1671" i="1"/>
  <c r="AU1671" i="1"/>
  <c r="Q1672" i="1"/>
  <c r="AQ1689" i="1"/>
  <c r="AR1689" i="1"/>
  <c r="AN933" i="1"/>
  <c r="AN1034" i="1"/>
  <c r="AU1104" i="1"/>
  <c r="AV1106" i="1"/>
  <c r="AQ1139" i="1"/>
  <c r="AN1153" i="1"/>
  <c r="AS1228" i="1"/>
  <c r="AU1234" i="1"/>
  <c r="AQ1246" i="1"/>
  <c r="AP1275" i="1"/>
  <c r="AO1280" i="1"/>
  <c r="AP1292" i="1"/>
  <c r="AN1339" i="1"/>
  <c r="AP1339" i="1"/>
  <c r="AP1340" i="1"/>
  <c r="AV1341" i="1"/>
  <c r="AP1355" i="1"/>
  <c r="AO1364" i="1"/>
  <c r="AT1386" i="1"/>
  <c r="S1386" i="1"/>
  <c r="AQ1406" i="1"/>
  <c r="AN1427" i="1"/>
  <c r="AR1431" i="1"/>
  <c r="AP1431" i="1"/>
  <c r="AQ1432" i="1"/>
  <c r="AT1434" i="1"/>
  <c r="AV1434" i="1"/>
  <c r="AU1439" i="1"/>
  <c r="AO1449" i="1"/>
  <c r="AN1459" i="1"/>
  <c r="AS1485" i="1"/>
  <c r="Q1485" i="1"/>
  <c r="AR1495" i="1"/>
  <c r="AP1511" i="1"/>
  <c r="AR1543" i="1"/>
  <c r="S1548" i="1"/>
  <c r="AU1548" i="1"/>
  <c r="S1671" i="1"/>
  <c r="AR1678" i="1"/>
  <c r="AP1680" i="1"/>
  <c r="AO1680" i="1"/>
  <c r="AQ1703" i="1"/>
  <c r="AR1703" i="1"/>
  <c r="AV1115" i="1"/>
  <c r="AP1116" i="1"/>
  <c r="AS1136" i="1"/>
  <c r="AU1156" i="1"/>
  <c r="S1178" i="1"/>
  <c r="AT1197" i="1"/>
  <c r="AP1204" i="1"/>
  <c r="AT1215" i="1"/>
  <c r="AQ1264" i="1"/>
  <c r="AO1276" i="1"/>
  <c r="AR1331" i="1"/>
  <c r="AN1331" i="1"/>
  <c r="AS1460" i="1"/>
  <c r="AT1471" i="1"/>
  <c r="AU1471" i="1"/>
  <c r="AQ1486" i="1"/>
  <c r="AN1498" i="1"/>
  <c r="AR1498" i="1"/>
  <c r="AR1502" i="1"/>
  <c r="Q1502" i="1"/>
  <c r="AT1638" i="1"/>
  <c r="AU1638" i="1"/>
  <c r="Q1645" i="1"/>
  <c r="AP1645" i="1"/>
  <c r="AT1698" i="1"/>
  <c r="AV1698" i="1"/>
  <c r="S1792" i="1"/>
  <c r="Q1796" i="1"/>
  <c r="S1800" i="1"/>
  <c r="AV1806" i="1"/>
  <c r="AV1818" i="1"/>
  <c r="AO1876" i="1"/>
  <c r="AV1882" i="1"/>
  <c r="Q1897" i="1"/>
  <c r="AO1904" i="1"/>
  <c r="AN1911" i="1"/>
  <c r="AP1912" i="1"/>
  <c r="AT1935" i="1"/>
  <c r="Q1952" i="1"/>
  <c r="AR1955" i="1"/>
  <c r="Q1974" i="1"/>
  <c r="AU2000" i="1"/>
  <c r="S2019" i="1"/>
  <c r="AV2045" i="1"/>
  <c r="AV2054" i="1"/>
  <c r="AV2059" i="1"/>
  <c r="S2076" i="1"/>
  <c r="S2083" i="1"/>
  <c r="S2118" i="1"/>
  <c r="S2140" i="1"/>
  <c r="AT2143" i="1"/>
  <c r="Q2158" i="1"/>
  <c r="AV2162" i="1"/>
  <c r="AV2189" i="1"/>
  <c r="AP2220" i="1"/>
  <c r="S1622" i="1"/>
  <c r="AU1634" i="1"/>
  <c r="AT1729" i="1"/>
  <c r="AS1758" i="1"/>
  <c r="S1799" i="1"/>
  <c r="S1835" i="1"/>
  <c r="AT1844" i="1"/>
  <c r="AO1852" i="1"/>
  <c r="AV1855" i="1"/>
  <c r="Q1874" i="1"/>
  <c r="AU1875" i="1"/>
  <c r="AV1894" i="1"/>
  <c r="AN1903" i="1"/>
  <c r="AQ1911" i="1"/>
  <c r="AV1934" i="1"/>
  <c r="AN1967" i="1"/>
  <c r="AN1985" i="1"/>
  <c r="AU1994" i="1"/>
  <c r="Q1996" i="1"/>
  <c r="AN1999" i="1"/>
  <c r="AV2019" i="1"/>
  <c r="Q2021" i="1"/>
  <c r="AV2026" i="1"/>
  <c r="AV2058" i="1"/>
  <c r="S2066" i="1"/>
  <c r="AN2067" i="1"/>
  <c r="Q2120" i="1"/>
  <c r="AU2140" i="1"/>
  <c r="S2166" i="1"/>
  <c r="AO2188" i="1"/>
  <c r="Q2212" i="1"/>
  <c r="AR1974" i="1"/>
  <c r="AO1985" i="1"/>
  <c r="AN2049" i="1"/>
  <c r="AQ2050" i="1"/>
  <c r="AQ2067" i="1"/>
  <c r="AR2094" i="1"/>
  <c r="AV2166" i="1"/>
  <c r="AT63" i="1"/>
  <c r="AU63" i="1"/>
  <c r="S63" i="1"/>
  <c r="AT83" i="1"/>
  <c r="AU83" i="1"/>
  <c r="S83" i="1"/>
  <c r="Q101" i="1"/>
  <c r="Q41" i="1"/>
  <c r="Q69" i="1"/>
  <c r="AP137" i="1"/>
  <c r="Q185" i="1"/>
  <c r="AP203" i="1"/>
  <c r="AQ203" i="1"/>
  <c r="AT239" i="1"/>
  <c r="S239" i="1"/>
  <c r="AU239" i="1"/>
  <c r="AP277" i="1"/>
  <c r="Q277" i="1"/>
  <c r="AT23" i="1"/>
  <c r="AU23" i="1"/>
  <c r="AT31" i="1"/>
  <c r="AU31" i="1"/>
  <c r="AP47" i="1"/>
  <c r="AQ47" i="1"/>
  <c r="AP107" i="1"/>
  <c r="AQ107" i="1"/>
  <c r="AT131" i="1"/>
  <c r="AU131" i="1"/>
  <c r="S131" i="1"/>
  <c r="AT135" i="1"/>
  <c r="AU135" i="1"/>
  <c r="AP15" i="1"/>
  <c r="AQ15" i="1"/>
  <c r="Q57" i="1"/>
  <c r="AP123" i="1"/>
  <c r="AQ123" i="1"/>
  <c r="Q149" i="1"/>
  <c r="AT15" i="1"/>
  <c r="S15" i="1"/>
  <c r="AP19" i="1"/>
  <c r="AQ19" i="1"/>
  <c r="AT51" i="1"/>
  <c r="AU51" i="1"/>
  <c r="AP53" i="1"/>
  <c r="Q53" i="1"/>
  <c r="AP89" i="1"/>
  <c r="AT111" i="1"/>
  <c r="AU111" i="1"/>
  <c r="AU15" i="1"/>
  <c r="AT19" i="1"/>
  <c r="S19" i="1"/>
  <c r="AP37" i="1"/>
  <c r="Q37" i="1"/>
  <c r="S51" i="1"/>
  <c r="AT95" i="1"/>
  <c r="AU95" i="1"/>
  <c r="S95" i="1"/>
  <c r="S111" i="1"/>
  <c r="AT143" i="1"/>
  <c r="AU143" i="1"/>
  <c r="S143" i="1"/>
  <c r="AT163" i="1"/>
  <c r="AU163" i="1"/>
  <c r="S163" i="1"/>
  <c r="AT167" i="1"/>
  <c r="AU167" i="1"/>
  <c r="AT179" i="1"/>
  <c r="AU179" i="1"/>
  <c r="AP181" i="1"/>
  <c r="Q181" i="1"/>
  <c r="Q197" i="1"/>
  <c r="AP217" i="1"/>
  <c r="AT263" i="1"/>
  <c r="AU263" i="1"/>
  <c r="S263" i="1"/>
  <c r="AT307" i="1"/>
  <c r="S307" i="1"/>
  <c r="AU307" i="1"/>
  <c r="AP155" i="1"/>
  <c r="AQ155" i="1"/>
  <c r="AT223" i="1"/>
  <c r="AU223" i="1"/>
  <c r="S223" i="1"/>
  <c r="AP251" i="1"/>
  <c r="AQ251" i="1"/>
  <c r="AT295" i="1"/>
  <c r="AU295" i="1"/>
  <c r="S295" i="1"/>
  <c r="AP313" i="1"/>
  <c r="Q313" i="1"/>
  <c r="AP325" i="1"/>
  <c r="Q325" i="1"/>
  <c r="AT335" i="1"/>
  <c r="S335" i="1"/>
  <c r="AU335" i="1"/>
  <c r="AT87" i="1"/>
  <c r="AU87" i="1"/>
  <c r="S23" i="1"/>
  <c r="AT47" i="1"/>
  <c r="S47" i="1"/>
  <c r="AP75" i="1"/>
  <c r="AQ75" i="1"/>
  <c r="S87" i="1"/>
  <c r="AT119" i="1"/>
  <c r="AU119" i="1"/>
  <c r="S119" i="1"/>
  <c r="S135" i="1"/>
  <c r="AT191" i="1"/>
  <c r="AU191" i="1"/>
  <c r="S191" i="1"/>
  <c r="AT211" i="1"/>
  <c r="AU211" i="1"/>
  <c r="S211" i="1"/>
  <c r="AT215" i="1"/>
  <c r="AU215" i="1"/>
  <c r="AP229" i="1"/>
  <c r="Q229" i="1"/>
  <c r="Q301" i="1"/>
  <c r="AP301" i="1"/>
  <c r="AT351" i="1"/>
  <c r="AU351" i="1"/>
  <c r="S351" i="1"/>
  <c r="S367" i="1"/>
  <c r="S383" i="1"/>
  <c r="S247" i="1"/>
  <c r="S259" i="1"/>
  <c r="S271" i="1"/>
  <c r="S291" i="1"/>
  <c r="Q309" i="1"/>
  <c r="S319" i="1"/>
  <c r="S331" i="1"/>
  <c r="S347" i="1"/>
  <c r="S363" i="1"/>
  <c r="AU367" i="1"/>
  <c r="S379" i="1"/>
  <c r="AU383" i="1"/>
  <c r="S395" i="1"/>
  <c r="AU399" i="1"/>
  <c r="S411" i="1"/>
  <c r="AU415" i="1"/>
  <c r="S427" i="1"/>
  <c r="AU431" i="1"/>
  <c r="S443" i="1"/>
  <c r="AU447" i="1"/>
  <c r="S459" i="1"/>
  <c r="AU463" i="1"/>
  <c r="S475" i="1"/>
  <c r="AU479" i="1"/>
  <c r="S491" i="1"/>
  <c r="AU495" i="1"/>
  <c r="S507" i="1"/>
  <c r="AU511" i="1"/>
  <c r="AQ519" i="1"/>
  <c r="S531" i="1"/>
  <c r="AU539" i="1"/>
  <c r="AQ551" i="1"/>
  <c r="AQ559" i="1"/>
  <c r="AQ567" i="1"/>
  <c r="AQ575" i="1"/>
  <c r="AQ583" i="1"/>
  <c r="AQ591" i="1"/>
  <c r="AQ599" i="1"/>
  <c r="AQ607" i="1"/>
  <c r="AQ615" i="1"/>
  <c r="AQ623" i="1"/>
  <c r="AQ631" i="1"/>
  <c r="AQ639" i="1"/>
  <c r="AQ647" i="1"/>
  <c r="AQ655" i="1"/>
  <c r="AQ663" i="1"/>
  <c r="Q669" i="1"/>
  <c r="AU672" i="1"/>
  <c r="AS678" i="1"/>
  <c r="AT689" i="1"/>
  <c r="S695" i="1"/>
  <c r="Q701" i="1"/>
  <c r="AU709" i="1"/>
  <c r="AN710" i="1"/>
  <c r="AR711" i="1"/>
  <c r="AR719" i="1"/>
  <c r="Q721" i="1"/>
  <c r="Q735" i="1"/>
  <c r="AP741" i="1"/>
  <c r="AV750" i="1"/>
  <c r="AQ751" i="1"/>
  <c r="AT752" i="1"/>
  <c r="AN756" i="1"/>
  <c r="AP757" i="1"/>
  <c r="AO761" i="1"/>
  <c r="AR767" i="1"/>
  <c r="AS769" i="1"/>
  <c r="Q773" i="1"/>
  <c r="AS805" i="1"/>
  <c r="AU807" i="1"/>
  <c r="Q817" i="1"/>
  <c r="AR823" i="1"/>
  <c r="AU837" i="1"/>
  <c r="AO861" i="1"/>
  <c r="AT862" i="1"/>
  <c r="AV867" i="1"/>
  <c r="AU871" i="1"/>
  <c r="AU872" i="1"/>
  <c r="AU877" i="1"/>
  <c r="AT878" i="1"/>
  <c r="Q893" i="1"/>
  <c r="S896" i="1"/>
  <c r="AS901" i="1"/>
  <c r="Q913" i="1"/>
  <c r="Q936" i="1"/>
  <c r="AU938" i="1"/>
  <c r="AS944" i="1"/>
  <c r="AN949" i="1"/>
  <c r="AV957" i="1"/>
  <c r="S982" i="1"/>
  <c r="AQ987" i="1"/>
  <c r="AV990" i="1"/>
  <c r="AU991" i="1"/>
  <c r="AT1030" i="1"/>
  <c r="AU1030" i="1"/>
  <c r="AP1047" i="1"/>
  <c r="AQ1075" i="1"/>
  <c r="AQ1076" i="1"/>
  <c r="AP1101" i="1"/>
  <c r="Q1101" i="1"/>
  <c r="AR1124" i="1"/>
  <c r="AS1124" i="1"/>
  <c r="AQ1124" i="1"/>
  <c r="AP1150" i="1"/>
  <c r="Q1150" i="1"/>
  <c r="AV14" i="1"/>
  <c r="AV18" i="1"/>
  <c r="S71" i="1"/>
  <c r="Q85" i="1"/>
  <c r="S103" i="1"/>
  <c r="S115" i="1"/>
  <c r="Q133" i="1"/>
  <c r="S151" i="1"/>
  <c r="Q165" i="1"/>
  <c r="S175" i="1"/>
  <c r="S199" i="1"/>
  <c r="Q213" i="1"/>
  <c r="S231" i="1"/>
  <c r="AQ235" i="1"/>
  <c r="S243" i="1"/>
  <c r="AU247" i="1"/>
  <c r="AP253" i="1"/>
  <c r="AU259" i="1"/>
  <c r="Q261" i="1"/>
  <c r="AU271" i="1"/>
  <c r="S279" i="1"/>
  <c r="AQ283" i="1"/>
  <c r="AU291" i="1"/>
  <c r="Q293" i="1"/>
  <c r="S303" i="1"/>
  <c r="AU319" i="1"/>
  <c r="S327" i="1"/>
  <c r="AU331" i="1"/>
  <c r="S343" i="1"/>
  <c r="AU347" i="1"/>
  <c r="S359" i="1"/>
  <c r="AU363" i="1"/>
  <c r="S375" i="1"/>
  <c r="AU379" i="1"/>
  <c r="S391" i="1"/>
  <c r="AU395" i="1"/>
  <c r="S407" i="1"/>
  <c r="AU411" i="1"/>
  <c r="S423" i="1"/>
  <c r="AU427" i="1"/>
  <c r="S439" i="1"/>
  <c r="AU443" i="1"/>
  <c r="S455" i="1"/>
  <c r="AU459" i="1"/>
  <c r="S471" i="1"/>
  <c r="AU475" i="1"/>
  <c r="S487" i="1"/>
  <c r="AU491" i="1"/>
  <c r="S503" i="1"/>
  <c r="AU507" i="1"/>
  <c r="S523" i="1"/>
  <c r="AU531" i="1"/>
  <c r="AQ543" i="1"/>
  <c r="AV558" i="1"/>
  <c r="AV566" i="1"/>
  <c r="AQ681" i="1"/>
  <c r="AN688" i="1"/>
  <c r="AU689" i="1"/>
  <c r="AN700" i="1"/>
  <c r="AS710" i="1"/>
  <c r="AS741" i="1"/>
  <c r="AN742" i="1"/>
  <c r="AQ756" i="1"/>
  <c r="AR822" i="1"/>
  <c r="AQ827" i="1"/>
  <c r="AQ853" i="1"/>
  <c r="AN854" i="1"/>
  <c r="AU861" i="1"/>
  <c r="AO865" i="1"/>
  <c r="AS866" i="1"/>
  <c r="AQ879" i="1"/>
  <c r="AN884" i="1"/>
  <c r="AP885" i="1"/>
  <c r="AQ895" i="1"/>
  <c r="AS897" i="1"/>
  <c r="Q901" i="1"/>
  <c r="AV923" i="1"/>
  <c r="AP928" i="1"/>
  <c r="AO929" i="1"/>
  <c r="S930" i="1"/>
  <c r="Q932" i="1"/>
  <c r="AS933" i="1"/>
  <c r="AV938" i="1"/>
  <c r="AO948" i="1"/>
  <c r="AU951" i="1"/>
  <c r="AS952" i="1"/>
  <c r="AO953" i="1"/>
  <c r="AR954" i="1"/>
  <c r="AN965" i="1"/>
  <c r="S968" i="1"/>
  <c r="AT968" i="1"/>
  <c r="AT989" i="1"/>
  <c r="AV989" i="1"/>
  <c r="AO1001" i="1"/>
  <c r="AU1026" i="1"/>
  <c r="AT1034" i="1"/>
  <c r="AV1034" i="1"/>
  <c r="AT1037" i="1"/>
  <c r="AT1040" i="1"/>
  <c r="AU1040" i="1"/>
  <c r="AU1046" i="1"/>
  <c r="AR1048" i="1"/>
  <c r="AS1048" i="1"/>
  <c r="AR1056" i="1"/>
  <c r="AO1056" i="1"/>
  <c r="S1064" i="1"/>
  <c r="AT1064" i="1"/>
  <c r="AR1068" i="1"/>
  <c r="AO1068" i="1"/>
  <c r="AV1074" i="1"/>
  <c r="AR1075" i="1"/>
  <c r="AV1086" i="1"/>
  <c r="AO1096" i="1"/>
  <c r="AT1110" i="1"/>
  <c r="AU1110" i="1"/>
  <c r="AQ789" i="1"/>
  <c r="AS853" i="1"/>
  <c r="AS865" i="1"/>
  <c r="AS982" i="1"/>
  <c r="AR982" i="1"/>
  <c r="AU988" i="1"/>
  <c r="S988" i="1"/>
  <c r="AV1028" i="1"/>
  <c r="AT1028" i="1"/>
  <c r="AP1038" i="1"/>
  <c r="AR1038" i="1"/>
  <c r="S1080" i="1"/>
  <c r="AT1080" i="1"/>
  <c r="AQ1095" i="1"/>
  <c r="AT1101" i="1"/>
  <c r="AS1116" i="1"/>
  <c r="AT1138" i="1"/>
  <c r="AV1138" i="1"/>
  <c r="AQ1150" i="1"/>
  <c r="AV658" i="1"/>
  <c r="AT666" i="1"/>
  <c r="AS669" i="1"/>
  <c r="S672" i="1"/>
  <c r="AU673" i="1"/>
  <c r="Q681" i="1"/>
  <c r="AT693" i="1"/>
  <c r="AT698" i="1"/>
  <c r="AS701" i="1"/>
  <c r="AS721" i="1"/>
  <c r="AR735" i="1"/>
  <c r="Q742" i="1"/>
  <c r="S752" i="1"/>
  <c r="AS773" i="1"/>
  <c r="AV787" i="1"/>
  <c r="AV794" i="1"/>
  <c r="AU803" i="1"/>
  <c r="AU808" i="1"/>
  <c r="AS817" i="1"/>
  <c r="AU829" i="1"/>
  <c r="Q831" i="1"/>
  <c r="AV851" i="1"/>
  <c r="Q853" i="1"/>
  <c r="Q865" i="1"/>
  <c r="Q879" i="1"/>
  <c r="Q895" i="1"/>
  <c r="S938" i="1"/>
  <c r="S951" i="1"/>
  <c r="Q952" i="1"/>
  <c r="Q953" i="1"/>
  <c r="AR964" i="1"/>
  <c r="AS964" i="1"/>
  <c r="S995" i="1"/>
  <c r="AS997" i="1"/>
  <c r="AP997" i="1"/>
  <c r="Q1006" i="1"/>
  <c r="AT1007" i="1"/>
  <c r="AU1012" i="1"/>
  <c r="S1014" i="1"/>
  <c r="AU1014" i="1"/>
  <c r="AQ1029" i="1"/>
  <c r="AN1029" i="1"/>
  <c r="AT1082" i="1"/>
  <c r="AV1082" i="1"/>
  <c r="AP1102" i="1"/>
  <c r="Q1102" i="1"/>
  <c r="AP1115" i="1"/>
  <c r="AQ1115" i="1"/>
  <c r="AV1123" i="1"/>
  <c r="AT1123" i="1"/>
  <c r="Q1134" i="1"/>
  <c r="AR1134" i="1"/>
  <c r="AS1180" i="1"/>
  <c r="AP1278" i="1"/>
  <c r="Q1278" i="1"/>
  <c r="AV1293" i="1"/>
  <c r="AT1293" i="1"/>
  <c r="AP1305" i="1"/>
  <c r="Q1305" i="1"/>
  <c r="AU1315" i="1"/>
  <c r="S1315" i="1"/>
  <c r="AV1325" i="1"/>
  <c r="AT1325" i="1"/>
  <c r="AU1338" i="1"/>
  <c r="AV1338" i="1"/>
  <c r="AP1351" i="1"/>
  <c r="AR1351" i="1"/>
  <c r="AT1389" i="1"/>
  <c r="AV1389" i="1"/>
  <c r="AR1464" i="1"/>
  <c r="Q1464" i="1"/>
  <c r="AP1464" i="1"/>
  <c r="AP1524" i="1"/>
  <c r="Q1524" i="1"/>
  <c r="AO1314" i="1"/>
  <c r="Q1314" i="1"/>
  <c r="AT1315" i="1"/>
  <c r="AT1335" i="1"/>
  <c r="AV1335" i="1"/>
  <c r="AT1406" i="1"/>
  <c r="S1406" i="1"/>
  <c r="AU1406" i="1"/>
  <c r="AQ1500" i="1"/>
  <c r="Q1500" i="1"/>
  <c r="AO1500" i="1"/>
  <c r="AV1503" i="1"/>
  <c r="S1503" i="1"/>
  <c r="AU1503" i="1"/>
  <c r="AT1503" i="1"/>
  <c r="AS1510" i="1"/>
  <c r="AO1510" i="1"/>
  <c r="AN1554" i="1"/>
  <c r="AS1554" i="1"/>
  <c r="AN1562" i="1"/>
  <c r="AS1562" i="1"/>
  <c r="AN1578" i="1"/>
  <c r="AS1578" i="1"/>
  <c r="AN1587" i="1"/>
  <c r="AQ1587" i="1"/>
  <c r="AO1601" i="1"/>
  <c r="AR1601" i="1"/>
  <c r="AS1605" i="1"/>
  <c r="Q1605" i="1"/>
  <c r="AP1605" i="1"/>
  <c r="AS1036" i="1"/>
  <c r="AS1152" i="1"/>
  <c r="AO1153" i="1"/>
  <c r="AO1168" i="1"/>
  <c r="AN1169" i="1"/>
  <c r="AV1170" i="1"/>
  <c r="AU1178" i="1"/>
  <c r="Q1180" i="1"/>
  <c r="AT1188" i="1"/>
  <c r="AN1189" i="1"/>
  <c r="S1190" i="1"/>
  <c r="AU1191" i="1"/>
  <c r="AO1200" i="1"/>
  <c r="AS1204" i="1"/>
  <c r="Q1213" i="1"/>
  <c r="AV1214" i="1"/>
  <c r="AN1217" i="1"/>
  <c r="AS1232" i="1"/>
  <c r="AV1234" i="1"/>
  <c r="AR1235" i="1"/>
  <c r="S1238" i="1"/>
  <c r="AV1250" i="1"/>
  <c r="AN1251" i="1"/>
  <c r="S1254" i="1"/>
  <c r="AU1254" i="1"/>
  <c r="AV1261" i="1"/>
  <c r="AT1273" i="1"/>
  <c r="AO1278" i="1"/>
  <c r="AP1294" i="1"/>
  <c r="AQ1294" i="1"/>
  <c r="AS1297" i="1"/>
  <c r="AN1297" i="1"/>
  <c r="AR1308" i="1"/>
  <c r="AS1308" i="1"/>
  <c r="Q1308" i="1"/>
  <c r="AT1310" i="1"/>
  <c r="AU1310" i="1"/>
  <c r="S1311" i="1"/>
  <c r="AV1315" i="1"/>
  <c r="AS1317" i="1"/>
  <c r="AS1322" i="1"/>
  <c r="AS1372" i="1"/>
  <c r="AO1394" i="1"/>
  <c r="Q1394" i="1"/>
  <c r="AR1400" i="1"/>
  <c r="AS1400" i="1"/>
  <c r="Q1400" i="1"/>
  <c r="AS1464" i="1"/>
  <c r="AP1504" i="1"/>
  <c r="AO1504" i="1"/>
  <c r="AS1168" i="1"/>
  <c r="AO1169" i="1"/>
  <c r="AU1188" i="1"/>
  <c r="AS1189" i="1"/>
  <c r="AU1190" i="1"/>
  <c r="AS1200" i="1"/>
  <c r="AU1204" i="1"/>
  <c r="AO1217" i="1"/>
  <c r="AR1222" i="1"/>
  <c r="AQ1248" i="1"/>
  <c r="AT1251" i="1"/>
  <c r="AU1260" i="1"/>
  <c r="AT1302" i="1"/>
  <c r="AV1302" i="1"/>
  <c r="AT1306" i="1"/>
  <c r="S1306" i="1"/>
  <c r="AR1376" i="1"/>
  <c r="Q1376" i="1"/>
  <c r="AR1472" i="1"/>
  <c r="Q1472" i="1"/>
  <c r="AO1472" i="1"/>
  <c r="AV1485" i="1"/>
  <c r="AT1485" i="1"/>
  <c r="Q1509" i="1"/>
  <c r="AR1509" i="1"/>
  <c r="Q1525" i="1"/>
  <c r="AR1525" i="1"/>
  <c r="AR1553" i="1"/>
  <c r="AO1553" i="1"/>
  <c r="AN1555" i="1"/>
  <c r="AQ1555" i="1"/>
  <c r="AR1561" i="1"/>
  <c r="AO1561" i="1"/>
  <c r="AV1596" i="1"/>
  <c r="S1596" i="1"/>
  <c r="AU1596" i="1"/>
  <c r="AU1388" i="1"/>
  <c r="S1412" i="1"/>
  <c r="S1430" i="1"/>
  <c r="S1434" i="1"/>
  <c r="S1436" i="1"/>
  <c r="AT1437" i="1"/>
  <c r="AT1460" i="1"/>
  <c r="AR1461" i="1"/>
  <c r="AT1469" i="1"/>
  <c r="AT1501" i="1"/>
  <c r="Q1518" i="1"/>
  <c r="S1526" i="1"/>
  <c r="Q1544" i="1"/>
  <c r="Q1564" i="1"/>
  <c r="AS1602" i="1"/>
  <c r="AT1613" i="1"/>
  <c r="S1626" i="1"/>
  <c r="AV1642" i="1"/>
  <c r="AS1656" i="1"/>
  <c r="Q1660" i="1"/>
  <c r="AS1672" i="1"/>
  <c r="AR1687" i="1"/>
  <c r="S1698" i="1"/>
  <c r="Q1704" i="1"/>
  <c r="Q1716" i="1"/>
  <c r="Q1718" i="1"/>
  <c r="S1731" i="1"/>
  <c r="S1739" i="1"/>
  <c r="AO1764" i="1"/>
  <c r="AU1815" i="1"/>
  <c r="AV1815" i="1"/>
  <c r="AR1838" i="1"/>
  <c r="AS1838" i="1"/>
  <c r="AN1838" i="1"/>
  <c r="AV1843" i="1"/>
  <c r="AU1843" i="1"/>
  <c r="AP1851" i="1"/>
  <c r="AR1851" i="1"/>
  <c r="AV1866" i="1"/>
  <c r="S1866" i="1"/>
  <c r="AT1874" i="1"/>
  <c r="AU1874" i="1"/>
  <c r="S1874" i="1"/>
  <c r="AN1875" i="1"/>
  <c r="AT1886" i="1"/>
  <c r="AV1886" i="1"/>
  <c r="AS1892" i="1"/>
  <c r="AP1892" i="1"/>
  <c r="AR1901" i="1"/>
  <c r="Q1901" i="1"/>
  <c r="AS1910" i="1"/>
  <c r="Q1910" i="1"/>
  <c r="AQ1929" i="1"/>
  <c r="Q1929" i="1"/>
  <c r="AN1962" i="1"/>
  <c r="AS1962" i="1"/>
  <c r="AP1997" i="1"/>
  <c r="AN1997" i="1"/>
  <c r="AR2007" i="1"/>
  <c r="AP2007" i="1"/>
  <c r="AS1276" i="1"/>
  <c r="AS1292" i="1"/>
  <c r="AU1334" i="1"/>
  <c r="Q1340" i="1"/>
  <c r="Q1349" i="1"/>
  <c r="Q1364" i="1"/>
  <c r="AV1371" i="1"/>
  <c r="S1372" i="1"/>
  <c r="AV1399" i="1"/>
  <c r="S1400" i="1"/>
  <c r="Q1404" i="1"/>
  <c r="AR1415" i="1"/>
  <c r="AQ1428" i="1"/>
  <c r="AU1430" i="1"/>
  <c r="S1431" i="1"/>
  <c r="AU1434" i="1"/>
  <c r="AV1435" i="1"/>
  <c r="AN1489" i="1"/>
  <c r="AP1508" i="1"/>
  <c r="AS1521" i="1"/>
  <c r="AV1526" i="1"/>
  <c r="AP1531" i="1"/>
  <c r="AS1548" i="1"/>
  <c r="AO1625" i="1"/>
  <c r="S1638" i="1"/>
  <c r="AO1640" i="1"/>
  <c r="Q1656" i="1"/>
  <c r="AU1686" i="1"/>
  <c r="AU1698" i="1"/>
  <c r="AN1699" i="1"/>
  <c r="AN1703" i="1"/>
  <c r="S1706" i="1"/>
  <c r="AU1711" i="1"/>
  <c r="Q1728" i="1"/>
  <c r="AN1737" i="1"/>
  <c r="AU1743" i="1"/>
  <c r="AR1747" i="1"/>
  <c r="AO1748" i="1"/>
  <c r="AP1759" i="1"/>
  <c r="S1760" i="1"/>
  <c r="AQ1772" i="1"/>
  <c r="AS1774" i="1"/>
  <c r="AN1774" i="1"/>
  <c r="AV1777" i="1"/>
  <c r="AT1777" i="1"/>
  <c r="AN1781" i="1"/>
  <c r="AQ1782" i="1"/>
  <c r="AT1799" i="1"/>
  <c r="AU1800" i="1"/>
  <c r="AT1842" i="1"/>
  <c r="AU1842" i="1"/>
  <c r="S1843" i="1"/>
  <c r="AT1850" i="1"/>
  <c r="AU1850" i="1"/>
  <c r="S1862" i="1"/>
  <c r="AR1864" i="1"/>
  <c r="Q1864" i="1"/>
  <c r="AT1873" i="1"/>
  <c r="AV1873" i="1"/>
  <c r="AV1874" i="1"/>
  <c r="AV1890" i="1"/>
  <c r="Q1892" i="1"/>
  <c r="AQ1897" i="1"/>
  <c r="AN1897" i="1"/>
  <c r="AS1898" i="1"/>
  <c r="AR1898" i="1"/>
  <c r="AU1908" i="1"/>
  <c r="AT1908" i="1"/>
  <c r="AS1914" i="1"/>
  <c r="Q1914" i="1"/>
  <c r="AT1930" i="1"/>
  <c r="AU1930" i="1"/>
  <c r="AR1932" i="1"/>
  <c r="Q1932" i="1"/>
  <c r="AN2013" i="1"/>
  <c r="AS2013" i="1"/>
  <c r="AR1630" i="1"/>
  <c r="AS1640" i="1"/>
  <c r="AS1737" i="1"/>
  <c r="AS1748" i="1"/>
  <c r="AQ1760" i="1"/>
  <c r="AP1778" i="1"/>
  <c r="AQ1778" i="1"/>
  <c r="AR1812" i="1"/>
  <c r="AO1812" i="1"/>
  <c r="AT1814" i="1"/>
  <c r="AV1814" i="1"/>
  <c r="AT1834" i="1"/>
  <c r="AU1834" i="1"/>
  <c r="AT1889" i="1"/>
  <c r="AV1889" i="1"/>
  <c r="AV1928" i="1"/>
  <c r="AT1928" i="1"/>
  <c r="S1928" i="1"/>
  <c r="AS1989" i="1"/>
  <c r="AP1989" i="1"/>
  <c r="Q1989" i="1"/>
  <c r="Q1630" i="1"/>
  <c r="Q1640" i="1"/>
  <c r="Q1684" i="1"/>
  <c r="AS1704" i="1"/>
  <c r="AS1716" i="1"/>
  <c r="AS1718" i="1"/>
  <c r="S1728" i="1"/>
  <c r="Q1737" i="1"/>
  <c r="Q1748" i="1"/>
  <c r="Q1760" i="1"/>
  <c r="AS1760" i="1"/>
  <c r="AV1770" i="1"/>
  <c r="Q1778" i="1"/>
  <c r="S1779" i="1"/>
  <c r="Q1782" i="1"/>
  <c r="Q1812" i="1"/>
  <c r="S1824" i="1"/>
  <c r="S1834" i="1"/>
  <c r="AT1841" i="1"/>
  <c r="AV1841" i="1"/>
  <c r="S1856" i="1"/>
  <c r="AV1896" i="1"/>
  <c r="AU1896" i="1"/>
  <c r="AT1896" i="1"/>
  <c r="AP1915" i="1"/>
  <c r="AR1915" i="1"/>
  <c r="S1916" i="1"/>
  <c r="AU1928" i="1"/>
  <c r="AS1929" i="1"/>
  <c r="AV1951" i="1"/>
  <c r="AU1951" i="1"/>
  <c r="S1951" i="1"/>
  <c r="AS1953" i="1"/>
  <c r="AO1953" i="1"/>
  <c r="AU1987" i="1"/>
  <c r="S1987" i="1"/>
  <c r="AQ1856" i="1"/>
  <c r="AS1904" i="1"/>
  <c r="AS1912" i="1"/>
  <c r="AU1966" i="1"/>
  <c r="AS1970" i="1"/>
  <c r="AS1973" i="1"/>
  <c r="AN1979" i="1"/>
  <c r="Q2034" i="1"/>
  <c r="AQ2036" i="1"/>
  <c r="AR2046" i="1"/>
  <c r="AU2050" i="1"/>
  <c r="AV2061" i="1"/>
  <c r="Q2066" i="1"/>
  <c r="AO2080" i="1"/>
  <c r="AV2083" i="1"/>
  <c r="AO2096" i="1"/>
  <c r="AQ2100" i="1"/>
  <c r="Q2108" i="1"/>
  <c r="AU2119" i="1"/>
  <c r="AO2120" i="1"/>
  <c r="Q2125" i="1"/>
  <c r="AP2132" i="1"/>
  <c r="Q2134" i="1"/>
  <c r="Q2140" i="1"/>
  <c r="AP2149" i="1"/>
  <c r="AQ2160" i="1"/>
  <c r="AV2170" i="1"/>
  <c r="AP2176" i="1"/>
  <c r="Q2184" i="1"/>
  <c r="AQ2186" i="1"/>
  <c r="AN2187" i="1"/>
  <c r="AU2188" i="1"/>
  <c r="Q2192" i="1"/>
  <c r="S2196" i="1"/>
  <c r="Q2197" i="1"/>
  <c r="Q2200" i="1"/>
  <c r="AU2202" i="1"/>
  <c r="AN2205" i="1"/>
  <c r="AR2206" i="1"/>
  <c r="AS1801" i="1"/>
  <c r="S1818" i="1"/>
  <c r="AV1870" i="1"/>
  <c r="S1875" i="1"/>
  <c r="Q1876" i="1"/>
  <c r="AU1888" i="1"/>
  <c r="Q1904" i="1"/>
  <c r="Q1912" i="1"/>
  <c r="Q1930" i="1"/>
  <c r="S1935" i="1"/>
  <c r="AO1952" i="1"/>
  <c r="S1972" i="1"/>
  <c r="Q1973" i="1"/>
  <c r="S1976" i="1"/>
  <c r="S1994" i="1"/>
  <c r="AO1996" i="1"/>
  <c r="S2006" i="1"/>
  <c r="AS2017" i="1"/>
  <c r="AP2021" i="1"/>
  <c r="S2026" i="1"/>
  <c r="AO2038" i="1"/>
  <c r="Q2046" i="1"/>
  <c r="AN2058" i="1"/>
  <c r="AU2059" i="1"/>
  <c r="AO2060" i="1"/>
  <c r="AN2107" i="1"/>
  <c r="AP2109" i="1"/>
  <c r="AO2112" i="1"/>
  <c r="AS2120" i="1"/>
  <c r="AN2133" i="1"/>
  <c r="AO2148" i="1"/>
  <c r="AQ2155" i="1"/>
  <c r="AS2172" i="1"/>
  <c r="AU2186" i="1"/>
  <c r="AT2196" i="1"/>
  <c r="AV2205" i="1"/>
  <c r="AN2211" i="1"/>
  <c r="AT2219" i="1"/>
  <c r="Q2222" i="1"/>
  <c r="AS1952" i="1"/>
  <c r="AS1996" i="1"/>
  <c r="AQ2034" i="1"/>
  <c r="AS2125" i="1"/>
  <c r="AS2133" i="1"/>
  <c r="AR2134" i="1"/>
  <c r="AR2158" i="1"/>
  <c r="AO2184" i="1"/>
  <c r="AU2196" i="1"/>
  <c r="AN2197" i="1"/>
  <c r="AQ2200" i="1"/>
  <c r="AS2184" i="1"/>
  <c r="AS2197" i="1"/>
  <c r="AU66" i="1"/>
  <c r="AV66" i="1"/>
  <c r="AP71" i="1"/>
  <c r="AQ71" i="1"/>
  <c r="AT91" i="1"/>
  <c r="S91" i="1"/>
  <c r="AU91" i="1"/>
  <c r="AU94" i="1"/>
  <c r="AV94" i="1"/>
  <c r="AP7" i="1"/>
  <c r="AQ7" i="1"/>
  <c r="Q25" i="1"/>
  <c r="AP31" i="1"/>
  <c r="AQ31" i="1"/>
  <c r="AV46" i="1"/>
  <c r="AV50" i="1"/>
  <c r="AP67" i="1"/>
  <c r="AQ67" i="1"/>
  <c r="AT75" i="1"/>
  <c r="AU75" i="1"/>
  <c r="S75" i="1"/>
  <c r="AU78" i="1"/>
  <c r="AV78" i="1"/>
  <c r="AP119" i="1"/>
  <c r="AQ119" i="1"/>
  <c r="AU142" i="1"/>
  <c r="AV142" i="1"/>
  <c r="AP195" i="1"/>
  <c r="AQ195" i="1"/>
  <c r="AT203" i="1"/>
  <c r="AU203" i="1"/>
  <c r="S203" i="1"/>
  <c r="AU206" i="1"/>
  <c r="AV206" i="1"/>
  <c r="AP223" i="1"/>
  <c r="AQ223" i="1"/>
  <c r="AP247" i="1"/>
  <c r="AQ247" i="1"/>
  <c r="AT267" i="1"/>
  <c r="AU267" i="1"/>
  <c r="S267" i="1"/>
  <c r="AP287" i="1"/>
  <c r="AQ287" i="1"/>
  <c r="AU306" i="1"/>
  <c r="AV306" i="1"/>
  <c r="AP311" i="1"/>
  <c r="AQ311" i="1"/>
  <c r="AP323" i="1"/>
  <c r="AQ323" i="1"/>
  <c r="AP339" i="1"/>
  <c r="AQ339" i="1"/>
  <c r="AP355" i="1"/>
  <c r="AQ355" i="1"/>
  <c r="AP371" i="1"/>
  <c r="AQ371" i="1"/>
  <c r="AP387" i="1"/>
  <c r="AQ387" i="1"/>
  <c r="AP403" i="1"/>
  <c r="AQ403" i="1"/>
  <c r="AP419" i="1"/>
  <c r="AQ419" i="1"/>
  <c r="AP435" i="1"/>
  <c r="AQ435" i="1"/>
  <c r="AP451" i="1"/>
  <c r="AQ451" i="1"/>
  <c r="AP467" i="1"/>
  <c r="AQ467" i="1"/>
  <c r="AP483" i="1"/>
  <c r="AQ483" i="1"/>
  <c r="AP499" i="1"/>
  <c r="AQ499" i="1"/>
  <c r="AP515" i="1"/>
  <c r="AQ515" i="1"/>
  <c r="AP547" i="1"/>
  <c r="AQ547" i="1"/>
  <c r="AU30" i="1"/>
  <c r="AV30" i="1"/>
  <c r="AP111" i="1"/>
  <c r="AQ111" i="1"/>
  <c r="Q21" i="1"/>
  <c r="AP55" i="1"/>
  <c r="AQ55" i="1"/>
  <c r="AP131" i="1"/>
  <c r="AQ131" i="1"/>
  <c r="AP159" i="1"/>
  <c r="AQ159" i="1"/>
  <c r="AP183" i="1"/>
  <c r="AQ183" i="1"/>
  <c r="AU242" i="1"/>
  <c r="AV242" i="1"/>
  <c r="AT11" i="1"/>
  <c r="S11" i="1"/>
  <c r="AU34" i="1"/>
  <c r="AV34" i="1"/>
  <c r="AU35" i="1"/>
  <c r="AP39" i="1"/>
  <c r="AQ39" i="1"/>
  <c r="AP79" i="1"/>
  <c r="AQ79" i="1"/>
  <c r="AP115" i="1"/>
  <c r="AQ115" i="1"/>
  <c r="AT123" i="1"/>
  <c r="S123" i="1"/>
  <c r="AU123" i="1"/>
  <c r="AU126" i="1"/>
  <c r="AV126" i="1"/>
  <c r="AP167" i="1"/>
  <c r="AQ167" i="1"/>
  <c r="AP179" i="1"/>
  <c r="AQ179" i="1"/>
  <c r="AT187" i="1"/>
  <c r="S187" i="1"/>
  <c r="AU187" i="1"/>
  <c r="AU226" i="1"/>
  <c r="AV226" i="1"/>
  <c r="AP231" i="1"/>
  <c r="AQ231" i="1"/>
  <c r="AP243" i="1"/>
  <c r="AQ243" i="1"/>
  <c r="AT251" i="1"/>
  <c r="S251" i="1"/>
  <c r="AU251" i="1"/>
  <c r="AU254" i="1"/>
  <c r="AV254" i="1"/>
  <c r="AP271" i="1"/>
  <c r="AQ271" i="1"/>
  <c r="AP285" i="1"/>
  <c r="AU290" i="1"/>
  <c r="AV290" i="1"/>
  <c r="AP295" i="1"/>
  <c r="AQ295" i="1"/>
  <c r="AP307" i="1"/>
  <c r="AQ307" i="1"/>
  <c r="AT315" i="1"/>
  <c r="S315" i="1"/>
  <c r="AU315" i="1"/>
  <c r="AU318" i="1"/>
  <c r="AV318" i="1"/>
  <c r="AP335" i="1"/>
  <c r="AQ335" i="1"/>
  <c r="AP351" i="1"/>
  <c r="AQ351" i="1"/>
  <c r="AP367" i="1"/>
  <c r="AQ367" i="1"/>
  <c r="AP383" i="1"/>
  <c r="AQ383" i="1"/>
  <c r="AP399" i="1"/>
  <c r="AQ399" i="1"/>
  <c r="AP415" i="1"/>
  <c r="AQ415" i="1"/>
  <c r="AP431" i="1"/>
  <c r="AQ431" i="1"/>
  <c r="AP447" i="1"/>
  <c r="AQ447" i="1"/>
  <c r="AP463" i="1"/>
  <c r="AQ463" i="1"/>
  <c r="AP479" i="1"/>
  <c r="AQ479" i="1"/>
  <c r="AP495" i="1"/>
  <c r="AQ495" i="1"/>
  <c r="AP511" i="1"/>
  <c r="AQ511" i="1"/>
  <c r="AT535" i="1"/>
  <c r="S535" i="1"/>
  <c r="AU535" i="1"/>
  <c r="AR557" i="1"/>
  <c r="Q557" i="1"/>
  <c r="AQ557" i="1"/>
  <c r="AR565" i="1"/>
  <c r="Q565" i="1"/>
  <c r="AQ565" i="1"/>
  <c r="AR573" i="1"/>
  <c r="Q573" i="1"/>
  <c r="AQ573" i="1"/>
  <c r="S35" i="1"/>
  <c r="AP95" i="1"/>
  <c r="AQ95" i="1"/>
  <c r="AU114" i="1"/>
  <c r="AV114" i="1"/>
  <c r="AT139" i="1"/>
  <c r="AU139" i="1"/>
  <c r="S139" i="1"/>
  <c r="AU178" i="1"/>
  <c r="AV178" i="1"/>
  <c r="AP259" i="1"/>
  <c r="AQ259" i="1"/>
  <c r="AU270" i="1"/>
  <c r="AV270" i="1"/>
  <c r="AP51" i="1"/>
  <c r="AQ51" i="1"/>
  <c r="AT59" i="1"/>
  <c r="S59" i="1"/>
  <c r="AU59" i="1"/>
  <c r="AU62" i="1"/>
  <c r="AV62" i="1"/>
  <c r="AU98" i="1"/>
  <c r="AV98" i="1"/>
  <c r="AP103" i="1"/>
  <c r="AQ103" i="1"/>
  <c r="AP143" i="1"/>
  <c r="AQ143" i="1"/>
  <c r="AP157" i="1"/>
  <c r="AU162" i="1"/>
  <c r="AV162" i="1"/>
  <c r="AU190" i="1"/>
  <c r="AV190" i="1"/>
  <c r="AP207" i="1"/>
  <c r="AQ207" i="1"/>
  <c r="S7" i="1"/>
  <c r="AQ11" i="1"/>
  <c r="AT27" i="1"/>
  <c r="AU27" i="1"/>
  <c r="S31" i="1"/>
  <c r="AP35" i="1"/>
  <c r="AQ35" i="1"/>
  <c r="AT43" i="1"/>
  <c r="S43" i="1"/>
  <c r="AP63" i="1"/>
  <c r="AQ63" i="1"/>
  <c r="AP77" i="1"/>
  <c r="AU82" i="1"/>
  <c r="AV82" i="1"/>
  <c r="AP87" i="1"/>
  <c r="AQ87" i="1"/>
  <c r="AP99" i="1"/>
  <c r="AQ99" i="1"/>
  <c r="AT107" i="1"/>
  <c r="AU107" i="1"/>
  <c r="S107" i="1"/>
  <c r="AU110" i="1"/>
  <c r="AV110" i="1"/>
  <c r="AP127" i="1"/>
  <c r="AQ127" i="1"/>
  <c r="AP141" i="1"/>
  <c r="AU146" i="1"/>
  <c r="AV146" i="1"/>
  <c r="AP151" i="1"/>
  <c r="AQ151" i="1"/>
  <c r="AP163" i="1"/>
  <c r="AQ163" i="1"/>
  <c r="AT171" i="1"/>
  <c r="AU171" i="1"/>
  <c r="S171" i="1"/>
  <c r="AU174" i="1"/>
  <c r="AV174" i="1"/>
  <c r="AP191" i="1"/>
  <c r="AQ191" i="1"/>
  <c r="AU210" i="1"/>
  <c r="AV210" i="1"/>
  <c r="AP215" i="1"/>
  <c r="AQ215" i="1"/>
  <c r="AP227" i="1"/>
  <c r="AQ227" i="1"/>
  <c r="AT235" i="1"/>
  <c r="AU235" i="1"/>
  <c r="S235" i="1"/>
  <c r="AU238" i="1"/>
  <c r="AV238" i="1"/>
  <c r="AP255" i="1"/>
  <c r="AQ255" i="1"/>
  <c r="AP269" i="1"/>
  <c r="AU274" i="1"/>
  <c r="AV274" i="1"/>
  <c r="AP279" i="1"/>
  <c r="AQ279" i="1"/>
  <c r="AP291" i="1"/>
  <c r="AQ291" i="1"/>
  <c r="AT299" i="1"/>
  <c r="AU299" i="1"/>
  <c r="S299" i="1"/>
  <c r="AU302" i="1"/>
  <c r="AV302" i="1"/>
  <c r="AP319" i="1"/>
  <c r="AQ319" i="1"/>
  <c r="AP331" i="1"/>
  <c r="AQ331" i="1"/>
  <c r="AP347" i="1"/>
  <c r="AQ347" i="1"/>
  <c r="AP363" i="1"/>
  <c r="AQ363" i="1"/>
  <c r="AP379" i="1"/>
  <c r="AQ379" i="1"/>
  <c r="AP395" i="1"/>
  <c r="AQ395" i="1"/>
  <c r="AP411" i="1"/>
  <c r="AQ411" i="1"/>
  <c r="AP427" i="1"/>
  <c r="AQ427" i="1"/>
  <c r="AP443" i="1"/>
  <c r="AQ443" i="1"/>
  <c r="AP459" i="1"/>
  <c r="AQ459" i="1"/>
  <c r="AP475" i="1"/>
  <c r="AQ475" i="1"/>
  <c r="AP491" i="1"/>
  <c r="AQ491" i="1"/>
  <c r="AP507" i="1"/>
  <c r="AQ507" i="1"/>
  <c r="AP531" i="1"/>
  <c r="AQ531" i="1"/>
  <c r="AP83" i="1"/>
  <c r="AQ83" i="1"/>
  <c r="AU130" i="1"/>
  <c r="AV130" i="1"/>
  <c r="AP135" i="1"/>
  <c r="AQ135" i="1"/>
  <c r="AP147" i="1"/>
  <c r="AQ147" i="1"/>
  <c r="AT155" i="1"/>
  <c r="S155" i="1"/>
  <c r="AU155" i="1"/>
  <c r="AU158" i="1"/>
  <c r="AV158" i="1"/>
  <c r="AP175" i="1"/>
  <c r="AQ175" i="1"/>
  <c r="AU194" i="1"/>
  <c r="AV194" i="1"/>
  <c r="AP199" i="1"/>
  <c r="AQ199" i="1"/>
  <c r="AP211" i="1"/>
  <c r="AQ211" i="1"/>
  <c r="AT219" i="1"/>
  <c r="S219" i="1"/>
  <c r="AU219" i="1"/>
  <c r="AU222" i="1"/>
  <c r="AV222" i="1"/>
  <c r="AP239" i="1"/>
  <c r="AQ239" i="1"/>
  <c r="AU258" i="1"/>
  <c r="AV258" i="1"/>
  <c r="AP263" i="1"/>
  <c r="AQ263" i="1"/>
  <c r="AP275" i="1"/>
  <c r="AQ275" i="1"/>
  <c r="AT283" i="1"/>
  <c r="S283" i="1"/>
  <c r="AU283" i="1"/>
  <c r="AU286" i="1"/>
  <c r="AV286" i="1"/>
  <c r="AP303" i="1"/>
  <c r="AQ303" i="1"/>
  <c r="AU322" i="1"/>
  <c r="AV322" i="1"/>
  <c r="AP327" i="1"/>
  <c r="AQ327" i="1"/>
  <c r="AP343" i="1"/>
  <c r="AQ343" i="1"/>
  <c r="AP359" i="1"/>
  <c r="AQ359" i="1"/>
  <c r="AP375" i="1"/>
  <c r="AQ375" i="1"/>
  <c r="AP391" i="1"/>
  <c r="AQ391" i="1"/>
  <c r="AP407" i="1"/>
  <c r="AQ407" i="1"/>
  <c r="AP423" i="1"/>
  <c r="AQ423" i="1"/>
  <c r="AP439" i="1"/>
  <c r="AQ439" i="1"/>
  <c r="AP455" i="1"/>
  <c r="AQ455" i="1"/>
  <c r="AP471" i="1"/>
  <c r="AQ471" i="1"/>
  <c r="AP487" i="1"/>
  <c r="AQ487" i="1"/>
  <c r="AP503" i="1"/>
  <c r="AQ503" i="1"/>
  <c r="AT519" i="1"/>
  <c r="S519" i="1"/>
  <c r="AU519" i="1"/>
  <c r="AT551" i="1"/>
  <c r="S551" i="1"/>
  <c r="AU551" i="1"/>
  <c r="AT559" i="1"/>
  <c r="S559" i="1"/>
  <c r="AU559" i="1"/>
  <c r="AT567" i="1"/>
  <c r="S567" i="1"/>
  <c r="AU567" i="1"/>
  <c r="AQ685" i="1"/>
  <c r="AQ737" i="1"/>
  <c r="AP747" i="1"/>
  <c r="AR747" i="1"/>
  <c r="AQ748" i="1"/>
  <c r="AN748" i="1"/>
  <c r="AN752" i="1"/>
  <c r="AR752" i="1"/>
  <c r="AQ753" i="1"/>
  <c r="AO765" i="1"/>
  <c r="Q765" i="1"/>
  <c r="AU773" i="1"/>
  <c r="AR790" i="1"/>
  <c r="AN790" i="1"/>
  <c r="AR799" i="1"/>
  <c r="AQ801" i="1"/>
  <c r="AV813" i="1"/>
  <c r="AU813" i="1"/>
  <c r="S527" i="1"/>
  <c r="S543" i="1"/>
  <c r="Q553" i="1"/>
  <c r="S555" i="1"/>
  <c r="Q561" i="1"/>
  <c r="S563" i="1"/>
  <c r="Q569" i="1"/>
  <c r="S571" i="1"/>
  <c r="AU575" i="1"/>
  <c r="Q577" i="1"/>
  <c r="S579" i="1"/>
  <c r="AQ581" i="1"/>
  <c r="AU583" i="1"/>
  <c r="Q585" i="1"/>
  <c r="S587" i="1"/>
  <c r="AQ589" i="1"/>
  <c r="AU591" i="1"/>
  <c r="Q593" i="1"/>
  <c r="S595" i="1"/>
  <c r="AQ597" i="1"/>
  <c r="AU599" i="1"/>
  <c r="Q601" i="1"/>
  <c r="S603" i="1"/>
  <c r="AQ605" i="1"/>
  <c r="AU607" i="1"/>
  <c r="Q609" i="1"/>
  <c r="S611" i="1"/>
  <c r="AQ613" i="1"/>
  <c r="AU615" i="1"/>
  <c r="Q617" i="1"/>
  <c r="S619" i="1"/>
  <c r="AQ621" i="1"/>
  <c r="AU623" i="1"/>
  <c r="Q625" i="1"/>
  <c r="S627" i="1"/>
  <c r="AQ629" i="1"/>
  <c r="AU631" i="1"/>
  <c r="Q633" i="1"/>
  <c r="S635" i="1"/>
  <c r="AQ637" i="1"/>
  <c r="AU639" i="1"/>
  <c r="Q641" i="1"/>
  <c r="S643" i="1"/>
  <c r="AQ645" i="1"/>
  <c r="AU647" i="1"/>
  <c r="Q649" i="1"/>
  <c r="S651" i="1"/>
  <c r="AQ653" i="1"/>
  <c r="AU655" i="1"/>
  <c r="Q657" i="1"/>
  <c r="S659" i="1"/>
  <c r="AQ661" i="1"/>
  <c r="AU663" i="1"/>
  <c r="Q665" i="1"/>
  <c r="S667" i="1"/>
  <c r="AQ669" i="1"/>
  <c r="AN670" i="1"/>
  <c r="S671" i="1"/>
  <c r="AT677" i="1"/>
  <c r="AT682" i="1"/>
  <c r="AQ683" i="1"/>
  <c r="Q685" i="1"/>
  <c r="AS685" i="1"/>
  <c r="AS686" i="1"/>
  <c r="AU687" i="1"/>
  <c r="S688" i="1"/>
  <c r="AU693" i="1"/>
  <c r="AN694" i="1"/>
  <c r="AQ697" i="1"/>
  <c r="AV699" i="1"/>
  <c r="AT700" i="1"/>
  <c r="AV703" i="1"/>
  <c r="AN704" i="1"/>
  <c r="AT705" i="1"/>
  <c r="AN706" i="1"/>
  <c r="S707" i="1"/>
  <c r="AR710" i="1"/>
  <c r="S711" i="1"/>
  <c r="AV723" i="1"/>
  <c r="Q725" i="1"/>
  <c r="AQ725" i="1"/>
  <c r="AO733" i="1"/>
  <c r="AT734" i="1"/>
  <c r="Q737" i="1"/>
  <c r="AS737" i="1"/>
  <c r="AQ741" i="1"/>
  <c r="AP745" i="1"/>
  <c r="AQ749" i="1"/>
  <c r="Q753" i="1"/>
  <c r="AS753" i="1"/>
  <c r="AR757" i="1"/>
  <c r="AS757" i="1"/>
  <c r="Q757" i="1"/>
  <c r="AN758" i="1"/>
  <c r="AR758" i="1"/>
  <c r="AP759" i="1"/>
  <c r="AR759" i="1"/>
  <c r="S768" i="1"/>
  <c r="AQ783" i="1"/>
  <c r="AR785" i="1"/>
  <c r="AO785" i="1"/>
  <c r="AS785" i="1"/>
  <c r="AR789" i="1"/>
  <c r="AS789" i="1"/>
  <c r="AP789" i="1"/>
  <c r="AV791" i="1"/>
  <c r="AN796" i="1"/>
  <c r="Q799" i="1"/>
  <c r="Q801" i="1"/>
  <c r="AS801" i="1"/>
  <c r="AQ811" i="1"/>
  <c r="AO813" i="1"/>
  <c r="AO829" i="1"/>
  <c r="AQ829" i="1"/>
  <c r="AR832" i="1"/>
  <c r="AU853" i="1"/>
  <c r="S853" i="1"/>
  <c r="AU855" i="1"/>
  <c r="AP869" i="1"/>
  <c r="AP873" i="1"/>
  <c r="AU901" i="1"/>
  <c r="S901" i="1"/>
  <c r="AU909" i="1"/>
  <c r="Q911" i="1"/>
  <c r="AN925" i="1"/>
  <c r="AT926" i="1"/>
  <c r="AU926" i="1"/>
  <c r="AV926" i="1"/>
  <c r="AV932" i="1"/>
  <c r="AU932" i="1"/>
  <c r="S932" i="1"/>
  <c r="AU963" i="1"/>
  <c r="AV963" i="1"/>
  <c r="Q984" i="1"/>
  <c r="AP984" i="1"/>
  <c r="AT994" i="1"/>
  <c r="S994" i="1"/>
  <c r="AT1010" i="1"/>
  <c r="S1010" i="1"/>
  <c r="AV1010" i="1"/>
  <c r="AO1014" i="1"/>
  <c r="AS1014" i="1"/>
  <c r="AU671" i="1"/>
  <c r="AT684" i="1"/>
  <c r="AN690" i="1"/>
  <c r="AR694" i="1"/>
  <c r="AU705" i="1"/>
  <c r="AS725" i="1"/>
  <c r="AN726" i="1"/>
  <c r="AU733" i="1"/>
  <c r="AR740" i="1"/>
  <c r="AN740" i="1"/>
  <c r="AQ747" i="1"/>
  <c r="AU749" i="1"/>
  <c r="AQ765" i="1"/>
  <c r="AR783" i="1"/>
  <c r="AN806" i="1"/>
  <c r="AV810" i="1"/>
  <c r="AR811" i="1"/>
  <c r="AQ813" i="1"/>
  <c r="AV814" i="1"/>
  <c r="AQ815" i="1"/>
  <c r="AR821" i="1"/>
  <c r="AP821" i="1"/>
  <c r="AS821" i="1"/>
  <c r="Q829" i="1"/>
  <c r="AR833" i="1"/>
  <c r="AS833" i="1"/>
  <c r="Q833" i="1"/>
  <c r="Q877" i="1"/>
  <c r="AR881" i="1"/>
  <c r="AS881" i="1"/>
  <c r="Q881" i="1"/>
  <c r="AP891" i="1"/>
  <c r="AQ891" i="1"/>
  <c r="AR891" i="1"/>
  <c r="AR917" i="1"/>
  <c r="AQ917" i="1"/>
  <c r="Q917" i="1"/>
  <c r="AS917" i="1"/>
  <c r="AP924" i="1"/>
  <c r="S926" i="1"/>
  <c r="Q944" i="1"/>
  <c r="AP956" i="1"/>
  <c r="AP958" i="1"/>
  <c r="AR958" i="1"/>
  <c r="Q958" i="1"/>
  <c r="AO960" i="1"/>
  <c r="AQ962" i="1"/>
  <c r="AO962" i="1"/>
  <c r="AR1011" i="1"/>
  <c r="AQ1011" i="1"/>
  <c r="AN1011" i="1"/>
  <c r="AR1016" i="1"/>
  <c r="AS1016" i="1"/>
  <c r="Q1016" i="1"/>
  <c r="AP1016" i="1"/>
  <c r="AP1019" i="1"/>
  <c r="AN1019" i="1"/>
  <c r="AQ523" i="1"/>
  <c r="AU527" i="1"/>
  <c r="AQ539" i="1"/>
  <c r="AU543" i="1"/>
  <c r="AQ553" i="1"/>
  <c r="AU555" i="1"/>
  <c r="AQ561" i="1"/>
  <c r="AU563" i="1"/>
  <c r="AQ569" i="1"/>
  <c r="AU571" i="1"/>
  <c r="S575" i="1"/>
  <c r="AQ577" i="1"/>
  <c r="AU579" i="1"/>
  <c r="Q581" i="1"/>
  <c r="S583" i="1"/>
  <c r="AQ585" i="1"/>
  <c r="AU587" i="1"/>
  <c r="Q589" i="1"/>
  <c r="S591" i="1"/>
  <c r="AQ593" i="1"/>
  <c r="AU595" i="1"/>
  <c r="Q597" i="1"/>
  <c r="S599" i="1"/>
  <c r="AQ601" i="1"/>
  <c r="AU603" i="1"/>
  <c r="Q605" i="1"/>
  <c r="S607" i="1"/>
  <c r="AQ609" i="1"/>
  <c r="AU611" i="1"/>
  <c r="Q613" i="1"/>
  <c r="S615" i="1"/>
  <c r="AQ617" i="1"/>
  <c r="AU619" i="1"/>
  <c r="Q621" i="1"/>
  <c r="S623" i="1"/>
  <c r="AQ625" i="1"/>
  <c r="AU627" i="1"/>
  <c r="Q629" i="1"/>
  <c r="S631" i="1"/>
  <c r="AQ633" i="1"/>
  <c r="AU635" i="1"/>
  <c r="Q637" i="1"/>
  <c r="S639" i="1"/>
  <c r="AQ641" i="1"/>
  <c r="AU643" i="1"/>
  <c r="Q645" i="1"/>
  <c r="S647" i="1"/>
  <c r="AQ649" i="1"/>
  <c r="AU651" i="1"/>
  <c r="Q653" i="1"/>
  <c r="S655" i="1"/>
  <c r="AQ657" i="1"/>
  <c r="AU659" i="1"/>
  <c r="Q661" i="1"/>
  <c r="S663" i="1"/>
  <c r="AQ665" i="1"/>
  <c r="AV667" i="1"/>
  <c r="AV671" i="1"/>
  <c r="AN672" i="1"/>
  <c r="AT673" i="1"/>
  <c r="S675" i="1"/>
  <c r="AR678" i="1"/>
  <c r="S679" i="1"/>
  <c r="AU684" i="1"/>
  <c r="AO685" i="1"/>
  <c r="AU688" i="1"/>
  <c r="AR690" i="1"/>
  <c r="S693" i="1"/>
  <c r="Q694" i="1"/>
  <c r="AS694" i="1"/>
  <c r="AR695" i="1"/>
  <c r="Q697" i="1"/>
  <c r="S699" i="1"/>
  <c r="AQ701" i="1"/>
  <c r="S703" i="1"/>
  <c r="AQ719" i="1"/>
  <c r="AQ721" i="1"/>
  <c r="S725" i="1"/>
  <c r="AV730" i="1"/>
  <c r="AQ735" i="1"/>
  <c r="AT736" i="1"/>
  <c r="AO737" i="1"/>
  <c r="AT746" i="1"/>
  <c r="AV746" i="1"/>
  <c r="Q749" i="1"/>
  <c r="AO753" i="1"/>
  <c r="AP763" i="1"/>
  <c r="AR763" i="1"/>
  <c r="AP767" i="1"/>
  <c r="Q767" i="1"/>
  <c r="AU781" i="1"/>
  <c r="Q783" i="1"/>
  <c r="AT792" i="1"/>
  <c r="AU792" i="1"/>
  <c r="AV797" i="1"/>
  <c r="AU797" i="1"/>
  <c r="AQ799" i="1"/>
  <c r="AO801" i="1"/>
  <c r="AR815" i="1"/>
  <c r="AR816" i="1"/>
  <c r="AR820" i="1"/>
  <c r="AQ820" i="1"/>
  <c r="AO825" i="1"/>
  <c r="AP825" i="1"/>
  <c r="AP831" i="1"/>
  <c r="AQ831" i="1"/>
  <c r="AR869" i="1"/>
  <c r="AS869" i="1"/>
  <c r="Q869" i="1"/>
  <c r="AN880" i="1"/>
  <c r="AR880" i="1"/>
  <c r="AQ911" i="1"/>
  <c r="AR913" i="1"/>
  <c r="AO913" i="1"/>
  <c r="AS913" i="1"/>
  <c r="AU915" i="1"/>
  <c r="AV915" i="1"/>
  <c r="AR918" i="1"/>
  <c r="AN918" i="1"/>
  <c r="AP925" i="1"/>
  <c r="Q925" i="1"/>
  <c r="AS941" i="1"/>
  <c r="AN941" i="1"/>
  <c r="AR1004" i="1"/>
  <c r="AS1004" i="1"/>
  <c r="Q1004" i="1"/>
  <c r="AO1004" i="1"/>
  <c r="AQ1013" i="1"/>
  <c r="AS1013" i="1"/>
  <c r="AN1013" i="1"/>
  <c r="AN1018" i="1"/>
  <c r="AS1018" i="1"/>
  <c r="AP725" i="1"/>
  <c r="AP743" i="1"/>
  <c r="AR743" i="1"/>
  <c r="AR837" i="1"/>
  <c r="AQ837" i="1"/>
  <c r="Q837" i="1"/>
  <c r="AS837" i="1"/>
  <c r="AT858" i="1"/>
  <c r="AV858" i="1"/>
  <c r="AV864" i="1"/>
  <c r="AT864" i="1"/>
  <c r="AR868" i="1"/>
  <c r="AN868" i="1"/>
  <c r="AP871" i="1"/>
  <c r="AR871" i="1"/>
  <c r="AP875" i="1"/>
  <c r="AQ875" i="1"/>
  <c r="AR875" i="1"/>
  <c r="AV880" i="1"/>
  <c r="S880" i="1"/>
  <c r="AN886" i="1"/>
  <c r="AR886" i="1"/>
  <c r="AP887" i="1"/>
  <c r="AR887" i="1"/>
  <c r="AV893" i="1"/>
  <c r="AU893" i="1"/>
  <c r="AR911" i="1"/>
  <c r="AV927" i="1"/>
  <c r="S927" i="1"/>
  <c r="AR960" i="1"/>
  <c r="AS960" i="1"/>
  <c r="Q960" i="1"/>
  <c r="AU964" i="1"/>
  <c r="S964" i="1"/>
  <c r="AP968" i="1"/>
  <c r="AS968" i="1"/>
  <c r="AT978" i="1"/>
  <c r="S978" i="1"/>
  <c r="AV978" i="1"/>
  <c r="S980" i="1"/>
  <c r="AT980" i="1"/>
  <c r="AN1007" i="1"/>
  <c r="AR1007" i="1"/>
  <c r="AQ1015" i="1"/>
  <c r="AP1015" i="1"/>
  <c r="AR1020" i="1"/>
  <c r="AS1020" i="1"/>
  <c r="Q1020" i="1"/>
  <c r="AO1020" i="1"/>
  <c r="AR751" i="1"/>
  <c r="AQ769" i="1"/>
  <c r="AP773" i="1"/>
  <c r="AQ805" i="1"/>
  <c r="AQ817" i="1"/>
  <c r="Q822" i="1"/>
  <c r="S832" i="1"/>
  <c r="AU845" i="1"/>
  <c r="Q847" i="1"/>
  <c r="AR847" i="1"/>
  <c r="Q849" i="1"/>
  <c r="AS849" i="1"/>
  <c r="AP853" i="1"/>
  <c r="Q863" i="1"/>
  <c r="AR863" i="1"/>
  <c r="AQ865" i="1"/>
  <c r="AV874" i="1"/>
  <c r="AR879" i="1"/>
  <c r="Q885" i="1"/>
  <c r="AS885" i="1"/>
  <c r="AQ897" i="1"/>
  <c r="AP901" i="1"/>
  <c r="S922" i="1"/>
  <c r="AU923" i="1"/>
  <c r="AR933" i="1"/>
  <c r="S934" i="1"/>
  <c r="Q940" i="1"/>
  <c r="AS940" i="1"/>
  <c r="AP964" i="1"/>
  <c r="Q966" i="1"/>
  <c r="AT973" i="1"/>
  <c r="AQ974" i="1"/>
  <c r="S975" i="1"/>
  <c r="AR979" i="1"/>
  <c r="AO980" i="1"/>
  <c r="Q988" i="1"/>
  <c r="AQ988" i="1"/>
  <c r="S990" i="1"/>
  <c r="AV995" i="1"/>
  <c r="AO996" i="1"/>
  <c r="AV1005" i="1"/>
  <c r="AQ1006" i="1"/>
  <c r="S1007" i="1"/>
  <c r="Q1008" i="1"/>
  <c r="AS1008" i="1"/>
  <c r="AR1009" i="1"/>
  <c r="AT1012" i="1"/>
  <c r="AV1021" i="1"/>
  <c r="AQ1022" i="1"/>
  <c r="AO1024" i="1"/>
  <c r="AO1025" i="1"/>
  <c r="S1026" i="1"/>
  <c r="S1028" i="1"/>
  <c r="AR1029" i="1"/>
  <c r="S1030" i="1"/>
  <c r="AQ1036" i="1"/>
  <c r="AN1037" i="1"/>
  <c r="S1042" i="1"/>
  <c r="AS1044" i="1"/>
  <c r="AR1054" i="1"/>
  <c r="AV1059" i="1"/>
  <c r="AT1060" i="1"/>
  <c r="AR1066" i="1"/>
  <c r="AS1066" i="1"/>
  <c r="AP1072" i="1"/>
  <c r="AP1081" i="1"/>
  <c r="AO1086" i="1"/>
  <c r="AT1087" i="1"/>
  <c r="AO1090" i="1"/>
  <c r="AQ1090" i="1"/>
  <c r="AU1098" i="1"/>
  <c r="AU1099" i="1"/>
  <c r="AN1101" i="1"/>
  <c r="AR1112" i="1"/>
  <c r="AS1112" i="1"/>
  <c r="AO1112" i="1"/>
  <c r="AR1120" i="1"/>
  <c r="AO1120" i="1"/>
  <c r="AU1123" i="1"/>
  <c r="S1123" i="1"/>
  <c r="S1132" i="1"/>
  <c r="AU1132" i="1"/>
  <c r="AR1148" i="1"/>
  <c r="AQ1148" i="1"/>
  <c r="AO1148" i="1"/>
  <c r="AT1151" i="1"/>
  <c r="AR1155" i="1"/>
  <c r="AN1155" i="1"/>
  <c r="AP1175" i="1"/>
  <c r="AR1175" i="1"/>
  <c r="AR1193" i="1"/>
  <c r="AO1193" i="1"/>
  <c r="AR1224" i="1"/>
  <c r="AO1224" i="1"/>
  <c r="AQ1224" i="1"/>
  <c r="Q1241" i="1"/>
  <c r="S1242" i="1"/>
  <c r="Q1260" i="1"/>
  <c r="AR1321" i="1"/>
  <c r="AO1321" i="1"/>
  <c r="AP1326" i="1"/>
  <c r="Q1326" i="1"/>
  <c r="AR1326" i="1"/>
  <c r="AQ1326" i="1"/>
  <c r="AR974" i="1"/>
  <c r="AR1006" i="1"/>
  <c r="AR1022" i="1"/>
  <c r="AS1024" i="1"/>
  <c r="AS1025" i="1"/>
  <c r="AV1058" i="1"/>
  <c r="AU1060" i="1"/>
  <c r="AN1061" i="1"/>
  <c r="AT1062" i="1"/>
  <c r="AU1062" i="1"/>
  <c r="AV1063" i="1"/>
  <c r="S1063" i="1"/>
  <c r="AR1088" i="1"/>
  <c r="AS1088" i="1"/>
  <c r="Q1088" i="1"/>
  <c r="AS1089" i="1"/>
  <c r="AO1089" i="1"/>
  <c r="AS1101" i="1"/>
  <c r="AV1117" i="1"/>
  <c r="AT1117" i="1"/>
  <c r="AR1127" i="1"/>
  <c r="AP1127" i="1"/>
  <c r="AN1133" i="1"/>
  <c r="AO1133" i="1"/>
  <c r="AR1140" i="1"/>
  <c r="AS1140" i="1"/>
  <c r="Q1140" i="1"/>
  <c r="AQ1141" i="1"/>
  <c r="AN1141" i="1"/>
  <c r="S1144" i="1"/>
  <c r="AT1144" i="1"/>
  <c r="AT1162" i="1"/>
  <c r="AU1162" i="1"/>
  <c r="AV1167" i="1"/>
  <c r="AU1167" i="1"/>
  <c r="AR1172" i="1"/>
  <c r="AQ1172" i="1"/>
  <c r="AS1172" i="1"/>
  <c r="AR1199" i="1"/>
  <c r="AN1199" i="1"/>
  <c r="AV1209" i="1"/>
  <c r="AT1209" i="1"/>
  <c r="AR1216" i="1"/>
  <c r="AS1216" i="1"/>
  <c r="Q1216" i="1"/>
  <c r="AP1240" i="1"/>
  <c r="AO1240" i="1"/>
  <c r="AS1258" i="1"/>
  <c r="AN1258" i="1"/>
  <c r="AR1270" i="1"/>
  <c r="AO1270" i="1"/>
  <c r="AR1274" i="1"/>
  <c r="AN1274" i="1"/>
  <c r="AR1283" i="1"/>
  <c r="AQ1283" i="1"/>
  <c r="AN1283" i="1"/>
  <c r="AR1315" i="1"/>
  <c r="AN1315" i="1"/>
  <c r="AR1328" i="1"/>
  <c r="AO1328" i="1"/>
  <c r="AQ1328" i="1"/>
  <c r="Q1328" i="1"/>
  <c r="Q1388" i="1"/>
  <c r="AQ1388" i="1"/>
  <c r="Q1392" i="1"/>
  <c r="AQ1392" i="1"/>
  <c r="S1396" i="1"/>
  <c r="AT1396" i="1"/>
  <c r="AN1403" i="1"/>
  <c r="AP1403" i="1"/>
  <c r="AR1061" i="1"/>
  <c r="AR1065" i="1"/>
  <c r="AO1065" i="1"/>
  <c r="AT1070" i="1"/>
  <c r="AU1070" i="1"/>
  <c r="AV1071" i="1"/>
  <c r="S1071" i="1"/>
  <c r="AR1092" i="1"/>
  <c r="AP1092" i="1"/>
  <c r="AS1092" i="1"/>
  <c r="AR1111" i="1"/>
  <c r="AP1111" i="1"/>
  <c r="AT1122" i="1"/>
  <c r="AV1122" i="1"/>
  <c r="AU1122" i="1"/>
  <c r="AT1127" i="1"/>
  <c r="S1127" i="1"/>
  <c r="AT1130" i="1"/>
  <c r="AU1130" i="1"/>
  <c r="AV1133" i="1"/>
  <c r="AT1133" i="1"/>
  <c r="AP1147" i="1"/>
  <c r="AN1147" i="1"/>
  <c r="AO1158" i="1"/>
  <c r="AR1158" i="1"/>
  <c r="AR1160" i="1"/>
  <c r="AO1160" i="1"/>
  <c r="AT1166" i="1"/>
  <c r="AV1166" i="1"/>
  <c r="AR1176" i="1"/>
  <c r="AO1176" i="1"/>
  <c r="AR1192" i="1"/>
  <c r="AQ1192" i="1"/>
  <c r="AS1192" i="1"/>
  <c r="AT1206" i="1"/>
  <c r="AV1206" i="1"/>
  <c r="AR1210" i="1"/>
  <c r="AN1210" i="1"/>
  <c r="AV1220" i="1"/>
  <c r="AT1220" i="1"/>
  <c r="AU1220" i="1"/>
  <c r="Q1250" i="1"/>
  <c r="AT1258" i="1"/>
  <c r="AU1258" i="1"/>
  <c r="S1258" i="1"/>
  <c r="AP1293" i="1"/>
  <c r="Q1293" i="1"/>
  <c r="AO1324" i="1"/>
  <c r="AP1324" i="1"/>
  <c r="AP1373" i="1"/>
  <c r="AN1373" i="1"/>
  <c r="AQ847" i="1"/>
  <c r="AQ849" i="1"/>
  <c r="AQ863" i="1"/>
  <c r="AQ885" i="1"/>
  <c r="AR895" i="1"/>
  <c r="AR896" i="1"/>
  <c r="AQ940" i="1"/>
  <c r="AN971" i="1"/>
  <c r="AQ979" i="1"/>
  <c r="AP988" i="1"/>
  <c r="AT995" i="1"/>
  <c r="AQ1008" i="1"/>
  <c r="AU1028" i="1"/>
  <c r="AP1032" i="1"/>
  <c r="AU1035" i="1"/>
  <c r="AQ1044" i="1"/>
  <c r="AU1052" i="1"/>
  <c r="AT1053" i="1"/>
  <c r="S1058" i="1"/>
  <c r="S1060" i="1"/>
  <c r="Q1061" i="1"/>
  <c r="AS1061" i="1"/>
  <c r="AV1062" i="1"/>
  <c r="AP1069" i="1"/>
  <c r="AN1069" i="1"/>
  <c r="S1070" i="1"/>
  <c r="AN1071" i="1"/>
  <c r="Q1077" i="1"/>
  <c r="AO1080" i="1"/>
  <c r="Q1080" i="1"/>
  <c r="AO1088" i="1"/>
  <c r="AN1089" i="1"/>
  <c r="AR1091" i="1"/>
  <c r="AQ1091" i="1"/>
  <c r="Q1092" i="1"/>
  <c r="AR1096" i="1"/>
  <c r="AS1096" i="1"/>
  <c r="Q1096" i="1"/>
  <c r="AN1099" i="1"/>
  <c r="AS1105" i="1"/>
  <c r="AN1105" i="1"/>
  <c r="AS1108" i="1"/>
  <c r="AO1121" i="1"/>
  <c r="AR1121" i="1"/>
  <c r="AQ1123" i="1"/>
  <c r="AN1123" i="1"/>
  <c r="AU1127" i="1"/>
  <c r="S1130" i="1"/>
  <c r="AR1132" i="1"/>
  <c r="AO1132" i="1"/>
  <c r="AP1134" i="1"/>
  <c r="AQ1134" i="1"/>
  <c r="AP1140" i="1"/>
  <c r="AR1156" i="1"/>
  <c r="AS1156" i="1"/>
  <c r="Q1156" i="1"/>
  <c r="AP1156" i="1"/>
  <c r="AP1182" i="1"/>
  <c r="AR1182" i="1"/>
  <c r="AR1184" i="1"/>
  <c r="AO1184" i="1"/>
  <c r="AR1203" i="1"/>
  <c r="AQ1203" i="1"/>
  <c r="AQ1205" i="1"/>
  <c r="AN1205" i="1"/>
  <c r="AO1216" i="1"/>
  <c r="AR1219" i="1"/>
  <c r="AN1219" i="1"/>
  <c r="AQ1219" i="1"/>
  <c r="AT1226" i="1"/>
  <c r="AU1226" i="1"/>
  <c r="AV1226" i="1"/>
  <c r="AS1229" i="1"/>
  <c r="AN1229" i="1"/>
  <c r="Q1232" i="1"/>
  <c r="Q1248" i="1"/>
  <c r="AV1258" i="1"/>
  <c r="AR1268" i="1"/>
  <c r="AS1268" i="1"/>
  <c r="Q1268" i="1"/>
  <c r="AT1277" i="1"/>
  <c r="AN1291" i="1"/>
  <c r="AP1291" i="1"/>
  <c r="AP1296" i="1"/>
  <c r="Q1304" i="1"/>
  <c r="AP1304" i="1"/>
  <c r="AS1328" i="1"/>
  <c r="AQ1333" i="1"/>
  <c r="AN1333" i="1"/>
  <c r="AR1333" i="1"/>
  <c r="Q1333" i="1"/>
  <c r="AN1347" i="1"/>
  <c r="AQ1347" i="1"/>
  <c r="AT1359" i="1"/>
  <c r="AU1359" i="1"/>
  <c r="AV1362" i="1"/>
  <c r="S1362" i="1"/>
  <c r="AN1421" i="1"/>
  <c r="Q1421" i="1"/>
  <c r="AS1425" i="1"/>
  <c r="AO1425" i="1"/>
  <c r="AN1425" i="1"/>
  <c r="AQ1475" i="1"/>
  <c r="AN1475" i="1"/>
  <c r="Q1480" i="1"/>
  <c r="AQ1480" i="1"/>
  <c r="AR1492" i="1"/>
  <c r="AS1492" i="1"/>
  <c r="AP1492" i="1"/>
  <c r="AT1514" i="1"/>
  <c r="S1514" i="1"/>
  <c r="AU1514" i="1"/>
  <c r="AV1514" i="1"/>
  <c r="AR1535" i="1"/>
  <c r="AN1535" i="1"/>
  <c r="AQ1541" i="1"/>
  <c r="AS1541" i="1"/>
  <c r="Q1541" i="1"/>
  <c r="AN1541" i="1"/>
  <c r="AV1564" i="1"/>
  <c r="S1564" i="1"/>
  <c r="AU1564" i="1"/>
  <c r="AR1569" i="1"/>
  <c r="AO1569" i="1"/>
  <c r="AN1594" i="1"/>
  <c r="AS1594" i="1"/>
  <c r="AV1343" i="1"/>
  <c r="S1343" i="1"/>
  <c r="AU1350" i="1"/>
  <c r="AV1350" i="1"/>
  <c r="S1355" i="1"/>
  <c r="AU1355" i="1"/>
  <c r="AP1358" i="1"/>
  <c r="Q1358" i="1"/>
  <c r="AR1358" i="1"/>
  <c r="AS1361" i="1"/>
  <c r="AO1361" i="1"/>
  <c r="AN1361" i="1"/>
  <c r="AR1391" i="1"/>
  <c r="AN1391" i="1"/>
  <c r="AN1405" i="1"/>
  <c r="AP1405" i="1"/>
  <c r="AS1408" i="1"/>
  <c r="Q1408" i="1"/>
  <c r="AP1438" i="1"/>
  <c r="AO1438" i="1"/>
  <c r="AR1440" i="1"/>
  <c r="AS1440" i="1"/>
  <c r="Q1440" i="1"/>
  <c r="AO1440" i="1"/>
  <c r="AV1455" i="1"/>
  <c r="S1455" i="1"/>
  <c r="AU1455" i="1"/>
  <c r="AO1474" i="1"/>
  <c r="AS1474" i="1"/>
  <c r="S1478" i="1"/>
  <c r="S1480" i="1"/>
  <c r="AT1480" i="1"/>
  <c r="Q1492" i="1"/>
  <c r="AQ1492" i="1"/>
  <c r="AT1495" i="1"/>
  <c r="S1495" i="1"/>
  <c r="AR1523" i="1"/>
  <c r="AQ1523" i="1"/>
  <c r="AN1523" i="1"/>
  <c r="AQ1068" i="1"/>
  <c r="AS1076" i="1"/>
  <c r="AS1078" i="1"/>
  <c r="AR1102" i="1"/>
  <c r="AQ1116" i="1"/>
  <c r="AN1130" i="1"/>
  <c r="AO1136" i="1"/>
  <c r="AQ1157" i="1"/>
  <c r="AN1157" i="1"/>
  <c r="AR1164" i="1"/>
  <c r="AO1164" i="1"/>
  <c r="AP1180" i="1"/>
  <c r="AT1184" i="1"/>
  <c r="AU1184" i="1"/>
  <c r="AR1215" i="1"/>
  <c r="AN1215" i="1"/>
  <c r="AP1246" i="1"/>
  <c r="Q1246" i="1"/>
  <c r="AN1267" i="1"/>
  <c r="AQ1267" i="1"/>
  <c r="AR1278" i="1"/>
  <c r="AU1331" i="1"/>
  <c r="AV1331" i="1"/>
  <c r="AV1332" i="1"/>
  <c r="AT1332" i="1"/>
  <c r="AU1332" i="1"/>
  <c r="AO1348" i="1"/>
  <c r="AS1348" i="1"/>
  <c r="AT1360" i="1"/>
  <c r="AU1360" i="1"/>
  <c r="AP1374" i="1"/>
  <c r="AR1374" i="1"/>
  <c r="AS1382" i="1"/>
  <c r="Q1382" i="1"/>
  <c r="Q1390" i="1"/>
  <c r="AQ1390" i="1"/>
  <c r="AO1393" i="1"/>
  <c r="AS1393" i="1"/>
  <c r="Q1405" i="1"/>
  <c r="AT1410" i="1"/>
  <c r="AV1410" i="1"/>
  <c r="Q1413" i="1"/>
  <c r="AS1413" i="1"/>
  <c r="Q1438" i="1"/>
  <c r="S1452" i="1"/>
  <c r="AU1452" i="1"/>
  <c r="AT1454" i="1"/>
  <c r="AU1454" i="1"/>
  <c r="AV1454" i="1"/>
  <c r="AS1473" i="1"/>
  <c r="AN1473" i="1"/>
  <c r="AO1473" i="1"/>
  <c r="AR1475" i="1"/>
  <c r="Q1520" i="1"/>
  <c r="AP1520" i="1"/>
  <c r="AS1520" i="1"/>
  <c r="AS1524" i="1"/>
  <c r="AR1541" i="1"/>
  <c r="Q1557" i="1"/>
  <c r="AP1557" i="1"/>
  <c r="Q1573" i="1"/>
  <c r="AP1573" i="1"/>
  <c r="AS1573" i="1"/>
  <c r="AS1580" i="1"/>
  <c r="Q1580" i="1"/>
  <c r="AQ1136" i="1"/>
  <c r="AU1140" i="1"/>
  <c r="AQ1180" i="1"/>
  <c r="AP1198" i="1"/>
  <c r="AR1198" i="1"/>
  <c r="AT1202" i="1"/>
  <c r="AV1202" i="1"/>
  <c r="AQ1221" i="1"/>
  <c r="AN1221" i="1"/>
  <c r="AT1222" i="1"/>
  <c r="S1222" i="1"/>
  <c r="AT1255" i="1"/>
  <c r="S1255" i="1"/>
  <c r="AV1263" i="1"/>
  <c r="AU1263" i="1"/>
  <c r="Q1277" i="1"/>
  <c r="AO1277" i="1"/>
  <c r="AR1280" i="1"/>
  <c r="AS1280" i="1"/>
  <c r="Q1280" i="1"/>
  <c r="AS1281" i="1"/>
  <c r="AO1281" i="1"/>
  <c r="AT1282" i="1"/>
  <c r="AU1282" i="1"/>
  <c r="AT1286" i="1"/>
  <c r="AV1286" i="1"/>
  <c r="AN1322" i="1"/>
  <c r="AU1324" i="1"/>
  <c r="AT1327" i="1"/>
  <c r="AR1336" i="1"/>
  <c r="AS1336" i="1"/>
  <c r="Q1336" i="1"/>
  <c r="AP1336" i="1"/>
  <c r="AN1341" i="1"/>
  <c r="Q1341" i="1"/>
  <c r="AT1343" i="1"/>
  <c r="AT1346" i="1"/>
  <c r="S1346" i="1"/>
  <c r="AV1346" i="1"/>
  <c r="AT1390" i="1"/>
  <c r="AU1390" i="1"/>
  <c r="S1390" i="1"/>
  <c r="AO1409" i="1"/>
  <c r="AS1409" i="1"/>
  <c r="AN1409" i="1"/>
  <c r="AQ1440" i="1"/>
  <c r="AT1442" i="1"/>
  <c r="AU1442" i="1"/>
  <c r="AO1458" i="1"/>
  <c r="Q1458" i="1"/>
  <c r="S1467" i="1"/>
  <c r="AU1467" i="1"/>
  <c r="AS1476" i="1"/>
  <c r="Q1476" i="1"/>
  <c r="S1483" i="1"/>
  <c r="AV1483" i="1"/>
  <c r="AP1485" i="1"/>
  <c r="AN1485" i="1"/>
  <c r="AO1488" i="1"/>
  <c r="Q1488" i="1"/>
  <c r="AR1508" i="1"/>
  <c r="AS1508" i="1"/>
  <c r="Q1508" i="1"/>
  <c r="AN1519" i="1"/>
  <c r="AR1519" i="1"/>
  <c r="AR1577" i="1"/>
  <c r="AO1577" i="1"/>
  <c r="AN1586" i="1"/>
  <c r="AS1586" i="1"/>
  <c r="AO1356" i="1"/>
  <c r="AQ1356" i="1"/>
  <c r="AT1382" i="1"/>
  <c r="S1382" i="1"/>
  <c r="AQ1394" i="1"/>
  <c r="AT1402" i="1"/>
  <c r="S1402" i="1"/>
  <c r="AV1407" i="1"/>
  <c r="AT1407" i="1"/>
  <c r="AS1442" i="1"/>
  <c r="Q1442" i="1"/>
  <c r="AR1444" i="1"/>
  <c r="AP1444" i="1"/>
  <c r="AT1446" i="1"/>
  <c r="AU1446" i="1"/>
  <c r="AV1450" i="1"/>
  <c r="AO1457" i="1"/>
  <c r="AS1457" i="1"/>
  <c r="AO1462" i="1"/>
  <c r="AR1462" i="1"/>
  <c r="AR1468" i="1"/>
  <c r="AO1468" i="1"/>
  <c r="AS1468" i="1"/>
  <c r="AP1470" i="1"/>
  <c r="AO1470" i="1"/>
  <c r="AQ1477" i="1"/>
  <c r="AS1477" i="1"/>
  <c r="Q1477" i="1"/>
  <c r="AO1478" i="1"/>
  <c r="AR1478" i="1"/>
  <c r="AR1484" i="1"/>
  <c r="AQ1484" i="1"/>
  <c r="Q1484" i="1"/>
  <c r="AS1484" i="1"/>
  <c r="AO1497" i="1"/>
  <c r="Q1497" i="1"/>
  <c r="AR1518" i="1"/>
  <c r="AO1529" i="1"/>
  <c r="AR1532" i="1"/>
  <c r="AS1532" i="1"/>
  <c r="Q1532" i="1"/>
  <c r="AT1542" i="1"/>
  <c r="AU1542" i="1"/>
  <c r="AP1547" i="1"/>
  <c r="AV1565" i="1"/>
  <c r="AN1570" i="1"/>
  <c r="AS1570" i="1"/>
  <c r="AO1585" i="1"/>
  <c r="AP1589" i="1"/>
  <c r="AO1593" i="1"/>
  <c r="AQ1608" i="1"/>
  <c r="AR1619" i="1"/>
  <c r="AQ1629" i="1"/>
  <c r="AN1629" i="1"/>
  <c r="AQ1630" i="1"/>
  <c r="AT1642" i="1"/>
  <c r="AU1642" i="1"/>
  <c r="AS1653" i="1"/>
  <c r="AV1654" i="1"/>
  <c r="AR1655" i="1"/>
  <c r="AR1660" i="1"/>
  <c r="AS1660" i="1"/>
  <c r="AP1660" i="1"/>
  <c r="AV1661" i="1"/>
  <c r="AT1661" i="1"/>
  <c r="AT1674" i="1"/>
  <c r="AU1674" i="1"/>
  <c r="AP1685" i="1"/>
  <c r="AR1688" i="1"/>
  <c r="AS1688" i="1"/>
  <c r="Q1688" i="1"/>
  <c r="AT1690" i="1"/>
  <c r="AV1690" i="1"/>
  <c r="AU1703" i="1"/>
  <c r="S1703" i="1"/>
  <c r="AT1730" i="1"/>
  <c r="AV1730" i="1"/>
  <c r="S1730" i="1"/>
  <c r="AV1736" i="1"/>
  <c r="AT1736" i="1"/>
  <c r="S1736" i="1"/>
  <c r="AP1745" i="1"/>
  <c r="AN1745" i="1"/>
  <c r="Q1745" i="1"/>
  <c r="AS1752" i="1"/>
  <c r="Q1752" i="1"/>
  <c r="AQ1753" i="1"/>
  <c r="AN1753" i="1"/>
  <c r="AS1753" i="1"/>
  <c r="Q1753" i="1"/>
  <c r="AQ1767" i="1"/>
  <c r="AR1767" i="1"/>
  <c r="AT1771" i="1"/>
  <c r="AV1771" i="1"/>
  <c r="S1771" i="1"/>
  <c r="AQ1776" i="1"/>
  <c r="Q1776" i="1"/>
  <c r="AR1780" i="1"/>
  <c r="AS1780" i="1"/>
  <c r="Q1780" i="1"/>
  <c r="AQ1780" i="1"/>
  <c r="AQ1785" i="1"/>
  <c r="AN1785" i="1"/>
  <c r="AR1785" i="1"/>
  <c r="Q1785" i="1"/>
  <c r="AV1798" i="1"/>
  <c r="AU1798" i="1"/>
  <c r="AR1808" i="1"/>
  <c r="AS1808" i="1"/>
  <c r="Q1808" i="1"/>
  <c r="AO1808" i="1"/>
  <c r="AT1809" i="1"/>
  <c r="AV1809" i="1"/>
  <c r="AR1818" i="1"/>
  <c r="Q1818" i="1"/>
  <c r="AS1828" i="1"/>
  <c r="AP1828" i="1"/>
  <c r="AQ1833" i="1"/>
  <c r="Q1833" i="1"/>
  <c r="AR1833" i="1"/>
  <c r="AN1833" i="1"/>
  <c r="S1839" i="1"/>
  <c r="AU1839" i="1"/>
  <c r="AS1850" i="1"/>
  <c r="Q1850" i="1"/>
  <c r="AU1863" i="1"/>
  <c r="S1863" i="1"/>
  <c r="AQ1613" i="1"/>
  <c r="AN1613" i="1"/>
  <c r="AR1620" i="1"/>
  <c r="AQ1620" i="1"/>
  <c r="Q1620" i="1"/>
  <c r="AS1620" i="1"/>
  <c r="AQ1641" i="1"/>
  <c r="AR1641" i="1"/>
  <c r="AR1659" i="1"/>
  <c r="AN1659" i="1"/>
  <c r="AQ1673" i="1"/>
  <c r="AR1673" i="1"/>
  <c r="AV1677" i="1"/>
  <c r="AT1677" i="1"/>
  <c r="AR1683" i="1"/>
  <c r="AQ1683" i="1"/>
  <c r="AV1687" i="1"/>
  <c r="S1687" i="1"/>
  <c r="AR1708" i="1"/>
  <c r="AS1708" i="1"/>
  <c r="Q1708" i="1"/>
  <c r="AR1709" i="1"/>
  <c r="AO1709" i="1"/>
  <c r="AV1720" i="1"/>
  <c r="S1720" i="1"/>
  <c r="AU1720" i="1"/>
  <c r="AU1735" i="1"/>
  <c r="S1735" i="1"/>
  <c r="AT1738" i="1"/>
  <c r="AV1738" i="1"/>
  <c r="S1738" i="1"/>
  <c r="AR1744" i="1"/>
  <c r="AS1744" i="1"/>
  <c r="Q1744" i="1"/>
  <c r="AO1744" i="1"/>
  <c r="AV1745" i="1"/>
  <c r="AT1745" i="1"/>
  <c r="AU1751" i="1"/>
  <c r="AV1751" i="1"/>
  <c r="AV1752" i="1"/>
  <c r="AU1752" i="1"/>
  <c r="S1752" i="1"/>
  <c r="AN1779" i="1"/>
  <c r="AR1779" i="1"/>
  <c r="Q1784" i="1"/>
  <c r="AP1784" i="1"/>
  <c r="S1790" i="1"/>
  <c r="AU1790" i="1"/>
  <c r="AR1799" i="1"/>
  <c r="AN1799" i="1"/>
  <c r="AS1800" i="1"/>
  <c r="Q1800" i="1"/>
  <c r="AV1857" i="1"/>
  <c r="AT1857" i="1"/>
  <c r="AU1876" i="1"/>
  <c r="AT1876" i="1"/>
  <c r="AV1540" i="1"/>
  <c r="AT1540" i="1"/>
  <c r="AT1566" i="1"/>
  <c r="AV1566" i="1"/>
  <c r="AP1596" i="1"/>
  <c r="Q1613" i="1"/>
  <c r="AP1614" i="1"/>
  <c r="Q1614" i="1"/>
  <c r="AU1620" i="1"/>
  <c r="AR1635" i="1"/>
  <c r="AQ1635" i="1"/>
  <c r="S1639" i="1"/>
  <c r="AQ1644" i="1"/>
  <c r="AT1658" i="1"/>
  <c r="AU1658" i="1"/>
  <c r="AR1676" i="1"/>
  <c r="AS1676" i="1"/>
  <c r="AP1676" i="1"/>
  <c r="AR1692" i="1"/>
  <c r="AP1692" i="1"/>
  <c r="AS1692" i="1"/>
  <c r="AV1702" i="1"/>
  <c r="AU1704" i="1"/>
  <c r="AT1707" i="1"/>
  <c r="S1707" i="1"/>
  <c r="Q1709" i="1"/>
  <c r="AP1714" i="1"/>
  <c r="AR1714" i="1"/>
  <c r="Q1714" i="1"/>
  <c r="AT1720" i="1"/>
  <c r="AO1722" i="1"/>
  <c r="AS1722" i="1"/>
  <c r="Q1722" i="1"/>
  <c r="AR1740" i="1"/>
  <c r="AO1740" i="1"/>
  <c r="AS1740" i="1"/>
  <c r="Q1740" i="1"/>
  <c r="AT1758" i="1"/>
  <c r="AU1758" i="1"/>
  <c r="S1758" i="1"/>
  <c r="AR1769" i="1"/>
  <c r="Q1769" i="1"/>
  <c r="AN1769" i="1"/>
  <c r="AR1773" i="1"/>
  <c r="Q1773" i="1"/>
  <c r="AV1784" i="1"/>
  <c r="AU1784" i="1"/>
  <c r="S1784" i="1"/>
  <c r="AT1784" i="1"/>
  <c r="AT1810" i="1"/>
  <c r="S1810" i="1"/>
  <c r="AU1810" i="1"/>
  <c r="AR1824" i="1"/>
  <c r="AQ1824" i="1"/>
  <c r="Q1824" i="1"/>
  <c r="AP1824" i="1"/>
  <c r="AN1829" i="1"/>
  <c r="AS1829" i="1"/>
  <c r="AR1843" i="1"/>
  <c r="AN1843" i="1"/>
  <c r="Q1844" i="1"/>
  <c r="AO1844" i="1"/>
  <c r="AR1848" i="1"/>
  <c r="AP1848" i="1"/>
  <c r="Q1848" i="1"/>
  <c r="AQ1848" i="1"/>
  <c r="AR1880" i="1"/>
  <c r="AP1880" i="1"/>
  <c r="Q1880" i="1"/>
  <c r="AQ1880" i="1"/>
  <c r="AT1342" i="1"/>
  <c r="AU1342" i="1"/>
  <c r="AT1366" i="1"/>
  <c r="S1366" i="1"/>
  <c r="AV1373" i="1"/>
  <c r="AT1373" i="1"/>
  <c r="AT1378" i="1"/>
  <c r="AU1378" i="1"/>
  <c r="AS1386" i="1"/>
  <c r="AV1391" i="1"/>
  <c r="S1391" i="1"/>
  <c r="AO1398" i="1"/>
  <c r="AS1398" i="1"/>
  <c r="Q1398" i="1"/>
  <c r="AP1416" i="1"/>
  <c r="AO1416" i="1"/>
  <c r="S1419" i="1"/>
  <c r="AU1419" i="1"/>
  <c r="AQ1444" i="1"/>
  <c r="AU1450" i="1"/>
  <c r="AQ1454" i="1"/>
  <c r="AS1462" i="1"/>
  <c r="AR1465" i="1"/>
  <c r="AO1465" i="1"/>
  <c r="AQ1468" i="1"/>
  <c r="AU1476" i="1"/>
  <c r="AR1477" i="1"/>
  <c r="AP1484" i="1"/>
  <c r="AP1502" i="1"/>
  <c r="AQ1502" i="1"/>
  <c r="AQ1507" i="1"/>
  <c r="AN1507" i="1"/>
  <c r="AO1513" i="1"/>
  <c r="Q1513" i="1"/>
  <c r="AO1518" i="1"/>
  <c r="AV1524" i="1"/>
  <c r="AU1524" i="1"/>
  <c r="S1524" i="1"/>
  <c r="AQ1525" i="1"/>
  <c r="AN1525" i="1"/>
  <c r="AS1525" i="1"/>
  <c r="AV1527" i="1"/>
  <c r="AQ1532" i="1"/>
  <c r="AR1536" i="1"/>
  <c r="AO1536" i="1"/>
  <c r="AS1536" i="1"/>
  <c r="AO1537" i="1"/>
  <c r="AQ1539" i="1"/>
  <c r="AR1539" i="1"/>
  <c r="S1540" i="1"/>
  <c r="AT1550" i="1"/>
  <c r="S1550" i="1"/>
  <c r="S1566" i="1"/>
  <c r="AT1582" i="1"/>
  <c r="AV1582" i="1"/>
  <c r="AT1598" i="1"/>
  <c r="S1598" i="1"/>
  <c r="AO1608" i="1"/>
  <c r="AN1619" i="1"/>
  <c r="AO1624" i="1"/>
  <c r="AS1629" i="1"/>
  <c r="AT1634" i="1"/>
  <c r="AV1634" i="1"/>
  <c r="AU1639" i="1"/>
  <c r="AR1643" i="1"/>
  <c r="AN1643" i="1"/>
  <c r="Q1644" i="1"/>
  <c r="AS1644" i="1"/>
  <c r="AQ1657" i="1"/>
  <c r="AR1657" i="1"/>
  <c r="S1658" i="1"/>
  <c r="AQ1659" i="1"/>
  <c r="AO1662" i="1"/>
  <c r="AR1675" i="1"/>
  <c r="AN1675" i="1"/>
  <c r="Q1676" i="1"/>
  <c r="AQ1676" i="1"/>
  <c r="AP1678" i="1"/>
  <c r="AO1678" i="1"/>
  <c r="AT1682" i="1"/>
  <c r="AV1682" i="1"/>
  <c r="AN1683" i="1"/>
  <c r="AQ1684" i="1"/>
  <c r="AU1687" i="1"/>
  <c r="AQ1688" i="1"/>
  <c r="AR1691" i="1"/>
  <c r="AQ1691" i="1"/>
  <c r="Q1692" i="1"/>
  <c r="Q1694" i="1"/>
  <c r="AV1703" i="1"/>
  <c r="AU1707" i="1"/>
  <c r="AO1708" i="1"/>
  <c r="AQ1721" i="1"/>
  <c r="AS1721" i="1"/>
  <c r="Q1721" i="1"/>
  <c r="AN1721" i="1"/>
  <c r="AO1724" i="1"/>
  <c r="Q1724" i="1"/>
  <c r="AQ1744" i="1"/>
  <c r="AP1746" i="1"/>
  <c r="Q1746" i="1"/>
  <c r="AQ1746" i="1"/>
  <c r="AV1747" i="1"/>
  <c r="S1747" i="1"/>
  <c r="AT1752" i="1"/>
  <c r="AR1754" i="1"/>
  <c r="Q1754" i="1"/>
  <c r="AS1754" i="1"/>
  <c r="AP1755" i="1"/>
  <c r="AP1762" i="1"/>
  <c r="AR1762" i="1"/>
  <c r="Q1762" i="1"/>
  <c r="AR1768" i="1"/>
  <c r="AP1768" i="1"/>
  <c r="AS1768" i="1"/>
  <c r="Q1768" i="1"/>
  <c r="AS1784" i="1"/>
  <c r="AT1822" i="1"/>
  <c r="AU1822" i="1"/>
  <c r="S1822" i="1"/>
  <c r="AU1854" i="1"/>
  <c r="AV1854" i="1"/>
  <c r="Q1868" i="1"/>
  <c r="AO1868" i="1"/>
  <c r="Q1872" i="1"/>
  <c r="AQ1872" i="1"/>
  <c r="AO1872" i="1"/>
  <c r="AT1878" i="1"/>
  <c r="S1878" i="1"/>
  <c r="AV1878" i="1"/>
  <c r="AT1802" i="1"/>
  <c r="AV1802" i="1"/>
  <c r="AP1809" i="1"/>
  <c r="AN1809" i="1"/>
  <c r="AU1816" i="1"/>
  <c r="AV1825" i="1"/>
  <c r="AT1825" i="1"/>
  <c r="AQ1831" i="1"/>
  <c r="AN1831" i="1"/>
  <c r="AR1832" i="1"/>
  <c r="AQ1832" i="1"/>
  <c r="Q1832" i="1"/>
  <c r="AS1832" i="1"/>
  <c r="AR1840" i="1"/>
  <c r="AO1840" i="1"/>
  <c r="AS1840" i="1"/>
  <c r="AQ1842" i="1"/>
  <c r="AT1846" i="1"/>
  <c r="AU1846" i="1"/>
  <c r="AR1847" i="1"/>
  <c r="AQ1847" i="1"/>
  <c r="AP1855" i="1"/>
  <c r="AN1855" i="1"/>
  <c r="AN1879" i="1"/>
  <c r="AR1879" i="1"/>
  <c r="AO1893" i="1"/>
  <c r="AQ1894" i="1"/>
  <c r="AN1895" i="1"/>
  <c r="AU1914" i="1"/>
  <c r="AS1916" i="1"/>
  <c r="AR1939" i="1"/>
  <c r="AQ1939" i="1"/>
  <c r="AN1941" i="1"/>
  <c r="AS1949" i="1"/>
  <c r="AR1964" i="1"/>
  <c r="AO1964" i="1"/>
  <c r="AS1964" i="1"/>
  <c r="Q1964" i="1"/>
  <c r="AR1968" i="1"/>
  <c r="AS1968" i="1"/>
  <c r="AT1970" i="1"/>
  <c r="S1970" i="1"/>
  <c r="AU1970" i="1"/>
  <c r="AR1994" i="1"/>
  <c r="AN1994" i="1"/>
  <c r="AR2003" i="1"/>
  <c r="AQ2003" i="1"/>
  <c r="AO2016" i="1"/>
  <c r="Q2016" i="1"/>
  <c r="S2027" i="1"/>
  <c r="AU2027" i="1"/>
  <c r="AQ2035" i="1"/>
  <c r="AR2035" i="1"/>
  <c r="AP2064" i="1"/>
  <c r="AO2064" i="1"/>
  <c r="AP2071" i="1"/>
  <c r="AR2071" i="1"/>
  <c r="AP2078" i="1"/>
  <c r="AQ2078" i="1"/>
  <c r="Q2078" i="1"/>
  <c r="AQ2083" i="1"/>
  <c r="AN2083" i="1"/>
  <c r="AV2093" i="1"/>
  <c r="AT2093" i="1"/>
  <c r="AN2101" i="1"/>
  <c r="AR2101" i="1"/>
  <c r="Q2101" i="1"/>
  <c r="AT2125" i="1"/>
  <c r="AV2125" i="1"/>
  <c r="AQ1718" i="1"/>
  <c r="AR1737" i="1"/>
  <c r="AR1772" i="1"/>
  <c r="AO1772" i="1"/>
  <c r="AS1772" i="1"/>
  <c r="AO1786" i="1"/>
  <c r="Q1786" i="1"/>
  <c r="AO1797" i="1"/>
  <c r="AS1797" i="1"/>
  <c r="AR1801" i="1"/>
  <c r="S1802" i="1"/>
  <c r="AR1804" i="1"/>
  <c r="AS1804" i="1"/>
  <c r="Q1804" i="1"/>
  <c r="Q1809" i="1"/>
  <c r="AP1810" i="1"/>
  <c r="AR1810" i="1"/>
  <c r="Q1810" i="1"/>
  <c r="AQ1812" i="1"/>
  <c r="S1814" i="1"/>
  <c r="S1816" i="1"/>
  <c r="AQ1817" i="1"/>
  <c r="AS1817" i="1"/>
  <c r="Q1817" i="1"/>
  <c r="AS1830" i="1"/>
  <c r="AQ1830" i="1"/>
  <c r="AU1832" i="1"/>
  <c r="AR1837" i="1"/>
  <c r="Q1837" i="1"/>
  <c r="Q1840" i="1"/>
  <c r="S1846" i="1"/>
  <c r="AO1860" i="1"/>
  <c r="AP1860" i="1"/>
  <c r="S1870" i="1"/>
  <c r="S1890" i="1"/>
  <c r="AS1893" i="1"/>
  <c r="AQ1895" i="1"/>
  <c r="AT1898" i="1"/>
  <c r="S1898" i="1"/>
  <c r="AR1902" i="1"/>
  <c r="AS1902" i="1"/>
  <c r="AT1906" i="1"/>
  <c r="AU1906" i="1"/>
  <c r="AT1910" i="1"/>
  <c r="S1910" i="1"/>
  <c r="AS1924" i="1"/>
  <c r="AT1926" i="1"/>
  <c r="AU1926" i="1"/>
  <c r="AO1938" i="1"/>
  <c r="AS1938" i="1"/>
  <c r="AT1955" i="1"/>
  <c r="S1955" i="1"/>
  <c r="AR1960" i="1"/>
  <c r="AS1960" i="1"/>
  <c r="Q1960" i="1"/>
  <c r="AO1960" i="1"/>
  <c r="AP1966" i="1"/>
  <c r="AR1966" i="1"/>
  <c r="S1995" i="1"/>
  <c r="AU1995" i="1"/>
  <c r="AO2002" i="1"/>
  <c r="Q2002" i="1"/>
  <c r="AO2025" i="1"/>
  <c r="AR2025" i="1"/>
  <c r="Q2025" i="1"/>
  <c r="AV2029" i="1"/>
  <c r="AT2029" i="1"/>
  <c r="AP2043" i="1"/>
  <c r="AN2043" i="1"/>
  <c r="AS1882" i="1"/>
  <c r="AV1907" i="1"/>
  <c r="S1907" i="1"/>
  <c r="AT1914" i="1"/>
  <c r="S1914" i="1"/>
  <c r="AR1925" i="1"/>
  <c r="AO1925" i="1"/>
  <c r="AT1950" i="1"/>
  <c r="AV1950" i="1"/>
  <c r="S1950" i="1"/>
  <c r="AT1954" i="1"/>
  <c r="S1954" i="1"/>
  <c r="AV1967" i="1"/>
  <c r="AU1967" i="1"/>
  <c r="S1967" i="1"/>
  <c r="AR1971" i="1"/>
  <c r="AQ1971" i="1"/>
  <c r="Q1992" i="1"/>
  <c r="AO1992" i="1"/>
  <c r="AT2002" i="1"/>
  <c r="AU2002" i="1"/>
  <c r="S2002" i="1"/>
  <c r="AP2030" i="1"/>
  <c r="Q2030" i="1"/>
  <c r="AO2030" i="1"/>
  <c r="Q2037" i="1"/>
  <c r="AP2037" i="1"/>
  <c r="AO2065" i="1"/>
  <c r="AN2065" i="1"/>
  <c r="AN2077" i="1"/>
  <c r="AS2077" i="1"/>
  <c r="AR2078" i="1"/>
  <c r="AS2104" i="1"/>
  <c r="AP2104" i="1"/>
  <c r="AR1150" i="1"/>
  <c r="AQ1204" i="1"/>
  <c r="AV1251" i="1"/>
  <c r="AQ1276" i="1"/>
  <c r="AQ1292" i="1"/>
  <c r="AR1294" i="1"/>
  <c r="AP1308" i="1"/>
  <c r="AQ1376" i="1"/>
  <c r="AV1386" i="1"/>
  <c r="AP1400" i="1"/>
  <c r="AV1406" i="1"/>
  <c r="AS1450" i="1"/>
  <c r="AS1461" i="1"/>
  <c r="AQ1464" i="1"/>
  <c r="AQ1472" i="1"/>
  <c r="AR1486" i="1"/>
  <c r="AU1580" i="1"/>
  <c r="AQ1640" i="1"/>
  <c r="AQ1656" i="1"/>
  <c r="AQ1672" i="1"/>
  <c r="AP1704" i="1"/>
  <c r="AQ1716" i="1"/>
  <c r="AN1717" i="1"/>
  <c r="AU1739" i="1"/>
  <c r="AQ1748" i="1"/>
  <c r="AP1760" i="1"/>
  <c r="AQ1766" i="1"/>
  <c r="AR1778" i="1"/>
  <c r="AQ1783" i="1"/>
  <c r="AR1783" i="1"/>
  <c r="AR1786" i="1"/>
  <c r="S1791" i="1"/>
  <c r="AV1791" i="1"/>
  <c r="AO1804" i="1"/>
  <c r="AS1809" i="1"/>
  <c r="AV1811" i="1"/>
  <c r="S1811" i="1"/>
  <c r="AR1815" i="1"/>
  <c r="AN1815" i="1"/>
  <c r="AR1816" i="1"/>
  <c r="AS1816" i="1"/>
  <c r="Q1816" i="1"/>
  <c r="AT1816" i="1"/>
  <c r="AN1817" i="1"/>
  <c r="AO1826" i="1"/>
  <c r="AP1832" i="1"/>
  <c r="AO1837" i="1"/>
  <c r="AN1839" i="1"/>
  <c r="AQ1840" i="1"/>
  <c r="AS1846" i="1"/>
  <c r="Q1846" i="1"/>
  <c r="AV1846" i="1"/>
  <c r="AR1856" i="1"/>
  <c r="AS1856" i="1"/>
  <c r="AP1856" i="1"/>
  <c r="AS1857" i="1"/>
  <c r="AS1861" i="1"/>
  <c r="AO1861" i="1"/>
  <c r="AO1869" i="1"/>
  <c r="Q1869" i="1"/>
  <c r="Q1882" i="1"/>
  <c r="AT1884" i="1"/>
  <c r="S1884" i="1"/>
  <c r="AU1898" i="1"/>
  <c r="AN1902" i="1"/>
  <c r="AV1905" i="1"/>
  <c r="AQ1906" i="1"/>
  <c r="AN1907" i="1"/>
  <c r="AU1910" i="1"/>
  <c r="AR1914" i="1"/>
  <c r="AV1921" i="1"/>
  <c r="AT1921" i="1"/>
  <c r="Q1924" i="1"/>
  <c r="AR1930" i="1"/>
  <c r="AQ1932" i="1"/>
  <c r="AN1935" i="1"/>
  <c r="AO1937" i="1"/>
  <c r="AN1937" i="1"/>
  <c r="AR1948" i="1"/>
  <c r="AS1948" i="1"/>
  <c r="Q1948" i="1"/>
  <c r="AP1948" i="1"/>
  <c r="AU1950" i="1"/>
  <c r="AU1954" i="1"/>
  <c r="AR1956" i="1"/>
  <c r="AP1956" i="1"/>
  <c r="Q1956" i="1"/>
  <c r="AT1959" i="1"/>
  <c r="S1959" i="1"/>
  <c r="AV1959" i="1"/>
  <c r="AQ1960" i="1"/>
  <c r="AP1965" i="1"/>
  <c r="Q1965" i="1"/>
  <c r="AN1965" i="1"/>
  <c r="AR1980" i="1"/>
  <c r="AQ1980" i="1"/>
  <c r="AT1982" i="1"/>
  <c r="S1982" i="1"/>
  <c r="AV1982" i="1"/>
  <c r="AT1986" i="1"/>
  <c r="S1986" i="1"/>
  <c r="AR1990" i="1"/>
  <c r="AR1993" i="1"/>
  <c r="AV1999" i="1"/>
  <c r="S1999" i="1"/>
  <c r="AT1999" i="1"/>
  <c r="AO2000" i="1"/>
  <c r="AN2001" i="1"/>
  <c r="AS2002" i="1"/>
  <c r="AP2004" i="1"/>
  <c r="Q2004" i="1"/>
  <c r="AS2012" i="1"/>
  <c r="Q2012" i="1"/>
  <c r="AP2014" i="1"/>
  <c r="AQ2014" i="1"/>
  <c r="Q2014" i="1"/>
  <c r="Q2032" i="1"/>
  <c r="AP2032" i="1"/>
  <c r="AT2126" i="1"/>
  <c r="S2126" i="1"/>
  <c r="AV2126" i="1"/>
  <c r="AU2126" i="1"/>
  <c r="AR2128" i="1"/>
  <c r="AO2128" i="1"/>
  <c r="AQ2128" i="1"/>
  <c r="Q2128" i="1"/>
  <c r="AP2174" i="1"/>
  <c r="AO2174" i="1"/>
  <c r="Q2174" i="1"/>
  <c r="AQ1952" i="1"/>
  <c r="AS1974" i="1"/>
  <c r="AQ1996" i="1"/>
  <c r="AS2034" i="1"/>
  <c r="AQ2051" i="1"/>
  <c r="AN2051" i="1"/>
  <c r="AR2108" i="1"/>
  <c r="AP2108" i="1"/>
  <c r="AS2108" i="1"/>
  <c r="AQ2126" i="1"/>
  <c r="AV2127" i="1"/>
  <c r="AU2127" i="1"/>
  <c r="AT2130" i="1"/>
  <c r="S2130" i="1"/>
  <c r="AV2130" i="1"/>
  <c r="AR2060" i="1"/>
  <c r="AS2060" i="1"/>
  <c r="Q2060" i="1"/>
  <c r="AT2062" i="1"/>
  <c r="AV2062" i="1"/>
  <c r="AV2063" i="1"/>
  <c r="AT2063" i="1"/>
  <c r="AT2082" i="1"/>
  <c r="AV2082" i="1"/>
  <c r="AR2092" i="1"/>
  <c r="AO2092" i="1"/>
  <c r="AS2092" i="1"/>
  <c r="AT2122" i="1"/>
  <c r="AU2122" i="1"/>
  <c r="AP2136" i="1"/>
  <c r="Q2136" i="1"/>
  <c r="AT2148" i="1"/>
  <c r="AR2150" i="1"/>
  <c r="Q2150" i="1"/>
  <c r="AO2152" i="1"/>
  <c r="AO2156" i="1"/>
  <c r="AR2165" i="1"/>
  <c r="AN2165" i="1"/>
  <c r="AS1782" i="1"/>
  <c r="AT1800" i="1"/>
  <c r="AT1812" i="1"/>
  <c r="AS1814" i="1"/>
  <c r="AV1842" i="1"/>
  <c r="AV1850" i="1"/>
  <c r="AQ1864" i="1"/>
  <c r="AR1897" i="1"/>
  <c r="AQ1904" i="1"/>
  <c r="AQ1912" i="1"/>
  <c r="AR1929" i="1"/>
  <c r="AT1951" i="1"/>
  <c r="AR1973" i="1"/>
  <c r="AT2019" i="1"/>
  <c r="AU2026" i="1"/>
  <c r="AR2044" i="1"/>
  <c r="AP2044" i="1"/>
  <c r="AS2044" i="1"/>
  <c r="AQ2046" i="1"/>
  <c r="S2051" i="1"/>
  <c r="AR2054" i="1"/>
  <c r="Q2057" i="1"/>
  <c r="AR2057" i="1"/>
  <c r="S2062" i="1"/>
  <c r="AN2063" i="1"/>
  <c r="AT2064" i="1"/>
  <c r="AS2066" i="1"/>
  <c r="AV2075" i="1"/>
  <c r="AV2077" i="1"/>
  <c r="AO2081" i="1"/>
  <c r="AS2081" i="1"/>
  <c r="AU2082" i="1"/>
  <c r="AT2083" i="1"/>
  <c r="AQ2084" i="1"/>
  <c r="Q2089" i="1"/>
  <c r="AV2090" i="1"/>
  <c r="Q2092" i="1"/>
  <c r="AQ2093" i="1"/>
  <c r="Q2093" i="1"/>
  <c r="AP2094" i="1"/>
  <c r="AQ2094" i="1"/>
  <c r="S2122" i="1"/>
  <c r="AQ2123" i="1"/>
  <c r="AT2127" i="1"/>
  <c r="AR2131" i="1"/>
  <c r="AQ2131" i="1"/>
  <c r="AV2132" i="1"/>
  <c r="AT2132" i="1"/>
  <c r="S2132" i="1"/>
  <c r="AT2142" i="1"/>
  <c r="AV2142" i="1"/>
  <c r="S2142" i="1"/>
  <c r="AQ2147" i="1"/>
  <c r="AR2147" i="1"/>
  <c r="AR2164" i="1"/>
  <c r="AS2164" i="1"/>
  <c r="AQ2164" i="1"/>
  <c r="Q2164" i="1"/>
  <c r="AQ2212" i="1"/>
  <c r="AV2214" i="1"/>
  <c r="AN2219" i="1"/>
  <c r="Q2220" i="1"/>
  <c r="AS2220" i="1"/>
  <c r="AS2221" i="1"/>
  <c r="AQ2222" i="1"/>
  <c r="AR2223" i="1"/>
  <c r="AR2133" i="1"/>
  <c r="AN2157" i="1"/>
  <c r="AQ2179" i="1"/>
  <c r="AQ2180" i="1"/>
  <c r="AQ2184" i="1"/>
  <c r="AT2185" i="1"/>
  <c r="AV2190" i="1"/>
  <c r="AR2191" i="1"/>
  <c r="S2204" i="1"/>
  <c r="S2206" i="1"/>
  <c r="AV2222" i="1"/>
  <c r="AS2157" i="1"/>
  <c r="AP2172" i="1"/>
  <c r="AQ2120" i="1"/>
  <c r="AU2134" i="1"/>
  <c r="Q2157" i="1"/>
  <c r="AQ2158" i="1"/>
  <c r="S2164" i="1"/>
  <c r="Q2172" i="1"/>
  <c r="AQ2172" i="1"/>
  <c r="AT2173" i="1"/>
  <c r="Q2180" i="1"/>
  <c r="S2183" i="1"/>
  <c r="S2190" i="1"/>
  <c r="AR2197" i="1"/>
  <c r="S2199" i="1"/>
  <c r="AT2201" i="1"/>
  <c r="AQ2202" i="1"/>
  <c r="AU2206" i="1"/>
  <c r="AR2207" i="1"/>
  <c r="AT2208" i="1"/>
  <c r="AQ2211" i="1"/>
  <c r="AP2212" i="1"/>
  <c r="S2214" i="1"/>
  <c r="AU2215" i="1"/>
  <c r="AQ2220" i="1"/>
  <c r="AQ17" i="1"/>
  <c r="AS24" i="1"/>
  <c r="AQ24" i="1"/>
  <c r="AP24" i="1"/>
  <c r="AR65" i="1"/>
  <c r="AO65" i="1"/>
  <c r="AS65" i="1"/>
  <c r="AQ65" i="1"/>
  <c r="AS104" i="1"/>
  <c r="AQ104" i="1"/>
  <c r="AP104" i="1"/>
  <c r="AR113" i="1"/>
  <c r="AO113" i="1"/>
  <c r="AS113" i="1"/>
  <c r="AQ113" i="1"/>
  <c r="AS120" i="1"/>
  <c r="AP120" i="1"/>
  <c r="AQ120" i="1"/>
  <c r="AR129" i="1"/>
  <c r="AO129" i="1"/>
  <c r="AS129" i="1"/>
  <c r="AQ129" i="1"/>
  <c r="AS136" i="1"/>
  <c r="AP136" i="1"/>
  <c r="AQ136" i="1"/>
  <c r="AS216" i="1"/>
  <c r="AQ216" i="1"/>
  <c r="AP216" i="1"/>
  <c r="AR225" i="1"/>
  <c r="AS225" i="1"/>
  <c r="AO225" i="1"/>
  <c r="AQ225" i="1"/>
  <c r="AV10" i="1"/>
  <c r="AR13" i="1"/>
  <c r="AO13" i="1"/>
  <c r="AS13" i="1"/>
  <c r="AQ13" i="1"/>
  <c r="Q17" i="1"/>
  <c r="AS20" i="1"/>
  <c r="AP20" i="1"/>
  <c r="AQ20" i="1"/>
  <c r="AR29" i="1"/>
  <c r="AO29" i="1"/>
  <c r="AS29" i="1"/>
  <c r="AQ29" i="1"/>
  <c r="AS36" i="1"/>
  <c r="AP36" i="1"/>
  <c r="AQ36" i="1"/>
  <c r="AR45" i="1"/>
  <c r="AS45" i="1"/>
  <c r="AO45" i="1"/>
  <c r="AQ45" i="1"/>
  <c r="Q49" i="1"/>
  <c r="AS52" i="1"/>
  <c r="AQ52" i="1"/>
  <c r="AP52" i="1"/>
  <c r="AV58" i="1"/>
  <c r="AR93" i="1"/>
  <c r="AS93" i="1"/>
  <c r="AO93" i="1"/>
  <c r="AQ93" i="1"/>
  <c r="Q97" i="1"/>
  <c r="AS100" i="1"/>
  <c r="AQ100" i="1"/>
  <c r="AP100" i="1"/>
  <c r="AV106" i="1"/>
  <c r="AV122" i="1"/>
  <c r="AR125" i="1"/>
  <c r="AS125" i="1"/>
  <c r="AO125" i="1"/>
  <c r="AQ125" i="1"/>
  <c r="Q129" i="1"/>
  <c r="AS132" i="1"/>
  <c r="AQ132" i="1"/>
  <c r="AP132" i="1"/>
  <c r="AR173" i="1"/>
  <c r="AS173" i="1"/>
  <c r="AO173" i="1"/>
  <c r="AQ173" i="1"/>
  <c r="Q177" i="1"/>
  <c r="AS180" i="1"/>
  <c r="AP180" i="1"/>
  <c r="AQ180" i="1"/>
  <c r="AV186" i="1"/>
  <c r="AR205" i="1"/>
  <c r="AO205" i="1"/>
  <c r="AS205" i="1"/>
  <c r="AQ205" i="1"/>
  <c r="Q209" i="1"/>
  <c r="AS212" i="1"/>
  <c r="AP212" i="1"/>
  <c r="AQ212" i="1"/>
  <c r="AR221" i="1"/>
  <c r="AO221" i="1"/>
  <c r="AS221" i="1"/>
  <c r="AQ221" i="1"/>
  <c r="Q225" i="1"/>
  <c r="AS228" i="1"/>
  <c r="AP228" i="1"/>
  <c r="AQ228" i="1"/>
  <c r="AV234" i="1"/>
  <c r="AV250" i="1"/>
  <c r="AV6" i="1"/>
  <c r="AR9" i="1"/>
  <c r="AO9" i="1"/>
  <c r="AS9" i="1"/>
  <c r="AQ9" i="1"/>
  <c r="Q13" i="1"/>
  <c r="AS16" i="1"/>
  <c r="AP16" i="1"/>
  <c r="AQ16" i="1"/>
  <c r="AV22" i="1"/>
  <c r="AR25" i="1"/>
  <c r="AS25" i="1"/>
  <c r="AO25" i="1"/>
  <c r="AQ25" i="1"/>
  <c r="Q29" i="1"/>
  <c r="AS32" i="1"/>
  <c r="AP32" i="1"/>
  <c r="AQ32" i="1"/>
  <c r="AV38" i="1"/>
  <c r="AR41" i="1"/>
  <c r="AS41" i="1"/>
  <c r="AO41" i="1"/>
  <c r="AQ41" i="1"/>
  <c r="Q45" i="1"/>
  <c r="AS48" i="1"/>
  <c r="AP48" i="1"/>
  <c r="AQ48" i="1"/>
  <c r="AV54" i="1"/>
  <c r="AR57" i="1"/>
  <c r="AO57" i="1"/>
  <c r="AS57" i="1"/>
  <c r="AQ57" i="1"/>
  <c r="AS64" i="1"/>
  <c r="AP64" i="1"/>
  <c r="AQ64" i="1"/>
  <c r="AV70" i="1"/>
  <c r="AR73" i="1"/>
  <c r="AO73" i="1"/>
  <c r="AS73" i="1"/>
  <c r="AQ73" i="1"/>
  <c r="AS80" i="1"/>
  <c r="AP80" i="1"/>
  <c r="AQ80" i="1"/>
  <c r="AV86" i="1"/>
  <c r="AR89" i="1"/>
  <c r="AS89" i="1"/>
  <c r="AO89" i="1"/>
  <c r="AQ89" i="1"/>
  <c r="Q93" i="1"/>
  <c r="AS96" i="1"/>
  <c r="AQ96" i="1"/>
  <c r="AP96" i="1"/>
  <c r="AV102" i="1"/>
  <c r="AR105" i="1"/>
  <c r="AO105" i="1"/>
  <c r="AS105" i="1"/>
  <c r="AQ105" i="1"/>
  <c r="AS112" i="1"/>
  <c r="AP112" i="1"/>
  <c r="AQ112" i="1"/>
  <c r="AV118" i="1"/>
  <c r="AR121" i="1"/>
  <c r="AO121" i="1"/>
  <c r="AS121" i="1"/>
  <c r="AQ121" i="1"/>
  <c r="Q125" i="1"/>
  <c r="AS128" i="1"/>
  <c r="AP128" i="1"/>
  <c r="AQ128" i="1"/>
  <c r="AV134" i="1"/>
  <c r="AR137" i="1"/>
  <c r="AO137" i="1"/>
  <c r="AS137" i="1"/>
  <c r="AQ137" i="1"/>
  <c r="AS144" i="1"/>
  <c r="AP144" i="1"/>
  <c r="AQ144" i="1"/>
  <c r="AV150" i="1"/>
  <c r="AR153" i="1"/>
  <c r="AO153" i="1"/>
  <c r="AS153" i="1"/>
  <c r="AQ153" i="1"/>
  <c r="AS160" i="1"/>
  <c r="AP160" i="1"/>
  <c r="AQ160" i="1"/>
  <c r="AV166" i="1"/>
  <c r="AR169" i="1"/>
  <c r="AO169" i="1"/>
  <c r="AS169" i="1"/>
  <c r="AQ169" i="1"/>
  <c r="Q173" i="1"/>
  <c r="AS176" i="1"/>
  <c r="AQ176" i="1"/>
  <c r="AP176" i="1"/>
  <c r="AV182" i="1"/>
  <c r="AR185" i="1"/>
  <c r="AS185" i="1"/>
  <c r="AO185" i="1"/>
  <c r="AQ185" i="1"/>
  <c r="AS192" i="1"/>
  <c r="AQ192" i="1"/>
  <c r="AP192" i="1"/>
  <c r="AV198" i="1"/>
  <c r="AR201" i="1"/>
  <c r="AS201" i="1"/>
  <c r="AO201" i="1"/>
  <c r="AQ201" i="1"/>
  <c r="Q205" i="1"/>
  <c r="AS208" i="1"/>
  <c r="AQ208" i="1"/>
  <c r="AP208" i="1"/>
  <c r="AV214" i="1"/>
  <c r="AR217" i="1"/>
  <c r="AS217" i="1"/>
  <c r="AO217" i="1"/>
  <c r="AQ217" i="1"/>
  <c r="Q221" i="1"/>
  <c r="AS224" i="1"/>
  <c r="AQ224" i="1"/>
  <c r="AP224" i="1"/>
  <c r="AV230" i="1"/>
  <c r="AR233" i="1"/>
  <c r="AS233" i="1"/>
  <c r="AO233" i="1"/>
  <c r="AQ233" i="1"/>
  <c r="AS240" i="1"/>
  <c r="AQ240" i="1"/>
  <c r="AP240" i="1"/>
  <c r="AV246" i="1"/>
  <c r="AR249" i="1"/>
  <c r="AS249" i="1"/>
  <c r="AO249" i="1"/>
  <c r="AQ249" i="1"/>
  <c r="AS256" i="1"/>
  <c r="AQ256" i="1"/>
  <c r="AP256" i="1"/>
  <c r="AV262" i="1"/>
  <c r="AR265" i="1"/>
  <c r="AO265" i="1"/>
  <c r="AS265" i="1"/>
  <c r="AQ265" i="1"/>
  <c r="AS272" i="1"/>
  <c r="AP272" i="1"/>
  <c r="AQ272" i="1"/>
  <c r="AV278" i="1"/>
  <c r="AR281" i="1"/>
  <c r="AO281" i="1"/>
  <c r="AS281" i="1"/>
  <c r="AQ281" i="1"/>
  <c r="AS288" i="1"/>
  <c r="AP288" i="1"/>
  <c r="AQ288" i="1"/>
  <c r="AV294" i="1"/>
  <c r="AR297" i="1"/>
  <c r="AO297" i="1"/>
  <c r="AS297" i="1"/>
  <c r="AQ297" i="1"/>
  <c r="AS304" i="1"/>
  <c r="AP304" i="1"/>
  <c r="AQ304" i="1"/>
  <c r="AV310" i="1"/>
  <c r="AR313" i="1"/>
  <c r="AO313" i="1"/>
  <c r="AS313" i="1"/>
  <c r="AQ313" i="1"/>
  <c r="AS320" i="1"/>
  <c r="AP320" i="1"/>
  <c r="AQ320" i="1"/>
  <c r="AV326" i="1"/>
  <c r="AR329" i="1"/>
  <c r="AS329" i="1"/>
  <c r="AQ329" i="1"/>
  <c r="Q329" i="1"/>
  <c r="AO329" i="1"/>
  <c r="AU330" i="1"/>
  <c r="AV330" i="1"/>
  <c r="AR333" i="1"/>
  <c r="AS333" i="1"/>
  <c r="AO333" i="1"/>
  <c r="AQ333" i="1"/>
  <c r="Q333" i="1"/>
  <c r="AU334" i="1"/>
  <c r="AV334" i="1"/>
  <c r="AR337" i="1"/>
  <c r="AO337" i="1"/>
  <c r="AS337" i="1"/>
  <c r="AQ337" i="1"/>
  <c r="Q337" i="1"/>
  <c r="AU338" i="1"/>
  <c r="AV338" i="1"/>
  <c r="AR341" i="1"/>
  <c r="AQ341" i="1"/>
  <c r="Q341" i="1"/>
  <c r="AO341" i="1"/>
  <c r="AS341" i="1"/>
  <c r="AU342" i="1"/>
  <c r="AV342" i="1"/>
  <c r="AR345" i="1"/>
  <c r="AS345" i="1"/>
  <c r="AQ345" i="1"/>
  <c r="Q345" i="1"/>
  <c r="AO345" i="1"/>
  <c r="AU346" i="1"/>
  <c r="AV346" i="1"/>
  <c r="AR349" i="1"/>
  <c r="AQ349" i="1"/>
  <c r="Q349" i="1"/>
  <c r="AO349" i="1"/>
  <c r="AS349" i="1"/>
  <c r="AU350" i="1"/>
  <c r="AV350" i="1"/>
  <c r="AR353" i="1"/>
  <c r="AS353" i="1"/>
  <c r="AQ353" i="1"/>
  <c r="Q353" i="1"/>
  <c r="AO353" i="1"/>
  <c r="AU354" i="1"/>
  <c r="AV354" i="1"/>
  <c r="AR357" i="1"/>
  <c r="AQ357" i="1"/>
  <c r="Q357" i="1"/>
  <c r="AO357" i="1"/>
  <c r="AS357" i="1"/>
  <c r="AU358" i="1"/>
  <c r="AV358" i="1"/>
  <c r="AR361" i="1"/>
  <c r="AS361" i="1"/>
  <c r="AO361" i="1"/>
  <c r="AQ361" i="1"/>
  <c r="Q361" i="1"/>
  <c r="AU362" i="1"/>
  <c r="AV362" i="1"/>
  <c r="AR365" i="1"/>
  <c r="AQ365" i="1"/>
  <c r="Q365" i="1"/>
  <c r="AO365" i="1"/>
  <c r="AS365" i="1"/>
  <c r="AU366" i="1"/>
  <c r="AV366" i="1"/>
  <c r="AR369" i="1"/>
  <c r="AQ369" i="1"/>
  <c r="Q369" i="1"/>
  <c r="AO369" i="1"/>
  <c r="AS369" i="1"/>
  <c r="AU370" i="1"/>
  <c r="AV370" i="1"/>
  <c r="AR373" i="1"/>
  <c r="AQ373" i="1"/>
  <c r="Q373" i="1"/>
  <c r="AO373" i="1"/>
  <c r="AS373" i="1"/>
  <c r="AU374" i="1"/>
  <c r="AV374" i="1"/>
  <c r="AR377" i="1"/>
  <c r="AS377" i="1"/>
  <c r="AO377" i="1"/>
  <c r="AQ377" i="1"/>
  <c r="Q377" i="1"/>
  <c r="AU378" i="1"/>
  <c r="AV378" i="1"/>
  <c r="AR381" i="1"/>
  <c r="AS381" i="1"/>
  <c r="AO381" i="1"/>
  <c r="AQ381" i="1"/>
  <c r="Q381" i="1"/>
  <c r="AU382" i="1"/>
  <c r="AV382" i="1"/>
  <c r="AR385" i="1"/>
  <c r="AQ385" i="1"/>
  <c r="Q385" i="1"/>
  <c r="AO385" i="1"/>
  <c r="AS385" i="1"/>
  <c r="AU386" i="1"/>
  <c r="AV386" i="1"/>
  <c r="AR389" i="1"/>
  <c r="AS389" i="1"/>
  <c r="AQ389" i="1"/>
  <c r="Q389" i="1"/>
  <c r="AO389" i="1"/>
  <c r="AU390" i="1"/>
  <c r="AV390" i="1"/>
  <c r="AR393" i="1"/>
  <c r="AQ393" i="1"/>
  <c r="Q393" i="1"/>
  <c r="AO393" i="1"/>
  <c r="AS393" i="1"/>
  <c r="AU394" i="1"/>
  <c r="AV394" i="1"/>
  <c r="AR397" i="1"/>
  <c r="AS397" i="1"/>
  <c r="AQ397" i="1"/>
  <c r="Q397" i="1"/>
  <c r="AO397" i="1"/>
  <c r="AU398" i="1"/>
  <c r="AV398" i="1"/>
  <c r="AR401" i="1"/>
  <c r="AS401" i="1"/>
  <c r="AQ401" i="1"/>
  <c r="Q401" i="1"/>
  <c r="AO401" i="1"/>
  <c r="AU402" i="1"/>
  <c r="AV402" i="1"/>
  <c r="AR405" i="1"/>
  <c r="AS405" i="1"/>
  <c r="AO405" i="1"/>
  <c r="AQ405" i="1"/>
  <c r="Q405" i="1"/>
  <c r="AU406" i="1"/>
  <c r="AV406" i="1"/>
  <c r="AR409" i="1"/>
  <c r="AQ409" i="1"/>
  <c r="Q409" i="1"/>
  <c r="AO409" i="1"/>
  <c r="AS409" i="1"/>
  <c r="AU410" i="1"/>
  <c r="AV410" i="1"/>
  <c r="AR413" i="1"/>
  <c r="AO413" i="1"/>
  <c r="AS413" i="1"/>
  <c r="AQ413" i="1"/>
  <c r="Q413" i="1"/>
  <c r="AU414" i="1"/>
  <c r="AV414" i="1"/>
  <c r="AR417" i="1"/>
  <c r="AQ417" i="1"/>
  <c r="Q417" i="1"/>
  <c r="AO417" i="1"/>
  <c r="AS417" i="1"/>
  <c r="AU418" i="1"/>
  <c r="AV418" i="1"/>
  <c r="AR421" i="1"/>
  <c r="AS421" i="1"/>
  <c r="AQ421" i="1"/>
  <c r="Q421" i="1"/>
  <c r="AO421" i="1"/>
  <c r="AU422" i="1"/>
  <c r="AV422" i="1"/>
  <c r="AR425" i="1"/>
  <c r="AO425" i="1"/>
  <c r="AS425" i="1"/>
  <c r="AQ425" i="1"/>
  <c r="Q425" i="1"/>
  <c r="AU426" i="1"/>
  <c r="AV426" i="1"/>
  <c r="AR429" i="1"/>
  <c r="AQ429" i="1"/>
  <c r="Q429" i="1"/>
  <c r="AO429" i="1"/>
  <c r="AS429" i="1"/>
  <c r="AU430" i="1"/>
  <c r="AV430" i="1"/>
  <c r="AR433" i="1"/>
  <c r="AS433" i="1"/>
  <c r="AQ433" i="1"/>
  <c r="Q433" i="1"/>
  <c r="AO433" i="1"/>
  <c r="AU434" i="1"/>
  <c r="AV434" i="1"/>
  <c r="AR437" i="1"/>
  <c r="AS437" i="1"/>
  <c r="AQ437" i="1"/>
  <c r="Q437" i="1"/>
  <c r="AO437" i="1"/>
  <c r="AU438" i="1"/>
  <c r="AV438" i="1"/>
  <c r="AR441" i="1"/>
  <c r="AO441" i="1"/>
  <c r="AS441" i="1"/>
  <c r="AQ441" i="1"/>
  <c r="Q441" i="1"/>
  <c r="AU442" i="1"/>
  <c r="AV442" i="1"/>
  <c r="AR445" i="1"/>
  <c r="AQ445" i="1"/>
  <c r="Q445" i="1"/>
  <c r="AO445" i="1"/>
  <c r="AS445" i="1"/>
  <c r="AU446" i="1"/>
  <c r="AV446" i="1"/>
  <c r="AR449" i="1"/>
  <c r="AS449" i="1"/>
  <c r="AQ449" i="1"/>
  <c r="Q449" i="1"/>
  <c r="AO449" i="1"/>
  <c r="AU450" i="1"/>
  <c r="AV450" i="1"/>
  <c r="AR453" i="1"/>
  <c r="AO453" i="1"/>
  <c r="AS453" i="1"/>
  <c r="AQ453" i="1"/>
  <c r="Q453" i="1"/>
  <c r="AU454" i="1"/>
  <c r="AV454" i="1"/>
  <c r="AR457" i="1"/>
  <c r="AQ457" i="1"/>
  <c r="Q457" i="1"/>
  <c r="AO457" i="1"/>
  <c r="AS457" i="1"/>
  <c r="AU458" i="1"/>
  <c r="AV458" i="1"/>
  <c r="AR461" i="1"/>
  <c r="AS461" i="1"/>
  <c r="AO461" i="1"/>
  <c r="AQ461" i="1"/>
  <c r="Q461" i="1"/>
  <c r="AU462" i="1"/>
  <c r="AV462" i="1"/>
  <c r="AR465" i="1"/>
  <c r="AQ465" i="1"/>
  <c r="Q465" i="1"/>
  <c r="AO465" i="1"/>
  <c r="AS465" i="1"/>
  <c r="AU466" i="1"/>
  <c r="AV466" i="1"/>
  <c r="AR469" i="1"/>
  <c r="AQ469" i="1"/>
  <c r="Q469" i="1"/>
  <c r="AO469" i="1"/>
  <c r="AS469" i="1"/>
  <c r="AU470" i="1"/>
  <c r="AV470" i="1"/>
  <c r="AR473" i="1"/>
  <c r="AS473" i="1"/>
  <c r="AQ473" i="1"/>
  <c r="Q473" i="1"/>
  <c r="AO473" i="1"/>
  <c r="AU474" i="1"/>
  <c r="AV474" i="1"/>
  <c r="AR477" i="1"/>
  <c r="AO477" i="1"/>
  <c r="AS477" i="1"/>
  <c r="AQ477" i="1"/>
  <c r="Q477" i="1"/>
  <c r="AU478" i="1"/>
  <c r="AV478" i="1"/>
  <c r="AR481" i="1"/>
  <c r="AS481" i="1"/>
  <c r="AO481" i="1"/>
  <c r="AQ481" i="1"/>
  <c r="Q481" i="1"/>
  <c r="AU482" i="1"/>
  <c r="AV482" i="1"/>
  <c r="AR485" i="1"/>
  <c r="AQ485" i="1"/>
  <c r="Q485" i="1"/>
  <c r="AO485" i="1"/>
  <c r="AS485" i="1"/>
  <c r="AU486" i="1"/>
  <c r="AV486" i="1"/>
  <c r="AR489" i="1"/>
  <c r="AS489" i="1"/>
  <c r="AO489" i="1"/>
  <c r="AQ489" i="1"/>
  <c r="Q489" i="1"/>
  <c r="AU490" i="1"/>
  <c r="AV490" i="1"/>
  <c r="AR493" i="1"/>
  <c r="AO493" i="1"/>
  <c r="AS493" i="1"/>
  <c r="AQ493" i="1"/>
  <c r="Q493" i="1"/>
  <c r="AU494" i="1"/>
  <c r="AV494" i="1"/>
  <c r="AR497" i="1"/>
  <c r="AQ497" i="1"/>
  <c r="Q497" i="1"/>
  <c r="AO497" i="1"/>
  <c r="AS497" i="1"/>
  <c r="AU498" i="1"/>
  <c r="AV498" i="1"/>
  <c r="AR501" i="1"/>
  <c r="AQ501" i="1"/>
  <c r="Q501" i="1"/>
  <c r="AO501" i="1"/>
  <c r="AS501" i="1"/>
  <c r="AU502" i="1"/>
  <c r="AV502" i="1"/>
  <c r="AR505" i="1"/>
  <c r="AS505" i="1"/>
  <c r="AQ505" i="1"/>
  <c r="Q505" i="1"/>
  <c r="AO505" i="1"/>
  <c r="AU506" i="1"/>
  <c r="AV506" i="1"/>
  <c r="AR509" i="1"/>
  <c r="AO509" i="1"/>
  <c r="AS509" i="1"/>
  <c r="AQ509" i="1"/>
  <c r="Q509" i="1"/>
  <c r="AU510" i="1"/>
  <c r="AV510" i="1"/>
  <c r="AR513" i="1"/>
  <c r="AO513" i="1"/>
  <c r="AS513" i="1"/>
  <c r="AQ513" i="1"/>
  <c r="Q513" i="1"/>
  <c r="AU514" i="1"/>
  <c r="AV514" i="1"/>
  <c r="AR517" i="1"/>
  <c r="AS517" i="1"/>
  <c r="AQ517" i="1"/>
  <c r="Q517" i="1"/>
  <c r="AP517" i="1"/>
  <c r="AO517" i="1"/>
  <c r="AR33" i="1"/>
  <c r="AO33" i="1"/>
  <c r="AS33" i="1"/>
  <c r="AQ33" i="1"/>
  <c r="AS12" i="1"/>
  <c r="AQ12" i="1"/>
  <c r="AP12" i="1"/>
  <c r="AR21" i="1"/>
  <c r="AS21" i="1"/>
  <c r="AO21" i="1"/>
  <c r="AQ21" i="1"/>
  <c r="AS28" i="1"/>
  <c r="AP28" i="1"/>
  <c r="AQ28" i="1"/>
  <c r="AP33" i="1"/>
  <c r="AR37" i="1"/>
  <c r="AO37" i="1"/>
  <c r="AS37" i="1"/>
  <c r="AQ37" i="1"/>
  <c r="AS44" i="1"/>
  <c r="AQ44" i="1"/>
  <c r="AP44" i="1"/>
  <c r="AR53" i="1"/>
  <c r="AO53" i="1"/>
  <c r="AS53" i="1"/>
  <c r="AQ53" i="1"/>
  <c r="AS60" i="1"/>
  <c r="AQ60" i="1"/>
  <c r="AP60" i="1"/>
  <c r="AP65" i="1"/>
  <c r="AR69" i="1"/>
  <c r="AO69" i="1"/>
  <c r="AS69" i="1"/>
  <c r="AQ69" i="1"/>
  <c r="AS76" i="1"/>
  <c r="AP76" i="1"/>
  <c r="AQ76" i="1"/>
  <c r="AR85" i="1"/>
  <c r="AO85" i="1"/>
  <c r="AS85" i="1"/>
  <c r="AQ85" i="1"/>
  <c r="AS92" i="1"/>
  <c r="AP92" i="1"/>
  <c r="AQ92" i="1"/>
  <c r="AR101" i="1"/>
  <c r="AO101" i="1"/>
  <c r="AS101" i="1"/>
  <c r="AQ101" i="1"/>
  <c r="AS108" i="1"/>
  <c r="AQ108" i="1"/>
  <c r="AP108" i="1"/>
  <c r="AP113" i="1"/>
  <c r="AR117" i="1"/>
  <c r="AS117" i="1"/>
  <c r="AO117" i="1"/>
  <c r="AQ117" i="1"/>
  <c r="AS124" i="1"/>
  <c r="AQ124" i="1"/>
  <c r="AP124" i="1"/>
  <c r="AP129" i="1"/>
  <c r="AR133" i="1"/>
  <c r="AS133" i="1"/>
  <c r="AO133" i="1"/>
  <c r="AQ133" i="1"/>
  <c r="AS140" i="1"/>
  <c r="AP140" i="1"/>
  <c r="AQ140" i="1"/>
  <c r="AR149" i="1"/>
  <c r="AS149" i="1"/>
  <c r="AO149" i="1"/>
  <c r="AQ149" i="1"/>
  <c r="AS156" i="1"/>
  <c r="AP156" i="1"/>
  <c r="AQ156" i="1"/>
  <c r="AR165" i="1"/>
  <c r="AS165" i="1"/>
  <c r="AO165" i="1"/>
  <c r="AQ165" i="1"/>
  <c r="AS172" i="1"/>
  <c r="AQ172" i="1"/>
  <c r="AP172" i="1"/>
  <c r="AR181" i="1"/>
  <c r="AO181" i="1"/>
  <c r="AS181" i="1"/>
  <c r="AQ181" i="1"/>
  <c r="AS188" i="1"/>
  <c r="AP188" i="1"/>
  <c r="AQ188" i="1"/>
  <c r="AR197" i="1"/>
  <c r="AO197" i="1"/>
  <c r="AS197" i="1"/>
  <c r="AQ197" i="1"/>
  <c r="AS204" i="1"/>
  <c r="AP204" i="1"/>
  <c r="AQ204" i="1"/>
  <c r="AR213" i="1"/>
  <c r="AO213" i="1"/>
  <c r="AS213" i="1"/>
  <c r="AQ213" i="1"/>
  <c r="AS220" i="1"/>
  <c r="AP220" i="1"/>
  <c r="AQ220" i="1"/>
  <c r="AP225" i="1"/>
  <c r="AR229" i="1"/>
  <c r="AO229" i="1"/>
  <c r="AS229" i="1"/>
  <c r="AQ229" i="1"/>
  <c r="AS236" i="1"/>
  <c r="AP236" i="1"/>
  <c r="AQ236" i="1"/>
  <c r="AR245" i="1"/>
  <c r="AO245" i="1"/>
  <c r="AS245" i="1"/>
  <c r="AQ245" i="1"/>
  <c r="AS252" i="1"/>
  <c r="AP252" i="1"/>
  <c r="AQ252" i="1"/>
  <c r="AR261" i="1"/>
  <c r="AO261" i="1"/>
  <c r="AS261" i="1"/>
  <c r="AQ261" i="1"/>
  <c r="AS268" i="1"/>
  <c r="AP268" i="1"/>
  <c r="AQ268" i="1"/>
  <c r="AR277" i="1"/>
  <c r="AS277" i="1"/>
  <c r="AO277" i="1"/>
  <c r="AQ277" i="1"/>
  <c r="AS284" i="1"/>
  <c r="AQ284" i="1"/>
  <c r="AP284" i="1"/>
  <c r="AR293" i="1"/>
  <c r="AO293" i="1"/>
  <c r="AS293" i="1"/>
  <c r="AQ293" i="1"/>
  <c r="AS300" i="1"/>
  <c r="AP300" i="1"/>
  <c r="AQ300" i="1"/>
  <c r="AR309" i="1"/>
  <c r="AS309" i="1"/>
  <c r="AO309" i="1"/>
  <c r="AQ309" i="1"/>
  <c r="AS316" i="1"/>
  <c r="AQ316" i="1"/>
  <c r="AP316" i="1"/>
  <c r="AR325" i="1"/>
  <c r="AS325" i="1"/>
  <c r="AO325" i="1"/>
  <c r="AQ325" i="1"/>
  <c r="AS8" i="1"/>
  <c r="AQ8" i="1"/>
  <c r="AP8" i="1"/>
  <c r="AS56" i="1"/>
  <c r="AQ56" i="1"/>
  <c r="AP56" i="1"/>
  <c r="AR81" i="1"/>
  <c r="AO81" i="1"/>
  <c r="AS81" i="1"/>
  <c r="AQ81" i="1"/>
  <c r="AS152" i="1"/>
  <c r="AP152" i="1"/>
  <c r="AQ152" i="1"/>
  <c r="AS168" i="1"/>
  <c r="AP168" i="1"/>
  <c r="AQ168" i="1"/>
  <c r="AR177" i="1"/>
  <c r="AS177" i="1"/>
  <c r="AO177" i="1"/>
  <c r="AQ177" i="1"/>
  <c r="AR193" i="1"/>
  <c r="AS193" i="1"/>
  <c r="AO193" i="1"/>
  <c r="AQ193" i="1"/>
  <c r="AS232" i="1"/>
  <c r="AQ232" i="1"/>
  <c r="AP232" i="1"/>
  <c r="AR241" i="1"/>
  <c r="AS241" i="1"/>
  <c r="AO241" i="1"/>
  <c r="AQ241" i="1"/>
  <c r="AS248" i="1"/>
  <c r="AQ248" i="1"/>
  <c r="AP248" i="1"/>
  <c r="AR257" i="1"/>
  <c r="AS257" i="1"/>
  <c r="AO257" i="1"/>
  <c r="AQ257" i="1"/>
  <c r="AS264" i="1"/>
  <c r="AQ264" i="1"/>
  <c r="AP264" i="1"/>
  <c r="AR273" i="1"/>
  <c r="AO273" i="1"/>
  <c r="AS273" i="1"/>
  <c r="AQ273" i="1"/>
  <c r="AS280" i="1"/>
  <c r="AP280" i="1"/>
  <c r="AQ280" i="1"/>
  <c r="AR289" i="1"/>
  <c r="AO289" i="1"/>
  <c r="AS289" i="1"/>
  <c r="AQ289" i="1"/>
  <c r="AS296" i="1"/>
  <c r="AP296" i="1"/>
  <c r="AQ296" i="1"/>
  <c r="AR305" i="1"/>
  <c r="AO305" i="1"/>
  <c r="AS305" i="1"/>
  <c r="AQ305" i="1"/>
  <c r="AS312" i="1"/>
  <c r="AP312" i="1"/>
  <c r="AQ312" i="1"/>
  <c r="AR321" i="1"/>
  <c r="AO321" i="1"/>
  <c r="AS321" i="1"/>
  <c r="AQ321" i="1"/>
  <c r="AS328" i="1"/>
  <c r="AQ328" i="1"/>
  <c r="AP328" i="1"/>
  <c r="AS332" i="1"/>
  <c r="AP332" i="1"/>
  <c r="AQ332" i="1"/>
  <c r="AS336" i="1"/>
  <c r="AP336" i="1"/>
  <c r="AQ336" i="1"/>
  <c r="AS340" i="1"/>
  <c r="AQ340" i="1"/>
  <c r="AP340" i="1"/>
  <c r="AS344" i="1"/>
  <c r="AQ344" i="1"/>
  <c r="AP344" i="1"/>
  <c r="AS348" i="1"/>
  <c r="AP348" i="1"/>
  <c r="AQ348" i="1"/>
  <c r="AS352" i="1"/>
  <c r="AQ352" i="1"/>
  <c r="AP352" i="1"/>
  <c r="AS356" i="1"/>
  <c r="AP356" i="1"/>
  <c r="AQ356" i="1"/>
  <c r="AS360" i="1"/>
  <c r="AQ360" i="1"/>
  <c r="AP360" i="1"/>
  <c r="AS364" i="1"/>
  <c r="AP364" i="1"/>
  <c r="AQ364" i="1"/>
  <c r="AS368" i="1"/>
  <c r="AP368" i="1"/>
  <c r="AQ368" i="1"/>
  <c r="AS372" i="1"/>
  <c r="AP372" i="1"/>
  <c r="AQ372" i="1"/>
  <c r="AS376" i="1"/>
  <c r="AQ376" i="1"/>
  <c r="AP376" i="1"/>
  <c r="AS380" i="1"/>
  <c r="AQ380" i="1"/>
  <c r="AP380" i="1"/>
  <c r="AS384" i="1"/>
  <c r="AP384" i="1"/>
  <c r="AQ384" i="1"/>
  <c r="AS388" i="1"/>
  <c r="AQ388" i="1"/>
  <c r="AP388" i="1"/>
  <c r="AS392" i="1"/>
  <c r="AP392" i="1"/>
  <c r="AQ392" i="1"/>
  <c r="AS396" i="1"/>
  <c r="AQ396" i="1"/>
  <c r="AP396" i="1"/>
  <c r="AS400" i="1"/>
  <c r="AQ400" i="1"/>
  <c r="AP400" i="1"/>
  <c r="AS404" i="1"/>
  <c r="AQ404" i="1"/>
  <c r="AP404" i="1"/>
  <c r="AS408" i="1"/>
  <c r="AP408" i="1"/>
  <c r="AQ408" i="1"/>
  <c r="AS412" i="1"/>
  <c r="AP412" i="1"/>
  <c r="AQ412" i="1"/>
  <c r="AS416" i="1"/>
  <c r="AP416" i="1"/>
  <c r="AQ416" i="1"/>
  <c r="AS420" i="1"/>
  <c r="AP420" i="1"/>
  <c r="AQ420" i="1"/>
  <c r="AS424" i="1"/>
  <c r="AQ424" i="1"/>
  <c r="AP424" i="1"/>
  <c r="AS428" i="1"/>
  <c r="AQ428" i="1"/>
  <c r="AP428" i="1"/>
  <c r="AS432" i="1"/>
  <c r="AQ432" i="1"/>
  <c r="AP432" i="1"/>
  <c r="AS436" i="1"/>
  <c r="AQ436" i="1"/>
  <c r="AP436" i="1"/>
  <c r="AS440" i="1"/>
  <c r="AQ440" i="1"/>
  <c r="AP440" i="1"/>
  <c r="AS444" i="1"/>
  <c r="AQ444" i="1"/>
  <c r="AP444" i="1"/>
  <c r="AS448" i="1"/>
  <c r="AQ448" i="1"/>
  <c r="AP448" i="1"/>
  <c r="AS452" i="1"/>
  <c r="AQ452" i="1"/>
  <c r="AP452" i="1"/>
  <c r="AS456" i="1"/>
  <c r="AQ456" i="1"/>
  <c r="AP456" i="1"/>
  <c r="AS460" i="1"/>
  <c r="AQ460" i="1"/>
  <c r="AP460" i="1"/>
  <c r="AS464" i="1"/>
  <c r="AP464" i="1"/>
  <c r="AQ464" i="1"/>
  <c r="AS468" i="1"/>
  <c r="AQ468" i="1"/>
  <c r="AP468" i="1"/>
  <c r="AS472" i="1"/>
  <c r="AQ472" i="1"/>
  <c r="AP472" i="1"/>
  <c r="AS476" i="1"/>
  <c r="AP476" i="1"/>
  <c r="AQ476" i="1"/>
  <c r="AS480" i="1"/>
  <c r="AQ480" i="1"/>
  <c r="AP480" i="1"/>
  <c r="AS484" i="1"/>
  <c r="AP484" i="1"/>
  <c r="AQ484" i="1"/>
  <c r="AS488" i="1"/>
  <c r="AQ488" i="1"/>
  <c r="AP488" i="1"/>
  <c r="AS492" i="1"/>
  <c r="AP492" i="1"/>
  <c r="AQ492" i="1"/>
  <c r="AS496" i="1"/>
  <c r="AQ496" i="1"/>
  <c r="AP496" i="1"/>
  <c r="AS500" i="1"/>
  <c r="AP500" i="1"/>
  <c r="AQ500" i="1"/>
  <c r="AS504" i="1"/>
  <c r="AP504" i="1"/>
  <c r="AQ504" i="1"/>
  <c r="AS508" i="1"/>
  <c r="AP508" i="1"/>
  <c r="AQ508" i="1"/>
  <c r="AS512" i="1"/>
  <c r="AQ512" i="1"/>
  <c r="AP512" i="1"/>
  <c r="AS516" i="1"/>
  <c r="AQ516" i="1"/>
  <c r="AP516" i="1"/>
  <c r="AR17" i="1"/>
  <c r="AO17" i="1"/>
  <c r="AS17" i="1"/>
  <c r="AS40" i="1"/>
  <c r="AQ40" i="1"/>
  <c r="AP40" i="1"/>
  <c r="AR49" i="1"/>
  <c r="AO49" i="1"/>
  <c r="AS49" i="1"/>
  <c r="AQ49" i="1"/>
  <c r="AS72" i="1"/>
  <c r="AP72" i="1"/>
  <c r="AQ72" i="1"/>
  <c r="AS88" i="1"/>
  <c r="AP88" i="1"/>
  <c r="AQ88" i="1"/>
  <c r="AR97" i="1"/>
  <c r="AO97" i="1"/>
  <c r="AS97" i="1"/>
  <c r="AQ97" i="1"/>
  <c r="AR145" i="1"/>
  <c r="AO145" i="1"/>
  <c r="AS145" i="1"/>
  <c r="AQ145" i="1"/>
  <c r="AR161" i="1"/>
  <c r="AO161" i="1"/>
  <c r="AS161" i="1"/>
  <c r="AQ161" i="1"/>
  <c r="AS184" i="1"/>
  <c r="AQ184" i="1"/>
  <c r="AP184" i="1"/>
  <c r="AS200" i="1"/>
  <c r="AQ200" i="1"/>
  <c r="AP200" i="1"/>
  <c r="AR209" i="1"/>
  <c r="AS209" i="1"/>
  <c r="AO209" i="1"/>
  <c r="AQ209" i="1"/>
  <c r="AV26" i="1"/>
  <c r="AV42" i="1"/>
  <c r="AR61" i="1"/>
  <c r="AS61" i="1"/>
  <c r="AO61" i="1"/>
  <c r="AQ61" i="1"/>
  <c r="Q65" i="1"/>
  <c r="AS68" i="1"/>
  <c r="AP68" i="1"/>
  <c r="AQ68" i="1"/>
  <c r="AV74" i="1"/>
  <c r="AR77" i="1"/>
  <c r="AO77" i="1"/>
  <c r="AS77" i="1"/>
  <c r="AQ77" i="1"/>
  <c r="Q81" i="1"/>
  <c r="AS84" i="1"/>
  <c r="AP84" i="1"/>
  <c r="AQ84" i="1"/>
  <c r="AV90" i="1"/>
  <c r="AR109" i="1"/>
  <c r="AS109" i="1"/>
  <c r="AO109" i="1"/>
  <c r="AQ109" i="1"/>
  <c r="Q113" i="1"/>
  <c r="AS116" i="1"/>
  <c r="AQ116" i="1"/>
  <c r="AP116" i="1"/>
  <c r="AV138" i="1"/>
  <c r="AR141" i="1"/>
  <c r="AO141" i="1"/>
  <c r="AS141" i="1"/>
  <c r="AQ141" i="1"/>
  <c r="Q145" i="1"/>
  <c r="AS148" i="1"/>
  <c r="AQ148" i="1"/>
  <c r="AP148" i="1"/>
  <c r="AV154" i="1"/>
  <c r="AR157" i="1"/>
  <c r="AO157" i="1"/>
  <c r="AS157" i="1"/>
  <c r="AQ157" i="1"/>
  <c r="Q161" i="1"/>
  <c r="AS164" i="1"/>
  <c r="AQ164" i="1"/>
  <c r="AP164" i="1"/>
  <c r="AV170" i="1"/>
  <c r="AR189" i="1"/>
  <c r="AO189" i="1"/>
  <c r="AS189" i="1"/>
  <c r="AQ189" i="1"/>
  <c r="Q193" i="1"/>
  <c r="AS196" i="1"/>
  <c r="AP196" i="1"/>
  <c r="AQ196" i="1"/>
  <c r="AV202" i="1"/>
  <c r="AV218" i="1"/>
  <c r="AR237" i="1"/>
  <c r="AO237" i="1"/>
  <c r="AS237" i="1"/>
  <c r="AQ237" i="1"/>
  <c r="Q241" i="1"/>
  <c r="AS244" i="1"/>
  <c r="AP244" i="1"/>
  <c r="AQ244" i="1"/>
  <c r="AR253" i="1"/>
  <c r="AO253" i="1"/>
  <c r="AS253" i="1"/>
  <c r="AQ253" i="1"/>
  <c r="Q257" i="1"/>
  <c r="AS260" i="1"/>
  <c r="AP260" i="1"/>
  <c r="AQ260" i="1"/>
  <c r="AV266" i="1"/>
  <c r="AR269" i="1"/>
  <c r="AO269" i="1"/>
  <c r="AS269" i="1"/>
  <c r="AQ269" i="1"/>
  <c r="Q273" i="1"/>
  <c r="AS276" i="1"/>
  <c r="AQ276" i="1"/>
  <c r="AP276" i="1"/>
  <c r="AV282" i="1"/>
  <c r="AR285" i="1"/>
  <c r="AS285" i="1"/>
  <c r="AO285" i="1"/>
  <c r="AQ285" i="1"/>
  <c r="Q289" i="1"/>
  <c r="AS292" i="1"/>
  <c r="AP292" i="1"/>
  <c r="AQ292" i="1"/>
  <c r="AV298" i="1"/>
  <c r="AR301" i="1"/>
  <c r="AO301" i="1"/>
  <c r="AS301" i="1"/>
  <c r="AQ301" i="1"/>
  <c r="Q305" i="1"/>
  <c r="AS308" i="1"/>
  <c r="AQ308" i="1"/>
  <c r="AP308" i="1"/>
  <c r="AV314" i="1"/>
  <c r="AR317" i="1"/>
  <c r="AS317" i="1"/>
  <c r="AO317" i="1"/>
  <c r="AQ317" i="1"/>
  <c r="Q321" i="1"/>
  <c r="AS324" i="1"/>
  <c r="AQ324" i="1"/>
  <c r="AP324" i="1"/>
  <c r="Q521" i="1"/>
  <c r="AQ521" i="1"/>
  <c r="AV522" i="1"/>
  <c r="Q545" i="1"/>
  <c r="AQ545" i="1"/>
  <c r="AV546" i="1"/>
  <c r="AP673" i="1"/>
  <c r="AO687" i="1"/>
  <c r="AS521" i="1"/>
  <c r="AP524" i="1"/>
  <c r="AS529" i="1"/>
  <c r="AP532" i="1"/>
  <c r="AS537" i="1"/>
  <c r="AP540" i="1"/>
  <c r="AS541" i="1"/>
  <c r="AP544" i="1"/>
  <c r="AS549" i="1"/>
  <c r="AP552" i="1"/>
  <c r="AS557" i="1"/>
  <c r="AP560" i="1"/>
  <c r="AS565" i="1"/>
  <c r="AP568" i="1"/>
  <c r="AS569" i="1"/>
  <c r="AS573" i="1"/>
  <c r="AP576" i="1"/>
  <c r="AS577" i="1"/>
  <c r="AP580" i="1"/>
  <c r="AV7" i="1"/>
  <c r="AV11" i="1"/>
  <c r="AV15" i="1"/>
  <c r="AV19" i="1"/>
  <c r="AV23" i="1"/>
  <c r="AV27" i="1"/>
  <c r="AV31" i="1"/>
  <c r="AV35" i="1"/>
  <c r="AV39" i="1"/>
  <c r="AV43" i="1"/>
  <c r="AV47" i="1"/>
  <c r="AV51" i="1"/>
  <c r="AV55" i="1"/>
  <c r="AV59" i="1"/>
  <c r="AV63" i="1"/>
  <c r="AV67" i="1"/>
  <c r="AV71" i="1"/>
  <c r="AV75" i="1"/>
  <c r="AV79" i="1"/>
  <c r="AV83" i="1"/>
  <c r="AV87" i="1"/>
  <c r="AV91" i="1"/>
  <c r="AV95" i="1"/>
  <c r="AV99" i="1"/>
  <c r="AV103" i="1"/>
  <c r="AV107" i="1"/>
  <c r="AV111" i="1"/>
  <c r="AV115" i="1"/>
  <c r="AV119" i="1"/>
  <c r="AV123" i="1"/>
  <c r="AV127" i="1"/>
  <c r="AV131" i="1"/>
  <c r="AV135" i="1"/>
  <c r="AV139" i="1"/>
  <c r="AV143" i="1"/>
  <c r="AV147" i="1"/>
  <c r="AV151" i="1"/>
  <c r="AV155" i="1"/>
  <c r="AV159" i="1"/>
  <c r="AV163" i="1"/>
  <c r="AV167" i="1"/>
  <c r="AV171" i="1"/>
  <c r="AV175" i="1"/>
  <c r="AV179" i="1"/>
  <c r="AV183" i="1"/>
  <c r="AV187" i="1"/>
  <c r="AV191" i="1"/>
  <c r="AV195" i="1"/>
  <c r="AV199" i="1"/>
  <c r="AV203" i="1"/>
  <c r="AV207" i="1"/>
  <c r="AV211" i="1"/>
  <c r="AV215" i="1"/>
  <c r="AV219" i="1"/>
  <c r="AV223" i="1"/>
  <c r="AV227" i="1"/>
  <c r="AV231" i="1"/>
  <c r="AV235" i="1"/>
  <c r="AV239" i="1"/>
  <c r="AV243" i="1"/>
  <c r="AV247" i="1"/>
  <c r="AV251" i="1"/>
  <c r="AV255" i="1"/>
  <c r="AV259" i="1"/>
  <c r="AV263" i="1"/>
  <c r="AV267" i="1"/>
  <c r="AV271" i="1"/>
  <c r="AV275" i="1"/>
  <c r="AV279" i="1"/>
  <c r="AV283" i="1"/>
  <c r="AV287" i="1"/>
  <c r="AV291" i="1"/>
  <c r="AV295" i="1"/>
  <c r="AV299" i="1"/>
  <c r="AV303" i="1"/>
  <c r="AV307" i="1"/>
  <c r="AV311" i="1"/>
  <c r="AV315" i="1"/>
  <c r="AV319" i="1"/>
  <c r="AV323" i="1"/>
  <c r="AV327" i="1"/>
  <c r="AV331" i="1"/>
  <c r="AV335" i="1"/>
  <c r="AV339" i="1"/>
  <c r="AV343" i="1"/>
  <c r="AV347" i="1"/>
  <c r="AV351" i="1"/>
  <c r="AV355" i="1"/>
  <c r="AV359" i="1"/>
  <c r="AV363" i="1"/>
  <c r="AV367" i="1"/>
  <c r="AV371" i="1"/>
  <c r="AV375" i="1"/>
  <c r="AV379" i="1"/>
  <c r="AV383" i="1"/>
  <c r="AV387" i="1"/>
  <c r="AV391" i="1"/>
  <c r="AV395" i="1"/>
  <c r="AV399" i="1"/>
  <c r="AV403" i="1"/>
  <c r="AV407" i="1"/>
  <c r="AV411" i="1"/>
  <c r="AV415" i="1"/>
  <c r="AV419" i="1"/>
  <c r="AV423" i="1"/>
  <c r="AV427" i="1"/>
  <c r="AV431" i="1"/>
  <c r="AV435" i="1"/>
  <c r="AV439" i="1"/>
  <c r="AV443" i="1"/>
  <c r="AV447" i="1"/>
  <c r="AV451" i="1"/>
  <c r="AV455" i="1"/>
  <c r="AV459" i="1"/>
  <c r="AV463" i="1"/>
  <c r="AV467" i="1"/>
  <c r="AV471" i="1"/>
  <c r="AV475" i="1"/>
  <c r="AV479" i="1"/>
  <c r="AV483" i="1"/>
  <c r="AV487" i="1"/>
  <c r="AV491" i="1"/>
  <c r="AV495" i="1"/>
  <c r="AV499" i="1"/>
  <c r="AV503" i="1"/>
  <c r="AV507" i="1"/>
  <c r="AV511" i="1"/>
  <c r="AV515" i="1"/>
  <c r="AV519" i="1"/>
  <c r="AQ520" i="1"/>
  <c r="AO521" i="1"/>
  <c r="AV523" i="1"/>
  <c r="AQ524" i="1"/>
  <c r="AO525" i="1"/>
  <c r="AV527" i="1"/>
  <c r="AQ528" i="1"/>
  <c r="AO529" i="1"/>
  <c r="AV531" i="1"/>
  <c r="AQ532" i="1"/>
  <c r="AO533" i="1"/>
  <c r="AV535" i="1"/>
  <c r="AQ536" i="1"/>
  <c r="AO537" i="1"/>
  <c r="AV539" i="1"/>
  <c r="AQ540" i="1"/>
  <c r="AO541" i="1"/>
  <c r="AV543" i="1"/>
  <c r="AQ544" i="1"/>
  <c r="AO545" i="1"/>
  <c r="AV547" i="1"/>
  <c r="AQ548" i="1"/>
  <c r="AO549" i="1"/>
  <c r="AV551" i="1"/>
  <c r="AQ552" i="1"/>
  <c r="AO553" i="1"/>
  <c r="AV555" i="1"/>
  <c r="AQ556" i="1"/>
  <c r="AO557" i="1"/>
  <c r="AV559" i="1"/>
  <c r="AQ560" i="1"/>
  <c r="AO561" i="1"/>
  <c r="AV563" i="1"/>
  <c r="AQ564" i="1"/>
  <c r="AO565" i="1"/>
  <c r="AV567" i="1"/>
  <c r="AQ568" i="1"/>
  <c r="AO569" i="1"/>
  <c r="AV571" i="1"/>
  <c r="AQ572" i="1"/>
  <c r="AO573" i="1"/>
  <c r="AV575" i="1"/>
  <c r="AQ576" i="1"/>
  <c r="AO577" i="1"/>
  <c r="AV579" i="1"/>
  <c r="AQ580" i="1"/>
  <c r="AO581" i="1"/>
  <c r="AV583" i="1"/>
  <c r="AQ584" i="1"/>
  <c r="AO585" i="1"/>
  <c r="AV587" i="1"/>
  <c r="AQ588" i="1"/>
  <c r="AO589" i="1"/>
  <c r="AV591" i="1"/>
  <c r="AQ592" i="1"/>
  <c r="AO593" i="1"/>
  <c r="AV595" i="1"/>
  <c r="AQ596" i="1"/>
  <c r="AO597" i="1"/>
  <c r="AV599" i="1"/>
  <c r="AQ600" i="1"/>
  <c r="AO601" i="1"/>
  <c r="AV603" i="1"/>
  <c r="AQ604" i="1"/>
  <c r="AO605" i="1"/>
  <c r="AV607" i="1"/>
  <c r="AQ608" i="1"/>
  <c r="AO609" i="1"/>
  <c r="AV611" i="1"/>
  <c r="AQ612" i="1"/>
  <c r="AO613" i="1"/>
  <c r="AV615" i="1"/>
  <c r="AQ616" i="1"/>
  <c r="AO617" i="1"/>
  <c r="AV619" i="1"/>
  <c r="AQ620" i="1"/>
  <c r="AO621" i="1"/>
  <c r="AV623" i="1"/>
  <c r="AQ624" i="1"/>
  <c r="AO625" i="1"/>
  <c r="AV627" i="1"/>
  <c r="AQ628" i="1"/>
  <c r="AO629" i="1"/>
  <c r="AV631" i="1"/>
  <c r="AQ632" i="1"/>
  <c r="AO633" i="1"/>
  <c r="AV635" i="1"/>
  <c r="AQ636" i="1"/>
  <c r="AO637" i="1"/>
  <c r="AV639" i="1"/>
  <c r="AQ640" i="1"/>
  <c r="AO641" i="1"/>
  <c r="AV643" i="1"/>
  <c r="AQ644" i="1"/>
  <c r="AO645" i="1"/>
  <c r="AV647" i="1"/>
  <c r="AQ648" i="1"/>
  <c r="AO649" i="1"/>
  <c r="AV651" i="1"/>
  <c r="AQ652" i="1"/>
  <c r="AO653" i="1"/>
  <c r="AV655" i="1"/>
  <c r="AQ656" i="1"/>
  <c r="AO657" i="1"/>
  <c r="AV659" i="1"/>
  <c r="AQ660" i="1"/>
  <c r="AO661" i="1"/>
  <c r="AV663" i="1"/>
  <c r="AQ664" i="1"/>
  <c r="AO665" i="1"/>
  <c r="AR667" i="1"/>
  <c r="AP669" i="1"/>
  <c r="AT670" i="1"/>
  <c r="AR671" i="1"/>
  <c r="AT672" i="1"/>
  <c r="AS673" i="1"/>
  <c r="AV675" i="1"/>
  <c r="AQ676" i="1"/>
  <c r="AQ677" i="1"/>
  <c r="AP678" i="1"/>
  <c r="AU679" i="1"/>
  <c r="AU680" i="1"/>
  <c r="AO681" i="1"/>
  <c r="AR683" i="1"/>
  <c r="AP685" i="1"/>
  <c r="AT686" i="1"/>
  <c r="AR687" i="1"/>
  <c r="AT688" i="1"/>
  <c r="AS689" i="1"/>
  <c r="AV691" i="1"/>
  <c r="AQ692" i="1"/>
  <c r="AQ693" i="1"/>
  <c r="AP694" i="1"/>
  <c r="AU695" i="1"/>
  <c r="AU696" i="1"/>
  <c r="AO697" i="1"/>
  <c r="AR699" i="1"/>
  <c r="AP701" i="1"/>
  <c r="AT702" i="1"/>
  <c r="AR703" i="1"/>
  <c r="AT704" i="1"/>
  <c r="AS705" i="1"/>
  <c r="AV707" i="1"/>
  <c r="AQ708" i="1"/>
  <c r="AQ709" i="1"/>
  <c r="AP710" i="1"/>
  <c r="AU711" i="1"/>
  <c r="AU712" i="1"/>
  <c r="AV714" i="1"/>
  <c r="AR715" i="1"/>
  <c r="AT718" i="1"/>
  <c r="AT719" i="1"/>
  <c r="AV719" i="1"/>
  <c r="AU719" i="1"/>
  <c r="AR720" i="1"/>
  <c r="AN722" i="1"/>
  <c r="AN724" i="1"/>
  <c r="Q726" i="1"/>
  <c r="AR727" i="1"/>
  <c r="AO729" i="1"/>
  <c r="AQ731" i="1"/>
  <c r="S732" i="1"/>
  <c r="AT732" i="1"/>
  <c r="Q733" i="1"/>
  <c r="S736" i="1"/>
  <c r="AT739" i="1"/>
  <c r="S739" i="1"/>
  <c r="AQ742" i="1"/>
  <c r="AS742" i="1"/>
  <c r="AP742" i="1"/>
  <c r="AT743" i="1"/>
  <c r="S743" i="1"/>
  <c r="AT747" i="1"/>
  <c r="AV747" i="1"/>
  <c r="S747" i="1"/>
  <c r="AR749" i="1"/>
  <c r="AS749" i="1"/>
  <c r="AP749" i="1"/>
  <c r="AU752" i="1"/>
  <c r="AQ754" i="1"/>
  <c r="AR754" i="1"/>
  <c r="S757" i="1"/>
  <c r="AR761" i="1"/>
  <c r="AQ761" i="1"/>
  <c r="Q761" i="1"/>
  <c r="AS761" i="1"/>
  <c r="AQ766" i="1"/>
  <c r="AN766" i="1"/>
  <c r="AV766" i="1"/>
  <c r="AT768" i="1"/>
  <c r="AV769" i="1"/>
  <c r="AU769" i="1"/>
  <c r="AT769" i="1"/>
  <c r="AQ772" i="1"/>
  <c r="AV773" i="1"/>
  <c r="AT773" i="1"/>
  <c r="AU775" i="1"/>
  <c r="AU776" i="1"/>
  <c r="AV778" i="1"/>
  <c r="AR779" i="1"/>
  <c r="AT782" i="1"/>
  <c r="AT783" i="1"/>
  <c r="AV783" i="1"/>
  <c r="AU783" i="1"/>
  <c r="AR784" i="1"/>
  <c r="AN786" i="1"/>
  <c r="AN788" i="1"/>
  <c r="Q790" i="1"/>
  <c r="AR791" i="1"/>
  <c r="AO793" i="1"/>
  <c r="AQ795" i="1"/>
  <c r="S796" i="1"/>
  <c r="AT796" i="1"/>
  <c r="Q797" i="1"/>
  <c r="S800" i="1"/>
  <c r="AT803" i="1"/>
  <c r="S803" i="1"/>
  <c r="AQ806" i="1"/>
  <c r="AS806" i="1"/>
  <c r="AP806" i="1"/>
  <c r="AT807" i="1"/>
  <c r="S807" i="1"/>
  <c r="AT811" i="1"/>
  <c r="AV811" i="1"/>
  <c r="S811" i="1"/>
  <c r="AR813" i="1"/>
  <c r="AS813" i="1"/>
  <c r="AP813" i="1"/>
  <c r="AU816" i="1"/>
  <c r="AQ818" i="1"/>
  <c r="AR818" i="1"/>
  <c r="S821" i="1"/>
  <c r="AR825" i="1"/>
  <c r="AQ825" i="1"/>
  <c r="Q825" i="1"/>
  <c r="AS825" i="1"/>
  <c r="AQ830" i="1"/>
  <c r="AN830" i="1"/>
  <c r="AV830" i="1"/>
  <c r="AT832" i="1"/>
  <c r="AV833" i="1"/>
  <c r="AU833" i="1"/>
  <c r="AT833" i="1"/>
  <c r="AQ836" i="1"/>
  <c r="AV837" i="1"/>
  <c r="AT837" i="1"/>
  <c r="AU839" i="1"/>
  <c r="AU840" i="1"/>
  <c r="AV842" i="1"/>
  <c r="AR843" i="1"/>
  <c r="AT846" i="1"/>
  <c r="AT847" i="1"/>
  <c r="AV847" i="1"/>
  <c r="AU847" i="1"/>
  <c r="AR848" i="1"/>
  <c r="AN850" i="1"/>
  <c r="AN852" i="1"/>
  <c r="Q854" i="1"/>
  <c r="AR855" i="1"/>
  <c r="AO857" i="1"/>
  <c r="AQ859" i="1"/>
  <c r="S860" i="1"/>
  <c r="AT860" i="1"/>
  <c r="Q861" i="1"/>
  <c r="S864" i="1"/>
  <c r="AT867" i="1"/>
  <c r="S867" i="1"/>
  <c r="AQ870" i="1"/>
  <c r="AS870" i="1"/>
  <c r="AP870" i="1"/>
  <c r="AT871" i="1"/>
  <c r="S871" i="1"/>
  <c r="AT875" i="1"/>
  <c r="AV875" i="1"/>
  <c r="S875" i="1"/>
  <c r="AR877" i="1"/>
  <c r="AS877" i="1"/>
  <c r="AP877" i="1"/>
  <c r="AU880" i="1"/>
  <c r="AQ882" i="1"/>
  <c r="AR882" i="1"/>
  <c r="S885" i="1"/>
  <c r="AR889" i="1"/>
  <c r="AQ889" i="1"/>
  <c r="Q889" i="1"/>
  <c r="AS889" i="1"/>
  <c r="AQ894" i="1"/>
  <c r="AN894" i="1"/>
  <c r="AV894" i="1"/>
  <c r="AT896" i="1"/>
  <c r="AV897" i="1"/>
  <c r="AU897" i="1"/>
  <c r="AT897" i="1"/>
  <c r="AQ900" i="1"/>
  <c r="AV901" i="1"/>
  <c r="AT901" i="1"/>
  <c r="AU903" i="1"/>
  <c r="AU904" i="1"/>
  <c r="AV906" i="1"/>
  <c r="AR907" i="1"/>
  <c r="AT910" i="1"/>
  <c r="AT911" i="1"/>
  <c r="AV911" i="1"/>
  <c r="AU911" i="1"/>
  <c r="AR912" i="1"/>
  <c r="AN914" i="1"/>
  <c r="AN916" i="1"/>
  <c r="Q918" i="1"/>
  <c r="AN923" i="1"/>
  <c r="Q926" i="1"/>
  <c r="AR928" i="1"/>
  <c r="AO928" i="1"/>
  <c r="AQ928" i="1"/>
  <c r="AR932" i="1"/>
  <c r="AQ932" i="1"/>
  <c r="AO932" i="1"/>
  <c r="AR936" i="1"/>
  <c r="AS936" i="1"/>
  <c r="AP936" i="1"/>
  <c r="AV939" i="1"/>
  <c r="S940" i="1"/>
  <c r="AV941" i="1"/>
  <c r="AR944" i="1"/>
  <c r="AO944" i="1"/>
  <c r="AQ944" i="1"/>
  <c r="AQ947" i="1"/>
  <c r="Q948" i="1"/>
  <c r="AT954" i="1"/>
  <c r="AV954" i="1"/>
  <c r="AU954" i="1"/>
  <c r="AT958" i="1"/>
  <c r="AV958" i="1"/>
  <c r="AU958" i="1"/>
  <c r="AR959" i="1"/>
  <c r="Q962" i="1"/>
  <c r="AS962" i="1"/>
  <c r="AQ963" i="1"/>
  <c r="Q965" i="1"/>
  <c r="AO966" i="1"/>
  <c r="Q968" i="1"/>
  <c r="AN970" i="1"/>
  <c r="AR976" i="1"/>
  <c r="AQ976" i="1"/>
  <c r="Q976" i="1"/>
  <c r="AS976" i="1"/>
  <c r="AS977" i="1"/>
  <c r="AQ978" i="1"/>
  <c r="AV980" i="1"/>
  <c r="AU980" i="1"/>
  <c r="AU982" i="1"/>
  <c r="AR984" i="1"/>
  <c r="AO984" i="1"/>
  <c r="AQ984" i="1"/>
  <c r="AS986" i="1"/>
  <c r="AN989" i="1"/>
  <c r="AU990" i="1"/>
  <c r="Q992" i="1"/>
  <c r="AV994" i="1"/>
  <c r="AN995" i="1"/>
  <c r="AR996" i="1"/>
  <c r="AP996" i="1"/>
  <c r="Q996" i="1"/>
  <c r="AQ996" i="1"/>
  <c r="Q997" i="1"/>
  <c r="AU999" i="1"/>
  <c r="AO1000" i="1"/>
  <c r="AS1002" i="1"/>
  <c r="AU1007" i="1"/>
  <c r="AU1010" i="1"/>
  <c r="AT1018" i="1"/>
  <c r="AV1018" i="1"/>
  <c r="S1018" i="1"/>
  <c r="AT1022" i="1"/>
  <c r="AU1022" i="1"/>
  <c r="S1022" i="1"/>
  <c r="AV1022" i="1"/>
  <c r="AV1023" i="1"/>
  <c r="S1023" i="1"/>
  <c r="AN1027" i="1"/>
  <c r="AQ1027" i="1"/>
  <c r="AT1038" i="1"/>
  <c r="AV1038" i="1"/>
  <c r="AS1042" i="1"/>
  <c r="Q1042" i="1"/>
  <c r="AR1043" i="1"/>
  <c r="AT1046" i="1"/>
  <c r="S1046" i="1"/>
  <c r="AQ1058" i="1"/>
  <c r="Q1058" i="1"/>
  <c r="AQ1059" i="1"/>
  <c r="AV1069" i="1"/>
  <c r="AR1072" i="1"/>
  <c r="AQ1072" i="1"/>
  <c r="Q1072" i="1"/>
  <c r="AS1072" i="1"/>
  <c r="AN1073" i="1"/>
  <c r="AR1073" i="1"/>
  <c r="AT1078" i="1"/>
  <c r="AU1078" i="1"/>
  <c r="S1078" i="1"/>
  <c r="AV1078" i="1"/>
  <c r="AR1084" i="1"/>
  <c r="AS1084" i="1"/>
  <c r="AO1084" i="1"/>
  <c r="AQ1084" i="1"/>
  <c r="AP1086" i="1"/>
  <c r="AR1086" i="1"/>
  <c r="AQ1086" i="1"/>
  <c r="AN1087" i="1"/>
  <c r="AU1090" i="1"/>
  <c r="AV1092" i="1"/>
  <c r="S1092" i="1"/>
  <c r="AT1092" i="1"/>
  <c r="AU1092" i="1"/>
  <c r="AT1098" i="1"/>
  <c r="S1098" i="1"/>
  <c r="AR1100" i="1"/>
  <c r="AS1100" i="1"/>
  <c r="AO1100" i="1"/>
  <c r="AQ1100" i="1"/>
  <c r="AV1108" i="1"/>
  <c r="AT1108" i="1"/>
  <c r="AU1108" i="1"/>
  <c r="AQ1109" i="1"/>
  <c r="AS1109" i="1"/>
  <c r="AR1109" i="1"/>
  <c r="Q1109" i="1"/>
  <c r="AN1109" i="1"/>
  <c r="Q1129" i="1"/>
  <c r="AO1129" i="1"/>
  <c r="AR1135" i="1"/>
  <c r="AR1144" i="1"/>
  <c r="AQ1144" i="1"/>
  <c r="AP1144" i="1"/>
  <c r="Q1144" i="1"/>
  <c r="AS1144" i="1"/>
  <c r="AV1149" i="1"/>
  <c r="AT1149" i="1"/>
  <c r="AS1165" i="1"/>
  <c r="Q1165" i="1"/>
  <c r="AN1165" i="1"/>
  <c r="AU1168" i="1"/>
  <c r="AT1168" i="1"/>
  <c r="AP521" i="1"/>
  <c r="AP525" i="1"/>
  <c r="AP529" i="1"/>
  <c r="AP533" i="1"/>
  <c r="AP537" i="1"/>
  <c r="AP541" i="1"/>
  <c r="AP545" i="1"/>
  <c r="AP549" i="1"/>
  <c r="AP553" i="1"/>
  <c r="AP557" i="1"/>
  <c r="AP561" i="1"/>
  <c r="AP565" i="1"/>
  <c r="AP569" i="1"/>
  <c r="AP573" i="1"/>
  <c r="AP577" i="1"/>
  <c r="AP581" i="1"/>
  <c r="AP585" i="1"/>
  <c r="AP589" i="1"/>
  <c r="AP593" i="1"/>
  <c r="AP597" i="1"/>
  <c r="AP601" i="1"/>
  <c r="AP605" i="1"/>
  <c r="AP609" i="1"/>
  <c r="AP613" i="1"/>
  <c r="AP617" i="1"/>
  <c r="AP621" i="1"/>
  <c r="AP625" i="1"/>
  <c r="AP629" i="1"/>
  <c r="AP633" i="1"/>
  <c r="AP637" i="1"/>
  <c r="AP641" i="1"/>
  <c r="AP645" i="1"/>
  <c r="AP649" i="1"/>
  <c r="AP653" i="1"/>
  <c r="AP657" i="1"/>
  <c r="AP661" i="1"/>
  <c r="AP665" i="1"/>
  <c r="AU667" i="1"/>
  <c r="AO673" i="1"/>
  <c r="AR676" i="1"/>
  <c r="AS677" i="1"/>
  <c r="AV679" i="1"/>
  <c r="AP681" i="1"/>
  <c r="AU683" i="1"/>
  <c r="AO689" i="1"/>
  <c r="AR692" i="1"/>
  <c r="AS693" i="1"/>
  <c r="AV695" i="1"/>
  <c r="AP697" i="1"/>
  <c r="AU699" i="1"/>
  <c r="AO705" i="1"/>
  <c r="AR708" i="1"/>
  <c r="AS709" i="1"/>
  <c r="AV711" i="1"/>
  <c r="AR713" i="1"/>
  <c r="AQ713" i="1"/>
  <c r="Q713" i="1"/>
  <c r="AS713" i="1"/>
  <c r="AQ718" i="1"/>
  <c r="AN718" i="1"/>
  <c r="AT720" i="1"/>
  <c r="AV721" i="1"/>
  <c r="AU721" i="1"/>
  <c r="AT721" i="1"/>
  <c r="AQ724" i="1"/>
  <c r="AV725" i="1"/>
  <c r="AT725" i="1"/>
  <c r="AR731" i="1"/>
  <c r="AT735" i="1"/>
  <c r="AV735" i="1"/>
  <c r="AU735" i="1"/>
  <c r="AR736" i="1"/>
  <c r="S748" i="1"/>
  <c r="AT748" i="1"/>
  <c r="AT755" i="1"/>
  <c r="S755" i="1"/>
  <c r="AQ758" i="1"/>
  <c r="AS758" i="1"/>
  <c r="AP758" i="1"/>
  <c r="AT759" i="1"/>
  <c r="S759" i="1"/>
  <c r="AT763" i="1"/>
  <c r="AV763" i="1"/>
  <c r="S763" i="1"/>
  <c r="AR765" i="1"/>
  <c r="AS765" i="1"/>
  <c r="AP765" i="1"/>
  <c r="AU768" i="1"/>
  <c r="AQ770" i="1"/>
  <c r="AR770" i="1"/>
  <c r="AR772" i="1"/>
  <c r="AR777" i="1"/>
  <c r="AQ777" i="1"/>
  <c r="Q777" i="1"/>
  <c r="AS777" i="1"/>
  <c r="AQ782" i="1"/>
  <c r="AN782" i="1"/>
  <c r="AT784" i="1"/>
  <c r="AV785" i="1"/>
  <c r="AU785" i="1"/>
  <c r="AT785" i="1"/>
  <c r="AQ788" i="1"/>
  <c r="AV789" i="1"/>
  <c r="AT789" i="1"/>
  <c r="AR795" i="1"/>
  <c r="AT799" i="1"/>
  <c r="AV799" i="1"/>
  <c r="AU799" i="1"/>
  <c r="AR800" i="1"/>
  <c r="S812" i="1"/>
  <c r="AT812" i="1"/>
  <c r="AT819" i="1"/>
  <c r="S819" i="1"/>
  <c r="AQ822" i="1"/>
  <c r="AS822" i="1"/>
  <c r="AP822" i="1"/>
  <c r="AT823" i="1"/>
  <c r="S823" i="1"/>
  <c r="AT827" i="1"/>
  <c r="AV827" i="1"/>
  <c r="S827" i="1"/>
  <c r="AR829" i="1"/>
  <c r="AS829" i="1"/>
  <c r="AP829" i="1"/>
  <c r="AU832" i="1"/>
  <c r="AQ834" i="1"/>
  <c r="AR834" i="1"/>
  <c r="AR836" i="1"/>
  <c r="AR841" i="1"/>
  <c r="AQ841" i="1"/>
  <c r="Q841" i="1"/>
  <c r="AS841" i="1"/>
  <c r="AQ846" i="1"/>
  <c r="AN846" i="1"/>
  <c r="AT848" i="1"/>
  <c r="AV849" i="1"/>
  <c r="AU849" i="1"/>
  <c r="AT849" i="1"/>
  <c r="AQ852" i="1"/>
  <c r="AV853" i="1"/>
  <c r="AT853" i="1"/>
  <c r="AR859" i="1"/>
  <c r="AT863" i="1"/>
  <c r="AV863" i="1"/>
  <c r="AU863" i="1"/>
  <c r="AR864" i="1"/>
  <c r="S876" i="1"/>
  <c r="AT876" i="1"/>
  <c r="AT883" i="1"/>
  <c r="S883" i="1"/>
  <c r="AQ886" i="1"/>
  <c r="AS886" i="1"/>
  <c r="AP886" i="1"/>
  <c r="AT887" i="1"/>
  <c r="S887" i="1"/>
  <c r="AT891" i="1"/>
  <c r="AV891" i="1"/>
  <c r="S891" i="1"/>
  <c r="AR893" i="1"/>
  <c r="AS893" i="1"/>
  <c r="AP893" i="1"/>
  <c r="AU896" i="1"/>
  <c r="AQ898" i="1"/>
  <c r="AR898" i="1"/>
  <c r="AR900" i="1"/>
  <c r="AR905" i="1"/>
  <c r="AQ905" i="1"/>
  <c r="Q905" i="1"/>
  <c r="AS905" i="1"/>
  <c r="AQ910" i="1"/>
  <c r="AN910" i="1"/>
  <c r="AT912" i="1"/>
  <c r="AV913" i="1"/>
  <c r="AU913" i="1"/>
  <c r="AT913" i="1"/>
  <c r="AQ916" i="1"/>
  <c r="AV917" i="1"/>
  <c r="AT917" i="1"/>
  <c r="AT934" i="1"/>
  <c r="AU934" i="1"/>
  <c r="AP942" i="1"/>
  <c r="AQ942" i="1"/>
  <c r="Q942" i="1"/>
  <c r="AR942" i="1"/>
  <c r="AV943" i="1"/>
  <c r="AU943" i="1"/>
  <c r="AR947" i="1"/>
  <c r="AV948" i="1"/>
  <c r="S948" i="1"/>
  <c r="AT948" i="1"/>
  <c r="AT950" i="1"/>
  <c r="S950" i="1"/>
  <c r="AR952" i="1"/>
  <c r="AO952" i="1"/>
  <c r="AQ952" i="1"/>
  <c r="AT959" i="1"/>
  <c r="AT962" i="1"/>
  <c r="AU962" i="1"/>
  <c r="S962" i="1"/>
  <c r="AV962" i="1"/>
  <c r="AR963" i="1"/>
  <c r="AV964" i="1"/>
  <c r="AT964" i="1"/>
  <c r="AV982" i="1"/>
  <c r="AU986" i="1"/>
  <c r="AQ995" i="1"/>
  <c r="AV996" i="1"/>
  <c r="AU996" i="1"/>
  <c r="AV999" i="1"/>
  <c r="AT1002" i="1"/>
  <c r="AV1002" i="1"/>
  <c r="AU1002" i="1"/>
  <c r="S1016" i="1"/>
  <c r="AT1016" i="1"/>
  <c r="AV1039" i="1"/>
  <c r="AT1039" i="1"/>
  <c r="AU1039" i="1"/>
  <c r="AT1063" i="1"/>
  <c r="AU1063" i="1"/>
  <c r="AR1064" i="1"/>
  <c r="AP1064" i="1"/>
  <c r="Q1064" i="1"/>
  <c r="AQ1064" i="1"/>
  <c r="AS1064" i="1"/>
  <c r="AP1070" i="1"/>
  <c r="AQ1070" i="1"/>
  <c r="Q1070" i="1"/>
  <c r="AR1070" i="1"/>
  <c r="AO1074" i="1"/>
  <c r="AV1076" i="1"/>
  <c r="AT1076" i="1"/>
  <c r="AU1076" i="1"/>
  <c r="AQ1077" i="1"/>
  <c r="AS1077" i="1"/>
  <c r="AN1077" i="1"/>
  <c r="AR1077" i="1"/>
  <c r="AR1080" i="1"/>
  <c r="AQ1080" i="1"/>
  <c r="AS1080" i="1"/>
  <c r="AP1080" i="1"/>
  <c r="AV1090" i="1"/>
  <c r="AQ1093" i="1"/>
  <c r="AR1093" i="1"/>
  <c r="Q1093" i="1"/>
  <c r="AS1093" i="1"/>
  <c r="AO1094" i="1"/>
  <c r="AR1094" i="1"/>
  <c r="AT1102" i="1"/>
  <c r="AU1102" i="1"/>
  <c r="S1102" i="1"/>
  <c r="AV1102" i="1"/>
  <c r="AV1103" i="1"/>
  <c r="S1103" i="1"/>
  <c r="AT1103" i="1"/>
  <c r="AV1119" i="1"/>
  <c r="S1119" i="1"/>
  <c r="AT1119" i="1"/>
  <c r="AQ1125" i="1"/>
  <c r="AS1125" i="1"/>
  <c r="AR1125" i="1"/>
  <c r="Q1125" i="1"/>
  <c r="AN1125" i="1"/>
  <c r="AR1128" i="1"/>
  <c r="AQ1128" i="1"/>
  <c r="AP1128" i="1"/>
  <c r="Q1128" i="1"/>
  <c r="AS1128" i="1"/>
  <c r="AS1138" i="1"/>
  <c r="AQ1138" i="1"/>
  <c r="Q1138" i="1"/>
  <c r="S1163" i="1"/>
  <c r="AU1163" i="1"/>
  <c r="AQ1173" i="1"/>
  <c r="AS1173" i="1"/>
  <c r="AR1173" i="1"/>
  <c r="Q1173" i="1"/>
  <c r="AN1173" i="1"/>
  <c r="AQ533" i="1"/>
  <c r="Q541" i="1"/>
  <c r="AQ541" i="1"/>
  <c r="AV542" i="1"/>
  <c r="AO671" i="1"/>
  <c r="AP689" i="1"/>
  <c r="AO693" i="1"/>
  <c r="AP705" i="1"/>
  <c r="AO709" i="1"/>
  <c r="AT715" i="1"/>
  <c r="AV715" i="1"/>
  <c r="S715" i="1"/>
  <c r="AR717" i="1"/>
  <c r="AS717" i="1"/>
  <c r="AP717" i="1"/>
  <c r="AU720" i="1"/>
  <c r="AQ722" i="1"/>
  <c r="AR722" i="1"/>
  <c r="AR729" i="1"/>
  <c r="AQ729" i="1"/>
  <c r="Q729" i="1"/>
  <c r="AS729" i="1"/>
  <c r="AQ734" i="1"/>
  <c r="AN734" i="1"/>
  <c r="AV737" i="1"/>
  <c r="AU737" i="1"/>
  <c r="AT737" i="1"/>
  <c r="AV741" i="1"/>
  <c r="AT741" i="1"/>
  <c r="AT751" i="1"/>
  <c r="AV751" i="1"/>
  <c r="AU751" i="1"/>
  <c r="S764" i="1"/>
  <c r="AT764" i="1"/>
  <c r="AT771" i="1"/>
  <c r="S771" i="1"/>
  <c r="AQ774" i="1"/>
  <c r="AS774" i="1"/>
  <c r="AP774" i="1"/>
  <c r="AT775" i="1"/>
  <c r="S775" i="1"/>
  <c r="AT779" i="1"/>
  <c r="AV779" i="1"/>
  <c r="S779" i="1"/>
  <c r="AR781" i="1"/>
  <c r="AS781" i="1"/>
  <c r="AP781" i="1"/>
  <c r="AU784" i="1"/>
  <c r="AQ786" i="1"/>
  <c r="AR786" i="1"/>
  <c r="AR793" i="1"/>
  <c r="AQ793" i="1"/>
  <c r="Q793" i="1"/>
  <c r="AS793" i="1"/>
  <c r="AQ798" i="1"/>
  <c r="AN798" i="1"/>
  <c r="AV801" i="1"/>
  <c r="AU801" i="1"/>
  <c r="AT801" i="1"/>
  <c r="AV805" i="1"/>
  <c r="AT805" i="1"/>
  <c r="AT815" i="1"/>
  <c r="AV815" i="1"/>
  <c r="AU815" i="1"/>
  <c r="S828" i="1"/>
  <c r="AT828" i="1"/>
  <c r="AT835" i="1"/>
  <c r="S835" i="1"/>
  <c r="AQ838" i="1"/>
  <c r="AS838" i="1"/>
  <c r="AP838" i="1"/>
  <c r="AT839" i="1"/>
  <c r="S839" i="1"/>
  <c r="AT843" i="1"/>
  <c r="AV843" i="1"/>
  <c r="S843" i="1"/>
  <c r="AR845" i="1"/>
  <c r="AS845" i="1"/>
  <c r="AP845" i="1"/>
  <c r="AU848" i="1"/>
  <c r="AQ850" i="1"/>
  <c r="AR850" i="1"/>
  <c r="AR857" i="1"/>
  <c r="AQ857" i="1"/>
  <c r="Q857" i="1"/>
  <c r="AS857" i="1"/>
  <c r="AQ862" i="1"/>
  <c r="AN862" i="1"/>
  <c r="AV865" i="1"/>
  <c r="AU865" i="1"/>
  <c r="AT865" i="1"/>
  <c r="AV869" i="1"/>
  <c r="AT869" i="1"/>
  <c r="AT879" i="1"/>
  <c r="AV879" i="1"/>
  <c r="AU879" i="1"/>
  <c r="S892" i="1"/>
  <c r="AT892" i="1"/>
  <c r="AT899" i="1"/>
  <c r="S899" i="1"/>
  <c r="AQ902" i="1"/>
  <c r="AS902" i="1"/>
  <c r="AP902" i="1"/>
  <c r="AT903" i="1"/>
  <c r="S903" i="1"/>
  <c r="AT907" i="1"/>
  <c r="AV907" i="1"/>
  <c r="S907" i="1"/>
  <c r="AR909" i="1"/>
  <c r="AS909" i="1"/>
  <c r="AP909" i="1"/>
  <c r="AU912" i="1"/>
  <c r="AQ914" i="1"/>
  <c r="AR914" i="1"/>
  <c r="AU928" i="1"/>
  <c r="AU942" i="1"/>
  <c r="AT946" i="1"/>
  <c r="AV946" i="1"/>
  <c r="AU947" i="1"/>
  <c r="AV947" i="1"/>
  <c r="AT947" i="1"/>
  <c r="AU959" i="1"/>
  <c r="AR972" i="1"/>
  <c r="AO972" i="1"/>
  <c r="AQ972" i="1"/>
  <c r="AT974" i="1"/>
  <c r="AV974" i="1"/>
  <c r="AU974" i="1"/>
  <c r="AQ981" i="1"/>
  <c r="AN981" i="1"/>
  <c r="AR981" i="1"/>
  <c r="AV986" i="1"/>
  <c r="AT998" i="1"/>
  <c r="AV998" i="1"/>
  <c r="AR1000" i="1"/>
  <c r="AQ1000" i="1"/>
  <c r="Q1000" i="1"/>
  <c r="AS1000" i="1"/>
  <c r="AT1006" i="1"/>
  <c r="AV1006" i="1"/>
  <c r="AU1006" i="1"/>
  <c r="AR1012" i="1"/>
  <c r="AQ1012" i="1"/>
  <c r="AS1012" i="1"/>
  <c r="AP1012" i="1"/>
  <c r="AV1044" i="1"/>
  <c r="AT1044" i="1"/>
  <c r="AU1044" i="1"/>
  <c r="AQ1045" i="1"/>
  <c r="AS1045" i="1"/>
  <c r="AN1045" i="1"/>
  <c r="AR1045" i="1"/>
  <c r="AT1050" i="1"/>
  <c r="S1050" i="1"/>
  <c r="AU1050" i="1"/>
  <c r="AR1052" i="1"/>
  <c r="AQ1052" i="1"/>
  <c r="AS1052" i="1"/>
  <c r="AP1052" i="1"/>
  <c r="AT1054" i="1"/>
  <c r="AU1054" i="1"/>
  <c r="S1054" i="1"/>
  <c r="AV1054" i="1"/>
  <c r="AV1055" i="1"/>
  <c r="S1055" i="1"/>
  <c r="AR1060" i="1"/>
  <c r="AP1060" i="1"/>
  <c r="Q1060" i="1"/>
  <c r="AQ1060" i="1"/>
  <c r="AS1060" i="1"/>
  <c r="AQ1074" i="1"/>
  <c r="AT1085" i="1"/>
  <c r="AV1085" i="1"/>
  <c r="AT1094" i="1"/>
  <c r="AV1094" i="1"/>
  <c r="S1094" i="1"/>
  <c r="AP1117" i="1"/>
  <c r="AN1117" i="1"/>
  <c r="AS1117" i="1"/>
  <c r="AT1118" i="1"/>
  <c r="AV1118" i="1"/>
  <c r="AU1118" i="1"/>
  <c r="S1118" i="1"/>
  <c r="AV1124" i="1"/>
  <c r="AT1124" i="1"/>
  <c r="S1124" i="1"/>
  <c r="AU1124" i="1"/>
  <c r="AS1142" i="1"/>
  <c r="AR1142" i="1"/>
  <c r="Q1142" i="1"/>
  <c r="AR1146" i="1"/>
  <c r="AN1146" i="1"/>
  <c r="AR1151" i="1"/>
  <c r="AN1151" i="1"/>
  <c r="AT1154" i="1"/>
  <c r="AV1154" i="1"/>
  <c r="S1154" i="1"/>
  <c r="S1160" i="1"/>
  <c r="AT1160" i="1"/>
  <c r="AV1172" i="1"/>
  <c r="AT1172" i="1"/>
  <c r="S1172" i="1"/>
  <c r="AU1172" i="1"/>
  <c r="AV518" i="1"/>
  <c r="Q525" i="1"/>
  <c r="AQ525" i="1"/>
  <c r="AV526" i="1"/>
  <c r="Q529" i="1"/>
  <c r="AQ529" i="1"/>
  <c r="AV530" i="1"/>
  <c r="Q533" i="1"/>
  <c r="AV534" i="1"/>
  <c r="Q537" i="1"/>
  <c r="AQ537" i="1"/>
  <c r="AV538" i="1"/>
  <c r="Q549" i="1"/>
  <c r="AQ549" i="1"/>
  <c r="AV550" i="1"/>
  <c r="AO677" i="1"/>
  <c r="AO703" i="1"/>
  <c r="AP520" i="1"/>
  <c r="AS525" i="1"/>
  <c r="AP528" i="1"/>
  <c r="AS533" i="1"/>
  <c r="AP536" i="1"/>
  <c r="AS545" i="1"/>
  <c r="AP548" i="1"/>
  <c r="AS553" i="1"/>
  <c r="AP556" i="1"/>
  <c r="AS561" i="1"/>
  <c r="AP564" i="1"/>
  <c r="AP572" i="1"/>
  <c r="AS581" i="1"/>
  <c r="AP584" i="1"/>
  <c r="AS585" i="1"/>
  <c r="AP588" i="1"/>
  <c r="AS589" i="1"/>
  <c r="AP592" i="1"/>
  <c r="AS593" i="1"/>
  <c r="AP596" i="1"/>
  <c r="AS597" i="1"/>
  <c r="AP600" i="1"/>
  <c r="AS601" i="1"/>
  <c r="AP604" i="1"/>
  <c r="AS605" i="1"/>
  <c r="AP608" i="1"/>
  <c r="AS609" i="1"/>
  <c r="AP612" i="1"/>
  <c r="AS613" i="1"/>
  <c r="AP616" i="1"/>
  <c r="AS617" i="1"/>
  <c r="AP620" i="1"/>
  <c r="AS621" i="1"/>
  <c r="AP624" i="1"/>
  <c r="AS625" i="1"/>
  <c r="AP628" i="1"/>
  <c r="AS629" i="1"/>
  <c r="AP632" i="1"/>
  <c r="AS633" i="1"/>
  <c r="AP636" i="1"/>
  <c r="AS637" i="1"/>
  <c r="AP640" i="1"/>
  <c r="AS641" i="1"/>
  <c r="AP644" i="1"/>
  <c r="AS645" i="1"/>
  <c r="AP648" i="1"/>
  <c r="AS649" i="1"/>
  <c r="AP652" i="1"/>
  <c r="AS653" i="1"/>
  <c r="AP656" i="1"/>
  <c r="AS657" i="1"/>
  <c r="AP660" i="1"/>
  <c r="AS661" i="1"/>
  <c r="AP664" i="1"/>
  <c r="AS665" i="1"/>
  <c r="AU669" i="1"/>
  <c r="Q671" i="1"/>
  <c r="AQ671" i="1"/>
  <c r="Q673" i="1"/>
  <c r="AQ673" i="1"/>
  <c r="AS674" i="1"/>
  <c r="AU675" i="1"/>
  <c r="Q677" i="1"/>
  <c r="AP677" i="1"/>
  <c r="AS681" i="1"/>
  <c r="AU685" i="1"/>
  <c r="Q687" i="1"/>
  <c r="AQ687" i="1"/>
  <c r="Q689" i="1"/>
  <c r="AQ689" i="1"/>
  <c r="AS690" i="1"/>
  <c r="AU691" i="1"/>
  <c r="Q693" i="1"/>
  <c r="AP693" i="1"/>
  <c r="AS697" i="1"/>
  <c r="AU701" i="1"/>
  <c r="Q703" i="1"/>
  <c r="AQ703" i="1"/>
  <c r="Q705" i="1"/>
  <c r="AQ705" i="1"/>
  <c r="AS706" i="1"/>
  <c r="AU707" i="1"/>
  <c r="Q709" i="1"/>
  <c r="AP709" i="1"/>
  <c r="AO713" i="1"/>
  <c r="AQ715" i="1"/>
  <c r="S716" i="1"/>
  <c r="AT716" i="1"/>
  <c r="Q717" i="1"/>
  <c r="AQ717" i="1"/>
  <c r="AS718" i="1"/>
  <c r="S720" i="1"/>
  <c r="AT723" i="1"/>
  <c r="S723" i="1"/>
  <c r="AQ726" i="1"/>
  <c r="AS726" i="1"/>
  <c r="AP726" i="1"/>
  <c r="AT727" i="1"/>
  <c r="S727" i="1"/>
  <c r="AT731" i="1"/>
  <c r="AV731" i="1"/>
  <c r="S731" i="1"/>
  <c r="AR733" i="1"/>
  <c r="AS733" i="1"/>
  <c r="AP733" i="1"/>
  <c r="AU736" i="1"/>
  <c r="AQ738" i="1"/>
  <c r="AR738" i="1"/>
  <c r="S741" i="1"/>
  <c r="AU741" i="1"/>
  <c r="AR745" i="1"/>
  <c r="AQ745" i="1"/>
  <c r="Q745" i="1"/>
  <c r="AS745" i="1"/>
  <c r="AU748" i="1"/>
  <c r="AQ750" i="1"/>
  <c r="AN750" i="1"/>
  <c r="S751" i="1"/>
  <c r="AV753" i="1"/>
  <c r="AU753" i="1"/>
  <c r="AT753" i="1"/>
  <c r="AV755" i="1"/>
  <c r="AV757" i="1"/>
  <c r="AT757" i="1"/>
  <c r="AU759" i="1"/>
  <c r="AU760" i="1"/>
  <c r="AV762" i="1"/>
  <c r="AT767" i="1"/>
  <c r="AV767" i="1"/>
  <c r="AU767" i="1"/>
  <c r="AN770" i="1"/>
  <c r="AU771" i="1"/>
  <c r="Q774" i="1"/>
  <c r="AR774" i="1"/>
  <c r="AR775" i="1"/>
  <c r="AO777" i="1"/>
  <c r="AQ779" i="1"/>
  <c r="S780" i="1"/>
  <c r="AT780" i="1"/>
  <c r="Q781" i="1"/>
  <c r="AQ781" i="1"/>
  <c r="AS782" i="1"/>
  <c r="S784" i="1"/>
  <c r="AT787" i="1"/>
  <c r="S787" i="1"/>
  <c r="AQ790" i="1"/>
  <c r="AS790" i="1"/>
  <c r="AP790" i="1"/>
  <c r="AT791" i="1"/>
  <c r="S791" i="1"/>
  <c r="AT795" i="1"/>
  <c r="AV795" i="1"/>
  <c r="S795" i="1"/>
  <c r="AR797" i="1"/>
  <c r="AS797" i="1"/>
  <c r="AP797" i="1"/>
  <c r="AU800" i="1"/>
  <c r="AQ802" i="1"/>
  <c r="AR802" i="1"/>
  <c r="S805" i="1"/>
  <c r="AU805" i="1"/>
  <c r="AR809" i="1"/>
  <c r="AQ809" i="1"/>
  <c r="Q809" i="1"/>
  <c r="AS809" i="1"/>
  <c r="AU812" i="1"/>
  <c r="AQ814" i="1"/>
  <c r="AN814" i="1"/>
  <c r="S815" i="1"/>
  <c r="AV817" i="1"/>
  <c r="AU817" i="1"/>
  <c r="AT817" i="1"/>
  <c r="AV819" i="1"/>
  <c r="AV821" i="1"/>
  <c r="AT821" i="1"/>
  <c r="AU823" i="1"/>
  <c r="AU824" i="1"/>
  <c r="AV826" i="1"/>
  <c r="AT831" i="1"/>
  <c r="AV831" i="1"/>
  <c r="AU831" i="1"/>
  <c r="AN834" i="1"/>
  <c r="AU835" i="1"/>
  <c r="Q838" i="1"/>
  <c r="AR838" i="1"/>
  <c r="AR839" i="1"/>
  <c r="AO841" i="1"/>
  <c r="AQ843" i="1"/>
  <c r="S844" i="1"/>
  <c r="AT844" i="1"/>
  <c r="Q845" i="1"/>
  <c r="AQ845" i="1"/>
  <c r="AS846" i="1"/>
  <c r="S848" i="1"/>
  <c r="AT851" i="1"/>
  <c r="S851" i="1"/>
  <c r="AQ854" i="1"/>
  <c r="AS854" i="1"/>
  <c r="AP854" i="1"/>
  <c r="AT855" i="1"/>
  <c r="S855" i="1"/>
  <c r="AT859" i="1"/>
  <c r="AV859" i="1"/>
  <c r="S859" i="1"/>
  <c r="AR861" i="1"/>
  <c r="AS861" i="1"/>
  <c r="AP861" i="1"/>
  <c r="AU864" i="1"/>
  <c r="AQ866" i="1"/>
  <c r="AR866" i="1"/>
  <c r="S869" i="1"/>
  <c r="AU869" i="1"/>
  <c r="AR873" i="1"/>
  <c r="AQ873" i="1"/>
  <c r="Q873" i="1"/>
  <c r="AS873" i="1"/>
  <c r="AU876" i="1"/>
  <c r="AQ878" i="1"/>
  <c r="AN878" i="1"/>
  <c r="S879" i="1"/>
  <c r="AV881" i="1"/>
  <c r="AU881" i="1"/>
  <c r="AT881" i="1"/>
  <c r="AV883" i="1"/>
  <c r="AV885" i="1"/>
  <c r="AT885" i="1"/>
  <c r="AU887" i="1"/>
  <c r="AU888" i="1"/>
  <c r="AV890" i="1"/>
  <c r="AT895" i="1"/>
  <c r="AV895" i="1"/>
  <c r="AU895" i="1"/>
  <c r="AN898" i="1"/>
  <c r="AU899" i="1"/>
  <c r="Q902" i="1"/>
  <c r="AR902" i="1"/>
  <c r="AR903" i="1"/>
  <c r="AO905" i="1"/>
  <c r="AQ907" i="1"/>
  <c r="S908" i="1"/>
  <c r="AT908" i="1"/>
  <c r="Q909" i="1"/>
  <c r="AQ909" i="1"/>
  <c r="AS910" i="1"/>
  <c r="S912" i="1"/>
  <c r="AT915" i="1"/>
  <c r="S915" i="1"/>
  <c r="AQ918" i="1"/>
  <c r="AS918" i="1"/>
  <c r="AP918" i="1"/>
  <c r="AR920" i="1"/>
  <c r="AQ920" i="1"/>
  <c r="Q920" i="1"/>
  <c r="AS920" i="1"/>
  <c r="AR924" i="1"/>
  <c r="AQ924" i="1"/>
  <c r="Q924" i="1"/>
  <c r="AS924" i="1"/>
  <c r="AP926" i="1"/>
  <c r="AR926" i="1"/>
  <c r="AO926" i="1"/>
  <c r="AR935" i="1"/>
  <c r="S942" i="1"/>
  <c r="AV942" i="1"/>
  <c r="AT943" i="1"/>
  <c r="S946" i="1"/>
  <c r="S947" i="1"/>
  <c r="AR948" i="1"/>
  <c r="AS948" i="1"/>
  <c r="AP948" i="1"/>
  <c r="AQ949" i="1"/>
  <c r="AR949" i="1"/>
  <c r="Q949" i="1"/>
  <c r="AS949" i="1"/>
  <c r="AV950" i="1"/>
  <c r="AS954" i="1"/>
  <c r="AR956" i="1"/>
  <c r="AQ956" i="1"/>
  <c r="Q956" i="1"/>
  <c r="AS956" i="1"/>
  <c r="S959" i="1"/>
  <c r="AQ965" i="1"/>
  <c r="AS965" i="1"/>
  <c r="AP965" i="1"/>
  <c r="AT966" i="1"/>
  <c r="AU966" i="1"/>
  <c r="S966" i="1"/>
  <c r="AV966" i="1"/>
  <c r="AR968" i="1"/>
  <c r="AQ968" i="1"/>
  <c r="AO968" i="1"/>
  <c r="AT970" i="1"/>
  <c r="AV970" i="1"/>
  <c r="S970" i="1"/>
  <c r="Q972" i="1"/>
  <c r="AS972" i="1"/>
  <c r="S974" i="1"/>
  <c r="AO977" i="1"/>
  <c r="AR980" i="1"/>
  <c r="AP980" i="1"/>
  <c r="Q980" i="1"/>
  <c r="AQ980" i="1"/>
  <c r="Q981" i="1"/>
  <c r="AS981" i="1"/>
  <c r="S986" i="1"/>
  <c r="AP990" i="1"/>
  <c r="AQ990" i="1"/>
  <c r="Q990" i="1"/>
  <c r="AR990" i="1"/>
  <c r="AV991" i="1"/>
  <c r="AT991" i="1"/>
  <c r="AR992" i="1"/>
  <c r="AS992" i="1"/>
  <c r="AP992" i="1"/>
  <c r="AU994" i="1"/>
  <c r="AQ997" i="1"/>
  <c r="AN997" i="1"/>
  <c r="AR997" i="1"/>
  <c r="S998" i="1"/>
  <c r="S999" i="1"/>
  <c r="S1006" i="1"/>
  <c r="AQ1010" i="1"/>
  <c r="Q1010" i="1"/>
  <c r="AS1010" i="1"/>
  <c r="Q1012" i="1"/>
  <c r="AT1014" i="1"/>
  <c r="AV1014" i="1"/>
  <c r="AR1028" i="1"/>
  <c r="AP1028" i="1"/>
  <c r="Q1028" i="1"/>
  <c r="AQ1028" i="1"/>
  <c r="AS1028" i="1"/>
  <c r="AR1032" i="1"/>
  <c r="AS1032" i="1"/>
  <c r="AO1032" i="1"/>
  <c r="AQ1032" i="1"/>
  <c r="AR1040" i="1"/>
  <c r="AS1040" i="1"/>
  <c r="AO1040" i="1"/>
  <c r="AQ1040" i="1"/>
  <c r="AQ1043" i="1"/>
  <c r="S1044" i="1"/>
  <c r="Q1045" i="1"/>
  <c r="AV1050" i="1"/>
  <c r="Q1052" i="1"/>
  <c r="AT1055" i="1"/>
  <c r="AR1057" i="1"/>
  <c r="AN1059" i="1"/>
  <c r="AT1066" i="1"/>
  <c r="AV1066" i="1"/>
  <c r="AU1066" i="1"/>
  <c r="Q1074" i="1"/>
  <c r="AP1079" i="1"/>
  <c r="AQ1079" i="1"/>
  <c r="AN1093" i="1"/>
  <c r="AS1094" i="1"/>
  <c r="S1096" i="1"/>
  <c r="AT1096" i="1"/>
  <c r="AR1104" i="1"/>
  <c r="AQ1104" i="1"/>
  <c r="Q1104" i="1"/>
  <c r="AS1104" i="1"/>
  <c r="AT1106" i="1"/>
  <c r="AU1106" i="1"/>
  <c r="AU1119" i="1"/>
  <c r="AP1125" i="1"/>
  <c r="AO1128" i="1"/>
  <c r="AO1138" i="1"/>
  <c r="AP1166" i="1"/>
  <c r="AR1166" i="1"/>
  <c r="AQ1166" i="1"/>
  <c r="Q1166" i="1"/>
  <c r="AP1173" i="1"/>
  <c r="AO719" i="1"/>
  <c r="AP721" i="1"/>
  <c r="AO725" i="1"/>
  <c r="AO735" i="1"/>
  <c r="AP737" i="1"/>
  <c r="AO741" i="1"/>
  <c r="AO751" i="1"/>
  <c r="AP753" i="1"/>
  <c r="AO757" i="1"/>
  <c r="AO767" i="1"/>
  <c r="AP769" i="1"/>
  <c r="AO773" i="1"/>
  <c r="AO783" i="1"/>
  <c r="AP785" i="1"/>
  <c r="AO789" i="1"/>
  <c r="AO799" i="1"/>
  <c r="AP801" i="1"/>
  <c r="AO805" i="1"/>
  <c r="AO815" i="1"/>
  <c r="AP817" i="1"/>
  <c r="AO821" i="1"/>
  <c r="AO831" i="1"/>
  <c r="AP833" i="1"/>
  <c r="AO837" i="1"/>
  <c r="AO847" i="1"/>
  <c r="AP849" i="1"/>
  <c r="AO853" i="1"/>
  <c r="AO863" i="1"/>
  <c r="AP865" i="1"/>
  <c r="AO869" i="1"/>
  <c r="AO879" i="1"/>
  <c r="AP881" i="1"/>
  <c r="AO885" i="1"/>
  <c r="AO895" i="1"/>
  <c r="AP897" i="1"/>
  <c r="AO901" i="1"/>
  <c r="AO911" i="1"/>
  <c r="AP913" i="1"/>
  <c r="AO917" i="1"/>
  <c r="AV922" i="1"/>
  <c r="AU927" i="1"/>
  <c r="AV930" i="1"/>
  <c r="AP933" i="1"/>
  <c r="AO940" i="1"/>
  <c r="AV951" i="1"/>
  <c r="AO958" i="1"/>
  <c r="AP960" i="1"/>
  <c r="AO964" i="1"/>
  <c r="AO974" i="1"/>
  <c r="AU978" i="1"/>
  <c r="AO988" i="1"/>
  <c r="AP1004" i="1"/>
  <c r="AO1006" i="1"/>
  <c r="AP1008" i="1"/>
  <c r="S1012" i="1"/>
  <c r="Q1013" i="1"/>
  <c r="AR1013" i="1"/>
  <c r="Q1014" i="1"/>
  <c r="AR1014" i="1"/>
  <c r="AO1016" i="1"/>
  <c r="AP1020" i="1"/>
  <c r="AO1022" i="1"/>
  <c r="Q1024" i="1"/>
  <c r="AQ1024" i="1"/>
  <c r="AV1026" i="1"/>
  <c r="AP1029" i="1"/>
  <c r="AV1030" i="1"/>
  <c r="AU1034" i="1"/>
  <c r="AP1036" i="1"/>
  <c r="Q1037" i="1"/>
  <c r="AS1037" i="1"/>
  <c r="Q1038" i="1"/>
  <c r="AQ1038" i="1"/>
  <c r="AU1042" i="1"/>
  <c r="Q1044" i="1"/>
  <c r="AP1044" i="1"/>
  <c r="Q1048" i="1"/>
  <c r="AQ1048" i="1"/>
  <c r="AO1054" i="1"/>
  <c r="Q1056" i="1"/>
  <c r="AQ1056" i="1"/>
  <c r="AU1058" i="1"/>
  <c r="S1059" i="1"/>
  <c r="AT1059" i="1"/>
  <c r="AP1061" i="1"/>
  <c r="Q1065" i="1"/>
  <c r="AP1068" i="1"/>
  <c r="Q1069" i="1"/>
  <c r="AT1071" i="1"/>
  <c r="S1074" i="1"/>
  <c r="AU1074" i="1"/>
  <c r="Q1076" i="1"/>
  <c r="AP1076" i="1"/>
  <c r="S1086" i="1"/>
  <c r="AU1086" i="1"/>
  <c r="S1087" i="1"/>
  <c r="AP1088" i="1"/>
  <c r="AS1090" i="1"/>
  <c r="AO1092" i="1"/>
  <c r="AP1096" i="1"/>
  <c r="AV1099" i="1"/>
  <c r="AO1102" i="1"/>
  <c r="Q1108" i="1"/>
  <c r="AP1108" i="1"/>
  <c r="Q1112" i="1"/>
  <c r="AQ1112" i="1"/>
  <c r="AO1116" i="1"/>
  <c r="AU1116" i="1"/>
  <c r="Q1118" i="1"/>
  <c r="AQ1118" i="1"/>
  <c r="AS1120" i="1"/>
  <c r="S1122" i="1"/>
  <c r="AR1123" i="1"/>
  <c r="Q1124" i="1"/>
  <c r="AP1124" i="1"/>
  <c r="AV1127" i="1"/>
  <c r="AS1130" i="1"/>
  <c r="AS1132" i="1"/>
  <c r="AO1134" i="1"/>
  <c r="AV1134" i="1"/>
  <c r="AP1136" i="1"/>
  <c r="S1138" i="1"/>
  <c r="AU1138" i="1"/>
  <c r="AN1139" i="1"/>
  <c r="AO1140" i="1"/>
  <c r="AT1140" i="1"/>
  <c r="AS1141" i="1"/>
  <c r="S1142" i="1"/>
  <c r="AU1142" i="1"/>
  <c r="AV1143" i="1"/>
  <c r="AO1145" i="1"/>
  <c r="AP1148" i="1"/>
  <c r="Q1149" i="1"/>
  <c r="AO1150" i="1"/>
  <c r="AV1150" i="1"/>
  <c r="Q1152" i="1"/>
  <c r="AQ1152" i="1"/>
  <c r="AS1154" i="1"/>
  <c r="AO1156" i="1"/>
  <c r="AT1156" i="1"/>
  <c r="AS1157" i="1"/>
  <c r="S1158" i="1"/>
  <c r="AV1158" i="1"/>
  <c r="Q1160" i="1"/>
  <c r="AQ1160" i="1"/>
  <c r="S1162" i="1"/>
  <c r="AS1164" i="1"/>
  <c r="AV1165" i="1"/>
  <c r="S1166" i="1"/>
  <c r="AU1166" i="1"/>
  <c r="S1167" i="1"/>
  <c r="Q1168" i="1"/>
  <c r="AQ1168" i="1"/>
  <c r="AU1170" i="1"/>
  <c r="AN1171" i="1"/>
  <c r="Q1172" i="1"/>
  <c r="AP1172" i="1"/>
  <c r="AU1174" i="1"/>
  <c r="AS1176" i="1"/>
  <c r="AV1178" i="1"/>
  <c r="AO1180" i="1"/>
  <c r="AU1180" i="1"/>
  <c r="AS1181" i="1"/>
  <c r="Q1182" i="1"/>
  <c r="AQ1182" i="1"/>
  <c r="AT1183" i="1"/>
  <c r="AS1184" i="1"/>
  <c r="AV1186" i="1"/>
  <c r="AN1187" i="1"/>
  <c r="AV1187" i="1"/>
  <c r="S1188" i="1"/>
  <c r="AS1188" i="1"/>
  <c r="Q1189" i="1"/>
  <c r="AR1189" i="1"/>
  <c r="AV1190" i="1"/>
  <c r="AP1191" i="1"/>
  <c r="Q1192" i="1"/>
  <c r="AP1192" i="1"/>
  <c r="Q1193" i="1"/>
  <c r="AN1194" i="1"/>
  <c r="AV1194" i="1"/>
  <c r="AO1196" i="1"/>
  <c r="AU1196" i="1"/>
  <c r="AO1197" i="1"/>
  <c r="Q1198" i="1"/>
  <c r="AQ1198" i="1"/>
  <c r="Q1200" i="1"/>
  <c r="AQ1200" i="1"/>
  <c r="AR1201" i="1"/>
  <c r="S1202" i="1"/>
  <c r="AU1202" i="1"/>
  <c r="AN1203" i="1"/>
  <c r="AO1204" i="1"/>
  <c r="AT1204" i="1"/>
  <c r="AS1205" i="1"/>
  <c r="S1206" i="1"/>
  <c r="AU1206" i="1"/>
  <c r="AV1207" i="1"/>
  <c r="AS1208" i="1"/>
  <c r="AO1209" i="1"/>
  <c r="S1210" i="1"/>
  <c r="AV1210" i="1"/>
  <c r="AP1211" i="1"/>
  <c r="AO1212" i="1"/>
  <c r="AV1213" i="1"/>
  <c r="S1214" i="1"/>
  <c r="AU1214" i="1"/>
  <c r="S1215" i="1"/>
  <c r="AP1216" i="1"/>
  <c r="AQ1218" i="1"/>
  <c r="S1220" i="1"/>
  <c r="AS1220" i="1"/>
  <c r="Q1221" i="1"/>
  <c r="AR1221" i="1"/>
  <c r="AU1222" i="1"/>
  <c r="AP1224" i="1"/>
  <c r="AU1227" i="1"/>
  <c r="AQ1228" i="1"/>
  <c r="AR1232" i="1"/>
  <c r="AO1232" i="1"/>
  <c r="AQ1232" i="1"/>
  <c r="S1236" i="1"/>
  <c r="AT1238" i="1"/>
  <c r="AU1238" i="1"/>
  <c r="AT1242" i="1"/>
  <c r="AU1242" i="1"/>
  <c r="S1243" i="1"/>
  <c r="AV1243" i="1"/>
  <c r="AP1245" i="1"/>
  <c r="AN1245" i="1"/>
  <c r="AV1245" i="1"/>
  <c r="AR1248" i="1"/>
  <c r="AS1248" i="1"/>
  <c r="AP1248" i="1"/>
  <c r="S1250" i="1"/>
  <c r="S1252" i="1"/>
  <c r="AT1254" i="1"/>
  <c r="AV1254" i="1"/>
  <c r="AR1256" i="1"/>
  <c r="AQ1256" i="1"/>
  <c r="Q1256" i="1"/>
  <c r="AS1256" i="1"/>
  <c r="AO1257" i="1"/>
  <c r="AR1260" i="1"/>
  <c r="AS1260" i="1"/>
  <c r="AP1260" i="1"/>
  <c r="AR1264" i="1"/>
  <c r="AS1264" i="1"/>
  <c r="AP1264" i="1"/>
  <c r="AR1265" i="1"/>
  <c r="AO1266" i="1"/>
  <c r="AV1267" i="1"/>
  <c r="S1268" i="1"/>
  <c r="Q1270" i="1"/>
  <c r="AS1270" i="1"/>
  <c r="AV1271" i="1"/>
  <c r="S1274" i="1"/>
  <c r="AV1284" i="1"/>
  <c r="S1284" i="1"/>
  <c r="AU1284" i="1"/>
  <c r="AQ1285" i="1"/>
  <c r="AR1285" i="1"/>
  <c r="Q1285" i="1"/>
  <c r="AP1285" i="1"/>
  <c r="AR1286" i="1"/>
  <c r="AR1296" i="1"/>
  <c r="AQ1296" i="1"/>
  <c r="Q1296" i="1"/>
  <c r="AS1296" i="1"/>
  <c r="AR1299" i="1"/>
  <c r="AR1304" i="1"/>
  <c r="AO1304" i="1"/>
  <c r="AQ1304" i="1"/>
  <c r="S1310" i="1"/>
  <c r="AR1312" i="1"/>
  <c r="AO1312" i="1"/>
  <c r="AS1312" i="1"/>
  <c r="Q1312" i="1"/>
  <c r="AQ1315" i="1"/>
  <c r="AV1316" i="1"/>
  <c r="AU1316" i="1"/>
  <c r="AT1316" i="1"/>
  <c r="AT1322" i="1"/>
  <c r="AV1322" i="1"/>
  <c r="S1322" i="1"/>
  <c r="AN1325" i="1"/>
  <c r="AO1325" i="1"/>
  <c r="AV1327" i="1"/>
  <c r="S1327" i="1"/>
  <c r="AS1329" i="1"/>
  <c r="Q1332" i="1"/>
  <c r="AO1337" i="1"/>
  <c r="AP1342" i="1"/>
  <c r="AR1342" i="1"/>
  <c r="AQ1342" i="1"/>
  <c r="Q1342" i="1"/>
  <c r="AO1345" i="1"/>
  <c r="AS1345" i="1"/>
  <c r="AN1345" i="1"/>
  <c r="AR1384" i="1"/>
  <c r="AP1384" i="1"/>
  <c r="Q1384" i="1"/>
  <c r="AS1384" i="1"/>
  <c r="AO1384" i="1"/>
  <c r="AP1422" i="1"/>
  <c r="AR1422" i="1"/>
  <c r="Q1422" i="1"/>
  <c r="AO1422" i="1"/>
  <c r="AV1423" i="1"/>
  <c r="S1423" i="1"/>
  <c r="AU1423" i="1"/>
  <c r="AT1423" i="1"/>
  <c r="AU1183" i="1"/>
  <c r="AQ1187" i="1"/>
  <c r="AO1188" i="1"/>
  <c r="AR1194" i="1"/>
  <c r="AP1196" i="1"/>
  <c r="AT1199" i="1"/>
  <c r="AO1202" i="1"/>
  <c r="AO1206" i="1"/>
  <c r="AO1208" i="1"/>
  <c r="AP1212" i="1"/>
  <c r="AO1214" i="1"/>
  <c r="AS1218" i="1"/>
  <c r="AO1220" i="1"/>
  <c r="AV1227" i="1"/>
  <c r="AP1230" i="1"/>
  <c r="AQ1230" i="1"/>
  <c r="Q1230" i="1"/>
  <c r="AR1230" i="1"/>
  <c r="AV1231" i="1"/>
  <c r="AU1231" i="1"/>
  <c r="AT1235" i="1"/>
  <c r="AQ1237" i="1"/>
  <c r="AN1237" i="1"/>
  <c r="AR1237" i="1"/>
  <c r="AR1244" i="1"/>
  <c r="AS1244" i="1"/>
  <c r="AP1244" i="1"/>
  <c r="AV1247" i="1"/>
  <c r="AT1247" i="1"/>
  <c r="AQ1253" i="1"/>
  <c r="AN1253" i="1"/>
  <c r="AR1253" i="1"/>
  <c r="AR1257" i="1"/>
  <c r="AQ1266" i="1"/>
  <c r="AQ1269" i="1"/>
  <c r="AS1269" i="1"/>
  <c r="AP1269" i="1"/>
  <c r="AT1270" i="1"/>
  <c r="AU1270" i="1"/>
  <c r="S1270" i="1"/>
  <c r="AV1270" i="1"/>
  <c r="AR1272" i="1"/>
  <c r="AQ1272" i="1"/>
  <c r="AO1272" i="1"/>
  <c r="AT1278" i="1"/>
  <c r="AU1278" i="1"/>
  <c r="S1278" i="1"/>
  <c r="AO1282" i="1"/>
  <c r="AQ1282" i="1"/>
  <c r="AS1286" i="1"/>
  <c r="AR1288" i="1"/>
  <c r="AO1288" i="1"/>
  <c r="AS1288" i="1"/>
  <c r="Q1288" i="1"/>
  <c r="AT1290" i="1"/>
  <c r="AU1290" i="1"/>
  <c r="S1291" i="1"/>
  <c r="AV1291" i="1"/>
  <c r="AV1295" i="1"/>
  <c r="S1295" i="1"/>
  <c r="AR1300" i="1"/>
  <c r="AS1300" i="1"/>
  <c r="AQ1300" i="1"/>
  <c r="Q1300" i="1"/>
  <c r="AP1309" i="1"/>
  <c r="AS1309" i="1"/>
  <c r="AT1312" i="1"/>
  <c r="AU1312" i="1"/>
  <c r="AT1314" i="1"/>
  <c r="AU1314" i="1"/>
  <c r="AR1319" i="1"/>
  <c r="AP1319" i="1"/>
  <c r="AR1320" i="1"/>
  <c r="AQ1320" i="1"/>
  <c r="Q1320" i="1"/>
  <c r="AS1320" i="1"/>
  <c r="AQ1330" i="1"/>
  <c r="Q1330" i="1"/>
  <c r="AR1334" i="1"/>
  <c r="Q1334" i="1"/>
  <c r="AO1334" i="1"/>
  <c r="AR1338" i="1"/>
  <c r="AN1338" i="1"/>
  <c r="AV1348" i="1"/>
  <c r="AU1348" i="1"/>
  <c r="AR1352" i="1"/>
  <c r="AQ1352" i="1"/>
  <c r="Q1352" i="1"/>
  <c r="AO1352" i="1"/>
  <c r="AN1357" i="1"/>
  <c r="Q1357" i="1"/>
  <c r="AU1395" i="1"/>
  <c r="AV1395" i="1"/>
  <c r="AN1411" i="1"/>
  <c r="AQ1411" i="1"/>
  <c r="AR1411" i="1"/>
  <c r="AV1110" i="1"/>
  <c r="AV1114" i="1"/>
  <c r="AP1120" i="1"/>
  <c r="AV1126" i="1"/>
  <c r="AP1132" i="1"/>
  <c r="AT1135" i="1"/>
  <c r="AP1141" i="1"/>
  <c r="AU1146" i="1"/>
  <c r="AU1151" i="1"/>
  <c r="AP1157" i="1"/>
  <c r="AS1158" i="1"/>
  <c r="AP1164" i="1"/>
  <c r="AP1176" i="1"/>
  <c r="S1182" i="1"/>
  <c r="AU1182" i="1"/>
  <c r="S1183" i="1"/>
  <c r="AP1184" i="1"/>
  <c r="S1186" i="1"/>
  <c r="Q1188" i="1"/>
  <c r="AP1188" i="1"/>
  <c r="AO1190" i="1"/>
  <c r="AV1191" i="1"/>
  <c r="Q1196" i="1"/>
  <c r="AQ1196" i="1"/>
  <c r="S1198" i="1"/>
  <c r="AU1198" i="1"/>
  <c r="S1199" i="1"/>
  <c r="AU1199" i="1"/>
  <c r="Q1202" i="1"/>
  <c r="AQ1202" i="1"/>
  <c r="AP1205" i="1"/>
  <c r="Q1206" i="1"/>
  <c r="AR1206" i="1"/>
  <c r="Q1208" i="1"/>
  <c r="AP1208" i="1"/>
  <c r="AS1210" i="1"/>
  <c r="Q1212" i="1"/>
  <c r="AQ1212" i="1"/>
  <c r="Q1214" i="1"/>
  <c r="AQ1214" i="1"/>
  <c r="AU1218" i="1"/>
  <c r="Q1220" i="1"/>
  <c r="AP1220" i="1"/>
  <c r="AO1228" i="1"/>
  <c r="AP1229" i="1"/>
  <c r="AU1230" i="1"/>
  <c r="S1231" i="1"/>
  <c r="AU1232" i="1"/>
  <c r="AR1236" i="1"/>
  <c r="AP1236" i="1"/>
  <c r="Q1236" i="1"/>
  <c r="AQ1236" i="1"/>
  <c r="Q1237" i="1"/>
  <c r="AS1237" i="1"/>
  <c r="Q1244" i="1"/>
  <c r="AQ1244" i="1"/>
  <c r="S1247" i="1"/>
  <c r="AR1252" i="1"/>
  <c r="AP1252" i="1"/>
  <c r="Q1252" i="1"/>
  <c r="AQ1252" i="1"/>
  <c r="Q1253" i="1"/>
  <c r="AS1253" i="1"/>
  <c r="AR1258" i="1"/>
  <c r="AP1262" i="1"/>
  <c r="AR1262" i="1"/>
  <c r="AO1262" i="1"/>
  <c r="Q1266" i="1"/>
  <c r="Q1269" i="1"/>
  <c r="AR1269" i="1"/>
  <c r="AQ1271" i="1"/>
  <c r="AP1271" i="1"/>
  <c r="Q1272" i="1"/>
  <c r="AP1272" i="1"/>
  <c r="AR1284" i="1"/>
  <c r="AS1284" i="1"/>
  <c r="AO1284" i="1"/>
  <c r="AQ1284" i="1"/>
  <c r="S1288" i="1"/>
  <c r="AT1288" i="1"/>
  <c r="S1290" i="1"/>
  <c r="AT1295" i="1"/>
  <c r="AT1299" i="1"/>
  <c r="S1299" i="1"/>
  <c r="AV1300" i="1"/>
  <c r="S1300" i="1"/>
  <c r="AU1300" i="1"/>
  <c r="S1314" i="1"/>
  <c r="AT1319" i="1"/>
  <c r="S1319" i="1"/>
  <c r="AT1326" i="1"/>
  <c r="AV1326" i="1"/>
  <c r="AU1326" i="1"/>
  <c r="AT1330" i="1"/>
  <c r="AV1330" i="1"/>
  <c r="S1330" i="1"/>
  <c r="AV1334" i="1"/>
  <c r="S1336" i="1"/>
  <c r="AT1338" i="1"/>
  <c r="S1338" i="1"/>
  <c r="AQ1346" i="1"/>
  <c r="S1348" i="1"/>
  <c r="AO1350" i="1"/>
  <c r="AR1350" i="1"/>
  <c r="AS1350" i="1"/>
  <c r="AS1378" i="1"/>
  <c r="Q1378" i="1"/>
  <c r="AR1380" i="1"/>
  <c r="AS1380" i="1"/>
  <c r="AQ1380" i="1"/>
  <c r="Q1380" i="1"/>
  <c r="AO1380" i="1"/>
  <c r="AQ1381" i="1"/>
  <c r="AR1381" i="1"/>
  <c r="Q1381" i="1"/>
  <c r="AN1381" i="1"/>
  <c r="AP1381" i="1"/>
  <c r="AR1396" i="1"/>
  <c r="AP1396" i="1"/>
  <c r="Q1396" i="1"/>
  <c r="AS1396" i="1"/>
  <c r="AO1396" i="1"/>
  <c r="AT1418" i="1"/>
  <c r="S1418" i="1"/>
  <c r="AV1418" i="1"/>
  <c r="AU1418" i="1"/>
  <c r="AR1420" i="1"/>
  <c r="AS1420" i="1"/>
  <c r="AQ1420" i="1"/>
  <c r="Q1420" i="1"/>
  <c r="AO1420" i="1"/>
  <c r="AN1434" i="1"/>
  <c r="AR1434" i="1"/>
  <c r="AR1436" i="1"/>
  <c r="AQ1436" i="1"/>
  <c r="AS1436" i="1"/>
  <c r="AP1436" i="1"/>
  <c r="Q1436" i="1"/>
  <c r="AP1013" i="1"/>
  <c r="AP1024" i="1"/>
  <c r="AV1035" i="1"/>
  <c r="AO1038" i="1"/>
  <c r="AO1044" i="1"/>
  <c r="AP1048" i="1"/>
  <c r="AP1056" i="1"/>
  <c r="AO1076" i="1"/>
  <c r="AU1087" i="1"/>
  <c r="AO1108" i="1"/>
  <c r="S1110" i="1"/>
  <c r="AP1112" i="1"/>
  <c r="S1114" i="1"/>
  <c r="AO1118" i="1"/>
  <c r="Q1120" i="1"/>
  <c r="AQ1120" i="1"/>
  <c r="AO1124" i="1"/>
  <c r="S1126" i="1"/>
  <c r="Q1132" i="1"/>
  <c r="AQ1132" i="1"/>
  <c r="S1134" i="1"/>
  <c r="AU1134" i="1"/>
  <c r="S1135" i="1"/>
  <c r="AU1135" i="1"/>
  <c r="AV1139" i="1"/>
  <c r="S1140" i="1"/>
  <c r="Q1141" i="1"/>
  <c r="AR1141" i="1"/>
  <c r="S1146" i="1"/>
  <c r="AV1146" i="1"/>
  <c r="S1150" i="1"/>
  <c r="AU1150" i="1"/>
  <c r="S1151" i="1"/>
  <c r="AP1152" i="1"/>
  <c r="S1156" i="1"/>
  <c r="Q1157" i="1"/>
  <c r="AR1157" i="1"/>
  <c r="AU1158" i="1"/>
  <c r="AP1160" i="1"/>
  <c r="AV1162" i="1"/>
  <c r="Q1164" i="1"/>
  <c r="AQ1164" i="1"/>
  <c r="AP1168" i="1"/>
  <c r="S1170" i="1"/>
  <c r="AO1172" i="1"/>
  <c r="S1174" i="1"/>
  <c r="Q1176" i="1"/>
  <c r="AQ1176" i="1"/>
  <c r="AV1179" i="1"/>
  <c r="AN1181" i="1"/>
  <c r="AO1182" i="1"/>
  <c r="AV1182" i="1"/>
  <c r="Q1184" i="1"/>
  <c r="AQ1184" i="1"/>
  <c r="AU1186" i="1"/>
  <c r="S1187" i="1"/>
  <c r="AT1187" i="1"/>
  <c r="AQ1188" i="1"/>
  <c r="AP1189" i="1"/>
  <c r="S1191" i="1"/>
  <c r="AO1192" i="1"/>
  <c r="S1194" i="1"/>
  <c r="AU1194" i="1"/>
  <c r="AS1196" i="1"/>
  <c r="AO1198" i="1"/>
  <c r="AV1198" i="1"/>
  <c r="AP1200" i="1"/>
  <c r="AV1203" i="1"/>
  <c r="S1204" i="1"/>
  <c r="Q1205" i="1"/>
  <c r="AR1205" i="1"/>
  <c r="AQ1208" i="1"/>
  <c r="AU1210" i="1"/>
  <c r="AS1212" i="1"/>
  <c r="AR1214" i="1"/>
  <c r="AU1215" i="1"/>
  <c r="S1218" i="1"/>
  <c r="AV1218" i="1"/>
  <c r="AQ1220" i="1"/>
  <c r="AP1221" i="1"/>
  <c r="AS1222" i="1"/>
  <c r="AT1224" i="1"/>
  <c r="Q1228" i="1"/>
  <c r="AP1228" i="1"/>
  <c r="Q1229" i="1"/>
  <c r="S1230" i="1"/>
  <c r="AV1230" i="1"/>
  <c r="AT1231" i="1"/>
  <c r="AS1233" i="1"/>
  <c r="AN1233" i="1"/>
  <c r="AV1236" i="1"/>
  <c r="AU1236" i="1"/>
  <c r="AS1236" i="1"/>
  <c r="AR1240" i="1"/>
  <c r="AQ1240" i="1"/>
  <c r="Q1240" i="1"/>
  <c r="AS1240" i="1"/>
  <c r="AU1244" i="1"/>
  <c r="AT1246" i="1"/>
  <c r="AV1246" i="1"/>
  <c r="AU1246" i="1"/>
  <c r="AU1247" i="1"/>
  <c r="AQ1251" i="1"/>
  <c r="AV1252" i="1"/>
  <c r="AU1252" i="1"/>
  <c r="AS1252" i="1"/>
  <c r="AR1255" i="1"/>
  <c r="AP1255" i="1"/>
  <c r="Q1262" i="1"/>
  <c r="AQ1262" i="1"/>
  <c r="AT1266" i="1"/>
  <c r="AU1266" i="1"/>
  <c r="S1266" i="1"/>
  <c r="AV1266" i="1"/>
  <c r="AV1268" i="1"/>
  <c r="AT1268" i="1"/>
  <c r="AS1272" i="1"/>
  <c r="AO1273" i="1"/>
  <c r="AV1274" i="1"/>
  <c r="AN1279" i="1"/>
  <c r="Q1284" i="1"/>
  <c r="AR1287" i="1"/>
  <c r="AQ1287" i="1"/>
  <c r="AP1288" i="1"/>
  <c r="AO1289" i="1"/>
  <c r="AV1290" i="1"/>
  <c r="AU1291" i="1"/>
  <c r="AT1294" i="1"/>
  <c r="AV1294" i="1"/>
  <c r="AU1294" i="1"/>
  <c r="AU1295" i="1"/>
  <c r="AT1298" i="1"/>
  <c r="AU1298" i="1"/>
  <c r="S1298" i="1"/>
  <c r="AQ1299" i="1"/>
  <c r="AO1300" i="1"/>
  <c r="AQ1301" i="1"/>
  <c r="AR1301" i="1"/>
  <c r="Q1301" i="1"/>
  <c r="AS1301" i="1"/>
  <c r="AN1309" i="1"/>
  <c r="AV1310" i="1"/>
  <c r="AV1314" i="1"/>
  <c r="AR1316" i="1"/>
  <c r="AP1316" i="1"/>
  <c r="Q1316" i="1"/>
  <c r="AO1316" i="1"/>
  <c r="AS1316" i="1"/>
  <c r="AT1318" i="1"/>
  <c r="AV1318" i="1"/>
  <c r="S1318" i="1"/>
  <c r="AU1319" i="1"/>
  <c r="AO1320" i="1"/>
  <c r="S1326" i="1"/>
  <c r="AO1330" i="1"/>
  <c r="AR1332" i="1"/>
  <c r="AQ1332" i="1"/>
  <c r="AS1332" i="1"/>
  <c r="AO1332" i="1"/>
  <c r="S1334" i="1"/>
  <c r="AS1338" i="1"/>
  <c r="S1339" i="1"/>
  <c r="AU1339" i="1"/>
  <c r="AS1346" i="1"/>
  <c r="AT1350" i="1"/>
  <c r="S1350" i="1"/>
  <c r="AP1352" i="1"/>
  <c r="AP1357" i="1"/>
  <c r="AT1358" i="1"/>
  <c r="AU1358" i="1"/>
  <c r="S1358" i="1"/>
  <c r="AN1363" i="1"/>
  <c r="AQ1363" i="1"/>
  <c r="AT1383" i="1"/>
  <c r="AU1383" i="1"/>
  <c r="S1383" i="1"/>
  <c r="AV1383" i="1"/>
  <c r="S1403" i="1"/>
  <c r="AU1403" i="1"/>
  <c r="AR1412" i="1"/>
  <c r="AP1412" i="1"/>
  <c r="Q1412" i="1"/>
  <c r="AS1412" i="1"/>
  <c r="AO1412" i="1"/>
  <c r="AV1421" i="1"/>
  <c r="AT1421" i="1"/>
  <c r="AT1424" i="1"/>
  <c r="AP1437" i="1"/>
  <c r="AN1437" i="1"/>
  <c r="AS1437" i="1"/>
  <c r="AV1364" i="1"/>
  <c r="S1364" i="1"/>
  <c r="AT1364" i="1"/>
  <c r="AO1369" i="1"/>
  <c r="AR1369" i="1"/>
  <c r="AQ1374" i="1"/>
  <c r="AV1375" i="1"/>
  <c r="S1375" i="1"/>
  <c r="AU1379" i="1"/>
  <c r="AV1379" i="1"/>
  <c r="AT1379" i="1"/>
  <c r="AR1383" i="1"/>
  <c r="AP1383" i="1"/>
  <c r="AU1386" i="1"/>
  <c r="AR1388" i="1"/>
  <c r="AS1388" i="1"/>
  <c r="AP1388" i="1"/>
  <c r="AR1392" i="1"/>
  <c r="AS1392" i="1"/>
  <c r="AP1392" i="1"/>
  <c r="AQ1397" i="1"/>
  <c r="AN1397" i="1"/>
  <c r="AR1397" i="1"/>
  <c r="AT1398" i="1"/>
  <c r="AV1398" i="1"/>
  <c r="AU1398" i="1"/>
  <c r="AR1404" i="1"/>
  <c r="AO1404" i="1"/>
  <c r="AQ1404" i="1"/>
  <c r="AR1408" i="1"/>
  <c r="AO1408" i="1"/>
  <c r="AQ1408" i="1"/>
  <c r="AQ1413" i="1"/>
  <c r="AN1413" i="1"/>
  <c r="AR1413" i="1"/>
  <c r="AT1416" i="1"/>
  <c r="AR1424" i="1"/>
  <c r="AQ1424" i="1"/>
  <c r="Q1424" i="1"/>
  <c r="AS1424" i="1"/>
  <c r="AT1426" i="1"/>
  <c r="AU1426" i="1"/>
  <c r="AU1427" i="1"/>
  <c r="AT1427" i="1"/>
  <c r="S1427" i="1"/>
  <c r="AR1428" i="1"/>
  <c r="AS1428" i="1"/>
  <c r="AP1428" i="1"/>
  <c r="AQ1429" i="1"/>
  <c r="AR1429" i="1"/>
  <c r="Q1429" i="1"/>
  <c r="AS1429" i="1"/>
  <c r="AR1432" i="1"/>
  <c r="AS1432" i="1"/>
  <c r="AP1432" i="1"/>
  <c r="AT1438" i="1"/>
  <c r="AU1438" i="1"/>
  <c r="S1438" i="1"/>
  <c r="AV1438" i="1"/>
  <c r="AU1440" i="1"/>
  <c r="AV1444" i="1"/>
  <c r="S1444" i="1"/>
  <c r="AT1444" i="1"/>
  <c r="AQ1445" i="1"/>
  <c r="AR1445" i="1"/>
  <c r="Q1445" i="1"/>
  <c r="AS1445" i="1"/>
  <c r="AO1446" i="1"/>
  <c r="AR1452" i="1"/>
  <c r="AS1452" i="1"/>
  <c r="AO1452" i="1"/>
  <c r="AQ1452" i="1"/>
  <c r="AP1454" i="1"/>
  <c r="AR1454" i="1"/>
  <c r="AO1454" i="1"/>
  <c r="AR1455" i="1"/>
  <c r="AT1458" i="1"/>
  <c r="AV1458" i="1"/>
  <c r="AU1458" i="1"/>
  <c r="AT1464" i="1"/>
  <c r="S1464" i="1"/>
  <c r="AT1466" i="1"/>
  <c r="AV1466" i="1"/>
  <c r="S1466" i="1"/>
  <c r="AT1490" i="1"/>
  <c r="AV1490" i="1"/>
  <c r="AU1490" i="1"/>
  <c r="S1490" i="1"/>
  <c r="AT1511" i="1"/>
  <c r="AU1511" i="1"/>
  <c r="S1511" i="1"/>
  <c r="AV1511" i="1"/>
  <c r="AT1518" i="1"/>
  <c r="AU1518" i="1"/>
  <c r="S1518" i="1"/>
  <c r="AT1530" i="1"/>
  <c r="S1530" i="1"/>
  <c r="AU1530" i="1"/>
  <c r="AT1562" i="1"/>
  <c r="AU1562" i="1"/>
  <c r="S1562" i="1"/>
  <c r="AV1562" i="1"/>
  <c r="AT1462" i="1"/>
  <c r="AV1462" i="1"/>
  <c r="AU1462" i="1"/>
  <c r="S1462" i="1"/>
  <c r="AT1463" i="1"/>
  <c r="AV1463" i="1"/>
  <c r="AS1514" i="1"/>
  <c r="AN1514" i="1"/>
  <c r="AV1517" i="1"/>
  <c r="AT1517" i="1"/>
  <c r="AT1522" i="1"/>
  <c r="AV1522" i="1"/>
  <c r="S1522" i="1"/>
  <c r="AR1528" i="1"/>
  <c r="AP1528" i="1"/>
  <c r="Q1528" i="1"/>
  <c r="AS1528" i="1"/>
  <c r="AO1528" i="1"/>
  <c r="AN1533" i="1"/>
  <c r="Q1533" i="1"/>
  <c r="AP1533" i="1"/>
  <c r="AT1546" i="1"/>
  <c r="AV1546" i="1"/>
  <c r="AU1546" i="1"/>
  <c r="S1546" i="1"/>
  <c r="AP1558" i="1"/>
  <c r="Q1558" i="1"/>
  <c r="AO1558" i="1"/>
  <c r="AV1572" i="1"/>
  <c r="AU1572" i="1"/>
  <c r="AT1572" i="1"/>
  <c r="S1572" i="1"/>
  <c r="AO1246" i="1"/>
  <c r="AT1263" i="1"/>
  <c r="AO1268" i="1"/>
  <c r="AS1274" i="1"/>
  <c r="AP1276" i="1"/>
  <c r="AQ1278" i="1"/>
  <c r="AV1279" i="1"/>
  <c r="S1279" i="1"/>
  <c r="AV1282" i="1"/>
  <c r="AP1310" i="1"/>
  <c r="AQ1310" i="1"/>
  <c r="Q1310" i="1"/>
  <c r="AR1310" i="1"/>
  <c r="AV1311" i="1"/>
  <c r="AU1311" i="1"/>
  <c r="AQ1317" i="1"/>
  <c r="AN1317" i="1"/>
  <c r="AR1317" i="1"/>
  <c r="AR1324" i="1"/>
  <c r="AQ1324" i="1"/>
  <c r="Q1324" i="1"/>
  <c r="AS1324" i="1"/>
  <c r="AR1340" i="1"/>
  <c r="AO1340" i="1"/>
  <c r="AQ1340" i="1"/>
  <c r="AR1344" i="1"/>
  <c r="AO1344" i="1"/>
  <c r="AQ1344" i="1"/>
  <c r="AR1347" i="1"/>
  <c r="AQ1349" i="1"/>
  <c r="AN1349" i="1"/>
  <c r="AR1349" i="1"/>
  <c r="AT1352" i="1"/>
  <c r="AT1357" i="1"/>
  <c r="AO1358" i="1"/>
  <c r="AR1360" i="1"/>
  <c r="AQ1360" i="1"/>
  <c r="Q1360" i="1"/>
  <c r="AS1360" i="1"/>
  <c r="AT1362" i="1"/>
  <c r="AU1362" i="1"/>
  <c r="AU1363" i="1"/>
  <c r="AT1363" i="1"/>
  <c r="S1363" i="1"/>
  <c r="AR1364" i="1"/>
  <c r="AS1364" i="1"/>
  <c r="AP1364" i="1"/>
  <c r="AQ1365" i="1"/>
  <c r="AR1365" i="1"/>
  <c r="Q1365" i="1"/>
  <c r="AS1365" i="1"/>
  <c r="AR1368" i="1"/>
  <c r="AS1368" i="1"/>
  <c r="AP1368" i="1"/>
  <c r="AU1370" i="1"/>
  <c r="AS1373" i="1"/>
  <c r="AT1374" i="1"/>
  <c r="AU1374" i="1"/>
  <c r="S1374" i="1"/>
  <c r="AV1374" i="1"/>
  <c r="AT1375" i="1"/>
  <c r="AU1376" i="1"/>
  <c r="AQ1379" i="1"/>
  <c r="AO1382" i="1"/>
  <c r="AR1385" i="1"/>
  <c r="AP1390" i="1"/>
  <c r="AR1390" i="1"/>
  <c r="AO1390" i="1"/>
  <c r="AN1395" i="1"/>
  <c r="AV1396" i="1"/>
  <c r="AU1396" i="1"/>
  <c r="AR1402" i="1"/>
  <c r="AN1402" i="1"/>
  <c r="AU1402" i="1"/>
  <c r="AV1405" i="1"/>
  <c r="AN1407" i="1"/>
  <c r="AQ1410" i="1"/>
  <c r="AV1412" i="1"/>
  <c r="AU1412" i="1"/>
  <c r="AO1414" i="1"/>
  <c r="AR1414" i="1"/>
  <c r="AU1414" i="1"/>
  <c r="AN1419" i="1"/>
  <c r="AP1421" i="1"/>
  <c r="AO1424" i="1"/>
  <c r="AV1426" i="1"/>
  <c r="AQ1427" i="1"/>
  <c r="AV1428" i="1"/>
  <c r="S1428" i="1"/>
  <c r="AT1428" i="1"/>
  <c r="AN1429" i="1"/>
  <c r="AO1433" i="1"/>
  <c r="AR1433" i="1"/>
  <c r="AQ1438" i="1"/>
  <c r="AV1439" i="1"/>
  <c r="S1439" i="1"/>
  <c r="AU1443" i="1"/>
  <c r="AV1443" i="1"/>
  <c r="AN1445" i="1"/>
  <c r="AR1448" i="1"/>
  <c r="AP1448" i="1"/>
  <c r="Q1448" i="1"/>
  <c r="AQ1448" i="1"/>
  <c r="AS1448" i="1"/>
  <c r="AR1449" i="1"/>
  <c r="AR1456" i="1"/>
  <c r="AS1456" i="1"/>
  <c r="AO1456" i="1"/>
  <c r="AQ1456" i="1"/>
  <c r="AN1483" i="1"/>
  <c r="AP1483" i="1"/>
  <c r="AU1491" i="1"/>
  <c r="S1491" i="1"/>
  <c r="AT1498" i="1"/>
  <c r="AU1498" i="1"/>
  <c r="S1498" i="1"/>
  <c r="AV1498" i="1"/>
  <c r="AT1502" i="1"/>
  <c r="AV1502" i="1"/>
  <c r="S1502" i="1"/>
  <c r="AR1512" i="1"/>
  <c r="AQ1512" i="1"/>
  <c r="AS1512" i="1"/>
  <c r="AP1512" i="1"/>
  <c r="Q1512" i="1"/>
  <c r="AU1522" i="1"/>
  <c r="AV1530" i="1"/>
  <c r="AV1556" i="1"/>
  <c r="AU1556" i="1"/>
  <c r="AT1556" i="1"/>
  <c r="S1556" i="1"/>
  <c r="AT1557" i="1"/>
  <c r="AV1557" i="1"/>
  <c r="AR1563" i="1"/>
  <c r="AN1563" i="1"/>
  <c r="AQ1563" i="1"/>
  <c r="AR1568" i="1"/>
  <c r="AO1568" i="1"/>
  <c r="AS1568" i="1"/>
  <c r="Q1568" i="1"/>
  <c r="AP1568" i="1"/>
  <c r="AR1348" i="1"/>
  <c r="AP1348" i="1"/>
  <c r="Q1348" i="1"/>
  <c r="AQ1348" i="1"/>
  <c r="AT1354" i="1"/>
  <c r="S1354" i="1"/>
  <c r="AR1356" i="1"/>
  <c r="AS1356" i="1"/>
  <c r="AP1356" i="1"/>
  <c r="AQ1358" i="1"/>
  <c r="AV1359" i="1"/>
  <c r="S1359" i="1"/>
  <c r="AN1370" i="1"/>
  <c r="AR1370" i="1"/>
  <c r="AV1370" i="1"/>
  <c r="AR1372" i="1"/>
  <c r="AQ1372" i="1"/>
  <c r="AO1372" i="1"/>
  <c r="AO1374" i="1"/>
  <c r="AU1375" i="1"/>
  <c r="AR1379" i="1"/>
  <c r="AV1380" i="1"/>
  <c r="S1380" i="1"/>
  <c r="AT1380" i="1"/>
  <c r="AO1388" i="1"/>
  <c r="AO1392" i="1"/>
  <c r="AT1394" i="1"/>
  <c r="AV1394" i="1"/>
  <c r="AU1394" i="1"/>
  <c r="AR1395" i="1"/>
  <c r="AP1397" i="1"/>
  <c r="AV1402" i="1"/>
  <c r="AP1404" i="1"/>
  <c r="AP1406" i="1"/>
  <c r="AR1406" i="1"/>
  <c r="AO1406" i="1"/>
  <c r="AP1408" i="1"/>
  <c r="AS1410" i="1"/>
  <c r="AP1413" i="1"/>
  <c r="AV1414" i="1"/>
  <c r="AR1416" i="1"/>
  <c r="AQ1416" i="1"/>
  <c r="Q1416" i="1"/>
  <c r="AS1416" i="1"/>
  <c r="AS1421" i="1"/>
  <c r="AT1422" i="1"/>
  <c r="AU1422" i="1"/>
  <c r="S1422" i="1"/>
  <c r="AV1422" i="1"/>
  <c r="AP1424" i="1"/>
  <c r="AO1428" i="1"/>
  <c r="AP1429" i="1"/>
  <c r="AU1431" i="1"/>
  <c r="AO1432" i="1"/>
  <c r="AR1439" i="1"/>
  <c r="AO1442" i="1"/>
  <c r="AU1444" i="1"/>
  <c r="AP1445" i="1"/>
  <c r="AT1447" i="1"/>
  <c r="AU1447" i="1"/>
  <c r="AP1452" i="1"/>
  <c r="AT1453" i="1"/>
  <c r="AV1453" i="1"/>
  <c r="AR1471" i="1"/>
  <c r="AN1471" i="1"/>
  <c r="AP1479" i="1"/>
  <c r="AR1479" i="1"/>
  <c r="AU1500" i="1"/>
  <c r="AT1506" i="1"/>
  <c r="S1506" i="1"/>
  <c r="AU1506" i="1"/>
  <c r="AV1506" i="1"/>
  <c r="AV1518" i="1"/>
  <c r="AQ1528" i="1"/>
  <c r="AP1534" i="1"/>
  <c r="AR1534" i="1"/>
  <c r="Q1534" i="1"/>
  <c r="AO1534" i="1"/>
  <c r="AV1535" i="1"/>
  <c r="S1535" i="1"/>
  <c r="AT1535" i="1"/>
  <c r="AU1535" i="1"/>
  <c r="AO1538" i="1"/>
  <c r="AQ1538" i="1"/>
  <c r="AS1538" i="1"/>
  <c r="S1547" i="1"/>
  <c r="AU1547" i="1"/>
  <c r="AV1547" i="1"/>
  <c r="AV1549" i="1"/>
  <c r="AR1552" i="1"/>
  <c r="AO1552" i="1"/>
  <c r="AS1552" i="1"/>
  <c r="Q1552" i="1"/>
  <c r="AP1552" i="1"/>
  <c r="AR1558" i="1"/>
  <c r="AQ1443" i="1"/>
  <c r="AO1444" i="1"/>
  <c r="AR1459" i="1"/>
  <c r="AQ1460" i="1"/>
  <c r="AP1461" i="1"/>
  <c r="AS1466" i="1"/>
  <c r="AT1470" i="1"/>
  <c r="AU1470" i="1"/>
  <c r="S1470" i="1"/>
  <c r="AV1470" i="1"/>
  <c r="AQ1474" i="1"/>
  <c r="AV1478" i="1"/>
  <c r="AR1480" i="1"/>
  <c r="AS1480" i="1"/>
  <c r="AP1480" i="1"/>
  <c r="AU1483" i="1"/>
  <c r="AV1487" i="1"/>
  <c r="AT1487" i="1"/>
  <c r="AR1491" i="1"/>
  <c r="AV1492" i="1"/>
  <c r="AT1492" i="1"/>
  <c r="AU1504" i="1"/>
  <c r="AQ1509" i="1"/>
  <c r="AS1509" i="1"/>
  <c r="AP1509" i="1"/>
  <c r="AT1510" i="1"/>
  <c r="S1510" i="1"/>
  <c r="AR1513" i="1"/>
  <c r="S1516" i="1"/>
  <c r="AU1516" i="1"/>
  <c r="AQ1522" i="1"/>
  <c r="Q1522" i="1"/>
  <c r="AS1522" i="1"/>
  <c r="AR1524" i="1"/>
  <c r="AQ1524" i="1"/>
  <c r="AO1524" i="1"/>
  <c r="AU1526" i="1"/>
  <c r="AT1533" i="1"/>
  <c r="AN1539" i="1"/>
  <c r="AR1548" i="1"/>
  <c r="AQ1548" i="1"/>
  <c r="AO1548" i="1"/>
  <c r="AQ1549" i="1"/>
  <c r="AS1549" i="1"/>
  <c r="Q1549" i="1"/>
  <c r="AT1554" i="1"/>
  <c r="AU1554" i="1"/>
  <c r="AR1556" i="1"/>
  <c r="AP1556" i="1"/>
  <c r="Q1556" i="1"/>
  <c r="AQ1556" i="1"/>
  <c r="AV1559" i="1"/>
  <c r="AU1559" i="1"/>
  <c r="AR1564" i="1"/>
  <c r="AQ1564" i="1"/>
  <c r="AO1564" i="1"/>
  <c r="AQ1565" i="1"/>
  <c r="AS1565" i="1"/>
  <c r="Q1565" i="1"/>
  <c r="AT1570" i="1"/>
  <c r="AU1570" i="1"/>
  <c r="AR1572" i="1"/>
  <c r="AP1572" i="1"/>
  <c r="Q1572" i="1"/>
  <c r="AQ1572" i="1"/>
  <c r="AO1574" i="1"/>
  <c r="AV1575" i="1"/>
  <c r="AU1575" i="1"/>
  <c r="AR1580" i="1"/>
  <c r="AQ1580" i="1"/>
  <c r="AO1580" i="1"/>
  <c r="AQ1581" i="1"/>
  <c r="AS1581" i="1"/>
  <c r="Q1581" i="1"/>
  <c r="AT1581" i="1"/>
  <c r="AT1586" i="1"/>
  <c r="AU1586" i="1"/>
  <c r="AR1588" i="1"/>
  <c r="AP1588" i="1"/>
  <c r="Q1588" i="1"/>
  <c r="AQ1588" i="1"/>
  <c r="AO1590" i="1"/>
  <c r="AV1591" i="1"/>
  <c r="AU1591" i="1"/>
  <c r="AR1596" i="1"/>
  <c r="AQ1596" i="1"/>
  <c r="AO1596" i="1"/>
  <c r="AQ1597" i="1"/>
  <c r="AS1597" i="1"/>
  <c r="Q1597" i="1"/>
  <c r="AT1597" i="1"/>
  <c r="AT1602" i="1"/>
  <c r="AU1602" i="1"/>
  <c r="AR1604" i="1"/>
  <c r="AP1604" i="1"/>
  <c r="Q1604" i="1"/>
  <c r="AQ1604" i="1"/>
  <c r="AO1606" i="1"/>
  <c r="AV1607" i="1"/>
  <c r="S1607" i="1"/>
  <c r="AR1612" i="1"/>
  <c r="AP1612" i="1"/>
  <c r="Q1612" i="1"/>
  <c r="AS1612" i="1"/>
  <c r="AT1629" i="1"/>
  <c r="AT1630" i="1"/>
  <c r="AV1630" i="1"/>
  <c r="AU1630" i="1"/>
  <c r="AR1632" i="1"/>
  <c r="AS1632" i="1"/>
  <c r="AQ1632" i="1"/>
  <c r="AP1632" i="1"/>
  <c r="AP1646" i="1"/>
  <c r="AR1646" i="1"/>
  <c r="Q1646" i="1"/>
  <c r="AT1650" i="1"/>
  <c r="AV1650" i="1"/>
  <c r="AU1650" i="1"/>
  <c r="AR1664" i="1"/>
  <c r="AQ1664" i="1"/>
  <c r="Q1664" i="1"/>
  <c r="AO1664" i="1"/>
  <c r="AP1664" i="1"/>
  <c r="AT1672" i="1"/>
  <c r="AQ1677" i="1"/>
  <c r="AN1677" i="1"/>
  <c r="Q1677" i="1"/>
  <c r="AP1677" i="1"/>
  <c r="AP1682" i="1"/>
  <c r="AQ1682" i="1"/>
  <c r="AT1573" i="1"/>
  <c r="AV1573" i="1"/>
  <c r="AR1574" i="1"/>
  <c r="AT1578" i="1"/>
  <c r="AU1578" i="1"/>
  <c r="AR1579" i="1"/>
  <c r="AN1579" i="1"/>
  <c r="AR1584" i="1"/>
  <c r="AO1584" i="1"/>
  <c r="AQ1584" i="1"/>
  <c r="AV1588" i="1"/>
  <c r="AU1588" i="1"/>
  <c r="AT1589" i="1"/>
  <c r="AV1589" i="1"/>
  <c r="AR1590" i="1"/>
  <c r="AT1594" i="1"/>
  <c r="AU1594" i="1"/>
  <c r="AR1595" i="1"/>
  <c r="AN1595" i="1"/>
  <c r="AR1600" i="1"/>
  <c r="AO1600" i="1"/>
  <c r="AQ1600" i="1"/>
  <c r="AV1604" i="1"/>
  <c r="AU1604" i="1"/>
  <c r="AT1605" i="1"/>
  <c r="AV1605" i="1"/>
  <c r="AR1606" i="1"/>
  <c r="AN1610" i="1"/>
  <c r="AS1610" i="1"/>
  <c r="AR1611" i="1"/>
  <c r="AN1611" i="1"/>
  <c r="AV1612" i="1"/>
  <c r="AU1612" i="1"/>
  <c r="S1612" i="1"/>
  <c r="AO1622" i="1"/>
  <c r="AV1623" i="1"/>
  <c r="S1623" i="1"/>
  <c r="AR1628" i="1"/>
  <c r="AP1628" i="1"/>
  <c r="Q1628" i="1"/>
  <c r="AO1628" i="1"/>
  <c r="AS1628" i="1"/>
  <c r="AR1636" i="1"/>
  <c r="AS1636" i="1"/>
  <c r="AO1636" i="1"/>
  <c r="AQ1636" i="1"/>
  <c r="AV1647" i="1"/>
  <c r="S1647" i="1"/>
  <c r="AU1647" i="1"/>
  <c r="AT1647" i="1"/>
  <c r="AR1652" i="1"/>
  <c r="AS1652" i="1"/>
  <c r="AQ1652" i="1"/>
  <c r="Q1652" i="1"/>
  <c r="AV1697" i="1"/>
  <c r="AT1697" i="1"/>
  <c r="AS1702" i="1"/>
  <c r="AQ1702" i="1"/>
  <c r="AN1710" i="1"/>
  <c r="AR1710" i="1"/>
  <c r="AO1460" i="1"/>
  <c r="AN1469" i="1"/>
  <c r="Q1469" i="1"/>
  <c r="AQ1470" i="1"/>
  <c r="AV1471" i="1"/>
  <c r="S1471" i="1"/>
  <c r="AT1482" i="1"/>
  <c r="AU1482" i="1"/>
  <c r="AT1486" i="1"/>
  <c r="AV1486" i="1"/>
  <c r="AU1486" i="1"/>
  <c r="AQ1493" i="1"/>
  <c r="AS1493" i="1"/>
  <c r="AP1493" i="1"/>
  <c r="AT1494" i="1"/>
  <c r="S1494" i="1"/>
  <c r="AR1496" i="1"/>
  <c r="AO1496" i="1"/>
  <c r="AQ1496" i="1"/>
  <c r="S1499" i="1"/>
  <c r="AV1499" i="1"/>
  <c r="AP1501" i="1"/>
  <c r="AN1501" i="1"/>
  <c r="AN1503" i="1"/>
  <c r="AR1503" i="1"/>
  <c r="AT1507" i="1"/>
  <c r="AV1508" i="1"/>
  <c r="AT1508" i="1"/>
  <c r="AR1516" i="1"/>
  <c r="AO1516" i="1"/>
  <c r="AQ1516" i="1"/>
  <c r="AT1538" i="1"/>
  <c r="AV1538" i="1"/>
  <c r="S1538" i="1"/>
  <c r="AR1540" i="1"/>
  <c r="AQ1540" i="1"/>
  <c r="AO1540" i="1"/>
  <c r="AP1550" i="1"/>
  <c r="AQ1550" i="1"/>
  <c r="Q1550" i="1"/>
  <c r="AR1550" i="1"/>
  <c r="AV1551" i="1"/>
  <c r="AU1551" i="1"/>
  <c r="AR1560" i="1"/>
  <c r="AO1560" i="1"/>
  <c r="AQ1560" i="1"/>
  <c r="AP1566" i="1"/>
  <c r="AQ1566" i="1"/>
  <c r="Q1566" i="1"/>
  <c r="AR1566" i="1"/>
  <c r="AV1567" i="1"/>
  <c r="AU1567" i="1"/>
  <c r="Q1574" i="1"/>
  <c r="AR1576" i="1"/>
  <c r="AO1576" i="1"/>
  <c r="AQ1576" i="1"/>
  <c r="S1578" i="1"/>
  <c r="AP1582" i="1"/>
  <c r="AQ1582" i="1"/>
  <c r="Q1582" i="1"/>
  <c r="AR1582" i="1"/>
  <c r="AV1583" i="1"/>
  <c r="AU1583" i="1"/>
  <c r="Q1584" i="1"/>
  <c r="AS1584" i="1"/>
  <c r="S1588" i="1"/>
  <c r="AT1588" i="1"/>
  <c r="Q1590" i="1"/>
  <c r="AR1592" i="1"/>
  <c r="AO1592" i="1"/>
  <c r="AQ1592" i="1"/>
  <c r="S1594" i="1"/>
  <c r="AS1596" i="1"/>
  <c r="AN1597" i="1"/>
  <c r="AP1598" i="1"/>
  <c r="AQ1598" i="1"/>
  <c r="Q1598" i="1"/>
  <c r="AR1598" i="1"/>
  <c r="AV1599" i="1"/>
  <c r="AU1599" i="1"/>
  <c r="Q1600" i="1"/>
  <c r="AS1600" i="1"/>
  <c r="AQ1603" i="1"/>
  <c r="S1604" i="1"/>
  <c r="AT1604" i="1"/>
  <c r="Q1606" i="1"/>
  <c r="AT1610" i="1"/>
  <c r="AU1610" i="1"/>
  <c r="AO1612" i="1"/>
  <c r="AT1614" i="1"/>
  <c r="AV1614" i="1"/>
  <c r="AU1614" i="1"/>
  <c r="AQ1621" i="1"/>
  <c r="AS1621" i="1"/>
  <c r="AP1621" i="1"/>
  <c r="Q1622" i="1"/>
  <c r="AR1622" i="1"/>
  <c r="AU1623" i="1"/>
  <c r="AR1627" i="1"/>
  <c r="AQ1627" i="1"/>
  <c r="AU1628" i="1"/>
  <c r="AV1631" i="1"/>
  <c r="AT1631" i="1"/>
  <c r="S1631" i="1"/>
  <c r="AV1633" i="1"/>
  <c r="AT1633" i="1"/>
  <c r="Q1636" i="1"/>
  <c r="AQ1637" i="1"/>
  <c r="AR1637" i="1"/>
  <c r="Q1637" i="1"/>
  <c r="AP1637" i="1"/>
  <c r="AN1637" i="1"/>
  <c r="AO1646" i="1"/>
  <c r="AR1648" i="1"/>
  <c r="AQ1648" i="1"/>
  <c r="Q1648" i="1"/>
  <c r="AP1648" i="1"/>
  <c r="AO1648" i="1"/>
  <c r="AQ1651" i="1"/>
  <c r="AN1651" i="1"/>
  <c r="AQ1653" i="1"/>
  <c r="AR1653" i="1"/>
  <c r="Q1653" i="1"/>
  <c r="AN1653" i="1"/>
  <c r="AT1656" i="1"/>
  <c r="AS1664" i="1"/>
  <c r="AT1666" i="1"/>
  <c r="AU1666" i="1"/>
  <c r="S1666" i="1"/>
  <c r="AV1666" i="1"/>
  <c r="AT1678" i="1"/>
  <c r="AU1678" i="1"/>
  <c r="S1678" i="1"/>
  <c r="AV1684" i="1"/>
  <c r="S1684" i="1"/>
  <c r="AU1684" i="1"/>
  <c r="AP1686" i="1"/>
  <c r="AR1686" i="1"/>
  <c r="Q1686" i="1"/>
  <c r="AO1686" i="1"/>
  <c r="AV1692" i="1"/>
  <c r="AU1692" i="1"/>
  <c r="S1692" i="1"/>
  <c r="AP1280" i="1"/>
  <c r="AU1286" i="1"/>
  <c r="AO1292" i="1"/>
  <c r="AO1294" i="1"/>
  <c r="AO1308" i="1"/>
  <c r="AO1326" i="1"/>
  <c r="AP1328" i="1"/>
  <c r="AP1333" i="1"/>
  <c r="AO1336" i="1"/>
  <c r="AU1343" i="1"/>
  <c r="AU1346" i="1"/>
  <c r="AV1355" i="1"/>
  <c r="AP1376" i="1"/>
  <c r="AV1378" i="1"/>
  <c r="AV1382" i="1"/>
  <c r="AT1391" i="1"/>
  <c r="AO1400" i="1"/>
  <c r="AU1407" i="1"/>
  <c r="AU1410" i="1"/>
  <c r="AV1419" i="1"/>
  <c r="AP1440" i="1"/>
  <c r="AV1442" i="1"/>
  <c r="AS1444" i="1"/>
  <c r="AV1446" i="1"/>
  <c r="AP1447" i="1"/>
  <c r="AT1455" i="1"/>
  <c r="Q1460" i="1"/>
  <c r="AP1460" i="1"/>
  <c r="AU1460" i="1"/>
  <c r="AN1461" i="1"/>
  <c r="AO1464" i="1"/>
  <c r="AN1466" i="1"/>
  <c r="Q1470" i="1"/>
  <c r="AR1470" i="1"/>
  <c r="AT1474" i="1"/>
  <c r="AV1474" i="1"/>
  <c r="S1474" i="1"/>
  <c r="AR1476" i="1"/>
  <c r="AQ1476" i="1"/>
  <c r="AO1476" i="1"/>
  <c r="AU1478" i="1"/>
  <c r="AO1480" i="1"/>
  <c r="S1482" i="1"/>
  <c r="S1486" i="1"/>
  <c r="AR1488" i="1"/>
  <c r="AS1488" i="1"/>
  <c r="AP1488" i="1"/>
  <c r="AQ1491" i="1"/>
  <c r="Q1493" i="1"/>
  <c r="AR1493" i="1"/>
  <c r="AU1494" i="1"/>
  <c r="Q1496" i="1"/>
  <c r="AS1496" i="1"/>
  <c r="AR1500" i="1"/>
  <c r="AS1500" i="1"/>
  <c r="AP1500" i="1"/>
  <c r="AR1504" i="1"/>
  <c r="AQ1504" i="1"/>
  <c r="Q1504" i="1"/>
  <c r="AS1504" i="1"/>
  <c r="S1507" i="1"/>
  <c r="AV1507" i="1"/>
  <c r="S1508" i="1"/>
  <c r="AU1508" i="1"/>
  <c r="AN1509" i="1"/>
  <c r="Q1510" i="1"/>
  <c r="AV1510" i="1"/>
  <c r="Q1516" i="1"/>
  <c r="AS1516" i="1"/>
  <c r="AQ1518" i="1"/>
  <c r="AV1519" i="1"/>
  <c r="AU1519" i="1"/>
  <c r="S1519" i="1"/>
  <c r="AR1520" i="1"/>
  <c r="AO1520" i="1"/>
  <c r="AQ1520" i="1"/>
  <c r="AO1522" i="1"/>
  <c r="AV1523" i="1"/>
  <c r="AR1526" i="1"/>
  <c r="Q1526" i="1"/>
  <c r="AS1526" i="1"/>
  <c r="S1528" i="1"/>
  <c r="AT1534" i="1"/>
  <c r="AU1534" i="1"/>
  <c r="S1534" i="1"/>
  <c r="AV1534" i="1"/>
  <c r="Q1540" i="1"/>
  <c r="AP1540" i="1"/>
  <c r="AV1542" i="1"/>
  <c r="AR1544" i="1"/>
  <c r="AS1544" i="1"/>
  <c r="AP1544" i="1"/>
  <c r="AP1549" i="1"/>
  <c r="AU1550" i="1"/>
  <c r="S1551" i="1"/>
  <c r="AV1554" i="1"/>
  <c r="AR1555" i="1"/>
  <c r="AO1556" i="1"/>
  <c r="AQ1557" i="1"/>
  <c r="AN1557" i="1"/>
  <c r="AR1557" i="1"/>
  <c r="AT1558" i="1"/>
  <c r="AV1558" i="1"/>
  <c r="S1558" i="1"/>
  <c r="Q1560" i="1"/>
  <c r="AS1560" i="1"/>
  <c r="AP1565" i="1"/>
  <c r="AU1566" i="1"/>
  <c r="S1567" i="1"/>
  <c r="AV1570" i="1"/>
  <c r="AR1571" i="1"/>
  <c r="AO1572" i="1"/>
  <c r="AQ1573" i="1"/>
  <c r="AN1573" i="1"/>
  <c r="AR1573" i="1"/>
  <c r="AT1574" i="1"/>
  <c r="AV1574" i="1"/>
  <c r="S1574" i="1"/>
  <c r="Q1576" i="1"/>
  <c r="AS1576" i="1"/>
  <c r="AQ1579" i="1"/>
  <c r="AP1581" i="1"/>
  <c r="AU1582" i="1"/>
  <c r="S1583" i="1"/>
  <c r="AV1586" i="1"/>
  <c r="AR1587" i="1"/>
  <c r="AO1588" i="1"/>
  <c r="AQ1589" i="1"/>
  <c r="AN1589" i="1"/>
  <c r="AR1589" i="1"/>
  <c r="AT1590" i="1"/>
  <c r="AV1590" i="1"/>
  <c r="S1590" i="1"/>
  <c r="Q1592" i="1"/>
  <c r="AS1592" i="1"/>
  <c r="AQ1595" i="1"/>
  <c r="AP1597" i="1"/>
  <c r="AU1598" i="1"/>
  <c r="S1599" i="1"/>
  <c r="AV1602" i="1"/>
  <c r="AR1603" i="1"/>
  <c r="AO1604" i="1"/>
  <c r="AQ1605" i="1"/>
  <c r="AN1605" i="1"/>
  <c r="AR1605" i="1"/>
  <c r="AT1606" i="1"/>
  <c r="AV1606" i="1"/>
  <c r="S1606" i="1"/>
  <c r="AR1609" i="1"/>
  <c r="AO1609" i="1"/>
  <c r="S1610" i="1"/>
  <c r="AQ1611" i="1"/>
  <c r="AQ1612" i="1"/>
  <c r="S1614" i="1"/>
  <c r="AR1616" i="1"/>
  <c r="AS1616" i="1"/>
  <c r="AQ1616" i="1"/>
  <c r="Q1616" i="1"/>
  <c r="AT1618" i="1"/>
  <c r="AV1618" i="1"/>
  <c r="Q1621" i="1"/>
  <c r="AR1621" i="1"/>
  <c r="AR1624" i="1"/>
  <c r="AS1624" i="1"/>
  <c r="AQ1624" i="1"/>
  <c r="Q1624" i="1"/>
  <c r="AT1626" i="1"/>
  <c r="AV1626" i="1"/>
  <c r="S1628" i="1"/>
  <c r="AU1631" i="1"/>
  <c r="AO1632" i="1"/>
  <c r="AN1639" i="1"/>
  <c r="AR1639" i="1"/>
  <c r="AT1645" i="1"/>
  <c r="AQ1646" i="1"/>
  <c r="AO1652" i="1"/>
  <c r="AT1654" i="1"/>
  <c r="AU1654" i="1"/>
  <c r="AN1667" i="1"/>
  <c r="AQ1667" i="1"/>
  <c r="AT1670" i="1"/>
  <c r="S1670" i="1"/>
  <c r="AU1670" i="1"/>
  <c r="AQ1705" i="1"/>
  <c r="AS1705" i="1"/>
  <c r="AR1705" i="1"/>
  <c r="Q1705" i="1"/>
  <c r="AN1705" i="1"/>
  <c r="AS1710" i="1"/>
  <c r="AQ1661" i="1"/>
  <c r="AN1661" i="1"/>
  <c r="AS1661" i="1"/>
  <c r="AT1662" i="1"/>
  <c r="AU1662" i="1"/>
  <c r="S1662" i="1"/>
  <c r="AV1662" i="1"/>
  <c r="AP1666" i="1"/>
  <c r="AQ1666" i="1"/>
  <c r="AV1668" i="1"/>
  <c r="S1668" i="1"/>
  <c r="AT1668" i="1"/>
  <c r="AP1670" i="1"/>
  <c r="AR1670" i="1"/>
  <c r="Q1670" i="1"/>
  <c r="AV1676" i="1"/>
  <c r="AU1676" i="1"/>
  <c r="AV1681" i="1"/>
  <c r="AT1681" i="1"/>
  <c r="AV1685" i="1"/>
  <c r="AQ1694" i="1"/>
  <c r="AV1695" i="1"/>
  <c r="S1695" i="1"/>
  <c r="AR1700" i="1"/>
  <c r="AS1700" i="1"/>
  <c r="AP1700" i="1"/>
  <c r="AQ1701" i="1"/>
  <c r="AR1701" i="1"/>
  <c r="Q1701" i="1"/>
  <c r="AS1701" i="1"/>
  <c r="AS1713" i="1"/>
  <c r="AN1713" i="1"/>
  <c r="AT1714" i="1"/>
  <c r="AV1714" i="1"/>
  <c r="AU1714" i="1"/>
  <c r="AR1715" i="1"/>
  <c r="AT1718" i="1"/>
  <c r="AV1718" i="1"/>
  <c r="AU1718" i="1"/>
  <c r="AR1719" i="1"/>
  <c r="AR1728" i="1"/>
  <c r="AQ1728" i="1"/>
  <c r="AO1728" i="1"/>
  <c r="AU1730" i="1"/>
  <c r="AQ1735" i="1"/>
  <c r="AS1742" i="1"/>
  <c r="AN1742" i="1"/>
  <c r="AU1742" i="1"/>
  <c r="AU1747" i="1"/>
  <c r="AU1750" i="1"/>
  <c r="AU1754" i="1"/>
  <c r="AT1756" i="1"/>
  <c r="S1756" i="1"/>
  <c r="AQ1762" i="1"/>
  <c r="AV1763" i="1"/>
  <c r="S1763" i="1"/>
  <c r="AN1765" i="1"/>
  <c r="AO1765" i="1"/>
  <c r="AT1766" i="1"/>
  <c r="S1766" i="1"/>
  <c r="AU1770" i="1"/>
  <c r="AT1774" i="1"/>
  <c r="AU1774" i="1"/>
  <c r="S1774" i="1"/>
  <c r="AV1774" i="1"/>
  <c r="AR1776" i="1"/>
  <c r="AS1776" i="1"/>
  <c r="AP1776" i="1"/>
  <c r="AU1779" i="1"/>
  <c r="AP1787" i="1"/>
  <c r="AN1791" i="1"/>
  <c r="AV1793" i="1"/>
  <c r="AR1796" i="1"/>
  <c r="AO1796" i="1"/>
  <c r="AQ1796" i="1"/>
  <c r="AN1797" i="1"/>
  <c r="AR1800" i="1"/>
  <c r="AQ1800" i="1"/>
  <c r="AO1800" i="1"/>
  <c r="AR1811" i="1"/>
  <c r="AR1820" i="1"/>
  <c r="AP1820" i="1"/>
  <c r="Q1820" i="1"/>
  <c r="AS1820" i="1"/>
  <c r="AP1823" i="1"/>
  <c r="AT1826" i="1"/>
  <c r="AU1826" i="1"/>
  <c r="S1826" i="1"/>
  <c r="AS1834" i="1"/>
  <c r="AR1834" i="1"/>
  <c r="AR1836" i="1"/>
  <c r="AS1836" i="1"/>
  <c r="AO1836" i="1"/>
  <c r="AQ1836" i="1"/>
  <c r="Q1836" i="1"/>
  <c r="AS1841" i="1"/>
  <c r="Q1841" i="1"/>
  <c r="AP1841" i="1"/>
  <c r="AT1858" i="1"/>
  <c r="AU1858" i="1"/>
  <c r="S1858" i="1"/>
  <c r="AT1716" i="1"/>
  <c r="AR1720" i="1"/>
  <c r="AQ1720" i="1"/>
  <c r="AO1720" i="1"/>
  <c r="AT1724" i="1"/>
  <c r="AT1726" i="1"/>
  <c r="AV1726" i="1"/>
  <c r="AT1734" i="1"/>
  <c r="S1734" i="1"/>
  <c r="AV1742" i="1"/>
  <c r="AV1750" i="1"/>
  <c r="AV1754" i="1"/>
  <c r="AT1767" i="1"/>
  <c r="AV1768" i="1"/>
  <c r="AT1768" i="1"/>
  <c r="AS1770" i="1"/>
  <c r="AR1770" i="1"/>
  <c r="AP1775" i="1"/>
  <c r="AN1775" i="1"/>
  <c r="AT1786" i="1"/>
  <c r="AV1786" i="1"/>
  <c r="AU1786" i="1"/>
  <c r="AR1788" i="1"/>
  <c r="AS1788" i="1"/>
  <c r="AP1788" i="1"/>
  <c r="AN1793" i="1"/>
  <c r="AS1793" i="1"/>
  <c r="AP1794" i="1"/>
  <c r="AQ1794" i="1"/>
  <c r="Q1794" i="1"/>
  <c r="AR1794" i="1"/>
  <c r="AV1795" i="1"/>
  <c r="AU1795" i="1"/>
  <c r="AS1806" i="1"/>
  <c r="AN1806" i="1"/>
  <c r="AT1819" i="1"/>
  <c r="AV1819" i="1"/>
  <c r="AT1820" i="1"/>
  <c r="S1820" i="1"/>
  <c r="AV1827" i="1"/>
  <c r="AU1827" i="1"/>
  <c r="S1827" i="1"/>
  <c r="AV1848" i="1"/>
  <c r="AT1848" i="1"/>
  <c r="AU1848" i="1"/>
  <c r="S1848" i="1"/>
  <c r="AV1858" i="1"/>
  <c r="AV1864" i="1"/>
  <c r="AT1864" i="1"/>
  <c r="AU1864" i="1"/>
  <c r="S1864" i="1"/>
  <c r="AP1634" i="1"/>
  <c r="AQ1634" i="1"/>
  <c r="AV1636" i="1"/>
  <c r="S1636" i="1"/>
  <c r="AT1636" i="1"/>
  <c r="AP1638" i="1"/>
  <c r="AR1638" i="1"/>
  <c r="Q1638" i="1"/>
  <c r="AV1644" i="1"/>
  <c r="AU1644" i="1"/>
  <c r="AV1649" i="1"/>
  <c r="AT1649" i="1"/>
  <c r="AV1653" i="1"/>
  <c r="AQ1662" i="1"/>
  <c r="AV1663" i="1"/>
  <c r="S1663" i="1"/>
  <c r="AR1668" i="1"/>
  <c r="AS1668" i="1"/>
  <c r="AP1668" i="1"/>
  <c r="AQ1669" i="1"/>
  <c r="AR1669" i="1"/>
  <c r="Q1669" i="1"/>
  <c r="AS1669" i="1"/>
  <c r="AR1680" i="1"/>
  <c r="AQ1680" i="1"/>
  <c r="Q1680" i="1"/>
  <c r="AS1680" i="1"/>
  <c r="AV1686" i="1"/>
  <c r="AT1688" i="1"/>
  <c r="AQ1693" i="1"/>
  <c r="AN1693" i="1"/>
  <c r="AS1693" i="1"/>
  <c r="AT1694" i="1"/>
  <c r="AU1694" i="1"/>
  <c r="S1694" i="1"/>
  <c r="AV1694" i="1"/>
  <c r="AU1695" i="1"/>
  <c r="AP1698" i="1"/>
  <c r="AQ1698" i="1"/>
  <c r="AV1700" i="1"/>
  <c r="S1700" i="1"/>
  <c r="AT1700" i="1"/>
  <c r="AN1701" i="1"/>
  <c r="AT1702" i="1"/>
  <c r="S1702" i="1"/>
  <c r="AU1706" i="1"/>
  <c r="AT1710" i="1"/>
  <c r="AU1710" i="1"/>
  <c r="S1710" i="1"/>
  <c r="AV1710" i="1"/>
  <c r="AR1712" i="1"/>
  <c r="AS1712" i="1"/>
  <c r="AP1712" i="1"/>
  <c r="AU1715" i="1"/>
  <c r="Q1720" i="1"/>
  <c r="AP1720" i="1"/>
  <c r="AP1723" i="1"/>
  <c r="S1726" i="1"/>
  <c r="AN1727" i="1"/>
  <c r="AS1728" i="1"/>
  <c r="AR1732" i="1"/>
  <c r="AO1732" i="1"/>
  <c r="AQ1732" i="1"/>
  <c r="AN1733" i="1"/>
  <c r="AU1734" i="1"/>
  <c r="AR1736" i="1"/>
  <c r="AQ1736" i="1"/>
  <c r="AO1736" i="1"/>
  <c r="AO1741" i="1"/>
  <c r="S1742" i="1"/>
  <c r="AT1746" i="1"/>
  <c r="AV1746" i="1"/>
  <c r="AU1746" i="1"/>
  <c r="S1750" i="1"/>
  <c r="S1754" i="1"/>
  <c r="AR1756" i="1"/>
  <c r="AS1756" i="1"/>
  <c r="AP1756" i="1"/>
  <c r="AT1762" i="1"/>
  <c r="AU1762" i="1"/>
  <c r="S1762" i="1"/>
  <c r="AV1762" i="1"/>
  <c r="AU1763" i="1"/>
  <c r="AS1765" i="1"/>
  <c r="AU1766" i="1"/>
  <c r="S1767" i="1"/>
  <c r="AV1767" i="1"/>
  <c r="S1768" i="1"/>
  <c r="AU1768" i="1"/>
  <c r="AS1777" i="1"/>
  <c r="AN1777" i="1"/>
  <c r="AT1778" i="1"/>
  <c r="AV1778" i="1"/>
  <c r="AU1778" i="1"/>
  <c r="AT1782" i="1"/>
  <c r="AV1782" i="1"/>
  <c r="AU1782" i="1"/>
  <c r="S1786" i="1"/>
  <c r="Q1788" i="1"/>
  <c r="AQ1788" i="1"/>
  <c r="AR1792" i="1"/>
  <c r="AQ1792" i="1"/>
  <c r="AO1792" i="1"/>
  <c r="AU1794" i="1"/>
  <c r="S1795" i="1"/>
  <c r="AQ1799" i="1"/>
  <c r="S1803" i="1"/>
  <c r="AO1805" i="1"/>
  <c r="Q1805" i="1"/>
  <c r="AN1822" i="1"/>
  <c r="AS1822" i="1"/>
  <c r="AT1827" i="1"/>
  <c r="AP1836" i="1"/>
  <c r="AT1838" i="1"/>
  <c r="AV1838" i="1"/>
  <c r="S1838" i="1"/>
  <c r="AN1841" i="1"/>
  <c r="AP1468" i="1"/>
  <c r="AP1472" i="1"/>
  <c r="AP1477" i="1"/>
  <c r="AS1478" i="1"/>
  <c r="AO1484" i="1"/>
  <c r="AO1486" i="1"/>
  <c r="AO1492" i="1"/>
  <c r="AU1495" i="1"/>
  <c r="AO1502" i="1"/>
  <c r="AO1508" i="1"/>
  <c r="AP1525" i="1"/>
  <c r="AS1530" i="1"/>
  <c r="AP1532" i="1"/>
  <c r="AP1536" i="1"/>
  <c r="AP1541" i="1"/>
  <c r="AS1542" i="1"/>
  <c r="AR1608" i="1"/>
  <c r="AS1608" i="1"/>
  <c r="AP1608" i="1"/>
  <c r="AV1615" i="1"/>
  <c r="AT1615" i="1"/>
  <c r="AN1618" i="1"/>
  <c r="AS1618" i="1"/>
  <c r="AV1620" i="1"/>
  <c r="AT1620" i="1"/>
  <c r="AN1626" i="1"/>
  <c r="AS1626" i="1"/>
  <c r="AU1636" i="1"/>
  <c r="AV1638" i="1"/>
  <c r="AT1640" i="1"/>
  <c r="S1644" i="1"/>
  <c r="AQ1645" i="1"/>
  <c r="AN1645" i="1"/>
  <c r="AS1645" i="1"/>
  <c r="AT1646" i="1"/>
  <c r="AU1646" i="1"/>
  <c r="S1646" i="1"/>
  <c r="AV1646" i="1"/>
  <c r="AP1650" i="1"/>
  <c r="AQ1650" i="1"/>
  <c r="AV1652" i="1"/>
  <c r="S1652" i="1"/>
  <c r="AT1652" i="1"/>
  <c r="AP1654" i="1"/>
  <c r="AR1654" i="1"/>
  <c r="Q1654" i="1"/>
  <c r="AV1660" i="1"/>
  <c r="AU1660" i="1"/>
  <c r="AP1661" i="1"/>
  <c r="Q1662" i="1"/>
  <c r="AR1662" i="1"/>
  <c r="AT1663" i="1"/>
  <c r="AV1665" i="1"/>
  <c r="AT1665" i="1"/>
  <c r="Q1668" i="1"/>
  <c r="AQ1668" i="1"/>
  <c r="AV1669" i="1"/>
  <c r="AO1670" i="1"/>
  <c r="AQ1678" i="1"/>
  <c r="AV1679" i="1"/>
  <c r="S1679" i="1"/>
  <c r="S1682" i="1"/>
  <c r="AR1684" i="1"/>
  <c r="AS1684" i="1"/>
  <c r="AP1684" i="1"/>
  <c r="AQ1685" i="1"/>
  <c r="AR1685" i="1"/>
  <c r="Q1685" i="1"/>
  <c r="AS1685" i="1"/>
  <c r="S1686" i="1"/>
  <c r="Q1693" i="1"/>
  <c r="AT1693" i="1"/>
  <c r="AO1694" i="1"/>
  <c r="AR1696" i="1"/>
  <c r="AQ1696" i="1"/>
  <c r="Q1696" i="1"/>
  <c r="AS1696" i="1"/>
  <c r="AO1700" i="1"/>
  <c r="AU1700" i="1"/>
  <c r="AP1701" i="1"/>
  <c r="AT1703" i="1"/>
  <c r="AV1704" i="1"/>
  <c r="AT1704" i="1"/>
  <c r="AS1706" i="1"/>
  <c r="AR1706" i="1"/>
  <c r="AV1706" i="1"/>
  <c r="AP1711" i="1"/>
  <c r="AN1711" i="1"/>
  <c r="Q1712" i="1"/>
  <c r="AQ1712" i="1"/>
  <c r="AP1713" i="1"/>
  <c r="S1715" i="1"/>
  <c r="AN1719" i="1"/>
  <c r="AS1720" i="1"/>
  <c r="AT1722" i="1"/>
  <c r="AV1722" i="1"/>
  <c r="AU1722" i="1"/>
  <c r="AR1724" i="1"/>
  <c r="AS1724" i="1"/>
  <c r="AP1724" i="1"/>
  <c r="AU1726" i="1"/>
  <c r="AV1727" i="1"/>
  <c r="AN1729" i="1"/>
  <c r="AS1729" i="1"/>
  <c r="AP1730" i="1"/>
  <c r="AQ1730" i="1"/>
  <c r="Q1730" i="1"/>
  <c r="AR1730" i="1"/>
  <c r="AV1731" i="1"/>
  <c r="AU1731" i="1"/>
  <c r="Q1732" i="1"/>
  <c r="AS1732" i="1"/>
  <c r="AS1733" i="1"/>
  <c r="AV1734" i="1"/>
  <c r="AN1735" i="1"/>
  <c r="Q1736" i="1"/>
  <c r="AP1736" i="1"/>
  <c r="AR1741" i="1"/>
  <c r="AR1742" i="1"/>
  <c r="S1746" i="1"/>
  <c r="AT1747" i="1"/>
  <c r="AT1748" i="1"/>
  <c r="AR1752" i="1"/>
  <c r="AQ1752" i="1"/>
  <c r="AO1752" i="1"/>
  <c r="AT1755" i="1"/>
  <c r="AV1755" i="1"/>
  <c r="Q1756" i="1"/>
  <c r="AQ1756" i="1"/>
  <c r="AT1761" i="1"/>
  <c r="AO1762" i="1"/>
  <c r="AR1764" i="1"/>
  <c r="AQ1764" i="1"/>
  <c r="Q1764" i="1"/>
  <c r="AS1764" i="1"/>
  <c r="AV1766" i="1"/>
  <c r="AQ1769" i="1"/>
  <c r="AS1769" i="1"/>
  <c r="AP1769" i="1"/>
  <c r="S1770" i="1"/>
  <c r="AU1775" i="1"/>
  <c r="AO1776" i="1"/>
  <c r="Q1777" i="1"/>
  <c r="S1778" i="1"/>
  <c r="AT1779" i="1"/>
  <c r="AT1780" i="1"/>
  <c r="S1782" i="1"/>
  <c r="AR1784" i="1"/>
  <c r="AQ1784" i="1"/>
  <c r="AO1784" i="1"/>
  <c r="AT1788" i="1"/>
  <c r="AT1790" i="1"/>
  <c r="AV1790" i="1"/>
  <c r="Q1792" i="1"/>
  <c r="AP1792" i="1"/>
  <c r="S1794" i="1"/>
  <c r="AV1794" i="1"/>
  <c r="AT1795" i="1"/>
  <c r="AP1796" i="1"/>
  <c r="AT1798" i="1"/>
  <c r="S1798" i="1"/>
  <c r="AU1803" i="1"/>
  <c r="S1807" i="1"/>
  <c r="AU1807" i="1"/>
  <c r="AQ1820" i="1"/>
  <c r="AP1826" i="1"/>
  <c r="AQ1826" i="1"/>
  <c r="Q1826" i="1"/>
  <c r="AV1826" i="1"/>
  <c r="AR1828" i="1"/>
  <c r="AO1828" i="1"/>
  <c r="AQ1828" i="1"/>
  <c r="Q1828" i="1"/>
  <c r="AT1830" i="1"/>
  <c r="AU1830" i="1"/>
  <c r="S1830" i="1"/>
  <c r="AU1831" i="1"/>
  <c r="AT1831" i="1"/>
  <c r="S1831" i="1"/>
  <c r="AN1863" i="1"/>
  <c r="AQ1863" i="1"/>
  <c r="AP1613" i="1"/>
  <c r="AO1614" i="1"/>
  <c r="AO1620" i="1"/>
  <c r="AU1622" i="1"/>
  <c r="AP1629" i="1"/>
  <c r="AO1630" i="1"/>
  <c r="AT1635" i="1"/>
  <c r="AP1640" i="1"/>
  <c r="AO1644" i="1"/>
  <c r="AT1651" i="1"/>
  <c r="AP1656" i="1"/>
  <c r="AO1660" i="1"/>
  <c r="AT1667" i="1"/>
  <c r="AP1672" i="1"/>
  <c r="AO1676" i="1"/>
  <c r="AT1683" i="1"/>
  <c r="AP1688" i="1"/>
  <c r="AO1692" i="1"/>
  <c r="AT1699" i="1"/>
  <c r="AO1704" i="1"/>
  <c r="AP1708" i="1"/>
  <c r="AO1714" i="1"/>
  <c r="AP1716" i="1"/>
  <c r="AP1721" i="1"/>
  <c r="AP1737" i="1"/>
  <c r="AP1740" i="1"/>
  <c r="AP1744" i="1"/>
  <c r="AO1746" i="1"/>
  <c r="AP1748" i="1"/>
  <c r="AO1750" i="1"/>
  <c r="AP1753" i="1"/>
  <c r="AO1754" i="1"/>
  <c r="AV1758" i="1"/>
  <c r="AO1760" i="1"/>
  <c r="AO1768" i="1"/>
  <c r="AP1772" i="1"/>
  <c r="AO1778" i="1"/>
  <c r="AP1780" i="1"/>
  <c r="AP1785" i="1"/>
  <c r="AP1801" i="1"/>
  <c r="AP1804" i="1"/>
  <c r="AP1808" i="1"/>
  <c r="AO1810" i="1"/>
  <c r="AV1810" i="1"/>
  <c r="AP1812" i="1"/>
  <c r="AO1814" i="1"/>
  <c r="AQ1816" i="1"/>
  <c r="AP1817" i="1"/>
  <c r="AO1818" i="1"/>
  <c r="AV1822" i="1"/>
  <c r="AO1824" i="1"/>
  <c r="AO1829" i="1"/>
  <c r="AO1832" i="1"/>
  <c r="AT1832" i="1"/>
  <c r="AS1833" i="1"/>
  <c r="AT1835" i="1"/>
  <c r="AU1835" i="1"/>
  <c r="AR1844" i="1"/>
  <c r="AS1844" i="1"/>
  <c r="AP1844" i="1"/>
  <c r="AN1847" i="1"/>
  <c r="Q1849" i="1"/>
  <c r="AR1849" i="1"/>
  <c r="S1852" i="1"/>
  <c r="AT1854" i="1"/>
  <c r="S1854" i="1"/>
  <c r="Q1858" i="1"/>
  <c r="AR1858" i="1"/>
  <c r="Q1865" i="1"/>
  <c r="AR1865" i="1"/>
  <c r="AR1868" i="1"/>
  <c r="AS1868" i="1"/>
  <c r="AP1868" i="1"/>
  <c r="AR1872" i="1"/>
  <c r="AS1872" i="1"/>
  <c r="AP1872" i="1"/>
  <c r="Q1873" i="1"/>
  <c r="AS1873" i="1"/>
  <c r="AR1876" i="1"/>
  <c r="AS1876" i="1"/>
  <c r="AP1876" i="1"/>
  <c r="Q1878" i="1"/>
  <c r="AS1878" i="1"/>
  <c r="AQ1879" i="1"/>
  <c r="Q1881" i="1"/>
  <c r="AR1881" i="1"/>
  <c r="AV1883" i="1"/>
  <c r="AU1886" i="1"/>
  <c r="AP1887" i="1"/>
  <c r="AR1892" i="1"/>
  <c r="AO1892" i="1"/>
  <c r="AQ1892" i="1"/>
  <c r="AU1895" i="1"/>
  <c r="AT1895" i="1"/>
  <c r="S1895" i="1"/>
  <c r="AV1895" i="1"/>
  <c r="S1902" i="1"/>
  <c r="AV1902" i="1"/>
  <c r="AU1903" i="1"/>
  <c r="AP1906" i="1"/>
  <c r="AR1906" i="1"/>
  <c r="AO1906" i="1"/>
  <c r="AO1910" i="1"/>
  <c r="S1912" i="1"/>
  <c r="AO1914" i="1"/>
  <c r="Q1916" i="1"/>
  <c r="AV1919" i="1"/>
  <c r="AR1924" i="1"/>
  <c r="AO1924" i="1"/>
  <c r="AQ1924" i="1"/>
  <c r="AS1926" i="1"/>
  <c r="AN1927" i="1"/>
  <c r="AV1930" i="1"/>
  <c r="AU1931" i="1"/>
  <c r="AS1934" i="1"/>
  <c r="AU1935" i="1"/>
  <c r="Q1940" i="1"/>
  <c r="AV1947" i="1"/>
  <c r="S1948" i="1"/>
  <c r="Q1950" i="1"/>
  <c r="AU1955" i="1"/>
  <c r="AV1955" i="1"/>
  <c r="AN1957" i="1"/>
  <c r="AT1962" i="1"/>
  <c r="AV1962" i="1"/>
  <c r="AU1962" i="1"/>
  <c r="S1962" i="1"/>
  <c r="AV1880" i="1"/>
  <c r="AT1880" i="1"/>
  <c r="AR1884" i="1"/>
  <c r="AP1884" i="1"/>
  <c r="Q1884" i="1"/>
  <c r="AQ1884" i="1"/>
  <c r="AN1886" i="1"/>
  <c r="AS1886" i="1"/>
  <c r="AR1888" i="1"/>
  <c r="AQ1888" i="1"/>
  <c r="AO1888" i="1"/>
  <c r="AP1890" i="1"/>
  <c r="AQ1890" i="1"/>
  <c r="Q1890" i="1"/>
  <c r="AR1890" i="1"/>
  <c r="AV1891" i="1"/>
  <c r="AU1891" i="1"/>
  <c r="AR1896" i="1"/>
  <c r="AQ1896" i="1"/>
  <c r="AO1896" i="1"/>
  <c r="AR1900" i="1"/>
  <c r="AS1900" i="1"/>
  <c r="AP1900" i="1"/>
  <c r="AO1909" i="1"/>
  <c r="AN1909" i="1"/>
  <c r="AQ1913" i="1"/>
  <c r="AS1913" i="1"/>
  <c r="AP1913" i="1"/>
  <c r="AR1920" i="1"/>
  <c r="AP1920" i="1"/>
  <c r="Q1920" i="1"/>
  <c r="AQ1920" i="1"/>
  <c r="AP1922" i="1"/>
  <c r="AQ1922" i="1"/>
  <c r="Q1922" i="1"/>
  <c r="AR1922" i="1"/>
  <c r="AV1923" i="1"/>
  <c r="AU1923" i="1"/>
  <c r="AR1927" i="1"/>
  <c r="AR1936" i="1"/>
  <c r="AQ1936" i="1"/>
  <c r="Q1936" i="1"/>
  <c r="AS1936" i="1"/>
  <c r="AU1938" i="1"/>
  <c r="AV1940" i="1"/>
  <c r="S1940" i="1"/>
  <c r="AT1940" i="1"/>
  <c r="AS1942" i="1"/>
  <c r="Q1942" i="1"/>
  <c r="AU1942" i="1"/>
  <c r="AT1946" i="1"/>
  <c r="S1946" i="1"/>
  <c r="AT1949" i="1"/>
  <c r="AV1949" i="1"/>
  <c r="AU1806" i="1"/>
  <c r="AT1811" i="1"/>
  <c r="AU1814" i="1"/>
  <c r="AO1816" i="1"/>
  <c r="AU1818" i="1"/>
  <c r="AP1833" i="1"/>
  <c r="AV1834" i="1"/>
  <c r="AP1842" i="1"/>
  <c r="AR1842" i="1"/>
  <c r="AO1842" i="1"/>
  <c r="AO1846" i="1"/>
  <c r="AO1850" i="1"/>
  <c r="AR1852" i="1"/>
  <c r="AP1852" i="1"/>
  <c r="Q1852" i="1"/>
  <c r="AQ1852" i="1"/>
  <c r="AO1858" i="1"/>
  <c r="AR1860" i="1"/>
  <c r="AQ1860" i="1"/>
  <c r="Q1860" i="1"/>
  <c r="AS1860" i="1"/>
  <c r="AT1862" i="1"/>
  <c r="AV1862" i="1"/>
  <c r="AT1863" i="1"/>
  <c r="AT1866" i="1"/>
  <c r="AU1866" i="1"/>
  <c r="AT1867" i="1"/>
  <c r="S1867" i="1"/>
  <c r="AN1870" i="1"/>
  <c r="S1871" i="1"/>
  <c r="AU1871" i="1"/>
  <c r="AN1873" i="1"/>
  <c r="AP1874" i="1"/>
  <c r="AR1874" i="1"/>
  <c r="AO1874" i="1"/>
  <c r="AV1879" i="1"/>
  <c r="S1880" i="1"/>
  <c r="AU1880" i="1"/>
  <c r="AO1882" i="1"/>
  <c r="AS1884" i="1"/>
  <c r="Q1888" i="1"/>
  <c r="AP1888" i="1"/>
  <c r="AU1890" i="1"/>
  <c r="S1891" i="1"/>
  <c r="Q1896" i="1"/>
  <c r="AP1896" i="1"/>
  <c r="AT1899" i="1"/>
  <c r="AU1899" i="1"/>
  <c r="Q1900" i="1"/>
  <c r="AQ1900" i="1"/>
  <c r="AR1908" i="1"/>
  <c r="AS1908" i="1"/>
  <c r="AP1908" i="1"/>
  <c r="Q1913" i="1"/>
  <c r="AR1913" i="1"/>
  <c r="AT1918" i="1"/>
  <c r="AU1918" i="1"/>
  <c r="AS1920" i="1"/>
  <c r="AU1922" i="1"/>
  <c r="S1923" i="1"/>
  <c r="AR1928" i="1"/>
  <c r="AQ1928" i="1"/>
  <c r="AO1928" i="1"/>
  <c r="AT1936" i="1"/>
  <c r="AV1938" i="1"/>
  <c r="AV1942" i="1"/>
  <c r="AV1956" i="1"/>
  <c r="S1956" i="1"/>
  <c r="AT1956" i="1"/>
  <c r="AQ1957" i="1"/>
  <c r="AR1957" i="1"/>
  <c r="Q1957" i="1"/>
  <c r="AS1957" i="1"/>
  <c r="AO1845" i="1"/>
  <c r="AN1845" i="1"/>
  <c r="AQ1849" i="1"/>
  <c r="AS1849" i="1"/>
  <c r="AP1849" i="1"/>
  <c r="AQ1858" i="1"/>
  <c r="AV1859" i="1"/>
  <c r="S1859" i="1"/>
  <c r="AQ1865" i="1"/>
  <c r="AS1865" i="1"/>
  <c r="AP1865" i="1"/>
  <c r="AR1870" i="1"/>
  <c r="AO1878" i="1"/>
  <c r="AQ1881" i="1"/>
  <c r="AS1881" i="1"/>
  <c r="AP1881" i="1"/>
  <c r="AR1883" i="1"/>
  <c r="S1886" i="1"/>
  <c r="AS1888" i="1"/>
  <c r="AT1891" i="1"/>
  <c r="AT1894" i="1"/>
  <c r="AU1894" i="1"/>
  <c r="AS1896" i="1"/>
  <c r="S1899" i="1"/>
  <c r="AU1902" i="1"/>
  <c r="AS1905" i="1"/>
  <c r="Q1905" i="1"/>
  <c r="Q1908" i="1"/>
  <c r="AQ1908" i="1"/>
  <c r="AV1912" i="1"/>
  <c r="AT1912" i="1"/>
  <c r="AR1916" i="1"/>
  <c r="AQ1916" i="1"/>
  <c r="AO1916" i="1"/>
  <c r="S1918" i="1"/>
  <c r="AP1919" i="1"/>
  <c r="S1920" i="1"/>
  <c r="AQ1921" i="1"/>
  <c r="AS1921" i="1"/>
  <c r="Q1921" i="1"/>
  <c r="S1922" i="1"/>
  <c r="AV1922" i="1"/>
  <c r="AT1923" i="1"/>
  <c r="Q1928" i="1"/>
  <c r="AP1928" i="1"/>
  <c r="S1931" i="1"/>
  <c r="AT1934" i="1"/>
  <c r="S1934" i="1"/>
  <c r="AO1936" i="1"/>
  <c r="S1938" i="1"/>
  <c r="AR1940" i="1"/>
  <c r="AS1940" i="1"/>
  <c r="AP1940" i="1"/>
  <c r="AQ1941" i="1"/>
  <c r="AR1941" i="1"/>
  <c r="Q1941" i="1"/>
  <c r="AS1941" i="1"/>
  <c r="S1942" i="1"/>
  <c r="AR1944" i="1"/>
  <c r="AP1944" i="1"/>
  <c r="Q1944" i="1"/>
  <c r="AQ1944" i="1"/>
  <c r="AU1946" i="1"/>
  <c r="AP1950" i="1"/>
  <c r="AR1950" i="1"/>
  <c r="AO1950" i="1"/>
  <c r="AT1958" i="1"/>
  <c r="S1958" i="1"/>
  <c r="AU1958" i="1"/>
  <c r="AQ1955" i="1"/>
  <c r="AO1956" i="1"/>
  <c r="AR1962" i="1"/>
  <c r="AT1965" i="1"/>
  <c r="AT1967" i="1"/>
  <c r="AV1971" i="1"/>
  <c r="AS1972" i="1"/>
  <c r="AV1975" i="1"/>
  <c r="AS1976" i="1"/>
  <c r="AU1978" i="1"/>
  <c r="AR1987" i="1"/>
  <c r="AP1998" i="1"/>
  <c r="AQ1998" i="1"/>
  <c r="Q1998" i="1"/>
  <c r="AN2019" i="1"/>
  <c r="AR2020" i="1"/>
  <c r="AP2020" i="1"/>
  <c r="Q2020" i="1"/>
  <c r="AO2020" i="1"/>
  <c r="AS2020" i="1"/>
  <c r="AT2022" i="1"/>
  <c r="AV2022" i="1"/>
  <c r="S2022" i="1"/>
  <c r="AR2028" i="1"/>
  <c r="AS2028" i="1"/>
  <c r="AQ2028" i="1"/>
  <c r="Q2028" i="1"/>
  <c r="AN2029" i="1"/>
  <c r="AR2031" i="1"/>
  <c r="AT2039" i="1"/>
  <c r="AV2039" i="1"/>
  <c r="AV2047" i="1"/>
  <c r="AT2047" i="1"/>
  <c r="AU2047" i="1"/>
  <c r="S2047" i="1"/>
  <c r="AT2051" i="1"/>
  <c r="AT2055" i="1"/>
  <c r="S2055" i="1"/>
  <c r="AO2057" i="1"/>
  <c r="AT2058" i="1"/>
  <c r="AU2058" i="1"/>
  <c r="AP2059" i="1"/>
  <c r="AN2059" i="1"/>
  <c r="AO1972" i="1"/>
  <c r="AO1976" i="1"/>
  <c r="AV1978" i="1"/>
  <c r="AR1984" i="1"/>
  <c r="AO1984" i="1"/>
  <c r="AQ1984" i="1"/>
  <c r="AR1988" i="1"/>
  <c r="AP1988" i="1"/>
  <c r="Q1988" i="1"/>
  <c r="AO1988" i="1"/>
  <c r="AS1988" i="1"/>
  <c r="AT1990" i="1"/>
  <c r="AU1990" i="1"/>
  <c r="S1990" i="1"/>
  <c r="AT1998" i="1"/>
  <c r="AV1998" i="1"/>
  <c r="S1998" i="1"/>
  <c r="AV2004" i="1"/>
  <c r="S2004" i="1"/>
  <c r="AU2004" i="1"/>
  <c r="AQ2005" i="1"/>
  <c r="AR2005" i="1"/>
  <c r="Q2005" i="1"/>
  <c r="AP2005" i="1"/>
  <c r="AT2014" i="1"/>
  <c r="AV2014" i="1"/>
  <c r="S2014" i="1"/>
  <c r="AQ2019" i="1"/>
  <c r="AV2020" i="1"/>
  <c r="AU2020" i="1"/>
  <c r="AT2020" i="1"/>
  <c r="AR2024" i="1"/>
  <c r="AS2024" i="1"/>
  <c r="AP2024" i="1"/>
  <c r="AP2029" i="1"/>
  <c r="AT2030" i="1"/>
  <c r="AU2030" i="1"/>
  <c r="S2030" i="1"/>
  <c r="AR2040" i="1"/>
  <c r="AP2040" i="1"/>
  <c r="Q2040" i="1"/>
  <c r="AO2040" i="1"/>
  <c r="AR2048" i="1"/>
  <c r="AS2048" i="1"/>
  <c r="AO2048" i="1"/>
  <c r="AQ2048" i="1"/>
  <c r="AR2052" i="1"/>
  <c r="AP2052" i="1"/>
  <c r="Q2052" i="1"/>
  <c r="AS2052" i="1"/>
  <c r="AQ2053" i="1"/>
  <c r="AN2053" i="1"/>
  <c r="AP2053" i="1"/>
  <c r="AS2053" i="1"/>
  <c r="AR1961" i="1"/>
  <c r="AU1963" i="1"/>
  <c r="AO1966" i="1"/>
  <c r="AV1966" i="1"/>
  <c r="AP1968" i="1"/>
  <c r="AO1970" i="1"/>
  <c r="AV1970" i="1"/>
  <c r="Q1972" i="1"/>
  <c r="AP1972" i="1"/>
  <c r="S1974" i="1"/>
  <c r="AU1974" i="1"/>
  <c r="AP1975" i="1"/>
  <c r="Q1976" i="1"/>
  <c r="AP1976" i="1"/>
  <c r="S1978" i="1"/>
  <c r="AO1980" i="1"/>
  <c r="AP1982" i="1"/>
  <c r="AQ1982" i="1"/>
  <c r="Q1982" i="1"/>
  <c r="AR1982" i="1"/>
  <c r="AV1983" i="1"/>
  <c r="AU1983" i="1"/>
  <c r="Q1984" i="1"/>
  <c r="AS1984" i="1"/>
  <c r="AU1986" i="1"/>
  <c r="AV1988" i="1"/>
  <c r="AU1988" i="1"/>
  <c r="AT1988" i="1"/>
  <c r="AN1995" i="1"/>
  <c r="AO1998" i="1"/>
  <c r="AU1999" i="1"/>
  <c r="AS2006" i="1"/>
  <c r="Q2006" i="1"/>
  <c r="AR2008" i="1"/>
  <c r="AP2008" i="1"/>
  <c r="Q2008" i="1"/>
  <c r="AO2008" i="1"/>
  <c r="AS2008" i="1"/>
  <c r="AT2010" i="1"/>
  <c r="AU2010" i="1"/>
  <c r="AV2010" i="1"/>
  <c r="AV2011" i="1"/>
  <c r="AV2015" i="1"/>
  <c r="AT2015" i="1"/>
  <c r="S2020" i="1"/>
  <c r="Q2024" i="1"/>
  <c r="AQ2024" i="1"/>
  <c r="AO2028" i="1"/>
  <c r="AR2036" i="1"/>
  <c r="AP2036" i="1"/>
  <c r="Q2036" i="1"/>
  <c r="AO2036" i="1"/>
  <c r="AT2040" i="1"/>
  <c r="S2040" i="1"/>
  <c r="Q2048" i="1"/>
  <c r="Q2053" i="1"/>
  <c r="AS2061" i="1"/>
  <c r="Q2061" i="1"/>
  <c r="AP2061" i="1"/>
  <c r="AN2061" i="1"/>
  <c r="AP1840" i="1"/>
  <c r="AT1843" i="1"/>
  <c r="AO1848" i="1"/>
  <c r="AO1856" i="1"/>
  <c r="AO1864" i="1"/>
  <c r="AU1870" i="1"/>
  <c r="AT1875" i="1"/>
  <c r="AU1878" i="1"/>
  <c r="AO1880" i="1"/>
  <c r="AU1882" i="1"/>
  <c r="AP1897" i="1"/>
  <c r="AV1898" i="1"/>
  <c r="AP1904" i="1"/>
  <c r="AT1907" i="1"/>
  <c r="AO1912" i="1"/>
  <c r="AV1926" i="1"/>
  <c r="AP1929" i="1"/>
  <c r="AO1930" i="1"/>
  <c r="AP1932" i="1"/>
  <c r="AO1948" i="1"/>
  <c r="AP1952" i="1"/>
  <c r="AV1954" i="1"/>
  <c r="AS1956" i="1"/>
  <c r="AP1960" i="1"/>
  <c r="AP1964" i="1"/>
  <c r="Q1966" i="1"/>
  <c r="AQ1966" i="1"/>
  <c r="Q1968" i="1"/>
  <c r="AQ1968" i="1"/>
  <c r="Q1970" i="1"/>
  <c r="AQ1972" i="1"/>
  <c r="AP1973" i="1"/>
  <c r="AV1974" i="1"/>
  <c r="AQ1976" i="1"/>
  <c r="AS1978" i="1"/>
  <c r="Q1980" i="1"/>
  <c r="AP1980" i="1"/>
  <c r="AU1982" i="1"/>
  <c r="S1983" i="1"/>
  <c r="AS1986" i="1"/>
  <c r="AQ1986" i="1"/>
  <c r="AV1986" i="1"/>
  <c r="AN1987" i="1"/>
  <c r="S1988" i="1"/>
  <c r="AV1990" i="1"/>
  <c r="AR1992" i="1"/>
  <c r="AS1992" i="1"/>
  <c r="AP1992" i="1"/>
  <c r="Q1993" i="1"/>
  <c r="AV1997" i="1"/>
  <c r="AR1998" i="1"/>
  <c r="AR2000" i="1"/>
  <c r="AQ2000" i="1"/>
  <c r="Q2000" i="1"/>
  <c r="AS2000" i="1"/>
  <c r="AR2004" i="1"/>
  <c r="AS2004" i="1"/>
  <c r="AO2004" i="1"/>
  <c r="AQ2004" i="1"/>
  <c r="AN2005" i="1"/>
  <c r="S2010" i="1"/>
  <c r="S2015" i="1"/>
  <c r="AT2018" i="1"/>
  <c r="S2018" i="1"/>
  <c r="AU2018" i="1"/>
  <c r="AQ2020" i="1"/>
  <c r="AT2023" i="1"/>
  <c r="AU2023" i="1"/>
  <c r="S2023" i="1"/>
  <c r="AS2026" i="1"/>
  <c r="AN2026" i="1"/>
  <c r="AP2028" i="1"/>
  <c r="AU2035" i="1"/>
  <c r="AV2035" i="1"/>
  <c r="AV2036" i="1"/>
  <c r="AU2036" i="1"/>
  <c r="AT2036" i="1"/>
  <c r="S2036" i="1"/>
  <c r="AS2038" i="1"/>
  <c r="Q2038" i="1"/>
  <c r="AP2039" i="1"/>
  <c r="AR2039" i="1"/>
  <c r="AQ2040" i="1"/>
  <c r="AN2042" i="1"/>
  <c r="AS2042" i="1"/>
  <c r="AO2052" i="1"/>
  <c r="AT2066" i="1"/>
  <c r="AU2066" i="1"/>
  <c r="AT2070" i="1"/>
  <c r="AU2070" i="1"/>
  <c r="S2070" i="1"/>
  <c r="AT2078" i="1"/>
  <c r="AU2078" i="1"/>
  <c r="S2078" i="1"/>
  <c r="AV2078" i="1"/>
  <c r="AV2079" i="1"/>
  <c r="S2079" i="1"/>
  <c r="AT2079" i="1"/>
  <c r="AR2088" i="1"/>
  <c r="AQ2088" i="1"/>
  <c r="Q2088" i="1"/>
  <c r="AS2088" i="1"/>
  <c r="AR2099" i="1"/>
  <c r="AP2110" i="1"/>
  <c r="AO2110" i="1"/>
  <c r="AR2110" i="1"/>
  <c r="AT2114" i="1"/>
  <c r="S2114" i="1"/>
  <c r="AU2114" i="1"/>
  <c r="AV2114" i="1"/>
  <c r="AR2124" i="1"/>
  <c r="AS2124" i="1"/>
  <c r="AQ2124" i="1"/>
  <c r="Q2124" i="1"/>
  <c r="AO2124" i="1"/>
  <c r="AT2138" i="1"/>
  <c r="AV2138" i="1"/>
  <c r="S2138" i="1"/>
  <c r="AU2138" i="1"/>
  <c r="AR2068" i="1"/>
  <c r="AS2068" i="1"/>
  <c r="AP2068" i="1"/>
  <c r="AQ2069" i="1"/>
  <c r="AR2069" i="1"/>
  <c r="Q2069" i="1"/>
  <c r="AS2069" i="1"/>
  <c r="AR2072" i="1"/>
  <c r="AP2072" i="1"/>
  <c r="Q2072" i="1"/>
  <c r="AQ2072" i="1"/>
  <c r="AU2079" i="1"/>
  <c r="AV2084" i="1"/>
  <c r="AT2084" i="1"/>
  <c r="AU2084" i="1"/>
  <c r="AQ2085" i="1"/>
  <c r="AS2085" i="1"/>
  <c r="AN2085" i="1"/>
  <c r="AR2085" i="1"/>
  <c r="AT2094" i="1"/>
  <c r="AU2094" i="1"/>
  <c r="S2094" i="1"/>
  <c r="AV2094" i="1"/>
  <c r="AV2095" i="1"/>
  <c r="S2095" i="1"/>
  <c r="AT2095" i="1"/>
  <c r="AV2108" i="1"/>
  <c r="AU2108" i="1"/>
  <c r="S2108" i="1"/>
  <c r="AT2034" i="1"/>
  <c r="AV2034" i="1"/>
  <c r="AU2034" i="1"/>
  <c r="AT2042" i="1"/>
  <c r="S2042" i="1"/>
  <c r="AV2052" i="1"/>
  <c r="AU2052" i="1"/>
  <c r="AR2056" i="1"/>
  <c r="AS2056" i="1"/>
  <c r="AP2056" i="1"/>
  <c r="AP2062" i="1"/>
  <c r="AQ2062" i="1"/>
  <c r="Q2062" i="1"/>
  <c r="AR2062" i="1"/>
  <c r="AU2063" i="1"/>
  <c r="Q2068" i="1"/>
  <c r="AQ2068" i="1"/>
  <c r="AS2072" i="1"/>
  <c r="AT2074" i="1"/>
  <c r="S2074" i="1"/>
  <c r="AU2074" i="1"/>
  <c r="AR2080" i="1"/>
  <c r="AQ2080" i="1"/>
  <c r="Q2080" i="1"/>
  <c r="AS2080" i="1"/>
  <c r="S2084" i="1"/>
  <c r="Q2085" i="1"/>
  <c r="AT2087" i="1"/>
  <c r="S2087" i="1"/>
  <c r="AU2087" i="1"/>
  <c r="AO2088" i="1"/>
  <c r="AN2090" i="1"/>
  <c r="AU2095" i="1"/>
  <c r="AV2109" i="1"/>
  <c r="AT2109" i="1"/>
  <c r="AV2111" i="1"/>
  <c r="S2111" i="1"/>
  <c r="AU2111" i="1"/>
  <c r="AP2124" i="1"/>
  <c r="AT1987" i="1"/>
  <c r="AQ1989" i="1"/>
  <c r="AN1989" i="1"/>
  <c r="AR1989" i="1"/>
  <c r="AT1991" i="1"/>
  <c r="S1991" i="1"/>
  <c r="AV1994" i="1"/>
  <c r="AS1997" i="1"/>
  <c r="Q1997" i="1"/>
  <c r="AV2002" i="1"/>
  <c r="AV2006" i="1"/>
  <c r="AR2012" i="1"/>
  <c r="AQ2012" i="1"/>
  <c r="AO2012" i="1"/>
  <c r="AR2016" i="1"/>
  <c r="AS2016" i="1"/>
  <c r="AP2016" i="1"/>
  <c r="AQ2021" i="1"/>
  <c r="AN2021" i="1"/>
  <c r="AR2021" i="1"/>
  <c r="AQ2030" i="1"/>
  <c r="AV2031" i="1"/>
  <c r="AU2031" i="1"/>
  <c r="S2031" i="1"/>
  <c r="AR2032" i="1"/>
  <c r="AO2032" i="1"/>
  <c r="AQ2032" i="1"/>
  <c r="S2034" i="1"/>
  <c r="AQ2037" i="1"/>
  <c r="AN2037" i="1"/>
  <c r="AR2037" i="1"/>
  <c r="AT2038" i="1"/>
  <c r="AU2038" i="1"/>
  <c r="S2038" i="1"/>
  <c r="AV2038" i="1"/>
  <c r="AT2046" i="1"/>
  <c r="AV2046" i="1"/>
  <c r="AU2046" i="1"/>
  <c r="AT2050" i="1"/>
  <c r="S2050" i="1"/>
  <c r="S2052" i="1"/>
  <c r="AT2052" i="1"/>
  <c r="AT2054" i="1"/>
  <c r="AU2054" i="1"/>
  <c r="Q2056" i="1"/>
  <c r="AQ2056" i="1"/>
  <c r="AU2062" i="1"/>
  <c r="S2063" i="1"/>
  <c r="AR2064" i="1"/>
  <c r="AQ2064" i="1"/>
  <c r="Q2064" i="1"/>
  <c r="AS2064" i="1"/>
  <c r="AV2068" i="1"/>
  <c r="S2068" i="1"/>
  <c r="AT2068" i="1"/>
  <c r="AN2069" i="1"/>
  <c r="AS2070" i="1"/>
  <c r="Q2070" i="1"/>
  <c r="AV2074" i="1"/>
  <c r="AR2076" i="1"/>
  <c r="AP2076" i="1"/>
  <c r="Q2076" i="1"/>
  <c r="AQ2076" i="1"/>
  <c r="AS2076" i="1"/>
  <c r="AT2086" i="1"/>
  <c r="AU2086" i="1"/>
  <c r="AV2086" i="1"/>
  <c r="AV2087" i="1"/>
  <c r="AP2088" i="1"/>
  <c r="AR2089" i="1"/>
  <c r="AR2090" i="1"/>
  <c r="AR2096" i="1"/>
  <c r="AQ2096" i="1"/>
  <c r="Q2096" i="1"/>
  <c r="AS2096" i="1"/>
  <c r="AT2098" i="1"/>
  <c r="S2098" i="1"/>
  <c r="AU2098" i="1"/>
  <c r="AQ2099" i="1"/>
  <c r="AV2100" i="1"/>
  <c r="AT2100" i="1"/>
  <c r="AU2100" i="1"/>
  <c r="S2100" i="1"/>
  <c r="AR2104" i="1"/>
  <c r="AQ2104" i="1"/>
  <c r="Q2104" i="1"/>
  <c r="AO2104" i="1"/>
  <c r="AQ2110" i="1"/>
  <c r="AT2111" i="1"/>
  <c r="AR2116" i="1"/>
  <c r="AS2116" i="1"/>
  <c r="AQ2116" i="1"/>
  <c r="Q2116" i="1"/>
  <c r="AO2116" i="1"/>
  <c r="AQ2117" i="1"/>
  <c r="AR2117" i="1"/>
  <c r="Q2117" i="1"/>
  <c r="AP2117" i="1"/>
  <c r="AN2117" i="1"/>
  <c r="AP1996" i="1"/>
  <c r="AO2014" i="1"/>
  <c r="AO2044" i="1"/>
  <c r="AO2046" i="1"/>
  <c r="AP2060" i="1"/>
  <c r="AO2078" i="1"/>
  <c r="S2082" i="1"/>
  <c r="AR2083" i="1"/>
  <c r="Q2084" i="1"/>
  <c r="AP2084" i="1"/>
  <c r="S2090" i="1"/>
  <c r="AU2090" i="1"/>
  <c r="AP2092" i="1"/>
  <c r="AP2093" i="1"/>
  <c r="AO2094" i="1"/>
  <c r="AR2100" i="1"/>
  <c r="AO2100" i="1"/>
  <c r="AP2100" i="1"/>
  <c r="AQ2101" i="1"/>
  <c r="AS2101" i="1"/>
  <c r="AP2101" i="1"/>
  <c r="Q2102" i="1"/>
  <c r="AR2102" i="1"/>
  <c r="AT2106" i="1"/>
  <c r="S2106" i="1"/>
  <c r="AR2112" i="1"/>
  <c r="AQ2112" i="1"/>
  <c r="Q2112" i="1"/>
  <c r="AS2112" i="1"/>
  <c r="AQ2115" i="1"/>
  <c r="AV2116" i="1"/>
  <c r="S2116" i="1"/>
  <c r="AT2116" i="1"/>
  <c r="AP2118" i="1"/>
  <c r="AR2118" i="1"/>
  <c r="Q2118" i="1"/>
  <c r="AU2118" i="1"/>
  <c r="AV2124" i="1"/>
  <c r="S2124" i="1"/>
  <c r="AU2124" i="1"/>
  <c r="AN2125" i="1"/>
  <c r="AP2126" i="1"/>
  <c r="AR2126" i="1"/>
  <c r="AO2126" i="1"/>
  <c r="S2134" i="1"/>
  <c r="AR2136" i="1"/>
  <c r="AO2136" i="1"/>
  <c r="AQ2136" i="1"/>
  <c r="AU2142" i="1"/>
  <c r="AT2146" i="1"/>
  <c r="AV2146" i="1"/>
  <c r="AR2148" i="1"/>
  <c r="AP2148" i="1"/>
  <c r="Q2148" i="1"/>
  <c r="AQ2148" i="1"/>
  <c r="Q2149" i="1"/>
  <c r="S2156" i="1"/>
  <c r="AN2163" i="1"/>
  <c r="AR2163" i="1"/>
  <c r="AQ2163" i="1"/>
  <c r="AR2115" i="1"/>
  <c r="AV2118" i="1"/>
  <c r="AP2125" i="1"/>
  <c r="AR2132" i="1"/>
  <c r="AQ2132" i="1"/>
  <c r="AO2132" i="1"/>
  <c r="AT2135" i="1"/>
  <c r="AU2135" i="1"/>
  <c r="AR2140" i="1"/>
  <c r="AQ2140" i="1"/>
  <c r="AO2140" i="1"/>
  <c r="AQ2141" i="1"/>
  <c r="AS2141" i="1"/>
  <c r="Q2141" i="1"/>
  <c r="AT2141" i="1"/>
  <c r="AV2148" i="1"/>
  <c r="AU2148" i="1"/>
  <c r="AP2150" i="1"/>
  <c r="AO2150" i="1"/>
  <c r="AT2154" i="1"/>
  <c r="AU2154" i="1"/>
  <c r="AV2154" i="1"/>
  <c r="AV2157" i="1"/>
  <c r="AV2159" i="1"/>
  <c r="AT2159" i="1"/>
  <c r="S2159" i="1"/>
  <c r="AU2159" i="1"/>
  <c r="AT2167" i="1"/>
  <c r="S2167" i="1"/>
  <c r="AU2167" i="1"/>
  <c r="AR2144" i="1"/>
  <c r="AO2144" i="1"/>
  <c r="AQ2144" i="1"/>
  <c r="AO2084" i="1"/>
  <c r="AO2102" i="1"/>
  <c r="AT2103" i="1"/>
  <c r="S2103" i="1"/>
  <c r="AQ2109" i="1"/>
  <c r="AN2109" i="1"/>
  <c r="AS2109" i="1"/>
  <c r="AT2110" i="1"/>
  <c r="AU2110" i="1"/>
  <c r="S2110" i="1"/>
  <c r="AV2110" i="1"/>
  <c r="AS2132" i="1"/>
  <c r="AV2134" i="1"/>
  <c r="AN2139" i="1"/>
  <c r="AS2140" i="1"/>
  <c r="AN2141" i="1"/>
  <c r="AP2142" i="1"/>
  <c r="AQ2142" i="1"/>
  <c r="Q2142" i="1"/>
  <c r="AR2142" i="1"/>
  <c r="AV2143" i="1"/>
  <c r="AU2143" i="1"/>
  <c r="Q2144" i="1"/>
  <c r="AS2144" i="1"/>
  <c r="AQ2149" i="1"/>
  <c r="AN2149" i="1"/>
  <c r="AR2149" i="1"/>
  <c r="AT2150" i="1"/>
  <c r="AV2150" i="1"/>
  <c r="S2150" i="1"/>
  <c r="AU2156" i="1"/>
  <c r="AP2166" i="1"/>
  <c r="AR2166" i="1"/>
  <c r="Q2166" i="1"/>
  <c r="AU2102" i="1"/>
  <c r="AO2108" i="1"/>
  <c r="AP2120" i="1"/>
  <c r="AP2128" i="1"/>
  <c r="AP2133" i="1"/>
  <c r="AO2134" i="1"/>
  <c r="Q2152" i="1"/>
  <c r="AR2156" i="1"/>
  <c r="AP2156" i="1"/>
  <c r="Q2156" i="1"/>
  <c r="AQ2156" i="1"/>
  <c r="AT2158" i="1"/>
  <c r="AV2158" i="1"/>
  <c r="AU2158" i="1"/>
  <c r="Q2165" i="1"/>
  <c r="AN2171" i="1"/>
  <c r="AQ2174" i="1"/>
  <c r="AV2175" i="1"/>
  <c r="S2175" i="1"/>
  <c r="AV2182" i="1"/>
  <c r="S2187" i="1"/>
  <c r="AT2187" i="1"/>
  <c r="AR2208" i="1"/>
  <c r="AO2208" i="1"/>
  <c r="AS2208" i="1"/>
  <c r="AQ2208" i="1"/>
  <c r="Q2208" i="1"/>
  <c r="AR2160" i="1"/>
  <c r="AS2160" i="1"/>
  <c r="AP2160" i="1"/>
  <c r="AV2164" i="1"/>
  <c r="AT2164" i="1"/>
  <c r="AR2168" i="1"/>
  <c r="AQ2168" i="1"/>
  <c r="Q2168" i="1"/>
  <c r="AS2168" i="1"/>
  <c r="AV2172" i="1"/>
  <c r="AU2172" i="1"/>
  <c r="AT2178" i="1"/>
  <c r="S2178" i="1"/>
  <c r="AR2180" i="1"/>
  <c r="AS2180" i="1"/>
  <c r="AP2180" i="1"/>
  <c r="AQ2181" i="1"/>
  <c r="AR2181" i="1"/>
  <c r="Q2181" i="1"/>
  <c r="AS2181" i="1"/>
  <c r="AQ2189" i="1"/>
  <c r="AS2189" i="1"/>
  <c r="Q2189" i="1"/>
  <c r="AR2192" i="1"/>
  <c r="AO2192" i="1"/>
  <c r="AS2192" i="1"/>
  <c r="AQ2192" i="1"/>
  <c r="AT2194" i="1"/>
  <c r="AV2194" i="1"/>
  <c r="AU2194" i="1"/>
  <c r="AT2198" i="1"/>
  <c r="AV2198" i="1"/>
  <c r="S2198" i="1"/>
  <c r="S2203" i="1"/>
  <c r="AT2203" i="1"/>
  <c r="AQ2173" i="1"/>
  <c r="AN2173" i="1"/>
  <c r="AS2173" i="1"/>
  <c r="AT2174" i="1"/>
  <c r="AU2174" i="1"/>
  <c r="S2174" i="1"/>
  <c r="AV2174" i="1"/>
  <c r="AP2190" i="1"/>
  <c r="AR2190" i="1"/>
  <c r="AQ2190" i="1"/>
  <c r="Q2190" i="1"/>
  <c r="AQ2193" i="1"/>
  <c r="AR2193" i="1"/>
  <c r="AR2196" i="1"/>
  <c r="AQ2196" i="1"/>
  <c r="AP2196" i="1"/>
  <c r="Q2196" i="1"/>
  <c r="AS2196" i="1"/>
  <c r="AR2204" i="1"/>
  <c r="AS2204" i="1"/>
  <c r="AQ2204" i="1"/>
  <c r="AP2204" i="1"/>
  <c r="Q2204" i="1"/>
  <c r="AR2152" i="1"/>
  <c r="AS2152" i="1"/>
  <c r="AP2152" i="1"/>
  <c r="AT2162" i="1"/>
  <c r="AU2162" i="1"/>
  <c r="AQ2165" i="1"/>
  <c r="AS2165" i="1"/>
  <c r="AP2165" i="1"/>
  <c r="AO2168" i="1"/>
  <c r="AT2170" i="1"/>
  <c r="S2170" i="1"/>
  <c r="Q2173" i="1"/>
  <c r="AR2176" i="1"/>
  <c r="AQ2176" i="1"/>
  <c r="Q2176" i="1"/>
  <c r="AS2176" i="1"/>
  <c r="AV2178" i="1"/>
  <c r="AV2180" i="1"/>
  <c r="S2180" i="1"/>
  <c r="AT2180" i="1"/>
  <c r="AN2181" i="1"/>
  <c r="AP2182" i="1"/>
  <c r="AR2182" i="1"/>
  <c r="Q2182" i="1"/>
  <c r="AR2188" i="1"/>
  <c r="AS2188" i="1"/>
  <c r="AQ2188" i="1"/>
  <c r="AP2188" i="1"/>
  <c r="AN2189" i="1"/>
  <c r="AQ2195" i="1"/>
  <c r="AN2195" i="1"/>
  <c r="AU2198" i="1"/>
  <c r="AV2186" i="1"/>
  <c r="AS2200" i="1"/>
  <c r="AN2203" i="1"/>
  <c r="AP2205" i="1"/>
  <c r="AO2206" i="1"/>
  <c r="AV2206" i="1"/>
  <c r="S2210" i="1"/>
  <c r="S2212" i="1"/>
  <c r="Q2213" i="1"/>
  <c r="AR2213" i="1"/>
  <c r="Q2214" i="1"/>
  <c r="AR2214" i="1"/>
  <c r="Q2216" i="1"/>
  <c r="AQ2216" i="1"/>
  <c r="S2218" i="1"/>
  <c r="S2220" i="1"/>
  <c r="AT2221" i="1"/>
  <c r="AR2222" i="1"/>
  <c r="AU2223" i="1"/>
  <c r="AP2157" i="1"/>
  <c r="AO2158" i="1"/>
  <c r="AO2164" i="1"/>
  <c r="AU2166" i="1"/>
  <c r="AO2172" i="1"/>
  <c r="AP2184" i="1"/>
  <c r="S2186" i="1"/>
  <c r="S2188" i="1"/>
  <c r="AU2191" i="1"/>
  <c r="AT2192" i="1"/>
  <c r="AP2197" i="1"/>
  <c r="AO2198" i="1"/>
  <c r="AU2199" i="1"/>
  <c r="AO2200" i="1"/>
  <c r="AV2202" i="1"/>
  <c r="Q2205" i="1"/>
  <c r="AS2205" i="1"/>
  <c r="Q2206" i="1"/>
  <c r="AQ2206" i="1"/>
  <c r="AT2207" i="1"/>
  <c r="AR2209" i="1"/>
  <c r="AO2212" i="1"/>
  <c r="AT2212" i="1"/>
  <c r="AS2213" i="1"/>
  <c r="AU2214" i="1"/>
  <c r="S2215" i="1"/>
  <c r="AS2216" i="1"/>
  <c r="AT2217" i="1"/>
  <c r="AQ2218" i="1"/>
  <c r="AO2220" i="1"/>
  <c r="AU2220" i="1"/>
  <c r="AN2221" i="1"/>
  <c r="S2222" i="1"/>
  <c r="AU2222" i="1"/>
  <c r="S2223" i="1"/>
  <c r="AP2200" i="1"/>
  <c r="AU2207" i="1"/>
  <c r="AU2210" i="1"/>
  <c r="AU2212" i="1"/>
  <c r="AN2213" i="1"/>
  <c r="AO2216" i="1"/>
  <c r="AU2218" i="1"/>
  <c r="AP2221" i="1"/>
  <c r="AO2222" i="1"/>
  <c r="AV2210" i="1"/>
  <c r="AP2213" i="1"/>
  <c r="AO2214" i="1"/>
  <c r="AP2216" i="1"/>
  <c r="AV2218" i="1"/>
  <c r="AT2223" i="1"/>
  <c r="AN6" i="1"/>
  <c r="AR6" i="1"/>
  <c r="AN22" i="1"/>
  <c r="AR22" i="1"/>
  <c r="AN30" i="1"/>
  <c r="AR30" i="1"/>
  <c r="AN38" i="1"/>
  <c r="AR38" i="1"/>
  <c r="AN42" i="1"/>
  <c r="AR42" i="1"/>
  <c r="AN50" i="1"/>
  <c r="AT56" i="1"/>
  <c r="AN62" i="1"/>
  <c r="AR62" i="1"/>
  <c r="AT68" i="1"/>
  <c r="AT76" i="1"/>
  <c r="AT84" i="1"/>
  <c r="AT88" i="1"/>
  <c r="AT132" i="1"/>
  <c r="AT164" i="1"/>
  <c r="AN166" i="1"/>
  <c r="AR166" i="1"/>
  <c r="AN170" i="1"/>
  <c r="AR170" i="1"/>
  <c r="AN174" i="1"/>
  <c r="AR174" i="1"/>
  <c r="AT184" i="1"/>
  <c r="AN190" i="1"/>
  <c r="AR190" i="1"/>
  <c r="AT204" i="1"/>
  <c r="AT208" i="1"/>
  <c r="AN210" i="1"/>
  <c r="AR210" i="1"/>
  <c r="AT220" i="1"/>
  <c r="AN222" i="1"/>
  <c r="AR222" i="1"/>
  <c r="AT232" i="1"/>
  <c r="AN234" i="1"/>
  <c r="AR234" i="1"/>
  <c r="AN242" i="1"/>
  <c r="AR242" i="1"/>
  <c r="AN246" i="1"/>
  <c r="AR246" i="1"/>
  <c r="AN250" i="1"/>
  <c r="AR250" i="1"/>
  <c r="AN258" i="1"/>
  <c r="AR258" i="1"/>
  <c r="AT264" i="1"/>
  <c r="AN266" i="1"/>
  <c r="AR266" i="1"/>
  <c r="AT268" i="1"/>
  <c r="AT272" i="1"/>
  <c r="AN274" i="1"/>
  <c r="AR274" i="1"/>
  <c r="AT284" i="1"/>
  <c r="AN286" i="1"/>
  <c r="AR286" i="1"/>
  <c r="AT296" i="1"/>
  <c r="AN306" i="1"/>
  <c r="AR306" i="1"/>
  <c r="AT312" i="1"/>
  <c r="AN314" i="1"/>
  <c r="AR314" i="1"/>
  <c r="AN318" i="1"/>
  <c r="AR318" i="1"/>
  <c r="AT324" i="1"/>
  <c r="AN326" i="1"/>
  <c r="AR326" i="1"/>
  <c r="AN330" i="1"/>
  <c r="AR330" i="1"/>
  <c r="AT336" i="1"/>
  <c r="AT348" i="1"/>
  <c r="AN350" i="1"/>
  <c r="AR350" i="1"/>
  <c r="AN362" i="1"/>
  <c r="AR362" i="1"/>
  <c r="AN374" i="1"/>
  <c r="AR374" i="1"/>
  <c r="AN382" i="1"/>
  <c r="AR382" i="1"/>
  <c r="AN390" i="1"/>
  <c r="AR390" i="1"/>
  <c r="AR406" i="1"/>
  <c r="AT428" i="1"/>
  <c r="AT432" i="1"/>
  <c r="AT436" i="1"/>
  <c r="AT440" i="1"/>
  <c r="AN454" i="1"/>
  <c r="AR454" i="1"/>
  <c r="AN458" i="1"/>
  <c r="AR458" i="1"/>
  <c r="AN462" i="1"/>
  <c r="AR462" i="1"/>
  <c r="AN466" i="1"/>
  <c r="AR466" i="1"/>
  <c r="AN470" i="1"/>
  <c r="AR470" i="1"/>
  <c r="AN474" i="1"/>
  <c r="AR474" i="1"/>
  <c r="AT480" i="1"/>
  <c r="AT484" i="1"/>
  <c r="AT500" i="1"/>
  <c r="AT504" i="1"/>
  <c r="AN506" i="1"/>
  <c r="AR506" i="1"/>
  <c r="AT508" i="1"/>
  <c r="AN510" i="1"/>
  <c r="AR510" i="1"/>
  <c r="AN514" i="1"/>
  <c r="AR514" i="1"/>
  <c r="AT520" i="1"/>
  <c r="AN530" i="1"/>
  <c r="AR530" i="1"/>
  <c r="AN542" i="1"/>
  <c r="AR542" i="1"/>
  <c r="AT564" i="1"/>
  <c r="AN570" i="1"/>
  <c r="AR570" i="1"/>
  <c r="AT584" i="1"/>
  <c r="AT588" i="1"/>
  <c r="AT596" i="1"/>
  <c r="AT604" i="1"/>
  <c r="AN610" i="1"/>
  <c r="AR610" i="1"/>
  <c r="AT620" i="1"/>
  <c r="AN630" i="1"/>
  <c r="AR630" i="1"/>
  <c r="AN634" i="1"/>
  <c r="AR634" i="1"/>
  <c r="AT644" i="1"/>
  <c r="AT648" i="1"/>
  <c r="AT664" i="1"/>
  <c r="AO666" i="1"/>
  <c r="AV676" i="1"/>
  <c r="AS680" i="1"/>
  <c r="AO680" i="1"/>
  <c r="Q680" i="1"/>
  <c r="AP680" i="1"/>
  <c r="AU690" i="1"/>
  <c r="S690" i="1"/>
  <c r="AV884" i="1"/>
  <c r="AS888" i="1"/>
  <c r="AO888" i="1"/>
  <c r="Q888" i="1"/>
  <c r="AP888" i="1"/>
  <c r="AO890" i="1"/>
  <c r="AN899" i="1"/>
  <c r="AS899" i="1"/>
  <c r="AN915" i="1"/>
  <c r="AS915" i="1"/>
  <c r="S8" i="1"/>
  <c r="AT9" i="1"/>
  <c r="Q10" i="1"/>
  <c r="AO10" i="1"/>
  <c r="AS10" i="1"/>
  <c r="AN11" i="1"/>
  <c r="AR11" i="1"/>
  <c r="S12" i="1"/>
  <c r="S24" i="1"/>
  <c r="Q26" i="1"/>
  <c r="AO26" i="1"/>
  <c r="AS26" i="1"/>
  <c r="AN27" i="1"/>
  <c r="AR27" i="1"/>
  <c r="AU28" i="1"/>
  <c r="S32" i="1"/>
  <c r="Q34" i="1"/>
  <c r="AO34" i="1"/>
  <c r="AN35" i="1"/>
  <c r="AR35" i="1"/>
  <c r="AT37" i="1"/>
  <c r="Q38" i="1"/>
  <c r="AO38" i="1"/>
  <c r="AS38" i="1"/>
  <c r="AN39" i="1"/>
  <c r="AR39" i="1"/>
  <c r="AU40" i="1"/>
  <c r="AT41" i="1"/>
  <c r="Q42" i="1"/>
  <c r="AS42" i="1"/>
  <c r="AU44" i="1"/>
  <c r="AU48" i="1"/>
  <c r="S52" i="1"/>
  <c r="S56" i="1"/>
  <c r="AT57" i="1"/>
  <c r="Q58" i="1"/>
  <c r="AO58" i="1"/>
  <c r="AS58" i="1"/>
  <c r="AN59" i="1"/>
  <c r="AR59" i="1"/>
  <c r="AT61" i="1"/>
  <c r="Q62" i="1"/>
  <c r="AO62" i="1"/>
  <c r="AS62" i="1"/>
  <c r="AN63" i="1"/>
  <c r="AR63" i="1"/>
  <c r="AU64" i="1"/>
  <c r="AT65" i="1"/>
  <c r="Q66" i="1"/>
  <c r="AO66" i="1"/>
  <c r="AS66" i="1"/>
  <c r="AN67" i="1"/>
  <c r="AR67" i="1"/>
  <c r="AU68" i="1"/>
  <c r="AU72" i="1"/>
  <c r="S80" i="1"/>
  <c r="AT89" i="1"/>
  <c r="Q90" i="1"/>
  <c r="AO90" i="1"/>
  <c r="AS90" i="1"/>
  <c r="AN91" i="1"/>
  <c r="AR91" i="1"/>
  <c r="S92" i="1"/>
  <c r="AT93" i="1"/>
  <c r="Q94" i="1"/>
  <c r="AO94" i="1"/>
  <c r="AS94" i="1"/>
  <c r="AN95" i="1"/>
  <c r="AR95" i="1"/>
  <c r="AU96" i="1"/>
  <c r="AU100" i="1"/>
  <c r="AT105" i="1"/>
  <c r="Q106" i="1"/>
  <c r="AO106" i="1"/>
  <c r="AS106" i="1"/>
  <c r="AT109" i="1"/>
  <c r="Q110" i="1"/>
  <c r="AO110" i="1"/>
  <c r="AS110" i="1"/>
  <c r="AN111" i="1"/>
  <c r="AR111" i="1"/>
  <c r="AU112" i="1"/>
  <c r="AU116" i="1"/>
  <c r="S120" i="1"/>
  <c r="AT121" i="1"/>
  <c r="Q122" i="1"/>
  <c r="AO122" i="1"/>
  <c r="AS122" i="1"/>
  <c r="AN123" i="1"/>
  <c r="AR123" i="1"/>
  <c r="AT125" i="1"/>
  <c r="Q126" i="1"/>
  <c r="AO126" i="1"/>
  <c r="AS126" i="1"/>
  <c r="AN127" i="1"/>
  <c r="AR127" i="1"/>
  <c r="AU128" i="1"/>
  <c r="AN131" i="1"/>
  <c r="AR131" i="1"/>
  <c r="AU132" i="1"/>
  <c r="AT133" i="1"/>
  <c r="AO134" i="1"/>
  <c r="AN135" i="1"/>
  <c r="AR135" i="1"/>
  <c r="AT137" i="1"/>
  <c r="Q138" i="1"/>
  <c r="AO138" i="1"/>
  <c r="AS138" i="1"/>
  <c r="AN139" i="1"/>
  <c r="AR139" i="1"/>
  <c r="AT141" i="1"/>
  <c r="Q142" i="1"/>
  <c r="AO142" i="1"/>
  <c r="AS142" i="1"/>
  <c r="AN143" i="1"/>
  <c r="AR143" i="1"/>
  <c r="AT145" i="1"/>
  <c r="Q146" i="1"/>
  <c r="AO146" i="1"/>
  <c r="AS146" i="1"/>
  <c r="AN147" i="1"/>
  <c r="AR147" i="1"/>
  <c r="AU148" i="1"/>
  <c r="AU152" i="1"/>
  <c r="AU156" i="1"/>
  <c r="S160" i="1"/>
  <c r="S164" i="1"/>
  <c r="S168" i="1"/>
  <c r="S172" i="1"/>
  <c r="AT173" i="1"/>
  <c r="Q174" i="1"/>
  <c r="AO174" i="1"/>
  <c r="AS174" i="1"/>
  <c r="AN175" i="1"/>
  <c r="AR175" i="1"/>
  <c r="AT177" i="1"/>
  <c r="Q178" i="1"/>
  <c r="AO178" i="1"/>
  <c r="AS178" i="1"/>
  <c r="AN179" i="1"/>
  <c r="AR179" i="1"/>
  <c r="AT181" i="1"/>
  <c r="Q182" i="1"/>
  <c r="AO182" i="1"/>
  <c r="AS182" i="1"/>
  <c r="AN183" i="1"/>
  <c r="AR183" i="1"/>
  <c r="AT185" i="1"/>
  <c r="Q186" i="1"/>
  <c r="AO186" i="1"/>
  <c r="AS186" i="1"/>
  <c r="AN187" i="1"/>
  <c r="AR187" i="1"/>
  <c r="AT189" i="1"/>
  <c r="Q190" i="1"/>
  <c r="AO190" i="1"/>
  <c r="AS190" i="1"/>
  <c r="AN191" i="1"/>
  <c r="AR191" i="1"/>
  <c r="S200" i="1"/>
  <c r="AT201" i="1"/>
  <c r="Q202" i="1"/>
  <c r="AO202" i="1"/>
  <c r="AS202" i="1"/>
  <c r="AN203" i="1"/>
  <c r="AR203" i="1"/>
  <c r="S208" i="1"/>
  <c r="AT209" i="1"/>
  <c r="Q210" i="1"/>
  <c r="AO210" i="1"/>
  <c r="AS210" i="1"/>
  <c r="AN211" i="1"/>
  <c r="AR211" i="1"/>
  <c r="S216" i="1"/>
  <c r="S220" i="1"/>
  <c r="S224" i="1"/>
  <c r="S228" i="1"/>
  <c r="S232" i="1"/>
  <c r="S236" i="1"/>
  <c r="AT237" i="1"/>
  <c r="Q238" i="1"/>
  <c r="AO238" i="1"/>
  <c r="AS238" i="1"/>
  <c r="AN239" i="1"/>
  <c r="AR239" i="1"/>
  <c r="S244" i="1"/>
  <c r="AT245" i="1"/>
  <c r="Q246" i="1"/>
  <c r="AO246" i="1"/>
  <c r="AS246" i="1"/>
  <c r="AN247" i="1"/>
  <c r="AR247" i="1"/>
  <c r="AU248" i="1"/>
  <c r="AU252" i="1"/>
  <c r="AU256" i="1"/>
  <c r="AU260" i="1"/>
  <c r="AU264" i="1"/>
  <c r="AU268" i="1"/>
  <c r="AU272" i="1"/>
  <c r="AU276" i="1"/>
  <c r="S284" i="1"/>
  <c r="Q286" i="1"/>
  <c r="AN287" i="1"/>
  <c r="AR287" i="1"/>
  <c r="AT289" i="1"/>
  <c r="AO290" i="1"/>
  <c r="AS290" i="1"/>
  <c r="AN291" i="1"/>
  <c r="AR291" i="1"/>
  <c r="S292" i="1"/>
  <c r="AU292" i="1"/>
  <c r="AU296" i="1"/>
  <c r="S304" i="1"/>
  <c r="S308" i="1"/>
  <c r="S312" i="1"/>
  <c r="S316" i="1"/>
  <c r="AT317" i="1"/>
  <c r="Q318" i="1"/>
  <c r="AO318" i="1"/>
  <c r="AS318" i="1"/>
  <c r="AN319" i="1"/>
  <c r="AR319" i="1"/>
  <c r="AT321" i="1"/>
  <c r="Q322" i="1"/>
  <c r="AO322" i="1"/>
  <c r="AS322" i="1"/>
  <c r="AN323" i="1"/>
  <c r="AR323" i="1"/>
  <c r="AT325" i="1"/>
  <c r="Q326" i="1"/>
  <c r="AO326" i="1"/>
  <c r="AS326" i="1"/>
  <c r="AN327" i="1"/>
  <c r="AU328" i="1"/>
  <c r="AU332" i="1"/>
  <c r="AU336" i="1"/>
  <c r="AT341" i="1"/>
  <c r="Q342" i="1"/>
  <c r="AO342" i="1"/>
  <c r="AS342" i="1"/>
  <c r="AN343" i="1"/>
  <c r="AR343" i="1"/>
  <c r="AT345" i="1"/>
  <c r="Q346" i="1"/>
  <c r="AO346" i="1"/>
  <c r="AS346" i="1"/>
  <c r="AN347" i="1"/>
  <c r="AR347" i="1"/>
  <c r="S352" i="1"/>
  <c r="AT357" i="1"/>
  <c r="Q358" i="1"/>
  <c r="AO358" i="1"/>
  <c r="AS358" i="1"/>
  <c r="AN359" i="1"/>
  <c r="AR359" i="1"/>
  <c r="AT361" i="1"/>
  <c r="Q362" i="1"/>
  <c r="AO362" i="1"/>
  <c r="AS362" i="1"/>
  <c r="Q366" i="1"/>
  <c r="AS366" i="1"/>
  <c r="AU368" i="1"/>
  <c r="AT369" i="1"/>
  <c r="AO370" i="1"/>
  <c r="AN371" i="1"/>
  <c r="AR371" i="1"/>
  <c r="AT373" i="1"/>
  <c r="AO374" i="1"/>
  <c r="AS374" i="1"/>
  <c r="AN375" i="1"/>
  <c r="AR375" i="1"/>
  <c r="Q378" i="1"/>
  <c r="AO378" i="1"/>
  <c r="AN379" i="1"/>
  <c r="AR379" i="1"/>
  <c r="Q382" i="1"/>
  <c r="AO382" i="1"/>
  <c r="AN383" i="1"/>
  <c r="AR383" i="1"/>
  <c r="AT385" i="1"/>
  <c r="AO386" i="1"/>
  <c r="AS386" i="1"/>
  <c r="AN387" i="1"/>
  <c r="AR387" i="1"/>
  <c r="S388" i="1"/>
  <c r="S392" i="1"/>
  <c r="S396" i="1"/>
  <c r="S400" i="1"/>
  <c r="S404" i="1"/>
  <c r="AT405" i="1"/>
  <c r="Q406" i="1"/>
  <c r="AO406" i="1"/>
  <c r="AS406" i="1"/>
  <c r="AN407" i="1"/>
  <c r="AR407" i="1"/>
  <c r="AU408" i="1"/>
  <c r="S412" i="1"/>
  <c r="AT413" i="1"/>
  <c r="Q414" i="1"/>
  <c r="AO414" i="1"/>
  <c r="AS414" i="1"/>
  <c r="AN415" i="1"/>
  <c r="AR415" i="1"/>
  <c r="AU416" i="1"/>
  <c r="S420" i="1"/>
  <c r="AT421" i="1"/>
  <c r="Q422" i="1"/>
  <c r="AO422" i="1"/>
  <c r="AS422" i="1"/>
  <c r="AN423" i="1"/>
  <c r="AR423" i="1"/>
  <c r="S424" i="1"/>
  <c r="AT425" i="1"/>
  <c r="Q426" i="1"/>
  <c r="AO426" i="1"/>
  <c r="AS426" i="1"/>
  <c r="AN427" i="1"/>
  <c r="AR427" i="1"/>
  <c r="AU428" i="1"/>
  <c r="S432" i="1"/>
  <c r="AT433" i="1"/>
  <c r="Q434" i="1"/>
  <c r="AO434" i="1"/>
  <c r="AS434" i="1"/>
  <c r="AN435" i="1"/>
  <c r="AR435" i="1"/>
  <c r="AU436" i="1"/>
  <c r="S440" i="1"/>
  <c r="AT441" i="1"/>
  <c r="Q442" i="1"/>
  <c r="AO442" i="1"/>
  <c r="AS442" i="1"/>
  <c r="AN443" i="1"/>
  <c r="AR443" i="1"/>
  <c r="AU444" i="1"/>
  <c r="S448" i="1"/>
  <c r="AT449" i="1"/>
  <c r="Q450" i="1"/>
  <c r="AO450" i="1"/>
  <c r="AS450" i="1"/>
  <c r="AN451" i="1"/>
  <c r="AR451" i="1"/>
  <c r="AU452" i="1"/>
  <c r="S456" i="1"/>
  <c r="AT457" i="1"/>
  <c r="Q458" i="1"/>
  <c r="AO458" i="1"/>
  <c r="AS458" i="1"/>
  <c r="AN459" i="1"/>
  <c r="AR459" i="1"/>
  <c r="AU460" i="1"/>
  <c r="S464" i="1"/>
  <c r="AT465" i="1"/>
  <c r="Q466" i="1"/>
  <c r="AO466" i="1"/>
  <c r="AS466" i="1"/>
  <c r="AN467" i="1"/>
  <c r="AR467" i="1"/>
  <c r="AU468" i="1"/>
  <c r="S472" i="1"/>
  <c r="AT473" i="1"/>
  <c r="Q474" i="1"/>
  <c r="AO474" i="1"/>
  <c r="AS474" i="1"/>
  <c r="AN475" i="1"/>
  <c r="AR475" i="1"/>
  <c r="AU476" i="1"/>
  <c r="S480" i="1"/>
  <c r="AT481" i="1"/>
  <c r="Q482" i="1"/>
  <c r="AO482" i="1"/>
  <c r="AS482" i="1"/>
  <c r="AN483" i="1"/>
  <c r="AR483" i="1"/>
  <c r="AU484" i="1"/>
  <c r="S488" i="1"/>
  <c r="AT489" i="1"/>
  <c r="Q490" i="1"/>
  <c r="AO490" i="1"/>
  <c r="AS490" i="1"/>
  <c r="AN491" i="1"/>
  <c r="AR491" i="1"/>
  <c r="AU492" i="1"/>
  <c r="S496" i="1"/>
  <c r="AT497" i="1"/>
  <c r="Q498" i="1"/>
  <c r="AO498" i="1"/>
  <c r="AS498" i="1"/>
  <c r="AN499" i="1"/>
  <c r="AR499" i="1"/>
  <c r="AU500" i="1"/>
  <c r="S504" i="1"/>
  <c r="AT505" i="1"/>
  <c r="Q506" i="1"/>
  <c r="AO506" i="1"/>
  <c r="AS506" i="1"/>
  <c r="AN507" i="1"/>
  <c r="AR507" i="1"/>
  <c r="AU508" i="1"/>
  <c r="S512" i="1"/>
  <c r="AT513" i="1"/>
  <c r="Q514" i="1"/>
  <c r="AO514" i="1"/>
  <c r="AS514" i="1"/>
  <c r="AN515" i="1"/>
  <c r="AR515" i="1"/>
  <c r="AU516" i="1"/>
  <c r="S520" i="1"/>
  <c r="AT521" i="1"/>
  <c r="Q522" i="1"/>
  <c r="AO522" i="1"/>
  <c r="AS522" i="1"/>
  <c r="AN523" i="1"/>
  <c r="AR523" i="1"/>
  <c r="AU524" i="1"/>
  <c r="S528" i="1"/>
  <c r="AT529" i="1"/>
  <c r="Q530" i="1"/>
  <c r="AO530" i="1"/>
  <c r="AS530" i="1"/>
  <c r="AN531" i="1"/>
  <c r="AR531" i="1"/>
  <c r="AU532" i="1"/>
  <c r="S536" i="1"/>
  <c r="AT537" i="1"/>
  <c r="Q538" i="1"/>
  <c r="AO538" i="1"/>
  <c r="AS538" i="1"/>
  <c r="AN539" i="1"/>
  <c r="AR539" i="1"/>
  <c r="AU540" i="1"/>
  <c r="AN543" i="1"/>
  <c r="AR543" i="1"/>
  <c r="AU544" i="1"/>
  <c r="S548" i="1"/>
  <c r="AT549" i="1"/>
  <c r="Q550" i="1"/>
  <c r="AO550" i="1"/>
  <c r="AS550" i="1"/>
  <c r="AN551" i="1"/>
  <c r="AR551" i="1"/>
  <c r="AU552" i="1"/>
  <c r="S556" i="1"/>
  <c r="AT557" i="1"/>
  <c r="Q558" i="1"/>
  <c r="AO558" i="1"/>
  <c r="AS558" i="1"/>
  <c r="AN559" i="1"/>
  <c r="AR559" i="1"/>
  <c r="AU560" i="1"/>
  <c r="S564" i="1"/>
  <c r="S568" i="1"/>
  <c r="AU568" i="1"/>
  <c r="AT569" i="1"/>
  <c r="Q570" i="1"/>
  <c r="AO570" i="1"/>
  <c r="AS570" i="1"/>
  <c r="AN571" i="1"/>
  <c r="AR571" i="1"/>
  <c r="S572" i="1"/>
  <c r="AT573" i="1"/>
  <c r="Q574" i="1"/>
  <c r="AO574" i="1"/>
  <c r="AS574" i="1"/>
  <c r="AN575" i="1"/>
  <c r="AR575" i="1"/>
  <c r="AU576" i="1"/>
  <c r="S580" i="1"/>
  <c r="AT581" i="1"/>
  <c r="Q582" i="1"/>
  <c r="AO582" i="1"/>
  <c r="AS582" i="1"/>
  <c r="AN583" i="1"/>
  <c r="AR583" i="1"/>
  <c r="AT585" i="1"/>
  <c r="Q586" i="1"/>
  <c r="AO586" i="1"/>
  <c r="AS586" i="1"/>
  <c r="AN587" i="1"/>
  <c r="AR587" i="1"/>
  <c r="AT589" i="1"/>
  <c r="Q590" i="1"/>
  <c r="AO590" i="1"/>
  <c r="AS590" i="1"/>
  <c r="AN591" i="1"/>
  <c r="AR591" i="1"/>
  <c r="S592" i="1"/>
  <c r="S596" i="1"/>
  <c r="AT597" i="1"/>
  <c r="Q598" i="1"/>
  <c r="AO598" i="1"/>
  <c r="AS598" i="1"/>
  <c r="AN599" i="1"/>
  <c r="AR599" i="1"/>
  <c r="S600" i="1"/>
  <c r="AU604" i="1"/>
  <c r="AU608" i="1"/>
  <c r="AT613" i="1"/>
  <c r="Q614" i="1"/>
  <c r="AO614" i="1"/>
  <c r="AS614" i="1"/>
  <c r="AN615" i="1"/>
  <c r="AR615" i="1"/>
  <c r="S616" i="1"/>
  <c r="AU620" i="1"/>
  <c r="AT625" i="1"/>
  <c r="Q626" i="1"/>
  <c r="AO626" i="1"/>
  <c r="AS626" i="1"/>
  <c r="AT629" i="1"/>
  <c r="Q630" i="1"/>
  <c r="AO630" i="1"/>
  <c r="AS630" i="1"/>
  <c r="AN631" i="1"/>
  <c r="AR631" i="1"/>
  <c r="Q634" i="1"/>
  <c r="AU636" i="1"/>
  <c r="AT641" i="1"/>
  <c r="Q642" i="1"/>
  <c r="AO642" i="1"/>
  <c r="AS642" i="1"/>
  <c r="AN643" i="1"/>
  <c r="AR643" i="1"/>
  <c r="S644" i="1"/>
  <c r="S648" i="1"/>
  <c r="AU652" i="1"/>
  <c r="AT657" i="1"/>
  <c r="Q658" i="1"/>
  <c r="AO658" i="1"/>
  <c r="AS658" i="1"/>
  <c r="AN659" i="1"/>
  <c r="AR659" i="1"/>
  <c r="AT661" i="1"/>
  <c r="Q662" i="1"/>
  <c r="AO662" i="1"/>
  <c r="AS662" i="1"/>
  <c r="AN663" i="1"/>
  <c r="AR663" i="1"/>
  <c r="S664" i="1"/>
  <c r="AS668" i="1"/>
  <c r="AO668" i="1"/>
  <c r="Q668" i="1"/>
  <c r="AP668" i="1"/>
  <c r="Q675" i="1"/>
  <c r="AO675" i="1"/>
  <c r="S676" i="1"/>
  <c r="AS679" i="1"/>
  <c r="AQ680" i="1"/>
  <c r="AV680" i="1"/>
  <c r="S681" i="1"/>
  <c r="AN695" i="1"/>
  <c r="AS695" i="1"/>
  <c r="AQ696" i="1"/>
  <c r="AV696" i="1"/>
  <c r="S697" i="1"/>
  <c r="AO702" i="1"/>
  <c r="AN711" i="1"/>
  <c r="AS711" i="1"/>
  <c r="AV712" i="1"/>
  <c r="S713" i="1"/>
  <c r="S724" i="1"/>
  <c r="AU726" i="1"/>
  <c r="S726" i="1"/>
  <c r="AS732" i="1"/>
  <c r="AO732" i="1"/>
  <c r="Q732" i="1"/>
  <c r="AP732" i="1"/>
  <c r="S756" i="1"/>
  <c r="AU758" i="1"/>
  <c r="S758" i="1"/>
  <c r="Q762" i="1"/>
  <c r="AP762" i="1"/>
  <c r="Q771" i="1"/>
  <c r="AO771" i="1"/>
  <c r="AN775" i="1"/>
  <c r="AS775" i="1"/>
  <c r="AV776" i="1"/>
  <c r="S777" i="1"/>
  <c r="S788" i="1"/>
  <c r="AU790" i="1"/>
  <c r="S790" i="1"/>
  <c r="Q794" i="1"/>
  <c r="AP794" i="1"/>
  <c r="AO798" i="1"/>
  <c r="Q803" i="1"/>
  <c r="AO803" i="1"/>
  <c r="S804" i="1"/>
  <c r="AU806" i="1"/>
  <c r="S806" i="1"/>
  <c r="AN807" i="1"/>
  <c r="AS807" i="1"/>
  <c r="AQ808" i="1"/>
  <c r="AV808" i="1"/>
  <c r="S809" i="1"/>
  <c r="Q810" i="1"/>
  <c r="AP810" i="1"/>
  <c r="AS812" i="1"/>
  <c r="AO812" i="1"/>
  <c r="Q812" i="1"/>
  <c r="AP812" i="1"/>
  <c r="AO814" i="1"/>
  <c r="Q819" i="1"/>
  <c r="AO819" i="1"/>
  <c r="S820" i="1"/>
  <c r="AU822" i="1"/>
  <c r="S822" i="1"/>
  <c r="AN823" i="1"/>
  <c r="AS823" i="1"/>
  <c r="AV824" i="1"/>
  <c r="S825" i="1"/>
  <c r="Q826" i="1"/>
  <c r="AP826" i="1"/>
  <c r="AS828" i="1"/>
  <c r="AO828" i="1"/>
  <c r="Q828" i="1"/>
  <c r="AP828" i="1"/>
  <c r="AO830" i="1"/>
  <c r="Q835" i="1"/>
  <c r="AO835" i="1"/>
  <c r="S836" i="1"/>
  <c r="AU838" i="1"/>
  <c r="S838" i="1"/>
  <c r="AN839" i="1"/>
  <c r="AS839" i="1"/>
  <c r="AV840" i="1"/>
  <c r="S841" i="1"/>
  <c r="Q842" i="1"/>
  <c r="AP842" i="1"/>
  <c r="AS844" i="1"/>
  <c r="AO844" i="1"/>
  <c r="Q844" i="1"/>
  <c r="AP844" i="1"/>
  <c r="AO846" i="1"/>
  <c r="Q851" i="1"/>
  <c r="AO851" i="1"/>
  <c r="S852" i="1"/>
  <c r="AU854" i="1"/>
  <c r="S854" i="1"/>
  <c r="AN855" i="1"/>
  <c r="AS855" i="1"/>
  <c r="AQ856" i="1"/>
  <c r="AV856" i="1"/>
  <c r="S857" i="1"/>
  <c r="Q858" i="1"/>
  <c r="AP858" i="1"/>
  <c r="AS860" i="1"/>
  <c r="AO860" i="1"/>
  <c r="Q860" i="1"/>
  <c r="AP860" i="1"/>
  <c r="AO862" i="1"/>
  <c r="Q867" i="1"/>
  <c r="AO867" i="1"/>
  <c r="S868" i="1"/>
  <c r="AU870" i="1"/>
  <c r="S870" i="1"/>
  <c r="AN871" i="1"/>
  <c r="AS871" i="1"/>
  <c r="AQ872" i="1"/>
  <c r="AV872" i="1"/>
  <c r="S873" i="1"/>
  <c r="Q874" i="1"/>
  <c r="AP874" i="1"/>
  <c r="AS876" i="1"/>
  <c r="AO876" i="1"/>
  <c r="Q876" i="1"/>
  <c r="AP876" i="1"/>
  <c r="AO878" i="1"/>
  <c r="Q883" i="1"/>
  <c r="AO883" i="1"/>
  <c r="S884" i="1"/>
  <c r="AU886" i="1"/>
  <c r="S886" i="1"/>
  <c r="AN887" i="1"/>
  <c r="AS887" i="1"/>
  <c r="AQ888" i="1"/>
  <c r="AV888" i="1"/>
  <c r="S889" i="1"/>
  <c r="Q890" i="1"/>
  <c r="AP890" i="1"/>
  <c r="AS892" i="1"/>
  <c r="AO892" i="1"/>
  <c r="Q892" i="1"/>
  <c r="AP892" i="1"/>
  <c r="AO894" i="1"/>
  <c r="Q899" i="1"/>
  <c r="AO899" i="1"/>
  <c r="S900" i="1"/>
  <c r="AU902" i="1"/>
  <c r="S902" i="1"/>
  <c r="AN903" i="1"/>
  <c r="AS903" i="1"/>
  <c r="AV904" i="1"/>
  <c r="S905" i="1"/>
  <c r="Q906" i="1"/>
  <c r="AP906" i="1"/>
  <c r="AS908" i="1"/>
  <c r="AO908" i="1"/>
  <c r="Q908" i="1"/>
  <c r="AP908" i="1"/>
  <c r="AO910" i="1"/>
  <c r="Q915" i="1"/>
  <c r="AO915" i="1"/>
  <c r="S916" i="1"/>
  <c r="AT918" i="1"/>
  <c r="AV918" i="1"/>
  <c r="S918" i="1"/>
  <c r="AQ921" i="1"/>
  <c r="AS921" i="1"/>
  <c r="AN921" i="1"/>
  <c r="AP921" i="1"/>
  <c r="AP922" i="1"/>
  <c r="AO922" i="1"/>
  <c r="Q922" i="1"/>
  <c r="AQ922" i="1"/>
  <c r="S924" i="1"/>
  <c r="AS927" i="1"/>
  <c r="AO927" i="1"/>
  <c r="Q927" i="1"/>
  <c r="AQ927" i="1"/>
  <c r="AP927" i="1"/>
  <c r="AP930" i="1"/>
  <c r="AR930" i="1"/>
  <c r="AN930" i="1"/>
  <c r="S931" i="1"/>
  <c r="AT931" i="1"/>
  <c r="AP934" i="1"/>
  <c r="AQ934" i="1"/>
  <c r="AN934" i="1"/>
  <c r="S935" i="1"/>
  <c r="AU935" i="1"/>
  <c r="AV936" i="1"/>
  <c r="AU936" i="1"/>
  <c r="Q937" i="1"/>
  <c r="AR937" i="1"/>
  <c r="AR938" i="1"/>
  <c r="AS939" i="1"/>
  <c r="AO939" i="1"/>
  <c r="Q939" i="1"/>
  <c r="AR939" i="1"/>
  <c r="AQ939" i="1"/>
  <c r="AR943" i="1"/>
  <c r="AQ945" i="1"/>
  <c r="AP945" i="1"/>
  <c r="Q945" i="1"/>
  <c r="AR945" i="1"/>
  <c r="Q946" i="1"/>
  <c r="AO946" i="1"/>
  <c r="Q950" i="1"/>
  <c r="AO950" i="1"/>
  <c r="S952" i="1"/>
  <c r="AU953" i="1"/>
  <c r="S953" i="1"/>
  <c r="AT953" i="1"/>
  <c r="AT955" i="1"/>
  <c r="AQ957" i="1"/>
  <c r="AR957" i="1"/>
  <c r="AO957" i="1"/>
  <c r="AV960" i="1"/>
  <c r="S960" i="1"/>
  <c r="AU961" i="1"/>
  <c r="S961" i="1"/>
  <c r="AV961" i="1"/>
  <c r="AS961" i="1"/>
  <c r="AU965" i="1"/>
  <c r="S965" i="1"/>
  <c r="AT965" i="1"/>
  <c r="AS967" i="1"/>
  <c r="AO967" i="1"/>
  <c r="Q967" i="1"/>
  <c r="AN967" i="1"/>
  <c r="AQ967" i="1"/>
  <c r="AU971" i="1"/>
  <c r="AV972" i="1"/>
  <c r="AT972" i="1"/>
  <c r="Q973" i="1"/>
  <c r="AP973" i="1"/>
  <c r="AT976" i="1"/>
  <c r="AR983" i="1"/>
  <c r="AQ985" i="1"/>
  <c r="AS985" i="1"/>
  <c r="AN985" i="1"/>
  <c r="AO985" i="1"/>
  <c r="AR985" i="1"/>
  <c r="AQ993" i="1"/>
  <c r="AP993" i="1"/>
  <c r="Q993" i="1"/>
  <c r="AN993" i="1"/>
  <c r="AS993" i="1"/>
  <c r="Q998" i="1"/>
  <c r="AO998" i="1"/>
  <c r="AS999" i="1"/>
  <c r="AO999" i="1"/>
  <c r="Q999" i="1"/>
  <c r="AN999" i="1"/>
  <c r="AR999" i="1"/>
  <c r="AQ999" i="1"/>
  <c r="S1003" i="1"/>
  <c r="AV1003" i="1"/>
  <c r="AU1003" i="1"/>
  <c r="AQ1017" i="1"/>
  <c r="AS1017" i="1"/>
  <c r="AN1017" i="1"/>
  <c r="AR1017" i="1"/>
  <c r="Q1017" i="1"/>
  <c r="AV1019" i="1"/>
  <c r="AT1024" i="1"/>
  <c r="AP1026" i="1"/>
  <c r="AR1026" i="1"/>
  <c r="AO1026" i="1"/>
  <c r="Q1026" i="1"/>
  <c r="AQ1026" i="1"/>
  <c r="Q1033" i="1"/>
  <c r="AR1033" i="1"/>
  <c r="S1036" i="1"/>
  <c r="AR1039" i="1"/>
  <c r="AQ1041" i="1"/>
  <c r="AP1041" i="1"/>
  <c r="Q1041" i="1"/>
  <c r="AS1041" i="1"/>
  <c r="AR1041" i="1"/>
  <c r="S1047" i="1"/>
  <c r="AV1047" i="1"/>
  <c r="AS1050" i="1"/>
  <c r="S1051" i="1"/>
  <c r="AU1051" i="1"/>
  <c r="AV1051" i="1"/>
  <c r="AP1062" i="1"/>
  <c r="AQ1062" i="1"/>
  <c r="AS1062" i="1"/>
  <c r="AN1062" i="1"/>
  <c r="AS1067" i="1"/>
  <c r="AO1067" i="1"/>
  <c r="Q1067" i="1"/>
  <c r="AR1067" i="1"/>
  <c r="AP1067" i="1"/>
  <c r="AV1068" i="1"/>
  <c r="AT1068" i="1"/>
  <c r="S1068" i="1"/>
  <c r="AV1072" i="1"/>
  <c r="S1072" i="1"/>
  <c r="AU1072" i="1"/>
  <c r="AS1082" i="1"/>
  <c r="S1083" i="1"/>
  <c r="AV1083" i="1"/>
  <c r="AU1083" i="1"/>
  <c r="AQ1085" i="1"/>
  <c r="AR1085" i="1"/>
  <c r="AS1085" i="1"/>
  <c r="AN1085" i="1"/>
  <c r="AP1085" i="1"/>
  <c r="AV1088" i="1"/>
  <c r="S1088" i="1"/>
  <c r="AU1088" i="1"/>
  <c r="AU1091" i="1"/>
  <c r="AT1091" i="1"/>
  <c r="S1091" i="1"/>
  <c r="AV1091" i="1"/>
  <c r="AU1093" i="1"/>
  <c r="S1093" i="1"/>
  <c r="AT1093" i="1"/>
  <c r="AS1103" i="1"/>
  <c r="AO1103" i="1"/>
  <c r="Q1103" i="1"/>
  <c r="AQ1103" i="1"/>
  <c r="AR1103" i="1"/>
  <c r="AP1103" i="1"/>
  <c r="AV1112" i="1"/>
  <c r="AU1112" i="1"/>
  <c r="S1112" i="1"/>
  <c r="AT1112" i="1"/>
  <c r="AU1137" i="1"/>
  <c r="S1137" i="1"/>
  <c r="AV1137" i="1"/>
  <c r="AT1137" i="1"/>
  <c r="AS1143" i="1"/>
  <c r="AO1143" i="1"/>
  <c r="Q1143" i="1"/>
  <c r="AN1143" i="1"/>
  <c r="AR1143" i="1"/>
  <c r="AS1159" i="1"/>
  <c r="AO1159" i="1"/>
  <c r="Q1159" i="1"/>
  <c r="AN1159" i="1"/>
  <c r="AP1159" i="1"/>
  <c r="AQ1161" i="1"/>
  <c r="AS1161" i="1"/>
  <c r="AN1161" i="1"/>
  <c r="AR1161" i="1"/>
  <c r="Q1161" i="1"/>
  <c r="AV1164" i="1"/>
  <c r="AT1164" i="1"/>
  <c r="AU1164" i="1"/>
  <c r="AP1170" i="1"/>
  <c r="AR1170" i="1"/>
  <c r="AO1170" i="1"/>
  <c r="Q1170" i="1"/>
  <c r="AQ1170" i="1"/>
  <c r="AS1170" i="1"/>
  <c r="AU1171" i="1"/>
  <c r="AV1171" i="1"/>
  <c r="AP1174" i="1"/>
  <c r="AQ1174" i="1"/>
  <c r="AO1174" i="1"/>
  <c r="Q1174" i="1"/>
  <c r="AR1174" i="1"/>
  <c r="AS1174" i="1"/>
  <c r="AT1175" i="1"/>
  <c r="AV1175" i="1"/>
  <c r="AU1175" i="1"/>
  <c r="AQ1177" i="1"/>
  <c r="AS1177" i="1"/>
  <c r="AN1177" i="1"/>
  <c r="AO1177" i="1"/>
  <c r="AR1177" i="1"/>
  <c r="AS1179" i="1"/>
  <c r="AO1179" i="1"/>
  <c r="Q1179" i="1"/>
  <c r="AR1179" i="1"/>
  <c r="AN1179" i="1"/>
  <c r="AQ1185" i="1"/>
  <c r="AP1185" i="1"/>
  <c r="Q1185" i="1"/>
  <c r="AS1185" i="1"/>
  <c r="AN1185" i="1"/>
  <c r="AP1186" i="1"/>
  <c r="AR1186" i="1"/>
  <c r="AQ1186" i="1"/>
  <c r="AS1186" i="1"/>
  <c r="AN1186" i="1"/>
  <c r="AT1223" i="1"/>
  <c r="AU1223" i="1"/>
  <c r="S1223" i="1"/>
  <c r="AV1223" i="1"/>
  <c r="AP1226" i="1"/>
  <c r="AO1226" i="1"/>
  <c r="Q1226" i="1"/>
  <c r="AR1226" i="1"/>
  <c r="AS1226" i="1"/>
  <c r="AQ1226" i="1"/>
  <c r="AP1242" i="1"/>
  <c r="AO1242" i="1"/>
  <c r="Q1242" i="1"/>
  <c r="AS1242" i="1"/>
  <c r="AN1242" i="1"/>
  <c r="AR1242" i="1"/>
  <c r="AS1247" i="1"/>
  <c r="AO1247" i="1"/>
  <c r="Q1247" i="1"/>
  <c r="AQ1247" i="1"/>
  <c r="AN1247" i="1"/>
  <c r="AR1247" i="1"/>
  <c r="AP1254" i="1"/>
  <c r="AQ1254" i="1"/>
  <c r="AR1254" i="1"/>
  <c r="AS1254" i="1"/>
  <c r="AN1254" i="1"/>
  <c r="AV1256" i="1"/>
  <c r="AU1256" i="1"/>
  <c r="AT1256" i="1"/>
  <c r="AU1257" i="1"/>
  <c r="S1257" i="1"/>
  <c r="AV1257" i="1"/>
  <c r="AS1259" i="1"/>
  <c r="AO1259" i="1"/>
  <c r="Q1259" i="1"/>
  <c r="AR1259" i="1"/>
  <c r="AN1259" i="1"/>
  <c r="AP1259" i="1"/>
  <c r="AQ1261" i="1"/>
  <c r="AR1261" i="1"/>
  <c r="AP1261" i="1"/>
  <c r="Q1261" i="1"/>
  <c r="AS1261" i="1"/>
  <c r="AV1264" i="1"/>
  <c r="S1264" i="1"/>
  <c r="AT1264" i="1"/>
  <c r="AU1264" i="1"/>
  <c r="AU1269" i="1"/>
  <c r="S1269" i="1"/>
  <c r="AT1269" i="1"/>
  <c r="AV1269" i="1"/>
  <c r="AV1276" i="1"/>
  <c r="AT1276" i="1"/>
  <c r="S1276" i="1"/>
  <c r="AU1276" i="1"/>
  <c r="AU1281" i="1"/>
  <c r="S1281" i="1"/>
  <c r="AV1281" i="1"/>
  <c r="AT1281" i="1"/>
  <c r="Q1318" i="1"/>
  <c r="S1323" i="1"/>
  <c r="AU1323" i="1"/>
  <c r="AV1323" i="1"/>
  <c r="AQ1329" i="1"/>
  <c r="AP1329" i="1"/>
  <c r="Q1329" i="1"/>
  <c r="AN1329" i="1"/>
  <c r="AO1329" i="1"/>
  <c r="AV1340" i="1"/>
  <c r="AT1340" i="1"/>
  <c r="S1340" i="1"/>
  <c r="AU1340" i="1"/>
  <c r="AR10" i="1"/>
  <c r="AT16" i="1"/>
  <c r="AN18" i="1"/>
  <c r="AR18" i="1"/>
  <c r="AT20" i="1"/>
  <c r="AT24" i="1"/>
  <c r="AT28" i="1"/>
  <c r="AT36" i="1"/>
  <c r="AT48" i="1"/>
  <c r="AN54" i="1"/>
  <c r="AR54" i="1"/>
  <c r="AT64" i="1"/>
  <c r="AN74" i="1"/>
  <c r="AR74" i="1"/>
  <c r="AN82" i="1"/>
  <c r="AR82" i="1"/>
  <c r="AN86" i="1"/>
  <c r="AR86" i="1"/>
  <c r="AN94" i="1"/>
  <c r="AR94" i="1"/>
  <c r="AN98" i="1"/>
  <c r="AR98" i="1"/>
  <c r="AN102" i="1"/>
  <c r="AR102" i="1"/>
  <c r="AT108" i="1"/>
  <c r="AN114" i="1"/>
  <c r="AR114" i="1"/>
  <c r="AT116" i="1"/>
  <c r="AN122" i="1"/>
  <c r="AR122" i="1"/>
  <c r="AN126" i="1"/>
  <c r="AR126" i="1"/>
  <c r="AT128" i="1"/>
  <c r="AN130" i="1"/>
  <c r="AR130" i="1"/>
  <c r="AT152" i="1"/>
  <c r="AN154" i="1"/>
  <c r="AR154" i="1"/>
  <c r="AN182" i="1"/>
  <c r="AR182" i="1"/>
  <c r="AN186" i="1"/>
  <c r="AR186" i="1"/>
  <c r="AN194" i="1"/>
  <c r="AR194" i="1"/>
  <c r="AT196" i="1"/>
  <c r="AN198" i="1"/>
  <c r="AR198" i="1"/>
  <c r="AT212" i="1"/>
  <c r="AN214" i="1"/>
  <c r="AR214" i="1"/>
  <c r="AN218" i="1"/>
  <c r="AR218" i="1"/>
  <c r="AN230" i="1"/>
  <c r="AR230" i="1"/>
  <c r="AT252" i="1"/>
  <c r="AN254" i="1"/>
  <c r="AR254" i="1"/>
  <c r="AT260" i="1"/>
  <c r="AT280" i="1"/>
  <c r="AT288" i="1"/>
  <c r="AN290" i="1"/>
  <c r="AR290" i="1"/>
  <c r="AT300" i="1"/>
  <c r="AT308" i="1"/>
  <c r="AN310" i="1"/>
  <c r="AR310" i="1"/>
  <c r="AT316" i="1"/>
  <c r="AT320" i="1"/>
  <c r="AN322" i="1"/>
  <c r="AR322" i="1"/>
  <c r="AT328" i="1"/>
  <c r="AT344" i="1"/>
  <c r="AN346" i="1"/>
  <c r="AR346" i="1"/>
  <c r="AT356" i="1"/>
  <c r="AN358" i="1"/>
  <c r="AR358" i="1"/>
  <c r="AT360" i="1"/>
  <c r="AN366" i="1"/>
  <c r="AR366" i="1"/>
  <c r="AT368" i="1"/>
  <c r="AN370" i="1"/>
  <c r="AR370" i="1"/>
  <c r="AT388" i="1"/>
  <c r="AT392" i="1"/>
  <c r="AT396" i="1"/>
  <c r="AT400" i="1"/>
  <c r="AT404" i="1"/>
  <c r="AN406" i="1"/>
  <c r="AN418" i="1"/>
  <c r="AR418" i="1"/>
  <c r="AN422" i="1"/>
  <c r="AR422" i="1"/>
  <c r="AN426" i="1"/>
  <c r="AR426" i="1"/>
  <c r="AN430" i="1"/>
  <c r="AR430" i="1"/>
  <c r="AN434" i="1"/>
  <c r="AR434" i="1"/>
  <c r="AN438" i="1"/>
  <c r="AR438" i="1"/>
  <c r="AN442" i="1"/>
  <c r="AR442" i="1"/>
  <c r="AN446" i="1"/>
  <c r="AR446" i="1"/>
  <c r="AT448" i="1"/>
  <c r="AT452" i="1"/>
  <c r="AT456" i="1"/>
  <c r="AT460" i="1"/>
  <c r="AT464" i="1"/>
  <c r="AT468" i="1"/>
  <c r="AT472" i="1"/>
  <c r="AT476" i="1"/>
  <c r="AT496" i="1"/>
  <c r="AN498" i="1"/>
  <c r="AR498" i="1"/>
  <c r="AN502" i="1"/>
  <c r="AR502" i="1"/>
  <c r="AT512" i="1"/>
  <c r="AN538" i="1"/>
  <c r="AR538" i="1"/>
  <c r="AT540" i="1"/>
  <c r="AN554" i="1"/>
  <c r="AR554" i="1"/>
  <c r="AN558" i="1"/>
  <c r="AR558" i="1"/>
  <c r="AT580" i="1"/>
  <c r="AN582" i="1"/>
  <c r="AR582" i="1"/>
  <c r="AN594" i="1"/>
  <c r="AR594" i="1"/>
  <c r="AN598" i="1"/>
  <c r="AR598" i="1"/>
  <c r="AT608" i="1"/>
  <c r="AN614" i="1"/>
  <c r="AR614" i="1"/>
  <c r="AN618" i="1"/>
  <c r="AR618" i="1"/>
  <c r="AN622" i="1"/>
  <c r="AR622" i="1"/>
  <c r="AN626" i="1"/>
  <c r="AR626" i="1"/>
  <c r="AT632" i="1"/>
  <c r="AT640" i="1"/>
  <c r="AN646" i="1"/>
  <c r="AR646" i="1"/>
  <c r="AN650" i="1"/>
  <c r="AR650" i="1"/>
  <c r="AT652" i="1"/>
  <c r="AS675" i="1"/>
  <c r="AN691" i="1"/>
  <c r="AS691" i="1"/>
  <c r="AO698" i="1"/>
  <c r="AU706" i="1"/>
  <c r="S706" i="1"/>
  <c r="AV708" i="1"/>
  <c r="AO714" i="1"/>
  <c r="AN723" i="1"/>
  <c r="AS723" i="1"/>
  <c r="AU738" i="1"/>
  <c r="S738" i="1"/>
  <c r="AV740" i="1"/>
  <c r="AO746" i="1"/>
  <c r="AU754" i="1"/>
  <c r="S754" i="1"/>
  <c r="AV756" i="1"/>
  <c r="AN771" i="1"/>
  <c r="AS771" i="1"/>
  <c r="AS776" i="1"/>
  <c r="AO776" i="1"/>
  <c r="Q776" i="1"/>
  <c r="AP776" i="1"/>
  <c r="AU786" i="1"/>
  <c r="S786" i="1"/>
  <c r="AN787" i="1"/>
  <c r="AS787" i="1"/>
  <c r="AS792" i="1"/>
  <c r="AO792" i="1"/>
  <c r="Q792" i="1"/>
  <c r="AP792" i="1"/>
  <c r="AO794" i="1"/>
  <c r="AU802" i="1"/>
  <c r="S802" i="1"/>
  <c r="AN803" i="1"/>
  <c r="AS803" i="1"/>
  <c r="AP808" i="1"/>
  <c r="AO810" i="1"/>
  <c r="AU818" i="1"/>
  <c r="S818" i="1"/>
  <c r="AN819" i="1"/>
  <c r="AS819" i="1"/>
  <c r="AV820" i="1"/>
  <c r="AS824" i="1"/>
  <c r="AO824" i="1"/>
  <c r="Q824" i="1"/>
  <c r="AP824" i="1"/>
  <c r="AV836" i="1"/>
  <c r="AS840" i="1"/>
  <c r="AO840" i="1"/>
  <c r="Q840" i="1"/>
  <c r="AP840" i="1"/>
  <c r="AO842" i="1"/>
  <c r="AU850" i="1"/>
  <c r="S850" i="1"/>
  <c r="AN851" i="1"/>
  <c r="AS851" i="1"/>
  <c r="AU866" i="1"/>
  <c r="S866" i="1"/>
  <c r="AV868" i="1"/>
  <c r="AN883" i="1"/>
  <c r="AS883" i="1"/>
  <c r="AU898" i="1"/>
  <c r="S898" i="1"/>
  <c r="AV900" i="1"/>
  <c r="AS904" i="1"/>
  <c r="AO904" i="1"/>
  <c r="Q904" i="1"/>
  <c r="AP904" i="1"/>
  <c r="AU914" i="1"/>
  <c r="S914" i="1"/>
  <c r="AV916" i="1"/>
  <c r="Q6" i="1"/>
  <c r="AO6" i="1"/>
  <c r="AS6" i="1"/>
  <c r="AN7" i="1"/>
  <c r="AR7" i="1"/>
  <c r="AU8" i="1"/>
  <c r="AU12" i="1"/>
  <c r="AT13" i="1"/>
  <c r="Q14" i="1"/>
  <c r="AO14" i="1"/>
  <c r="AS14" i="1"/>
  <c r="AN15" i="1"/>
  <c r="AR15" i="1"/>
  <c r="AT17" i="1"/>
  <c r="Q18" i="1"/>
  <c r="AO18" i="1"/>
  <c r="AS18" i="1"/>
  <c r="AN19" i="1"/>
  <c r="AR19" i="1"/>
  <c r="AU20" i="1"/>
  <c r="AT21" i="1"/>
  <c r="Q22" i="1"/>
  <c r="AO22" i="1"/>
  <c r="AS22" i="1"/>
  <c r="AN23" i="1"/>
  <c r="AR23" i="1"/>
  <c r="AU24" i="1"/>
  <c r="AT25" i="1"/>
  <c r="S28" i="1"/>
  <c r="AT29" i="1"/>
  <c r="Q30" i="1"/>
  <c r="AO30" i="1"/>
  <c r="AS30" i="1"/>
  <c r="AN31" i="1"/>
  <c r="AR31" i="1"/>
  <c r="AU32" i="1"/>
  <c r="AT33" i="1"/>
  <c r="AS34" i="1"/>
  <c r="S40" i="1"/>
  <c r="AT45" i="1"/>
  <c r="Q46" i="1"/>
  <c r="AO46" i="1"/>
  <c r="AS46" i="1"/>
  <c r="AN47" i="1"/>
  <c r="AR47" i="1"/>
  <c r="AT49" i="1"/>
  <c r="Q50" i="1"/>
  <c r="AO50" i="1"/>
  <c r="AS50" i="1"/>
  <c r="AN51" i="1"/>
  <c r="AR51" i="1"/>
  <c r="AT53" i="1"/>
  <c r="Q54" i="1"/>
  <c r="AO54" i="1"/>
  <c r="AS54" i="1"/>
  <c r="AU56" i="1"/>
  <c r="AU60" i="1"/>
  <c r="S64" i="1"/>
  <c r="S68" i="1"/>
  <c r="AT69" i="1"/>
  <c r="Q70" i="1"/>
  <c r="AO70" i="1"/>
  <c r="AS70" i="1"/>
  <c r="AN71" i="1"/>
  <c r="AR71" i="1"/>
  <c r="AT73" i="1"/>
  <c r="Q74" i="1"/>
  <c r="AO74" i="1"/>
  <c r="AS74" i="1"/>
  <c r="AN75" i="1"/>
  <c r="AR75" i="1"/>
  <c r="S76" i="1"/>
  <c r="AT77" i="1"/>
  <c r="Q78" i="1"/>
  <c r="AO78" i="1"/>
  <c r="AS78" i="1"/>
  <c r="AN79" i="1"/>
  <c r="AR79" i="1"/>
  <c r="Q82" i="1"/>
  <c r="AO82" i="1"/>
  <c r="AS82" i="1"/>
  <c r="S84" i="1"/>
  <c r="AU84" i="1"/>
  <c r="AT85" i="1"/>
  <c r="AO86" i="1"/>
  <c r="AS86" i="1"/>
  <c r="AU88" i="1"/>
  <c r="AU92" i="1"/>
  <c r="S96" i="1"/>
  <c r="AT97" i="1"/>
  <c r="Q98" i="1"/>
  <c r="AO98" i="1"/>
  <c r="AS98" i="1"/>
  <c r="AN99" i="1"/>
  <c r="AR99" i="1"/>
  <c r="AT101" i="1"/>
  <c r="Q102" i="1"/>
  <c r="AO102" i="1"/>
  <c r="AS102" i="1"/>
  <c r="AN103" i="1"/>
  <c r="AR103" i="1"/>
  <c r="S104" i="1"/>
  <c r="AU108" i="1"/>
  <c r="S112" i="1"/>
  <c r="AT113" i="1"/>
  <c r="Q114" i="1"/>
  <c r="AO114" i="1"/>
  <c r="AS114" i="1"/>
  <c r="AN115" i="1"/>
  <c r="AR115" i="1"/>
  <c r="AT117" i="1"/>
  <c r="Q118" i="1"/>
  <c r="AO118" i="1"/>
  <c r="AS118" i="1"/>
  <c r="AN119" i="1"/>
  <c r="AR119" i="1"/>
  <c r="AU120" i="1"/>
  <c r="AU124" i="1"/>
  <c r="S128" i="1"/>
  <c r="AT129" i="1"/>
  <c r="Q130" i="1"/>
  <c r="AO130" i="1"/>
  <c r="AS130" i="1"/>
  <c r="S136" i="1"/>
  <c r="AU140" i="1"/>
  <c r="AU144" i="1"/>
  <c r="S152" i="1"/>
  <c r="S156" i="1"/>
  <c r="AU160" i="1"/>
  <c r="AU164" i="1"/>
  <c r="AT165" i="1"/>
  <c r="Q166" i="1"/>
  <c r="AO166" i="1"/>
  <c r="AS166" i="1"/>
  <c r="AN167" i="1"/>
  <c r="AR167" i="1"/>
  <c r="AT169" i="1"/>
  <c r="Q170" i="1"/>
  <c r="AO170" i="1"/>
  <c r="AS170" i="1"/>
  <c r="AN171" i="1"/>
  <c r="AR171" i="1"/>
  <c r="AU172" i="1"/>
  <c r="AU176" i="1"/>
  <c r="S184" i="1"/>
  <c r="S188" i="1"/>
  <c r="S192" i="1"/>
  <c r="AT193" i="1"/>
  <c r="Q194" i="1"/>
  <c r="AO194" i="1"/>
  <c r="AS194" i="1"/>
  <c r="AN195" i="1"/>
  <c r="AR195" i="1"/>
  <c r="S196" i="1"/>
  <c r="AT197" i="1"/>
  <c r="Q198" i="1"/>
  <c r="AO198" i="1"/>
  <c r="AS198" i="1"/>
  <c r="AN199" i="1"/>
  <c r="AR199" i="1"/>
  <c r="S204" i="1"/>
  <c r="AT205" i="1"/>
  <c r="Q206" i="1"/>
  <c r="AO206" i="1"/>
  <c r="AS206" i="1"/>
  <c r="AN207" i="1"/>
  <c r="AR207" i="1"/>
  <c r="S212" i="1"/>
  <c r="AT213" i="1"/>
  <c r="Q214" i="1"/>
  <c r="AO214" i="1"/>
  <c r="AS214" i="1"/>
  <c r="AN215" i="1"/>
  <c r="AR215" i="1"/>
  <c r="AT217" i="1"/>
  <c r="Q218" i="1"/>
  <c r="AO218" i="1"/>
  <c r="AS218" i="1"/>
  <c r="AN219" i="1"/>
  <c r="AR219" i="1"/>
  <c r="AU220" i="1"/>
  <c r="AU224" i="1"/>
  <c r="AT225" i="1"/>
  <c r="Q226" i="1"/>
  <c r="AO226" i="1"/>
  <c r="AS226" i="1"/>
  <c r="AN227" i="1"/>
  <c r="AR227" i="1"/>
  <c r="AT229" i="1"/>
  <c r="Q230" i="1"/>
  <c r="AO230" i="1"/>
  <c r="AS230" i="1"/>
  <c r="AN231" i="1"/>
  <c r="AR231" i="1"/>
  <c r="AT233" i="1"/>
  <c r="Q234" i="1"/>
  <c r="AO234" i="1"/>
  <c r="AS234" i="1"/>
  <c r="AN235" i="1"/>
  <c r="AR235" i="1"/>
  <c r="AU236" i="1"/>
  <c r="AU240" i="1"/>
  <c r="AT241" i="1"/>
  <c r="Q242" i="1"/>
  <c r="AO242" i="1"/>
  <c r="AS242" i="1"/>
  <c r="AN243" i="1"/>
  <c r="AR243" i="1"/>
  <c r="S248" i="1"/>
  <c r="AT249" i="1"/>
  <c r="Q250" i="1"/>
  <c r="AO250" i="1"/>
  <c r="AS250" i="1"/>
  <c r="AN251" i="1"/>
  <c r="AR251" i="1"/>
  <c r="S256" i="1"/>
  <c r="AT257" i="1"/>
  <c r="Q258" i="1"/>
  <c r="AO258" i="1"/>
  <c r="AS258" i="1"/>
  <c r="AN259" i="1"/>
  <c r="AR259" i="1"/>
  <c r="AT261" i="1"/>
  <c r="Q262" i="1"/>
  <c r="AO262" i="1"/>
  <c r="AS262" i="1"/>
  <c r="AN263" i="1"/>
  <c r="AR263" i="1"/>
  <c r="S268" i="1"/>
  <c r="AT273" i="1"/>
  <c r="Q274" i="1"/>
  <c r="AO274" i="1"/>
  <c r="AS274" i="1"/>
  <c r="AN275" i="1"/>
  <c r="AR275" i="1"/>
  <c r="S280" i="1"/>
  <c r="AT281" i="1"/>
  <c r="Q282" i="1"/>
  <c r="AO282" i="1"/>
  <c r="AN283" i="1"/>
  <c r="AR283" i="1"/>
  <c r="AU284" i="1"/>
  <c r="AT285" i="1"/>
  <c r="AO286" i="1"/>
  <c r="AS286" i="1"/>
  <c r="Q290" i="1"/>
  <c r="S296" i="1"/>
  <c r="AT297" i="1"/>
  <c r="Q298" i="1"/>
  <c r="AO298" i="1"/>
  <c r="AS298" i="1"/>
  <c r="AN299" i="1"/>
  <c r="AR299" i="1"/>
  <c r="AU300" i="1"/>
  <c r="AU304" i="1"/>
  <c r="AU308" i="1"/>
  <c r="AS314" i="1"/>
  <c r="S320" i="1"/>
  <c r="AU324" i="1"/>
  <c r="AR327" i="1"/>
  <c r="AT329" i="1"/>
  <c r="Q330" i="1"/>
  <c r="AO330" i="1"/>
  <c r="AS330" i="1"/>
  <c r="AN331" i="1"/>
  <c r="AR331" i="1"/>
  <c r="AT333" i="1"/>
  <c r="Q334" i="1"/>
  <c r="AO334" i="1"/>
  <c r="AS334" i="1"/>
  <c r="AN335" i="1"/>
  <c r="AR335" i="1"/>
  <c r="S340" i="1"/>
  <c r="S344" i="1"/>
  <c r="AU348" i="1"/>
  <c r="AU352" i="1"/>
  <c r="AU356" i="1"/>
  <c r="AU360" i="1"/>
  <c r="AN363" i="1"/>
  <c r="AR363" i="1"/>
  <c r="AU364" i="1"/>
  <c r="AT365" i="1"/>
  <c r="AO366" i="1"/>
  <c r="AN367" i="1"/>
  <c r="AR367" i="1"/>
  <c r="Q370" i="1"/>
  <c r="AS370" i="1"/>
  <c r="AU372" i="1"/>
  <c r="Q374" i="1"/>
  <c r="AU376" i="1"/>
  <c r="AT377" i="1"/>
  <c r="AS378" i="1"/>
  <c r="AU380" i="1"/>
  <c r="AT381" i="1"/>
  <c r="AS382" i="1"/>
  <c r="AU384" i="1"/>
  <c r="Q386" i="1"/>
  <c r="AT389" i="1"/>
  <c r="Q390" i="1"/>
  <c r="AO390" i="1"/>
  <c r="AS390" i="1"/>
  <c r="AN391" i="1"/>
  <c r="AR391" i="1"/>
  <c r="AT393" i="1"/>
  <c r="Q394" i="1"/>
  <c r="AO394" i="1"/>
  <c r="AS394" i="1"/>
  <c r="AN395" i="1"/>
  <c r="AR395" i="1"/>
  <c r="AT397" i="1"/>
  <c r="Q398" i="1"/>
  <c r="AO398" i="1"/>
  <c r="AS398" i="1"/>
  <c r="AN399" i="1"/>
  <c r="AR399" i="1"/>
  <c r="AT401" i="1"/>
  <c r="Q402" i="1"/>
  <c r="AO402" i="1"/>
  <c r="AS402" i="1"/>
  <c r="AN403" i="1"/>
  <c r="AR403" i="1"/>
  <c r="S408" i="1"/>
  <c r="AT409" i="1"/>
  <c r="Q410" i="1"/>
  <c r="AO410" i="1"/>
  <c r="AS410" i="1"/>
  <c r="AN411" i="1"/>
  <c r="AR411" i="1"/>
  <c r="AU412" i="1"/>
  <c r="S416" i="1"/>
  <c r="AT417" i="1"/>
  <c r="Q418" i="1"/>
  <c r="AO418" i="1"/>
  <c r="AS418" i="1"/>
  <c r="AN419" i="1"/>
  <c r="AR419" i="1"/>
  <c r="AU420" i="1"/>
  <c r="AU424" i="1"/>
  <c r="S428" i="1"/>
  <c r="AT429" i="1"/>
  <c r="Q430" i="1"/>
  <c r="AO430" i="1"/>
  <c r="AS430" i="1"/>
  <c r="AN431" i="1"/>
  <c r="AR431" i="1"/>
  <c r="AU432" i="1"/>
  <c r="S436" i="1"/>
  <c r="AT437" i="1"/>
  <c r="Q438" i="1"/>
  <c r="AO438" i="1"/>
  <c r="AS438" i="1"/>
  <c r="AN439" i="1"/>
  <c r="AR439" i="1"/>
  <c r="AU440" i="1"/>
  <c r="S444" i="1"/>
  <c r="AT445" i="1"/>
  <c r="Q446" i="1"/>
  <c r="AO446" i="1"/>
  <c r="AS446" i="1"/>
  <c r="AN447" i="1"/>
  <c r="AR447" i="1"/>
  <c r="AU448" i="1"/>
  <c r="S452" i="1"/>
  <c r="AT453" i="1"/>
  <c r="Q454" i="1"/>
  <c r="AO454" i="1"/>
  <c r="AS454" i="1"/>
  <c r="AN455" i="1"/>
  <c r="AR455" i="1"/>
  <c r="AU456" i="1"/>
  <c r="S460" i="1"/>
  <c r="AT461" i="1"/>
  <c r="Q462" i="1"/>
  <c r="AO462" i="1"/>
  <c r="AS462" i="1"/>
  <c r="AN463" i="1"/>
  <c r="AR463" i="1"/>
  <c r="AU464" i="1"/>
  <c r="S468" i="1"/>
  <c r="AT469" i="1"/>
  <c r="Q470" i="1"/>
  <c r="AO470" i="1"/>
  <c r="AS470" i="1"/>
  <c r="AN471" i="1"/>
  <c r="AR471" i="1"/>
  <c r="AU472" i="1"/>
  <c r="S476" i="1"/>
  <c r="AT477" i="1"/>
  <c r="Q478" i="1"/>
  <c r="AO478" i="1"/>
  <c r="AS478" i="1"/>
  <c r="AN479" i="1"/>
  <c r="AR479" i="1"/>
  <c r="AU480" i="1"/>
  <c r="S484" i="1"/>
  <c r="AT485" i="1"/>
  <c r="Q486" i="1"/>
  <c r="AO486" i="1"/>
  <c r="AS486" i="1"/>
  <c r="AN487" i="1"/>
  <c r="AR487" i="1"/>
  <c r="AU488" i="1"/>
  <c r="S492" i="1"/>
  <c r="AT493" i="1"/>
  <c r="Q494" i="1"/>
  <c r="AO494" i="1"/>
  <c r="AS494" i="1"/>
  <c r="AN495" i="1"/>
  <c r="AR495" i="1"/>
  <c r="AU496" i="1"/>
  <c r="S500" i="1"/>
  <c r="AT501" i="1"/>
  <c r="Q502" i="1"/>
  <c r="AO502" i="1"/>
  <c r="AS502" i="1"/>
  <c r="AN503" i="1"/>
  <c r="AR503" i="1"/>
  <c r="AU504" i="1"/>
  <c r="S508" i="1"/>
  <c r="AT509" i="1"/>
  <c r="Q510" i="1"/>
  <c r="AO510" i="1"/>
  <c r="AS510" i="1"/>
  <c r="AN511" i="1"/>
  <c r="AR511" i="1"/>
  <c r="AU512" i="1"/>
  <c r="S516" i="1"/>
  <c r="AT517" i="1"/>
  <c r="Q518" i="1"/>
  <c r="AO518" i="1"/>
  <c r="AS518" i="1"/>
  <c r="AN519" i="1"/>
  <c r="AR519" i="1"/>
  <c r="AU520" i="1"/>
  <c r="S524" i="1"/>
  <c r="AT525" i="1"/>
  <c r="Q526" i="1"/>
  <c r="AO526" i="1"/>
  <c r="AS526" i="1"/>
  <c r="AN527" i="1"/>
  <c r="AR527" i="1"/>
  <c r="AU528" i="1"/>
  <c r="S532" i="1"/>
  <c r="AT533" i="1"/>
  <c r="Q534" i="1"/>
  <c r="AO534" i="1"/>
  <c r="AS534" i="1"/>
  <c r="AN535" i="1"/>
  <c r="AR535" i="1"/>
  <c r="AU536" i="1"/>
  <c r="S540" i="1"/>
  <c r="AT541" i="1"/>
  <c r="Q542" i="1"/>
  <c r="AO542" i="1"/>
  <c r="AS542" i="1"/>
  <c r="S544" i="1"/>
  <c r="AT545" i="1"/>
  <c r="Q546" i="1"/>
  <c r="AO546" i="1"/>
  <c r="AS546" i="1"/>
  <c r="AN547" i="1"/>
  <c r="AR547" i="1"/>
  <c r="AU548" i="1"/>
  <c r="S552" i="1"/>
  <c r="AT553" i="1"/>
  <c r="Q554" i="1"/>
  <c r="AO554" i="1"/>
  <c r="AS554" i="1"/>
  <c r="AN555" i="1"/>
  <c r="AR555" i="1"/>
  <c r="AU556" i="1"/>
  <c r="S560" i="1"/>
  <c r="AT561" i="1"/>
  <c r="Q562" i="1"/>
  <c r="AO562" i="1"/>
  <c r="AS562" i="1"/>
  <c r="AN563" i="1"/>
  <c r="AR563" i="1"/>
  <c r="AU564" i="1"/>
  <c r="AT565" i="1"/>
  <c r="Q566" i="1"/>
  <c r="AO566" i="1"/>
  <c r="AS566" i="1"/>
  <c r="AN567" i="1"/>
  <c r="AR567" i="1"/>
  <c r="AU572" i="1"/>
  <c r="S576" i="1"/>
  <c r="AT577" i="1"/>
  <c r="Q578" i="1"/>
  <c r="AO578" i="1"/>
  <c r="AS578" i="1"/>
  <c r="AN579" i="1"/>
  <c r="AR579" i="1"/>
  <c r="AU588" i="1"/>
  <c r="AU592" i="1"/>
  <c r="AU596" i="1"/>
  <c r="AU600" i="1"/>
  <c r="S604" i="1"/>
  <c r="AT605" i="1"/>
  <c r="Q606" i="1"/>
  <c r="AO606" i="1"/>
  <c r="AS606" i="1"/>
  <c r="AN607" i="1"/>
  <c r="AR607" i="1"/>
  <c r="S608" i="1"/>
  <c r="AU612" i="1"/>
  <c r="AT617" i="1"/>
  <c r="Q618" i="1"/>
  <c r="AO618" i="1"/>
  <c r="AS618" i="1"/>
  <c r="S620" i="1"/>
  <c r="AT621" i="1"/>
  <c r="Q622" i="1"/>
  <c r="AO622" i="1"/>
  <c r="AS622" i="1"/>
  <c r="AN623" i="1"/>
  <c r="AR623" i="1"/>
  <c r="S624" i="1"/>
  <c r="AU628" i="1"/>
  <c r="S632" i="1"/>
  <c r="S636" i="1"/>
  <c r="AU640" i="1"/>
  <c r="AT645" i="1"/>
  <c r="Q646" i="1"/>
  <c r="AO646" i="1"/>
  <c r="AS646" i="1"/>
  <c r="AN647" i="1"/>
  <c r="AR647" i="1"/>
  <c r="AT649" i="1"/>
  <c r="Q650" i="1"/>
  <c r="AO650" i="1"/>
  <c r="AS650" i="1"/>
  <c r="AN651" i="1"/>
  <c r="AR651" i="1"/>
  <c r="S652" i="1"/>
  <c r="AU656" i="1"/>
  <c r="AU660" i="1"/>
  <c r="AT665" i="1"/>
  <c r="Q666" i="1"/>
  <c r="AP666" i="1"/>
  <c r="AO670" i="1"/>
  <c r="AU678" i="1"/>
  <c r="S678" i="1"/>
  <c r="AN679" i="1"/>
  <c r="AS684" i="1"/>
  <c r="AO684" i="1"/>
  <c r="Q684" i="1"/>
  <c r="AP684" i="1"/>
  <c r="S692" i="1"/>
  <c r="Q698" i="1"/>
  <c r="AP698" i="1"/>
  <c r="S708" i="1"/>
  <c r="AU710" i="1"/>
  <c r="S710" i="1"/>
  <c r="Q714" i="1"/>
  <c r="AP714" i="1"/>
  <c r="AS716" i="1"/>
  <c r="AO716" i="1"/>
  <c r="Q716" i="1"/>
  <c r="AP716" i="1"/>
  <c r="AO718" i="1"/>
  <c r="Q723" i="1"/>
  <c r="AO723" i="1"/>
  <c r="Q730" i="1"/>
  <c r="AP730" i="1"/>
  <c r="AO734" i="1"/>
  <c r="Q739" i="1"/>
  <c r="AO739" i="1"/>
  <c r="AU742" i="1"/>
  <c r="S742" i="1"/>
  <c r="AN743" i="1"/>
  <c r="AS743" i="1"/>
  <c r="AQ744" i="1"/>
  <c r="AV744" i="1"/>
  <c r="S745" i="1"/>
  <c r="Q746" i="1"/>
  <c r="AP746" i="1"/>
  <c r="AO750" i="1"/>
  <c r="Q755" i="1"/>
  <c r="AO755" i="1"/>
  <c r="AN759" i="1"/>
  <c r="AS759" i="1"/>
  <c r="AQ760" i="1"/>
  <c r="AV760" i="1"/>
  <c r="S761" i="1"/>
  <c r="AS764" i="1"/>
  <c r="AO764" i="1"/>
  <c r="Q764" i="1"/>
  <c r="AP764" i="1"/>
  <c r="S772" i="1"/>
  <c r="AU774" i="1"/>
  <c r="S774" i="1"/>
  <c r="Q778" i="1"/>
  <c r="AP778" i="1"/>
  <c r="AS780" i="1"/>
  <c r="AO780" i="1"/>
  <c r="Q780" i="1"/>
  <c r="AP780" i="1"/>
  <c r="Q787" i="1"/>
  <c r="AO787" i="1"/>
  <c r="AN791" i="1"/>
  <c r="AS791" i="1"/>
  <c r="AQ792" i="1"/>
  <c r="AV792" i="1"/>
  <c r="S793" i="1"/>
  <c r="AT6" i="1"/>
  <c r="Q7" i="1"/>
  <c r="AO7" i="1"/>
  <c r="AS7" i="1"/>
  <c r="AU9" i="1"/>
  <c r="AP10" i="1"/>
  <c r="Q11" i="1"/>
  <c r="AS11" i="1"/>
  <c r="AP14" i="1"/>
  <c r="AT14" i="1"/>
  <c r="Q15" i="1"/>
  <c r="AO15" i="1"/>
  <c r="AS15" i="1"/>
  <c r="AN16" i="1"/>
  <c r="AR16" i="1"/>
  <c r="AV16" i="1"/>
  <c r="S17" i="1"/>
  <c r="AU21" i="1"/>
  <c r="AU25" i="1"/>
  <c r="AP26" i="1"/>
  <c r="AT26" i="1"/>
  <c r="Q27" i="1"/>
  <c r="AO27" i="1"/>
  <c r="AS27" i="1"/>
  <c r="AN28" i="1"/>
  <c r="AR28" i="1"/>
  <c r="S29" i="1"/>
  <c r="AU33" i="1"/>
  <c r="AP34" i="1"/>
  <c r="AT34" i="1"/>
  <c r="Q35" i="1"/>
  <c r="AO35" i="1"/>
  <c r="AS35" i="1"/>
  <c r="AN36" i="1"/>
  <c r="AR36" i="1"/>
  <c r="AV36" i="1"/>
  <c r="S37" i="1"/>
  <c r="AU41" i="1"/>
  <c r="AP42" i="1"/>
  <c r="AT42" i="1"/>
  <c r="Q43" i="1"/>
  <c r="AO43" i="1"/>
  <c r="AS43" i="1"/>
  <c r="AN44" i="1"/>
  <c r="AV44" i="1"/>
  <c r="AU45" i="1"/>
  <c r="AP46" i="1"/>
  <c r="AT46" i="1"/>
  <c r="Q47" i="1"/>
  <c r="AO47" i="1"/>
  <c r="AS47" i="1"/>
  <c r="AN48" i="1"/>
  <c r="AR48" i="1"/>
  <c r="AV48" i="1"/>
  <c r="S49" i="1"/>
  <c r="AP54" i="1"/>
  <c r="AT54" i="1"/>
  <c r="Q55" i="1"/>
  <c r="AO55" i="1"/>
  <c r="AS55" i="1"/>
  <c r="AN56" i="1"/>
  <c r="AU57" i="1"/>
  <c r="AP58" i="1"/>
  <c r="AT58" i="1"/>
  <c r="Q59" i="1"/>
  <c r="AO59" i="1"/>
  <c r="AS59" i="1"/>
  <c r="AN60" i="1"/>
  <c r="AR60" i="1"/>
  <c r="AV60" i="1"/>
  <c r="S61" i="1"/>
  <c r="AU65" i="1"/>
  <c r="AP66" i="1"/>
  <c r="AN68" i="1"/>
  <c r="S69" i="1"/>
  <c r="AU69" i="1"/>
  <c r="AP70" i="1"/>
  <c r="AT70" i="1"/>
  <c r="Q71" i="1"/>
  <c r="AO71" i="1"/>
  <c r="AS71" i="1"/>
  <c r="AN72" i="1"/>
  <c r="AR72" i="1"/>
  <c r="AV72" i="1"/>
  <c r="S73" i="1"/>
  <c r="AP74" i="1"/>
  <c r="AT74" i="1"/>
  <c r="Q75" i="1"/>
  <c r="AO75" i="1"/>
  <c r="AS75" i="1"/>
  <c r="AU77" i="1"/>
  <c r="AP78" i="1"/>
  <c r="AT78" i="1"/>
  <c r="Q79" i="1"/>
  <c r="AO79" i="1"/>
  <c r="AS79" i="1"/>
  <c r="AN80" i="1"/>
  <c r="AR80" i="1"/>
  <c r="AV80" i="1"/>
  <c r="S81" i="1"/>
  <c r="AU85" i="1"/>
  <c r="AP86" i="1"/>
  <c r="AT86" i="1"/>
  <c r="Q87" i="1"/>
  <c r="AO87" i="1"/>
  <c r="AS87" i="1"/>
  <c r="AN88" i="1"/>
  <c r="AR88" i="1"/>
  <c r="AV88" i="1"/>
  <c r="S89" i="1"/>
  <c r="AU89" i="1"/>
  <c r="AP90" i="1"/>
  <c r="AT90" i="1"/>
  <c r="Q91" i="1"/>
  <c r="AO91" i="1"/>
  <c r="AS91" i="1"/>
  <c r="AN92" i="1"/>
  <c r="AR92" i="1"/>
  <c r="AV92" i="1"/>
  <c r="S93" i="1"/>
  <c r="AU97" i="1"/>
  <c r="AP98" i="1"/>
  <c r="AT98" i="1"/>
  <c r="Q99" i="1"/>
  <c r="AO99" i="1"/>
  <c r="AS99" i="1"/>
  <c r="AN100" i="1"/>
  <c r="AR100" i="1"/>
  <c r="AV100" i="1"/>
  <c r="S101" i="1"/>
  <c r="AU101" i="1"/>
  <c r="AP102" i="1"/>
  <c r="AT102" i="1"/>
  <c r="Q103" i="1"/>
  <c r="AO103" i="1"/>
  <c r="AS103" i="1"/>
  <c r="AN104" i="1"/>
  <c r="AR104" i="1"/>
  <c r="AV104" i="1"/>
  <c r="S105" i="1"/>
  <c r="AT106" i="1"/>
  <c r="AR108" i="1"/>
  <c r="AV108" i="1"/>
  <c r="S109" i="1"/>
  <c r="AU109" i="1"/>
  <c r="AP110" i="1"/>
  <c r="AT110" i="1"/>
  <c r="Q111" i="1"/>
  <c r="AO111" i="1"/>
  <c r="AS111" i="1"/>
  <c r="AN112" i="1"/>
  <c r="AR112" i="1"/>
  <c r="AV112" i="1"/>
  <c r="S113" i="1"/>
  <c r="AU117" i="1"/>
  <c r="AP118" i="1"/>
  <c r="AT118" i="1"/>
  <c r="Q119" i="1"/>
  <c r="AO119" i="1"/>
  <c r="AS119" i="1"/>
  <c r="AN120" i="1"/>
  <c r="AR120" i="1"/>
  <c r="AV120" i="1"/>
  <c r="S121" i="1"/>
  <c r="AU121" i="1"/>
  <c r="AP122" i="1"/>
  <c r="AT122" i="1"/>
  <c r="Q123" i="1"/>
  <c r="AO123" i="1"/>
  <c r="AS123" i="1"/>
  <c r="AN124" i="1"/>
  <c r="AR124" i="1"/>
  <c r="AV124" i="1"/>
  <c r="S125" i="1"/>
  <c r="AU129" i="1"/>
  <c r="AP130" i="1"/>
  <c r="AT130" i="1"/>
  <c r="Q131" i="1"/>
  <c r="AO131" i="1"/>
  <c r="AS131" i="1"/>
  <c r="AN132" i="1"/>
  <c r="AR132" i="1"/>
  <c r="AV132" i="1"/>
  <c r="S133" i="1"/>
  <c r="AU133" i="1"/>
  <c r="AP134" i="1"/>
  <c r="AT134" i="1"/>
  <c r="Q135" i="1"/>
  <c r="AO135" i="1"/>
  <c r="AS135" i="1"/>
  <c r="AN136" i="1"/>
  <c r="AR136" i="1"/>
  <c r="AV136" i="1"/>
  <c r="S137" i="1"/>
  <c r="AU137" i="1"/>
  <c r="AP138" i="1"/>
  <c r="AT138" i="1"/>
  <c r="Q139" i="1"/>
  <c r="AO139" i="1"/>
  <c r="AS139" i="1"/>
  <c r="AN140" i="1"/>
  <c r="AV140" i="1"/>
  <c r="AU141" i="1"/>
  <c r="AP142" i="1"/>
  <c r="AT142" i="1"/>
  <c r="Q143" i="1"/>
  <c r="AO143" i="1"/>
  <c r="AS143" i="1"/>
  <c r="AN144" i="1"/>
  <c r="AR144" i="1"/>
  <c r="AV144" i="1"/>
  <c r="S145" i="1"/>
  <c r="AU149" i="1"/>
  <c r="AP150" i="1"/>
  <c r="AT150" i="1"/>
  <c r="Q151" i="1"/>
  <c r="AO151" i="1"/>
  <c r="AS151" i="1"/>
  <c r="AN152" i="1"/>
  <c r="AR152" i="1"/>
  <c r="S153" i="1"/>
  <c r="AU153" i="1"/>
  <c r="AP154" i="1"/>
  <c r="AT154" i="1"/>
  <c r="Q155" i="1"/>
  <c r="AO155" i="1"/>
  <c r="AS155" i="1"/>
  <c r="AN156" i="1"/>
  <c r="AR156" i="1"/>
  <c r="AV156" i="1"/>
  <c r="S157" i="1"/>
  <c r="AU161" i="1"/>
  <c r="AP162" i="1"/>
  <c r="AT162" i="1"/>
  <c r="Q163" i="1"/>
  <c r="AO163" i="1"/>
  <c r="AS163" i="1"/>
  <c r="AN164" i="1"/>
  <c r="AR164" i="1"/>
  <c r="S165" i="1"/>
  <c r="AU169" i="1"/>
  <c r="AP170" i="1"/>
  <c r="AT170" i="1"/>
  <c r="Q171" i="1"/>
  <c r="AO171" i="1"/>
  <c r="AS171" i="1"/>
  <c r="AN172" i="1"/>
  <c r="AR172" i="1"/>
  <c r="AV172" i="1"/>
  <c r="S173" i="1"/>
  <c r="AU177" i="1"/>
  <c r="AP178" i="1"/>
  <c r="AT178" i="1"/>
  <c r="Q179" i="1"/>
  <c r="AO179" i="1"/>
  <c r="AS179" i="1"/>
  <c r="AN180" i="1"/>
  <c r="AR180" i="1"/>
  <c r="AV180" i="1"/>
  <c r="S181" i="1"/>
  <c r="AU185" i="1"/>
  <c r="AP186" i="1"/>
  <c r="AT186" i="1"/>
  <c r="Q187" i="1"/>
  <c r="AO187" i="1"/>
  <c r="AS187" i="1"/>
  <c r="AN188" i="1"/>
  <c r="AR188" i="1"/>
  <c r="AV188" i="1"/>
  <c r="S189" i="1"/>
  <c r="AU193" i="1"/>
  <c r="AP194" i="1"/>
  <c r="AT194" i="1"/>
  <c r="Q195" i="1"/>
  <c r="AO195" i="1"/>
  <c r="AS195" i="1"/>
  <c r="AN196" i="1"/>
  <c r="AR196" i="1"/>
  <c r="AV196" i="1"/>
  <c r="S197" i="1"/>
  <c r="AU201" i="1"/>
  <c r="AP202" i="1"/>
  <c r="AT202" i="1"/>
  <c r="Q203" i="1"/>
  <c r="AO203" i="1"/>
  <c r="AS203" i="1"/>
  <c r="AN204" i="1"/>
  <c r="AR204" i="1"/>
  <c r="AV204" i="1"/>
  <c r="S205" i="1"/>
  <c r="AU209" i="1"/>
  <c r="AP210" i="1"/>
  <c r="AT210" i="1"/>
  <c r="Q211" i="1"/>
  <c r="AO211" i="1"/>
  <c r="AS211" i="1"/>
  <c r="AN212" i="1"/>
  <c r="AR212" i="1"/>
  <c r="AV212" i="1"/>
  <c r="S213" i="1"/>
  <c r="AU217" i="1"/>
  <c r="AP218" i="1"/>
  <c r="AT218" i="1"/>
  <c r="Q219" i="1"/>
  <c r="AO219" i="1"/>
  <c r="AS219" i="1"/>
  <c r="AN220" i="1"/>
  <c r="AR220" i="1"/>
  <c r="S221" i="1"/>
  <c r="AU225" i="1"/>
  <c r="AP226" i="1"/>
  <c r="AO227" i="1"/>
  <c r="AR228" i="1"/>
  <c r="AV228" i="1"/>
  <c r="S229" i="1"/>
  <c r="AU229" i="1"/>
  <c r="AP230" i="1"/>
  <c r="AT230" i="1"/>
  <c r="Q231" i="1"/>
  <c r="AO231" i="1"/>
  <c r="AS231" i="1"/>
  <c r="AN232" i="1"/>
  <c r="AR232" i="1"/>
  <c r="AV232" i="1"/>
  <c r="S233" i="1"/>
  <c r="AU233" i="1"/>
  <c r="AU237" i="1"/>
  <c r="AP238" i="1"/>
  <c r="AT238" i="1"/>
  <c r="Q239" i="1"/>
  <c r="AO239" i="1"/>
  <c r="AS239" i="1"/>
  <c r="AN240" i="1"/>
  <c r="AR240" i="1"/>
  <c r="AV240" i="1"/>
  <c r="S241" i="1"/>
  <c r="AU245" i="1"/>
  <c r="AP246" i="1"/>
  <c r="AT246" i="1"/>
  <c r="Q247" i="1"/>
  <c r="AO247" i="1"/>
  <c r="AS247" i="1"/>
  <c r="AN248" i="1"/>
  <c r="AR248" i="1"/>
  <c r="AV248" i="1"/>
  <c r="S249" i="1"/>
  <c r="AU253" i="1"/>
  <c r="AP254" i="1"/>
  <c r="AT254" i="1"/>
  <c r="Q255" i="1"/>
  <c r="AO255" i="1"/>
  <c r="AS255" i="1"/>
  <c r="AN256" i="1"/>
  <c r="AR256" i="1"/>
  <c r="AV256" i="1"/>
  <c r="S257" i="1"/>
  <c r="AP258" i="1"/>
  <c r="AT258" i="1"/>
  <c r="Q259" i="1"/>
  <c r="AO259" i="1"/>
  <c r="AS259" i="1"/>
  <c r="AN260" i="1"/>
  <c r="AR260" i="1"/>
  <c r="AV260" i="1"/>
  <c r="S261" i="1"/>
  <c r="AU265" i="1"/>
  <c r="AU269" i="1"/>
  <c r="AP270" i="1"/>
  <c r="AT270" i="1"/>
  <c r="Q271" i="1"/>
  <c r="AO271" i="1"/>
  <c r="AS271" i="1"/>
  <c r="AN272" i="1"/>
  <c r="AR272" i="1"/>
  <c r="AV272" i="1"/>
  <c r="S273" i="1"/>
  <c r="AU277" i="1"/>
  <c r="AP278" i="1"/>
  <c r="AT278" i="1"/>
  <c r="Q279" i="1"/>
  <c r="AO279" i="1"/>
  <c r="AS279" i="1"/>
  <c r="AN280" i="1"/>
  <c r="AR280" i="1"/>
  <c r="AV280" i="1"/>
  <c r="S281" i="1"/>
  <c r="AU285" i="1"/>
  <c r="AP286" i="1"/>
  <c r="AT286" i="1"/>
  <c r="Q287" i="1"/>
  <c r="AO287" i="1"/>
  <c r="AS287" i="1"/>
  <c r="AN288" i="1"/>
  <c r="AR288" i="1"/>
  <c r="AV288" i="1"/>
  <c r="S289" i="1"/>
  <c r="AU289" i="1"/>
  <c r="AP290" i="1"/>
  <c r="AT290" i="1"/>
  <c r="Q291" i="1"/>
  <c r="AO291" i="1"/>
  <c r="AS291" i="1"/>
  <c r="AN292" i="1"/>
  <c r="AR292" i="1"/>
  <c r="AV292" i="1"/>
  <c r="S293" i="1"/>
  <c r="AU297" i="1"/>
  <c r="AP298" i="1"/>
  <c r="AT298" i="1"/>
  <c r="Q299" i="1"/>
  <c r="AO299" i="1"/>
  <c r="AS299" i="1"/>
  <c r="AN300" i="1"/>
  <c r="AR300" i="1"/>
  <c r="AV300" i="1"/>
  <c r="S301" i="1"/>
  <c r="AU305" i="1"/>
  <c r="AP306" i="1"/>
  <c r="AT306" i="1"/>
  <c r="Q307" i="1"/>
  <c r="AO307" i="1"/>
  <c r="AS307" i="1"/>
  <c r="AN308" i="1"/>
  <c r="AR308" i="1"/>
  <c r="S309" i="1"/>
  <c r="AU313" i="1"/>
  <c r="AP314" i="1"/>
  <c r="AT314" i="1"/>
  <c r="Q315" i="1"/>
  <c r="AO315" i="1"/>
  <c r="AS315" i="1"/>
  <c r="AN316" i="1"/>
  <c r="AR316" i="1"/>
  <c r="AV316" i="1"/>
  <c r="S317" i="1"/>
  <c r="AU321" i="1"/>
  <c r="AP322" i="1"/>
  <c r="AT322" i="1"/>
  <c r="Q323" i="1"/>
  <c r="AO323" i="1"/>
  <c r="AS323" i="1"/>
  <c r="AN324" i="1"/>
  <c r="AR324" i="1"/>
  <c r="AV324" i="1"/>
  <c r="S325" i="1"/>
  <c r="AU329" i="1"/>
  <c r="AP330" i="1"/>
  <c r="AT330" i="1"/>
  <c r="Q331" i="1"/>
  <c r="AO331" i="1"/>
  <c r="AS331" i="1"/>
  <c r="AN332" i="1"/>
  <c r="AR332" i="1"/>
  <c r="AV332" i="1"/>
  <c r="S333" i="1"/>
  <c r="AU337" i="1"/>
  <c r="AP338" i="1"/>
  <c r="AT338" i="1"/>
  <c r="Q339" i="1"/>
  <c r="AO339" i="1"/>
  <c r="AS339" i="1"/>
  <c r="AN340" i="1"/>
  <c r="AR340" i="1"/>
  <c r="AV340" i="1"/>
  <c r="S341" i="1"/>
  <c r="AU345" i="1"/>
  <c r="AP346" i="1"/>
  <c r="AT346" i="1"/>
  <c r="Q347" i="1"/>
  <c r="AO347" i="1"/>
  <c r="AS347" i="1"/>
  <c r="AN348" i="1"/>
  <c r="AR348" i="1"/>
  <c r="AV348" i="1"/>
  <c r="S349" i="1"/>
  <c r="AU353" i="1"/>
  <c r="AP354" i="1"/>
  <c r="AT354" i="1"/>
  <c r="Q355" i="1"/>
  <c r="AO355" i="1"/>
  <c r="AS355" i="1"/>
  <c r="AN356" i="1"/>
  <c r="AR356" i="1"/>
  <c r="AV356" i="1"/>
  <c r="S357" i="1"/>
  <c r="AP362" i="1"/>
  <c r="AT362" i="1"/>
  <c r="Q363" i="1"/>
  <c r="AO363" i="1"/>
  <c r="AS363" i="1"/>
  <c r="AU365" i="1"/>
  <c r="AP366" i="1"/>
  <c r="AT366" i="1"/>
  <c r="Q367" i="1"/>
  <c r="AO367" i="1"/>
  <c r="AS367" i="1"/>
  <c r="AN368" i="1"/>
  <c r="AR368" i="1"/>
  <c r="AV368" i="1"/>
  <c r="S369" i="1"/>
  <c r="AU373" i="1"/>
  <c r="AP374" i="1"/>
  <c r="AT374" i="1"/>
  <c r="Q375" i="1"/>
  <c r="AO375" i="1"/>
  <c r="AS375" i="1"/>
  <c r="AN376" i="1"/>
  <c r="AR376" i="1"/>
  <c r="AV376" i="1"/>
  <c r="S377" i="1"/>
  <c r="AU377" i="1"/>
  <c r="AP378" i="1"/>
  <c r="AT378" i="1"/>
  <c r="Q379" i="1"/>
  <c r="AO379" i="1"/>
  <c r="AS379" i="1"/>
  <c r="AN380" i="1"/>
  <c r="AR380" i="1"/>
  <c r="AV380" i="1"/>
  <c r="S381" i="1"/>
  <c r="AU385" i="1"/>
  <c r="AP386" i="1"/>
  <c r="AT386" i="1"/>
  <c r="Q387" i="1"/>
  <c r="AO387" i="1"/>
  <c r="AS387" i="1"/>
  <c r="AN388" i="1"/>
  <c r="AR388" i="1"/>
  <c r="AV388" i="1"/>
  <c r="S389" i="1"/>
  <c r="AU393" i="1"/>
  <c r="AP394" i="1"/>
  <c r="AT394" i="1"/>
  <c r="Q395" i="1"/>
  <c r="AO395" i="1"/>
  <c r="AS395" i="1"/>
  <c r="AN396" i="1"/>
  <c r="AR396" i="1"/>
  <c r="AV396" i="1"/>
  <c r="S397" i="1"/>
  <c r="AU401" i="1"/>
  <c r="AP402" i="1"/>
  <c r="AT402" i="1"/>
  <c r="Q403" i="1"/>
  <c r="AO403" i="1"/>
  <c r="AS403" i="1"/>
  <c r="AN404" i="1"/>
  <c r="AR404" i="1"/>
  <c r="AV404" i="1"/>
  <c r="S405" i="1"/>
  <c r="AU409" i="1"/>
  <c r="AP410" i="1"/>
  <c r="AT410" i="1"/>
  <c r="Q411" i="1"/>
  <c r="AO411" i="1"/>
  <c r="AS411" i="1"/>
  <c r="AN412" i="1"/>
  <c r="AR412" i="1"/>
  <c r="AV412" i="1"/>
  <c r="S413" i="1"/>
  <c r="AU417" i="1"/>
  <c r="AP418" i="1"/>
  <c r="AT418" i="1"/>
  <c r="Q419" i="1"/>
  <c r="AO419" i="1"/>
  <c r="AS419" i="1"/>
  <c r="AN420" i="1"/>
  <c r="AR420" i="1"/>
  <c r="AV420" i="1"/>
  <c r="S421" i="1"/>
  <c r="AU425" i="1"/>
  <c r="AP426" i="1"/>
  <c r="AT426" i="1"/>
  <c r="Q427" i="1"/>
  <c r="AO427" i="1"/>
  <c r="AS427" i="1"/>
  <c r="AN428" i="1"/>
  <c r="AR428" i="1"/>
  <c r="S429" i="1"/>
  <c r="AU433" i="1"/>
  <c r="AP434" i="1"/>
  <c r="AT434" i="1"/>
  <c r="Q435" i="1"/>
  <c r="AO435" i="1"/>
  <c r="AS435" i="1"/>
  <c r="AN436" i="1"/>
  <c r="AR436" i="1"/>
  <c r="S437" i="1"/>
  <c r="AU441" i="1"/>
  <c r="AP442" i="1"/>
  <c r="AT442" i="1"/>
  <c r="Q443" i="1"/>
  <c r="AO443" i="1"/>
  <c r="AS443" i="1"/>
  <c r="AN444" i="1"/>
  <c r="AR444" i="1"/>
  <c r="AV444" i="1"/>
  <c r="S445" i="1"/>
  <c r="AU449" i="1"/>
  <c r="AP450" i="1"/>
  <c r="AT450" i="1"/>
  <c r="Q451" i="1"/>
  <c r="AO451" i="1"/>
  <c r="AS451" i="1"/>
  <c r="AN452" i="1"/>
  <c r="AR452" i="1"/>
  <c r="S453" i="1"/>
  <c r="AU457" i="1"/>
  <c r="AP458" i="1"/>
  <c r="AT458" i="1"/>
  <c r="Q459" i="1"/>
  <c r="AO459" i="1"/>
  <c r="AS459" i="1"/>
  <c r="AN460" i="1"/>
  <c r="AR460" i="1"/>
  <c r="S461" i="1"/>
  <c r="AU465" i="1"/>
  <c r="AP466" i="1"/>
  <c r="AT466" i="1"/>
  <c r="Q467" i="1"/>
  <c r="AO467" i="1"/>
  <c r="AS467" i="1"/>
  <c r="AN468" i="1"/>
  <c r="AR468" i="1"/>
  <c r="S469" i="1"/>
  <c r="AU477" i="1"/>
  <c r="AP478" i="1"/>
  <c r="AT478" i="1"/>
  <c r="Q479" i="1"/>
  <c r="AO479" i="1"/>
  <c r="AS479" i="1"/>
  <c r="AN480" i="1"/>
  <c r="AR480" i="1"/>
  <c r="S481" i="1"/>
  <c r="AU481" i="1"/>
  <c r="AP482" i="1"/>
  <c r="AT482" i="1"/>
  <c r="Q483" i="1"/>
  <c r="AO483" i="1"/>
  <c r="AS483" i="1"/>
  <c r="AN484" i="1"/>
  <c r="AR484" i="1"/>
  <c r="S485" i="1"/>
  <c r="AU485" i="1"/>
  <c r="AP486" i="1"/>
  <c r="AT486" i="1"/>
  <c r="Q487" i="1"/>
  <c r="AO487" i="1"/>
  <c r="AS487" i="1"/>
  <c r="AN488" i="1"/>
  <c r="AR488" i="1"/>
  <c r="AV488" i="1"/>
  <c r="S489" i="1"/>
  <c r="AU497" i="1"/>
  <c r="AP498" i="1"/>
  <c r="AT498" i="1"/>
  <c r="Q499" i="1"/>
  <c r="AO499" i="1"/>
  <c r="AS499" i="1"/>
  <c r="AN500" i="1"/>
  <c r="AR500" i="1"/>
  <c r="S501" i="1"/>
  <c r="AU505" i="1"/>
  <c r="AP506" i="1"/>
  <c r="AT506" i="1"/>
  <c r="Q507" i="1"/>
  <c r="AO507" i="1"/>
  <c r="AS507" i="1"/>
  <c r="AN508" i="1"/>
  <c r="AR508" i="1"/>
  <c r="S509" i="1"/>
  <c r="AU513" i="1"/>
  <c r="AP514" i="1"/>
  <c r="AT514" i="1"/>
  <c r="Q515" i="1"/>
  <c r="AO515" i="1"/>
  <c r="AS515" i="1"/>
  <c r="AN516" i="1"/>
  <c r="AR516" i="1"/>
  <c r="AV516" i="1"/>
  <c r="S517" i="1"/>
  <c r="AU521" i="1"/>
  <c r="AP522" i="1"/>
  <c r="AT522" i="1"/>
  <c r="Q523" i="1"/>
  <c r="AO523" i="1"/>
  <c r="AS523" i="1"/>
  <c r="AN524" i="1"/>
  <c r="AR524" i="1"/>
  <c r="AV524" i="1"/>
  <c r="S525" i="1"/>
  <c r="AU529" i="1"/>
  <c r="AP530" i="1"/>
  <c r="AT530" i="1"/>
  <c r="Q531" i="1"/>
  <c r="AO531" i="1"/>
  <c r="AS531" i="1"/>
  <c r="AN532" i="1"/>
  <c r="AR532" i="1"/>
  <c r="AV532" i="1"/>
  <c r="S533" i="1"/>
  <c r="AU537" i="1"/>
  <c r="AP538" i="1"/>
  <c r="AT538" i="1"/>
  <c r="Q539" i="1"/>
  <c r="AO539" i="1"/>
  <c r="AS539" i="1"/>
  <c r="AN540" i="1"/>
  <c r="AR540" i="1"/>
  <c r="S541" i="1"/>
  <c r="AU545" i="1"/>
  <c r="AP546" i="1"/>
  <c r="AT546" i="1"/>
  <c r="Q547" i="1"/>
  <c r="AO547" i="1"/>
  <c r="AS547" i="1"/>
  <c r="AN548" i="1"/>
  <c r="AR548" i="1"/>
  <c r="AV548" i="1"/>
  <c r="S549" i="1"/>
  <c r="AU553" i="1"/>
  <c r="AP554" i="1"/>
  <c r="AT554" i="1"/>
  <c r="Q555" i="1"/>
  <c r="AO555" i="1"/>
  <c r="AS555" i="1"/>
  <c r="AN556" i="1"/>
  <c r="AR556" i="1"/>
  <c r="AV556" i="1"/>
  <c r="S557" i="1"/>
  <c r="AU561" i="1"/>
  <c r="AP562" i="1"/>
  <c r="AT562" i="1"/>
  <c r="Q563" i="1"/>
  <c r="AO563" i="1"/>
  <c r="AS563" i="1"/>
  <c r="AN564" i="1"/>
  <c r="AR564" i="1"/>
  <c r="S565" i="1"/>
  <c r="AU569" i="1"/>
  <c r="AP570" i="1"/>
  <c r="AT570" i="1"/>
  <c r="Q571" i="1"/>
  <c r="AO571" i="1"/>
  <c r="AS571" i="1"/>
  <c r="AN572" i="1"/>
  <c r="AR572" i="1"/>
  <c r="AV572" i="1"/>
  <c r="S573" i="1"/>
  <c r="AU577" i="1"/>
  <c r="AP578" i="1"/>
  <c r="AT578" i="1"/>
  <c r="Q579" i="1"/>
  <c r="AO579" i="1"/>
  <c r="AS579" i="1"/>
  <c r="AN580" i="1"/>
  <c r="AR580" i="1"/>
  <c r="AV580" i="1"/>
  <c r="S581" i="1"/>
  <c r="AU585" i="1"/>
  <c r="AP586" i="1"/>
  <c r="AT586" i="1"/>
  <c r="Q587" i="1"/>
  <c r="AO587" i="1"/>
  <c r="AS587" i="1"/>
  <c r="AN588" i="1"/>
  <c r="AR588" i="1"/>
  <c r="AV588" i="1"/>
  <c r="S589" i="1"/>
  <c r="AU593" i="1"/>
  <c r="AU597" i="1"/>
  <c r="AP598" i="1"/>
  <c r="AT598" i="1"/>
  <c r="Q599" i="1"/>
  <c r="AO599" i="1"/>
  <c r="AS599" i="1"/>
  <c r="AN600" i="1"/>
  <c r="AR600" i="1"/>
  <c r="AV600" i="1"/>
  <c r="S601" i="1"/>
  <c r="AU605" i="1"/>
  <c r="AP606" i="1"/>
  <c r="AT606" i="1"/>
  <c r="Q607" i="1"/>
  <c r="AO607" i="1"/>
  <c r="AS607" i="1"/>
  <c r="AN608" i="1"/>
  <c r="AR608" i="1"/>
  <c r="S609" i="1"/>
  <c r="AU613" i="1"/>
  <c r="AP614" i="1"/>
  <c r="AT614" i="1"/>
  <c r="Q615" i="1"/>
  <c r="AO615" i="1"/>
  <c r="AS615" i="1"/>
  <c r="AN616" i="1"/>
  <c r="AR616" i="1"/>
  <c r="AV616" i="1"/>
  <c r="S617" i="1"/>
  <c r="AU621" i="1"/>
  <c r="AP622" i="1"/>
  <c r="AT622" i="1"/>
  <c r="Q623" i="1"/>
  <c r="AO623" i="1"/>
  <c r="AS623" i="1"/>
  <c r="AN624" i="1"/>
  <c r="AR624" i="1"/>
  <c r="AV624" i="1"/>
  <c r="S625" i="1"/>
  <c r="AU629" i="1"/>
  <c r="AP630" i="1"/>
  <c r="AT630" i="1"/>
  <c r="Q631" i="1"/>
  <c r="AO631" i="1"/>
  <c r="AS631" i="1"/>
  <c r="AN632" i="1"/>
  <c r="AR632" i="1"/>
  <c r="AV632" i="1"/>
  <c r="S633" i="1"/>
  <c r="AU637" i="1"/>
  <c r="AP638" i="1"/>
  <c r="AT638" i="1"/>
  <c r="Q639" i="1"/>
  <c r="AO639" i="1"/>
  <c r="AS639" i="1"/>
  <c r="AN640" i="1"/>
  <c r="AR640" i="1"/>
  <c r="AV640" i="1"/>
  <c r="S641" i="1"/>
  <c r="AP642" i="1"/>
  <c r="AO643" i="1"/>
  <c r="AU645" i="1"/>
  <c r="AP646" i="1"/>
  <c r="AT646" i="1"/>
  <c r="Q647" i="1"/>
  <c r="AO647" i="1"/>
  <c r="AS647" i="1"/>
  <c r="AN648" i="1"/>
  <c r="AR648" i="1"/>
  <c r="AV648" i="1"/>
  <c r="S649" i="1"/>
  <c r="AN652" i="1"/>
  <c r="AR652" i="1"/>
  <c r="AU653" i="1"/>
  <c r="AP654" i="1"/>
  <c r="AT654" i="1"/>
  <c r="Q655" i="1"/>
  <c r="AO655" i="1"/>
  <c r="AS655" i="1"/>
  <c r="AN656" i="1"/>
  <c r="AR656" i="1"/>
  <c r="AV656" i="1"/>
  <c r="S657" i="1"/>
  <c r="AU661" i="1"/>
  <c r="AP662" i="1"/>
  <c r="AT662" i="1"/>
  <c r="Q663" i="1"/>
  <c r="AO663" i="1"/>
  <c r="AS663" i="1"/>
  <c r="AN664" i="1"/>
  <c r="AR664" i="1"/>
  <c r="AV664" i="1"/>
  <c r="S665" i="1"/>
  <c r="AU665" i="1"/>
  <c r="AU666" i="1"/>
  <c r="S666" i="1"/>
  <c r="AR666" i="1"/>
  <c r="Q670" i="1"/>
  <c r="AP670" i="1"/>
  <c r="AS672" i="1"/>
  <c r="AO672" i="1"/>
  <c r="Q672" i="1"/>
  <c r="AP672" i="1"/>
  <c r="AO674" i="1"/>
  <c r="AQ675" i="1"/>
  <c r="AT676" i="1"/>
  <c r="Q679" i="1"/>
  <c r="AO679" i="1"/>
  <c r="S680" i="1"/>
  <c r="AR680" i="1"/>
  <c r="AT681" i="1"/>
  <c r="AU682" i="1"/>
  <c r="S682" i="1"/>
  <c r="AR682" i="1"/>
  <c r="S696" i="1"/>
  <c r="AR696" i="1"/>
  <c r="AN699" i="1"/>
  <c r="AS699" i="1"/>
  <c r="AV700" i="1"/>
  <c r="S701" i="1"/>
  <c r="AO706" i="1"/>
  <c r="AT706" i="1"/>
  <c r="AQ707" i="1"/>
  <c r="AN715" i="1"/>
  <c r="AS715" i="1"/>
  <c r="AQ716" i="1"/>
  <c r="AV716" i="1"/>
  <c r="S717" i="1"/>
  <c r="AS720" i="1"/>
  <c r="AO720" i="1"/>
  <c r="Q720" i="1"/>
  <c r="AP720" i="1"/>
  <c r="Q727" i="1"/>
  <c r="AO727" i="1"/>
  <c r="AN731" i="1"/>
  <c r="AS731" i="1"/>
  <c r="AQ732" i="1"/>
  <c r="AV732" i="1"/>
  <c r="S733" i="1"/>
  <c r="AT740" i="1"/>
  <c r="Q743" i="1"/>
  <c r="AO743" i="1"/>
  <c r="AN747" i="1"/>
  <c r="AS747" i="1"/>
  <c r="AV748" i="1"/>
  <c r="Q750" i="1"/>
  <c r="AP750" i="1"/>
  <c r="AS752" i="1"/>
  <c r="AO752" i="1"/>
  <c r="Q752" i="1"/>
  <c r="AP752" i="1"/>
  <c r="AO754" i="1"/>
  <c r="AT754" i="1"/>
  <c r="AQ755" i="1"/>
  <c r="AT756" i="1"/>
  <c r="Q759" i="1"/>
  <c r="AO759" i="1"/>
  <c r="S760" i="1"/>
  <c r="AT761" i="1"/>
  <c r="AU762" i="1"/>
  <c r="S762" i="1"/>
  <c r="AR762" i="1"/>
  <c r="AN763" i="1"/>
  <c r="AS763" i="1"/>
  <c r="AQ764" i="1"/>
  <c r="AV764" i="1"/>
  <c r="S765" i="1"/>
  <c r="Q766" i="1"/>
  <c r="AP766" i="1"/>
  <c r="AS768" i="1"/>
  <c r="AO768" i="1"/>
  <c r="Q768" i="1"/>
  <c r="AP768" i="1"/>
  <c r="AO770" i="1"/>
  <c r="AT770" i="1"/>
  <c r="AQ771" i="1"/>
  <c r="AT772" i="1"/>
  <c r="Q775" i="1"/>
  <c r="AO775" i="1"/>
  <c r="S776" i="1"/>
  <c r="AR776" i="1"/>
  <c r="AT777" i="1"/>
  <c r="AU778" i="1"/>
  <c r="S778" i="1"/>
  <c r="AR778" i="1"/>
  <c r="AN779" i="1"/>
  <c r="AS779" i="1"/>
  <c r="AQ780" i="1"/>
  <c r="AV780" i="1"/>
  <c r="S781" i="1"/>
  <c r="Q782" i="1"/>
  <c r="AP782" i="1"/>
  <c r="AS784" i="1"/>
  <c r="AO784" i="1"/>
  <c r="Q784" i="1"/>
  <c r="AP784" i="1"/>
  <c r="AO786" i="1"/>
  <c r="AT786" i="1"/>
  <c r="AQ787" i="1"/>
  <c r="AT788" i="1"/>
  <c r="Q791" i="1"/>
  <c r="AO791" i="1"/>
  <c r="S792" i="1"/>
  <c r="AR792" i="1"/>
  <c r="AT793" i="1"/>
  <c r="AU794" i="1"/>
  <c r="S794" i="1"/>
  <c r="AR794" i="1"/>
  <c r="AN795" i="1"/>
  <c r="AS795" i="1"/>
  <c r="AV796" i="1"/>
  <c r="S797" i="1"/>
  <c r="Q798" i="1"/>
  <c r="AP798" i="1"/>
  <c r="AS800" i="1"/>
  <c r="AO800" i="1"/>
  <c r="Q800" i="1"/>
  <c r="AP800" i="1"/>
  <c r="AO802" i="1"/>
  <c r="AT802" i="1"/>
  <c r="AQ803" i="1"/>
  <c r="AT804" i="1"/>
  <c r="Q807" i="1"/>
  <c r="AO807" i="1"/>
  <c r="S808" i="1"/>
  <c r="AR808" i="1"/>
  <c r="AT809" i="1"/>
  <c r="AU810" i="1"/>
  <c r="S810" i="1"/>
  <c r="AR810" i="1"/>
  <c r="AN811" i="1"/>
  <c r="AS811" i="1"/>
  <c r="AQ812" i="1"/>
  <c r="AV812" i="1"/>
  <c r="S813" i="1"/>
  <c r="Q814" i="1"/>
  <c r="AP814" i="1"/>
  <c r="AS816" i="1"/>
  <c r="AO816" i="1"/>
  <c r="Q816" i="1"/>
  <c r="AP816" i="1"/>
  <c r="AO818" i="1"/>
  <c r="AT818" i="1"/>
  <c r="AQ819" i="1"/>
  <c r="AT820" i="1"/>
  <c r="Q823" i="1"/>
  <c r="AO823" i="1"/>
  <c r="S824" i="1"/>
  <c r="AR824" i="1"/>
  <c r="AT825" i="1"/>
  <c r="AU826" i="1"/>
  <c r="S826" i="1"/>
  <c r="AR826" i="1"/>
  <c r="AN827" i="1"/>
  <c r="AS827" i="1"/>
  <c r="AQ828" i="1"/>
  <c r="AV828" i="1"/>
  <c r="S829" i="1"/>
  <c r="Q830" i="1"/>
  <c r="AP830" i="1"/>
  <c r="AS832" i="1"/>
  <c r="AO832" i="1"/>
  <c r="Q832" i="1"/>
  <c r="AP832" i="1"/>
  <c r="AO834" i="1"/>
  <c r="AT834" i="1"/>
  <c r="AQ835" i="1"/>
  <c r="AT836" i="1"/>
  <c r="Q839" i="1"/>
  <c r="AO839" i="1"/>
  <c r="S840" i="1"/>
  <c r="AR840" i="1"/>
  <c r="AT841" i="1"/>
  <c r="AU842" i="1"/>
  <c r="S842" i="1"/>
  <c r="AR842" i="1"/>
  <c r="AN843" i="1"/>
  <c r="AS843" i="1"/>
  <c r="AQ844" i="1"/>
  <c r="AV844" i="1"/>
  <c r="S845" i="1"/>
  <c r="Q846" i="1"/>
  <c r="AP846" i="1"/>
  <c r="AS848" i="1"/>
  <c r="AO848" i="1"/>
  <c r="Q848" i="1"/>
  <c r="AP848" i="1"/>
  <c r="AO850" i="1"/>
  <c r="AT850" i="1"/>
  <c r="AQ851" i="1"/>
  <c r="AT852" i="1"/>
  <c r="Q855" i="1"/>
  <c r="AO855" i="1"/>
  <c r="S856" i="1"/>
  <c r="AR856" i="1"/>
  <c r="AT857" i="1"/>
  <c r="AU858" i="1"/>
  <c r="S858" i="1"/>
  <c r="AR858" i="1"/>
  <c r="AN859" i="1"/>
  <c r="AS859" i="1"/>
  <c r="AQ860" i="1"/>
  <c r="AV860" i="1"/>
  <c r="S861" i="1"/>
  <c r="Q862" i="1"/>
  <c r="AP862" i="1"/>
  <c r="AS864" i="1"/>
  <c r="AO864" i="1"/>
  <c r="Q864" i="1"/>
  <c r="AP864" i="1"/>
  <c r="AO866" i="1"/>
  <c r="AT866" i="1"/>
  <c r="AQ867" i="1"/>
  <c r="AT868" i="1"/>
  <c r="Q871" i="1"/>
  <c r="AO871" i="1"/>
  <c r="S872" i="1"/>
  <c r="AR872" i="1"/>
  <c r="AT873" i="1"/>
  <c r="AU874" i="1"/>
  <c r="S874" i="1"/>
  <c r="AR874" i="1"/>
  <c r="AN875" i="1"/>
  <c r="AS875" i="1"/>
  <c r="AQ876" i="1"/>
  <c r="AV876" i="1"/>
  <c r="S877" i="1"/>
  <c r="Q878" i="1"/>
  <c r="AP878" i="1"/>
  <c r="AS880" i="1"/>
  <c r="AO880" i="1"/>
  <c r="Q880" i="1"/>
  <c r="AP880" i="1"/>
  <c r="AO882" i="1"/>
  <c r="AT882" i="1"/>
  <c r="AQ883" i="1"/>
  <c r="AT884" i="1"/>
  <c r="Q887" i="1"/>
  <c r="AO887" i="1"/>
  <c r="S888" i="1"/>
  <c r="AR888" i="1"/>
  <c r="AT889" i="1"/>
  <c r="AU890" i="1"/>
  <c r="S890" i="1"/>
  <c r="AR890" i="1"/>
  <c r="AN891" i="1"/>
  <c r="AS891" i="1"/>
  <c r="AQ892" i="1"/>
  <c r="AV892" i="1"/>
  <c r="S893" i="1"/>
  <c r="Q894" i="1"/>
  <c r="AP894" i="1"/>
  <c r="AS896" i="1"/>
  <c r="AO896" i="1"/>
  <c r="Q896" i="1"/>
  <c r="AP896" i="1"/>
  <c r="AO898" i="1"/>
  <c r="AT898" i="1"/>
  <c r="AQ899" i="1"/>
  <c r="AT900" i="1"/>
  <c r="Q903" i="1"/>
  <c r="AO903" i="1"/>
  <c r="S904" i="1"/>
  <c r="AR904" i="1"/>
  <c r="AT905" i="1"/>
  <c r="AU906" i="1"/>
  <c r="S906" i="1"/>
  <c r="AR906" i="1"/>
  <c r="AN907" i="1"/>
  <c r="AS907" i="1"/>
  <c r="AQ908" i="1"/>
  <c r="AV908" i="1"/>
  <c r="S909" i="1"/>
  <c r="Q910" i="1"/>
  <c r="AP910" i="1"/>
  <c r="AS912" i="1"/>
  <c r="AO912" i="1"/>
  <c r="Q912" i="1"/>
  <c r="AP912" i="1"/>
  <c r="AO914" i="1"/>
  <c r="AT914" i="1"/>
  <c r="AQ915" i="1"/>
  <c r="AT916" i="1"/>
  <c r="S919" i="1"/>
  <c r="AU919" i="1"/>
  <c r="AV920" i="1"/>
  <c r="AU920" i="1"/>
  <c r="Q921" i="1"/>
  <c r="AR921" i="1"/>
  <c r="AR922" i="1"/>
  <c r="AS923" i="1"/>
  <c r="AO923" i="1"/>
  <c r="Q923" i="1"/>
  <c r="AR923" i="1"/>
  <c r="AQ923" i="1"/>
  <c r="AR927" i="1"/>
  <c r="AQ929" i="1"/>
  <c r="AP929" i="1"/>
  <c r="Q929" i="1"/>
  <c r="AR929" i="1"/>
  <c r="Q930" i="1"/>
  <c r="AO930" i="1"/>
  <c r="AV931" i="1"/>
  <c r="Q934" i="1"/>
  <c r="AO934" i="1"/>
  <c r="AV935" i="1"/>
  <c r="S936" i="1"/>
  <c r="AU937" i="1"/>
  <c r="S937" i="1"/>
  <c r="AT937" i="1"/>
  <c r="AS938" i="1"/>
  <c r="AT939" i="1"/>
  <c r="AQ941" i="1"/>
  <c r="AR941" i="1"/>
  <c r="AO941" i="1"/>
  <c r="AV944" i="1"/>
  <c r="S944" i="1"/>
  <c r="AU945" i="1"/>
  <c r="S945" i="1"/>
  <c r="AV945" i="1"/>
  <c r="AS945" i="1"/>
  <c r="AQ946" i="1"/>
  <c r="AU949" i="1"/>
  <c r="S949" i="1"/>
  <c r="AT949" i="1"/>
  <c r="AR950" i="1"/>
  <c r="AS951" i="1"/>
  <c r="AO951" i="1"/>
  <c r="Q951" i="1"/>
  <c r="AN951" i="1"/>
  <c r="AQ951" i="1"/>
  <c r="AV953" i="1"/>
  <c r="AN955" i="1"/>
  <c r="AU955" i="1"/>
  <c r="AV956" i="1"/>
  <c r="AT956" i="1"/>
  <c r="Q957" i="1"/>
  <c r="AP957" i="1"/>
  <c r="AT960" i="1"/>
  <c r="AN961" i="1"/>
  <c r="AT961" i="1"/>
  <c r="AV965" i="1"/>
  <c r="AR967" i="1"/>
  <c r="AQ969" i="1"/>
  <c r="AS969" i="1"/>
  <c r="AN969" i="1"/>
  <c r="AP969" i="1"/>
  <c r="AP970" i="1"/>
  <c r="AO970" i="1"/>
  <c r="Q970" i="1"/>
  <c r="AQ970" i="1"/>
  <c r="AV971" i="1"/>
  <c r="S972" i="1"/>
  <c r="AS973" i="1"/>
  <c r="AS975" i="1"/>
  <c r="AO975" i="1"/>
  <c r="Q975" i="1"/>
  <c r="AQ975" i="1"/>
  <c r="AP975" i="1"/>
  <c r="AP978" i="1"/>
  <c r="AR978" i="1"/>
  <c r="AN978" i="1"/>
  <c r="S979" i="1"/>
  <c r="AT979" i="1"/>
  <c r="AP982" i="1"/>
  <c r="AQ982" i="1"/>
  <c r="AN982" i="1"/>
  <c r="S983" i="1"/>
  <c r="AU983" i="1"/>
  <c r="AV984" i="1"/>
  <c r="AU984" i="1"/>
  <c r="Q985" i="1"/>
  <c r="AQ989" i="1"/>
  <c r="AR989" i="1"/>
  <c r="AP989" i="1"/>
  <c r="Q989" i="1"/>
  <c r="AS989" i="1"/>
  <c r="AS991" i="1"/>
  <c r="AO991" i="1"/>
  <c r="Q991" i="1"/>
  <c r="AQ991" i="1"/>
  <c r="AN991" i="1"/>
  <c r="AR991" i="1"/>
  <c r="AU993" i="1"/>
  <c r="S993" i="1"/>
  <c r="AV993" i="1"/>
  <c r="AT993" i="1"/>
  <c r="AP994" i="1"/>
  <c r="AR994" i="1"/>
  <c r="AS994" i="1"/>
  <c r="AN994" i="1"/>
  <c r="AV1000" i="1"/>
  <c r="AU1000" i="1"/>
  <c r="AN1003" i="1"/>
  <c r="AQ1005" i="1"/>
  <c r="AR1005" i="1"/>
  <c r="AS1005" i="1"/>
  <c r="AO1005" i="1"/>
  <c r="AQ1009" i="1"/>
  <c r="AP1009" i="1"/>
  <c r="Q1009" i="1"/>
  <c r="AO1009" i="1"/>
  <c r="AS1009" i="1"/>
  <c r="AU1011" i="1"/>
  <c r="AT1011" i="1"/>
  <c r="S1011" i="1"/>
  <c r="AV1011" i="1"/>
  <c r="AS1015" i="1"/>
  <c r="AO1015" i="1"/>
  <c r="Q1015" i="1"/>
  <c r="AN1015" i="1"/>
  <c r="AR1015" i="1"/>
  <c r="AU1017" i="1"/>
  <c r="S1017" i="1"/>
  <c r="AV1017" i="1"/>
  <c r="AQ1021" i="1"/>
  <c r="AR1021" i="1"/>
  <c r="AN1021" i="1"/>
  <c r="AP1021" i="1"/>
  <c r="AS1026" i="1"/>
  <c r="AU1027" i="1"/>
  <c r="AV1027" i="1"/>
  <c r="AP1030" i="1"/>
  <c r="AQ1030" i="1"/>
  <c r="AO1030" i="1"/>
  <c r="Q1030" i="1"/>
  <c r="AR1030" i="1"/>
  <c r="AS1031" i="1"/>
  <c r="AO1031" i="1"/>
  <c r="Q1031" i="1"/>
  <c r="AN1031" i="1"/>
  <c r="AP1031" i="1"/>
  <c r="AR1031" i="1"/>
  <c r="AV1032" i="1"/>
  <c r="AU1032" i="1"/>
  <c r="S1032" i="1"/>
  <c r="S1043" i="1"/>
  <c r="AT1043" i="1"/>
  <c r="AP1046" i="1"/>
  <c r="AQ1046" i="1"/>
  <c r="AR1046" i="1"/>
  <c r="AN1046" i="1"/>
  <c r="AQ1049" i="1"/>
  <c r="AS1049" i="1"/>
  <c r="AN1049" i="1"/>
  <c r="AO1049" i="1"/>
  <c r="AR1049" i="1"/>
  <c r="AP1051" i="1"/>
  <c r="AQ1057" i="1"/>
  <c r="AP1057" i="1"/>
  <c r="Q1057" i="1"/>
  <c r="AN1057" i="1"/>
  <c r="AS1057" i="1"/>
  <c r="Q1062" i="1"/>
  <c r="AO1062" i="1"/>
  <c r="AS1063" i="1"/>
  <c r="AO1063" i="1"/>
  <c r="Q1063" i="1"/>
  <c r="AN1063" i="1"/>
  <c r="AR1063" i="1"/>
  <c r="AQ1063" i="1"/>
  <c r="S1067" i="1"/>
  <c r="AV1067" i="1"/>
  <c r="AU1067" i="1"/>
  <c r="AU1068" i="1"/>
  <c r="AT1072" i="1"/>
  <c r="AQ1081" i="1"/>
  <c r="AS1081" i="1"/>
  <c r="AN1081" i="1"/>
  <c r="AR1081" i="1"/>
  <c r="Q1081" i="1"/>
  <c r="Q1085" i="1"/>
  <c r="AT1088" i="1"/>
  <c r="AV1093" i="1"/>
  <c r="AS1095" i="1"/>
  <c r="AO1095" i="1"/>
  <c r="Q1095" i="1"/>
  <c r="AN1095" i="1"/>
  <c r="AP1095" i="1"/>
  <c r="AQ1097" i="1"/>
  <c r="AS1097" i="1"/>
  <c r="AN1097" i="1"/>
  <c r="AR1097" i="1"/>
  <c r="Q1097" i="1"/>
  <c r="AV1100" i="1"/>
  <c r="AT1100" i="1"/>
  <c r="AU1100" i="1"/>
  <c r="AP1106" i="1"/>
  <c r="AR1106" i="1"/>
  <c r="AO1106" i="1"/>
  <c r="Q1106" i="1"/>
  <c r="AQ1106" i="1"/>
  <c r="AS1106" i="1"/>
  <c r="AU1107" i="1"/>
  <c r="AV1107" i="1"/>
  <c r="AP1110" i="1"/>
  <c r="AQ1110" i="1"/>
  <c r="AO1110" i="1"/>
  <c r="Q1110" i="1"/>
  <c r="AR1110" i="1"/>
  <c r="AS1110" i="1"/>
  <c r="AT1111" i="1"/>
  <c r="AV1111" i="1"/>
  <c r="AU1111" i="1"/>
  <c r="AQ1113" i="1"/>
  <c r="AS1113" i="1"/>
  <c r="AN1113" i="1"/>
  <c r="AO1113" i="1"/>
  <c r="AR1113" i="1"/>
  <c r="AS1115" i="1"/>
  <c r="AO1115" i="1"/>
  <c r="Q1115" i="1"/>
  <c r="AR1115" i="1"/>
  <c r="AN1115" i="1"/>
  <c r="AQ1121" i="1"/>
  <c r="AP1121" i="1"/>
  <c r="Q1121" i="1"/>
  <c r="AS1121" i="1"/>
  <c r="AN1121" i="1"/>
  <c r="AP1122" i="1"/>
  <c r="AR1122" i="1"/>
  <c r="AQ1122" i="1"/>
  <c r="AS1122" i="1"/>
  <c r="AN1122" i="1"/>
  <c r="AR1137" i="1"/>
  <c r="AT1145" i="1"/>
  <c r="AT1159" i="1"/>
  <c r="AU1159" i="1"/>
  <c r="S1159" i="1"/>
  <c r="AV1159" i="1"/>
  <c r="AP1162" i="1"/>
  <c r="AO1162" i="1"/>
  <c r="Q1162" i="1"/>
  <c r="AR1162" i="1"/>
  <c r="AS1162" i="1"/>
  <c r="AQ1162" i="1"/>
  <c r="S1164" i="1"/>
  <c r="S1171" i="1"/>
  <c r="AT1171" i="1"/>
  <c r="S1175" i="1"/>
  <c r="Q1177" i="1"/>
  <c r="AP1178" i="1"/>
  <c r="AO1178" i="1"/>
  <c r="Q1178" i="1"/>
  <c r="AS1178" i="1"/>
  <c r="AN1178" i="1"/>
  <c r="AR1178" i="1"/>
  <c r="AS1183" i="1"/>
  <c r="AO1183" i="1"/>
  <c r="Q1183" i="1"/>
  <c r="AQ1183" i="1"/>
  <c r="AN1183" i="1"/>
  <c r="AR1183" i="1"/>
  <c r="Q1186" i="1"/>
  <c r="AO1186" i="1"/>
  <c r="AP1190" i="1"/>
  <c r="AQ1190" i="1"/>
  <c r="AR1190" i="1"/>
  <c r="AS1190" i="1"/>
  <c r="AN1190" i="1"/>
  <c r="AV1192" i="1"/>
  <c r="AU1192" i="1"/>
  <c r="AT1192" i="1"/>
  <c r="AU1193" i="1"/>
  <c r="S1193" i="1"/>
  <c r="AV1193" i="1"/>
  <c r="AS1195" i="1"/>
  <c r="AO1195" i="1"/>
  <c r="Q1195" i="1"/>
  <c r="AR1195" i="1"/>
  <c r="AN1195" i="1"/>
  <c r="AP1195" i="1"/>
  <c r="AQ1197" i="1"/>
  <c r="AR1197" i="1"/>
  <c r="AP1197" i="1"/>
  <c r="Q1197" i="1"/>
  <c r="AS1197" i="1"/>
  <c r="AV1200" i="1"/>
  <c r="S1200" i="1"/>
  <c r="AT1200" i="1"/>
  <c r="AU1200" i="1"/>
  <c r="AU1205" i="1"/>
  <c r="S1205" i="1"/>
  <c r="AT1205" i="1"/>
  <c r="AV1205" i="1"/>
  <c r="AP1207" i="1"/>
  <c r="AV1212" i="1"/>
  <c r="AT1212" i="1"/>
  <c r="S1212" i="1"/>
  <c r="AU1212" i="1"/>
  <c r="AU1217" i="1"/>
  <c r="S1217" i="1"/>
  <c r="AV1217" i="1"/>
  <c r="AT1217" i="1"/>
  <c r="AQ1223" i="1"/>
  <c r="AO1225" i="1"/>
  <c r="AP1243" i="1"/>
  <c r="AO1249" i="1"/>
  <c r="Q1254" i="1"/>
  <c r="AO1254" i="1"/>
  <c r="S1256" i="1"/>
  <c r="S1259" i="1"/>
  <c r="AU1259" i="1"/>
  <c r="AV1259" i="1"/>
  <c r="AQ1265" i="1"/>
  <c r="AP1265" i="1"/>
  <c r="Q1265" i="1"/>
  <c r="AN1265" i="1"/>
  <c r="AO1265" i="1"/>
  <c r="AU1273" i="1"/>
  <c r="S1273" i="1"/>
  <c r="S1275" i="1"/>
  <c r="AV1275" i="1"/>
  <c r="AU1275" i="1"/>
  <c r="AQ1277" i="1"/>
  <c r="AR1277" i="1"/>
  <c r="AS1277" i="1"/>
  <c r="AN1277" i="1"/>
  <c r="AP1277" i="1"/>
  <c r="AV1280" i="1"/>
  <c r="S1280" i="1"/>
  <c r="AU1280" i="1"/>
  <c r="AU1283" i="1"/>
  <c r="AT1283" i="1"/>
  <c r="S1283" i="1"/>
  <c r="AV1283" i="1"/>
  <c r="AU1285" i="1"/>
  <c r="S1285" i="1"/>
  <c r="AT1285" i="1"/>
  <c r="AS1295" i="1"/>
  <c r="AO1295" i="1"/>
  <c r="Q1295" i="1"/>
  <c r="AQ1295" i="1"/>
  <c r="AR1295" i="1"/>
  <c r="AP1295" i="1"/>
  <c r="AV1304" i="1"/>
  <c r="AU1304" i="1"/>
  <c r="S1304" i="1"/>
  <c r="AT1304" i="1"/>
  <c r="AU1329" i="1"/>
  <c r="S1329" i="1"/>
  <c r="AV1329" i="1"/>
  <c r="AT1329" i="1"/>
  <c r="AS1335" i="1"/>
  <c r="AO1335" i="1"/>
  <c r="Q1335" i="1"/>
  <c r="AN1335" i="1"/>
  <c r="AR1335" i="1"/>
  <c r="AP1335" i="1"/>
  <c r="AT12" i="1"/>
  <c r="AN14" i="1"/>
  <c r="AR14" i="1"/>
  <c r="AR50" i="1"/>
  <c r="AT52" i="1"/>
  <c r="AN58" i="1"/>
  <c r="AR58" i="1"/>
  <c r="AT60" i="1"/>
  <c r="AN66" i="1"/>
  <c r="AR66" i="1"/>
  <c r="AN70" i="1"/>
  <c r="AR70" i="1"/>
  <c r="AT72" i="1"/>
  <c r="AN78" i="1"/>
  <c r="AR78" i="1"/>
  <c r="AT80" i="1"/>
  <c r="AR90" i="1"/>
  <c r="AT96" i="1"/>
  <c r="AT100" i="1"/>
  <c r="AT104" i="1"/>
  <c r="AN106" i="1"/>
  <c r="AR106" i="1"/>
  <c r="AN110" i="1"/>
  <c r="AR110" i="1"/>
  <c r="AN118" i="1"/>
  <c r="AR118" i="1"/>
  <c r="AN138" i="1"/>
  <c r="AR138" i="1"/>
  <c r="AN142" i="1"/>
  <c r="AR142" i="1"/>
  <c r="AN146" i="1"/>
  <c r="AR146" i="1"/>
  <c r="AN150" i="1"/>
  <c r="AR150" i="1"/>
  <c r="AT168" i="1"/>
  <c r="AN178" i="1"/>
  <c r="AR178" i="1"/>
  <c r="AT180" i="1"/>
  <c r="AT192" i="1"/>
  <c r="AT200" i="1"/>
  <c r="AN202" i="1"/>
  <c r="AR202" i="1"/>
  <c r="AN206" i="1"/>
  <c r="AR206" i="1"/>
  <c r="AT224" i="1"/>
  <c r="AN226" i="1"/>
  <c r="AR226" i="1"/>
  <c r="AT228" i="1"/>
  <c r="AT236" i="1"/>
  <c r="AT244" i="1"/>
  <c r="AN298" i="1"/>
  <c r="AR298" i="1"/>
  <c r="AT304" i="1"/>
  <c r="AT332" i="1"/>
  <c r="AN338" i="1"/>
  <c r="AR338" i="1"/>
  <c r="AT340" i="1"/>
  <c r="AT372" i="1"/>
  <c r="AT376" i="1"/>
  <c r="AT380" i="1"/>
  <c r="AT384" i="1"/>
  <c r="AN394" i="1"/>
  <c r="AR394" i="1"/>
  <c r="AN410" i="1"/>
  <c r="AR410" i="1"/>
  <c r="AN414" i="1"/>
  <c r="AR414" i="1"/>
  <c r="AT424" i="1"/>
  <c r="AT492" i="1"/>
  <c r="AN494" i="1"/>
  <c r="AR494" i="1"/>
  <c r="AN518" i="1"/>
  <c r="AR518" i="1"/>
  <c r="AN522" i="1"/>
  <c r="AR522" i="1"/>
  <c r="AT528" i="1"/>
  <c r="AT536" i="1"/>
  <c r="AT544" i="1"/>
  <c r="AN546" i="1"/>
  <c r="AR546" i="1"/>
  <c r="AT560" i="1"/>
  <c r="AN562" i="1"/>
  <c r="AR562" i="1"/>
  <c r="AN566" i="1"/>
  <c r="AR566" i="1"/>
  <c r="AT568" i="1"/>
  <c r="AN574" i="1"/>
  <c r="AR574" i="1"/>
  <c r="AN578" i="1"/>
  <c r="AR578" i="1"/>
  <c r="AN590" i="1"/>
  <c r="AR590" i="1"/>
  <c r="AT612" i="1"/>
  <c r="AT624" i="1"/>
  <c r="AT636" i="1"/>
  <c r="AN638" i="1"/>
  <c r="AR638" i="1"/>
  <c r="AN658" i="1"/>
  <c r="AR658" i="1"/>
  <c r="AT660" i="1"/>
  <c r="AU674" i="1"/>
  <c r="S674" i="1"/>
  <c r="AN707" i="1"/>
  <c r="AS707" i="1"/>
  <c r="AS712" i="1"/>
  <c r="AO712" i="1"/>
  <c r="Q712" i="1"/>
  <c r="AP712" i="1"/>
  <c r="AU722" i="1"/>
  <c r="S722" i="1"/>
  <c r="AV724" i="1"/>
  <c r="AO730" i="1"/>
  <c r="AN739" i="1"/>
  <c r="AS739" i="1"/>
  <c r="AS760" i="1"/>
  <c r="AO760" i="1"/>
  <c r="Q760" i="1"/>
  <c r="AP760" i="1"/>
  <c r="AS919" i="1"/>
  <c r="AO919" i="1"/>
  <c r="Q919" i="1"/>
  <c r="AN919" i="1"/>
  <c r="AQ919" i="1"/>
  <c r="AV924" i="1"/>
  <c r="AT924" i="1"/>
  <c r="S16" i="1"/>
  <c r="S20" i="1"/>
  <c r="S36" i="1"/>
  <c r="AO42" i="1"/>
  <c r="AN43" i="1"/>
  <c r="AR43" i="1"/>
  <c r="S44" i="1"/>
  <c r="AU52" i="1"/>
  <c r="AN55" i="1"/>
  <c r="AR55" i="1"/>
  <c r="AU76" i="1"/>
  <c r="AT81" i="1"/>
  <c r="AN83" i="1"/>
  <c r="AR83" i="1"/>
  <c r="Q86" i="1"/>
  <c r="AN87" i="1"/>
  <c r="AR87" i="1"/>
  <c r="AN107" i="1"/>
  <c r="AR107" i="1"/>
  <c r="S116" i="1"/>
  <c r="S124" i="1"/>
  <c r="Q134" i="1"/>
  <c r="AS134" i="1"/>
  <c r="AU136" i="1"/>
  <c r="S140" i="1"/>
  <c r="S144" i="1"/>
  <c r="S148" i="1"/>
  <c r="AT149" i="1"/>
  <c r="Q150" i="1"/>
  <c r="AO150" i="1"/>
  <c r="AS150" i="1"/>
  <c r="AN151" i="1"/>
  <c r="AR151" i="1"/>
  <c r="AT153" i="1"/>
  <c r="Q154" i="1"/>
  <c r="AO154" i="1"/>
  <c r="AS154" i="1"/>
  <c r="AN155" i="1"/>
  <c r="AR155" i="1"/>
  <c r="AT157" i="1"/>
  <c r="Q158" i="1"/>
  <c r="AO158" i="1"/>
  <c r="AS158" i="1"/>
  <c r="AN159" i="1"/>
  <c r="AR159" i="1"/>
  <c r="AT161" i="1"/>
  <c r="Q162" i="1"/>
  <c r="AO162" i="1"/>
  <c r="AS162" i="1"/>
  <c r="AN163" i="1"/>
  <c r="AR163" i="1"/>
  <c r="AU168" i="1"/>
  <c r="S176" i="1"/>
  <c r="S180" i="1"/>
  <c r="AU184" i="1"/>
  <c r="AU188" i="1"/>
  <c r="AU192" i="1"/>
  <c r="AU200" i="1"/>
  <c r="AU208" i="1"/>
  <c r="AU216" i="1"/>
  <c r="AT221" i="1"/>
  <c r="Q222" i="1"/>
  <c r="AO222" i="1"/>
  <c r="AS222" i="1"/>
  <c r="AN223" i="1"/>
  <c r="AR223" i="1"/>
  <c r="S240" i="1"/>
  <c r="AU244" i="1"/>
  <c r="S252" i="1"/>
  <c r="AT253" i="1"/>
  <c r="Q254" i="1"/>
  <c r="AO254" i="1"/>
  <c r="AS254" i="1"/>
  <c r="AN255" i="1"/>
  <c r="AR255" i="1"/>
  <c r="S264" i="1"/>
  <c r="AT265" i="1"/>
  <c r="Q266" i="1"/>
  <c r="AO266" i="1"/>
  <c r="AS266" i="1"/>
  <c r="AN267" i="1"/>
  <c r="AR267" i="1"/>
  <c r="AT269" i="1"/>
  <c r="Q270" i="1"/>
  <c r="AO270" i="1"/>
  <c r="AS270" i="1"/>
  <c r="AN271" i="1"/>
  <c r="AR271" i="1"/>
  <c r="S276" i="1"/>
  <c r="AT277" i="1"/>
  <c r="Q278" i="1"/>
  <c r="AO278" i="1"/>
  <c r="AS278" i="1"/>
  <c r="AN279" i="1"/>
  <c r="AR279" i="1"/>
  <c r="AS282" i="1"/>
  <c r="S288" i="1"/>
  <c r="AT293" i="1"/>
  <c r="Q294" i="1"/>
  <c r="AO294" i="1"/>
  <c r="AS294" i="1"/>
  <c r="AN295" i="1"/>
  <c r="AR295" i="1"/>
  <c r="AT301" i="1"/>
  <c r="Q302" i="1"/>
  <c r="AO302" i="1"/>
  <c r="AS302" i="1"/>
  <c r="AN303" i="1"/>
  <c r="AR303" i="1"/>
  <c r="AT305" i="1"/>
  <c r="Q306" i="1"/>
  <c r="AO306" i="1"/>
  <c r="AS306" i="1"/>
  <c r="AN307" i="1"/>
  <c r="AR307" i="1"/>
  <c r="AT309" i="1"/>
  <c r="Q310" i="1"/>
  <c r="AO310" i="1"/>
  <c r="AS310" i="1"/>
  <c r="AN311" i="1"/>
  <c r="AR311" i="1"/>
  <c r="AU312" i="1"/>
  <c r="AT313" i="1"/>
  <c r="Q314" i="1"/>
  <c r="AO314" i="1"/>
  <c r="AN315" i="1"/>
  <c r="AR315" i="1"/>
  <c r="AU320" i="1"/>
  <c r="S328" i="1"/>
  <c r="S336" i="1"/>
  <c r="AT337" i="1"/>
  <c r="Q338" i="1"/>
  <c r="AO338" i="1"/>
  <c r="AS338" i="1"/>
  <c r="AN339" i="1"/>
  <c r="AR339" i="1"/>
  <c r="AU344" i="1"/>
  <c r="AT349" i="1"/>
  <c r="Q350" i="1"/>
  <c r="AO350" i="1"/>
  <c r="AS350" i="1"/>
  <c r="AN351" i="1"/>
  <c r="AR351" i="1"/>
  <c r="AT353" i="1"/>
  <c r="Q354" i="1"/>
  <c r="AO354" i="1"/>
  <c r="AS354" i="1"/>
  <c r="AN355" i="1"/>
  <c r="AR355" i="1"/>
  <c r="S360" i="1"/>
  <c r="S364" i="1"/>
  <c r="S372" i="1"/>
  <c r="S384" i="1"/>
  <c r="AU392" i="1"/>
  <c r="AU400" i="1"/>
  <c r="S584" i="1"/>
  <c r="AU584" i="1"/>
  <c r="AT593" i="1"/>
  <c r="Q594" i="1"/>
  <c r="AO594" i="1"/>
  <c r="AS594" i="1"/>
  <c r="AN595" i="1"/>
  <c r="AR595" i="1"/>
  <c r="AT601" i="1"/>
  <c r="Q602" i="1"/>
  <c r="AO602" i="1"/>
  <c r="AS602" i="1"/>
  <c r="AN603" i="1"/>
  <c r="AR603" i="1"/>
  <c r="AT609" i="1"/>
  <c r="Q610" i="1"/>
  <c r="AO610" i="1"/>
  <c r="AS610" i="1"/>
  <c r="AN611" i="1"/>
  <c r="AR611" i="1"/>
  <c r="S612" i="1"/>
  <c r="AU616" i="1"/>
  <c r="AN619" i="1"/>
  <c r="AR619" i="1"/>
  <c r="AN627" i="1"/>
  <c r="AR627" i="1"/>
  <c r="S628" i="1"/>
  <c r="AT633" i="1"/>
  <c r="AO634" i="1"/>
  <c r="AS634" i="1"/>
  <c r="AN635" i="1"/>
  <c r="AR635" i="1"/>
  <c r="AT637" i="1"/>
  <c r="Q638" i="1"/>
  <c r="AO638" i="1"/>
  <c r="AS638" i="1"/>
  <c r="AN639" i="1"/>
  <c r="AR639" i="1"/>
  <c r="AU644" i="1"/>
  <c r="AT653" i="1"/>
  <c r="Q654" i="1"/>
  <c r="AO654" i="1"/>
  <c r="AS654" i="1"/>
  <c r="AN655" i="1"/>
  <c r="AR655" i="1"/>
  <c r="S656" i="1"/>
  <c r="S660" i="1"/>
  <c r="Q682" i="1"/>
  <c r="AP682" i="1"/>
  <c r="AO686" i="1"/>
  <c r="Q691" i="1"/>
  <c r="AO691" i="1"/>
  <c r="AU694" i="1"/>
  <c r="S694" i="1"/>
  <c r="AS700" i="1"/>
  <c r="AO700" i="1"/>
  <c r="Q700" i="1"/>
  <c r="AP700" i="1"/>
  <c r="Q707" i="1"/>
  <c r="AO707" i="1"/>
  <c r="AN727" i="1"/>
  <c r="AS727" i="1"/>
  <c r="AQ728" i="1"/>
  <c r="AV728" i="1"/>
  <c r="S729" i="1"/>
  <c r="S740" i="1"/>
  <c r="AS748" i="1"/>
  <c r="AO748" i="1"/>
  <c r="Q748" i="1"/>
  <c r="AP748" i="1"/>
  <c r="AO766" i="1"/>
  <c r="AO782" i="1"/>
  <c r="AS796" i="1"/>
  <c r="AO796" i="1"/>
  <c r="Q796" i="1"/>
  <c r="AP796" i="1"/>
  <c r="AP6" i="1"/>
  <c r="AN8" i="1"/>
  <c r="AR8" i="1"/>
  <c r="AV8" i="1"/>
  <c r="S9" i="1"/>
  <c r="AT10" i="1"/>
  <c r="AO11" i="1"/>
  <c r="AN12" i="1"/>
  <c r="AR12" i="1"/>
  <c r="S13" i="1"/>
  <c r="AU13" i="1"/>
  <c r="AU17" i="1"/>
  <c r="AP18" i="1"/>
  <c r="AT18" i="1"/>
  <c r="Q19" i="1"/>
  <c r="AO19" i="1"/>
  <c r="AS19" i="1"/>
  <c r="AN20" i="1"/>
  <c r="AR20" i="1"/>
  <c r="S21" i="1"/>
  <c r="AP22" i="1"/>
  <c r="AT22" i="1"/>
  <c r="Q23" i="1"/>
  <c r="AO23" i="1"/>
  <c r="AS23" i="1"/>
  <c r="AN24" i="1"/>
  <c r="AR24" i="1"/>
  <c r="S25" i="1"/>
  <c r="AU29" i="1"/>
  <c r="AP30" i="1"/>
  <c r="AT30" i="1"/>
  <c r="Q31" i="1"/>
  <c r="AO31" i="1"/>
  <c r="AS31" i="1"/>
  <c r="AN32" i="1"/>
  <c r="AR32" i="1"/>
  <c r="AV32" i="1"/>
  <c r="S33" i="1"/>
  <c r="AU37" i="1"/>
  <c r="AP38" i="1"/>
  <c r="AT38" i="1"/>
  <c r="Q39" i="1"/>
  <c r="AO39" i="1"/>
  <c r="AS39" i="1"/>
  <c r="AN40" i="1"/>
  <c r="AR40" i="1"/>
  <c r="AV40" i="1"/>
  <c r="S41" i="1"/>
  <c r="AR44" i="1"/>
  <c r="S45" i="1"/>
  <c r="AU49" i="1"/>
  <c r="AP50" i="1"/>
  <c r="AT50" i="1"/>
  <c r="Q51" i="1"/>
  <c r="AO51" i="1"/>
  <c r="AS51" i="1"/>
  <c r="AN52" i="1"/>
  <c r="AR52" i="1"/>
  <c r="S53" i="1"/>
  <c r="AU53" i="1"/>
  <c r="AR56" i="1"/>
  <c r="S57" i="1"/>
  <c r="AU61" i="1"/>
  <c r="AP62" i="1"/>
  <c r="AT62" i="1"/>
  <c r="Q63" i="1"/>
  <c r="AO63" i="1"/>
  <c r="AS63" i="1"/>
  <c r="AN64" i="1"/>
  <c r="AR64" i="1"/>
  <c r="S65" i="1"/>
  <c r="AT66" i="1"/>
  <c r="Q67" i="1"/>
  <c r="AO67" i="1"/>
  <c r="AS67" i="1"/>
  <c r="AR68" i="1"/>
  <c r="AU73" i="1"/>
  <c r="AN76" i="1"/>
  <c r="AR76" i="1"/>
  <c r="S77" i="1"/>
  <c r="AU81" i="1"/>
  <c r="AP82" i="1"/>
  <c r="AT82" i="1"/>
  <c r="Q83" i="1"/>
  <c r="AO83" i="1"/>
  <c r="AS83" i="1"/>
  <c r="AN84" i="1"/>
  <c r="AR84" i="1"/>
  <c r="S85" i="1"/>
  <c r="AU93" i="1"/>
  <c r="AP94" i="1"/>
  <c r="AT94" i="1"/>
  <c r="Q95" i="1"/>
  <c r="AO95" i="1"/>
  <c r="AS95" i="1"/>
  <c r="AN96" i="1"/>
  <c r="AR96" i="1"/>
  <c r="S97" i="1"/>
  <c r="AU105" i="1"/>
  <c r="AP106" i="1"/>
  <c r="Q107" i="1"/>
  <c r="AO107" i="1"/>
  <c r="AS107" i="1"/>
  <c r="AN108" i="1"/>
  <c r="AU113" i="1"/>
  <c r="AP114" i="1"/>
  <c r="AT114" i="1"/>
  <c r="Q115" i="1"/>
  <c r="AO115" i="1"/>
  <c r="AS115" i="1"/>
  <c r="AN116" i="1"/>
  <c r="AR116" i="1"/>
  <c r="S117" i="1"/>
  <c r="AU125" i="1"/>
  <c r="AP126" i="1"/>
  <c r="AT126" i="1"/>
  <c r="Q127" i="1"/>
  <c r="AO127" i="1"/>
  <c r="AS127" i="1"/>
  <c r="AN128" i="1"/>
  <c r="AR128" i="1"/>
  <c r="S129" i="1"/>
  <c r="AR140" i="1"/>
  <c r="S141" i="1"/>
  <c r="AU145" i="1"/>
  <c r="AP146" i="1"/>
  <c r="AT146" i="1"/>
  <c r="Q147" i="1"/>
  <c r="AO147" i="1"/>
  <c r="AS147" i="1"/>
  <c r="AN148" i="1"/>
  <c r="AR148" i="1"/>
  <c r="AV148" i="1"/>
  <c r="S149" i="1"/>
  <c r="AU157" i="1"/>
  <c r="AP158" i="1"/>
  <c r="AT158" i="1"/>
  <c r="Q159" i="1"/>
  <c r="AO159" i="1"/>
  <c r="AS159" i="1"/>
  <c r="AN160" i="1"/>
  <c r="AR160" i="1"/>
  <c r="AV160" i="1"/>
  <c r="S161" i="1"/>
  <c r="AU165" i="1"/>
  <c r="AP166" i="1"/>
  <c r="AT166" i="1"/>
  <c r="Q167" i="1"/>
  <c r="AO167" i="1"/>
  <c r="AS167" i="1"/>
  <c r="AN168" i="1"/>
  <c r="AR168" i="1"/>
  <c r="S169" i="1"/>
  <c r="AU173" i="1"/>
  <c r="AP174" i="1"/>
  <c r="AT174" i="1"/>
  <c r="Q175" i="1"/>
  <c r="AO175" i="1"/>
  <c r="AS175" i="1"/>
  <c r="AN176" i="1"/>
  <c r="AR176" i="1"/>
  <c r="AV176" i="1"/>
  <c r="S177" i="1"/>
  <c r="AU181" i="1"/>
  <c r="AP182" i="1"/>
  <c r="AT182" i="1"/>
  <c r="Q183" i="1"/>
  <c r="AO183" i="1"/>
  <c r="AS183" i="1"/>
  <c r="AN184" i="1"/>
  <c r="AR184" i="1"/>
  <c r="S185" i="1"/>
  <c r="AU189" i="1"/>
  <c r="AP190" i="1"/>
  <c r="AT190" i="1"/>
  <c r="Q191" i="1"/>
  <c r="AO191" i="1"/>
  <c r="AS191" i="1"/>
  <c r="AN192" i="1"/>
  <c r="AR192" i="1"/>
  <c r="S193" i="1"/>
  <c r="AU197" i="1"/>
  <c r="AP198" i="1"/>
  <c r="AT198" i="1"/>
  <c r="Q199" i="1"/>
  <c r="AO199" i="1"/>
  <c r="AS199" i="1"/>
  <c r="AN200" i="1"/>
  <c r="AR200" i="1"/>
  <c r="S201" i="1"/>
  <c r="AU205" i="1"/>
  <c r="AP206" i="1"/>
  <c r="AT206" i="1"/>
  <c r="Q207" i="1"/>
  <c r="AO207" i="1"/>
  <c r="AS207" i="1"/>
  <c r="AN208" i="1"/>
  <c r="AR208" i="1"/>
  <c r="S209" i="1"/>
  <c r="AU213" i="1"/>
  <c r="AP214" i="1"/>
  <c r="AT214" i="1"/>
  <c r="Q215" i="1"/>
  <c r="AO215" i="1"/>
  <c r="AS215" i="1"/>
  <c r="AN216" i="1"/>
  <c r="AR216" i="1"/>
  <c r="AV216" i="1"/>
  <c r="S217" i="1"/>
  <c r="AU221" i="1"/>
  <c r="AP222" i="1"/>
  <c r="AT222" i="1"/>
  <c r="Q223" i="1"/>
  <c r="AO223" i="1"/>
  <c r="AS223" i="1"/>
  <c r="AN224" i="1"/>
  <c r="AR224" i="1"/>
  <c r="S225" i="1"/>
  <c r="AT226" i="1"/>
  <c r="Q227" i="1"/>
  <c r="AS227" i="1"/>
  <c r="AN228" i="1"/>
  <c r="AP234" i="1"/>
  <c r="AT234" i="1"/>
  <c r="Q235" i="1"/>
  <c r="AO235" i="1"/>
  <c r="AS235" i="1"/>
  <c r="AN236" i="1"/>
  <c r="AR236" i="1"/>
  <c r="S237" i="1"/>
  <c r="AU241" i="1"/>
  <c r="AP242" i="1"/>
  <c r="AT242" i="1"/>
  <c r="Q243" i="1"/>
  <c r="AO243" i="1"/>
  <c r="AS243" i="1"/>
  <c r="AN244" i="1"/>
  <c r="AR244" i="1"/>
  <c r="S245" i="1"/>
  <c r="AU249" i="1"/>
  <c r="AP250" i="1"/>
  <c r="AT250" i="1"/>
  <c r="Q251" i="1"/>
  <c r="AO251" i="1"/>
  <c r="AS251" i="1"/>
  <c r="AN252" i="1"/>
  <c r="AR252" i="1"/>
  <c r="S253" i="1"/>
  <c r="AU257" i="1"/>
  <c r="AU261" i="1"/>
  <c r="AP262" i="1"/>
  <c r="AT262" i="1"/>
  <c r="Q263" i="1"/>
  <c r="AO263" i="1"/>
  <c r="AS263" i="1"/>
  <c r="AN264" i="1"/>
  <c r="AR264" i="1"/>
  <c r="S265" i="1"/>
  <c r="AP266" i="1"/>
  <c r="AT266" i="1"/>
  <c r="Q267" i="1"/>
  <c r="AO267" i="1"/>
  <c r="AS267" i="1"/>
  <c r="AN268" i="1"/>
  <c r="AR268" i="1"/>
  <c r="S269" i="1"/>
  <c r="AU273" i="1"/>
  <c r="AP274" i="1"/>
  <c r="AT274" i="1"/>
  <c r="Q275" i="1"/>
  <c r="AO275" i="1"/>
  <c r="AS275" i="1"/>
  <c r="AN276" i="1"/>
  <c r="AR276" i="1"/>
  <c r="AV276" i="1"/>
  <c r="S277" i="1"/>
  <c r="AU281" i="1"/>
  <c r="AP282" i="1"/>
  <c r="AT282" i="1"/>
  <c r="Q283" i="1"/>
  <c r="AO283" i="1"/>
  <c r="AS283" i="1"/>
  <c r="AN284" i="1"/>
  <c r="AR284" i="1"/>
  <c r="S285" i="1"/>
  <c r="AU293" i="1"/>
  <c r="AP294" i="1"/>
  <c r="AT294" i="1"/>
  <c r="Q295" i="1"/>
  <c r="AO295" i="1"/>
  <c r="AS295" i="1"/>
  <c r="AN296" i="1"/>
  <c r="AR296" i="1"/>
  <c r="S297" i="1"/>
  <c r="AU301" i="1"/>
  <c r="AP302" i="1"/>
  <c r="AT302" i="1"/>
  <c r="Q303" i="1"/>
  <c r="AO303" i="1"/>
  <c r="AS303" i="1"/>
  <c r="AN304" i="1"/>
  <c r="AR304" i="1"/>
  <c r="S305" i="1"/>
  <c r="AU309" i="1"/>
  <c r="AP310" i="1"/>
  <c r="AT310" i="1"/>
  <c r="Q311" i="1"/>
  <c r="AO311" i="1"/>
  <c r="AS311" i="1"/>
  <c r="AN312" i="1"/>
  <c r="AR312" i="1"/>
  <c r="S313" i="1"/>
  <c r="AU317" i="1"/>
  <c r="AP318" i="1"/>
  <c r="AT318" i="1"/>
  <c r="Q319" i="1"/>
  <c r="AO319" i="1"/>
  <c r="AS319" i="1"/>
  <c r="AN320" i="1"/>
  <c r="AR320" i="1"/>
  <c r="S321" i="1"/>
  <c r="AU325" i="1"/>
  <c r="AP326" i="1"/>
  <c r="AT326" i="1"/>
  <c r="Q327" i="1"/>
  <c r="AO327" i="1"/>
  <c r="AS327" i="1"/>
  <c r="AN328" i="1"/>
  <c r="AR328" i="1"/>
  <c r="S329" i="1"/>
  <c r="AU333" i="1"/>
  <c r="AP334" i="1"/>
  <c r="AT334" i="1"/>
  <c r="Q335" i="1"/>
  <c r="AO335" i="1"/>
  <c r="AS335" i="1"/>
  <c r="AN336" i="1"/>
  <c r="AR336" i="1"/>
  <c r="S337" i="1"/>
  <c r="AU341" i="1"/>
  <c r="AP342" i="1"/>
  <c r="AT342" i="1"/>
  <c r="Q343" i="1"/>
  <c r="AO343" i="1"/>
  <c r="AS343" i="1"/>
  <c r="AN344" i="1"/>
  <c r="AR344" i="1"/>
  <c r="S345" i="1"/>
  <c r="AU349" i="1"/>
  <c r="AP350" i="1"/>
  <c r="AT350" i="1"/>
  <c r="Q351" i="1"/>
  <c r="AO351" i="1"/>
  <c r="AS351" i="1"/>
  <c r="AN352" i="1"/>
  <c r="AR352" i="1"/>
  <c r="AV352" i="1"/>
  <c r="S353" i="1"/>
  <c r="AU357" i="1"/>
  <c r="AP358" i="1"/>
  <c r="AT358" i="1"/>
  <c r="Q359" i="1"/>
  <c r="AO359" i="1"/>
  <c r="AS359" i="1"/>
  <c r="AN360" i="1"/>
  <c r="AR360" i="1"/>
  <c r="S361" i="1"/>
  <c r="AU361" i="1"/>
  <c r="AN364" i="1"/>
  <c r="AR364" i="1"/>
  <c r="AV364" i="1"/>
  <c r="S365" i="1"/>
  <c r="AU369" i="1"/>
  <c r="AP370" i="1"/>
  <c r="AT370" i="1"/>
  <c r="Q371" i="1"/>
  <c r="AO371" i="1"/>
  <c r="AS371" i="1"/>
  <c r="AN372" i="1"/>
  <c r="AR372" i="1"/>
  <c r="S373" i="1"/>
  <c r="AU381" i="1"/>
  <c r="AP382" i="1"/>
  <c r="AT382" i="1"/>
  <c r="Q383" i="1"/>
  <c r="AO383" i="1"/>
  <c r="AS383" i="1"/>
  <c r="AN384" i="1"/>
  <c r="AR384" i="1"/>
  <c r="S385" i="1"/>
  <c r="AU389" i="1"/>
  <c r="AP390" i="1"/>
  <c r="AT390" i="1"/>
  <c r="Q391" i="1"/>
  <c r="AO391" i="1"/>
  <c r="AS391" i="1"/>
  <c r="AN392" i="1"/>
  <c r="AR392" i="1"/>
  <c r="S393" i="1"/>
  <c r="AU397" i="1"/>
  <c r="AP398" i="1"/>
  <c r="AT398" i="1"/>
  <c r="Q399" i="1"/>
  <c r="AO399" i="1"/>
  <c r="AS399" i="1"/>
  <c r="AN400" i="1"/>
  <c r="AR400" i="1"/>
  <c r="S401" i="1"/>
  <c r="AU405" i="1"/>
  <c r="AP406" i="1"/>
  <c r="AT406" i="1"/>
  <c r="Q407" i="1"/>
  <c r="AO407" i="1"/>
  <c r="AS407" i="1"/>
  <c r="AN408" i="1"/>
  <c r="AR408" i="1"/>
  <c r="AV408" i="1"/>
  <c r="S409" i="1"/>
  <c r="AU413" i="1"/>
  <c r="AP414" i="1"/>
  <c r="AT414" i="1"/>
  <c r="Q415" i="1"/>
  <c r="AO415" i="1"/>
  <c r="AS415" i="1"/>
  <c r="AN416" i="1"/>
  <c r="AR416" i="1"/>
  <c r="AV416" i="1"/>
  <c r="S417" i="1"/>
  <c r="AU421" i="1"/>
  <c r="AP422" i="1"/>
  <c r="AT422" i="1"/>
  <c r="Q423" i="1"/>
  <c r="AO423" i="1"/>
  <c r="AS423" i="1"/>
  <c r="AN424" i="1"/>
  <c r="AR424" i="1"/>
  <c r="S425" i="1"/>
  <c r="AU429" i="1"/>
  <c r="AP430" i="1"/>
  <c r="AT430" i="1"/>
  <c r="Q431" i="1"/>
  <c r="AO431" i="1"/>
  <c r="AS431" i="1"/>
  <c r="AN432" i="1"/>
  <c r="AR432" i="1"/>
  <c r="S433" i="1"/>
  <c r="AU437" i="1"/>
  <c r="AP438" i="1"/>
  <c r="AT438" i="1"/>
  <c r="Q439" i="1"/>
  <c r="AO439" i="1"/>
  <c r="AS439" i="1"/>
  <c r="AN440" i="1"/>
  <c r="AR440" i="1"/>
  <c r="S441" i="1"/>
  <c r="AU445" i="1"/>
  <c r="AP446" i="1"/>
  <c r="AT446" i="1"/>
  <c r="Q447" i="1"/>
  <c r="AO447" i="1"/>
  <c r="AS447" i="1"/>
  <c r="AN448" i="1"/>
  <c r="AR448" i="1"/>
  <c r="S449" i="1"/>
  <c r="AU453" i="1"/>
  <c r="AP454" i="1"/>
  <c r="AT454" i="1"/>
  <c r="Q455" i="1"/>
  <c r="AO455" i="1"/>
  <c r="AS455" i="1"/>
  <c r="AN456" i="1"/>
  <c r="AR456" i="1"/>
  <c r="S457" i="1"/>
  <c r="AU461" i="1"/>
  <c r="AP462" i="1"/>
  <c r="AT462" i="1"/>
  <c r="Q463" i="1"/>
  <c r="AO463" i="1"/>
  <c r="AS463" i="1"/>
  <c r="AN464" i="1"/>
  <c r="AR464" i="1"/>
  <c r="S465" i="1"/>
  <c r="AU469" i="1"/>
  <c r="AP470" i="1"/>
  <c r="AT470" i="1"/>
  <c r="Q471" i="1"/>
  <c r="AO471" i="1"/>
  <c r="AS471" i="1"/>
  <c r="AN472" i="1"/>
  <c r="AR472" i="1"/>
  <c r="S473" i="1"/>
  <c r="AU473" i="1"/>
  <c r="AP474" i="1"/>
  <c r="AT474" i="1"/>
  <c r="Q475" i="1"/>
  <c r="AO475" i="1"/>
  <c r="AS475" i="1"/>
  <c r="AN476" i="1"/>
  <c r="AR476" i="1"/>
  <c r="S477" i="1"/>
  <c r="AU489" i="1"/>
  <c r="AP490" i="1"/>
  <c r="AT490" i="1"/>
  <c r="Q491" i="1"/>
  <c r="AO491" i="1"/>
  <c r="AS491" i="1"/>
  <c r="AN492" i="1"/>
  <c r="AR492" i="1"/>
  <c r="S493" i="1"/>
  <c r="AU493" i="1"/>
  <c r="AP494" i="1"/>
  <c r="AT494" i="1"/>
  <c r="Q495" i="1"/>
  <c r="AO495" i="1"/>
  <c r="AS495" i="1"/>
  <c r="AN496" i="1"/>
  <c r="AR496" i="1"/>
  <c r="S497" i="1"/>
  <c r="AU501" i="1"/>
  <c r="AP502" i="1"/>
  <c r="AT502" i="1"/>
  <c r="Q503" i="1"/>
  <c r="AO503" i="1"/>
  <c r="AS503" i="1"/>
  <c r="AN504" i="1"/>
  <c r="AR504" i="1"/>
  <c r="S505" i="1"/>
  <c r="AU509" i="1"/>
  <c r="AP510" i="1"/>
  <c r="AT510" i="1"/>
  <c r="Q511" i="1"/>
  <c r="AO511" i="1"/>
  <c r="AS511" i="1"/>
  <c r="AN512" i="1"/>
  <c r="AR512" i="1"/>
  <c r="S513" i="1"/>
  <c r="AU517" i="1"/>
  <c r="AP518" i="1"/>
  <c r="AT518" i="1"/>
  <c r="Q519" i="1"/>
  <c r="AO519" i="1"/>
  <c r="AS519" i="1"/>
  <c r="AN520" i="1"/>
  <c r="AR520" i="1"/>
  <c r="S521" i="1"/>
  <c r="AU525" i="1"/>
  <c r="AP526" i="1"/>
  <c r="AT526" i="1"/>
  <c r="Q527" i="1"/>
  <c r="AO527" i="1"/>
  <c r="AS527" i="1"/>
  <c r="AN528" i="1"/>
  <c r="AR528" i="1"/>
  <c r="S529" i="1"/>
  <c r="AU533" i="1"/>
  <c r="AP534" i="1"/>
  <c r="AT534" i="1"/>
  <c r="Q535" i="1"/>
  <c r="AO535" i="1"/>
  <c r="AS535" i="1"/>
  <c r="AN536" i="1"/>
  <c r="AR536" i="1"/>
  <c r="S537" i="1"/>
  <c r="AU541" i="1"/>
  <c r="AP542" i="1"/>
  <c r="AT542" i="1"/>
  <c r="Q543" i="1"/>
  <c r="AO543" i="1"/>
  <c r="AS543" i="1"/>
  <c r="AN544" i="1"/>
  <c r="AR544" i="1"/>
  <c r="S545" i="1"/>
  <c r="AU549" i="1"/>
  <c r="AP550" i="1"/>
  <c r="AT550" i="1"/>
  <c r="Q551" i="1"/>
  <c r="AO551" i="1"/>
  <c r="AS551" i="1"/>
  <c r="AN552" i="1"/>
  <c r="AR552" i="1"/>
  <c r="AV552" i="1"/>
  <c r="S553" i="1"/>
  <c r="AU557" i="1"/>
  <c r="AP558" i="1"/>
  <c r="AT558" i="1"/>
  <c r="Q559" i="1"/>
  <c r="AO559" i="1"/>
  <c r="AS559" i="1"/>
  <c r="AN560" i="1"/>
  <c r="AR560" i="1"/>
  <c r="S561" i="1"/>
  <c r="AU565" i="1"/>
  <c r="AP566" i="1"/>
  <c r="AT566" i="1"/>
  <c r="Q567" i="1"/>
  <c r="AO567" i="1"/>
  <c r="AS567" i="1"/>
  <c r="AN568" i="1"/>
  <c r="AR568" i="1"/>
  <c r="S569" i="1"/>
  <c r="AU573" i="1"/>
  <c r="AP574" i="1"/>
  <c r="AT574" i="1"/>
  <c r="Q575" i="1"/>
  <c r="AO575" i="1"/>
  <c r="AS575" i="1"/>
  <c r="AN576" i="1"/>
  <c r="AR576" i="1"/>
  <c r="AV576" i="1"/>
  <c r="S577" i="1"/>
  <c r="AU581" i="1"/>
  <c r="AP582" i="1"/>
  <c r="AT582" i="1"/>
  <c r="Q583" i="1"/>
  <c r="AO583" i="1"/>
  <c r="AS583" i="1"/>
  <c r="AN584" i="1"/>
  <c r="AR584" i="1"/>
  <c r="S585" i="1"/>
  <c r="AU589" i="1"/>
  <c r="AP590" i="1"/>
  <c r="AT590" i="1"/>
  <c r="Q591" i="1"/>
  <c r="AO591" i="1"/>
  <c r="AS591" i="1"/>
  <c r="AN592" i="1"/>
  <c r="AR592" i="1"/>
  <c r="AV592" i="1"/>
  <c r="S593" i="1"/>
  <c r="AP594" i="1"/>
  <c r="AT594" i="1"/>
  <c r="Q595" i="1"/>
  <c r="AO595" i="1"/>
  <c r="AS595" i="1"/>
  <c r="AN596" i="1"/>
  <c r="AR596" i="1"/>
  <c r="S597" i="1"/>
  <c r="AU601" i="1"/>
  <c r="AP602" i="1"/>
  <c r="AT602" i="1"/>
  <c r="Q603" i="1"/>
  <c r="AO603" i="1"/>
  <c r="AS603" i="1"/>
  <c r="AN604" i="1"/>
  <c r="AR604" i="1"/>
  <c r="S605" i="1"/>
  <c r="AU609" i="1"/>
  <c r="AP610" i="1"/>
  <c r="AT610" i="1"/>
  <c r="Q611" i="1"/>
  <c r="AO611" i="1"/>
  <c r="AS611" i="1"/>
  <c r="AN612" i="1"/>
  <c r="AR612" i="1"/>
  <c r="S613" i="1"/>
  <c r="AU617" i="1"/>
  <c r="AP618" i="1"/>
  <c r="AT618" i="1"/>
  <c r="Q619" i="1"/>
  <c r="AO619" i="1"/>
  <c r="AS619" i="1"/>
  <c r="AN620" i="1"/>
  <c r="AR620" i="1"/>
  <c r="S621" i="1"/>
  <c r="AU625" i="1"/>
  <c r="AP626" i="1"/>
  <c r="AT626" i="1"/>
  <c r="Q627" i="1"/>
  <c r="AO627" i="1"/>
  <c r="AS627" i="1"/>
  <c r="AN628" i="1"/>
  <c r="AR628" i="1"/>
  <c r="AV628" i="1"/>
  <c r="S629" i="1"/>
  <c r="AU633" i="1"/>
  <c r="AP634" i="1"/>
  <c r="AT634" i="1"/>
  <c r="Q635" i="1"/>
  <c r="AO635" i="1"/>
  <c r="AS635" i="1"/>
  <c r="AN636" i="1"/>
  <c r="AR636" i="1"/>
  <c r="S637" i="1"/>
  <c r="AU641" i="1"/>
  <c r="AT642" i="1"/>
  <c r="Q643" i="1"/>
  <c r="AS643" i="1"/>
  <c r="AN644" i="1"/>
  <c r="AR644" i="1"/>
  <c r="S645" i="1"/>
  <c r="AU649" i="1"/>
  <c r="AP650" i="1"/>
  <c r="AT650" i="1"/>
  <c r="Q651" i="1"/>
  <c r="AO651" i="1"/>
  <c r="AS651" i="1"/>
  <c r="S653" i="1"/>
  <c r="AU657" i="1"/>
  <c r="AP658" i="1"/>
  <c r="AT658" i="1"/>
  <c r="Q659" i="1"/>
  <c r="AO659" i="1"/>
  <c r="AS659" i="1"/>
  <c r="AN660" i="1"/>
  <c r="AR660" i="1"/>
  <c r="S661" i="1"/>
  <c r="AN667" i="1"/>
  <c r="AS667" i="1"/>
  <c r="AQ668" i="1"/>
  <c r="AV668" i="1"/>
  <c r="S669" i="1"/>
  <c r="AN683" i="1"/>
  <c r="AS683" i="1"/>
  <c r="AQ684" i="1"/>
  <c r="AV684" i="1"/>
  <c r="S685" i="1"/>
  <c r="Q686" i="1"/>
  <c r="AP686" i="1"/>
  <c r="AS688" i="1"/>
  <c r="AO688" i="1"/>
  <c r="Q688" i="1"/>
  <c r="AP688" i="1"/>
  <c r="AO690" i="1"/>
  <c r="AT690" i="1"/>
  <c r="AQ691" i="1"/>
  <c r="AT692" i="1"/>
  <c r="Q695" i="1"/>
  <c r="AO695" i="1"/>
  <c r="AT697" i="1"/>
  <c r="AU698" i="1"/>
  <c r="S698" i="1"/>
  <c r="AR698" i="1"/>
  <c r="Q702" i="1"/>
  <c r="AP702" i="1"/>
  <c r="AS704" i="1"/>
  <c r="AO704" i="1"/>
  <c r="Q704" i="1"/>
  <c r="AP704" i="1"/>
  <c r="AT708" i="1"/>
  <c r="Q711" i="1"/>
  <c r="AO711" i="1"/>
  <c r="S712" i="1"/>
  <c r="AR712" i="1"/>
  <c r="AT713" i="1"/>
  <c r="AU714" i="1"/>
  <c r="S714" i="1"/>
  <c r="AR714" i="1"/>
  <c r="Q718" i="1"/>
  <c r="AP718" i="1"/>
  <c r="AO722" i="1"/>
  <c r="AT722" i="1"/>
  <c r="AQ723" i="1"/>
  <c r="AT724" i="1"/>
  <c r="S728" i="1"/>
  <c r="AR728" i="1"/>
  <c r="AT729" i="1"/>
  <c r="AU730" i="1"/>
  <c r="S730" i="1"/>
  <c r="AR730" i="1"/>
  <c r="Q734" i="1"/>
  <c r="AP734" i="1"/>
  <c r="AS736" i="1"/>
  <c r="AO736" i="1"/>
  <c r="Q736" i="1"/>
  <c r="AP736" i="1"/>
  <c r="AO738" i="1"/>
  <c r="AT738" i="1"/>
  <c r="AQ739" i="1"/>
  <c r="S744" i="1"/>
  <c r="AR744" i="1"/>
  <c r="AT745" i="1"/>
  <c r="AU746" i="1"/>
  <c r="S746" i="1"/>
  <c r="AR746" i="1"/>
  <c r="S749" i="1"/>
  <c r="S6" i="1"/>
  <c r="Q8" i="1"/>
  <c r="AO8" i="1"/>
  <c r="AN9" i="1"/>
  <c r="S10" i="1"/>
  <c r="AQ10" i="1"/>
  <c r="Q12" i="1"/>
  <c r="AO12" i="1"/>
  <c r="AN13" i="1"/>
  <c r="S14" i="1"/>
  <c r="Q16" i="1"/>
  <c r="AO16" i="1"/>
  <c r="AN17" i="1"/>
  <c r="S18" i="1"/>
  <c r="Q20" i="1"/>
  <c r="AO20" i="1"/>
  <c r="AN21" i="1"/>
  <c r="S22" i="1"/>
  <c r="Q24" i="1"/>
  <c r="AO24" i="1"/>
  <c r="AN25" i="1"/>
  <c r="S26" i="1"/>
  <c r="AQ26" i="1"/>
  <c r="Q28" i="1"/>
  <c r="AO28" i="1"/>
  <c r="AN29" i="1"/>
  <c r="S30" i="1"/>
  <c r="Q32" i="1"/>
  <c r="AO32" i="1"/>
  <c r="AN33" i="1"/>
  <c r="S34" i="1"/>
  <c r="AQ34" i="1"/>
  <c r="Q36" i="1"/>
  <c r="AO36" i="1"/>
  <c r="AN37" i="1"/>
  <c r="S38" i="1"/>
  <c r="Q40" i="1"/>
  <c r="AO40" i="1"/>
  <c r="AN41" i="1"/>
  <c r="S42" i="1"/>
  <c r="Q44" i="1"/>
  <c r="AO44" i="1"/>
  <c r="AN45" i="1"/>
  <c r="S46" i="1"/>
  <c r="AQ46" i="1"/>
  <c r="Q48" i="1"/>
  <c r="AO48" i="1"/>
  <c r="AN49" i="1"/>
  <c r="S50" i="1"/>
  <c r="Q52" i="1"/>
  <c r="AO52" i="1"/>
  <c r="AN53" i="1"/>
  <c r="S54" i="1"/>
  <c r="Q56" i="1"/>
  <c r="AO56" i="1"/>
  <c r="AN57" i="1"/>
  <c r="S58" i="1"/>
  <c r="Q60" i="1"/>
  <c r="AO60" i="1"/>
  <c r="AN61" i="1"/>
  <c r="S62" i="1"/>
  <c r="Q64" i="1"/>
  <c r="AO64" i="1"/>
  <c r="AN65" i="1"/>
  <c r="S66" i="1"/>
  <c r="Q68" i="1"/>
  <c r="AO68" i="1"/>
  <c r="AN69" i="1"/>
  <c r="S70" i="1"/>
  <c r="Q72" i="1"/>
  <c r="AO72" i="1"/>
  <c r="AN73" i="1"/>
  <c r="S74" i="1"/>
  <c r="Q76" i="1"/>
  <c r="AO76" i="1"/>
  <c r="AN77" i="1"/>
  <c r="S78" i="1"/>
  <c r="Q80" i="1"/>
  <c r="AO80" i="1"/>
  <c r="AN81" i="1"/>
  <c r="S82" i="1"/>
  <c r="Q84" i="1"/>
  <c r="AO84" i="1"/>
  <c r="AN85" i="1"/>
  <c r="S86" i="1"/>
  <c r="Q88" i="1"/>
  <c r="AO88" i="1"/>
  <c r="AN89" i="1"/>
  <c r="S90" i="1"/>
  <c r="AQ90" i="1"/>
  <c r="Q92" i="1"/>
  <c r="AO92" i="1"/>
  <c r="AN93" i="1"/>
  <c r="S94" i="1"/>
  <c r="Q96" i="1"/>
  <c r="AO96" i="1"/>
  <c r="AN97" i="1"/>
  <c r="S98" i="1"/>
  <c r="Q100" i="1"/>
  <c r="AO100" i="1"/>
  <c r="AN101" i="1"/>
  <c r="S102" i="1"/>
  <c r="Q104" i="1"/>
  <c r="AO104" i="1"/>
  <c r="AN105" i="1"/>
  <c r="S106" i="1"/>
  <c r="Q108" i="1"/>
  <c r="AO108" i="1"/>
  <c r="AN109" i="1"/>
  <c r="S110" i="1"/>
  <c r="Q112" i="1"/>
  <c r="AO112" i="1"/>
  <c r="AN113" i="1"/>
  <c r="S114" i="1"/>
  <c r="Q116" i="1"/>
  <c r="AO116" i="1"/>
  <c r="AN117" i="1"/>
  <c r="S118" i="1"/>
  <c r="Q120" i="1"/>
  <c r="AO120" i="1"/>
  <c r="AN121" i="1"/>
  <c r="S122" i="1"/>
  <c r="Q124" i="1"/>
  <c r="AO124" i="1"/>
  <c r="AN125" i="1"/>
  <c r="S126" i="1"/>
  <c r="Q128" i="1"/>
  <c r="AO128" i="1"/>
  <c r="AN129" i="1"/>
  <c r="S130" i="1"/>
  <c r="Q132" i="1"/>
  <c r="AO132" i="1"/>
  <c r="AN133" i="1"/>
  <c r="S134" i="1"/>
  <c r="AQ134" i="1"/>
  <c r="Q136" i="1"/>
  <c r="AO136" i="1"/>
  <c r="AN137" i="1"/>
  <c r="S138" i="1"/>
  <c r="Q140" i="1"/>
  <c r="AO140" i="1"/>
  <c r="AN141" i="1"/>
  <c r="S142" i="1"/>
  <c r="Q144" i="1"/>
  <c r="AO144" i="1"/>
  <c r="AN145" i="1"/>
  <c r="S146" i="1"/>
  <c r="Q148" i="1"/>
  <c r="AO148" i="1"/>
  <c r="AN149" i="1"/>
  <c r="S150" i="1"/>
  <c r="Q152" i="1"/>
  <c r="AO152" i="1"/>
  <c r="AN153" i="1"/>
  <c r="S154" i="1"/>
  <c r="Q156" i="1"/>
  <c r="AO156" i="1"/>
  <c r="AN157" i="1"/>
  <c r="S158" i="1"/>
  <c r="AQ158" i="1"/>
  <c r="Q160" i="1"/>
  <c r="AO160" i="1"/>
  <c r="AN161" i="1"/>
  <c r="S162" i="1"/>
  <c r="AQ162" i="1"/>
  <c r="Q164" i="1"/>
  <c r="AO164" i="1"/>
  <c r="AN165" i="1"/>
  <c r="S166" i="1"/>
  <c r="Q168" i="1"/>
  <c r="AO168" i="1"/>
  <c r="AN169" i="1"/>
  <c r="S170" i="1"/>
  <c r="Q172" i="1"/>
  <c r="AO172" i="1"/>
  <c r="AN173" i="1"/>
  <c r="S174" i="1"/>
  <c r="Q176" i="1"/>
  <c r="AO176" i="1"/>
  <c r="AN177" i="1"/>
  <c r="S178" i="1"/>
  <c r="Q180" i="1"/>
  <c r="AO180" i="1"/>
  <c r="AN181" i="1"/>
  <c r="S182" i="1"/>
  <c r="Q184" i="1"/>
  <c r="AO184" i="1"/>
  <c r="AN185" i="1"/>
  <c r="S186" i="1"/>
  <c r="Q188" i="1"/>
  <c r="AO188" i="1"/>
  <c r="AN189" i="1"/>
  <c r="S190" i="1"/>
  <c r="Q192" i="1"/>
  <c r="AO192" i="1"/>
  <c r="AN193" i="1"/>
  <c r="S194" i="1"/>
  <c r="Q196" i="1"/>
  <c r="AO196" i="1"/>
  <c r="AN197" i="1"/>
  <c r="S198" i="1"/>
  <c r="Q200" i="1"/>
  <c r="AO200" i="1"/>
  <c r="AN201" i="1"/>
  <c r="S202" i="1"/>
  <c r="Q204" i="1"/>
  <c r="AO204" i="1"/>
  <c r="AN205" i="1"/>
  <c r="S206" i="1"/>
  <c r="Q208" i="1"/>
  <c r="AO208" i="1"/>
  <c r="AN209" i="1"/>
  <c r="S210" i="1"/>
  <c r="Q212" i="1"/>
  <c r="AO212" i="1"/>
  <c r="AN213" i="1"/>
  <c r="S214" i="1"/>
  <c r="Q216" i="1"/>
  <c r="AO216" i="1"/>
  <c r="AN217" i="1"/>
  <c r="S218" i="1"/>
  <c r="Q220" i="1"/>
  <c r="AO220" i="1"/>
  <c r="AN221" i="1"/>
  <c r="S222" i="1"/>
  <c r="Q224" i="1"/>
  <c r="AO224" i="1"/>
  <c r="AN225" i="1"/>
  <c r="S226" i="1"/>
  <c r="Q228" i="1"/>
  <c r="AO228" i="1"/>
  <c r="AN229" i="1"/>
  <c r="S230" i="1"/>
  <c r="Q232" i="1"/>
  <c r="AO232" i="1"/>
  <c r="AN233" i="1"/>
  <c r="S234" i="1"/>
  <c r="Q236" i="1"/>
  <c r="AO236" i="1"/>
  <c r="AN237" i="1"/>
  <c r="S238" i="1"/>
  <c r="AQ238" i="1"/>
  <c r="Q240" i="1"/>
  <c r="AO240" i="1"/>
  <c r="AN241" i="1"/>
  <c r="S242" i="1"/>
  <c r="Q244" i="1"/>
  <c r="AO244" i="1"/>
  <c r="AN245" i="1"/>
  <c r="S246" i="1"/>
  <c r="Q248" i="1"/>
  <c r="AO248" i="1"/>
  <c r="AN249" i="1"/>
  <c r="S250" i="1"/>
  <c r="Q252" i="1"/>
  <c r="AO252" i="1"/>
  <c r="AN253" i="1"/>
  <c r="S254" i="1"/>
  <c r="Q256" i="1"/>
  <c r="AO256" i="1"/>
  <c r="AN257" i="1"/>
  <c r="S258" i="1"/>
  <c r="Q260" i="1"/>
  <c r="AO260" i="1"/>
  <c r="AN261" i="1"/>
  <c r="S262" i="1"/>
  <c r="AQ262" i="1"/>
  <c r="Q264" i="1"/>
  <c r="AO264" i="1"/>
  <c r="AN265" i="1"/>
  <c r="S266" i="1"/>
  <c r="Q268" i="1"/>
  <c r="AO268" i="1"/>
  <c r="AN269" i="1"/>
  <c r="S270" i="1"/>
  <c r="AQ270" i="1"/>
  <c r="Q272" i="1"/>
  <c r="AO272" i="1"/>
  <c r="AN273" i="1"/>
  <c r="S274" i="1"/>
  <c r="Q276" i="1"/>
  <c r="AO276" i="1"/>
  <c r="AN277" i="1"/>
  <c r="S278" i="1"/>
  <c r="AQ278" i="1"/>
  <c r="Q280" i="1"/>
  <c r="AO280" i="1"/>
  <c r="AN281" i="1"/>
  <c r="S282" i="1"/>
  <c r="AQ282" i="1"/>
  <c r="Q284" i="1"/>
  <c r="AO284" i="1"/>
  <c r="AN285" i="1"/>
  <c r="S286" i="1"/>
  <c r="Q288" i="1"/>
  <c r="AO288" i="1"/>
  <c r="AN289" i="1"/>
  <c r="S290" i="1"/>
  <c r="Q292" i="1"/>
  <c r="AO292" i="1"/>
  <c r="AN293" i="1"/>
  <c r="S294" i="1"/>
  <c r="AQ294" i="1"/>
  <c r="Q296" i="1"/>
  <c r="AO296" i="1"/>
  <c r="AN297" i="1"/>
  <c r="S298" i="1"/>
  <c r="Q300" i="1"/>
  <c r="AO300" i="1"/>
  <c r="AN301" i="1"/>
  <c r="S302" i="1"/>
  <c r="AQ302" i="1"/>
  <c r="Q304" i="1"/>
  <c r="AO304" i="1"/>
  <c r="AN305" i="1"/>
  <c r="S306" i="1"/>
  <c r="Q308" i="1"/>
  <c r="AO308" i="1"/>
  <c r="AN309" i="1"/>
  <c r="S310" i="1"/>
  <c r="Q312" i="1"/>
  <c r="AO312" i="1"/>
  <c r="AN313" i="1"/>
  <c r="S314" i="1"/>
  <c r="Q316" i="1"/>
  <c r="AO316" i="1"/>
  <c r="AN317" i="1"/>
  <c r="S318" i="1"/>
  <c r="Q320" i="1"/>
  <c r="AO320" i="1"/>
  <c r="AN321" i="1"/>
  <c r="S322" i="1"/>
  <c r="Q324" i="1"/>
  <c r="AO324" i="1"/>
  <c r="AN325" i="1"/>
  <c r="S326" i="1"/>
  <c r="Q328" i="1"/>
  <c r="AO328" i="1"/>
  <c r="AN329" i="1"/>
  <c r="S330" i="1"/>
  <c r="Q332" i="1"/>
  <c r="AO332" i="1"/>
  <c r="AN333" i="1"/>
  <c r="S334" i="1"/>
  <c r="AQ334" i="1"/>
  <c r="Q336" i="1"/>
  <c r="AO336" i="1"/>
  <c r="AN337" i="1"/>
  <c r="S338" i="1"/>
  <c r="Q340" i="1"/>
  <c r="AO340" i="1"/>
  <c r="AN341" i="1"/>
  <c r="S342" i="1"/>
  <c r="AQ342" i="1"/>
  <c r="Q344" i="1"/>
  <c r="AO344" i="1"/>
  <c r="AN345" i="1"/>
  <c r="S346" i="1"/>
  <c r="Q348" i="1"/>
  <c r="AO348" i="1"/>
  <c r="AN349" i="1"/>
  <c r="S350" i="1"/>
  <c r="Q352" i="1"/>
  <c r="AO352" i="1"/>
  <c r="AN353" i="1"/>
  <c r="S354" i="1"/>
  <c r="AQ354" i="1"/>
  <c r="Q356" i="1"/>
  <c r="AO356" i="1"/>
  <c r="AN357" i="1"/>
  <c r="S358" i="1"/>
  <c r="Q360" i="1"/>
  <c r="AO360" i="1"/>
  <c r="AN361" i="1"/>
  <c r="S362" i="1"/>
  <c r="Q364" i="1"/>
  <c r="AO364" i="1"/>
  <c r="AN365" i="1"/>
  <c r="S366" i="1"/>
  <c r="Q368" i="1"/>
  <c r="AO368" i="1"/>
  <c r="AN369" i="1"/>
  <c r="S370" i="1"/>
  <c r="Q372" i="1"/>
  <c r="AO372" i="1"/>
  <c r="AN373" i="1"/>
  <c r="S374" i="1"/>
  <c r="Q376" i="1"/>
  <c r="AO376" i="1"/>
  <c r="AN377" i="1"/>
  <c r="S378" i="1"/>
  <c r="AQ378" i="1"/>
  <c r="Q380" i="1"/>
  <c r="AO380" i="1"/>
  <c r="AN381" i="1"/>
  <c r="S382" i="1"/>
  <c r="Q384" i="1"/>
  <c r="AO384" i="1"/>
  <c r="AN385" i="1"/>
  <c r="S386" i="1"/>
  <c r="AQ386" i="1"/>
  <c r="Q388" i="1"/>
  <c r="AO388" i="1"/>
  <c r="AN389" i="1"/>
  <c r="S390" i="1"/>
  <c r="Q392" i="1"/>
  <c r="AO392" i="1"/>
  <c r="AN393" i="1"/>
  <c r="S394" i="1"/>
  <c r="Q396" i="1"/>
  <c r="AO396" i="1"/>
  <c r="AN397" i="1"/>
  <c r="S398" i="1"/>
  <c r="AQ398" i="1"/>
  <c r="Q400" i="1"/>
  <c r="AO400" i="1"/>
  <c r="AN401" i="1"/>
  <c r="S402" i="1"/>
  <c r="AQ402" i="1"/>
  <c r="Q404" i="1"/>
  <c r="AO404" i="1"/>
  <c r="AN405" i="1"/>
  <c r="S406" i="1"/>
  <c r="Q408" i="1"/>
  <c r="AO408" i="1"/>
  <c r="AN409" i="1"/>
  <c r="S410" i="1"/>
  <c r="Q412" i="1"/>
  <c r="AO412" i="1"/>
  <c r="AN413" i="1"/>
  <c r="S414" i="1"/>
  <c r="Q416" i="1"/>
  <c r="AO416" i="1"/>
  <c r="AN417" i="1"/>
  <c r="S418" i="1"/>
  <c r="Q420" i="1"/>
  <c r="AO420" i="1"/>
  <c r="AN421" i="1"/>
  <c r="S422" i="1"/>
  <c r="Q424" i="1"/>
  <c r="AO424" i="1"/>
  <c r="AN425" i="1"/>
  <c r="S426" i="1"/>
  <c r="Q428" i="1"/>
  <c r="AO428" i="1"/>
  <c r="AN429" i="1"/>
  <c r="S430" i="1"/>
  <c r="Q432" i="1"/>
  <c r="AO432" i="1"/>
  <c r="AN433" i="1"/>
  <c r="S434" i="1"/>
  <c r="Q436" i="1"/>
  <c r="AO436" i="1"/>
  <c r="AN437" i="1"/>
  <c r="S438" i="1"/>
  <c r="Q440" i="1"/>
  <c r="AO440" i="1"/>
  <c r="AN441" i="1"/>
  <c r="S442" i="1"/>
  <c r="Q444" i="1"/>
  <c r="AO444" i="1"/>
  <c r="AN445" i="1"/>
  <c r="S446" i="1"/>
  <c r="Q448" i="1"/>
  <c r="AO448" i="1"/>
  <c r="AN449" i="1"/>
  <c r="S450" i="1"/>
  <c r="AQ450" i="1"/>
  <c r="Q452" i="1"/>
  <c r="AO452" i="1"/>
  <c r="AN453" i="1"/>
  <c r="S454" i="1"/>
  <c r="Q456" i="1"/>
  <c r="AO456" i="1"/>
  <c r="AN457" i="1"/>
  <c r="S458" i="1"/>
  <c r="Q460" i="1"/>
  <c r="AO460" i="1"/>
  <c r="AN461" i="1"/>
  <c r="S462" i="1"/>
  <c r="Q464" i="1"/>
  <c r="AO464" i="1"/>
  <c r="AN465" i="1"/>
  <c r="S466" i="1"/>
  <c r="Q468" i="1"/>
  <c r="AO468" i="1"/>
  <c r="AN469" i="1"/>
  <c r="S470" i="1"/>
  <c r="Q472" i="1"/>
  <c r="AO472" i="1"/>
  <c r="AN473" i="1"/>
  <c r="S474" i="1"/>
  <c r="Q476" i="1"/>
  <c r="AO476" i="1"/>
  <c r="AN477" i="1"/>
  <c r="S478" i="1"/>
  <c r="AQ478" i="1"/>
  <c r="Q480" i="1"/>
  <c r="AO480" i="1"/>
  <c r="AN481" i="1"/>
  <c r="S482" i="1"/>
  <c r="AQ482" i="1"/>
  <c r="Q484" i="1"/>
  <c r="AO484" i="1"/>
  <c r="AN485" i="1"/>
  <c r="S486" i="1"/>
  <c r="AQ486" i="1"/>
  <c r="Q488" i="1"/>
  <c r="AO488" i="1"/>
  <c r="AN489" i="1"/>
  <c r="S490" i="1"/>
  <c r="AQ490" i="1"/>
  <c r="Q492" i="1"/>
  <c r="AO492" i="1"/>
  <c r="AN493" i="1"/>
  <c r="S494" i="1"/>
  <c r="Q496" i="1"/>
  <c r="AO496" i="1"/>
  <c r="AN497" i="1"/>
  <c r="S498" i="1"/>
  <c r="Q500" i="1"/>
  <c r="AO500" i="1"/>
  <c r="AN501" i="1"/>
  <c r="S502" i="1"/>
  <c r="Q504" i="1"/>
  <c r="AO504" i="1"/>
  <c r="AN505" i="1"/>
  <c r="S506" i="1"/>
  <c r="Q508" i="1"/>
  <c r="AO508" i="1"/>
  <c r="AN509" i="1"/>
  <c r="S510" i="1"/>
  <c r="Q512" i="1"/>
  <c r="AO512" i="1"/>
  <c r="AN513" i="1"/>
  <c r="S514" i="1"/>
  <c r="Q516" i="1"/>
  <c r="AO516" i="1"/>
  <c r="AN517" i="1"/>
  <c r="S518" i="1"/>
  <c r="Q520" i="1"/>
  <c r="AO520" i="1"/>
  <c r="AN521" i="1"/>
  <c r="S522" i="1"/>
  <c r="Q524" i="1"/>
  <c r="AO524" i="1"/>
  <c r="AN525" i="1"/>
  <c r="S526" i="1"/>
  <c r="AQ526" i="1"/>
  <c r="Q528" i="1"/>
  <c r="AO528" i="1"/>
  <c r="AN529" i="1"/>
  <c r="S530" i="1"/>
  <c r="Q532" i="1"/>
  <c r="AO532" i="1"/>
  <c r="AN533" i="1"/>
  <c r="S534" i="1"/>
  <c r="AQ534" i="1"/>
  <c r="Q536" i="1"/>
  <c r="AO536" i="1"/>
  <c r="AN537" i="1"/>
  <c r="S538" i="1"/>
  <c r="Q540" i="1"/>
  <c r="AO540" i="1"/>
  <c r="AN541" i="1"/>
  <c r="S542" i="1"/>
  <c r="Q544" i="1"/>
  <c r="AO544" i="1"/>
  <c r="AN545" i="1"/>
  <c r="S546" i="1"/>
  <c r="Q548" i="1"/>
  <c r="AO548" i="1"/>
  <c r="AN549" i="1"/>
  <c r="S550" i="1"/>
  <c r="AQ550" i="1"/>
  <c r="Q552" i="1"/>
  <c r="AO552" i="1"/>
  <c r="AN553" i="1"/>
  <c r="S554" i="1"/>
  <c r="Q556" i="1"/>
  <c r="AO556" i="1"/>
  <c r="AN557" i="1"/>
  <c r="S558" i="1"/>
  <c r="Q560" i="1"/>
  <c r="AO560" i="1"/>
  <c r="AN561" i="1"/>
  <c r="S562" i="1"/>
  <c r="Q564" i="1"/>
  <c r="AO564" i="1"/>
  <c r="AN565" i="1"/>
  <c r="S566" i="1"/>
  <c r="Q568" i="1"/>
  <c r="AO568" i="1"/>
  <c r="AN569" i="1"/>
  <c r="S570" i="1"/>
  <c r="Q572" i="1"/>
  <c r="AO572" i="1"/>
  <c r="AN573" i="1"/>
  <c r="S574" i="1"/>
  <c r="Q576" i="1"/>
  <c r="AO576" i="1"/>
  <c r="AN577" i="1"/>
  <c r="S578" i="1"/>
  <c r="Q580" i="1"/>
  <c r="AO580" i="1"/>
  <c r="AN581" i="1"/>
  <c r="S582" i="1"/>
  <c r="Q584" i="1"/>
  <c r="AO584" i="1"/>
  <c r="AN585" i="1"/>
  <c r="S586" i="1"/>
  <c r="AQ586" i="1"/>
  <c r="Q588" i="1"/>
  <c r="AO588" i="1"/>
  <c r="AN589" i="1"/>
  <c r="S590" i="1"/>
  <c r="Q592" i="1"/>
  <c r="AO592" i="1"/>
  <c r="AN593" i="1"/>
  <c r="S594" i="1"/>
  <c r="Q596" i="1"/>
  <c r="AO596" i="1"/>
  <c r="AN597" i="1"/>
  <c r="S598" i="1"/>
  <c r="Q600" i="1"/>
  <c r="AO600" i="1"/>
  <c r="AN601" i="1"/>
  <c r="S602" i="1"/>
  <c r="AQ602" i="1"/>
  <c r="Q604" i="1"/>
  <c r="AO604" i="1"/>
  <c r="AN605" i="1"/>
  <c r="S606" i="1"/>
  <c r="AQ606" i="1"/>
  <c r="Q608" i="1"/>
  <c r="AO608" i="1"/>
  <c r="AN609" i="1"/>
  <c r="S610" i="1"/>
  <c r="Q612" i="1"/>
  <c r="AO612" i="1"/>
  <c r="AN613" i="1"/>
  <c r="S614" i="1"/>
  <c r="Q616" i="1"/>
  <c r="AO616" i="1"/>
  <c r="AN617" i="1"/>
  <c r="S618" i="1"/>
  <c r="Q620" i="1"/>
  <c r="AO620" i="1"/>
  <c r="AN621" i="1"/>
  <c r="S622" i="1"/>
  <c r="Q624" i="1"/>
  <c r="AO624" i="1"/>
  <c r="AN625" i="1"/>
  <c r="S626" i="1"/>
  <c r="Q628" i="1"/>
  <c r="AO628" i="1"/>
  <c r="AN629" i="1"/>
  <c r="S630" i="1"/>
  <c r="Q632" i="1"/>
  <c r="AO632" i="1"/>
  <c r="AN633" i="1"/>
  <c r="S634" i="1"/>
  <c r="Q636" i="1"/>
  <c r="AO636" i="1"/>
  <c r="AN637" i="1"/>
  <c r="S638" i="1"/>
  <c r="Q640" i="1"/>
  <c r="AO640" i="1"/>
  <c r="AN641" i="1"/>
  <c r="S642" i="1"/>
  <c r="AQ642" i="1"/>
  <c r="Q644" i="1"/>
  <c r="AO644" i="1"/>
  <c r="AN645" i="1"/>
  <c r="S646" i="1"/>
  <c r="Q648" i="1"/>
  <c r="AO648" i="1"/>
  <c r="AN649" i="1"/>
  <c r="S650" i="1"/>
  <c r="Q652" i="1"/>
  <c r="AO652" i="1"/>
  <c r="AN653" i="1"/>
  <c r="S654" i="1"/>
  <c r="AQ654" i="1"/>
  <c r="Q656" i="1"/>
  <c r="AO656" i="1"/>
  <c r="AN657" i="1"/>
  <c r="S658" i="1"/>
  <c r="Q660" i="1"/>
  <c r="AO660" i="1"/>
  <c r="AN661" i="1"/>
  <c r="S662" i="1"/>
  <c r="AQ662" i="1"/>
  <c r="Q664" i="1"/>
  <c r="AO664" i="1"/>
  <c r="AN665" i="1"/>
  <c r="AN666" i="1"/>
  <c r="AS666" i="1"/>
  <c r="Q667" i="1"/>
  <c r="AO667" i="1"/>
  <c r="AR668" i="1"/>
  <c r="AT669" i="1"/>
  <c r="AU670" i="1"/>
  <c r="S670" i="1"/>
  <c r="AR670" i="1"/>
  <c r="AN671" i="1"/>
  <c r="AS671" i="1"/>
  <c r="AQ672" i="1"/>
  <c r="S673" i="1"/>
  <c r="Q674" i="1"/>
  <c r="AP674" i="1"/>
  <c r="AV674" i="1"/>
  <c r="AR675" i="1"/>
  <c r="AS676" i="1"/>
  <c r="AO676" i="1"/>
  <c r="Q676" i="1"/>
  <c r="AP676" i="1"/>
  <c r="AO678" i="1"/>
  <c r="AT678" i="1"/>
  <c r="AQ679" i="1"/>
  <c r="AN680" i="1"/>
  <c r="AU681" i="1"/>
  <c r="AN682" i="1"/>
  <c r="AS682" i="1"/>
  <c r="Q683" i="1"/>
  <c r="AO683" i="1"/>
  <c r="AR684" i="1"/>
  <c r="AT685" i="1"/>
  <c r="AU686" i="1"/>
  <c r="S686" i="1"/>
  <c r="AR686" i="1"/>
  <c r="AN687" i="1"/>
  <c r="AS687" i="1"/>
  <c r="AQ688" i="1"/>
  <c r="S689" i="1"/>
  <c r="Q690" i="1"/>
  <c r="AP690" i="1"/>
  <c r="AV690" i="1"/>
  <c r="AR691" i="1"/>
  <c r="AS692" i="1"/>
  <c r="AO692" i="1"/>
  <c r="Q692" i="1"/>
  <c r="AP692" i="1"/>
  <c r="AU692" i="1"/>
  <c r="AO694" i="1"/>
  <c r="AT694" i="1"/>
  <c r="AQ695" i="1"/>
  <c r="AU697" i="1"/>
  <c r="AN698" i="1"/>
  <c r="AS698" i="1"/>
  <c r="Q699" i="1"/>
  <c r="AO699" i="1"/>
  <c r="AR700" i="1"/>
  <c r="AT701" i="1"/>
  <c r="AU702" i="1"/>
  <c r="S702" i="1"/>
  <c r="AR702" i="1"/>
  <c r="AN703" i="1"/>
  <c r="AS703" i="1"/>
  <c r="AQ704" i="1"/>
  <c r="S705" i="1"/>
  <c r="Q706" i="1"/>
  <c r="AP706" i="1"/>
  <c r="AV706" i="1"/>
  <c r="AR707" i="1"/>
  <c r="AS708" i="1"/>
  <c r="AO708" i="1"/>
  <c r="Q708" i="1"/>
  <c r="AP708" i="1"/>
  <c r="AO710" i="1"/>
  <c r="AT710" i="1"/>
  <c r="AQ711" i="1"/>
  <c r="AN712" i="1"/>
  <c r="AU713" i="1"/>
  <c r="AN714" i="1"/>
  <c r="AS714" i="1"/>
  <c r="Q715" i="1"/>
  <c r="AO715" i="1"/>
  <c r="AR716" i="1"/>
  <c r="AT717" i="1"/>
  <c r="AU718" i="1"/>
  <c r="S718" i="1"/>
  <c r="AR718" i="1"/>
  <c r="AN719" i="1"/>
  <c r="AS719" i="1"/>
  <c r="AQ720" i="1"/>
  <c r="S721" i="1"/>
  <c r="Q722" i="1"/>
  <c r="AP722" i="1"/>
  <c r="AV722" i="1"/>
  <c r="AR723" i="1"/>
  <c r="AS724" i="1"/>
  <c r="AO724" i="1"/>
  <c r="Q724" i="1"/>
  <c r="AP724" i="1"/>
  <c r="AO726" i="1"/>
  <c r="AT726" i="1"/>
  <c r="AQ727" i="1"/>
  <c r="AU729" i="1"/>
  <c r="AN730" i="1"/>
  <c r="AS730" i="1"/>
  <c r="Q731" i="1"/>
  <c r="AO731" i="1"/>
  <c r="AR732" i="1"/>
  <c r="AT733" i="1"/>
  <c r="AU734" i="1"/>
  <c r="S734" i="1"/>
  <c r="AR734" i="1"/>
  <c r="AN735" i="1"/>
  <c r="AS735" i="1"/>
  <c r="AQ736" i="1"/>
  <c r="S737" i="1"/>
  <c r="Q738" i="1"/>
  <c r="AP738" i="1"/>
  <c r="AV738" i="1"/>
  <c r="AR739" i="1"/>
  <c r="AS740" i="1"/>
  <c r="AO740" i="1"/>
  <c r="Q740" i="1"/>
  <c r="AP740" i="1"/>
  <c r="AO742" i="1"/>
  <c r="AT742" i="1"/>
  <c r="AQ743" i="1"/>
  <c r="AU745" i="1"/>
  <c r="AN746" i="1"/>
  <c r="AS746" i="1"/>
  <c r="Q747" i="1"/>
  <c r="AO747" i="1"/>
  <c r="AR748" i="1"/>
  <c r="AT749" i="1"/>
  <c r="AU750" i="1"/>
  <c r="S750" i="1"/>
  <c r="AR750" i="1"/>
  <c r="AN751" i="1"/>
  <c r="AS751" i="1"/>
  <c r="AQ752" i="1"/>
  <c r="S753" i="1"/>
  <c r="Q754" i="1"/>
  <c r="AP754" i="1"/>
  <c r="AV754" i="1"/>
  <c r="AR755" i="1"/>
  <c r="AS756" i="1"/>
  <c r="AO756" i="1"/>
  <c r="Q756" i="1"/>
  <c r="AP756" i="1"/>
  <c r="AO758" i="1"/>
  <c r="AT758" i="1"/>
  <c r="AQ759" i="1"/>
  <c r="AN760" i="1"/>
  <c r="AU761" i="1"/>
  <c r="AN762" i="1"/>
  <c r="AS762" i="1"/>
  <c r="Q763" i="1"/>
  <c r="AO763" i="1"/>
  <c r="AR764" i="1"/>
  <c r="AT765" i="1"/>
  <c r="AU766" i="1"/>
  <c r="S766" i="1"/>
  <c r="AR766" i="1"/>
  <c r="AN767" i="1"/>
  <c r="AS767" i="1"/>
  <c r="AQ768" i="1"/>
  <c r="S769" i="1"/>
  <c r="Q770" i="1"/>
  <c r="AP770" i="1"/>
  <c r="AR771" i="1"/>
  <c r="AS772" i="1"/>
  <c r="AO772" i="1"/>
  <c r="Q772" i="1"/>
  <c r="AP772" i="1"/>
  <c r="AU772" i="1"/>
  <c r="AO774" i="1"/>
  <c r="AT774" i="1"/>
  <c r="AQ775" i="1"/>
  <c r="AN776" i="1"/>
  <c r="AU777" i="1"/>
  <c r="AN778" i="1"/>
  <c r="AS778" i="1"/>
  <c r="Q779" i="1"/>
  <c r="AO779" i="1"/>
  <c r="AR780" i="1"/>
  <c r="AT781" i="1"/>
  <c r="AU782" i="1"/>
  <c r="S782" i="1"/>
  <c r="AR782" i="1"/>
  <c r="AN783" i="1"/>
  <c r="AS783" i="1"/>
  <c r="AQ784" i="1"/>
  <c r="S785" i="1"/>
  <c r="Q786" i="1"/>
  <c r="AP786" i="1"/>
  <c r="AV786" i="1"/>
  <c r="AR787" i="1"/>
  <c r="AS788" i="1"/>
  <c r="AO788" i="1"/>
  <c r="Q788" i="1"/>
  <c r="AP788" i="1"/>
  <c r="AU788" i="1"/>
  <c r="AO790" i="1"/>
  <c r="AT790" i="1"/>
  <c r="AQ791" i="1"/>
  <c r="AN792" i="1"/>
  <c r="AU793" i="1"/>
  <c r="AN794" i="1"/>
  <c r="AS794" i="1"/>
  <c r="Q795" i="1"/>
  <c r="AO795" i="1"/>
  <c r="AR796" i="1"/>
  <c r="AT797" i="1"/>
  <c r="AU798" i="1"/>
  <c r="S798" i="1"/>
  <c r="AR798" i="1"/>
  <c r="AN799" i="1"/>
  <c r="AS799" i="1"/>
  <c r="AQ800" i="1"/>
  <c r="S801" i="1"/>
  <c r="Q802" i="1"/>
  <c r="AP802" i="1"/>
  <c r="AV802" i="1"/>
  <c r="AR803" i="1"/>
  <c r="AS804" i="1"/>
  <c r="AO804" i="1"/>
  <c r="Q804" i="1"/>
  <c r="AP804" i="1"/>
  <c r="AU804" i="1"/>
  <c r="AO806" i="1"/>
  <c r="AT806" i="1"/>
  <c r="AQ807" i="1"/>
  <c r="AU809" i="1"/>
  <c r="AN810" i="1"/>
  <c r="AS810" i="1"/>
  <c r="Q811" i="1"/>
  <c r="AO811" i="1"/>
  <c r="AR812" i="1"/>
  <c r="AT813" i="1"/>
  <c r="AU814" i="1"/>
  <c r="S814" i="1"/>
  <c r="AR814" i="1"/>
  <c r="AN815" i="1"/>
  <c r="AS815" i="1"/>
  <c r="AQ816" i="1"/>
  <c r="S817" i="1"/>
  <c r="Q818" i="1"/>
  <c r="AP818" i="1"/>
  <c r="AV818" i="1"/>
  <c r="AR819" i="1"/>
  <c r="AS820" i="1"/>
  <c r="AO820" i="1"/>
  <c r="Q820" i="1"/>
  <c r="AP820" i="1"/>
  <c r="AO822" i="1"/>
  <c r="AT822" i="1"/>
  <c r="AQ823" i="1"/>
  <c r="AN824" i="1"/>
  <c r="AU825" i="1"/>
  <c r="AN826" i="1"/>
  <c r="AS826" i="1"/>
  <c r="Q827" i="1"/>
  <c r="AO827" i="1"/>
  <c r="AR828" i="1"/>
  <c r="AT829" i="1"/>
  <c r="AU830" i="1"/>
  <c r="S830" i="1"/>
  <c r="AR830" i="1"/>
  <c r="AN831" i="1"/>
  <c r="AS831" i="1"/>
  <c r="AQ832" i="1"/>
  <c r="S833" i="1"/>
  <c r="Q834" i="1"/>
  <c r="AP834" i="1"/>
  <c r="AR835" i="1"/>
  <c r="AS836" i="1"/>
  <c r="AO836" i="1"/>
  <c r="Q836" i="1"/>
  <c r="AP836" i="1"/>
  <c r="AO838" i="1"/>
  <c r="AT838" i="1"/>
  <c r="AQ839" i="1"/>
  <c r="AN840" i="1"/>
  <c r="AU841" i="1"/>
  <c r="AN842" i="1"/>
  <c r="AS842" i="1"/>
  <c r="Q843" i="1"/>
  <c r="AO843" i="1"/>
  <c r="AR844" i="1"/>
  <c r="AT845" i="1"/>
  <c r="AU846" i="1"/>
  <c r="S846" i="1"/>
  <c r="AR846" i="1"/>
  <c r="AN847" i="1"/>
  <c r="AS847" i="1"/>
  <c r="AQ848" i="1"/>
  <c r="S849" i="1"/>
  <c r="Q850" i="1"/>
  <c r="AP850" i="1"/>
  <c r="AV850" i="1"/>
  <c r="AR851" i="1"/>
  <c r="AS852" i="1"/>
  <c r="AO852" i="1"/>
  <c r="Q852" i="1"/>
  <c r="AP852" i="1"/>
  <c r="AU852" i="1"/>
  <c r="AO854" i="1"/>
  <c r="AT854" i="1"/>
  <c r="AQ855" i="1"/>
  <c r="AU857" i="1"/>
  <c r="AN858" i="1"/>
  <c r="AS858" i="1"/>
  <c r="Q859" i="1"/>
  <c r="AO859" i="1"/>
  <c r="AR860" i="1"/>
  <c r="AT861" i="1"/>
  <c r="AU862" i="1"/>
  <c r="S862" i="1"/>
  <c r="AR862" i="1"/>
  <c r="AN863" i="1"/>
  <c r="AS863" i="1"/>
  <c r="AQ864" i="1"/>
  <c r="S865" i="1"/>
  <c r="Q866" i="1"/>
  <c r="AP866" i="1"/>
  <c r="AV866" i="1"/>
  <c r="AR867" i="1"/>
  <c r="AS868" i="1"/>
  <c r="AO868" i="1"/>
  <c r="Q868" i="1"/>
  <c r="AP868" i="1"/>
  <c r="AO870" i="1"/>
  <c r="AT870" i="1"/>
  <c r="AQ871" i="1"/>
  <c r="AU873" i="1"/>
  <c r="AN874" i="1"/>
  <c r="AS874" i="1"/>
  <c r="Q875" i="1"/>
  <c r="AO875" i="1"/>
  <c r="AR876" i="1"/>
  <c r="AT877" i="1"/>
  <c r="AU878" i="1"/>
  <c r="S878" i="1"/>
  <c r="AR878" i="1"/>
  <c r="AN879" i="1"/>
  <c r="AS879" i="1"/>
  <c r="AQ880" i="1"/>
  <c r="S881" i="1"/>
  <c r="Q882" i="1"/>
  <c r="AP882" i="1"/>
  <c r="AR883" i="1"/>
  <c r="AS884" i="1"/>
  <c r="AO884" i="1"/>
  <c r="Q884" i="1"/>
  <c r="AP884" i="1"/>
  <c r="AO886" i="1"/>
  <c r="AT886" i="1"/>
  <c r="AQ887" i="1"/>
  <c r="AN888" i="1"/>
  <c r="AU889" i="1"/>
  <c r="AN890" i="1"/>
  <c r="AS890" i="1"/>
  <c r="Q891" i="1"/>
  <c r="AO891" i="1"/>
  <c r="AR892" i="1"/>
  <c r="AT893" i="1"/>
  <c r="AU894" i="1"/>
  <c r="S894" i="1"/>
  <c r="AR894" i="1"/>
  <c r="AN895" i="1"/>
  <c r="AS895" i="1"/>
  <c r="AQ896" i="1"/>
  <c r="S897" i="1"/>
  <c r="Q898" i="1"/>
  <c r="AP898" i="1"/>
  <c r="AV898" i="1"/>
  <c r="AR899" i="1"/>
  <c r="AS900" i="1"/>
  <c r="AO900" i="1"/>
  <c r="Q900" i="1"/>
  <c r="AP900" i="1"/>
  <c r="AO902" i="1"/>
  <c r="AT902" i="1"/>
  <c r="AQ903" i="1"/>
  <c r="AN904" i="1"/>
  <c r="AU905" i="1"/>
  <c r="AN906" i="1"/>
  <c r="AS906" i="1"/>
  <c r="Q907" i="1"/>
  <c r="AO907" i="1"/>
  <c r="AR908" i="1"/>
  <c r="AT909" i="1"/>
  <c r="AU910" i="1"/>
  <c r="S910" i="1"/>
  <c r="AR910" i="1"/>
  <c r="AN911" i="1"/>
  <c r="AS911" i="1"/>
  <c r="AQ912" i="1"/>
  <c r="S913" i="1"/>
  <c r="Q914" i="1"/>
  <c r="AP914" i="1"/>
  <c r="AV914" i="1"/>
  <c r="AR915" i="1"/>
  <c r="AS916" i="1"/>
  <c r="AO916" i="1"/>
  <c r="Q916" i="1"/>
  <c r="AP916" i="1"/>
  <c r="AO918" i="1"/>
  <c r="AU918" i="1"/>
  <c r="AP919" i="1"/>
  <c r="AV919" i="1"/>
  <c r="S920" i="1"/>
  <c r="AU921" i="1"/>
  <c r="S921" i="1"/>
  <c r="AT921" i="1"/>
  <c r="AS922" i="1"/>
  <c r="AT923" i="1"/>
  <c r="AQ925" i="1"/>
  <c r="AR925" i="1"/>
  <c r="AO925" i="1"/>
  <c r="AV928" i="1"/>
  <c r="S928" i="1"/>
  <c r="AU929" i="1"/>
  <c r="S929" i="1"/>
  <c r="AV929" i="1"/>
  <c r="AS929" i="1"/>
  <c r="AQ930" i="1"/>
  <c r="AU933" i="1"/>
  <c r="S933" i="1"/>
  <c r="AT933" i="1"/>
  <c r="AR934" i="1"/>
  <c r="AS935" i="1"/>
  <c r="AO935" i="1"/>
  <c r="Q935" i="1"/>
  <c r="AN935" i="1"/>
  <c r="AQ935" i="1"/>
  <c r="AT936" i="1"/>
  <c r="AV937" i="1"/>
  <c r="AN939" i="1"/>
  <c r="AU939" i="1"/>
  <c r="AV940" i="1"/>
  <c r="AT940" i="1"/>
  <c r="Q941" i="1"/>
  <c r="AP941" i="1"/>
  <c r="AT944" i="1"/>
  <c r="AN945" i="1"/>
  <c r="AT945" i="1"/>
  <c r="AV949" i="1"/>
  <c r="AR951" i="1"/>
  <c r="AQ953" i="1"/>
  <c r="AS953" i="1"/>
  <c r="AN953" i="1"/>
  <c r="AP953" i="1"/>
  <c r="AP954" i="1"/>
  <c r="AO954" i="1"/>
  <c r="Q954" i="1"/>
  <c r="AQ954" i="1"/>
  <c r="AV955" i="1"/>
  <c r="S956" i="1"/>
  <c r="AS957" i="1"/>
  <c r="AS959" i="1"/>
  <c r="AO959" i="1"/>
  <c r="Q959" i="1"/>
  <c r="AQ959" i="1"/>
  <c r="AP959" i="1"/>
  <c r="AU960" i="1"/>
  <c r="AP962" i="1"/>
  <c r="AR962" i="1"/>
  <c r="AN962" i="1"/>
  <c r="S963" i="1"/>
  <c r="AT963" i="1"/>
  <c r="AP966" i="1"/>
  <c r="AQ966" i="1"/>
  <c r="AN966" i="1"/>
  <c r="S967" i="1"/>
  <c r="AU967" i="1"/>
  <c r="AV968" i="1"/>
  <c r="AU968" i="1"/>
  <c r="Q969" i="1"/>
  <c r="AR969" i="1"/>
  <c r="AR970" i="1"/>
  <c r="AS971" i="1"/>
  <c r="AO971" i="1"/>
  <c r="Q971" i="1"/>
  <c r="AR971" i="1"/>
  <c r="AQ971" i="1"/>
  <c r="AU972" i="1"/>
  <c r="AR975" i="1"/>
  <c r="AQ977" i="1"/>
  <c r="AP977" i="1"/>
  <c r="Q977" i="1"/>
  <c r="AR977" i="1"/>
  <c r="Q978" i="1"/>
  <c r="AO978" i="1"/>
  <c r="AV979" i="1"/>
  <c r="Q982" i="1"/>
  <c r="AO982" i="1"/>
  <c r="AV983" i="1"/>
  <c r="S984" i="1"/>
  <c r="AU985" i="1"/>
  <c r="S985" i="1"/>
  <c r="AV985" i="1"/>
  <c r="AP986" i="1"/>
  <c r="AO986" i="1"/>
  <c r="Q986" i="1"/>
  <c r="AN986" i="1"/>
  <c r="AR986" i="1"/>
  <c r="AS987" i="1"/>
  <c r="AO987" i="1"/>
  <c r="Q987" i="1"/>
  <c r="AR987" i="1"/>
  <c r="AN987" i="1"/>
  <c r="AV992" i="1"/>
  <c r="S992" i="1"/>
  <c r="AT992" i="1"/>
  <c r="AO993" i="1"/>
  <c r="Q994" i="1"/>
  <c r="AO994" i="1"/>
  <c r="AU997" i="1"/>
  <c r="S997" i="1"/>
  <c r="AT997" i="1"/>
  <c r="AV997" i="1"/>
  <c r="S1000" i="1"/>
  <c r="AU1001" i="1"/>
  <c r="S1001" i="1"/>
  <c r="AV1001" i="1"/>
  <c r="Q1005" i="1"/>
  <c r="AP1005" i="1"/>
  <c r="AU1009" i="1"/>
  <c r="S1009" i="1"/>
  <c r="AV1009" i="1"/>
  <c r="AT1009" i="1"/>
  <c r="AU1013" i="1"/>
  <c r="S1013" i="1"/>
  <c r="AT1013" i="1"/>
  <c r="AT1015" i="1"/>
  <c r="AU1015" i="1"/>
  <c r="S1015" i="1"/>
  <c r="AV1015" i="1"/>
  <c r="AO1017" i="1"/>
  <c r="AP1018" i="1"/>
  <c r="AO1018" i="1"/>
  <c r="Q1018" i="1"/>
  <c r="AR1018" i="1"/>
  <c r="AQ1018" i="1"/>
  <c r="AT1019" i="1"/>
  <c r="Q1021" i="1"/>
  <c r="AS1021" i="1"/>
  <c r="AS1023" i="1"/>
  <c r="AO1023" i="1"/>
  <c r="Q1023" i="1"/>
  <c r="AQ1023" i="1"/>
  <c r="AR1023" i="1"/>
  <c r="AP1023" i="1"/>
  <c r="S1027" i="1"/>
  <c r="AT1027" i="1"/>
  <c r="AS1030" i="1"/>
  <c r="AT1031" i="1"/>
  <c r="AV1031" i="1"/>
  <c r="AU1031" i="1"/>
  <c r="AT1032" i="1"/>
  <c r="AP1034" i="1"/>
  <c r="AO1034" i="1"/>
  <c r="Q1034" i="1"/>
  <c r="AS1034" i="1"/>
  <c r="AQ1034" i="1"/>
  <c r="AS1035" i="1"/>
  <c r="AO1035" i="1"/>
  <c r="Q1035" i="1"/>
  <c r="AR1035" i="1"/>
  <c r="AQ1035" i="1"/>
  <c r="AN1041" i="1"/>
  <c r="AP1042" i="1"/>
  <c r="AR1042" i="1"/>
  <c r="AQ1042" i="1"/>
  <c r="AN1042" i="1"/>
  <c r="AV1043" i="1"/>
  <c r="Q1046" i="1"/>
  <c r="AO1046" i="1"/>
  <c r="Q1049" i="1"/>
  <c r="AQ1053" i="1"/>
  <c r="AR1053" i="1"/>
  <c r="AP1053" i="1"/>
  <c r="Q1053" i="1"/>
  <c r="AS1053" i="1"/>
  <c r="AS1055" i="1"/>
  <c r="AO1055" i="1"/>
  <c r="Q1055" i="1"/>
  <c r="AQ1055" i="1"/>
  <c r="AN1055" i="1"/>
  <c r="AR1055" i="1"/>
  <c r="AU1057" i="1"/>
  <c r="S1057" i="1"/>
  <c r="AV1057" i="1"/>
  <c r="AT1057" i="1"/>
  <c r="AP1058" i="1"/>
  <c r="AR1058" i="1"/>
  <c r="AS1058" i="1"/>
  <c r="AN1058" i="1"/>
  <c r="AR1062" i="1"/>
  <c r="AV1064" i="1"/>
  <c r="AU1064" i="1"/>
  <c r="AN1067" i="1"/>
  <c r="AQ1069" i="1"/>
  <c r="AR1069" i="1"/>
  <c r="AS1069" i="1"/>
  <c r="AO1069" i="1"/>
  <c r="AQ1073" i="1"/>
  <c r="AP1073" i="1"/>
  <c r="Q1073" i="1"/>
  <c r="AO1073" i="1"/>
  <c r="AS1073" i="1"/>
  <c r="AU1075" i="1"/>
  <c r="AT1075" i="1"/>
  <c r="S1075" i="1"/>
  <c r="AV1075" i="1"/>
  <c r="AS1079" i="1"/>
  <c r="AO1079" i="1"/>
  <c r="Q1079" i="1"/>
  <c r="AN1079" i="1"/>
  <c r="AR1079" i="1"/>
  <c r="AU1081" i="1"/>
  <c r="S1081" i="1"/>
  <c r="AV1081" i="1"/>
  <c r="AT1095" i="1"/>
  <c r="AU1095" i="1"/>
  <c r="S1095" i="1"/>
  <c r="AV1095" i="1"/>
  <c r="AP1098" i="1"/>
  <c r="AO1098" i="1"/>
  <c r="Q1098" i="1"/>
  <c r="AR1098" i="1"/>
  <c r="AS1098" i="1"/>
  <c r="AQ1098" i="1"/>
  <c r="S1100" i="1"/>
  <c r="S1107" i="1"/>
  <c r="AT1107" i="1"/>
  <c r="S1111" i="1"/>
  <c r="Q1113" i="1"/>
  <c r="AP1114" i="1"/>
  <c r="AO1114" i="1"/>
  <c r="Q1114" i="1"/>
  <c r="AS1114" i="1"/>
  <c r="AN1114" i="1"/>
  <c r="AR1114" i="1"/>
  <c r="AS1119" i="1"/>
  <c r="AO1119" i="1"/>
  <c r="Q1119" i="1"/>
  <c r="AQ1119" i="1"/>
  <c r="AN1119" i="1"/>
  <c r="AR1119" i="1"/>
  <c r="Q1122" i="1"/>
  <c r="AO1122" i="1"/>
  <c r="AP1126" i="1"/>
  <c r="AQ1126" i="1"/>
  <c r="AR1126" i="1"/>
  <c r="AS1126" i="1"/>
  <c r="AN1126" i="1"/>
  <c r="AV1128" i="1"/>
  <c r="AU1128" i="1"/>
  <c r="AT1128" i="1"/>
  <c r="AU1129" i="1"/>
  <c r="S1129" i="1"/>
  <c r="AV1129" i="1"/>
  <c r="AS1131" i="1"/>
  <c r="AO1131" i="1"/>
  <c r="Q1131" i="1"/>
  <c r="AR1131" i="1"/>
  <c r="AN1131" i="1"/>
  <c r="AP1131" i="1"/>
  <c r="AQ1133" i="1"/>
  <c r="AR1133" i="1"/>
  <c r="AP1133" i="1"/>
  <c r="Q1133" i="1"/>
  <c r="AS1133" i="1"/>
  <c r="AV1136" i="1"/>
  <c r="S1136" i="1"/>
  <c r="AT1136" i="1"/>
  <c r="AU1136" i="1"/>
  <c r="AU1141" i="1"/>
  <c r="S1141" i="1"/>
  <c r="AT1141" i="1"/>
  <c r="AV1141" i="1"/>
  <c r="AP1143" i="1"/>
  <c r="AV1148" i="1"/>
  <c r="AT1148" i="1"/>
  <c r="S1148" i="1"/>
  <c r="AU1148" i="1"/>
  <c r="AU1153" i="1"/>
  <c r="S1153" i="1"/>
  <c r="AV1153" i="1"/>
  <c r="AT1153" i="1"/>
  <c r="AQ1159" i="1"/>
  <c r="AO1161" i="1"/>
  <c r="AP1179" i="1"/>
  <c r="AO1185" i="1"/>
  <c r="S1195" i="1"/>
  <c r="AU1195" i="1"/>
  <c r="AV1195" i="1"/>
  <c r="AQ1201" i="1"/>
  <c r="AP1201" i="1"/>
  <c r="Q1201" i="1"/>
  <c r="AN1201" i="1"/>
  <c r="AO1201" i="1"/>
  <c r="AU1209" i="1"/>
  <c r="S1209" i="1"/>
  <c r="S1211" i="1"/>
  <c r="AV1211" i="1"/>
  <c r="AU1211" i="1"/>
  <c r="AQ1213" i="1"/>
  <c r="AR1213" i="1"/>
  <c r="AS1213" i="1"/>
  <c r="AN1213" i="1"/>
  <c r="AP1213" i="1"/>
  <c r="AV1216" i="1"/>
  <c r="S1216" i="1"/>
  <c r="AU1216" i="1"/>
  <c r="AU1219" i="1"/>
  <c r="AT1219" i="1"/>
  <c r="S1219" i="1"/>
  <c r="AV1219" i="1"/>
  <c r="AU1221" i="1"/>
  <c r="S1221" i="1"/>
  <c r="AT1221" i="1"/>
  <c r="AS1231" i="1"/>
  <c r="AO1231" i="1"/>
  <c r="Q1231" i="1"/>
  <c r="AQ1231" i="1"/>
  <c r="AR1231" i="1"/>
  <c r="AP1231" i="1"/>
  <c r="AV1240" i="1"/>
  <c r="AU1240" i="1"/>
  <c r="S1240" i="1"/>
  <c r="AT1240" i="1"/>
  <c r="AQ1259" i="1"/>
  <c r="AN1261" i="1"/>
  <c r="AU1265" i="1"/>
  <c r="S1265" i="1"/>
  <c r="AV1265" i="1"/>
  <c r="AT1265" i="1"/>
  <c r="AS1271" i="1"/>
  <c r="AO1271" i="1"/>
  <c r="Q1271" i="1"/>
  <c r="AN1271" i="1"/>
  <c r="AR1271" i="1"/>
  <c r="AS1287" i="1"/>
  <c r="AO1287" i="1"/>
  <c r="Q1287" i="1"/>
  <c r="AN1287" i="1"/>
  <c r="AP1287" i="1"/>
  <c r="AQ1289" i="1"/>
  <c r="AS1289" i="1"/>
  <c r="AN1289" i="1"/>
  <c r="AR1289" i="1"/>
  <c r="Q1289" i="1"/>
  <c r="AV1292" i="1"/>
  <c r="AT1292" i="1"/>
  <c r="AU1292" i="1"/>
  <c r="AP1298" i="1"/>
  <c r="AR1298" i="1"/>
  <c r="AO1298" i="1"/>
  <c r="Q1298" i="1"/>
  <c r="AQ1298" i="1"/>
  <c r="AS1298" i="1"/>
  <c r="AU1299" i="1"/>
  <c r="AV1299" i="1"/>
  <c r="AP1302" i="1"/>
  <c r="AQ1302" i="1"/>
  <c r="AO1302" i="1"/>
  <c r="Q1302" i="1"/>
  <c r="AR1302" i="1"/>
  <c r="AS1302" i="1"/>
  <c r="AT1303" i="1"/>
  <c r="AV1303" i="1"/>
  <c r="AU1303" i="1"/>
  <c r="AQ1305" i="1"/>
  <c r="AS1305" i="1"/>
  <c r="AN1305" i="1"/>
  <c r="AO1305" i="1"/>
  <c r="AR1305" i="1"/>
  <c r="AS1307" i="1"/>
  <c r="AO1307" i="1"/>
  <c r="Q1307" i="1"/>
  <c r="AR1307" i="1"/>
  <c r="AN1307" i="1"/>
  <c r="AQ1313" i="1"/>
  <c r="AP1313" i="1"/>
  <c r="Q1313" i="1"/>
  <c r="AS1313" i="1"/>
  <c r="AN1313" i="1"/>
  <c r="AP1314" i="1"/>
  <c r="AR1314" i="1"/>
  <c r="AQ1314" i="1"/>
  <c r="AS1314" i="1"/>
  <c r="AN1314" i="1"/>
  <c r="AN26" i="1"/>
  <c r="AN34" i="1"/>
  <c r="AN46" i="1"/>
  <c r="AN134" i="1"/>
  <c r="AN158" i="1"/>
  <c r="AN162" i="1"/>
  <c r="AN238" i="1"/>
  <c r="AN262" i="1"/>
  <c r="AN270" i="1"/>
  <c r="AN278" i="1"/>
  <c r="AN282" i="1"/>
  <c r="AN294" i="1"/>
  <c r="AN302" i="1"/>
  <c r="AN334" i="1"/>
  <c r="AN342" i="1"/>
  <c r="AN354" i="1"/>
  <c r="AN378" i="1"/>
  <c r="AN386" i="1"/>
  <c r="AN398" i="1"/>
  <c r="AN402" i="1"/>
  <c r="AN450" i="1"/>
  <c r="AN478" i="1"/>
  <c r="AN482" i="1"/>
  <c r="AN486" i="1"/>
  <c r="AN490" i="1"/>
  <c r="AN526" i="1"/>
  <c r="AN534" i="1"/>
  <c r="AN550" i="1"/>
  <c r="AN586" i="1"/>
  <c r="AN602" i="1"/>
  <c r="AN606" i="1"/>
  <c r="AN642" i="1"/>
  <c r="AN654" i="1"/>
  <c r="AN662" i="1"/>
  <c r="AN675" i="1"/>
  <c r="AO682" i="1"/>
  <c r="AS696" i="1"/>
  <c r="AO696" i="1"/>
  <c r="Q696" i="1"/>
  <c r="AP696" i="1"/>
  <c r="AS728" i="1"/>
  <c r="AO728" i="1"/>
  <c r="Q728" i="1"/>
  <c r="AP728" i="1"/>
  <c r="AS744" i="1"/>
  <c r="AO744" i="1"/>
  <c r="Q744" i="1"/>
  <c r="AP744" i="1"/>
  <c r="AN755" i="1"/>
  <c r="AS755" i="1"/>
  <c r="AO762" i="1"/>
  <c r="AU770" i="1"/>
  <c r="S770" i="1"/>
  <c r="AO778" i="1"/>
  <c r="AS808" i="1"/>
  <c r="AO808" i="1"/>
  <c r="Q808" i="1"/>
  <c r="AO826" i="1"/>
  <c r="AU834" i="1"/>
  <c r="S834" i="1"/>
  <c r="AN835" i="1"/>
  <c r="AS835" i="1"/>
  <c r="AS856" i="1"/>
  <c r="AO856" i="1"/>
  <c r="Q856" i="1"/>
  <c r="AP856" i="1"/>
  <c r="AO858" i="1"/>
  <c r="AN867" i="1"/>
  <c r="AS867" i="1"/>
  <c r="AS872" i="1"/>
  <c r="AO872" i="1"/>
  <c r="Q872" i="1"/>
  <c r="AP872" i="1"/>
  <c r="AO874" i="1"/>
  <c r="AU882" i="1"/>
  <c r="S882" i="1"/>
  <c r="AO906" i="1"/>
  <c r="AQ937" i="1"/>
  <c r="AS937" i="1"/>
  <c r="AN937" i="1"/>
  <c r="AP937" i="1"/>
  <c r="AP938" i="1"/>
  <c r="AO938" i="1"/>
  <c r="Q938" i="1"/>
  <c r="AQ938" i="1"/>
  <c r="AS943" i="1"/>
  <c r="AO943" i="1"/>
  <c r="Q943" i="1"/>
  <c r="AQ943" i="1"/>
  <c r="AP943" i="1"/>
  <c r="AP946" i="1"/>
  <c r="AR946" i="1"/>
  <c r="AN946" i="1"/>
  <c r="AP950" i="1"/>
  <c r="AQ950" i="1"/>
  <c r="AN950" i="1"/>
  <c r="AV952" i="1"/>
  <c r="AU952" i="1"/>
  <c r="AS955" i="1"/>
  <c r="AO955" i="1"/>
  <c r="Q955" i="1"/>
  <c r="AR955" i="1"/>
  <c r="AQ955" i="1"/>
  <c r="AQ961" i="1"/>
  <c r="AP961" i="1"/>
  <c r="Q961" i="1"/>
  <c r="AR961" i="1"/>
  <c r="AU969" i="1"/>
  <c r="S969" i="1"/>
  <c r="AT969" i="1"/>
  <c r="AT971" i="1"/>
  <c r="AQ973" i="1"/>
  <c r="AR973" i="1"/>
  <c r="AO973" i="1"/>
  <c r="AV976" i="1"/>
  <c r="S976" i="1"/>
  <c r="AU977" i="1"/>
  <c r="S977" i="1"/>
  <c r="AV977" i="1"/>
  <c r="AU981" i="1"/>
  <c r="S981" i="1"/>
  <c r="AT981" i="1"/>
  <c r="AS983" i="1"/>
  <c r="AO983" i="1"/>
  <c r="Q983" i="1"/>
  <c r="AN983" i="1"/>
  <c r="AQ983" i="1"/>
  <c r="S987" i="1"/>
  <c r="AU987" i="1"/>
  <c r="AV987" i="1"/>
  <c r="AP998" i="1"/>
  <c r="AQ998" i="1"/>
  <c r="AS998" i="1"/>
  <c r="AN998" i="1"/>
  <c r="AS1003" i="1"/>
  <c r="AO1003" i="1"/>
  <c r="Q1003" i="1"/>
  <c r="AR1003" i="1"/>
  <c r="AP1003" i="1"/>
  <c r="AV1004" i="1"/>
  <c r="AT1004" i="1"/>
  <c r="S1004" i="1"/>
  <c r="AV1008" i="1"/>
  <c r="S1008" i="1"/>
  <c r="AU1008" i="1"/>
  <c r="AU1019" i="1"/>
  <c r="AV1020" i="1"/>
  <c r="AT1020" i="1"/>
  <c r="AU1020" i="1"/>
  <c r="AV1024" i="1"/>
  <c r="S1024" i="1"/>
  <c r="AU1025" i="1"/>
  <c r="S1025" i="1"/>
  <c r="AV1025" i="1"/>
  <c r="AT1025" i="1"/>
  <c r="AU1029" i="1"/>
  <c r="S1029" i="1"/>
  <c r="AT1029" i="1"/>
  <c r="AQ1033" i="1"/>
  <c r="AS1033" i="1"/>
  <c r="AN1033" i="1"/>
  <c r="AP1033" i="1"/>
  <c r="AV1036" i="1"/>
  <c r="AT1036" i="1"/>
  <c r="AS1039" i="1"/>
  <c r="AO1039" i="1"/>
  <c r="Q1039" i="1"/>
  <c r="AQ1039" i="1"/>
  <c r="AP1039" i="1"/>
  <c r="AU1047" i="1"/>
  <c r="AV1048" i="1"/>
  <c r="AU1048" i="1"/>
  <c r="AT1048" i="1"/>
  <c r="AU1049" i="1"/>
  <c r="S1049" i="1"/>
  <c r="AV1049" i="1"/>
  <c r="AP1050" i="1"/>
  <c r="AO1050" i="1"/>
  <c r="Q1050" i="1"/>
  <c r="AN1050" i="1"/>
  <c r="AR1050" i="1"/>
  <c r="AS1051" i="1"/>
  <c r="AO1051" i="1"/>
  <c r="Q1051" i="1"/>
  <c r="AR1051" i="1"/>
  <c r="AN1051" i="1"/>
  <c r="AV1056" i="1"/>
  <c r="S1056" i="1"/>
  <c r="AT1056" i="1"/>
  <c r="AU1061" i="1"/>
  <c r="S1061" i="1"/>
  <c r="AT1061" i="1"/>
  <c r="AV1061" i="1"/>
  <c r="AU1065" i="1"/>
  <c r="S1065" i="1"/>
  <c r="AV1065" i="1"/>
  <c r="AU1073" i="1"/>
  <c r="S1073" i="1"/>
  <c r="AV1073" i="1"/>
  <c r="AT1073" i="1"/>
  <c r="AU1077" i="1"/>
  <c r="S1077" i="1"/>
  <c r="AT1077" i="1"/>
  <c r="AT1079" i="1"/>
  <c r="AU1079" i="1"/>
  <c r="S1079" i="1"/>
  <c r="AV1079" i="1"/>
  <c r="AP1082" i="1"/>
  <c r="AO1082" i="1"/>
  <c r="Q1082" i="1"/>
  <c r="AR1082" i="1"/>
  <c r="AQ1082" i="1"/>
  <c r="AV1084" i="1"/>
  <c r="AT1084" i="1"/>
  <c r="S1084" i="1"/>
  <c r="AU1084" i="1"/>
  <c r="AU1089" i="1"/>
  <c r="S1089" i="1"/>
  <c r="AV1089" i="1"/>
  <c r="AT1089" i="1"/>
  <c r="AN1103" i="1"/>
  <c r="S1131" i="1"/>
  <c r="AU1131" i="1"/>
  <c r="AV1131" i="1"/>
  <c r="AQ1137" i="1"/>
  <c r="AP1137" i="1"/>
  <c r="Q1137" i="1"/>
  <c r="AN1137" i="1"/>
  <c r="AO1137" i="1"/>
  <c r="AQ1143" i="1"/>
  <c r="AU1145" i="1"/>
  <c r="S1145" i="1"/>
  <c r="S1147" i="1"/>
  <c r="AV1147" i="1"/>
  <c r="AU1147" i="1"/>
  <c r="AQ1149" i="1"/>
  <c r="AR1149" i="1"/>
  <c r="AS1149" i="1"/>
  <c r="AN1149" i="1"/>
  <c r="AP1149" i="1"/>
  <c r="AV1152" i="1"/>
  <c r="S1152" i="1"/>
  <c r="AU1152" i="1"/>
  <c r="AU1155" i="1"/>
  <c r="AT1155" i="1"/>
  <c r="S1155" i="1"/>
  <c r="AV1155" i="1"/>
  <c r="AU1157" i="1"/>
  <c r="S1157" i="1"/>
  <c r="AT1157" i="1"/>
  <c r="AR1159" i="1"/>
  <c r="AP1161" i="1"/>
  <c r="AS1167" i="1"/>
  <c r="AO1167" i="1"/>
  <c r="Q1167" i="1"/>
  <c r="AQ1167" i="1"/>
  <c r="AR1167" i="1"/>
  <c r="AP1167" i="1"/>
  <c r="AN1170" i="1"/>
  <c r="AN1174" i="1"/>
  <c r="AV1176" i="1"/>
  <c r="AU1176" i="1"/>
  <c r="S1176" i="1"/>
  <c r="AT1176" i="1"/>
  <c r="AP1177" i="1"/>
  <c r="AQ1179" i="1"/>
  <c r="AR1185" i="1"/>
  <c r="AU1201" i="1"/>
  <c r="S1201" i="1"/>
  <c r="AV1201" i="1"/>
  <c r="AT1201" i="1"/>
  <c r="AS1207" i="1"/>
  <c r="AO1207" i="1"/>
  <c r="Q1207" i="1"/>
  <c r="AN1207" i="1"/>
  <c r="AR1207" i="1"/>
  <c r="AS1223" i="1"/>
  <c r="AO1223" i="1"/>
  <c r="Q1223" i="1"/>
  <c r="AN1223" i="1"/>
  <c r="AP1223" i="1"/>
  <c r="AQ1225" i="1"/>
  <c r="AS1225" i="1"/>
  <c r="AN1225" i="1"/>
  <c r="AR1225" i="1"/>
  <c r="Q1225" i="1"/>
  <c r="AN1226" i="1"/>
  <c r="AV1228" i="1"/>
  <c r="AT1228" i="1"/>
  <c r="AU1228" i="1"/>
  <c r="AP1234" i="1"/>
  <c r="AR1234" i="1"/>
  <c r="AO1234" i="1"/>
  <c r="Q1234" i="1"/>
  <c r="AQ1234" i="1"/>
  <c r="AS1234" i="1"/>
  <c r="AU1235" i="1"/>
  <c r="AV1235" i="1"/>
  <c r="AP1238" i="1"/>
  <c r="AQ1238" i="1"/>
  <c r="AO1238" i="1"/>
  <c r="Q1238" i="1"/>
  <c r="AR1238" i="1"/>
  <c r="AS1238" i="1"/>
  <c r="AT1239" i="1"/>
  <c r="AV1239" i="1"/>
  <c r="AU1239" i="1"/>
  <c r="AQ1241" i="1"/>
  <c r="AS1241" i="1"/>
  <c r="AN1241" i="1"/>
  <c r="AO1241" i="1"/>
  <c r="AR1241" i="1"/>
  <c r="AQ1242" i="1"/>
  <c r="AS1243" i="1"/>
  <c r="AO1243" i="1"/>
  <c r="Q1243" i="1"/>
  <c r="AR1243" i="1"/>
  <c r="AN1243" i="1"/>
  <c r="AP1247" i="1"/>
  <c r="AQ1249" i="1"/>
  <c r="AP1249" i="1"/>
  <c r="Q1249" i="1"/>
  <c r="AS1249" i="1"/>
  <c r="AN1249" i="1"/>
  <c r="AP1250" i="1"/>
  <c r="AR1250" i="1"/>
  <c r="AQ1250" i="1"/>
  <c r="AS1250" i="1"/>
  <c r="AN1250" i="1"/>
  <c r="AT1257" i="1"/>
  <c r="AO1261" i="1"/>
  <c r="AT1287" i="1"/>
  <c r="AU1287" i="1"/>
  <c r="S1287" i="1"/>
  <c r="AV1287" i="1"/>
  <c r="AP1290" i="1"/>
  <c r="AO1290" i="1"/>
  <c r="Q1290" i="1"/>
  <c r="AR1290" i="1"/>
  <c r="AS1290" i="1"/>
  <c r="AQ1290" i="1"/>
  <c r="AP1306" i="1"/>
  <c r="AO1306" i="1"/>
  <c r="Q1306" i="1"/>
  <c r="AS1306" i="1"/>
  <c r="AN1306" i="1"/>
  <c r="AR1306" i="1"/>
  <c r="AS1311" i="1"/>
  <c r="AO1311" i="1"/>
  <c r="Q1311" i="1"/>
  <c r="AQ1311" i="1"/>
  <c r="AN1311" i="1"/>
  <c r="AR1311" i="1"/>
  <c r="AP1318" i="1"/>
  <c r="AQ1318" i="1"/>
  <c r="AR1318" i="1"/>
  <c r="AS1318" i="1"/>
  <c r="AN1318" i="1"/>
  <c r="AV1320" i="1"/>
  <c r="AU1320" i="1"/>
  <c r="AT1320" i="1"/>
  <c r="AU1321" i="1"/>
  <c r="S1321" i="1"/>
  <c r="AV1321" i="1"/>
  <c r="AS1323" i="1"/>
  <c r="AO1323" i="1"/>
  <c r="Q1323" i="1"/>
  <c r="AR1323" i="1"/>
  <c r="AN1323" i="1"/>
  <c r="AP1323" i="1"/>
  <c r="AQ1325" i="1"/>
  <c r="AR1325" i="1"/>
  <c r="AP1325" i="1"/>
  <c r="Q1325" i="1"/>
  <c r="AS1325" i="1"/>
  <c r="AV1328" i="1"/>
  <c r="S1328" i="1"/>
  <c r="AT1328" i="1"/>
  <c r="AU1328" i="1"/>
  <c r="AU1333" i="1"/>
  <c r="S1333" i="1"/>
  <c r="AT1333" i="1"/>
  <c r="AV1333" i="1"/>
  <c r="AN669" i="1"/>
  <c r="AN673" i="1"/>
  <c r="AN677" i="1"/>
  <c r="AN681" i="1"/>
  <c r="AN685" i="1"/>
  <c r="AN689" i="1"/>
  <c r="AN693" i="1"/>
  <c r="AN697" i="1"/>
  <c r="AN701" i="1"/>
  <c r="AN705" i="1"/>
  <c r="AN709" i="1"/>
  <c r="AN713" i="1"/>
  <c r="AN717" i="1"/>
  <c r="AN721" i="1"/>
  <c r="AN725" i="1"/>
  <c r="AN729" i="1"/>
  <c r="AN733" i="1"/>
  <c r="AN737" i="1"/>
  <c r="AN741" i="1"/>
  <c r="AN745" i="1"/>
  <c r="AN749" i="1"/>
  <c r="AN753" i="1"/>
  <c r="AN757" i="1"/>
  <c r="AN761" i="1"/>
  <c r="AN765" i="1"/>
  <c r="AN769" i="1"/>
  <c r="AN773" i="1"/>
  <c r="AN777" i="1"/>
  <c r="AN781" i="1"/>
  <c r="AN785" i="1"/>
  <c r="AN789" i="1"/>
  <c r="AN793" i="1"/>
  <c r="AN797" i="1"/>
  <c r="AN801" i="1"/>
  <c r="AN805" i="1"/>
  <c r="AN809" i="1"/>
  <c r="AN813" i="1"/>
  <c r="AN817" i="1"/>
  <c r="AN821" i="1"/>
  <c r="AN825" i="1"/>
  <c r="AN829" i="1"/>
  <c r="AN833" i="1"/>
  <c r="AN837" i="1"/>
  <c r="AN841" i="1"/>
  <c r="AN845" i="1"/>
  <c r="AN849" i="1"/>
  <c r="AN853" i="1"/>
  <c r="AN857" i="1"/>
  <c r="AN861" i="1"/>
  <c r="AN865" i="1"/>
  <c r="AN869" i="1"/>
  <c r="AN873" i="1"/>
  <c r="AN877" i="1"/>
  <c r="AN881" i="1"/>
  <c r="AN885" i="1"/>
  <c r="AN889" i="1"/>
  <c r="AN893" i="1"/>
  <c r="AN897" i="1"/>
  <c r="AN901" i="1"/>
  <c r="AN905" i="1"/>
  <c r="AN909" i="1"/>
  <c r="AN913" i="1"/>
  <c r="AN917" i="1"/>
  <c r="AU925" i="1"/>
  <c r="S925" i="1"/>
  <c r="AN926" i="1"/>
  <c r="AS926" i="1"/>
  <c r="AS931" i="1"/>
  <c r="AO931" i="1"/>
  <c r="Q931" i="1"/>
  <c r="AP931" i="1"/>
  <c r="AO933" i="1"/>
  <c r="AU941" i="1"/>
  <c r="S941" i="1"/>
  <c r="AN942" i="1"/>
  <c r="AS942" i="1"/>
  <c r="AS947" i="1"/>
  <c r="AO947" i="1"/>
  <c r="Q947" i="1"/>
  <c r="AP947" i="1"/>
  <c r="AO949" i="1"/>
  <c r="AU957" i="1"/>
  <c r="S957" i="1"/>
  <c r="AN958" i="1"/>
  <c r="AS958" i="1"/>
  <c r="AS963" i="1"/>
  <c r="AO963" i="1"/>
  <c r="Q963" i="1"/>
  <c r="AP963" i="1"/>
  <c r="AO965" i="1"/>
  <c r="AU973" i="1"/>
  <c r="S973" i="1"/>
  <c r="AN974" i="1"/>
  <c r="AS974" i="1"/>
  <c r="AS979" i="1"/>
  <c r="AO979" i="1"/>
  <c r="Q979" i="1"/>
  <c r="AP979" i="1"/>
  <c r="AO981" i="1"/>
  <c r="AV988" i="1"/>
  <c r="AT988" i="1"/>
  <c r="AQ1001" i="1"/>
  <c r="AS1001" i="1"/>
  <c r="AN1001" i="1"/>
  <c r="AP1001" i="1"/>
  <c r="AP1002" i="1"/>
  <c r="AO1002" i="1"/>
  <c r="Q1002" i="1"/>
  <c r="AQ1002" i="1"/>
  <c r="AS1007" i="1"/>
  <c r="AO1007" i="1"/>
  <c r="Q1007" i="1"/>
  <c r="AQ1007" i="1"/>
  <c r="AP1007" i="1"/>
  <c r="AP1010" i="1"/>
  <c r="AR1010" i="1"/>
  <c r="AN1010" i="1"/>
  <c r="AP1014" i="1"/>
  <c r="AQ1014" i="1"/>
  <c r="AN1014" i="1"/>
  <c r="AV1016" i="1"/>
  <c r="AU1016" i="1"/>
  <c r="AS1019" i="1"/>
  <c r="AO1019" i="1"/>
  <c r="Q1019" i="1"/>
  <c r="AR1019" i="1"/>
  <c r="AQ1019" i="1"/>
  <c r="AQ1025" i="1"/>
  <c r="AP1025" i="1"/>
  <c r="Q1025" i="1"/>
  <c r="AR1025" i="1"/>
  <c r="AU1033" i="1"/>
  <c r="S1033" i="1"/>
  <c r="AT1033" i="1"/>
  <c r="AT1035" i="1"/>
  <c r="AQ1037" i="1"/>
  <c r="AR1037" i="1"/>
  <c r="AO1037" i="1"/>
  <c r="AV1040" i="1"/>
  <c r="S1040" i="1"/>
  <c r="AU1041" i="1"/>
  <c r="S1041" i="1"/>
  <c r="AV1041" i="1"/>
  <c r="AU1045" i="1"/>
  <c r="S1045" i="1"/>
  <c r="AT1045" i="1"/>
  <c r="AS1047" i="1"/>
  <c r="AO1047" i="1"/>
  <c r="Q1047" i="1"/>
  <c r="AN1047" i="1"/>
  <c r="AQ1047" i="1"/>
  <c r="AV1052" i="1"/>
  <c r="AT1052" i="1"/>
  <c r="AQ1065" i="1"/>
  <c r="AS1065" i="1"/>
  <c r="AN1065" i="1"/>
  <c r="AP1065" i="1"/>
  <c r="AP1066" i="1"/>
  <c r="AO1066" i="1"/>
  <c r="Q1066" i="1"/>
  <c r="AQ1066" i="1"/>
  <c r="AS1071" i="1"/>
  <c r="AO1071" i="1"/>
  <c r="Q1071" i="1"/>
  <c r="AQ1071" i="1"/>
  <c r="AP1071" i="1"/>
  <c r="AP1074" i="1"/>
  <c r="AR1074" i="1"/>
  <c r="AN1074" i="1"/>
  <c r="AP1078" i="1"/>
  <c r="AQ1078" i="1"/>
  <c r="AN1078" i="1"/>
  <c r="AV1080" i="1"/>
  <c r="AU1080" i="1"/>
  <c r="AS1083" i="1"/>
  <c r="AO1083" i="1"/>
  <c r="Q1083" i="1"/>
  <c r="AR1083" i="1"/>
  <c r="AQ1083" i="1"/>
  <c r="AQ1089" i="1"/>
  <c r="AP1089" i="1"/>
  <c r="Q1089" i="1"/>
  <c r="AR1089" i="1"/>
  <c r="Q1090" i="1"/>
  <c r="Q1094" i="1"/>
  <c r="AU1097" i="1"/>
  <c r="S1097" i="1"/>
  <c r="AT1097" i="1"/>
  <c r="AT1099" i="1"/>
  <c r="AQ1101" i="1"/>
  <c r="AR1101" i="1"/>
  <c r="AO1101" i="1"/>
  <c r="AV1104" i="1"/>
  <c r="S1104" i="1"/>
  <c r="AU1105" i="1"/>
  <c r="S1105" i="1"/>
  <c r="AV1105" i="1"/>
  <c r="AU1109" i="1"/>
  <c r="S1109" i="1"/>
  <c r="AT1109" i="1"/>
  <c r="AS1111" i="1"/>
  <c r="AO1111" i="1"/>
  <c r="Q1111" i="1"/>
  <c r="AN1111" i="1"/>
  <c r="AQ1111" i="1"/>
  <c r="AU1115" i="1"/>
  <c r="AV1116" i="1"/>
  <c r="AT1116" i="1"/>
  <c r="Q1117" i="1"/>
  <c r="AQ1129" i="1"/>
  <c r="AS1129" i="1"/>
  <c r="AN1129" i="1"/>
  <c r="AP1129" i="1"/>
  <c r="AP1130" i="1"/>
  <c r="AO1130" i="1"/>
  <c r="Q1130" i="1"/>
  <c r="AQ1130" i="1"/>
  <c r="AS1135" i="1"/>
  <c r="AO1135" i="1"/>
  <c r="Q1135" i="1"/>
  <c r="AQ1135" i="1"/>
  <c r="AP1135" i="1"/>
  <c r="AP1138" i="1"/>
  <c r="AR1138" i="1"/>
  <c r="AN1138" i="1"/>
  <c r="S1139" i="1"/>
  <c r="AT1139" i="1"/>
  <c r="AP1142" i="1"/>
  <c r="AQ1142" i="1"/>
  <c r="AN1142" i="1"/>
  <c r="S1143" i="1"/>
  <c r="AU1143" i="1"/>
  <c r="AV1144" i="1"/>
  <c r="AU1144" i="1"/>
  <c r="Q1145" i="1"/>
  <c r="AS1147" i="1"/>
  <c r="AO1147" i="1"/>
  <c r="Q1147" i="1"/>
  <c r="AR1147" i="1"/>
  <c r="AQ1147" i="1"/>
  <c r="AQ1153" i="1"/>
  <c r="AP1153" i="1"/>
  <c r="Q1153" i="1"/>
  <c r="AR1153" i="1"/>
  <c r="Q1154" i="1"/>
  <c r="Q1158" i="1"/>
  <c r="AU1161" i="1"/>
  <c r="S1161" i="1"/>
  <c r="AT1161" i="1"/>
  <c r="AT1163" i="1"/>
  <c r="AQ1165" i="1"/>
  <c r="AR1165" i="1"/>
  <c r="AO1165" i="1"/>
  <c r="AV1168" i="1"/>
  <c r="S1168" i="1"/>
  <c r="AU1169" i="1"/>
  <c r="S1169" i="1"/>
  <c r="AV1169" i="1"/>
  <c r="AU1173" i="1"/>
  <c r="S1173" i="1"/>
  <c r="AT1173" i="1"/>
  <c r="AS1175" i="1"/>
  <c r="AO1175" i="1"/>
  <c r="Q1175" i="1"/>
  <c r="AN1175" i="1"/>
  <c r="AQ1175" i="1"/>
  <c r="AU1179" i="1"/>
  <c r="AV1180" i="1"/>
  <c r="AT1180" i="1"/>
  <c r="Q1181" i="1"/>
  <c r="AQ1193" i="1"/>
  <c r="AS1193" i="1"/>
  <c r="AN1193" i="1"/>
  <c r="AP1193" i="1"/>
  <c r="AP1194" i="1"/>
  <c r="AO1194" i="1"/>
  <c r="Q1194" i="1"/>
  <c r="AQ1194" i="1"/>
  <c r="AS1199" i="1"/>
  <c r="AO1199" i="1"/>
  <c r="Q1199" i="1"/>
  <c r="AQ1199" i="1"/>
  <c r="AP1199" i="1"/>
  <c r="AP1202" i="1"/>
  <c r="AR1202" i="1"/>
  <c r="AN1202" i="1"/>
  <c r="S1203" i="1"/>
  <c r="AT1203" i="1"/>
  <c r="AP1206" i="1"/>
  <c r="AQ1206" i="1"/>
  <c r="AN1206" i="1"/>
  <c r="S1207" i="1"/>
  <c r="AU1207" i="1"/>
  <c r="AV1208" i="1"/>
  <c r="AU1208" i="1"/>
  <c r="Q1209" i="1"/>
  <c r="AS1211" i="1"/>
  <c r="AO1211" i="1"/>
  <c r="Q1211" i="1"/>
  <c r="AR1211" i="1"/>
  <c r="AQ1211" i="1"/>
  <c r="AQ1217" i="1"/>
  <c r="AP1217" i="1"/>
  <c r="Q1217" i="1"/>
  <c r="AR1217" i="1"/>
  <c r="Q1218" i="1"/>
  <c r="Q1222" i="1"/>
  <c r="AU1225" i="1"/>
  <c r="S1225" i="1"/>
  <c r="AT1225" i="1"/>
  <c r="AT1227" i="1"/>
  <c r="AQ1229" i="1"/>
  <c r="AR1229" i="1"/>
  <c r="AO1229" i="1"/>
  <c r="AV1232" i="1"/>
  <c r="S1232" i="1"/>
  <c r="AU1233" i="1"/>
  <c r="S1233" i="1"/>
  <c r="AV1233" i="1"/>
  <c r="AU1237" i="1"/>
  <c r="S1237" i="1"/>
  <c r="AT1237" i="1"/>
  <c r="AS1239" i="1"/>
  <c r="AO1239" i="1"/>
  <c r="Q1239" i="1"/>
  <c r="AN1239" i="1"/>
  <c r="AQ1239" i="1"/>
  <c r="AU1243" i="1"/>
  <c r="AV1244" i="1"/>
  <c r="AT1244" i="1"/>
  <c r="Q1245" i="1"/>
  <c r="AQ1257" i="1"/>
  <c r="AS1257" i="1"/>
  <c r="AN1257" i="1"/>
  <c r="AP1257" i="1"/>
  <c r="AP1258" i="1"/>
  <c r="AO1258" i="1"/>
  <c r="Q1258" i="1"/>
  <c r="AQ1258" i="1"/>
  <c r="AS1263" i="1"/>
  <c r="AO1263" i="1"/>
  <c r="Q1263" i="1"/>
  <c r="AQ1263" i="1"/>
  <c r="AP1263" i="1"/>
  <c r="AP1266" i="1"/>
  <c r="AR1266" i="1"/>
  <c r="AN1266" i="1"/>
  <c r="S1267" i="1"/>
  <c r="AT1267" i="1"/>
  <c r="AP1270" i="1"/>
  <c r="AQ1270" i="1"/>
  <c r="AN1270" i="1"/>
  <c r="S1271" i="1"/>
  <c r="AU1271" i="1"/>
  <c r="AV1272" i="1"/>
  <c r="AU1272" i="1"/>
  <c r="Q1273" i="1"/>
  <c r="AS1275" i="1"/>
  <c r="AO1275" i="1"/>
  <c r="Q1275" i="1"/>
  <c r="AR1275" i="1"/>
  <c r="AQ1275" i="1"/>
  <c r="AQ1281" i="1"/>
  <c r="AP1281" i="1"/>
  <c r="Q1281" i="1"/>
  <c r="AR1281" i="1"/>
  <c r="Q1282" i="1"/>
  <c r="Q1286" i="1"/>
  <c r="AU1289" i="1"/>
  <c r="S1289" i="1"/>
  <c r="AT1289" i="1"/>
  <c r="AT1291" i="1"/>
  <c r="AQ1293" i="1"/>
  <c r="AR1293" i="1"/>
  <c r="AO1293" i="1"/>
  <c r="AV1296" i="1"/>
  <c r="S1296" i="1"/>
  <c r="AU1297" i="1"/>
  <c r="S1297" i="1"/>
  <c r="AV1297" i="1"/>
  <c r="AU1301" i="1"/>
  <c r="S1301" i="1"/>
  <c r="AT1301" i="1"/>
  <c r="AS1303" i="1"/>
  <c r="AO1303" i="1"/>
  <c r="Q1303" i="1"/>
  <c r="AN1303" i="1"/>
  <c r="AQ1303" i="1"/>
  <c r="AU1307" i="1"/>
  <c r="AV1308" i="1"/>
  <c r="AT1308" i="1"/>
  <c r="Q1309" i="1"/>
  <c r="AQ1321" i="1"/>
  <c r="AS1321" i="1"/>
  <c r="AN1321" i="1"/>
  <c r="AP1321" i="1"/>
  <c r="AP1322" i="1"/>
  <c r="AO1322" i="1"/>
  <c r="Q1322" i="1"/>
  <c r="AQ1322" i="1"/>
  <c r="AS1327" i="1"/>
  <c r="AO1327" i="1"/>
  <c r="Q1327" i="1"/>
  <c r="AQ1327" i="1"/>
  <c r="AP1327" i="1"/>
  <c r="AP1330" i="1"/>
  <c r="AR1330" i="1"/>
  <c r="AN1330" i="1"/>
  <c r="S1331" i="1"/>
  <c r="AT1331" i="1"/>
  <c r="AP1334" i="1"/>
  <c r="AQ1334" i="1"/>
  <c r="AN1334" i="1"/>
  <c r="S1335" i="1"/>
  <c r="AU1335" i="1"/>
  <c r="AV1336" i="1"/>
  <c r="AU1336" i="1"/>
  <c r="Q1337" i="1"/>
  <c r="AS1339" i="1"/>
  <c r="AO1339" i="1"/>
  <c r="Q1339" i="1"/>
  <c r="AR1339" i="1"/>
  <c r="AQ1339" i="1"/>
  <c r="AQ1345" i="1"/>
  <c r="AP1345" i="1"/>
  <c r="Q1345" i="1"/>
  <c r="AR1345" i="1"/>
  <c r="Q1346" i="1"/>
  <c r="AV1347" i="1"/>
  <c r="Q1350" i="1"/>
  <c r="AV1351" i="1"/>
  <c r="AU1353" i="1"/>
  <c r="S1353" i="1"/>
  <c r="AT1353" i="1"/>
  <c r="AS1354" i="1"/>
  <c r="AT1355" i="1"/>
  <c r="AQ1357" i="1"/>
  <c r="AR1357" i="1"/>
  <c r="AO1357" i="1"/>
  <c r="AV1360" i="1"/>
  <c r="S1360" i="1"/>
  <c r="AU1361" i="1"/>
  <c r="S1361" i="1"/>
  <c r="AV1361" i="1"/>
  <c r="AQ1362" i="1"/>
  <c r="AU1365" i="1"/>
  <c r="S1365" i="1"/>
  <c r="AT1365" i="1"/>
  <c r="AR1366" i="1"/>
  <c r="AS1367" i="1"/>
  <c r="AO1367" i="1"/>
  <c r="Q1367" i="1"/>
  <c r="AN1367" i="1"/>
  <c r="AQ1367" i="1"/>
  <c r="AN1371" i="1"/>
  <c r="AU1371" i="1"/>
  <c r="AV1372" i="1"/>
  <c r="AT1372" i="1"/>
  <c r="Q1373" i="1"/>
  <c r="AN1377" i="1"/>
  <c r="AQ1385" i="1"/>
  <c r="AS1385" i="1"/>
  <c r="AN1385" i="1"/>
  <c r="AP1385" i="1"/>
  <c r="AP1386" i="1"/>
  <c r="AO1386" i="1"/>
  <c r="Q1386" i="1"/>
  <c r="AQ1386" i="1"/>
  <c r="AV1387" i="1"/>
  <c r="AS1389" i="1"/>
  <c r="AS1391" i="1"/>
  <c r="AO1391" i="1"/>
  <c r="Q1391" i="1"/>
  <c r="AQ1391" i="1"/>
  <c r="AP1391" i="1"/>
  <c r="AP1394" i="1"/>
  <c r="AR1394" i="1"/>
  <c r="AN1394" i="1"/>
  <c r="S1395" i="1"/>
  <c r="AT1395" i="1"/>
  <c r="AP1398" i="1"/>
  <c r="AQ1398" i="1"/>
  <c r="AN1398" i="1"/>
  <c r="S1399" i="1"/>
  <c r="AU1399" i="1"/>
  <c r="AV1400" i="1"/>
  <c r="AU1400" i="1"/>
  <c r="Q1401" i="1"/>
  <c r="AS1403" i="1"/>
  <c r="AO1403" i="1"/>
  <c r="Q1403" i="1"/>
  <c r="AR1403" i="1"/>
  <c r="AQ1403" i="1"/>
  <c r="AQ1409" i="1"/>
  <c r="AP1409" i="1"/>
  <c r="Q1409" i="1"/>
  <c r="AR1409" i="1"/>
  <c r="Q1410" i="1"/>
  <c r="AV1411" i="1"/>
  <c r="Q1414" i="1"/>
  <c r="AV1415" i="1"/>
  <c r="AU1417" i="1"/>
  <c r="S1417" i="1"/>
  <c r="AT1417" i="1"/>
  <c r="AS1418" i="1"/>
  <c r="AT1419" i="1"/>
  <c r="AQ1421" i="1"/>
  <c r="AR1421" i="1"/>
  <c r="AO1421" i="1"/>
  <c r="AV1424" i="1"/>
  <c r="S1424" i="1"/>
  <c r="AU1425" i="1"/>
  <c r="S1425" i="1"/>
  <c r="AV1425" i="1"/>
  <c r="AQ1426" i="1"/>
  <c r="AU1429" i="1"/>
  <c r="S1429" i="1"/>
  <c r="AT1429" i="1"/>
  <c r="AR1430" i="1"/>
  <c r="AS1431" i="1"/>
  <c r="AO1431" i="1"/>
  <c r="Q1431" i="1"/>
  <c r="AN1431" i="1"/>
  <c r="AQ1431" i="1"/>
  <c r="AN1435" i="1"/>
  <c r="AU1435" i="1"/>
  <c r="AV1436" i="1"/>
  <c r="AT1436" i="1"/>
  <c r="Q1437" i="1"/>
  <c r="AN1441" i="1"/>
  <c r="AQ1449" i="1"/>
  <c r="AS1449" i="1"/>
  <c r="AN1449" i="1"/>
  <c r="AP1449" i="1"/>
  <c r="AP1450" i="1"/>
  <c r="AO1450" i="1"/>
  <c r="Q1450" i="1"/>
  <c r="AQ1450" i="1"/>
  <c r="AV1451" i="1"/>
  <c r="AS1453" i="1"/>
  <c r="AS1455" i="1"/>
  <c r="AO1455" i="1"/>
  <c r="Q1455" i="1"/>
  <c r="AQ1455" i="1"/>
  <c r="AP1455" i="1"/>
  <c r="AP1458" i="1"/>
  <c r="AR1458" i="1"/>
  <c r="AN1458" i="1"/>
  <c r="S1459" i="1"/>
  <c r="AT1459" i="1"/>
  <c r="AP1462" i="1"/>
  <c r="AQ1462" i="1"/>
  <c r="AN1462" i="1"/>
  <c r="S1463" i="1"/>
  <c r="AU1463" i="1"/>
  <c r="AV1464" i="1"/>
  <c r="AU1464" i="1"/>
  <c r="Q1465" i="1"/>
  <c r="AS1467" i="1"/>
  <c r="AO1467" i="1"/>
  <c r="Q1467" i="1"/>
  <c r="AR1467" i="1"/>
  <c r="AQ1467" i="1"/>
  <c r="AQ1473" i="1"/>
  <c r="AP1473" i="1"/>
  <c r="Q1473" i="1"/>
  <c r="AR1473" i="1"/>
  <c r="Q1474" i="1"/>
  <c r="AV1475" i="1"/>
  <c r="Q1478" i="1"/>
  <c r="AV1479" i="1"/>
  <c r="AU1481" i="1"/>
  <c r="S1481" i="1"/>
  <c r="AT1481" i="1"/>
  <c r="AS1482" i="1"/>
  <c r="AT1483" i="1"/>
  <c r="AQ1485" i="1"/>
  <c r="AR1485" i="1"/>
  <c r="AO1485" i="1"/>
  <c r="AV1488" i="1"/>
  <c r="S1488" i="1"/>
  <c r="AU1489" i="1"/>
  <c r="S1489" i="1"/>
  <c r="AV1489" i="1"/>
  <c r="AQ1490" i="1"/>
  <c r="AU1493" i="1"/>
  <c r="S1493" i="1"/>
  <c r="AT1493" i="1"/>
  <c r="AR1494" i="1"/>
  <c r="AS1495" i="1"/>
  <c r="AO1495" i="1"/>
  <c r="Q1495" i="1"/>
  <c r="AN1495" i="1"/>
  <c r="AQ1495" i="1"/>
  <c r="AN1499" i="1"/>
  <c r="AU1499" i="1"/>
  <c r="AV1500" i="1"/>
  <c r="AT1500" i="1"/>
  <c r="Q1501" i="1"/>
  <c r="AN1505" i="1"/>
  <c r="AQ1513" i="1"/>
  <c r="AS1513" i="1"/>
  <c r="AN1513" i="1"/>
  <c r="AP1513" i="1"/>
  <c r="AP1514" i="1"/>
  <c r="AO1514" i="1"/>
  <c r="Q1514" i="1"/>
  <c r="AQ1514" i="1"/>
  <c r="AV1515" i="1"/>
  <c r="AS1517" i="1"/>
  <c r="AS1519" i="1"/>
  <c r="AO1519" i="1"/>
  <c r="Q1519" i="1"/>
  <c r="AQ1519" i="1"/>
  <c r="AP1519" i="1"/>
  <c r="AP1522" i="1"/>
  <c r="AR1522" i="1"/>
  <c r="AN1522" i="1"/>
  <c r="S1523" i="1"/>
  <c r="AT1523" i="1"/>
  <c r="AP1526" i="1"/>
  <c r="AQ1526" i="1"/>
  <c r="AN1526" i="1"/>
  <c r="S1527" i="1"/>
  <c r="AU1527" i="1"/>
  <c r="AV1528" i="1"/>
  <c r="AU1528" i="1"/>
  <c r="Q1529" i="1"/>
  <c r="AS1531" i="1"/>
  <c r="AO1531" i="1"/>
  <c r="Q1531" i="1"/>
  <c r="AR1531" i="1"/>
  <c r="AQ1531" i="1"/>
  <c r="AQ1537" i="1"/>
  <c r="AP1537" i="1"/>
  <c r="Q1537" i="1"/>
  <c r="AR1537" i="1"/>
  <c r="Q1538" i="1"/>
  <c r="AV1539" i="1"/>
  <c r="Q1542" i="1"/>
  <c r="AV1543" i="1"/>
  <c r="S1544" i="1"/>
  <c r="AU1545" i="1"/>
  <c r="S1545" i="1"/>
  <c r="AT1545" i="1"/>
  <c r="AS1546" i="1"/>
  <c r="AT1547" i="1"/>
  <c r="AQ1553" i="1"/>
  <c r="AS1553" i="1"/>
  <c r="AN1553" i="1"/>
  <c r="AP1553" i="1"/>
  <c r="Q1553" i="1"/>
  <c r="AQ1561" i="1"/>
  <c r="AP1561" i="1"/>
  <c r="Q1561" i="1"/>
  <c r="AS1561" i="1"/>
  <c r="AN1561" i="1"/>
  <c r="AQ1569" i="1"/>
  <c r="AS1569" i="1"/>
  <c r="AN1569" i="1"/>
  <c r="AP1569" i="1"/>
  <c r="Q1569" i="1"/>
  <c r="AQ1577" i="1"/>
  <c r="AP1577" i="1"/>
  <c r="Q1577" i="1"/>
  <c r="AS1577" i="1"/>
  <c r="AN1577" i="1"/>
  <c r="AQ1585" i="1"/>
  <c r="AS1585" i="1"/>
  <c r="AN1585" i="1"/>
  <c r="AP1585" i="1"/>
  <c r="Q1585" i="1"/>
  <c r="AQ1593" i="1"/>
  <c r="AP1593" i="1"/>
  <c r="Q1593" i="1"/>
  <c r="AS1593" i="1"/>
  <c r="AN1593" i="1"/>
  <c r="AQ1601" i="1"/>
  <c r="AS1601" i="1"/>
  <c r="AN1601" i="1"/>
  <c r="AP1601" i="1"/>
  <c r="Q1601" i="1"/>
  <c r="AQ1609" i="1"/>
  <c r="AP1609" i="1"/>
  <c r="Q1609" i="1"/>
  <c r="AS1609" i="1"/>
  <c r="AN1609" i="1"/>
  <c r="AQ1617" i="1"/>
  <c r="AS1617" i="1"/>
  <c r="AN1617" i="1"/>
  <c r="AP1617" i="1"/>
  <c r="Q1617" i="1"/>
  <c r="AQ1625" i="1"/>
  <c r="AP1625" i="1"/>
  <c r="Q1625" i="1"/>
  <c r="AS1625" i="1"/>
  <c r="AN1625" i="1"/>
  <c r="AU1337" i="1"/>
  <c r="S1337" i="1"/>
  <c r="AT1337" i="1"/>
  <c r="AT1339" i="1"/>
  <c r="AQ1341" i="1"/>
  <c r="AR1341" i="1"/>
  <c r="AO1341" i="1"/>
  <c r="AV1344" i="1"/>
  <c r="S1344" i="1"/>
  <c r="AU1345" i="1"/>
  <c r="S1345" i="1"/>
  <c r="AV1345" i="1"/>
  <c r="AU1349" i="1"/>
  <c r="S1349" i="1"/>
  <c r="AT1349" i="1"/>
  <c r="AS1351" i="1"/>
  <c r="AO1351" i="1"/>
  <c r="Q1351" i="1"/>
  <c r="AN1351" i="1"/>
  <c r="AQ1351" i="1"/>
  <c r="AV1356" i="1"/>
  <c r="AT1356" i="1"/>
  <c r="AQ1369" i="1"/>
  <c r="AS1369" i="1"/>
  <c r="AN1369" i="1"/>
  <c r="AP1369" i="1"/>
  <c r="AP1370" i="1"/>
  <c r="AO1370" i="1"/>
  <c r="Q1370" i="1"/>
  <c r="AQ1370" i="1"/>
  <c r="AS1375" i="1"/>
  <c r="AO1375" i="1"/>
  <c r="Q1375" i="1"/>
  <c r="AQ1375" i="1"/>
  <c r="AP1375" i="1"/>
  <c r="AP1378" i="1"/>
  <c r="AR1378" i="1"/>
  <c r="AN1378" i="1"/>
  <c r="AP1382" i="1"/>
  <c r="AQ1382" i="1"/>
  <c r="AN1382" i="1"/>
  <c r="AV1384" i="1"/>
  <c r="AU1384" i="1"/>
  <c r="AS1387" i="1"/>
  <c r="AO1387" i="1"/>
  <c r="Q1387" i="1"/>
  <c r="AR1387" i="1"/>
  <c r="AQ1387" i="1"/>
  <c r="AQ1393" i="1"/>
  <c r="AP1393" i="1"/>
  <c r="Q1393" i="1"/>
  <c r="AR1393" i="1"/>
  <c r="AU1401" i="1"/>
  <c r="S1401" i="1"/>
  <c r="AT1401" i="1"/>
  <c r="AT1403" i="1"/>
  <c r="AQ1405" i="1"/>
  <c r="AR1405" i="1"/>
  <c r="AO1405" i="1"/>
  <c r="AV1408" i="1"/>
  <c r="S1408" i="1"/>
  <c r="AU1409" i="1"/>
  <c r="S1409" i="1"/>
  <c r="AV1409" i="1"/>
  <c r="AU1413" i="1"/>
  <c r="S1413" i="1"/>
  <c r="AT1413" i="1"/>
  <c r="AS1415" i="1"/>
  <c r="AO1415" i="1"/>
  <c r="Q1415" i="1"/>
  <c r="AN1415" i="1"/>
  <c r="AQ1415" i="1"/>
  <c r="AV1420" i="1"/>
  <c r="AT1420" i="1"/>
  <c r="AQ1433" i="1"/>
  <c r="AS1433" i="1"/>
  <c r="AN1433" i="1"/>
  <c r="AP1433" i="1"/>
  <c r="AP1434" i="1"/>
  <c r="AO1434" i="1"/>
  <c r="Q1434" i="1"/>
  <c r="AQ1434" i="1"/>
  <c r="AS1439" i="1"/>
  <c r="AO1439" i="1"/>
  <c r="Q1439" i="1"/>
  <c r="AQ1439" i="1"/>
  <c r="AP1439" i="1"/>
  <c r="AP1442" i="1"/>
  <c r="AR1442" i="1"/>
  <c r="AN1442" i="1"/>
  <c r="AP1446" i="1"/>
  <c r="AQ1446" i="1"/>
  <c r="AN1446" i="1"/>
  <c r="AV1448" i="1"/>
  <c r="AU1448" i="1"/>
  <c r="AS1451" i="1"/>
  <c r="AO1451" i="1"/>
  <c r="Q1451" i="1"/>
  <c r="AR1451" i="1"/>
  <c r="AQ1451" i="1"/>
  <c r="AQ1457" i="1"/>
  <c r="AP1457" i="1"/>
  <c r="Q1457" i="1"/>
  <c r="AR1457" i="1"/>
  <c r="AU1465" i="1"/>
  <c r="S1465" i="1"/>
  <c r="AT1465" i="1"/>
  <c r="AT1467" i="1"/>
  <c r="AQ1469" i="1"/>
  <c r="AR1469" i="1"/>
  <c r="AO1469" i="1"/>
  <c r="AV1472" i="1"/>
  <c r="S1472" i="1"/>
  <c r="AU1473" i="1"/>
  <c r="S1473" i="1"/>
  <c r="AV1473" i="1"/>
  <c r="AU1477" i="1"/>
  <c r="S1477" i="1"/>
  <c r="AT1477" i="1"/>
  <c r="AS1479" i="1"/>
  <c r="AO1479" i="1"/>
  <c r="Q1479" i="1"/>
  <c r="AN1479" i="1"/>
  <c r="AQ1479" i="1"/>
  <c r="AV1484" i="1"/>
  <c r="AT1484" i="1"/>
  <c r="AQ1497" i="1"/>
  <c r="AS1497" i="1"/>
  <c r="AN1497" i="1"/>
  <c r="AP1497" i="1"/>
  <c r="AP1498" i="1"/>
  <c r="AO1498" i="1"/>
  <c r="Q1498" i="1"/>
  <c r="AQ1498" i="1"/>
  <c r="AS1503" i="1"/>
  <c r="AO1503" i="1"/>
  <c r="Q1503" i="1"/>
  <c r="AQ1503" i="1"/>
  <c r="AP1503" i="1"/>
  <c r="AP1506" i="1"/>
  <c r="AR1506" i="1"/>
  <c r="AN1506" i="1"/>
  <c r="AP1510" i="1"/>
  <c r="AQ1510" i="1"/>
  <c r="AN1510" i="1"/>
  <c r="AV1512" i="1"/>
  <c r="AU1512" i="1"/>
  <c r="AS1515" i="1"/>
  <c r="AO1515" i="1"/>
  <c r="Q1515" i="1"/>
  <c r="AR1515" i="1"/>
  <c r="AQ1515" i="1"/>
  <c r="AQ1521" i="1"/>
  <c r="AP1521" i="1"/>
  <c r="Q1521" i="1"/>
  <c r="AR1521" i="1"/>
  <c r="AU1529" i="1"/>
  <c r="S1529" i="1"/>
  <c r="AT1529" i="1"/>
  <c r="AT1531" i="1"/>
  <c r="AQ1533" i="1"/>
  <c r="AR1533" i="1"/>
  <c r="AO1533" i="1"/>
  <c r="AV1536" i="1"/>
  <c r="S1536" i="1"/>
  <c r="AU1537" i="1"/>
  <c r="S1537" i="1"/>
  <c r="AV1537" i="1"/>
  <c r="AU1541" i="1"/>
  <c r="S1541" i="1"/>
  <c r="AT1541" i="1"/>
  <c r="AS1543" i="1"/>
  <c r="AO1543" i="1"/>
  <c r="Q1543" i="1"/>
  <c r="AN1543" i="1"/>
  <c r="AQ1543" i="1"/>
  <c r="AV1548" i="1"/>
  <c r="AT1548" i="1"/>
  <c r="AS1551" i="1"/>
  <c r="AO1551" i="1"/>
  <c r="Q1551" i="1"/>
  <c r="AN1551" i="1"/>
  <c r="AQ1551" i="1"/>
  <c r="AR1551" i="1"/>
  <c r="AU1553" i="1"/>
  <c r="S1553" i="1"/>
  <c r="AV1553" i="1"/>
  <c r="AP1554" i="1"/>
  <c r="AO1554" i="1"/>
  <c r="Q1554" i="1"/>
  <c r="AR1554" i="1"/>
  <c r="AQ1554" i="1"/>
  <c r="AU1561" i="1"/>
  <c r="S1561" i="1"/>
  <c r="AV1561" i="1"/>
  <c r="AP1562" i="1"/>
  <c r="AR1562" i="1"/>
  <c r="AO1562" i="1"/>
  <c r="Q1562" i="1"/>
  <c r="AQ1562" i="1"/>
  <c r="AS1567" i="1"/>
  <c r="AO1567" i="1"/>
  <c r="Q1567" i="1"/>
  <c r="AN1567" i="1"/>
  <c r="AQ1567" i="1"/>
  <c r="AR1567" i="1"/>
  <c r="AU1569" i="1"/>
  <c r="S1569" i="1"/>
  <c r="AV1569" i="1"/>
  <c r="AP1570" i="1"/>
  <c r="AO1570" i="1"/>
  <c r="Q1570" i="1"/>
  <c r="AR1570" i="1"/>
  <c r="AQ1570" i="1"/>
  <c r="AU1577" i="1"/>
  <c r="S1577" i="1"/>
  <c r="AV1577" i="1"/>
  <c r="AP1578" i="1"/>
  <c r="AR1578" i="1"/>
  <c r="AO1578" i="1"/>
  <c r="Q1578" i="1"/>
  <c r="AQ1578" i="1"/>
  <c r="AS1583" i="1"/>
  <c r="AO1583" i="1"/>
  <c r="Q1583" i="1"/>
  <c r="AN1583" i="1"/>
  <c r="AQ1583" i="1"/>
  <c r="AR1583" i="1"/>
  <c r="AU1585" i="1"/>
  <c r="S1585" i="1"/>
  <c r="AV1585" i="1"/>
  <c r="AP1586" i="1"/>
  <c r="AO1586" i="1"/>
  <c r="Q1586" i="1"/>
  <c r="AR1586" i="1"/>
  <c r="AQ1586" i="1"/>
  <c r="AU1593" i="1"/>
  <c r="S1593" i="1"/>
  <c r="AV1593" i="1"/>
  <c r="AP1594" i="1"/>
  <c r="AR1594" i="1"/>
  <c r="AO1594" i="1"/>
  <c r="Q1594" i="1"/>
  <c r="AQ1594" i="1"/>
  <c r="AS1599" i="1"/>
  <c r="AO1599" i="1"/>
  <c r="Q1599" i="1"/>
  <c r="AN1599" i="1"/>
  <c r="AQ1599" i="1"/>
  <c r="AR1599" i="1"/>
  <c r="AU1601" i="1"/>
  <c r="S1601" i="1"/>
  <c r="AV1601" i="1"/>
  <c r="AP1602" i="1"/>
  <c r="AO1602" i="1"/>
  <c r="Q1602" i="1"/>
  <c r="AR1602" i="1"/>
  <c r="AQ1602" i="1"/>
  <c r="AU1609" i="1"/>
  <c r="S1609" i="1"/>
  <c r="AV1609" i="1"/>
  <c r="AP1610" i="1"/>
  <c r="AR1610" i="1"/>
  <c r="AO1610" i="1"/>
  <c r="Q1610" i="1"/>
  <c r="AQ1610" i="1"/>
  <c r="AS1615" i="1"/>
  <c r="AO1615" i="1"/>
  <c r="Q1615" i="1"/>
  <c r="AN1615" i="1"/>
  <c r="AQ1615" i="1"/>
  <c r="AR1615" i="1"/>
  <c r="AU1617" i="1"/>
  <c r="S1617" i="1"/>
  <c r="AV1617" i="1"/>
  <c r="AP1618" i="1"/>
  <c r="AO1618" i="1"/>
  <c r="Q1618" i="1"/>
  <c r="AR1618" i="1"/>
  <c r="AQ1618" i="1"/>
  <c r="AU1625" i="1"/>
  <c r="S1625" i="1"/>
  <c r="AV1625" i="1"/>
  <c r="AP1626" i="1"/>
  <c r="AR1626" i="1"/>
  <c r="AO1626" i="1"/>
  <c r="Q1626" i="1"/>
  <c r="AQ1626" i="1"/>
  <c r="AS1631" i="1"/>
  <c r="AO1631" i="1"/>
  <c r="Q1631" i="1"/>
  <c r="AN1631" i="1"/>
  <c r="AQ1631" i="1"/>
  <c r="AR1631" i="1"/>
  <c r="AP1642" i="1"/>
  <c r="AR1642" i="1"/>
  <c r="AQ1642" i="1"/>
  <c r="AO1642" i="1"/>
  <c r="Q1642" i="1"/>
  <c r="AS1642" i="1"/>
  <c r="AU1643" i="1"/>
  <c r="AT1643" i="1"/>
  <c r="S1643" i="1"/>
  <c r="AQ1353" i="1"/>
  <c r="AS1353" i="1"/>
  <c r="AN1353" i="1"/>
  <c r="AP1353" i="1"/>
  <c r="AP1354" i="1"/>
  <c r="AO1354" i="1"/>
  <c r="Q1354" i="1"/>
  <c r="AQ1354" i="1"/>
  <c r="AS1359" i="1"/>
  <c r="AO1359" i="1"/>
  <c r="Q1359" i="1"/>
  <c r="AQ1359" i="1"/>
  <c r="AP1359" i="1"/>
  <c r="AP1362" i="1"/>
  <c r="AR1362" i="1"/>
  <c r="AN1362" i="1"/>
  <c r="AP1366" i="1"/>
  <c r="AQ1366" i="1"/>
  <c r="AN1366" i="1"/>
  <c r="AV1368" i="1"/>
  <c r="AU1368" i="1"/>
  <c r="AS1371" i="1"/>
  <c r="AO1371" i="1"/>
  <c r="Q1371" i="1"/>
  <c r="AR1371" i="1"/>
  <c r="AQ1371" i="1"/>
  <c r="AQ1377" i="1"/>
  <c r="AP1377" i="1"/>
  <c r="Q1377" i="1"/>
  <c r="AR1377" i="1"/>
  <c r="AU1385" i="1"/>
  <c r="S1385" i="1"/>
  <c r="AT1385" i="1"/>
  <c r="AT1387" i="1"/>
  <c r="AQ1389" i="1"/>
  <c r="AR1389" i="1"/>
  <c r="AO1389" i="1"/>
  <c r="AV1392" i="1"/>
  <c r="S1392" i="1"/>
  <c r="AU1393" i="1"/>
  <c r="S1393" i="1"/>
  <c r="AV1393" i="1"/>
  <c r="AU1397" i="1"/>
  <c r="S1397" i="1"/>
  <c r="AT1397" i="1"/>
  <c r="AS1399" i="1"/>
  <c r="AO1399" i="1"/>
  <c r="Q1399" i="1"/>
  <c r="AN1399" i="1"/>
  <c r="AQ1399" i="1"/>
  <c r="AV1404" i="1"/>
  <c r="AT1404" i="1"/>
  <c r="AQ1417" i="1"/>
  <c r="AS1417" i="1"/>
  <c r="AN1417" i="1"/>
  <c r="AP1417" i="1"/>
  <c r="AP1418" i="1"/>
  <c r="AO1418" i="1"/>
  <c r="Q1418" i="1"/>
  <c r="AQ1418" i="1"/>
  <c r="AS1423" i="1"/>
  <c r="AO1423" i="1"/>
  <c r="Q1423" i="1"/>
  <c r="AQ1423" i="1"/>
  <c r="AP1423" i="1"/>
  <c r="AP1426" i="1"/>
  <c r="AR1426" i="1"/>
  <c r="AN1426" i="1"/>
  <c r="AP1430" i="1"/>
  <c r="AQ1430" i="1"/>
  <c r="AN1430" i="1"/>
  <c r="AV1432" i="1"/>
  <c r="AU1432" i="1"/>
  <c r="AS1435" i="1"/>
  <c r="AO1435" i="1"/>
  <c r="Q1435" i="1"/>
  <c r="AR1435" i="1"/>
  <c r="AQ1435" i="1"/>
  <c r="AQ1441" i="1"/>
  <c r="AP1441" i="1"/>
  <c r="Q1441" i="1"/>
  <c r="AR1441" i="1"/>
  <c r="AU1449" i="1"/>
  <c r="S1449" i="1"/>
  <c r="AT1449" i="1"/>
  <c r="AT1451" i="1"/>
  <c r="AQ1453" i="1"/>
  <c r="AR1453" i="1"/>
  <c r="AO1453" i="1"/>
  <c r="AV1456" i="1"/>
  <c r="S1456" i="1"/>
  <c r="AU1457" i="1"/>
  <c r="S1457" i="1"/>
  <c r="AV1457" i="1"/>
  <c r="AU1461" i="1"/>
  <c r="S1461" i="1"/>
  <c r="AT1461" i="1"/>
  <c r="AS1463" i="1"/>
  <c r="AO1463" i="1"/>
  <c r="Q1463" i="1"/>
  <c r="AN1463" i="1"/>
  <c r="AQ1463" i="1"/>
  <c r="AV1468" i="1"/>
  <c r="AT1468" i="1"/>
  <c r="AQ1481" i="1"/>
  <c r="AS1481" i="1"/>
  <c r="AN1481" i="1"/>
  <c r="AP1481" i="1"/>
  <c r="AP1482" i="1"/>
  <c r="AO1482" i="1"/>
  <c r="Q1482" i="1"/>
  <c r="AQ1482" i="1"/>
  <c r="AS1487" i="1"/>
  <c r="AO1487" i="1"/>
  <c r="Q1487" i="1"/>
  <c r="AQ1487" i="1"/>
  <c r="AP1487" i="1"/>
  <c r="AP1490" i="1"/>
  <c r="AR1490" i="1"/>
  <c r="AN1490" i="1"/>
  <c r="AP1494" i="1"/>
  <c r="AQ1494" i="1"/>
  <c r="AN1494" i="1"/>
  <c r="AV1496" i="1"/>
  <c r="AU1496" i="1"/>
  <c r="AS1499" i="1"/>
  <c r="AO1499" i="1"/>
  <c r="Q1499" i="1"/>
  <c r="AR1499" i="1"/>
  <c r="AQ1499" i="1"/>
  <c r="AQ1505" i="1"/>
  <c r="AP1505" i="1"/>
  <c r="Q1505" i="1"/>
  <c r="AR1505" i="1"/>
  <c r="AU1513" i="1"/>
  <c r="S1513" i="1"/>
  <c r="AT1513" i="1"/>
  <c r="AT1515" i="1"/>
  <c r="AQ1517" i="1"/>
  <c r="AR1517" i="1"/>
  <c r="AO1517" i="1"/>
  <c r="AV1520" i="1"/>
  <c r="S1520" i="1"/>
  <c r="AU1521" i="1"/>
  <c r="S1521" i="1"/>
  <c r="AV1521" i="1"/>
  <c r="AU1525" i="1"/>
  <c r="S1525" i="1"/>
  <c r="AT1525" i="1"/>
  <c r="AS1527" i="1"/>
  <c r="AO1527" i="1"/>
  <c r="Q1527" i="1"/>
  <c r="AN1527" i="1"/>
  <c r="AQ1527" i="1"/>
  <c r="AV1532" i="1"/>
  <c r="AT1532" i="1"/>
  <c r="AQ1545" i="1"/>
  <c r="AS1545" i="1"/>
  <c r="AN1545" i="1"/>
  <c r="AP1545" i="1"/>
  <c r="AP1546" i="1"/>
  <c r="AO1546" i="1"/>
  <c r="Q1546" i="1"/>
  <c r="AQ1546" i="1"/>
  <c r="AV1552" i="1"/>
  <c r="AU1552" i="1"/>
  <c r="S1552" i="1"/>
  <c r="S1555" i="1"/>
  <c r="AU1555" i="1"/>
  <c r="AT1555" i="1"/>
  <c r="AS1559" i="1"/>
  <c r="AO1559" i="1"/>
  <c r="Q1559" i="1"/>
  <c r="AQ1559" i="1"/>
  <c r="AN1559" i="1"/>
  <c r="AR1559" i="1"/>
  <c r="AV1560" i="1"/>
  <c r="S1560" i="1"/>
  <c r="AU1560" i="1"/>
  <c r="AU1563" i="1"/>
  <c r="S1563" i="1"/>
  <c r="AV1563" i="1"/>
  <c r="AV1568" i="1"/>
  <c r="AU1568" i="1"/>
  <c r="S1568" i="1"/>
  <c r="S1571" i="1"/>
  <c r="AU1571" i="1"/>
  <c r="AT1571" i="1"/>
  <c r="AS1575" i="1"/>
  <c r="AO1575" i="1"/>
  <c r="Q1575" i="1"/>
  <c r="AQ1575" i="1"/>
  <c r="AN1575" i="1"/>
  <c r="AR1575" i="1"/>
  <c r="AV1576" i="1"/>
  <c r="S1576" i="1"/>
  <c r="AU1576" i="1"/>
  <c r="AU1579" i="1"/>
  <c r="S1579" i="1"/>
  <c r="AV1579" i="1"/>
  <c r="AV1584" i="1"/>
  <c r="AU1584" i="1"/>
  <c r="S1584" i="1"/>
  <c r="S1587" i="1"/>
  <c r="AU1587" i="1"/>
  <c r="AT1587" i="1"/>
  <c r="AS1591" i="1"/>
  <c r="AO1591" i="1"/>
  <c r="Q1591" i="1"/>
  <c r="AQ1591" i="1"/>
  <c r="AN1591" i="1"/>
  <c r="AR1591" i="1"/>
  <c r="AV1592" i="1"/>
  <c r="S1592" i="1"/>
  <c r="AU1592" i="1"/>
  <c r="AU1595" i="1"/>
  <c r="S1595" i="1"/>
  <c r="AV1595" i="1"/>
  <c r="AV1600" i="1"/>
  <c r="AU1600" i="1"/>
  <c r="S1600" i="1"/>
  <c r="S1603" i="1"/>
  <c r="AU1603" i="1"/>
  <c r="AT1603" i="1"/>
  <c r="AS1607" i="1"/>
  <c r="AO1607" i="1"/>
  <c r="Q1607" i="1"/>
  <c r="AQ1607" i="1"/>
  <c r="AN1607" i="1"/>
  <c r="AR1607" i="1"/>
  <c r="AV1608" i="1"/>
  <c r="S1608" i="1"/>
  <c r="AU1608" i="1"/>
  <c r="AU1611" i="1"/>
  <c r="S1611" i="1"/>
  <c r="AV1611" i="1"/>
  <c r="AV1616" i="1"/>
  <c r="AU1616" i="1"/>
  <c r="S1616" i="1"/>
  <c r="S1619" i="1"/>
  <c r="AU1619" i="1"/>
  <c r="AT1619" i="1"/>
  <c r="AS1623" i="1"/>
  <c r="AO1623" i="1"/>
  <c r="Q1623" i="1"/>
  <c r="AQ1623" i="1"/>
  <c r="AN1623" i="1"/>
  <c r="AR1623" i="1"/>
  <c r="AV1624" i="1"/>
  <c r="S1624" i="1"/>
  <c r="AU1624" i="1"/>
  <c r="AU1627" i="1"/>
  <c r="S1627" i="1"/>
  <c r="AV1627" i="1"/>
  <c r="AV1632" i="1"/>
  <c r="AU1632" i="1"/>
  <c r="AT1632" i="1"/>
  <c r="S1632" i="1"/>
  <c r="AS1087" i="1"/>
  <c r="AO1087" i="1"/>
  <c r="Q1087" i="1"/>
  <c r="AQ1087" i="1"/>
  <c r="AP1087" i="1"/>
  <c r="AP1090" i="1"/>
  <c r="AR1090" i="1"/>
  <c r="AN1090" i="1"/>
  <c r="AP1094" i="1"/>
  <c r="AQ1094" i="1"/>
  <c r="AN1094" i="1"/>
  <c r="AV1096" i="1"/>
  <c r="AU1096" i="1"/>
  <c r="AS1099" i="1"/>
  <c r="AO1099" i="1"/>
  <c r="Q1099" i="1"/>
  <c r="AR1099" i="1"/>
  <c r="AQ1099" i="1"/>
  <c r="AQ1105" i="1"/>
  <c r="AP1105" i="1"/>
  <c r="Q1105" i="1"/>
  <c r="AR1105" i="1"/>
  <c r="AU1113" i="1"/>
  <c r="S1113" i="1"/>
  <c r="AT1113" i="1"/>
  <c r="AT1115" i="1"/>
  <c r="AQ1117" i="1"/>
  <c r="AR1117" i="1"/>
  <c r="AO1117" i="1"/>
  <c r="AV1120" i="1"/>
  <c r="S1120" i="1"/>
  <c r="AU1121" i="1"/>
  <c r="S1121" i="1"/>
  <c r="AV1121" i="1"/>
  <c r="AU1125" i="1"/>
  <c r="S1125" i="1"/>
  <c r="AT1125" i="1"/>
  <c r="AS1127" i="1"/>
  <c r="AO1127" i="1"/>
  <c r="Q1127" i="1"/>
  <c r="AN1127" i="1"/>
  <c r="AQ1127" i="1"/>
  <c r="AV1132" i="1"/>
  <c r="AT1132" i="1"/>
  <c r="AQ1145" i="1"/>
  <c r="AS1145" i="1"/>
  <c r="AN1145" i="1"/>
  <c r="AP1145" i="1"/>
  <c r="AP1146" i="1"/>
  <c r="AO1146" i="1"/>
  <c r="Q1146" i="1"/>
  <c r="AQ1146" i="1"/>
  <c r="AS1151" i="1"/>
  <c r="AO1151" i="1"/>
  <c r="Q1151" i="1"/>
  <c r="AQ1151" i="1"/>
  <c r="AP1151" i="1"/>
  <c r="AP1154" i="1"/>
  <c r="AR1154" i="1"/>
  <c r="AN1154" i="1"/>
  <c r="AP1158" i="1"/>
  <c r="AQ1158" i="1"/>
  <c r="AN1158" i="1"/>
  <c r="AV1160" i="1"/>
  <c r="AU1160" i="1"/>
  <c r="AS1163" i="1"/>
  <c r="AO1163" i="1"/>
  <c r="Q1163" i="1"/>
  <c r="AR1163" i="1"/>
  <c r="AQ1163" i="1"/>
  <c r="AQ1169" i="1"/>
  <c r="AP1169" i="1"/>
  <c r="Q1169" i="1"/>
  <c r="AR1169" i="1"/>
  <c r="AU1177" i="1"/>
  <c r="S1177" i="1"/>
  <c r="AT1177" i="1"/>
  <c r="AT1179" i="1"/>
  <c r="AQ1181" i="1"/>
  <c r="AR1181" i="1"/>
  <c r="AO1181" i="1"/>
  <c r="AV1184" i="1"/>
  <c r="S1184" i="1"/>
  <c r="AU1185" i="1"/>
  <c r="S1185" i="1"/>
  <c r="AV1185" i="1"/>
  <c r="AU1189" i="1"/>
  <c r="S1189" i="1"/>
  <c r="AT1189" i="1"/>
  <c r="AS1191" i="1"/>
  <c r="AO1191" i="1"/>
  <c r="Q1191" i="1"/>
  <c r="AN1191" i="1"/>
  <c r="AQ1191" i="1"/>
  <c r="AV1196" i="1"/>
  <c r="AT1196" i="1"/>
  <c r="AQ1209" i="1"/>
  <c r="AS1209" i="1"/>
  <c r="AN1209" i="1"/>
  <c r="AP1209" i="1"/>
  <c r="AP1210" i="1"/>
  <c r="AO1210" i="1"/>
  <c r="Q1210" i="1"/>
  <c r="AQ1210" i="1"/>
  <c r="AS1215" i="1"/>
  <c r="AO1215" i="1"/>
  <c r="Q1215" i="1"/>
  <c r="AQ1215" i="1"/>
  <c r="AP1215" i="1"/>
  <c r="AP1218" i="1"/>
  <c r="AR1218" i="1"/>
  <c r="AN1218" i="1"/>
  <c r="AP1222" i="1"/>
  <c r="AQ1222" i="1"/>
  <c r="AN1222" i="1"/>
  <c r="AV1224" i="1"/>
  <c r="AU1224" i="1"/>
  <c r="AS1227" i="1"/>
  <c r="AO1227" i="1"/>
  <c r="Q1227" i="1"/>
  <c r="AR1227" i="1"/>
  <c r="AQ1227" i="1"/>
  <c r="AQ1233" i="1"/>
  <c r="AP1233" i="1"/>
  <c r="Q1233" i="1"/>
  <c r="AR1233" i="1"/>
  <c r="AU1241" i="1"/>
  <c r="S1241" i="1"/>
  <c r="AT1241" i="1"/>
  <c r="AT1243" i="1"/>
  <c r="AQ1245" i="1"/>
  <c r="AR1245" i="1"/>
  <c r="AO1245" i="1"/>
  <c r="AV1248" i="1"/>
  <c r="S1248" i="1"/>
  <c r="AU1249" i="1"/>
  <c r="S1249" i="1"/>
  <c r="AV1249" i="1"/>
  <c r="AU1253" i="1"/>
  <c r="S1253" i="1"/>
  <c r="AT1253" i="1"/>
  <c r="AS1255" i="1"/>
  <c r="AO1255" i="1"/>
  <c r="Q1255" i="1"/>
  <c r="AN1255" i="1"/>
  <c r="AQ1255" i="1"/>
  <c r="AV1260" i="1"/>
  <c r="AT1260" i="1"/>
  <c r="AQ1273" i="1"/>
  <c r="AS1273" i="1"/>
  <c r="AN1273" i="1"/>
  <c r="AP1273" i="1"/>
  <c r="AP1274" i="1"/>
  <c r="AO1274" i="1"/>
  <c r="Q1274" i="1"/>
  <c r="AQ1274" i="1"/>
  <c r="AS1279" i="1"/>
  <c r="AO1279" i="1"/>
  <c r="Q1279" i="1"/>
  <c r="AQ1279" i="1"/>
  <c r="AP1279" i="1"/>
  <c r="AP1282" i="1"/>
  <c r="AR1282" i="1"/>
  <c r="AN1282" i="1"/>
  <c r="AP1286" i="1"/>
  <c r="AQ1286" i="1"/>
  <c r="AN1286" i="1"/>
  <c r="AV1288" i="1"/>
  <c r="AU1288" i="1"/>
  <c r="AS1291" i="1"/>
  <c r="AO1291" i="1"/>
  <c r="Q1291" i="1"/>
  <c r="AR1291" i="1"/>
  <c r="AQ1291" i="1"/>
  <c r="AQ1297" i="1"/>
  <c r="AP1297" i="1"/>
  <c r="Q1297" i="1"/>
  <c r="AR1297" i="1"/>
  <c r="AU1305" i="1"/>
  <c r="S1305" i="1"/>
  <c r="AT1305" i="1"/>
  <c r="AT1307" i="1"/>
  <c r="AQ1309" i="1"/>
  <c r="AR1309" i="1"/>
  <c r="AO1309" i="1"/>
  <c r="AV1312" i="1"/>
  <c r="S1312" i="1"/>
  <c r="AU1313" i="1"/>
  <c r="S1313" i="1"/>
  <c r="AV1313" i="1"/>
  <c r="AU1317" i="1"/>
  <c r="S1317" i="1"/>
  <c r="AT1317" i="1"/>
  <c r="AS1319" i="1"/>
  <c r="AO1319" i="1"/>
  <c r="Q1319" i="1"/>
  <c r="AN1319" i="1"/>
  <c r="AQ1319" i="1"/>
  <c r="AV1324" i="1"/>
  <c r="AT1324" i="1"/>
  <c r="AQ1337" i="1"/>
  <c r="AS1337" i="1"/>
  <c r="AN1337" i="1"/>
  <c r="AP1337" i="1"/>
  <c r="AP1338" i="1"/>
  <c r="AO1338" i="1"/>
  <c r="Q1338" i="1"/>
  <c r="AQ1338" i="1"/>
  <c r="AV1339" i="1"/>
  <c r="AS1341" i="1"/>
  <c r="AS1343" i="1"/>
  <c r="AO1343" i="1"/>
  <c r="Q1343" i="1"/>
  <c r="AQ1343" i="1"/>
  <c r="AP1343" i="1"/>
  <c r="AU1344" i="1"/>
  <c r="AP1346" i="1"/>
  <c r="AR1346" i="1"/>
  <c r="AN1346" i="1"/>
  <c r="S1347" i="1"/>
  <c r="AT1347" i="1"/>
  <c r="AP1350" i="1"/>
  <c r="AQ1350" i="1"/>
  <c r="AN1350" i="1"/>
  <c r="S1351" i="1"/>
  <c r="AU1351" i="1"/>
  <c r="AV1352" i="1"/>
  <c r="AU1352" i="1"/>
  <c r="Q1353" i="1"/>
  <c r="AR1353" i="1"/>
  <c r="AR1354" i="1"/>
  <c r="AS1355" i="1"/>
  <c r="AO1355" i="1"/>
  <c r="Q1355" i="1"/>
  <c r="AR1355" i="1"/>
  <c r="AQ1355" i="1"/>
  <c r="AU1356" i="1"/>
  <c r="AR1359" i="1"/>
  <c r="AQ1361" i="1"/>
  <c r="AP1361" i="1"/>
  <c r="Q1361" i="1"/>
  <c r="AR1361" i="1"/>
  <c r="Q1362" i="1"/>
  <c r="AO1362" i="1"/>
  <c r="AV1363" i="1"/>
  <c r="Q1366" i="1"/>
  <c r="AO1366" i="1"/>
  <c r="AV1367" i="1"/>
  <c r="S1368" i="1"/>
  <c r="AU1369" i="1"/>
  <c r="S1369" i="1"/>
  <c r="AT1369" i="1"/>
  <c r="AS1370" i="1"/>
  <c r="AT1371" i="1"/>
  <c r="AQ1373" i="1"/>
  <c r="AR1373" i="1"/>
  <c r="AO1373" i="1"/>
  <c r="AV1376" i="1"/>
  <c r="S1376" i="1"/>
  <c r="AU1377" i="1"/>
  <c r="S1377" i="1"/>
  <c r="AV1377" i="1"/>
  <c r="AS1377" i="1"/>
  <c r="AQ1378" i="1"/>
  <c r="AU1381" i="1"/>
  <c r="S1381" i="1"/>
  <c r="AT1381" i="1"/>
  <c r="AR1382" i="1"/>
  <c r="AS1383" i="1"/>
  <c r="AO1383" i="1"/>
  <c r="Q1383" i="1"/>
  <c r="AN1383" i="1"/>
  <c r="AQ1383" i="1"/>
  <c r="AT1384" i="1"/>
  <c r="AV1385" i="1"/>
  <c r="AN1387" i="1"/>
  <c r="AU1387" i="1"/>
  <c r="AV1388" i="1"/>
  <c r="AT1388" i="1"/>
  <c r="Q1389" i="1"/>
  <c r="AP1389" i="1"/>
  <c r="AT1392" i="1"/>
  <c r="AN1393" i="1"/>
  <c r="AT1393" i="1"/>
  <c r="AV1397" i="1"/>
  <c r="AR1399" i="1"/>
  <c r="AQ1401" i="1"/>
  <c r="AS1401" i="1"/>
  <c r="AN1401" i="1"/>
  <c r="AP1401" i="1"/>
  <c r="AP1402" i="1"/>
  <c r="AO1402" i="1"/>
  <c r="Q1402" i="1"/>
  <c r="AQ1402" i="1"/>
  <c r="AV1403" i="1"/>
  <c r="S1404" i="1"/>
  <c r="AS1405" i="1"/>
  <c r="AS1407" i="1"/>
  <c r="AO1407" i="1"/>
  <c r="Q1407" i="1"/>
  <c r="AQ1407" i="1"/>
  <c r="AP1407" i="1"/>
  <c r="AU1408" i="1"/>
  <c r="AP1410" i="1"/>
  <c r="AR1410" i="1"/>
  <c r="AN1410" i="1"/>
  <c r="S1411" i="1"/>
  <c r="AT1411" i="1"/>
  <c r="AP1414" i="1"/>
  <c r="AQ1414" i="1"/>
  <c r="AN1414" i="1"/>
  <c r="S1415" i="1"/>
  <c r="AU1415" i="1"/>
  <c r="AV1416" i="1"/>
  <c r="AU1416" i="1"/>
  <c r="Q1417" i="1"/>
  <c r="AR1417" i="1"/>
  <c r="AR1418" i="1"/>
  <c r="AS1419" i="1"/>
  <c r="AO1419" i="1"/>
  <c r="Q1419" i="1"/>
  <c r="AR1419" i="1"/>
  <c r="AQ1419" i="1"/>
  <c r="AU1420" i="1"/>
  <c r="AR1423" i="1"/>
  <c r="AQ1425" i="1"/>
  <c r="AP1425" i="1"/>
  <c r="Q1425" i="1"/>
  <c r="AR1425" i="1"/>
  <c r="Q1426" i="1"/>
  <c r="AO1426" i="1"/>
  <c r="AV1427" i="1"/>
  <c r="Q1430" i="1"/>
  <c r="AO1430" i="1"/>
  <c r="AV1431" i="1"/>
  <c r="S1432" i="1"/>
  <c r="AU1433" i="1"/>
  <c r="S1433" i="1"/>
  <c r="AT1433" i="1"/>
  <c r="AS1434" i="1"/>
  <c r="AT1435" i="1"/>
  <c r="AQ1437" i="1"/>
  <c r="AR1437" i="1"/>
  <c r="AO1437" i="1"/>
  <c r="AV1440" i="1"/>
  <c r="S1440" i="1"/>
  <c r="AU1441" i="1"/>
  <c r="S1441" i="1"/>
  <c r="AV1441" i="1"/>
  <c r="AS1441" i="1"/>
  <c r="AQ1442" i="1"/>
  <c r="AU1445" i="1"/>
  <c r="S1445" i="1"/>
  <c r="AT1445" i="1"/>
  <c r="AR1446" i="1"/>
  <c r="AS1447" i="1"/>
  <c r="AO1447" i="1"/>
  <c r="Q1447" i="1"/>
  <c r="AN1447" i="1"/>
  <c r="AQ1447" i="1"/>
  <c r="AT1448" i="1"/>
  <c r="AV1449" i="1"/>
  <c r="AN1451" i="1"/>
  <c r="AU1451" i="1"/>
  <c r="AV1452" i="1"/>
  <c r="AT1452" i="1"/>
  <c r="Q1453" i="1"/>
  <c r="AP1453" i="1"/>
  <c r="AT1456" i="1"/>
  <c r="AN1457" i="1"/>
  <c r="AT1457" i="1"/>
  <c r="AV1461" i="1"/>
  <c r="AR1463" i="1"/>
  <c r="AQ1465" i="1"/>
  <c r="AS1465" i="1"/>
  <c r="AN1465" i="1"/>
  <c r="AP1465" i="1"/>
  <c r="AP1466" i="1"/>
  <c r="AO1466" i="1"/>
  <c r="Q1466" i="1"/>
  <c r="AQ1466" i="1"/>
  <c r="AV1467" i="1"/>
  <c r="S1468" i="1"/>
  <c r="AS1469" i="1"/>
  <c r="AS1471" i="1"/>
  <c r="AO1471" i="1"/>
  <c r="Q1471" i="1"/>
  <c r="AQ1471" i="1"/>
  <c r="AP1471" i="1"/>
  <c r="AU1472" i="1"/>
  <c r="AP1474" i="1"/>
  <c r="AR1474" i="1"/>
  <c r="AN1474" i="1"/>
  <c r="S1475" i="1"/>
  <c r="AT1475" i="1"/>
  <c r="AP1478" i="1"/>
  <c r="AQ1478" i="1"/>
  <c r="AN1478" i="1"/>
  <c r="S1479" i="1"/>
  <c r="AU1479" i="1"/>
  <c r="AV1480" i="1"/>
  <c r="AU1480" i="1"/>
  <c r="Q1481" i="1"/>
  <c r="AR1481" i="1"/>
  <c r="AR1482" i="1"/>
  <c r="AS1483" i="1"/>
  <c r="AO1483" i="1"/>
  <c r="Q1483" i="1"/>
  <c r="AR1483" i="1"/>
  <c r="AQ1483" i="1"/>
  <c r="AU1484" i="1"/>
  <c r="AR1487" i="1"/>
  <c r="AQ1489" i="1"/>
  <c r="AP1489" i="1"/>
  <c r="Q1489" i="1"/>
  <c r="AR1489" i="1"/>
  <c r="Q1490" i="1"/>
  <c r="AO1490" i="1"/>
  <c r="AV1491" i="1"/>
  <c r="Q1494" i="1"/>
  <c r="AO1494" i="1"/>
  <c r="AV1495" i="1"/>
  <c r="S1496" i="1"/>
  <c r="AU1497" i="1"/>
  <c r="S1497" i="1"/>
  <c r="AT1497" i="1"/>
  <c r="AS1498" i="1"/>
  <c r="AT1499" i="1"/>
  <c r="AQ1501" i="1"/>
  <c r="AR1501" i="1"/>
  <c r="AO1501" i="1"/>
  <c r="AV1504" i="1"/>
  <c r="S1504" i="1"/>
  <c r="AU1505" i="1"/>
  <c r="S1505" i="1"/>
  <c r="AV1505" i="1"/>
  <c r="AS1505" i="1"/>
  <c r="AQ1506" i="1"/>
  <c r="AU1509" i="1"/>
  <c r="S1509" i="1"/>
  <c r="AT1509" i="1"/>
  <c r="AR1510" i="1"/>
  <c r="AS1511" i="1"/>
  <c r="AO1511" i="1"/>
  <c r="Q1511" i="1"/>
  <c r="AN1511" i="1"/>
  <c r="AQ1511" i="1"/>
  <c r="AT1512" i="1"/>
  <c r="AV1513" i="1"/>
  <c r="AN1515" i="1"/>
  <c r="AU1515" i="1"/>
  <c r="AV1516" i="1"/>
  <c r="AT1516" i="1"/>
  <c r="Q1517" i="1"/>
  <c r="AP1517" i="1"/>
  <c r="AT1520" i="1"/>
  <c r="AN1521" i="1"/>
  <c r="AT1521" i="1"/>
  <c r="AV1525" i="1"/>
  <c r="AR1527" i="1"/>
  <c r="AQ1529" i="1"/>
  <c r="AS1529" i="1"/>
  <c r="AN1529" i="1"/>
  <c r="AP1529" i="1"/>
  <c r="AP1530" i="1"/>
  <c r="AO1530" i="1"/>
  <c r="Q1530" i="1"/>
  <c r="AQ1530" i="1"/>
  <c r="AV1531" i="1"/>
  <c r="S1532" i="1"/>
  <c r="AS1533" i="1"/>
  <c r="AS1535" i="1"/>
  <c r="AO1535" i="1"/>
  <c r="Q1535" i="1"/>
  <c r="AQ1535" i="1"/>
  <c r="AP1535" i="1"/>
  <c r="AU1536" i="1"/>
  <c r="AP1538" i="1"/>
  <c r="AR1538" i="1"/>
  <c r="AN1538" i="1"/>
  <c r="S1539" i="1"/>
  <c r="AT1539" i="1"/>
  <c r="AP1542" i="1"/>
  <c r="AQ1542" i="1"/>
  <c r="AN1542" i="1"/>
  <c r="S1543" i="1"/>
  <c r="AU1543" i="1"/>
  <c r="AV1544" i="1"/>
  <c r="AU1544" i="1"/>
  <c r="Q1545" i="1"/>
  <c r="AR1545" i="1"/>
  <c r="AR1546" i="1"/>
  <c r="AS1547" i="1"/>
  <c r="AO1547" i="1"/>
  <c r="Q1547" i="1"/>
  <c r="AR1547" i="1"/>
  <c r="AQ1547" i="1"/>
  <c r="AT1552" i="1"/>
  <c r="AV1555" i="1"/>
  <c r="AT1560" i="1"/>
  <c r="AT1568" i="1"/>
  <c r="AV1571" i="1"/>
  <c r="AT1576" i="1"/>
  <c r="AT1584" i="1"/>
  <c r="AV1587" i="1"/>
  <c r="AT1592" i="1"/>
  <c r="AT1600" i="1"/>
  <c r="AV1603" i="1"/>
  <c r="AT1608" i="1"/>
  <c r="AT1616" i="1"/>
  <c r="AV1619" i="1"/>
  <c r="AT1624" i="1"/>
  <c r="AQ1633" i="1"/>
  <c r="AS1633" i="1"/>
  <c r="AN1633" i="1"/>
  <c r="AR1633" i="1"/>
  <c r="AP1633" i="1"/>
  <c r="Q1633" i="1"/>
  <c r="AU1641" i="1"/>
  <c r="S1641" i="1"/>
  <c r="AV1641" i="1"/>
  <c r="AT1641" i="1"/>
  <c r="AS1647" i="1"/>
  <c r="AO1647" i="1"/>
  <c r="Q1647" i="1"/>
  <c r="AP1647" i="1"/>
  <c r="AO1649" i="1"/>
  <c r="AU1657" i="1"/>
  <c r="S1657" i="1"/>
  <c r="AN1658" i="1"/>
  <c r="AS1658" i="1"/>
  <c r="AV1659" i="1"/>
  <c r="AS1663" i="1"/>
  <c r="AO1663" i="1"/>
  <c r="Q1663" i="1"/>
  <c r="AP1663" i="1"/>
  <c r="AO1665" i="1"/>
  <c r="AU1673" i="1"/>
  <c r="S1673" i="1"/>
  <c r="AN1674" i="1"/>
  <c r="AS1674" i="1"/>
  <c r="AV1675" i="1"/>
  <c r="AS1679" i="1"/>
  <c r="AO1679" i="1"/>
  <c r="Q1679" i="1"/>
  <c r="AP1679" i="1"/>
  <c r="AO1681" i="1"/>
  <c r="AU1689" i="1"/>
  <c r="S1689" i="1"/>
  <c r="AN1690" i="1"/>
  <c r="AS1690" i="1"/>
  <c r="AV1691" i="1"/>
  <c r="AS1695" i="1"/>
  <c r="AO1695" i="1"/>
  <c r="Q1695" i="1"/>
  <c r="AP1695" i="1"/>
  <c r="AO1697" i="1"/>
  <c r="AU1705" i="1"/>
  <c r="S1705" i="1"/>
  <c r="AT1705" i="1"/>
  <c r="AS1707" i="1"/>
  <c r="AO1707" i="1"/>
  <c r="Q1707" i="1"/>
  <c r="AN1707" i="1"/>
  <c r="AQ1707" i="1"/>
  <c r="AV1712" i="1"/>
  <c r="AT1712" i="1"/>
  <c r="AQ1725" i="1"/>
  <c r="AS1725" i="1"/>
  <c r="AN1725" i="1"/>
  <c r="AP1725" i="1"/>
  <c r="AP1726" i="1"/>
  <c r="AO1726" i="1"/>
  <c r="Q1726" i="1"/>
  <c r="AQ1726" i="1"/>
  <c r="AS1731" i="1"/>
  <c r="AO1731" i="1"/>
  <c r="Q1731" i="1"/>
  <c r="AQ1731" i="1"/>
  <c r="AP1731" i="1"/>
  <c r="AP1734" i="1"/>
  <c r="AR1734" i="1"/>
  <c r="AN1734" i="1"/>
  <c r="AP1738" i="1"/>
  <c r="AQ1738" i="1"/>
  <c r="AN1738" i="1"/>
  <c r="AV1740" i="1"/>
  <c r="AU1740" i="1"/>
  <c r="AS1743" i="1"/>
  <c r="AO1743" i="1"/>
  <c r="Q1743" i="1"/>
  <c r="AR1743" i="1"/>
  <c r="AQ1743" i="1"/>
  <c r="AQ1749" i="1"/>
  <c r="AP1749" i="1"/>
  <c r="Q1749" i="1"/>
  <c r="AR1749" i="1"/>
  <c r="AU1757" i="1"/>
  <c r="S1757" i="1"/>
  <c r="AT1757" i="1"/>
  <c r="AT1759" i="1"/>
  <c r="AQ1761" i="1"/>
  <c r="AR1761" i="1"/>
  <c r="AO1761" i="1"/>
  <c r="AV1764" i="1"/>
  <c r="S1764" i="1"/>
  <c r="AU1765" i="1"/>
  <c r="S1765" i="1"/>
  <c r="AV1765" i="1"/>
  <c r="AU1769" i="1"/>
  <c r="S1769" i="1"/>
  <c r="AT1769" i="1"/>
  <c r="AS1771" i="1"/>
  <c r="AO1771" i="1"/>
  <c r="Q1771" i="1"/>
  <c r="AN1771" i="1"/>
  <c r="AQ1771" i="1"/>
  <c r="AV1776" i="1"/>
  <c r="AT1776" i="1"/>
  <c r="AQ1789" i="1"/>
  <c r="AS1789" i="1"/>
  <c r="AN1789" i="1"/>
  <c r="AP1789" i="1"/>
  <c r="AP1790" i="1"/>
  <c r="AO1790" i="1"/>
  <c r="Q1790" i="1"/>
  <c r="AQ1790" i="1"/>
  <c r="AS1795" i="1"/>
  <c r="AO1795" i="1"/>
  <c r="Q1795" i="1"/>
  <c r="AQ1795" i="1"/>
  <c r="AP1795" i="1"/>
  <c r="AP1798" i="1"/>
  <c r="AR1798" i="1"/>
  <c r="AN1798" i="1"/>
  <c r="AP1802" i="1"/>
  <c r="AQ1802" i="1"/>
  <c r="AN1802" i="1"/>
  <c r="AV1804" i="1"/>
  <c r="AU1804" i="1"/>
  <c r="AS1807" i="1"/>
  <c r="AO1807" i="1"/>
  <c r="Q1807" i="1"/>
  <c r="AR1807" i="1"/>
  <c r="AQ1807" i="1"/>
  <c r="AQ1813" i="1"/>
  <c r="AP1813" i="1"/>
  <c r="Q1813" i="1"/>
  <c r="AR1813" i="1"/>
  <c r="AU1821" i="1"/>
  <c r="S1821" i="1"/>
  <c r="AT1821" i="1"/>
  <c r="AT1823" i="1"/>
  <c r="AQ1825" i="1"/>
  <c r="AR1825" i="1"/>
  <c r="AO1825" i="1"/>
  <c r="AV1828" i="1"/>
  <c r="S1828" i="1"/>
  <c r="AU1829" i="1"/>
  <c r="S1829" i="1"/>
  <c r="AV1829" i="1"/>
  <c r="AU1833" i="1"/>
  <c r="S1833" i="1"/>
  <c r="AT1833" i="1"/>
  <c r="AS1835" i="1"/>
  <c r="AO1835" i="1"/>
  <c r="Q1835" i="1"/>
  <c r="AN1835" i="1"/>
  <c r="AQ1835" i="1"/>
  <c r="AV1840" i="1"/>
  <c r="AT1840" i="1"/>
  <c r="AQ1853" i="1"/>
  <c r="AS1853" i="1"/>
  <c r="AN1853" i="1"/>
  <c r="AP1853" i="1"/>
  <c r="AP1854" i="1"/>
  <c r="AO1854" i="1"/>
  <c r="Q1854" i="1"/>
  <c r="AQ1854" i="1"/>
  <c r="AS1859" i="1"/>
  <c r="AO1859" i="1"/>
  <c r="Q1859" i="1"/>
  <c r="AQ1859" i="1"/>
  <c r="AP1859" i="1"/>
  <c r="AP1862" i="1"/>
  <c r="AR1862" i="1"/>
  <c r="AN1862" i="1"/>
  <c r="AP1866" i="1"/>
  <c r="AQ1866" i="1"/>
  <c r="AN1866" i="1"/>
  <c r="AV1868" i="1"/>
  <c r="AU1868" i="1"/>
  <c r="AS1871" i="1"/>
  <c r="AO1871" i="1"/>
  <c r="Q1871" i="1"/>
  <c r="AR1871" i="1"/>
  <c r="AQ1871" i="1"/>
  <c r="AQ1877" i="1"/>
  <c r="AP1877" i="1"/>
  <c r="Q1877" i="1"/>
  <c r="AR1877" i="1"/>
  <c r="AU1885" i="1"/>
  <c r="S1885" i="1"/>
  <c r="AT1885" i="1"/>
  <c r="AT1887" i="1"/>
  <c r="AQ1889" i="1"/>
  <c r="AR1889" i="1"/>
  <c r="AO1889" i="1"/>
  <c r="AV1892" i="1"/>
  <c r="S1892" i="1"/>
  <c r="AU1893" i="1"/>
  <c r="S1893" i="1"/>
  <c r="AV1893" i="1"/>
  <c r="AU1897" i="1"/>
  <c r="S1897" i="1"/>
  <c r="AT1897" i="1"/>
  <c r="AS1899" i="1"/>
  <c r="AO1899" i="1"/>
  <c r="Q1899" i="1"/>
  <c r="AN1899" i="1"/>
  <c r="AQ1899" i="1"/>
  <c r="AV1904" i="1"/>
  <c r="AT1904" i="1"/>
  <c r="AQ1917" i="1"/>
  <c r="AS1917" i="1"/>
  <c r="AN1917" i="1"/>
  <c r="AP1917" i="1"/>
  <c r="AP1918" i="1"/>
  <c r="AO1918" i="1"/>
  <c r="Q1918" i="1"/>
  <c r="AQ1918" i="1"/>
  <c r="AV1924" i="1"/>
  <c r="S1924" i="1"/>
  <c r="AU1924" i="1"/>
  <c r="AU1927" i="1"/>
  <c r="S1927" i="1"/>
  <c r="AT1927" i="1"/>
  <c r="AS1931" i="1"/>
  <c r="AO1931" i="1"/>
  <c r="Q1931" i="1"/>
  <c r="AN1931" i="1"/>
  <c r="AQ1931" i="1"/>
  <c r="AR1931" i="1"/>
  <c r="AV1932" i="1"/>
  <c r="AU1932" i="1"/>
  <c r="S1932" i="1"/>
  <c r="AU1939" i="1"/>
  <c r="AV1939" i="1"/>
  <c r="AT1939" i="1"/>
  <c r="S1939" i="1"/>
  <c r="AP1954" i="1"/>
  <c r="AR1954" i="1"/>
  <c r="AS1954" i="1"/>
  <c r="AQ1954" i="1"/>
  <c r="AO1954" i="1"/>
  <c r="Q1954" i="1"/>
  <c r="AV1960" i="1"/>
  <c r="AU1960" i="1"/>
  <c r="AT1960" i="1"/>
  <c r="S1960" i="1"/>
  <c r="AU989" i="1"/>
  <c r="S989" i="1"/>
  <c r="AN990" i="1"/>
  <c r="AS990" i="1"/>
  <c r="AS995" i="1"/>
  <c r="AO995" i="1"/>
  <c r="Q995" i="1"/>
  <c r="AP995" i="1"/>
  <c r="AO997" i="1"/>
  <c r="AU1005" i="1"/>
  <c r="S1005" i="1"/>
  <c r="AN1006" i="1"/>
  <c r="AS1006" i="1"/>
  <c r="AS1011" i="1"/>
  <c r="AO1011" i="1"/>
  <c r="Q1011" i="1"/>
  <c r="AP1011" i="1"/>
  <c r="AO1013" i="1"/>
  <c r="AU1021" i="1"/>
  <c r="S1021" i="1"/>
  <c r="AN1022" i="1"/>
  <c r="AS1022" i="1"/>
  <c r="AS1027" i="1"/>
  <c r="AO1027" i="1"/>
  <c r="Q1027" i="1"/>
  <c r="AP1027" i="1"/>
  <c r="AO1029" i="1"/>
  <c r="AU1037" i="1"/>
  <c r="S1037" i="1"/>
  <c r="AN1038" i="1"/>
  <c r="AS1038" i="1"/>
  <c r="AS1043" i="1"/>
  <c r="AO1043" i="1"/>
  <c r="Q1043" i="1"/>
  <c r="AP1043" i="1"/>
  <c r="AO1045" i="1"/>
  <c r="AU1053" i="1"/>
  <c r="S1053" i="1"/>
  <c r="AN1054" i="1"/>
  <c r="AS1054" i="1"/>
  <c r="AS1059" i="1"/>
  <c r="AO1059" i="1"/>
  <c r="Q1059" i="1"/>
  <c r="AP1059" i="1"/>
  <c r="AO1061" i="1"/>
  <c r="AU1069" i="1"/>
  <c r="S1069" i="1"/>
  <c r="AN1070" i="1"/>
  <c r="AS1070" i="1"/>
  <c r="AS1075" i="1"/>
  <c r="AO1075" i="1"/>
  <c r="Q1075" i="1"/>
  <c r="AP1075" i="1"/>
  <c r="AO1077" i="1"/>
  <c r="AU1085" i="1"/>
  <c r="S1085" i="1"/>
  <c r="AN1086" i="1"/>
  <c r="AS1086" i="1"/>
  <c r="AS1091" i="1"/>
  <c r="AO1091" i="1"/>
  <c r="Q1091" i="1"/>
  <c r="AP1091" i="1"/>
  <c r="AO1093" i="1"/>
  <c r="AU1101" i="1"/>
  <c r="S1101" i="1"/>
  <c r="AN1102" i="1"/>
  <c r="AS1102" i="1"/>
  <c r="AS1107" i="1"/>
  <c r="AO1107" i="1"/>
  <c r="Q1107" i="1"/>
  <c r="AP1107" i="1"/>
  <c r="AO1109" i="1"/>
  <c r="AU1117" i="1"/>
  <c r="S1117" i="1"/>
  <c r="AN1118" i="1"/>
  <c r="AS1118" i="1"/>
  <c r="AS1123" i="1"/>
  <c r="AO1123" i="1"/>
  <c r="Q1123" i="1"/>
  <c r="AP1123" i="1"/>
  <c r="AO1125" i="1"/>
  <c r="AU1133" i="1"/>
  <c r="S1133" i="1"/>
  <c r="AN1134" i="1"/>
  <c r="AS1134" i="1"/>
  <c r="AS1139" i="1"/>
  <c r="AO1139" i="1"/>
  <c r="Q1139" i="1"/>
  <c r="AP1139" i="1"/>
  <c r="AO1141" i="1"/>
  <c r="AU1149" i="1"/>
  <c r="S1149" i="1"/>
  <c r="AN1150" i="1"/>
  <c r="AS1150" i="1"/>
  <c r="AS1155" i="1"/>
  <c r="AO1155" i="1"/>
  <c r="Q1155" i="1"/>
  <c r="AP1155" i="1"/>
  <c r="AO1157" i="1"/>
  <c r="AU1165" i="1"/>
  <c r="S1165" i="1"/>
  <c r="AN1166" i="1"/>
  <c r="AS1166" i="1"/>
  <c r="AS1171" i="1"/>
  <c r="AO1171" i="1"/>
  <c r="Q1171" i="1"/>
  <c r="AP1171" i="1"/>
  <c r="AO1173" i="1"/>
  <c r="AU1181" i="1"/>
  <c r="S1181" i="1"/>
  <c r="AN1182" i="1"/>
  <c r="AS1182" i="1"/>
  <c r="AS1187" i="1"/>
  <c r="AO1187" i="1"/>
  <c r="Q1187" i="1"/>
  <c r="AP1187" i="1"/>
  <c r="AO1189" i="1"/>
  <c r="AU1197" i="1"/>
  <c r="S1197" i="1"/>
  <c r="AN1198" i="1"/>
  <c r="AS1198" i="1"/>
  <c r="AS1203" i="1"/>
  <c r="AO1203" i="1"/>
  <c r="Q1203" i="1"/>
  <c r="AP1203" i="1"/>
  <c r="AO1205" i="1"/>
  <c r="AU1213" i="1"/>
  <c r="S1213" i="1"/>
  <c r="AN1214" i="1"/>
  <c r="AS1214" i="1"/>
  <c r="AS1219" i="1"/>
  <c r="AO1219" i="1"/>
  <c r="Q1219" i="1"/>
  <c r="AP1219" i="1"/>
  <c r="AO1221" i="1"/>
  <c r="AU1229" i="1"/>
  <c r="S1229" i="1"/>
  <c r="AN1230" i="1"/>
  <c r="AS1230" i="1"/>
  <c r="AS1235" i="1"/>
  <c r="AO1235" i="1"/>
  <c r="Q1235" i="1"/>
  <c r="AP1235" i="1"/>
  <c r="AO1237" i="1"/>
  <c r="AU1245" i="1"/>
  <c r="S1245" i="1"/>
  <c r="AN1246" i="1"/>
  <c r="AS1246" i="1"/>
  <c r="AS1251" i="1"/>
  <c r="AO1251" i="1"/>
  <c r="Q1251" i="1"/>
  <c r="AP1251" i="1"/>
  <c r="AO1253" i="1"/>
  <c r="AU1261" i="1"/>
  <c r="S1261" i="1"/>
  <c r="AN1262" i="1"/>
  <c r="AS1262" i="1"/>
  <c r="AS1267" i="1"/>
  <c r="AO1267" i="1"/>
  <c r="Q1267" i="1"/>
  <c r="AP1267" i="1"/>
  <c r="AO1269" i="1"/>
  <c r="AU1277" i="1"/>
  <c r="S1277" i="1"/>
  <c r="AN1278" i="1"/>
  <c r="AS1278" i="1"/>
  <c r="AS1283" i="1"/>
  <c r="AO1283" i="1"/>
  <c r="Q1283" i="1"/>
  <c r="AP1283" i="1"/>
  <c r="AO1285" i="1"/>
  <c r="AU1293" i="1"/>
  <c r="S1293" i="1"/>
  <c r="AN1294" i="1"/>
  <c r="AS1294" i="1"/>
  <c r="AS1299" i="1"/>
  <c r="AO1299" i="1"/>
  <c r="Q1299" i="1"/>
  <c r="AP1299" i="1"/>
  <c r="AO1301" i="1"/>
  <c r="AU1309" i="1"/>
  <c r="S1309" i="1"/>
  <c r="AN1310" i="1"/>
  <c r="AS1310" i="1"/>
  <c r="AS1315" i="1"/>
  <c r="AO1315" i="1"/>
  <c r="Q1315" i="1"/>
  <c r="AP1315" i="1"/>
  <c r="AO1317" i="1"/>
  <c r="AU1325" i="1"/>
  <c r="S1325" i="1"/>
  <c r="AN1326" i="1"/>
  <c r="AS1326" i="1"/>
  <c r="AS1331" i="1"/>
  <c r="AO1331" i="1"/>
  <c r="Q1331" i="1"/>
  <c r="AP1331" i="1"/>
  <c r="AO1333" i="1"/>
  <c r="AU1341" i="1"/>
  <c r="S1341" i="1"/>
  <c r="AN1342" i="1"/>
  <c r="AS1342" i="1"/>
  <c r="AS1347" i="1"/>
  <c r="AO1347" i="1"/>
  <c r="Q1347" i="1"/>
  <c r="AP1347" i="1"/>
  <c r="AO1349" i="1"/>
  <c r="AU1357" i="1"/>
  <c r="S1357" i="1"/>
  <c r="AN1358" i="1"/>
  <c r="AS1358" i="1"/>
  <c r="AS1363" i="1"/>
  <c r="AO1363" i="1"/>
  <c r="Q1363" i="1"/>
  <c r="AP1363" i="1"/>
  <c r="AO1365" i="1"/>
  <c r="AU1373" i="1"/>
  <c r="S1373" i="1"/>
  <c r="AN1374" i="1"/>
  <c r="AS1374" i="1"/>
  <c r="AS1379" i="1"/>
  <c r="AO1379" i="1"/>
  <c r="Q1379" i="1"/>
  <c r="AP1379" i="1"/>
  <c r="AO1381" i="1"/>
  <c r="AU1389" i="1"/>
  <c r="S1389" i="1"/>
  <c r="AN1390" i="1"/>
  <c r="AS1390" i="1"/>
  <c r="AS1395" i="1"/>
  <c r="AO1395" i="1"/>
  <c r="Q1395" i="1"/>
  <c r="AP1395" i="1"/>
  <c r="AO1397" i="1"/>
  <c r="AU1405" i="1"/>
  <c r="S1405" i="1"/>
  <c r="AN1406" i="1"/>
  <c r="AS1406" i="1"/>
  <c r="AS1411" i="1"/>
  <c r="AO1411" i="1"/>
  <c r="Q1411" i="1"/>
  <c r="AP1411" i="1"/>
  <c r="AO1413" i="1"/>
  <c r="AU1421" i="1"/>
  <c r="S1421" i="1"/>
  <c r="AN1422" i="1"/>
  <c r="AS1422" i="1"/>
  <c r="AS1427" i="1"/>
  <c r="AO1427" i="1"/>
  <c r="Q1427" i="1"/>
  <c r="AP1427" i="1"/>
  <c r="AO1429" i="1"/>
  <c r="AU1437" i="1"/>
  <c r="S1437" i="1"/>
  <c r="AN1438" i="1"/>
  <c r="AS1438" i="1"/>
  <c r="AS1443" i="1"/>
  <c r="AO1443" i="1"/>
  <c r="Q1443" i="1"/>
  <c r="AP1443" i="1"/>
  <c r="AO1445" i="1"/>
  <c r="AU1453" i="1"/>
  <c r="S1453" i="1"/>
  <c r="AN1454" i="1"/>
  <c r="AS1454" i="1"/>
  <c r="AS1459" i="1"/>
  <c r="AO1459" i="1"/>
  <c r="Q1459" i="1"/>
  <c r="AP1459" i="1"/>
  <c r="AO1461" i="1"/>
  <c r="AU1469" i="1"/>
  <c r="S1469" i="1"/>
  <c r="AN1470" i="1"/>
  <c r="AS1470" i="1"/>
  <c r="AS1475" i="1"/>
  <c r="AO1475" i="1"/>
  <c r="Q1475" i="1"/>
  <c r="AP1475" i="1"/>
  <c r="AO1477" i="1"/>
  <c r="AU1485" i="1"/>
  <c r="S1485" i="1"/>
  <c r="AN1486" i="1"/>
  <c r="AS1486" i="1"/>
  <c r="AS1491" i="1"/>
  <c r="AO1491" i="1"/>
  <c r="Q1491" i="1"/>
  <c r="AP1491" i="1"/>
  <c r="AO1493" i="1"/>
  <c r="AU1501" i="1"/>
  <c r="S1501" i="1"/>
  <c r="AN1502" i="1"/>
  <c r="AS1502" i="1"/>
  <c r="AS1507" i="1"/>
  <c r="AO1507" i="1"/>
  <c r="Q1507" i="1"/>
  <c r="AP1507" i="1"/>
  <c r="AO1509" i="1"/>
  <c r="AU1517" i="1"/>
  <c r="S1517" i="1"/>
  <c r="AN1518" i="1"/>
  <c r="AS1518" i="1"/>
  <c r="AS1523" i="1"/>
  <c r="AO1523" i="1"/>
  <c r="Q1523" i="1"/>
  <c r="AP1523" i="1"/>
  <c r="AO1525" i="1"/>
  <c r="AU1533" i="1"/>
  <c r="S1533" i="1"/>
  <c r="AN1534" i="1"/>
  <c r="AS1534" i="1"/>
  <c r="AS1539" i="1"/>
  <c r="AO1539" i="1"/>
  <c r="Q1539" i="1"/>
  <c r="AP1539" i="1"/>
  <c r="AO1541" i="1"/>
  <c r="AU1549" i="1"/>
  <c r="S1549" i="1"/>
  <c r="AR1549" i="1"/>
  <c r="AN1550" i="1"/>
  <c r="AS1550" i="1"/>
  <c r="AS1555" i="1"/>
  <c r="AO1555" i="1"/>
  <c r="Q1555" i="1"/>
  <c r="AP1555" i="1"/>
  <c r="AO1557" i="1"/>
  <c r="AQ1558" i="1"/>
  <c r="AT1559" i="1"/>
  <c r="AT1564" i="1"/>
  <c r="AU1565" i="1"/>
  <c r="S1565" i="1"/>
  <c r="AR1565" i="1"/>
  <c r="AN1566" i="1"/>
  <c r="AS1566" i="1"/>
  <c r="AS1571" i="1"/>
  <c r="AO1571" i="1"/>
  <c r="Q1571" i="1"/>
  <c r="AP1571" i="1"/>
  <c r="AO1573" i="1"/>
  <c r="AQ1574" i="1"/>
  <c r="AT1575" i="1"/>
  <c r="AT1580" i="1"/>
  <c r="AU1581" i="1"/>
  <c r="S1581" i="1"/>
  <c r="AR1581" i="1"/>
  <c r="AN1582" i="1"/>
  <c r="AS1582" i="1"/>
  <c r="AS1587" i="1"/>
  <c r="AO1587" i="1"/>
  <c r="Q1587" i="1"/>
  <c r="AP1587" i="1"/>
  <c r="AO1589" i="1"/>
  <c r="AQ1590" i="1"/>
  <c r="AT1591" i="1"/>
  <c r="AT1596" i="1"/>
  <c r="AU1597" i="1"/>
  <c r="S1597" i="1"/>
  <c r="AR1597" i="1"/>
  <c r="AN1598" i="1"/>
  <c r="AS1598" i="1"/>
  <c r="AS1603" i="1"/>
  <c r="AO1603" i="1"/>
  <c r="Q1603" i="1"/>
  <c r="AP1603" i="1"/>
  <c r="AO1605" i="1"/>
  <c r="AQ1606" i="1"/>
  <c r="AT1607" i="1"/>
  <c r="AT1612" i="1"/>
  <c r="AU1613" i="1"/>
  <c r="S1613" i="1"/>
  <c r="AR1613" i="1"/>
  <c r="AN1614" i="1"/>
  <c r="AS1614" i="1"/>
  <c r="AS1619" i="1"/>
  <c r="AO1619" i="1"/>
  <c r="Q1619" i="1"/>
  <c r="AP1619" i="1"/>
  <c r="AO1621" i="1"/>
  <c r="AQ1622" i="1"/>
  <c r="AT1623" i="1"/>
  <c r="AT1628" i="1"/>
  <c r="AU1629" i="1"/>
  <c r="S1629" i="1"/>
  <c r="AR1629" i="1"/>
  <c r="AN1630" i="1"/>
  <c r="AS1630" i="1"/>
  <c r="AR1634" i="1"/>
  <c r="AS1635" i="1"/>
  <c r="AO1635" i="1"/>
  <c r="Q1635" i="1"/>
  <c r="AP1635" i="1"/>
  <c r="AU1635" i="1"/>
  <c r="AO1637" i="1"/>
  <c r="AQ1638" i="1"/>
  <c r="AT1639" i="1"/>
  <c r="AU1640" i="1"/>
  <c r="AN1641" i="1"/>
  <c r="AS1641" i="1"/>
  <c r="AT1644" i="1"/>
  <c r="AU1645" i="1"/>
  <c r="S1645" i="1"/>
  <c r="AR1645" i="1"/>
  <c r="AN1646" i="1"/>
  <c r="AS1646" i="1"/>
  <c r="AQ1647" i="1"/>
  <c r="S1648" i="1"/>
  <c r="Q1649" i="1"/>
  <c r="AP1649" i="1"/>
  <c r="AR1650" i="1"/>
  <c r="AS1651" i="1"/>
  <c r="AO1651" i="1"/>
  <c r="Q1651" i="1"/>
  <c r="AP1651" i="1"/>
  <c r="AU1651" i="1"/>
  <c r="AO1653" i="1"/>
  <c r="AQ1654" i="1"/>
  <c r="AT1655" i="1"/>
  <c r="AU1656" i="1"/>
  <c r="AN1657" i="1"/>
  <c r="AS1657" i="1"/>
  <c r="Q1658" i="1"/>
  <c r="AO1658" i="1"/>
  <c r="S1659" i="1"/>
  <c r="AT1660" i="1"/>
  <c r="AU1661" i="1"/>
  <c r="S1661" i="1"/>
  <c r="AR1661" i="1"/>
  <c r="AN1662" i="1"/>
  <c r="AS1662" i="1"/>
  <c r="AQ1663" i="1"/>
  <c r="S1664" i="1"/>
  <c r="Q1665" i="1"/>
  <c r="AP1665" i="1"/>
  <c r="AR1666" i="1"/>
  <c r="AS1667" i="1"/>
  <c r="AO1667" i="1"/>
  <c r="Q1667" i="1"/>
  <c r="AP1667" i="1"/>
  <c r="AU1667" i="1"/>
  <c r="AO1669" i="1"/>
  <c r="AQ1670" i="1"/>
  <c r="AT1671" i="1"/>
  <c r="AU1672" i="1"/>
  <c r="AN1673" i="1"/>
  <c r="AS1673" i="1"/>
  <c r="Q1674" i="1"/>
  <c r="AO1674" i="1"/>
  <c r="S1675" i="1"/>
  <c r="AT1676" i="1"/>
  <c r="AU1677" i="1"/>
  <c r="S1677" i="1"/>
  <c r="AR1677" i="1"/>
  <c r="AN1678" i="1"/>
  <c r="AS1678" i="1"/>
  <c r="AQ1679" i="1"/>
  <c r="S1680" i="1"/>
  <c r="Q1681" i="1"/>
  <c r="AP1681" i="1"/>
  <c r="AR1682" i="1"/>
  <c r="AS1683" i="1"/>
  <c r="AO1683" i="1"/>
  <c r="Q1683" i="1"/>
  <c r="AP1683" i="1"/>
  <c r="AU1683" i="1"/>
  <c r="AO1685" i="1"/>
  <c r="AQ1686" i="1"/>
  <c r="AT1687" i="1"/>
  <c r="AU1688" i="1"/>
  <c r="AN1689" i="1"/>
  <c r="AS1689" i="1"/>
  <c r="Q1690" i="1"/>
  <c r="AO1690" i="1"/>
  <c r="S1691" i="1"/>
  <c r="AT1692" i="1"/>
  <c r="AU1693" i="1"/>
  <c r="S1693" i="1"/>
  <c r="AR1693" i="1"/>
  <c r="AN1694" i="1"/>
  <c r="AS1694" i="1"/>
  <c r="AQ1695" i="1"/>
  <c r="S1696" i="1"/>
  <c r="Q1697" i="1"/>
  <c r="AP1697" i="1"/>
  <c r="AR1698" i="1"/>
  <c r="AS1699" i="1"/>
  <c r="AO1699" i="1"/>
  <c r="Q1699" i="1"/>
  <c r="AP1699" i="1"/>
  <c r="AU1699" i="1"/>
  <c r="AO1701" i="1"/>
  <c r="AV1705" i="1"/>
  <c r="AR1707" i="1"/>
  <c r="AQ1709" i="1"/>
  <c r="AS1709" i="1"/>
  <c r="AN1709" i="1"/>
  <c r="AP1709" i="1"/>
  <c r="AP1710" i="1"/>
  <c r="AO1710" i="1"/>
  <c r="Q1710" i="1"/>
  <c r="AQ1710" i="1"/>
  <c r="AV1711" i="1"/>
  <c r="S1712" i="1"/>
  <c r="AS1715" i="1"/>
  <c r="AO1715" i="1"/>
  <c r="Q1715" i="1"/>
  <c r="AQ1715" i="1"/>
  <c r="AP1715" i="1"/>
  <c r="AP1718" i="1"/>
  <c r="AR1718" i="1"/>
  <c r="AN1718" i="1"/>
  <c r="S1719" i="1"/>
  <c r="AT1719" i="1"/>
  <c r="AP1722" i="1"/>
  <c r="AQ1722" i="1"/>
  <c r="AN1722" i="1"/>
  <c r="S1723" i="1"/>
  <c r="AU1723" i="1"/>
  <c r="AV1724" i="1"/>
  <c r="AU1724" i="1"/>
  <c r="Q1725" i="1"/>
  <c r="AR1725" i="1"/>
  <c r="AR1726" i="1"/>
  <c r="AS1727" i="1"/>
  <c r="AO1727" i="1"/>
  <c r="Q1727" i="1"/>
  <c r="AR1727" i="1"/>
  <c r="AQ1727" i="1"/>
  <c r="AR1731" i="1"/>
  <c r="AQ1733" i="1"/>
  <c r="AP1733" i="1"/>
  <c r="Q1733" i="1"/>
  <c r="AR1733" i="1"/>
  <c r="Q1734" i="1"/>
  <c r="AO1734" i="1"/>
  <c r="AV1735" i="1"/>
  <c r="Q1738" i="1"/>
  <c r="AO1738" i="1"/>
  <c r="AV1739" i="1"/>
  <c r="S1740" i="1"/>
  <c r="AU1741" i="1"/>
  <c r="S1741" i="1"/>
  <c r="AT1741" i="1"/>
  <c r="AT1743" i="1"/>
  <c r="AQ1745" i="1"/>
  <c r="AR1745" i="1"/>
  <c r="AO1745" i="1"/>
  <c r="AV1748" i="1"/>
  <c r="S1748" i="1"/>
  <c r="AU1749" i="1"/>
  <c r="S1749" i="1"/>
  <c r="AV1749" i="1"/>
  <c r="AS1749" i="1"/>
  <c r="AU1753" i="1"/>
  <c r="S1753" i="1"/>
  <c r="AT1753" i="1"/>
  <c r="AS1755" i="1"/>
  <c r="AO1755" i="1"/>
  <c r="Q1755" i="1"/>
  <c r="AN1755" i="1"/>
  <c r="AQ1755" i="1"/>
  <c r="AV1757" i="1"/>
  <c r="AU1759" i="1"/>
  <c r="AV1760" i="1"/>
  <c r="AT1760" i="1"/>
  <c r="Q1761" i="1"/>
  <c r="AP1761" i="1"/>
  <c r="AT1764" i="1"/>
  <c r="AT1765" i="1"/>
  <c r="AV1769" i="1"/>
  <c r="AR1771" i="1"/>
  <c r="AQ1773" i="1"/>
  <c r="AS1773" i="1"/>
  <c r="AN1773" i="1"/>
  <c r="AP1773" i="1"/>
  <c r="AP1774" i="1"/>
  <c r="AO1774" i="1"/>
  <c r="Q1774" i="1"/>
  <c r="AQ1774" i="1"/>
  <c r="AV1775" i="1"/>
  <c r="S1776" i="1"/>
  <c r="AS1779" i="1"/>
  <c r="AO1779" i="1"/>
  <c r="Q1779" i="1"/>
  <c r="AQ1779" i="1"/>
  <c r="AP1779" i="1"/>
  <c r="AP1782" i="1"/>
  <c r="AR1782" i="1"/>
  <c r="AN1782" i="1"/>
  <c r="S1783" i="1"/>
  <c r="AT1783" i="1"/>
  <c r="AP1786" i="1"/>
  <c r="AQ1786" i="1"/>
  <c r="AN1786" i="1"/>
  <c r="S1787" i="1"/>
  <c r="AU1787" i="1"/>
  <c r="AV1788" i="1"/>
  <c r="AU1788" i="1"/>
  <c r="Q1789" i="1"/>
  <c r="AR1789" i="1"/>
  <c r="AR1790" i="1"/>
  <c r="AS1791" i="1"/>
  <c r="AO1791" i="1"/>
  <c r="Q1791" i="1"/>
  <c r="AR1791" i="1"/>
  <c r="AQ1791" i="1"/>
  <c r="AR1795" i="1"/>
  <c r="AQ1797" i="1"/>
  <c r="AP1797" i="1"/>
  <c r="Q1797" i="1"/>
  <c r="AR1797" i="1"/>
  <c r="Q1798" i="1"/>
  <c r="AO1798" i="1"/>
  <c r="AV1799" i="1"/>
  <c r="Q1802" i="1"/>
  <c r="AO1802" i="1"/>
  <c r="AV1803" i="1"/>
  <c r="S1804" i="1"/>
  <c r="AU1805" i="1"/>
  <c r="S1805" i="1"/>
  <c r="AT1805" i="1"/>
  <c r="AT1807" i="1"/>
  <c r="AQ1809" i="1"/>
  <c r="AR1809" i="1"/>
  <c r="AO1809" i="1"/>
  <c r="AV1812" i="1"/>
  <c r="S1812" i="1"/>
  <c r="AU1813" i="1"/>
  <c r="S1813" i="1"/>
  <c r="AV1813" i="1"/>
  <c r="AS1813" i="1"/>
  <c r="AU1817" i="1"/>
  <c r="S1817" i="1"/>
  <c r="AT1817" i="1"/>
  <c r="AS1819" i="1"/>
  <c r="AO1819" i="1"/>
  <c r="Q1819" i="1"/>
  <c r="AN1819" i="1"/>
  <c r="AQ1819" i="1"/>
  <c r="AV1821" i="1"/>
  <c r="AU1823" i="1"/>
  <c r="AV1824" i="1"/>
  <c r="AT1824" i="1"/>
  <c r="Q1825" i="1"/>
  <c r="AP1825" i="1"/>
  <c r="AT1828" i="1"/>
  <c r="AT1829" i="1"/>
  <c r="AV1833" i="1"/>
  <c r="AR1835" i="1"/>
  <c r="AQ1837" i="1"/>
  <c r="AS1837" i="1"/>
  <c r="AN1837" i="1"/>
  <c r="AP1837" i="1"/>
  <c r="AP1838" i="1"/>
  <c r="AO1838" i="1"/>
  <c r="Q1838" i="1"/>
  <c r="AQ1838" i="1"/>
  <c r="AV1839" i="1"/>
  <c r="S1840" i="1"/>
  <c r="AS1843" i="1"/>
  <c r="AO1843" i="1"/>
  <c r="Q1843" i="1"/>
  <c r="AQ1843" i="1"/>
  <c r="AP1843" i="1"/>
  <c r="AP1846" i="1"/>
  <c r="AR1846" i="1"/>
  <c r="AN1846" i="1"/>
  <c r="S1847" i="1"/>
  <c r="AT1847" i="1"/>
  <c r="AP1850" i="1"/>
  <c r="AQ1850" i="1"/>
  <c r="AN1850" i="1"/>
  <c r="S1851" i="1"/>
  <c r="AU1851" i="1"/>
  <c r="AV1852" i="1"/>
  <c r="AU1852" i="1"/>
  <c r="Q1853" i="1"/>
  <c r="AR1853" i="1"/>
  <c r="AR1854" i="1"/>
  <c r="AS1855" i="1"/>
  <c r="AO1855" i="1"/>
  <c r="Q1855" i="1"/>
  <c r="AR1855" i="1"/>
  <c r="AQ1855" i="1"/>
  <c r="AR1859" i="1"/>
  <c r="AQ1861" i="1"/>
  <c r="AP1861" i="1"/>
  <c r="Q1861" i="1"/>
  <c r="AR1861" i="1"/>
  <c r="Q1862" i="1"/>
  <c r="AO1862" i="1"/>
  <c r="AV1863" i="1"/>
  <c r="Q1866" i="1"/>
  <c r="AO1866" i="1"/>
  <c r="AV1867" i="1"/>
  <c r="S1868" i="1"/>
  <c r="AU1869" i="1"/>
  <c r="S1869" i="1"/>
  <c r="AT1869" i="1"/>
  <c r="AT1871" i="1"/>
  <c r="AQ1873" i="1"/>
  <c r="AR1873" i="1"/>
  <c r="AO1873" i="1"/>
  <c r="AV1876" i="1"/>
  <c r="S1876" i="1"/>
  <c r="AU1877" i="1"/>
  <c r="S1877" i="1"/>
  <c r="AV1877" i="1"/>
  <c r="AS1877" i="1"/>
  <c r="AU1881" i="1"/>
  <c r="S1881" i="1"/>
  <c r="AT1881" i="1"/>
  <c r="AS1883" i="1"/>
  <c r="AO1883" i="1"/>
  <c r="Q1883" i="1"/>
  <c r="AN1883" i="1"/>
  <c r="AQ1883" i="1"/>
  <c r="AV1885" i="1"/>
  <c r="AU1887" i="1"/>
  <c r="AV1888" i="1"/>
  <c r="AT1888" i="1"/>
  <c r="Q1889" i="1"/>
  <c r="AP1889" i="1"/>
  <c r="AT1892" i="1"/>
  <c r="AT1893" i="1"/>
  <c r="AV1897" i="1"/>
  <c r="AR1899" i="1"/>
  <c r="AQ1901" i="1"/>
  <c r="AS1901" i="1"/>
  <c r="AN1901" i="1"/>
  <c r="AP1901" i="1"/>
  <c r="AP1902" i="1"/>
  <c r="AO1902" i="1"/>
  <c r="Q1902" i="1"/>
  <c r="AQ1902" i="1"/>
  <c r="AV1903" i="1"/>
  <c r="S1904" i="1"/>
  <c r="AS1907" i="1"/>
  <c r="AO1907" i="1"/>
  <c r="Q1907" i="1"/>
  <c r="AQ1907" i="1"/>
  <c r="AP1907" i="1"/>
  <c r="AP1910" i="1"/>
  <c r="AR1910" i="1"/>
  <c r="AN1910" i="1"/>
  <c r="S1911" i="1"/>
  <c r="AT1911" i="1"/>
  <c r="AP1914" i="1"/>
  <c r="AQ1914" i="1"/>
  <c r="AN1914" i="1"/>
  <c r="S1915" i="1"/>
  <c r="AU1915" i="1"/>
  <c r="AV1916" i="1"/>
  <c r="AU1916" i="1"/>
  <c r="Q1917" i="1"/>
  <c r="AR1917" i="1"/>
  <c r="AR1918" i="1"/>
  <c r="AS1919" i="1"/>
  <c r="AO1919" i="1"/>
  <c r="Q1919" i="1"/>
  <c r="AR1919" i="1"/>
  <c r="AQ1919" i="1"/>
  <c r="AT1924" i="1"/>
  <c r="AV1927" i="1"/>
  <c r="AT1932" i="1"/>
  <c r="AP1946" i="1"/>
  <c r="AO1946" i="1"/>
  <c r="Q1946" i="1"/>
  <c r="AN1946" i="1"/>
  <c r="AS1946" i="1"/>
  <c r="AR1946" i="1"/>
  <c r="AU1633" i="1"/>
  <c r="S1633" i="1"/>
  <c r="AN1634" i="1"/>
  <c r="AS1634" i="1"/>
  <c r="AV1635" i="1"/>
  <c r="AS1639" i="1"/>
  <c r="AO1639" i="1"/>
  <c r="Q1639" i="1"/>
  <c r="AP1639" i="1"/>
  <c r="AO1641" i="1"/>
  <c r="AR1647" i="1"/>
  <c r="AT1648" i="1"/>
  <c r="AU1649" i="1"/>
  <c r="S1649" i="1"/>
  <c r="AR1649" i="1"/>
  <c r="AN1650" i="1"/>
  <c r="AS1650" i="1"/>
  <c r="AV1651" i="1"/>
  <c r="AS1655" i="1"/>
  <c r="AO1655" i="1"/>
  <c r="Q1655" i="1"/>
  <c r="AP1655" i="1"/>
  <c r="AO1657" i="1"/>
  <c r="AT1657" i="1"/>
  <c r="AQ1658" i="1"/>
  <c r="AT1659" i="1"/>
  <c r="AR1663" i="1"/>
  <c r="AT1664" i="1"/>
  <c r="AU1665" i="1"/>
  <c r="S1665" i="1"/>
  <c r="AR1665" i="1"/>
  <c r="AN1666" i="1"/>
  <c r="AS1666" i="1"/>
  <c r="AV1667" i="1"/>
  <c r="AS1671" i="1"/>
  <c r="AO1671" i="1"/>
  <c r="Q1671" i="1"/>
  <c r="AP1671" i="1"/>
  <c r="AO1673" i="1"/>
  <c r="AT1673" i="1"/>
  <c r="AQ1674" i="1"/>
  <c r="AT1675" i="1"/>
  <c r="AR1679" i="1"/>
  <c r="AT1680" i="1"/>
  <c r="AU1681" i="1"/>
  <c r="S1681" i="1"/>
  <c r="AR1681" i="1"/>
  <c r="AN1682" i="1"/>
  <c r="AS1682" i="1"/>
  <c r="AV1683" i="1"/>
  <c r="AS1687" i="1"/>
  <c r="AO1687" i="1"/>
  <c r="Q1687" i="1"/>
  <c r="AP1687" i="1"/>
  <c r="AO1689" i="1"/>
  <c r="AT1689" i="1"/>
  <c r="AQ1690" i="1"/>
  <c r="AT1691" i="1"/>
  <c r="AR1695" i="1"/>
  <c r="AT1696" i="1"/>
  <c r="AU1697" i="1"/>
  <c r="S1697" i="1"/>
  <c r="AR1697" i="1"/>
  <c r="AN1698" i="1"/>
  <c r="AS1698" i="1"/>
  <c r="AV1699" i="1"/>
  <c r="AP1702" i="1"/>
  <c r="AR1702" i="1"/>
  <c r="AN1702" i="1"/>
  <c r="AP1706" i="1"/>
  <c r="AQ1706" i="1"/>
  <c r="AN1706" i="1"/>
  <c r="AV1708" i="1"/>
  <c r="AU1708" i="1"/>
  <c r="AS1711" i="1"/>
  <c r="AO1711" i="1"/>
  <c r="Q1711" i="1"/>
  <c r="AR1711" i="1"/>
  <c r="AQ1711" i="1"/>
  <c r="AU1712" i="1"/>
  <c r="AQ1717" i="1"/>
  <c r="AP1717" i="1"/>
  <c r="Q1717" i="1"/>
  <c r="AR1717" i="1"/>
  <c r="AV1719" i="1"/>
  <c r="AV1723" i="1"/>
  <c r="AU1725" i="1"/>
  <c r="S1725" i="1"/>
  <c r="AT1725" i="1"/>
  <c r="AS1726" i="1"/>
  <c r="AT1727" i="1"/>
  <c r="AQ1729" i="1"/>
  <c r="AR1729" i="1"/>
  <c r="AO1729" i="1"/>
  <c r="AV1732" i="1"/>
  <c r="S1732" i="1"/>
  <c r="AU1733" i="1"/>
  <c r="S1733" i="1"/>
  <c r="AV1733" i="1"/>
  <c r="AQ1734" i="1"/>
  <c r="AU1737" i="1"/>
  <c r="S1737" i="1"/>
  <c r="AT1737" i="1"/>
  <c r="AR1738" i="1"/>
  <c r="AS1739" i="1"/>
  <c r="AO1739" i="1"/>
  <c r="Q1739" i="1"/>
  <c r="AN1739" i="1"/>
  <c r="AQ1739" i="1"/>
  <c r="AT1740" i="1"/>
  <c r="AN1743" i="1"/>
  <c r="AV1744" i="1"/>
  <c r="AT1744" i="1"/>
  <c r="AN1749" i="1"/>
  <c r="AQ1757" i="1"/>
  <c r="AS1757" i="1"/>
  <c r="AN1757" i="1"/>
  <c r="AP1757" i="1"/>
  <c r="AP1758" i="1"/>
  <c r="AO1758" i="1"/>
  <c r="Q1758" i="1"/>
  <c r="AQ1758" i="1"/>
  <c r="AV1759" i="1"/>
  <c r="AS1761" i="1"/>
  <c r="AS1763" i="1"/>
  <c r="AO1763" i="1"/>
  <c r="Q1763" i="1"/>
  <c r="AQ1763" i="1"/>
  <c r="AP1763" i="1"/>
  <c r="AU1764" i="1"/>
  <c r="AP1766" i="1"/>
  <c r="AR1766" i="1"/>
  <c r="AN1766" i="1"/>
  <c r="AP1770" i="1"/>
  <c r="AQ1770" i="1"/>
  <c r="AN1770" i="1"/>
  <c r="AV1772" i="1"/>
  <c r="AU1772" i="1"/>
  <c r="AS1775" i="1"/>
  <c r="AO1775" i="1"/>
  <c r="Q1775" i="1"/>
  <c r="AR1775" i="1"/>
  <c r="AQ1775" i="1"/>
  <c r="AU1776" i="1"/>
  <c r="AQ1781" i="1"/>
  <c r="AP1781" i="1"/>
  <c r="Q1781" i="1"/>
  <c r="AR1781" i="1"/>
  <c r="AV1783" i="1"/>
  <c r="AV1787" i="1"/>
  <c r="AU1789" i="1"/>
  <c r="S1789" i="1"/>
  <c r="AT1789" i="1"/>
  <c r="AS1790" i="1"/>
  <c r="AT1791" i="1"/>
  <c r="AQ1793" i="1"/>
  <c r="AR1793" i="1"/>
  <c r="AO1793" i="1"/>
  <c r="AV1796" i="1"/>
  <c r="S1796" i="1"/>
  <c r="AU1797" i="1"/>
  <c r="S1797" i="1"/>
  <c r="AV1797" i="1"/>
  <c r="AQ1798" i="1"/>
  <c r="AU1801" i="1"/>
  <c r="S1801" i="1"/>
  <c r="AT1801" i="1"/>
  <c r="AR1802" i="1"/>
  <c r="AS1803" i="1"/>
  <c r="AO1803" i="1"/>
  <c r="Q1803" i="1"/>
  <c r="AN1803" i="1"/>
  <c r="AQ1803" i="1"/>
  <c r="AT1804" i="1"/>
  <c r="AN1807" i="1"/>
  <c r="AV1808" i="1"/>
  <c r="AT1808" i="1"/>
  <c r="AN1813" i="1"/>
  <c r="AQ1821" i="1"/>
  <c r="AS1821" i="1"/>
  <c r="AN1821" i="1"/>
  <c r="AP1821" i="1"/>
  <c r="AP1822" i="1"/>
  <c r="AO1822" i="1"/>
  <c r="Q1822" i="1"/>
  <c r="AQ1822" i="1"/>
  <c r="AV1823" i="1"/>
  <c r="AS1825" i="1"/>
  <c r="AS1827" i="1"/>
  <c r="AO1827" i="1"/>
  <c r="Q1827" i="1"/>
  <c r="AQ1827" i="1"/>
  <c r="AP1827" i="1"/>
  <c r="AU1828" i="1"/>
  <c r="AP1830" i="1"/>
  <c r="AR1830" i="1"/>
  <c r="AN1830" i="1"/>
  <c r="AP1834" i="1"/>
  <c r="AQ1834" i="1"/>
  <c r="AN1834" i="1"/>
  <c r="AV1836" i="1"/>
  <c r="AU1836" i="1"/>
  <c r="AS1839" i="1"/>
  <c r="AO1839" i="1"/>
  <c r="Q1839" i="1"/>
  <c r="AR1839" i="1"/>
  <c r="AQ1839" i="1"/>
  <c r="AU1840" i="1"/>
  <c r="AQ1845" i="1"/>
  <c r="AP1845" i="1"/>
  <c r="Q1845" i="1"/>
  <c r="AR1845" i="1"/>
  <c r="AV1847" i="1"/>
  <c r="AV1851" i="1"/>
  <c r="AU1853" i="1"/>
  <c r="S1853" i="1"/>
  <c r="AT1853" i="1"/>
  <c r="AS1854" i="1"/>
  <c r="AT1855" i="1"/>
  <c r="AQ1857" i="1"/>
  <c r="AR1857" i="1"/>
  <c r="AO1857" i="1"/>
  <c r="AV1860" i="1"/>
  <c r="S1860" i="1"/>
  <c r="AU1861" i="1"/>
  <c r="S1861" i="1"/>
  <c r="AV1861" i="1"/>
  <c r="AQ1862" i="1"/>
  <c r="AU1865" i="1"/>
  <c r="S1865" i="1"/>
  <c r="AT1865" i="1"/>
  <c r="AR1866" i="1"/>
  <c r="AS1867" i="1"/>
  <c r="AO1867" i="1"/>
  <c r="Q1867" i="1"/>
  <c r="AN1867" i="1"/>
  <c r="AQ1867" i="1"/>
  <c r="AT1868" i="1"/>
  <c r="AN1871" i="1"/>
  <c r="AV1872" i="1"/>
  <c r="AT1872" i="1"/>
  <c r="AN1877" i="1"/>
  <c r="AQ1885" i="1"/>
  <c r="AS1885" i="1"/>
  <c r="AN1885" i="1"/>
  <c r="AP1885" i="1"/>
  <c r="AP1886" i="1"/>
  <c r="AO1886" i="1"/>
  <c r="Q1886" i="1"/>
  <c r="AQ1886" i="1"/>
  <c r="AV1887" i="1"/>
  <c r="AS1889" i="1"/>
  <c r="AS1891" i="1"/>
  <c r="AO1891" i="1"/>
  <c r="Q1891" i="1"/>
  <c r="AQ1891" i="1"/>
  <c r="AP1891" i="1"/>
  <c r="AU1892" i="1"/>
  <c r="AP1894" i="1"/>
  <c r="AR1894" i="1"/>
  <c r="AN1894" i="1"/>
  <c r="AP1898" i="1"/>
  <c r="AQ1898" i="1"/>
  <c r="AN1898" i="1"/>
  <c r="AV1900" i="1"/>
  <c r="AU1900" i="1"/>
  <c r="AS1903" i="1"/>
  <c r="AO1903" i="1"/>
  <c r="Q1903" i="1"/>
  <c r="AR1903" i="1"/>
  <c r="AQ1903" i="1"/>
  <c r="AU1904" i="1"/>
  <c r="AQ1909" i="1"/>
  <c r="AP1909" i="1"/>
  <c r="Q1909" i="1"/>
  <c r="AR1909" i="1"/>
  <c r="AV1911" i="1"/>
  <c r="AV1915" i="1"/>
  <c r="AU1917" i="1"/>
  <c r="S1917" i="1"/>
  <c r="AT1917" i="1"/>
  <c r="AS1918" i="1"/>
  <c r="AT1919" i="1"/>
  <c r="AQ1925" i="1"/>
  <c r="AP1925" i="1"/>
  <c r="Q1925" i="1"/>
  <c r="AS1925" i="1"/>
  <c r="AN1925" i="1"/>
  <c r="AQ1933" i="1"/>
  <c r="AS1933" i="1"/>
  <c r="AN1933" i="1"/>
  <c r="AP1933" i="1"/>
  <c r="Q1933" i="1"/>
  <c r="AQ1945" i="1"/>
  <c r="AS1945" i="1"/>
  <c r="AN1945" i="1"/>
  <c r="AO1945" i="1"/>
  <c r="AR1945" i="1"/>
  <c r="Q1945" i="1"/>
  <c r="AS1951" i="1"/>
  <c r="AO1951" i="1"/>
  <c r="Q1951" i="1"/>
  <c r="AQ1951" i="1"/>
  <c r="AN1951" i="1"/>
  <c r="AR1951" i="1"/>
  <c r="AQ1969" i="1"/>
  <c r="AP1969" i="1"/>
  <c r="Q1969" i="1"/>
  <c r="AO1969" i="1"/>
  <c r="AN1969" i="1"/>
  <c r="AS1969" i="1"/>
  <c r="AO1549" i="1"/>
  <c r="AU1557" i="1"/>
  <c r="S1557" i="1"/>
  <c r="AN1558" i="1"/>
  <c r="AS1558" i="1"/>
  <c r="AS1563" i="1"/>
  <c r="AO1563" i="1"/>
  <c r="Q1563" i="1"/>
  <c r="AP1563" i="1"/>
  <c r="AO1565" i="1"/>
  <c r="AU1573" i="1"/>
  <c r="S1573" i="1"/>
  <c r="AN1574" i="1"/>
  <c r="AS1574" i="1"/>
  <c r="AS1579" i="1"/>
  <c r="AO1579" i="1"/>
  <c r="Q1579" i="1"/>
  <c r="AP1579" i="1"/>
  <c r="AO1581" i="1"/>
  <c r="AU1589" i="1"/>
  <c r="S1589" i="1"/>
  <c r="AN1590" i="1"/>
  <c r="AS1590" i="1"/>
  <c r="AS1595" i="1"/>
  <c r="AO1595" i="1"/>
  <c r="Q1595" i="1"/>
  <c r="AP1595" i="1"/>
  <c r="AO1597" i="1"/>
  <c r="AU1605" i="1"/>
  <c r="S1605" i="1"/>
  <c r="AN1606" i="1"/>
  <c r="AS1606" i="1"/>
  <c r="AS1611" i="1"/>
  <c r="AO1611" i="1"/>
  <c r="Q1611" i="1"/>
  <c r="AP1611" i="1"/>
  <c r="AO1613" i="1"/>
  <c r="AU1621" i="1"/>
  <c r="S1621" i="1"/>
  <c r="AN1622" i="1"/>
  <c r="AS1622" i="1"/>
  <c r="AS1627" i="1"/>
  <c r="AO1627" i="1"/>
  <c r="Q1627" i="1"/>
  <c r="AP1627" i="1"/>
  <c r="AO1629" i="1"/>
  <c r="Q1634" i="1"/>
  <c r="AO1634" i="1"/>
  <c r="AU1637" i="1"/>
  <c r="S1637" i="1"/>
  <c r="AN1638" i="1"/>
  <c r="AS1638" i="1"/>
  <c r="AQ1639" i="1"/>
  <c r="S1640" i="1"/>
  <c r="Q1641" i="1"/>
  <c r="AP1641" i="1"/>
  <c r="AS1643" i="1"/>
  <c r="AO1643" i="1"/>
  <c r="Q1643" i="1"/>
  <c r="AP1643" i="1"/>
  <c r="AO1645" i="1"/>
  <c r="AN1647" i="1"/>
  <c r="AU1648" i="1"/>
  <c r="AN1649" i="1"/>
  <c r="AS1649" i="1"/>
  <c r="Q1650" i="1"/>
  <c r="AO1650" i="1"/>
  <c r="AU1653" i="1"/>
  <c r="S1653" i="1"/>
  <c r="AN1654" i="1"/>
  <c r="AS1654" i="1"/>
  <c r="AQ1655" i="1"/>
  <c r="S1656" i="1"/>
  <c r="Q1657" i="1"/>
  <c r="AP1657" i="1"/>
  <c r="AV1657" i="1"/>
  <c r="AR1658" i="1"/>
  <c r="AS1659" i="1"/>
  <c r="AO1659" i="1"/>
  <c r="Q1659" i="1"/>
  <c r="AP1659" i="1"/>
  <c r="AO1661" i="1"/>
  <c r="AN1663" i="1"/>
  <c r="AU1664" i="1"/>
  <c r="AN1665" i="1"/>
  <c r="AS1665" i="1"/>
  <c r="Q1666" i="1"/>
  <c r="AO1666" i="1"/>
  <c r="AU1669" i="1"/>
  <c r="S1669" i="1"/>
  <c r="AN1670" i="1"/>
  <c r="AS1670" i="1"/>
  <c r="AQ1671" i="1"/>
  <c r="S1672" i="1"/>
  <c r="Q1673" i="1"/>
  <c r="AP1673" i="1"/>
  <c r="AV1673" i="1"/>
  <c r="AR1674" i="1"/>
  <c r="AS1675" i="1"/>
  <c r="AO1675" i="1"/>
  <c r="Q1675" i="1"/>
  <c r="AP1675" i="1"/>
  <c r="AO1677" i="1"/>
  <c r="AN1679" i="1"/>
  <c r="AU1680" i="1"/>
  <c r="AN1681" i="1"/>
  <c r="AS1681" i="1"/>
  <c r="Q1682" i="1"/>
  <c r="AO1682" i="1"/>
  <c r="AU1685" i="1"/>
  <c r="S1685" i="1"/>
  <c r="AN1686" i="1"/>
  <c r="AS1686" i="1"/>
  <c r="AQ1687" i="1"/>
  <c r="S1688" i="1"/>
  <c r="Q1689" i="1"/>
  <c r="AP1689" i="1"/>
  <c r="AV1689" i="1"/>
  <c r="AR1690" i="1"/>
  <c r="AS1691" i="1"/>
  <c r="AO1691" i="1"/>
  <c r="Q1691" i="1"/>
  <c r="AP1691" i="1"/>
  <c r="AO1693" i="1"/>
  <c r="AN1695" i="1"/>
  <c r="AU1696" i="1"/>
  <c r="AN1697" i="1"/>
  <c r="AS1697" i="1"/>
  <c r="Q1698" i="1"/>
  <c r="AO1698" i="1"/>
  <c r="AU1701" i="1"/>
  <c r="AV1701" i="1"/>
  <c r="S1701" i="1"/>
  <c r="Q1702" i="1"/>
  <c r="AO1702" i="1"/>
  <c r="Q1706" i="1"/>
  <c r="AO1706" i="1"/>
  <c r="AP1707" i="1"/>
  <c r="S1708" i="1"/>
  <c r="AU1709" i="1"/>
  <c r="S1709" i="1"/>
  <c r="AT1709" i="1"/>
  <c r="AT1711" i="1"/>
  <c r="AQ1713" i="1"/>
  <c r="AR1713" i="1"/>
  <c r="AO1713" i="1"/>
  <c r="AV1716" i="1"/>
  <c r="S1716" i="1"/>
  <c r="AU1717" i="1"/>
  <c r="S1717" i="1"/>
  <c r="AV1717" i="1"/>
  <c r="AS1717" i="1"/>
  <c r="AU1721" i="1"/>
  <c r="S1721" i="1"/>
  <c r="AT1721" i="1"/>
  <c r="AS1723" i="1"/>
  <c r="AO1723" i="1"/>
  <c r="Q1723" i="1"/>
  <c r="AN1723" i="1"/>
  <c r="AQ1723" i="1"/>
  <c r="AO1725" i="1"/>
  <c r="AV1725" i="1"/>
  <c r="AN1726" i="1"/>
  <c r="AU1727" i="1"/>
  <c r="AV1728" i="1"/>
  <c r="AT1728" i="1"/>
  <c r="Q1729" i="1"/>
  <c r="AP1729" i="1"/>
  <c r="AN1731" i="1"/>
  <c r="AT1732" i="1"/>
  <c r="AT1733" i="1"/>
  <c r="AS1734" i="1"/>
  <c r="AV1737" i="1"/>
  <c r="AS1738" i="1"/>
  <c r="AR1739" i="1"/>
  <c r="AQ1741" i="1"/>
  <c r="AS1741" i="1"/>
  <c r="AN1741" i="1"/>
  <c r="AP1741" i="1"/>
  <c r="AP1742" i="1"/>
  <c r="AO1742" i="1"/>
  <c r="Q1742" i="1"/>
  <c r="AQ1742" i="1"/>
  <c r="AP1743" i="1"/>
  <c r="S1744" i="1"/>
  <c r="AS1747" i="1"/>
  <c r="AO1747" i="1"/>
  <c r="Q1747" i="1"/>
  <c r="AQ1747" i="1"/>
  <c r="AP1747" i="1"/>
  <c r="AO1749" i="1"/>
  <c r="AP1750" i="1"/>
  <c r="AR1750" i="1"/>
  <c r="AN1750" i="1"/>
  <c r="S1751" i="1"/>
  <c r="AT1751" i="1"/>
  <c r="AP1754" i="1"/>
  <c r="AQ1754" i="1"/>
  <c r="AN1754" i="1"/>
  <c r="S1755" i="1"/>
  <c r="AU1755" i="1"/>
  <c r="AV1756" i="1"/>
  <c r="AU1756" i="1"/>
  <c r="Q1757" i="1"/>
  <c r="AR1757" i="1"/>
  <c r="AR1758" i="1"/>
  <c r="AS1759" i="1"/>
  <c r="AO1759" i="1"/>
  <c r="Q1759" i="1"/>
  <c r="AR1759" i="1"/>
  <c r="AQ1759" i="1"/>
  <c r="AN1761" i="1"/>
  <c r="AR1763" i="1"/>
  <c r="AQ1765" i="1"/>
  <c r="AP1765" i="1"/>
  <c r="Q1765" i="1"/>
  <c r="AR1765" i="1"/>
  <c r="Q1766" i="1"/>
  <c r="AO1766" i="1"/>
  <c r="Q1770" i="1"/>
  <c r="AO1770" i="1"/>
  <c r="AP1771" i="1"/>
  <c r="S1772" i="1"/>
  <c r="AU1773" i="1"/>
  <c r="S1773" i="1"/>
  <c r="AT1773" i="1"/>
  <c r="AT1775" i="1"/>
  <c r="AQ1777" i="1"/>
  <c r="AR1777" i="1"/>
  <c r="AO1777" i="1"/>
  <c r="AV1780" i="1"/>
  <c r="S1780" i="1"/>
  <c r="AU1781" i="1"/>
  <c r="S1781" i="1"/>
  <c r="AV1781" i="1"/>
  <c r="AS1781" i="1"/>
  <c r="AU1785" i="1"/>
  <c r="S1785" i="1"/>
  <c r="AT1785" i="1"/>
  <c r="AS1787" i="1"/>
  <c r="AO1787" i="1"/>
  <c r="Q1787" i="1"/>
  <c r="AN1787" i="1"/>
  <c r="AQ1787" i="1"/>
  <c r="AO1789" i="1"/>
  <c r="AV1789" i="1"/>
  <c r="AN1790" i="1"/>
  <c r="AU1791" i="1"/>
  <c r="AV1792" i="1"/>
  <c r="AT1792" i="1"/>
  <c r="Q1793" i="1"/>
  <c r="AP1793" i="1"/>
  <c r="AN1795" i="1"/>
  <c r="AT1796" i="1"/>
  <c r="AT1797" i="1"/>
  <c r="AS1798" i="1"/>
  <c r="AV1801" i="1"/>
  <c r="AS1802" i="1"/>
  <c r="AR1803" i="1"/>
  <c r="AQ1805" i="1"/>
  <c r="AS1805" i="1"/>
  <c r="AN1805" i="1"/>
  <c r="AP1805" i="1"/>
  <c r="AP1806" i="1"/>
  <c r="AO1806" i="1"/>
  <c r="Q1806" i="1"/>
  <c r="AQ1806" i="1"/>
  <c r="AP1807" i="1"/>
  <c r="S1808" i="1"/>
  <c r="AS1811" i="1"/>
  <c r="AO1811" i="1"/>
  <c r="Q1811" i="1"/>
  <c r="AQ1811" i="1"/>
  <c r="AP1811" i="1"/>
  <c r="AO1813" i="1"/>
  <c r="AP1814" i="1"/>
  <c r="AR1814" i="1"/>
  <c r="AN1814" i="1"/>
  <c r="S1815" i="1"/>
  <c r="AT1815" i="1"/>
  <c r="AP1818" i="1"/>
  <c r="AQ1818" i="1"/>
  <c r="AN1818" i="1"/>
  <c r="S1819" i="1"/>
  <c r="AU1819" i="1"/>
  <c r="AV1820" i="1"/>
  <c r="AU1820" i="1"/>
  <c r="Q1821" i="1"/>
  <c r="AR1821" i="1"/>
  <c r="AR1822" i="1"/>
  <c r="AS1823" i="1"/>
  <c r="AO1823" i="1"/>
  <c r="Q1823" i="1"/>
  <c r="AR1823" i="1"/>
  <c r="AQ1823" i="1"/>
  <c r="AN1825" i="1"/>
  <c r="AR1827" i="1"/>
  <c r="AQ1829" i="1"/>
  <c r="AP1829" i="1"/>
  <c r="Q1829" i="1"/>
  <c r="AR1829" i="1"/>
  <c r="Q1830" i="1"/>
  <c r="AO1830" i="1"/>
  <c r="Q1834" i="1"/>
  <c r="AO1834" i="1"/>
  <c r="AP1835" i="1"/>
  <c r="S1836" i="1"/>
  <c r="AU1837" i="1"/>
  <c r="S1837" i="1"/>
  <c r="AT1837" i="1"/>
  <c r="AT1839" i="1"/>
  <c r="AQ1841" i="1"/>
  <c r="AR1841" i="1"/>
  <c r="AO1841" i="1"/>
  <c r="AV1844" i="1"/>
  <c r="S1844" i="1"/>
  <c r="AU1845" i="1"/>
  <c r="S1845" i="1"/>
  <c r="AV1845" i="1"/>
  <c r="AS1845" i="1"/>
  <c r="AU1849" i="1"/>
  <c r="S1849" i="1"/>
  <c r="AT1849" i="1"/>
  <c r="AS1851" i="1"/>
  <c r="AO1851" i="1"/>
  <c r="Q1851" i="1"/>
  <c r="AN1851" i="1"/>
  <c r="AQ1851" i="1"/>
  <c r="AO1853" i="1"/>
  <c r="AV1853" i="1"/>
  <c r="AN1854" i="1"/>
  <c r="AU1855" i="1"/>
  <c r="AV1856" i="1"/>
  <c r="AT1856" i="1"/>
  <c r="Q1857" i="1"/>
  <c r="AP1857" i="1"/>
  <c r="AN1859" i="1"/>
  <c r="AT1860" i="1"/>
  <c r="AT1861" i="1"/>
  <c r="AS1862" i="1"/>
  <c r="AV1865" i="1"/>
  <c r="AS1866" i="1"/>
  <c r="AR1867" i="1"/>
  <c r="AQ1869" i="1"/>
  <c r="AS1869" i="1"/>
  <c r="AN1869" i="1"/>
  <c r="AP1869" i="1"/>
  <c r="AP1870" i="1"/>
  <c r="AO1870" i="1"/>
  <c r="Q1870" i="1"/>
  <c r="AQ1870" i="1"/>
  <c r="AP1871" i="1"/>
  <c r="S1872" i="1"/>
  <c r="AS1875" i="1"/>
  <c r="AO1875" i="1"/>
  <c r="Q1875" i="1"/>
  <c r="AQ1875" i="1"/>
  <c r="AP1875" i="1"/>
  <c r="AO1877" i="1"/>
  <c r="AP1878" i="1"/>
  <c r="AR1878" i="1"/>
  <c r="AN1878" i="1"/>
  <c r="S1879" i="1"/>
  <c r="AT1879" i="1"/>
  <c r="AP1882" i="1"/>
  <c r="AQ1882" i="1"/>
  <c r="AN1882" i="1"/>
  <c r="S1883" i="1"/>
  <c r="AU1883" i="1"/>
  <c r="AV1884" i="1"/>
  <c r="AU1884" i="1"/>
  <c r="Q1885" i="1"/>
  <c r="AR1885" i="1"/>
  <c r="AR1886" i="1"/>
  <c r="AS1887" i="1"/>
  <c r="AO1887" i="1"/>
  <c r="Q1887" i="1"/>
  <c r="AR1887" i="1"/>
  <c r="AQ1887" i="1"/>
  <c r="AN1889" i="1"/>
  <c r="AR1891" i="1"/>
  <c r="AQ1893" i="1"/>
  <c r="AP1893" i="1"/>
  <c r="Q1893" i="1"/>
  <c r="AR1893" i="1"/>
  <c r="Q1894" i="1"/>
  <c r="AO1894" i="1"/>
  <c r="Q1898" i="1"/>
  <c r="AO1898" i="1"/>
  <c r="AP1899" i="1"/>
  <c r="S1900" i="1"/>
  <c r="AU1901" i="1"/>
  <c r="S1901" i="1"/>
  <c r="AT1901" i="1"/>
  <c r="AT1903" i="1"/>
  <c r="AQ1905" i="1"/>
  <c r="AR1905" i="1"/>
  <c r="AO1905" i="1"/>
  <c r="AV1908" i="1"/>
  <c r="S1908" i="1"/>
  <c r="AU1909" i="1"/>
  <c r="S1909" i="1"/>
  <c r="AV1909" i="1"/>
  <c r="AS1909" i="1"/>
  <c r="AU1913" i="1"/>
  <c r="S1913" i="1"/>
  <c r="AT1913" i="1"/>
  <c r="AS1915" i="1"/>
  <c r="AO1915" i="1"/>
  <c r="Q1915" i="1"/>
  <c r="AN1915" i="1"/>
  <c r="AQ1915" i="1"/>
  <c r="AO1917" i="1"/>
  <c r="AV1917" i="1"/>
  <c r="AN1918" i="1"/>
  <c r="AU1919" i="1"/>
  <c r="AV1920" i="1"/>
  <c r="AT1920" i="1"/>
  <c r="AS1923" i="1"/>
  <c r="AO1923" i="1"/>
  <c r="Q1923" i="1"/>
  <c r="AQ1923" i="1"/>
  <c r="AN1923" i="1"/>
  <c r="AR1923" i="1"/>
  <c r="AU1925" i="1"/>
  <c r="S1925" i="1"/>
  <c r="AV1925" i="1"/>
  <c r="AP1926" i="1"/>
  <c r="AR1926" i="1"/>
  <c r="AO1926" i="1"/>
  <c r="Q1926" i="1"/>
  <c r="AQ1926" i="1"/>
  <c r="AP1931" i="1"/>
  <c r="AU1933" i="1"/>
  <c r="S1933" i="1"/>
  <c r="AV1933" i="1"/>
  <c r="AP1934" i="1"/>
  <c r="AO1934" i="1"/>
  <c r="Q1934" i="1"/>
  <c r="AR1934" i="1"/>
  <c r="AQ1934" i="1"/>
  <c r="AT1943" i="1"/>
  <c r="AV1943" i="1"/>
  <c r="AU1943" i="1"/>
  <c r="S1943" i="1"/>
  <c r="AN1954" i="1"/>
  <c r="AP1958" i="1"/>
  <c r="AQ1958" i="1"/>
  <c r="AS1958" i="1"/>
  <c r="AR1958" i="1"/>
  <c r="AO1958" i="1"/>
  <c r="Q1958" i="1"/>
  <c r="AS1963" i="1"/>
  <c r="AO1963" i="1"/>
  <c r="Q1963" i="1"/>
  <c r="AR1963" i="1"/>
  <c r="AP1963" i="1"/>
  <c r="AN1963" i="1"/>
  <c r="AO1921" i="1"/>
  <c r="AU1929" i="1"/>
  <c r="S1929" i="1"/>
  <c r="AN1930" i="1"/>
  <c r="AS1930" i="1"/>
  <c r="AV1931" i="1"/>
  <c r="AS1935" i="1"/>
  <c r="AO1935" i="1"/>
  <c r="Q1935" i="1"/>
  <c r="AQ1935" i="1"/>
  <c r="AP1935" i="1"/>
  <c r="AP1938" i="1"/>
  <c r="AR1938" i="1"/>
  <c r="AN1938" i="1"/>
  <c r="AP1942" i="1"/>
  <c r="AQ1942" i="1"/>
  <c r="AN1942" i="1"/>
  <c r="AV1944" i="1"/>
  <c r="AU1944" i="1"/>
  <c r="AS1947" i="1"/>
  <c r="AO1947" i="1"/>
  <c r="Q1947" i="1"/>
  <c r="AR1947" i="1"/>
  <c r="AQ1947" i="1"/>
  <c r="AQ1953" i="1"/>
  <c r="AP1953" i="1"/>
  <c r="Q1953" i="1"/>
  <c r="AR1953" i="1"/>
  <c r="AU1961" i="1"/>
  <c r="S1961" i="1"/>
  <c r="AT1961" i="1"/>
  <c r="AT1963" i="1"/>
  <c r="AQ1965" i="1"/>
  <c r="AR1965" i="1"/>
  <c r="AO1965" i="1"/>
  <c r="AV1968" i="1"/>
  <c r="S1968" i="1"/>
  <c r="AU1969" i="1"/>
  <c r="S1969" i="1"/>
  <c r="AV1969" i="1"/>
  <c r="AU1973" i="1"/>
  <c r="S1973" i="1"/>
  <c r="AT1973" i="1"/>
  <c r="AS1975" i="1"/>
  <c r="AO1975" i="1"/>
  <c r="Q1975" i="1"/>
  <c r="AN1975" i="1"/>
  <c r="AQ1975" i="1"/>
  <c r="AU1979" i="1"/>
  <c r="AV1980" i="1"/>
  <c r="AT1980" i="1"/>
  <c r="Q1981" i="1"/>
  <c r="AP1981" i="1"/>
  <c r="AT1984" i="1"/>
  <c r="AR1991" i="1"/>
  <c r="AQ1993" i="1"/>
  <c r="AS1993" i="1"/>
  <c r="AN1993" i="1"/>
  <c r="AP1993" i="1"/>
  <c r="AP1994" i="1"/>
  <c r="AO1994" i="1"/>
  <c r="Q1994" i="1"/>
  <c r="AQ1994" i="1"/>
  <c r="S1996" i="1"/>
  <c r="AS1999" i="1"/>
  <c r="AO1999" i="1"/>
  <c r="Q1999" i="1"/>
  <c r="AQ1999" i="1"/>
  <c r="AP1999" i="1"/>
  <c r="AP2002" i="1"/>
  <c r="AR2002" i="1"/>
  <c r="AN2002" i="1"/>
  <c r="S2003" i="1"/>
  <c r="AT2003" i="1"/>
  <c r="AP2006" i="1"/>
  <c r="AQ2006" i="1"/>
  <c r="AN2006" i="1"/>
  <c r="S2007" i="1"/>
  <c r="AU2007" i="1"/>
  <c r="AV2008" i="1"/>
  <c r="AU2008" i="1"/>
  <c r="Q2009" i="1"/>
  <c r="AR2009" i="1"/>
  <c r="AR2010" i="1"/>
  <c r="AS2011" i="1"/>
  <c r="AO2011" i="1"/>
  <c r="Q2011" i="1"/>
  <c r="AR2011" i="1"/>
  <c r="AQ2011" i="1"/>
  <c r="AR2015" i="1"/>
  <c r="AQ2017" i="1"/>
  <c r="AP2017" i="1"/>
  <c r="Q2017" i="1"/>
  <c r="AR2017" i="1"/>
  <c r="Q2018" i="1"/>
  <c r="AO2018" i="1"/>
  <c r="Q2022" i="1"/>
  <c r="AO2022" i="1"/>
  <c r="S2024" i="1"/>
  <c r="AU2025" i="1"/>
  <c r="S2025" i="1"/>
  <c r="AT2025" i="1"/>
  <c r="AT2027" i="1"/>
  <c r="AQ2029" i="1"/>
  <c r="AR2029" i="1"/>
  <c r="AO2029" i="1"/>
  <c r="AV2032" i="1"/>
  <c r="S2032" i="1"/>
  <c r="AU2033" i="1"/>
  <c r="S2033" i="1"/>
  <c r="AV2033" i="1"/>
  <c r="AS2033" i="1"/>
  <c r="AU2037" i="1"/>
  <c r="S2037" i="1"/>
  <c r="AT2037" i="1"/>
  <c r="AS2039" i="1"/>
  <c r="AO2039" i="1"/>
  <c r="Q2039" i="1"/>
  <c r="AN2039" i="1"/>
  <c r="AQ2039" i="1"/>
  <c r="AU2043" i="1"/>
  <c r="AV2044" i="1"/>
  <c r="AT2044" i="1"/>
  <c r="Q2045" i="1"/>
  <c r="AP2045" i="1"/>
  <c r="AT2048" i="1"/>
  <c r="AR2055" i="1"/>
  <c r="AQ2057" i="1"/>
  <c r="AS2057" i="1"/>
  <c r="AN2057" i="1"/>
  <c r="AP2057" i="1"/>
  <c r="AP2058" i="1"/>
  <c r="AO2058" i="1"/>
  <c r="Q2058" i="1"/>
  <c r="AQ2058" i="1"/>
  <c r="S2060" i="1"/>
  <c r="AS2063" i="1"/>
  <c r="AO2063" i="1"/>
  <c r="Q2063" i="1"/>
  <c r="AQ2063" i="1"/>
  <c r="AP2063" i="1"/>
  <c r="AP2066" i="1"/>
  <c r="AR2066" i="1"/>
  <c r="AN2066" i="1"/>
  <c r="S2067" i="1"/>
  <c r="AT2067" i="1"/>
  <c r="AP2070" i="1"/>
  <c r="AQ2070" i="1"/>
  <c r="AN2070" i="1"/>
  <c r="S2071" i="1"/>
  <c r="AU2071" i="1"/>
  <c r="AV2072" i="1"/>
  <c r="AU2072" i="1"/>
  <c r="Q2073" i="1"/>
  <c r="AR2073" i="1"/>
  <c r="AR2074" i="1"/>
  <c r="AS2075" i="1"/>
  <c r="AO2075" i="1"/>
  <c r="Q2075" i="1"/>
  <c r="AR2075" i="1"/>
  <c r="AQ2075" i="1"/>
  <c r="AR2079" i="1"/>
  <c r="AQ2081" i="1"/>
  <c r="AP2081" i="1"/>
  <c r="Q2081" i="1"/>
  <c r="AR2081" i="1"/>
  <c r="Q2082" i="1"/>
  <c r="AO2082" i="1"/>
  <c r="Q2086" i="1"/>
  <c r="AO2086" i="1"/>
  <c r="S2088" i="1"/>
  <c r="AU2089" i="1"/>
  <c r="S2089" i="1"/>
  <c r="AT2089" i="1"/>
  <c r="AT2091" i="1"/>
  <c r="AQ2097" i="1"/>
  <c r="AP2097" i="1"/>
  <c r="Q2097" i="1"/>
  <c r="AS2097" i="1"/>
  <c r="AN2097" i="1"/>
  <c r="AQ2105" i="1"/>
  <c r="AS2105" i="1"/>
  <c r="AN2105" i="1"/>
  <c r="AP2105" i="1"/>
  <c r="Q2105" i="1"/>
  <c r="AQ2113" i="1"/>
  <c r="AP2113" i="1"/>
  <c r="Q2113" i="1"/>
  <c r="AS2113" i="1"/>
  <c r="AN2113" i="1"/>
  <c r="AQ2121" i="1"/>
  <c r="AS2121" i="1"/>
  <c r="AN2121" i="1"/>
  <c r="AP2121" i="1"/>
  <c r="Q2121" i="1"/>
  <c r="AQ2129" i="1"/>
  <c r="AP2129" i="1"/>
  <c r="Q2129" i="1"/>
  <c r="AS2129" i="1"/>
  <c r="AN2129" i="1"/>
  <c r="AQ2137" i="1"/>
  <c r="AS2137" i="1"/>
  <c r="AN2137" i="1"/>
  <c r="AP2137" i="1"/>
  <c r="Q2137" i="1"/>
  <c r="AQ2145" i="1"/>
  <c r="AP2145" i="1"/>
  <c r="Q2145" i="1"/>
  <c r="AS2145" i="1"/>
  <c r="AN2145" i="1"/>
  <c r="AQ2153" i="1"/>
  <c r="AS2153" i="1"/>
  <c r="AN2153" i="1"/>
  <c r="AP2153" i="1"/>
  <c r="Q2153" i="1"/>
  <c r="AQ2161" i="1"/>
  <c r="AP2161" i="1"/>
  <c r="Q2161" i="1"/>
  <c r="AS2161" i="1"/>
  <c r="AN2161" i="1"/>
  <c r="AQ2169" i="1"/>
  <c r="AS2169" i="1"/>
  <c r="AN2169" i="1"/>
  <c r="AP2169" i="1"/>
  <c r="Q2169" i="1"/>
  <c r="AQ2177" i="1"/>
  <c r="AP2177" i="1"/>
  <c r="Q2177" i="1"/>
  <c r="AS2177" i="1"/>
  <c r="AN2177" i="1"/>
  <c r="AS2199" i="1"/>
  <c r="AO2199" i="1"/>
  <c r="Q2199" i="1"/>
  <c r="AN2199" i="1"/>
  <c r="AR2199" i="1"/>
  <c r="AQ2199" i="1"/>
  <c r="AQ2201" i="1"/>
  <c r="AS2201" i="1"/>
  <c r="AN2201" i="1"/>
  <c r="AR2201" i="1"/>
  <c r="AP2201" i="1"/>
  <c r="Q2201" i="1"/>
  <c r="AU2209" i="1"/>
  <c r="S2209" i="1"/>
  <c r="AV2209" i="1"/>
  <c r="AT2209" i="1"/>
  <c r="AV2216" i="1"/>
  <c r="AU2216" i="1"/>
  <c r="AT2216" i="1"/>
  <c r="S2216" i="1"/>
  <c r="AP2242" i="1"/>
  <c r="AR2242" i="1"/>
  <c r="AQ2242" i="1"/>
  <c r="AO2242" i="1"/>
  <c r="Q2242" i="1"/>
  <c r="AS2242" i="1"/>
  <c r="AU2243" i="1"/>
  <c r="AT2243" i="1"/>
  <c r="S2243" i="1"/>
  <c r="AV2243" i="1"/>
  <c r="AQ1937" i="1"/>
  <c r="AP1937" i="1"/>
  <c r="Q1937" i="1"/>
  <c r="AR1937" i="1"/>
  <c r="AU1945" i="1"/>
  <c r="S1945" i="1"/>
  <c r="AT1945" i="1"/>
  <c r="AT1947" i="1"/>
  <c r="AQ1949" i="1"/>
  <c r="AR1949" i="1"/>
  <c r="AO1949" i="1"/>
  <c r="AV1952" i="1"/>
  <c r="S1952" i="1"/>
  <c r="AU1953" i="1"/>
  <c r="S1953" i="1"/>
  <c r="AV1953" i="1"/>
  <c r="AU1957" i="1"/>
  <c r="S1957" i="1"/>
  <c r="AT1957" i="1"/>
  <c r="AS1959" i="1"/>
  <c r="AO1959" i="1"/>
  <c r="Q1959" i="1"/>
  <c r="AN1959" i="1"/>
  <c r="AQ1959" i="1"/>
  <c r="AV1964" i="1"/>
  <c r="AT1964" i="1"/>
  <c r="AQ1977" i="1"/>
  <c r="AS1977" i="1"/>
  <c r="AN1977" i="1"/>
  <c r="AP1977" i="1"/>
  <c r="AP1978" i="1"/>
  <c r="AO1978" i="1"/>
  <c r="Q1978" i="1"/>
  <c r="AQ1978" i="1"/>
  <c r="AV1979" i="1"/>
  <c r="AS1981" i="1"/>
  <c r="AS1983" i="1"/>
  <c r="AO1983" i="1"/>
  <c r="Q1983" i="1"/>
  <c r="AQ1983" i="1"/>
  <c r="AP1983" i="1"/>
  <c r="AP1986" i="1"/>
  <c r="AR1986" i="1"/>
  <c r="AN1986" i="1"/>
  <c r="AP1990" i="1"/>
  <c r="AQ1990" i="1"/>
  <c r="AN1990" i="1"/>
  <c r="AV1992" i="1"/>
  <c r="AU1992" i="1"/>
  <c r="AS1995" i="1"/>
  <c r="AO1995" i="1"/>
  <c r="Q1995" i="1"/>
  <c r="AR1995" i="1"/>
  <c r="AQ1995" i="1"/>
  <c r="AQ2001" i="1"/>
  <c r="AP2001" i="1"/>
  <c r="Q2001" i="1"/>
  <c r="AR2001" i="1"/>
  <c r="AV2003" i="1"/>
  <c r="AV2007" i="1"/>
  <c r="AU2009" i="1"/>
  <c r="S2009" i="1"/>
  <c r="AT2009" i="1"/>
  <c r="AS2010" i="1"/>
  <c r="AT2011" i="1"/>
  <c r="AQ2013" i="1"/>
  <c r="AR2013" i="1"/>
  <c r="AO2013" i="1"/>
  <c r="AV2016" i="1"/>
  <c r="S2016" i="1"/>
  <c r="AU2017" i="1"/>
  <c r="S2017" i="1"/>
  <c r="AV2017" i="1"/>
  <c r="AQ2018" i="1"/>
  <c r="AU2021" i="1"/>
  <c r="S2021" i="1"/>
  <c r="AT2021" i="1"/>
  <c r="AR2022" i="1"/>
  <c r="AS2023" i="1"/>
  <c r="AO2023" i="1"/>
  <c r="Q2023" i="1"/>
  <c r="AN2023" i="1"/>
  <c r="AQ2023" i="1"/>
  <c r="AN2027" i="1"/>
  <c r="AV2028" i="1"/>
  <c r="AT2028" i="1"/>
  <c r="AN2033" i="1"/>
  <c r="AQ2041" i="1"/>
  <c r="AS2041" i="1"/>
  <c r="AN2041" i="1"/>
  <c r="AP2041" i="1"/>
  <c r="AP2042" i="1"/>
  <c r="AO2042" i="1"/>
  <c r="Q2042" i="1"/>
  <c r="AQ2042" i="1"/>
  <c r="AV2043" i="1"/>
  <c r="AS2045" i="1"/>
  <c r="AS2047" i="1"/>
  <c r="AO2047" i="1"/>
  <c r="Q2047" i="1"/>
  <c r="AQ2047" i="1"/>
  <c r="AP2047" i="1"/>
  <c r="AP2050" i="1"/>
  <c r="AR2050" i="1"/>
  <c r="AN2050" i="1"/>
  <c r="AP2054" i="1"/>
  <c r="AQ2054" i="1"/>
  <c r="AN2054" i="1"/>
  <c r="AV2056" i="1"/>
  <c r="AU2056" i="1"/>
  <c r="AS2059" i="1"/>
  <c r="AO2059" i="1"/>
  <c r="Q2059" i="1"/>
  <c r="AR2059" i="1"/>
  <c r="AQ2059" i="1"/>
  <c r="AQ2065" i="1"/>
  <c r="AP2065" i="1"/>
  <c r="Q2065" i="1"/>
  <c r="AR2065" i="1"/>
  <c r="AV2067" i="1"/>
  <c r="AV2071" i="1"/>
  <c r="AU2073" i="1"/>
  <c r="S2073" i="1"/>
  <c r="AT2073" i="1"/>
  <c r="AS2074" i="1"/>
  <c r="AT2075" i="1"/>
  <c r="AQ2077" i="1"/>
  <c r="AR2077" i="1"/>
  <c r="AO2077" i="1"/>
  <c r="AV2080" i="1"/>
  <c r="S2080" i="1"/>
  <c r="AU2081" i="1"/>
  <c r="S2081" i="1"/>
  <c r="AV2081" i="1"/>
  <c r="AQ2082" i="1"/>
  <c r="AU2085" i="1"/>
  <c r="S2085" i="1"/>
  <c r="AT2085" i="1"/>
  <c r="AR2086" i="1"/>
  <c r="AS2087" i="1"/>
  <c r="AO2087" i="1"/>
  <c r="Q2087" i="1"/>
  <c r="AN2087" i="1"/>
  <c r="AQ2087" i="1"/>
  <c r="AV2089" i="1"/>
  <c r="AN2091" i="1"/>
  <c r="AU2091" i="1"/>
  <c r="AV2092" i="1"/>
  <c r="AT2092" i="1"/>
  <c r="AS2095" i="1"/>
  <c r="AO2095" i="1"/>
  <c r="Q2095" i="1"/>
  <c r="AQ2095" i="1"/>
  <c r="AN2095" i="1"/>
  <c r="AR2095" i="1"/>
  <c r="AU2097" i="1"/>
  <c r="S2097" i="1"/>
  <c r="AV2097" i="1"/>
  <c r="AP2098" i="1"/>
  <c r="AR2098" i="1"/>
  <c r="AO2098" i="1"/>
  <c r="Q2098" i="1"/>
  <c r="AQ2098" i="1"/>
  <c r="AU2105" i="1"/>
  <c r="S2105" i="1"/>
  <c r="AV2105" i="1"/>
  <c r="AP2106" i="1"/>
  <c r="AO2106" i="1"/>
  <c r="Q2106" i="1"/>
  <c r="AR2106" i="1"/>
  <c r="AQ2106" i="1"/>
  <c r="AS2111" i="1"/>
  <c r="AO2111" i="1"/>
  <c r="Q2111" i="1"/>
  <c r="AQ2111" i="1"/>
  <c r="AN2111" i="1"/>
  <c r="AR2111" i="1"/>
  <c r="AU2113" i="1"/>
  <c r="S2113" i="1"/>
  <c r="AV2113" i="1"/>
  <c r="AP2114" i="1"/>
  <c r="AR2114" i="1"/>
  <c r="AO2114" i="1"/>
  <c r="Q2114" i="1"/>
  <c r="AQ2114" i="1"/>
  <c r="AU2121" i="1"/>
  <c r="S2121" i="1"/>
  <c r="AV2121" i="1"/>
  <c r="AP2122" i="1"/>
  <c r="AO2122" i="1"/>
  <c r="Q2122" i="1"/>
  <c r="AR2122" i="1"/>
  <c r="AQ2122" i="1"/>
  <c r="AS2127" i="1"/>
  <c r="AO2127" i="1"/>
  <c r="Q2127" i="1"/>
  <c r="AQ2127" i="1"/>
  <c r="AN2127" i="1"/>
  <c r="AR2127" i="1"/>
  <c r="AU2129" i="1"/>
  <c r="S2129" i="1"/>
  <c r="AV2129" i="1"/>
  <c r="AP2130" i="1"/>
  <c r="AR2130" i="1"/>
  <c r="AO2130" i="1"/>
  <c r="Q2130" i="1"/>
  <c r="AQ2130" i="1"/>
  <c r="AU2137" i="1"/>
  <c r="S2137" i="1"/>
  <c r="AV2137" i="1"/>
  <c r="AP2138" i="1"/>
  <c r="AO2138" i="1"/>
  <c r="Q2138" i="1"/>
  <c r="AR2138" i="1"/>
  <c r="AQ2138" i="1"/>
  <c r="AS2143" i="1"/>
  <c r="AO2143" i="1"/>
  <c r="Q2143" i="1"/>
  <c r="AQ2143" i="1"/>
  <c r="AN2143" i="1"/>
  <c r="AR2143" i="1"/>
  <c r="AU2145" i="1"/>
  <c r="S2145" i="1"/>
  <c r="AV2145" i="1"/>
  <c r="AP2146" i="1"/>
  <c r="AR2146" i="1"/>
  <c r="AO2146" i="1"/>
  <c r="Q2146" i="1"/>
  <c r="AQ2146" i="1"/>
  <c r="AU2153" i="1"/>
  <c r="S2153" i="1"/>
  <c r="AV2153" i="1"/>
  <c r="AP2154" i="1"/>
  <c r="AO2154" i="1"/>
  <c r="Q2154" i="1"/>
  <c r="AR2154" i="1"/>
  <c r="AQ2154" i="1"/>
  <c r="AS2159" i="1"/>
  <c r="AO2159" i="1"/>
  <c r="Q2159" i="1"/>
  <c r="AQ2159" i="1"/>
  <c r="AN2159" i="1"/>
  <c r="AR2159" i="1"/>
  <c r="AU2161" i="1"/>
  <c r="S2161" i="1"/>
  <c r="AV2161" i="1"/>
  <c r="AP2162" i="1"/>
  <c r="AR2162" i="1"/>
  <c r="AO2162" i="1"/>
  <c r="Q2162" i="1"/>
  <c r="AQ2162" i="1"/>
  <c r="AU2169" i="1"/>
  <c r="S2169" i="1"/>
  <c r="AV2169" i="1"/>
  <c r="AP2170" i="1"/>
  <c r="AO2170" i="1"/>
  <c r="Q2170" i="1"/>
  <c r="AR2170" i="1"/>
  <c r="AQ2170" i="1"/>
  <c r="AS2175" i="1"/>
  <c r="AO2175" i="1"/>
  <c r="Q2175" i="1"/>
  <c r="AQ2175" i="1"/>
  <c r="AN2175" i="1"/>
  <c r="AR2175" i="1"/>
  <c r="AU2177" i="1"/>
  <c r="S2177" i="1"/>
  <c r="AV2177" i="1"/>
  <c r="AP2178" i="1"/>
  <c r="AR2178" i="1"/>
  <c r="AO2178" i="1"/>
  <c r="Q2178" i="1"/>
  <c r="AQ2178" i="1"/>
  <c r="AP2194" i="1"/>
  <c r="AR2194" i="1"/>
  <c r="AQ2194" i="1"/>
  <c r="AO2194" i="1"/>
  <c r="Q2194" i="1"/>
  <c r="AS2194" i="1"/>
  <c r="AU2195" i="1"/>
  <c r="AT2195" i="1"/>
  <c r="S2195" i="1"/>
  <c r="AV2195" i="1"/>
  <c r="AS2215" i="1"/>
  <c r="AO2215" i="1"/>
  <c r="Q2215" i="1"/>
  <c r="AN2215" i="1"/>
  <c r="AR2215" i="1"/>
  <c r="AQ2215" i="1"/>
  <c r="AQ2217" i="1"/>
  <c r="AS2217" i="1"/>
  <c r="AN2217" i="1"/>
  <c r="AR2217" i="1"/>
  <c r="AP2217" i="1"/>
  <c r="Q2217" i="1"/>
  <c r="AU2225" i="1"/>
  <c r="S2225" i="1"/>
  <c r="AV2225" i="1"/>
  <c r="AT2225" i="1"/>
  <c r="AV2232" i="1"/>
  <c r="AU2232" i="1"/>
  <c r="AT2232" i="1"/>
  <c r="S2232" i="1"/>
  <c r="AP2258" i="1"/>
  <c r="AR2258" i="1"/>
  <c r="AQ2258" i="1"/>
  <c r="AO2258" i="1"/>
  <c r="Q2258" i="1"/>
  <c r="AS2258" i="1"/>
  <c r="AU2259" i="1"/>
  <c r="AT2259" i="1"/>
  <c r="S2259" i="1"/>
  <c r="AV2259" i="1"/>
  <c r="AN920" i="1"/>
  <c r="AN924" i="1"/>
  <c r="AN928" i="1"/>
  <c r="AN932" i="1"/>
  <c r="AN936" i="1"/>
  <c r="AN940" i="1"/>
  <c r="AN944" i="1"/>
  <c r="AN948" i="1"/>
  <c r="AN952" i="1"/>
  <c r="AN956" i="1"/>
  <c r="AN960" i="1"/>
  <c r="AN964" i="1"/>
  <c r="AN968" i="1"/>
  <c r="AN972" i="1"/>
  <c r="AN976" i="1"/>
  <c r="AN980" i="1"/>
  <c r="AN984" i="1"/>
  <c r="AN988" i="1"/>
  <c r="AN992" i="1"/>
  <c r="AN996" i="1"/>
  <c r="AN1000" i="1"/>
  <c r="AN1004" i="1"/>
  <c r="AN1008" i="1"/>
  <c r="AN1012" i="1"/>
  <c r="AN1016" i="1"/>
  <c r="AN1020" i="1"/>
  <c r="AN1024" i="1"/>
  <c r="AN1028" i="1"/>
  <c r="AN1032" i="1"/>
  <c r="AN1036" i="1"/>
  <c r="AN1040" i="1"/>
  <c r="AN1044" i="1"/>
  <c r="AN1048" i="1"/>
  <c r="AN1052" i="1"/>
  <c r="AN1056" i="1"/>
  <c r="AN1060" i="1"/>
  <c r="AN1064" i="1"/>
  <c r="AN1068" i="1"/>
  <c r="AN1072" i="1"/>
  <c r="AN1076" i="1"/>
  <c r="AN1080" i="1"/>
  <c r="AN1084" i="1"/>
  <c r="AN1088" i="1"/>
  <c r="AN1092" i="1"/>
  <c r="AN1096" i="1"/>
  <c r="AN1100" i="1"/>
  <c r="AN1104" i="1"/>
  <c r="AN1108" i="1"/>
  <c r="AN1112" i="1"/>
  <c r="AN1116" i="1"/>
  <c r="AN1120" i="1"/>
  <c r="AN1124" i="1"/>
  <c r="AN1128" i="1"/>
  <c r="AN1132" i="1"/>
  <c r="AN1136" i="1"/>
  <c r="AN1140" i="1"/>
  <c r="AN1144" i="1"/>
  <c r="AN1148" i="1"/>
  <c r="AN1152" i="1"/>
  <c r="AN1156" i="1"/>
  <c r="AN1160" i="1"/>
  <c r="AN1164" i="1"/>
  <c r="AN1168" i="1"/>
  <c r="AN1172" i="1"/>
  <c r="AN1176" i="1"/>
  <c r="AN1180" i="1"/>
  <c r="AN1184" i="1"/>
  <c r="AN1188" i="1"/>
  <c r="AN1192" i="1"/>
  <c r="AN1196" i="1"/>
  <c r="AN1200" i="1"/>
  <c r="AN1204" i="1"/>
  <c r="AN1208" i="1"/>
  <c r="AN1212" i="1"/>
  <c r="AN1216" i="1"/>
  <c r="AN1220" i="1"/>
  <c r="AN1224" i="1"/>
  <c r="AN1228" i="1"/>
  <c r="AN1232" i="1"/>
  <c r="AN1236" i="1"/>
  <c r="AN1240" i="1"/>
  <c r="AN1244" i="1"/>
  <c r="AN1248" i="1"/>
  <c r="AN1252" i="1"/>
  <c r="AN1256" i="1"/>
  <c r="AN1260" i="1"/>
  <c r="AN1264" i="1"/>
  <c r="AN1268" i="1"/>
  <c r="AN1272" i="1"/>
  <c r="AN1276" i="1"/>
  <c r="AN1280" i="1"/>
  <c r="AN1284" i="1"/>
  <c r="AN1288" i="1"/>
  <c r="AN1292" i="1"/>
  <c r="AN1296" i="1"/>
  <c r="AN1300" i="1"/>
  <c r="AN1304" i="1"/>
  <c r="AN1308" i="1"/>
  <c r="AN1312" i="1"/>
  <c r="AN1316" i="1"/>
  <c r="AN1320" i="1"/>
  <c r="AN1324" i="1"/>
  <c r="AN1328" i="1"/>
  <c r="AN1332" i="1"/>
  <c r="AN1336" i="1"/>
  <c r="AN1340" i="1"/>
  <c r="AN1344" i="1"/>
  <c r="AN1348" i="1"/>
  <c r="AN1352" i="1"/>
  <c r="AN1356" i="1"/>
  <c r="AN1360" i="1"/>
  <c r="AN1364" i="1"/>
  <c r="AN1368" i="1"/>
  <c r="AN1372" i="1"/>
  <c r="AN1376" i="1"/>
  <c r="AN1380" i="1"/>
  <c r="AN1384" i="1"/>
  <c r="AN1388" i="1"/>
  <c r="AN1392" i="1"/>
  <c r="AN1396" i="1"/>
  <c r="AN1400" i="1"/>
  <c r="AN1404" i="1"/>
  <c r="AN1408" i="1"/>
  <c r="AN1412" i="1"/>
  <c r="AN1416" i="1"/>
  <c r="AN1420" i="1"/>
  <c r="AN1424" i="1"/>
  <c r="AN1428" i="1"/>
  <c r="AN1432" i="1"/>
  <c r="AN1436" i="1"/>
  <c r="AN1440" i="1"/>
  <c r="AN1444" i="1"/>
  <c r="AN1448" i="1"/>
  <c r="AN1452" i="1"/>
  <c r="AN1456" i="1"/>
  <c r="AN1460" i="1"/>
  <c r="AN1464" i="1"/>
  <c r="AN1468" i="1"/>
  <c r="AN1472" i="1"/>
  <c r="AN1476" i="1"/>
  <c r="AN1480" i="1"/>
  <c r="AN1484" i="1"/>
  <c r="AN1488" i="1"/>
  <c r="AN1492" i="1"/>
  <c r="AN1496" i="1"/>
  <c r="AN1500" i="1"/>
  <c r="AN1504" i="1"/>
  <c r="AN1508" i="1"/>
  <c r="AN1512" i="1"/>
  <c r="AN1516" i="1"/>
  <c r="AN1520" i="1"/>
  <c r="AN1524" i="1"/>
  <c r="AN1528" i="1"/>
  <c r="AN1532" i="1"/>
  <c r="AN1536" i="1"/>
  <c r="AN1540" i="1"/>
  <c r="AN1544" i="1"/>
  <c r="AN1548" i="1"/>
  <c r="AN1552" i="1"/>
  <c r="AN1556" i="1"/>
  <c r="AN1560" i="1"/>
  <c r="AN1564" i="1"/>
  <c r="AN1568" i="1"/>
  <c r="AN1572" i="1"/>
  <c r="AN1576" i="1"/>
  <c r="AN1580" i="1"/>
  <c r="AN1584" i="1"/>
  <c r="AN1588" i="1"/>
  <c r="AN1592" i="1"/>
  <c r="AN1596" i="1"/>
  <c r="AN1600" i="1"/>
  <c r="AN1604" i="1"/>
  <c r="AN1608" i="1"/>
  <c r="AN1612" i="1"/>
  <c r="AN1616" i="1"/>
  <c r="AN1620" i="1"/>
  <c r="AN1624" i="1"/>
  <c r="AN1628" i="1"/>
  <c r="AN1632" i="1"/>
  <c r="AN1636" i="1"/>
  <c r="AN1640" i="1"/>
  <c r="AN1644" i="1"/>
  <c r="AN1648" i="1"/>
  <c r="AN1652" i="1"/>
  <c r="AN1656" i="1"/>
  <c r="AN1660" i="1"/>
  <c r="AN1664" i="1"/>
  <c r="AN1668" i="1"/>
  <c r="AN1672" i="1"/>
  <c r="AN1676" i="1"/>
  <c r="AN1680" i="1"/>
  <c r="AN1684" i="1"/>
  <c r="AN1688" i="1"/>
  <c r="AN1692" i="1"/>
  <c r="AN1696" i="1"/>
  <c r="AN1700" i="1"/>
  <c r="AS1703" i="1"/>
  <c r="AO1703" i="1"/>
  <c r="Q1703" i="1"/>
  <c r="AP1703" i="1"/>
  <c r="AO1705" i="1"/>
  <c r="AU1713" i="1"/>
  <c r="S1713" i="1"/>
  <c r="AN1714" i="1"/>
  <c r="AS1714" i="1"/>
  <c r="AS1719" i="1"/>
  <c r="AO1719" i="1"/>
  <c r="Q1719" i="1"/>
  <c r="AP1719" i="1"/>
  <c r="AO1721" i="1"/>
  <c r="AU1729" i="1"/>
  <c r="S1729" i="1"/>
  <c r="AN1730" i="1"/>
  <c r="AS1730" i="1"/>
  <c r="AS1735" i="1"/>
  <c r="AO1735" i="1"/>
  <c r="Q1735" i="1"/>
  <c r="AP1735" i="1"/>
  <c r="AO1737" i="1"/>
  <c r="AU1745" i="1"/>
  <c r="S1745" i="1"/>
  <c r="AN1746" i="1"/>
  <c r="AS1746" i="1"/>
  <c r="AS1751" i="1"/>
  <c r="AO1751" i="1"/>
  <c r="Q1751" i="1"/>
  <c r="AP1751" i="1"/>
  <c r="AO1753" i="1"/>
  <c r="AU1761" i="1"/>
  <c r="S1761" i="1"/>
  <c r="AN1762" i="1"/>
  <c r="AS1762" i="1"/>
  <c r="AS1767" i="1"/>
  <c r="AO1767" i="1"/>
  <c r="Q1767" i="1"/>
  <c r="AP1767" i="1"/>
  <c r="AO1769" i="1"/>
  <c r="AU1777" i="1"/>
  <c r="S1777" i="1"/>
  <c r="AN1778" i="1"/>
  <c r="AS1778" i="1"/>
  <c r="AS1783" i="1"/>
  <c r="AO1783" i="1"/>
  <c r="Q1783" i="1"/>
  <c r="AP1783" i="1"/>
  <c r="AO1785" i="1"/>
  <c r="AU1793" i="1"/>
  <c r="S1793" i="1"/>
  <c r="AN1794" i="1"/>
  <c r="AS1794" i="1"/>
  <c r="AS1799" i="1"/>
  <c r="AO1799" i="1"/>
  <c r="Q1799" i="1"/>
  <c r="AP1799" i="1"/>
  <c r="AO1801" i="1"/>
  <c r="AU1809" i="1"/>
  <c r="S1809" i="1"/>
  <c r="AN1810" i="1"/>
  <c r="AS1810" i="1"/>
  <c r="AS1815" i="1"/>
  <c r="AO1815" i="1"/>
  <c r="Q1815" i="1"/>
  <c r="AP1815" i="1"/>
  <c r="AO1817" i="1"/>
  <c r="AU1825" i="1"/>
  <c r="S1825" i="1"/>
  <c r="AN1826" i="1"/>
  <c r="AS1826" i="1"/>
  <c r="AS1831" i="1"/>
  <c r="AO1831" i="1"/>
  <c r="Q1831" i="1"/>
  <c r="AP1831" i="1"/>
  <c r="AO1833" i="1"/>
  <c r="AU1841" i="1"/>
  <c r="S1841" i="1"/>
  <c r="AN1842" i="1"/>
  <c r="AS1842" i="1"/>
  <c r="AS1847" i="1"/>
  <c r="AO1847" i="1"/>
  <c r="Q1847" i="1"/>
  <c r="AP1847" i="1"/>
  <c r="AO1849" i="1"/>
  <c r="AU1857" i="1"/>
  <c r="S1857" i="1"/>
  <c r="AN1858" i="1"/>
  <c r="AS1858" i="1"/>
  <c r="AS1863" i="1"/>
  <c r="AO1863" i="1"/>
  <c r="Q1863" i="1"/>
  <c r="AP1863" i="1"/>
  <c r="AO1865" i="1"/>
  <c r="AU1873" i="1"/>
  <c r="S1873" i="1"/>
  <c r="AN1874" i="1"/>
  <c r="AS1874" i="1"/>
  <c r="AS1879" i="1"/>
  <c r="AO1879" i="1"/>
  <c r="Q1879" i="1"/>
  <c r="AP1879" i="1"/>
  <c r="AO1881" i="1"/>
  <c r="AU1889" i="1"/>
  <c r="S1889" i="1"/>
  <c r="AN1890" i="1"/>
  <c r="AS1890" i="1"/>
  <c r="AS1895" i="1"/>
  <c r="AO1895" i="1"/>
  <c r="Q1895" i="1"/>
  <c r="AP1895" i="1"/>
  <c r="AO1897" i="1"/>
  <c r="AU1905" i="1"/>
  <c r="S1905" i="1"/>
  <c r="AN1906" i="1"/>
  <c r="AS1906" i="1"/>
  <c r="AS1911" i="1"/>
  <c r="AO1911" i="1"/>
  <c r="Q1911" i="1"/>
  <c r="AP1911" i="1"/>
  <c r="AO1913" i="1"/>
  <c r="AU1921" i="1"/>
  <c r="S1921" i="1"/>
  <c r="AR1921" i="1"/>
  <c r="AN1922" i="1"/>
  <c r="AS1922" i="1"/>
  <c r="AS1927" i="1"/>
  <c r="AO1927" i="1"/>
  <c r="Q1927" i="1"/>
  <c r="AP1927" i="1"/>
  <c r="AO1929" i="1"/>
  <c r="AT1929" i="1"/>
  <c r="AQ1930" i="1"/>
  <c r="AV1936" i="1"/>
  <c r="S1936" i="1"/>
  <c r="AU1937" i="1"/>
  <c r="S1937" i="1"/>
  <c r="AV1937" i="1"/>
  <c r="AS1937" i="1"/>
  <c r="AQ1938" i="1"/>
  <c r="AU1941" i="1"/>
  <c r="S1941" i="1"/>
  <c r="AT1941" i="1"/>
  <c r="AR1942" i="1"/>
  <c r="AS1943" i="1"/>
  <c r="AO1943" i="1"/>
  <c r="Q1943" i="1"/>
  <c r="AN1943" i="1"/>
  <c r="AQ1943" i="1"/>
  <c r="AT1944" i="1"/>
  <c r="AV1945" i="1"/>
  <c r="AN1947" i="1"/>
  <c r="AU1947" i="1"/>
  <c r="AV1948" i="1"/>
  <c r="AT1948" i="1"/>
  <c r="Q1949" i="1"/>
  <c r="AP1949" i="1"/>
  <c r="AT1952" i="1"/>
  <c r="AN1953" i="1"/>
  <c r="AT1953" i="1"/>
  <c r="AV1957" i="1"/>
  <c r="AR1959" i="1"/>
  <c r="AQ1961" i="1"/>
  <c r="AS1961" i="1"/>
  <c r="AN1961" i="1"/>
  <c r="AP1961" i="1"/>
  <c r="AP1962" i="1"/>
  <c r="AO1962" i="1"/>
  <c r="Q1962" i="1"/>
  <c r="AQ1962" i="1"/>
  <c r="AV1963" i="1"/>
  <c r="S1964" i="1"/>
  <c r="AS1965" i="1"/>
  <c r="AS1967" i="1"/>
  <c r="AO1967" i="1"/>
  <c r="Q1967" i="1"/>
  <c r="AQ1967" i="1"/>
  <c r="AP1967" i="1"/>
  <c r="AU1968" i="1"/>
  <c r="AP1970" i="1"/>
  <c r="AR1970" i="1"/>
  <c r="AN1970" i="1"/>
  <c r="S1971" i="1"/>
  <c r="AT1971" i="1"/>
  <c r="AP1974" i="1"/>
  <c r="AQ1974" i="1"/>
  <c r="AN1974" i="1"/>
  <c r="S1975" i="1"/>
  <c r="AU1975" i="1"/>
  <c r="AV1976" i="1"/>
  <c r="AU1976" i="1"/>
  <c r="Q1977" i="1"/>
  <c r="AR1977" i="1"/>
  <c r="AR1978" i="1"/>
  <c r="AS1979" i="1"/>
  <c r="AO1979" i="1"/>
  <c r="Q1979" i="1"/>
  <c r="AR1979" i="1"/>
  <c r="AQ1979" i="1"/>
  <c r="AU1980" i="1"/>
  <c r="AR1983" i="1"/>
  <c r="AQ1985" i="1"/>
  <c r="AP1985" i="1"/>
  <c r="Q1985" i="1"/>
  <c r="AR1985" i="1"/>
  <c r="Q1986" i="1"/>
  <c r="AO1986" i="1"/>
  <c r="AV1987" i="1"/>
  <c r="Q1990" i="1"/>
  <c r="AO1990" i="1"/>
  <c r="AV1991" i="1"/>
  <c r="S1992" i="1"/>
  <c r="AU1993" i="1"/>
  <c r="S1993" i="1"/>
  <c r="AT1993" i="1"/>
  <c r="AS1994" i="1"/>
  <c r="AT1995" i="1"/>
  <c r="AQ1997" i="1"/>
  <c r="AR1997" i="1"/>
  <c r="AO1997" i="1"/>
  <c r="AV2000" i="1"/>
  <c r="S2000" i="1"/>
  <c r="AU2001" i="1"/>
  <c r="S2001" i="1"/>
  <c r="AV2001" i="1"/>
  <c r="AS2001" i="1"/>
  <c r="AQ2002" i="1"/>
  <c r="AU2005" i="1"/>
  <c r="S2005" i="1"/>
  <c r="AT2005" i="1"/>
  <c r="AR2006" i="1"/>
  <c r="AS2007" i="1"/>
  <c r="AO2007" i="1"/>
  <c r="Q2007" i="1"/>
  <c r="AN2007" i="1"/>
  <c r="AQ2007" i="1"/>
  <c r="AT2008" i="1"/>
  <c r="AV2009" i="1"/>
  <c r="AN2011" i="1"/>
  <c r="AU2011" i="1"/>
  <c r="AV2012" i="1"/>
  <c r="AT2012" i="1"/>
  <c r="Q2013" i="1"/>
  <c r="AP2013" i="1"/>
  <c r="AT2016" i="1"/>
  <c r="AN2017" i="1"/>
  <c r="AT2017" i="1"/>
  <c r="AV2021" i="1"/>
  <c r="AR2023" i="1"/>
  <c r="AQ2025" i="1"/>
  <c r="AS2025" i="1"/>
  <c r="AN2025" i="1"/>
  <c r="AP2025" i="1"/>
  <c r="AP2026" i="1"/>
  <c r="AO2026" i="1"/>
  <c r="Q2026" i="1"/>
  <c r="AQ2026" i="1"/>
  <c r="AV2027" i="1"/>
  <c r="S2028" i="1"/>
  <c r="AS2029" i="1"/>
  <c r="AS2031" i="1"/>
  <c r="AO2031" i="1"/>
  <c r="Q2031" i="1"/>
  <c r="AQ2031" i="1"/>
  <c r="AP2031" i="1"/>
  <c r="AU2032" i="1"/>
  <c r="AP2034" i="1"/>
  <c r="AR2034" i="1"/>
  <c r="AN2034" i="1"/>
  <c r="S2035" i="1"/>
  <c r="AT2035" i="1"/>
  <c r="AP2038" i="1"/>
  <c r="AQ2038" i="1"/>
  <c r="AN2038" i="1"/>
  <c r="S2039" i="1"/>
  <c r="AU2039" i="1"/>
  <c r="AV2040" i="1"/>
  <c r="AU2040" i="1"/>
  <c r="Q2041" i="1"/>
  <c r="AR2041" i="1"/>
  <c r="AR2042" i="1"/>
  <c r="AS2043" i="1"/>
  <c r="AO2043" i="1"/>
  <c r="Q2043" i="1"/>
  <c r="AR2043" i="1"/>
  <c r="AQ2043" i="1"/>
  <c r="AU2044" i="1"/>
  <c r="AR2047" i="1"/>
  <c r="AQ2049" i="1"/>
  <c r="AP2049" i="1"/>
  <c r="Q2049" i="1"/>
  <c r="AR2049" i="1"/>
  <c r="Q2050" i="1"/>
  <c r="AO2050" i="1"/>
  <c r="AV2051" i="1"/>
  <c r="Q2054" i="1"/>
  <c r="AO2054" i="1"/>
  <c r="AV2055" i="1"/>
  <c r="S2056" i="1"/>
  <c r="AU2057" i="1"/>
  <c r="S2057" i="1"/>
  <c r="AT2057" i="1"/>
  <c r="AS2058" i="1"/>
  <c r="AT2059" i="1"/>
  <c r="AQ2061" i="1"/>
  <c r="AR2061" i="1"/>
  <c r="AO2061" i="1"/>
  <c r="AV2064" i="1"/>
  <c r="S2064" i="1"/>
  <c r="AU2065" i="1"/>
  <c r="S2065" i="1"/>
  <c r="AV2065" i="1"/>
  <c r="AS2065" i="1"/>
  <c r="AQ2066" i="1"/>
  <c r="AU2069" i="1"/>
  <c r="S2069" i="1"/>
  <c r="AT2069" i="1"/>
  <c r="AR2070" i="1"/>
  <c r="AS2071" i="1"/>
  <c r="AO2071" i="1"/>
  <c r="Q2071" i="1"/>
  <c r="AN2071" i="1"/>
  <c r="AQ2071" i="1"/>
  <c r="AT2072" i="1"/>
  <c r="AV2073" i="1"/>
  <c r="AN2075" i="1"/>
  <c r="AU2075" i="1"/>
  <c r="AV2076" i="1"/>
  <c r="AT2076" i="1"/>
  <c r="Q2077" i="1"/>
  <c r="AP2077" i="1"/>
  <c r="AT2080" i="1"/>
  <c r="AN2081" i="1"/>
  <c r="AT2081" i="1"/>
  <c r="AV2085" i="1"/>
  <c r="AR2087" i="1"/>
  <c r="AQ2089" i="1"/>
  <c r="AS2089" i="1"/>
  <c r="AN2089" i="1"/>
  <c r="AP2089" i="1"/>
  <c r="AP2090" i="1"/>
  <c r="AO2090" i="1"/>
  <c r="Q2090" i="1"/>
  <c r="AQ2090" i="1"/>
  <c r="AV2091" i="1"/>
  <c r="S2092" i="1"/>
  <c r="AV2096" i="1"/>
  <c r="S2096" i="1"/>
  <c r="AU2096" i="1"/>
  <c r="AO2097" i="1"/>
  <c r="AS2098" i="1"/>
  <c r="AU2099" i="1"/>
  <c r="S2099" i="1"/>
  <c r="AT2099" i="1"/>
  <c r="AS2103" i="1"/>
  <c r="AO2103" i="1"/>
  <c r="Q2103" i="1"/>
  <c r="AN2103" i="1"/>
  <c r="AQ2103" i="1"/>
  <c r="AR2103" i="1"/>
  <c r="AV2104" i="1"/>
  <c r="AU2104" i="1"/>
  <c r="S2104" i="1"/>
  <c r="AO2105" i="1"/>
  <c r="AS2106" i="1"/>
  <c r="S2107" i="1"/>
  <c r="AU2107" i="1"/>
  <c r="AV2107" i="1"/>
  <c r="AV2112" i="1"/>
  <c r="S2112" i="1"/>
  <c r="AU2112" i="1"/>
  <c r="AO2113" i="1"/>
  <c r="AS2114" i="1"/>
  <c r="AU2115" i="1"/>
  <c r="S2115" i="1"/>
  <c r="AT2115" i="1"/>
  <c r="AS2119" i="1"/>
  <c r="AO2119" i="1"/>
  <c r="Q2119" i="1"/>
  <c r="AN2119" i="1"/>
  <c r="AQ2119" i="1"/>
  <c r="AR2119" i="1"/>
  <c r="AV2120" i="1"/>
  <c r="AU2120" i="1"/>
  <c r="S2120" i="1"/>
  <c r="AO2121" i="1"/>
  <c r="AS2122" i="1"/>
  <c r="S2123" i="1"/>
  <c r="AU2123" i="1"/>
  <c r="AV2123" i="1"/>
  <c r="AV2128" i="1"/>
  <c r="S2128" i="1"/>
  <c r="AU2128" i="1"/>
  <c r="AO2129" i="1"/>
  <c r="AS2130" i="1"/>
  <c r="AU2131" i="1"/>
  <c r="S2131" i="1"/>
  <c r="AT2131" i="1"/>
  <c r="AS2135" i="1"/>
  <c r="AO2135" i="1"/>
  <c r="Q2135" i="1"/>
  <c r="AN2135" i="1"/>
  <c r="AQ2135" i="1"/>
  <c r="AR2135" i="1"/>
  <c r="AV2136" i="1"/>
  <c r="AU2136" i="1"/>
  <c r="S2136" i="1"/>
  <c r="AO2137" i="1"/>
  <c r="AS2138" i="1"/>
  <c r="S2139" i="1"/>
  <c r="AU2139" i="1"/>
  <c r="AV2139" i="1"/>
  <c r="AV2144" i="1"/>
  <c r="S2144" i="1"/>
  <c r="AU2144" i="1"/>
  <c r="AO2145" i="1"/>
  <c r="AS2146" i="1"/>
  <c r="AU2147" i="1"/>
  <c r="S2147" i="1"/>
  <c r="AT2147" i="1"/>
  <c r="AS2151" i="1"/>
  <c r="AO2151" i="1"/>
  <c r="Q2151" i="1"/>
  <c r="AN2151" i="1"/>
  <c r="AQ2151" i="1"/>
  <c r="AR2151" i="1"/>
  <c r="AV2152" i="1"/>
  <c r="AU2152" i="1"/>
  <c r="S2152" i="1"/>
  <c r="AO2153" i="1"/>
  <c r="AS2154" i="1"/>
  <c r="S2155" i="1"/>
  <c r="AU2155" i="1"/>
  <c r="AV2155" i="1"/>
  <c r="AV2160" i="1"/>
  <c r="S2160" i="1"/>
  <c r="AU2160" i="1"/>
  <c r="AO2161" i="1"/>
  <c r="AS2162" i="1"/>
  <c r="AU2163" i="1"/>
  <c r="S2163" i="1"/>
  <c r="AT2163" i="1"/>
  <c r="AS2167" i="1"/>
  <c r="AO2167" i="1"/>
  <c r="Q2167" i="1"/>
  <c r="AN2167" i="1"/>
  <c r="AQ2167" i="1"/>
  <c r="AR2167" i="1"/>
  <c r="AV2168" i="1"/>
  <c r="AU2168" i="1"/>
  <c r="S2168" i="1"/>
  <c r="AO2169" i="1"/>
  <c r="AS2170" i="1"/>
  <c r="S2171" i="1"/>
  <c r="AU2171" i="1"/>
  <c r="AV2171" i="1"/>
  <c r="AV2176" i="1"/>
  <c r="S2176" i="1"/>
  <c r="AU2176" i="1"/>
  <c r="AO2177" i="1"/>
  <c r="AS2178" i="1"/>
  <c r="AU2179" i="1"/>
  <c r="S2179" i="1"/>
  <c r="AT2179" i="1"/>
  <c r="AS2183" i="1"/>
  <c r="AO2183" i="1"/>
  <c r="Q2183" i="1"/>
  <c r="AN2183" i="1"/>
  <c r="AQ2183" i="1"/>
  <c r="AR2183" i="1"/>
  <c r="AV2184" i="1"/>
  <c r="AU2184" i="1"/>
  <c r="AT2184" i="1"/>
  <c r="S2184" i="1"/>
  <c r="AO2201" i="1"/>
  <c r="AP2210" i="1"/>
  <c r="AR2210" i="1"/>
  <c r="AQ2210" i="1"/>
  <c r="AO2210" i="1"/>
  <c r="Q2210" i="1"/>
  <c r="AS2210" i="1"/>
  <c r="AU2211" i="1"/>
  <c r="AT2211" i="1"/>
  <c r="S2211" i="1"/>
  <c r="AV2211" i="1"/>
  <c r="AS2231" i="1"/>
  <c r="AO2231" i="1"/>
  <c r="Q2231" i="1"/>
  <c r="AN2231" i="1"/>
  <c r="AR2231" i="1"/>
  <c r="AQ2231" i="1"/>
  <c r="AQ2233" i="1"/>
  <c r="AS2233" i="1"/>
  <c r="AN2233" i="1"/>
  <c r="AR2233" i="1"/>
  <c r="AP2233" i="1"/>
  <c r="Q2233" i="1"/>
  <c r="AU2241" i="1"/>
  <c r="S2241" i="1"/>
  <c r="AV2241" i="1"/>
  <c r="AT2241" i="1"/>
  <c r="AV2248" i="1"/>
  <c r="AU2248" i="1"/>
  <c r="AT2248" i="1"/>
  <c r="S2248" i="1"/>
  <c r="AU1977" i="1"/>
  <c r="S1977" i="1"/>
  <c r="AT1977" i="1"/>
  <c r="AT1979" i="1"/>
  <c r="AQ1981" i="1"/>
  <c r="AR1981" i="1"/>
  <c r="AO1981" i="1"/>
  <c r="AV1984" i="1"/>
  <c r="S1984" i="1"/>
  <c r="AU1985" i="1"/>
  <c r="S1985" i="1"/>
  <c r="AV1985" i="1"/>
  <c r="AU1989" i="1"/>
  <c r="S1989" i="1"/>
  <c r="AT1989" i="1"/>
  <c r="AS1991" i="1"/>
  <c r="AO1991" i="1"/>
  <c r="Q1991" i="1"/>
  <c r="AN1991" i="1"/>
  <c r="AQ1991" i="1"/>
  <c r="AV1996" i="1"/>
  <c r="AT1996" i="1"/>
  <c r="AQ2009" i="1"/>
  <c r="AS2009" i="1"/>
  <c r="AN2009" i="1"/>
  <c r="AP2009" i="1"/>
  <c r="AP2010" i="1"/>
  <c r="AO2010" i="1"/>
  <c r="Q2010" i="1"/>
  <c r="AQ2010" i="1"/>
  <c r="AS2015" i="1"/>
  <c r="AO2015" i="1"/>
  <c r="Q2015" i="1"/>
  <c r="AQ2015" i="1"/>
  <c r="AP2015" i="1"/>
  <c r="AP2018" i="1"/>
  <c r="AR2018" i="1"/>
  <c r="AN2018" i="1"/>
  <c r="AP2022" i="1"/>
  <c r="AQ2022" i="1"/>
  <c r="AN2022" i="1"/>
  <c r="AV2024" i="1"/>
  <c r="AU2024" i="1"/>
  <c r="AS2027" i="1"/>
  <c r="AO2027" i="1"/>
  <c r="Q2027" i="1"/>
  <c r="AR2027" i="1"/>
  <c r="AQ2027" i="1"/>
  <c r="AQ2033" i="1"/>
  <c r="AP2033" i="1"/>
  <c r="Q2033" i="1"/>
  <c r="AR2033" i="1"/>
  <c r="AU2041" i="1"/>
  <c r="S2041" i="1"/>
  <c r="AT2041" i="1"/>
  <c r="AT2043" i="1"/>
  <c r="AQ2045" i="1"/>
  <c r="AR2045" i="1"/>
  <c r="AO2045" i="1"/>
  <c r="AV2048" i="1"/>
  <c r="S2048" i="1"/>
  <c r="AU2049" i="1"/>
  <c r="S2049" i="1"/>
  <c r="AV2049" i="1"/>
  <c r="AU2053" i="1"/>
  <c r="S2053" i="1"/>
  <c r="AT2053" i="1"/>
  <c r="AS2055" i="1"/>
  <c r="AO2055" i="1"/>
  <c r="Q2055" i="1"/>
  <c r="AN2055" i="1"/>
  <c r="AQ2055" i="1"/>
  <c r="AV2060" i="1"/>
  <c r="AT2060" i="1"/>
  <c r="AQ2073" i="1"/>
  <c r="AS2073" i="1"/>
  <c r="AN2073" i="1"/>
  <c r="AP2073" i="1"/>
  <c r="AP2074" i="1"/>
  <c r="AO2074" i="1"/>
  <c r="Q2074" i="1"/>
  <c r="AQ2074" i="1"/>
  <c r="AS2079" i="1"/>
  <c r="AO2079" i="1"/>
  <c r="Q2079" i="1"/>
  <c r="AQ2079" i="1"/>
  <c r="AP2079" i="1"/>
  <c r="AP2082" i="1"/>
  <c r="AR2082" i="1"/>
  <c r="AN2082" i="1"/>
  <c r="AP2086" i="1"/>
  <c r="AQ2086" i="1"/>
  <c r="AN2086" i="1"/>
  <c r="AV2088" i="1"/>
  <c r="AU2088" i="1"/>
  <c r="AS2091" i="1"/>
  <c r="AO2091" i="1"/>
  <c r="Q2091" i="1"/>
  <c r="AR2091" i="1"/>
  <c r="AQ2091" i="1"/>
  <c r="AQ2185" i="1"/>
  <c r="AS2185" i="1"/>
  <c r="AN2185" i="1"/>
  <c r="AR2185" i="1"/>
  <c r="AP2185" i="1"/>
  <c r="Q2185" i="1"/>
  <c r="AU2193" i="1"/>
  <c r="S2193" i="1"/>
  <c r="AV2193" i="1"/>
  <c r="AT2193" i="1"/>
  <c r="AV2200" i="1"/>
  <c r="AU2200" i="1"/>
  <c r="AT2200" i="1"/>
  <c r="S2200" i="1"/>
  <c r="AP2226" i="1"/>
  <c r="AR2226" i="1"/>
  <c r="AQ2226" i="1"/>
  <c r="AO2226" i="1"/>
  <c r="Q2226" i="1"/>
  <c r="AS2226" i="1"/>
  <c r="AU2227" i="1"/>
  <c r="AT2227" i="1"/>
  <c r="S2227" i="1"/>
  <c r="AV2227" i="1"/>
  <c r="AS2247" i="1"/>
  <c r="AO2247" i="1"/>
  <c r="Q2247" i="1"/>
  <c r="AN2247" i="1"/>
  <c r="AR2247" i="1"/>
  <c r="AQ2247" i="1"/>
  <c r="AQ2249" i="1"/>
  <c r="AS2249" i="1"/>
  <c r="AN2249" i="1"/>
  <c r="AR2249" i="1"/>
  <c r="AP2249" i="1"/>
  <c r="Q2249" i="1"/>
  <c r="AU2257" i="1"/>
  <c r="S2257" i="1"/>
  <c r="AV2257" i="1"/>
  <c r="AT2257" i="1"/>
  <c r="AS2263" i="1"/>
  <c r="AO2263" i="1"/>
  <c r="Q2263" i="1"/>
  <c r="AP2263" i="1"/>
  <c r="AO2265" i="1"/>
  <c r="AU2273" i="1"/>
  <c r="S2273" i="1"/>
  <c r="AN2274" i="1"/>
  <c r="AS2274" i="1"/>
  <c r="AV2275" i="1"/>
  <c r="AS2279" i="1"/>
  <c r="AO2279" i="1"/>
  <c r="Q2279" i="1"/>
  <c r="AP2279" i="1"/>
  <c r="AO2281" i="1"/>
  <c r="AU2289" i="1"/>
  <c r="S2289" i="1"/>
  <c r="AN2290" i="1"/>
  <c r="AS2290" i="1"/>
  <c r="AV2291" i="1"/>
  <c r="AS2295" i="1"/>
  <c r="AO2295" i="1"/>
  <c r="Q2295" i="1"/>
  <c r="AP2295" i="1"/>
  <c r="AO2297" i="1"/>
  <c r="AU2305" i="1"/>
  <c r="S2305" i="1"/>
  <c r="AN2306" i="1"/>
  <c r="AS2306" i="1"/>
  <c r="AV2307" i="1"/>
  <c r="AS2311" i="1"/>
  <c r="AO2311" i="1"/>
  <c r="Q2311" i="1"/>
  <c r="AP2311" i="1"/>
  <c r="AO2313" i="1"/>
  <c r="AU2321" i="1"/>
  <c r="S2321" i="1"/>
  <c r="AN2322" i="1"/>
  <c r="AS2322" i="1"/>
  <c r="AV2323" i="1"/>
  <c r="AS2327" i="1"/>
  <c r="AO2327" i="1"/>
  <c r="Q2327" i="1"/>
  <c r="AP2327" i="1"/>
  <c r="AR2329" i="1"/>
  <c r="AN2329" i="1"/>
  <c r="AS2329" i="1"/>
  <c r="AP2329" i="1"/>
  <c r="AQ2330" i="1"/>
  <c r="AP2330" i="1"/>
  <c r="Q2330" i="1"/>
  <c r="AR2330" i="1"/>
  <c r="AU2338" i="1"/>
  <c r="S2338" i="1"/>
  <c r="AT2338" i="1"/>
  <c r="AT2340" i="1"/>
  <c r="AQ2342" i="1"/>
  <c r="AR2342" i="1"/>
  <c r="AO2342" i="1"/>
  <c r="AV2345" i="1"/>
  <c r="S2345" i="1"/>
  <c r="AU2346" i="1"/>
  <c r="S2346" i="1"/>
  <c r="AV2346" i="1"/>
  <c r="AU2350" i="1"/>
  <c r="S2350" i="1"/>
  <c r="AT2350" i="1"/>
  <c r="AS2352" i="1"/>
  <c r="AO2352" i="1"/>
  <c r="Q2352" i="1"/>
  <c r="AN2352" i="1"/>
  <c r="AQ2352" i="1"/>
  <c r="AV2357" i="1"/>
  <c r="AT2357" i="1"/>
  <c r="AQ2370" i="1"/>
  <c r="AS2370" i="1"/>
  <c r="AN2370" i="1"/>
  <c r="AP2370" i="1"/>
  <c r="AP2371" i="1"/>
  <c r="AO2371" i="1"/>
  <c r="Q2371" i="1"/>
  <c r="AQ2371" i="1"/>
  <c r="AS2376" i="1"/>
  <c r="AO2376" i="1"/>
  <c r="Q2376" i="1"/>
  <c r="AQ2376" i="1"/>
  <c r="AP2376" i="1"/>
  <c r="AP2379" i="1"/>
  <c r="AR2379" i="1"/>
  <c r="AN2379" i="1"/>
  <c r="AP2383" i="1"/>
  <c r="AQ2383" i="1"/>
  <c r="AN2383" i="1"/>
  <c r="AV2385" i="1"/>
  <c r="AU2385" i="1"/>
  <c r="AS2388" i="1"/>
  <c r="AO2388" i="1"/>
  <c r="Q2388" i="1"/>
  <c r="AR2388" i="1"/>
  <c r="AQ2388" i="1"/>
  <c r="AQ2394" i="1"/>
  <c r="AP2394" i="1"/>
  <c r="Q2394" i="1"/>
  <c r="AR2394" i="1"/>
  <c r="AU2402" i="1"/>
  <c r="S2402" i="1"/>
  <c r="AT2402" i="1"/>
  <c r="AT2404" i="1"/>
  <c r="AQ2406" i="1"/>
  <c r="AR2406" i="1"/>
  <c r="AO2406" i="1"/>
  <c r="AV2409" i="1"/>
  <c r="S2409" i="1"/>
  <c r="AU2410" i="1"/>
  <c r="S2410" i="1"/>
  <c r="AV2410" i="1"/>
  <c r="AU2416" i="1"/>
  <c r="AT2416" i="1"/>
  <c r="AV2416" i="1"/>
  <c r="AU2418" i="1"/>
  <c r="S2418" i="1"/>
  <c r="AT2418" i="1"/>
  <c r="AP2419" i="1"/>
  <c r="AQ2419" i="1"/>
  <c r="AO2419" i="1"/>
  <c r="Q2419" i="1"/>
  <c r="AR2419" i="1"/>
  <c r="AS2420" i="1"/>
  <c r="AO2420" i="1"/>
  <c r="Q2420" i="1"/>
  <c r="AN2420" i="1"/>
  <c r="AR2420" i="1"/>
  <c r="AV2421" i="1"/>
  <c r="AU2421" i="1"/>
  <c r="AT2421" i="1"/>
  <c r="AQ2459" i="1"/>
  <c r="AP2459" i="1"/>
  <c r="Q2459" i="1"/>
  <c r="AO2459" i="1"/>
  <c r="AN2459" i="1"/>
  <c r="AS2459" i="1"/>
  <c r="AQ2471" i="1"/>
  <c r="AR2471" i="1"/>
  <c r="AN2471" i="1"/>
  <c r="AS2471" i="1"/>
  <c r="AP2471" i="1"/>
  <c r="Q2471" i="1"/>
  <c r="AS2481" i="1"/>
  <c r="AO2481" i="1"/>
  <c r="Q2481" i="1"/>
  <c r="AN2481" i="1"/>
  <c r="AP2481" i="1"/>
  <c r="AR2481" i="1"/>
  <c r="AT2497" i="1"/>
  <c r="AV2497" i="1"/>
  <c r="AU2497" i="1"/>
  <c r="S2497" i="1"/>
  <c r="AV2514" i="1"/>
  <c r="S2514" i="1"/>
  <c r="AU2514" i="1"/>
  <c r="AT2514" i="1"/>
  <c r="AU2517" i="1"/>
  <c r="S2517" i="1"/>
  <c r="AT2517" i="1"/>
  <c r="AS2529" i="1"/>
  <c r="AO2529" i="1"/>
  <c r="Q2529" i="1"/>
  <c r="AQ2529" i="1"/>
  <c r="AN2529" i="1"/>
  <c r="AP2529" i="1"/>
  <c r="AV2538" i="1"/>
  <c r="AU2538" i="1"/>
  <c r="S2538" i="1"/>
  <c r="AT2538" i="1"/>
  <c r="S2541" i="1"/>
  <c r="AU2541" i="1"/>
  <c r="AV2541" i="1"/>
  <c r="AT2541" i="1"/>
  <c r="AV2578" i="1"/>
  <c r="S2578" i="1"/>
  <c r="AU2578" i="1"/>
  <c r="AT2578" i="1"/>
  <c r="AV2586" i="1"/>
  <c r="AU2586" i="1"/>
  <c r="S2586" i="1"/>
  <c r="AT2586" i="1"/>
  <c r="AO2093" i="1"/>
  <c r="AU2101" i="1"/>
  <c r="S2101" i="1"/>
  <c r="AN2102" i="1"/>
  <c r="AS2102" i="1"/>
  <c r="AV2103" i="1"/>
  <c r="AS2107" i="1"/>
  <c r="AO2107" i="1"/>
  <c r="Q2107" i="1"/>
  <c r="AP2107" i="1"/>
  <c r="AO2109" i="1"/>
  <c r="AU2117" i="1"/>
  <c r="S2117" i="1"/>
  <c r="AN2118" i="1"/>
  <c r="AS2118" i="1"/>
  <c r="AV2119" i="1"/>
  <c r="AS2123" i="1"/>
  <c r="AO2123" i="1"/>
  <c r="Q2123" i="1"/>
  <c r="AP2123" i="1"/>
  <c r="AO2125" i="1"/>
  <c r="AU2133" i="1"/>
  <c r="S2133" i="1"/>
  <c r="AN2134" i="1"/>
  <c r="AS2134" i="1"/>
  <c r="AV2135" i="1"/>
  <c r="AS2139" i="1"/>
  <c r="AO2139" i="1"/>
  <c r="Q2139" i="1"/>
  <c r="AP2139" i="1"/>
  <c r="AO2141" i="1"/>
  <c r="AU2149" i="1"/>
  <c r="S2149" i="1"/>
  <c r="AN2150" i="1"/>
  <c r="AS2150" i="1"/>
  <c r="AV2151" i="1"/>
  <c r="AS2155" i="1"/>
  <c r="AO2155" i="1"/>
  <c r="Q2155" i="1"/>
  <c r="AP2155" i="1"/>
  <c r="AO2157" i="1"/>
  <c r="AU2165" i="1"/>
  <c r="S2165" i="1"/>
  <c r="AN2166" i="1"/>
  <c r="AS2166" i="1"/>
  <c r="AV2167" i="1"/>
  <c r="AS2171" i="1"/>
  <c r="AO2171" i="1"/>
  <c r="Q2171" i="1"/>
  <c r="AP2171" i="1"/>
  <c r="AO2173" i="1"/>
  <c r="AU2181" i="1"/>
  <c r="S2181" i="1"/>
  <c r="AN2182" i="1"/>
  <c r="AS2182" i="1"/>
  <c r="AV2183" i="1"/>
  <c r="AR2186" i="1"/>
  <c r="AS2187" i="1"/>
  <c r="AO2187" i="1"/>
  <c r="Q2187" i="1"/>
  <c r="AP2187" i="1"/>
  <c r="AU2187" i="1"/>
  <c r="AO2189" i="1"/>
  <c r="AU2192" i="1"/>
  <c r="AN2193" i="1"/>
  <c r="AS2193" i="1"/>
  <c r="AU2197" i="1"/>
  <c r="S2197" i="1"/>
  <c r="AN2198" i="1"/>
  <c r="AS2198" i="1"/>
  <c r="AV2199" i="1"/>
  <c r="AR2202" i="1"/>
  <c r="AS2203" i="1"/>
  <c r="AO2203" i="1"/>
  <c r="Q2203" i="1"/>
  <c r="AP2203" i="1"/>
  <c r="AU2203" i="1"/>
  <c r="AO2205" i="1"/>
  <c r="AU2208" i="1"/>
  <c r="AN2209" i="1"/>
  <c r="AS2209" i="1"/>
  <c r="AU2213" i="1"/>
  <c r="S2213" i="1"/>
  <c r="AN2214" i="1"/>
  <c r="AS2214" i="1"/>
  <c r="AV2215" i="1"/>
  <c r="AR2218" i="1"/>
  <c r="AS2219" i="1"/>
  <c r="AO2219" i="1"/>
  <c r="Q2219" i="1"/>
  <c r="AP2219" i="1"/>
  <c r="AU2219" i="1"/>
  <c r="AO2221" i="1"/>
  <c r="AU2224" i="1"/>
  <c r="AN2225" i="1"/>
  <c r="AS2225" i="1"/>
  <c r="AU2229" i="1"/>
  <c r="S2229" i="1"/>
  <c r="AN2230" i="1"/>
  <c r="AS2230" i="1"/>
  <c r="AV2231" i="1"/>
  <c r="AR2234" i="1"/>
  <c r="AS2235" i="1"/>
  <c r="AO2235" i="1"/>
  <c r="Q2235" i="1"/>
  <c r="AP2235" i="1"/>
  <c r="AU2235" i="1"/>
  <c r="AO2237" i="1"/>
  <c r="AU2240" i="1"/>
  <c r="AN2241" i="1"/>
  <c r="AS2241" i="1"/>
  <c r="AU2245" i="1"/>
  <c r="S2245" i="1"/>
  <c r="AN2246" i="1"/>
  <c r="AS2246" i="1"/>
  <c r="AV2247" i="1"/>
  <c r="AR2250" i="1"/>
  <c r="AS2251" i="1"/>
  <c r="AO2251" i="1"/>
  <c r="Q2251" i="1"/>
  <c r="AP2251" i="1"/>
  <c r="AU2251" i="1"/>
  <c r="AO2253" i="1"/>
  <c r="AU2256" i="1"/>
  <c r="AN2257" i="1"/>
  <c r="AS2257" i="1"/>
  <c r="AU2261" i="1"/>
  <c r="S2261" i="1"/>
  <c r="AN2262" i="1"/>
  <c r="AS2262" i="1"/>
  <c r="AQ2263" i="1"/>
  <c r="AV2263" i="1"/>
  <c r="S2264" i="1"/>
  <c r="Q2265" i="1"/>
  <c r="AP2265" i="1"/>
  <c r="AR2266" i="1"/>
  <c r="AS2267" i="1"/>
  <c r="AO2267" i="1"/>
  <c r="Q2267" i="1"/>
  <c r="AP2267" i="1"/>
  <c r="AU2267" i="1"/>
  <c r="AO2269" i="1"/>
  <c r="AU2272" i="1"/>
  <c r="AN2273" i="1"/>
  <c r="AS2273" i="1"/>
  <c r="Q2274" i="1"/>
  <c r="AO2274" i="1"/>
  <c r="S2275" i="1"/>
  <c r="AU2277" i="1"/>
  <c r="S2277" i="1"/>
  <c r="AN2278" i="1"/>
  <c r="AS2278" i="1"/>
  <c r="AQ2279" i="1"/>
  <c r="AV2279" i="1"/>
  <c r="S2280" i="1"/>
  <c r="Q2281" i="1"/>
  <c r="AP2281" i="1"/>
  <c r="AR2282" i="1"/>
  <c r="AS2283" i="1"/>
  <c r="AO2283" i="1"/>
  <c r="Q2283" i="1"/>
  <c r="AP2283" i="1"/>
  <c r="AU2283" i="1"/>
  <c r="AO2285" i="1"/>
  <c r="AU2288" i="1"/>
  <c r="AN2289" i="1"/>
  <c r="AS2289" i="1"/>
  <c r="Q2290" i="1"/>
  <c r="AO2290" i="1"/>
  <c r="S2291" i="1"/>
  <c r="AU2293" i="1"/>
  <c r="S2293" i="1"/>
  <c r="AN2294" i="1"/>
  <c r="AS2294" i="1"/>
  <c r="AQ2295" i="1"/>
  <c r="AV2295" i="1"/>
  <c r="S2296" i="1"/>
  <c r="Q2297" i="1"/>
  <c r="AP2297" i="1"/>
  <c r="AR2298" i="1"/>
  <c r="AS2299" i="1"/>
  <c r="AO2299" i="1"/>
  <c r="Q2299" i="1"/>
  <c r="AP2299" i="1"/>
  <c r="AU2299" i="1"/>
  <c r="AO2301" i="1"/>
  <c r="AU2304" i="1"/>
  <c r="AN2305" i="1"/>
  <c r="AS2305" i="1"/>
  <c r="Q2306" i="1"/>
  <c r="AO2306" i="1"/>
  <c r="S2307" i="1"/>
  <c r="AU2309" i="1"/>
  <c r="S2309" i="1"/>
  <c r="AN2310" i="1"/>
  <c r="AS2310" i="1"/>
  <c r="AQ2311" i="1"/>
  <c r="AV2311" i="1"/>
  <c r="S2312" i="1"/>
  <c r="Q2313" i="1"/>
  <c r="AP2313" i="1"/>
  <c r="AR2314" i="1"/>
  <c r="AS2315" i="1"/>
  <c r="AO2315" i="1"/>
  <c r="Q2315" i="1"/>
  <c r="AP2315" i="1"/>
  <c r="AU2315" i="1"/>
  <c r="AO2317" i="1"/>
  <c r="AU2320" i="1"/>
  <c r="AN2321" i="1"/>
  <c r="AS2321" i="1"/>
  <c r="Q2322" i="1"/>
  <c r="AO2322" i="1"/>
  <c r="S2323" i="1"/>
  <c r="AU2325" i="1"/>
  <c r="S2325" i="1"/>
  <c r="AN2326" i="1"/>
  <c r="AS2326" i="1"/>
  <c r="AQ2327" i="1"/>
  <c r="AV2327" i="1"/>
  <c r="S2328" i="1"/>
  <c r="Q2329" i="1"/>
  <c r="AQ2329" i="1"/>
  <c r="AU2330" i="1"/>
  <c r="S2330" i="1"/>
  <c r="AV2330" i="1"/>
  <c r="AS2330" i="1"/>
  <c r="AU2334" i="1"/>
  <c r="S2334" i="1"/>
  <c r="AT2334" i="1"/>
  <c r="AS2336" i="1"/>
  <c r="AO2336" i="1"/>
  <c r="Q2336" i="1"/>
  <c r="AN2336" i="1"/>
  <c r="AQ2336" i="1"/>
  <c r="AV2338" i="1"/>
  <c r="AU2340" i="1"/>
  <c r="AV2341" i="1"/>
  <c r="AT2341" i="1"/>
  <c r="Q2342" i="1"/>
  <c r="AP2342" i="1"/>
  <c r="AT2345" i="1"/>
  <c r="AT2346" i="1"/>
  <c r="AV2350" i="1"/>
  <c r="AR2352" i="1"/>
  <c r="AQ2354" i="1"/>
  <c r="AS2354" i="1"/>
  <c r="AN2354" i="1"/>
  <c r="AP2354" i="1"/>
  <c r="AP2355" i="1"/>
  <c r="AO2355" i="1"/>
  <c r="Q2355" i="1"/>
  <c r="AQ2355" i="1"/>
  <c r="S2357" i="1"/>
  <c r="AS2360" i="1"/>
  <c r="AO2360" i="1"/>
  <c r="Q2360" i="1"/>
  <c r="AQ2360" i="1"/>
  <c r="AP2360" i="1"/>
  <c r="AP2363" i="1"/>
  <c r="AR2363" i="1"/>
  <c r="AN2363" i="1"/>
  <c r="S2364" i="1"/>
  <c r="AT2364" i="1"/>
  <c r="AP2367" i="1"/>
  <c r="AQ2367" i="1"/>
  <c r="AN2367" i="1"/>
  <c r="S2368" i="1"/>
  <c r="AU2368" i="1"/>
  <c r="AV2369" i="1"/>
  <c r="AU2369" i="1"/>
  <c r="Q2370" i="1"/>
  <c r="AR2370" i="1"/>
  <c r="AR2371" i="1"/>
  <c r="AS2372" i="1"/>
  <c r="AO2372" i="1"/>
  <c r="Q2372" i="1"/>
  <c r="AR2372" i="1"/>
  <c r="AQ2372" i="1"/>
  <c r="AR2376" i="1"/>
  <c r="AQ2378" i="1"/>
  <c r="AP2378" i="1"/>
  <c r="Q2378" i="1"/>
  <c r="AR2378" i="1"/>
  <c r="Q2379" i="1"/>
  <c r="AO2379" i="1"/>
  <c r="Q2383" i="1"/>
  <c r="AO2383" i="1"/>
  <c r="S2385" i="1"/>
  <c r="AU2386" i="1"/>
  <c r="S2386" i="1"/>
  <c r="AT2386" i="1"/>
  <c r="AT2388" i="1"/>
  <c r="AQ2390" i="1"/>
  <c r="AR2390" i="1"/>
  <c r="AO2390" i="1"/>
  <c r="AV2393" i="1"/>
  <c r="S2393" i="1"/>
  <c r="AU2394" i="1"/>
  <c r="S2394" i="1"/>
  <c r="AV2394" i="1"/>
  <c r="AS2394" i="1"/>
  <c r="AU2398" i="1"/>
  <c r="S2398" i="1"/>
  <c r="AT2398" i="1"/>
  <c r="AS2400" i="1"/>
  <c r="AO2400" i="1"/>
  <c r="Q2400" i="1"/>
  <c r="AN2400" i="1"/>
  <c r="AQ2400" i="1"/>
  <c r="AV2402" i="1"/>
  <c r="AU2404" i="1"/>
  <c r="AV2405" i="1"/>
  <c r="AT2405" i="1"/>
  <c r="Q2406" i="1"/>
  <c r="AP2406" i="1"/>
  <c r="AT2409" i="1"/>
  <c r="AT2410" i="1"/>
  <c r="AU2414" i="1"/>
  <c r="S2414" i="1"/>
  <c r="AV2414" i="1"/>
  <c r="AT2414" i="1"/>
  <c r="S2416" i="1"/>
  <c r="AS2419" i="1"/>
  <c r="AT2420" i="1"/>
  <c r="S2420" i="1"/>
  <c r="AV2420" i="1"/>
  <c r="S2421" i="1"/>
  <c r="AU2430" i="1"/>
  <c r="S2430" i="1"/>
  <c r="AV2430" i="1"/>
  <c r="AT2430" i="1"/>
  <c r="AV2437" i="1"/>
  <c r="AU2437" i="1"/>
  <c r="AT2437" i="1"/>
  <c r="S2437" i="1"/>
  <c r="AV2450" i="1"/>
  <c r="AU2450" i="1"/>
  <c r="AT2450" i="1"/>
  <c r="S2450" i="1"/>
  <c r="AS2453" i="1"/>
  <c r="AO2453" i="1"/>
  <c r="Q2453" i="1"/>
  <c r="AR2453" i="1"/>
  <c r="AP2453" i="1"/>
  <c r="AN2453" i="1"/>
  <c r="AU2467" i="1"/>
  <c r="S2467" i="1"/>
  <c r="AV2467" i="1"/>
  <c r="AU2475" i="1"/>
  <c r="S2475" i="1"/>
  <c r="AV2475" i="1"/>
  <c r="AT2475" i="1"/>
  <c r="AQ2499" i="1"/>
  <c r="AS2499" i="1"/>
  <c r="AN2499" i="1"/>
  <c r="AO2499" i="1"/>
  <c r="AR2499" i="1"/>
  <c r="Q2499" i="1"/>
  <c r="AP2500" i="1"/>
  <c r="AO2500" i="1"/>
  <c r="Q2500" i="1"/>
  <c r="AN2500" i="1"/>
  <c r="AS2500" i="1"/>
  <c r="AR2500" i="1"/>
  <c r="AP2508" i="1"/>
  <c r="AR2508" i="1"/>
  <c r="AS2508" i="1"/>
  <c r="AQ2508" i="1"/>
  <c r="AO2508" i="1"/>
  <c r="Q2508" i="1"/>
  <c r="AS2513" i="1"/>
  <c r="AO2513" i="1"/>
  <c r="Q2513" i="1"/>
  <c r="AQ2513" i="1"/>
  <c r="AN2513" i="1"/>
  <c r="AP2513" i="1"/>
  <c r="AV2522" i="1"/>
  <c r="AU2522" i="1"/>
  <c r="S2522" i="1"/>
  <c r="AT2522" i="1"/>
  <c r="S2525" i="1"/>
  <c r="AU2525" i="1"/>
  <c r="AV2525" i="1"/>
  <c r="AT2525" i="1"/>
  <c r="AV2562" i="1"/>
  <c r="S2562" i="1"/>
  <c r="AU2562" i="1"/>
  <c r="AT2562" i="1"/>
  <c r="AU2565" i="1"/>
  <c r="S2565" i="1"/>
  <c r="AT2565" i="1"/>
  <c r="AS2577" i="1"/>
  <c r="AO2577" i="1"/>
  <c r="Q2577" i="1"/>
  <c r="AQ2577" i="1"/>
  <c r="AN2577" i="1"/>
  <c r="AP2577" i="1"/>
  <c r="AV2594" i="1"/>
  <c r="S2594" i="1"/>
  <c r="AU2594" i="1"/>
  <c r="AT2594" i="1"/>
  <c r="AU2611" i="1"/>
  <c r="S2611" i="1"/>
  <c r="AV2611" i="1"/>
  <c r="AT2611" i="1"/>
  <c r="AV2618" i="1"/>
  <c r="AU2618" i="1"/>
  <c r="AT2618" i="1"/>
  <c r="S2618" i="1"/>
  <c r="AU2645" i="1"/>
  <c r="AT2645" i="1"/>
  <c r="S2645" i="1"/>
  <c r="AV2645" i="1"/>
  <c r="AU2185" i="1"/>
  <c r="S2185" i="1"/>
  <c r="AN2186" i="1"/>
  <c r="AS2186" i="1"/>
  <c r="AV2187" i="1"/>
  <c r="AS2191" i="1"/>
  <c r="AO2191" i="1"/>
  <c r="Q2191" i="1"/>
  <c r="AP2191" i="1"/>
  <c r="AO2193" i="1"/>
  <c r="AU2201" i="1"/>
  <c r="S2201" i="1"/>
  <c r="AN2202" i="1"/>
  <c r="AS2202" i="1"/>
  <c r="AV2203" i="1"/>
  <c r="AS2207" i="1"/>
  <c r="AO2207" i="1"/>
  <c r="Q2207" i="1"/>
  <c r="AP2207" i="1"/>
  <c r="AO2209" i="1"/>
  <c r="AU2217" i="1"/>
  <c r="S2217" i="1"/>
  <c r="AN2218" i="1"/>
  <c r="AS2218" i="1"/>
  <c r="AV2219" i="1"/>
  <c r="AS2223" i="1"/>
  <c r="AO2223" i="1"/>
  <c r="Q2223" i="1"/>
  <c r="AP2223" i="1"/>
  <c r="AO2225" i="1"/>
  <c r="AU2233" i="1"/>
  <c r="S2233" i="1"/>
  <c r="AN2234" i="1"/>
  <c r="AS2234" i="1"/>
  <c r="AV2235" i="1"/>
  <c r="AS2239" i="1"/>
  <c r="AO2239" i="1"/>
  <c r="Q2239" i="1"/>
  <c r="AP2239" i="1"/>
  <c r="AO2241" i="1"/>
  <c r="AU2249" i="1"/>
  <c r="S2249" i="1"/>
  <c r="AN2250" i="1"/>
  <c r="AS2250" i="1"/>
  <c r="AV2251" i="1"/>
  <c r="AS2255" i="1"/>
  <c r="AO2255" i="1"/>
  <c r="Q2255" i="1"/>
  <c r="AP2255" i="1"/>
  <c r="AO2257" i="1"/>
  <c r="AR2263" i="1"/>
  <c r="AT2264" i="1"/>
  <c r="AU2265" i="1"/>
  <c r="S2265" i="1"/>
  <c r="AR2265" i="1"/>
  <c r="AN2266" i="1"/>
  <c r="AS2266" i="1"/>
  <c r="AV2267" i="1"/>
  <c r="AS2271" i="1"/>
  <c r="AO2271" i="1"/>
  <c r="Q2271" i="1"/>
  <c r="AP2271" i="1"/>
  <c r="AO2273" i="1"/>
  <c r="AT2273" i="1"/>
  <c r="AQ2274" i="1"/>
  <c r="AT2275" i="1"/>
  <c r="AR2279" i="1"/>
  <c r="AT2280" i="1"/>
  <c r="AU2281" i="1"/>
  <c r="S2281" i="1"/>
  <c r="AR2281" i="1"/>
  <c r="AN2282" i="1"/>
  <c r="AS2282" i="1"/>
  <c r="AV2283" i="1"/>
  <c r="AS2287" i="1"/>
  <c r="AO2287" i="1"/>
  <c r="Q2287" i="1"/>
  <c r="AP2287" i="1"/>
  <c r="AO2289" i="1"/>
  <c r="AT2289" i="1"/>
  <c r="AQ2290" i="1"/>
  <c r="AT2291" i="1"/>
  <c r="AR2295" i="1"/>
  <c r="AT2296" i="1"/>
  <c r="AU2297" i="1"/>
  <c r="S2297" i="1"/>
  <c r="AR2297" i="1"/>
  <c r="AN2298" i="1"/>
  <c r="AS2298" i="1"/>
  <c r="AV2299" i="1"/>
  <c r="AS2303" i="1"/>
  <c r="AO2303" i="1"/>
  <c r="Q2303" i="1"/>
  <c r="AP2303" i="1"/>
  <c r="AO2305" i="1"/>
  <c r="AT2305" i="1"/>
  <c r="AQ2306" i="1"/>
  <c r="AT2307" i="1"/>
  <c r="AR2311" i="1"/>
  <c r="AT2312" i="1"/>
  <c r="AU2313" i="1"/>
  <c r="S2313" i="1"/>
  <c r="AR2313" i="1"/>
  <c r="AN2314" i="1"/>
  <c r="AS2314" i="1"/>
  <c r="AV2315" i="1"/>
  <c r="AS2319" i="1"/>
  <c r="AO2319" i="1"/>
  <c r="Q2319" i="1"/>
  <c r="AP2319" i="1"/>
  <c r="AO2321" i="1"/>
  <c r="AT2321" i="1"/>
  <c r="AQ2322" i="1"/>
  <c r="AT2323" i="1"/>
  <c r="AR2327" i="1"/>
  <c r="AT2328" i="1"/>
  <c r="AV2329" i="1"/>
  <c r="S2329" i="1"/>
  <c r="AT2329" i="1"/>
  <c r="AN2330" i="1"/>
  <c r="AQ2338" i="1"/>
  <c r="AS2338" i="1"/>
  <c r="AN2338" i="1"/>
  <c r="AP2338" i="1"/>
  <c r="AP2339" i="1"/>
  <c r="AO2339" i="1"/>
  <c r="Q2339" i="1"/>
  <c r="AQ2339" i="1"/>
  <c r="AV2340" i="1"/>
  <c r="AS2342" i="1"/>
  <c r="AS2344" i="1"/>
  <c r="AO2344" i="1"/>
  <c r="Q2344" i="1"/>
  <c r="AQ2344" i="1"/>
  <c r="AP2344" i="1"/>
  <c r="AU2345" i="1"/>
  <c r="AP2347" i="1"/>
  <c r="AR2347" i="1"/>
  <c r="AN2347" i="1"/>
  <c r="AP2351" i="1"/>
  <c r="AQ2351" i="1"/>
  <c r="AN2351" i="1"/>
  <c r="AV2353" i="1"/>
  <c r="AU2353" i="1"/>
  <c r="AS2356" i="1"/>
  <c r="AO2356" i="1"/>
  <c r="Q2356" i="1"/>
  <c r="AR2356" i="1"/>
  <c r="AQ2356" i="1"/>
  <c r="AU2357" i="1"/>
  <c r="AQ2362" i="1"/>
  <c r="AP2362" i="1"/>
  <c r="Q2362" i="1"/>
  <c r="AR2362" i="1"/>
  <c r="AV2364" i="1"/>
  <c r="AV2368" i="1"/>
  <c r="AU2370" i="1"/>
  <c r="S2370" i="1"/>
  <c r="AT2370" i="1"/>
  <c r="AS2371" i="1"/>
  <c r="AT2372" i="1"/>
  <c r="AQ2374" i="1"/>
  <c r="AR2374" i="1"/>
  <c r="AO2374" i="1"/>
  <c r="AV2377" i="1"/>
  <c r="S2377" i="1"/>
  <c r="AU2378" i="1"/>
  <c r="S2378" i="1"/>
  <c r="AV2378" i="1"/>
  <c r="AQ2379" i="1"/>
  <c r="AU2382" i="1"/>
  <c r="S2382" i="1"/>
  <c r="AT2382" i="1"/>
  <c r="AR2383" i="1"/>
  <c r="AS2384" i="1"/>
  <c r="AO2384" i="1"/>
  <c r="Q2384" i="1"/>
  <c r="AN2384" i="1"/>
  <c r="AQ2384" i="1"/>
  <c r="AT2385" i="1"/>
  <c r="AN2388" i="1"/>
  <c r="AV2389" i="1"/>
  <c r="AT2389" i="1"/>
  <c r="AN2394" i="1"/>
  <c r="AQ2402" i="1"/>
  <c r="AS2402" i="1"/>
  <c r="AN2402" i="1"/>
  <c r="AP2402" i="1"/>
  <c r="AP2403" i="1"/>
  <c r="AO2403" i="1"/>
  <c r="Q2403" i="1"/>
  <c r="AQ2403" i="1"/>
  <c r="AV2404" i="1"/>
  <c r="AS2406" i="1"/>
  <c r="AS2408" i="1"/>
  <c r="AO2408" i="1"/>
  <c r="Q2408" i="1"/>
  <c r="AQ2408" i="1"/>
  <c r="AP2408" i="1"/>
  <c r="AU2409" i="1"/>
  <c r="AP2415" i="1"/>
  <c r="AR2415" i="1"/>
  <c r="AQ2415" i="1"/>
  <c r="AN2415" i="1"/>
  <c r="AP2420" i="1"/>
  <c r="AQ2422" i="1"/>
  <c r="AS2422" i="1"/>
  <c r="AN2422" i="1"/>
  <c r="AR2422" i="1"/>
  <c r="AP2422" i="1"/>
  <c r="AS2424" i="1"/>
  <c r="AO2424" i="1"/>
  <c r="Q2424" i="1"/>
  <c r="AR2424" i="1"/>
  <c r="AQ2424" i="1"/>
  <c r="AP2424" i="1"/>
  <c r="AP2431" i="1"/>
  <c r="AR2431" i="1"/>
  <c r="AQ2431" i="1"/>
  <c r="AO2431" i="1"/>
  <c r="Q2431" i="1"/>
  <c r="AS2431" i="1"/>
  <c r="AU2432" i="1"/>
  <c r="AT2432" i="1"/>
  <c r="S2432" i="1"/>
  <c r="AQ2438" i="1"/>
  <c r="AS2438" i="1"/>
  <c r="AN2438" i="1"/>
  <c r="AR2438" i="1"/>
  <c r="AP2438" i="1"/>
  <c r="Q2438" i="1"/>
  <c r="AP2444" i="1"/>
  <c r="AR2444" i="1"/>
  <c r="AS2444" i="1"/>
  <c r="AQ2444" i="1"/>
  <c r="AO2444" i="1"/>
  <c r="Q2444" i="1"/>
  <c r="AP2448" i="1"/>
  <c r="AQ2448" i="1"/>
  <c r="AS2448" i="1"/>
  <c r="AR2448" i="1"/>
  <c r="AO2448" i="1"/>
  <c r="Q2448" i="1"/>
  <c r="AR2459" i="1"/>
  <c r="S2469" i="1"/>
  <c r="AV2469" i="1"/>
  <c r="AU2469" i="1"/>
  <c r="AO2471" i="1"/>
  <c r="AU2479" i="1"/>
  <c r="S2479" i="1"/>
  <c r="AT2479" i="1"/>
  <c r="AV2479" i="1"/>
  <c r="AQ2481" i="1"/>
  <c r="AV2486" i="1"/>
  <c r="AT2486" i="1"/>
  <c r="AU2486" i="1"/>
  <c r="S2486" i="1"/>
  <c r="AS2505" i="1"/>
  <c r="AO2505" i="1"/>
  <c r="Q2505" i="1"/>
  <c r="AQ2505" i="1"/>
  <c r="AN2505" i="1"/>
  <c r="AR2505" i="1"/>
  <c r="AV2546" i="1"/>
  <c r="S2546" i="1"/>
  <c r="AU2546" i="1"/>
  <c r="AT2546" i="1"/>
  <c r="AU2549" i="1"/>
  <c r="S2549" i="1"/>
  <c r="AT2549" i="1"/>
  <c r="AS2561" i="1"/>
  <c r="AO2561" i="1"/>
  <c r="Q2561" i="1"/>
  <c r="AQ2561" i="1"/>
  <c r="AN2561" i="1"/>
  <c r="AP2561" i="1"/>
  <c r="AV2570" i="1"/>
  <c r="AU2570" i="1"/>
  <c r="S2570" i="1"/>
  <c r="AT2570" i="1"/>
  <c r="S2573" i="1"/>
  <c r="AU2573" i="1"/>
  <c r="AV2573" i="1"/>
  <c r="AT2573" i="1"/>
  <c r="AS2593" i="1"/>
  <c r="AO2593" i="1"/>
  <c r="Q2593" i="1"/>
  <c r="AQ2593" i="1"/>
  <c r="AN2593" i="1"/>
  <c r="AP2593" i="1"/>
  <c r="AQ2603" i="1"/>
  <c r="AS2603" i="1"/>
  <c r="AN2603" i="1"/>
  <c r="AR2603" i="1"/>
  <c r="AP2603" i="1"/>
  <c r="Q2603" i="1"/>
  <c r="AO2603" i="1"/>
  <c r="AS2617" i="1"/>
  <c r="AO2617" i="1"/>
  <c r="Q2617" i="1"/>
  <c r="AN2617" i="1"/>
  <c r="AR2617" i="1"/>
  <c r="AQ2617" i="1"/>
  <c r="AP2617" i="1"/>
  <c r="AP2644" i="1"/>
  <c r="AR2644" i="1"/>
  <c r="AQ2644" i="1"/>
  <c r="AO2644" i="1"/>
  <c r="Q2644" i="1"/>
  <c r="AN2644" i="1"/>
  <c r="AN1704" i="1"/>
  <c r="AN1708" i="1"/>
  <c r="AN1712" i="1"/>
  <c r="AN1716" i="1"/>
  <c r="AN1720" i="1"/>
  <c r="AN1724" i="1"/>
  <c r="AN1728" i="1"/>
  <c r="AN1732" i="1"/>
  <c r="AN1736" i="1"/>
  <c r="AN1740" i="1"/>
  <c r="AN1744" i="1"/>
  <c r="AN1748" i="1"/>
  <c r="AN1752" i="1"/>
  <c r="AN1756" i="1"/>
  <c r="AN1760" i="1"/>
  <c r="AN1764" i="1"/>
  <c r="AN1768" i="1"/>
  <c r="AN1772" i="1"/>
  <c r="AN1776" i="1"/>
  <c r="AN1780" i="1"/>
  <c r="AN1784" i="1"/>
  <c r="AN1788" i="1"/>
  <c r="AN1792" i="1"/>
  <c r="AN1796" i="1"/>
  <c r="AN1800" i="1"/>
  <c r="AN1804" i="1"/>
  <c r="AN1808" i="1"/>
  <c r="AN1812" i="1"/>
  <c r="AN1816" i="1"/>
  <c r="AN1820" i="1"/>
  <c r="AN1824" i="1"/>
  <c r="AN1828" i="1"/>
  <c r="AN1832" i="1"/>
  <c r="AN1836" i="1"/>
  <c r="AN1840" i="1"/>
  <c r="AN1844" i="1"/>
  <c r="AN1848" i="1"/>
  <c r="AN1852" i="1"/>
  <c r="AN1856" i="1"/>
  <c r="AN1860" i="1"/>
  <c r="AN1864" i="1"/>
  <c r="AN1868" i="1"/>
  <c r="AN1872" i="1"/>
  <c r="AN1876" i="1"/>
  <c r="AN1880" i="1"/>
  <c r="AN1884" i="1"/>
  <c r="AN1888" i="1"/>
  <c r="AN1892" i="1"/>
  <c r="AN1896" i="1"/>
  <c r="AN1900" i="1"/>
  <c r="AN1904" i="1"/>
  <c r="AN1908" i="1"/>
  <c r="AN1912" i="1"/>
  <c r="AN1916" i="1"/>
  <c r="AN1920" i="1"/>
  <c r="AN1924" i="1"/>
  <c r="AN1928" i="1"/>
  <c r="AN1932" i="1"/>
  <c r="AS1939" i="1"/>
  <c r="AO1939" i="1"/>
  <c r="Q1939" i="1"/>
  <c r="AP1939" i="1"/>
  <c r="AO1941" i="1"/>
  <c r="AU1949" i="1"/>
  <c r="S1949" i="1"/>
  <c r="AN1950" i="1"/>
  <c r="AS1950" i="1"/>
  <c r="AS1955" i="1"/>
  <c r="AO1955" i="1"/>
  <c r="Q1955" i="1"/>
  <c r="AP1955" i="1"/>
  <c r="AO1957" i="1"/>
  <c r="AU1965" i="1"/>
  <c r="S1965" i="1"/>
  <c r="AN1966" i="1"/>
  <c r="AS1966" i="1"/>
  <c r="AS1971" i="1"/>
  <c r="AO1971" i="1"/>
  <c r="Q1971" i="1"/>
  <c r="AP1971" i="1"/>
  <c r="AO1973" i="1"/>
  <c r="AU1981" i="1"/>
  <c r="S1981" i="1"/>
  <c r="AN1982" i="1"/>
  <c r="AS1982" i="1"/>
  <c r="AS1987" i="1"/>
  <c r="AO1987" i="1"/>
  <c r="Q1987" i="1"/>
  <c r="AP1987" i="1"/>
  <c r="AO1989" i="1"/>
  <c r="AU1997" i="1"/>
  <c r="S1997" i="1"/>
  <c r="AN1998" i="1"/>
  <c r="AS1998" i="1"/>
  <c r="AS2003" i="1"/>
  <c r="AO2003" i="1"/>
  <c r="Q2003" i="1"/>
  <c r="AP2003" i="1"/>
  <c r="AO2005" i="1"/>
  <c r="AU2013" i="1"/>
  <c r="S2013" i="1"/>
  <c r="AN2014" i="1"/>
  <c r="AS2014" i="1"/>
  <c r="AS2019" i="1"/>
  <c r="AO2019" i="1"/>
  <c r="Q2019" i="1"/>
  <c r="AP2019" i="1"/>
  <c r="AO2021" i="1"/>
  <c r="AU2029" i="1"/>
  <c r="S2029" i="1"/>
  <c r="AN2030" i="1"/>
  <c r="AS2030" i="1"/>
  <c r="AS2035" i="1"/>
  <c r="AO2035" i="1"/>
  <c r="Q2035" i="1"/>
  <c r="AP2035" i="1"/>
  <c r="AO2037" i="1"/>
  <c r="AU2045" i="1"/>
  <c r="S2045" i="1"/>
  <c r="AN2046" i="1"/>
  <c r="AS2046" i="1"/>
  <c r="AS2051" i="1"/>
  <c r="AO2051" i="1"/>
  <c r="Q2051" i="1"/>
  <c r="AP2051" i="1"/>
  <c r="AO2053" i="1"/>
  <c r="AU2061" i="1"/>
  <c r="S2061" i="1"/>
  <c r="AN2062" i="1"/>
  <c r="AS2062" i="1"/>
  <c r="AS2067" i="1"/>
  <c r="AO2067" i="1"/>
  <c r="Q2067" i="1"/>
  <c r="AP2067" i="1"/>
  <c r="AO2069" i="1"/>
  <c r="AU2077" i="1"/>
  <c r="S2077" i="1"/>
  <c r="AN2078" i="1"/>
  <c r="AS2078" i="1"/>
  <c r="AS2083" i="1"/>
  <c r="AO2083" i="1"/>
  <c r="Q2083" i="1"/>
  <c r="AP2083" i="1"/>
  <c r="AO2085" i="1"/>
  <c r="AU2093" i="1"/>
  <c r="S2093" i="1"/>
  <c r="AR2093" i="1"/>
  <c r="AN2094" i="1"/>
  <c r="AS2094" i="1"/>
  <c r="AS2099" i="1"/>
  <c r="AO2099" i="1"/>
  <c r="Q2099" i="1"/>
  <c r="AP2099" i="1"/>
  <c r="AO2101" i="1"/>
  <c r="AT2101" i="1"/>
  <c r="AQ2102" i="1"/>
  <c r="AR2107" i="1"/>
  <c r="AT2108" i="1"/>
  <c r="AU2109" i="1"/>
  <c r="S2109" i="1"/>
  <c r="AR2109" i="1"/>
  <c r="AN2110" i="1"/>
  <c r="AS2110" i="1"/>
  <c r="AS2115" i="1"/>
  <c r="AO2115" i="1"/>
  <c r="Q2115" i="1"/>
  <c r="AP2115" i="1"/>
  <c r="AO2117" i="1"/>
  <c r="AT2117" i="1"/>
  <c r="AQ2118" i="1"/>
  <c r="AR2123" i="1"/>
  <c r="AT2124" i="1"/>
  <c r="AU2125" i="1"/>
  <c r="S2125" i="1"/>
  <c r="AR2125" i="1"/>
  <c r="AN2126" i="1"/>
  <c r="AS2126" i="1"/>
  <c r="AS2131" i="1"/>
  <c r="AO2131" i="1"/>
  <c r="Q2131" i="1"/>
  <c r="AP2131" i="1"/>
  <c r="AO2133" i="1"/>
  <c r="AT2133" i="1"/>
  <c r="AQ2134" i="1"/>
  <c r="AR2139" i="1"/>
  <c r="AT2140" i="1"/>
  <c r="AU2141" i="1"/>
  <c r="S2141" i="1"/>
  <c r="AR2141" i="1"/>
  <c r="AN2142" i="1"/>
  <c r="AS2142" i="1"/>
  <c r="AS2147" i="1"/>
  <c r="AO2147" i="1"/>
  <c r="Q2147" i="1"/>
  <c r="AP2147" i="1"/>
  <c r="AO2149" i="1"/>
  <c r="AT2149" i="1"/>
  <c r="AQ2150" i="1"/>
  <c r="AR2155" i="1"/>
  <c r="AT2156" i="1"/>
  <c r="AU2157" i="1"/>
  <c r="S2157" i="1"/>
  <c r="AR2157" i="1"/>
  <c r="AN2158" i="1"/>
  <c r="AS2158" i="1"/>
  <c r="AS2163" i="1"/>
  <c r="AO2163" i="1"/>
  <c r="Q2163" i="1"/>
  <c r="AP2163" i="1"/>
  <c r="AO2165" i="1"/>
  <c r="AT2165" i="1"/>
  <c r="AQ2166" i="1"/>
  <c r="AR2171" i="1"/>
  <c r="AT2172" i="1"/>
  <c r="AU2173" i="1"/>
  <c r="S2173" i="1"/>
  <c r="AR2173" i="1"/>
  <c r="AN2174" i="1"/>
  <c r="AS2174" i="1"/>
  <c r="AS2179" i="1"/>
  <c r="AO2179" i="1"/>
  <c r="Q2179" i="1"/>
  <c r="AP2179" i="1"/>
  <c r="AO2181" i="1"/>
  <c r="AT2181" i="1"/>
  <c r="AQ2182" i="1"/>
  <c r="Q2186" i="1"/>
  <c r="AO2186" i="1"/>
  <c r="AR2187" i="1"/>
  <c r="AT2188" i="1"/>
  <c r="AU2189" i="1"/>
  <c r="S2189" i="1"/>
  <c r="AR2189" i="1"/>
  <c r="AN2190" i="1"/>
  <c r="AS2190" i="1"/>
  <c r="AQ2191" i="1"/>
  <c r="S2192" i="1"/>
  <c r="Q2193" i="1"/>
  <c r="AP2193" i="1"/>
  <c r="AS2195" i="1"/>
  <c r="AO2195" i="1"/>
  <c r="Q2195" i="1"/>
  <c r="AP2195" i="1"/>
  <c r="AO2197" i="1"/>
  <c r="AT2197" i="1"/>
  <c r="AQ2198" i="1"/>
  <c r="Q2202" i="1"/>
  <c r="AO2202" i="1"/>
  <c r="AR2203" i="1"/>
  <c r="AT2204" i="1"/>
  <c r="AU2205" i="1"/>
  <c r="S2205" i="1"/>
  <c r="AR2205" i="1"/>
  <c r="AN2206" i="1"/>
  <c r="AS2206" i="1"/>
  <c r="AQ2207" i="1"/>
  <c r="S2208" i="1"/>
  <c r="Q2209" i="1"/>
  <c r="AP2209" i="1"/>
  <c r="AS2211" i="1"/>
  <c r="AO2211" i="1"/>
  <c r="Q2211" i="1"/>
  <c r="AP2211" i="1"/>
  <c r="AO2213" i="1"/>
  <c r="AT2213" i="1"/>
  <c r="AQ2214" i="1"/>
  <c r="Q2218" i="1"/>
  <c r="AO2218" i="1"/>
  <c r="AR2219" i="1"/>
  <c r="AT2220" i="1"/>
  <c r="AU2221" i="1"/>
  <c r="S2221" i="1"/>
  <c r="AR2221" i="1"/>
  <c r="AN2222" i="1"/>
  <c r="AS2222" i="1"/>
  <c r="AQ2223" i="1"/>
  <c r="S2224" i="1"/>
  <c r="Q2225" i="1"/>
  <c r="AP2225" i="1"/>
  <c r="AS2227" i="1"/>
  <c r="AO2227" i="1"/>
  <c r="Q2227" i="1"/>
  <c r="AP2227" i="1"/>
  <c r="AO2229" i="1"/>
  <c r="AT2229" i="1"/>
  <c r="AQ2230" i="1"/>
  <c r="Q2234" i="1"/>
  <c r="AO2234" i="1"/>
  <c r="AR2235" i="1"/>
  <c r="AT2236" i="1"/>
  <c r="AU2237" i="1"/>
  <c r="S2237" i="1"/>
  <c r="AR2237" i="1"/>
  <c r="AN2238" i="1"/>
  <c r="AS2238" i="1"/>
  <c r="AQ2239" i="1"/>
  <c r="S2240" i="1"/>
  <c r="Q2241" i="1"/>
  <c r="AP2241" i="1"/>
  <c r="AS2243" i="1"/>
  <c r="AO2243" i="1"/>
  <c r="Q2243" i="1"/>
  <c r="AP2243" i="1"/>
  <c r="AO2245" i="1"/>
  <c r="AT2245" i="1"/>
  <c r="AQ2246" i="1"/>
  <c r="Q2250" i="1"/>
  <c r="AO2250" i="1"/>
  <c r="AR2251" i="1"/>
  <c r="AT2252" i="1"/>
  <c r="AU2253" i="1"/>
  <c r="S2253" i="1"/>
  <c r="AR2253" i="1"/>
  <c r="AN2254" i="1"/>
  <c r="AS2254" i="1"/>
  <c r="AQ2255" i="1"/>
  <c r="S2256" i="1"/>
  <c r="Q2257" i="1"/>
  <c r="AP2257" i="1"/>
  <c r="AS2259" i="1"/>
  <c r="AO2259" i="1"/>
  <c r="Q2259" i="1"/>
  <c r="AP2259" i="1"/>
  <c r="AO2261" i="1"/>
  <c r="AT2261" i="1"/>
  <c r="AQ2262" i="1"/>
  <c r="AN2263" i="1"/>
  <c r="AU2264" i="1"/>
  <c r="AN2265" i="1"/>
  <c r="AS2265" i="1"/>
  <c r="Q2266" i="1"/>
  <c r="AO2266" i="1"/>
  <c r="AR2267" i="1"/>
  <c r="AT2268" i="1"/>
  <c r="AU2269" i="1"/>
  <c r="S2269" i="1"/>
  <c r="AR2269" i="1"/>
  <c r="AN2270" i="1"/>
  <c r="AS2270" i="1"/>
  <c r="AQ2271" i="1"/>
  <c r="S2272" i="1"/>
  <c r="Q2273" i="1"/>
  <c r="AP2273" i="1"/>
  <c r="AV2273" i="1"/>
  <c r="AR2274" i="1"/>
  <c r="AS2275" i="1"/>
  <c r="AO2275" i="1"/>
  <c r="Q2275" i="1"/>
  <c r="AP2275" i="1"/>
  <c r="AO2277" i="1"/>
  <c r="AT2277" i="1"/>
  <c r="AQ2278" i="1"/>
  <c r="AN2279" i="1"/>
  <c r="AU2280" i="1"/>
  <c r="AN2281" i="1"/>
  <c r="AS2281" i="1"/>
  <c r="Q2282" i="1"/>
  <c r="AO2282" i="1"/>
  <c r="AR2283" i="1"/>
  <c r="AT2284" i="1"/>
  <c r="AU2285" i="1"/>
  <c r="S2285" i="1"/>
  <c r="AR2285" i="1"/>
  <c r="AN2286" i="1"/>
  <c r="AS2286" i="1"/>
  <c r="AQ2287" i="1"/>
  <c r="S2288" i="1"/>
  <c r="Q2289" i="1"/>
  <c r="AP2289" i="1"/>
  <c r="AV2289" i="1"/>
  <c r="AR2290" i="1"/>
  <c r="AS2291" i="1"/>
  <c r="AO2291" i="1"/>
  <c r="Q2291" i="1"/>
  <c r="AP2291" i="1"/>
  <c r="AO2293" i="1"/>
  <c r="AT2293" i="1"/>
  <c r="AQ2294" i="1"/>
  <c r="AN2295" i="1"/>
  <c r="AU2296" i="1"/>
  <c r="AN2297" i="1"/>
  <c r="AS2297" i="1"/>
  <c r="Q2298" i="1"/>
  <c r="AO2298" i="1"/>
  <c r="AR2299" i="1"/>
  <c r="AT2300" i="1"/>
  <c r="AU2301" i="1"/>
  <c r="S2301" i="1"/>
  <c r="AR2301" i="1"/>
  <c r="AN2302" i="1"/>
  <c r="AS2302" i="1"/>
  <c r="AQ2303" i="1"/>
  <c r="S2304" i="1"/>
  <c r="Q2305" i="1"/>
  <c r="AP2305" i="1"/>
  <c r="AV2305" i="1"/>
  <c r="AR2306" i="1"/>
  <c r="AS2307" i="1"/>
  <c r="AO2307" i="1"/>
  <c r="Q2307" i="1"/>
  <c r="AP2307" i="1"/>
  <c r="AO2309" i="1"/>
  <c r="AT2309" i="1"/>
  <c r="AQ2310" i="1"/>
  <c r="AN2311" i="1"/>
  <c r="AU2312" i="1"/>
  <c r="AN2313" i="1"/>
  <c r="AS2313" i="1"/>
  <c r="Q2314" i="1"/>
  <c r="AO2314" i="1"/>
  <c r="AR2315" i="1"/>
  <c r="AT2316" i="1"/>
  <c r="AU2317" i="1"/>
  <c r="S2317" i="1"/>
  <c r="AR2317" i="1"/>
  <c r="AN2318" i="1"/>
  <c r="AS2318" i="1"/>
  <c r="AQ2319" i="1"/>
  <c r="S2320" i="1"/>
  <c r="Q2321" i="1"/>
  <c r="AP2321" i="1"/>
  <c r="AV2321" i="1"/>
  <c r="AR2322" i="1"/>
  <c r="AS2323" i="1"/>
  <c r="AO2323" i="1"/>
  <c r="Q2323" i="1"/>
  <c r="AP2323" i="1"/>
  <c r="AO2325" i="1"/>
  <c r="AT2325" i="1"/>
  <c r="AQ2326" i="1"/>
  <c r="AN2327" i="1"/>
  <c r="AU2328" i="1"/>
  <c r="AO2329" i="1"/>
  <c r="AU2329" i="1"/>
  <c r="AO2330" i="1"/>
  <c r="AP2331" i="1"/>
  <c r="AR2331" i="1"/>
  <c r="AN2331" i="1"/>
  <c r="S2332" i="1"/>
  <c r="AT2332" i="1"/>
  <c r="AP2335" i="1"/>
  <c r="AQ2335" i="1"/>
  <c r="AN2335" i="1"/>
  <c r="S2336" i="1"/>
  <c r="AU2336" i="1"/>
  <c r="AV2337" i="1"/>
  <c r="AU2337" i="1"/>
  <c r="Q2338" i="1"/>
  <c r="AR2338" i="1"/>
  <c r="AR2339" i="1"/>
  <c r="AS2340" i="1"/>
  <c r="AO2340" i="1"/>
  <c r="Q2340" i="1"/>
  <c r="AR2340" i="1"/>
  <c r="AQ2340" i="1"/>
  <c r="AU2341" i="1"/>
  <c r="AN2342" i="1"/>
  <c r="AR2344" i="1"/>
  <c r="AQ2346" i="1"/>
  <c r="AP2346" i="1"/>
  <c r="Q2346" i="1"/>
  <c r="AR2346" i="1"/>
  <c r="Q2347" i="1"/>
  <c r="AO2347" i="1"/>
  <c r="AV2348" i="1"/>
  <c r="Q2351" i="1"/>
  <c r="AO2351" i="1"/>
  <c r="AP2352" i="1"/>
  <c r="AV2352" i="1"/>
  <c r="S2353" i="1"/>
  <c r="AU2354" i="1"/>
  <c r="S2354" i="1"/>
  <c r="AT2354" i="1"/>
  <c r="AS2355" i="1"/>
  <c r="AT2356" i="1"/>
  <c r="AQ2358" i="1"/>
  <c r="AR2358" i="1"/>
  <c r="AO2358" i="1"/>
  <c r="AV2361" i="1"/>
  <c r="S2361" i="1"/>
  <c r="AU2362" i="1"/>
  <c r="S2362" i="1"/>
  <c r="AV2362" i="1"/>
  <c r="AS2362" i="1"/>
  <c r="AQ2363" i="1"/>
  <c r="AU2366" i="1"/>
  <c r="S2366" i="1"/>
  <c r="AT2366" i="1"/>
  <c r="AR2367" i="1"/>
  <c r="AS2368" i="1"/>
  <c r="AO2368" i="1"/>
  <c r="Q2368" i="1"/>
  <c r="AN2368" i="1"/>
  <c r="AQ2368" i="1"/>
  <c r="AT2369" i="1"/>
  <c r="AO2370" i="1"/>
  <c r="AV2370" i="1"/>
  <c r="AN2371" i="1"/>
  <c r="AN2372" i="1"/>
  <c r="AU2372" i="1"/>
  <c r="AV2373" i="1"/>
  <c r="AT2373" i="1"/>
  <c r="Q2374" i="1"/>
  <c r="AP2374" i="1"/>
  <c r="AN2376" i="1"/>
  <c r="AT2377" i="1"/>
  <c r="AN2378" i="1"/>
  <c r="AT2378" i="1"/>
  <c r="AS2379" i="1"/>
  <c r="AV2382" i="1"/>
  <c r="AS2383" i="1"/>
  <c r="AR2384" i="1"/>
  <c r="AQ2386" i="1"/>
  <c r="AS2386" i="1"/>
  <c r="AN2386" i="1"/>
  <c r="AP2386" i="1"/>
  <c r="AP2387" i="1"/>
  <c r="AO2387" i="1"/>
  <c r="Q2387" i="1"/>
  <c r="AQ2387" i="1"/>
  <c r="AP2388" i="1"/>
  <c r="AV2388" i="1"/>
  <c r="S2389" i="1"/>
  <c r="AS2392" i="1"/>
  <c r="AO2392" i="1"/>
  <c r="Q2392" i="1"/>
  <c r="AQ2392" i="1"/>
  <c r="AP2392" i="1"/>
  <c r="AU2393" i="1"/>
  <c r="AO2394" i="1"/>
  <c r="AP2395" i="1"/>
  <c r="AR2395" i="1"/>
  <c r="AN2395" i="1"/>
  <c r="S2396" i="1"/>
  <c r="AT2396" i="1"/>
  <c r="AP2399" i="1"/>
  <c r="AQ2399" i="1"/>
  <c r="AN2399" i="1"/>
  <c r="S2400" i="1"/>
  <c r="AU2400" i="1"/>
  <c r="AV2401" i="1"/>
  <c r="AU2401" i="1"/>
  <c r="Q2402" i="1"/>
  <c r="AR2402" i="1"/>
  <c r="AR2403" i="1"/>
  <c r="AS2404" i="1"/>
  <c r="AO2404" i="1"/>
  <c r="Q2404" i="1"/>
  <c r="AR2404" i="1"/>
  <c r="AQ2404" i="1"/>
  <c r="AN2406" i="1"/>
  <c r="AR2408" i="1"/>
  <c r="AQ2410" i="1"/>
  <c r="AP2410" i="1"/>
  <c r="Q2410" i="1"/>
  <c r="AR2410" i="1"/>
  <c r="Q2415" i="1"/>
  <c r="AO2415" i="1"/>
  <c r="AV2418" i="1"/>
  <c r="AN2419" i="1"/>
  <c r="AQ2420" i="1"/>
  <c r="Q2422" i="1"/>
  <c r="AV2425" i="1"/>
  <c r="AT2425" i="1"/>
  <c r="S2425" i="1"/>
  <c r="AS2436" i="1"/>
  <c r="AO2436" i="1"/>
  <c r="Q2436" i="1"/>
  <c r="AN2436" i="1"/>
  <c r="AR2436" i="1"/>
  <c r="AQ2436" i="1"/>
  <c r="AQ2453" i="1"/>
  <c r="AV2474" i="1"/>
  <c r="S2474" i="1"/>
  <c r="AU2474" i="1"/>
  <c r="AT2474" i="1"/>
  <c r="AU2493" i="1"/>
  <c r="AV2493" i="1"/>
  <c r="AT2493" i="1"/>
  <c r="S2493" i="1"/>
  <c r="AP2499" i="1"/>
  <c r="AV2517" i="1"/>
  <c r="AR2529" i="1"/>
  <c r="AV2530" i="1"/>
  <c r="S2530" i="1"/>
  <c r="AU2530" i="1"/>
  <c r="AT2530" i="1"/>
  <c r="AU2533" i="1"/>
  <c r="S2533" i="1"/>
  <c r="AT2533" i="1"/>
  <c r="AS2545" i="1"/>
  <c r="AO2545" i="1"/>
  <c r="Q2545" i="1"/>
  <c r="AQ2545" i="1"/>
  <c r="AN2545" i="1"/>
  <c r="AP2545" i="1"/>
  <c r="AV2554" i="1"/>
  <c r="AU2554" i="1"/>
  <c r="S2554" i="1"/>
  <c r="AT2554" i="1"/>
  <c r="S2557" i="1"/>
  <c r="AU2557" i="1"/>
  <c r="AV2557" i="1"/>
  <c r="AT2557" i="1"/>
  <c r="AU2581" i="1"/>
  <c r="S2581" i="1"/>
  <c r="AT2581" i="1"/>
  <c r="S2589" i="1"/>
  <c r="AU2589" i="1"/>
  <c r="AV2589" i="1"/>
  <c r="AT2589" i="1"/>
  <c r="AO2426" i="1"/>
  <c r="AU2434" i="1"/>
  <c r="S2434" i="1"/>
  <c r="AN2435" i="1"/>
  <c r="AS2435" i="1"/>
  <c r="AV2436" i="1"/>
  <c r="AS2440" i="1"/>
  <c r="AO2440" i="1"/>
  <c r="Q2440" i="1"/>
  <c r="AP2440" i="1"/>
  <c r="AR2442" i="1"/>
  <c r="AN2442" i="1"/>
  <c r="AS2442" i="1"/>
  <c r="AP2442" i="1"/>
  <c r="AQ2443" i="1"/>
  <c r="AP2443" i="1"/>
  <c r="Q2443" i="1"/>
  <c r="AR2443" i="1"/>
  <c r="AU2451" i="1"/>
  <c r="S2451" i="1"/>
  <c r="AT2451" i="1"/>
  <c r="AT2453" i="1"/>
  <c r="AQ2455" i="1"/>
  <c r="AR2455" i="1"/>
  <c r="AO2455" i="1"/>
  <c r="AV2458" i="1"/>
  <c r="S2458" i="1"/>
  <c r="AU2459" i="1"/>
  <c r="S2459" i="1"/>
  <c r="AV2459" i="1"/>
  <c r="AU2463" i="1"/>
  <c r="S2463" i="1"/>
  <c r="AT2463" i="1"/>
  <c r="AS2465" i="1"/>
  <c r="AO2465" i="1"/>
  <c r="Q2465" i="1"/>
  <c r="AN2465" i="1"/>
  <c r="AQ2465" i="1"/>
  <c r="AV2470" i="1"/>
  <c r="AT2470" i="1"/>
  <c r="AQ2483" i="1"/>
  <c r="AS2483" i="1"/>
  <c r="AN2483" i="1"/>
  <c r="AP2483" i="1"/>
  <c r="AP2484" i="1"/>
  <c r="AO2484" i="1"/>
  <c r="Q2484" i="1"/>
  <c r="AQ2484" i="1"/>
  <c r="AS2489" i="1"/>
  <c r="AO2489" i="1"/>
  <c r="Q2489" i="1"/>
  <c r="AQ2489" i="1"/>
  <c r="AP2489" i="1"/>
  <c r="AP2492" i="1"/>
  <c r="AR2492" i="1"/>
  <c r="AN2492" i="1"/>
  <c r="AP2496" i="1"/>
  <c r="AQ2496" i="1"/>
  <c r="AN2496" i="1"/>
  <c r="AV2498" i="1"/>
  <c r="AU2498" i="1"/>
  <c r="AS2501" i="1"/>
  <c r="AO2501" i="1"/>
  <c r="Q2501" i="1"/>
  <c r="AR2501" i="1"/>
  <c r="AQ2501" i="1"/>
  <c r="AQ2507" i="1"/>
  <c r="AP2507" i="1"/>
  <c r="Q2507" i="1"/>
  <c r="AR2507" i="1"/>
  <c r="AP2596" i="1"/>
  <c r="AR2596" i="1"/>
  <c r="AQ2596" i="1"/>
  <c r="AO2596" i="1"/>
  <c r="Q2596" i="1"/>
  <c r="AS2596" i="1"/>
  <c r="AU2597" i="1"/>
  <c r="AT2597" i="1"/>
  <c r="S2597" i="1"/>
  <c r="AQ2619" i="1"/>
  <c r="AS2619" i="1"/>
  <c r="AN2619" i="1"/>
  <c r="AR2619" i="1"/>
  <c r="AP2619" i="1"/>
  <c r="Q2619" i="1"/>
  <c r="AU2627" i="1"/>
  <c r="S2627" i="1"/>
  <c r="AV2627" i="1"/>
  <c r="AT2627" i="1"/>
  <c r="AS2633" i="1"/>
  <c r="AO2633" i="1"/>
  <c r="Q2633" i="1"/>
  <c r="AN2633" i="1"/>
  <c r="AR2633" i="1"/>
  <c r="AQ2633" i="1"/>
  <c r="AV2634" i="1"/>
  <c r="AU2634" i="1"/>
  <c r="AT2634" i="1"/>
  <c r="S2634" i="1"/>
  <c r="AN1936" i="1"/>
  <c r="AN1940" i="1"/>
  <c r="AN1944" i="1"/>
  <c r="AN1948" i="1"/>
  <c r="AN1952" i="1"/>
  <c r="AN1956" i="1"/>
  <c r="AN1960" i="1"/>
  <c r="AN1964" i="1"/>
  <c r="AN1968" i="1"/>
  <c r="AN1972" i="1"/>
  <c r="AN1976" i="1"/>
  <c r="AN1980" i="1"/>
  <c r="AN1984" i="1"/>
  <c r="AN1988" i="1"/>
  <c r="AN1992" i="1"/>
  <c r="AN1996" i="1"/>
  <c r="AN2000" i="1"/>
  <c r="AN2004" i="1"/>
  <c r="AN2008" i="1"/>
  <c r="AN2012" i="1"/>
  <c r="AN2016" i="1"/>
  <c r="AN2020" i="1"/>
  <c r="AN2024" i="1"/>
  <c r="AN2028" i="1"/>
  <c r="AN2032" i="1"/>
  <c r="AN2036" i="1"/>
  <c r="AN2040" i="1"/>
  <c r="AN2044" i="1"/>
  <c r="AN2048" i="1"/>
  <c r="AN2052" i="1"/>
  <c r="AN2056" i="1"/>
  <c r="AN2060" i="1"/>
  <c r="AN2064" i="1"/>
  <c r="AN2068" i="1"/>
  <c r="AN2072" i="1"/>
  <c r="AN2076" i="1"/>
  <c r="AN2080" i="1"/>
  <c r="AN2084" i="1"/>
  <c r="AN2088" i="1"/>
  <c r="AN2092" i="1"/>
  <c r="AN2096" i="1"/>
  <c r="AN2100" i="1"/>
  <c r="AN2104" i="1"/>
  <c r="AN2108" i="1"/>
  <c r="AN2112" i="1"/>
  <c r="AN2116" i="1"/>
  <c r="AN2120" i="1"/>
  <c r="AN2124" i="1"/>
  <c r="AN2128" i="1"/>
  <c r="AN2132" i="1"/>
  <c r="AN2136" i="1"/>
  <c r="AN2140" i="1"/>
  <c r="AN2144" i="1"/>
  <c r="AN2148" i="1"/>
  <c r="AN2152" i="1"/>
  <c r="AN2156" i="1"/>
  <c r="AN2160" i="1"/>
  <c r="AN2164" i="1"/>
  <c r="AN2168" i="1"/>
  <c r="AN2172" i="1"/>
  <c r="AN2176" i="1"/>
  <c r="AN2180" i="1"/>
  <c r="AN2184" i="1"/>
  <c r="AN2188" i="1"/>
  <c r="AN2192" i="1"/>
  <c r="AN2196" i="1"/>
  <c r="AN2200" i="1"/>
  <c r="AN2204" i="1"/>
  <c r="AN2208" i="1"/>
  <c r="AN2212" i="1"/>
  <c r="AN2216" i="1"/>
  <c r="AN2220" i="1"/>
  <c r="AN2224" i="1"/>
  <c r="AN2228" i="1"/>
  <c r="AN2232" i="1"/>
  <c r="AN2236" i="1"/>
  <c r="AN2240" i="1"/>
  <c r="AN2244" i="1"/>
  <c r="AN2248" i="1"/>
  <c r="AN2252" i="1"/>
  <c r="AN2256" i="1"/>
  <c r="AN2260" i="1"/>
  <c r="AN2264" i="1"/>
  <c r="AN2268" i="1"/>
  <c r="AN2272" i="1"/>
  <c r="AN2276" i="1"/>
  <c r="AN2280" i="1"/>
  <c r="AN2284" i="1"/>
  <c r="AN2288" i="1"/>
  <c r="AN2292" i="1"/>
  <c r="AN2296" i="1"/>
  <c r="AN2300" i="1"/>
  <c r="AN2304" i="1"/>
  <c r="AN2308" i="1"/>
  <c r="AN2312" i="1"/>
  <c r="AN2316" i="1"/>
  <c r="AN2320" i="1"/>
  <c r="AN2324" i="1"/>
  <c r="AN2328" i="1"/>
  <c r="AS2332" i="1"/>
  <c r="AO2332" i="1"/>
  <c r="Q2332" i="1"/>
  <c r="AP2332" i="1"/>
  <c r="AO2334" i="1"/>
  <c r="AU2342" i="1"/>
  <c r="S2342" i="1"/>
  <c r="AN2343" i="1"/>
  <c r="AS2343" i="1"/>
  <c r="AS2348" i="1"/>
  <c r="AO2348" i="1"/>
  <c r="Q2348" i="1"/>
  <c r="AP2348" i="1"/>
  <c r="AO2350" i="1"/>
  <c r="AU2358" i="1"/>
  <c r="S2358" i="1"/>
  <c r="AN2359" i="1"/>
  <c r="AS2359" i="1"/>
  <c r="AS2364" i="1"/>
  <c r="AO2364" i="1"/>
  <c r="Q2364" i="1"/>
  <c r="AP2364" i="1"/>
  <c r="AO2366" i="1"/>
  <c r="AU2374" i="1"/>
  <c r="S2374" i="1"/>
  <c r="AN2375" i="1"/>
  <c r="AS2375" i="1"/>
  <c r="AS2380" i="1"/>
  <c r="AO2380" i="1"/>
  <c r="Q2380" i="1"/>
  <c r="AP2380" i="1"/>
  <c r="AO2382" i="1"/>
  <c r="AU2390" i="1"/>
  <c r="S2390" i="1"/>
  <c r="AN2391" i="1"/>
  <c r="AS2391" i="1"/>
  <c r="AS2396" i="1"/>
  <c r="AO2396" i="1"/>
  <c r="Q2396" i="1"/>
  <c r="AP2396" i="1"/>
  <c r="AO2398" i="1"/>
  <c r="AU2406" i="1"/>
  <c r="S2406" i="1"/>
  <c r="AN2407" i="1"/>
  <c r="AS2407" i="1"/>
  <c r="AR2411" i="1"/>
  <c r="AS2412" i="1"/>
  <c r="AO2412" i="1"/>
  <c r="Q2412" i="1"/>
  <c r="AP2412" i="1"/>
  <c r="AU2412" i="1"/>
  <c r="AO2414" i="1"/>
  <c r="AU2417" i="1"/>
  <c r="AN2418" i="1"/>
  <c r="AS2418" i="1"/>
  <c r="AU2422" i="1"/>
  <c r="S2422" i="1"/>
  <c r="AN2423" i="1"/>
  <c r="AS2423" i="1"/>
  <c r="Q2426" i="1"/>
  <c r="AP2426" i="1"/>
  <c r="AR2427" i="1"/>
  <c r="AS2428" i="1"/>
  <c r="AO2428" i="1"/>
  <c r="Q2428" i="1"/>
  <c r="AP2428" i="1"/>
  <c r="AU2428" i="1"/>
  <c r="AO2430" i="1"/>
  <c r="AU2433" i="1"/>
  <c r="AN2434" i="1"/>
  <c r="AS2434" i="1"/>
  <c r="Q2435" i="1"/>
  <c r="AO2435" i="1"/>
  <c r="S2436" i="1"/>
  <c r="AU2438" i="1"/>
  <c r="S2438" i="1"/>
  <c r="AN2439" i="1"/>
  <c r="AS2439" i="1"/>
  <c r="AQ2440" i="1"/>
  <c r="S2441" i="1"/>
  <c r="Q2442" i="1"/>
  <c r="AQ2442" i="1"/>
  <c r="AU2443" i="1"/>
  <c r="S2443" i="1"/>
  <c r="AV2443" i="1"/>
  <c r="AS2443" i="1"/>
  <c r="AU2447" i="1"/>
  <c r="S2447" i="1"/>
  <c r="AT2447" i="1"/>
  <c r="AS2449" i="1"/>
  <c r="AO2449" i="1"/>
  <c r="Q2449" i="1"/>
  <c r="AN2449" i="1"/>
  <c r="AQ2449" i="1"/>
  <c r="AV2451" i="1"/>
  <c r="AU2453" i="1"/>
  <c r="AV2454" i="1"/>
  <c r="AT2454" i="1"/>
  <c r="Q2455" i="1"/>
  <c r="AP2455" i="1"/>
  <c r="AT2458" i="1"/>
  <c r="AT2459" i="1"/>
  <c r="AV2463" i="1"/>
  <c r="AR2465" i="1"/>
  <c r="AQ2467" i="1"/>
  <c r="AS2467" i="1"/>
  <c r="AN2467" i="1"/>
  <c r="AP2467" i="1"/>
  <c r="AP2468" i="1"/>
  <c r="AO2468" i="1"/>
  <c r="Q2468" i="1"/>
  <c r="AQ2468" i="1"/>
  <c r="S2470" i="1"/>
  <c r="AS2473" i="1"/>
  <c r="AO2473" i="1"/>
  <c r="Q2473" i="1"/>
  <c r="AQ2473" i="1"/>
  <c r="AP2473" i="1"/>
  <c r="AP2476" i="1"/>
  <c r="AR2476" i="1"/>
  <c r="AN2476" i="1"/>
  <c r="S2477" i="1"/>
  <c r="AT2477" i="1"/>
  <c r="AP2480" i="1"/>
  <c r="AQ2480" i="1"/>
  <c r="AN2480" i="1"/>
  <c r="S2481" i="1"/>
  <c r="AU2481" i="1"/>
  <c r="AV2482" i="1"/>
  <c r="AU2482" i="1"/>
  <c r="Q2483" i="1"/>
  <c r="AR2483" i="1"/>
  <c r="AR2484" i="1"/>
  <c r="AS2485" i="1"/>
  <c r="AO2485" i="1"/>
  <c r="Q2485" i="1"/>
  <c r="AR2485" i="1"/>
  <c r="AQ2485" i="1"/>
  <c r="AR2489" i="1"/>
  <c r="AQ2491" i="1"/>
  <c r="AP2491" i="1"/>
  <c r="Q2491" i="1"/>
  <c r="AR2491" i="1"/>
  <c r="Q2492" i="1"/>
  <c r="AO2492" i="1"/>
  <c r="Q2496" i="1"/>
  <c r="AO2496" i="1"/>
  <c r="S2498" i="1"/>
  <c r="AU2499" i="1"/>
  <c r="S2499" i="1"/>
  <c r="AT2499" i="1"/>
  <c r="AT2501" i="1"/>
  <c r="AQ2503" i="1"/>
  <c r="AR2503" i="1"/>
  <c r="AO2503" i="1"/>
  <c r="AV2506" i="1"/>
  <c r="S2506" i="1"/>
  <c r="AU2507" i="1"/>
  <c r="S2507" i="1"/>
  <c r="AV2507" i="1"/>
  <c r="AS2507" i="1"/>
  <c r="AQ2515" i="1"/>
  <c r="AP2515" i="1"/>
  <c r="Q2515" i="1"/>
  <c r="AS2515" i="1"/>
  <c r="AN2515" i="1"/>
  <c r="AQ2523" i="1"/>
  <c r="AS2523" i="1"/>
  <c r="AN2523" i="1"/>
  <c r="AP2523" i="1"/>
  <c r="Q2523" i="1"/>
  <c r="AQ2531" i="1"/>
  <c r="AP2531" i="1"/>
  <c r="Q2531" i="1"/>
  <c r="AS2531" i="1"/>
  <c r="AN2531" i="1"/>
  <c r="AQ2539" i="1"/>
  <c r="AS2539" i="1"/>
  <c r="AN2539" i="1"/>
  <c r="AP2539" i="1"/>
  <c r="Q2539" i="1"/>
  <c r="AQ2547" i="1"/>
  <c r="AP2547" i="1"/>
  <c r="Q2547" i="1"/>
  <c r="AS2547" i="1"/>
  <c r="AN2547" i="1"/>
  <c r="AQ2555" i="1"/>
  <c r="AS2555" i="1"/>
  <c r="AN2555" i="1"/>
  <c r="AP2555" i="1"/>
  <c r="Q2555" i="1"/>
  <c r="AQ2563" i="1"/>
  <c r="AP2563" i="1"/>
  <c r="Q2563" i="1"/>
  <c r="AS2563" i="1"/>
  <c r="AN2563" i="1"/>
  <c r="AQ2571" i="1"/>
  <c r="AS2571" i="1"/>
  <c r="AN2571" i="1"/>
  <c r="AP2571" i="1"/>
  <c r="Q2571" i="1"/>
  <c r="AQ2579" i="1"/>
  <c r="AP2579" i="1"/>
  <c r="Q2579" i="1"/>
  <c r="AS2579" i="1"/>
  <c r="AN2579" i="1"/>
  <c r="AQ2587" i="1"/>
  <c r="AS2587" i="1"/>
  <c r="AN2587" i="1"/>
  <c r="AP2587" i="1"/>
  <c r="Q2587" i="1"/>
  <c r="AP2612" i="1"/>
  <c r="AR2612" i="1"/>
  <c r="AQ2612" i="1"/>
  <c r="AO2612" i="1"/>
  <c r="Q2612" i="1"/>
  <c r="AS2612" i="1"/>
  <c r="AU2613" i="1"/>
  <c r="AT2613" i="1"/>
  <c r="S2613" i="1"/>
  <c r="AQ2635" i="1"/>
  <c r="AS2635" i="1"/>
  <c r="AN2635" i="1"/>
  <c r="AR2635" i="1"/>
  <c r="AP2635" i="1"/>
  <c r="Q2635" i="1"/>
  <c r="AU2643" i="1"/>
  <c r="S2643" i="1"/>
  <c r="AV2643" i="1"/>
  <c r="AT2643" i="1"/>
  <c r="AS2649" i="1"/>
  <c r="AO2649" i="1"/>
  <c r="Q2649" i="1"/>
  <c r="AN2649" i="1"/>
  <c r="AR2649" i="1"/>
  <c r="AQ2649" i="1"/>
  <c r="AV2650" i="1"/>
  <c r="AU2650" i="1"/>
  <c r="AT2650" i="1"/>
  <c r="S2650" i="1"/>
  <c r="AN2411" i="1"/>
  <c r="AS2411" i="1"/>
  <c r="AS2416" i="1"/>
  <c r="AO2416" i="1"/>
  <c r="Q2416" i="1"/>
  <c r="AP2416" i="1"/>
  <c r="AO2418" i="1"/>
  <c r="AU2426" i="1"/>
  <c r="S2426" i="1"/>
  <c r="AR2426" i="1"/>
  <c r="AN2427" i="1"/>
  <c r="AS2427" i="1"/>
  <c r="AS2432" i="1"/>
  <c r="AO2432" i="1"/>
  <c r="Q2432" i="1"/>
  <c r="AP2432" i="1"/>
  <c r="AO2434" i="1"/>
  <c r="AT2434" i="1"/>
  <c r="AQ2435" i="1"/>
  <c r="AR2440" i="1"/>
  <c r="AT2441" i="1"/>
  <c r="AV2442" i="1"/>
  <c r="S2442" i="1"/>
  <c r="AT2442" i="1"/>
  <c r="AN2443" i="1"/>
  <c r="AQ2451" i="1"/>
  <c r="AS2451" i="1"/>
  <c r="AN2451" i="1"/>
  <c r="AP2451" i="1"/>
  <c r="AP2452" i="1"/>
  <c r="AO2452" i="1"/>
  <c r="Q2452" i="1"/>
  <c r="AQ2452" i="1"/>
  <c r="AV2453" i="1"/>
  <c r="AS2455" i="1"/>
  <c r="AS2457" i="1"/>
  <c r="AO2457" i="1"/>
  <c r="Q2457" i="1"/>
  <c r="AQ2457" i="1"/>
  <c r="AP2457" i="1"/>
  <c r="AU2458" i="1"/>
  <c r="AP2460" i="1"/>
  <c r="AR2460" i="1"/>
  <c r="AN2460" i="1"/>
  <c r="AP2464" i="1"/>
  <c r="AQ2464" i="1"/>
  <c r="AN2464" i="1"/>
  <c r="AV2466" i="1"/>
  <c r="AU2466" i="1"/>
  <c r="AS2469" i="1"/>
  <c r="AO2469" i="1"/>
  <c r="Q2469" i="1"/>
  <c r="AR2469" i="1"/>
  <c r="AQ2469" i="1"/>
  <c r="AU2470" i="1"/>
  <c r="AQ2475" i="1"/>
  <c r="AP2475" i="1"/>
  <c r="Q2475" i="1"/>
  <c r="AR2475" i="1"/>
  <c r="AV2477" i="1"/>
  <c r="AV2481" i="1"/>
  <c r="AU2483" i="1"/>
  <c r="S2483" i="1"/>
  <c r="AT2483" i="1"/>
  <c r="AS2484" i="1"/>
  <c r="AT2485" i="1"/>
  <c r="AQ2487" i="1"/>
  <c r="AR2487" i="1"/>
  <c r="AO2487" i="1"/>
  <c r="AV2490" i="1"/>
  <c r="S2490" i="1"/>
  <c r="AU2491" i="1"/>
  <c r="S2491" i="1"/>
  <c r="AV2491" i="1"/>
  <c r="AQ2492" i="1"/>
  <c r="AU2495" i="1"/>
  <c r="S2495" i="1"/>
  <c r="AT2495" i="1"/>
  <c r="AR2496" i="1"/>
  <c r="AS2497" i="1"/>
  <c r="AO2497" i="1"/>
  <c r="Q2497" i="1"/>
  <c r="AN2497" i="1"/>
  <c r="AQ2497" i="1"/>
  <c r="AT2498" i="1"/>
  <c r="AN2501" i="1"/>
  <c r="AV2502" i="1"/>
  <c r="AT2502" i="1"/>
  <c r="AN2507" i="1"/>
  <c r="AU2515" i="1"/>
  <c r="S2515" i="1"/>
  <c r="AV2515" i="1"/>
  <c r="AP2516" i="1"/>
  <c r="AR2516" i="1"/>
  <c r="AO2516" i="1"/>
  <c r="Q2516" i="1"/>
  <c r="AQ2516" i="1"/>
  <c r="AS2521" i="1"/>
  <c r="AO2521" i="1"/>
  <c r="Q2521" i="1"/>
  <c r="AN2521" i="1"/>
  <c r="AQ2521" i="1"/>
  <c r="AR2521" i="1"/>
  <c r="AU2523" i="1"/>
  <c r="S2523" i="1"/>
  <c r="AV2523" i="1"/>
  <c r="AP2524" i="1"/>
  <c r="AO2524" i="1"/>
  <c r="Q2524" i="1"/>
  <c r="AR2524" i="1"/>
  <c r="AQ2524" i="1"/>
  <c r="AU2531" i="1"/>
  <c r="S2531" i="1"/>
  <c r="AV2531" i="1"/>
  <c r="AP2532" i="1"/>
  <c r="AR2532" i="1"/>
  <c r="AO2532" i="1"/>
  <c r="Q2532" i="1"/>
  <c r="AQ2532" i="1"/>
  <c r="AS2537" i="1"/>
  <c r="AO2537" i="1"/>
  <c r="Q2537" i="1"/>
  <c r="AN2537" i="1"/>
  <c r="AQ2537" i="1"/>
  <c r="AR2537" i="1"/>
  <c r="AU2539" i="1"/>
  <c r="S2539" i="1"/>
  <c r="AV2539" i="1"/>
  <c r="AP2540" i="1"/>
  <c r="AO2540" i="1"/>
  <c r="Q2540" i="1"/>
  <c r="AR2540" i="1"/>
  <c r="AQ2540" i="1"/>
  <c r="AU2547" i="1"/>
  <c r="S2547" i="1"/>
  <c r="AV2547" i="1"/>
  <c r="AP2548" i="1"/>
  <c r="AR2548" i="1"/>
  <c r="AO2548" i="1"/>
  <c r="Q2548" i="1"/>
  <c r="AQ2548" i="1"/>
  <c r="AS2553" i="1"/>
  <c r="AO2553" i="1"/>
  <c r="Q2553" i="1"/>
  <c r="AN2553" i="1"/>
  <c r="AQ2553" i="1"/>
  <c r="AR2553" i="1"/>
  <c r="AU2555" i="1"/>
  <c r="S2555" i="1"/>
  <c r="AV2555" i="1"/>
  <c r="AP2556" i="1"/>
  <c r="AO2556" i="1"/>
  <c r="Q2556" i="1"/>
  <c r="AR2556" i="1"/>
  <c r="AQ2556" i="1"/>
  <c r="AU2563" i="1"/>
  <c r="S2563" i="1"/>
  <c r="AV2563" i="1"/>
  <c r="AP2564" i="1"/>
  <c r="AR2564" i="1"/>
  <c r="AO2564" i="1"/>
  <c r="Q2564" i="1"/>
  <c r="AQ2564" i="1"/>
  <c r="AS2569" i="1"/>
  <c r="AO2569" i="1"/>
  <c r="Q2569" i="1"/>
  <c r="AN2569" i="1"/>
  <c r="AQ2569" i="1"/>
  <c r="AR2569" i="1"/>
  <c r="AU2571" i="1"/>
  <c r="S2571" i="1"/>
  <c r="AV2571" i="1"/>
  <c r="AP2572" i="1"/>
  <c r="AO2572" i="1"/>
  <c r="Q2572" i="1"/>
  <c r="AR2572" i="1"/>
  <c r="AQ2572" i="1"/>
  <c r="AU2579" i="1"/>
  <c r="S2579" i="1"/>
  <c r="AV2579" i="1"/>
  <c r="AP2580" i="1"/>
  <c r="AR2580" i="1"/>
  <c r="AO2580" i="1"/>
  <c r="Q2580" i="1"/>
  <c r="AQ2580" i="1"/>
  <c r="AS2585" i="1"/>
  <c r="AO2585" i="1"/>
  <c r="Q2585" i="1"/>
  <c r="AN2585" i="1"/>
  <c r="AQ2585" i="1"/>
  <c r="AR2585" i="1"/>
  <c r="AU2587" i="1"/>
  <c r="S2587" i="1"/>
  <c r="AV2587" i="1"/>
  <c r="AP2588" i="1"/>
  <c r="AO2588" i="1"/>
  <c r="Q2588" i="1"/>
  <c r="AR2588" i="1"/>
  <c r="AQ2588" i="1"/>
  <c r="AU2595" i="1"/>
  <c r="S2595" i="1"/>
  <c r="AV2595" i="1"/>
  <c r="AT2595" i="1"/>
  <c r="AS2601" i="1"/>
  <c r="AO2601" i="1"/>
  <c r="Q2601" i="1"/>
  <c r="AN2601" i="1"/>
  <c r="AR2601" i="1"/>
  <c r="AQ2601" i="1"/>
  <c r="AV2602" i="1"/>
  <c r="AU2602" i="1"/>
  <c r="AT2602" i="1"/>
  <c r="S2602" i="1"/>
  <c r="AP2628" i="1"/>
  <c r="AR2628" i="1"/>
  <c r="AQ2628" i="1"/>
  <c r="AO2628" i="1"/>
  <c r="Q2628" i="1"/>
  <c r="AS2628" i="1"/>
  <c r="AU2629" i="1"/>
  <c r="AT2629" i="1"/>
  <c r="S2629" i="1"/>
  <c r="AQ2651" i="1"/>
  <c r="AS2651" i="1"/>
  <c r="AN2651" i="1"/>
  <c r="AR2651" i="1"/>
  <c r="AP2651" i="1"/>
  <c r="Q2651" i="1"/>
  <c r="AR2657" i="1"/>
  <c r="AT2658" i="1"/>
  <c r="AU2659" i="1"/>
  <c r="S2659" i="1"/>
  <c r="AR2659" i="1"/>
  <c r="AN2660" i="1"/>
  <c r="AS2660" i="1"/>
  <c r="AV2661" i="1"/>
  <c r="AQ2667" i="1"/>
  <c r="AP2667" i="1"/>
  <c r="Q2667" i="1"/>
  <c r="AR2667" i="1"/>
  <c r="AV2669" i="1"/>
  <c r="AV2673" i="1"/>
  <c r="AU2675" i="1"/>
  <c r="S2675" i="1"/>
  <c r="AT2675" i="1"/>
  <c r="AU2683" i="1"/>
  <c r="S2683" i="1"/>
  <c r="AV2683" i="1"/>
  <c r="AT2683" i="1"/>
  <c r="AP2684" i="1"/>
  <c r="AR2684" i="1"/>
  <c r="AQ2684" i="1"/>
  <c r="AN2684" i="1"/>
  <c r="AP2696" i="1"/>
  <c r="AO2696" i="1"/>
  <c r="Q2696" i="1"/>
  <c r="AN2696" i="1"/>
  <c r="AS2696" i="1"/>
  <c r="AR2696" i="1"/>
  <c r="AS2725" i="1"/>
  <c r="AO2725" i="1"/>
  <c r="Q2725" i="1"/>
  <c r="AN2725" i="1"/>
  <c r="AR2725" i="1"/>
  <c r="AP2725" i="1"/>
  <c r="AN2333" i="1"/>
  <c r="AN2337" i="1"/>
  <c r="AN2341" i="1"/>
  <c r="AN2345" i="1"/>
  <c r="AN2349" i="1"/>
  <c r="AN2353" i="1"/>
  <c r="AN2357" i="1"/>
  <c r="AN2361" i="1"/>
  <c r="AN2365" i="1"/>
  <c r="AN2369" i="1"/>
  <c r="AN2373" i="1"/>
  <c r="AN2377" i="1"/>
  <c r="AN2381" i="1"/>
  <c r="AN2385" i="1"/>
  <c r="AN2389" i="1"/>
  <c r="AN2393" i="1"/>
  <c r="AN2397" i="1"/>
  <c r="AN2401" i="1"/>
  <c r="AN2405" i="1"/>
  <c r="AN2409" i="1"/>
  <c r="AN2413" i="1"/>
  <c r="AN2417" i="1"/>
  <c r="AN2421" i="1"/>
  <c r="AN2425" i="1"/>
  <c r="AN2429" i="1"/>
  <c r="AN2433" i="1"/>
  <c r="AN2437" i="1"/>
  <c r="AN2441" i="1"/>
  <c r="AS2445" i="1"/>
  <c r="AO2445" i="1"/>
  <c r="Q2445" i="1"/>
  <c r="AP2445" i="1"/>
  <c r="AO2447" i="1"/>
  <c r="AU2455" i="1"/>
  <c r="S2455" i="1"/>
  <c r="AN2456" i="1"/>
  <c r="AS2456" i="1"/>
  <c r="AS2461" i="1"/>
  <c r="AO2461" i="1"/>
  <c r="Q2461" i="1"/>
  <c r="AP2461" i="1"/>
  <c r="AO2463" i="1"/>
  <c r="AU2471" i="1"/>
  <c r="S2471" i="1"/>
  <c r="AN2472" i="1"/>
  <c r="AS2472" i="1"/>
  <c r="AS2477" i="1"/>
  <c r="AO2477" i="1"/>
  <c r="Q2477" i="1"/>
  <c r="AP2477" i="1"/>
  <c r="AO2479" i="1"/>
  <c r="AU2487" i="1"/>
  <c r="S2487" i="1"/>
  <c r="AN2488" i="1"/>
  <c r="AS2488" i="1"/>
  <c r="AS2493" i="1"/>
  <c r="AO2493" i="1"/>
  <c r="Q2493" i="1"/>
  <c r="AP2493" i="1"/>
  <c r="AO2495" i="1"/>
  <c r="AU2503" i="1"/>
  <c r="S2503" i="1"/>
  <c r="AN2504" i="1"/>
  <c r="AS2504" i="1"/>
  <c r="AS2509" i="1"/>
  <c r="AO2509" i="1"/>
  <c r="Q2509" i="1"/>
  <c r="AP2509" i="1"/>
  <c r="AO2511" i="1"/>
  <c r="AQ2512" i="1"/>
  <c r="AT2513" i="1"/>
  <c r="AT2518" i="1"/>
  <c r="AU2519" i="1"/>
  <c r="S2519" i="1"/>
  <c r="AR2519" i="1"/>
  <c r="AN2520" i="1"/>
  <c r="AS2520" i="1"/>
  <c r="AS2525" i="1"/>
  <c r="AO2525" i="1"/>
  <c r="Q2525" i="1"/>
  <c r="AP2525" i="1"/>
  <c r="AO2527" i="1"/>
  <c r="AQ2528" i="1"/>
  <c r="AT2529" i="1"/>
  <c r="AT2534" i="1"/>
  <c r="AU2535" i="1"/>
  <c r="S2535" i="1"/>
  <c r="AR2535" i="1"/>
  <c r="AN2536" i="1"/>
  <c r="AS2536" i="1"/>
  <c r="AS2541" i="1"/>
  <c r="AO2541" i="1"/>
  <c r="Q2541" i="1"/>
  <c r="AP2541" i="1"/>
  <c r="AO2543" i="1"/>
  <c r="AQ2544" i="1"/>
  <c r="AT2545" i="1"/>
  <c r="AT2550" i="1"/>
  <c r="AU2551" i="1"/>
  <c r="S2551" i="1"/>
  <c r="AR2551" i="1"/>
  <c r="AN2552" i="1"/>
  <c r="AS2552" i="1"/>
  <c r="AS2557" i="1"/>
  <c r="AO2557" i="1"/>
  <c r="Q2557" i="1"/>
  <c r="AP2557" i="1"/>
  <c r="AO2559" i="1"/>
  <c r="AQ2560" i="1"/>
  <c r="AT2561" i="1"/>
  <c r="AT2566" i="1"/>
  <c r="AU2567" i="1"/>
  <c r="S2567" i="1"/>
  <c r="AR2567" i="1"/>
  <c r="AN2568" i="1"/>
  <c r="AS2568" i="1"/>
  <c r="AS2573" i="1"/>
  <c r="AO2573" i="1"/>
  <c r="Q2573" i="1"/>
  <c r="AP2573" i="1"/>
  <c r="AO2575" i="1"/>
  <c r="AQ2576" i="1"/>
  <c r="AT2577" i="1"/>
  <c r="AT2582" i="1"/>
  <c r="AU2583" i="1"/>
  <c r="S2583" i="1"/>
  <c r="AR2583" i="1"/>
  <c r="AN2584" i="1"/>
  <c r="AS2584" i="1"/>
  <c r="AS2589" i="1"/>
  <c r="AO2589" i="1"/>
  <c r="Q2589" i="1"/>
  <c r="AP2589" i="1"/>
  <c r="AO2591" i="1"/>
  <c r="AQ2592" i="1"/>
  <c r="AT2593" i="1"/>
  <c r="AN2595" i="1"/>
  <c r="AS2595" i="1"/>
  <c r="AT2598" i="1"/>
  <c r="AU2599" i="1"/>
  <c r="S2599" i="1"/>
  <c r="AR2599" i="1"/>
  <c r="AN2600" i="1"/>
  <c r="AS2600" i="1"/>
  <c r="AR2604" i="1"/>
  <c r="AS2605" i="1"/>
  <c r="AO2605" i="1"/>
  <c r="Q2605" i="1"/>
  <c r="AP2605" i="1"/>
  <c r="AU2605" i="1"/>
  <c r="AO2607" i="1"/>
  <c r="AQ2608" i="1"/>
  <c r="AT2609" i="1"/>
  <c r="AU2610" i="1"/>
  <c r="AN2611" i="1"/>
  <c r="AS2611" i="1"/>
  <c r="AT2614" i="1"/>
  <c r="AU2615" i="1"/>
  <c r="S2615" i="1"/>
  <c r="AR2615" i="1"/>
  <c r="AN2616" i="1"/>
  <c r="AS2616" i="1"/>
  <c r="AR2620" i="1"/>
  <c r="AS2621" i="1"/>
  <c r="AO2621" i="1"/>
  <c r="Q2621" i="1"/>
  <c r="AP2621" i="1"/>
  <c r="AU2621" i="1"/>
  <c r="AO2623" i="1"/>
  <c r="AQ2624" i="1"/>
  <c r="AT2625" i="1"/>
  <c r="AU2626" i="1"/>
  <c r="AN2627" i="1"/>
  <c r="AS2627" i="1"/>
  <c r="AT2630" i="1"/>
  <c r="AU2631" i="1"/>
  <c r="S2631" i="1"/>
  <c r="AR2631" i="1"/>
  <c r="AN2632" i="1"/>
  <c r="AS2632" i="1"/>
  <c r="AR2636" i="1"/>
  <c r="AS2637" i="1"/>
  <c r="AO2637" i="1"/>
  <c r="Q2637" i="1"/>
  <c r="AP2637" i="1"/>
  <c r="AU2637" i="1"/>
  <c r="AO2639" i="1"/>
  <c r="AQ2640" i="1"/>
  <c r="AT2641" i="1"/>
  <c r="AU2642" i="1"/>
  <c r="AN2643" i="1"/>
  <c r="AS2643" i="1"/>
  <c r="AT2646" i="1"/>
  <c r="AU2647" i="1"/>
  <c r="S2647" i="1"/>
  <c r="AR2647" i="1"/>
  <c r="AN2648" i="1"/>
  <c r="AS2648" i="1"/>
  <c r="AR2652" i="1"/>
  <c r="AS2653" i="1"/>
  <c r="AO2653" i="1"/>
  <c r="Q2653" i="1"/>
  <c r="AP2653" i="1"/>
  <c r="AU2653" i="1"/>
  <c r="AO2655" i="1"/>
  <c r="AQ2656" i="1"/>
  <c r="AT2657" i="1"/>
  <c r="AU2658" i="1"/>
  <c r="AN2659" i="1"/>
  <c r="AS2659" i="1"/>
  <c r="Q2660" i="1"/>
  <c r="AO2660" i="1"/>
  <c r="S2661" i="1"/>
  <c r="AQ2663" i="1"/>
  <c r="AR2663" i="1"/>
  <c r="AO2663" i="1"/>
  <c r="AV2666" i="1"/>
  <c r="S2666" i="1"/>
  <c r="AU2667" i="1"/>
  <c r="S2667" i="1"/>
  <c r="AV2667" i="1"/>
  <c r="AS2667" i="1"/>
  <c r="AU2671" i="1"/>
  <c r="S2671" i="1"/>
  <c r="AT2671" i="1"/>
  <c r="AS2673" i="1"/>
  <c r="AO2673" i="1"/>
  <c r="Q2673" i="1"/>
  <c r="AN2673" i="1"/>
  <c r="AQ2673" i="1"/>
  <c r="AV2675" i="1"/>
  <c r="AS2677" i="1"/>
  <c r="AO2677" i="1"/>
  <c r="Q2677" i="1"/>
  <c r="AR2677" i="1"/>
  <c r="AQ2677" i="1"/>
  <c r="AV2678" i="1"/>
  <c r="AT2678" i="1"/>
  <c r="S2678" i="1"/>
  <c r="Q2684" i="1"/>
  <c r="AO2684" i="1"/>
  <c r="AV2694" i="1"/>
  <c r="AU2694" i="1"/>
  <c r="AT2694" i="1"/>
  <c r="S2694" i="1"/>
  <c r="AQ2715" i="1"/>
  <c r="AR2715" i="1"/>
  <c r="AS2715" i="1"/>
  <c r="AP2715" i="1"/>
  <c r="Q2715" i="1"/>
  <c r="AN2715" i="1"/>
  <c r="AU2719" i="1"/>
  <c r="S2719" i="1"/>
  <c r="AV2719" i="1"/>
  <c r="AT2719" i="1"/>
  <c r="AO2595" i="1"/>
  <c r="AU2603" i="1"/>
  <c r="S2603" i="1"/>
  <c r="AN2604" i="1"/>
  <c r="AS2604" i="1"/>
  <c r="AV2605" i="1"/>
  <c r="AS2609" i="1"/>
  <c r="AO2609" i="1"/>
  <c r="Q2609" i="1"/>
  <c r="AP2609" i="1"/>
  <c r="AO2611" i="1"/>
  <c r="AU2619" i="1"/>
  <c r="S2619" i="1"/>
  <c r="AN2620" i="1"/>
  <c r="AS2620" i="1"/>
  <c r="AV2621" i="1"/>
  <c r="AS2625" i="1"/>
  <c r="AO2625" i="1"/>
  <c r="Q2625" i="1"/>
  <c r="AP2625" i="1"/>
  <c r="AO2627" i="1"/>
  <c r="AU2635" i="1"/>
  <c r="S2635" i="1"/>
  <c r="AN2636" i="1"/>
  <c r="AS2636" i="1"/>
  <c r="AV2637" i="1"/>
  <c r="AS2641" i="1"/>
  <c r="AO2641" i="1"/>
  <c r="Q2641" i="1"/>
  <c r="AP2641" i="1"/>
  <c r="AO2643" i="1"/>
  <c r="AU2651" i="1"/>
  <c r="S2651" i="1"/>
  <c r="AN2652" i="1"/>
  <c r="AS2652" i="1"/>
  <c r="AV2653" i="1"/>
  <c r="AS2657" i="1"/>
  <c r="AO2657" i="1"/>
  <c r="Q2657" i="1"/>
  <c r="AP2657" i="1"/>
  <c r="AO2659" i="1"/>
  <c r="AQ2675" i="1"/>
  <c r="AS2675" i="1"/>
  <c r="AN2675" i="1"/>
  <c r="AP2675" i="1"/>
  <c r="AU2685" i="1"/>
  <c r="AT2685" i="1"/>
  <c r="AQ2695" i="1"/>
  <c r="AS2695" i="1"/>
  <c r="AN2695" i="1"/>
  <c r="AO2695" i="1"/>
  <c r="AR2695" i="1"/>
  <c r="AQ2703" i="1"/>
  <c r="AP2703" i="1"/>
  <c r="Q2703" i="1"/>
  <c r="AN2703" i="1"/>
  <c r="AS2703" i="1"/>
  <c r="AO2703" i="1"/>
  <c r="S2713" i="1"/>
  <c r="AV2713" i="1"/>
  <c r="AU2713" i="1"/>
  <c r="AU2511" i="1"/>
  <c r="S2511" i="1"/>
  <c r="AN2512" i="1"/>
  <c r="AS2512" i="1"/>
  <c r="AS2517" i="1"/>
  <c r="AO2517" i="1"/>
  <c r="Q2517" i="1"/>
  <c r="AP2517" i="1"/>
  <c r="AO2519" i="1"/>
  <c r="AU2527" i="1"/>
  <c r="S2527" i="1"/>
  <c r="AN2528" i="1"/>
  <c r="AS2528" i="1"/>
  <c r="AS2533" i="1"/>
  <c r="AO2533" i="1"/>
  <c r="Q2533" i="1"/>
  <c r="AP2533" i="1"/>
  <c r="AO2535" i="1"/>
  <c r="AU2543" i="1"/>
  <c r="S2543" i="1"/>
  <c r="AN2544" i="1"/>
  <c r="AS2544" i="1"/>
  <c r="AS2549" i="1"/>
  <c r="AO2549" i="1"/>
  <c r="Q2549" i="1"/>
  <c r="AP2549" i="1"/>
  <c r="AO2551" i="1"/>
  <c r="AU2559" i="1"/>
  <c r="S2559" i="1"/>
  <c r="AN2560" i="1"/>
  <c r="AS2560" i="1"/>
  <c r="AS2565" i="1"/>
  <c r="AO2565" i="1"/>
  <c r="Q2565" i="1"/>
  <c r="AP2565" i="1"/>
  <c r="AO2567" i="1"/>
  <c r="AU2575" i="1"/>
  <c r="S2575" i="1"/>
  <c r="AN2576" i="1"/>
  <c r="AS2576" i="1"/>
  <c r="AS2581" i="1"/>
  <c r="AO2581" i="1"/>
  <c r="Q2581" i="1"/>
  <c r="AP2581" i="1"/>
  <c r="AO2583" i="1"/>
  <c r="AU2591" i="1"/>
  <c r="S2591" i="1"/>
  <c r="AN2592" i="1"/>
  <c r="AS2592" i="1"/>
  <c r="Q2595" i="1"/>
  <c r="AP2595" i="1"/>
  <c r="AS2597" i="1"/>
  <c r="AO2597" i="1"/>
  <c r="Q2597" i="1"/>
  <c r="AP2597" i="1"/>
  <c r="AO2599" i="1"/>
  <c r="Q2604" i="1"/>
  <c r="AO2604" i="1"/>
  <c r="AU2607" i="1"/>
  <c r="S2607" i="1"/>
  <c r="AN2608" i="1"/>
  <c r="AS2608" i="1"/>
  <c r="AQ2609" i="1"/>
  <c r="S2610" i="1"/>
  <c r="Q2611" i="1"/>
  <c r="AP2611" i="1"/>
  <c r="AS2613" i="1"/>
  <c r="AO2613" i="1"/>
  <c r="Q2613" i="1"/>
  <c r="AP2613" i="1"/>
  <c r="AO2615" i="1"/>
  <c r="Q2620" i="1"/>
  <c r="AO2620" i="1"/>
  <c r="AU2623" i="1"/>
  <c r="S2623" i="1"/>
  <c r="AN2624" i="1"/>
  <c r="AS2624" i="1"/>
  <c r="AQ2625" i="1"/>
  <c r="S2626" i="1"/>
  <c r="Q2627" i="1"/>
  <c r="AP2627" i="1"/>
  <c r="AS2629" i="1"/>
  <c r="AO2629" i="1"/>
  <c r="Q2629" i="1"/>
  <c r="AP2629" i="1"/>
  <c r="AO2631" i="1"/>
  <c r="Q2636" i="1"/>
  <c r="AO2636" i="1"/>
  <c r="AU2639" i="1"/>
  <c r="S2639" i="1"/>
  <c r="AN2640" i="1"/>
  <c r="AS2640" i="1"/>
  <c r="AQ2641" i="1"/>
  <c r="S2642" i="1"/>
  <c r="Q2643" i="1"/>
  <c r="AP2643" i="1"/>
  <c r="AS2645" i="1"/>
  <c r="AO2645" i="1"/>
  <c r="Q2645" i="1"/>
  <c r="AP2645" i="1"/>
  <c r="AO2647" i="1"/>
  <c r="Q2652" i="1"/>
  <c r="AO2652" i="1"/>
  <c r="AU2655" i="1"/>
  <c r="S2655" i="1"/>
  <c r="AN2656" i="1"/>
  <c r="AS2656" i="1"/>
  <c r="AQ2657" i="1"/>
  <c r="S2658" i="1"/>
  <c r="Q2659" i="1"/>
  <c r="AP2659" i="1"/>
  <c r="AV2659" i="1"/>
  <c r="AR2660" i="1"/>
  <c r="AS2661" i="1"/>
  <c r="AO2661" i="1"/>
  <c r="Q2661" i="1"/>
  <c r="AP2661" i="1"/>
  <c r="AV2662" i="1"/>
  <c r="AT2662" i="1"/>
  <c r="AS2665" i="1"/>
  <c r="AO2665" i="1"/>
  <c r="Q2665" i="1"/>
  <c r="AQ2665" i="1"/>
  <c r="AP2665" i="1"/>
  <c r="AO2667" i="1"/>
  <c r="AP2668" i="1"/>
  <c r="AR2668" i="1"/>
  <c r="AN2668" i="1"/>
  <c r="S2669" i="1"/>
  <c r="AT2669" i="1"/>
  <c r="AP2672" i="1"/>
  <c r="AQ2672" i="1"/>
  <c r="AN2672" i="1"/>
  <c r="S2673" i="1"/>
  <c r="AU2673" i="1"/>
  <c r="AV2674" i="1"/>
  <c r="AU2674" i="1"/>
  <c r="Q2675" i="1"/>
  <c r="AR2675" i="1"/>
  <c r="AQ2679" i="1"/>
  <c r="AR2679" i="1"/>
  <c r="AP2679" i="1"/>
  <c r="Q2679" i="1"/>
  <c r="AS2679" i="1"/>
  <c r="S2685" i="1"/>
  <c r="AV2685" i="1"/>
  <c r="AP2688" i="1"/>
  <c r="AR2688" i="1"/>
  <c r="AQ2688" i="1"/>
  <c r="AO2688" i="1"/>
  <c r="Q2688" i="1"/>
  <c r="AS2688" i="1"/>
  <c r="AU2689" i="1"/>
  <c r="AV2689" i="1"/>
  <c r="AP2692" i="1"/>
  <c r="AQ2692" i="1"/>
  <c r="AR2692" i="1"/>
  <c r="AO2692" i="1"/>
  <c r="Q2692" i="1"/>
  <c r="AS2692" i="1"/>
  <c r="AT2693" i="1"/>
  <c r="AV2693" i="1"/>
  <c r="Q2695" i="1"/>
  <c r="AQ2696" i="1"/>
  <c r="AS2697" i="1"/>
  <c r="AO2697" i="1"/>
  <c r="Q2697" i="1"/>
  <c r="AR2697" i="1"/>
  <c r="AN2697" i="1"/>
  <c r="AU2711" i="1"/>
  <c r="S2711" i="1"/>
  <c r="AV2711" i="1"/>
  <c r="AT2713" i="1"/>
  <c r="AV2718" i="1"/>
  <c r="S2718" i="1"/>
  <c r="AU2718" i="1"/>
  <c r="AT2718" i="1"/>
  <c r="AU2723" i="1"/>
  <c r="S2723" i="1"/>
  <c r="AT2723" i="1"/>
  <c r="AV2723" i="1"/>
  <c r="AV2730" i="1"/>
  <c r="AT2730" i="1"/>
  <c r="AU2730" i="1"/>
  <c r="S2730" i="1"/>
  <c r="AS2701" i="1"/>
  <c r="AO2701" i="1"/>
  <c r="Q2701" i="1"/>
  <c r="AQ2701" i="1"/>
  <c r="AP2701" i="1"/>
  <c r="AP2704" i="1"/>
  <c r="AR2704" i="1"/>
  <c r="AN2704" i="1"/>
  <c r="AP2708" i="1"/>
  <c r="AQ2708" i="1"/>
  <c r="AN2708" i="1"/>
  <c r="AV2710" i="1"/>
  <c r="AU2710" i="1"/>
  <c r="AS2713" i="1"/>
  <c r="AO2713" i="1"/>
  <c r="Q2713" i="1"/>
  <c r="AR2713" i="1"/>
  <c r="AQ2713" i="1"/>
  <c r="AQ2719" i="1"/>
  <c r="AP2719" i="1"/>
  <c r="Q2719" i="1"/>
  <c r="AR2719" i="1"/>
  <c r="AU2727" i="1"/>
  <c r="S2727" i="1"/>
  <c r="AT2727" i="1"/>
  <c r="AT2729" i="1"/>
  <c r="AQ2731" i="1"/>
  <c r="AR2731" i="1"/>
  <c r="AO2731" i="1"/>
  <c r="AV2734" i="1"/>
  <c r="S2734" i="1"/>
  <c r="AU2735" i="1"/>
  <c r="S2735" i="1"/>
  <c r="AV2735" i="1"/>
  <c r="AU2739" i="1"/>
  <c r="S2739" i="1"/>
  <c r="AT2739" i="1"/>
  <c r="AQ2743" i="1"/>
  <c r="AP2743" i="1"/>
  <c r="Q2743" i="1"/>
  <c r="AS2743" i="1"/>
  <c r="AN2743" i="1"/>
  <c r="AQ2751" i="1"/>
  <c r="AS2751" i="1"/>
  <c r="AN2751" i="1"/>
  <c r="AP2751" i="1"/>
  <c r="Q2751" i="1"/>
  <c r="AQ2759" i="1"/>
  <c r="AP2759" i="1"/>
  <c r="Q2759" i="1"/>
  <c r="AS2759" i="1"/>
  <c r="AN2759" i="1"/>
  <c r="AQ2767" i="1"/>
  <c r="AS2767" i="1"/>
  <c r="AN2767" i="1"/>
  <c r="AP2767" i="1"/>
  <c r="Q2767" i="1"/>
  <c r="AQ2775" i="1"/>
  <c r="AP2775" i="1"/>
  <c r="Q2775" i="1"/>
  <c r="AS2775" i="1"/>
  <c r="AN2775" i="1"/>
  <c r="AQ2783" i="1"/>
  <c r="AS2783" i="1"/>
  <c r="AN2783" i="1"/>
  <c r="AP2783" i="1"/>
  <c r="Q2783" i="1"/>
  <c r="AU2791" i="1"/>
  <c r="S2791" i="1"/>
  <c r="AV2791" i="1"/>
  <c r="AT2791" i="1"/>
  <c r="AU2801" i="1"/>
  <c r="S2801" i="1"/>
  <c r="AT2801" i="1"/>
  <c r="AV2801" i="1"/>
  <c r="AU2743" i="1"/>
  <c r="S2743" i="1"/>
  <c r="AV2743" i="1"/>
  <c r="AP2744" i="1"/>
  <c r="AR2744" i="1"/>
  <c r="AO2744" i="1"/>
  <c r="Q2744" i="1"/>
  <c r="AQ2744" i="1"/>
  <c r="AS2749" i="1"/>
  <c r="AO2749" i="1"/>
  <c r="Q2749" i="1"/>
  <c r="AN2749" i="1"/>
  <c r="AQ2749" i="1"/>
  <c r="AR2749" i="1"/>
  <c r="AU2751" i="1"/>
  <c r="S2751" i="1"/>
  <c r="AV2751" i="1"/>
  <c r="AP2752" i="1"/>
  <c r="AO2752" i="1"/>
  <c r="Q2752" i="1"/>
  <c r="AR2752" i="1"/>
  <c r="AQ2752" i="1"/>
  <c r="AU2759" i="1"/>
  <c r="S2759" i="1"/>
  <c r="AV2759" i="1"/>
  <c r="AP2760" i="1"/>
  <c r="AR2760" i="1"/>
  <c r="AO2760" i="1"/>
  <c r="Q2760" i="1"/>
  <c r="AQ2760" i="1"/>
  <c r="AS2765" i="1"/>
  <c r="AO2765" i="1"/>
  <c r="Q2765" i="1"/>
  <c r="AN2765" i="1"/>
  <c r="AQ2765" i="1"/>
  <c r="AR2765" i="1"/>
  <c r="AU2767" i="1"/>
  <c r="S2767" i="1"/>
  <c r="AV2767" i="1"/>
  <c r="AP2768" i="1"/>
  <c r="AO2768" i="1"/>
  <c r="Q2768" i="1"/>
  <c r="AR2768" i="1"/>
  <c r="AQ2768" i="1"/>
  <c r="AU2775" i="1"/>
  <c r="S2775" i="1"/>
  <c r="AV2775" i="1"/>
  <c r="AP2776" i="1"/>
  <c r="AR2776" i="1"/>
  <c r="AO2776" i="1"/>
  <c r="Q2776" i="1"/>
  <c r="AQ2776" i="1"/>
  <c r="AS2781" i="1"/>
  <c r="AO2781" i="1"/>
  <c r="Q2781" i="1"/>
  <c r="AN2781" i="1"/>
  <c r="AQ2781" i="1"/>
  <c r="AR2781" i="1"/>
  <c r="AU2783" i="1"/>
  <c r="S2783" i="1"/>
  <c r="AV2783" i="1"/>
  <c r="AP2784" i="1"/>
  <c r="AO2784" i="1"/>
  <c r="Q2784" i="1"/>
  <c r="AR2784" i="1"/>
  <c r="AQ2784" i="1"/>
  <c r="AV2796" i="1"/>
  <c r="S2796" i="1"/>
  <c r="AU2796" i="1"/>
  <c r="AT2796" i="1"/>
  <c r="AV2808" i="1"/>
  <c r="AT2808" i="1"/>
  <c r="AU2808" i="1"/>
  <c r="S2808" i="1"/>
  <c r="AN2676" i="1"/>
  <c r="AS2676" i="1"/>
  <c r="AV2677" i="1"/>
  <c r="AS2681" i="1"/>
  <c r="AO2681" i="1"/>
  <c r="Q2681" i="1"/>
  <c r="AP2681" i="1"/>
  <c r="AO2683" i="1"/>
  <c r="AQ2687" i="1"/>
  <c r="AP2687" i="1"/>
  <c r="Q2687" i="1"/>
  <c r="AR2687" i="1"/>
  <c r="AU2695" i="1"/>
  <c r="S2695" i="1"/>
  <c r="AT2695" i="1"/>
  <c r="AT2697" i="1"/>
  <c r="AQ2699" i="1"/>
  <c r="AR2699" i="1"/>
  <c r="AO2699" i="1"/>
  <c r="AV2702" i="1"/>
  <c r="S2702" i="1"/>
  <c r="AU2703" i="1"/>
  <c r="S2703" i="1"/>
  <c r="AV2703" i="1"/>
  <c r="AQ2704" i="1"/>
  <c r="AU2707" i="1"/>
  <c r="S2707" i="1"/>
  <c r="AT2707" i="1"/>
  <c r="AR2708" i="1"/>
  <c r="AS2709" i="1"/>
  <c r="AO2709" i="1"/>
  <c r="Q2709" i="1"/>
  <c r="AN2709" i="1"/>
  <c r="AQ2709" i="1"/>
  <c r="AT2710" i="1"/>
  <c r="AN2713" i="1"/>
  <c r="AV2714" i="1"/>
  <c r="AT2714" i="1"/>
  <c r="AN2719" i="1"/>
  <c r="AQ2727" i="1"/>
  <c r="AS2727" i="1"/>
  <c r="AN2727" i="1"/>
  <c r="AP2727" i="1"/>
  <c r="AP2728" i="1"/>
  <c r="AO2728" i="1"/>
  <c r="Q2728" i="1"/>
  <c r="AQ2728" i="1"/>
  <c r="AV2729" i="1"/>
  <c r="AS2731" i="1"/>
  <c r="AS2733" i="1"/>
  <c r="AO2733" i="1"/>
  <c r="Q2733" i="1"/>
  <c r="AQ2733" i="1"/>
  <c r="AP2733" i="1"/>
  <c r="AU2734" i="1"/>
  <c r="AP2736" i="1"/>
  <c r="AR2736" i="1"/>
  <c r="AN2736" i="1"/>
  <c r="S2737" i="1"/>
  <c r="AT2737" i="1"/>
  <c r="AS2741" i="1"/>
  <c r="AO2741" i="1"/>
  <c r="Q2741" i="1"/>
  <c r="AQ2741" i="1"/>
  <c r="AN2741" i="1"/>
  <c r="AR2741" i="1"/>
  <c r="AV2742" i="1"/>
  <c r="S2742" i="1"/>
  <c r="AU2742" i="1"/>
  <c r="AO2743" i="1"/>
  <c r="AS2744" i="1"/>
  <c r="AU2745" i="1"/>
  <c r="S2745" i="1"/>
  <c r="AV2745" i="1"/>
  <c r="AV2750" i="1"/>
  <c r="AU2750" i="1"/>
  <c r="S2750" i="1"/>
  <c r="AO2751" i="1"/>
  <c r="AS2752" i="1"/>
  <c r="S2753" i="1"/>
  <c r="AU2753" i="1"/>
  <c r="AT2753" i="1"/>
  <c r="AS2757" i="1"/>
  <c r="AO2757" i="1"/>
  <c r="Q2757" i="1"/>
  <c r="AQ2757" i="1"/>
  <c r="AN2757" i="1"/>
  <c r="AR2757" i="1"/>
  <c r="AV2758" i="1"/>
  <c r="S2758" i="1"/>
  <c r="AU2758" i="1"/>
  <c r="AO2759" i="1"/>
  <c r="AS2760" i="1"/>
  <c r="AU2761" i="1"/>
  <c r="S2761" i="1"/>
  <c r="AV2761" i="1"/>
  <c r="AV2766" i="1"/>
  <c r="AU2766" i="1"/>
  <c r="S2766" i="1"/>
  <c r="AS2768" i="1"/>
  <c r="S2769" i="1"/>
  <c r="AU2769" i="1"/>
  <c r="AT2769" i="1"/>
  <c r="AS2773" i="1"/>
  <c r="AO2773" i="1"/>
  <c r="Q2773" i="1"/>
  <c r="AQ2773" i="1"/>
  <c r="AN2773" i="1"/>
  <c r="AR2773" i="1"/>
  <c r="AV2774" i="1"/>
  <c r="S2774" i="1"/>
  <c r="AU2774" i="1"/>
  <c r="AS2776" i="1"/>
  <c r="AU2777" i="1"/>
  <c r="S2777" i="1"/>
  <c r="AV2777" i="1"/>
  <c r="AV2782" i="1"/>
  <c r="AU2782" i="1"/>
  <c r="S2782" i="1"/>
  <c r="AS2784" i="1"/>
  <c r="S2785" i="1"/>
  <c r="AU2785" i="1"/>
  <c r="AT2785" i="1"/>
  <c r="AP2792" i="1"/>
  <c r="AR2792" i="1"/>
  <c r="AQ2792" i="1"/>
  <c r="AO2792" i="1"/>
  <c r="Q2792" i="1"/>
  <c r="AS2792" i="1"/>
  <c r="AU2793" i="1"/>
  <c r="AT2793" i="1"/>
  <c r="S2793" i="1"/>
  <c r="AN2446" i="1"/>
  <c r="AN2450" i="1"/>
  <c r="AN2454" i="1"/>
  <c r="AN2458" i="1"/>
  <c r="AN2462" i="1"/>
  <c r="AN2466" i="1"/>
  <c r="AN2470" i="1"/>
  <c r="AN2474" i="1"/>
  <c r="AN2478" i="1"/>
  <c r="AN2482" i="1"/>
  <c r="AN2486" i="1"/>
  <c r="AN2490" i="1"/>
  <c r="AN2494" i="1"/>
  <c r="AN2498" i="1"/>
  <c r="AN2502" i="1"/>
  <c r="AN2506" i="1"/>
  <c r="AN2510" i="1"/>
  <c r="AN2514" i="1"/>
  <c r="AN2518" i="1"/>
  <c r="AN2522" i="1"/>
  <c r="AN2526" i="1"/>
  <c r="AN2530" i="1"/>
  <c r="AN2534" i="1"/>
  <c r="AN2538" i="1"/>
  <c r="AN2542" i="1"/>
  <c r="AN2546" i="1"/>
  <c r="AN2550" i="1"/>
  <c r="AN2554" i="1"/>
  <c r="AN2558" i="1"/>
  <c r="AN2562" i="1"/>
  <c r="AN2566" i="1"/>
  <c r="AN2570" i="1"/>
  <c r="AN2574" i="1"/>
  <c r="AN2578" i="1"/>
  <c r="AN2582" i="1"/>
  <c r="AN2586" i="1"/>
  <c r="AN2590" i="1"/>
  <c r="AN2594" i="1"/>
  <c r="AN2598" i="1"/>
  <c r="AN2602" i="1"/>
  <c r="AN2606" i="1"/>
  <c r="AN2610" i="1"/>
  <c r="AN2614" i="1"/>
  <c r="AN2618" i="1"/>
  <c r="AN2622" i="1"/>
  <c r="AN2626" i="1"/>
  <c r="AN2630" i="1"/>
  <c r="AN2634" i="1"/>
  <c r="AN2638" i="1"/>
  <c r="AN2642" i="1"/>
  <c r="AN2646" i="1"/>
  <c r="AN2650" i="1"/>
  <c r="AN2654" i="1"/>
  <c r="AN2658" i="1"/>
  <c r="AR2662" i="1"/>
  <c r="AN2662" i="1"/>
  <c r="AO2662" i="1"/>
  <c r="AU2663" i="1"/>
  <c r="S2663" i="1"/>
  <c r="AN2664" i="1"/>
  <c r="AS2664" i="1"/>
  <c r="AS2669" i="1"/>
  <c r="AO2669" i="1"/>
  <c r="Q2669" i="1"/>
  <c r="AP2669" i="1"/>
  <c r="AO2671" i="1"/>
  <c r="Q2676" i="1"/>
  <c r="AO2676" i="1"/>
  <c r="AU2679" i="1"/>
  <c r="S2679" i="1"/>
  <c r="AN2680" i="1"/>
  <c r="AS2680" i="1"/>
  <c r="AQ2681" i="1"/>
  <c r="S2682" i="1"/>
  <c r="Q2683" i="1"/>
  <c r="AP2683" i="1"/>
  <c r="AS2685" i="1"/>
  <c r="AO2685" i="1"/>
  <c r="Q2685" i="1"/>
  <c r="AP2685" i="1"/>
  <c r="AU2687" i="1"/>
  <c r="S2687" i="1"/>
  <c r="AV2687" i="1"/>
  <c r="AU2691" i="1"/>
  <c r="S2691" i="1"/>
  <c r="AT2691" i="1"/>
  <c r="AS2693" i="1"/>
  <c r="AO2693" i="1"/>
  <c r="Q2693" i="1"/>
  <c r="AN2693" i="1"/>
  <c r="AQ2693" i="1"/>
  <c r="AV2698" i="1"/>
  <c r="AT2698" i="1"/>
  <c r="AN2701" i="1"/>
  <c r="AS2704" i="1"/>
  <c r="AS2708" i="1"/>
  <c r="AQ2711" i="1"/>
  <c r="AS2711" i="1"/>
  <c r="AN2711" i="1"/>
  <c r="AP2711" i="1"/>
  <c r="AP2712" i="1"/>
  <c r="AO2712" i="1"/>
  <c r="Q2712" i="1"/>
  <c r="AQ2712" i="1"/>
  <c r="AP2713" i="1"/>
  <c r="AS2717" i="1"/>
  <c r="AO2717" i="1"/>
  <c r="Q2717" i="1"/>
  <c r="AQ2717" i="1"/>
  <c r="AP2717" i="1"/>
  <c r="AO2719" i="1"/>
  <c r="AP2720" i="1"/>
  <c r="AR2720" i="1"/>
  <c r="AN2720" i="1"/>
  <c r="AP2724" i="1"/>
  <c r="AQ2724" i="1"/>
  <c r="AN2724" i="1"/>
  <c r="AV2726" i="1"/>
  <c r="AU2726" i="1"/>
  <c r="AS2729" i="1"/>
  <c r="AO2729" i="1"/>
  <c r="Q2729" i="1"/>
  <c r="AR2729" i="1"/>
  <c r="AQ2729" i="1"/>
  <c r="AN2731" i="1"/>
  <c r="AQ2735" i="1"/>
  <c r="AP2735" i="1"/>
  <c r="Q2735" i="1"/>
  <c r="AR2735" i="1"/>
  <c r="AV2737" i="1"/>
  <c r="AR2743" i="1"/>
  <c r="AV2769" i="1"/>
  <c r="AT2774" i="1"/>
  <c r="AR2775" i="1"/>
  <c r="AT2782" i="1"/>
  <c r="AV2785" i="1"/>
  <c r="AU2797" i="1"/>
  <c r="S2797" i="1"/>
  <c r="AV2797" i="1"/>
  <c r="AT2797" i="1"/>
  <c r="AS2803" i="1"/>
  <c r="AO2803" i="1"/>
  <c r="Q2803" i="1"/>
  <c r="AN2803" i="1"/>
  <c r="AP2803" i="1"/>
  <c r="AR2803" i="1"/>
  <c r="AQ2821" i="1"/>
  <c r="AS2821" i="1"/>
  <c r="AN2821" i="1"/>
  <c r="AP2821" i="1"/>
  <c r="AP2822" i="1"/>
  <c r="AO2822" i="1"/>
  <c r="Q2822" i="1"/>
  <c r="AQ2822" i="1"/>
  <c r="AS2827" i="1"/>
  <c r="AO2827" i="1"/>
  <c r="Q2827" i="1"/>
  <c r="AQ2827" i="1"/>
  <c r="AP2827" i="1"/>
  <c r="AP2830" i="1"/>
  <c r="AR2830" i="1"/>
  <c r="AN2830" i="1"/>
  <c r="AP2834" i="1"/>
  <c r="AQ2834" i="1"/>
  <c r="AN2834" i="1"/>
  <c r="AV2836" i="1"/>
  <c r="AU2836" i="1"/>
  <c r="AS2839" i="1"/>
  <c r="AO2839" i="1"/>
  <c r="Q2839" i="1"/>
  <c r="AR2839" i="1"/>
  <c r="AQ2839" i="1"/>
  <c r="AQ2845" i="1"/>
  <c r="AP2845" i="1"/>
  <c r="Q2845" i="1"/>
  <c r="AR2845" i="1"/>
  <c r="AU2853" i="1"/>
  <c r="S2853" i="1"/>
  <c r="AT2853" i="1"/>
  <c r="AT2855" i="1"/>
  <c r="AQ2857" i="1"/>
  <c r="AR2857" i="1"/>
  <c r="AO2857" i="1"/>
  <c r="AV2860" i="1"/>
  <c r="S2860" i="1"/>
  <c r="AU2861" i="1"/>
  <c r="S2861" i="1"/>
  <c r="AV2861" i="1"/>
  <c r="AU2865" i="1"/>
  <c r="S2865" i="1"/>
  <c r="AT2865" i="1"/>
  <c r="AS2867" i="1"/>
  <c r="AO2867" i="1"/>
  <c r="Q2867" i="1"/>
  <c r="AN2867" i="1"/>
  <c r="AQ2867" i="1"/>
  <c r="AV2872" i="1"/>
  <c r="AT2872" i="1"/>
  <c r="AU2885" i="1"/>
  <c r="S2885" i="1"/>
  <c r="AV2885" i="1"/>
  <c r="AP2886" i="1"/>
  <c r="AR2886" i="1"/>
  <c r="AO2886" i="1"/>
  <c r="Q2886" i="1"/>
  <c r="AQ2886" i="1"/>
  <c r="AS2891" i="1"/>
  <c r="AO2891" i="1"/>
  <c r="Q2891" i="1"/>
  <c r="AN2891" i="1"/>
  <c r="AQ2891" i="1"/>
  <c r="AR2891" i="1"/>
  <c r="AU2893" i="1"/>
  <c r="S2893" i="1"/>
  <c r="AV2893" i="1"/>
  <c r="AP2894" i="1"/>
  <c r="AO2894" i="1"/>
  <c r="Q2894" i="1"/>
  <c r="AR2894" i="1"/>
  <c r="AQ2894" i="1"/>
  <c r="AU2901" i="1"/>
  <c r="S2901" i="1"/>
  <c r="AV2901" i="1"/>
  <c r="AP2902" i="1"/>
  <c r="AR2902" i="1"/>
  <c r="AO2902" i="1"/>
  <c r="Q2902" i="1"/>
  <c r="AQ2902" i="1"/>
  <c r="AS2907" i="1"/>
  <c r="AO2907" i="1"/>
  <c r="Q2907" i="1"/>
  <c r="AN2907" i="1"/>
  <c r="AQ2907" i="1"/>
  <c r="AR2907" i="1"/>
  <c r="AU2909" i="1"/>
  <c r="S2909" i="1"/>
  <c r="AV2909" i="1"/>
  <c r="AP2910" i="1"/>
  <c r="AO2910" i="1"/>
  <c r="Q2910" i="1"/>
  <c r="AR2910" i="1"/>
  <c r="AQ2910" i="1"/>
  <c r="AV2916" i="1"/>
  <c r="AT2916" i="1"/>
  <c r="S2916" i="1"/>
  <c r="AU2916" i="1"/>
  <c r="AN2666" i="1"/>
  <c r="AN2670" i="1"/>
  <c r="AN2674" i="1"/>
  <c r="AN2678" i="1"/>
  <c r="AN2682" i="1"/>
  <c r="AN2686" i="1"/>
  <c r="AS2686" i="1"/>
  <c r="AS2689" i="1"/>
  <c r="AO2689" i="1"/>
  <c r="Q2689" i="1"/>
  <c r="AP2689" i="1"/>
  <c r="AO2691" i="1"/>
  <c r="AU2699" i="1"/>
  <c r="S2699" i="1"/>
  <c r="AN2700" i="1"/>
  <c r="AS2700" i="1"/>
  <c r="AS2705" i="1"/>
  <c r="AO2705" i="1"/>
  <c r="Q2705" i="1"/>
  <c r="AP2705" i="1"/>
  <c r="AO2707" i="1"/>
  <c r="AU2715" i="1"/>
  <c r="S2715" i="1"/>
  <c r="AN2716" i="1"/>
  <c r="AS2716" i="1"/>
  <c r="AS2721" i="1"/>
  <c r="AO2721" i="1"/>
  <c r="Q2721" i="1"/>
  <c r="AP2721" i="1"/>
  <c r="AO2723" i="1"/>
  <c r="AU2731" i="1"/>
  <c r="S2731" i="1"/>
  <c r="AN2732" i="1"/>
  <c r="AS2732" i="1"/>
  <c r="AS2737" i="1"/>
  <c r="AO2737" i="1"/>
  <c r="Q2737" i="1"/>
  <c r="AP2737" i="1"/>
  <c r="AO2739" i="1"/>
  <c r="AQ2740" i="1"/>
  <c r="AT2741" i="1"/>
  <c r="AT2746" i="1"/>
  <c r="AU2747" i="1"/>
  <c r="S2747" i="1"/>
  <c r="AR2747" i="1"/>
  <c r="AN2748" i="1"/>
  <c r="AS2748" i="1"/>
  <c r="AS2753" i="1"/>
  <c r="AO2753" i="1"/>
  <c r="Q2753" i="1"/>
  <c r="AP2753" i="1"/>
  <c r="AO2755" i="1"/>
  <c r="AQ2756" i="1"/>
  <c r="AT2757" i="1"/>
  <c r="AT2762" i="1"/>
  <c r="AU2763" i="1"/>
  <c r="S2763" i="1"/>
  <c r="AR2763" i="1"/>
  <c r="AN2764" i="1"/>
  <c r="AS2764" i="1"/>
  <c r="AS2769" i="1"/>
  <c r="AO2769" i="1"/>
  <c r="Q2769" i="1"/>
  <c r="AP2769" i="1"/>
  <c r="AO2771" i="1"/>
  <c r="AQ2772" i="1"/>
  <c r="AT2773" i="1"/>
  <c r="AT2778" i="1"/>
  <c r="AU2779" i="1"/>
  <c r="S2779" i="1"/>
  <c r="AR2779" i="1"/>
  <c r="AN2780" i="1"/>
  <c r="AS2780" i="1"/>
  <c r="AS2785" i="1"/>
  <c r="AO2785" i="1"/>
  <c r="Q2785" i="1"/>
  <c r="AP2785" i="1"/>
  <c r="AO2787" i="1"/>
  <c r="AQ2788" i="1"/>
  <c r="AT2789" i="1"/>
  <c r="AU2790" i="1"/>
  <c r="AN2791" i="1"/>
  <c r="AS2791" i="1"/>
  <c r="AV2794" i="1"/>
  <c r="AQ2805" i="1"/>
  <c r="AS2805" i="1"/>
  <c r="AN2805" i="1"/>
  <c r="AP2805" i="1"/>
  <c r="AP2806" i="1"/>
  <c r="AO2806" i="1"/>
  <c r="Q2806" i="1"/>
  <c r="AQ2806" i="1"/>
  <c r="AV2807" i="1"/>
  <c r="AS2811" i="1"/>
  <c r="AO2811" i="1"/>
  <c r="Q2811" i="1"/>
  <c r="AQ2811" i="1"/>
  <c r="AP2811" i="1"/>
  <c r="AP2814" i="1"/>
  <c r="AR2814" i="1"/>
  <c r="AN2814" i="1"/>
  <c r="S2815" i="1"/>
  <c r="AT2815" i="1"/>
  <c r="AP2818" i="1"/>
  <c r="AQ2818" i="1"/>
  <c r="AN2818" i="1"/>
  <c r="S2819" i="1"/>
  <c r="AU2819" i="1"/>
  <c r="AV2820" i="1"/>
  <c r="AU2820" i="1"/>
  <c r="Q2821" i="1"/>
  <c r="AR2821" i="1"/>
  <c r="AR2822" i="1"/>
  <c r="AS2823" i="1"/>
  <c r="AO2823" i="1"/>
  <c r="Q2823" i="1"/>
  <c r="AR2823" i="1"/>
  <c r="AQ2823" i="1"/>
  <c r="AR2827" i="1"/>
  <c r="AQ2829" i="1"/>
  <c r="AP2829" i="1"/>
  <c r="Q2829" i="1"/>
  <c r="AR2829" i="1"/>
  <c r="Q2830" i="1"/>
  <c r="AO2830" i="1"/>
  <c r="AV2831" i="1"/>
  <c r="Q2834" i="1"/>
  <c r="AO2834" i="1"/>
  <c r="AV2835" i="1"/>
  <c r="S2836" i="1"/>
  <c r="AU2837" i="1"/>
  <c r="S2837" i="1"/>
  <c r="AT2837" i="1"/>
  <c r="AT2839" i="1"/>
  <c r="AQ2841" i="1"/>
  <c r="AR2841" i="1"/>
  <c r="AO2841" i="1"/>
  <c r="AV2844" i="1"/>
  <c r="S2844" i="1"/>
  <c r="AU2845" i="1"/>
  <c r="S2845" i="1"/>
  <c r="AV2845" i="1"/>
  <c r="AS2845" i="1"/>
  <c r="AU2849" i="1"/>
  <c r="S2849" i="1"/>
  <c r="AT2849" i="1"/>
  <c r="AS2851" i="1"/>
  <c r="AO2851" i="1"/>
  <c r="Q2851" i="1"/>
  <c r="AN2851" i="1"/>
  <c r="AQ2851" i="1"/>
  <c r="AV2853" i="1"/>
  <c r="AU2855" i="1"/>
  <c r="AV2856" i="1"/>
  <c r="AT2856" i="1"/>
  <c r="Q2857" i="1"/>
  <c r="AP2857" i="1"/>
  <c r="AT2860" i="1"/>
  <c r="AT2861" i="1"/>
  <c r="AV2865" i="1"/>
  <c r="AR2867" i="1"/>
  <c r="AQ2869" i="1"/>
  <c r="AS2869" i="1"/>
  <c r="AN2869" i="1"/>
  <c r="AP2869" i="1"/>
  <c r="AP2870" i="1"/>
  <c r="AO2870" i="1"/>
  <c r="Q2870" i="1"/>
  <c r="AQ2870" i="1"/>
  <c r="AV2871" i="1"/>
  <c r="S2872" i="1"/>
  <c r="AS2875" i="1"/>
  <c r="AO2875" i="1"/>
  <c r="Q2875" i="1"/>
  <c r="AQ2875" i="1"/>
  <c r="AP2875" i="1"/>
  <c r="AP2878" i="1"/>
  <c r="AR2878" i="1"/>
  <c r="AN2878" i="1"/>
  <c r="S2879" i="1"/>
  <c r="AT2879" i="1"/>
  <c r="AS2883" i="1"/>
  <c r="AO2883" i="1"/>
  <c r="Q2883" i="1"/>
  <c r="AQ2883" i="1"/>
  <c r="AN2883" i="1"/>
  <c r="AR2883" i="1"/>
  <c r="AV2884" i="1"/>
  <c r="S2884" i="1"/>
  <c r="AU2884" i="1"/>
  <c r="AO2885" i="1"/>
  <c r="AS2886" i="1"/>
  <c r="AU2887" i="1"/>
  <c r="S2887" i="1"/>
  <c r="AV2887" i="1"/>
  <c r="AV2892" i="1"/>
  <c r="AU2892" i="1"/>
  <c r="S2892" i="1"/>
  <c r="AO2893" i="1"/>
  <c r="AS2894" i="1"/>
  <c r="S2895" i="1"/>
  <c r="AU2895" i="1"/>
  <c r="AT2895" i="1"/>
  <c r="AS2899" i="1"/>
  <c r="AO2899" i="1"/>
  <c r="Q2899" i="1"/>
  <c r="AQ2899" i="1"/>
  <c r="AN2899" i="1"/>
  <c r="AR2899" i="1"/>
  <c r="AV2900" i="1"/>
  <c r="S2900" i="1"/>
  <c r="AU2900" i="1"/>
  <c r="AO2901" i="1"/>
  <c r="AS2902" i="1"/>
  <c r="AU2903" i="1"/>
  <c r="S2903" i="1"/>
  <c r="AV2903" i="1"/>
  <c r="AV2908" i="1"/>
  <c r="AU2908" i="1"/>
  <c r="S2908" i="1"/>
  <c r="AO2909" i="1"/>
  <c r="AS2910" i="1"/>
  <c r="S2911" i="1"/>
  <c r="AU2911" i="1"/>
  <c r="AT2911" i="1"/>
  <c r="AS2915" i="1"/>
  <c r="AO2915" i="1"/>
  <c r="Q2915" i="1"/>
  <c r="AR2915" i="1"/>
  <c r="AQ2915" i="1"/>
  <c r="AN2915" i="1"/>
  <c r="AQ2917" i="1"/>
  <c r="AR2917" i="1"/>
  <c r="AP2917" i="1"/>
  <c r="Q2917" i="1"/>
  <c r="AS2917" i="1"/>
  <c r="AN2917" i="1"/>
  <c r="AU2925" i="1"/>
  <c r="S2925" i="1"/>
  <c r="AT2925" i="1"/>
  <c r="AV2925" i="1"/>
  <c r="AV2932" i="1"/>
  <c r="AT2932" i="1"/>
  <c r="S2932" i="1"/>
  <c r="AU2932" i="1"/>
  <c r="AS2789" i="1"/>
  <c r="AO2789" i="1"/>
  <c r="Q2789" i="1"/>
  <c r="AP2789" i="1"/>
  <c r="AO2791" i="1"/>
  <c r="AS2795" i="1"/>
  <c r="AO2795" i="1"/>
  <c r="Q2795" i="1"/>
  <c r="AQ2795" i="1"/>
  <c r="AP2795" i="1"/>
  <c r="AP2798" i="1"/>
  <c r="AR2798" i="1"/>
  <c r="AN2798" i="1"/>
  <c r="AP2802" i="1"/>
  <c r="AQ2802" i="1"/>
  <c r="AN2802" i="1"/>
  <c r="AV2804" i="1"/>
  <c r="AU2804" i="1"/>
  <c r="AS2807" i="1"/>
  <c r="AO2807" i="1"/>
  <c r="Q2807" i="1"/>
  <c r="AR2807" i="1"/>
  <c r="AQ2807" i="1"/>
  <c r="AQ2813" i="1"/>
  <c r="AP2813" i="1"/>
  <c r="Q2813" i="1"/>
  <c r="AR2813" i="1"/>
  <c r="AV2815" i="1"/>
  <c r="AV2819" i="1"/>
  <c r="AU2821" i="1"/>
  <c r="S2821" i="1"/>
  <c r="AT2821" i="1"/>
  <c r="AS2822" i="1"/>
  <c r="AT2823" i="1"/>
  <c r="AQ2825" i="1"/>
  <c r="AR2825" i="1"/>
  <c r="AO2825" i="1"/>
  <c r="AV2828" i="1"/>
  <c r="S2828" i="1"/>
  <c r="AU2829" i="1"/>
  <c r="S2829" i="1"/>
  <c r="AV2829" i="1"/>
  <c r="AQ2830" i="1"/>
  <c r="AU2833" i="1"/>
  <c r="S2833" i="1"/>
  <c r="AT2833" i="1"/>
  <c r="AR2834" i="1"/>
  <c r="AS2835" i="1"/>
  <c r="AO2835" i="1"/>
  <c r="Q2835" i="1"/>
  <c r="AN2835" i="1"/>
  <c r="AQ2835" i="1"/>
  <c r="AT2836" i="1"/>
  <c r="AN2839" i="1"/>
  <c r="AV2840" i="1"/>
  <c r="AT2840" i="1"/>
  <c r="AN2845" i="1"/>
  <c r="AQ2853" i="1"/>
  <c r="AS2853" i="1"/>
  <c r="AN2853" i="1"/>
  <c r="AP2853" i="1"/>
  <c r="AP2854" i="1"/>
  <c r="AO2854" i="1"/>
  <c r="Q2854" i="1"/>
  <c r="AQ2854" i="1"/>
  <c r="AV2855" i="1"/>
  <c r="AS2857" i="1"/>
  <c r="AS2859" i="1"/>
  <c r="AO2859" i="1"/>
  <c r="Q2859" i="1"/>
  <c r="AQ2859" i="1"/>
  <c r="AP2859" i="1"/>
  <c r="AU2860" i="1"/>
  <c r="AP2862" i="1"/>
  <c r="AR2862" i="1"/>
  <c r="AN2862" i="1"/>
  <c r="AP2866" i="1"/>
  <c r="AQ2866" i="1"/>
  <c r="AN2866" i="1"/>
  <c r="AV2868" i="1"/>
  <c r="AU2868" i="1"/>
  <c r="AS2871" i="1"/>
  <c r="AO2871" i="1"/>
  <c r="Q2871" i="1"/>
  <c r="AR2871" i="1"/>
  <c r="AQ2871" i="1"/>
  <c r="AU2872" i="1"/>
  <c r="AQ2877" i="1"/>
  <c r="AP2877" i="1"/>
  <c r="Q2877" i="1"/>
  <c r="AR2877" i="1"/>
  <c r="AV2879" i="1"/>
  <c r="AT2908" i="1"/>
  <c r="AV2911" i="1"/>
  <c r="AS2931" i="1"/>
  <c r="AO2931" i="1"/>
  <c r="Q2931" i="1"/>
  <c r="AR2931" i="1"/>
  <c r="AQ2931" i="1"/>
  <c r="AN2931" i="1"/>
  <c r="AQ2933" i="1"/>
  <c r="AR2933" i="1"/>
  <c r="AP2933" i="1"/>
  <c r="Q2933" i="1"/>
  <c r="AS2933" i="1"/>
  <c r="AN2933" i="1"/>
  <c r="AN2740" i="1"/>
  <c r="AS2740" i="1"/>
  <c r="AS2745" i="1"/>
  <c r="AO2745" i="1"/>
  <c r="Q2745" i="1"/>
  <c r="AP2745" i="1"/>
  <c r="AO2747" i="1"/>
  <c r="AU2755" i="1"/>
  <c r="S2755" i="1"/>
  <c r="AN2756" i="1"/>
  <c r="AS2756" i="1"/>
  <c r="AS2761" i="1"/>
  <c r="AO2761" i="1"/>
  <c r="Q2761" i="1"/>
  <c r="AP2761" i="1"/>
  <c r="AO2763" i="1"/>
  <c r="AU2771" i="1"/>
  <c r="S2771" i="1"/>
  <c r="AN2772" i="1"/>
  <c r="AS2772" i="1"/>
  <c r="AS2777" i="1"/>
  <c r="AO2777" i="1"/>
  <c r="Q2777" i="1"/>
  <c r="AP2777" i="1"/>
  <c r="AO2779" i="1"/>
  <c r="AU2787" i="1"/>
  <c r="S2787" i="1"/>
  <c r="AN2788" i="1"/>
  <c r="AS2788" i="1"/>
  <c r="AQ2789" i="1"/>
  <c r="S2790" i="1"/>
  <c r="Q2791" i="1"/>
  <c r="AP2791" i="1"/>
  <c r="AS2793" i="1"/>
  <c r="AO2793" i="1"/>
  <c r="Q2793" i="1"/>
  <c r="AP2793" i="1"/>
  <c r="AR2795" i="1"/>
  <c r="AQ2797" i="1"/>
  <c r="AP2797" i="1"/>
  <c r="Q2797" i="1"/>
  <c r="AR2797" i="1"/>
  <c r="Q2798" i="1"/>
  <c r="AO2798" i="1"/>
  <c r="Q2802" i="1"/>
  <c r="AO2802" i="1"/>
  <c r="S2804" i="1"/>
  <c r="AU2805" i="1"/>
  <c r="S2805" i="1"/>
  <c r="AT2805" i="1"/>
  <c r="AT2807" i="1"/>
  <c r="AQ2809" i="1"/>
  <c r="AR2809" i="1"/>
  <c r="AO2809" i="1"/>
  <c r="AV2812" i="1"/>
  <c r="S2812" i="1"/>
  <c r="AU2813" i="1"/>
  <c r="S2813" i="1"/>
  <c r="AV2813" i="1"/>
  <c r="AS2813" i="1"/>
  <c r="AU2817" i="1"/>
  <c r="S2817" i="1"/>
  <c r="AT2817" i="1"/>
  <c r="AS2819" i="1"/>
  <c r="AO2819" i="1"/>
  <c r="Q2819" i="1"/>
  <c r="AN2819" i="1"/>
  <c r="AQ2819" i="1"/>
  <c r="AO2821" i="1"/>
  <c r="AV2821" i="1"/>
  <c r="AN2822" i="1"/>
  <c r="AU2823" i="1"/>
  <c r="AV2824" i="1"/>
  <c r="AT2824" i="1"/>
  <c r="Q2825" i="1"/>
  <c r="AP2825" i="1"/>
  <c r="AN2827" i="1"/>
  <c r="AT2828" i="1"/>
  <c r="AT2829" i="1"/>
  <c r="AS2830" i="1"/>
  <c r="AV2833" i="1"/>
  <c r="AS2834" i="1"/>
  <c r="AR2835" i="1"/>
  <c r="AQ2837" i="1"/>
  <c r="AS2837" i="1"/>
  <c r="AN2837" i="1"/>
  <c r="AP2837" i="1"/>
  <c r="AP2838" i="1"/>
  <c r="AO2838" i="1"/>
  <c r="Q2838" i="1"/>
  <c r="AQ2838" i="1"/>
  <c r="AP2839" i="1"/>
  <c r="S2840" i="1"/>
  <c r="AS2843" i="1"/>
  <c r="AO2843" i="1"/>
  <c r="Q2843" i="1"/>
  <c r="AQ2843" i="1"/>
  <c r="AP2843" i="1"/>
  <c r="AO2845" i="1"/>
  <c r="AP2846" i="1"/>
  <c r="AR2846" i="1"/>
  <c r="AN2846" i="1"/>
  <c r="S2847" i="1"/>
  <c r="AT2847" i="1"/>
  <c r="AP2850" i="1"/>
  <c r="AQ2850" i="1"/>
  <c r="AN2850" i="1"/>
  <c r="S2851" i="1"/>
  <c r="AU2851" i="1"/>
  <c r="AV2852" i="1"/>
  <c r="AU2852" i="1"/>
  <c r="Q2853" i="1"/>
  <c r="AR2853" i="1"/>
  <c r="AR2854" i="1"/>
  <c r="AS2855" i="1"/>
  <c r="AO2855" i="1"/>
  <c r="Q2855" i="1"/>
  <c r="AR2855" i="1"/>
  <c r="AQ2855" i="1"/>
  <c r="AN2857" i="1"/>
  <c r="AR2859" i="1"/>
  <c r="AQ2861" i="1"/>
  <c r="AP2861" i="1"/>
  <c r="Q2861" i="1"/>
  <c r="AR2861" i="1"/>
  <c r="Q2862" i="1"/>
  <c r="AO2862" i="1"/>
  <c r="Q2866" i="1"/>
  <c r="AO2866" i="1"/>
  <c r="AP2867" i="1"/>
  <c r="S2868" i="1"/>
  <c r="AU2869" i="1"/>
  <c r="S2869" i="1"/>
  <c r="AT2869" i="1"/>
  <c r="AT2871" i="1"/>
  <c r="AQ2873" i="1"/>
  <c r="AR2873" i="1"/>
  <c r="AO2873" i="1"/>
  <c r="AV2876" i="1"/>
  <c r="S2876" i="1"/>
  <c r="AU2877" i="1"/>
  <c r="S2877" i="1"/>
  <c r="AV2877" i="1"/>
  <c r="AS2877" i="1"/>
  <c r="AQ2885" i="1"/>
  <c r="AP2885" i="1"/>
  <c r="Q2885" i="1"/>
  <c r="AS2885" i="1"/>
  <c r="AN2885" i="1"/>
  <c r="AT2885" i="1"/>
  <c r="AN2886" i="1"/>
  <c r="AP2891" i="1"/>
  <c r="AQ2893" i="1"/>
  <c r="AS2893" i="1"/>
  <c r="AN2893" i="1"/>
  <c r="AP2893" i="1"/>
  <c r="Q2893" i="1"/>
  <c r="AT2893" i="1"/>
  <c r="AN2894" i="1"/>
  <c r="AQ2901" i="1"/>
  <c r="AP2901" i="1"/>
  <c r="Q2901" i="1"/>
  <c r="AS2901" i="1"/>
  <c r="AN2901" i="1"/>
  <c r="AT2901" i="1"/>
  <c r="AN2902" i="1"/>
  <c r="AP2907" i="1"/>
  <c r="AQ2909" i="1"/>
  <c r="AS2909" i="1"/>
  <c r="AN2909" i="1"/>
  <c r="AP2909" i="1"/>
  <c r="Q2909" i="1"/>
  <c r="AT2909" i="1"/>
  <c r="AN2910" i="1"/>
  <c r="AO2917" i="1"/>
  <c r="AP2926" i="1"/>
  <c r="AQ2926" i="1"/>
  <c r="AO2926" i="1"/>
  <c r="Q2926" i="1"/>
  <c r="AR2926" i="1"/>
  <c r="AS2926" i="1"/>
  <c r="AT2927" i="1"/>
  <c r="S2927" i="1"/>
  <c r="AU2927" i="1"/>
  <c r="AV2927" i="1"/>
  <c r="AN2690" i="1"/>
  <c r="AN2694" i="1"/>
  <c r="AN2698" i="1"/>
  <c r="AN2702" i="1"/>
  <c r="AN2706" i="1"/>
  <c r="AN2710" i="1"/>
  <c r="AN2714" i="1"/>
  <c r="AN2718" i="1"/>
  <c r="AN2722" i="1"/>
  <c r="AN2726" i="1"/>
  <c r="AN2730" i="1"/>
  <c r="AN2734" i="1"/>
  <c r="AN2738" i="1"/>
  <c r="AN2742" i="1"/>
  <c r="AN2746" i="1"/>
  <c r="AN2750" i="1"/>
  <c r="AN2754" i="1"/>
  <c r="AN2758" i="1"/>
  <c r="AN2762" i="1"/>
  <c r="AN2766" i="1"/>
  <c r="AN2770" i="1"/>
  <c r="AN2774" i="1"/>
  <c r="AN2778" i="1"/>
  <c r="AN2782" i="1"/>
  <c r="AN2786" i="1"/>
  <c r="AN2790" i="1"/>
  <c r="AN2794" i="1"/>
  <c r="AS2794" i="1"/>
  <c r="AS2799" i="1"/>
  <c r="AO2799" i="1"/>
  <c r="Q2799" i="1"/>
  <c r="AP2799" i="1"/>
  <c r="AO2801" i="1"/>
  <c r="AU2809" i="1"/>
  <c r="S2809" i="1"/>
  <c r="AN2810" i="1"/>
  <c r="AS2810" i="1"/>
  <c r="AS2815" i="1"/>
  <c r="AO2815" i="1"/>
  <c r="Q2815" i="1"/>
  <c r="AP2815" i="1"/>
  <c r="AO2817" i="1"/>
  <c r="AU2825" i="1"/>
  <c r="S2825" i="1"/>
  <c r="AN2826" i="1"/>
  <c r="AS2826" i="1"/>
  <c r="AS2831" i="1"/>
  <c r="AO2831" i="1"/>
  <c r="Q2831" i="1"/>
  <c r="AP2831" i="1"/>
  <c r="AO2833" i="1"/>
  <c r="AU2841" i="1"/>
  <c r="S2841" i="1"/>
  <c r="AN2842" i="1"/>
  <c r="AS2842" i="1"/>
  <c r="AS2847" i="1"/>
  <c r="AO2847" i="1"/>
  <c r="Q2847" i="1"/>
  <c r="AP2847" i="1"/>
  <c r="AO2849" i="1"/>
  <c r="AU2857" i="1"/>
  <c r="S2857" i="1"/>
  <c r="AN2858" i="1"/>
  <c r="AS2858" i="1"/>
  <c r="AS2863" i="1"/>
  <c r="AO2863" i="1"/>
  <c r="Q2863" i="1"/>
  <c r="AP2863" i="1"/>
  <c r="AO2865" i="1"/>
  <c r="AU2873" i="1"/>
  <c r="S2873" i="1"/>
  <c r="AN2874" i="1"/>
  <c r="AS2874" i="1"/>
  <c r="AS2879" i="1"/>
  <c r="AO2879" i="1"/>
  <c r="Q2879" i="1"/>
  <c r="AP2879" i="1"/>
  <c r="AO2881" i="1"/>
  <c r="AQ2882" i="1"/>
  <c r="AT2883" i="1"/>
  <c r="AT2888" i="1"/>
  <c r="AU2889" i="1"/>
  <c r="S2889" i="1"/>
  <c r="AR2889" i="1"/>
  <c r="AN2890" i="1"/>
  <c r="AS2890" i="1"/>
  <c r="AS2895" i="1"/>
  <c r="AO2895" i="1"/>
  <c r="Q2895" i="1"/>
  <c r="AP2895" i="1"/>
  <c r="AO2897" i="1"/>
  <c r="AQ2898" i="1"/>
  <c r="AT2899" i="1"/>
  <c r="AT2904" i="1"/>
  <c r="AU2905" i="1"/>
  <c r="S2905" i="1"/>
  <c r="AR2905" i="1"/>
  <c r="AN2906" i="1"/>
  <c r="AS2906" i="1"/>
  <c r="AS2911" i="1"/>
  <c r="AO2911" i="1"/>
  <c r="Q2911" i="1"/>
  <c r="AP2911" i="1"/>
  <c r="AO2913" i="1"/>
  <c r="AQ2914" i="1"/>
  <c r="AT2915" i="1"/>
  <c r="Q2918" i="1"/>
  <c r="AO2918" i="1"/>
  <c r="S2919" i="1"/>
  <c r="AT2920" i="1"/>
  <c r="AU2921" i="1"/>
  <c r="S2921" i="1"/>
  <c r="AR2921" i="1"/>
  <c r="AN2922" i="1"/>
  <c r="AS2922" i="1"/>
  <c r="AQ2923" i="1"/>
  <c r="S2924" i="1"/>
  <c r="Q2925" i="1"/>
  <c r="AP2925" i="1"/>
  <c r="AS2927" i="1"/>
  <c r="AO2927" i="1"/>
  <c r="Q2927" i="1"/>
  <c r="AP2927" i="1"/>
  <c r="AO2929" i="1"/>
  <c r="AQ2930" i="1"/>
  <c r="AT2931" i="1"/>
  <c r="Q2934" i="1"/>
  <c r="AO2934" i="1"/>
  <c r="S2935" i="1"/>
  <c r="AT2936" i="1"/>
  <c r="AU2937" i="1"/>
  <c r="S2937" i="1"/>
  <c r="AR2937" i="1"/>
  <c r="AN2938" i="1"/>
  <c r="AS2938" i="1"/>
  <c r="AQ2939" i="1"/>
  <c r="S2940" i="1"/>
  <c r="Q2941" i="1"/>
  <c r="AP2941" i="1"/>
  <c r="AR2942" i="1"/>
  <c r="AS2943" i="1"/>
  <c r="AO2943" i="1"/>
  <c r="Q2943" i="1"/>
  <c r="AP2943" i="1"/>
  <c r="AU2943" i="1"/>
  <c r="AO2945" i="1"/>
  <c r="AQ2946" i="1"/>
  <c r="AT2947" i="1"/>
  <c r="AU2948" i="1"/>
  <c r="AN2949" i="1"/>
  <c r="AS2949" i="1"/>
  <c r="Q2950" i="1"/>
  <c r="AO2950" i="1"/>
  <c r="S2951" i="1"/>
  <c r="AT2952" i="1"/>
  <c r="AU2953" i="1"/>
  <c r="S2953" i="1"/>
  <c r="AR2953" i="1"/>
  <c r="AN2954" i="1"/>
  <c r="AS2954" i="1"/>
  <c r="AQ2955" i="1"/>
  <c r="S2956" i="1"/>
  <c r="Q2957" i="1"/>
  <c r="AP2957" i="1"/>
  <c r="AR2958" i="1"/>
  <c r="AS2959" i="1"/>
  <c r="AO2959" i="1"/>
  <c r="Q2959" i="1"/>
  <c r="AP2959" i="1"/>
  <c r="AU2959" i="1"/>
  <c r="AO2961" i="1"/>
  <c r="AQ2962" i="1"/>
  <c r="AT2963" i="1"/>
  <c r="AU2964" i="1"/>
  <c r="AN2965" i="1"/>
  <c r="AS2965" i="1"/>
  <c r="Q2966" i="1"/>
  <c r="AO2966" i="1"/>
  <c r="S2967" i="1"/>
  <c r="AT2968" i="1"/>
  <c r="AU2969" i="1"/>
  <c r="S2969" i="1"/>
  <c r="AR2969" i="1"/>
  <c r="AN2970" i="1"/>
  <c r="AS2970" i="1"/>
  <c r="AQ2971" i="1"/>
  <c r="S2972" i="1"/>
  <c r="Q2973" i="1"/>
  <c r="AP2973" i="1"/>
  <c r="AR2974" i="1"/>
  <c r="AS2975" i="1"/>
  <c r="AO2975" i="1"/>
  <c r="Q2975" i="1"/>
  <c r="AP2975" i="1"/>
  <c r="AU2975" i="1"/>
  <c r="AO2977" i="1"/>
  <c r="AQ2978" i="1"/>
  <c r="AT2979" i="1"/>
  <c r="AU2980" i="1"/>
  <c r="AN2981" i="1"/>
  <c r="AS2981" i="1"/>
  <c r="Q2982" i="1"/>
  <c r="AO2982" i="1"/>
  <c r="S2983" i="1"/>
  <c r="AT2984" i="1"/>
  <c r="AU2985" i="1"/>
  <c r="S2985" i="1"/>
  <c r="AR2985" i="1"/>
  <c r="AN2986" i="1"/>
  <c r="AS2986" i="1"/>
  <c r="AQ2987" i="1"/>
  <c r="S2988" i="1"/>
  <c r="Q2989" i="1"/>
  <c r="AP2989" i="1"/>
  <c r="AR2990" i="1"/>
  <c r="AS2991" i="1"/>
  <c r="AO2991" i="1"/>
  <c r="Q2991" i="1"/>
  <c r="AP2991" i="1"/>
  <c r="AU2991" i="1"/>
  <c r="AO2993" i="1"/>
  <c r="AQ2994" i="1"/>
  <c r="AT2995" i="1"/>
  <c r="AU2996" i="1"/>
  <c r="AN2997" i="1"/>
  <c r="AS2997" i="1"/>
  <c r="Q2998" i="1"/>
  <c r="AO2998" i="1"/>
  <c r="S2999" i="1"/>
  <c r="AT3000" i="1"/>
  <c r="AU3001" i="1"/>
  <c r="S3001" i="1"/>
  <c r="AR3001" i="1"/>
  <c r="AN3002" i="1"/>
  <c r="AS3002" i="1"/>
  <c r="AQ3003" i="1"/>
  <c r="S3004" i="1"/>
  <c r="Q3005" i="1"/>
  <c r="AP3005" i="1"/>
  <c r="AR3006" i="1"/>
  <c r="AS3007" i="1"/>
  <c r="AO3007" i="1"/>
  <c r="Q3007" i="1"/>
  <c r="AP3007" i="1"/>
  <c r="AU3007" i="1"/>
  <c r="AO3009" i="1"/>
  <c r="AQ3010" i="1"/>
  <c r="AT3011" i="1"/>
  <c r="AU3012" i="1"/>
  <c r="AN3013" i="1"/>
  <c r="AS3013" i="1"/>
  <c r="Q3014" i="1"/>
  <c r="AO3014" i="1"/>
  <c r="S3015" i="1"/>
  <c r="AT3016" i="1"/>
  <c r="AU3017" i="1"/>
  <c r="S3017" i="1"/>
  <c r="AR3017" i="1"/>
  <c r="AN3018" i="1"/>
  <c r="AS3018" i="1"/>
  <c r="AQ3019" i="1"/>
  <c r="S3020" i="1"/>
  <c r="Q3021" i="1"/>
  <c r="AP3021" i="1"/>
  <c r="AR3022" i="1"/>
  <c r="AS3023" i="1"/>
  <c r="AO3023" i="1"/>
  <c r="Q3023" i="1"/>
  <c r="AP3023" i="1"/>
  <c r="AU3023" i="1"/>
  <c r="AR3025" i="1"/>
  <c r="AN3025" i="1"/>
  <c r="AS3025" i="1"/>
  <c r="AP3025" i="1"/>
  <c r="AQ3026" i="1"/>
  <c r="AP3026" i="1"/>
  <c r="Q3026" i="1"/>
  <c r="AR3026" i="1"/>
  <c r="Q3027" i="1"/>
  <c r="AS3028" i="1"/>
  <c r="AO3028" i="1"/>
  <c r="Q3028" i="1"/>
  <c r="AQ3028" i="1"/>
  <c r="AP3028" i="1"/>
  <c r="Q3031" i="1"/>
  <c r="AU3036" i="1"/>
  <c r="AV3037" i="1"/>
  <c r="AU3037" i="1"/>
  <c r="AT3037" i="1"/>
  <c r="AU3038" i="1"/>
  <c r="S3038" i="1"/>
  <c r="AV3038" i="1"/>
  <c r="AP3039" i="1"/>
  <c r="AO3039" i="1"/>
  <c r="Q3039" i="1"/>
  <c r="AN3039" i="1"/>
  <c r="AR3039" i="1"/>
  <c r="AS3040" i="1"/>
  <c r="AO3040" i="1"/>
  <c r="Q3040" i="1"/>
  <c r="AR3040" i="1"/>
  <c r="AN3040" i="1"/>
  <c r="AV3053" i="1"/>
  <c r="AU3053" i="1"/>
  <c r="AT3053" i="1"/>
  <c r="S3053" i="1"/>
  <c r="AU2941" i="1"/>
  <c r="S2941" i="1"/>
  <c r="AN2942" i="1"/>
  <c r="AS2942" i="1"/>
  <c r="AV2943" i="1"/>
  <c r="AS2947" i="1"/>
  <c r="AO2947" i="1"/>
  <c r="Q2947" i="1"/>
  <c r="AP2947" i="1"/>
  <c r="AO2949" i="1"/>
  <c r="AU2957" i="1"/>
  <c r="S2957" i="1"/>
  <c r="AN2958" i="1"/>
  <c r="AS2958" i="1"/>
  <c r="AV2959" i="1"/>
  <c r="AS2963" i="1"/>
  <c r="AO2963" i="1"/>
  <c r="Q2963" i="1"/>
  <c r="AP2963" i="1"/>
  <c r="AO2965" i="1"/>
  <c r="AU2973" i="1"/>
  <c r="S2973" i="1"/>
  <c r="AN2974" i="1"/>
  <c r="AS2974" i="1"/>
  <c r="AV2975" i="1"/>
  <c r="AS2979" i="1"/>
  <c r="AO2979" i="1"/>
  <c r="Q2979" i="1"/>
  <c r="AP2979" i="1"/>
  <c r="AO2981" i="1"/>
  <c r="AU2989" i="1"/>
  <c r="S2989" i="1"/>
  <c r="AN2990" i="1"/>
  <c r="AS2990" i="1"/>
  <c r="AV2991" i="1"/>
  <c r="AS2995" i="1"/>
  <c r="AO2995" i="1"/>
  <c r="Q2995" i="1"/>
  <c r="AP2995" i="1"/>
  <c r="AO2997" i="1"/>
  <c r="AU3005" i="1"/>
  <c r="S3005" i="1"/>
  <c r="AN3006" i="1"/>
  <c r="AS3006" i="1"/>
  <c r="AV3007" i="1"/>
  <c r="AS3011" i="1"/>
  <c r="AO3011" i="1"/>
  <c r="Q3011" i="1"/>
  <c r="AP3011" i="1"/>
  <c r="AO3013" i="1"/>
  <c r="AU3021" i="1"/>
  <c r="S3021" i="1"/>
  <c r="AN3022" i="1"/>
  <c r="AS3022" i="1"/>
  <c r="AV3023" i="1"/>
  <c r="AU3026" i="1"/>
  <c r="S3026" i="1"/>
  <c r="AV3026" i="1"/>
  <c r="AQ3030" i="1"/>
  <c r="AP3030" i="1"/>
  <c r="Q3030" i="1"/>
  <c r="AS3030" i="1"/>
  <c r="AR3030" i="1"/>
  <c r="S3040" i="1"/>
  <c r="AU3040" i="1"/>
  <c r="AV3040" i="1"/>
  <c r="AQ3046" i="1"/>
  <c r="AP3046" i="1"/>
  <c r="Q3046" i="1"/>
  <c r="AN3046" i="1"/>
  <c r="AS3046" i="1"/>
  <c r="AP3047" i="1"/>
  <c r="AR3047" i="1"/>
  <c r="AS3047" i="1"/>
  <c r="AQ3047" i="1"/>
  <c r="AN3047" i="1"/>
  <c r="AU2881" i="1"/>
  <c r="S2881" i="1"/>
  <c r="AN2882" i="1"/>
  <c r="AS2882" i="1"/>
  <c r="AS2887" i="1"/>
  <c r="AO2887" i="1"/>
  <c r="Q2887" i="1"/>
  <c r="AP2887" i="1"/>
  <c r="AO2889" i="1"/>
  <c r="AU2897" i="1"/>
  <c r="S2897" i="1"/>
  <c r="AN2898" i="1"/>
  <c r="AS2898" i="1"/>
  <c r="AS2903" i="1"/>
  <c r="AO2903" i="1"/>
  <c r="Q2903" i="1"/>
  <c r="AP2903" i="1"/>
  <c r="AO2905" i="1"/>
  <c r="AU2913" i="1"/>
  <c r="S2913" i="1"/>
  <c r="AN2914" i="1"/>
  <c r="AS2914" i="1"/>
  <c r="AR2918" i="1"/>
  <c r="AS2919" i="1"/>
  <c r="AO2919" i="1"/>
  <c r="Q2919" i="1"/>
  <c r="AP2919" i="1"/>
  <c r="AU2919" i="1"/>
  <c r="AO2921" i="1"/>
  <c r="AU2924" i="1"/>
  <c r="AN2925" i="1"/>
  <c r="AS2925" i="1"/>
  <c r="AU2929" i="1"/>
  <c r="S2929" i="1"/>
  <c r="AN2930" i="1"/>
  <c r="AS2930" i="1"/>
  <c r="AR2934" i="1"/>
  <c r="AS2935" i="1"/>
  <c r="AO2935" i="1"/>
  <c r="Q2935" i="1"/>
  <c r="AP2935" i="1"/>
  <c r="AU2935" i="1"/>
  <c r="AO2937" i="1"/>
  <c r="AU2940" i="1"/>
  <c r="AN2941" i="1"/>
  <c r="AS2941" i="1"/>
  <c r="Q2942" i="1"/>
  <c r="AO2942" i="1"/>
  <c r="S2943" i="1"/>
  <c r="AU2945" i="1"/>
  <c r="S2945" i="1"/>
  <c r="AN2946" i="1"/>
  <c r="AS2946" i="1"/>
  <c r="AQ2947" i="1"/>
  <c r="S2948" i="1"/>
  <c r="Q2949" i="1"/>
  <c r="AP2949" i="1"/>
  <c r="AR2950" i="1"/>
  <c r="AS2951" i="1"/>
  <c r="AO2951" i="1"/>
  <c r="Q2951" i="1"/>
  <c r="AP2951" i="1"/>
  <c r="AU2951" i="1"/>
  <c r="AO2953" i="1"/>
  <c r="AU2956" i="1"/>
  <c r="AN2957" i="1"/>
  <c r="AS2957" i="1"/>
  <c r="Q2958" i="1"/>
  <c r="AO2958" i="1"/>
  <c r="S2959" i="1"/>
  <c r="AU2961" i="1"/>
  <c r="S2961" i="1"/>
  <c r="AN2962" i="1"/>
  <c r="AS2962" i="1"/>
  <c r="AQ2963" i="1"/>
  <c r="S2964" i="1"/>
  <c r="Q2965" i="1"/>
  <c r="AP2965" i="1"/>
  <c r="AR2966" i="1"/>
  <c r="AS2967" i="1"/>
  <c r="AO2967" i="1"/>
  <c r="Q2967" i="1"/>
  <c r="AP2967" i="1"/>
  <c r="AU2967" i="1"/>
  <c r="AO2969" i="1"/>
  <c r="AU2972" i="1"/>
  <c r="AN2973" i="1"/>
  <c r="AS2973" i="1"/>
  <c r="Q2974" i="1"/>
  <c r="AO2974" i="1"/>
  <c r="S2975" i="1"/>
  <c r="AU2977" i="1"/>
  <c r="S2977" i="1"/>
  <c r="AN2978" i="1"/>
  <c r="AS2978" i="1"/>
  <c r="AQ2979" i="1"/>
  <c r="S2980" i="1"/>
  <c r="Q2981" i="1"/>
  <c r="AP2981" i="1"/>
  <c r="AR2982" i="1"/>
  <c r="AS2983" i="1"/>
  <c r="AO2983" i="1"/>
  <c r="Q2983" i="1"/>
  <c r="AP2983" i="1"/>
  <c r="AU2983" i="1"/>
  <c r="AO2985" i="1"/>
  <c r="AU2988" i="1"/>
  <c r="AN2989" i="1"/>
  <c r="AS2989" i="1"/>
  <c r="Q2990" i="1"/>
  <c r="AO2990" i="1"/>
  <c r="S2991" i="1"/>
  <c r="AU2993" i="1"/>
  <c r="S2993" i="1"/>
  <c r="AN2994" i="1"/>
  <c r="AS2994" i="1"/>
  <c r="AQ2995" i="1"/>
  <c r="S2996" i="1"/>
  <c r="Q2997" i="1"/>
  <c r="AP2997" i="1"/>
  <c r="AR2998" i="1"/>
  <c r="AS2999" i="1"/>
  <c r="AO2999" i="1"/>
  <c r="Q2999" i="1"/>
  <c r="AP2999" i="1"/>
  <c r="AU2999" i="1"/>
  <c r="AO3001" i="1"/>
  <c r="AU3004" i="1"/>
  <c r="AN3005" i="1"/>
  <c r="AS3005" i="1"/>
  <c r="Q3006" i="1"/>
  <c r="AO3006" i="1"/>
  <c r="S3007" i="1"/>
  <c r="AU3009" i="1"/>
  <c r="S3009" i="1"/>
  <c r="AN3010" i="1"/>
  <c r="AS3010" i="1"/>
  <c r="AQ3011" i="1"/>
  <c r="S3012" i="1"/>
  <c r="Q3013" i="1"/>
  <c r="AP3013" i="1"/>
  <c r="AR3014" i="1"/>
  <c r="AS3015" i="1"/>
  <c r="AO3015" i="1"/>
  <c r="Q3015" i="1"/>
  <c r="AP3015" i="1"/>
  <c r="AU3015" i="1"/>
  <c r="AO3017" i="1"/>
  <c r="AU3020" i="1"/>
  <c r="AN3021" i="1"/>
  <c r="AS3021" i="1"/>
  <c r="Q3022" i="1"/>
  <c r="AO3022" i="1"/>
  <c r="S3023" i="1"/>
  <c r="AV3025" i="1"/>
  <c r="S3025" i="1"/>
  <c r="AT3025" i="1"/>
  <c r="AT3026" i="1"/>
  <c r="S3032" i="1"/>
  <c r="AT3032" i="1"/>
  <c r="AP3035" i="1"/>
  <c r="AQ3035" i="1"/>
  <c r="AR3035" i="1"/>
  <c r="AN3035" i="1"/>
  <c r="AQ3038" i="1"/>
  <c r="AS3038" i="1"/>
  <c r="AN3038" i="1"/>
  <c r="AO3038" i="1"/>
  <c r="AR3038" i="1"/>
  <c r="AS3044" i="1"/>
  <c r="AO3044" i="1"/>
  <c r="Q3044" i="1"/>
  <c r="AQ3044" i="1"/>
  <c r="AN3044" i="1"/>
  <c r="AR3044" i="1"/>
  <c r="Q3047" i="1"/>
  <c r="AO3047" i="1"/>
  <c r="AP3051" i="1"/>
  <c r="AQ3051" i="1"/>
  <c r="AS3051" i="1"/>
  <c r="AR3051" i="1"/>
  <c r="AO3051" i="1"/>
  <c r="Q3051" i="1"/>
  <c r="AS3056" i="1"/>
  <c r="AO3056" i="1"/>
  <c r="Q3056" i="1"/>
  <c r="AR3056" i="1"/>
  <c r="AP3056" i="1"/>
  <c r="AN3056" i="1"/>
  <c r="AU2917" i="1"/>
  <c r="S2917" i="1"/>
  <c r="AN2918" i="1"/>
  <c r="AS2918" i="1"/>
  <c r="AS2923" i="1"/>
  <c r="AO2923" i="1"/>
  <c r="Q2923" i="1"/>
  <c r="AP2923" i="1"/>
  <c r="AO2925" i="1"/>
  <c r="AU2933" i="1"/>
  <c r="S2933" i="1"/>
  <c r="AN2934" i="1"/>
  <c r="AS2934" i="1"/>
  <c r="AS2939" i="1"/>
  <c r="AO2939" i="1"/>
  <c r="Q2939" i="1"/>
  <c r="AP2939" i="1"/>
  <c r="AO2941" i="1"/>
  <c r="AT2941" i="1"/>
  <c r="AQ2942" i="1"/>
  <c r="AR2947" i="1"/>
  <c r="AT2948" i="1"/>
  <c r="AU2949" i="1"/>
  <c r="S2949" i="1"/>
  <c r="AR2949" i="1"/>
  <c r="AN2950" i="1"/>
  <c r="AS2950" i="1"/>
  <c r="AS2955" i="1"/>
  <c r="AO2955" i="1"/>
  <c r="Q2955" i="1"/>
  <c r="AP2955" i="1"/>
  <c r="AO2957" i="1"/>
  <c r="AT2957" i="1"/>
  <c r="AQ2958" i="1"/>
  <c r="AR2963" i="1"/>
  <c r="AT2964" i="1"/>
  <c r="AU2965" i="1"/>
  <c r="S2965" i="1"/>
  <c r="AR2965" i="1"/>
  <c r="AN2966" i="1"/>
  <c r="AS2966" i="1"/>
  <c r="AS2971" i="1"/>
  <c r="AO2971" i="1"/>
  <c r="Q2971" i="1"/>
  <c r="AP2971" i="1"/>
  <c r="AO2973" i="1"/>
  <c r="AT2973" i="1"/>
  <c r="AQ2974" i="1"/>
  <c r="AR2979" i="1"/>
  <c r="AT2980" i="1"/>
  <c r="AU2981" i="1"/>
  <c r="S2981" i="1"/>
  <c r="AR2981" i="1"/>
  <c r="AN2982" i="1"/>
  <c r="AS2982" i="1"/>
  <c r="AS2987" i="1"/>
  <c r="AO2987" i="1"/>
  <c r="Q2987" i="1"/>
  <c r="AP2987" i="1"/>
  <c r="AO2989" i="1"/>
  <c r="AT2989" i="1"/>
  <c r="AQ2990" i="1"/>
  <c r="AR2995" i="1"/>
  <c r="AT2996" i="1"/>
  <c r="AU2997" i="1"/>
  <c r="S2997" i="1"/>
  <c r="AR2997" i="1"/>
  <c r="AN2998" i="1"/>
  <c r="AS2998" i="1"/>
  <c r="AS3003" i="1"/>
  <c r="AO3003" i="1"/>
  <c r="Q3003" i="1"/>
  <c r="AP3003" i="1"/>
  <c r="AO3005" i="1"/>
  <c r="AT3005" i="1"/>
  <c r="AQ3006" i="1"/>
  <c r="AR3011" i="1"/>
  <c r="AT3012" i="1"/>
  <c r="AU3013" i="1"/>
  <c r="S3013" i="1"/>
  <c r="AR3013" i="1"/>
  <c r="AN3014" i="1"/>
  <c r="AS3014" i="1"/>
  <c r="AS3019" i="1"/>
  <c r="AO3019" i="1"/>
  <c r="Q3019" i="1"/>
  <c r="AP3019" i="1"/>
  <c r="AO3021" i="1"/>
  <c r="AT3021" i="1"/>
  <c r="AQ3022" i="1"/>
  <c r="AP3027" i="1"/>
  <c r="AS3027" i="1"/>
  <c r="AN3027" i="1"/>
  <c r="AO3027" i="1"/>
  <c r="AN3030" i="1"/>
  <c r="AP3031" i="1"/>
  <c r="AR3031" i="1"/>
  <c r="AQ3031" i="1"/>
  <c r="AN3031" i="1"/>
  <c r="AV3032" i="1"/>
  <c r="Q3035" i="1"/>
  <c r="AO3035" i="1"/>
  <c r="Q3038" i="1"/>
  <c r="AU3054" i="1"/>
  <c r="S3054" i="1"/>
  <c r="AT3054" i="1"/>
  <c r="AT3056" i="1"/>
  <c r="AQ3058" i="1"/>
  <c r="AR3058" i="1"/>
  <c r="AO3058" i="1"/>
  <c r="AV3061" i="1"/>
  <c r="S3061" i="1"/>
  <c r="AU3062" i="1"/>
  <c r="S3062" i="1"/>
  <c r="AV3062" i="1"/>
  <c r="AT3062" i="1"/>
  <c r="AP3063" i="1"/>
  <c r="AR3063" i="1"/>
  <c r="AQ3063" i="1"/>
  <c r="AN3063" i="1"/>
  <c r="AU3066" i="1"/>
  <c r="S3066" i="1"/>
  <c r="AT3066" i="1"/>
  <c r="AQ3070" i="1"/>
  <c r="AS3070" i="1"/>
  <c r="AN3070" i="1"/>
  <c r="AR3070" i="1"/>
  <c r="AP3070" i="1"/>
  <c r="AQ3074" i="1"/>
  <c r="AR3074" i="1"/>
  <c r="AP3074" i="1"/>
  <c r="Q3074" i="1"/>
  <c r="AS3074" i="1"/>
  <c r="AT3084" i="1"/>
  <c r="S3084" i="1"/>
  <c r="AV3084" i="1"/>
  <c r="AU3094" i="1"/>
  <c r="S3094" i="1"/>
  <c r="AV3094" i="1"/>
  <c r="AT3094" i="1"/>
  <c r="AP3095" i="1"/>
  <c r="AO3095" i="1"/>
  <c r="Q3095" i="1"/>
  <c r="AR3095" i="1"/>
  <c r="AQ3095" i="1"/>
  <c r="AS3095" i="1"/>
  <c r="S3096" i="1"/>
  <c r="AU3096" i="1"/>
  <c r="AT3096" i="1"/>
  <c r="AV3096" i="1"/>
  <c r="AQ3042" i="1"/>
  <c r="AR3042" i="1"/>
  <c r="AO3042" i="1"/>
  <c r="AV3045" i="1"/>
  <c r="S3045" i="1"/>
  <c r="AU3046" i="1"/>
  <c r="S3046" i="1"/>
  <c r="AV3046" i="1"/>
  <c r="AU3050" i="1"/>
  <c r="S3050" i="1"/>
  <c r="AT3050" i="1"/>
  <c r="AS3052" i="1"/>
  <c r="AO3052" i="1"/>
  <c r="Q3052" i="1"/>
  <c r="AN3052" i="1"/>
  <c r="AQ3052" i="1"/>
  <c r="AV3054" i="1"/>
  <c r="AU3056" i="1"/>
  <c r="AV3057" i="1"/>
  <c r="AT3057" i="1"/>
  <c r="Q3058" i="1"/>
  <c r="AP3058" i="1"/>
  <c r="AT3061" i="1"/>
  <c r="Q3063" i="1"/>
  <c r="AO3063" i="1"/>
  <c r="AV3066" i="1"/>
  <c r="Q3070" i="1"/>
  <c r="AU3078" i="1"/>
  <c r="S3078" i="1"/>
  <c r="AV3078" i="1"/>
  <c r="AT3078" i="1"/>
  <c r="AP3079" i="1"/>
  <c r="AR3079" i="1"/>
  <c r="AQ3079" i="1"/>
  <c r="AN3079" i="1"/>
  <c r="AU3082" i="1"/>
  <c r="S3082" i="1"/>
  <c r="AT3082" i="1"/>
  <c r="AP3084" i="1"/>
  <c r="AQ3086" i="1"/>
  <c r="AS3086" i="1"/>
  <c r="AN3086" i="1"/>
  <c r="AR3086" i="1"/>
  <c r="AP3086" i="1"/>
  <c r="AS3100" i="1"/>
  <c r="AO3100" i="1"/>
  <c r="Q3100" i="1"/>
  <c r="AQ3100" i="1"/>
  <c r="AN3100" i="1"/>
  <c r="AR3100" i="1"/>
  <c r="AN2796" i="1"/>
  <c r="AN2800" i="1"/>
  <c r="AN2804" i="1"/>
  <c r="AN2808" i="1"/>
  <c r="AN2812" i="1"/>
  <c r="AN2816" i="1"/>
  <c r="AN2820" i="1"/>
  <c r="AN2824" i="1"/>
  <c r="AN2828" i="1"/>
  <c r="AN2832" i="1"/>
  <c r="AN2836" i="1"/>
  <c r="AN2840" i="1"/>
  <c r="AN2844" i="1"/>
  <c r="AN2848" i="1"/>
  <c r="AN2852" i="1"/>
  <c r="AN2856" i="1"/>
  <c r="AN2860" i="1"/>
  <c r="AN2864" i="1"/>
  <c r="AN2868" i="1"/>
  <c r="AN2872" i="1"/>
  <c r="AN2876" i="1"/>
  <c r="AN2880" i="1"/>
  <c r="AN2884" i="1"/>
  <c r="AN2888" i="1"/>
  <c r="AN2892" i="1"/>
  <c r="AN2896" i="1"/>
  <c r="AN2900" i="1"/>
  <c r="AN2904" i="1"/>
  <c r="AN2908" i="1"/>
  <c r="AN2912" i="1"/>
  <c r="AN2916" i="1"/>
  <c r="AN2920" i="1"/>
  <c r="AN2924" i="1"/>
  <c r="AN2928" i="1"/>
  <c r="AN2932" i="1"/>
  <c r="AN2936" i="1"/>
  <c r="AN2940" i="1"/>
  <c r="AN2944" i="1"/>
  <c r="AN2948" i="1"/>
  <c r="AN2952" i="1"/>
  <c r="AN2956" i="1"/>
  <c r="AN2960" i="1"/>
  <c r="AN2964" i="1"/>
  <c r="AN2968" i="1"/>
  <c r="AN2972" i="1"/>
  <c r="AN2976" i="1"/>
  <c r="AN2980" i="1"/>
  <c r="AN2984" i="1"/>
  <c r="AN2988" i="1"/>
  <c r="AN2992" i="1"/>
  <c r="AN2996" i="1"/>
  <c r="AN3000" i="1"/>
  <c r="AN3004" i="1"/>
  <c r="AN3008" i="1"/>
  <c r="AN3012" i="1"/>
  <c r="AN3016" i="1"/>
  <c r="AN3020" i="1"/>
  <c r="AN3024" i="1"/>
  <c r="AV3029" i="1"/>
  <c r="S3029" i="1"/>
  <c r="AU3030" i="1"/>
  <c r="S3030" i="1"/>
  <c r="AV3030" i="1"/>
  <c r="AU3034" i="1"/>
  <c r="S3034" i="1"/>
  <c r="AT3034" i="1"/>
  <c r="AS3036" i="1"/>
  <c r="AO3036" i="1"/>
  <c r="Q3036" i="1"/>
  <c r="AN3036" i="1"/>
  <c r="AQ3036" i="1"/>
  <c r="AV3041" i="1"/>
  <c r="AT3041" i="1"/>
  <c r="Q3042" i="1"/>
  <c r="AP3042" i="1"/>
  <c r="AT3045" i="1"/>
  <c r="AT3046" i="1"/>
  <c r="AV3050" i="1"/>
  <c r="AR3052" i="1"/>
  <c r="AQ3054" i="1"/>
  <c r="AS3054" i="1"/>
  <c r="AN3054" i="1"/>
  <c r="AP3054" i="1"/>
  <c r="AP3055" i="1"/>
  <c r="AO3055" i="1"/>
  <c r="Q3055" i="1"/>
  <c r="AQ3055" i="1"/>
  <c r="AV3056" i="1"/>
  <c r="S3057" i="1"/>
  <c r="AS3058" i="1"/>
  <c r="AS3060" i="1"/>
  <c r="AO3060" i="1"/>
  <c r="Q3060" i="1"/>
  <c r="AQ3060" i="1"/>
  <c r="AP3060" i="1"/>
  <c r="AU3061" i="1"/>
  <c r="AS3063" i="1"/>
  <c r="AU3064" i="1"/>
  <c r="AT3064" i="1"/>
  <c r="AP3067" i="1"/>
  <c r="AQ3067" i="1"/>
  <c r="AO3067" i="1"/>
  <c r="Q3067" i="1"/>
  <c r="AR3067" i="1"/>
  <c r="AS3068" i="1"/>
  <c r="AO3068" i="1"/>
  <c r="Q3068" i="1"/>
  <c r="AN3068" i="1"/>
  <c r="AR3068" i="1"/>
  <c r="AV3069" i="1"/>
  <c r="AU3069" i="1"/>
  <c r="AT3069" i="1"/>
  <c r="AS3072" i="1"/>
  <c r="AO3072" i="1"/>
  <c r="Q3072" i="1"/>
  <c r="AR3072" i="1"/>
  <c r="AQ3072" i="1"/>
  <c r="AV3073" i="1"/>
  <c r="AT3073" i="1"/>
  <c r="S3073" i="1"/>
  <c r="AN3074" i="1"/>
  <c r="Q3079" i="1"/>
  <c r="AO3079" i="1"/>
  <c r="AV3082" i="1"/>
  <c r="Q3086" i="1"/>
  <c r="AT3068" i="1"/>
  <c r="S3068" i="1"/>
  <c r="AV3068" i="1"/>
  <c r="AO3070" i="1"/>
  <c r="AO3074" i="1"/>
  <c r="AU3080" i="1"/>
  <c r="AT3080" i="1"/>
  <c r="AP3083" i="1"/>
  <c r="AQ3083" i="1"/>
  <c r="AO3083" i="1"/>
  <c r="Q3083" i="1"/>
  <c r="AR3083" i="1"/>
  <c r="AS3084" i="1"/>
  <c r="AO3084" i="1"/>
  <c r="Q3084" i="1"/>
  <c r="AN3084" i="1"/>
  <c r="AR3084" i="1"/>
  <c r="AU3084" i="1"/>
  <c r="AV3085" i="1"/>
  <c r="AU3085" i="1"/>
  <c r="AT3085" i="1"/>
  <c r="AN3095" i="1"/>
  <c r="AP3100" i="1"/>
  <c r="AV3101" i="1"/>
  <c r="S3101" i="1"/>
  <c r="AU3101" i="1"/>
  <c r="AT3101" i="1"/>
  <c r="AO3062" i="1"/>
  <c r="AU3070" i="1"/>
  <c r="S3070" i="1"/>
  <c r="AN3071" i="1"/>
  <c r="AS3071" i="1"/>
  <c r="AV3072" i="1"/>
  <c r="AS3076" i="1"/>
  <c r="AO3076" i="1"/>
  <c r="Q3076" i="1"/>
  <c r="AP3076" i="1"/>
  <c r="AO3078" i="1"/>
  <c r="AU3086" i="1"/>
  <c r="S3086" i="1"/>
  <c r="AN3087" i="1"/>
  <c r="AS3087" i="1"/>
  <c r="AQ3088" i="1"/>
  <c r="AV3088" i="1"/>
  <c r="S3089" i="1"/>
  <c r="Q3090" i="1"/>
  <c r="AP3090" i="1"/>
  <c r="AS3092" i="1"/>
  <c r="AO3092" i="1"/>
  <c r="Q3092" i="1"/>
  <c r="AP3092" i="1"/>
  <c r="AO3094" i="1"/>
  <c r="Q3099" i="1"/>
  <c r="AO3099" i="1"/>
  <c r="S3100" i="1"/>
  <c r="AU3102" i="1"/>
  <c r="S3102" i="1"/>
  <c r="AR3102" i="1"/>
  <c r="AN3103" i="1"/>
  <c r="AS3103" i="1"/>
  <c r="AQ3104" i="1"/>
  <c r="AV3104" i="1"/>
  <c r="S3105" i="1"/>
  <c r="Q3106" i="1"/>
  <c r="AP3106" i="1"/>
  <c r="AS3108" i="1"/>
  <c r="AO3108" i="1"/>
  <c r="Q3108" i="1"/>
  <c r="AP3108" i="1"/>
  <c r="AO3110" i="1"/>
  <c r="AT3110" i="1"/>
  <c r="AQ3111" i="1"/>
  <c r="AT3112" i="1"/>
  <c r="Q3115" i="1"/>
  <c r="AO3115" i="1"/>
  <c r="S3116" i="1"/>
  <c r="AR3116" i="1"/>
  <c r="AT3117" i="1"/>
  <c r="AU3118" i="1"/>
  <c r="S3118" i="1"/>
  <c r="AR3118" i="1"/>
  <c r="AN3119" i="1"/>
  <c r="AS3119" i="1"/>
  <c r="AQ3120" i="1"/>
  <c r="AV3120" i="1"/>
  <c r="S3121" i="1"/>
  <c r="Q3122" i="1"/>
  <c r="AR3123" i="1"/>
  <c r="AS3124" i="1"/>
  <c r="AO3124" i="1"/>
  <c r="Q3124" i="1"/>
  <c r="AR3124" i="1"/>
  <c r="AQ3124" i="1"/>
  <c r="AQ3130" i="1"/>
  <c r="AP3130" i="1"/>
  <c r="Q3130" i="1"/>
  <c r="AR3130" i="1"/>
  <c r="Q3131" i="1"/>
  <c r="AO3131" i="1"/>
  <c r="AV3132" i="1"/>
  <c r="AO3134" i="1"/>
  <c r="AP3135" i="1"/>
  <c r="AO3135" i="1"/>
  <c r="Q3135" i="1"/>
  <c r="AR3135" i="1"/>
  <c r="AQ3135" i="1"/>
  <c r="Q3138" i="1"/>
  <c r="AS3140" i="1"/>
  <c r="AO3140" i="1"/>
  <c r="Q3140" i="1"/>
  <c r="AQ3140" i="1"/>
  <c r="AR3140" i="1"/>
  <c r="AP3140" i="1"/>
  <c r="S3144" i="1"/>
  <c r="AT3148" i="1"/>
  <c r="AV3148" i="1"/>
  <c r="AU3148" i="1"/>
  <c r="AP3151" i="1"/>
  <c r="AO3151" i="1"/>
  <c r="Q3151" i="1"/>
  <c r="AS3151" i="1"/>
  <c r="AQ3151" i="1"/>
  <c r="AS3152" i="1"/>
  <c r="AO3152" i="1"/>
  <c r="Q3152" i="1"/>
  <c r="AR3152" i="1"/>
  <c r="AQ3152" i="1"/>
  <c r="AQ3158" i="1"/>
  <c r="AP3158" i="1"/>
  <c r="Q3158" i="1"/>
  <c r="AN3158" i="1"/>
  <c r="AS3158" i="1"/>
  <c r="AO3158" i="1"/>
  <c r="AS3032" i="1"/>
  <c r="AO3032" i="1"/>
  <c r="Q3032" i="1"/>
  <c r="AP3032" i="1"/>
  <c r="AO3034" i="1"/>
  <c r="AU3042" i="1"/>
  <c r="S3042" i="1"/>
  <c r="AN3043" i="1"/>
  <c r="AS3043" i="1"/>
  <c r="AS3048" i="1"/>
  <c r="AO3048" i="1"/>
  <c r="Q3048" i="1"/>
  <c r="AP3048" i="1"/>
  <c r="AO3050" i="1"/>
  <c r="AU3058" i="1"/>
  <c r="S3058" i="1"/>
  <c r="AN3059" i="1"/>
  <c r="AS3059" i="1"/>
  <c r="Q3062" i="1"/>
  <c r="AP3062" i="1"/>
  <c r="AS3064" i="1"/>
  <c r="AO3064" i="1"/>
  <c r="Q3064" i="1"/>
  <c r="AP3064" i="1"/>
  <c r="AO3066" i="1"/>
  <c r="Q3071" i="1"/>
  <c r="AO3071" i="1"/>
  <c r="AU3074" i="1"/>
  <c r="S3074" i="1"/>
  <c r="AN3075" i="1"/>
  <c r="AS3075" i="1"/>
  <c r="AQ3076" i="1"/>
  <c r="S3077" i="1"/>
  <c r="Q3078" i="1"/>
  <c r="AP3078" i="1"/>
  <c r="AS3080" i="1"/>
  <c r="AO3080" i="1"/>
  <c r="Q3080" i="1"/>
  <c r="AP3080" i="1"/>
  <c r="AO3082" i="1"/>
  <c r="Q3087" i="1"/>
  <c r="AO3087" i="1"/>
  <c r="AT3089" i="1"/>
  <c r="AU3090" i="1"/>
  <c r="S3090" i="1"/>
  <c r="AR3090" i="1"/>
  <c r="AN3091" i="1"/>
  <c r="AS3091" i="1"/>
  <c r="AQ3092" i="1"/>
  <c r="S3093" i="1"/>
  <c r="Q3094" i="1"/>
  <c r="AP3094" i="1"/>
  <c r="AS3096" i="1"/>
  <c r="AO3096" i="1"/>
  <c r="Q3096" i="1"/>
  <c r="AP3096" i="1"/>
  <c r="AO3098" i="1"/>
  <c r="AQ3099" i="1"/>
  <c r="AT3100" i="1"/>
  <c r="AN3102" i="1"/>
  <c r="AS3102" i="1"/>
  <c r="Q3103" i="1"/>
  <c r="AO3103" i="1"/>
  <c r="AT3105" i="1"/>
  <c r="AU3106" i="1"/>
  <c r="S3106" i="1"/>
  <c r="AR3106" i="1"/>
  <c r="AN3107" i="1"/>
  <c r="AS3107" i="1"/>
  <c r="AQ3108" i="1"/>
  <c r="S3109" i="1"/>
  <c r="Q3110" i="1"/>
  <c r="AP3110" i="1"/>
  <c r="AR3111" i="1"/>
  <c r="AS3112" i="1"/>
  <c r="AO3112" i="1"/>
  <c r="Q3112" i="1"/>
  <c r="AP3112" i="1"/>
  <c r="AU3112" i="1"/>
  <c r="AO3114" i="1"/>
  <c r="AQ3115" i="1"/>
  <c r="AT3116" i="1"/>
  <c r="AU3117" i="1"/>
  <c r="AN3118" i="1"/>
  <c r="AS3118" i="1"/>
  <c r="Q3119" i="1"/>
  <c r="AO3119" i="1"/>
  <c r="AT3121" i="1"/>
  <c r="AU3122" i="1"/>
  <c r="S3122" i="1"/>
  <c r="AT3122" i="1"/>
  <c r="AT3124" i="1"/>
  <c r="AQ3126" i="1"/>
  <c r="AR3126" i="1"/>
  <c r="AO3126" i="1"/>
  <c r="AV3129" i="1"/>
  <c r="S3129" i="1"/>
  <c r="AU3130" i="1"/>
  <c r="S3130" i="1"/>
  <c r="AV3130" i="1"/>
  <c r="AS3130" i="1"/>
  <c r="AS3135" i="1"/>
  <c r="AU3136" i="1"/>
  <c r="AV3137" i="1"/>
  <c r="AT3137" i="1"/>
  <c r="AU3137" i="1"/>
  <c r="AV3141" i="1"/>
  <c r="S3141" i="1"/>
  <c r="AU3142" i="1"/>
  <c r="S3142" i="1"/>
  <c r="AV3142" i="1"/>
  <c r="AT3142" i="1"/>
  <c r="AU3146" i="1"/>
  <c r="S3146" i="1"/>
  <c r="AT3146" i="1"/>
  <c r="S3148" i="1"/>
  <c r="AQ3150" i="1"/>
  <c r="AS3150" i="1"/>
  <c r="AN3150" i="1"/>
  <c r="AP3150" i="1"/>
  <c r="AR3151" i="1"/>
  <c r="AV3153" i="1"/>
  <c r="AT3153" i="1"/>
  <c r="AO3102" i="1"/>
  <c r="AU3110" i="1"/>
  <c r="S3110" i="1"/>
  <c r="AN3111" i="1"/>
  <c r="AS3111" i="1"/>
  <c r="AV3112" i="1"/>
  <c r="AS3116" i="1"/>
  <c r="AO3116" i="1"/>
  <c r="Q3116" i="1"/>
  <c r="AP3116" i="1"/>
  <c r="AO3118" i="1"/>
  <c r="AV3125" i="1"/>
  <c r="AT3125" i="1"/>
  <c r="AQ3134" i="1"/>
  <c r="AS3134" i="1"/>
  <c r="AN3134" i="1"/>
  <c r="AR3134" i="1"/>
  <c r="Q3134" i="1"/>
  <c r="AP3143" i="1"/>
  <c r="AR3143" i="1"/>
  <c r="AO3143" i="1"/>
  <c r="Q3143" i="1"/>
  <c r="AQ3143" i="1"/>
  <c r="AS3088" i="1"/>
  <c r="AO3088" i="1"/>
  <c r="Q3088" i="1"/>
  <c r="AP3088" i="1"/>
  <c r="AO3090" i="1"/>
  <c r="AU3098" i="1"/>
  <c r="S3098" i="1"/>
  <c r="AN3099" i="1"/>
  <c r="AS3099" i="1"/>
  <c r="Q3102" i="1"/>
  <c r="AP3102" i="1"/>
  <c r="AS3104" i="1"/>
  <c r="AO3104" i="1"/>
  <c r="Q3104" i="1"/>
  <c r="AP3104" i="1"/>
  <c r="AO3106" i="1"/>
  <c r="Q3111" i="1"/>
  <c r="AO3111" i="1"/>
  <c r="AU3114" i="1"/>
  <c r="S3114" i="1"/>
  <c r="AN3115" i="1"/>
  <c r="AS3115" i="1"/>
  <c r="AQ3116" i="1"/>
  <c r="S3117" i="1"/>
  <c r="Q3118" i="1"/>
  <c r="AP3118" i="1"/>
  <c r="AS3120" i="1"/>
  <c r="AO3120" i="1"/>
  <c r="Q3120" i="1"/>
  <c r="AP3120" i="1"/>
  <c r="AQ3122" i="1"/>
  <c r="AS3122" i="1"/>
  <c r="AN3122" i="1"/>
  <c r="AP3122" i="1"/>
  <c r="AP3123" i="1"/>
  <c r="AO3123" i="1"/>
  <c r="Q3123" i="1"/>
  <c r="AQ3123" i="1"/>
  <c r="S3125" i="1"/>
  <c r="AS3128" i="1"/>
  <c r="AO3128" i="1"/>
  <c r="Q3128" i="1"/>
  <c r="AQ3128" i="1"/>
  <c r="AP3128" i="1"/>
  <c r="AP3131" i="1"/>
  <c r="AR3131" i="1"/>
  <c r="AN3131" i="1"/>
  <c r="S3132" i="1"/>
  <c r="AT3132" i="1"/>
  <c r="AU3134" i="1"/>
  <c r="S3134" i="1"/>
  <c r="AV3134" i="1"/>
  <c r="AQ3138" i="1"/>
  <c r="AR3138" i="1"/>
  <c r="AN3138" i="1"/>
  <c r="AP3138" i="1"/>
  <c r="AS3143" i="1"/>
  <c r="AU3144" i="1"/>
  <c r="AV3144" i="1"/>
  <c r="AP3147" i="1"/>
  <c r="AQ3147" i="1"/>
  <c r="AO3147" i="1"/>
  <c r="Q3147" i="1"/>
  <c r="AR3147" i="1"/>
  <c r="AS3148" i="1"/>
  <c r="AO3148" i="1"/>
  <c r="Q3148" i="1"/>
  <c r="AN3148" i="1"/>
  <c r="AP3148" i="1"/>
  <c r="AR3148" i="1"/>
  <c r="AV3149" i="1"/>
  <c r="AU3149" i="1"/>
  <c r="S3149" i="1"/>
  <c r="AS3156" i="1"/>
  <c r="AO3156" i="1"/>
  <c r="Q3156" i="1"/>
  <c r="AQ3156" i="1"/>
  <c r="AP3156" i="1"/>
  <c r="AP3159" i="1"/>
  <c r="AR3159" i="1"/>
  <c r="AN3159" i="1"/>
  <c r="AP3163" i="1"/>
  <c r="AQ3163" i="1"/>
  <c r="AN3163" i="1"/>
  <c r="AV3165" i="1"/>
  <c r="AU3165" i="1"/>
  <c r="AS3168" i="1"/>
  <c r="AO3168" i="1"/>
  <c r="Q3168" i="1"/>
  <c r="AR3168" i="1"/>
  <c r="AQ3168" i="1"/>
  <c r="AQ3174" i="1"/>
  <c r="AP3174" i="1"/>
  <c r="Q3174" i="1"/>
  <c r="AR3174" i="1"/>
  <c r="AU3182" i="1"/>
  <c r="S3182" i="1"/>
  <c r="AT3182" i="1"/>
  <c r="AT3184" i="1"/>
  <c r="AQ3186" i="1"/>
  <c r="AR3186" i="1"/>
  <c r="AO3186" i="1"/>
  <c r="AV3189" i="1"/>
  <c r="AT3189" i="1"/>
  <c r="S3189" i="1"/>
  <c r="AS3204" i="1"/>
  <c r="AO3204" i="1"/>
  <c r="Q3204" i="1"/>
  <c r="AR3204" i="1"/>
  <c r="AQ3204" i="1"/>
  <c r="AN3204" i="1"/>
  <c r="AV3205" i="1"/>
  <c r="AT3205" i="1"/>
  <c r="S3205" i="1"/>
  <c r="AU3205" i="1"/>
  <c r="AU3166" i="1"/>
  <c r="S3166" i="1"/>
  <c r="AT3166" i="1"/>
  <c r="AT3168" i="1"/>
  <c r="AQ3170" i="1"/>
  <c r="AR3170" i="1"/>
  <c r="AO3170" i="1"/>
  <c r="AV3173" i="1"/>
  <c r="S3173" i="1"/>
  <c r="AU3174" i="1"/>
  <c r="S3174" i="1"/>
  <c r="AV3174" i="1"/>
  <c r="AU3178" i="1"/>
  <c r="S3178" i="1"/>
  <c r="AT3178" i="1"/>
  <c r="AS3180" i="1"/>
  <c r="AO3180" i="1"/>
  <c r="Q3180" i="1"/>
  <c r="AN3180" i="1"/>
  <c r="AQ3180" i="1"/>
  <c r="AV3185" i="1"/>
  <c r="AT3185" i="1"/>
  <c r="AU3189" i="1"/>
  <c r="AQ3206" i="1"/>
  <c r="AR3206" i="1"/>
  <c r="AP3206" i="1"/>
  <c r="Q3206" i="1"/>
  <c r="AS3206" i="1"/>
  <c r="AN3206" i="1"/>
  <c r="AN3029" i="1"/>
  <c r="AN3033" i="1"/>
  <c r="AN3037" i="1"/>
  <c r="AN3041" i="1"/>
  <c r="AN3045" i="1"/>
  <c r="AN3049" i="1"/>
  <c r="AN3053" i="1"/>
  <c r="AN3057" i="1"/>
  <c r="AN3061" i="1"/>
  <c r="AN3065" i="1"/>
  <c r="AN3069" i="1"/>
  <c r="AN3073" i="1"/>
  <c r="AN3077" i="1"/>
  <c r="AN3081" i="1"/>
  <c r="AN3085" i="1"/>
  <c r="AN3089" i="1"/>
  <c r="AN3093" i="1"/>
  <c r="AN3097" i="1"/>
  <c r="AN3101" i="1"/>
  <c r="AN3105" i="1"/>
  <c r="AN3109" i="1"/>
  <c r="AN3113" i="1"/>
  <c r="AN3117" i="1"/>
  <c r="AN3121" i="1"/>
  <c r="AU3126" i="1"/>
  <c r="S3126" i="1"/>
  <c r="AN3127" i="1"/>
  <c r="AS3127" i="1"/>
  <c r="AS3132" i="1"/>
  <c r="AO3132" i="1"/>
  <c r="Q3132" i="1"/>
  <c r="AP3132" i="1"/>
  <c r="AV3133" i="1"/>
  <c r="AU3133" i="1"/>
  <c r="AS3136" i="1"/>
  <c r="AO3136" i="1"/>
  <c r="Q3136" i="1"/>
  <c r="AR3136" i="1"/>
  <c r="AQ3136" i="1"/>
  <c r="AQ3142" i="1"/>
  <c r="AP3142" i="1"/>
  <c r="Q3142" i="1"/>
  <c r="AR3142" i="1"/>
  <c r="AU3150" i="1"/>
  <c r="S3150" i="1"/>
  <c r="AT3150" i="1"/>
  <c r="AT3152" i="1"/>
  <c r="AQ3154" i="1"/>
  <c r="AR3154" i="1"/>
  <c r="AO3154" i="1"/>
  <c r="AV3157" i="1"/>
  <c r="S3157" i="1"/>
  <c r="AU3158" i="1"/>
  <c r="S3158" i="1"/>
  <c r="AV3158" i="1"/>
  <c r="AQ3159" i="1"/>
  <c r="AU3162" i="1"/>
  <c r="S3162" i="1"/>
  <c r="AT3162" i="1"/>
  <c r="AR3163" i="1"/>
  <c r="AS3164" i="1"/>
  <c r="AO3164" i="1"/>
  <c r="Q3164" i="1"/>
  <c r="AN3164" i="1"/>
  <c r="AQ3164" i="1"/>
  <c r="AT3165" i="1"/>
  <c r="AV3166" i="1"/>
  <c r="AN3168" i="1"/>
  <c r="AU3168" i="1"/>
  <c r="AV3169" i="1"/>
  <c r="AT3169" i="1"/>
  <c r="Q3170" i="1"/>
  <c r="AP3170" i="1"/>
  <c r="AT3173" i="1"/>
  <c r="AN3174" i="1"/>
  <c r="AT3174" i="1"/>
  <c r="AV3178" i="1"/>
  <c r="AR3180" i="1"/>
  <c r="AQ3182" i="1"/>
  <c r="AS3182" i="1"/>
  <c r="AN3182" i="1"/>
  <c r="AP3182" i="1"/>
  <c r="AP3183" i="1"/>
  <c r="AO3183" i="1"/>
  <c r="Q3183" i="1"/>
  <c r="AQ3183" i="1"/>
  <c r="AV3184" i="1"/>
  <c r="S3185" i="1"/>
  <c r="AS3186" i="1"/>
  <c r="AS3188" i="1"/>
  <c r="AO3188" i="1"/>
  <c r="Q3188" i="1"/>
  <c r="AQ3188" i="1"/>
  <c r="AP3188" i="1"/>
  <c r="AQ3190" i="1"/>
  <c r="AR3190" i="1"/>
  <c r="AP3190" i="1"/>
  <c r="Q3190" i="1"/>
  <c r="AS3190" i="1"/>
  <c r="AP3199" i="1"/>
  <c r="AQ3199" i="1"/>
  <c r="AO3199" i="1"/>
  <c r="Q3199" i="1"/>
  <c r="AR3199" i="1"/>
  <c r="AS3199" i="1"/>
  <c r="AT3200" i="1"/>
  <c r="S3200" i="1"/>
  <c r="AU3200" i="1"/>
  <c r="AN3156" i="1"/>
  <c r="AS3159" i="1"/>
  <c r="AS3163" i="1"/>
  <c r="AQ3166" i="1"/>
  <c r="AS3166" i="1"/>
  <c r="AN3166" i="1"/>
  <c r="AP3166" i="1"/>
  <c r="AP3167" i="1"/>
  <c r="AO3167" i="1"/>
  <c r="Q3167" i="1"/>
  <c r="AQ3167" i="1"/>
  <c r="AP3168" i="1"/>
  <c r="AV3168" i="1"/>
  <c r="AS3170" i="1"/>
  <c r="AS3172" i="1"/>
  <c r="AO3172" i="1"/>
  <c r="Q3172" i="1"/>
  <c r="AQ3172" i="1"/>
  <c r="AP3172" i="1"/>
  <c r="AU3173" i="1"/>
  <c r="AO3174" i="1"/>
  <c r="AP3175" i="1"/>
  <c r="AR3175" i="1"/>
  <c r="AN3175" i="1"/>
  <c r="AP3179" i="1"/>
  <c r="AQ3179" i="1"/>
  <c r="AN3179" i="1"/>
  <c r="AV3181" i="1"/>
  <c r="AU3181" i="1"/>
  <c r="AS3184" i="1"/>
  <c r="AO3184" i="1"/>
  <c r="Q3184" i="1"/>
  <c r="AR3184" i="1"/>
  <c r="AQ3184" i="1"/>
  <c r="AU3185" i="1"/>
  <c r="AN3186" i="1"/>
  <c r="AU3194" i="1"/>
  <c r="S3194" i="1"/>
  <c r="AV3194" i="1"/>
  <c r="AT3194" i="1"/>
  <c r="AU3198" i="1"/>
  <c r="S3198" i="1"/>
  <c r="AT3198" i="1"/>
  <c r="AV3198" i="1"/>
  <c r="AP3204" i="1"/>
  <c r="AO3206" i="1"/>
  <c r="AN3195" i="1"/>
  <c r="AS3195" i="1"/>
  <c r="AV3196" i="1"/>
  <c r="AS3200" i="1"/>
  <c r="AO3200" i="1"/>
  <c r="Q3200" i="1"/>
  <c r="AP3200" i="1"/>
  <c r="AO3202" i="1"/>
  <c r="AU3210" i="1"/>
  <c r="S3210" i="1"/>
  <c r="AN3211" i="1"/>
  <c r="AS3211" i="1"/>
  <c r="AV3212" i="1"/>
  <c r="AR3215" i="1"/>
  <c r="AS3216" i="1"/>
  <c r="AO3216" i="1"/>
  <c r="Q3216" i="1"/>
  <c r="AP3216" i="1"/>
  <c r="AU3216" i="1"/>
  <c r="AO3218" i="1"/>
  <c r="AU3221" i="1"/>
  <c r="AN3222" i="1"/>
  <c r="AS3222" i="1"/>
  <c r="AU3226" i="1"/>
  <c r="S3226" i="1"/>
  <c r="AN3227" i="1"/>
  <c r="AS3227" i="1"/>
  <c r="AV3228" i="1"/>
  <c r="AR3231" i="1"/>
  <c r="AS3232" i="1"/>
  <c r="AO3232" i="1"/>
  <c r="AP3232" i="1"/>
  <c r="Q3232" i="1"/>
  <c r="AQ3232" i="1"/>
  <c r="AU3234" i="1"/>
  <c r="S3234" i="1"/>
  <c r="AV3234" i="1"/>
  <c r="AT3234" i="1"/>
  <c r="AP3235" i="1"/>
  <c r="AR3235" i="1"/>
  <c r="AS3235" i="1"/>
  <c r="AN3235" i="1"/>
  <c r="AV3241" i="1"/>
  <c r="AU3241" i="1"/>
  <c r="AQ3246" i="1"/>
  <c r="AR3246" i="1"/>
  <c r="AS3246" i="1"/>
  <c r="AO3246" i="1"/>
  <c r="AU3250" i="1"/>
  <c r="S3250" i="1"/>
  <c r="AV3250" i="1"/>
  <c r="AT3250" i="1"/>
  <c r="AQ3258" i="1"/>
  <c r="AP3258" i="1"/>
  <c r="Q3258" i="1"/>
  <c r="AS3258" i="1"/>
  <c r="AN3258" i="1"/>
  <c r="AR3258" i="1"/>
  <c r="AO3258" i="1"/>
  <c r="AU3214" i="1"/>
  <c r="S3214" i="1"/>
  <c r="AN3215" i="1"/>
  <c r="AS3215" i="1"/>
  <c r="AV3216" i="1"/>
  <c r="AS3220" i="1"/>
  <c r="AO3220" i="1"/>
  <c r="Q3220" i="1"/>
  <c r="AP3220" i="1"/>
  <c r="AO3222" i="1"/>
  <c r="AU3230" i="1"/>
  <c r="S3230" i="1"/>
  <c r="AN3231" i="1"/>
  <c r="AS3231" i="1"/>
  <c r="AV3232" i="1"/>
  <c r="AU3232" i="1"/>
  <c r="AV3233" i="1"/>
  <c r="S3233" i="1"/>
  <c r="AT3233" i="1"/>
  <c r="AU3238" i="1"/>
  <c r="S3238" i="1"/>
  <c r="AT3238" i="1"/>
  <c r="AV3238" i="1"/>
  <c r="AU3242" i="1"/>
  <c r="S3242" i="1"/>
  <c r="AV3242" i="1"/>
  <c r="AR3250" i="1"/>
  <c r="AU3138" i="1"/>
  <c r="S3138" i="1"/>
  <c r="AN3139" i="1"/>
  <c r="AS3139" i="1"/>
  <c r="AS3144" i="1"/>
  <c r="AO3144" i="1"/>
  <c r="Q3144" i="1"/>
  <c r="AP3144" i="1"/>
  <c r="AO3146" i="1"/>
  <c r="AU3154" i="1"/>
  <c r="S3154" i="1"/>
  <c r="AN3155" i="1"/>
  <c r="AS3155" i="1"/>
  <c r="AS3160" i="1"/>
  <c r="AO3160" i="1"/>
  <c r="Q3160" i="1"/>
  <c r="AP3160" i="1"/>
  <c r="AO3162" i="1"/>
  <c r="AU3170" i="1"/>
  <c r="S3170" i="1"/>
  <c r="AN3171" i="1"/>
  <c r="AS3171" i="1"/>
  <c r="AS3176" i="1"/>
  <c r="AO3176" i="1"/>
  <c r="Q3176" i="1"/>
  <c r="AP3176" i="1"/>
  <c r="AO3178" i="1"/>
  <c r="AU3186" i="1"/>
  <c r="S3186" i="1"/>
  <c r="AN3187" i="1"/>
  <c r="AS3187" i="1"/>
  <c r="AR3191" i="1"/>
  <c r="AS3192" i="1"/>
  <c r="AO3192" i="1"/>
  <c r="Q3192" i="1"/>
  <c r="AP3192" i="1"/>
  <c r="AU3192" i="1"/>
  <c r="AO3194" i="1"/>
  <c r="AQ3195" i="1"/>
  <c r="AT3196" i="1"/>
  <c r="AU3197" i="1"/>
  <c r="AN3198" i="1"/>
  <c r="AS3198" i="1"/>
  <c r="AR3200" i="1"/>
  <c r="AT3201" i="1"/>
  <c r="AU3202" i="1"/>
  <c r="S3202" i="1"/>
  <c r="AR3202" i="1"/>
  <c r="AN3203" i="1"/>
  <c r="AS3203" i="1"/>
  <c r="AR3207" i="1"/>
  <c r="AS3208" i="1"/>
  <c r="AO3208" i="1"/>
  <c r="Q3208" i="1"/>
  <c r="AP3208" i="1"/>
  <c r="AU3208" i="1"/>
  <c r="AO3210" i="1"/>
  <c r="AT3210" i="1"/>
  <c r="AQ3211" i="1"/>
  <c r="AT3212" i="1"/>
  <c r="AU3213" i="1"/>
  <c r="AN3214" i="1"/>
  <c r="AS3214" i="1"/>
  <c r="Q3215" i="1"/>
  <c r="AO3215" i="1"/>
  <c r="S3216" i="1"/>
  <c r="AR3216" i="1"/>
  <c r="AT3217" i="1"/>
  <c r="AU3218" i="1"/>
  <c r="S3218" i="1"/>
  <c r="AR3218" i="1"/>
  <c r="AN3219" i="1"/>
  <c r="AS3219" i="1"/>
  <c r="AQ3220" i="1"/>
  <c r="S3221" i="1"/>
  <c r="Q3222" i="1"/>
  <c r="AP3222" i="1"/>
  <c r="AR3223" i="1"/>
  <c r="AS3224" i="1"/>
  <c r="AO3224" i="1"/>
  <c r="Q3224" i="1"/>
  <c r="AP3224" i="1"/>
  <c r="AU3224" i="1"/>
  <c r="AO3226" i="1"/>
  <c r="AT3226" i="1"/>
  <c r="AQ3227" i="1"/>
  <c r="AT3228" i="1"/>
  <c r="AU3229" i="1"/>
  <c r="AN3230" i="1"/>
  <c r="AS3230" i="1"/>
  <c r="Q3231" i="1"/>
  <c r="AO3231" i="1"/>
  <c r="S3232" i="1"/>
  <c r="AT3232" i="1"/>
  <c r="AU3233" i="1"/>
  <c r="AQ3235" i="1"/>
  <c r="AP3239" i="1"/>
  <c r="AQ3239" i="1"/>
  <c r="AS3239" i="1"/>
  <c r="AN3239" i="1"/>
  <c r="AT3241" i="1"/>
  <c r="AS3244" i="1"/>
  <c r="AO3244" i="1"/>
  <c r="Q3244" i="1"/>
  <c r="AR3244" i="1"/>
  <c r="AP3244" i="1"/>
  <c r="AV3245" i="1"/>
  <c r="AT3245" i="1"/>
  <c r="S3245" i="1"/>
  <c r="AV3249" i="1"/>
  <c r="S3249" i="1"/>
  <c r="AT3249" i="1"/>
  <c r="AU3249" i="1"/>
  <c r="AQ3266" i="1"/>
  <c r="AS3266" i="1"/>
  <c r="AN3266" i="1"/>
  <c r="AP3266" i="1"/>
  <c r="Q3266" i="1"/>
  <c r="AR3266" i="1"/>
  <c r="AO3266" i="1"/>
  <c r="AU3190" i="1"/>
  <c r="S3190" i="1"/>
  <c r="AN3191" i="1"/>
  <c r="AS3191" i="1"/>
  <c r="AR3195" i="1"/>
  <c r="AS3196" i="1"/>
  <c r="AO3196" i="1"/>
  <c r="Q3196" i="1"/>
  <c r="AP3196" i="1"/>
  <c r="AO3198" i="1"/>
  <c r="AN3200" i="1"/>
  <c r="AU3201" i="1"/>
  <c r="AN3202" i="1"/>
  <c r="AS3202" i="1"/>
  <c r="AU3206" i="1"/>
  <c r="S3206" i="1"/>
  <c r="AN3207" i="1"/>
  <c r="AS3207" i="1"/>
  <c r="AV3210" i="1"/>
  <c r="AR3211" i="1"/>
  <c r="AS3212" i="1"/>
  <c r="AO3212" i="1"/>
  <c r="Q3212" i="1"/>
  <c r="AP3212" i="1"/>
  <c r="AO3214" i="1"/>
  <c r="AT3214" i="1"/>
  <c r="AQ3215" i="1"/>
  <c r="AN3216" i="1"/>
  <c r="AU3217" i="1"/>
  <c r="AN3218" i="1"/>
  <c r="AS3218" i="1"/>
  <c r="AR3220" i="1"/>
  <c r="AT3221" i="1"/>
  <c r="AU3222" i="1"/>
  <c r="S3222" i="1"/>
  <c r="AR3222" i="1"/>
  <c r="AN3223" i="1"/>
  <c r="AS3223" i="1"/>
  <c r="AV3226" i="1"/>
  <c r="AR3227" i="1"/>
  <c r="AS3228" i="1"/>
  <c r="AO3228" i="1"/>
  <c r="Q3228" i="1"/>
  <c r="AP3228" i="1"/>
  <c r="AO3230" i="1"/>
  <c r="AT3230" i="1"/>
  <c r="AQ3231" i="1"/>
  <c r="AN3232" i="1"/>
  <c r="AQ3234" i="1"/>
  <c r="AP3234" i="1"/>
  <c r="Q3234" i="1"/>
  <c r="AN3234" i="1"/>
  <c r="AS3234" i="1"/>
  <c r="AS3240" i="1"/>
  <c r="AO3240" i="1"/>
  <c r="Q3240" i="1"/>
  <c r="AN3240" i="1"/>
  <c r="AR3240" i="1"/>
  <c r="AQ3240" i="1"/>
  <c r="S3244" i="1"/>
  <c r="AV3244" i="1"/>
  <c r="AU3244" i="1"/>
  <c r="AQ3250" i="1"/>
  <c r="AP3250" i="1"/>
  <c r="Q3250" i="1"/>
  <c r="AN3250" i="1"/>
  <c r="AO3250" i="1"/>
  <c r="AN3125" i="1"/>
  <c r="AN3129" i="1"/>
  <c r="AN3133" i="1"/>
  <c r="AN3137" i="1"/>
  <c r="AN3141" i="1"/>
  <c r="AN3145" i="1"/>
  <c r="AN3149" i="1"/>
  <c r="AN3153" i="1"/>
  <c r="AN3157" i="1"/>
  <c r="AN3161" i="1"/>
  <c r="AN3165" i="1"/>
  <c r="AN3169" i="1"/>
  <c r="AN3173" i="1"/>
  <c r="AN3177" i="1"/>
  <c r="AN3181" i="1"/>
  <c r="AN3185" i="1"/>
  <c r="AN3189" i="1"/>
  <c r="AN3193" i="1"/>
  <c r="AN3197" i="1"/>
  <c r="AN3201" i="1"/>
  <c r="AN3205" i="1"/>
  <c r="AN3209" i="1"/>
  <c r="AN3213" i="1"/>
  <c r="AN3217" i="1"/>
  <c r="AN3221" i="1"/>
  <c r="AN3225" i="1"/>
  <c r="AN3229" i="1"/>
  <c r="AQ3242" i="1"/>
  <c r="AS3242" i="1"/>
  <c r="AN3242" i="1"/>
  <c r="AP3242" i="1"/>
  <c r="AP3243" i="1"/>
  <c r="AO3243" i="1"/>
  <c r="Q3243" i="1"/>
  <c r="AQ3243" i="1"/>
  <c r="AS3248" i="1"/>
  <c r="AO3248" i="1"/>
  <c r="Q3248" i="1"/>
  <c r="AQ3248" i="1"/>
  <c r="AP3248" i="1"/>
  <c r="AP3251" i="1"/>
  <c r="AR3251" i="1"/>
  <c r="AN3251" i="1"/>
  <c r="S3252" i="1"/>
  <c r="AT3252" i="1"/>
  <c r="AS3256" i="1"/>
  <c r="AO3256" i="1"/>
  <c r="Q3256" i="1"/>
  <c r="AQ3256" i="1"/>
  <c r="AN3256" i="1"/>
  <c r="AR3256" i="1"/>
  <c r="AV3257" i="1"/>
  <c r="S3257" i="1"/>
  <c r="AU3257" i="1"/>
  <c r="AU3260" i="1"/>
  <c r="S3260" i="1"/>
  <c r="AV3260" i="1"/>
  <c r="AV3265" i="1"/>
  <c r="AU3265" i="1"/>
  <c r="S3265" i="1"/>
  <c r="S3268" i="1"/>
  <c r="AU3268" i="1"/>
  <c r="AT3268" i="1"/>
  <c r="AS3272" i="1"/>
  <c r="AO3272" i="1"/>
  <c r="Q3272" i="1"/>
  <c r="AQ3272" i="1"/>
  <c r="AN3272" i="1"/>
  <c r="AR3272" i="1"/>
  <c r="AV3273" i="1"/>
  <c r="S3273" i="1"/>
  <c r="AU3273" i="1"/>
  <c r="AO3274" i="1"/>
  <c r="AU3276" i="1"/>
  <c r="S3276" i="1"/>
  <c r="AV3276" i="1"/>
  <c r="AV3281" i="1"/>
  <c r="AU3281" i="1"/>
  <c r="S3281" i="1"/>
  <c r="AS3288" i="1"/>
  <c r="AO3288" i="1"/>
  <c r="Q3288" i="1"/>
  <c r="AR3288" i="1"/>
  <c r="AQ3288" i="1"/>
  <c r="AN3288" i="1"/>
  <c r="AQ3290" i="1"/>
  <c r="AR3290" i="1"/>
  <c r="AP3290" i="1"/>
  <c r="Q3290" i="1"/>
  <c r="AS3290" i="1"/>
  <c r="AN3290" i="1"/>
  <c r="AV3252" i="1"/>
  <c r="AP3283" i="1"/>
  <c r="AQ3283" i="1"/>
  <c r="AO3283" i="1"/>
  <c r="Q3283" i="1"/>
  <c r="AR3283" i="1"/>
  <c r="AS3283" i="1"/>
  <c r="AT3284" i="1"/>
  <c r="S3284" i="1"/>
  <c r="AU3284" i="1"/>
  <c r="AV3284" i="1"/>
  <c r="AQ3274" i="1"/>
  <c r="AP3274" i="1"/>
  <c r="Q3274" i="1"/>
  <c r="AS3274" i="1"/>
  <c r="AN3274" i="1"/>
  <c r="AU3258" i="1"/>
  <c r="S3258" i="1"/>
  <c r="AV3258" i="1"/>
  <c r="AP3259" i="1"/>
  <c r="AR3259" i="1"/>
  <c r="AO3259" i="1"/>
  <c r="Q3259" i="1"/>
  <c r="AQ3259" i="1"/>
  <c r="AS3264" i="1"/>
  <c r="AO3264" i="1"/>
  <c r="Q3264" i="1"/>
  <c r="AN3264" i="1"/>
  <c r="AQ3264" i="1"/>
  <c r="AR3264" i="1"/>
  <c r="AU3266" i="1"/>
  <c r="S3266" i="1"/>
  <c r="AV3266" i="1"/>
  <c r="AP3267" i="1"/>
  <c r="AO3267" i="1"/>
  <c r="Q3267" i="1"/>
  <c r="AR3267" i="1"/>
  <c r="AQ3267" i="1"/>
  <c r="AU3274" i="1"/>
  <c r="S3274" i="1"/>
  <c r="AV3274" i="1"/>
  <c r="AP3275" i="1"/>
  <c r="AR3275" i="1"/>
  <c r="AO3275" i="1"/>
  <c r="Q3275" i="1"/>
  <c r="AQ3275" i="1"/>
  <c r="AS3280" i="1"/>
  <c r="AO3280" i="1"/>
  <c r="Q3280" i="1"/>
  <c r="AN3280" i="1"/>
  <c r="AQ3280" i="1"/>
  <c r="AR3280" i="1"/>
  <c r="AU3282" i="1"/>
  <c r="S3282" i="1"/>
  <c r="AT3282" i="1"/>
  <c r="AV3282" i="1"/>
  <c r="AP3288" i="1"/>
  <c r="AV3289" i="1"/>
  <c r="AT3289" i="1"/>
  <c r="S3289" i="1"/>
  <c r="AU3289" i="1"/>
  <c r="AS3236" i="1"/>
  <c r="AO3236" i="1"/>
  <c r="Q3236" i="1"/>
  <c r="AP3236" i="1"/>
  <c r="AO3238" i="1"/>
  <c r="AU3246" i="1"/>
  <c r="S3246" i="1"/>
  <c r="AN3247" i="1"/>
  <c r="AS3247" i="1"/>
  <c r="AS3252" i="1"/>
  <c r="AO3252" i="1"/>
  <c r="Q3252" i="1"/>
  <c r="AP3252" i="1"/>
  <c r="AO3254" i="1"/>
  <c r="AQ3255" i="1"/>
  <c r="AT3256" i="1"/>
  <c r="AT3261" i="1"/>
  <c r="AU3262" i="1"/>
  <c r="S3262" i="1"/>
  <c r="AR3262" i="1"/>
  <c r="AN3263" i="1"/>
  <c r="AS3263" i="1"/>
  <c r="AS3268" i="1"/>
  <c r="AO3268" i="1"/>
  <c r="Q3268" i="1"/>
  <c r="AP3268" i="1"/>
  <c r="AO3270" i="1"/>
  <c r="AQ3271" i="1"/>
  <c r="AT3272" i="1"/>
  <c r="AT3277" i="1"/>
  <c r="AU3278" i="1"/>
  <c r="S3278" i="1"/>
  <c r="AR3278" i="1"/>
  <c r="AN3279" i="1"/>
  <c r="AS3279" i="1"/>
  <c r="Q3282" i="1"/>
  <c r="AP3282" i="1"/>
  <c r="AS3284" i="1"/>
  <c r="AO3284" i="1"/>
  <c r="Q3284" i="1"/>
  <c r="AP3284" i="1"/>
  <c r="AO3286" i="1"/>
  <c r="AQ3287" i="1"/>
  <c r="AT3288" i="1"/>
  <c r="Q3291" i="1"/>
  <c r="AO3291" i="1"/>
  <c r="S3292" i="1"/>
  <c r="AT3293" i="1"/>
  <c r="AU3294" i="1"/>
  <c r="S3294" i="1"/>
  <c r="AR3294" i="1"/>
  <c r="AN3295" i="1"/>
  <c r="AS3295" i="1"/>
  <c r="AQ3296" i="1"/>
  <c r="S3297" i="1"/>
  <c r="Q3298" i="1"/>
  <c r="AP3298" i="1"/>
  <c r="AR3299" i="1"/>
  <c r="AS3300" i="1"/>
  <c r="AO3300" i="1"/>
  <c r="Q3300" i="1"/>
  <c r="AP3300" i="1"/>
  <c r="AU3300" i="1"/>
  <c r="AO3302" i="1"/>
  <c r="AQ3303" i="1"/>
  <c r="AT3304" i="1"/>
  <c r="AU3305" i="1"/>
  <c r="AN3306" i="1"/>
  <c r="AS3306" i="1"/>
  <c r="Q3307" i="1"/>
  <c r="AO3307" i="1"/>
  <c r="S3308" i="1"/>
  <c r="AT3309" i="1"/>
  <c r="AU3310" i="1"/>
  <c r="S3310" i="1"/>
  <c r="AR3310" i="1"/>
  <c r="AN3311" i="1"/>
  <c r="AS3311" i="1"/>
  <c r="AQ3312" i="1"/>
  <c r="S3313" i="1"/>
  <c r="Q3314" i="1"/>
  <c r="AP3314" i="1"/>
  <c r="AR3315" i="1"/>
  <c r="AS3316" i="1"/>
  <c r="AO3316" i="1"/>
  <c r="Q3316" i="1"/>
  <c r="AP3316" i="1"/>
  <c r="AU3316" i="1"/>
  <c r="AO3318" i="1"/>
  <c r="AQ3319" i="1"/>
  <c r="AT3320" i="1"/>
  <c r="AU3321" i="1"/>
  <c r="AN3322" i="1"/>
  <c r="AS3322" i="1"/>
  <c r="Q3323" i="1"/>
  <c r="AO3323" i="1"/>
  <c r="AV3325" i="1"/>
  <c r="S3325" i="1"/>
  <c r="AU3326" i="1"/>
  <c r="S3326" i="1"/>
  <c r="AV3326" i="1"/>
  <c r="AS3326" i="1"/>
  <c r="AU3330" i="1"/>
  <c r="S3330" i="1"/>
  <c r="AT3330" i="1"/>
  <c r="AS3332" i="1"/>
  <c r="AO3332" i="1"/>
  <c r="Q3332" i="1"/>
  <c r="AN3332" i="1"/>
  <c r="AQ3332" i="1"/>
  <c r="AU3336" i="1"/>
  <c r="AV3337" i="1"/>
  <c r="AT3337" i="1"/>
  <c r="Q3338" i="1"/>
  <c r="AU3344" i="1"/>
  <c r="AT3344" i="1"/>
  <c r="AP3347" i="1"/>
  <c r="AQ3347" i="1"/>
  <c r="AO3347" i="1"/>
  <c r="Q3347" i="1"/>
  <c r="AR3347" i="1"/>
  <c r="AS3348" i="1"/>
  <c r="AO3348" i="1"/>
  <c r="Q3348" i="1"/>
  <c r="AN3348" i="1"/>
  <c r="AR3348" i="1"/>
  <c r="AV3349" i="1"/>
  <c r="AU3349" i="1"/>
  <c r="AT3349" i="1"/>
  <c r="AS3352" i="1"/>
  <c r="AO3352" i="1"/>
  <c r="Q3352" i="1"/>
  <c r="AR3352" i="1"/>
  <c r="AQ3352" i="1"/>
  <c r="AV3353" i="1"/>
  <c r="AT3353" i="1"/>
  <c r="S3353" i="1"/>
  <c r="AS3364" i="1"/>
  <c r="AO3364" i="1"/>
  <c r="Q3364" i="1"/>
  <c r="AN3364" i="1"/>
  <c r="AR3364" i="1"/>
  <c r="AQ3364" i="1"/>
  <c r="AU3298" i="1"/>
  <c r="S3298" i="1"/>
  <c r="AN3299" i="1"/>
  <c r="AS3299" i="1"/>
  <c r="AV3300" i="1"/>
  <c r="AS3304" i="1"/>
  <c r="AO3304" i="1"/>
  <c r="Q3304" i="1"/>
  <c r="AP3304" i="1"/>
  <c r="AO3306" i="1"/>
  <c r="AU3314" i="1"/>
  <c r="S3314" i="1"/>
  <c r="AN3315" i="1"/>
  <c r="AS3315" i="1"/>
  <c r="AV3316" i="1"/>
  <c r="AS3320" i="1"/>
  <c r="AO3320" i="1"/>
  <c r="Q3320" i="1"/>
  <c r="AP3320" i="1"/>
  <c r="AO3322" i="1"/>
  <c r="AQ3334" i="1"/>
  <c r="AS3334" i="1"/>
  <c r="AN3334" i="1"/>
  <c r="AP3334" i="1"/>
  <c r="AP3335" i="1"/>
  <c r="AO3335" i="1"/>
  <c r="Q3335" i="1"/>
  <c r="AQ3335" i="1"/>
  <c r="AS3340" i="1"/>
  <c r="AO3340" i="1"/>
  <c r="Q3340" i="1"/>
  <c r="AQ3340" i="1"/>
  <c r="AP3340" i="1"/>
  <c r="AP3343" i="1"/>
  <c r="AR3343" i="1"/>
  <c r="AN3343" i="1"/>
  <c r="AT3348" i="1"/>
  <c r="S3348" i="1"/>
  <c r="AV3348" i="1"/>
  <c r="AU3254" i="1"/>
  <c r="S3254" i="1"/>
  <c r="AN3255" i="1"/>
  <c r="AS3255" i="1"/>
  <c r="AS3260" i="1"/>
  <c r="AO3260" i="1"/>
  <c r="Q3260" i="1"/>
  <c r="AP3260" i="1"/>
  <c r="AO3262" i="1"/>
  <c r="AU3270" i="1"/>
  <c r="S3270" i="1"/>
  <c r="AN3271" i="1"/>
  <c r="AS3271" i="1"/>
  <c r="AS3276" i="1"/>
  <c r="AO3276" i="1"/>
  <c r="Q3276" i="1"/>
  <c r="AP3276" i="1"/>
  <c r="AO3278" i="1"/>
  <c r="AN3282" i="1"/>
  <c r="AS3282" i="1"/>
  <c r="AU3286" i="1"/>
  <c r="S3286" i="1"/>
  <c r="AN3287" i="1"/>
  <c r="AS3287" i="1"/>
  <c r="AR3291" i="1"/>
  <c r="AS3292" i="1"/>
  <c r="AO3292" i="1"/>
  <c r="Q3292" i="1"/>
  <c r="AP3292" i="1"/>
  <c r="AU3292" i="1"/>
  <c r="AO3294" i="1"/>
  <c r="AU3297" i="1"/>
  <c r="AN3298" i="1"/>
  <c r="AS3298" i="1"/>
  <c r="Q3299" i="1"/>
  <c r="AO3299" i="1"/>
  <c r="S3300" i="1"/>
  <c r="AU3302" i="1"/>
  <c r="S3302" i="1"/>
  <c r="AN3303" i="1"/>
  <c r="AS3303" i="1"/>
  <c r="AQ3304" i="1"/>
  <c r="S3305" i="1"/>
  <c r="Q3306" i="1"/>
  <c r="AP3306" i="1"/>
  <c r="AR3307" i="1"/>
  <c r="AS3308" i="1"/>
  <c r="AO3308" i="1"/>
  <c r="Q3308" i="1"/>
  <c r="AP3308" i="1"/>
  <c r="AU3308" i="1"/>
  <c r="AO3310" i="1"/>
  <c r="AU3313" i="1"/>
  <c r="AN3314" i="1"/>
  <c r="AS3314" i="1"/>
  <c r="Q3315" i="1"/>
  <c r="AO3315" i="1"/>
  <c r="S3316" i="1"/>
  <c r="AU3318" i="1"/>
  <c r="S3318" i="1"/>
  <c r="AN3319" i="1"/>
  <c r="AS3319" i="1"/>
  <c r="AQ3320" i="1"/>
  <c r="S3321" i="1"/>
  <c r="Q3322" i="1"/>
  <c r="AP3322" i="1"/>
  <c r="AR3323" i="1"/>
  <c r="AS3324" i="1"/>
  <c r="AO3324" i="1"/>
  <c r="Q3324" i="1"/>
  <c r="AQ3324" i="1"/>
  <c r="AP3324" i="1"/>
  <c r="AP3327" i="1"/>
  <c r="AR3327" i="1"/>
  <c r="AN3327" i="1"/>
  <c r="S3328" i="1"/>
  <c r="AT3328" i="1"/>
  <c r="AP3331" i="1"/>
  <c r="AQ3331" i="1"/>
  <c r="AN3331" i="1"/>
  <c r="S3332" i="1"/>
  <c r="AU3332" i="1"/>
  <c r="AV3333" i="1"/>
  <c r="AU3333" i="1"/>
  <c r="Q3334" i="1"/>
  <c r="AR3334" i="1"/>
  <c r="AR3335" i="1"/>
  <c r="AS3336" i="1"/>
  <c r="AO3336" i="1"/>
  <c r="Q3336" i="1"/>
  <c r="AR3336" i="1"/>
  <c r="AQ3336" i="1"/>
  <c r="AR3340" i="1"/>
  <c r="AQ3342" i="1"/>
  <c r="AP3342" i="1"/>
  <c r="Q3342" i="1"/>
  <c r="AR3342" i="1"/>
  <c r="Q3343" i="1"/>
  <c r="AO3343" i="1"/>
  <c r="AU3346" i="1"/>
  <c r="S3346" i="1"/>
  <c r="AT3346" i="1"/>
  <c r="AQ3350" i="1"/>
  <c r="AS3350" i="1"/>
  <c r="AN3350" i="1"/>
  <c r="AR3350" i="1"/>
  <c r="AP3350" i="1"/>
  <c r="AQ3354" i="1"/>
  <c r="AR3354" i="1"/>
  <c r="AP3354" i="1"/>
  <c r="Q3354" i="1"/>
  <c r="AS3354" i="1"/>
  <c r="AP3364" i="1"/>
  <c r="AV3365" i="1"/>
  <c r="AU3365" i="1"/>
  <c r="AT3365" i="1"/>
  <c r="S3365" i="1"/>
  <c r="AO3282" i="1"/>
  <c r="AU3290" i="1"/>
  <c r="S3290" i="1"/>
  <c r="AN3291" i="1"/>
  <c r="AS3291" i="1"/>
  <c r="AS3296" i="1"/>
  <c r="AO3296" i="1"/>
  <c r="Q3296" i="1"/>
  <c r="AP3296" i="1"/>
  <c r="AO3298" i="1"/>
  <c r="AT3298" i="1"/>
  <c r="AQ3299" i="1"/>
  <c r="AR3304" i="1"/>
  <c r="AT3305" i="1"/>
  <c r="AU3306" i="1"/>
  <c r="S3306" i="1"/>
  <c r="AR3306" i="1"/>
  <c r="AN3307" i="1"/>
  <c r="AS3307" i="1"/>
  <c r="AS3312" i="1"/>
  <c r="AO3312" i="1"/>
  <c r="Q3312" i="1"/>
  <c r="AP3312" i="1"/>
  <c r="AO3314" i="1"/>
  <c r="AT3314" i="1"/>
  <c r="AQ3315" i="1"/>
  <c r="AR3320" i="1"/>
  <c r="AT3321" i="1"/>
  <c r="AU3322" i="1"/>
  <c r="S3322" i="1"/>
  <c r="AR3322" i="1"/>
  <c r="AN3323" i="1"/>
  <c r="AS3323" i="1"/>
  <c r="AQ3326" i="1"/>
  <c r="AP3326" i="1"/>
  <c r="Q3326" i="1"/>
  <c r="AR3326" i="1"/>
  <c r="AV3328" i="1"/>
  <c r="Q3331" i="1"/>
  <c r="AO3331" i="1"/>
  <c r="AV3332" i="1"/>
  <c r="S3333" i="1"/>
  <c r="AU3334" i="1"/>
  <c r="S3334" i="1"/>
  <c r="AT3334" i="1"/>
  <c r="AS3335" i="1"/>
  <c r="AT3336" i="1"/>
  <c r="AQ3338" i="1"/>
  <c r="AR3338" i="1"/>
  <c r="AO3338" i="1"/>
  <c r="AV3341" i="1"/>
  <c r="S3341" i="1"/>
  <c r="AU3342" i="1"/>
  <c r="S3342" i="1"/>
  <c r="AV3342" i="1"/>
  <c r="AS3342" i="1"/>
  <c r="AQ3343" i="1"/>
  <c r="Q3350" i="1"/>
  <c r="AU3358" i="1"/>
  <c r="S3358" i="1"/>
  <c r="AV3358" i="1"/>
  <c r="AT3358" i="1"/>
  <c r="AP3359" i="1"/>
  <c r="AR3359" i="1"/>
  <c r="AQ3359" i="1"/>
  <c r="AO3359" i="1"/>
  <c r="Q3359" i="1"/>
  <c r="AS3359" i="1"/>
  <c r="AU3360" i="1"/>
  <c r="AT3360" i="1"/>
  <c r="S3360" i="1"/>
  <c r="AV3360" i="1"/>
  <c r="AQ3366" i="1"/>
  <c r="AS3366" i="1"/>
  <c r="AN3366" i="1"/>
  <c r="AR3366" i="1"/>
  <c r="AP3366" i="1"/>
  <c r="Q3366" i="1"/>
  <c r="AV3374" i="1"/>
  <c r="AU3374" i="1"/>
  <c r="S3374" i="1"/>
  <c r="AS3377" i="1"/>
  <c r="AO3377" i="1"/>
  <c r="Q3377" i="1"/>
  <c r="AR3377" i="1"/>
  <c r="AQ3377" i="1"/>
  <c r="AU3362" i="1"/>
  <c r="S3362" i="1"/>
  <c r="AN3363" i="1"/>
  <c r="AS3363" i="1"/>
  <c r="AV3364" i="1"/>
  <c r="AS3368" i="1"/>
  <c r="AO3368" i="1"/>
  <c r="Q3368" i="1"/>
  <c r="AP3368" i="1"/>
  <c r="AO3370" i="1"/>
  <c r="AU3375" i="1"/>
  <c r="S3375" i="1"/>
  <c r="AT3375" i="1"/>
  <c r="AT3377" i="1"/>
  <c r="AP3384" i="1"/>
  <c r="AR3384" i="1"/>
  <c r="AQ3384" i="1"/>
  <c r="AO3384" i="1"/>
  <c r="Q3384" i="1"/>
  <c r="AS3384" i="1"/>
  <c r="AU3385" i="1"/>
  <c r="AT3385" i="1"/>
  <c r="S3385" i="1"/>
  <c r="AU3350" i="1"/>
  <c r="S3350" i="1"/>
  <c r="AN3351" i="1"/>
  <c r="AS3351" i="1"/>
  <c r="AV3352" i="1"/>
  <c r="AS3356" i="1"/>
  <c r="AO3356" i="1"/>
  <c r="Q3356" i="1"/>
  <c r="AP3356" i="1"/>
  <c r="AO3358" i="1"/>
  <c r="Q3363" i="1"/>
  <c r="AO3363" i="1"/>
  <c r="S3364" i="1"/>
  <c r="AU3366" i="1"/>
  <c r="S3366" i="1"/>
  <c r="AN3367" i="1"/>
  <c r="AS3367" i="1"/>
  <c r="AQ3368" i="1"/>
  <c r="AV3368" i="1"/>
  <c r="S3369" i="1"/>
  <c r="Q3370" i="1"/>
  <c r="AP3370" i="1"/>
  <c r="AS3372" i="1"/>
  <c r="AO3372" i="1"/>
  <c r="Q3372" i="1"/>
  <c r="AP3372" i="1"/>
  <c r="AO3374" i="1"/>
  <c r="AT3374" i="1"/>
  <c r="AV3375" i="1"/>
  <c r="AN3377" i="1"/>
  <c r="AU3377" i="1"/>
  <c r="AV3378" i="1"/>
  <c r="AT3378" i="1"/>
  <c r="AN3233" i="1"/>
  <c r="AN3237" i="1"/>
  <c r="AN3241" i="1"/>
  <c r="AN3245" i="1"/>
  <c r="AN3249" i="1"/>
  <c r="AN3253" i="1"/>
  <c r="AN3257" i="1"/>
  <c r="AN3261" i="1"/>
  <c r="AN3265" i="1"/>
  <c r="AN3269" i="1"/>
  <c r="AN3273" i="1"/>
  <c r="AN3277" i="1"/>
  <c r="AN3281" i="1"/>
  <c r="AN3285" i="1"/>
  <c r="AN3289" i="1"/>
  <c r="AN3293" i="1"/>
  <c r="AN3297" i="1"/>
  <c r="AN3301" i="1"/>
  <c r="AN3305" i="1"/>
  <c r="AN3309" i="1"/>
  <c r="AN3313" i="1"/>
  <c r="AN3317" i="1"/>
  <c r="AN3321" i="1"/>
  <c r="AS3328" i="1"/>
  <c r="AO3328" i="1"/>
  <c r="Q3328" i="1"/>
  <c r="AP3328" i="1"/>
  <c r="AO3330" i="1"/>
  <c r="AU3338" i="1"/>
  <c r="S3338" i="1"/>
  <c r="AN3339" i="1"/>
  <c r="AS3339" i="1"/>
  <c r="AS3344" i="1"/>
  <c r="AO3344" i="1"/>
  <c r="Q3344" i="1"/>
  <c r="AP3344" i="1"/>
  <c r="AO3346" i="1"/>
  <c r="Q3351" i="1"/>
  <c r="AO3351" i="1"/>
  <c r="AU3354" i="1"/>
  <c r="S3354" i="1"/>
  <c r="AN3355" i="1"/>
  <c r="AS3355" i="1"/>
  <c r="AQ3356" i="1"/>
  <c r="S3357" i="1"/>
  <c r="Q3358" i="1"/>
  <c r="AP3358" i="1"/>
  <c r="AS3360" i="1"/>
  <c r="AO3360" i="1"/>
  <c r="Q3360" i="1"/>
  <c r="AP3360" i="1"/>
  <c r="AO3362" i="1"/>
  <c r="AT3362" i="1"/>
  <c r="AQ3363" i="1"/>
  <c r="Q3367" i="1"/>
  <c r="AO3367" i="1"/>
  <c r="AR3368" i="1"/>
  <c r="AT3369" i="1"/>
  <c r="AU3370" i="1"/>
  <c r="S3370" i="1"/>
  <c r="AR3370" i="1"/>
  <c r="AN3371" i="1"/>
  <c r="AS3371" i="1"/>
  <c r="AQ3372" i="1"/>
  <c r="S3373" i="1"/>
  <c r="Q3374" i="1"/>
  <c r="AP3374" i="1"/>
  <c r="AQ3375" i="1"/>
  <c r="AS3375" i="1"/>
  <c r="AN3375" i="1"/>
  <c r="AP3375" i="1"/>
  <c r="AP3376" i="1"/>
  <c r="AO3376" i="1"/>
  <c r="Q3376" i="1"/>
  <c r="AQ3376" i="1"/>
  <c r="AP3377" i="1"/>
  <c r="AV3377" i="1"/>
  <c r="S3378" i="1"/>
  <c r="AU3383" i="1"/>
  <c r="S3383" i="1"/>
  <c r="AV3383" i="1"/>
  <c r="AT3383" i="1"/>
  <c r="AS3389" i="1"/>
  <c r="AO3389" i="1"/>
  <c r="Q3389" i="1"/>
  <c r="AN3389" i="1"/>
  <c r="AR3389" i="1"/>
  <c r="AQ3389" i="1"/>
  <c r="AV3390" i="1"/>
  <c r="AU3390" i="1"/>
  <c r="AT3390" i="1"/>
  <c r="S3390" i="1"/>
  <c r="AO3391" i="1"/>
  <c r="AV3395" i="1"/>
  <c r="AT3395" i="1"/>
  <c r="AU3400" i="1"/>
  <c r="S3400" i="1"/>
  <c r="AV3400" i="1"/>
  <c r="AT3400" i="1"/>
  <c r="AP3401" i="1"/>
  <c r="AR3401" i="1"/>
  <c r="AQ3401" i="1"/>
  <c r="AN3401" i="1"/>
  <c r="AS3406" i="1"/>
  <c r="AO3406" i="1"/>
  <c r="Q3406" i="1"/>
  <c r="AQ3406" i="1"/>
  <c r="AN3406" i="1"/>
  <c r="AR3406" i="1"/>
  <c r="AO3379" i="1"/>
  <c r="AQ3380" i="1"/>
  <c r="AT3381" i="1"/>
  <c r="AU3382" i="1"/>
  <c r="AN3383" i="1"/>
  <c r="AS3383" i="1"/>
  <c r="AT3386" i="1"/>
  <c r="AU3387" i="1"/>
  <c r="S3387" i="1"/>
  <c r="AR3387" i="1"/>
  <c r="AN3388" i="1"/>
  <c r="AS3388" i="1"/>
  <c r="Q3391" i="1"/>
  <c r="AP3391" i="1"/>
  <c r="AQ3392" i="1"/>
  <c r="AS3392" i="1"/>
  <c r="AN3392" i="1"/>
  <c r="AP3392" i="1"/>
  <c r="AP3393" i="1"/>
  <c r="AO3393" i="1"/>
  <c r="Q3393" i="1"/>
  <c r="AQ3393" i="1"/>
  <c r="AV3394" i="1"/>
  <c r="S3395" i="1"/>
  <c r="Q3401" i="1"/>
  <c r="AO3401" i="1"/>
  <c r="AS3381" i="1"/>
  <c r="AO3381" i="1"/>
  <c r="Q3381" i="1"/>
  <c r="AP3381" i="1"/>
  <c r="AO3383" i="1"/>
  <c r="AV3391" i="1"/>
  <c r="AU3391" i="1"/>
  <c r="S3391" i="1"/>
  <c r="AR3391" i="1"/>
  <c r="AS3394" i="1"/>
  <c r="AO3394" i="1"/>
  <c r="Q3394" i="1"/>
  <c r="AR3394" i="1"/>
  <c r="AQ3394" i="1"/>
  <c r="AU3395" i="1"/>
  <c r="AS3401" i="1"/>
  <c r="AU3402" i="1"/>
  <c r="AT3402" i="1"/>
  <c r="AP3406" i="1"/>
  <c r="AV3407" i="1"/>
  <c r="S3407" i="1"/>
  <c r="AU3407" i="1"/>
  <c r="AT3407" i="1"/>
  <c r="AN3325" i="1"/>
  <c r="AN3329" i="1"/>
  <c r="AN3333" i="1"/>
  <c r="AN3337" i="1"/>
  <c r="AN3341" i="1"/>
  <c r="AN3345" i="1"/>
  <c r="AN3349" i="1"/>
  <c r="AN3353" i="1"/>
  <c r="AN3357" i="1"/>
  <c r="AN3361" i="1"/>
  <c r="AN3365" i="1"/>
  <c r="AN3369" i="1"/>
  <c r="AN3373" i="1"/>
  <c r="AU3379" i="1"/>
  <c r="S3379" i="1"/>
  <c r="AN3380" i="1"/>
  <c r="AS3380" i="1"/>
  <c r="AQ3381" i="1"/>
  <c r="S3382" i="1"/>
  <c r="Q3383" i="1"/>
  <c r="AP3383" i="1"/>
  <c r="AS3385" i="1"/>
  <c r="AO3385" i="1"/>
  <c r="Q3385" i="1"/>
  <c r="AP3385" i="1"/>
  <c r="AO3387" i="1"/>
  <c r="AN3391" i="1"/>
  <c r="AS3391" i="1"/>
  <c r="AU3392" i="1"/>
  <c r="S3392" i="1"/>
  <c r="AT3392" i="1"/>
  <c r="AT3394" i="1"/>
  <c r="AQ3396" i="1"/>
  <c r="AR3396" i="1"/>
  <c r="AP3396" i="1"/>
  <c r="Q3396" i="1"/>
  <c r="AS3396" i="1"/>
  <c r="S3402" i="1"/>
  <c r="AV3402" i="1"/>
  <c r="AS3398" i="1"/>
  <c r="AO3398" i="1"/>
  <c r="Q3398" i="1"/>
  <c r="AP3398" i="1"/>
  <c r="AO3400" i="1"/>
  <c r="Q3405" i="1"/>
  <c r="AO3405" i="1"/>
  <c r="S3406" i="1"/>
  <c r="AU3408" i="1"/>
  <c r="S3408" i="1"/>
  <c r="AT3408" i="1"/>
  <c r="AR3409" i="1"/>
  <c r="AS3410" i="1"/>
  <c r="AO3410" i="1"/>
  <c r="Q3410" i="1"/>
  <c r="AN3410" i="1"/>
  <c r="AQ3410" i="1"/>
  <c r="AN3414" i="1"/>
  <c r="AU3414" i="1"/>
  <c r="AV3415" i="1"/>
  <c r="AT3415" i="1"/>
  <c r="AS3418" i="1"/>
  <c r="AO3418" i="1"/>
  <c r="Q3418" i="1"/>
  <c r="AQ3418" i="1"/>
  <c r="AN3418" i="1"/>
  <c r="AR3418" i="1"/>
  <c r="AU3420" i="1"/>
  <c r="S3420" i="1"/>
  <c r="AV3420" i="1"/>
  <c r="AP3421" i="1"/>
  <c r="AR3421" i="1"/>
  <c r="AO3421" i="1"/>
  <c r="Q3421" i="1"/>
  <c r="AQ3421" i="1"/>
  <c r="AN3378" i="1"/>
  <c r="AN3382" i="1"/>
  <c r="AN3386" i="1"/>
  <c r="AN3390" i="1"/>
  <c r="AU3396" i="1"/>
  <c r="S3396" i="1"/>
  <c r="AN3397" i="1"/>
  <c r="AS3397" i="1"/>
  <c r="AQ3398" i="1"/>
  <c r="S3399" i="1"/>
  <c r="Q3400" i="1"/>
  <c r="AP3400" i="1"/>
  <c r="AS3402" i="1"/>
  <c r="AO3402" i="1"/>
  <c r="Q3402" i="1"/>
  <c r="AP3402" i="1"/>
  <c r="AO3404" i="1"/>
  <c r="AQ3405" i="1"/>
  <c r="AT3406" i="1"/>
  <c r="AV3408" i="1"/>
  <c r="AR3410" i="1"/>
  <c r="AQ3412" i="1"/>
  <c r="AS3412" i="1"/>
  <c r="AN3412" i="1"/>
  <c r="AP3412" i="1"/>
  <c r="AP3413" i="1"/>
  <c r="AO3413" i="1"/>
  <c r="Q3413" i="1"/>
  <c r="AQ3413" i="1"/>
  <c r="AV3414" i="1"/>
  <c r="S3415" i="1"/>
  <c r="AV3419" i="1"/>
  <c r="S3419" i="1"/>
  <c r="AU3419" i="1"/>
  <c r="AU3422" i="1"/>
  <c r="S3422" i="1"/>
  <c r="AT3422" i="1"/>
  <c r="AP3409" i="1"/>
  <c r="AQ3409" i="1"/>
  <c r="AN3409" i="1"/>
  <c r="AV3411" i="1"/>
  <c r="AU3411" i="1"/>
  <c r="AS3414" i="1"/>
  <c r="AO3414" i="1"/>
  <c r="Q3414" i="1"/>
  <c r="AR3414" i="1"/>
  <c r="AQ3414" i="1"/>
  <c r="AU3404" i="1"/>
  <c r="S3404" i="1"/>
  <c r="AN3405" i="1"/>
  <c r="AS3405" i="1"/>
  <c r="Q3409" i="1"/>
  <c r="AO3409" i="1"/>
  <c r="S3411" i="1"/>
  <c r="AU3412" i="1"/>
  <c r="S3412" i="1"/>
  <c r="AT3412" i="1"/>
  <c r="AT3414" i="1"/>
  <c r="AQ3420" i="1"/>
  <c r="AP3420" i="1"/>
  <c r="Q3420" i="1"/>
  <c r="AS3420" i="1"/>
  <c r="AN3420" i="1"/>
  <c r="AQ3430" i="1"/>
  <c r="AP3430" i="1"/>
  <c r="Q3430" i="1"/>
  <c r="AR3430" i="1"/>
  <c r="AO3416" i="1"/>
  <c r="AT3424" i="1"/>
  <c r="AQ3426" i="1"/>
  <c r="AR3426" i="1"/>
  <c r="AO3426" i="1"/>
  <c r="AV3429" i="1"/>
  <c r="S3429" i="1"/>
  <c r="AU3430" i="1"/>
  <c r="S3430" i="1"/>
  <c r="AV3430" i="1"/>
  <c r="AS3430" i="1"/>
  <c r="AU3434" i="1"/>
  <c r="S3434" i="1"/>
  <c r="AT3434" i="1"/>
  <c r="AQ3438" i="1"/>
  <c r="AP3438" i="1"/>
  <c r="Q3438" i="1"/>
  <c r="AS3438" i="1"/>
  <c r="AN3438" i="1"/>
  <c r="AV3425" i="1"/>
  <c r="AT3425" i="1"/>
  <c r="AT3429" i="1"/>
  <c r="AN3430" i="1"/>
  <c r="AT3430" i="1"/>
  <c r="AV3434" i="1"/>
  <c r="AU3438" i="1"/>
  <c r="S3438" i="1"/>
  <c r="AV3438" i="1"/>
  <c r="AP3439" i="1"/>
  <c r="AR3439" i="1"/>
  <c r="AO3439" i="1"/>
  <c r="Q3439" i="1"/>
  <c r="AQ3439" i="1"/>
  <c r="AN3395" i="1"/>
  <c r="AN3399" i="1"/>
  <c r="AN3403" i="1"/>
  <c r="AN3407" i="1"/>
  <c r="AO3408" i="1"/>
  <c r="AU3416" i="1"/>
  <c r="S3416" i="1"/>
  <c r="AR3416" i="1"/>
  <c r="AN3417" i="1"/>
  <c r="AS3417" i="1"/>
  <c r="AS3422" i="1"/>
  <c r="AO3422" i="1"/>
  <c r="Q3422" i="1"/>
  <c r="AP3422" i="1"/>
  <c r="AS3424" i="1"/>
  <c r="AO3424" i="1"/>
  <c r="AR3424" i="1"/>
  <c r="AP3424" i="1"/>
  <c r="AV3424" i="1"/>
  <c r="S3425" i="1"/>
  <c r="AS3426" i="1"/>
  <c r="AS3428" i="1"/>
  <c r="AO3428" i="1"/>
  <c r="Q3428" i="1"/>
  <c r="AQ3428" i="1"/>
  <c r="AP3428" i="1"/>
  <c r="AU3429" i="1"/>
  <c r="AO3430" i="1"/>
  <c r="AP3431" i="1"/>
  <c r="AR3431" i="1"/>
  <c r="AN3431" i="1"/>
  <c r="S3432" i="1"/>
  <c r="AT3432" i="1"/>
  <c r="AS3436" i="1"/>
  <c r="AO3436" i="1"/>
  <c r="Q3436" i="1"/>
  <c r="AQ3436" i="1"/>
  <c r="AN3436" i="1"/>
  <c r="AR3436" i="1"/>
  <c r="AV3437" i="1"/>
  <c r="S3437" i="1"/>
  <c r="AU3437" i="1"/>
  <c r="AO3438" i="1"/>
  <c r="AU3440" i="1"/>
  <c r="S3440" i="1"/>
  <c r="AV3440" i="1"/>
  <c r="AN3411" i="1"/>
  <c r="AN3415" i="1"/>
  <c r="AN3419" i="1"/>
  <c r="AN3423" i="1"/>
  <c r="AU3426" i="1"/>
  <c r="S3426" i="1"/>
  <c r="AN3427" i="1"/>
  <c r="AS3427" i="1"/>
  <c r="AS3432" i="1"/>
  <c r="AO3432" i="1"/>
  <c r="Q3432" i="1"/>
  <c r="AP3432" i="1"/>
  <c r="AO3434" i="1"/>
  <c r="AQ3435" i="1"/>
  <c r="AT3436" i="1"/>
  <c r="AT3441" i="1"/>
  <c r="AU3442" i="1"/>
  <c r="S3442" i="1"/>
  <c r="AR3442" i="1"/>
  <c r="AN3443" i="1"/>
  <c r="AS3443" i="1"/>
  <c r="S3445" i="1"/>
  <c r="AN3446" i="1"/>
  <c r="AQ3450" i="1"/>
  <c r="AS3450" i="1"/>
  <c r="AO3450" i="1"/>
  <c r="Q3450" i="1"/>
  <c r="AR3450" i="1"/>
  <c r="AU3452" i="1"/>
  <c r="S3452" i="1"/>
  <c r="AT3452" i="1"/>
  <c r="AS3448" i="1"/>
  <c r="AO3448" i="1"/>
  <c r="Q3448" i="1"/>
  <c r="AQ3448" i="1"/>
  <c r="AR3448" i="1"/>
  <c r="AU3450" i="1"/>
  <c r="S3450" i="1"/>
  <c r="AT3450" i="1"/>
  <c r="AV3452" i="1"/>
  <c r="AN3435" i="1"/>
  <c r="AS3435" i="1"/>
  <c r="AS3440" i="1"/>
  <c r="AO3440" i="1"/>
  <c r="Q3440" i="1"/>
  <c r="AP3440" i="1"/>
  <c r="AO3442" i="1"/>
  <c r="AQ3446" i="1"/>
  <c r="AS3446" i="1"/>
  <c r="AO3446" i="1"/>
  <c r="Q3446" i="1"/>
  <c r="AR3446" i="1"/>
  <c r="AU3448" i="1"/>
  <c r="S3448" i="1"/>
  <c r="AT3448" i="1"/>
  <c r="AS3444" i="1"/>
  <c r="AO3444" i="1"/>
  <c r="Q3444" i="1"/>
  <c r="AP3444" i="1"/>
  <c r="AV3445" i="1"/>
  <c r="AT3445" i="1"/>
  <c r="AU3446" i="1"/>
  <c r="S3446" i="1"/>
  <c r="AT3446" i="1"/>
  <c r="AV3448" i="1"/>
  <c r="AS3452" i="1"/>
  <c r="AO3452" i="1"/>
  <c r="Q3452" i="1"/>
  <c r="AQ3452" i="1"/>
  <c r="AR3452" i="1"/>
  <c r="AN3447" i="1"/>
  <c r="AR3447" i="1"/>
  <c r="AV3447" i="1"/>
  <c r="AP3449" i="1"/>
  <c r="AT3449" i="1"/>
  <c r="AN3451" i="1"/>
  <c r="AR3451" i="1"/>
  <c r="AV3451" i="1"/>
  <c r="AP3453" i="1"/>
  <c r="AT3453" i="1"/>
  <c r="Q3454" i="1"/>
  <c r="AO3454" i="1"/>
  <c r="AS3454" i="1"/>
  <c r="AP3454" i="1"/>
  <c r="AT3454" i="1"/>
  <c r="AN3425" i="1"/>
  <c r="AN3429" i="1"/>
  <c r="AN3433" i="1"/>
  <c r="AN3437" i="1"/>
  <c r="AN3441" i="1"/>
  <c r="AN3445" i="1"/>
  <c r="AN3449" i="1"/>
  <c r="AN3453" i="1"/>
  <c r="S3454" i="1"/>
  <c r="AQ3454" i="1"/>
  <c r="AU3454" i="1"/>
  <c r="AN3454" i="1"/>
  <c r="F2711" i="3"/>
  <c r="H2711" i="3" s="1"/>
  <c r="I2711" i="3" s="1"/>
  <c r="G2711" i="3"/>
  <c r="J2711" i="3"/>
  <c r="K2711" i="3" s="1"/>
  <c r="F2712" i="3"/>
  <c r="G2712" i="3"/>
  <c r="G2713" i="3" s="1"/>
  <c r="G2714" i="3" s="1"/>
  <c r="G2715" i="3" s="1"/>
  <c r="G2716" i="3" s="1"/>
  <c r="G2717" i="3" s="1"/>
  <c r="F2713" i="3"/>
  <c r="F2714" i="3" s="1"/>
  <c r="J2713" i="3"/>
  <c r="K2713" i="3" s="1"/>
  <c r="F2718" i="3"/>
  <c r="G2718" i="3"/>
  <c r="G2719" i="3" s="1"/>
  <c r="G2720" i="3" s="1"/>
  <c r="G2721" i="3" s="1"/>
  <c r="G2722" i="3" s="1"/>
  <c r="G2723" i="3" s="1"/>
  <c r="G2724" i="3" s="1"/>
  <c r="G2725" i="3" s="1"/>
  <c r="G2726" i="3" s="1"/>
  <c r="G2727" i="3" s="1"/>
  <c r="G2728" i="3" s="1"/>
  <c r="G2729" i="3" s="1"/>
  <c r="G2730" i="3" s="1"/>
  <c r="G2731" i="3" s="1"/>
  <c r="G2732" i="3" s="1"/>
  <c r="G2733" i="3" s="1"/>
  <c r="G2734" i="3" s="1"/>
  <c r="G2735" i="3" s="1"/>
  <c r="G2736" i="3" s="1"/>
  <c r="G2737" i="3" s="1"/>
  <c r="G2738" i="3" s="1"/>
  <c r="G2739" i="3" s="1"/>
  <c r="F2719" i="3"/>
  <c r="F2720" i="3" s="1"/>
  <c r="J2719" i="3"/>
  <c r="K2719" i="3" s="1"/>
  <c r="G2740" i="3"/>
  <c r="G2741" i="3" s="1"/>
  <c r="G2742" i="3" s="1"/>
  <c r="G2743" i="3" s="1"/>
  <c r="G2744" i="3" s="1"/>
  <c r="G2745" i="3" s="1"/>
  <c r="G2746" i="3" s="1"/>
  <c r="G2747" i="3" s="1"/>
  <c r="G2748" i="3" s="1"/>
  <c r="F2749" i="3"/>
  <c r="G2749" i="3"/>
  <c r="J2749" i="3"/>
  <c r="K2749" i="3" s="1"/>
  <c r="F2750" i="3"/>
  <c r="G2750" i="3"/>
  <c r="G2751" i="3" s="1"/>
  <c r="J2750" i="3"/>
  <c r="K2750" i="3" s="1"/>
  <c r="F2751" i="3"/>
  <c r="F2752" i="3" s="1"/>
  <c r="J2751" i="3"/>
  <c r="K2751" i="3" s="1"/>
  <c r="G2752" i="3"/>
  <c r="G2753" i="3" s="1"/>
  <c r="G2754" i="3" s="1"/>
  <c r="G2755" i="3" s="1"/>
  <c r="H2720" i="3" l="1"/>
  <c r="I2720" i="3" s="1"/>
  <c r="L2720" i="3"/>
  <c r="M2720" i="3" s="1"/>
  <c r="F2721" i="3"/>
  <c r="J2720" i="3"/>
  <c r="K2720" i="3" s="1"/>
  <c r="H2714" i="3"/>
  <c r="I2714" i="3" s="1"/>
  <c r="L2714" i="3"/>
  <c r="M2714" i="3" s="1"/>
  <c r="F2715" i="3"/>
  <c r="J2714" i="3"/>
  <c r="K2714" i="3" s="1"/>
  <c r="H2752" i="3"/>
  <c r="I2752" i="3" s="1"/>
  <c r="L2752" i="3"/>
  <c r="M2752" i="3" s="1"/>
  <c r="F2753" i="3"/>
  <c r="J2752" i="3"/>
  <c r="K2752" i="3" s="1"/>
  <c r="H2750" i="3"/>
  <c r="I2750" i="3" s="1"/>
  <c r="L2750" i="3"/>
  <c r="M2750" i="3" s="1"/>
  <c r="H2718" i="3"/>
  <c r="I2718" i="3" s="1"/>
  <c r="L2718" i="3"/>
  <c r="M2718" i="3" s="1"/>
  <c r="H2712" i="3"/>
  <c r="I2712" i="3" s="1"/>
  <c r="L2712" i="3"/>
  <c r="M2712" i="3" s="1"/>
  <c r="J2718" i="3"/>
  <c r="K2718" i="3" s="1"/>
  <c r="J2712" i="3"/>
  <c r="K2712" i="3" s="1"/>
  <c r="H2751" i="3"/>
  <c r="I2751" i="3" s="1"/>
  <c r="L2751" i="3"/>
  <c r="M2751" i="3" s="1"/>
  <c r="H2749" i="3"/>
  <c r="I2749" i="3" s="1"/>
  <c r="L2749" i="3"/>
  <c r="M2749" i="3" s="1"/>
  <c r="H2719" i="3"/>
  <c r="I2719" i="3" s="1"/>
  <c r="L2719" i="3"/>
  <c r="M2719" i="3" s="1"/>
  <c r="H2713" i="3"/>
  <c r="I2713" i="3" s="1"/>
  <c r="L2713" i="3"/>
  <c r="M2713" i="3" s="1"/>
  <c r="L2711" i="3"/>
  <c r="M2711" i="3" s="1"/>
  <c r="F2" i="3"/>
  <c r="F3" i="3" s="1"/>
  <c r="F4" i="3" s="1"/>
  <c r="F5" i="3" s="1"/>
  <c r="F6" i="3" s="1"/>
  <c r="G2" i="3"/>
  <c r="G3" i="3" s="1"/>
  <c r="G4" i="3" s="1"/>
  <c r="G5" i="3" s="1"/>
  <c r="G6" i="3" s="1"/>
  <c r="F7" i="3"/>
  <c r="F8" i="3" s="1"/>
  <c r="F9" i="3" s="1"/>
  <c r="F10" i="3" s="1"/>
  <c r="F11" i="3" s="1"/>
  <c r="F12" i="3" s="1"/>
  <c r="G7" i="3"/>
  <c r="G8" i="3" s="1"/>
  <c r="G9" i="3" s="1"/>
  <c r="G10" i="3" s="1"/>
  <c r="G11" i="3" s="1"/>
  <c r="G12" i="3" s="1"/>
  <c r="F13" i="3"/>
  <c r="F14" i="3" s="1"/>
  <c r="F15" i="3" s="1"/>
  <c r="F16" i="3" s="1"/>
  <c r="F17" i="3" s="1"/>
  <c r="F18" i="3" s="1"/>
  <c r="F19" i="3" s="1"/>
  <c r="F20" i="3" s="1"/>
  <c r="F21" i="3" s="1"/>
  <c r="F22" i="3" s="1"/>
  <c r="G13" i="3"/>
  <c r="G14" i="3" s="1"/>
  <c r="G15" i="3" s="1"/>
  <c r="G16" i="3" s="1"/>
  <c r="G17" i="3" s="1"/>
  <c r="G18" i="3" s="1"/>
  <c r="G19" i="3" s="1"/>
  <c r="G20" i="3" s="1"/>
  <c r="G21" i="3" s="1"/>
  <c r="G22" i="3" s="1"/>
  <c r="F23" i="3"/>
  <c r="G23" i="3"/>
  <c r="F24" i="3"/>
  <c r="F25" i="3" s="1"/>
  <c r="F26" i="3" s="1"/>
  <c r="F27" i="3" s="1"/>
  <c r="F28" i="3" s="1"/>
  <c r="F29" i="3" s="1"/>
  <c r="F30" i="3" s="1"/>
  <c r="F31" i="3" s="1"/>
  <c r="G24" i="3"/>
  <c r="G25" i="3" s="1"/>
  <c r="G26" i="3" s="1"/>
  <c r="G27" i="3" s="1"/>
  <c r="G28" i="3" s="1"/>
  <c r="G29" i="3" s="1"/>
  <c r="G30" i="3" s="1"/>
  <c r="G31" i="3" s="1"/>
  <c r="F32" i="3"/>
  <c r="F33" i="3" s="1"/>
  <c r="F34" i="3" s="1"/>
  <c r="F35" i="3" s="1"/>
  <c r="G32" i="3"/>
  <c r="G33" i="3" s="1"/>
  <c r="G34" i="3" s="1"/>
  <c r="G35" i="3" s="1"/>
  <c r="F36" i="3"/>
  <c r="G36" i="3"/>
  <c r="F37" i="3"/>
  <c r="G37" i="3"/>
  <c r="F38" i="3"/>
  <c r="G38" i="3"/>
  <c r="F39" i="3"/>
  <c r="G39" i="3"/>
  <c r="F40" i="3"/>
  <c r="G40" i="3"/>
  <c r="F41" i="3"/>
  <c r="F42" i="3" s="1"/>
  <c r="F43" i="3" s="1"/>
  <c r="F44" i="3" s="1"/>
  <c r="F45" i="3" s="1"/>
  <c r="F46" i="3" s="1"/>
  <c r="F47" i="3" s="1"/>
  <c r="F48" i="3" s="1"/>
  <c r="F49" i="3" s="1"/>
  <c r="F50" i="3" s="1"/>
  <c r="F51" i="3" s="1"/>
  <c r="F52" i="3" s="1"/>
  <c r="F53" i="3" s="1"/>
  <c r="F54" i="3" s="1"/>
  <c r="F55" i="3" s="1"/>
  <c r="F56" i="3" s="1"/>
  <c r="F57" i="3" s="1"/>
  <c r="F58" i="3" s="1"/>
  <c r="F59" i="3" s="1"/>
  <c r="F60" i="3" s="1"/>
  <c r="G41" i="3"/>
  <c r="G42" i="3" s="1"/>
  <c r="G43" i="3" s="1"/>
  <c r="G44" i="3" s="1"/>
  <c r="G45" i="3" s="1"/>
  <c r="G46" i="3" s="1"/>
  <c r="G47" i="3" s="1"/>
  <c r="G48" i="3" s="1"/>
  <c r="G49" i="3" s="1"/>
  <c r="G50" i="3" s="1"/>
  <c r="G51" i="3" s="1"/>
  <c r="G52" i="3" s="1"/>
  <c r="G53" i="3" s="1"/>
  <c r="G54" i="3" s="1"/>
  <c r="G55" i="3" s="1"/>
  <c r="G56" i="3" s="1"/>
  <c r="G57" i="3" s="1"/>
  <c r="G58" i="3" s="1"/>
  <c r="G59" i="3" s="1"/>
  <c r="G60" i="3" s="1"/>
  <c r="F61" i="3"/>
  <c r="F62" i="3" s="1"/>
  <c r="G61" i="3"/>
  <c r="G62" i="3" s="1"/>
  <c r="F63" i="3"/>
  <c r="F64" i="3" s="1"/>
  <c r="F65" i="3" s="1"/>
  <c r="F66" i="3" s="1"/>
  <c r="F67" i="3" s="1"/>
  <c r="F68" i="3" s="1"/>
  <c r="G63" i="3"/>
  <c r="G64" i="3" s="1"/>
  <c r="G65" i="3" s="1"/>
  <c r="G66" i="3" s="1"/>
  <c r="G67" i="3" s="1"/>
  <c r="G68" i="3" s="1"/>
  <c r="F69" i="3"/>
  <c r="G69" i="3"/>
  <c r="F70" i="3"/>
  <c r="G70" i="3"/>
  <c r="F71" i="3"/>
  <c r="F72" i="3" s="1"/>
  <c r="G71" i="3"/>
  <c r="G72" i="3" s="1"/>
  <c r="F73" i="3"/>
  <c r="G73" i="3"/>
  <c r="F74" i="3"/>
  <c r="G74" i="3"/>
  <c r="F75" i="3"/>
  <c r="G75" i="3"/>
  <c r="F76" i="3"/>
  <c r="G76" i="3"/>
  <c r="F77" i="3"/>
  <c r="G77" i="3"/>
  <c r="F78" i="3"/>
  <c r="G78" i="3"/>
  <c r="F79" i="3"/>
  <c r="G79" i="3"/>
  <c r="F80" i="3"/>
  <c r="F81" i="3" s="1"/>
  <c r="F82" i="3" s="1"/>
  <c r="F83" i="3" s="1"/>
  <c r="F84" i="3" s="1"/>
  <c r="F85" i="3" s="1"/>
  <c r="F86" i="3" s="1"/>
  <c r="G80" i="3"/>
  <c r="G81" i="3" s="1"/>
  <c r="G82" i="3" s="1"/>
  <c r="G83" i="3" s="1"/>
  <c r="G84" i="3" s="1"/>
  <c r="G85" i="3" s="1"/>
  <c r="G86" i="3" s="1"/>
  <c r="F87" i="3"/>
  <c r="F88" i="3" s="1"/>
  <c r="G87" i="3"/>
  <c r="G88" i="3" s="1"/>
  <c r="F89" i="3"/>
  <c r="G89" i="3"/>
  <c r="F90" i="3"/>
  <c r="G90" i="3"/>
  <c r="F91" i="3"/>
  <c r="F92" i="3" s="1"/>
  <c r="F93" i="3" s="1"/>
  <c r="F94" i="3" s="1"/>
  <c r="F95" i="3" s="1"/>
  <c r="F96" i="3" s="1"/>
  <c r="F97" i="3" s="1"/>
  <c r="F98" i="3" s="1"/>
  <c r="F99" i="3" s="1"/>
  <c r="F100" i="3" s="1"/>
  <c r="F101" i="3" s="1"/>
  <c r="F102" i="3" s="1"/>
  <c r="F103" i="3" s="1"/>
  <c r="F104" i="3" s="1"/>
  <c r="F105" i="3" s="1"/>
  <c r="F106" i="3" s="1"/>
  <c r="F107" i="3" s="1"/>
  <c r="F108" i="3" s="1"/>
  <c r="F109" i="3" s="1"/>
  <c r="F110" i="3" s="1"/>
  <c r="F111" i="3" s="1"/>
  <c r="F112" i="3" s="1"/>
  <c r="F113" i="3" s="1"/>
  <c r="F114" i="3" s="1"/>
  <c r="F115" i="3" s="1"/>
  <c r="F116" i="3" s="1"/>
  <c r="F117" i="3" s="1"/>
  <c r="F118" i="3" s="1"/>
  <c r="G91" i="3"/>
  <c r="G92" i="3" s="1"/>
  <c r="G93" i="3" s="1"/>
  <c r="G94" i="3" s="1"/>
  <c r="G95" i="3" s="1"/>
  <c r="G96" i="3" s="1"/>
  <c r="G97" i="3" s="1"/>
  <c r="G98" i="3" s="1"/>
  <c r="G99" i="3" s="1"/>
  <c r="G100" i="3" s="1"/>
  <c r="G101" i="3" s="1"/>
  <c r="G102" i="3" s="1"/>
  <c r="G103" i="3" s="1"/>
  <c r="G104" i="3" s="1"/>
  <c r="G105" i="3" s="1"/>
  <c r="G106" i="3" s="1"/>
  <c r="G107" i="3" s="1"/>
  <c r="G108" i="3" s="1"/>
  <c r="G109" i="3" s="1"/>
  <c r="G110" i="3" s="1"/>
  <c r="G111" i="3" s="1"/>
  <c r="G112" i="3" s="1"/>
  <c r="G113" i="3" s="1"/>
  <c r="G114" i="3" s="1"/>
  <c r="G115" i="3" s="1"/>
  <c r="G116" i="3" s="1"/>
  <c r="G117" i="3" s="1"/>
  <c r="G118" i="3" s="1"/>
  <c r="F119" i="3"/>
  <c r="G119" i="3"/>
  <c r="F120" i="3"/>
  <c r="G120" i="3"/>
  <c r="F121" i="3"/>
  <c r="G121" i="3"/>
  <c r="F122" i="3"/>
  <c r="G122" i="3"/>
  <c r="F123" i="3"/>
  <c r="G123" i="3"/>
  <c r="F124" i="3"/>
  <c r="G124" i="3"/>
  <c r="F125" i="3"/>
  <c r="F126" i="3" s="1"/>
  <c r="F127" i="3" s="1"/>
  <c r="F128" i="3" s="1"/>
  <c r="F129" i="3" s="1"/>
  <c r="F130" i="3" s="1"/>
  <c r="F131" i="3" s="1"/>
  <c r="F132" i="3" s="1"/>
  <c r="F133" i="3" s="1"/>
  <c r="F134" i="3" s="1"/>
  <c r="F135" i="3" s="1"/>
  <c r="F136" i="3" s="1"/>
  <c r="F137" i="3" s="1"/>
  <c r="F138" i="3" s="1"/>
  <c r="G125" i="3"/>
  <c r="G126" i="3" s="1"/>
  <c r="G127" i="3" s="1"/>
  <c r="G128" i="3" s="1"/>
  <c r="G129" i="3" s="1"/>
  <c r="G130" i="3" s="1"/>
  <c r="G131" i="3" s="1"/>
  <c r="G132" i="3" s="1"/>
  <c r="G133" i="3" s="1"/>
  <c r="G134" i="3" s="1"/>
  <c r="G135" i="3" s="1"/>
  <c r="G136" i="3" s="1"/>
  <c r="G137" i="3" s="1"/>
  <c r="G138" i="3" s="1"/>
  <c r="F139" i="3"/>
  <c r="G139" i="3"/>
  <c r="F140" i="3"/>
  <c r="G140" i="3"/>
  <c r="F141" i="3"/>
  <c r="G141" i="3"/>
  <c r="F142" i="3"/>
  <c r="F143" i="3" s="1"/>
  <c r="F144" i="3" s="1"/>
  <c r="F145" i="3" s="1"/>
  <c r="F146" i="3" s="1"/>
  <c r="F147" i="3" s="1"/>
  <c r="F148" i="3" s="1"/>
  <c r="F149" i="3" s="1"/>
  <c r="F150" i="3" s="1"/>
  <c r="F151" i="3" s="1"/>
  <c r="G142" i="3"/>
  <c r="G143" i="3" s="1"/>
  <c r="G144" i="3" s="1"/>
  <c r="G145" i="3" s="1"/>
  <c r="G146" i="3" s="1"/>
  <c r="G147" i="3" s="1"/>
  <c r="G148" i="3" s="1"/>
  <c r="G149" i="3" s="1"/>
  <c r="G150" i="3" s="1"/>
  <c r="G151" i="3" s="1"/>
  <c r="F152" i="3"/>
  <c r="G152" i="3"/>
  <c r="F153" i="3"/>
  <c r="G153" i="3"/>
  <c r="F154" i="3"/>
  <c r="G154" i="3"/>
  <c r="F155" i="3"/>
  <c r="G155" i="3"/>
  <c r="F156" i="3"/>
  <c r="G156" i="3"/>
  <c r="F157" i="3"/>
  <c r="F158" i="3" s="1"/>
  <c r="F159" i="3" s="1"/>
  <c r="G157" i="3"/>
  <c r="G158" i="3" s="1"/>
  <c r="G159" i="3" s="1"/>
  <c r="F160" i="3"/>
  <c r="G160" i="3"/>
  <c r="F161" i="3"/>
  <c r="G161" i="3"/>
  <c r="F162" i="3"/>
  <c r="G162" i="3"/>
  <c r="F163" i="3"/>
  <c r="G163" i="3"/>
  <c r="F164" i="3"/>
  <c r="F165" i="3" s="1"/>
  <c r="F166" i="3" s="1"/>
  <c r="F167" i="3" s="1"/>
  <c r="F168" i="3" s="1"/>
  <c r="F169" i="3" s="1"/>
  <c r="F170" i="3" s="1"/>
  <c r="G164" i="3"/>
  <c r="G165" i="3" s="1"/>
  <c r="G166" i="3" s="1"/>
  <c r="G167" i="3" s="1"/>
  <c r="G168" i="3" s="1"/>
  <c r="G169" i="3" s="1"/>
  <c r="G170" i="3" s="1"/>
  <c r="F171" i="3"/>
  <c r="G171" i="3"/>
  <c r="F172" i="3"/>
  <c r="G172" i="3"/>
  <c r="F173" i="3"/>
  <c r="G173" i="3"/>
  <c r="F174" i="3"/>
  <c r="G174" i="3"/>
  <c r="F175" i="3"/>
  <c r="G175" i="3"/>
  <c r="F176" i="3"/>
  <c r="G176" i="3"/>
  <c r="F177" i="3"/>
  <c r="F178" i="3" s="1"/>
  <c r="G177" i="3"/>
  <c r="G178" i="3" s="1"/>
  <c r="F179" i="3"/>
  <c r="F180" i="3" s="1"/>
  <c r="F181" i="3" s="1"/>
  <c r="G179" i="3"/>
  <c r="G180" i="3" s="1"/>
  <c r="G181" i="3" s="1"/>
  <c r="F182" i="3"/>
  <c r="G182" i="3"/>
  <c r="F183" i="3"/>
  <c r="G183" i="3"/>
  <c r="F184" i="3"/>
  <c r="G184" i="3"/>
  <c r="F185" i="3"/>
  <c r="G185" i="3"/>
  <c r="F186" i="3"/>
  <c r="F187" i="3" s="1"/>
  <c r="F188" i="3" s="1"/>
  <c r="G186" i="3"/>
  <c r="G187" i="3" s="1"/>
  <c r="G188" i="3" s="1"/>
  <c r="F189" i="3"/>
  <c r="G189" i="3"/>
  <c r="F190" i="3"/>
  <c r="F191" i="3" s="1"/>
  <c r="F192" i="3" s="1"/>
  <c r="F193" i="3" s="1"/>
  <c r="F194" i="3" s="1"/>
  <c r="F195" i="3" s="1"/>
  <c r="F196" i="3" s="1"/>
  <c r="F197" i="3" s="1"/>
  <c r="F198" i="3" s="1"/>
  <c r="G190" i="3"/>
  <c r="G191" i="3" s="1"/>
  <c r="G192" i="3" s="1"/>
  <c r="G193" i="3" s="1"/>
  <c r="G194" i="3" s="1"/>
  <c r="G195" i="3" s="1"/>
  <c r="G196" i="3" s="1"/>
  <c r="G197" i="3" s="1"/>
  <c r="G198" i="3" s="1"/>
  <c r="F199" i="3"/>
  <c r="G199" i="3"/>
  <c r="F200" i="3"/>
  <c r="G200" i="3"/>
  <c r="F201" i="3"/>
  <c r="F202" i="3" s="1"/>
  <c r="F203" i="3" s="1"/>
  <c r="F204" i="3" s="1"/>
  <c r="F205" i="3" s="1"/>
  <c r="F206" i="3" s="1"/>
  <c r="F207" i="3" s="1"/>
  <c r="F208" i="3" s="1"/>
  <c r="F209" i="3" s="1"/>
  <c r="F210" i="3" s="1"/>
  <c r="F211" i="3" s="1"/>
  <c r="F212" i="3" s="1"/>
  <c r="F213" i="3" s="1"/>
  <c r="F214" i="3" s="1"/>
  <c r="G201" i="3"/>
  <c r="G202" i="3" s="1"/>
  <c r="G203" i="3" s="1"/>
  <c r="G204" i="3" s="1"/>
  <c r="G205" i="3" s="1"/>
  <c r="G206" i="3" s="1"/>
  <c r="G207" i="3" s="1"/>
  <c r="G208" i="3" s="1"/>
  <c r="G209" i="3" s="1"/>
  <c r="G210" i="3" s="1"/>
  <c r="G211" i="3" s="1"/>
  <c r="G212" i="3" s="1"/>
  <c r="G213" i="3" s="1"/>
  <c r="G214" i="3" s="1"/>
  <c r="F215" i="3"/>
  <c r="F216" i="3" s="1"/>
  <c r="F217" i="3" s="1"/>
  <c r="F218" i="3" s="1"/>
  <c r="G215" i="3"/>
  <c r="G216" i="3" s="1"/>
  <c r="G217" i="3" s="1"/>
  <c r="G218" i="3" s="1"/>
  <c r="F219" i="3"/>
  <c r="G219" i="3"/>
  <c r="F220" i="3"/>
  <c r="G220" i="3"/>
  <c r="F221" i="3"/>
  <c r="F222" i="3" s="1"/>
  <c r="F223" i="3" s="1"/>
  <c r="F224" i="3" s="1"/>
  <c r="G221" i="3"/>
  <c r="G222" i="3" s="1"/>
  <c r="G223" i="3" s="1"/>
  <c r="G224" i="3" s="1"/>
  <c r="F225" i="3"/>
  <c r="G225" i="3"/>
  <c r="F226" i="3"/>
  <c r="F227" i="3" s="1"/>
  <c r="F228" i="3" s="1"/>
  <c r="F229" i="3" s="1"/>
  <c r="G226" i="3"/>
  <c r="G227" i="3" s="1"/>
  <c r="G228" i="3" s="1"/>
  <c r="G229" i="3" s="1"/>
  <c r="F230" i="3"/>
  <c r="G230" i="3"/>
  <c r="F231" i="3"/>
  <c r="G231" i="3"/>
  <c r="F232" i="3"/>
  <c r="G232" i="3"/>
  <c r="F233" i="3"/>
  <c r="G233" i="3"/>
  <c r="F234" i="3"/>
  <c r="G234" i="3"/>
  <c r="F235" i="3"/>
  <c r="F236" i="3" s="1"/>
  <c r="F237" i="3" s="1"/>
  <c r="F238" i="3" s="1"/>
  <c r="F239" i="3" s="1"/>
  <c r="F240" i="3" s="1"/>
  <c r="F241" i="3" s="1"/>
  <c r="F242" i="3" s="1"/>
  <c r="F243" i="3" s="1"/>
  <c r="F244" i="3" s="1"/>
  <c r="F245" i="3" s="1"/>
  <c r="F246" i="3" s="1"/>
  <c r="F247" i="3" s="1"/>
  <c r="G235" i="3"/>
  <c r="G236" i="3" s="1"/>
  <c r="G237" i="3" s="1"/>
  <c r="G238" i="3" s="1"/>
  <c r="G239" i="3" s="1"/>
  <c r="G240" i="3" s="1"/>
  <c r="G241" i="3" s="1"/>
  <c r="G242" i="3" s="1"/>
  <c r="G243" i="3" s="1"/>
  <c r="G244" i="3" s="1"/>
  <c r="G245" i="3" s="1"/>
  <c r="G246" i="3" s="1"/>
  <c r="G247" i="3" s="1"/>
  <c r="F248" i="3"/>
  <c r="F249" i="3" s="1"/>
  <c r="F250" i="3" s="1"/>
  <c r="G248" i="3"/>
  <c r="G249" i="3" s="1"/>
  <c r="G250" i="3" s="1"/>
  <c r="F251" i="3"/>
  <c r="G251" i="3"/>
  <c r="F252" i="3"/>
  <c r="G252" i="3"/>
  <c r="F253" i="3"/>
  <c r="G253" i="3"/>
  <c r="F254" i="3"/>
  <c r="G254" i="3"/>
  <c r="F255" i="3"/>
  <c r="G255" i="3"/>
  <c r="F256" i="3"/>
  <c r="G256" i="3"/>
  <c r="F257" i="3"/>
  <c r="G257" i="3"/>
  <c r="F258" i="3"/>
  <c r="G258" i="3"/>
  <c r="F259" i="3"/>
  <c r="G259" i="3"/>
  <c r="F260" i="3"/>
  <c r="G260" i="3"/>
  <c r="F261" i="3"/>
  <c r="G261" i="3"/>
  <c r="F262" i="3"/>
  <c r="G262" i="3"/>
  <c r="F263" i="3"/>
  <c r="G263" i="3"/>
  <c r="F264" i="3"/>
  <c r="G264" i="3"/>
  <c r="F265" i="3"/>
  <c r="G265" i="3"/>
  <c r="F266" i="3"/>
  <c r="G266" i="3"/>
  <c r="F267" i="3"/>
  <c r="G267" i="3"/>
  <c r="F268" i="3"/>
  <c r="F269" i="3" s="1"/>
  <c r="F270" i="3" s="1"/>
  <c r="F271" i="3" s="1"/>
  <c r="F272" i="3" s="1"/>
  <c r="F273" i="3" s="1"/>
  <c r="F274" i="3" s="1"/>
  <c r="F275" i="3" s="1"/>
  <c r="F276" i="3" s="1"/>
  <c r="F277" i="3" s="1"/>
  <c r="F278" i="3" s="1"/>
  <c r="F279" i="3" s="1"/>
  <c r="F280" i="3" s="1"/>
  <c r="F281" i="3" s="1"/>
  <c r="F282" i="3" s="1"/>
  <c r="F283" i="3" s="1"/>
  <c r="F284" i="3" s="1"/>
  <c r="F285" i="3" s="1"/>
  <c r="F286" i="3" s="1"/>
  <c r="F287" i="3" s="1"/>
  <c r="F288" i="3" s="1"/>
  <c r="F289" i="3" s="1"/>
  <c r="F290" i="3" s="1"/>
  <c r="F291" i="3" s="1"/>
  <c r="F292" i="3" s="1"/>
  <c r="F293" i="3" s="1"/>
  <c r="G268" i="3"/>
  <c r="G269" i="3" s="1"/>
  <c r="G270" i="3" s="1"/>
  <c r="G271" i="3" s="1"/>
  <c r="G272" i="3" s="1"/>
  <c r="G273" i="3" s="1"/>
  <c r="G274" i="3" s="1"/>
  <c r="G275" i="3" s="1"/>
  <c r="G276" i="3" s="1"/>
  <c r="G277" i="3" s="1"/>
  <c r="G278" i="3" s="1"/>
  <c r="G279" i="3" s="1"/>
  <c r="G280" i="3" s="1"/>
  <c r="G281" i="3" s="1"/>
  <c r="G282" i="3" s="1"/>
  <c r="G283" i="3" s="1"/>
  <c r="G284" i="3" s="1"/>
  <c r="G285" i="3" s="1"/>
  <c r="G286" i="3" s="1"/>
  <c r="G287" i="3" s="1"/>
  <c r="G288" i="3" s="1"/>
  <c r="G289" i="3" s="1"/>
  <c r="G290" i="3" s="1"/>
  <c r="G291" i="3" s="1"/>
  <c r="G292" i="3" s="1"/>
  <c r="G293" i="3" s="1"/>
  <c r="F294" i="3"/>
  <c r="F295" i="3" s="1"/>
  <c r="F296" i="3" s="1"/>
  <c r="G294" i="3"/>
  <c r="G295" i="3" s="1"/>
  <c r="G296" i="3" s="1"/>
  <c r="F297" i="3"/>
  <c r="G297" i="3"/>
  <c r="F298" i="3"/>
  <c r="F299" i="3" s="1"/>
  <c r="F300" i="3" s="1"/>
  <c r="G298" i="3"/>
  <c r="G299" i="3" s="1"/>
  <c r="G300" i="3" s="1"/>
  <c r="F301" i="3"/>
  <c r="G301" i="3"/>
  <c r="F302" i="3"/>
  <c r="G302" i="3"/>
  <c r="F303" i="3"/>
  <c r="G303" i="3"/>
  <c r="F304" i="3"/>
  <c r="G304" i="3"/>
  <c r="F305" i="3"/>
  <c r="G305" i="3"/>
  <c r="F306" i="3"/>
  <c r="F307" i="3" s="1"/>
  <c r="G306" i="3"/>
  <c r="G307" i="3" s="1"/>
  <c r="F308" i="3"/>
  <c r="G308" i="3"/>
  <c r="F309" i="3"/>
  <c r="G309" i="3"/>
  <c r="F310" i="3"/>
  <c r="G310" i="3"/>
  <c r="F311" i="3"/>
  <c r="G311" i="3"/>
  <c r="F312" i="3"/>
  <c r="F313" i="3" s="1"/>
  <c r="F314" i="3" s="1"/>
  <c r="F315" i="3" s="1"/>
  <c r="F316" i="3" s="1"/>
  <c r="G312" i="3"/>
  <c r="G313" i="3" s="1"/>
  <c r="G314" i="3" s="1"/>
  <c r="G315" i="3" s="1"/>
  <c r="G316" i="3" s="1"/>
  <c r="F317" i="3"/>
  <c r="F318" i="3" s="1"/>
  <c r="F319" i="3" s="1"/>
  <c r="F320" i="3" s="1"/>
  <c r="G317" i="3"/>
  <c r="G318" i="3" s="1"/>
  <c r="G319" i="3" s="1"/>
  <c r="G320" i="3" s="1"/>
  <c r="F321" i="3"/>
  <c r="G321" i="3"/>
  <c r="F322" i="3"/>
  <c r="G322" i="3"/>
  <c r="F323" i="3"/>
  <c r="F324" i="3" s="1"/>
  <c r="F325" i="3" s="1"/>
  <c r="F326" i="3" s="1"/>
  <c r="F327" i="3" s="1"/>
  <c r="F328" i="3" s="1"/>
  <c r="F329" i="3" s="1"/>
  <c r="F330" i="3" s="1"/>
  <c r="F331" i="3" s="1"/>
  <c r="F332" i="3" s="1"/>
  <c r="F333" i="3" s="1"/>
  <c r="F334" i="3" s="1"/>
  <c r="F335" i="3" s="1"/>
  <c r="F336" i="3" s="1"/>
  <c r="F337" i="3" s="1"/>
  <c r="F338" i="3" s="1"/>
  <c r="F339" i="3" s="1"/>
  <c r="F340" i="3" s="1"/>
  <c r="F341" i="3" s="1"/>
  <c r="F342" i="3" s="1"/>
  <c r="F343" i="3" s="1"/>
  <c r="F344" i="3" s="1"/>
  <c r="F345" i="3" s="1"/>
  <c r="F346" i="3" s="1"/>
  <c r="F347" i="3" s="1"/>
  <c r="F348" i="3" s="1"/>
  <c r="F349" i="3" s="1"/>
  <c r="F350" i="3" s="1"/>
  <c r="F351" i="3" s="1"/>
  <c r="F352" i="3" s="1"/>
  <c r="F353" i="3" s="1"/>
  <c r="F354" i="3" s="1"/>
  <c r="F355" i="3" s="1"/>
  <c r="F356" i="3" s="1"/>
  <c r="F357" i="3" s="1"/>
  <c r="F358" i="3" s="1"/>
  <c r="F359" i="3" s="1"/>
  <c r="G323" i="3"/>
  <c r="G324" i="3" s="1"/>
  <c r="G325" i="3" s="1"/>
  <c r="G326" i="3" s="1"/>
  <c r="G327" i="3" s="1"/>
  <c r="G328" i="3" s="1"/>
  <c r="G329" i="3" s="1"/>
  <c r="G330" i="3" s="1"/>
  <c r="G331" i="3" s="1"/>
  <c r="G332" i="3" s="1"/>
  <c r="G333" i="3" s="1"/>
  <c r="G334" i="3" s="1"/>
  <c r="G335" i="3" s="1"/>
  <c r="G336" i="3" s="1"/>
  <c r="G337" i="3" s="1"/>
  <c r="G338" i="3" s="1"/>
  <c r="G339" i="3" s="1"/>
  <c r="G340" i="3" s="1"/>
  <c r="G341" i="3" s="1"/>
  <c r="G342" i="3" s="1"/>
  <c r="G343" i="3" s="1"/>
  <c r="G344" i="3" s="1"/>
  <c r="G345" i="3" s="1"/>
  <c r="G346" i="3" s="1"/>
  <c r="G347" i="3" s="1"/>
  <c r="G348" i="3" s="1"/>
  <c r="G349" i="3" s="1"/>
  <c r="G350" i="3" s="1"/>
  <c r="G351" i="3" s="1"/>
  <c r="G352" i="3" s="1"/>
  <c r="G353" i="3" s="1"/>
  <c r="G354" i="3" s="1"/>
  <c r="G355" i="3" s="1"/>
  <c r="G356" i="3" s="1"/>
  <c r="G357" i="3" s="1"/>
  <c r="G358" i="3" s="1"/>
  <c r="G359" i="3" s="1"/>
  <c r="F360" i="3"/>
  <c r="F361" i="3" s="1"/>
  <c r="F362" i="3" s="1"/>
  <c r="F363" i="3" s="1"/>
  <c r="F364" i="3" s="1"/>
  <c r="F365" i="3" s="1"/>
  <c r="F366" i="3" s="1"/>
  <c r="F367" i="3" s="1"/>
  <c r="F368" i="3" s="1"/>
  <c r="F369" i="3" s="1"/>
  <c r="G360" i="3"/>
  <c r="G361" i="3"/>
  <c r="G362" i="3" s="1"/>
  <c r="G363" i="3" s="1"/>
  <c r="G364" i="3" s="1"/>
  <c r="G365" i="3" s="1"/>
  <c r="G366" i="3" s="1"/>
  <c r="G367" i="3" s="1"/>
  <c r="G368" i="3" s="1"/>
  <c r="G369" i="3" s="1"/>
  <c r="F370" i="3"/>
  <c r="F371" i="3" s="1"/>
  <c r="F372" i="3" s="1"/>
  <c r="F373" i="3" s="1"/>
  <c r="F374" i="3" s="1"/>
  <c r="F375" i="3" s="1"/>
  <c r="F376" i="3" s="1"/>
  <c r="F377" i="3" s="1"/>
  <c r="F378" i="3" s="1"/>
  <c r="F379" i="3" s="1"/>
  <c r="F380" i="3" s="1"/>
  <c r="F381" i="3" s="1"/>
  <c r="F382" i="3" s="1"/>
  <c r="F383" i="3" s="1"/>
  <c r="G370" i="3"/>
  <c r="G371" i="3" s="1"/>
  <c r="G372" i="3" s="1"/>
  <c r="G373" i="3" s="1"/>
  <c r="G374" i="3" s="1"/>
  <c r="G375" i="3" s="1"/>
  <c r="G376" i="3" s="1"/>
  <c r="G377" i="3" s="1"/>
  <c r="G378" i="3" s="1"/>
  <c r="G379" i="3" s="1"/>
  <c r="G380" i="3" s="1"/>
  <c r="G381" i="3" s="1"/>
  <c r="G382" i="3" s="1"/>
  <c r="G383" i="3" s="1"/>
  <c r="F384" i="3"/>
  <c r="G384" i="3"/>
  <c r="F385" i="3"/>
  <c r="F386" i="3" s="1"/>
  <c r="F387" i="3" s="1"/>
  <c r="F388" i="3" s="1"/>
  <c r="F389" i="3" s="1"/>
  <c r="F390" i="3" s="1"/>
  <c r="F391" i="3" s="1"/>
  <c r="F392" i="3" s="1"/>
  <c r="F393" i="3" s="1"/>
  <c r="F394" i="3" s="1"/>
  <c r="F395" i="3" s="1"/>
  <c r="F396" i="3" s="1"/>
  <c r="F397" i="3" s="1"/>
  <c r="F398" i="3" s="1"/>
  <c r="F399" i="3" s="1"/>
  <c r="F400" i="3" s="1"/>
  <c r="F401" i="3" s="1"/>
  <c r="F402" i="3" s="1"/>
  <c r="F403" i="3" s="1"/>
  <c r="F404" i="3" s="1"/>
  <c r="F405" i="3" s="1"/>
  <c r="F406" i="3" s="1"/>
  <c r="F407" i="3" s="1"/>
  <c r="F408" i="3" s="1"/>
  <c r="F409" i="3" s="1"/>
  <c r="F410" i="3" s="1"/>
  <c r="F411" i="3" s="1"/>
  <c r="F412" i="3" s="1"/>
  <c r="F413" i="3" s="1"/>
  <c r="F414" i="3" s="1"/>
  <c r="F415" i="3" s="1"/>
  <c r="F416" i="3" s="1"/>
  <c r="F417" i="3" s="1"/>
  <c r="F418" i="3" s="1"/>
  <c r="F419" i="3" s="1"/>
  <c r="F420" i="3" s="1"/>
  <c r="F421" i="3" s="1"/>
  <c r="F422" i="3" s="1"/>
  <c r="F423" i="3" s="1"/>
  <c r="F424" i="3" s="1"/>
  <c r="F425" i="3" s="1"/>
  <c r="F426" i="3" s="1"/>
  <c r="F427" i="3" s="1"/>
  <c r="G385" i="3"/>
  <c r="G386" i="3" s="1"/>
  <c r="G387" i="3" s="1"/>
  <c r="G388" i="3" s="1"/>
  <c r="G389" i="3" s="1"/>
  <c r="G390" i="3" s="1"/>
  <c r="G391" i="3" s="1"/>
  <c r="G392" i="3" s="1"/>
  <c r="G393" i="3" s="1"/>
  <c r="G394" i="3" s="1"/>
  <c r="G395" i="3" s="1"/>
  <c r="G396" i="3" s="1"/>
  <c r="G397" i="3" s="1"/>
  <c r="G398" i="3" s="1"/>
  <c r="G399" i="3" s="1"/>
  <c r="G400" i="3" s="1"/>
  <c r="G401" i="3" s="1"/>
  <c r="G402" i="3" s="1"/>
  <c r="G403" i="3" s="1"/>
  <c r="G404" i="3" s="1"/>
  <c r="G405" i="3" s="1"/>
  <c r="G406" i="3" s="1"/>
  <c r="G407" i="3" s="1"/>
  <c r="G408" i="3" s="1"/>
  <c r="G409" i="3" s="1"/>
  <c r="G410" i="3" s="1"/>
  <c r="G411" i="3" s="1"/>
  <c r="G412" i="3" s="1"/>
  <c r="G413" i="3" s="1"/>
  <c r="G414" i="3" s="1"/>
  <c r="G415" i="3" s="1"/>
  <c r="G416" i="3" s="1"/>
  <c r="G417" i="3" s="1"/>
  <c r="G418" i="3" s="1"/>
  <c r="G419" i="3" s="1"/>
  <c r="G420" i="3" s="1"/>
  <c r="G421" i="3" s="1"/>
  <c r="G422" i="3" s="1"/>
  <c r="G423" i="3" s="1"/>
  <c r="G424" i="3" s="1"/>
  <c r="G425" i="3" s="1"/>
  <c r="G426" i="3"/>
  <c r="G427" i="3" s="1"/>
  <c r="F428" i="3"/>
  <c r="G428" i="3"/>
  <c r="F429" i="3"/>
  <c r="G429" i="3"/>
  <c r="F430" i="3"/>
  <c r="G430" i="3"/>
  <c r="F431" i="3"/>
  <c r="F432" i="3" s="1"/>
  <c r="G431" i="3"/>
  <c r="G432" i="3" s="1"/>
  <c r="F433" i="3"/>
  <c r="F434" i="3" s="1"/>
  <c r="F435" i="3" s="1"/>
  <c r="F436" i="3" s="1"/>
  <c r="F437" i="3" s="1"/>
  <c r="F438" i="3" s="1"/>
  <c r="F439" i="3" s="1"/>
  <c r="F440" i="3" s="1"/>
  <c r="F441" i="3" s="1"/>
  <c r="F442" i="3" s="1"/>
  <c r="F443" i="3" s="1"/>
  <c r="F444" i="3" s="1"/>
  <c r="F445" i="3" s="1"/>
  <c r="F446" i="3" s="1"/>
  <c r="F447" i="3" s="1"/>
  <c r="F448" i="3" s="1"/>
  <c r="F449" i="3" s="1"/>
  <c r="F450" i="3" s="1"/>
  <c r="F451" i="3" s="1"/>
  <c r="F452" i="3" s="1"/>
  <c r="F453" i="3" s="1"/>
  <c r="F454" i="3" s="1"/>
  <c r="F455" i="3" s="1"/>
  <c r="F456" i="3" s="1"/>
  <c r="F457" i="3" s="1"/>
  <c r="F458" i="3" s="1"/>
  <c r="F459" i="3" s="1"/>
  <c r="F460" i="3" s="1"/>
  <c r="F461" i="3" s="1"/>
  <c r="F462" i="3" s="1"/>
  <c r="F463" i="3" s="1"/>
  <c r="F464" i="3" s="1"/>
  <c r="F465" i="3" s="1"/>
  <c r="F466" i="3" s="1"/>
  <c r="F467" i="3" s="1"/>
  <c r="F468" i="3" s="1"/>
  <c r="F469" i="3" s="1"/>
  <c r="F470" i="3" s="1"/>
  <c r="F471" i="3" s="1"/>
  <c r="F472" i="3" s="1"/>
  <c r="F473" i="3" s="1"/>
  <c r="F474" i="3" s="1"/>
  <c r="F475" i="3" s="1"/>
  <c r="F476" i="3" s="1"/>
  <c r="F477" i="3" s="1"/>
  <c r="F478" i="3" s="1"/>
  <c r="F479" i="3" s="1"/>
  <c r="F480" i="3" s="1"/>
  <c r="F481" i="3" s="1"/>
  <c r="F482" i="3" s="1"/>
  <c r="F483" i="3" s="1"/>
  <c r="F484" i="3" s="1"/>
  <c r="F485" i="3" s="1"/>
  <c r="F486" i="3" s="1"/>
  <c r="F487" i="3" s="1"/>
  <c r="F488" i="3" s="1"/>
  <c r="F489" i="3" s="1"/>
  <c r="F490" i="3" s="1"/>
  <c r="F491" i="3" s="1"/>
  <c r="F492" i="3" s="1"/>
  <c r="F493" i="3" s="1"/>
  <c r="F494" i="3" s="1"/>
  <c r="F495" i="3" s="1"/>
  <c r="F496" i="3" s="1"/>
  <c r="F497" i="3" s="1"/>
  <c r="F498" i="3" s="1"/>
  <c r="F499" i="3" s="1"/>
  <c r="F500" i="3" s="1"/>
  <c r="F501" i="3" s="1"/>
  <c r="F502" i="3" s="1"/>
  <c r="F503" i="3" s="1"/>
  <c r="F504" i="3" s="1"/>
  <c r="F505" i="3" s="1"/>
  <c r="F506" i="3" s="1"/>
  <c r="F507" i="3" s="1"/>
  <c r="F508" i="3" s="1"/>
  <c r="F509" i="3" s="1"/>
  <c r="F510" i="3" s="1"/>
  <c r="F511" i="3" s="1"/>
  <c r="F512" i="3" s="1"/>
  <c r="F513" i="3" s="1"/>
  <c r="F514" i="3" s="1"/>
  <c r="F515" i="3" s="1"/>
  <c r="F516" i="3" s="1"/>
  <c r="F517" i="3" s="1"/>
  <c r="F518" i="3" s="1"/>
  <c r="F519" i="3" s="1"/>
  <c r="F520" i="3" s="1"/>
  <c r="F521" i="3" s="1"/>
  <c r="F522" i="3" s="1"/>
  <c r="F523" i="3" s="1"/>
  <c r="F524" i="3" s="1"/>
  <c r="F525" i="3" s="1"/>
  <c r="F526" i="3" s="1"/>
  <c r="F527" i="3" s="1"/>
  <c r="F528" i="3" s="1"/>
  <c r="F529" i="3" s="1"/>
  <c r="F530" i="3" s="1"/>
  <c r="F531" i="3" s="1"/>
  <c r="F532" i="3" s="1"/>
  <c r="F533" i="3" s="1"/>
  <c r="F534" i="3" s="1"/>
  <c r="F535" i="3" s="1"/>
  <c r="F536" i="3" s="1"/>
  <c r="F537" i="3" s="1"/>
  <c r="F538" i="3" s="1"/>
  <c r="F539" i="3" s="1"/>
  <c r="F540" i="3" s="1"/>
  <c r="F541" i="3" s="1"/>
  <c r="F542" i="3" s="1"/>
  <c r="F543" i="3" s="1"/>
  <c r="F544" i="3" s="1"/>
  <c r="F545" i="3" s="1"/>
  <c r="F546" i="3" s="1"/>
  <c r="F547" i="3" s="1"/>
  <c r="F548" i="3" s="1"/>
  <c r="F549" i="3" s="1"/>
  <c r="F550" i="3" s="1"/>
  <c r="F551" i="3" s="1"/>
  <c r="F552" i="3" s="1"/>
  <c r="F553" i="3" s="1"/>
  <c r="F554" i="3" s="1"/>
  <c r="F555" i="3" s="1"/>
  <c r="F556" i="3" s="1"/>
  <c r="F557" i="3" s="1"/>
  <c r="F558" i="3" s="1"/>
  <c r="F559" i="3" s="1"/>
  <c r="F560" i="3" s="1"/>
  <c r="F561" i="3" s="1"/>
  <c r="F562" i="3" s="1"/>
  <c r="F563" i="3" s="1"/>
  <c r="F564" i="3" s="1"/>
  <c r="F565" i="3" s="1"/>
  <c r="F566" i="3" s="1"/>
  <c r="F567" i="3" s="1"/>
  <c r="F568" i="3" s="1"/>
  <c r="F569" i="3" s="1"/>
  <c r="F570" i="3" s="1"/>
  <c r="F571" i="3" s="1"/>
  <c r="F572" i="3" s="1"/>
  <c r="F573" i="3" s="1"/>
  <c r="F574" i="3" s="1"/>
  <c r="F575" i="3" s="1"/>
  <c r="G433" i="3"/>
  <c r="G434" i="3" s="1"/>
  <c r="G435" i="3" s="1"/>
  <c r="G436" i="3" s="1"/>
  <c r="G437" i="3" s="1"/>
  <c r="G438" i="3" s="1"/>
  <c r="G439" i="3" s="1"/>
  <c r="G440" i="3" s="1"/>
  <c r="G441" i="3" s="1"/>
  <c r="G442" i="3" s="1"/>
  <c r="G443" i="3" s="1"/>
  <c r="G444" i="3" s="1"/>
  <c r="G445" i="3" s="1"/>
  <c r="G446" i="3" s="1"/>
  <c r="G447" i="3" s="1"/>
  <c r="G448" i="3" s="1"/>
  <c r="G449" i="3" s="1"/>
  <c r="G450" i="3" s="1"/>
  <c r="G451" i="3" s="1"/>
  <c r="G452" i="3" s="1"/>
  <c r="G453" i="3"/>
  <c r="G454" i="3" s="1"/>
  <c r="G455" i="3" s="1"/>
  <c r="G456" i="3" s="1"/>
  <c r="G457" i="3"/>
  <c r="G458" i="3" s="1"/>
  <c r="G459" i="3" s="1"/>
  <c r="G460" i="3" s="1"/>
  <c r="G461" i="3" s="1"/>
  <c r="G462" i="3" s="1"/>
  <c r="G463" i="3"/>
  <c r="G464" i="3" s="1"/>
  <c r="G465" i="3" s="1"/>
  <c r="G466" i="3" s="1"/>
  <c r="G467" i="3" s="1"/>
  <c r="G468" i="3" s="1"/>
  <c r="G469" i="3" s="1"/>
  <c r="G470" i="3" s="1"/>
  <c r="G471" i="3" s="1"/>
  <c r="G472" i="3" s="1"/>
  <c r="G473" i="3" s="1"/>
  <c r="G474" i="3" s="1"/>
  <c r="G475" i="3" s="1"/>
  <c r="G476" i="3" s="1"/>
  <c r="G477" i="3" s="1"/>
  <c r="G478" i="3" s="1"/>
  <c r="G479" i="3" s="1"/>
  <c r="G480" i="3" s="1"/>
  <c r="G481" i="3" s="1"/>
  <c r="G482" i="3" s="1"/>
  <c r="G483" i="3" s="1"/>
  <c r="G484" i="3" s="1"/>
  <c r="G485" i="3" s="1"/>
  <c r="G486" i="3" s="1"/>
  <c r="G487" i="3" s="1"/>
  <c r="G488" i="3" s="1"/>
  <c r="G489" i="3" s="1"/>
  <c r="G490" i="3" s="1"/>
  <c r="G491" i="3" s="1"/>
  <c r="G492" i="3" s="1"/>
  <c r="G493" i="3" s="1"/>
  <c r="G494" i="3" s="1"/>
  <c r="G495" i="3" s="1"/>
  <c r="G496" i="3" s="1"/>
  <c r="G497" i="3" s="1"/>
  <c r="G498" i="3" s="1"/>
  <c r="G499" i="3" s="1"/>
  <c r="G500" i="3" s="1"/>
  <c r="G501" i="3" s="1"/>
  <c r="G502" i="3" s="1"/>
  <c r="G503" i="3" s="1"/>
  <c r="G504" i="3" s="1"/>
  <c r="G505" i="3" s="1"/>
  <c r="G506" i="3" s="1"/>
  <c r="G507" i="3" s="1"/>
  <c r="G508" i="3" s="1"/>
  <c r="G509" i="3" s="1"/>
  <c r="G510" i="3" s="1"/>
  <c r="G511" i="3" s="1"/>
  <c r="G512" i="3" s="1"/>
  <c r="G513" i="3" s="1"/>
  <c r="G514" i="3" s="1"/>
  <c r="G515" i="3" s="1"/>
  <c r="G516" i="3" s="1"/>
  <c r="G517" i="3" s="1"/>
  <c r="G518" i="3" s="1"/>
  <c r="G519" i="3" s="1"/>
  <c r="G520" i="3" s="1"/>
  <c r="G521" i="3" s="1"/>
  <c r="G522" i="3" s="1"/>
  <c r="G523" i="3" s="1"/>
  <c r="G524" i="3" s="1"/>
  <c r="G525" i="3" s="1"/>
  <c r="G526" i="3" s="1"/>
  <c r="G527" i="3" s="1"/>
  <c r="G528" i="3" s="1"/>
  <c r="G529" i="3" s="1"/>
  <c r="G530" i="3" s="1"/>
  <c r="G531" i="3" s="1"/>
  <c r="G532" i="3" s="1"/>
  <c r="G533" i="3" s="1"/>
  <c r="G534" i="3" s="1"/>
  <c r="G535" i="3" s="1"/>
  <c r="G536" i="3" s="1"/>
  <c r="G537" i="3" s="1"/>
  <c r="G538" i="3" s="1"/>
  <c r="G539" i="3" s="1"/>
  <c r="G540" i="3" s="1"/>
  <c r="G541" i="3" s="1"/>
  <c r="G542" i="3" s="1"/>
  <c r="G543" i="3" s="1"/>
  <c r="G544" i="3" s="1"/>
  <c r="G545" i="3" s="1"/>
  <c r="G546" i="3" s="1"/>
  <c r="G547" i="3" s="1"/>
  <c r="G548" i="3" s="1"/>
  <c r="G549" i="3" s="1"/>
  <c r="G550" i="3" s="1"/>
  <c r="G551" i="3" s="1"/>
  <c r="G552" i="3" s="1"/>
  <c r="G553" i="3" s="1"/>
  <c r="G554" i="3" s="1"/>
  <c r="G555" i="3" s="1"/>
  <c r="G556" i="3" s="1"/>
  <c r="G557" i="3" s="1"/>
  <c r="G558" i="3" s="1"/>
  <c r="G559" i="3" s="1"/>
  <c r="G560" i="3" s="1"/>
  <c r="G561" i="3" s="1"/>
  <c r="G562" i="3" s="1"/>
  <c r="G563" i="3" s="1"/>
  <c r="G564" i="3" s="1"/>
  <c r="G565" i="3" s="1"/>
  <c r="G566" i="3" s="1"/>
  <c r="G567" i="3" s="1"/>
  <c r="G568" i="3" s="1"/>
  <c r="G569" i="3" s="1"/>
  <c r="G570" i="3" s="1"/>
  <c r="G571" i="3" s="1"/>
  <c r="G572" i="3" s="1"/>
  <c r="G573" i="3" s="1"/>
  <c r="G574" i="3" s="1"/>
  <c r="G575" i="3" s="1"/>
  <c r="G576" i="3" s="1"/>
  <c r="G577" i="3" s="1"/>
  <c r="G578" i="3" s="1"/>
  <c r="G579" i="3" s="1"/>
  <c r="G580" i="3" s="1"/>
  <c r="G581" i="3" s="1"/>
  <c r="G582" i="3" s="1"/>
  <c r="G583" i="3" s="1"/>
  <c r="G584" i="3" s="1"/>
  <c r="G585" i="3" s="1"/>
  <c r="G586" i="3" s="1"/>
  <c r="G587" i="3" s="1"/>
  <c r="G588" i="3" s="1"/>
  <c r="G589" i="3" s="1"/>
  <c r="G590" i="3" s="1"/>
  <c r="G591" i="3" s="1"/>
  <c r="G592" i="3" s="1"/>
  <c r="G593" i="3" s="1"/>
  <c r="F576" i="3"/>
  <c r="F577" i="3" s="1"/>
  <c r="F578" i="3"/>
  <c r="F579" i="3"/>
  <c r="F580" i="3"/>
  <c r="F581" i="3" s="1"/>
  <c r="F582" i="3" s="1"/>
  <c r="F583" i="3" s="1"/>
  <c r="F584" i="3" s="1"/>
  <c r="F585" i="3" s="1"/>
  <c r="F586" i="3" s="1"/>
  <c r="F587" i="3" s="1"/>
  <c r="F588" i="3" s="1"/>
  <c r="F589" i="3" s="1"/>
  <c r="F590" i="3" s="1"/>
  <c r="F591" i="3" s="1"/>
  <c r="F592" i="3" s="1"/>
  <c r="F593" i="3" s="1"/>
  <c r="F594" i="3"/>
  <c r="G594" i="3"/>
  <c r="F595" i="3"/>
  <c r="G595" i="3"/>
  <c r="G596" i="3" s="1"/>
  <c r="G597" i="3" s="1"/>
  <c r="G598" i="3" s="1"/>
  <c r="G599" i="3" s="1"/>
  <c r="F596" i="3"/>
  <c r="F597" i="3" s="1"/>
  <c r="F598" i="3" s="1"/>
  <c r="F599" i="3"/>
  <c r="F600" i="3"/>
  <c r="G600" i="3"/>
  <c r="F601" i="3"/>
  <c r="G601" i="3"/>
  <c r="F602" i="3"/>
  <c r="G602" i="3"/>
  <c r="F603" i="3"/>
  <c r="G603" i="3"/>
  <c r="F604" i="3"/>
  <c r="G604" i="3"/>
  <c r="F605" i="3"/>
  <c r="G605" i="3"/>
  <c r="G606" i="3" s="1"/>
  <c r="G607" i="3" s="1"/>
  <c r="G608" i="3" s="1"/>
  <c r="G609" i="3" s="1"/>
  <c r="G610" i="3" s="1"/>
  <c r="G611" i="3" s="1"/>
  <c r="G612" i="3" s="1"/>
  <c r="G613" i="3" s="1"/>
  <c r="F606" i="3"/>
  <c r="F607" i="3" s="1"/>
  <c r="F608" i="3" s="1"/>
  <c r="F609" i="3" s="1"/>
  <c r="F610" i="3" s="1"/>
  <c r="F611" i="3" s="1"/>
  <c r="F612" i="3" s="1"/>
  <c r="F613" i="3" s="1"/>
  <c r="F614" i="3" s="1"/>
  <c r="G614" i="3"/>
  <c r="G615" i="3" s="1"/>
  <c r="F615" i="3"/>
  <c r="F616" i="3"/>
  <c r="G616" i="3"/>
  <c r="F617" i="3"/>
  <c r="F618" i="3" s="1"/>
  <c r="F619" i="3" s="1"/>
  <c r="F620" i="3" s="1"/>
  <c r="F621" i="3" s="1"/>
  <c r="F622" i="3" s="1"/>
  <c r="F623" i="3" s="1"/>
  <c r="F624" i="3" s="1"/>
  <c r="F625" i="3" s="1"/>
  <c r="F626" i="3" s="1"/>
  <c r="F627" i="3" s="1"/>
  <c r="F628" i="3" s="1"/>
  <c r="F629" i="3" s="1"/>
  <c r="F630" i="3" s="1"/>
  <c r="F631" i="3" s="1"/>
  <c r="F632" i="3" s="1"/>
  <c r="F633" i="3" s="1"/>
  <c r="F634" i="3" s="1"/>
  <c r="F635" i="3" s="1"/>
  <c r="F636" i="3" s="1"/>
  <c r="F637" i="3" s="1"/>
  <c r="F638" i="3" s="1"/>
  <c r="F639" i="3" s="1"/>
  <c r="F640" i="3" s="1"/>
  <c r="F641" i="3" s="1"/>
  <c r="F642" i="3" s="1"/>
  <c r="F643" i="3" s="1"/>
  <c r="F644" i="3" s="1"/>
  <c r="F645" i="3" s="1"/>
  <c r="F646" i="3" s="1"/>
  <c r="F647" i="3" s="1"/>
  <c r="F648" i="3" s="1"/>
  <c r="F649" i="3" s="1"/>
  <c r="F650" i="3" s="1"/>
  <c r="F651" i="3" s="1"/>
  <c r="F652" i="3" s="1"/>
  <c r="F653" i="3" s="1"/>
  <c r="F654" i="3" s="1"/>
  <c r="F655" i="3" s="1"/>
  <c r="F656" i="3" s="1"/>
  <c r="F657" i="3" s="1"/>
  <c r="F658" i="3" s="1"/>
  <c r="F659" i="3" s="1"/>
  <c r="F660" i="3" s="1"/>
  <c r="F661" i="3" s="1"/>
  <c r="F662" i="3" s="1"/>
  <c r="F663" i="3" s="1"/>
  <c r="F664" i="3" s="1"/>
  <c r="F665" i="3" s="1"/>
  <c r="F666" i="3" s="1"/>
  <c r="F667" i="3" s="1"/>
  <c r="F668" i="3" s="1"/>
  <c r="F669" i="3" s="1"/>
  <c r="F670" i="3" s="1"/>
  <c r="F671" i="3" s="1"/>
  <c r="F672" i="3" s="1"/>
  <c r="F673" i="3" s="1"/>
  <c r="F674" i="3" s="1"/>
  <c r="F675" i="3" s="1"/>
  <c r="F676" i="3" s="1"/>
  <c r="F677" i="3" s="1"/>
  <c r="F678" i="3" s="1"/>
  <c r="F679" i="3" s="1"/>
  <c r="F680" i="3" s="1"/>
  <c r="F681" i="3" s="1"/>
  <c r="F682" i="3" s="1"/>
  <c r="F683" i="3" s="1"/>
  <c r="F684" i="3" s="1"/>
  <c r="F685" i="3" s="1"/>
  <c r="F686" i="3" s="1"/>
  <c r="F687" i="3" s="1"/>
  <c r="F688" i="3" s="1"/>
  <c r="F689" i="3" s="1"/>
  <c r="F690" i="3" s="1"/>
  <c r="F691" i="3" s="1"/>
  <c r="F692" i="3" s="1"/>
  <c r="F693" i="3" s="1"/>
  <c r="F694" i="3" s="1"/>
  <c r="F695" i="3" s="1"/>
  <c r="F696" i="3" s="1"/>
  <c r="F697" i="3" s="1"/>
  <c r="F698" i="3" s="1"/>
  <c r="F699" i="3" s="1"/>
  <c r="F700" i="3" s="1"/>
  <c r="F701" i="3" s="1"/>
  <c r="F702" i="3" s="1"/>
  <c r="F703" i="3" s="1"/>
  <c r="F704" i="3" s="1"/>
  <c r="F705" i="3" s="1"/>
  <c r="F706" i="3" s="1"/>
  <c r="F707" i="3" s="1"/>
  <c r="F708" i="3" s="1"/>
  <c r="F709" i="3" s="1"/>
  <c r="F710" i="3" s="1"/>
  <c r="F711" i="3" s="1"/>
  <c r="F712" i="3" s="1"/>
  <c r="F713" i="3" s="1"/>
  <c r="F714" i="3" s="1"/>
  <c r="F715" i="3" s="1"/>
  <c r="F716" i="3" s="1"/>
  <c r="F717" i="3" s="1"/>
  <c r="F718" i="3" s="1"/>
  <c r="F719" i="3" s="1"/>
  <c r="F720" i="3" s="1"/>
  <c r="F721" i="3" s="1"/>
  <c r="F722" i="3" s="1"/>
  <c r="F723" i="3" s="1"/>
  <c r="F724" i="3" s="1"/>
  <c r="F725" i="3" s="1"/>
  <c r="F726" i="3" s="1"/>
  <c r="F727" i="3" s="1"/>
  <c r="F728" i="3" s="1"/>
  <c r="F729" i="3" s="1"/>
  <c r="F730" i="3" s="1"/>
  <c r="F731" i="3" s="1"/>
  <c r="F732" i="3" s="1"/>
  <c r="F733" i="3" s="1"/>
  <c r="F734" i="3" s="1"/>
  <c r="F735" i="3" s="1"/>
  <c r="F736" i="3" s="1"/>
  <c r="F737" i="3" s="1"/>
  <c r="F738" i="3" s="1"/>
  <c r="F739" i="3" s="1"/>
  <c r="F740" i="3" s="1"/>
  <c r="F741" i="3" s="1"/>
  <c r="F742" i="3" s="1"/>
  <c r="F743" i="3" s="1"/>
  <c r="F744" i="3" s="1"/>
  <c r="F745" i="3" s="1"/>
  <c r="F746" i="3" s="1"/>
  <c r="F747" i="3" s="1"/>
  <c r="F748" i="3" s="1"/>
  <c r="F749" i="3" s="1"/>
  <c r="F750" i="3" s="1"/>
  <c r="F751" i="3" s="1"/>
  <c r="F752" i="3" s="1"/>
  <c r="F753" i="3" s="1"/>
  <c r="F754" i="3" s="1"/>
  <c r="F755" i="3" s="1"/>
  <c r="F756" i="3" s="1"/>
  <c r="F757" i="3" s="1"/>
  <c r="F758" i="3" s="1"/>
  <c r="F759" i="3" s="1"/>
  <c r="F760" i="3" s="1"/>
  <c r="F761" i="3" s="1"/>
  <c r="F762" i="3" s="1"/>
  <c r="F763" i="3" s="1"/>
  <c r="F764" i="3" s="1"/>
  <c r="F765" i="3" s="1"/>
  <c r="F766" i="3" s="1"/>
  <c r="F767" i="3" s="1"/>
  <c r="F768" i="3" s="1"/>
  <c r="F769" i="3" s="1"/>
  <c r="F770" i="3" s="1"/>
  <c r="F771" i="3" s="1"/>
  <c r="F772" i="3" s="1"/>
  <c r="F773" i="3" s="1"/>
  <c r="F774" i="3" s="1"/>
  <c r="F775" i="3" s="1"/>
  <c r="F776" i="3" s="1"/>
  <c r="F777" i="3" s="1"/>
  <c r="F778" i="3" s="1"/>
  <c r="F779" i="3" s="1"/>
  <c r="F780" i="3" s="1"/>
  <c r="F781" i="3" s="1"/>
  <c r="F782" i="3" s="1"/>
  <c r="F783" i="3" s="1"/>
  <c r="F784" i="3" s="1"/>
  <c r="F785" i="3" s="1"/>
  <c r="F786" i="3" s="1"/>
  <c r="F787" i="3" s="1"/>
  <c r="F788" i="3" s="1"/>
  <c r="F789" i="3" s="1"/>
  <c r="F790" i="3" s="1"/>
  <c r="F791" i="3" s="1"/>
  <c r="F792" i="3" s="1"/>
  <c r="F793" i="3" s="1"/>
  <c r="F794" i="3" s="1"/>
  <c r="F795" i="3" s="1"/>
  <c r="F796" i="3" s="1"/>
  <c r="F797" i="3" s="1"/>
  <c r="F798" i="3" s="1"/>
  <c r="F799" i="3" s="1"/>
  <c r="F800" i="3" s="1"/>
  <c r="F801" i="3" s="1"/>
  <c r="F802" i="3" s="1"/>
  <c r="F803" i="3" s="1"/>
  <c r="F804" i="3" s="1"/>
  <c r="F805" i="3" s="1"/>
  <c r="F806" i="3" s="1"/>
  <c r="F807" i="3" s="1"/>
  <c r="F808" i="3" s="1"/>
  <c r="F809" i="3" s="1"/>
  <c r="F810" i="3" s="1"/>
  <c r="F811" i="3" s="1"/>
  <c r="G617" i="3"/>
  <c r="G618" i="3" s="1"/>
  <c r="G619" i="3" s="1"/>
  <c r="G620" i="3" s="1"/>
  <c r="G621" i="3"/>
  <c r="G622" i="3" s="1"/>
  <c r="G623" i="3" s="1"/>
  <c r="G624" i="3" s="1"/>
  <c r="G625" i="3" s="1"/>
  <c r="G626" i="3" s="1"/>
  <c r="G627" i="3" s="1"/>
  <c r="G628" i="3" s="1"/>
  <c r="G629" i="3" s="1"/>
  <c r="G630" i="3" s="1"/>
  <c r="G631" i="3" s="1"/>
  <c r="G632" i="3"/>
  <c r="G633" i="3" s="1"/>
  <c r="G634" i="3" s="1"/>
  <c r="G635" i="3" s="1"/>
  <c r="G636" i="3" s="1"/>
  <c r="G637" i="3" s="1"/>
  <c r="G638" i="3" s="1"/>
  <c r="G639" i="3" s="1"/>
  <c r="G640" i="3" s="1"/>
  <c r="G641" i="3" s="1"/>
  <c r="G642" i="3" s="1"/>
  <c r="G643" i="3" s="1"/>
  <c r="G644" i="3"/>
  <c r="G645" i="3" s="1"/>
  <c r="G646" i="3"/>
  <c r="G647" i="3" s="1"/>
  <c r="G648" i="3" s="1"/>
  <c r="G649" i="3" s="1"/>
  <c r="G650" i="3" s="1"/>
  <c r="G651" i="3" s="1"/>
  <c r="G652" i="3" s="1"/>
  <c r="G653" i="3" s="1"/>
  <c r="G654" i="3" s="1"/>
  <c r="G655" i="3" s="1"/>
  <c r="G656" i="3" s="1"/>
  <c r="G657" i="3" s="1"/>
  <c r="G658" i="3" s="1"/>
  <c r="G659" i="3" s="1"/>
  <c r="G660" i="3" s="1"/>
  <c r="G661" i="3" s="1"/>
  <c r="G662" i="3" s="1"/>
  <c r="G663" i="3" s="1"/>
  <c r="G664" i="3" s="1"/>
  <c r="G665" i="3" s="1"/>
  <c r="G666" i="3" s="1"/>
  <c r="G667" i="3" s="1"/>
  <c r="G668" i="3" s="1"/>
  <c r="G669" i="3" s="1"/>
  <c r="G670" i="3" s="1"/>
  <c r="G671" i="3" s="1"/>
  <c r="G672" i="3" s="1"/>
  <c r="G673" i="3" s="1"/>
  <c r="G674" i="3" s="1"/>
  <c r="G675" i="3" s="1"/>
  <c r="G676" i="3" s="1"/>
  <c r="G677" i="3" s="1"/>
  <c r="G678" i="3" s="1"/>
  <c r="G679" i="3" s="1"/>
  <c r="G680" i="3" s="1"/>
  <c r="G681" i="3" s="1"/>
  <c r="G682" i="3" s="1"/>
  <c r="G683" i="3" s="1"/>
  <c r="G684" i="3" s="1"/>
  <c r="G685" i="3" s="1"/>
  <c r="G686" i="3" s="1"/>
  <c r="G687" i="3" s="1"/>
  <c r="G688" i="3" s="1"/>
  <c r="G689" i="3" s="1"/>
  <c r="G690" i="3" s="1"/>
  <c r="G691" i="3" s="1"/>
  <c r="G692" i="3" s="1"/>
  <c r="G693" i="3" s="1"/>
  <c r="G694" i="3" s="1"/>
  <c r="G695" i="3" s="1"/>
  <c r="G696" i="3" s="1"/>
  <c r="G697" i="3" s="1"/>
  <c r="G698" i="3" s="1"/>
  <c r="G699" i="3" s="1"/>
  <c r="G700" i="3" s="1"/>
  <c r="G701" i="3" s="1"/>
  <c r="G702" i="3" s="1"/>
  <c r="G703" i="3" s="1"/>
  <c r="G704" i="3" s="1"/>
  <c r="G705" i="3" s="1"/>
  <c r="G706" i="3" s="1"/>
  <c r="G707" i="3" s="1"/>
  <c r="G708" i="3" s="1"/>
  <c r="G709" i="3" s="1"/>
  <c r="G710" i="3" s="1"/>
  <c r="G711" i="3" s="1"/>
  <c r="G712" i="3" s="1"/>
  <c r="G713" i="3" s="1"/>
  <c r="G714" i="3" s="1"/>
  <c r="G715" i="3" s="1"/>
  <c r="G716" i="3" s="1"/>
  <c r="G717" i="3" s="1"/>
  <c r="G718" i="3" s="1"/>
  <c r="G719" i="3" s="1"/>
  <c r="G720" i="3" s="1"/>
  <c r="G721" i="3" s="1"/>
  <c r="G722" i="3" s="1"/>
  <c r="G723" i="3" s="1"/>
  <c r="G724" i="3"/>
  <c r="G725" i="3" s="1"/>
  <c r="G726" i="3" s="1"/>
  <c r="G727" i="3" s="1"/>
  <c r="G728" i="3" s="1"/>
  <c r="G729" i="3" s="1"/>
  <c r="G730" i="3" s="1"/>
  <c r="G731" i="3" s="1"/>
  <c r="G732" i="3" s="1"/>
  <c r="G733" i="3" s="1"/>
  <c r="G734" i="3" s="1"/>
  <c r="G735" i="3" s="1"/>
  <c r="G736" i="3" s="1"/>
  <c r="G737" i="3" s="1"/>
  <c r="G738" i="3" s="1"/>
  <c r="G739" i="3" s="1"/>
  <c r="G740" i="3" s="1"/>
  <c r="G741" i="3" s="1"/>
  <c r="G742" i="3" s="1"/>
  <c r="G743" i="3" s="1"/>
  <c r="G744" i="3" s="1"/>
  <c r="G745" i="3" s="1"/>
  <c r="G746" i="3" s="1"/>
  <c r="G747" i="3" s="1"/>
  <c r="G748" i="3" s="1"/>
  <c r="G749" i="3" s="1"/>
  <c r="G750" i="3" s="1"/>
  <c r="G751" i="3" s="1"/>
  <c r="G752" i="3" s="1"/>
  <c r="G753" i="3" s="1"/>
  <c r="G754" i="3"/>
  <c r="G755" i="3" s="1"/>
  <c r="G756" i="3" s="1"/>
  <c r="G757" i="3" s="1"/>
  <c r="G758" i="3" s="1"/>
  <c r="G759" i="3" s="1"/>
  <c r="G760" i="3" s="1"/>
  <c r="G761" i="3" s="1"/>
  <c r="G762" i="3" s="1"/>
  <c r="G763" i="3" s="1"/>
  <c r="G764" i="3" s="1"/>
  <c r="G765" i="3" s="1"/>
  <c r="G766" i="3" s="1"/>
  <c r="G767" i="3" s="1"/>
  <c r="G768" i="3" s="1"/>
  <c r="G769" i="3" s="1"/>
  <c r="G770" i="3" s="1"/>
  <c r="G771" i="3" s="1"/>
  <c r="G772" i="3" s="1"/>
  <c r="G773" i="3" s="1"/>
  <c r="G774" i="3" s="1"/>
  <c r="G775" i="3" s="1"/>
  <c r="G776" i="3" s="1"/>
  <c r="G777" i="3" s="1"/>
  <c r="G778" i="3" s="1"/>
  <c r="G779" i="3" s="1"/>
  <c r="G780" i="3" s="1"/>
  <c r="G781" i="3" s="1"/>
  <c r="G782" i="3" s="1"/>
  <c r="G783" i="3" s="1"/>
  <c r="G784" i="3" s="1"/>
  <c r="G785" i="3" s="1"/>
  <c r="G786" i="3" s="1"/>
  <c r="G787" i="3" s="1"/>
  <c r="G788" i="3" s="1"/>
  <c r="G789" i="3" s="1"/>
  <c r="G790" i="3" s="1"/>
  <c r="G791" i="3" s="1"/>
  <c r="G792" i="3" s="1"/>
  <c r="G793" i="3" s="1"/>
  <c r="G794" i="3" s="1"/>
  <c r="G795" i="3" s="1"/>
  <c r="G796" i="3" s="1"/>
  <c r="G797" i="3" s="1"/>
  <c r="G798" i="3" s="1"/>
  <c r="G799" i="3" s="1"/>
  <c r="G800" i="3" s="1"/>
  <c r="G801" i="3" s="1"/>
  <c r="G802" i="3" s="1"/>
  <c r="G803" i="3" s="1"/>
  <c r="G804" i="3" s="1"/>
  <c r="G805" i="3" s="1"/>
  <c r="G806" i="3" s="1"/>
  <c r="G807" i="3" s="1"/>
  <c r="G808" i="3" s="1"/>
  <c r="G809" i="3" s="1"/>
  <c r="G810" i="3" s="1"/>
  <c r="G811" i="3" s="1"/>
  <c r="F812" i="3"/>
  <c r="G812" i="3"/>
  <c r="F813" i="3"/>
  <c r="G813" i="3"/>
  <c r="F814" i="3"/>
  <c r="F815" i="3" s="1"/>
  <c r="G814" i="3"/>
  <c r="G815" i="3" s="1"/>
  <c r="F816" i="3"/>
  <c r="F817" i="3" s="1"/>
  <c r="F818" i="3" s="1"/>
  <c r="F819" i="3" s="1"/>
  <c r="F820" i="3" s="1"/>
  <c r="F821" i="3" s="1"/>
  <c r="F822" i="3" s="1"/>
  <c r="F823" i="3" s="1"/>
  <c r="G816" i="3"/>
  <c r="G817" i="3" s="1"/>
  <c r="G818" i="3" s="1"/>
  <c r="G819" i="3" s="1"/>
  <c r="G820" i="3" s="1"/>
  <c r="G821" i="3" s="1"/>
  <c r="G822" i="3" s="1"/>
  <c r="G823" i="3" s="1"/>
  <c r="G824" i="3" s="1"/>
  <c r="G825" i="3" s="1"/>
  <c r="G826" i="3" s="1"/>
  <c r="G827" i="3" s="1"/>
  <c r="G828" i="3" s="1"/>
  <c r="G829" i="3" s="1"/>
  <c r="G830" i="3" s="1"/>
  <c r="G831" i="3" s="1"/>
  <c r="F824" i="3"/>
  <c r="F825" i="3" s="1"/>
  <c r="F826" i="3" s="1"/>
  <c r="F827" i="3" s="1"/>
  <c r="F828" i="3" s="1"/>
  <c r="F829" i="3" s="1"/>
  <c r="F830" i="3" s="1"/>
  <c r="F831" i="3" s="1"/>
  <c r="F832" i="3" s="1"/>
  <c r="F833" i="3" s="1"/>
  <c r="F834" i="3" s="1"/>
  <c r="F835" i="3" s="1"/>
  <c r="F836" i="3" s="1"/>
  <c r="F837" i="3" s="1"/>
  <c r="F838" i="3" s="1"/>
  <c r="F839" i="3" s="1"/>
  <c r="F840" i="3" s="1"/>
  <c r="F841" i="3" s="1"/>
  <c r="F842" i="3" s="1"/>
  <c r="F843" i="3" s="1"/>
  <c r="F844" i="3" s="1"/>
  <c r="F845" i="3" s="1"/>
  <c r="F846" i="3" s="1"/>
  <c r="F847" i="3" s="1"/>
  <c r="F848" i="3" s="1"/>
  <c r="G832" i="3"/>
  <c r="G833" i="3" s="1"/>
  <c r="G834" i="3" s="1"/>
  <c r="G835" i="3" s="1"/>
  <c r="G836" i="3" s="1"/>
  <c r="G837" i="3" s="1"/>
  <c r="G838" i="3" s="1"/>
  <c r="G839" i="3" s="1"/>
  <c r="G840" i="3" s="1"/>
  <c r="G841" i="3" s="1"/>
  <c r="G842" i="3" s="1"/>
  <c r="G843" i="3" s="1"/>
  <c r="G844" i="3" s="1"/>
  <c r="G845" i="3" s="1"/>
  <c r="G846" i="3" s="1"/>
  <c r="G847" i="3" s="1"/>
  <c r="G848" i="3" s="1"/>
  <c r="G849" i="3" s="1"/>
  <c r="G850" i="3" s="1"/>
  <c r="F849" i="3"/>
  <c r="F850" i="3" s="1"/>
  <c r="F851" i="3"/>
  <c r="G851" i="3"/>
  <c r="G852" i="3" s="1"/>
  <c r="G853" i="3" s="1"/>
  <c r="G854" i="3" s="1"/>
  <c r="G855" i="3" s="1"/>
  <c r="G856" i="3" s="1"/>
  <c r="G857" i="3" s="1"/>
  <c r="G858" i="3" s="1"/>
  <c r="G859" i="3" s="1"/>
  <c r="G860" i="3" s="1"/>
  <c r="G861" i="3" s="1"/>
  <c r="G862" i="3" s="1"/>
  <c r="G863" i="3" s="1"/>
  <c r="G864" i="3" s="1"/>
  <c r="G865" i="3" s="1"/>
  <c r="G866" i="3" s="1"/>
  <c r="G867" i="3" s="1"/>
  <c r="G868" i="3" s="1"/>
  <c r="G869" i="3" s="1"/>
  <c r="G870" i="3" s="1"/>
  <c r="G871" i="3" s="1"/>
  <c r="G872" i="3" s="1"/>
  <c r="G873" i="3" s="1"/>
  <c r="G874" i="3" s="1"/>
  <c r="G875" i="3" s="1"/>
  <c r="G876" i="3" s="1"/>
  <c r="G877" i="3" s="1"/>
  <c r="G878" i="3" s="1"/>
  <c r="G879" i="3" s="1"/>
  <c r="G880" i="3" s="1"/>
  <c r="G881" i="3" s="1"/>
  <c r="G882" i="3" s="1"/>
  <c r="G883" i="3" s="1"/>
  <c r="G884" i="3" s="1"/>
  <c r="G885" i="3" s="1"/>
  <c r="G886" i="3" s="1"/>
  <c r="G887" i="3" s="1"/>
  <c r="G888" i="3" s="1"/>
  <c r="G889" i="3" s="1"/>
  <c r="G890" i="3" s="1"/>
  <c r="G891" i="3" s="1"/>
  <c r="G892" i="3" s="1"/>
  <c r="G893" i="3" s="1"/>
  <c r="G894" i="3" s="1"/>
  <c r="G895" i="3" s="1"/>
  <c r="G896" i="3" s="1"/>
  <c r="G897" i="3" s="1"/>
  <c r="G898" i="3" s="1"/>
  <c r="G899" i="3" s="1"/>
  <c r="G900" i="3" s="1"/>
  <c r="G901" i="3" s="1"/>
  <c r="G902" i="3" s="1"/>
  <c r="G903" i="3" s="1"/>
  <c r="G904" i="3" s="1"/>
  <c r="G905" i="3" s="1"/>
  <c r="G906" i="3" s="1"/>
  <c r="G907" i="3" s="1"/>
  <c r="G908" i="3" s="1"/>
  <c r="G909" i="3" s="1"/>
  <c r="G910" i="3" s="1"/>
  <c r="G911" i="3" s="1"/>
  <c r="G912" i="3" s="1"/>
  <c r="G913" i="3" s="1"/>
  <c r="G914" i="3" s="1"/>
  <c r="G915" i="3" s="1"/>
  <c r="G916" i="3" s="1"/>
  <c r="G917" i="3" s="1"/>
  <c r="G918" i="3" s="1"/>
  <c r="G919" i="3" s="1"/>
  <c r="G920" i="3" s="1"/>
  <c r="G921" i="3" s="1"/>
  <c r="G922" i="3" s="1"/>
  <c r="G923" i="3" s="1"/>
  <c r="G924" i="3" s="1"/>
  <c r="G925" i="3" s="1"/>
  <c r="G926" i="3" s="1"/>
  <c r="G927" i="3" s="1"/>
  <c r="G928" i="3" s="1"/>
  <c r="G929" i="3" s="1"/>
  <c r="G930" i="3" s="1"/>
  <c r="G931" i="3" s="1"/>
  <c r="G932" i="3" s="1"/>
  <c r="G933" i="3" s="1"/>
  <c r="G934" i="3" s="1"/>
  <c r="G935" i="3" s="1"/>
  <c r="G936" i="3" s="1"/>
  <c r="G937" i="3" s="1"/>
  <c r="G938" i="3" s="1"/>
  <c r="G939" i="3" s="1"/>
  <c r="G940" i="3" s="1"/>
  <c r="G941" i="3" s="1"/>
  <c r="G942" i="3" s="1"/>
  <c r="G943" i="3" s="1"/>
  <c r="G944" i="3" s="1"/>
  <c r="G945" i="3" s="1"/>
  <c r="G946" i="3" s="1"/>
  <c r="G947" i="3" s="1"/>
  <c r="G948" i="3" s="1"/>
  <c r="G949" i="3" s="1"/>
  <c r="G950" i="3" s="1"/>
  <c r="G951" i="3" s="1"/>
  <c r="G952" i="3" s="1"/>
  <c r="G953" i="3" s="1"/>
  <c r="G954" i="3" s="1"/>
  <c r="G955" i="3" s="1"/>
  <c r="G956" i="3" s="1"/>
  <c r="G957" i="3" s="1"/>
  <c r="G958" i="3" s="1"/>
  <c r="G959" i="3" s="1"/>
  <c r="G960" i="3" s="1"/>
  <c r="G961" i="3" s="1"/>
  <c r="G962" i="3" s="1"/>
  <c r="G963" i="3" s="1"/>
  <c r="G964" i="3" s="1"/>
  <c r="G965" i="3" s="1"/>
  <c r="G966" i="3" s="1"/>
  <c r="G967" i="3" s="1"/>
  <c r="G968" i="3" s="1"/>
  <c r="G969" i="3" s="1"/>
  <c r="G970" i="3" s="1"/>
  <c r="G971" i="3" s="1"/>
  <c r="G972" i="3" s="1"/>
  <c r="G973" i="3" s="1"/>
  <c r="G974" i="3" s="1"/>
  <c r="G975" i="3" s="1"/>
  <c r="G976" i="3" s="1"/>
  <c r="G977" i="3" s="1"/>
  <c r="G978" i="3" s="1"/>
  <c r="G979" i="3" s="1"/>
  <c r="G980" i="3" s="1"/>
  <c r="G981" i="3" s="1"/>
  <c r="G982" i="3" s="1"/>
  <c r="G983" i="3" s="1"/>
  <c r="G984" i="3" s="1"/>
  <c r="G985" i="3" s="1"/>
  <c r="G986" i="3" s="1"/>
  <c r="G987" i="3" s="1"/>
  <c r="G988" i="3" s="1"/>
  <c r="G989" i="3" s="1"/>
  <c r="G990" i="3" s="1"/>
  <c r="G991" i="3" s="1"/>
  <c r="F852" i="3"/>
  <c r="F853" i="3" s="1"/>
  <c r="F854" i="3" s="1"/>
  <c r="F855" i="3" s="1"/>
  <c r="F856" i="3" s="1"/>
  <c r="F857" i="3" s="1"/>
  <c r="F858" i="3" s="1"/>
  <c r="F859" i="3" s="1"/>
  <c r="F860" i="3" s="1"/>
  <c r="F861" i="3" s="1"/>
  <c r="F862" i="3" s="1"/>
  <c r="F863" i="3" s="1"/>
  <c r="F864" i="3" s="1"/>
  <c r="F865" i="3" s="1"/>
  <c r="F866" i="3" s="1"/>
  <c r="F867" i="3" s="1"/>
  <c r="F868" i="3" s="1"/>
  <c r="F869" i="3" s="1"/>
  <c r="F870" i="3" s="1"/>
  <c r="F871" i="3" s="1"/>
  <c r="F872" i="3" s="1"/>
  <c r="F873" i="3" s="1"/>
  <c r="F874" i="3" s="1"/>
  <c r="F875" i="3" s="1"/>
  <c r="F876" i="3" s="1"/>
  <c r="F877" i="3" s="1"/>
  <c r="F878" i="3" s="1"/>
  <c r="F879" i="3" s="1"/>
  <c r="F880" i="3" s="1"/>
  <c r="F881" i="3" s="1"/>
  <c r="F882" i="3" s="1"/>
  <c r="F883" i="3" s="1"/>
  <c r="F884" i="3" s="1"/>
  <c r="F885" i="3" s="1"/>
  <c r="F886" i="3" s="1"/>
  <c r="F887" i="3" s="1"/>
  <c r="F888" i="3" s="1"/>
  <c r="F889" i="3" s="1"/>
  <c r="F890" i="3" s="1"/>
  <c r="F891" i="3" s="1"/>
  <c r="F892" i="3" s="1"/>
  <c r="F893" i="3" s="1"/>
  <c r="F894" i="3" s="1"/>
  <c r="F895" i="3" s="1"/>
  <c r="F896" i="3" s="1"/>
  <c r="F897" i="3" s="1"/>
  <c r="F898" i="3" s="1"/>
  <c r="F899" i="3" s="1"/>
  <c r="F900" i="3" s="1"/>
  <c r="F901" i="3" s="1"/>
  <c r="F902" i="3" s="1"/>
  <c r="F903" i="3" s="1"/>
  <c r="F904" i="3" s="1"/>
  <c r="F905" i="3" s="1"/>
  <c r="F906" i="3" s="1"/>
  <c r="F907" i="3" s="1"/>
  <c r="F908" i="3" s="1"/>
  <c r="F909" i="3" s="1"/>
  <c r="F910" i="3" s="1"/>
  <c r="F911" i="3" s="1"/>
  <c r="F912" i="3" s="1"/>
  <c r="F913" i="3" s="1"/>
  <c r="F914" i="3" s="1"/>
  <c r="F915" i="3" s="1"/>
  <c r="F916" i="3" s="1"/>
  <c r="F917" i="3" s="1"/>
  <c r="F918" i="3" s="1"/>
  <c r="F919" i="3" s="1"/>
  <c r="F920" i="3" s="1"/>
  <c r="F921" i="3" s="1"/>
  <c r="F922" i="3" s="1"/>
  <c r="F923" i="3" s="1"/>
  <c r="F924" i="3" s="1"/>
  <c r="F925" i="3" s="1"/>
  <c r="F926" i="3" s="1"/>
  <c r="F927" i="3" s="1"/>
  <c r="F928" i="3" s="1"/>
  <c r="F929" i="3" s="1"/>
  <c r="F930" i="3" s="1"/>
  <c r="F931" i="3" s="1"/>
  <c r="F932" i="3" s="1"/>
  <c r="F933" i="3" s="1"/>
  <c r="F934" i="3" s="1"/>
  <c r="F935" i="3" s="1"/>
  <c r="F936" i="3" s="1"/>
  <c r="F937" i="3" s="1"/>
  <c r="F938" i="3" s="1"/>
  <c r="F939" i="3" s="1"/>
  <c r="F940" i="3" s="1"/>
  <c r="F941" i="3" s="1"/>
  <c r="F942" i="3" s="1"/>
  <c r="F943" i="3" s="1"/>
  <c r="F944" i="3" s="1"/>
  <c r="F945" i="3" s="1"/>
  <c r="F946" i="3" s="1"/>
  <c r="F947" i="3" s="1"/>
  <c r="F948" i="3" s="1"/>
  <c r="F949" i="3" s="1"/>
  <c r="F950" i="3" s="1"/>
  <c r="F951" i="3" s="1"/>
  <c r="F952" i="3" s="1"/>
  <c r="F953" i="3" s="1"/>
  <c r="F954" i="3" s="1"/>
  <c r="F955" i="3" s="1"/>
  <c r="F956" i="3" s="1"/>
  <c r="F957" i="3" s="1"/>
  <c r="F958" i="3" s="1"/>
  <c r="F959" i="3" s="1"/>
  <c r="F960" i="3" s="1"/>
  <c r="F961" i="3" s="1"/>
  <c r="F962" i="3" s="1"/>
  <c r="F963" i="3" s="1"/>
  <c r="F964" i="3" s="1"/>
  <c r="F965" i="3" s="1"/>
  <c r="F966" i="3" s="1"/>
  <c r="F967" i="3" s="1"/>
  <c r="F968" i="3" s="1"/>
  <c r="F969" i="3" s="1"/>
  <c r="F970" i="3" s="1"/>
  <c r="F971" i="3" s="1"/>
  <c r="F972" i="3" s="1"/>
  <c r="F973" i="3" s="1"/>
  <c r="F974" i="3" s="1"/>
  <c r="F975" i="3" s="1"/>
  <c r="F976" i="3" s="1"/>
  <c r="F977" i="3" s="1"/>
  <c r="F978" i="3" s="1"/>
  <c r="F979" i="3" s="1"/>
  <c r="F980" i="3" s="1"/>
  <c r="F981" i="3" s="1"/>
  <c r="F982" i="3" s="1"/>
  <c r="F983" i="3" s="1"/>
  <c r="F984" i="3" s="1"/>
  <c r="F985" i="3" s="1"/>
  <c r="F986" i="3" s="1"/>
  <c r="F987" i="3" s="1"/>
  <c r="F988" i="3" s="1"/>
  <c r="F989" i="3" s="1"/>
  <c r="F990" i="3" s="1"/>
  <c r="F991" i="3" s="1"/>
  <c r="F992" i="3"/>
  <c r="F993" i="3" s="1"/>
  <c r="G992" i="3"/>
  <c r="G993" i="3" s="1"/>
  <c r="G994" i="3" s="1"/>
  <c r="G995" i="3" s="1"/>
  <c r="G996" i="3" s="1"/>
  <c r="G997" i="3" s="1"/>
  <c r="G998" i="3" s="1"/>
  <c r="G999" i="3" s="1"/>
  <c r="G1000" i="3" s="1"/>
  <c r="G1001" i="3" s="1"/>
  <c r="G1002" i="3" s="1"/>
  <c r="G1003" i="3" s="1"/>
  <c r="G1004" i="3" s="1"/>
  <c r="G1005" i="3" s="1"/>
  <c r="G1006" i="3" s="1"/>
  <c r="G1007" i="3" s="1"/>
  <c r="G1008" i="3" s="1"/>
  <c r="G1009" i="3" s="1"/>
  <c r="G1010" i="3" s="1"/>
  <c r="G1011" i="3" s="1"/>
  <c r="G1012" i="3" s="1"/>
  <c r="G1013" i="3" s="1"/>
  <c r="G1014" i="3" s="1"/>
  <c r="G1015" i="3" s="1"/>
  <c r="G1016" i="3" s="1"/>
  <c r="G1017" i="3" s="1"/>
  <c r="G1018" i="3" s="1"/>
  <c r="G1019" i="3" s="1"/>
  <c r="G1020" i="3" s="1"/>
  <c r="G1021" i="3" s="1"/>
  <c r="G1022" i="3" s="1"/>
  <c r="G1023" i="3" s="1"/>
  <c r="G1024" i="3" s="1"/>
  <c r="G1025" i="3" s="1"/>
  <c r="G1026" i="3" s="1"/>
  <c r="G1027" i="3" s="1"/>
  <c r="G1028" i="3" s="1"/>
  <c r="G1029" i="3" s="1"/>
  <c r="G1030" i="3" s="1"/>
  <c r="G1031" i="3" s="1"/>
  <c r="G1032" i="3" s="1"/>
  <c r="G1033" i="3" s="1"/>
  <c r="G1034" i="3" s="1"/>
  <c r="G1035" i="3" s="1"/>
  <c r="G1036" i="3" s="1"/>
  <c r="G1037" i="3" s="1"/>
  <c r="G1038" i="3" s="1"/>
  <c r="G1039" i="3" s="1"/>
  <c r="G1040" i="3" s="1"/>
  <c r="G1041" i="3" s="1"/>
  <c r="G1042" i="3" s="1"/>
  <c r="G1043" i="3" s="1"/>
  <c r="G1044" i="3" s="1"/>
  <c r="G1045" i="3" s="1"/>
  <c r="G1046" i="3" s="1"/>
  <c r="G1047" i="3" s="1"/>
  <c r="G1048" i="3" s="1"/>
  <c r="G1049" i="3" s="1"/>
  <c r="G1050" i="3" s="1"/>
  <c r="G1051" i="3" s="1"/>
  <c r="G1052" i="3" s="1"/>
  <c r="G1053" i="3" s="1"/>
  <c r="G1054" i="3" s="1"/>
  <c r="G1055" i="3" s="1"/>
  <c r="G1056" i="3" s="1"/>
  <c r="G1057" i="3" s="1"/>
  <c r="G1058" i="3" s="1"/>
  <c r="G1059" i="3" s="1"/>
  <c r="G1060" i="3" s="1"/>
  <c r="G1061" i="3" s="1"/>
  <c r="F994" i="3"/>
  <c r="F995" i="3" s="1"/>
  <c r="F996" i="3" s="1"/>
  <c r="F997" i="3" s="1"/>
  <c r="F998" i="3" s="1"/>
  <c r="F999" i="3" s="1"/>
  <c r="F1000" i="3" s="1"/>
  <c r="F1001" i="3" s="1"/>
  <c r="F1002" i="3" s="1"/>
  <c r="F1003" i="3" s="1"/>
  <c r="F1004" i="3" s="1"/>
  <c r="F1005" i="3" s="1"/>
  <c r="F1006" i="3" s="1"/>
  <c r="F1007" i="3" s="1"/>
  <c r="F1008" i="3" s="1"/>
  <c r="F1009" i="3" s="1"/>
  <c r="F1010" i="3" s="1"/>
  <c r="F1011" i="3" s="1"/>
  <c r="F1012" i="3" s="1"/>
  <c r="F1013" i="3" s="1"/>
  <c r="F1014" i="3" s="1"/>
  <c r="F1015" i="3" s="1"/>
  <c r="F1016" i="3" s="1"/>
  <c r="F1017" i="3" s="1"/>
  <c r="F1018" i="3" s="1"/>
  <c r="F1019" i="3" s="1"/>
  <c r="F1020" i="3" s="1"/>
  <c r="F1021" i="3" s="1"/>
  <c r="F1022" i="3" s="1"/>
  <c r="F1023" i="3" s="1"/>
  <c r="F1024" i="3" s="1"/>
  <c r="F1025" i="3" s="1"/>
  <c r="F1026" i="3" s="1"/>
  <c r="F1027" i="3" s="1"/>
  <c r="F1028" i="3" s="1"/>
  <c r="F1029" i="3" s="1"/>
  <c r="F1030" i="3" s="1"/>
  <c r="F1031" i="3" s="1"/>
  <c r="F1032" i="3" s="1"/>
  <c r="F1033" i="3" s="1"/>
  <c r="F1034" i="3" s="1"/>
  <c r="F1035" i="3" s="1"/>
  <c r="F1036" i="3" s="1"/>
  <c r="F1037" i="3" s="1"/>
  <c r="F1038" i="3" s="1"/>
  <c r="F1039" i="3" s="1"/>
  <c r="F1040" i="3" s="1"/>
  <c r="F1041" i="3" s="1"/>
  <c r="F1042" i="3" s="1"/>
  <c r="F1043" i="3" s="1"/>
  <c r="F1044" i="3" s="1"/>
  <c r="F1045" i="3" s="1"/>
  <c r="F1046" i="3" s="1"/>
  <c r="F1047" i="3" s="1"/>
  <c r="F1048" i="3" s="1"/>
  <c r="F1049" i="3" s="1"/>
  <c r="F1050" i="3" s="1"/>
  <c r="F1051" i="3" s="1"/>
  <c r="F1052" i="3" s="1"/>
  <c r="F1053" i="3" s="1"/>
  <c r="F1054" i="3" s="1"/>
  <c r="F1055" i="3" s="1"/>
  <c r="F1056" i="3" s="1"/>
  <c r="F1057" i="3" s="1"/>
  <c r="F1058" i="3" s="1"/>
  <c r="F1059" i="3" s="1"/>
  <c r="F1060" i="3"/>
  <c r="F1061" i="3" s="1"/>
  <c r="F1062" i="3" s="1"/>
  <c r="F1063" i="3" s="1"/>
  <c r="F1064" i="3" s="1"/>
  <c r="F1065" i="3" s="1"/>
  <c r="F1066" i="3" s="1"/>
  <c r="F1067" i="3" s="1"/>
  <c r="F1068" i="3" s="1"/>
  <c r="F1069" i="3" s="1"/>
  <c r="F1070" i="3" s="1"/>
  <c r="F1071" i="3" s="1"/>
  <c r="F1072" i="3" s="1"/>
  <c r="F1073" i="3" s="1"/>
  <c r="F1074" i="3" s="1"/>
  <c r="F1075" i="3" s="1"/>
  <c r="F1076" i="3" s="1"/>
  <c r="F1077" i="3" s="1"/>
  <c r="F1078" i="3" s="1"/>
  <c r="F1079" i="3" s="1"/>
  <c r="F1080" i="3" s="1"/>
  <c r="F1081" i="3" s="1"/>
  <c r="F1082" i="3" s="1"/>
  <c r="F1083" i="3" s="1"/>
  <c r="F1084" i="3" s="1"/>
  <c r="F1085" i="3" s="1"/>
  <c r="F1086" i="3" s="1"/>
  <c r="F1087" i="3" s="1"/>
  <c r="F1088" i="3" s="1"/>
  <c r="G1062" i="3"/>
  <c r="G1063" i="3" s="1"/>
  <c r="G1064" i="3" s="1"/>
  <c r="G1065" i="3" s="1"/>
  <c r="G1066" i="3" s="1"/>
  <c r="G1067" i="3" s="1"/>
  <c r="G1068" i="3" s="1"/>
  <c r="G1069" i="3" s="1"/>
  <c r="G1070" i="3" s="1"/>
  <c r="G1071" i="3" s="1"/>
  <c r="G1072" i="3" s="1"/>
  <c r="G1073" i="3" s="1"/>
  <c r="G1074" i="3" s="1"/>
  <c r="G1075" i="3" s="1"/>
  <c r="G1076" i="3" s="1"/>
  <c r="G1077" i="3" s="1"/>
  <c r="G1078" i="3" s="1"/>
  <c r="G1079" i="3" s="1"/>
  <c r="G1080" i="3" s="1"/>
  <c r="G1081" i="3" s="1"/>
  <c r="G1082" i="3" s="1"/>
  <c r="G1083" i="3" s="1"/>
  <c r="G1084" i="3" s="1"/>
  <c r="G1085" i="3" s="1"/>
  <c r="G1086" i="3" s="1"/>
  <c r="G1087" i="3" s="1"/>
  <c r="G1088" i="3" s="1"/>
  <c r="G1089" i="3" s="1"/>
  <c r="G1090" i="3" s="1"/>
  <c r="F1089" i="3"/>
  <c r="F1090" i="3" s="1"/>
  <c r="F1091" i="3"/>
  <c r="F1092" i="3" s="1"/>
  <c r="F1093" i="3" s="1"/>
  <c r="F1094" i="3" s="1"/>
  <c r="F1095" i="3" s="1"/>
  <c r="F1096" i="3" s="1"/>
  <c r="F1097" i="3" s="1"/>
  <c r="F1098" i="3" s="1"/>
  <c r="F1099" i="3" s="1"/>
  <c r="F1100" i="3" s="1"/>
  <c r="F1101" i="3" s="1"/>
  <c r="F1102" i="3" s="1"/>
  <c r="F1103" i="3" s="1"/>
  <c r="F1104" i="3" s="1"/>
  <c r="F1105" i="3" s="1"/>
  <c r="G1091" i="3"/>
  <c r="G1092" i="3" s="1"/>
  <c r="G1093" i="3" s="1"/>
  <c r="G1094" i="3" s="1"/>
  <c r="G1095" i="3" s="1"/>
  <c r="G1096" i="3" s="1"/>
  <c r="G1097" i="3" s="1"/>
  <c r="G1098" i="3" s="1"/>
  <c r="G1099" i="3" s="1"/>
  <c r="G1100" i="3" s="1"/>
  <c r="G1101" i="3" s="1"/>
  <c r="G1102" i="3" s="1"/>
  <c r="G1103" i="3"/>
  <c r="G1104" i="3" s="1"/>
  <c r="G1105" i="3" s="1"/>
  <c r="F1106" i="3"/>
  <c r="F1107" i="3" s="1"/>
  <c r="G1106" i="3"/>
  <c r="G1107" i="3" s="1"/>
  <c r="F1108" i="3"/>
  <c r="G1108" i="3"/>
  <c r="F1109" i="3"/>
  <c r="G1109" i="3"/>
  <c r="F1110" i="3"/>
  <c r="F1111" i="3" s="1"/>
  <c r="G1110" i="3"/>
  <c r="G1111" i="3" s="1"/>
  <c r="F1112" i="3"/>
  <c r="F1113" i="3" s="1"/>
  <c r="G1112" i="3"/>
  <c r="G1113" i="3"/>
  <c r="F1114" i="3"/>
  <c r="G1114" i="3"/>
  <c r="F1115" i="3"/>
  <c r="F1116" i="3" s="1"/>
  <c r="F1117" i="3" s="1"/>
  <c r="G1115" i="3"/>
  <c r="G1116" i="3" s="1"/>
  <c r="G1117" i="3" s="1"/>
  <c r="G1118" i="3" s="1"/>
  <c r="G1119" i="3" s="1"/>
  <c r="G1120" i="3" s="1"/>
  <c r="G1121" i="3" s="1"/>
  <c r="G1122" i="3" s="1"/>
  <c r="G1123" i="3" s="1"/>
  <c r="G1124" i="3" s="1"/>
  <c r="G1125" i="3" s="1"/>
  <c r="G1126" i="3" s="1"/>
  <c r="G1127" i="3" s="1"/>
  <c r="G1128" i="3" s="1"/>
  <c r="G1129" i="3" s="1"/>
  <c r="G1130" i="3" s="1"/>
  <c r="G1131" i="3" s="1"/>
  <c r="G1132" i="3" s="1"/>
  <c r="G1133" i="3" s="1"/>
  <c r="G1134" i="3" s="1"/>
  <c r="G1135" i="3" s="1"/>
  <c r="G1136" i="3" s="1"/>
  <c r="G1137" i="3" s="1"/>
  <c r="G1138" i="3" s="1"/>
  <c r="G1139" i="3" s="1"/>
  <c r="G1140" i="3" s="1"/>
  <c r="G1141" i="3" s="1"/>
  <c r="G1142" i="3" s="1"/>
  <c r="G1143" i="3" s="1"/>
  <c r="G1144" i="3" s="1"/>
  <c r="G1145" i="3" s="1"/>
  <c r="G1146" i="3" s="1"/>
  <c r="G1147" i="3" s="1"/>
  <c r="G1148" i="3" s="1"/>
  <c r="G1149" i="3" s="1"/>
  <c r="G1150" i="3" s="1"/>
  <c r="G1151" i="3" s="1"/>
  <c r="G1152" i="3" s="1"/>
  <c r="G1153" i="3" s="1"/>
  <c r="G1154" i="3" s="1"/>
  <c r="G1155" i="3" s="1"/>
  <c r="G1156" i="3" s="1"/>
  <c r="G1157" i="3" s="1"/>
  <c r="G1158" i="3" s="1"/>
  <c r="G1159" i="3" s="1"/>
  <c r="G1160" i="3" s="1"/>
  <c r="G1161" i="3" s="1"/>
  <c r="G1162" i="3" s="1"/>
  <c r="G1163" i="3" s="1"/>
  <c r="G1164" i="3" s="1"/>
  <c r="G1165" i="3" s="1"/>
  <c r="G1166" i="3" s="1"/>
  <c r="F1118" i="3"/>
  <c r="F1119" i="3" s="1"/>
  <c r="F1120" i="3" s="1"/>
  <c r="F1121" i="3" s="1"/>
  <c r="F1122" i="3" s="1"/>
  <c r="F1123" i="3" s="1"/>
  <c r="F1124" i="3" s="1"/>
  <c r="F1125" i="3" s="1"/>
  <c r="F1126" i="3" s="1"/>
  <c r="F1127" i="3" s="1"/>
  <c r="F1128" i="3" s="1"/>
  <c r="F1129" i="3" s="1"/>
  <c r="F1130" i="3" s="1"/>
  <c r="F1131" i="3" s="1"/>
  <c r="F1132" i="3" s="1"/>
  <c r="F1133" i="3" s="1"/>
  <c r="F1134" i="3" s="1"/>
  <c r="F1135" i="3" s="1"/>
  <c r="F1136" i="3" s="1"/>
  <c r="F1137" i="3" s="1"/>
  <c r="F1138" i="3" s="1"/>
  <c r="F1139" i="3" s="1"/>
  <c r="F1140" i="3" s="1"/>
  <c r="F1141" i="3" s="1"/>
  <c r="F1142" i="3" s="1"/>
  <c r="F1143" i="3" s="1"/>
  <c r="F1144" i="3" s="1"/>
  <c r="F1145" i="3" s="1"/>
  <c r="F1146" i="3" s="1"/>
  <c r="F1147" i="3" s="1"/>
  <c r="F1148" i="3" s="1"/>
  <c r="F1149" i="3" s="1"/>
  <c r="F1150" i="3" s="1"/>
  <c r="F1151" i="3" s="1"/>
  <c r="F1152" i="3" s="1"/>
  <c r="F1153" i="3" s="1"/>
  <c r="F1154" i="3" s="1"/>
  <c r="F1155" i="3" s="1"/>
  <c r="F1156" i="3" s="1"/>
  <c r="F1157" i="3" s="1"/>
  <c r="F1158" i="3" s="1"/>
  <c r="F1159" i="3" s="1"/>
  <c r="F1160" i="3" s="1"/>
  <c r="F1161" i="3" s="1"/>
  <c r="F1162" i="3" s="1"/>
  <c r="F1163" i="3" s="1"/>
  <c r="F1164" i="3" s="1"/>
  <c r="F1165" i="3" s="1"/>
  <c r="F1166" i="3" s="1"/>
  <c r="F1167" i="3"/>
  <c r="F1168" i="3" s="1"/>
  <c r="F1169" i="3" s="1"/>
  <c r="F1170" i="3" s="1"/>
  <c r="F1171" i="3" s="1"/>
  <c r="F1172" i="3" s="1"/>
  <c r="F1173" i="3" s="1"/>
  <c r="G1167" i="3"/>
  <c r="G1168" i="3" s="1"/>
  <c r="G1169" i="3" s="1"/>
  <c r="G1170" i="3" s="1"/>
  <c r="G1171" i="3" s="1"/>
  <c r="G1172" i="3"/>
  <c r="G1173" i="3"/>
  <c r="F1174" i="3"/>
  <c r="F1175" i="3" s="1"/>
  <c r="F1176" i="3" s="1"/>
  <c r="F1177" i="3" s="1"/>
  <c r="F1178" i="3" s="1"/>
  <c r="F1179" i="3" s="1"/>
  <c r="F1180" i="3" s="1"/>
  <c r="G1174" i="3"/>
  <c r="G1175" i="3" s="1"/>
  <c r="G1176" i="3" s="1"/>
  <c r="G1177" i="3" s="1"/>
  <c r="G1178" i="3" s="1"/>
  <c r="G1179" i="3" s="1"/>
  <c r="G1180" i="3" s="1"/>
  <c r="F1181" i="3"/>
  <c r="F1182" i="3" s="1"/>
  <c r="F1183" i="3" s="1"/>
  <c r="F1184" i="3" s="1"/>
  <c r="F1185" i="3" s="1"/>
  <c r="F1186" i="3" s="1"/>
  <c r="F1187" i="3" s="1"/>
  <c r="F1188" i="3" s="1"/>
  <c r="F1189" i="3" s="1"/>
  <c r="F1190" i="3" s="1"/>
  <c r="F1191" i="3" s="1"/>
  <c r="F1192" i="3" s="1"/>
  <c r="F1193" i="3" s="1"/>
  <c r="F1194" i="3" s="1"/>
  <c r="F1195" i="3" s="1"/>
  <c r="F1196" i="3" s="1"/>
  <c r="F1197" i="3" s="1"/>
  <c r="F1198" i="3" s="1"/>
  <c r="F1199" i="3" s="1"/>
  <c r="F1200" i="3" s="1"/>
  <c r="F1201" i="3" s="1"/>
  <c r="F1202" i="3" s="1"/>
  <c r="G1181" i="3"/>
  <c r="G1182" i="3" s="1"/>
  <c r="G1183" i="3" s="1"/>
  <c r="G1184" i="3" s="1"/>
  <c r="G1185" i="3" s="1"/>
  <c r="G1186" i="3" s="1"/>
  <c r="G1187" i="3" s="1"/>
  <c r="G1188" i="3" s="1"/>
  <c r="G1189" i="3" s="1"/>
  <c r="G1190" i="3" s="1"/>
  <c r="G1191" i="3" s="1"/>
  <c r="G1192" i="3" s="1"/>
  <c r="G1193" i="3" s="1"/>
  <c r="G1194" i="3" s="1"/>
  <c r="G1195" i="3" s="1"/>
  <c r="G1196" i="3" s="1"/>
  <c r="G1197" i="3" s="1"/>
  <c r="G1198" i="3" s="1"/>
  <c r="G1199" i="3" s="1"/>
  <c r="G1200" i="3" s="1"/>
  <c r="G1201" i="3" s="1"/>
  <c r="G1202" i="3" s="1"/>
  <c r="F1203" i="3"/>
  <c r="F1204" i="3" s="1"/>
  <c r="F1205" i="3" s="1"/>
  <c r="F1206" i="3" s="1"/>
  <c r="F1207" i="3" s="1"/>
  <c r="F1208" i="3" s="1"/>
  <c r="F1209" i="3" s="1"/>
  <c r="F1210" i="3" s="1"/>
  <c r="F1211" i="3" s="1"/>
  <c r="F1212" i="3" s="1"/>
  <c r="G1203" i="3"/>
  <c r="G1204" i="3" s="1"/>
  <c r="G1205" i="3" s="1"/>
  <c r="G1206" i="3" s="1"/>
  <c r="G1207" i="3" s="1"/>
  <c r="G1208" i="3" s="1"/>
  <c r="G1209" i="3" s="1"/>
  <c r="G1210" i="3" s="1"/>
  <c r="G1211" i="3" s="1"/>
  <c r="G1212" i="3" s="1"/>
  <c r="F1213" i="3"/>
  <c r="F1214" i="3" s="1"/>
  <c r="G1213" i="3"/>
  <c r="G1214" i="3" s="1"/>
  <c r="F1215" i="3"/>
  <c r="F1216" i="3" s="1"/>
  <c r="F1217" i="3" s="1"/>
  <c r="F1218" i="3" s="1"/>
  <c r="F1219" i="3" s="1"/>
  <c r="G1215" i="3"/>
  <c r="G1216" i="3" s="1"/>
  <c r="G1217" i="3" s="1"/>
  <c r="G1218" i="3" s="1"/>
  <c r="G1219" i="3" s="1"/>
  <c r="F1220" i="3"/>
  <c r="F1221" i="3" s="1"/>
  <c r="G1220" i="3"/>
  <c r="G1221" i="3" s="1"/>
  <c r="F1222" i="3"/>
  <c r="F1223" i="3" s="1"/>
  <c r="G1222" i="3"/>
  <c r="G1223" i="3" s="1"/>
  <c r="F1224" i="3"/>
  <c r="G1224" i="3"/>
  <c r="G1225" i="3" s="1"/>
  <c r="G1226" i="3" s="1"/>
  <c r="G1227" i="3" s="1"/>
  <c r="G1228" i="3" s="1"/>
  <c r="F1225" i="3"/>
  <c r="F1226" i="3" s="1"/>
  <c r="F1227" i="3" s="1"/>
  <c r="F1228" i="3" s="1"/>
  <c r="F1229" i="3" s="1"/>
  <c r="G1229" i="3"/>
  <c r="G1230" i="3" s="1"/>
  <c r="F1230" i="3"/>
  <c r="F1231" i="3"/>
  <c r="F1232" i="3" s="1"/>
  <c r="F1233" i="3" s="1"/>
  <c r="F1234" i="3" s="1"/>
  <c r="F1235" i="3" s="1"/>
  <c r="F1236" i="3" s="1"/>
  <c r="F1237" i="3" s="1"/>
  <c r="F1238" i="3" s="1"/>
  <c r="F1239" i="3" s="1"/>
  <c r="G1231" i="3"/>
  <c r="G1232" i="3" s="1"/>
  <c r="G1233" i="3" s="1"/>
  <c r="G1234" i="3" s="1"/>
  <c r="G1235" i="3" s="1"/>
  <c r="G1236" i="3" s="1"/>
  <c r="G1237" i="3" s="1"/>
  <c r="G1238" i="3" s="1"/>
  <c r="G1239" i="3" s="1"/>
  <c r="G1240" i="3" s="1"/>
  <c r="G1241" i="3" s="1"/>
  <c r="G1242" i="3" s="1"/>
  <c r="G1243" i="3" s="1"/>
  <c r="G1244" i="3" s="1"/>
  <c r="G1245" i="3" s="1"/>
  <c r="G1246" i="3" s="1"/>
  <c r="G1247" i="3" s="1"/>
  <c r="G1248" i="3" s="1"/>
  <c r="G1249" i="3" s="1"/>
  <c r="G1250" i="3" s="1"/>
  <c r="G1251" i="3" s="1"/>
  <c r="G1252" i="3" s="1"/>
  <c r="G1253" i="3" s="1"/>
  <c r="G1254" i="3" s="1"/>
  <c r="G1255" i="3" s="1"/>
  <c r="G1256" i="3" s="1"/>
  <c r="G1257" i="3" s="1"/>
  <c r="G1258" i="3" s="1"/>
  <c r="G1259" i="3" s="1"/>
  <c r="G1260" i="3" s="1"/>
  <c r="G1261" i="3" s="1"/>
  <c r="G1262" i="3" s="1"/>
  <c r="G1263" i="3" s="1"/>
  <c r="G1264" i="3" s="1"/>
  <c r="G1265" i="3" s="1"/>
  <c r="G1266" i="3" s="1"/>
  <c r="G1267" i="3" s="1"/>
  <c r="G1268" i="3" s="1"/>
  <c r="G1269" i="3" s="1"/>
  <c r="G1270" i="3" s="1"/>
  <c r="G1271" i="3" s="1"/>
  <c r="G1272" i="3" s="1"/>
  <c r="G1273" i="3" s="1"/>
  <c r="G1274" i="3" s="1"/>
  <c r="G1275" i="3" s="1"/>
  <c r="G1276" i="3" s="1"/>
  <c r="G1277" i="3" s="1"/>
  <c r="G1278" i="3" s="1"/>
  <c r="G1279" i="3" s="1"/>
  <c r="G1280" i="3" s="1"/>
  <c r="G1281" i="3" s="1"/>
  <c r="G1282" i="3" s="1"/>
  <c r="G1283" i="3" s="1"/>
  <c r="G1284" i="3" s="1"/>
  <c r="G1285" i="3" s="1"/>
  <c r="G1286" i="3" s="1"/>
  <c r="G1287" i="3" s="1"/>
  <c r="G1288" i="3" s="1"/>
  <c r="G1289" i="3" s="1"/>
  <c r="G1290" i="3" s="1"/>
  <c r="F1240" i="3"/>
  <c r="F1241" i="3" s="1"/>
  <c r="F1242" i="3" s="1"/>
  <c r="F1243" i="3" s="1"/>
  <c r="F1244" i="3" s="1"/>
  <c r="F1245" i="3" s="1"/>
  <c r="F1246" i="3" s="1"/>
  <c r="F1247" i="3" s="1"/>
  <c r="F1248" i="3" s="1"/>
  <c r="F1249" i="3" s="1"/>
  <c r="F1250" i="3" s="1"/>
  <c r="F1251" i="3" s="1"/>
  <c r="F1252" i="3" s="1"/>
  <c r="F1253" i="3" s="1"/>
  <c r="F1254" i="3" s="1"/>
  <c r="F1255" i="3" s="1"/>
  <c r="F1256" i="3" s="1"/>
  <c r="F1257" i="3" s="1"/>
  <c r="F1258" i="3" s="1"/>
  <c r="F1259" i="3" s="1"/>
  <c r="F1260" i="3" s="1"/>
  <c r="F1261" i="3" s="1"/>
  <c r="F1262" i="3" s="1"/>
  <c r="F1263" i="3" s="1"/>
  <c r="F1264" i="3" s="1"/>
  <c r="F1265" i="3" s="1"/>
  <c r="F1266" i="3" s="1"/>
  <c r="F1267" i="3" s="1"/>
  <c r="F1268" i="3" s="1"/>
  <c r="F1269" i="3" s="1"/>
  <c r="F1270" i="3" s="1"/>
  <c r="F1271" i="3" s="1"/>
  <c r="F1272" i="3" s="1"/>
  <c r="F1273" i="3" s="1"/>
  <c r="F1274" i="3" s="1"/>
  <c r="F1275" i="3" s="1"/>
  <c r="F1276" i="3" s="1"/>
  <c r="F1277" i="3" s="1"/>
  <c r="F1278" i="3" s="1"/>
  <c r="F1279" i="3" s="1"/>
  <c r="F1280" i="3" s="1"/>
  <c r="F1281" i="3" s="1"/>
  <c r="F1282" i="3" s="1"/>
  <c r="F1283" i="3" s="1"/>
  <c r="F1284" i="3" s="1"/>
  <c r="F1285" i="3" s="1"/>
  <c r="F1286" i="3" s="1"/>
  <c r="F1287" i="3" s="1"/>
  <c r="F1288" i="3" s="1"/>
  <c r="F1289" i="3" s="1"/>
  <c r="F1290" i="3" s="1"/>
  <c r="F1291" i="3"/>
  <c r="F1292" i="3" s="1"/>
  <c r="F1293" i="3" s="1"/>
  <c r="F1294" i="3" s="1"/>
  <c r="F1295" i="3" s="1"/>
  <c r="F1296" i="3" s="1"/>
  <c r="F1297" i="3" s="1"/>
  <c r="F1298" i="3" s="1"/>
  <c r="F1299" i="3" s="1"/>
  <c r="F1300" i="3" s="1"/>
  <c r="F1301" i="3" s="1"/>
  <c r="F1302" i="3" s="1"/>
  <c r="F1303" i="3" s="1"/>
  <c r="F1304" i="3" s="1"/>
  <c r="F1305" i="3" s="1"/>
  <c r="F1306" i="3" s="1"/>
  <c r="F1307" i="3" s="1"/>
  <c r="F1308" i="3" s="1"/>
  <c r="F1309" i="3" s="1"/>
  <c r="F1310" i="3" s="1"/>
  <c r="F1311" i="3" s="1"/>
  <c r="F1312" i="3" s="1"/>
  <c r="F1313" i="3" s="1"/>
  <c r="F1314" i="3" s="1"/>
  <c r="F1315" i="3" s="1"/>
  <c r="F1316" i="3" s="1"/>
  <c r="F1317" i="3" s="1"/>
  <c r="F1318" i="3" s="1"/>
  <c r="F1319" i="3" s="1"/>
  <c r="F1320" i="3" s="1"/>
  <c r="F1321" i="3" s="1"/>
  <c r="F1322" i="3" s="1"/>
  <c r="F1323" i="3" s="1"/>
  <c r="F1324" i="3" s="1"/>
  <c r="F1325" i="3" s="1"/>
  <c r="F1326" i="3" s="1"/>
  <c r="F1327" i="3" s="1"/>
  <c r="F1328" i="3" s="1"/>
  <c r="F1329" i="3" s="1"/>
  <c r="F1330" i="3" s="1"/>
  <c r="F1331" i="3" s="1"/>
  <c r="F1332" i="3" s="1"/>
  <c r="G1291" i="3"/>
  <c r="G1292" i="3" s="1"/>
  <c r="G1293" i="3" s="1"/>
  <c r="G1294" i="3" s="1"/>
  <c r="G1295" i="3" s="1"/>
  <c r="G1296" i="3" s="1"/>
  <c r="G1297" i="3" s="1"/>
  <c r="G1298" i="3" s="1"/>
  <c r="G1299" i="3" s="1"/>
  <c r="G1300" i="3" s="1"/>
  <c r="G1301" i="3" s="1"/>
  <c r="G1302" i="3" s="1"/>
  <c r="G1303" i="3" s="1"/>
  <c r="G1304" i="3" s="1"/>
  <c r="G1305" i="3" s="1"/>
  <c r="G1306" i="3" s="1"/>
  <c r="G1307" i="3" s="1"/>
  <c r="G1308" i="3" s="1"/>
  <c r="G1309" i="3" s="1"/>
  <c r="G1310" i="3" s="1"/>
  <c r="G1311" i="3" s="1"/>
  <c r="G1312" i="3" s="1"/>
  <c r="G1313" i="3" s="1"/>
  <c r="G1314" i="3" s="1"/>
  <c r="G1315" i="3" s="1"/>
  <c r="G1316" i="3" s="1"/>
  <c r="G1317" i="3" s="1"/>
  <c r="G1318" i="3" s="1"/>
  <c r="G1319" i="3" s="1"/>
  <c r="G1320" i="3" s="1"/>
  <c r="G1321" i="3" s="1"/>
  <c r="G1322" i="3" s="1"/>
  <c r="G1323" i="3" s="1"/>
  <c r="G1324" i="3" s="1"/>
  <c r="G1325" i="3" s="1"/>
  <c r="G1326" i="3" s="1"/>
  <c r="G1327" i="3" s="1"/>
  <c r="G1328" i="3" s="1"/>
  <c r="G1329" i="3" s="1"/>
  <c r="G1330" i="3" s="1"/>
  <c r="G1331" i="3" s="1"/>
  <c r="G1332" i="3" s="1"/>
  <c r="F1333" i="3"/>
  <c r="F1334" i="3" s="1"/>
  <c r="G1333" i="3"/>
  <c r="G1334" i="3" s="1"/>
  <c r="H255" i="2"/>
  <c r="J255" i="2" s="1"/>
  <c r="F255" i="2"/>
  <c r="I254" i="2"/>
  <c r="H254" i="2"/>
  <c r="J254" i="2" s="1"/>
  <c r="G254" i="2"/>
  <c r="G255" i="2" s="1"/>
  <c r="F254" i="2"/>
  <c r="F253" i="2"/>
  <c r="H252" i="2"/>
  <c r="H253" i="2" s="1"/>
  <c r="G252" i="2"/>
  <c r="G253" i="2" s="1"/>
  <c r="F252" i="2"/>
  <c r="H2753" i="3" l="1"/>
  <c r="I2753" i="3" s="1"/>
  <c r="L2753" i="3"/>
  <c r="M2753" i="3" s="1"/>
  <c r="J2753" i="3"/>
  <c r="K2753" i="3" s="1"/>
  <c r="F2754" i="3"/>
  <c r="H2715" i="3"/>
  <c r="I2715" i="3" s="1"/>
  <c r="L2715" i="3"/>
  <c r="M2715" i="3" s="1"/>
  <c r="J2715" i="3"/>
  <c r="K2715" i="3" s="1"/>
  <c r="F2716" i="3"/>
  <c r="H2721" i="3"/>
  <c r="I2721" i="3" s="1"/>
  <c r="L2721" i="3"/>
  <c r="M2721" i="3" s="1"/>
  <c r="J2721" i="3"/>
  <c r="K2721" i="3" s="1"/>
  <c r="F2722" i="3"/>
  <c r="J253" i="2"/>
  <c r="I253" i="2"/>
  <c r="J252" i="2"/>
  <c r="I255" i="2"/>
  <c r="I252" i="2"/>
  <c r="H2722" i="3" l="1"/>
  <c r="I2722" i="3" s="1"/>
  <c r="L2722" i="3"/>
  <c r="M2722" i="3" s="1"/>
  <c r="F2723" i="3"/>
  <c r="J2722" i="3"/>
  <c r="K2722" i="3" s="1"/>
  <c r="H2716" i="3"/>
  <c r="I2716" i="3" s="1"/>
  <c r="L2716" i="3"/>
  <c r="M2716" i="3" s="1"/>
  <c r="F2717" i="3"/>
  <c r="J2716" i="3"/>
  <c r="K2716" i="3" s="1"/>
  <c r="H2754" i="3"/>
  <c r="L2754" i="3"/>
  <c r="F2755" i="3"/>
  <c r="J2754" i="3"/>
  <c r="K2754" i="3" l="1"/>
  <c r="H2755" i="3"/>
  <c r="L2755" i="3"/>
  <c r="J2755" i="3"/>
  <c r="H2717" i="3"/>
  <c r="I2717" i="3" s="1"/>
  <c r="L2717" i="3"/>
  <c r="M2717" i="3" s="1"/>
  <c r="J2717" i="3"/>
  <c r="K2717" i="3" s="1"/>
  <c r="H2723" i="3"/>
  <c r="I2723" i="3" s="1"/>
  <c r="L2723" i="3"/>
  <c r="M2723" i="3" s="1"/>
  <c r="J2723" i="3"/>
  <c r="K2723" i="3" s="1"/>
  <c r="F2724" i="3"/>
  <c r="M2754" i="3"/>
  <c r="I2754" i="3"/>
  <c r="H2724" i="3" l="1"/>
  <c r="I2724" i="3" s="1"/>
  <c r="L2724" i="3"/>
  <c r="M2724" i="3" s="1"/>
  <c r="F2725" i="3"/>
  <c r="J2724" i="3"/>
  <c r="K2724" i="3" s="1"/>
  <c r="M2755" i="3"/>
  <c r="I2755" i="3"/>
  <c r="K2755" i="3"/>
  <c r="G1335" i="3"/>
  <c r="G1336" i="3" s="1"/>
  <c r="G1337" i="3" s="1"/>
  <c r="G1338" i="3" s="1"/>
  <c r="G1339" i="3" s="1"/>
  <c r="G1340" i="3" s="1"/>
  <c r="G1341" i="3" s="1"/>
  <c r="G1342" i="3" s="1"/>
  <c r="G1343" i="3" s="1"/>
  <c r="G1344" i="3" s="1"/>
  <c r="G1345" i="3" s="1"/>
  <c r="G1346" i="3" s="1"/>
  <c r="G1347" i="3" s="1"/>
  <c r="H2725" i="3" l="1"/>
  <c r="I2725" i="3" s="1"/>
  <c r="L2725" i="3"/>
  <c r="M2725" i="3" s="1"/>
  <c r="J2725" i="3"/>
  <c r="K2725" i="3" s="1"/>
  <c r="F2726" i="3"/>
  <c r="F227" i="2"/>
  <c r="F228" i="2"/>
  <c r="G228" i="2"/>
  <c r="H228" i="2"/>
  <c r="I228" i="2" s="1"/>
  <c r="F229" i="2"/>
  <c r="G229" i="2"/>
  <c r="G230" i="2" s="1"/>
  <c r="F230" i="2"/>
  <c r="F231" i="2"/>
  <c r="G231" i="2"/>
  <c r="F232" i="2"/>
  <c r="G232" i="2"/>
  <c r="G233" i="2" s="1"/>
  <c r="G234" i="2" s="1"/>
  <c r="G235" i="2" s="1"/>
  <c r="H232" i="2"/>
  <c r="I232" i="2" s="1"/>
  <c r="F233" i="2"/>
  <c r="F234" i="2"/>
  <c r="F235" i="2"/>
  <c r="F236" i="2"/>
  <c r="G236" i="2"/>
  <c r="H236" i="2"/>
  <c r="I236" i="2" s="1"/>
  <c r="F237" i="2"/>
  <c r="G237" i="2"/>
  <c r="G238" i="2" s="1"/>
  <c r="F238" i="2"/>
  <c r="F239" i="2"/>
  <c r="G239" i="2"/>
  <c r="H239" i="2"/>
  <c r="I239" i="2" s="1"/>
  <c r="F240" i="2"/>
  <c r="G240" i="2"/>
  <c r="H240" i="2"/>
  <c r="I240" i="2" s="1"/>
  <c r="F241" i="2"/>
  <c r="G241" i="2"/>
  <c r="H241" i="2"/>
  <c r="I241" i="2" s="1"/>
  <c r="F242" i="2"/>
  <c r="G242" i="2"/>
  <c r="H242" i="2"/>
  <c r="I242" i="2" s="1"/>
  <c r="F243" i="2"/>
  <c r="G243" i="2"/>
  <c r="H243" i="2"/>
  <c r="I243" i="2" s="1"/>
  <c r="J243" i="2"/>
  <c r="F244" i="2"/>
  <c r="G244" i="2"/>
  <c r="H244" i="2"/>
  <c r="I244" i="2" s="1"/>
  <c r="F245" i="2"/>
  <c r="G245" i="2"/>
  <c r="H245" i="2"/>
  <c r="I245" i="2" s="1"/>
  <c r="F246" i="2"/>
  <c r="G246" i="2"/>
  <c r="H246" i="2"/>
  <c r="I246" i="2" s="1"/>
  <c r="F247" i="2"/>
  <c r="G247" i="2"/>
  <c r="H247" i="2"/>
  <c r="I247" i="2" s="1"/>
  <c r="J247" i="2"/>
  <c r="F248" i="2"/>
  <c r="G248" i="2"/>
  <c r="H248" i="2"/>
  <c r="I248" i="2" s="1"/>
  <c r="F249" i="2"/>
  <c r="G249" i="2"/>
  <c r="H249" i="2"/>
  <c r="I249" i="2" s="1"/>
  <c r="F250" i="2"/>
  <c r="G250" i="2"/>
  <c r="H250" i="2"/>
  <c r="I250" i="2" s="1"/>
  <c r="F251" i="2"/>
  <c r="G251" i="2"/>
  <c r="H251" i="2"/>
  <c r="I251" i="2" s="1"/>
  <c r="H2726" i="3" l="1"/>
  <c r="I2726" i="3" s="1"/>
  <c r="L2726" i="3"/>
  <c r="M2726" i="3" s="1"/>
  <c r="F2727" i="3"/>
  <c r="J2726" i="3"/>
  <c r="K2726" i="3" s="1"/>
  <c r="J239" i="2"/>
  <c r="H229" i="2"/>
  <c r="I229" i="2" s="1"/>
  <c r="J251" i="2"/>
  <c r="J250" i="2"/>
  <c r="J246" i="2"/>
  <c r="J242" i="2"/>
  <c r="J1332" i="3"/>
  <c r="H1332" i="3"/>
  <c r="L1332" i="3"/>
  <c r="J249" i="2"/>
  <c r="J245" i="2"/>
  <c r="J241" i="2"/>
  <c r="J229" i="2"/>
  <c r="J248" i="2"/>
  <c r="J244" i="2"/>
  <c r="J240" i="2"/>
  <c r="J236" i="2"/>
  <c r="J232" i="2"/>
  <c r="H230" i="2"/>
  <c r="H231" i="2" s="1"/>
  <c r="J228" i="2"/>
  <c r="H237" i="2"/>
  <c r="H238" i="2" s="1"/>
  <c r="H233" i="2"/>
  <c r="H2727" i="3" l="1"/>
  <c r="I2727" i="3" s="1"/>
  <c r="L2727" i="3"/>
  <c r="M2727" i="3" s="1"/>
  <c r="J2727" i="3"/>
  <c r="K2727" i="3" s="1"/>
  <c r="F2728" i="3"/>
  <c r="I238" i="2"/>
  <c r="J238" i="2"/>
  <c r="J231" i="2"/>
  <c r="I231" i="2"/>
  <c r="I1332" i="3"/>
  <c r="M1332" i="3"/>
  <c r="K1332" i="3"/>
  <c r="L1333" i="3"/>
  <c r="M1333" i="3" s="1"/>
  <c r="J1333" i="3"/>
  <c r="K1333" i="3" s="1"/>
  <c r="H1333" i="3"/>
  <c r="I1333" i="3" s="1"/>
  <c r="I237" i="2"/>
  <c r="J237" i="2"/>
  <c r="I233" i="2"/>
  <c r="H234" i="2"/>
  <c r="H235" i="2" s="1"/>
  <c r="J233" i="2"/>
  <c r="I230" i="2"/>
  <c r="J230" i="2"/>
  <c r="H2728" i="3" l="1"/>
  <c r="I2728" i="3" s="1"/>
  <c r="L2728" i="3"/>
  <c r="M2728" i="3" s="1"/>
  <c r="F2729" i="3"/>
  <c r="J2728" i="3"/>
  <c r="K2728" i="3" s="1"/>
  <c r="I235" i="2"/>
  <c r="J235" i="2"/>
  <c r="J1334" i="3"/>
  <c r="K1334" i="3" s="1"/>
  <c r="H1334" i="3"/>
  <c r="I1334" i="3" s="1"/>
  <c r="L1334" i="3"/>
  <c r="M1334" i="3" s="1"/>
  <c r="F1335" i="3"/>
  <c r="I234" i="2"/>
  <c r="J234" i="2"/>
  <c r="R5" i="1"/>
  <c r="S5" i="1" s="1"/>
  <c r="P5" i="1"/>
  <c r="Q5" i="1" s="1"/>
  <c r="R4" i="1"/>
  <c r="S4" i="1" s="1"/>
  <c r="P4" i="1"/>
  <c r="Q4" i="1" s="1"/>
  <c r="R3" i="1"/>
  <c r="S3" i="1" s="1"/>
  <c r="P3" i="1"/>
  <c r="Q3" i="1" s="1"/>
  <c r="R2" i="1"/>
  <c r="S2" i="1" s="1"/>
  <c r="P2" i="1"/>
  <c r="Q2" i="1" s="1"/>
  <c r="H2729" i="3" l="1"/>
  <c r="I2729" i="3" s="1"/>
  <c r="L2729" i="3"/>
  <c r="M2729" i="3" s="1"/>
  <c r="F2730" i="3"/>
  <c r="J2729" i="3"/>
  <c r="K2729" i="3" s="1"/>
  <c r="L1335" i="3"/>
  <c r="M1335" i="3" s="1"/>
  <c r="H1335" i="3"/>
  <c r="I1335" i="3" s="1"/>
  <c r="F1336" i="3"/>
  <c r="J1335" i="3"/>
  <c r="K1335" i="3" s="1"/>
  <c r="AT2" i="1"/>
  <c r="AT3" i="1"/>
  <c r="AT4" i="1"/>
  <c r="AT5" i="1"/>
  <c r="H264" i="3"/>
  <c r="I264" i="3" s="1"/>
  <c r="H263" i="3"/>
  <c r="I263" i="3" s="1"/>
  <c r="L174" i="3"/>
  <c r="L172" i="3"/>
  <c r="M172" i="3" s="1"/>
  <c r="J171" i="3"/>
  <c r="J153" i="3"/>
  <c r="K153" i="3" s="1"/>
  <c r="J139" i="3"/>
  <c r="K139" i="3" s="1"/>
  <c r="J121" i="3"/>
  <c r="K121" i="3" s="1"/>
  <c r="J119" i="3"/>
  <c r="K119" i="3" s="1"/>
  <c r="J89" i="3"/>
  <c r="K89" i="3" s="1"/>
  <c r="J79" i="3"/>
  <c r="J77" i="3"/>
  <c r="K77" i="3" s="1"/>
  <c r="J75" i="3"/>
  <c r="K75" i="3" s="1"/>
  <c r="J73" i="3"/>
  <c r="K73" i="3" s="1"/>
  <c r="J69" i="3"/>
  <c r="J39" i="3"/>
  <c r="K39" i="3" s="1"/>
  <c r="J37" i="3"/>
  <c r="K37" i="3" s="1"/>
  <c r="J23" i="3"/>
  <c r="F3" i="2"/>
  <c r="G3" i="2"/>
  <c r="H3" i="2"/>
  <c r="I3" i="2" s="1"/>
  <c r="F4" i="2"/>
  <c r="G4" i="2"/>
  <c r="G5" i="2" s="1"/>
  <c r="F5" i="2"/>
  <c r="F6" i="2"/>
  <c r="G6" i="2"/>
  <c r="H6" i="2"/>
  <c r="I6" i="2" s="1"/>
  <c r="F7" i="2"/>
  <c r="G7" i="2"/>
  <c r="G8" i="2" s="1"/>
  <c r="G9" i="2" s="1"/>
  <c r="G10" i="2" s="1"/>
  <c r="H7" i="2"/>
  <c r="I7" i="2" s="1"/>
  <c r="J7" i="2"/>
  <c r="F8" i="2"/>
  <c r="F9" i="2"/>
  <c r="F10" i="2"/>
  <c r="F11" i="2"/>
  <c r="G11" i="2"/>
  <c r="H11" i="2"/>
  <c r="J11" i="2" s="1"/>
  <c r="I11" i="2"/>
  <c r="F12" i="2"/>
  <c r="G12" i="2"/>
  <c r="G13" i="2" s="1"/>
  <c r="H12" i="2"/>
  <c r="F13" i="2"/>
  <c r="F14" i="2"/>
  <c r="G14" i="2"/>
  <c r="H14" i="2"/>
  <c r="I14" i="2" s="1"/>
  <c r="F15" i="2"/>
  <c r="G15" i="2"/>
  <c r="G16" i="2" s="1"/>
  <c r="G17" i="2" s="1"/>
  <c r="H15" i="2"/>
  <c r="I15" i="2" s="1"/>
  <c r="F16" i="2"/>
  <c r="H16" i="2"/>
  <c r="F17" i="2"/>
  <c r="F18" i="2"/>
  <c r="G18" i="2"/>
  <c r="H18" i="2"/>
  <c r="I18" i="2" s="1"/>
  <c r="F19" i="2"/>
  <c r="G19" i="2"/>
  <c r="G20" i="2" s="1"/>
  <c r="G21" i="2" s="1"/>
  <c r="G22" i="2" s="1"/>
  <c r="H19" i="2"/>
  <c r="J19" i="2" s="1"/>
  <c r="F20" i="2"/>
  <c r="F21" i="2"/>
  <c r="F22" i="2"/>
  <c r="F23" i="2"/>
  <c r="G23" i="2"/>
  <c r="H23" i="2"/>
  <c r="I23" i="2" s="1"/>
  <c r="F24" i="2"/>
  <c r="G24" i="2"/>
  <c r="G25" i="2" s="1"/>
  <c r="G26" i="2" s="1"/>
  <c r="G27" i="2" s="1"/>
  <c r="G28" i="2" s="1"/>
  <c r="G29" i="2" s="1"/>
  <c r="H24" i="2"/>
  <c r="F25" i="2"/>
  <c r="F26" i="2"/>
  <c r="F27" i="2"/>
  <c r="F28" i="2"/>
  <c r="F29" i="2"/>
  <c r="F30" i="2"/>
  <c r="G30" i="2"/>
  <c r="G31" i="2" s="1"/>
  <c r="H30" i="2"/>
  <c r="I30" i="2" s="1"/>
  <c r="F31" i="2"/>
  <c r="F32" i="2"/>
  <c r="G32" i="2"/>
  <c r="G33" i="2" s="1"/>
  <c r="G34" i="2" s="1"/>
  <c r="G35" i="2" s="1"/>
  <c r="G36" i="2" s="1"/>
  <c r="G37" i="2" s="1"/>
  <c r="H32" i="2"/>
  <c r="F33" i="2"/>
  <c r="F34" i="2"/>
  <c r="F35" i="2"/>
  <c r="F36" i="2"/>
  <c r="F37" i="2"/>
  <c r="F38" i="2"/>
  <c r="G38" i="2"/>
  <c r="H38" i="2"/>
  <c r="I38" i="2" s="1"/>
  <c r="F39" i="2"/>
  <c r="G39" i="2"/>
  <c r="G40" i="2" s="1"/>
  <c r="G41" i="2" s="1"/>
  <c r="G42" i="2" s="1"/>
  <c r="G43" i="2" s="1"/>
  <c r="G44" i="2" s="1"/>
  <c r="H39" i="2"/>
  <c r="J39" i="2" s="1"/>
  <c r="F40" i="2"/>
  <c r="F41" i="2"/>
  <c r="F42" i="2"/>
  <c r="F43" i="2"/>
  <c r="F44" i="2"/>
  <c r="F45" i="2"/>
  <c r="G45" i="2"/>
  <c r="H45" i="2"/>
  <c r="I45" i="2" s="1"/>
  <c r="F46" i="2"/>
  <c r="G46" i="2"/>
  <c r="G47" i="2" s="1"/>
  <c r="H46" i="2"/>
  <c r="I46" i="2" s="1"/>
  <c r="F47" i="2"/>
  <c r="F48" i="2"/>
  <c r="G48" i="2"/>
  <c r="H48" i="2"/>
  <c r="F49" i="2"/>
  <c r="G49" i="2"/>
  <c r="H49" i="2"/>
  <c r="I49" i="2" s="1"/>
  <c r="F50" i="2"/>
  <c r="G50" i="2"/>
  <c r="H50" i="2"/>
  <c r="I50" i="2" s="1"/>
  <c r="F51" i="2"/>
  <c r="G51" i="2"/>
  <c r="H51" i="2"/>
  <c r="I51" i="2" s="1"/>
  <c r="F52" i="2"/>
  <c r="G52" i="2"/>
  <c r="H52" i="2"/>
  <c r="F53" i="2"/>
  <c r="G53" i="2"/>
  <c r="H53" i="2"/>
  <c r="I53" i="2" s="1"/>
  <c r="F54" i="2"/>
  <c r="G54" i="2"/>
  <c r="H54" i="2"/>
  <c r="I54" i="2" s="1"/>
  <c r="J54" i="2"/>
  <c r="F55" i="2"/>
  <c r="G55" i="2"/>
  <c r="H55" i="2"/>
  <c r="J55" i="2" s="1"/>
  <c r="I55" i="2"/>
  <c r="F56" i="2"/>
  <c r="G56" i="2"/>
  <c r="H56" i="2"/>
  <c r="F57" i="2"/>
  <c r="G57" i="2"/>
  <c r="H57" i="2"/>
  <c r="I57" i="2" s="1"/>
  <c r="F58" i="2"/>
  <c r="G58" i="2"/>
  <c r="H58" i="2"/>
  <c r="I58" i="2" s="1"/>
  <c r="F59" i="2"/>
  <c r="G59" i="2"/>
  <c r="H59" i="2"/>
  <c r="J59" i="2" s="1"/>
  <c r="F60" i="2"/>
  <c r="G60" i="2"/>
  <c r="H60" i="2"/>
  <c r="F61" i="2"/>
  <c r="G61" i="2"/>
  <c r="G62" i="2" s="1"/>
  <c r="H61" i="2"/>
  <c r="I61" i="2" s="1"/>
  <c r="F62" i="2"/>
  <c r="F63" i="2"/>
  <c r="G63" i="2"/>
  <c r="G64" i="2" s="1"/>
  <c r="H63" i="2"/>
  <c r="J63" i="2" s="1"/>
  <c r="F64" i="2"/>
  <c r="H64" i="2"/>
  <c r="F65" i="2"/>
  <c r="G65" i="2"/>
  <c r="H65" i="2"/>
  <c r="I65" i="2" s="1"/>
  <c r="F66" i="2"/>
  <c r="G66" i="2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H66" i="2"/>
  <c r="I66" i="2" s="1"/>
  <c r="F67" i="2"/>
  <c r="F68" i="2"/>
  <c r="F69" i="2"/>
  <c r="F70" i="2"/>
  <c r="F71" i="2"/>
  <c r="F72" i="2"/>
  <c r="F73" i="2"/>
  <c r="F74" i="2"/>
  <c r="F75" i="2"/>
  <c r="F76" i="2"/>
  <c r="F77" i="2"/>
  <c r="F78" i="2"/>
  <c r="G78" i="2"/>
  <c r="H78" i="2"/>
  <c r="J78" i="2" s="1"/>
  <c r="F79" i="2"/>
  <c r="G79" i="2"/>
  <c r="H79" i="2"/>
  <c r="I79" i="2" s="1"/>
  <c r="F80" i="2"/>
  <c r="G80" i="2"/>
  <c r="G81" i="2" s="1"/>
  <c r="H80" i="2"/>
  <c r="J80" i="2" s="1"/>
  <c r="F81" i="2"/>
  <c r="F82" i="2"/>
  <c r="G82" i="2"/>
  <c r="G83" i="2" s="1"/>
  <c r="G84" i="2" s="1"/>
  <c r="G85" i="2" s="1"/>
  <c r="G86" i="2" s="1"/>
  <c r="G87" i="2" s="1"/>
  <c r="G88" i="2" s="1"/>
  <c r="H82" i="2"/>
  <c r="I82" i="2" s="1"/>
  <c r="F83" i="2"/>
  <c r="F84" i="2"/>
  <c r="F85" i="2"/>
  <c r="F86" i="2"/>
  <c r="F87" i="2"/>
  <c r="F88" i="2"/>
  <c r="F89" i="2"/>
  <c r="G89" i="2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H111" i="2"/>
  <c r="I111" i="2" s="1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G223" i="2"/>
  <c r="G224" i="2" s="1"/>
  <c r="H223" i="2"/>
  <c r="F224" i="2"/>
  <c r="F225" i="2"/>
  <c r="G225" i="2"/>
  <c r="G226" i="2" s="1"/>
  <c r="G227" i="2" s="1"/>
  <c r="F226" i="2"/>
  <c r="H2730" i="3" l="1"/>
  <c r="I2730" i="3" s="1"/>
  <c r="L2730" i="3"/>
  <c r="M2730" i="3" s="1"/>
  <c r="F2731" i="3"/>
  <c r="J2730" i="3"/>
  <c r="K2730" i="3" s="1"/>
  <c r="H83" i="2"/>
  <c r="I83" i="2" s="1"/>
  <c r="I78" i="2"/>
  <c r="J46" i="2"/>
  <c r="I39" i="2"/>
  <c r="J38" i="2"/>
  <c r="I63" i="2"/>
  <c r="I59" i="2"/>
  <c r="J79" i="2"/>
  <c r="J51" i="2"/>
  <c r="K171" i="3"/>
  <c r="K69" i="3"/>
  <c r="G1348" i="3"/>
  <c r="G1349" i="3" s="1"/>
  <c r="G1350" i="3" s="1"/>
  <c r="G1351" i="3" s="1"/>
  <c r="G1352" i="3" s="1"/>
  <c r="G1353" i="3" s="1"/>
  <c r="G1354" i="3" s="1"/>
  <c r="G1355" i="3" s="1"/>
  <c r="G1356" i="3" s="1"/>
  <c r="G1357" i="3" s="1"/>
  <c r="G1358" i="3" s="1"/>
  <c r="G1359" i="3" s="1"/>
  <c r="G1360" i="3" s="1"/>
  <c r="G1361" i="3" s="1"/>
  <c r="G1362" i="3" s="1"/>
  <c r="G1363" i="3" s="1"/>
  <c r="G1364" i="3" s="1"/>
  <c r="G1365" i="3" s="1"/>
  <c r="G1366" i="3" s="1"/>
  <c r="G1367" i="3" s="1"/>
  <c r="G1368" i="3" s="1"/>
  <c r="G1369" i="3" s="1"/>
  <c r="G1370" i="3" s="1"/>
  <c r="G1371" i="3" s="1"/>
  <c r="G1372" i="3" s="1"/>
  <c r="G1373" i="3" s="1"/>
  <c r="G1374" i="3" s="1"/>
  <c r="G1375" i="3" s="1"/>
  <c r="G1376" i="3" s="1"/>
  <c r="G1377" i="3" s="1"/>
  <c r="G1378" i="3" s="1"/>
  <c r="G1379" i="3" s="1"/>
  <c r="G1380" i="3" s="1"/>
  <c r="G1381" i="3" s="1"/>
  <c r="G1382" i="3" s="1"/>
  <c r="G1383" i="3" s="1"/>
  <c r="G1384" i="3" s="1"/>
  <c r="G1385" i="3" s="1"/>
  <c r="G1386" i="3" s="1"/>
  <c r="G1387" i="3" s="1"/>
  <c r="G1388" i="3" s="1"/>
  <c r="G1389" i="3" s="1"/>
  <c r="G1390" i="3" s="1"/>
  <c r="G1391" i="3" s="1"/>
  <c r="G1392" i="3" s="1"/>
  <c r="G1393" i="3" s="1"/>
  <c r="G1394" i="3" s="1"/>
  <c r="G1395" i="3" s="1"/>
  <c r="G1396" i="3" s="1"/>
  <c r="G1397" i="3" s="1"/>
  <c r="G1398" i="3" s="1"/>
  <c r="G1399" i="3" s="1"/>
  <c r="G1400" i="3" s="1"/>
  <c r="G1401" i="3" s="1"/>
  <c r="G1402" i="3" s="1"/>
  <c r="G1403" i="3" s="1"/>
  <c r="G1404" i="3" s="1"/>
  <c r="G1405" i="3" s="1"/>
  <c r="G1406" i="3" s="1"/>
  <c r="G1407" i="3" s="1"/>
  <c r="G1408" i="3" s="1"/>
  <c r="G1409" i="3" s="1"/>
  <c r="G1410" i="3" s="1"/>
  <c r="G1411" i="3" s="1"/>
  <c r="G1412" i="3" s="1"/>
  <c r="G1413" i="3" s="1"/>
  <c r="G1414" i="3" s="1"/>
  <c r="G1415" i="3" s="1"/>
  <c r="G1416" i="3" s="1"/>
  <c r="G1417" i="3" s="1"/>
  <c r="G1418" i="3" s="1"/>
  <c r="G1419" i="3" s="1"/>
  <c r="G1420" i="3" s="1"/>
  <c r="G1421" i="3" s="1"/>
  <c r="G1422" i="3" s="1"/>
  <c r="G1423" i="3" s="1"/>
  <c r="G1424" i="3" s="1"/>
  <c r="G1425" i="3" s="1"/>
  <c r="G1426" i="3" s="1"/>
  <c r="G1427" i="3" s="1"/>
  <c r="G1428" i="3" s="1"/>
  <c r="G1429" i="3" s="1"/>
  <c r="G1430" i="3" s="1"/>
  <c r="G1431" i="3" s="1"/>
  <c r="G1432" i="3" s="1"/>
  <c r="G1433" i="3" s="1"/>
  <c r="G1434" i="3" s="1"/>
  <c r="G1435" i="3" s="1"/>
  <c r="G1436" i="3" s="1"/>
  <c r="G1437" i="3" s="1"/>
  <c r="G1438" i="3" s="1"/>
  <c r="G1439" i="3" s="1"/>
  <c r="G1440" i="3" s="1"/>
  <c r="G1441" i="3" s="1"/>
  <c r="G1442" i="3" s="1"/>
  <c r="G1443" i="3" s="1"/>
  <c r="G1444" i="3" s="1"/>
  <c r="G1445" i="3" s="1"/>
  <c r="G1446" i="3" s="1"/>
  <c r="G1447" i="3" s="1"/>
  <c r="G1448" i="3" s="1"/>
  <c r="G1449" i="3" s="1"/>
  <c r="G1450" i="3" s="1"/>
  <c r="G1451" i="3" s="1"/>
  <c r="G1452" i="3" s="1"/>
  <c r="G1453" i="3" s="1"/>
  <c r="G1454" i="3" s="1"/>
  <c r="G1455" i="3" s="1"/>
  <c r="G1456" i="3" s="1"/>
  <c r="G1457" i="3" s="1"/>
  <c r="G1458" i="3" s="1"/>
  <c r="G1459" i="3" s="1"/>
  <c r="G1460" i="3" s="1"/>
  <c r="G1461" i="3" s="1"/>
  <c r="G1462" i="3" s="1"/>
  <c r="G1463" i="3" s="1"/>
  <c r="G1464" i="3" s="1"/>
  <c r="G1465" i="3" s="1"/>
  <c r="G1466" i="3" s="1"/>
  <c r="G1467" i="3" s="1"/>
  <c r="G1468" i="3" s="1"/>
  <c r="G1469" i="3" s="1"/>
  <c r="G1470" i="3" s="1"/>
  <c r="G1471" i="3" s="1"/>
  <c r="G1472" i="3" s="1"/>
  <c r="G1473" i="3" s="1"/>
  <c r="G1474" i="3" s="1"/>
  <c r="G1475" i="3" s="1"/>
  <c r="G1476" i="3" s="1"/>
  <c r="G1477" i="3" s="1"/>
  <c r="G1478" i="3" s="1"/>
  <c r="G1479" i="3" s="1"/>
  <c r="G1480" i="3" s="1"/>
  <c r="G1481" i="3" s="1"/>
  <c r="G1482" i="3" s="1"/>
  <c r="G1483" i="3" s="1"/>
  <c r="G1484" i="3" s="1"/>
  <c r="G1485" i="3" s="1"/>
  <c r="G1486" i="3" s="1"/>
  <c r="G1487" i="3" s="1"/>
  <c r="G1488" i="3" s="1"/>
  <c r="G1489" i="3" s="1"/>
  <c r="G1490" i="3" s="1"/>
  <c r="G1491" i="3" s="1"/>
  <c r="G1493" i="3" s="1"/>
  <c r="J1336" i="3"/>
  <c r="K1336" i="3" s="1"/>
  <c r="F1337" i="3"/>
  <c r="L1336" i="3"/>
  <c r="M1336" i="3" s="1"/>
  <c r="H1336" i="3"/>
  <c r="I1336" i="3" s="1"/>
  <c r="H24" i="3"/>
  <c r="I24" i="3" s="1"/>
  <c r="L81" i="3"/>
  <c r="J174" i="3"/>
  <c r="K174" i="3" s="1"/>
  <c r="H575" i="3"/>
  <c r="I575" i="3" s="1"/>
  <c r="H31" i="2"/>
  <c r="I31" i="2" s="1"/>
  <c r="H20" i="2"/>
  <c r="J15" i="2"/>
  <c r="H8" i="2"/>
  <c r="J8" i="2" s="1"/>
  <c r="J83" i="2"/>
  <c r="J82" i="2"/>
  <c r="H81" i="2"/>
  <c r="H40" i="2"/>
  <c r="H41" i="2" s="1"/>
  <c r="J30" i="2"/>
  <c r="J23" i="2"/>
  <c r="I19" i="2"/>
  <c r="J18" i="2"/>
  <c r="J14" i="2"/>
  <c r="H226" i="2"/>
  <c r="J172" i="3"/>
  <c r="K172" i="3" s="1"/>
  <c r="H174" i="3"/>
  <c r="K23" i="3"/>
  <c r="K79" i="3"/>
  <c r="I174" i="3"/>
  <c r="M174" i="3"/>
  <c r="J175" i="3"/>
  <c r="K175" i="3" s="1"/>
  <c r="AV3" i="1"/>
  <c r="J50" i="2"/>
  <c r="J6" i="2"/>
  <c r="H67" i="2"/>
  <c r="AU3" i="1"/>
  <c r="J66" i="2"/>
  <c r="J58" i="2"/>
  <c r="J3" i="2"/>
  <c r="H89" i="2"/>
  <c r="H90" i="2" s="1"/>
  <c r="H4" i="2"/>
  <c r="J4" i="2" s="1"/>
  <c r="H81" i="3"/>
  <c r="J81" i="3"/>
  <c r="L91" i="3"/>
  <c r="H91" i="3"/>
  <c r="J91" i="3"/>
  <c r="L123" i="3"/>
  <c r="M123" i="3" s="1"/>
  <c r="H123" i="3"/>
  <c r="I123" i="3" s="1"/>
  <c r="J123" i="3"/>
  <c r="K123" i="3" s="1"/>
  <c r="L141" i="3"/>
  <c r="H141" i="3"/>
  <c r="J141" i="3"/>
  <c r="L40" i="3"/>
  <c r="M40" i="3" s="1"/>
  <c r="H40" i="3"/>
  <c r="I40" i="3" s="1"/>
  <c r="L70" i="3"/>
  <c r="M70" i="3" s="1"/>
  <c r="H70" i="3"/>
  <c r="I70" i="3" s="1"/>
  <c r="L78" i="3"/>
  <c r="H78" i="3"/>
  <c r="L120" i="3"/>
  <c r="M120" i="3" s="1"/>
  <c r="H120" i="3"/>
  <c r="I120" i="3" s="1"/>
  <c r="L160" i="3"/>
  <c r="M160" i="3" s="1"/>
  <c r="H160" i="3"/>
  <c r="I160" i="3" s="1"/>
  <c r="J254" i="3"/>
  <c r="K254" i="3" s="1"/>
  <c r="L254" i="3"/>
  <c r="M254" i="3" s="1"/>
  <c r="L74" i="3"/>
  <c r="M74" i="3" s="1"/>
  <c r="H74" i="3"/>
  <c r="I74" i="3" s="1"/>
  <c r="L36" i="3"/>
  <c r="H36" i="3"/>
  <c r="L76" i="3"/>
  <c r="M76" i="3" s="1"/>
  <c r="H76" i="3"/>
  <c r="I76" i="3" s="1"/>
  <c r="L154" i="3"/>
  <c r="M154" i="3" s="1"/>
  <c r="H154" i="3"/>
  <c r="I154" i="3" s="1"/>
  <c r="L251" i="3"/>
  <c r="J251" i="3"/>
  <c r="J252" i="3"/>
  <c r="L252" i="3"/>
  <c r="L253" i="3"/>
  <c r="J253" i="3"/>
  <c r="L255" i="3"/>
  <c r="J255" i="3"/>
  <c r="J256" i="3"/>
  <c r="L256" i="3"/>
  <c r="L257" i="3"/>
  <c r="J257" i="3"/>
  <c r="J258" i="3"/>
  <c r="L258" i="3"/>
  <c r="L259" i="3"/>
  <c r="J259" i="3"/>
  <c r="J260" i="3"/>
  <c r="K260" i="3" s="1"/>
  <c r="L260" i="3"/>
  <c r="M260" i="3" s="1"/>
  <c r="L261" i="3"/>
  <c r="M261" i="3" s="1"/>
  <c r="J261" i="3"/>
  <c r="K261" i="3" s="1"/>
  <c r="L177" i="3"/>
  <c r="L23" i="3"/>
  <c r="H23" i="3"/>
  <c r="L37" i="3"/>
  <c r="M37" i="3" s="1"/>
  <c r="H37" i="3"/>
  <c r="I37" i="3" s="1"/>
  <c r="L39" i="3"/>
  <c r="M39" i="3" s="1"/>
  <c r="H39" i="3"/>
  <c r="I39" i="3" s="1"/>
  <c r="L69" i="3"/>
  <c r="H69" i="3"/>
  <c r="L72" i="3"/>
  <c r="M72" i="3" s="1"/>
  <c r="L73" i="3"/>
  <c r="M73" i="3" s="1"/>
  <c r="H73" i="3"/>
  <c r="I73" i="3" s="1"/>
  <c r="L75" i="3"/>
  <c r="M75" i="3" s="1"/>
  <c r="H75" i="3"/>
  <c r="I75" i="3" s="1"/>
  <c r="L77" i="3"/>
  <c r="M77" i="3" s="1"/>
  <c r="H77" i="3"/>
  <c r="I77" i="3" s="1"/>
  <c r="L79" i="3"/>
  <c r="H79" i="3"/>
  <c r="L89" i="3"/>
  <c r="M89" i="3" s="1"/>
  <c r="H89" i="3"/>
  <c r="I89" i="3" s="1"/>
  <c r="L119" i="3"/>
  <c r="M119" i="3" s="1"/>
  <c r="H119" i="3"/>
  <c r="I119" i="3" s="1"/>
  <c r="L121" i="3"/>
  <c r="M121" i="3" s="1"/>
  <c r="H121" i="3"/>
  <c r="I121" i="3" s="1"/>
  <c r="L139" i="3"/>
  <c r="M139" i="3" s="1"/>
  <c r="H139" i="3"/>
  <c r="I139" i="3" s="1"/>
  <c r="L153" i="3"/>
  <c r="M153" i="3" s="1"/>
  <c r="H153" i="3"/>
  <c r="I153" i="3" s="1"/>
  <c r="H171" i="3"/>
  <c r="H251" i="3"/>
  <c r="H252" i="3"/>
  <c r="H253" i="3"/>
  <c r="H254" i="3"/>
  <c r="I254" i="3" s="1"/>
  <c r="H255" i="3"/>
  <c r="H256" i="3"/>
  <c r="H257" i="3"/>
  <c r="H258" i="3"/>
  <c r="H259" i="3"/>
  <c r="H260" i="3"/>
  <c r="I260" i="3" s="1"/>
  <c r="H261" i="3"/>
  <c r="I261" i="3" s="1"/>
  <c r="L575" i="3"/>
  <c r="M575" i="3" s="1"/>
  <c r="J575" i="3"/>
  <c r="K575" i="3" s="1"/>
  <c r="L38" i="3"/>
  <c r="M38" i="3" s="1"/>
  <c r="H38" i="3"/>
  <c r="I38" i="3" s="1"/>
  <c r="L80" i="3"/>
  <c r="M80" i="3" s="1"/>
  <c r="H80" i="3"/>
  <c r="I80" i="3" s="1"/>
  <c r="L90" i="3"/>
  <c r="M90" i="3" s="1"/>
  <c r="H90" i="3"/>
  <c r="I90" i="3" s="1"/>
  <c r="L122" i="3"/>
  <c r="M122" i="3" s="1"/>
  <c r="H122" i="3"/>
  <c r="I122" i="3" s="1"/>
  <c r="L140" i="3"/>
  <c r="M140" i="3" s="1"/>
  <c r="H140" i="3"/>
  <c r="I140" i="3" s="1"/>
  <c r="L152" i="3"/>
  <c r="H152" i="3"/>
  <c r="L171" i="3"/>
  <c r="J36" i="3"/>
  <c r="J38" i="3"/>
  <c r="K38" i="3" s="1"/>
  <c r="J40" i="3"/>
  <c r="K40" i="3" s="1"/>
  <c r="J70" i="3"/>
  <c r="K70" i="3" s="1"/>
  <c r="J74" i="3"/>
  <c r="K74" i="3" s="1"/>
  <c r="J76" i="3"/>
  <c r="K76" i="3" s="1"/>
  <c r="J78" i="3"/>
  <c r="J80" i="3"/>
  <c r="K80" i="3" s="1"/>
  <c r="J90" i="3"/>
  <c r="K90" i="3" s="1"/>
  <c r="J120" i="3"/>
  <c r="K120" i="3" s="1"/>
  <c r="J122" i="3"/>
  <c r="K122" i="3" s="1"/>
  <c r="J140" i="3"/>
  <c r="K140" i="3" s="1"/>
  <c r="J152" i="3"/>
  <c r="J154" i="3"/>
  <c r="K154" i="3" s="1"/>
  <c r="J160" i="3"/>
  <c r="K160" i="3" s="1"/>
  <c r="H172" i="3"/>
  <c r="I172" i="3" s="1"/>
  <c r="H177" i="3"/>
  <c r="L263" i="3"/>
  <c r="M263" i="3" s="1"/>
  <c r="J263" i="3"/>
  <c r="K263" i="3" s="1"/>
  <c r="J264" i="3"/>
  <c r="K264" i="3" s="1"/>
  <c r="L264" i="3"/>
  <c r="M264" i="3" s="1"/>
  <c r="I223" i="2"/>
  <c r="H224" i="2"/>
  <c r="H225" i="2" s="1"/>
  <c r="J225" i="2" s="1"/>
  <c r="J223" i="2"/>
  <c r="I24" i="2"/>
  <c r="H25" i="2"/>
  <c r="J24" i="2"/>
  <c r="I20" i="2"/>
  <c r="H21" i="2"/>
  <c r="J20" i="2"/>
  <c r="I12" i="2"/>
  <c r="H13" i="2"/>
  <c r="J12" i="2"/>
  <c r="I8" i="2"/>
  <c r="H9" i="2"/>
  <c r="J111" i="2"/>
  <c r="I48" i="2"/>
  <c r="J48" i="2"/>
  <c r="I40" i="2"/>
  <c r="J40" i="2"/>
  <c r="H112" i="2"/>
  <c r="I80" i="2"/>
  <c r="I64" i="2"/>
  <c r="J64" i="2"/>
  <c r="I52" i="2"/>
  <c r="J52" i="2"/>
  <c r="I16" i="2"/>
  <c r="H17" i="2"/>
  <c r="J16" i="2"/>
  <c r="I81" i="2"/>
  <c r="J81" i="2"/>
  <c r="I60" i="2"/>
  <c r="J60" i="2"/>
  <c r="I56" i="2"/>
  <c r="J56" i="2"/>
  <c r="I32" i="2"/>
  <c r="H33" i="2"/>
  <c r="J32" i="2"/>
  <c r="J65" i="2"/>
  <c r="J61" i="2"/>
  <c r="J57" i="2"/>
  <c r="J53" i="2"/>
  <c r="J49" i="2"/>
  <c r="H47" i="2"/>
  <c r="J45" i="2"/>
  <c r="H62" i="2"/>
  <c r="H2" i="2"/>
  <c r="J2" i="2" s="1"/>
  <c r="G2" i="2"/>
  <c r="F2" i="2"/>
  <c r="H2731" i="3" l="1"/>
  <c r="I2731" i="3" s="1"/>
  <c r="L2731" i="3"/>
  <c r="M2731" i="3" s="1"/>
  <c r="F2732" i="3"/>
  <c r="J2731" i="3"/>
  <c r="K2731" i="3" s="1"/>
  <c r="H84" i="2"/>
  <c r="I4" i="2"/>
  <c r="J31" i="2"/>
  <c r="G1492" i="3"/>
  <c r="G1494" i="3" s="1"/>
  <c r="G1495" i="3" s="1"/>
  <c r="G1496" i="3" s="1"/>
  <c r="G1497" i="3" s="1"/>
  <c r="G1498" i="3" s="1"/>
  <c r="G1499" i="3" s="1"/>
  <c r="G1500" i="3" s="1"/>
  <c r="G1501" i="3" s="1"/>
  <c r="G1502" i="3" s="1"/>
  <c r="G1503" i="3" s="1"/>
  <c r="G1504" i="3" s="1"/>
  <c r="G1505" i="3" s="1"/>
  <c r="G1506" i="3" s="1"/>
  <c r="G1507" i="3" s="1"/>
  <c r="G1508" i="3" s="1"/>
  <c r="G1509" i="3" s="1"/>
  <c r="G1510" i="3" s="1"/>
  <c r="G1511" i="3" s="1"/>
  <c r="G1512" i="3" s="1"/>
  <c r="G1513" i="3" s="1"/>
  <c r="G1514" i="3" s="1"/>
  <c r="G1515" i="3" s="1"/>
  <c r="G1516" i="3" s="1"/>
  <c r="G1517" i="3" s="1"/>
  <c r="G1518" i="3" s="1"/>
  <c r="G1519" i="3" s="1"/>
  <c r="G1520" i="3" s="1"/>
  <c r="G1521" i="3" s="1"/>
  <c r="G1522" i="3" s="1"/>
  <c r="G1523" i="3" s="1"/>
  <c r="G1524" i="3" s="1"/>
  <c r="G1525" i="3" s="1"/>
  <c r="G1526" i="3" s="1"/>
  <c r="G1527" i="3" s="1"/>
  <c r="G1528" i="3" s="1"/>
  <c r="G1529" i="3" s="1"/>
  <c r="G1530" i="3" s="1"/>
  <c r="G1531" i="3" s="1"/>
  <c r="G1532" i="3" s="1"/>
  <c r="G1533" i="3" s="1"/>
  <c r="G1534" i="3" s="1"/>
  <c r="G1535" i="3" s="1"/>
  <c r="G1536" i="3" s="1"/>
  <c r="G1537" i="3" s="1"/>
  <c r="G1538" i="3" s="1"/>
  <c r="G1539" i="3" s="1"/>
  <c r="G1540" i="3" s="1"/>
  <c r="G1541" i="3" s="1"/>
  <c r="G1542" i="3" s="1"/>
  <c r="G1543" i="3" s="1"/>
  <c r="G1544" i="3" s="1"/>
  <c r="G1545" i="3" s="1"/>
  <c r="G1546" i="3" s="1"/>
  <c r="G1547" i="3" s="1"/>
  <c r="G1548" i="3" s="1"/>
  <c r="G1549" i="3" s="1"/>
  <c r="G1550" i="3" s="1"/>
  <c r="G1551" i="3" s="1"/>
  <c r="G1552" i="3" s="1"/>
  <c r="G1553" i="3" s="1"/>
  <c r="G1554" i="3" s="1"/>
  <c r="G1555" i="3" s="1"/>
  <c r="G1556" i="3" s="1"/>
  <c r="G1557" i="3" s="1"/>
  <c r="G1558" i="3" s="1"/>
  <c r="G1559" i="3" s="1"/>
  <c r="G1560" i="3" s="1"/>
  <c r="G1561" i="3" s="1"/>
  <c r="G1562" i="3" s="1"/>
  <c r="G1563" i="3" s="1"/>
  <c r="G1564" i="3" s="1"/>
  <c r="G1565" i="3" s="1"/>
  <c r="G1566" i="3" s="1"/>
  <c r="G1567" i="3" s="1"/>
  <c r="G1568" i="3" s="1"/>
  <c r="G1569" i="3" s="1"/>
  <c r="G1570" i="3" s="1"/>
  <c r="G1571" i="3" s="1"/>
  <c r="G1572" i="3" s="1"/>
  <c r="G1573" i="3" s="1"/>
  <c r="G1574" i="3" s="1"/>
  <c r="G1575" i="3" s="1"/>
  <c r="G1576" i="3" s="1"/>
  <c r="G1577" i="3" s="1"/>
  <c r="G1578" i="3" s="1"/>
  <c r="G1579" i="3" s="1"/>
  <c r="G1580" i="3" s="1"/>
  <c r="G1581" i="3" s="1"/>
  <c r="G1582" i="3" s="1"/>
  <c r="G1583" i="3" s="1"/>
  <c r="G1584" i="3" s="1"/>
  <c r="G1585" i="3" s="1"/>
  <c r="G1586" i="3" s="1"/>
  <c r="G1587" i="3" s="1"/>
  <c r="G1588" i="3" s="1"/>
  <c r="G1589" i="3" s="1"/>
  <c r="G1590" i="3" s="1"/>
  <c r="G1591" i="3" s="1"/>
  <c r="G1592" i="3" s="1"/>
  <c r="G1593" i="3" s="1"/>
  <c r="G1594" i="3" s="1"/>
  <c r="G1595" i="3" s="1"/>
  <c r="G1596" i="3" s="1"/>
  <c r="G1597" i="3" s="1"/>
  <c r="G1598" i="3" s="1"/>
  <c r="G1599" i="3" s="1"/>
  <c r="G1600" i="3" s="1"/>
  <c r="G1601" i="3" s="1"/>
  <c r="G1602" i="3" s="1"/>
  <c r="G1603" i="3" s="1"/>
  <c r="G1604" i="3" s="1"/>
  <c r="G1605" i="3" s="1"/>
  <c r="G1606" i="3" s="1"/>
  <c r="G1607" i="3" s="1"/>
  <c r="G1608" i="3" s="1"/>
  <c r="G1609" i="3" s="1"/>
  <c r="G1610" i="3" s="1"/>
  <c r="G1611" i="3" s="1"/>
  <c r="G1612" i="3" s="1"/>
  <c r="G1613" i="3" s="1"/>
  <c r="G1614" i="3" s="1"/>
  <c r="G1615" i="3" s="1"/>
  <c r="G1616" i="3" s="1"/>
  <c r="G1617" i="3" s="1"/>
  <c r="G1618" i="3" s="1"/>
  <c r="G1619" i="3" s="1"/>
  <c r="G1620" i="3" s="1"/>
  <c r="G1621" i="3" s="1"/>
  <c r="G1622" i="3" s="1"/>
  <c r="G1623" i="3" s="1"/>
  <c r="G1624" i="3" s="1"/>
  <c r="G1625" i="3" s="1"/>
  <c r="G1626" i="3" s="1"/>
  <c r="G1627" i="3" s="1"/>
  <c r="G1628" i="3" s="1"/>
  <c r="G1629" i="3" s="1"/>
  <c r="G1630" i="3" s="1"/>
  <c r="G1631" i="3" s="1"/>
  <c r="G1632" i="3" s="1"/>
  <c r="G1633" i="3" s="1"/>
  <c r="G1634" i="3" s="1"/>
  <c r="G1635" i="3" s="1"/>
  <c r="G1636" i="3" s="1"/>
  <c r="G1637" i="3" s="1"/>
  <c r="G1638" i="3" s="1"/>
  <c r="G1639" i="3" s="1"/>
  <c r="G1640" i="3" s="1"/>
  <c r="G1641" i="3" s="1"/>
  <c r="G1642" i="3" s="1"/>
  <c r="G1643" i="3" s="1"/>
  <c r="G1644" i="3" s="1"/>
  <c r="G1645" i="3" s="1"/>
  <c r="G1646" i="3" s="1"/>
  <c r="G1647" i="3" s="1"/>
  <c r="G1648" i="3" s="1"/>
  <c r="G1649" i="3" s="1"/>
  <c r="G1650" i="3" s="1"/>
  <c r="G1651" i="3" s="1"/>
  <c r="G1652" i="3" s="1"/>
  <c r="G1653" i="3" s="1"/>
  <c r="G1654" i="3" s="1"/>
  <c r="G1655" i="3" s="1"/>
  <c r="G1656" i="3" s="1"/>
  <c r="G1657" i="3" s="1"/>
  <c r="G1658" i="3" s="1"/>
  <c r="G1659" i="3" s="1"/>
  <c r="G1660" i="3" s="1"/>
  <c r="G1661" i="3" s="1"/>
  <c r="G1662" i="3" s="1"/>
  <c r="G1663" i="3" s="1"/>
  <c r="G1664" i="3" s="1"/>
  <c r="G1665" i="3" s="1"/>
  <c r="G1666" i="3" s="1"/>
  <c r="G1667" i="3" s="1"/>
  <c r="G1668" i="3" s="1"/>
  <c r="G1669" i="3" s="1"/>
  <c r="G1670" i="3" s="1"/>
  <c r="G1671" i="3" s="1"/>
  <c r="G1672" i="3" s="1"/>
  <c r="G1673" i="3" s="1"/>
  <c r="G1674" i="3" s="1"/>
  <c r="G1675" i="3" s="1"/>
  <c r="G1676" i="3" s="1"/>
  <c r="G1677" i="3" s="1"/>
  <c r="G1678" i="3" s="1"/>
  <c r="G1679" i="3" s="1"/>
  <c r="G1680" i="3" s="1"/>
  <c r="G1681" i="3" s="1"/>
  <c r="G1682" i="3" s="1"/>
  <c r="G1683" i="3" s="1"/>
  <c r="G1684" i="3" s="1"/>
  <c r="G1685" i="3" s="1"/>
  <c r="G1686" i="3" s="1"/>
  <c r="G1687" i="3" s="1"/>
  <c r="G1688" i="3" s="1"/>
  <c r="G1689" i="3" s="1"/>
  <c r="G1690" i="3" s="1"/>
  <c r="G1691" i="3" s="1"/>
  <c r="G1692" i="3" s="1"/>
  <c r="G1693" i="3" s="1"/>
  <c r="G1694" i="3" s="1"/>
  <c r="G1695" i="3" s="1"/>
  <c r="G1696" i="3" s="1"/>
  <c r="G1697" i="3" s="1"/>
  <c r="G1698" i="3" s="1"/>
  <c r="G1699" i="3" s="1"/>
  <c r="G1700" i="3" s="1"/>
  <c r="G1701" i="3" s="1"/>
  <c r="G1702" i="3" s="1"/>
  <c r="G1703" i="3" s="1"/>
  <c r="G1704" i="3" s="1"/>
  <c r="G1705" i="3" s="1"/>
  <c r="G1706" i="3" s="1"/>
  <c r="G1707" i="3" s="1"/>
  <c r="G1708" i="3" s="1"/>
  <c r="G1709" i="3" s="1"/>
  <c r="G1710" i="3" s="1"/>
  <c r="G1711" i="3" s="1"/>
  <c r="G1712" i="3" s="1"/>
  <c r="G1713" i="3" s="1"/>
  <c r="G1714" i="3" s="1"/>
  <c r="G1715" i="3" s="1"/>
  <c r="G1716" i="3" s="1"/>
  <c r="G1717" i="3" s="1"/>
  <c r="G1718" i="3" s="1"/>
  <c r="G1719" i="3" s="1"/>
  <c r="G1720" i="3" s="1"/>
  <c r="G1721" i="3" s="1"/>
  <c r="G1722" i="3" s="1"/>
  <c r="G1723" i="3" s="1"/>
  <c r="G1724" i="3" s="1"/>
  <c r="G1725" i="3" s="1"/>
  <c r="G1726" i="3" s="1"/>
  <c r="G1727" i="3" s="1"/>
  <c r="G1728" i="3" s="1"/>
  <c r="G1729" i="3" s="1"/>
  <c r="G1730" i="3" s="1"/>
  <c r="G1731" i="3" s="1"/>
  <c r="G1732" i="3" s="1"/>
  <c r="G1733" i="3" s="1"/>
  <c r="G1734" i="3" s="1"/>
  <c r="G1735" i="3" s="1"/>
  <c r="G1736" i="3" s="1"/>
  <c r="G1737" i="3" s="1"/>
  <c r="G1738" i="3" s="1"/>
  <c r="G1739" i="3" s="1"/>
  <c r="G1740" i="3" s="1"/>
  <c r="G1741" i="3" s="1"/>
  <c r="G1742" i="3" s="1"/>
  <c r="G1743" i="3" s="1"/>
  <c r="G1744" i="3" s="1"/>
  <c r="G1745" i="3" s="1"/>
  <c r="G1746" i="3" s="1"/>
  <c r="G1747" i="3" s="1"/>
  <c r="G1748" i="3" s="1"/>
  <c r="G1749" i="3" s="1"/>
  <c r="G1750" i="3" s="1"/>
  <c r="G1751" i="3" s="1"/>
  <c r="G1752" i="3" s="1"/>
  <c r="G1753" i="3" s="1"/>
  <c r="G1754" i="3" s="1"/>
  <c r="G1755" i="3" s="1"/>
  <c r="G1756" i="3" s="1"/>
  <c r="G1757" i="3" s="1"/>
  <c r="G1758" i="3" s="1"/>
  <c r="G1759" i="3" s="1"/>
  <c r="G1760" i="3" s="1"/>
  <c r="G1761" i="3" s="1"/>
  <c r="G1762" i="3" s="1"/>
  <c r="G1763" i="3" s="1"/>
  <c r="G1764" i="3" s="1"/>
  <c r="G1765" i="3" s="1"/>
  <c r="G1766" i="3" s="1"/>
  <c r="G1767" i="3" s="1"/>
  <c r="G1768" i="3" s="1"/>
  <c r="G1769" i="3" s="1"/>
  <c r="G1770" i="3" s="1"/>
  <c r="G1771" i="3" s="1"/>
  <c r="G1772" i="3" s="1"/>
  <c r="G1773" i="3" s="1"/>
  <c r="G1774" i="3" s="1"/>
  <c r="G1775" i="3" s="1"/>
  <c r="G1776" i="3" s="1"/>
  <c r="G1777" i="3" s="1"/>
  <c r="G1778" i="3" s="1"/>
  <c r="G1779" i="3" s="1"/>
  <c r="G1780" i="3" s="1"/>
  <c r="G1781" i="3" s="1"/>
  <c r="G1782" i="3" s="1"/>
  <c r="G1783" i="3" s="1"/>
  <c r="G1784" i="3" s="1"/>
  <c r="G1785" i="3" s="1"/>
  <c r="G1786" i="3" s="1"/>
  <c r="G1787" i="3" s="1"/>
  <c r="G1788" i="3" s="1"/>
  <c r="G1789" i="3" s="1"/>
  <c r="G1790" i="3" s="1"/>
  <c r="G1791" i="3" s="1"/>
  <c r="G1792" i="3" s="1"/>
  <c r="G1793" i="3" s="1"/>
  <c r="G1794" i="3" s="1"/>
  <c r="G1795" i="3" s="1"/>
  <c r="G1796" i="3" s="1"/>
  <c r="G1797" i="3" s="1"/>
  <c r="G1798" i="3" s="1"/>
  <c r="G1799" i="3" s="1"/>
  <c r="G1800" i="3" s="1"/>
  <c r="G1801" i="3" s="1"/>
  <c r="G1802" i="3" s="1"/>
  <c r="G1803" i="3" s="1"/>
  <c r="G1804" i="3" s="1"/>
  <c r="G1805" i="3" s="1"/>
  <c r="G1806" i="3" s="1"/>
  <c r="G1807" i="3" s="1"/>
  <c r="G1808" i="3" s="1"/>
  <c r="G1809" i="3" s="1"/>
  <c r="G1810" i="3" s="1"/>
  <c r="G1811" i="3" s="1"/>
  <c r="G1812" i="3" s="1"/>
  <c r="G1813" i="3" s="1"/>
  <c r="G1814" i="3" s="1"/>
  <c r="G1815" i="3" s="1"/>
  <c r="G1816" i="3" s="1"/>
  <c r="G1817" i="3" s="1"/>
  <c r="G1818" i="3" s="1"/>
  <c r="G1819" i="3" s="1"/>
  <c r="G1820" i="3" s="1"/>
  <c r="G1821" i="3" s="1"/>
  <c r="G1822" i="3" s="1"/>
  <c r="G1823" i="3" s="1"/>
  <c r="G1824" i="3" s="1"/>
  <c r="G1825" i="3" s="1"/>
  <c r="G1826" i="3" s="1"/>
  <c r="G1827" i="3" s="1"/>
  <c r="G1828" i="3" s="1"/>
  <c r="G1829" i="3" s="1"/>
  <c r="G1830" i="3" s="1"/>
  <c r="G1831" i="3" s="1"/>
  <c r="G1832" i="3" s="1"/>
  <c r="G1833" i="3" s="1"/>
  <c r="G1834" i="3" s="1"/>
  <c r="G1835" i="3" s="1"/>
  <c r="G1836" i="3" s="1"/>
  <c r="G1837" i="3" s="1"/>
  <c r="G1838" i="3" s="1"/>
  <c r="G1839" i="3" s="1"/>
  <c r="G1840" i="3" s="1"/>
  <c r="G1841" i="3" s="1"/>
  <c r="G1842" i="3" s="1"/>
  <c r="G1843" i="3" s="1"/>
  <c r="G1844" i="3" s="1"/>
  <c r="G1845" i="3" s="1"/>
  <c r="G1846" i="3" s="1"/>
  <c r="G1847" i="3" s="1"/>
  <c r="G1848" i="3" s="1"/>
  <c r="G1849" i="3" s="1"/>
  <c r="G1850" i="3" s="1"/>
  <c r="G1851" i="3" s="1"/>
  <c r="G1852" i="3" s="1"/>
  <c r="G1853" i="3" s="1"/>
  <c r="G1854" i="3" s="1"/>
  <c r="G1855" i="3" s="1"/>
  <c r="G1856" i="3" s="1"/>
  <c r="G1857" i="3" s="1"/>
  <c r="G1858" i="3" s="1"/>
  <c r="G1859" i="3" s="1"/>
  <c r="G1860" i="3" s="1"/>
  <c r="G1861" i="3" s="1"/>
  <c r="G1862" i="3" s="1"/>
  <c r="G1863" i="3" s="1"/>
  <c r="G1864" i="3" s="1"/>
  <c r="G1865" i="3" s="1"/>
  <c r="G1866" i="3" s="1"/>
  <c r="G1867" i="3" s="1"/>
  <c r="G1868" i="3" s="1"/>
  <c r="G1869" i="3" s="1"/>
  <c r="G1870" i="3" s="1"/>
  <c r="G1871" i="3" s="1"/>
  <c r="G1872" i="3" s="1"/>
  <c r="G1873" i="3" s="1"/>
  <c r="G1874" i="3" s="1"/>
  <c r="G1875" i="3" s="1"/>
  <c r="G1876" i="3" s="1"/>
  <c r="G1877" i="3" s="1"/>
  <c r="G1878" i="3" s="1"/>
  <c r="G1879" i="3" s="1"/>
  <c r="G1880" i="3" s="1"/>
  <c r="G1881" i="3" s="1"/>
  <c r="G1882" i="3" s="1"/>
  <c r="G1883" i="3" s="1"/>
  <c r="G1884" i="3" s="1"/>
  <c r="G1885" i="3" s="1"/>
  <c r="G1886" i="3" s="1"/>
  <c r="G1887" i="3" s="1"/>
  <c r="G1888" i="3" s="1"/>
  <c r="G1889" i="3" s="1"/>
  <c r="G1890" i="3" s="1"/>
  <c r="G1891" i="3" s="1"/>
  <c r="G1892" i="3" s="1"/>
  <c r="G1893" i="3" s="1"/>
  <c r="G1894" i="3" s="1"/>
  <c r="G1895" i="3" s="1"/>
  <c r="G1896" i="3" s="1"/>
  <c r="G1897" i="3" s="1"/>
  <c r="G1898" i="3" s="1"/>
  <c r="G1899" i="3" s="1"/>
  <c r="G1900" i="3" s="1"/>
  <c r="G1901" i="3" s="1"/>
  <c r="G1902" i="3" s="1"/>
  <c r="G1903" i="3" s="1"/>
  <c r="G1904" i="3" s="1"/>
  <c r="G1905" i="3" s="1"/>
  <c r="G1906" i="3" s="1"/>
  <c r="G1907" i="3" s="1"/>
  <c r="G1908" i="3" s="1"/>
  <c r="G1909" i="3" s="1"/>
  <c r="G1910" i="3" s="1"/>
  <c r="G1911" i="3" s="1"/>
  <c r="G1912" i="3" s="1"/>
  <c r="G1913" i="3" s="1"/>
  <c r="G1914" i="3" s="1"/>
  <c r="G1915" i="3" s="1"/>
  <c r="G1916" i="3" s="1"/>
  <c r="G1917" i="3" s="1"/>
  <c r="G1918" i="3" s="1"/>
  <c r="G1919" i="3" s="1"/>
  <c r="G1920" i="3" s="1"/>
  <c r="G1921" i="3" s="1"/>
  <c r="G1922" i="3" s="1"/>
  <c r="G1923" i="3" s="1"/>
  <c r="G1924" i="3" s="1"/>
  <c r="G1925" i="3" s="1"/>
  <c r="G1926" i="3" s="1"/>
  <c r="G1927" i="3" s="1"/>
  <c r="G1928" i="3" s="1"/>
  <c r="G1929" i="3" s="1"/>
  <c r="G1930" i="3" s="1"/>
  <c r="G1931" i="3" s="1"/>
  <c r="G1932" i="3" s="1"/>
  <c r="G1933" i="3" s="1"/>
  <c r="G1934" i="3" s="1"/>
  <c r="G1935" i="3" s="1"/>
  <c r="G1936" i="3" s="1"/>
  <c r="G1937" i="3" s="1"/>
  <c r="G1938" i="3" s="1"/>
  <c r="G1939" i="3" s="1"/>
  <c r="G1940" i="3" s="1"/>
  <c r="G1941" i="3" s="1"/>
  <c r="G1942" i="3" s="1"/>
  <c r="G1943" i="3" s="1"/>
  <c r="G1944" i="3" s="1"/>
  <c r="G1945" i="3" s="1"/>
  <c r="G1946" i="3" s="1"/>
  <c r="G1947" i="3" s="1"/>
  <c r="G1948" i="3" s="1"/>
  <c r="G1949" i="3" s="1"/>
  <c r="G1950" i="3" s="1"/>
  <c r="G1951" i="3" s="1"/>
  <c r="G1952" i="3" s="1"/>
  <c r="G1953" i="3" s="1"/>
  <c r="G1954" i="3" s="1"/>
  <c r="G1955" i="3" s="1"/>
  <c r="G1956" i="3" s="1"/>
  <c r="G1957" i="3" s="1"/>
  <c r="G1958" i="3" s="1"/>
  <c r="G1959" i="3" s="1"/>
  <c r="G1960" i="3" s="1"/>
  <c r="G1961" i="3" s="1"/>
  <c r="G1962" i="3" s="1"/>
  <c r="G1963" i="3" s="1"/>
  <c r="G1964" i="3" s="1"/>
  <c r="G1965" i="3" s="1"/>
  <c r="G1966" i="3" s="1"/>
  <c r="G1967" i="3" s="1"/>
  <c r="G1968" i="3" s="1"/>
  <c r="G1969" i="3" s="1"/>
  <c r="G1970" i="3" s="1"/>
  <c r="G1971" i="3" s="1"/>
  <c r="G1972" i="3" s="1"/>
  <c r="G1973" i="3" s="1"/>
  <c r="G1974" i="3" s="1"/>
  <c r="G1975" i="3" s="1"/>
  <c r="G1976" i="3" s="1"/>
  <c r="G1977" i="3" s="1"/>
  <c r="G1978" i="3" s="1"/>
  <c r="G1979" i="3" s="1"/>
  <c r="G1980" i="3" s="1"/>
  <c r="G1981" i="3" s="1"/>
  <c r="G1982" i="3" s="1"/>
  <c r="G1983" i="3" s="1"/>
  <c r="G1984" i="3" s="1"/>
  <c r="G1985" i="3" s="1"/>
  <c r="G1986" i="3" s="1"/>
  <c r="G1987" i="3" s="1"/>
  <c r="G1988" i="3" s="1"/>
  <c r="G1989" i="3" s="1"/>
  <c r="G1990" i="3" s="1"/>
  <c r="G1991" i="3" s="1"/>
  <c r="G1992" i="3" s="1"/>
  <c r="G1993" i="3" s="1"/>
  <c r="G1994" i="3" s="1"/>
  <c r="G1995" i="3" s="1"/>
  <c r="G1996" i="3" s="1"/>
  <c r="G1997" i="3" s="1"/>
  <c r="G1998" i="3" s="1"/>
  <c r="G1999" i="3" s="1"/>
  <c r="G2000" i="3" s="1"/>
  <c r="G2001" i="3" s="1"/>
  <c r="G2002" i="3" s="1"/>
  <c r="G2003" i="3" s="1"/>
  <c r="G2004" i="3" s="1"/>
  <c r="G2005" i="3" s="1"/>
  <c r="G2006" i="3" s="1"/>
  <c r="G2007" i="3" s="1"/>
  <c r="G2008" i="3" s="1"/>
  <c r="G2009" i="3" s="1"/>
  <c r="G2010" i="3" s="1"/>
  <c r="G2011" i="3" s="1"/>
  <c r="G2012" i="3" s="1"/>
  <c r="G2013" i="3" s="1"/>
  <c r="G2014" i="3" s="1"/>
  <c r="G2015" i="3" s="1"/>
  <c r="G2016" i="3" s="1"/>
  <c r="G2017" i="3" s="1"/>
  <c r="G2018" i="3" s="1"/>
  <c r="G2019" i="3" s="1"/>
  <c r="G2020" i="3" s="1"/>
  <c r="G2021" i="3" s="1"/>
  <c r="G2022" i="3" s="1"/>
  <c r="G2023" i="3" s="1"/>
  <c r="G2024" i="3" s="1"/>
  <c r="G2025" i="3" s="1"/>
  <c r="G2026" i="3" s="1"/>
  <c r="G2027" i="3" s="1"/>
  <c r="G2028" i="3" s="1"/>
  <c r="G2029" i="3" s="1"/>
  <c r="G2030" i="3" s="1"/>
  <c r="G2031" i="3" s="1"/>
  <c r="G2032" i="3" s="1"/>
  <c r="G2033" i="3" s="1"/>
  <c r="G2034" i="3" s="1"/>
  <c r="G2035" i="3" s="1"/>
  <c r="G2036" i="3" s="1"/>
  <c r="G2037" i="3" s="1"/>
  <c r="G2038" i="3" s="1"/>
  <c r="G2039" i="3" s="1"/>
  <c r="G2040" i="3" s="1"/>
  <c r="G2041" i="3" s="1"/>
  <c r="G2042" i="3" s="1"/>
  <c r="G2043" i="3" s="1"/>
  <c r="G2044" i="3" s="1"/>
  <c r="G2045" i="3" s="1"/>
  <c r="G2046" i="3" s="1"/>
  <c r="G2047" i="3" s="1"/>
  <c r="G2048" i="3" s="1"/>
  <c r="G2049" i="3" s="1"/>
  <c r="G2050" i="3" s="1"/>
  <c r="G2051" i="3" s="1"/>
  <c r="G2052" i="3" s="1"/>
  <c r="G2053" i="3" s="1"/>
  <c r="G2054" i="3" s="1"/>
  <c r="G2055" i="3" s="1"/>
  <c r="G2056" i="3" s="1"/>
  <c r="G2057" i="3" s="1"/>
  <c r="G2058" i="3" s="1"/>
  <c r="G2059" i="3" s="1"/>
  <c r="G2060" i="3" s="1"/>
  <c r="G2061" i="3" s="1"/>
  <c r="G2062" i="3" s="1"/>
  <c r="G2063" i="3" s="1"/>
  <c r="G2064" i="3" s="1"/>
  <c r="G2065" i="3" s="1"/>
  <c r="G2066" i="3" s="1"/>
  <c r="G2067" i="3" s="1"/>
  <c r="G2068" i="3" s="1"/>
  <c r="G2069" i="3" s="1"/>
  <c r="G2070" i="3" s="1"/>
  <c r="G2071" i="3" s="1"/>
  <c r="G2072" i="3" s="1"/>
  <c r="G2073" i="3" s="1"/>
  <c r="G2074" i="3" s="1"/>
  <c r="G2075" i="3" s="1"/>
  <c r="G2076" i="3" s="1"/>
  <c r="G2077" i="3" s="1"/>
  <c r="G2078" i="3" s="1"/>
  <c r="G2079" i="3" s="1"/>
  <c r="G2080" i="3" s="1"/>
  <c r="G2081" i="3" s="1"/>
  <c r="G2082" i="3" s="1"/>
  <c r="G2083" i="3" s="1"/>
  <c r="G2084" i="3" s="1"/>
  <c r="G2085" i="3" s="1"/>
  <c r="G2086" i="3" s="1"/>
  <c r="G2087" i="3" s="1"/>
  <c r="G2088" i="3" s="1"/>
  <c r="G2089" i="3" s="1"/>
  <c r="G2090" i="3" s="1"/>
  <c r="G2091" i="3" s="1"/>
  <c r="G2092" i="3" s="1"/>
  <c r="G2093" i="3" s="1"/>
  <c r="G2094" i="3" s="1"/>
  <c r="G2095" i="3" s="1"/>
  <c r="G2096" i="3" s="1"/>
  <c r="G2097" i="3" s="1"/>
  <c r="G2098" i="3" s="1"/>
  <c r="G2099" i="3" s="1"/>
  <c r="G2100" i="3" s="1"/>
  <c r="G2101" i="3" s="1"/>
  <c r="G2102" i="3" s="1"/>
  <c r="G2103" i="3" s="1"/>
  <c r="G2104" i="3" s="1"/>
  <c r="G2105" i="3" s="1"/>
  <c r="G2106" i="3" s="1"/>
  <c r="G2107" i="3" s="1"/>
  <c r="G2108" i="3" s="1"/>
  <c r="G2109" i="3" s="1"/>
  <c r="G2110" i="3" s="1"/>
  <c r="G2111" i="3" s="1"/>
  <c r="G2112" i="3" s="1"/>
  <c r="G2113" i="3" s="1"/>
  <c r="G2114" i="3" s="1"/>
  <c r="G2115" i="3" s="1"/>
  <c r="G2116" i="3" s="1"/>
  <c r="G2117" i="3" s="1"/>
  <c r="G2118" i="3" s="1"/>
  <c r="G2119" i="3" s="1"/>
  <c r="G2120" i="3" s="1"/>
  <c r="G2121" i="3" s="1"/>
  <c r="G2122" i="3" s="1"/>
  <c r="G2123" i="3" s="1"/>
  <c r="G2124" i="3" s="1"/>
  <c r="G2125" i="3" s="1"/>
  <c r="G2126" i="3" s="1"/>
  <c r="G2127" i="3" s="1"/>
  <c r="G2128" i="3" s="1"/>
  <c r="G2129" i="3" s="1"/>
  <c r="G2130" i="3" s="1"/>
  <c r="G2131" i="3" s="1"/>
  <c r="G2132" i="3" s="1"/>
  <c r="G2133" i="3" s="1"/>
  <c r="G2134" i="3" s="1"/>
  <c r="G2135" i="3" s="1"/>
  <c r="G2136" i="3" s="1"/>
  <c r="G2137" i="3" s="1"/>
  <c r="G2138" i="3" s="1"/>
  <c r="G2139" i="3" s="1"/>
  <c r="G2140" i="3" s="1"/>
  <c r="G2141" i="3" s="1"/>
  <c r="G2142" i="3" s="1"/>
  <c r="G2143" i="3" s="1"/>
  <c r="G2144" i="3" s="1"/>
  <c r="G2145" i="3" s="1"/>
  <c r="G2146" i="3" s="1"/>
  <c r="G2147" i="3" s="1"/>
  <c r="G2148" i="3" s="1"/>
  <c r="G2149" i="3" s="1"/>
  <c r="G2150" i="3" s="1"/>
  <c r="G2151" i="3" s="1"/>
  <c r="G2152" i="3" s="1"/>
  <c r="G2153" i="3" s="1"/>
  <c r="G2154" i="3" s="1"/>
  <c r="G2155" i="3" s="1"/>
  <c r="G2156" i="3" s="1"/>
  <c r="G2157" i="3" s="1"/>
  <c r="G2158" i="3" s="1"/>
  <c r="G2159" i="3" s="1"/>
  <c r="G2160" i="3" s="1"/>
  <c r="G2161" i="3" s="1"/>
  <c r="G2162" i="3" s="1"/>
  <c r="G2163" i="3" s="1"/>
  <c r="G2164" i="3" s="1"/>
  <c r="G2165" i="3" s="1"/>
  <c r="G2166" i="3" s="1"/>
  <c r="G2167" i="3" s="1"/>
  <c r="G2168" i="3" s="1"/>
  <c r="G2169" i="3" s="1"/>
  <c r="G2170" i="3" s="1"/>
  <c r="G2171" i="3" s="1"/>
  <c r="G2172" i="3" s="1"/>
  <c r="G2173" i="3" s="1"/>
  <c r="G2174" i="3" s="1"/>
  <c r="G2175" i="3" s="1"/>
  <c r="G2176" i="3" s="1"/>
  <c r="G2177" i="3" s="1"/>
  <c r="G2178" i="3" s="1"/>
  <c r="G2179" i="3" s="1"/>
  <c r="G2180" i="3" s="1"/>
  <c r="G2181" i="3" s="1"/>
  <c r="G2182" i="3" s="1"/>
  <c r="G2183" i="3" s="1"/>
  <c r="G2184" i="3" s="1"/>
  <c r="G2185" i="3" s="1"/>
  <c r="G2186" i="3" s="1"/>
  <c r="G2187" i="3" s="1"/>
  <c r="G2188" i="3" s="1"/>
  <c r="G2189" i="3" s="1"/>
  <c r="G2190" i="3" s="1"/>
  <c r="G2191" i="3" s="1"/>
  <c r="G2192" i="3" s="1"/>
  <c r="G2193" i="3" s="1"/>
  <c r="G2194" i="3" s="1"/>
  <c r="G2195" i="3" s="1"/>
  <c r="G2196" i="3" s="1"/>
  <c r="G2197" i="3" s="1"/>
  <c r="G2198" i="3" s="1"/>
  <c r="G2199" i="3" s="1"/>
  <c r="G2200" i="3" s="1"/>
  <c r="G2201" i="3" s="1"/>
  <c r="G2202" i="3" s="1"/>
  <c r="G2203" i="3" s="1"/>
  <c r="G2204" i="3" s="1"/>
  <c r="G2205" i="3" s="1"/>
  <c r="G2206" i="3" s="1"/>
  <c r="G2207" i="3" s="1"/>
  <c r="G2208" i="3" s="1"/>
  <c r="G2209" i="3" s="1"/>
  <c r="G2210" i="3" s="1"/>
  <c r="G2211" i="3" s="1"/>
  <c r="G2212" i="3" s="1"/>
  <c r="G2213" i="3" s="1"/>
  <c r="G2214" i="3" s="1"/>
  <c r="G2215" i="3" s="1"/>
  <c r="G2216" i="3" s="1"/>
  <c r="G2217" i="3" s="1"/>
  <c r="G2218" i="3" s="1"/>
  <c r="G2219" i="3" s="1"/>
  <c r="G2220" i="3" s="1"/>
  <c r="G2221" i="3" s="1"/>
  <c r="G2222" i="3" s="1"/>
  <c r="G2223" i="3" s="1"/>
  <c r="G2224" i="3" s="1"/>
  <c r="G2225" i="3" s="1"/>
  <c r="G2226" i="3" s="1"/>
  <c r="G2227" i="3" s="1"/>
  <c r="G2228" i="3" s="1"/>
  <c r="G2229" i="3" s="1"/>
  <c r="G2230" i="3" s="1"/>
  <c r="G2231" i="3" s="1"/>
  <c r="G2232" i="3" s="1"/>
  <c r="G2233" i="3" s="1"/>
  <c r="G2234" i="3" s="1"/>
  <c r="G2235" i="3" s="1"/>
  <c r="G2236" i="3" s="1"/>
  <c r="G2237" i="3" s="1"/>
  <c r="G2238" i="3" s="1"/>
  <c r="G2239" i="3" s="1"/>
  <c r="G2240" i="3" s="1"/>
  <c r="G2241" i="3" s="1"/>
  <c r="G2242" i="3" s="1"/>
  <c r="G2243" i="3" s="1"/>
  <c r="G2244" i="3" s="1"/>
  <c r="G2245" i="3" s="1"/>
  <c r="G2246" i="3" s="1"/>
  <c r="G2247" i="3" s="1"/>
  <c r="G2248" i="3" s="1"/>
  <c r="G2249" i="3" s="1"/>
  <c r="G2250" i="3" s="1"/>
  <c r="G2251" i="3" s="1"/>
  <c r="G2252" i="3" s="1"/>
  <c r="G2253" i="3" s="1"/>
  <c r="G2254" i="3" s="1"/>
  <c r="G2255" i="3" s="1"/>
  <c r="G2256" i="3" s="1"/>
  <c r="G2257" i="3" s="1"/>
  <c r="G2258" i="3" s="1"/>
  <c r="G2259" i="3" s="1"/>
  <c r="G2260" i="3" s="1"/>
  <c r="G2261" i="3" s="1"/>
  <c r="G2262" i="3" s="1"/>
  <c r="G2263" i="3" s="1"/>
  <c r="G2264" i="3" s="1"/>
  <c r="G2265" i="3" s="1"/>
  <c r="G2266" i="3" s="1"/>
  <c r="G2267" i="3" s="1"/>
  <c r="G2268" i="3" s="1"/>
  <c r="G2269" i="3" s="1"/>
  <c r="G2270" i="3" s="1"/>
  <c r="G2271" i="3" s="1"/>
  <c r="G2272" i="3" s="1"/>
  <c r="G2273" i="3" s="1"/>
  <c r="G2274" i="3" s="1"/>
  <c r="G2275" i="3" s="1"/>
  <c r="G2276" i="3" s="1"/>
  <c r="G2277" i="3" s="1"/>
  <c r="G2278" i="3" s="1"/>
  <c r="G2279" i="3" s="1"/>
  <c r="G2280" i="3" s="1"/>
  <c r="G2281" i="3" s="1"/>
  <c r="G2282" i="3" s="1"/>
  <c r="G2283" i="3" s="1"/>
  <c r="G2284" i="3" s="1"/>
  <c r="G2285" i="3" s="1"/>
  <c r="G2286" i="3" s="1"/>
  <c r="G2287" i="3" s="1"/>
  <c r="G2288" i="3" s="1"/>
  <c r="G2289" i="3" s="1"/>
  <c r="G2290" i="3" s="1"/>
  <c r="G2291" i="3" s="1"/>
  <c r="G2292" i="3" s="1"/>
  <c r="G2293" i="3" s="1"/>
  <c r="G2294" i="3" s="1"/>
  <c r="G2295" i="3" s="1"/>
  <c r="G2296" i="3" s="1"/>
  <c r="G2297" i="3" s="1"/>
  <c r="G2298" i="3" s="1"/>
  <c r="G2299" i="3" s="1"/>
  <c r="G2300" i="3" s="1"/>
  <c r="G2301" i="3" s="1"/>
  <c r="G2302" i="3" s="1"/>
  <c r="G2303" i="3" s="1"/>
  <c r="G2304" i="3" s="1"/>
  <c r="G2305" i="3" s="1"/>
  <c r="G2306" i="3" s="1"/>
  <c r="G2307" i="3" s="1"/>
  <c r="G2308" i="3" s="1"/>
  <c r="G2309" i="3" s="1"/>
  <c r="G2310" i="3" s="1"/>
  <c r="G2311" i="3" s="1"/>
  <c r="G2312" i="3" s="1"/>
  <c r="G2313" i="3" s="1"/>
  <c r="G2314" i="3" s="1"/>
  <c r="G2315" i="3" s="1"/>
  <c r="G2316" i="3" s="1"/>
  <c r="G2317" i="3" s="1"/>
  <c r="G2318" i="3" s="1"/>
  <c r="G2319" i="3" s="1"/>
  <c r="G2320" i="3" s="1"/>
  <c r="G2321" i="3" s="1"/>
  <c r="G2322" i="3" s="1"/>
  <c r="G2323" i="3" s="1"/>
  <c r="G2324" i="3" s="1"/>
  <c r="G2325" i="3" s="1"/>
  <c r="G2326" i="3" s="1"/>
  <c r="G2327" i="3" s="1"/>
  <c r="G2328" i="3" s="1"/>
  <c r="G2329" i="3" s="1"/>
  <c r="G2330" i="3" s="1"/>
  <c r="G2331" i="3" s="1"/>
  <c r="G2332" i="3" s="1"/>
  <c r="G2333" i="3" s="1"/>
  <c r="G2334" i="3" s="1"/>
  <c r="G2335" i="3" s="1"/>
  <c r="G2336" i="3" s="1"/>
  <c r="G2337" i="3" s="1"/>
  <c r="G2338" i="3" s="1"/>
  <c r="G2339" i="3" s="1"/>
  <c r="G2340" i="3" s="1"/>
  <c r="G2341" i="3" s="1"/>
  <c r="G2342" i="3" s="1"/>
  <c r="G2343" i="3" s="1"/>
  <c r="G2344" i="3" s="1"/>
  <c r="G2345" i="3" s="1"/>
  <c r="G2346" i="3" s="1"/>
  <c r="G2347" i="3" s="1"/>
  <c r="G2348" i="3" s="1"/>
  <c r="G2349" i="3" s="1"/>
  <c r="G2350" i="3" s="1"/>
  <c r="G2351" i="3" s="1"/>
  <c r="G2352" i="3" s="1"/>
  <c r="G2353" i="3" s="1"/>
  <c r="G2354" i="3" s="1"/>
  <c r="G2355" i="3" s="1"/>
  <c r="G2356" i="3" s="1"/>
  <c r="G2357" i="3" s="1"/>
  <c r="G2358" i="3" s="1"/>
  <c r="G2359" i="3" s="1"/>
  <c r="G2360" i="3" s="1"/>
  <c r="G2361" i="3" s="1"/>
  <c r="G2362" i="3" s="1"/>
  <c r="G2363" i="3" s="1"/>
  <c r="G2364" i="3" s="1"/>
  <c r="G2365" i="3" s="1"/>
  <c r="G2366" i="3" s="1"/>
  <c r="G2367" i="3" s="1"/>
  <c r="G2368" i="3" s="1"/>
  <c r="G2369" i="3" s="1"/>
  <c r="G2370" i="3" s="1"/>
  <c r="G2371" i="3" s="1"/>
  <c r="G2372" i="3" s="1"/>
  <c r="G2373" i="3" s="1"/>
  <c r="G2374" i="3" s="1"/>
  <c r="G2375" i="3" s="1"/>
  <c r="G2376" i="3" s="1"/>
  <c r="G2377" i="3" s="1"/>
  <c r="G2378" i="3" s="1"/>
  <c r="G2379" i="3" s="1"/>
  <c r="G2380" i="3" s="1"/>
  <c r="G2381" i="3" s="1"/>
  <c r="G2382" i="3" s="1"/>
  <c r="G2383" i="3" s="1"/>
  <c r="G2384" i="3" s="1"/>
  <c r="G2385" i="3" s="1"/>
  <c r="G2386" i="3" s="1"/>
  <c r="G2387" i="3" s="1"/>
  <c r="G2388" i="3" s="1"/>
  <c r="G2389" i="3" s="1"/>
  <c r="G2390" i="3" s="1"/>
  <c r="G2391" i="3" s="1"/>
  <c r="G2392" i="3" s="1"/>
  <c r="G2393" i="3" s="1"/>
  <c r="G2394" i="3" s="1"/>
  <c r="G2395" i="3" s="1"/>
  <c r="G2396" i="3" s="1"/>
  <c r="G2397" i="3" s="1"/>
  <c r="G2398" i="3" s="1"/>
  <c r="G2399" i="3" s="1"/>
  <c r="G2400" i="3" s="1"/>
  <c r="G2401" i="3" s="1"/>
  <c r="G2402" i="3" s="1"/>
  <c r="G2403" i="3" s="1"/>
  <c r="G2404" i="3" s="1"/>
  <c r="G2405" i="3" s="1"/>
  <c r="G2406" i="3" s="1"/>
  <c r="G2407" i="3" s="1"/>
  <c r="G2408" i="3" s="1"/>
  <c r="G2409" i="3" s="1"/>
  <c r="G2410" i="3" s="1"/>
  <c r="G2411" i="3" s="1"/>
  <c r="G2412" i="3" s="1"/>
  <c r="G2413" i="3" s="1"/>
  <c r="G2414" i="3" s="1"/>
  <c r="G2415" i="3" s="1"/>
  <c r="G2416" i="3" s="1"/>
  <c r="G2417" i="3" s="1"/>
  <c r="G2418" i="3" s="1"/>
  <c r="G2419" i="3" s="1"/>
  <c r="G2420" i="3" s="1"/>
  <c r="G2421" i="3" s="1"/>
  <c r="G2422" i="3" s="1"/>
  <c r="G2423" i="3" s="1"/>
  <c r="G2424" i="3" s="1"/>
  <c r="G2425" i="3" s="1"/>
  <c r="G2426" i="3" s="1"/>
  <c r="G2427" i="3" s="1"/>
  <c r="G2428" i="3" s="1"/>
  <c r="G2429" i="3" s="1"/>
  <c r="G2430" i="3" s="1"/>
  <c r="G2431" i="3" s="1"/>
  <c r="G2432" i="3" s="1"/>
  <c r="G2433" i="3" s="1"/>
  <c r="G2434" i="3" s="1"/>
  <c r="G2435" i="3" s="1"/>
  <c r="G2436" i="3" s="1"/>
  <c r="G2437" i="3" s="1"/>
  <c r="G2438" i="3" s="1"/>
  <c r="G2439" i="3" s="1"/>
  <c r="G2440" i="3" s="1"/>
  <c r="G2441" i="3" s="1"/>
  <c r="G2442" i="3" s="1"/>
  <c r="G2443" i="3" s="1"/>
  <c r="G2444" i="3" s="1"/>
  <c r="G2445" i="3" s="1"/>
  <c r="G2446" i="3" s="1"/>
  <c r="G2447" i="3" s="1"/>
  <c r="G2448" i="3" s="1"/>
  <c r="G2449" i="3" s="1"/>
  <c r="G2450" i="3" s="1"/>
  <c r="G2451" i="3" s="1"/>
  <c r="G2452" i="3" s="1"/>
  <c r="G2453" i="3" s="1"/>
  <c r="G2454" i="3" s="1"/>
  <c r="G2455" i="3" s="1"/>
  <c r="G2456" i="3" s="1"/>
  <c r="G2457" i="3" s="1"/>
  <c r="G2458" i="3" s="1"/>
  <c r="G2459" i="3" s="1"/>
  <c r="G2460" i="3" s="1"/>
  <c r="G2461" i="3" s="1"/>
  <c r="G2462" i="3" s="1"/>
  <c r="G2463" i="3" s="1"/>
  <c r="G2464" i="3" s="1"/>
  <c r="G2465" i="3" s="1"/>
  <c r="G2466" i="3" s="1"/>
  <c r="G2467" i="3" s="1"/>
  <c r="G2468" i="3" s="1"/>
  <c r="G2469" i="3" s="1"/>
  <c r="G2470" i="3" s="1"/>
  <c r="G2471" i="3" s="1"/>
  <c r="G2472" i="3" s="1"/>
  <c r="G2473" i="3" s="1"/>
  <c r="G2474" i="3" s="1"/>
  <c r="G2475" i="3" s="1"/>
  <c r="G2476" i="3" s="1"/>
  <c r="G2477" i="3" s="1"/>
  <c r="G2478" i="3" s="1"/>
  <c r="G2479" i="3" s="1"/>
  <c r="G2480" i="3" s="1"/>
  <c r="G2481" i="3" s="1"/>
  <c r="G2482" i="3" s="1"/>
  <c r="G2483" i="3" s="1"/>
  <c r="G2484" i="3" s="1"/>
  <c r="G2485" i="3" s="1"/>
  <c r="G2486" i="3" s="1"/>
  <c r="G2487" i="3" s="1"/>
  <c r="G2488" i="3" s="1"/>
  <c r="G2489" i="3" s="1"/>
  <c r="G2490" i="3" s="1"/>
  <c r="G2491" i="3" s="1"/>
  <c r="G2492" i="3" s="1"/>
  <c r="G2493" i="3" s="1"/>
  <c r="G2494" i="3" s="1"/>
  <c r="G2495" i="3" s="1"/>
  <c r="G2496" i="3" s="1"/>
  <c r="G2497" i="3" s="1"/>
  <c r="G2498" i="3" s="1"/>
  <c r="G2499" i="3" s="1"/>
  <c r="G2500" i="3" s="1"/>
  <c r="G2501" i="3" s="1"/>
  <c r="G2502" i="3" s="1"/>
  <c r="G2503" i="3" s="1"/>
  <c r="G2504" i="3" s="1"/>
  <c r="G2505" i="3" s="1"/>
  <c r="G2506" i="3" s="1"/>
  <c r="G2507" i="3" s="1"/>
  <c r="G2508" i="3" s="1"/>
  <c r="G2509" i="3" s="1"/>
  <c r="G2510" i="3" s="1"/>
  <c r="G2511" i="3" s="1"/>
  <c r="G2512" i="3" s="1"/>
  <c r="G2513" i="3" s="1"/>
  <c r="G2514" i="3" s="1"/>
  <c r="G2515" i="3" s="1"/>
  <c r="G2516" i="3" s="1"/>
  <c r="G2517" i="3" s="1"/>
  <c r="G2518" i="3" s="1"/>
  <c r="G2519" i="3" s="1"/>
  <c r="G2520" i="3" s="1"/>
  <c r="G2521" i="3" s="1"/>
  <c r="G2522" i="3" s="1"/>
  <c r="G2523" i="3" s="1"/>
  <c r="G2524" i="3" s="1"/>
  <c r="G2525" i="3" s="1"/>
  <c r="G2526" i="3" s="1"/>
  <c r="G2527" i="3" s="1"/>
  <c r="G2528" i="3" s="1"/>
  <c r="G2529" i="3" s="1"/>
  <c r="G2530" i="3" s="1"/>
  <c r="G2531" i="3" s="1"/>
  <c r="G2532" i="3" s="1"/>
  <c r="G2533" i="3" s="1"/>
  <c r="G2534" i="3" s="1"/>
  <c r="G2535" i="3" s="1"/>
  <c r="G2536" i="3" s="1"/>
  <c r="G2537" i="3" s="1"/>
  <c r="G2538" i="3" s="1"/>
  <c r="G2539" i="3" s="1"/>
  <c r="G2540" i="3" s="1"/>
  <c r="G2541" i="3" s="1"/>
  <c r="G2542" i="3" s="1"/>
  <c r="G2543" i="3" s="1"/>
  <c r="G2544" i="3" s="1"/>
  <c r="G2545" i="3" s="1"/>
  <c r="G2546" i="3" s="1"/>
  <c r="G2547" i="3" s="1"/>
  <c r="G2548" i="3" s="1"/>
  <c r="G2549" i="3" s="1"/>
  <c r="G2550" i="3" s="1"/>
  <c r="G2551" i="3" s="1"/>
  <c r="G2552" i="3" s="1"/>
  <c r="G2553" i="3" s="1"/>
  <c r="G2554" i="3" s="1"/>
  <c r="G2555" i="3" s="1"/>
  <c r="G2556" i="3" s="1"/>
  <c r="G2557" i="3" s="1"/>
  <c r="G2558" i="3" s="1"/>
  <c r="G2559" i="3" s="1"/>
  <c r="G2560" i="3" s="1"/>
  <c r="G2561" i="3" s="1"/>
  <c r="G2562" i="3" s="1"/>
  <c r="G2563" i="3" s="1"/>
  <c r="G2564" i="3" s="1"/>
  <c r="G2565" i="3" s="1"/>
  <c r="G2566" i="3" s="1"/>
  <c r="G2567" i="3" s="1"/>
  <c r="G2568" i="3" s="1"/>
  <c r="G2569" i="3" s="1"/>
  <c r="G2570" i="3" s="1"/>
  <c r="G2571" i="3" s="1"/>
  <c r="G2572" i="3" s="1"/>
  <c r="G2573" i="3" s="1"/>
  <c r="G2574" i="3" s="1"/>
  <c r="G2575" i="3" s="1"/>
  <c r="G2576" i="3" s="1"/>
  <c r="G2577" i="3" s="1"/>
  <c r="G2578" i="3" s="1"/>
  <c r="G2579" i="3" s="1"/>
  <c r="G2580" i="3" s="1"/>
  <c r="G2581" i="3" s="1"/>
  <c r="G2582" i="3" s="1"/>
  <c r="G2583" i="3" s="1"/>
  <c r="G2584" i="3" s="1"/>
  <c r="G2585" i="3" s="1"/>
  <c r="G2586" i="3" s="1"/>
  <c r="G2587" i="3" s="1"/>
  <c r="G2588" i="3" s="1"/>
  <c r="G2589" i="3" s="1"/>
  <c r="G2590" i="3" s="1"/>
  <c r="G2591" i="3" s="1"/>
  <c r="G2592" i="3" s="1"/>
  <c r="G2593" i="3" s="1"/>
  <c r="G2594" i="3" s="1"/>
  <c r="G2595" i="3" s="1"/>
  <c r="G2596" i="3" s="1"/>
  <c r="G2597" i="3" s="1"/>
  <c r="G2598" i="3" s="1"/>
  <c r="G2599" i="3" s="1"/>
  <c r="G2600" i="3" s="1"/>
  <c r="G2601" i="3" s="1"/>
  <c r="G2602" i="3" s="1"/>
  <c r="G2603" i="3" s="1"/>
  <c r="G2604" i="3" s="1"/>
  <c r="G2605" i="3" s="1"/>
  <c r="G2606" i="3" s="1"/>
  <c r="G2607" i="3" s="1"/>
  <c r="G2608" i="3" s="1"/>
  <c r="G2609" i="3" s="1"/>
  <c r="G2610" i="3" s="1"/>
  <c r="G2611" i="3" s="1"/>
  <c r="G2612" i="3" s="1"/>
  <c r="G2613" i="3" s="1"/>
  <c r="G2614" i="3" s="1"/>
  <c r="G2615" i="3" s="1"/>
  <c r="G2616" i="3" s="1"/>
  <c r="G2617" i="3" s="1"/>
  <c r="G2618" i="3" s="1"/>
  <c r="G2619" i="3" s="1"/>
  <c r="G2620" i="3" s="1"/>
  <c r="G2621" i="3" s="1"/>
  <c r="G2622" i="3" s="1"/>
  <c r="G2623" i="3" s="1"/>
  <c r="G2624" i="3" s="1"/>
  <c r="G2625" i="3" s="1"/>
  <c r="G2626" i="3" s="1"/>
  <c r="G2627" i="3" s="1"/>
  <c r="G2628" i="3" s="1"/>
  <c r="G2629" i="3" s="1"/>
  <c r="G2630" i="3" s="1"/>
  <c r="G2631" i="3" s="1"/>
  <c r="G2632" i="3" s="1"/>
  <c r="G2633" i="3" s="1"/>
  <c r="G2634" i="3" s="1"/>
  <c r="G2635" i="3" s="1"/>
  <c r="G2636" i="3" s="1"/>
  <c r="G2637" i="3" s="1"/>
  <c r="G2638" i="3" s="1"/>
  <c r="G2639" i="3" s="1"/>
  <c r="G2640" i="3" s="1"/>
  <c r="G2641" i="3" s="1"/>
  <c r="G2642" i="3" s="1"/>
  <c r="G2643" i="3" s="1"/>
  <c r="G2644" i="3" s="1"/>
  <c r="G2645" i="3" s="1"/>
  <c r="G2646" i="3" s="1"/>
  <c r="G2647" i="3" s="1"/>
  <c r="G2648" i="3" s="1"/>
  <c r="G2649" i="3" s="1"/>
  <c r="G2650" i="3" s="1"/>
  <c r="G2651" i="3" s="1"/>
  <c r="G2652" i="3" s="1"/>
  <c r="G2653" i="3" s="1"/>
  <c r="G2654" i="3" s="1"/>
  <c r="G2655" i="3" s="1"/>
  <c r="G2656" i="3" s="1"/>
  <c r="G2657" i="3" s="1"/>
  <c r="G2658" i="3" s="1"/>
  <c r="G2659" i="3" s="1"/>
  <c r="G2660" i="3" s="1"/>
  <c r="G2661" i="3" s="1"/>
  <c r="G2662" i="3" s="1"/>
  <c r="G2663" i="3" s="1"/>
  <c r="G2664" i="3" s="1"/>
  <c r="G2665" i="3" s="1"/>
  <c r="G2666" i="3" s="1"/>
  <c r="G2667" i="3" s="1"/>
  <c r="G2668" i="3" s="1"/>
  <c r="G2669" i="3" s="1"/>
  <c r="G2670" i="3" s="1"/>
  <c r="G2671" i="3" s="1"/>
  <c r="G2672" i="3" s="1"/>
  <c r="G2673" i="3" s="1"/>
  <c r="G2674" i="3" s="1"/>
  <c r="G2675" i="3" s="1"/>
  <c r="G2676" i="3" s="1"/>
  <c r="G2677" i="3" s="1"/>
  <c r="G2678" i="3" s="1"/>
  <c r="G2679" i="3" s="1"/>
  <c r="G2680" i="3" s="1"/>
  <c r="G2681" i="3" s="1"/>
  <c r="G2682" i="3" s="1"/>
  <c r="G2683" i="3" s="1"/>
  <c r="G2684" i="3" s="1"/>
  <c r="G2685" i="3" s="1"/>
  <c r="G2686" i="3" s="1"/>
  <c r="G2687" i="3" s="1"/>
  <c r="G2688" i="3" s="1"/>
  <c r="G2689" i="3" s="1"/>
  <c r="G2690" i="3" s="1"/>
  <c r="G2691" i="3" s="1"/>
  <c r="G2692" i="3" s="1"/>
  <c r="G2693" i="3" s="1"/>
  <c r="G2694" i="3" s="1"/>
  <c r="G2695" i="3" s="1"/>
  <c r="G2696" i="3" s="1"/>
  <c r="G2697" i="3" s="1"/>
  <c r="G2698" i="3" s="1"/>
  <c r="G2699" i="3" s="1"/>
  <c r="G2700" i="3" s="1"/>
  <c r="G2701" i="3" s="1"/>
  <c r="G2702" i="3" s="1"/>
  <c r="G2703" i="3" s="1"/>
  <c r="G2704" i="3" s="1"/>
  <c r="G2705" i="3" s="1"/>
  <c r="G2706" i="3" s="1"/>
  <c r="G2707" i="3" s="1"/>
  <c r="G2708" i="3" s="1"/>
  <c r="G2709" i="3" s="1"/>
  <c r="G2710" i="3" s="1"/>
  <c r="J226" i="2"/>
  <c r="H227" i="2"/>
  <c r="I225" i="2"/>
  <c r="M171" i="3"/>
  <c r="I69" i="3"/>
  <c r="K259" i="3"/>
  <c r="K257" i="3"/>
  <c r="I36" i="3"/>
  <c r="L24" i="3"/>
  <c r="M24" i="3" s="1"/>
  <c r="M91" i="3"/>
  <c r="K152" i="3"/>
  <c r="K36" i="3"/>
  <c r="M152" i="3"/>
  <c r="I256" i="3"/>
  <c r="I171" i="3"/>
  <c r="M256" i="3"/>
  <c r="K251" i="3"/>
  <c r="I259" i="3"/>
  <c r="I251" i="3"/>
  <c r="K256" i="3"/>
  <c r="M251" i="3"/>
  <c r="I91" i="3"/>
  <c r="I152" i="3"/>
  <c r="I257" i="3"/>
  <c r="M69" i="3"/>
  <c r="M259" i="3"/>
  <c r="M257" i="3"/>
  <c r="M36" i="3"/>
  <c r="K91" i="3"/>
  <c r="L1337" i="3"/>
  <c r="F1338" i="3"/>
  <c r="J1337" i="3"/>
  <c r="H1337" i="3"/>
  <c r="J24" i="3"/>
  <c r="K24" i="3" s="1"/>
  <c r="J72" i="3"/>
  <c r="K72" i="3" s="1"/>
  <c r="AV4" i="1"/>
  <c r="AU4" i="1"/>
  <c r="I226" i="2"/>
  <c r="H72" i="3"/>
  <c r="I72" i="3" s="1"/>
  <c r="H175" i="3"/>
  <c r="I175" i="3" s="1"/>
  <c r="J157" i="3"/>
  <c r="K157" i="3" s="1"/>
  <c r="L175" i="3"/>
  <c r="M175" i="3" s="1"/>
  <c r="L157" i="3"/>
  <c r="M157" i="3" s="1"/>
  <c r="M177" i="3"/>
  <c r="I253" i="3"/>
  <c r="H157" i="3"/>
  <c r="I157" i="3" s="1"/>
  <c r="K258" i="3"/>
  <c r="M253" i="3"/>
  <c r="I252" i="3"/>
  <c r="I177" i="3"/>
  <c r="I23" i="3"/>
  <c r="K255" i="3"/>
  <c r="M252" i="3"/>
  <c r="K141" i="3"/>
  <c r="K81" i="3"/>
  <c r="I255" i="3"/>
  <c r="I79" i="3"/>
  <c r="M23" i="3"/>
  <c r="M255" i="3"/>
  <c r="K252" i="3"/>
  <c r="H156" i="3"/>
  <c r="I156" i="3" s="1"/>
  <c r="I78" i="3"/>
  <c r="I141" i="3"/>
  <c r="I81" i="3"/>
  <c r="L2" i="3"/>
  <c r="M2" i="3" s="1"/>
  <c r="J156" i="3"/>
  <c r="K156" i="3" s="1"/>
  <c r="K78" i="3"/>
  <c r="I258" i="3"/>
  <c r="M79" i="3"/>
  <c r="J177" i="3"/>
  <c r="M258" i="3"/>
  <c r="K253" i="3"/>
  <c r="L156" i="3"/>
  <c r="M156" i="3" s="1"/>
  <c r="M78" i="3"/>
  <c r="M141" i="3"/>
  <c r="M81" i="3"/>
  <c r="J89" i="2"/>
  <c r="I89" i="2"/>
  <c r="H5" i="2"/>
  <c r="J5" i="2" s="1"/>
  <c r="I67" i="2"/>
  <c r="J67" i="2"/>
  <c r="H68" i="2"/>
  <c r="H219" i="2"/>
  <c r="H220" i="2" s="1"/>
  <c r="L265" i="3"/>
  <c r="M265" i="3" s="1"/>
  <c r="J265" i="3"/>
  <c r="K265" i="3" s="1"/>
  <c r="H265" i="3"/>
  <c r="I265" i="3" s="1"/>
  <c r="J230" i="3"/>
  <c r="K230" i="3" s="1"/>
  <c r="L230" i="3"/>
  <c r="M230" i="3" s="1"/>
  <c r="H230" i="3"/>
  <c r="I230" i="3" s="1"/>
  <c r="J600" i="3"/>
  <c r="L600" i="3"/>
  <c r="H600" i="3"/>
  <c r="J576" i="3"/>
  <c r="K576" i="3" s="1"/>
  <c r="L576" i="3"/>
  <c r="M576" i="3" s="1"/>
  <c r="H576" i="3"/>
  <c r="I576" i="3" s="1"/>
  <c r="L25" i="3"/>
  <c r="M25" i="3" s="1"/>
  <c r="H25" i="3"/>
  <c r="I25" i="3" s="1"/>
  <c r="J25" i="3"/>
  <c r="K25" i="3" s="1"/>
  <c r="J262" i="3"/>
  <c r="L262" i="3"/>
  <c r="H262" i="3"/>
  <c r="L142" i="3"/>
  <c r="H142" i="3"/>
  <c r="J142" i="3"/>
  <c r="L124" i="3"/>
  <c r="H124" i="3"/>
  <c r="J124" i="3"/>
  <c r="L82" i="3"/>
  <c r="H82" i="3"/>
  <c r="J82" i="3"/>
  <c r="J173" i="3"/>
  <c r="K173" i="3" s="1"/>
  <c r="L173" i="3"/>
  <c r="M173" i="3" s="1"/>
  <c r="H173" i="3"/>
  <c r="I173" i="3" s="1"/>
  <c r="L161" i="3"/>
  <c r="M161" i="3" s="1"/>
  <c r="H161" i="3"/>
  <c r="I161" i="3" s="1"/>
  <c r="J161" i="3"/>
  <c r="K161" i="3" s="1"/>
  <c r="L92" i="3"/>
  <c r="H92" i="3"/>
  <c r="J92" i="3"/>
  <c r="L182" i="3"/>
  <c r="M182" i="3" s="1"/>
  <c r="H182" i="3"/>
  <c r="I182" i="3" s="1"/>
  <c r="J182" i="3"/>
  <c r="K182" i="3" s="1"/>
  <c r="L155" i="3"/>
  <c r="M155" i="3" s="1"/>
  <c r="H155" i="3"/>
  <c r="I155" i="3" s="1"/>
  <c r="J155" i="3"/>
  <c r="K155" i="3" s="1"/>
  <c r="L71" i="3"/>
  <c r="H71" i="3"/>
  <c r="J71" i="3"/>
  <c r="L41" i="3"/>
  <c r="M41" i="3" s="1"/>
  <c r="H41" i="3"/>
  <c r="I41" i="3" s="1"/>
  <c r="J41" i="3"/>
  <c r="K41" i="3" s="1"/>
  <c r="L176" i="3"/>
  <c r="J176" i="3"/>
  <c r="H176" i="3"/>
  <c r="I25" i="2"/>
  <c r="H26" i="2"/>
  <c r="J25" i="2"/>
  <c r="I62" i="2"/>
  <c r="J62" i="2"/>
  <c r="I21" i="2"/>
  <c r="H22" i="2"/>
  <c r="J21" i="2"/>
  <c r="I224" i="2"/>
  <c r="J224" i="2"/>
  <c r="I33" i="2"/>
  <c r="H34" i="2"/>
  <c r="J33" i="2"/>
  <c r="I17" i="2"/>
  <c r="J17" i="2"/>
  <c r="J112" i="2"/>
  <c r="H113" i="2"/>
  <c r="I112" i="2"/>
  <c r="I13" i="2"/>
  <c r="J13" i="2"/>
  <c r="J47" i="2"/>
  <c r="I47" i="2"/>
  <c r="I90" i="2"/>
  <c r="H91" i="2"/>
  <c r="J90" i="2"/>
  <c r="I41" i="2"/>
  <c r="H42" i="2"/>
  <c r="J41" i="2"/>
  <c r="I9" i="2"/>
  <c r="H10" i="2"/>
  <c r="J9" i="2"/>
  <c r="H2" i="3"/>
  <c r="I2" i="3" s="1"/>
  <c r="J2" i="3"/>
  <c r="K2" i="3" s="1"/>
  <c r="I2" i="2"/>
  <c r="H2732" i="3" l="1"/>
  <c r="I2732" i="3" s="1"/>
  <c r="L2732" i="3"/>
  <c r="M2732" i="3" s="1"/>
  <c r="F2733" i="3"/>
  <c r="J2732" i="3"/>
  <c r="K2732" i="3" s="1"/>
  <c r="H85" i="2"/>
  <c r="J84" i="2"/>
  <c r="I84" i="2"/>
  <c r="I5" i="2"/>
  <c r="J227" i="2"/>
  <c r="I227" i="2"/>
  <c r="I600" i="3"/>
  <c r="M176" i="3"/>
  <c r="M600" i="3"/>
  <c r="K176" i="3"/>
  <c r="K82" i="3"/>
  <c r="M1337" i="3"/>
  <c r="I82" i="3"/>
  <c r="K600" i="3"/>
  <c r="I1337" i="3"/>
  <c r="I176" i="3"/>
  <c r="M82" i="3"/>
  <c r="K1337" i="3"/>
  <c r="J1338" i="3"/>
  <c r="L1338" i="3"/>
  <c r="H1338" i="3"/>
  <c r="F1339" i="3"/>
  <c r="J179" i="3"/>
  <c r="K179" i="3" s="1"/>
  <c r="L179" i="3"/>
  <c r="M179" i="3" s="1"/>
  <c r="J181" i="3"/>
  <c r="H179" i="3"/>
  <c r="I179" i="3" s="1"/>
  <c r="I220" i="2"/>
  <c r="H221" i="2"/>
  <c r="H222" i="2" s="1"/>
  <c r="J220" i="2"/>
  <c r="L181" i="3"/>
  <c r="H181" i="3"/>
  <c r="L158" i="3"/>
  <c r="J158" i="3"/>
  <c r="H158" i="3"/>
  <c r="K71" i="3"/>
  <c r="I92" i="3"/>
  <c r="M142" i="3"/>
  <c r="I71" i="3"/>
  <c r="H267" i="3"/>
  <c r="L267" i="3"/>
  <c r="J267" i="3"/>
  <c r="M71" i="3"/>
  <c r="K124" i="3"/>
  <c r="K142" i="3"/>
  <c r="M262" i="3"/>
  <c r="M124" i="3"/>
  <c r="L184" i="3"/>
  <c r="J184" i="3"/>
  <c r="H184" i="3"/>
  <c r="K92" i="3"/>
  <c r="I124" i="3"/>
  <c r="I142" i="3"/>
  <c r="K262" i="3"/>
  <c r="L178" i="3"/>
  <c r="J178" i="3"/>
  <c r="H178" i="3"/>
  <c r="J3" i="3"/>
  <c r="L3" i="3"/>
  <c r="H3" i="3"/>
  <c r="K177" i="3"/>
  <c r="H602" i="3"/>
  <c r="J602" i="3"/>
  <c r="L602" i="3"/>
  <c r="M92" i="3"/>
  <c r="I262" i="3"/>
  <c r="AV5" i="1"/>
  <c r="AU5" i="1"/>
  <c r="J219" i="2"/>
  <c r="I219" i="2"/>
  <c r="I68" i="2"/>
  <c r="H69" i="2"/>
  <c r="J68" i="2"/>
  <c r="J183" i="3"/>
  <c r="L183" i="3"/>
  <c r="H183" i="3"/>
  <c r="L42" i="3"/>
  <c r="M42" i="3" s="1"/>
  <c r="H42" i="3"/>
  <c r="I42" i="3" s="1"/>
  <c r="J42" i="3"/>
  <c r="K42" i="3" s="1"/>
  <c r="L26" i="3"/>
  <c r="M26" i="3" s="1"/>
  <c r="H26" i="3"/>
  <c r="I26" i="3" s="1"/>
  <c r="J26" i="3"/>
  <c r="K26" i="3" s="1"/>
  <c r="L577" i="3"/>
  <c r="J577" i="3"/>
  <c r="H577" i="3"/>
  <c r="L601" i="3"/>
  <c r="J601" i="3"/>
  <c r="H601" i="3"/>
  <c r="L231" i="3"/>
  <c r="M231" i="3" s="1"/>
  <c r="J231" i="3"/>
  <c r="K231" i="3" s="1"/>
  <c r="H231" i="3"/>
  <c r="I231" i="3" s="1"/>
  <c r="L162" i="3"/>
  <c r="M162" i="3" s="1"/>
  <c r="H162" i="3"/>
  <c r="I162" i="3" s="1"/>
  <c r="J162" i="3"/>
  <c r="K162" i="3" s="1"/>
  <c r="L83" i="3"/>
  <c r="M83" i="3" s="1"/>
  <c r="H83" i="3"/>
  <c r="I83" i="3" s="1"/>
  <c r="J83" i="3"/>
  <c r="K83" i="3" s="1"/>
  <c r="L125" i="3"/>
  <c r="H125" i="3"/>
  <c r="J125" i="3"/>
  <c r="L143" i="3"/>
  <c r="H143" i="3"/>
  <c r="J143" i="3"/>
  <c r="J604" i="3"/>
  <c r="L604" i="3"/>
  <c r="H604" i="3"/>
  <c r="J266" i="3"/>
  <c r="L266" i="3"/>
  <c r="H266" i="3"/>
  <c r="L93" i="3"/>
  <c r="H93" i="3"/>
  <c r="J93" i="3"/>
  <c r="I26" i="2"/>
  <c r="H27" i="2"/>
  <c r="J26" i="2"/>
  <c r="H92" i="2"/>
  <c r="I91" i="2"/>
  <c r="J91" i="2"/>
  <c r="I113" i="2"/>
  <c r="H114" i="2"/>
  <c r="J113" i="2"/>
  <c r="I22" i="2"/>
  <c r="J22" i="2"/>
  <c r="I42" i="2"/>
  <c r="H43" i="2"/>
  <c r="J42" i="2"/>
  <c r="I34" i="2"/>
  <c r="H35" i="2"/>
  <c r="J34" i="2"/>
  <c r="I10" i="2"/>
  <c r="J10" i="2"/>
  <c r="H2733" i="3" l="1"/>
  <c r="I2733" i="3" s="1"/>
  <c r="L2733" i="3"/>
  <c r="M2733" i="3" s="1"/>
  <c r="J2733" i="3"/>
  <c r="K2733" i="3" s="1"/>
  <c r="F2734" i="3"/>
  <c r="J85" i="2"/>
  <c r="I85" i="2"/>
  <c r="H86" i="2"/>
  <c r="J222" i="2"/>
  <c r="I222" i="2"/>
  <c r="K181" i="3"/>
  <c r="K266" i="3"/>
  <c r="K602" i="3"/>
  <c r="I604" i="3"/>
  <c r="I601" i="3"/>
  <c r="I602" i="3"/>
  <c r="K3" i="3"/>
  <c r="I267" i="3"/>
  <c r="M158" i="3"/>
  <c r="K1338" i="3"/>
  <c r="I266" i="3"/>
  <c r="M604" i="3"/>
  <c r="K601" i="3"/>
  <c r="M266" i="3"/>
  <c r="K604" i="3"/>
  <c r="M601" i="3"/>
  <c r="M602" i="3"/>
  <c r="I3" i="3"/>
  <c r="K267" i="3"/>
  <c r="I158" i="3"/>
  <c r="I181" i="3"/>
  <c r="I1338" i="3"/>
  <c r="M3" i="3"/>
  <c r="M267" i="3"/>
  <c r="K158" i="3"/>
  <c r="M181" i="3"/>
  <c r="M1338" i="3"/>
  <c r="L1339" i="3"/>
  <c r="M1339" i="3" s="1"/>
  <c r="H1339" i="3"/>
  <c r="I1339" i="3" s="1"/>
  <c r="J1339" i="3"/>
  <c r="K1339" i="3" s="1"/>
  <c r="F1340" i="3"/>
  <c r="H180" i="3"/>
  <c r="J180" i="3"/>
  <c r="L180" i="3"/>
  <c r="J186" i="3"/>
  <c r="K186" i="3" s="1"/>
  <c r="H186" i="3"/>
  <c r="I186" i="3" s="1"/>
  <c r="L186" i="3"/>
  <c r="M186" i="3" s="1"/>
  <c r="L188" i="3"/>
  <c r="M188" i="3" s="1"/>
  <c r="I221" i="2"/>
  <c r="J221" i="2"/>
  <c r="I143" i="3"/>
  <c r="J580" i="3"/>
  <c r="H580" i="3"/>
  <c r="L580" i="3"/>
  <c r="M183" i="3"/>
  <c r="K143" i="3"/>
  <c r="J159" i="3"/>
  <c r="K159" i="3" s="1"/>
  <c r="H159" i="3"/>
  <c r="I159" i="3" s="1"/>
  <c r="L159" i="3"/>
  <c r="M159" i="3" s="1"/>
  <c r="K183" i="3"/>
  <c r="M143" i="3"/>
  <c r="I183" i="3"/>
  <c r="M93" i="3"/>
  <c r="K184" i="3"/>
  <c r="H268" i="3"/>
  <c r="J268" i="3"/>
  <c r="L268" i="3"/>
  <c r="K125" i="3"/>
  <c r="M577" i="3"/>
  <c r="K93" i="3"/>
  <c r="H4" i="3"/>
  <c r="J4" i="3"/>
  <c r="L4" i="3"/>
  <c r="I178" i="3"/>
  <c r="M184" i="3"/>
  <c r="I125" i="3"/>
  <c r="H579" i="3"/>
  <c r="L579" i="3"/>
  <c r="J579" i="3"/>
  <c r="I93" i="3"/>
  <c r="M125" i="3"/>
  <c r="I577" i="3"/>
  <c r="J603" i="3"/>
  <c r="H603" i="3"/>
  <c r="L603" i="3"/>
  <c r="K178" i="3"/>
  <c r="I184" i="3"/>
  <c r="K577" i="3"/>
  <c r="M178" i="3"/>
  <c r="J185" i="3"/>
  <c r="L185" i="3"/>
  <c r="H185" i="3"/>
  <c r="J69" i="2"/>
  <c r="I69" i="2"/>
  <c r="H70" i="2"/>
  <c r="J578" i="3"/>
  <c r="L578" i="3"/>
  <c r="H578" i="3"/>
  <c r="L27" i="3"/>
  <c r="M27" i="3" s="1"/>
  <c r="H27" i="3"/>
  <c r="I27" i="3" s="1"/>
  <c r="J27" i="3"/>
  <c r="K27" i="3" s="1"/>
  <c r="L43" i="3"/>
  <c r="M43" i="3" s="1"/>
  <c r="H43" i="3"/>
  <c r="I43" i="3" s="1"/>
  <c r="J43" i="3"/>
  <c r="K43" i="3" s="1"/>
  <c r="J163" i="3"/>
  <c r="H163" i="3"/>
  <c r="L163" i="3"/>
  <c r="J188" i="3"/>
  <c r="K188" i="3" s="1"/>
  <c r="L144" i="3"/>
  <c r="H144" i="3"/>
  <c r="J144" i="3"/>
  <c r="L126" i="3"/>
  <c r="H126" i="3"/>
  <c r="J126" i="3"/>
  <c r="L84" i="3"/>
  <c r="M84" i="3" s="1"/>
  <c r="H84" i="3"/>
  <c r="I84" i="3" s="1"/>
  <c r="J84" i="3"/>
  <c r="K84" i="3" s="1"/>
  <c r="J232" i="3"/>
  <c r="L232" i="3"/>
  <c r="H232" i="3"/>
  <c r="L94" i="3"/>
  <c r="M94" i="3" s="1"/>
  <c r="H94" i="3"/>
  <c r="I94" i="3" s="1"/>
  <c r="J94" i="3"/>
  <c r="K94" i="3" s="1"/>
  <c r="L605" i="3"/>
  <c r="M605" i="3" s="1"/>
  <c r="J605" i="3"/>
  <c r="K605" i="3" s="1"/>
  <c r="H605" i="3"/>
  <c r="I605" i="3" s="1"/>
  <c r="J92" i="2"/>
  <c r="H93" i="2"/>
  <c r="I92" i="2"/>
  <c r="J35" i="2"/>
  <c r="H36" i="2"/>
  <c r="I35" i="2"/>
  <c r="J114" i="2"/>
  <c r="I114" i="2"/>
  <c r="H115" i="2"/>
  <c r="J27" i="2"/>
  <c r="I27" i="2"/>
  <c r="H28" i="2"/>
  <c r="J43" i="2"/>
  <c r="I43" i="2"/>
  <c r="H44" i="2"/>
  <c r="H2734" i="3" l="1"/>
  <c r="I2734" i="3" s="1"/>
  <c r="L2734" i="3"/>
  <c r="M2734" i="3" s="1"/>
  <c r="F2735" i="3"/>
  <c r="J2734" i="3"/>
  <c r="K2734" i="3" s="1"/>
  <c r="I86" i="2"/>
  <c r="H87" i="2"/>
  <c r="J86" i="2"/>
  <c r="K232" i="3"/>
  <c r="M144" i="3"/>
  <c r="M163" i="3"/>
  <c r="K185" i="3"/>
  <c r="M4" i="3"/>
  <c r="K268" i="3"/>
  <c r="I580" i="3"/>
  <c r="M603" i="3"/>
  <c r="I232" i="3"/>
  <c r="K144" i="3"/>
  <c r="H188" i="3"/>
  <c r="I188" i="3" s="1"/>
  <c r="I163" i="3"/>
  <c r="I185" i="3"/>
  <c r="I603" i="3"/>
  <c r="K4" i="3"/>
  <c r="I268" i="3"/>
  <c r="K180" i="3"/>
  <c r="F2673" i="3"/>
  <c r="K580" i="3"/>
  <c r="M180" i="3"/>
  <c r="M232" i="3"/>
  <c r="I144" i="3"/>
  <c r="K163" i="3"/>
  <c r="M185" i="3"/>
  <c r="K603" i="3"/>
  <c r="I4" i="3"/>
  <c r="M268" i="3"/>
  <c r="M580" i="3"/>
  <c r="I180" i="3"/>
  <c r="J1340" i="3"/>
  <c r="K1340" i="3" s="1"/>
  <c r="F1341" i="3"/>
  <c r="H1340" i="3"/>
  <c r="I1340" i="3" s="1"/>
  <c r="L1340" i="3"/>
  <c r="M1340" i="3" s="1"/>
  <c r="J187" i="3"/>
  <c r="L187" i="3"/>
  <c r="H187" i="3"/>
  <c r="L87" i="3"/>
  <c r="H87" i="3"/>
  <c r="J87" i="3"/>
  <c r="L581" i="3"/>
  <c r="M581" i="3" s="1"/>
  <c r="J581" i="3"/>
  <c r="K581" i="3" s="1"/>
  <c r="H581" i="3"/>
  <c r="I581" i="3" s="1"/>
  <c r="L86" i="3"/>
  <c r="M86" i="3" s="1"/>
  <c r="J86" i="3"/>
  <c r="K86" i="3" s="1"/>
  <c r="H86" i="3"/>
  <c r="I86" i="3" s="1"/>
  <c r="M126" i="3"/>
  <c r="M578" i="3"/>
  <c r="M579" i="3"/>
  <c r="K578" i="3"/>
  <c r="H599" i="3"/>
  <c r="L599" i="3"/>
  <c r="J599" i="3"/>
  <c r="L225" i="3"/>
  <c r="J225" i="3"/>
  <c r="H225" i="3"/>
  <c r="I579" i="3"/>
  <c r="H5" i="3"/>
  <c r="L5" i="3"/>
  <c r="J5" i="3"/>
  <c r="K126" i="3"/>
  <c r="H269" i="3"/>
  <c r="L269" i="3"/>
  <c r="J269" i="3"/>
  <c r="I126" i="3"/>
  <c r="I578" i="3"/>
  <c r="H220" i="3"/>
  <c r="L220" i="3"/>
  <c r="J220" i="3"/>
  <c r="K579" i="3"/>
  <c r="J70" i="2"/>
  <c r="I70" i="2"/>
  <c r="H71" i="2"/>
  <c r="J606" i="3"/>
  <c r="K606" i="3" s="1"/>
  <c r="L606" i="3"/>
  <c r="M606" i="3" s="1"/>
  <c r="H606" i="3"/>
  <c r="I606" i="3" s="1"/>
  <c r="L233" i="3"/>
  <c r="M233" i="3" s="1"/>
  <c r="J233" i="3"/>
  <c r="K233" i="3" s="1"/>
  <c r="H233" i="3"/>
  <c r="I233" i="3" s="1"/>
  <c r="L85" i="3"/>
  <c r="M85" i="3" s="1"/>
  <c r="H85" i="3"/>
  <c r="I85" i="3" s="1"/>
  <c r="J85" i="3"/>
  <c r="K85" i="3" s="1"/>
  <c r="L127" i="3"/>
  <c r="H127" i="3"/>
  <c r="J127" i="3"/>
  <c r="L145" i="3"/>
  <c r="H145" i="3"/>
  <c r="J145" i="3"/>
  <c r="L44" i="3"/>
  <c r="H44" i="3"/>
  <c r="J44" i="3"/>
  <c r="L199" i="3"/>
  <c r="M199" i="3" s="1"/>
  <c r="J199" i="3"/>
  <c r="K199" i="3" s="1"/>
  <c r="H199" i="3"/>
  <c r="I199" i="3" s="1"/>
  <c r="J189" i="3"/>
  <c r="L189" i="3"/>
  <c r="H189" i="3"/>
  <c r="L95" i="3"/>
  <c r="M95" i="3" s="1"/>
  <c r="H95" i="3"/>
  <c r="I95" i="3" s="1"/>
  <c r="J95" i="3"/>
  <c r="K95" i="3" s="1"/>
  <c r="L164" i="3"/>
  <c r="H164" i="3"/>
  <c r="J164" i="3"/>
  <c r="L28" i="3"/>
  <c r="M28" i="3" s="1"/>
  <c r="H28" i="3"/>
  <c r="I28" i="3" s="1"/>
  <c r="J28" i="3"/>
  <c r="K28" i="3" s="1"/>
  <c r="I28" i="2"/>
  <c r="H29" i="2"/>
  <c r="J28" i="2"/>
  <c r="I44" i="2"/>
  <c r="J44" i="2"/>
  <c r="I93" i="2"/>
  <c r="H94" i="2"/>
  <c r="J93" i="2"/>
  <c r="I115" i="2"/>
  <c r="H116" i="2"/>
  <c r="J115" i="2"/>
  <c r="I36" i="2"/>
  <c r="H37" i="2"/>
  <c r="J36" i="2"/>
  <c r="H2735" i="3" l="1"/>
  <c r="I2735" i="3" s="1"/>
  <c r="L2735" i="3"/>
  <c r="M2735" i="3" s="1"/>
  <c r="J2735" i="3"/>
  <c r="K2735" i="3" s="1"/>
  <c r="F2736" i="3"/>
  <c r="H88" i="2"/>
  <c r="I87" i="2"/>
  <c r="J87" i="2"/>
  <c r="M164" i="3"/>
  <c r="I145" i="3"/>
  <c r="M269" i="3"/>
  <c r="I5" i="3"/>
  <c r="M599" i="3"/>
  <c r="M87" i="3"/>
  <c r="K187" i="3"/>
  <c r="M145" i="3"/>
  <c r="I269" i="3"/>
  <c r="I599" i="3"/>
  <c r="K164" i="3"/>
  <c r="K145" i="3"/>
  <c r="K5" i="3"/>
  <c r="K87" i="3"/>
  <c r="I187" i="3"/>
  <c r="H2673" i="3"/>
  <c r="I2673" i="3" s="1"/>
  <c r="L2673" i="3"/>
  <c r="M2673" i="3" s="1"/>
  <c r="F2674" i="3"/>
  <c r="J2673" i="3"/>
  <c r="K2673" i="3" s="1"/>
  <c r="I164" i="3"/>
  <c r="K269" i="3"/>
  <c r="M5" i="3"/>
  <c r="K599" i="3"/>
  <c r="I87" i="3"/>
  <c r="M187" i="3"/>
  <c r="L1341" i="3"/>
  <c r="M1341" i="3" s="1"/>
  <c r="J1341" i="3"/>
  <c r="K1341" i="3" s="1"/>
  <c r="H1341" i="3"/>
  <c r="I1341" i="3" s="1"/>
  <c r="F1342" i="3"/>
  <c r="L88" i="3"/>
  <c r="M88" i="3" s="1"/>
  <c r="J88" i="3"/>
  <c r="K88" i="3" s="1"/>
  <c r="H88" i="3"/>
  <c r="I88" i="3" s="1"/>
  <c r="J7" i="3"/>
  <c r="K7" i="3" s="1"/>
  <c r="L7" i="3"/>
  <c r="M7" i="3" s="1"/>
  <c r="H7" i="3"/>
  <c r="I7" i="3" s="1"/>
  <c r="L222" i="3"/>
  <c r="H222" i="3"/>
  <c r="J222" i="3"/>
  <c r="K189" i="3"/>
  <c r="I189" i="3"/>
  <c r="H227" i="3"/>
  <c r="I227" i="3" s="1"/>
  <c r="J227" i="3"/>
  <c r="K227" i="3" s="1"/>
  <c r="L227" i="3"/>
  <c r="M227" i="3" s="1"/>
  <c r="M189" i="3"/>
  <c r="J582" i="3"/>
  <c r="L582" i="3"/>
  <c r="H582" i="3"/>
  <c r="M220" i="3"/>
  <c r="I220" i="3"/>
  <c r="K220" i="3"/>
  <c r="K225" i="3"/>
  <c r="I127" i="3"/>
  <c r="M225" i="3"/>
  <c r="M44" i="3"/>
  <c r="K127" i="3"/>
  <c r="L166" i="3"/>
  <c r="J166" i="3"/>
  <c r="H166" i="3"/>
  <c r="K44" i="3"/>
  <c r="M127" i="3"/>
  <c r="J221" i="3"/>
  <c r="H221" i="3"/>
  <c r="L221" i="3"/>
  <c r="H270" i="3"/>
  <c r="J270" i="3"/>
  <c r="L270" i="3"/>
  <c r="L226" i="3"/>
  <c r="J226" i="3"/>
  <c r="H226" i="3"/>
  <c r="I44" i="3"/>
  <c r="J6" i="3"/>
  <c r="L6" i="3"/>
  <c r="H6" i="3"/>
  <c r="I225" i="3"/>
  <c r="J71" i="2"/>
  <c r="I71" i="2"/>
  <c r="H72" i="2"/>
  <c r="L29" i="3"/>
  <c r="M29" i="3" s="1"/>
  <c r="H29" i="3"/>
  <c r="I29" i="3" s="1"/>
  <c r="J29" i="3"/>
  <c r="K29" i="3" s="1"/>
  <c r="J165" i="3"/>
  <c r="L165" i="3"/>
  <c r="H165" i="3"/>
  <c r="J234" i="3"/>
  <c r="K234" i="3" s="1"/>
  <c r="L234" i="3"/>
  <c r="M234" i="3" s="1"/>
  <c r="H234" i="3"/>
  <c r="I234" i="3" s="1"/>
  <c r="L607" i="3"/>
  <c r="M607" i="3" s="1"/>
  <c r="J607" i="3"/>
  <c r="K607" i="3" s="1"/>
  <c r="H607" i="3"/>
  <c r="I607" i="3" s="1"/>
  <c r="F2615" i="3"/>
  <c r="F2616" i="3" s="1"/>
  <c r="L128" i="3"/>
  <c r="H128" i="3"/>
  <c r="J128" i="3"/>
  <c r="J200" i="3"/>
  <c r="L200" i="3"/>
  <c r="H200" i="3"/>
  <c r="L146" i="3"/>
  <c r="H146" i="3"/>
  <c r="J146" i="3"/>
  <c r="L96" i="3"/>
  <c r="H96" i="3"/>
  <c r="J96" i="3"/>
  <c r="L190" i="3"/>
  <c r="J190" i="3"/>
  <c r="H190" i="3"/>
  <c r="L45" i="3"/>
  <c r="M45" i="3" s="1"/>
  <c r="H45" i="3"/>
  <c r="I45" i="3" s="1"/>
  <c r="J45" i="3"/>
  <c r="K45" i="3" s="1"/>
  <c r="I37" i="2"/>
  <c r="J37" i="2"/>
  <c r="I94" i="2"/>
  <c r="H95" i="2"/>
  <c r="J94" i="2"/>
  <c r="I29" i="2"/>
  <c r="J29" i="2"/>
  <c r="I116" i="2"/>
  <c r="H117" i="2"/>
  <c r="J116" i="2"/>
  <c r="H2736" i="3" l="1"/>
  <c r="I2736" i="3" s="1"/>
  <c r="L2736" i="3"/>
  <c r="M2736" i="3" s="1"/>
  <c r="F2737" i="3"/>
  <c r="J2736" i="3"/>
  <c r="K2736" i="3" s="1"/>
  <c r="J88" i="2"/>
  <c r="I88" i="2"/>
  <c r="K270" i="3"/>
  <c r="I270" i="3"/>
  <c r="M96" i="3"/>
  <c r="K200" i="3"/>
  <c r="M270" i="3"/>
  <c r="F2675" i="3"/>
  <c r="H2674" i="3"/>
  <c r="I2674" i="3" s="1"/>
  <c r="L2674" i="3"/>
  <c r="M2674" i="3" s="1"/>
  <c r="J2674" i="3"/>
  <c r="K2674" i="3" s="1"/>
  <c r="K96" i="3"/>
  <c r="I200" i="3"/>
  <c r="I96" i="3"/>
  <c r="M200" i="3"/>
  <c r="H1342" i="3"/>
  <c r="L1342" i="3"/>
  <c r="J1342" i="3"/>
  <c r="F1343" i="3"/>
  <c r="AP2" i="1"/>
  <c r="AP3" i="1"/>
  <c r="L8" i="3"/>
  <c r="M8" i="3" s="1"/>
  <c r="H8" i="3"/>
  <c r="I8" i="3" s="1"/>
  <c r="J8" i="3"/>
  <c r="K8" i="3" s="1"/>
  <c r="AR3" i="1"/>
  <c r="AR2" i="1"/>
  <c r="H32" i="3"/>
  <c r="J32" i="3"/>
  <c r="L32" i="3"/>
  <c r="AN2" i="1"/>
  <c r="AN3" i="1"/>
  <c r="I582" i="3"/>
  <c r="H223" i="3"/>
  <c r="J223" i="3"/>
  <c r="L223" i="3"/>
  <c r="M582" i="3"/>
  <c r="K222" i="3"/>
  <c r="K582" i="3"/>
  <c r="F1777" i="3"/>
  <c r="L228" i="3"/>
  <c r="H228" i="3"/>
  <c r="J228" i="3"/>
  <c r="I222" i="3"/>
  <c r="J168" i="3"/>
  <c r="L168" i="3"/>
  <c r="H168" i="3"/>
  <c r="L583" i="3"/>
  <c r="M583" i="3" s="1"/>
  <c r="J583" i="3"/>
  <c r="K583" i="3" s="1"/>
  <c r="H583" i="3"/>
  <c r="I583" i="3" s="1"/>
  <c r="M222" i="3"/>
  <c r="M190" i="3"/>
  <c r="I146" i="3"/>
  <c r="M128" i="3"/>
  <c r="F2617" i="3"/>
  <c r="J2616" i="3"/>
  <c r="H2616" i="3"/>
  <c r="L2616" i="3"/>
  <c r="I6" i="3"/>
  <c r="M226" i="3"/>
  <c r="I221" i="3"/>
  <c r="K166" i="3"/>
  <c r="M6" i="3"/>
  <c r="J426" i="3"/>
  <c r="K426" i="3" s="1"/>
  <c r="H426" i="3"/>
  <c r="I426" i="3" s="1"/>
  <c r="L426" i="3"/>
  <c r="M426" i="3" s="1"/>
  <c r="K221" i="3"/>
  <c r="M166" i="3"/>
  <c r="I165" i="3"/>
  <c r="K190" i="3"/>
  <c r="J148" i="3"/>
  <c r="L148" i="3"/>
  <c r="H148" i="3"/>
  <c r="K128" i="3"/>
  <c r="M165" i="3"/>
  <c r="K6" i="3"/>
  <c r="I226" i="3"/>
  <c r="J167" i="3"/>
  <c r="L167" i="3"/>
  <c r="H167" i="3"/>
  <c r="F1499" i="3"/>
  <c r="I190" i="3"/>
  <c r="M146" i="3"/>
  <c r="K146" i="3"/>
  <c r="I128" i="3"/>
  <c r="K165" i="3"/>
  <c r="J31" i="3"/>
  <c r="L31" i="3"/>
  <c r="H31" i="3"/>
  <c r="K226" i="3"/>
  <c r="H271" i="3"/>
  <c r="L271" i="3"/>
  <c r="J271" i="3"/>
  <c r="M221" i="3"/>
  <c r="I166" i="3"/>
  <c r="I72" i="2"/>
  <c r="H73" i="2"/>
  <c r="J72" i="2"/>
  <c r="L46" i="3"/>
  <c r="M46" i="3" s="1"/>
  <c r="H46" i="3"/>
  <c r="I46" i="3" s="1"/>
  <c r="J46" i="3"/>
  <c r="K46" i="3" s="1"/>
  <c r="L147" i="3"/>
  <c r="H147" i="3"/>
  <c r="J147" i="3"/>
  <c r="L201" i="3"/>
  <c r="J201" i="3"/>
  <c r="H201" i="3"/>
  <c r="J191" i="3"/>
  <c r="L191" i="3"/>
  <c r="H191" i="3"/>
  <c r="L30" i="3"/>
  <c r="H30" i="3"/>
  <c r="J30" i="3"/>
  <c r="L97" i="3"/>
  <c r="H97" i="3"/>
  <c r="J97" i="3"/>
  <c r="L2615" i="3"/>
  <c r="M2615" i="3" s="1"/>
  <c r="H2615" i="3"/>
  <c r="I2615" i="3" s="1"/>
  <c r="J2615" i="3"/>
  <c r="K2615" i="3" s="1"/>
  <c r="L129" i="3"/>
  <c r="H129" i="3"/>
  <c r="J129" i="3"/>
  <c r="J608" i="3"/>
  <c r="K608" i="3" s="1"/>
  <c r="L608" i="3"/>
  <c r="M608" i="3" s="1"/>
  <c r="H608" i="3"/>
  <c r="I608" i="3" s="1"/>
  <c r="L235" i="3"/>
  <c r="M235" i="3" s="1"/>
  <c r="J235" i="3"/>
  <c r="K235" i="3" s="1"/>
  <c r="H235" i="3"/>
  <c r="I235" i="3" s="1"/>
  <c r="I117" i="2"/>
  <c r="H118" i="2"/>
  <c r="J117" i="2"/>
  <c r="H96" i="2"/>
  <c r="I95" i="2"/>
  <c r="J95" i="2"/>
  <c r="H2737" i="3" l="1"/>
  <c r="I2737" i="3" s="1"/>
  <c r="L2737" i="3"/>
  <c r="M2737" i="3" s="1"/>
  <c r="J2737" i="3"/>
  <c r="K2737" i="3" s="1"/>
  <c r="F2738" i="3"/>
  <c r="I2616" i="3"/>
  <c r="M271" i="3"/>
  <c r="M2616" i="3"/>
  <c r="K30" i="3"/>
  <c r="I271" i="3"/>
  <c r="AQ3" i="1"/>
  <c r="K1342" i="3"/>
  <c r="I30" i="3"/>
  <c r="K2616" i="3"/>
  <c r="K168" i="3"/>
  <c r="M1342" i="3"/>
  <c r="M30" i="3"/>
  <c r="K271" i="3"/>
  <c r="I1342" i="3"/>
  <c r="F2676" i="3"/>
  <c r="L2675" i="3"/>
  <c r="H2675" i="3"/>
  <c r="J2675" i="3"/>
  <c r="H1343" i="3"/>
  <c r="L1343" i="3"/>
  <c r="F1344" i="3"/>
  <c r="J1343" i="3"/>
  <c r="AS3" i="1"/>
  <c r="AS2" i="1"/>
  <c r="K32" i="3"/>
  <c r="I31" i="3"/>
  <c r="AN5" i="1"/>
  <c r="AO3" i="1"/>
  <c r="AO2" i="1"/>
  <c r="I32" i="3"/>
  <c r="K31" i="3"/>
  <c r="M31" i="3"/>
  <c r="AR5" i="1"/>
  <c r="J33" i="3"/>
  <c r="L33" i="3"/>
  <c r="H33" i="3"/>
  <c r="H9" i="3"/>
  <c r="I9" i="3" s="1"/>
  <c r="L9" i="3"/>
  <c r="M9" i="3" s="1"/>
  <c r="J9" i="3"/>
  <c r="K9" i="3" s="1"/>
  <c r="M32" i="3"/>
  <c r="AQ2" i="1"/>
  <c r="I129" i="3"/>
  <c r="M129" i="3"/>
  <c r="K201" i="3"/>
  <c r="I228" i="3"/>
  <c r="I223" i="3"/>
  <c r="I201" i="3"/>
  <c r="K129" i="3"/>
  <c r="M201" i="3"/>
  <c r="H150" i="3"/>
  <c r="J150" i="3"/>
  <c r="L150" i="3"/>
  <c r="J169" i="3"/>
  <c r="L169" i="3"/>
  <c r="H169" i="3"/>
  <c r="M228" i="3"/>
  <c r="J224" i="3"/>
  <c r="H224" i="3"/>
  <c r="L224" i="3"/>
  <c r="I168" i="3"/>
  <c r="H229" i="3"/>
  <c r="J229" i="3"/>
  <c r="L229" i="3"/>
  <c r="M223" i="3"/>
  <c r="L584" i="3"/>
  <c r="M584" i="3" s="1"/>
  <c r="H584" i="3"/>
  <c r="I584" i="3" s="1"/>
  <c r="J584" i="3"/>
  <c r="K584" i="3" s="1"/>
  <c r="M168" i="3"/>
  <c r="K228" i="3"/>
  <c r="F1778" i="3"/>
  <c r="H1777" i="3"/>
  <c r="I1777" i="3" s="1"/>
  <c r="J1777" i="3"/>
  <c r="K1777" i="3" s="1"/>
  <c r="L1777" i="3"/>
  <c r="M1777" i="3" s="1"/>
  <c r="K223" i="3"/>
  <c r="I148" i="3"/>
  <c r="M148" i="3"/>
  <c r="K148" i="3"/>
  <c r="I191" i="3"/>
  <c r="I97" i="3"/>
  <c r="M191" i="3"/>
  <c r="M147" i="3"/>
  <c r="F2601" i="3"/>
  <c r="I147" i="3"/>
  <c r="M97" i="3"/>
  <c r="K191" i="3"/>
  <c r="I167" i="3"/>
  <c r="J149" i="3"/>
  <c r="H149" i="3"/>
  <c r="L149" i="3"/>
  <c r="J427" i="3"/>
  <c r="K427" i="3" s="1"/>
  <c r="H427" i="3"/>
  <c r="I427" i="3" s="1"/>
  <c r="L427" i="3"/>
  <c r="M427" i="3" s="1"/>
  <c r="K97" i="3"/>
  <c r="J193" i="3"/>
  <c r="L193" i="3"/>
  <c r="H193" i="3"/>
  <c r="M167" i="3"/>
  <c r="K147" i="3"/>
  <c r="H272" i="3"/>
  <c r="J272" i="3"/>
  <c r="L272" i="3"/>
  <c r="F1500" i="3"/>
  <c r="J1499" i="3"/>
  <c r="H1499" i="3"/>
  <c r="L1499" i="3"/>
  <c r="K167" i="3"/>
  <c r="H2617" i="3"/>
  <c r="F2618" i="3"/>
  <c r="L2617" i="3"/>
  <c r="J2617" i="3"/>
  <c r="I73" i="2"/>
  <c r="H74" i="2"/>
  <c r="J73" i="2"/>
  <c r="J236" i="3"/>
  <c r="K236" i="3" s="1"/>
  <c r="L236" i="3"/>
  <c r="M236" i="3" s="1"/>
  <c r="H236" i="3"/>
  <c r="I236" i="3" s="1"/>
  <c r="L609" i="3"/>
  <c r="J609" i="3"/>
  <c r="H609" i="3"/>
  <c r="L47" i="3"/>
  <c r="M47" i="3" s="1"/>
  <c r="H47" i="3"/>
  <c r="I47" i="3" s="1"/>
  <c r="J47" i="3"/>
  <c r="K47" i="3" s="1"/>
  <c r="J294" i="3"/>
  <c r="L294" i="3"/>
  <c r="H294" i="3"/>
  <c r="L192" i="3"/>
  <c r="M192" i="3" s="1"/>
  <c r="J192" i="3"/>
  <c r="K192" i="3" s="1"/>
  <c r="H192" i="3"/>
  <c r="I192" i="3" s="1"/>
  <c r="J202" i="3"/>
  <c r="K202" i="3" s="1"/>
  <c r="L202" i="3"/>
  <c r="M202" i="3" s="1"/>
  <c r="H202" i="3"/>
  <c r="I202" i="3" s="1"/>
  <c r="L130" i="3"/>
  <c r="H130" i="3"/>
  <c r="J130" i="3"/>
  <c r="L98" i="3"/>
  <c r="H98" i="3"/>
  <c r="J98" i="3"/>
  <c r="J96" i="2"/>
  <c r="H97" i="2"/>
  <c r="I96" i="2"/>
  <c r="J118" i="2"/>
  <c r="I118" i="2"/>
  <c r="H119" i="2"/>
  <c r="H2738" i="3" l="1"/>
  <c r="I2738" i="3" s="1"/>
  <c r="L2738" i="3"/>
  <c r="M2738" i="3" s="1"/>
  <c r="F2739" i="3"/>
  <c r="J2738" i="3"/>
  <c r="K2738" i="3" s="1"/>
  <c r="M2675" i="3"/>
  <c r="K2675" i="3"/>
  <c r="I2675" i="3"/>
  <c r="I609" i="3"/>
  <c r="M2617" i="3"/>
  <c r="M33" i="3"/>
  <c r="M1343" i="3"/>
  <c r="M272" i="3"/>
  <c r="I1343" i="3"/>
  <c r="K609" i="3"/>
  <c r="I2617" i="3"/>
  <c r="K272" i="3"/>
  <c r="K33" i="3"/>
  <c r="K1343" i="3"/>
  <c r="M609" i="3"/>
  <c r="K2617" i="3"/>
  <c r="I33" i="3"/>
  <c r="AP5" i="1"/>
  <c r="J2676" i="3"/>
  <c r="F2677" i="3"/>
  <c r="H2676" i="3"/>
  <c r="L2676" i="3"/>
  <c r="I272" i="3"/>
  <c r="H1344" i="3"/>
  <c r="I1344" i="3" s="1"/>
  <c r="L1344" i="3"/>
  <c r="M1344" i="3" s="1"/>
  <c r="J1344" i="3"/>
  <c r="K1344" i="3" s="1"/>
  <c r="F1345" i="3"/>
  <c r="AQ5" i="1"/>
  <c r="AS5" i="1"/>
  <c r="L10" i="3"/>
  <c r="M10" i="3" s="1"/>
  <c r="H10" i="3"/>
  <c r="I10" i="3" s="1"/>
  <c r="J10" i="3"/>
  <c r="K10" i="3" s="1"/>
  <c r="L34" i="3"/>
  <c r="M34" i="3" s="1"/>
  <c r="H34" i="3"/>
  <c r="I34" i="3" s="1"/>
  <c r="J34" i="3"/>
  <c r="K34" i="3" s="1"/>
  <c r="AO5" i="1"/>
  <c r="K149" i="3"/>
  <c r="M149" i="3"/>
  <c r="K169" i="3"/>
  <c r="M150" i="3"/>
  <c r="I149" i="3"/>
  <c r="K150" i="3"/>
  <c r="I169" i="3"/>
  <c r="I150" i="3"/>
  <c r="H585" i="3"/>
  <c r="I585" i="3" s="1"/>
  <c r="L585" i="3"/>
  <c r="M585" i="3" s="1"/>
  <c r="J585" i="3"/>
  <c r="K585" i="3" s="1"/>
  <c r="M224" i="3"/>
  <c r="M169" i="3"/>
  <c r="F2082" i="3"/>
  <c r="F1671" i="3"/>
  <c r="M229" i="3"/>
  <c r="I224" i="3"/>
  <c r="J151" i="3"/>
  <c r="L151" i="3"/>
  <c r="H151" i="3"/>
  <c r="H1778" i="3"/>
  <c r="I1778" i="3" s="1"/>
  <c r="L1778" i="3"/>
  <c r="M1778" i="3" s="1"/>
  <c r="F1779" i="3"/>
  <c r="J1778" i="3"/>
  <c r="K1778" i="3" s="1"/>
  <c r="K229" i="3"/>
  <c r="K224" i="3"/>
  <c r="J170" i="3"/>
  <c r="K170" i="3" s="1"/>
  <c r="L170" i="3"/>
  <c r="M170" i="3" s="1"/>
  <c r="H170" i="3"/>
  <c r="I170" i="3" s="1"/>
  <c r="I229" i="3"/>
  <c r="L219" i="3"/>
  <c r="H219" i="3"/>
  <c r="J219" i="3"/>
  <c r="M98" i="3"/>
  <c r="I130" i="3"/>
  <c r="K98" i="3"/>
  <c r="M130" i="3"/>
  <c r="I98" i="3"/>
  <c r="K130" i="3"/>
  <c r="I294" i="3"/>
  <c r="M294" i="3"/>
  <c r="I1499" i="3"/>
  <c r="J273" i="3"/>
  <c r="L273" i="3"/>
  <c r="H273" i="3"/>
  <c r="K193" i="3"/>
  <c r="K1499" i="3"/>
  <c r="I193" i="3"/>
  <c r="J428" i="3"/>
  <c r="K428" i="3" s="1"/>
  <c r="H428" i="3"/>
  <c r="I428" i="3" s="1"/>
  <c r="L428" i="3"/>
  <c r="M428" i="3" s="1"/>
  <c r="F2602" i="3"/>
  <c r="L2601" i="3"/>
  <c r="M2601" i="3" s="1"/>
  <c r="J2601" i="3"/>
  <c r="K2601" i="3" s="1"/>
  <c r="H2601" i="3"/>
  <c r="I2601" i="3" s="1"/>
  <c r="J2618" i="3"/>
  <c r="K2618" i="3" s="1"/>
  <c r="H2618" i="3"/>
  <c r="I2618" i="3" s="1"/>
  <c r="L2618" i="3"/>
  <c r="M2618" i="3" s="1"/>
  <c r="F2619" i="3"/>
  <c r="F1501" i="3"/>
  <c r="J1500" i="3"/>
  <c r="L1500" i="3"/>
  <c r="H1500" i="3"/>
  <c r="M193" i="3"/>
  <c r="K294" i="3"/>
  <c r="M1499" i="3"/>
  <c r="L194" i="3"/>
  <c r="J194" i="3"/>
  <c r="H194" i="3"/>
  <c r="H75" i="2"/>
  <c r="J74" i="2"/>
  <c r="I74" i="2"/>
  <c r="L203" i="3"/>
  <c r="J203" i="3"/>
  <c r="H203" i="3"/>
  <c r="L295" i="3"/>
  <c r="J295" i="3"/>
  <c r="H295" i="3"/>
  <c r="L237" i="3"/>
  <c r="J237" i="3"/>
  <c r="H237" i="3"/>
  <c r="F1739" i="3"/>
  <c r="F1740" i="3" s="1"/>
  <c r="J610" i="3"/>
  <c r="L610" i="3"/>
  <c r="H610" i="3"/>
  <c r="L99" i="3"/>
  <c r="H99" i="3"/>
  <c r="J99" i="3"/>
  <c r="L131" i="3"/>
  <c r="H131" i="3"/>
  <c r="J131" i="3"/>
  <c r="L48" i="3"/>
  <c r="M48" i="3" s="1"/>
  <c r="H48" i="3"/>
  <c r="I48" i="3" s="1"/>
  <c r="J48" i="3"/>
  <c r="K48" i="3" s="1"/>
  <c r="I119" i="2"/>
  <c r="H120" i="2"/>
  <c r="J119" i="2"/>
  <c r="I97" i="2"/>
  <c r="H98" i="2"/>
  <c r="J97" i="2"/>
  <c r="H2739" i="3" l="1"/>
  <c r="I2739" i="3" s="1"/>
  <c r="L2739" i="3"/>
  <c r="M2739" i="3" s="1"/>
  <c r="F2740" i="3"/>
  <c r="J2739" i="3"/>
  <c r="K2739" i="3" s="1"/>
  <c r="K2676" i="3"/>
  <c r="M2676" i="3"/>
  <c r="I2676" i="3"/>
  <c r="K1500" i="3"/>
  <c r="I99" i="3"/>
  <c r="M610" i="3"/>
  <c r="K295" i="3"/>
  <c r="I1500" i="3"/>
  <c r="M273" i="3"/>
  <c r="K219" i="3"/>
  <c r="M99" i="3"/>
  <c r="K610" i="3"/>
  <c r="M295" i="3"/>
  <c r="M1500" i="3"/>
  <c r="K273" i="3"/>
  <c r="I219" i="3"/>
  <c r="L597" i="3"/>
  <c r="J597" i="3"/>
  <c r="H597" i="3"/>
  <c r="I295" i="3"/>
  <c r="M219" i="3"/>
  <c r="K99" i="3"/>
  <c r="I610" i="3"/>
  <c r="I273" i="3"/>
  <c r="F2678" i="3"/>
  <c r="H2677" i="3"/>
  <c r="I2677" i="3" s="1"/>
  <c r="L2677" i="3"/>
  <c r="M2677" i="3" s="1"/>
  <c r="J2677" i="3"/>
  <c r="K2677" i="3" s="1"/>
  <c r="H1345" i="3"/>
  <c r="L1345" i="3"/>
  <c r="J1345" i="3"/>
  <c r="F1346" i="3"/>
  <c r="H12" i="3"/>
  <c r="I12" i="3" s="1"/>
  <c r="J12" i="3"/>
  <c r="K12" i="3" s="1"/>
  <c r="L12" i="3"/>
  <c r="M12" i="3" s="1"/>
  <c r="L596" i="3"/>
  <c r="H596" i="3"/>
  <c r="J596" i="3"/>
  <c r="L595" i="3"/>
  <c r="M595" i="3" s="1"/>
  <c r="J595" i="3"/>
  <c r="K595" i="3" s="1"/>
  <c r="H595" i="3"/>
  <c r="I595" i="3" s="1"/>
  <c r="J11" i="3"/>
  <c r="K11" i="3" s="1"/>
  <c r="L11" i="3"/>
  <c r="M11" i="3" s="1"/>
  <c r="H11" i="3"/>
  <c r="I11" i="3" s="1"/>
  <c r="J35" i="3"/>
  <c r="L35" i="3"/>
  <c r="H35" i="3"/>
  <c r="I151" i="3"/>
  <c r="M151" i="3"/>
  <c r="K151" i="3"/>
  <c r="L196" i="3"/>
  <c r="H196" i="3"/>
  <c r="J196" i="3"/>
  <c r="F1780" i="3"/>
  <c r="H1779" i="3"/>
  <c r="I1779" i="3" s="1"/>
  <c r="J1779" i="3"/>
  <c r="K1779" i="3" s="1"/>
  <c r="L1779" i="3"/>
  <c r="M1779" i="3" s="1"/>
  <c r="L2082" i="3"/>
  <c r="M2082" i="3" s="1"/>
  <c r="F2083" i="3"/>
  <c r="J2082" i="3"/>
  <c r="K2082" i="3" s="1"/>
  <c r="H2082" i="3"/>
  <c r="I2082" i="3" s="1"/>
  <c r="L586" i="3"/>
  <c r="M586" i="3" s="1"/>
  <c r="H586" i="3"/>
  <c r="I586" i="3" s="1"/>
  <c r="J586" i="3"/>
  <c r="K586" i="3" s="1"/>
  <c r="J1671" i="3"/>
  <c r="K1671" i="3" s="1"/>
  <c r="L1671" i="3"/>
  <c r="M1671" i="3" s="1"/>
  <c r="H1671" i="3"/>
  <c r="I1671" i="3" s="1"/>
  <c r="F1672" i="3"/>
  <c r="I237" i="3"/>
  <c r="J195" i="3"/>
  <c r="K195" i="3" s="1"/>
  <c r="H195" i="3"/>
  <c r="I195" i="3" s="1"/>
  <c r="L195" i="3"/>
  <c r="M195" i="3" s="1"/>
  <c r="F2620" i="3"/>
  <c r="L2619" i="3"/>
  <c r="H2619" i="3"/>
  <c r="J2619" i="3"/>
  <c r="H2602" i="3"/>
  <c r="J2602" i="3"/>
  <c r="L2602" i="3"/>
  <c r="F2603" i="3"/>
  <c r="K131" i="3"/>
  <c r="J1740" i="3"/>
  <c r="K1740" i="3" s="1"/>
  <c r="F1741" i="3"/>
  <c r="L1740" i="3"/>
  <c r="M1740" i="3" s="1"/>
  <c r="H1740" i="3"/>
  <c r="I1740" i="3" s="1"/>
  <c r="K237" i="3"/>
  <c r="M194" i="3"/>
  <c r="H429" i="3"/>
  <c r="I429" i="3" s="1"/>
  <c r="L429" i="3"/>
  <c r="M429" i="3" s="1"/>
  <c r="J429" i="3"/>
  <c r="K429" i="3" s="1"/>
  <c r="I131" i="3"/>
  <c r="M203" i="3"/>
  <c r="M131" i="3"/>
  <c r="M237" i="3"/>
  <c r="I203" i="3"/>
  <c r="I194" i="3"/>
  <c r="F2141" i="3"/>
  <c r="F1502" i="3"/>
  <c r="L1501" i="3"/>
  <c r="J1501" i="3"/>
  <c r="H1501" i="3"/>
  <c r="J1166" i="3"/>
  <c r="H1166" i="3"/>
  <c r="L1166" i="3"/>
  <c r="K203" i="3"/>
  <c r="K194" i="3"/>
  <c r="H274" i="3"/>
  <c r="J274" i="3"/>
  <c r="L274" i="3"/>
  <c r="J75" i="2"/>
  <c r="I75" i="2"/>
  <c r="H76" i="2"/>
  <c r="L49" i="3"/>
  <c r="M49" i="3" s="1"/>
  <c r="H49" i="3"/>
  <c r="I49" i="3" s="1"/>
  <c r="J49" i="3"/>
  <c r="K49" i="3" s="1"/>
  <c r="L132" i="3"/>
  <c r="H132" i="3"/>
  <c r="J132" i="3"/>
  <c r="L100" i="3"/>
  <c r="H100" i="3"/>
  <c r="J100" i="3"/>
  <c r="L611" i="3"/>
  <c r="M611" i="3" s="1"/>
  <c r="J611" i="3"/>
  <c r="K611" i="3" s="1"/>
  <c r="H611" i="3"/>
  <c r="I611" i="3" s="1"/>
  <c r="J238" i="3"/>
  <c r="K238" i="3" s="1"/>
  <c r="L238" i="3"/>
  <c r="M238" i="3" s="1"/>
  <c r="H238" i="3"/>
  <c r="I238" i="3" s="1"/>
  <c r="J296" i="3"/>
  <c r="L296" i="3"/>
  <c r="H296" i="3"/>
  <c r="J204" i="3"/>
  <c r="L204" i="3"/>
  <c r="H204" i="3"/>
  <c r="J1739" i="3"/>
  <c r="K1739" i="3" s="1"/>
  <c r="L1739" i="3"/>
  <c r="M1739" i="3" s="1"/>
  <c r="H1739" i="3"/>
  <c r="I1739" i="3" s="1"/>
  <c r="I98" i="2"/>
  <c r="H99" i="2"/>
  <c r="J98" i="2"/>
  <c r="I120" i="2"/>
  <c r="H121" i="2"/>
  <c r="J120" i="2"/>
  <c r="H2740" i="3" l="1"/>
  <c r="I2740" i="3" s="1"/>
  <c r="L2740" i="3"/>
  <c r="M2740" i="3" s="1"/>
  <c r="F2741" i="3"/>
  <c r="J2740" i="3"/>
  <c r="K2740" i="3" s="1"/>
  <c r="K2619" i="3"/>
  <c r="I2619" i="3"/>
  <c r="M2619" i="3"/>
  <c r="K597" i="3"/>
  <c r="I296" i="3"/>
  <c r="M274" i="3"/>
  <c r="I1166" i="3"/>
  <c r="M1501" i="3"/>
  <c r="M597" i="3"/>
  <c r="K35" i="3"/>
  <c r="I596" i="3"/>
  <c r="M1345" i="3"/>
  <c r="M596" i="3"/>
  <c r="I1345" i="3"/>
  <c r="F2679" i="3"/>
  <c r="H2678" i="3"/>
  <c r="L2678" i="3"/>
  <c r="J2678" i="3"/>
  <c r="H598" i="3"/>
  <c r="L598" i="3"/>
  <c r="J598" i="3"/>
  <c r="M35" i="3"/>
  <c r="K596" i="3"/>
  <c r="K1345" i="3"/>
  <c r="I204" i="3"/>
  <c r="K274" i="3"/>
  <c r="M204" i="3"/>
  <c r="M296" i="3"/>
  <c r="K1166" i="3"/>
  <c r="I1501" i="3"/>
  <c r="K204" i="3"/>
  <c r="K296" i="3"/>
  <c r="I274" i="3"/>
  <c r="M1166" i="3"/>
  <c r="K1501" i="3"/>
  <c r="I35" i="3"/>
  <c r="I597" i="3"/>
  <c r="F1654" i="3"/>
  <c r="H1346" i="3"/>
  <c r="I1346" i="3" s="1"/>
  <c r="L1346" i="3"/>
  <c r="M1346" i="3" s="1"/>
  <c r="J1346" i="3"/>
  <c r="K1346" i="3" s="1"/>
  <c r="F1347" i="3"/>
  <c r="L13" i="3"/>
  <c r="H13" i="3"/>
  <c r="J13" i="3"/>
  <c r="J587" i="3"/>
  <c r="K587" i="3" s="1"/>
  <c r="L587" i="3"/>
  <c r="M587" i="3" s="1"/>
  <c r="H587" i="3"/>
  <c r="I587" i="3" s="1"/>
  <c r="H2083" i="3"/>
  <c r="I2083" i="3" s="1"/>
  <c r="F2084" i="3"/>
  <c r="L2083" i="3"/>
  <c r="M2083" i="3" s="1"/>
  <c r="J2083" i="3"/>
  <c r="K2083" i="3" s="1"/>
  <c r="I196" i="3"/>
  <c r="L1672" i="3"/>
  <c r="M1672" i="3" s="1"/>
  <c r="H1672" i="3"/>
  <c r="I1672" i="3" s="1"/>
  <c r="J1672" i="3"/>
  <c r="K1672" i="3" s="1"/>
  <c r="F1673" i="3"/>
  <c r="M196" i="3"/>
  <c r="F1709" i="3"/>
  <c r="F1781" i="3"/>
  <c r="J1780" i="3"/>
  <c r="K1780" i="3" s="1"/>
  <c r="H1780" i="3"/>
  <c r="I1780" i="3" s="1"/>
  <c r="L1780" i="3"/>
  <c r="M1780" i="3" s="1"/>
  <c r="K196" i="3"/>
  <c r="L197" i="3"/>
  <c r="J197" i="3"/>
  <c r="H197" i="3"/>
  <c r="L1502" i="3"/>
  <c r="F1503" i="3"/>
  <c r="J1502" i="3"/>
  <c r="H1502" i="3"/>
  <c r="L2603" i="3"/>
  <c r="J2603" i="3"/>
  <c r="F2604" i="3"/>
  <c r="F2605" i="3" s="1"/>
  <c r="H2603" i="3"/>
  <c r="H430" i="3"/>
  <c r="I430" i="3" s="1"/>
  <c r="J430" i="3"/>
  <c r="K430" i="3" s="1"/>
  <c r="L430" i="3"/>
  <c r="M430" i="3" s="1"/>
  <c r="L1741" i="3"/>
  <c r="M1741" i="3" s="1"/>
  <c r="F1742" i="3"/>
  <c r="F1743" i="3" s="1"/>
  <c r="J1741" i="3"/>
  <c r="K1741" i="3" s="1"/>
  <c r="H1741" i="3"/>
  <c r="I1741" i="3" s="1"/>
  <c r="M2602" i="3"/>
  <c r="K100" i="3"/>
  <c r="K132" i="3"/>
  <c r="I100" i="3"/>
  <c r="I132" i="3"/>
  <c r="H275" i="3"/>
  <c r="J275" i="3"/>
  <c r="L275" i="3"/>
  <c r="L1167" i="3"/>
  <c r="H1167" i="3"/>
  <c r="J1167" i="3"/>
  <c r="J2141" i="3"/>
  <c r="H2141" i="3"/>
  <c r="L2141" i="3"/>
  <c r="F2142" i="3"/>
  <c r="K2602" i="3"/>
  <c r="M100" i="3"/>
  <c r="M132" i="3"/>
  <c r="I2602" i="3"/>
  <c r="F2621" i="3"/>
  <c r="L2620" i="3"/>
  <c r="H2620" i="3"/>
  <c r="J2620" i="3"/>
  <c r="J76" i="2"/>
  <c r="I76" i="2"/>
  <c r="H77" i="2"/>
  <c r="L239" i="3"/>
  <c r="M239" i="3" s="1"/>
  <c r="J239" i="3"/>
  <c r="K239" i="3" s="1"/>
  <c r="H239" i="3"/>
  <c r="I239" i="3" s="1"/>
  <c r="J612" i="3"/>
  <c r="K612" i="3" s="1"/>
  <c r="L612" i="3"/>
  <c r="M612" i="3" s="1"/>
  <c r="H612" i="3"/>
  <c r="I612" i="3" s="1"/>
  <c r="L101" i="3"/>
  <c r="H101" i="3"/>
  <c r="J101" i="3"/>
  <c r="L133" i="3"/>
  <c r="H133" i="3"/>
  <c r="J133" i="3"/>
  <c r="L50" i="3"/>
  <c r="M50" i="3" s="1"/>
  <c r="H50" i="3"/>
  <c r="I50" i="3" s="1"/>
  <c r="J50" i="3"/>
  <c r="K50" i="3" s="1"/>
  <c r="L205" i="3"/>
  <c r="M205" i="3" s="1"/>
  <c r="J205" i="3"/>
  <c r="K205" i="3" s="1"/>
  <c r="H205" i="3"/>
  <c r="I205" i="3" s="1"/>
  <c r="L297" i="3"/>
  <c r="J297" i="3"/>
  <c r="H297" i="3"/>
  <c r="H100" i="2"/>
  <c r="I99" i="2"/>
  <c r="J99" i="2"/>
  <c r="I121" i="2"/>
  <c r="H122" i="2"/>
  <c r="J121" i="2"/>
  <c r="H2741" i="3" l="1"/>
  <c r="I2741" i="3" s="1"/>
  <c r="L2741" i="3"/>
  <c r="M2741" i="3" s="1"/>
  <c r="F2742" i="3"/>
  <c r="J2741" i="3"/>
  <c r="K2741" i="3" s="1"/>
  <c r="M2678" i="3"/>
  <c r="K2678" i="3"/>
  <c r="I2678" i="3"/>
  <c r="K297" i="3"/>
  <c r="K101" i="3"/>
  <c r="K2620" i="3"/>
  <c r="M275" i="3"/>
  <c r="I2620" i="3"/>
  <c r="M2141" i="3"/>
  <c r="K275" i="3"/>
  <c r="I2603" i="3"/>
  <c r="H591" i="3"/>
  <c r="I591" i="3" s="1"/>
  <c r="L591" i="3"/>
  <c r="M591" i="3" s="1"/>
  <c r="J591" i="3"/>
  <c r="K591" i="3" s="1"/>
  <c r="K13" i="3"/>
  <c r="K598" i="3"/>
  <c r="F2680" i="3"/>
  <c r="J2679" i="3"/>
  <c r="K2679" i="3" s="1"/>
  <c r="L2679" i="3"/>
  <c r="M2679" i="3" s="1"/>
  <c r="H2679" i="3"/>
  <c r="I2679" i="3" s="1"/>
  <c r="M2603" i="3"/>
  <c r="M297" i="3"/>
  <c r="I101" i="3"/>
  <c r="M101" i="3"/>
  <c r="M2620" i="3"/>
  <c r="I2141" i="3"/>
  <c r="I13" i="3"/>
  <c r="M598" i="3"/>
  <c r="I297" i="3"/>
  <c r="K2141" i="3"/>
  <c r="I275" i="3"/>
  <c r="K2603" i="3"/>
  <c r="M13" i="3"/>
  <c r="I598" i="3"/>
  <c r="J2605" i="3"/>
  <c r="F2606" i="3"/>
  <c r="L2605" i="3"/>
  <c r="H2605" i="3"/>
  <c r="H1654" i="3"/>
  <c r="I1654" i="3" s="1"/>
  <c r="F1655" i="3"/>
  <c r="J1654" i="3"/>
  <c r="K1654" i="3" s="1"/>
  <c r="L1654" i="3"/>
  <c r="M1654" i="3" s="1"/>
  <c r="F1724" i="3"/>
  <c r="F1725" i="3" s="1"/>
  <c r="F1726" i="3" s="1"/>
  <c r="F1639" i="3"/>
  <c r="F1620" i="3"/>
  <c r="H1347" i="3"/>
  <c r="I1347" i="3" s="1"/>
  <c r="L1347" i="3"/>
  <c r="M1347" i="3" s="1"/>
  <c r="J1347" i="3"/>
  <c r="K1347" i="3" s="1"/>
  <c r="L590" i="3"/>
  <c r="H590" i="3"/>
  <c r="J590" i="3"/>
  <c r="J14" i="3"/>
  <c r="H14" i="3"/>
  <c r="L14" i="3"/>
  <c r="H589" i="3"/>
  <c r="I589" i="3" s="1"/>
  <c r="J589" i="3"/>
  <c r="K589" i="3" s="1"/>
  <c r="L589" i="3"/>
  <c r="M589" i="3" s="1"/>
  <c r="M1167" i="3"/>
  <c r="F1744" i="3"/>
  <c r="H1743" i="3"/>
  <c r="I1743" i="3" s="1"/>
  <c r="J1743" i="3"/>
  <c r="K1743" i="3" s="1"/>
  <c r="L1743" i="3"/>
  <c r="M1743" i="3" s="1"/>
  <c r="I197" i="3"/>
  <c r="L1673" i="3"/>
  <c r="M1673" i="3" s="1"/>
  <c r="H1673" i="3"/>
  <c r="I1673" i="3" s="1"/>
  <c r="J1673" i="3"/>
  <c r="K1673" i="3" s="1"/>
  <c r="F1674" i="3"/>
  <c r="H1169" i="3"/>
  <c r="L1169" i="3"/>
  <c r="J1169" i="3"/>
  <c r="K197" i="3"/>
  <c r="K1167" i="3"/>
  <c r="H198" i="3"/>
  <c r="I198" i="3" s="1"/>
  <c r="L198" i="3"/>
  <c r="M198" i="3" s="1"/>
  <c r="J198" i="3"/>
  <c r="K198" i="3" s="1"/>
  <c r="J1181" i="3"/>
  <c r="K1181" i="3" s="1"/>
  <c r="L1181" i="3"/>
  <c r="M1181" i="3" s="1"/>
  <c r="H1181" i="3"/>
  <c r="I1181" i="3" s="1"/>
  <c r="L1781" i="3"/>
  <c r="M1781" i="3" s="1"/>
  <c r="J1781" i="3"/>
  <c r="K1781" i="3" s="1"/>
  <c r="F1782" i="3"/>
  <c r="H1781" i="3"/>
  <c r="I1781" i="3" s="1"/>
  <c r="F1710" i="3"/>
  <c r="L1709" i="3"/>
  <c r="M1709" i="3" s="1"/>
  <c r="H1709" i="3"/>
  <c r="I1709" i="3" s="1"/>
  <c r="J1709" i="3"/>
  <c r="K1709" i="3" s="1"/>
  <c r="H2084" i="3"/>
  <c r="J2084" i="3"/>
  <c r="F2085" i="3"/>
  <c r="L2084" i="3"/>
  <c r="I1167" i="3"/>
  <c r="M197" i="3"/>
  <c r="J588" i="3"/>
  <c r="K588" i="3" s="1"/>
  <c r="L588" i="3"/>
  <c r="M588" i="3" s="1"/>
  <c r="H588" i="3"/>
  <c r="I588" i="3" s="1"/>
  <c r="J2142" i="3"/>
  <c r="L2142" i="3"/>
  <c r="F2143" i="3"/>
  <c r="H2142" i="3"/>
  <c r="H276" i="3"/>
  <c r="J276" i="3"/>
  <c r="L276" i="3"/>
  <c r="J1742" i="3"/>
  <c r="K1742" i="3" s="1"/>
  <c r="L1742" i="3"/>
  <c r="M1742" i="3" s="1"/>
  <c r="H1742" i="3"/>
  <c r="I1742" i="3" s="1"/>
  <c r="L431" i="3"/>
  <c r="J431" i="3"/>
  <c r="H431" i="3"/>
  <c r="I1502" i="3"/>
  <c r="I133" i="3"/>
  <c r="M133" i="3"/>
  <c r="H241" i="3"/>
  <c r="L241" i="3"/>
  <c r="J241" i="3"/>
  <c r="H1168" i="3"/>
  <c r="L1168" i="3"/>
  <c r="J1168" i="3"/>
  <c r="K1502" i="3"/>
  <c r="F2457" i="3"/>
  <c r="K133" i="3"/>
  <c r="J2621" i="3"/>
  <c r="F2622" i="3"/>
  <c r="L2621" i="3"/>
  <c r="H2621" i="3"/>
  <c r="L1503" i="3"/>
  <c r="M1503" i="3" s="1"/>
  <c r="F1504" i="3"/>
  <c r="H1503" i="3"/>
  <c r="I1503" i="3" s="1"/>
  <c r="J1503" i="3"/>
  <c r="K1503" i="3" s="1"/>
  <c r="J2604" i="3"/>
  <c r="L2604" i="3"/>
  <c r="H2604" i="3"/>
  <c r="M1502" i="3"/>
  <c r="J77" i="2"/>
  <c r="I77" i="2"/>
  <c r="J1213" i="3"/>
  <c r="K1213" i="3" s="1"/>
  <c r="H1213" i="3"/>
  <c r="I1213" i="3" s="1"/>
  <c r="L1213" i="3"/>
  <c r="M1213" i="3" s="1"/>
  <c r="L51" i="3"/>
  <c r="M51" i="3" s="1"/>
  <c r="H51" i="3"/>
  <c r="I51" i="3" s="1"/>
  <c r="J51" i="3"/>
  <c r="K51" i="3" s="1"/>
  <c r="L102" i="3"/>
  <c r="M102" i="3" s="1"/>
  <c r="H102" i="3"/>
  <c r="I102" i="3" s="1"/>
  <c r="J102" i="3"/>
  <c r="K102" i="3" s="1"/>
  <c r="L613" i="3"/>
  <c r="M613" i="3" s="1"/>
  <c r="J613" i="3"/>
  <c r="K613" i="3" s="1"/>
  <c r="H613" i="3"/>
  <c r="I613" i="3" s="1"/>
  <c r="L134" i="3"/>
  <c r="H134" i="3"/>
  <c r="J134" i="3"/>
  <c r="J206" i="3"/>
  <c r="L206" i="3"/>
  <c r="H206" i="3"/>
  <c r="J298" i="3"/>
  <c r="L298" i="3"/>
  <c r="H298" i="3"/>
  <c r="J434" i="3"/>
  <c r="K434" i="3" s="1"/>
  <c r="H434" i="3"/>
  <c r="I434" i="3" s="1"/>
  <c r="J240" i="3"/>
  <c r="L240" i="3"/>
  <c r="H240" i="3"/>
  <c r="J122" i="2"/>
  <c r="I122" i="2"/>
  <c r="H123" i="2"/>
  <c r="J100" i="2"/>
  <c r="H101" i="2"/>
  <c r="I100" i="2"/>
  <c r="H2742" i="3" l="1"/>
  <c r="I2742" i="3" s="1"/>
  <c r="L2742" i="3"/>
  <c r="M2742" i="3" s="1"/>
  <c r="F2743" i="3"/>
  <c r="J2742" i="3"/>
  <c r="K2742" i="3" s="1"/>
  <c r="K2084" i="3"/>
  <c r="I2084" i="3"/>
  <c r="M2084" i="3"/>
  <c r="F1727" i="3"/>
  <c r="J1726" i="3"/>
  <c r="K1726" i="3" s="1"/>
  <c r="L1726" i="3"/>
  <c r="M1726" i="3" s="1"/>
  <c r="H1726" i="3"/>
  <c r="I1726" i="3" s="1"/>
  <c r="H1725" i="3"/>
  <c r="I1725" i="3" s="1"/>
  <c r="L1725" i="3"/>
  <c r="M1725" i="3" s="1"/>
  <c r="J1725" i="3"/>
  <c r="K1725" i="3" s="1"/>
  <c r="L434" i="3"/>
  <c r="M434" i="3" s="1"/>
  <c r="M298" i="3"/>
  <c r="M276" i="3"/>
  <c r="I2142" i="3"/>
  <c r="I1169" i="3"/>
  <c r="I590" i="3"/>
  <c r="K298" i="3"/>
  <c r="K276" i="3"/>
  <c r="K1169" i="3"/>
  <c r="I14" i="3"/>
  <c r="M590" i="3"/>
  <c r="J2680" i="3"/>
  <c r="F2681" i="3"/>
  <c r="F2682" i="3" s="1"/>
  <c r="H2680" i="3"/>
  <c r="L2680" i="3"/>
  <c r="M2142" i="3"/>
  <c r="K14" i="3"/>
  <c r="I298" i="3"/>
  <c r="I276" i="3"/>
  <c r="K2142" i="3"/>
  <c r="M1169" i="3"/>
  <c r="M14" i="3"/>
  <c r="K590" i="3"/>
  <c r="H592" i="3"/>
  <c r="I592" i="3" s="1"/>
  <c r="L592" i="3"/>
  <c r="M592" i="3" s="1"/>
  <c r="J592" i="3"/>
  <c r="K592" i="3" s="1"/>
  <c r="H1620" i="3"/>
  <c r="I1620" i="3" s="1"/>
  <c r="L1620" i="3"/>
  <c r="M1620" i="3" s="1"/>
  <c r="J1620" i="3"/>
  <c r="K1620" i="3" s="1"/>
  <c r="F1621" i="3"/>
  <c r="F1622" i="3" s="1"/>
  <c r="H1655" i="3"/>
  <c r="I1655" i="3" s="1"/>
  <c r="J1655" i="3"/>
  <c r="K1655" i="3" s="1"/>
  <c r="L1655" i="3"/>
  <c r="M1655" i="3" s="1"/>
  <c r="F1656" i="3"/>
  <c r="F1657" i="3" s="1"/>
  <c r="L1657" i="3" s="1"/>
  <c r="M1657" i="3" s="1"/>
  <c r="M2605" i="3"/>
  <c r="F1640" i="3"/>
  <c r="J1639" i="3"/>
  <c r="K1639" i="3" s="1"/>
  <c r="L1639" i="3"/>
  <c r="M1639" i="3" s="1"/>
  <c r="H1639" i="3"/>
  <c r="I1639" i="3" s="1"/>
  <c r="L2606" i="3"/>
  <c r="H2606" i="3"/>
  <c r="J2606" i="3"/>
  <c r="F2607" i="3"/>
  <c r="L1724" i="3"/>
  <c r="M1724" i="3" s="1"/>
  <c r="H1724" i="3"/>
  <c r="I1724" i="3" s="1"/>
  <c r="J1724" i="3"/>
  <c r="K1724" i="3" s="1"/>
  <c r="K2605" i="3"/>
  <c r="I2605" i="3"/>
  <c r="H15" i="3"/>
  <c r="AN4" i="1" s="1"/>
  <c r="J15" i="3"/>
  <c r="AP4" i="1" s="1"/>
  <c r="L15" i="3"/>
  <c r="AR4" i="1" s="1"/>
  <c r="I431" i="3"/>
  <c r="K431" i="3"/>
  <c r="M431" i="3"/>
  <c r="K206" i="3"/>
  <c r="J137" i="3"/>
  <c r="L137" i="3"/>
  <c r="H137" i="3"/>
  <c r="M2621" i="3"/>
  <c r="H1710" i="3"/>
  <c r="I1710" i="3" s="1"/>
  <c r="J1710" i="3"/>
  <c r="K1710" i="3" s="1"/>
  <c r="L1710" i="3"/>
  <c r="M1710" i="3" s="1"/>
  <c r="F1711" i="3"/>
  <c r="H1674" i="3"/>
  <c r="I1674" i="3" s="1"/>
  <c r="L1674" i="3"/>
  <c r="M1674" i="3" s="1"/>
  <c r="J1674" i="3"/>
  <c r="K1674" i="3" s="1"/>
  <c r="F1675" i="3"/>
  <c r="I206" i="3"/>
  <c r="M206" i="3"/>
  <c r="K2621" i="3"/>
  <c r="K1168" i="3"/>
  <c r="L433" i="3"/>
  <c r="M433" i="3" s="1"/>
  <c r="J433" i="3"/>
  <c r="K433" i="3" s="1"/>
  <c r="H433" i="3"/>
  <c r="I433" i="3" s="1"/>
  <c r="I2621" i="3"/>
  <c r="M1168" i="3"/>
  <c r="J2085" i="3"/>
  <c r="H2085" i="3"/>
  <c r="F2086" i="3"/>
  <c r="L2085" i="3"/>
  <c r="F1783" i="3"/>
  <c r="F1784" i="3" s="1"/>
  <c r="H1782" i="3"/>
  <c r="L1782" i="3"/>
  <c r="J1782" i="3"/>
  <c r="J1182" i="3"/>
  <c r="H1182" i="3"/>
  <c r="L1182" i="3"/>
  <c r="H1170" i="3"/>
  <c r="L1170" i="3"/>
  <c r="J1170" i="3"/>
  <c r="J1744" i="3"/>
  <c r="K1744" i="3" s="1"/>
  <c r="L1744" i="3"/>
  <c r="M1744" i="3" s="1"/>
  <c r="F1745" i="3"/>
  <c r="H1744" i="3"/>
  <c r="I1744" i="3" s="1"/>
  <c r="I1168" i="3"/>
  <c r="K2604" i="3"/>
  <c r="I241" i="3"/>
  <c r="J432" i="3"/>
  <c r="L432" i="3"/>
  <c r="H432" i="3"/>
  <c r="H2143" i="3"/>
  <c r="J2143" i="3"/>
  <c r="L2143" i="3"/>
  <c r="F2144" i="3"/>
  <c r="M134" i="3"/>
  <c r="I240" i="3"/>
  <c r="L136" i="3"/>
  <c r="H136" i="3"/>
  <c r="J136" i="3"/>
  <c r="M240" i="3"/>
  <c r="K134" i="3"/>
  <c r="I2604" i="3"/>
  <c r="F1505" i="3"/>
  <c r="H1504" i="3"/>
  <c r="J1504" i="3"/>
  <c r="L1504" i="3"/>
  <c r="L242" i="3"/>
  <c r="H242" i="3"/>
  <c r="J242" i="3"/>
  <c r="K240" i="3"/>
  <c r="I134" i="3"/>
  <c r="M2604" i="3"/>
  <c r="F1957" i="3"/>
  <c r="L2622" i="3"/>
  <c r="H2622" i="3"/>
  <c r="F2623" i="3"/>
  <c r="F2624" i="3" s="1"/>
  <c r="J2622" i="3"/>
  <c r="J2457" i="3"/>
  <c r="F2458" i="3"/>
  <c r="L2457" i="3"/>
  <c r="H2457" i="3"/>
  <c r="K241" i="3"/>
  <c r="M241" i="3"/>
  <c r="H277" i="3"/>
  <c r="I277" i="3" s="1"/>
  <c r="J277" i="3"/>
  <c r="K277" i="3" s="1"/>
  <c r="L277" i="3"/>
  <c r="M277" i="3" s="1"/>
  <c r="J360" i="3"/>
  <c r="L360" i="3"/>
  <c r="H360" i="3"/>
  <c r="L435" i="3"/>
  <c r="M435" i="3" s="1"/>
  <c r="J435" i="3"/>
  <c r="K435" i="3" s="1"/>
  <c r="H435" i="3"/>
  <c r="I435" i="3" s="1"/>
  <c r="L299" i="3"/>
  <c r="M299" i="3" s="1"/>
  <c r="J299" i="3"/>
  <c r="K299" i="3" s="1"/>
  <c r="H299" i="3"/>
  <c r="I299" i="3" s="1"/>
  <c r="L52" i="3"/>
  <c r="M52" i="3" s="1"/>
  <c r="H52" i="3"/>
  <c r="I52" i="3" s="1"/>
  <c r="J52" i="3"/>
  <c r="K52" i="3" s="1"/>
  <c r="L207" i="3"/>
  <c r="M207" i="3" s="1"/>
  <c r="J207" i="3"/>
  <c r="K207" i="3" s="1"/>
  <c r="H207" i="3"/>
  <c r="I207" i="3" s="1"/>
  <c r="L103" i="3"/>
  <c r="H103" i="3"/>
  <c r="J103" i="3"/>
  <c r="L135" i="3"/>
  <c r="H135" i="3"/>
  <c r="J135" i="3"/>
  <c r="J614" i="3"/>
  <c r="K614" i="3" s="1"/>
  <c r="L614" i="3"/>
  <c r="M614" i="3" s="1"/>
  <c r="H614" i="3"/>
  <c r="I614" i="3" s="1"/>
  <c r="J1214" i="3"/>
  <c r="K1214" i="3" s="1"/>
  <c r="H1214" i="3"/>
  <c r="I1214" i="3" s="1"/>
  <c r="L1214" i="3"/>
  <c r="M1214" i="3" s="1"/>
  <c r="I123" i="2"/>
  <c r="H124" i="2"/>
  <c r="J123" i="2"/>
  <c r="I101" i="2"/>
  <c r="H102" i="2"/>
  <c r="J101" i="2"/>
  <c r="H2743" i="3" l="1"/>
  <c r="I2743" i="3" s="1"/>
  <c r="L2743" i="3"/>
  <c r="M2743" i="3" s="1"/>
  <c r="F2744" i="3"/>
  <c r="J2743" i="3"/>
  <c r="K2743" i="3" s="1"/>
  <c r="M2457" i="3"/>
  <c r="F1658" i="3"/>
  <c r="K2457" i="3"/>
  <c r="I2457" i="3"/>
  <c r="J1657" i="3"/>
  <c r="K1657" i="3" s="1"/>
  <c r="J1727" i="3"/>
  <c r="K1727" i="3" s="1"/>
  <c r="F1728" i="3"/>
  <c r="L1727" i="3"/>
  <c r="M1727" i="3" s="1"/>
  <c r="H1727" i="3"/>
  <c r="I1727" i="3" s="1"/>
  <c r="H1657" i="3"/>
  <c r="I1657" i="3" s="1"/>
  <c r="J2682" i="3"/>
  <c r="K2682" i="3" s="1"/>
  <c r="F2683" i="3"/>
  <c r="F2684" i="3" s="1"/>
  <c r="H2682" i="3"/>
  <c r="I2682" i="3" s="1"/>
  <c r="L2682" i="3"/>
  <c r="M2682" i="3" s="1"/>
  <c r="M136" i="3"/>
  <c r="M2143" i="3"/>
  <c r="K1182" i="3"/>
  <c r="K2085" i="3"/>
  <c r="I1504" i="3"/>
  <c r="K136" i="3"/>
  <c r="I2143" i="3"/>
  <c r="I137" i="3"/>
  <c r="M15" i="3"/>
  <c r="M2606" i="3"/>
  <c r="I2680" i="3"/>
  <c r="M1504" i="3"/>
  <c r="M1170" i="3"/>
  <c r="I1182" i="3"/>
  <c r="M1782" i="3"/>
  <c r="I360" i="3"/>
  <c r="I136" i="3"/>
  <c r="I1170" i="3"/>
  <c r="I1782" i="3"/>
  <c r="I2085" i="3"/>
  <c r="M137" i="3"/>
  <c r="K15" i="3"/>
  <c r="H2681" i="3"/>
  <c r="I2681" i="3" s="1"/>
  <c r="L2681" i="3"/>
  <c r="M2681" i="3" s="1"/>
  <c r="J2681" i="3"/>
  <c r="K2681" i="3" s="1"/>
  <c r="M360" i="3"/>
  <c r="I15" i="3"/>
  <c r="K2606" i="3"/>
  <c r="F1623" i="3"/>
  <c r="L1622" i="3"/>
  <c r="M1622" i="3" s="1"/>
  <c r="H1622" i="3"/>
  <c r="I1622" i="3" s="1"/>
  <c r="J1622" i="3"/>
  <c r="K1622" i="3" s="1"/>
  <c r="K2680" i="3"/>
  <c r="K360" i="3"/>
  <c r="K1504" i="3"/>
  <c r="K2143" i="3"/>
  <c r="K1170" i="3"/>
  <c r="M1182" i="3"/>
  <c r="K1782" i="3"/>
  <c r="M2085" i="3"/>
  <c r="K137" i="3"/>
  <c r="I2606" i="3"/>
  <c r="L593" i="3"/>
  <c r="J593" i="3"/>
  <c r="H593" i="3"/>
  <c r="M2680" i="3"/>
  <c r="L1640" i="3"/>
  <c r="M1640" i="3" s="1"/>
  <c r="F1641" i="3"/>
  <c r="J1640" i="3"/>
  <c r="K1640" i="3" s="1"/>
  <c r="H1640" i="3"/>
  <c r="I1640" i="3" s="1"/>
  <c r="J2607" i="3"/>
  <c r="H2607" i="3"/>
  <c r="F2608" i="3"/>
  <c r="L2607" i="3"/>
  <c r="L1784" i="3"/>
  <c r="M1784" i="3" s="1"/>
  <c r="J1784" i="3"/>
  <c r="K1784" i="3" s="1"/>
  <c r="F1785" i="3"/>
  <c r="H1784" i="3"/>
  <c r="I1784" i="3" s="1"/>
  <c r="J1656" i="3"/>
  <c r="K1656" i="3" s="1"/>
  <c r="L1656" i="3"/>
  <c r="M1656" i="3" s="1"/>
  <c r="H1656" i="3"/>
  <c r="I1656" i="3" s="1"/>
  <c r="J1621" i="3"/>
  <c r="K1621" i="3" s="1"/>
  <c r="L1621" i="3"/>
  <c r="M1621" i="3" s="1"/>
  <c r="H1621" i="3"/>
  <c r="I1621" i="3" s="1"/>
  <c r="L16" i="3"/>
  <c r="H16" i="3"/>
  <c r="J16" i="3"/>
  <c r="J1184" i="3"/>
  <c r="H1184" i="3"/>
  <c r="L1184" i="3"/>
  <c r="H1172" i="3"/>
  <c r="I1172" i="3" s="1"/>
  <c r="J1172" i="3"/>
  <c r="K1172" i="3" s="1"/>
  <c r="L1172" i="3"/>
  <c r="M1172" i="3" s="1"/>
  <c r="F1746" i="3"/>
  <c r="L1745" i="3"/>
  <c r="M1745" i="3" s="1"/>
  <c r="J1745" i="3"/>
  <c r="K1745" i="3" s="1"/>
  <c r="H1745" i="3"/>
  <c r="I1745" i="3" s="1"/>
  <c r="F2087" i="3"/>
  <c r="F2088" i="3" s="1"/>
  <c r="L2086" i="3"/>
  <c r="M2086" i="3" s="1"/>
  <c r="H2086" i="3"/>
  <c r="I2086" i="3" s="1"/>
  <c r="J2086" i="3"/>
  <c r="K2086" i="3" s="1"/>
  <c r="F1676" i="3"/>
  <c r="F1677" i="3" s="1"/>
  <c r="H1675" i="3"/>
  <c r="I1675" i="3" s="1"/>
  <c r="J1675" i="3"/>
  <c r="K1675" i="3" s="1"/>
  <c r="L1675" i="3"/>
  <c r="M1675" i="3" s="1"/>
  <c r="J1711" i="3"/>
  <c r="K1711" i="3" s="1"/>
  <c r="F1712" i="3"/>
  <c r="F1713" i="3" s="1"/>
  <c r="H1711" i="3"/>
  <c r="I1711" i="3" s="1"/>
  <c r="L1711" i="3"/>
  <c r="M1711" i="3" s="1"/>
  <c r="L1183" i="3"/>
  <c r="J1183" i="3"/>
  <c r="H1183" i="3"/>
  <c r="H2624" i="3"/>
  <c r="J2624" i="3"/>
  <c r="F2625" i="3"/>
  <c r="L2624" i="3"/>
  <c r="L244" i="3"/>
  <c r="H244" i="3"/>
  <c r="J244" i="3"/>
  <c r="H1171" i="3"/>
  <c r="J1171" i="3"/>
  <c r="L1171" i="3"/>
  <c r="J1783" i="3"/>
  <c r="L1783" i="3"/>
  <c r="H1783" i="3"/>
  <c r="L138" i="3"/>
  <c r="M138" i="3" s="1"/>
  <c r="H138" i="3"/>
  <c r="I138" i="3" s="1"/>
  <c r="J138" i="3"/>
  <c r="K138" i="3" s="1"/>
  <c r="K103" i="3"/>
  <c r="I103" i="3"/>
  <c r="M103" i="3"/>
  <c r="K2622" i="3"/>
  <c r="I2622" i="3"/>
  <c r="M2622" i="3"/>
  <c r="K135" i="3"/>
  <c r="I135" i="3"/>
  <c r="L2458" i="3"/>
  <c r="H2458" i="3"/>
  <c r="F2459" i="3"/>
  <c r="J2458" i="3"/>
  <c r="K242" i="3"/>
  <c r="L1505" i="3"/>
  <c r="J1505" i="3"/>
  <c r="F1506" i="3"/>
  <c r="H1505" i="3"/>
  <c r="J2144" i="3"/>
  <c r="L2144" i="3"/>
  <c r="F2145" i="3"/>
  <c r="H2144" i="3"/>
  <c r="I432" i="3"/>
  <c r="M135" i="3"/>
  <c r="L243" i="3"/>
  <c r="H243" i="3"/>
  <c r="J243" i="3"/>
  <c r="M432" i="3"/>
  <c r="L209" i="3"/>
  <c r="J209" i="3"/>
  <c r="H209" i="3"/>
  <c r="H278" i="3"/>
  <c r="J278" i="3"/>
  <c r="L278" i="3"/>
  <c r="J2623" i="3"/>
  <c r="H2623" i="3"/>
  <c r="L2623" i="3"/>
  <c r="F1659" i="3"/>
  <c r="L1658" i="3"/>
  <c r="M1658" i="3" s="1"/>
  <c r="H1658" i="3"/>
  <c r="I1658" i="3" s="1"/>
  <c r="J1658" i="3"/>
  <c r="K1658" i="3" s="1"/>
  <c r="I242" i="3"/>
  <c r="K432" i="3"/>
  <c r="J1957" i="3"/>
  <c r="F1958" i="3"/>
  <c r="H1957" i="3"/>
  <c r="L1957" i="3"/>
  <c r="F2215" i="3"/>
  <c r="M242" i="3"/>
  <c r="F1731" i="3"/>
  <c r="F2111" i="3"/>
  <c r="L104" i="3"/>
  <c r="H104" i="3"/>
  <c r="J104" i="3"/>
  <c r="J824" i="3"/>
  <c r="K824" i="3" s="1"/>
  <c r="L824" i="3"/>
  <c r="M824" i="3" s="1"/>
  <c r="H824" i="3"/>
  <c r="I824" i="3" s="1"/>
  <c r="J436" i="3"/>
  <c r="L436" i="3"/>
  <c r="H436" i="3"/>
  <c r="L361" i="3"/>
  <c r="J361" i="3"/>
  <c r="H361" i="3"/>
  <c r="J1215" i="3"/>
  <c r="H1215" i="3"/>
  <c r="L1215" i="3"/>
  <c r="J208" i="3"/>
  <c r="L208" i="3"/>
  <c r="H208" i="3"/>
  <c r="J300" i="3"/>
  <c r="L300" i="3"/>
  <c r="H300" i="3"/>
  <c r="L615" i="3"/>
  <c r="M615" i="3" s="1"/>
  <c r="J615" i="3"/>
  <c r="K615" i="3" s="1"/>
  <c r="H615" i="3"/>
  <c r="I615" i="3" s="1"/>
  <c r="L53" i="3"/>
  <c r="M53" i="3" s="1"/>
  <c r="H53" i="3"/>
  <c r="I53" i="3" s="1"/>
  <c r="J53" i="3"/>
  <c r="K53" i="3" s="1"/>
  <c r="J1089" i="3"/>
  <c r="L1089" i="3"/>
  <c r="H1089" i="3"/>
  <c r="I124" i="2"/>
  <c r="H125" i="2"/>
  <c r="J124" i="2"/>
  <c r="I102" i="2"/>
  <c r="H103" i="2"/>
  <c r="J102" i="2"/>
  <c r="H2744" i="3" l="1"/>
  <c r="I2744" i="3" s="1"/>
  <c r="L2744" i="3"/>
  <c r="M2744" i="3" s="1"/>
  <c r="F2745" i="3"/>
  <c r="J2744" i="3"/>
  <c r="K2744" i="3" s="1"/>
  <c r="I2144" i="3"/>
  <c r="I2458" i="3"/>
  <c r="M2144" i="3"/>
  <c r="M2458" i="3"/>
  <c r="K2144" i="3"/>
  <c r="K2458" i="3"/>
  <c r="F1729" i="3"/>
  <c r="L1728" i="3"/>
  <c r="M1728" i="3" s="1"/>
  <c r="H1728" i="3"/>
  <c r="I1728" i="3" s="1"/>
  <c r="J1728" i="3"/>
  <c r="K1728" i="3" s="1"/>
  <c r="F2685" i="3"/>
  <c r="L2684" i="3"/>
  <c r="M2684" i="3" s="1"/>
  <c r="J2684" i="3"/>
  <c r="K2684" i="3" s="1"/>
  <c r="H2684" i="3"/>
  <c r="I2684" i="3" s="1"/>
  <c r="F2075" i="3"/>
  <c r="F2076" i="3" s="1"/>
  <c r="H2683" i="3"/>
  <c r="I2683" i="3" s="1"/>
  <c r="L2683" i="3"/>
  <c r="M2683" i="3" s="1"/>
  <c r="J2683" i="3"/>
  <c r="K2683" i="3" s="1"/>
  <c r="AO4" i="1"/>
  <c r="AQ4" i="1"/>
  <c r="AS4" i="1"/>
  <c r="M436" i="3"/>
  <c r="M300" i="3"/>
  <c r="K436" i="3"/>
  <c r="I243" i="3"/>
  <c r="M1171" i="3"/>
  <c r="K1505" i="3"/>
  <c r="K2624" i="3"/>
  <c r="M1183" i="3"/>
  <c r="I300" i="3"/>
  <c r="M2623" i="3"/>
  <c r="M1505" i="3"/>
  <c r="M1783" i="3"/>
  <c r="I1171" i="3"/>
  <c r="I2624" i="3"/>
  <c r="I1184" i="3"/>
  <c r="I16" i="3"/>
  <c r="I593" i="3"/>
  <c r="K1783" i="3"/>
  <c r="M2624" i="3"/>
  <c r="I1183" i="3"/>
  <c r="K1184" i="3"/>
  <c r="M16" i="3"/>
  <c r="K593" i="3"/>
  <c r="M593" i="3"/>
  <c r="I2623" i="3"/>
  <c r="K243" i="3"/>
  <c r="I1505" i="3"/>
  <c r="K2623" i="3"/>
  <c r="K1183" i="3"/>
  <c r="M1184" i="3"/>
  <c r="K300" i="3"/>
  <c r="I436" i="3"/>
  <c r="M243" i="3"/>
  <c r="I1783" i="3"/>
  <c r="K1171" i="3"/>
  <c r="K16" i="3"/>
  <c r="H594" i="3"/>
  <c r="I594" i="3" s="1"/>
  <c r="L594" i="3"/>
  <c r="M594" i="3" s="1"/>
  <c r="J594" i="3"/>
  <c r="K594" i="3" s="1"/>
  <c r="L1623" i="3"/>
  <c r="M1623" i="3" s="1"/>
  <c r="J1623" i="3"/>
  <c r="K1623" i="3" s="1"/>
  <c r="F1624" i="3"/>
  <c r="H1623" i="3"/>
  <c r="I1623" i="3" s="1"/>
  <c r="K2607" i="3"/>
  <c r="M2607" i="3"/>
  <c r="F1714" i="3"/>
  <c r="H1713" i="3"/>
  <c r="I1713" i="3" s="1"/>
  <c r="J1713" i="3"/>
  <c r="K1713" i="3" s="1"/>
  <c r="L1713" i="3"/>
  <c r="M1713" i="3" s="1"/>
  <c r="F2609" i="3"/>
  <c r="L2608" i="3"/>
  <c r="J2608" i="3"/>
  <c r="H2608" i="3"/>
  <c r="J1641" i="3"/>
  <c r="K1641" i="3" s="1"/>
  <c r="F1642" i="3"/>
  <c r="L1641" i="3"/>
  <c r="M1641" i="3" s="1"/>
  <c r="H1641" i="3"/>
  <c r="I1641" i="3" s="1"/>
  <c r="H1677" i="3"/>
  <c r="I1677" i="3" s="1"/>
  <c r="L1677" i="3"/>
  <c r="M1677" i="3" s="1"/>
  <c r="J1677" i="3"/>
  <c r="K1677" i="3" s="1"/>
  <c r="F1678" i="3"/>
  <c r="F2089" i="3"/>
  <c r="J2088" i="3"/>
  <c r="K2088" i="3" s="1"/>
  <c r="H2088" i="3"/>
  <c r="I2088" i="3" s="1"/>
  <c r="L2088" i="3"/>
  <c r="M2088" i="3" s="1"/>
  <c r="F1786" i="3"/>
  <c r="H1785" i="3"/>
  <c r="J1785" i="3"/>
  <c r="L1785" i="3"/>
  <c r="I2607" i="3"/>
  <c r="L17" i="3"/>
  <c r="H17" i="3"/>
  <c r="J17" i="3"/>
  <c r="J1173" i="3"/>
  <c r="K1173" i="3" s="1"/>
  <c r="L1173" i="3"/>
  <c r="M1173" i="3" s="1"/>
  <c r="H1173" i="3"/>
  <c r="I1173" i="3" s="1"/>
  <c r="L1185" i="3"/>
  <c r="M1185" i="3" s="1"/>
  <c r="J1185" i="3"/>
  <c r="K1185" i="3" s="1"/>
  <c r="H1185" i="3"/>
  <c r="I1185" i="3" s="1"/>
  <c r="K278" i="3"/>
  <c r="I278" i="3"/>
  <c r="M278" i="3"/>
  <c r="F1593" i="3"/>
  <c r="M244" i="3"/>
  <c r="H2087" i="3"/>
  <c r="I2087" i="3" s="1"/>
  <c r="J2087" i="3"/>
  <c r="K2087" i="3" s="1"/>
  <c r="L2087" i="3"/>
  <c r="M2087" i="3" s="1"/>
  <c r="J245" i="3"/>
  <c r="H245" i="3"/>
  <c r="L245" i="3"/>
  <c r="J2625" i="3"/>
  <c r="L2625" i="3"/>
  <c r="H2625" i="3"/>
  <c r="F2626" i="3"/>
  <c r="J1712" i="3"/>
  <c r="K1712" i="3" s="1"/>
  <c r="L1712" i="3"/>
  <c r="M1712" i="3" s="1"/>
  <c r="H1712" i="3"/>
  <c r="I1712" i="3" s="1"/>
  <c r="J280" i="3"/>
  <c r="L280" i="3"/>
  <c r="H280" i="3"/>
  <c r="K244" i="3"/>
  <c r="J1676" i="3"/>
  <c r="K1676" i="3" s="1"/>
  <c r="H1676" i="3"/>
  <c r="I1676" i="3" s="1"/>
  <c r="L1676" i="3"/>
  <c r="M1676" i="3" s="1"/>
  <c r="I244" i="3"/>
  <c r="F1747" i="3"/>
  <c r="F1748" i="3" s="1"/>
  <c r="J1746" i="3"/>
  <c r="K1746" i="3" s="1"/>
  <c r="H1746" i="3"/>
  <c r="I1746" i="3" s="1"/>
  <c r="L1746" i="3"/>
  <c r="M1746" i="3" s="1"/>
  <c r="K208" i="3"/>
  <c r="M361" i="3"/>
  <c r="M1215" i="3"/>
  <c r="I361" i="3"/>
  <c r="I208" i="3"/>
  <c r="I1215" i="3"/>
  <c r="M208" i="3"/>
  <c r="K1215" i="3"/>
  <c r="K361" i="3"/>
  <c r="I1089" i="3"/>
  <c r="I1957" i="3"/>
  <c r="I209" i="3"/>
  <c r="F1818" i="3"/>
  <c r="L1506" i="3"/>
  <c r="F1507" i="3"/>
  <c r="J1506" i="3"/>
  <c r="H1506" i="3"/>
  <c r="M1089" i="3"/>
  <c r="F2571" i="3"/>
  <c r="F2572" i="3" s="1"/>
  <c r="K104" i="3"/>
  <c r="L1958" i="3"/>
  <c r="J1958" i="3"/>
  <c r="H1958" i="3"/>
  <c r="F1959" i="3"/>
  <c r="H210" i="3"/>
  <c r="I210" i="3" s="1"/>
  <c r="J210" i="3"/>
  <c r="K210" i="3" s="1"/>
  <c r="L210" i="3"/>
  <c r="M210" i="3" s="1"/>
  <c r="J1731" i="3"/>
  <c r="F1732" i="3"/>
  <c r="F1733" i="3" s="1"/>
  <c r="L1731" i="3"/>
  <c r="H1731" i="3"/>
  <c r="K1957" i="3"/>
  <c r="H279" i="3"/>
  <c r="L279" i="3"/>
  <c r="J279" i="3"/>
  <c r="K209" i="3"/>
  <c r="F2460" i="3"/>
  <c r="J2459" i="3"/>
  <c r="L2459" i="3"/>
  <c r="H2459" i="3"/>
  <c r="K1089" i="3"/>
  <c r="I104" i="3"/>
  <c r="M104" i="3"/>
  <c r="F2216" i="3"/>
  <c r="F2217" i="3" s="1"/>
  <c r="H2215" i="3"/>
  <c r="I2215" i="3" s="1"/>
  <c r="L2215" i="3"/>
  <c r="M2215" i="3" s="1"/>
  <c r="J2215" i="3"/>
  <c r="K2215" i="3" s="1"/>
  <c r="M1957" i="3"/>
  <c r="F1660" i="3"/>
  <c r="F1661" i="3" s="1"/>
  <c r="L1659" i="3"/>
  <c r="M1659" i="3" s="1"/>
  <c r="J1659" i="3"/>
  <c r="K1659" i="3" s="1"/>
  <c r="H1659" i="3"/>
  <c r="I1659" i="3" s="1"/>
  <c r="M209" i="3"/>
  <c r="L2145" i="3"/>
  <c r="J2145" i="3"/>
  <c r="H2145" i="3"/>
  <c r="F2146" i="3"/>
  <c r="H825" i="3"/>
  <c r="I825" i="3" s="1"/>
  <c r="L825" i="3"/>
  <c r="M825" i="3" s="1"/>
  <c r="J825" i="3"/>
  <c r="K825" i="3" s="1"/>
  <c r="L105" i="3"/>
  <c r="H105" i="3"/>
  <c r="J105" i="3"/>
  <c r="J362" i="3"/>
  <c r="L362" i="3"/>
  <c r="H362" i="3"/>
  <c r="L437" i="3"/>
  <c r="J437" i="3"/>
  <c r="H437" i="3"/>
  <c r="F2112" i="3"/>
  <c r="H2111" i="3"/>
  <c r="J2111" i="3"/>
  <c r="L2111" i="3"/>
  <c r="L54" i="3"/>
  <c r="M54" i="3" s="1"/>
  <c r="H54" i="3"/>
  <c r="I54" i="3" s="1"/>
  <c r="J54" i="3"/>
  <c r="K54" i="3" s="1"/>
  <c r="J616" i="3"/>
  <c r="K616" i="3" s="1"/>
  <c r="L616" i="3"/>
  <c r="M616" i="3" s="1"/>
  <c r="H616" i="3"/>
  <c r="I616" i="3" s="1"/>
  <c r="L301" i="3"/>
  <c r="J301" i="3"/>
  <c r="H301" i="3"/>
  <c r="J1090" i="3"/>
  <c r="K1090" i="3" s="1"/>
  <c r="L1090" i="3"/>
  <c r="M1090" i="3" s="1"/>
  <c r="H1090" i="3"/>
  <c r="I1090" i="3" s="1"/>
  <c r="J1216" i="3"/>
  <c r="H1216" i="3"/>
  <c r="L1216" i="3"/>
  <c r="F1517" i="3"/>
  <c r="I125" i="2"/>
  <c r="H126" i="2"/>
  <c r="J125" i="2"/>
  <c r="H104" i="2"/>
  <c r="I103" i="2"/>
  <c r="J103" i="2"/>
  <c r="H2745" i="3" l="1"/>
  <c r="I2745" i="3" s="1"/>
  <c r="L2745" i="3"/>
  <c r="M2745" i="3" s="1"/>
  <c r="F2746" i="3"/>
  <c r="J2745" i="3"/>
  <c r="K2745" i="3" s="1"/>
  <c r="F2077" i="3"/>
  <c r="J2076" i="3"/>
  <c r="K2076" i="3" s="1"/>
  <c r="H2076" i="3"/>
  <c r="I2076" i="3" s="1"/>
  <c r="L2076" i="3"/>
  <c r="M2076" i="3" s="1"/>
  <c r="J2685" i="3"/>
  <c r="K2685" i="3" s="1"/>
  <c r="F2686" i="3"/>
  <c r="H2685" i="3"/>
  <c r="I2685" i="3" s="1"/>
  <c r="L2685" i="3"/>
  <c r="M2685" i="3" s="1"/>
  <c r="F1730" i="3"/>
  <c r="L1729" i="3"/>
  <c r="M1729" i="3" s="1"/>
  <c r="H1729" i="3"/>
  <c r="I1729" i="3" s="1"/>
  <c r="J1729" i="3"/>
  <c r="K1729" i="3" s="1"/>
  <c r="H2075" i="3"/>
  <c r="L2075" i="3"/>
  <c r="J2075" i="3"/>
  <c r="M1506" i="3"/>
  <c r="M2608" i="3"/>
  <c r="K279" i="3"/>
  <c r="J1624" i="3"/>
  <c r="K1624" i="3" s="1"/>
  <c r="L1624" i="3"/>
  <c r="M1624" i="3" s="1"/>
  <c r="F1625" i="3"/>
  <c r="H1624" i="3"/>
  <c r="I1624" i="3" s="1"/>
  <c r="M17" i="3"/>
  <c r="I1785" i="3"/>
  <c r="M2111" i="3"/>
  <c r="M2145" i="3"/>
  <c r="K2111" i="3"/>
  <c r="K17" i="3"/>
  <c r="K2145" i="3"/>
  <c r="I1506" i="3"/>
  <c r="M279" i="3"/>
  <c r="K1506" i="3"/>
  <c r="M1785" i="3"/>
  <c r="I2608" i="3"/>
  <c r="I2111" i="3"/>
  <c r="I2145" i="3"/>
  <c r="I279" i="3"/>
  <c r="I17" i="3"/>
  <c r="K1785" i="3"/>
  <c r="K2608" i="3"/>
  <c r="H2217" i="3"/>
  <c r="I2217" i="3" s="1"/>
  <c r="F2218" i="3"/>
  <c r="J2217" i="3"/>
  <c r="K2217" i="3" s="1"/>
  <c r="L2217" i="3"/>
  <c r="M2217" i="3" s="1"/>
  <c r="L1733" i="3"/>
  <c r="M1733" i="3" s="1"/>
  <c r="H1733" i="3"/>
  <c r="I1733" i="3" s="1"/>
  <c r="F1734" i="3"/>
  <c r="J1733" i="3"/>
  <c r="K1733" i="3" s="1"/>
  <c r="K2625" i="3"/>
  <c r="F1643" i="3"/>
  <c r="J1642" i="3"/>
  <c r="K1642" i="3" s="1"/>
  <c r="L1642" i="3"/>
  <c r="M1642" i="3" s="1"/>
  <c r="H1642" i="3"/>
  <c r="I1642" i="3" s="1"/>
  <c r="H1786" i="3"/>
  <c r="I1786" i="3" s="1"/>
  <c r="L1786" i="3"/>
  <c r="M1786" i="3" s="1"/>
  <c r="F1787" i="3"/>
  <c r="J1786" i="3"/>
  <c r="K1786" i="3" s="1"/>
  <c r="L2089" i="3"/>
  <c r="F2090" i="3"/>
  <c r="J2089" i="3"/>
  <c r="H2089" i="3"/>
  <c r="L2609" i="3"/>
  <c r="F2610" i="3"/>
  <c r="H2609" i="3"/>
  <c r="J2609" i="3"/>
  <c r="F1715" i="3"/>
  <c r="J1714" i="3"/>
  <c r="K1714" i="3" s="1"/>
  <c r="H1714" i="3"/>
  <c r="I1714" i="3" s="1"/>
  <c r="L1714" i="3"/>
  <c r="M1714" i="3" s="1"/>
  <c r="I2625" i="3"/>
  <c r="L1678" i="3"/>
  <c r="M1678" i="3" s="1"/>
  <c r="F1679" i="3"/>
  <c r="J1678" i="3"/>
  <c r="K1678" i="3" s="1"/>
  <c r="H1678" i="3"/>
  <c r="I1678" i="3" s="1"/>
  <c r="L1748" i="3"/>
  <c r="M1748" i="3" s="1"/>
  <c r="H1748" i="3"/>
  <c r="I1748" i="3" s="1"/>
  <c r="J1748" i="3"/>
  <c r="K1748" i="3" s="1"/>
  <c r="F1749" i="3"/>
  <c r="M2625" i="3"/>
  <c r="L18" i="3"/>
  <c r="M18" i="3" s="1"/>
  <c r="J18" i="3"/>
  <c r="K18" i="3" s="1"/>
  <c r="H18" i="3"/>
  <c r="I18" i="3" s="1"/>
  <c r="L247" i="3"/>
  <c r="H247" i="3"/>
  <c r="J247" i="3"/>
  <c r="H1186" i="3"/>
  <c r="L1186" i="3"/>
  <c r="J1186" i="3"/>
  <c r="J1174" i="3"/>
  <c r="H1174" i="3"/>
  <c r="L1174" i="3"/>
  <c r="I280" i="3"/>
  <c r="M280" i="3"/>
  <c r="K280" i="3"/>
  <c r="I301" i="3"/>
  <c r="J281" i="3"/>
  <c r="H281" i="3"/>
  <c r="L281" i="3"/>
  <c r="H246" i="3"/>
  <c r="J246" i="3"/>
  <c r="L246" i="3"/>
  <c r="I2459" i="3"/>
  <c r="J212" i="3"/>
  <c r="L212" i="3"/>
  <c r="H212" i="3"/>
  <c r="K301" i="3"/>
  <c r="M2459" i="3"/>
  <c r="L2626" i="3"/>
  <c r="J2626" i="3"/>
  <c r="H2626" i="3"/>
  <c r="F2627" i="3"/>
  <c r="M245" i="3"/>
  <c r="M301" i="3"/>
  <c r="H1661" i="3"/>
  <c r="I1661" i="3" s="1"/>
  <c r="L1661" i="3"/>
  <c r="M1661" i="3" s="1"/>
  <c r="F1662" i="3"/>
  <c r="J1661" i="3"/>
  <c r="K1661" i="3" s="1"/>
  <c r="K2459" i="3"/>
  <c r="J2572" i="3"/>
  <c r="K2572" i="3" s="1"/>
  <c r="F2573" i="3"/>
  <c r="L2572" i="3"/>
  <c r="M2572" i="3" s="1"/>
  <c r="H2572" i="3"/>
  <c r="I2572" i="3" s="1"/>
  <c r="I245" i="3"/>
  <c r="J1747" i="3"/>
  <c r="K1747" i="3" s="1"/>
  <c r="L1747" i="3"/>
  <c r="M1747" i="3" s="1"/>
  <c r="H1747" i="3"/>
  <c r="I1747" i="3" s="1"/>
  <c r="K245" i="3"/>
  <c r="F1594" i="3"/>
  <c r="J1593" i="3"/>
  <c r="H1593" i="3"/>
  <c r="L1593" i="3"/>
  <c r="M362" i="3"/>
  <c r="M105" i="3"/>
  <c r="K362" i="3"/>
  <c r="I362" i="3"/>
  <c r="K105" i="3"/>
  <c r="I105" i="3"/>
  <c r="I1731" i="3"/>
  <c r="M1731" i="3"/>
  <c r="K1731" i="3"/>
  <c r="J211" i="3"/>
  <c r="H211" i="3"/>
  <c r="L211" i="3"/>
  <c r="H1959" i="3"/>
  <c r="J1959" i="3"/>
  <c r="F1960" i="3"/>
  <c r="L1959" i="3"/>
  <c r="L1507" i="3"/>
  <c r="F1508" i="3"/>
  <c r="J1507" i="3"/>
  <c r="H1507" i="3"/>
  <c r="I1216" i="3"/>
  <c r="L1660" i="3"/>
  <c r="M1660" i="3" s="1"/>
  <c r="H1660" i="3"/>
  <c r="I1660" i="3" s="1"/>
  <c r="J1660" i="3"/>
  <c r="K1660" i="3" s="1"/>
  <c r="L2216" i="3"/>
  <c r="M2216" i="3" s="1"/>
  <c r="H2216" i="3"/>
  <c r="I2216" i="3" s="1"/>
  <c r="J2216" i="3"/>
  <c r="K2216" i="3" s="1"/>
  <c r="I1958" i="3"/>
  <c r="M437" i="3"/>
  <c r="H2146" i="3"/>
  <c r="I2146" i="3" s="1"/>
  <c r="L2146" i="3"/>
  <c r="M2146" i="3" s="1"/>
  <c r="J2146" i="3"/>
  <c r="K2146" i="3" s="1"/>
  <c r="F2147" i="3"/>
  <c r="H2460" i="3"/>
  <c r="I2460" i="3" s="1"/>
  <c r="F2461" i="3"/>
  <c r="J2460" i="3"/>
  <c r="K2460" i="3" s="1"/>
  <c r="L2460" i="3"/>
  <c r="M2460" i="3" s="1"/>
  <c r="K1958" i="3"/>
  <c r="J2571" i="3"/>
  <c r="L2571" i="3"/>
  <c r="H2571" i="3"/>
  <c r="K1216" i="3"/>
  <c r="K437" i="3"/>
  <c r="M1216" i="3"/>
  <c r="I437" i="3"/>
  <c r="J1732" i="3"/>
  <c r="K1732" i="3" s="1"/>
  <c r="L1732" i="3"/>
  <c r="M1732" i="3" s="1"/>
  <c r="H1732" i="3"/>
  <c r="I1732" i="3" s="1"/>
  <c r="M1958" i="3"/>
  <c r="H1818" i="3"/>
  <c r="L1818" i="3"/>
  <c r="J1818" i="3"/>
  <c r="F1819" i="3"/>
  <c r="J302" i="3"/>
  <c r="L302" i="3"/>
  <c r="H302" i="3"/>
  <c r="L55" i="3"/>
  <c r="H55" i="3"/>
  <c r="J55" i="3"/>
  <c r="J826" i="3"/>
  <c r="L826" i="3"/>
  <c r="H826" i="3"/>
  <c r="L617" i="3"/>
  <c r="M617" i="3" s="1"/>
  <c r="J617" i="3"/>
  <c r="K617" i="3" s="1"/>
  <c r="H617" i="3"/>
  <c r="I617" i="3" s="1"/>
  <c r="J438" i="3"/>
  <c r="L438" i="3"/>
  <c r="H438" i="3"/>
  <c r="L363" i="3"/>
  <c r="J363" i="3"/>
  <c r="H363" i="3"/>
  <c r="L106" i="3"/>
  <c r="H106" i="3"/>
  <c r="J106" i="3"/>
  <c r="F1518" i="3"/>
  <c r="H1517" i="3"/>
  <c r="I1517" i="3" s="1"/>
  <c r="L1517" i="3"/>
  <c r="M1517" i="3" s="1"/>
  <c r="J1517" i="3"/>
  <c r="K1517" i="3" s="1"/>
  <c r="L1217" i="3"/>
  <c r="M1217" i="3" s="1"/>
  <c r="J1217" i="3"/>
  <c r="K1217" i="3" s="1"/>
  <c r="H1217" i="3"/>
  <c r="I1217" i="3" s="1"/>
  <c r="J1091" i="3"/>
  <c r="K1091" i="3" s="1"/>
  <c r="L1091" i="3"/>
  <c r="M1091" i="3" s="1"/>
  <c r="H1091" i="3"/>
  <c r="I1091" i="3" s="1"/>
  <c r="H2112" i="3"/>
  <c r="F2113" i="3"/>
  <c r="L2112" i="3"/>
  <c r="J2112" i="3"/>
  <c r="J104" i="2"/>
  <c r="H105" i="2"/>
  <c r="I104" i="2"/>
  <c r="J126" i="2"/>
  <c r="I126" i="2"/>
  <c r="H127" i="2"/>
  <c r="H2746" i="3" l="1"/>
  <c r="I2746" i="3" s="1"/>
  <c r="L2746" i="3"/>
  <c r="M2746" i="3" s="1"/>
  <c r="F2747" i="3"/>
  <c r="J2746" i="3"/>
  <c r="K2746" i="3" s="1"/>
  <c r="H2686" i="3"/>
  <c r="I2686" i="3" s="1"/>
  <c r="J2686" i="3"/>
  <c r="K2686" i="3" s="1"/>
  <c r="F2687" i="3"/>
  <c r="L2686" i="3"/>
  <c r="M2686" i="3" s="1"/>
  <c r="M2089" i="3"/>
  <c r="I2075" i="3"/>
  <c r="I2089" i="3"/>
  <c r="K2089" i="3"/>
  <c r="K2075" i="3"/>
  <c r="J1730" i="3"/>
  <c r="K1730" i="3" s="1"/>
  <c r="H1730" i="3"/>
  <c r="I1730" i="3" s="1"/>
  <c r="L1730" i="3"/>
  <c r="M1730" i="3" s="1"/>
  <c r="F2078" i="3"/>
  <c r="J2077" i="3"/>
  <c r="K2077" i="3" s="1"/>
  <c r="H2077" i="3"/>
  <c r="I2077" i="3" s="1"/>
  <c r="L2077" i="3"/>
  <c r="M2077" i="3" s="1"/>
  <c r="M2075" i="3"/>
  <c r="K247" i="3"/>
  <c r="I247" i="3"/>
  <c r="M247" i="3"/>
  <c r="I438" i="3"/>
  <c r="I302" i="3"/>
  <c r="M438" i="3"/>
  <c r="M302" i="3"/>
  <c r="I1818" i="3"/>
  <c r="M1507" i="3"/>
  <c r="K1593" i="3"/>
  <c r="K2626" i="3"/>
  <c r="K438" i="3"/>
  <c r="K302" i="3"/>
  <c r="I1507" i="3"/>
  <c r="M2626" i="3"/>
  <c r="M246" i="3"/>
  <c r="I1174" i="3"/>
  <c r="M1186" i="3"/>
  <c r="M2609" i="3"/>
  <c r="J1625" i="3"/>
  <c r="K1625" i="3" s="1"/>
  <c r="F1626" i="3"/>
  <c r="H1625" i="3"/>
  <c r="I1625" i="3" s="1"/>
  <c r="L1625" i="3"/>
  <c r="M1625" i="3" s="1"/>
  <c r="K1818" i="3"/>
  <c r="K1507" i="3"/>
  <c r="M1593" i="3"/>
  <c r="K246" i="3"/>
  <c r="K1174" i="3"/>
  <c r="I1186" i="3"/>
  <c r="K2609" i="3"/>
  <c r="M1818" i="3"/>
  <c r="I1593" i="3"/>
  <c r="I2626" i="3"/>
  <c r="I246" i="3"/>
  <c r="L1176" i="3"/>
  <c r="J1176" i="3"/>
  <c r="H1176" i="3"/>
  <c r="I2609" i="3"/>
  <c r="M1174" i="3"/>
  <c r="K1186" i="3"/>
  <c r="L1749" i="3"/>
  <c r="M1749" i="3" s="1"/>
  <c r="J1749" i="3"/>
  <c r="K1749" i="3" s="1"/>
  <c r="H1749" i="3"/>
  <c r="I1749" i="3" s="1"/>
  <c r="F1750" i="3"/>
  <c r="F1751" i="3" s="1"/>
  <c r="J2610" i="3"/>
  <c r="F2611" i="3"/>
  <c r="F2612" i="3" s="1"/>
  <c r="L2610" i="3"/>
  <c r="H2610" i="3"/>
  <c r="H2090" i="3"/>
  <c r="I2090" i="3" s="1"/>
  <c r="F2091" i="3"/>
  <c r="L2090" i="3"/>
  <c r="M2090" i="3" s="1"/>
  <c r="J2090" i="3"/>
  <c r="K2090" i="3" s="1"/>
  <c r="J1715" i="3"/>
  <c r="K1715" i="3" s="1"/>
  <c r="L1715" i="3"/>
  <c r="M1715" i="3" s="1"/>
  <c r="F1716" i="3"/>
  <c r="F1717" i="3" s="1"/>
  <c r="F1718" i="3" s="1"/>
  <c r="F1719" i="3" s="1"/>
  <c r="H1715" i="3"/>
  <c r="I1715" i="3" s="1"/>
  <c r="H1643" i="3"/>
  <c r="I1643" i="3" s="1"/>
  <c r="L1643" i="3"/>
  <c r="M1643" i="3" s="1"/>
  <c r="F1644" i="3"/>
  <c r="F1645" i="3" s="1"/>
  <c r="J1643" i="3"/>
  <c r="K1643" i="3" s="1"/>
  <c r="H1734" i="3"/>
  <c r="I1734" i="3" s="1"/>
  <c r="J1734" i="3"/>
  <c r="K1734" i="3" s="1"/>
  <c r="F1735" i="3"/>
  <c r="L1734" i="3"/>
  <c r="M1734" i="3" s="1"/>
  <c r="F1680" i="3"/>
  <c r="F1681" i="3" s="1"/>
  <c r="L1679" i="3"/>
  <c r="M1679" i="3" s="1"/>
  <c r="J1679" i="3"/>
  <c r="K1679" i="3" s="1"/>
  <c r="H1679" i="3"/>
  <c r="I1679" i="3" s="1"/>
  <c r="F2690" i="3"/>
  <c r="H2218" i="3"/>
  <c r="I2218" i="3" s="1"/>
  <c r="J2218" i="3"/>
  <c r="K2218" i="3" s="1"/>
  <c r="L2218" i="3"/>
  <c r="M2218" i="3" s="1"/>
  <c r="F2219" i="3"/>
  <c r="F1788" i="3"/>
  <c r="L1787" i="3"/>
  <c r="M1787" i="3" s="1"/>
  <c r="J1787" i="3"/>
  <c r="K1787" i="3" s="1"/>
  <c r="H1787" i="3"/>
  <c r="I1787" i="3" s="1"/>
  <c r="L248" i="3"/>
  <c r="M248" i="3" s="1"/>
  <c r="H248" i="3"/>
  <c r="I248" i="3" s="1"/>
  <c r="J248" i="3"/>
  <c r="K248" i="3" s="1"/>
  <c r="J19" i="3"/>
  <c r="H19" i="3"/>
  <c r="L19" i="3"/>
  <c r="H1202" i="3"/>
  <c r="L1202" i="3"/>
  <c r="J1202" i="3"/>
  <c r="J1175" i="3"/>
  <c r="L1175" i="3"/>
  <c r="H1175" i="3"/>
  <c r="H1187" i="3"/>
  <c r="I1187" i="3" s="1"/>
  <c r="L1187" i="3"/>
  <c r="M1187" i="3" s="1"/>
  <c r="J1187" i="3"/>
  <c r="K1187" i="3" s="1"/>
  <c r="M281" i="3"/>
  <c r="I281" i="3"/>
  <c r="K281" i="3"/>
  <c r="F2574" i="3"/>
  <c r="F2575" i="3" s="1"/>
  <c r="L2573" i="3"/>
  <c r="M2573" i="3" s="1"/>
  <c r="H2573" i="3"/>
  <c r="I2573" i="3" s="1"/>
  <c r="J2573" i="3"/>
  <c r="K2573" i="3" s="1"/>
  <c r="M212" i="3"/>
  <c r="K2112" i="3"/>
  <c r="M2112" i="3"/>
  <c r="F1595" i="3"/>
  <c r="J1594" i="3"/>
  <c r="H1594" i="3"/>
  <c r="L1594" i="3"/>
  <c r="L1201" i="3"/>
  <c r="M1201" i="3" s="1"/>
  <c r="J1201" i="3"/>
  <c r="K1201" i="3" s="1"/>
  <c r="H1201" i="3"/>
  <c r="I1201" i="3" s="1"/>
  <c r="F2323" i="3"/>
  <c r="F1663" i="3"/>
  <c r="H1662" i="3"/>
  <c r="I1662" i="3" s="1"/>
  <c r="L1662" i="3"/>
  <c r="M1662" i="3" s="1"/>
  <c r="J1662" i="3"/>
  <c r="K1662" i="3" s="1"/>
  <c r="K212" i="3"/>
  <c r="H213" i="3"/>
  <c r="L213" i="3"/>
  <c r="J213" i="3"/>
  <c r="H282" i="3"/>
  <c r="J282" i="3"/>
  <c r="L282" i="3"/>
  <c r="I2112" i="3"/>
  <c r="J2627" i="3"/>
  <c r="K2627" i="3" s="1"/>
  <c r="L2627" i="3"/>
  <c r="M2627" i="3" s="1"/>
  <c r="H2627" i="3"/>
  <c r="I2627" i="3" s="1"/>
  <c r="F2628" i="3"/>
  <c r="I212" i="3"/>
  <c r="M211" i="3"/>
  <c r="I55" i="3"/>
  <c r="K211" i="3"/>
  <c r="K55" i="3"/>
  <c r="I363" i="3"/>
  <c r="K363" i="3"/>
  <c r="M363" i="3"/>
  <c r="M55" i="3"/>
  <c r="I211" i="3"/>
  <c r="M2571" i="3"/>
  <c r="K2571" i="3"/>
  <c r="I2571" i="3"/>
  <c r="L1508" i="3"/>
  <c r="J1508" i="3"/>
  <c r="H1508" i="3"/>
  <c r="F1509" i="3"/>
  <c r="K1959" i="3"/>
  <c r="K106" i="3"/>
  <c r="L2461" i="3"/>
  <c r="M2461" i="3" s="1"/>
  <c r="H2461" i="3"/>
  <c r="I2461" i="3" s="1"/>
  <c r="F2462" i="3"/>
  <c r="J2461" i="3"/>
  <c r="K2461" i="3" s="1"/>
  <c r="I1959" i="3"/>
  <c r="I826" i="3"/>
  <c r="I106" i="3"/>
  <c r="M826" i="3"/>
  <c r="L1819" i="3"/>
  <c r="M1819" i="3" s="1"/>
  <c r="F1820" i="3"/>
  <c r="H1819" i="3"/>
  <c r="I1819" i="3" s="1"/>
  <c r="J1819" i="3"/>
  <c r="K1819" i="3" s="1"/>
  <c r="H2147" i="3"/>
  <c r="L2147" i="3"/>
  <c r="J2147" i="3"/>
  <c r="F2148" i="3"/>
  <c r="M1959" i="3"/>
  <c r="M106" i="3"/>
  <c r="K826" i="3"/>
  <c r="H1960" i="3"/>
  <c r="F1961" i="3"/>
  <c r="L1960" i="3"/>
  <c r="J1960" i="3"/>
  <c r="H1218" i="3"/>
  <c r="J1218" i="3"/>
  <c r="L1218" i="3"/>
  <c r="J1518" i="3"/>
  <c r="K1518" i="3" s="1"/>
  <c r="F1519" i="3"/>
  <c r="H1518" i="3"/>
  <c r="I1518" i="3" s="1"/>
  <c r="L1518" i="3"/>
  <c r="M1518" i="3" s="1"/>
  <c r="L303" i="3"/>
  <c r="J303" i="3"/>
  <c r="H303" i="3"/>
  <c r="L107" i="3"/>
  <c r="H107" i="3"/>
  <c r="J107" i="3"/>
  <c r="J364" i="3"/>
  <c r="L364" i="3"/>
  <c r="H364" i="3"/>
  <c r="L439" i="3"/>
  <c r="J439" i="3"/>
  <c r="H439" i="3"/>
  <c r="L56" i="3"/>
  <c r="H56" i="3"/>
  <c r="J56" i="3"/>
  <c r="F2114" i="3"/>
  <c r="H2113" i="3"/>
  <c r="L2113" i="3"/>
  <c r="J2113" i="3"/>
  <c r="J618" i="3"/>
  <c r="K618" i="3" s="1"/>
  <c r="L618" i="3"/>
  <c r="M618" i="3" s="1"/>
  <c r="H618" i="3"/>
  <c r="I618" i="3" s="1"/>
  <c r="H827" i="3"/>
  <c r="I827" i="3" s="1"/>
  <c r="L827" i="3"/>
  <c r="M827" i="3" s="1"/>
  <c r="J827" i="3"/>
  <c r="K827" i="3" s="1"/>
  <c r="J1092" i="3"/>
  <c r="K1092" i="3" s="1"/>
  <c r="L1092" i="3"/>
  <c r="M1092" i="3" s="1"/>
  <c r="H1092" i="3"/>
  <c r="I1092" i="3" s="1"/>
  <c r="I127" i="2"/>
  <c r="H128" i="2"/>
  <c r="J127" i="2"/>
  <c r="I105" i="2"/>
  <c r="H106" i="2"/>
  <c r="J105" i="2"/>
  <c r="H2747" i="3" l="1"/>
  <c r="I2747" i="3" s="1"/>
  <c r="L2747" i="3"/>
  <c r="M2747" i="3" s="1"/>
  <c r="F2748" i="3"/>
  <c r="J2747" i="3"/>
  <c r="K2747" i="3" s="1"/>
  <c r="H2612" i="3"/>
  <c r="F2613" i="3"/>
  <c r="J2612" i="3"/>
  <c r="L2612" i="3"/>
  <c r="F2688" i="3"/>
  <c r="L2687" i="3"/>
  <c r="M2687" i="3" s="1"/>
  <c r="J2687" i="3"/>
  <c r="K2687" i="3" s="1"/>
  <c r="H2687" i="3"/>
  <c r="I2687" i="3" s="1"/>
  <c r="K2610" i="3"/>
  <c r="H2078" i="3"/>
  <c r="I2078" i="3" s="1"/>
  <c r="L2078" i="3"/>
  <c r="M2078" i="3" s="1"/>
  <c r="F2079" i="3"/>
  <c r="J2078" i="3"/>
  <c r="K2078" i="3" s="1"/>
  <c r="I2610" i="3"/>
  <c r="F1720" i="3"/>
  <c r="J1719" i="3"/>
  <c r="K1719" i="3" s="1"/>
  <c r="L1719" i="3"/>
  <c r="M1719" i="3" s="1"/>
  <c r="H1719" i="3"/>
  <c r="I1719" i="3" s="1"/>
  <c r="M2610" i="3"/>
  <c r="L1718" i="3"/>
  <c r="M1718" i="3" s="1"/>
  <c r="J1718" i="3"/>
  <c r="K1718" i="3" s="1"/>
  <c r="H1718" i="3"/>
  <c r="I1718" i="3" s="1"/>
  <c r="K1594" i="3"/>
  <c r="I1175" i="3"/>
  <c r="M1202" i="3"/>
  <c r="I19" i="3"/>
  <c r="H1717" i="3"/>
  <c r="I1717" i="3" s="1"/>
  <c r="L1717" i="3"/>
  <c r="M1717" i="3" s="1"/>
  <c r="J1717" i="3"/>
  <c r="K1717" i="3" s="1"/>
  <c r="I1176" i="3"/>
  <c r="F1627" i="3"/>
  <c r="J1626" i="3"/>
  <c r="K1626" i="3" s="1"/>
  <c r="L1626" i="3"/>
  <c r="M1626" i="3" s="1"/>
  <c r="H1626" i="3"/>
  <c r="I1626" i="3" s="1"/>
  <c r="I303" i="3"/>
  <c r="H1177" i="3"/>
  <c r="I1177" i="3" s="1"/>
  <c r="J1177" i="3"/>
  <c r="K1177" i="3" s="1"/>
  <c r="L1177" i="3"/>
  <c r="M1177" i="3" s="1"/>
  <c r="K282" i="3"/>
  <c r="I1594" i="3"/>
  <c r="K1202" i="3"/>
  <c r="M19" i="3"/>
  <c r="M213" i="3"/>
  <c r="I282" i="3"/>
  <c r="I213" i="3"/>
  <c r="M1175" i="3"/>
  <c r="I1202" i="3"/>
  <c r="K19" i="3"/>
  <c r="J1645" i="3"/>
  <c r="K1645" i="3" s="1"/>
  <c r="H1645" i="3"/>
  <c r="I1645" i="3" s="1"/>
  <c r="F1646" i="3"/>
  <c r="L1645" i="3"/>
  <c r="M1645" i="3" s="1"/>
  <c r="H1751" i="3"/>
  <c r="I1751" i="3" s="1"/>
  <c r="F1752" i="3"/>
  <c r="F1753" i="3" s="1"/>
  <c r="F1754" i="3" s="1"/>
  <c r="J1751" i="3"/>
  <c r="K1751" i="3" s="1"/>
  <c r="L1751" i="3"/>
  <c r="M1751" i="3" s="1"/>
  <c r="K303" i="3"/>
  <c r="M282" i="3"/>
  <c r="K213" i="3"/>
  <c r="M1594" i="3"/>
  <c r="K1175" i="3"/>
  <c r="L1681" i="3"/>
  <c r="M1681" i="3" s="1"/>
  <c r="H1681" i="3"/>
  <c r="I1681" i="3" s="1"/>
  <c r="J1681" i="3"/>
  <c r="K1681" i="3" s="1"/>
  <c r="F1682" i="3"/>
  <c r="K1176" i="3"/>
  <c r="M303" i="3"/>
  <c r="M1176" i="3"/>
  <c r="F2220" i="3"/>
  <c r="J2219" i="3"/>
  <c r="K2219" i="3" s="1"/>
  <c r="H2219" i="3"/>
  <c r="I2219" i="3" s="1"/>
  <c r="L2219" i="3"/>
  <c r="M2219" i="3" s="1"/>
  <c r="J2690" i="3"/>
  <c r="K2690" i="3" s="1"/>
  <c r="F2691" i="3"/>
  <c r="H2690" i="3"/>
  <c r="I2690" i="3" s="1"/>
  <c r="L2690" i="3"/>
  <c r="M2690" i="3" s="1"/>
  <c r="F2252" i="3"/>
  <c r="J1735" i="3"/>
  <c r="K1735" i="3" s="1"/>
  <c r="H1735" i="3"/>
  <c r="I1735" i="3" s="1"/>
  <c r="F1736" i="3"/>
  <c r="F1737" i="3" s="1"/>
  <c r="F1738" i="3" s="1"/>
  <c r="L1735" i="3"/>
  <c r="M1735" i="3" s="1"/>
  <c r="L1644" i="3"/>
  <c r="M1644" i="3" s="1"/>
  <c r="H1644" i="3"/>
  <c r="I1644" i="3" s="1"/>
  <c r="J1644" i="3"/>
  <c r="K1644" i="3" s="1"/>
  <c r="H1750" i="3"/>
  <c r="I1750" i="3" s="1"/>
  <c r="L1750" i="3"/>
  <c r="M1750" i="3" s="1"/>
  <c r="J1750" i="3"/>
  <c r="K1750" i="3" s="1"/>
  <c r="J2575" i="3"/>
  <c r="F2576" i="3"/>
  <c r="H2575" i="3"/>
  <c r="L2575" i="3"/>
  <c r="J1788" i="3"/>
  <c r="L1788" i="3"/>
  <c r="H1788" i="3"/>
  <c r="F1789" i="3"/>
  <c r="F1790" i="3" s="1"/>
  <c r="F1791" i="3" s="1"/>
  <c r="H1680" i="3"/>
  <c r="I1680" i="3" s="1"/>
  <c r="L1680" i="3"/>
  <c r="M1680" i="3" s="1"/>
  <c r="J1680" i="3"/>
  <c r="K1680" i="3" s="1"/>
  <c r="H1716" i="3"/>
  <c r="I1716" i="3" s="1"/>
  <c r="J1716" i="3"/>
  <c r="K1716" i="3" s="1"/>
  <c r="L1716" i="3"/>
  <c r="M1716" i="3" s="1"/>
  <c r="L2091" i="3"/>
  <c r="M2091" i="3" s="1"/>
  <c r="F2092" i="3"/>
  <c r="H2091" i="3"/>
  <c r="I2091" i="3" s="1"/>
  <c r="J2091" i="3"/>
  <c r="K2091" i="3" s="1"/>
  <c r="L2611" i="3"/>
  <c r="H2611" i="3"/>
  <c r="J2611" i="3"/>
  <c r="L20" i="3"/>
  <c r="H20" i="3"/>
  <c r="J20" i="3"/>
  <c r="L249" i="3"/>
  <c r="H249" i="3"/>
  <c r="J249" i="3"/>
  <c r="H1189" i="3"/>
  <c r="J1189" i="3"/>
  <c r="L1189" i="3"/>
  <c r="J215" i="3"/>
  <c r="H215" i="3"/>
  <c r="L215" i="3"/>
  <c r="L1188" i="3"/>
  <c r="M1188" i="3" s="1"/>
  <c r="J1188" i="3"/>
  <c r="K1188" i="3" s="1"/>
  <c r="H1188" i="3"/>
  <c r="I1188" i="3" s="1"/>
  <c r="L1203" i="3"/>
  <c r="M1203" i="3" s="1"/>
  <c r="J1203" i="3"/>
  <c r="K1203" i="3" s="1"/>
  <c r="H1203" i="3"/>
  <c r="I1203" i="3" s="1"/>
  <c r="H2628" i="3"/>
  <c r="J2628" i="3"/>
  <c r="F2629" i="3"/>
  <c r="L2628" i="3"/>
  <c r="L283" i="3"/>
  <c r="H283" i="3"/>
  <c r="J283" i="3"/>
  <c r="L1663" i="3"/>
  <c r="M1663" i="3" s="1"/>
  <c r="H1663" i="3"/>
  <c r="I1663" i="3" s="1"/>
  <c r="F1664" i="3"/>
  <c r="F1665" i="3" s="1"/>
  <c r="J1663" i="3"/>
  <c r="K1663" i="3" s="1"/>
  <c r="H2323" i="3"/>
  <c r="I2323" i="3" s="1"/>
  <c r="F2324" i="3"/>
  <c r="J2323" i="3"/>
  <c r="K2323" i="3" s="1"/>
  <c r="L2323" i="3"/>
  <c r="M2323" i="3" s="1"/>
  <c r="J2574" i="3"/>
  <c r="K2574" i="3" s="1"/>
  <c r="H2574" i="3"/>
  <c r="I2574" i="3" s="1"/>
  <c r="L2574" i="3"/>
  <c r="M2574" i="3" s="1"/>
  <c r="H1595" i="3"/>
  <c r="F1596" i="3"/>
  <c r="J1595" i="3"/>
  <c r="L1595" i="3"/>
  <c r="J214" i="3"/>
  <c r="H214" i="3"/>
  <c r="L214" i="3"/>
  <c r="I364" i="3"/>
  <c r="K107" i="3"/>
  <c r="M439" i="3"/>
  <c r="K364" i="3"/>
  <c r="M107" i="3"/>
  <c r="I439" i="3"/>
  <c r="K439" i="3"/>
  <c r="M364" i="3"/>
  <c r="I107" i="3"/>
  <c r="I2113" i="3"/>
  <c r="M2113" i="3"/>
  <c r="K2113" i="3"/>
  <c r="I56" i="3"/>
  <c r="M1960" i="3"/>
  <c r="I2147" i="3"/>
  <c r="L1240" i="3"/>
  <c r="H1240" i="3"/>
  <c r="J1240" i="3"/>
  <c r="H1509" i="3"/>
  <c r="L1509" i="3"/>
  <c r="J1509" i="3"/>
  <c r="F1510" i="3"/>
  <c r="M1218" i="3"/>
  <c r="L1961" i="3"/>
  <c r="F1962" i="3"/>
  <c r="J1961" i="3"/>
  <c r="H1961" i="3"/>
  <c r="H2148" i="3"/>
  <c r="L2148" i="3"/>
  <c r="J2148" i="3"/>
  <c r="F2149" i="3"/>
  <c r="L1820" i="3"/>
  <c r="M1820" i="3" s="1"/>
  <c r="F1821" i="3"/>
  <c r="H1820" i="3"/>
  <c r="I1820" i="3" s="1"/>
  <c r="J1820" i="3"/>
  <c r="K1820" i="3" s="1"/>
  <c r="I1508" i="3"/>
  <c r="M56" i="3"/>
  <c r="K1218" i="3"/>
  <c r="K56" i="3"/>
  <c r="I1218" i="3"/>
  <c r="I1960" i="3"/>
  <c r="K2147" i="3"/>
  <c r="K1508" i="3"/>
  <c r="K1960" i="3"/>
  <c r="M2147" i="3"/>
  <c r="J2462" i="3"/>
  <c r="H2462" i="3"/>
  <c r="L2462" i="3"/>
  <c r="F2463" i="3"/>
  <c r="M1508" i="3"/>
  <c r="J1093" i="3"/>
  <c r="K1093" i="3" s="1"/>
  <c r="L1093" i="3"/>
  <c r="M1093" i="3" s="1"/>
  <c r="H1093" i="3"/>
  <c r="I1093" i="3" s="1"/>
  <c r="J828" i="3"/>
  <c r="K828" i="3" s="1"/>
  <c r="L828" i="3"/>
  <c r="M828" i="3" s="1"/>
  <c r="H828" i="3"/>
  <c r="I828" i="3" s="1"/>
  <c r="F2115" i="3"/>
  <c r="L2114" i="3"/>
  <c r="J2114" i="3"/>
  <c r="H2114" i="3"/>
  <c r="L57" i="3"/>
  <c r="H57" i="3"/>
  <c r="J57" i="3"/>
  <c r="J440" i="3"/>
  <c r="L440" i="3"/>
  <c r="H440" i="3"/>
  <c r="L365" i="3"/>
  <c r="J365" i="3"/>
  <c r="H365" i="3"/>
  <c r="L108" i="3"/>
  <c r="H108" i="3"/>
  <c r="J108" i="3"/>
  <c r="J304" i="3"/>
  <c r="L304" i="3"/>
  <c r="H304" i="3"/>
  <c r="L619" i="3"/>
  <c r="M619" i="3" s="1"/>
  <c r="J619" i="3"/>
  <c r="K619" i="3" s="1"/>
  <c r="H619" i="3"/>
  <c r="I619" i="3" s="1"/>
  <c r="F1520" i="3"/>
  <c r="H1519" i="3"/>
  <c r="L1519" i="3"/>
  <c r="J1519" i="3"/>
  <c r="L1219" i="3"/>
  <c r="H1219" i="3"/>
  <c r="J1219" i="3"/>
  <c r="I106" i="2"/>
  <c r="J106" i="2"/>
  <c r="H107" i="2"/>
  <c r="I128" i="2"/>
  <c r="H129" i="2"/>
  <c r="J128" i="2"/>
  <c r="H2748" i="3" l="1"/>
  <c r="I2748" i="3" s="1"/>
  <c r="L2748" i="3"/>
  <c r="M2748" i="3" s="1"/>
  <c r="J2748" i="3"/>
  <c r="K2748" i="3" s="1"/>
  <c r="F1755" i="3"/>
  <c r="J1754" i="3"/>
  <c r="K1754" i="3" s="1"/>
  <c r="L1754" i="3"/>
  <c r="M1754" i="3" s="1"/>
  <c r="H1754" i="3"/>
  <c r="I1754" i="3" s="1"/>
  <c r="M2612" i="3"/>
  <c r="K2575" i="3"/>
  <c r="J1738" i="3"/>
  <c r="K1738" i="3" s="1"/>
  <c r="L1738" i="3"/>
  <c r="M1738" i="3" s="1"/>
  <c r="H1738" i="3"/>
  <c r="I1738" i="3" s="1"/>
  <c r="M2575" i="3"/>
  <c r="J1790" i="3"/>
  <c r="F2080" i="3"/>
  <c r="H2079" i="3"/>
  <c r="I2079" i="3" s="1"/>
  <c r="J2079" i="3"/>
  <c r="K2079" i="3" s="1"/>
  <c r="L2079" i="3"/>
  <c r="M2079" i="3" s="1"/>
  <c r="J2688" i="3"/>
  <c r="F2689" i="3"/>
  <c r="H2688" i="3"/>
  <c r="L2688" i="3"/>
  <c r="K2612" i="3"/>
  <c r="F1721" i="3"/>
  <c r="L1720" i="3"/>
  <c r="M1720" i="3" s="1"/>
  <c r="H1720" i="3"/>
  <c r="I1720" i="3" s="1"/>
  <c r="J1720" i="3"/>
  <c r="K1720" i="3" s="1"/>
  <c r="L2613" i="3"/>
  <c r="M2613" i="3" s="1"/>
  <c r="J2613" i="3"/>
  <c r="K2613" i="3" s="1"/>
  <c r="F2614" i="3"/>
  <c r="H2613" i="3"/>
  <c r="I2613" i="3" s="1"/>
  <c r="I2575" i="3"/>
  <c r="I2612" i="3"/>
  <c r="J1737" i="3"/>
  <c r="K1737" i="3" s="1"/>
  <c r="L1737" i="3"/>
  <c r="M1737" i="3" s="1"/>
  <c r="H1737" i="3"/>
  <c r="I1737" i="3" s="1"/>
  <c r="H1753" i="3"/>
  <c r="I1753" i="3" s="1"/>
  <c r="J1753" i="3"/>
  <c r="K1753" i="3" s="1"/>
  <c r="L1753" i="3"/>
  <c r="M1753" i="3" s="1"/>
  <c r="H1790" i="3"/>
  <c r="I1790" i="3" s="1"/>
  <c r="L1790" i="3"/>
  <c r="K283" i="3"/>
  <c r="K1219" i="3"/>
  <c r="I304" i="3"/>
  <c r="I440" i="3"/>
  <c r="K57" i="3"/>
  <c r="M283" i="3"/>
  <c r="K215" i="3"/>
  <c r="I1189" i="3"/>
  <c r="I20" i="3"/>
  <c r="M1788" i="3"/>
  <c r="H1646" i="3"/>
  <c r="I1646" i="3" s="1"/>
  <c r="F1647" i="3"/>
  <c r="F1648" i="3" s="1"/>
  <c r="F1649" i="3" s="1"/>
  <c r="J1646" i="3"/>
  <c r="K1646" i="3" s="1"/>
  <c r="L1646" i="3"/>
  <c r="M1646" i="3" s="1"/>
  <c r="J1178" i="3"/>
  <c r="L1178" i="3"/>
  <c r="H1178" i="3"/>
  <c r="I1240" i="3"/>
  <c r="I1595" i="3"/>
  <c r="K1788" i="3"/>
  <c r="L1682" i="3"/>
  <c r="M1682" i="3" s="1"/>
  <c r="H1682" i="3"/>
  <c r="I1682" i="3" s="1"/>
  <c r="J1682" i="3"/>
  <c r="K1682" i="3" s="1"/>
  <c r="F1683" i="3"/>
  <c r="H1752" i="3"/>
  <c r="I1752" i="3" s="1"/>
  <c r="L1752" i="3"/>
  <c r="M1752" i="3" s="1"/>
  <c r="J1752" i="3"/>
  <c r="K1752" i="3" s="1"/>
  <c r="I1219" i="3"/>
  <c r="M304" i="3"/>
  <c r="M440" i="3"/>
  <c r="I57" i="3"/>
  <c r="M1240" i="3"/>
  <c r="M1595" i="3"/>
  <c r="I283" i="3"/>
  <c r="M215" i="3"/>
  <c r="M1189" i="3"/>
  <c r="K20" i="3"/>
  <c r="H1627" i="3"/>
  <c r="I1627" i="3" s="1"/>
  <c r="F1628" i="3"/>
  <c r="J1627" i="3"/>
  <c r="K1627" i="3" s="1"/>
  <c r="L1627" i="3"/>
  <c r="M1627" i="3" s="1"/>
  <c r="F1765" i="3"/>
  <c r="M20" i="3"/>
  <c r="M1219" i="3"/>
  <c r="K304" i="3"/>
  <c r="K440" i="3"/>
  <c r="M57" i="3"/>
  <c r="K1240" i="3"/>
  <c r="K1595" i="3"/>
  <c r="I215" i="3"/>
  <c r="K1189" i="3"/>
  <c r="I1788" i="3"/>
  <c r="M2628" i="3"/>
  <c r="K2611" i="3"/>
  <c r="L2691" i="3"/>
  <c r="M2691" i="3" s="1"/>
  <c r="J2691" i="3"/>
  <c r="K2691" i="3" s="1"/>
  <c r="F2692" i="3"/>
  <c r="H2691" i="3"/>
  <c r="I2691" i="3" s="1"/>
  <c r="L1665" i="3"/>
  <c r="M1665" i="3" s="1"/>
  <c r="H1665" i="3"/>
  <c r="I1665" i="3" s="1"/>
  <c r="F1666" i="3"/>
  <c r="J1665" i="3"/>
  <c r="K1665" i="3" s="1"/>
  <c r="I2611" i="3"/>
  <c r="L2092" i="3"/>
  <c r="M2092" i="3" s="1"/>
  <c r="J2092" i="3"/>
  <c r="K2092" i="3" s="1"/>
  <c r="H2092" i="3"/>
  <c r="I2092" i="3" s="1"/>
  <c r="F2093" i="3"/>
  <c r="F2094" i="3" s="1"/>
  <c r="L1789" i="3"/>
  <c r="M1789" i="3" s="1"/>
  <c r="H1789" i="3"/>
  <c r="I1789" i="3" s="1"/>
  <c r="J1789" i="3"/>
  <c r="K1789" i="3" s="1"/>
  <c r="F2253" i="3"/>
  <c r="J2252" i="3"/>
  <c r="K2252" i="3" s="1"/>
  <c r="L2252" i="3"/>
  <c r="M2252" i="3" s="1"/>
  <c r="H2252" i="3"/>
  <c r="I2252" i="3" s="1"/>
  <c r="J2220" i="3"/>
  <c r="K2220" i="3" s="1"/>
  <c r="H2220" i="3"/>
  <c r="I2220" i="3" s="1"/>
  <c r="F2221" i="3"/>
  <c r="L2220" i="3"/>
  <c r="M2220" i="3" s="1"/>
  <c r="K2628" i="3"/>
  <c r="M2611" i="3"/>
  <c r="J2576" i="3"/>
  <c r="F2577" i="3"/>
  <c r="F2578" i="3" s="1"/>
  <c r="L2576" i="3"/>
  <c r="H2576" i="3"/>
  <c r="I2628" i="3"/>
  <c r="J1736" i="3"/>
  <c r="K1736" i="3" s="1"/>
  <c r="H1736" i="3"/>
  <c r="I1736" i="3" s="1"/>
  <c r="L1736" i="3"/>
  <c r="M1736" i="3" s="1"/>
  <c r="J1190" i="3"/>
  <c r="K1190" i="3" s="1"/>
  <c r="H1190" i="3"/>
  <c r="I1190" i="3" s="1"/>
  <c r="L1190" i="3"/>
  <c r="M1190" i="3" s="1"/>
  <c r="M249" i="3"/>
  <c r="L250" i="3"/>
  <c r="M250" i="3" s="1"/>
  <c r="J250" i="3"/>
  <c r="K250" i="3" s="1"/>
  <c r="H250" i="3"/>
  <c r="I250" i="3" s="1"/>
  <c r="K249" i="3"/>
  <c r="I249" i="3"/>
  <c r="J21" i="3"/>
  <c r="H21" i="3"/>
  <c r="L21" i="3"/>
  <c r="J1204" i="3"/>
  <c r="K1204" i="3" s="1"/>
  <c r="H1204" i="3"/>
  <c r="I1204" i="3" s="1"/>
  <c r="L1204" i="3"/>
  <c r="M1204" i="3" s="1"/>
  <c r="L216" i="3"/>
  <c r="H216" i="3"/>
  <c r="J216" i="3"/>
  <c r="M2462" i="3"/>
  <c r="L811" i="3"/>
  <c r="M811" i="3" s="1"/>
  <c r="H811" i="3"/>
  <c r="I811" i="3" s="1"/>
  <c r="J811" i="3"/>
  <c r="K811" i="3" s="1"/>
  <c r="I214" i="3"/>
  <c r="F2325" i="3"/>
  <c r="J2324" i="3"/>
  <c r="K2324" i="3" s="1"/>
  <c r="L2324" i="3"/>
  <c r="M2324" i="3" s="1"/>
  <c r="H2324" i="3"/>
  <c r="I2324" i="3" s="1"/>
  <c r="H284" i="3"/>
  <c r="L284" i="3"/>
  <c r="J284" i="3"/>
  <c r="I2462" i="3"/>
  <c r="K214" i="3"/>
  <c r="K1790" i="3"/>
  <c r="K2462" i="3"/>
  <c r="M1790" i="3"/>
  <c r="M214" i="3"/>
  <c r="L1596" i="3"/>
  <c r="M1596" i="3" s="1"/>
  <c r="H1596" i="3"/>
  <c r="I1596" i="3" s="1"/>
  <c r="F1597" i="3"/>
  <c r="J1596" i="3"/>
  <c r="K1596" i="3" s="1"/>
  <c r="F2541" i="3"/>
  <c r="F2542" i="3" s="1"/>
  <c r="J1664" i="3"/>
  <c r="K1664" i="3" s="1"/>
  <c r="L1664" i="3"/>
  <c r="M1664" i="3" s="1"/>
  <c r="H1664" i="3"/>
  <c r="I1664" i="3" s="1"/>
  <c r="H2629" i="3"/>
  <c r="L2629" i="3"/>
  <c r="J2629" i="3"/>
  <c r="F2630" i="3"/>
  <c r="I365" i="3"/>
  <c r="K365" i="3"/>
  <c r="M365" i="3"/>
  <c r="M1519" i="3"/>
  <c r="K108" i="3"/>
  <c r="K2114" i="3"/>
  <c r="I1519" i="3"/>
  <c r="I108" i="3"/>
  <c r="M2114" i="3"/>
  <c r="J2463" i="3"/>
  <c r="L2463" i="3"/>
  <c r="H2463" i="3"/>
  <c r="F2464" i="3"/>
  <c r="J810" i="3"/>
  <c r="H810" i="3"/>
  <c r="L810" i="3"/>
  <c r="K2148" i="3"/>
  <c r="L1962" i="3"/>
  <c r="F1963" i="3"/>
  <c r="J1962" i="3"/>
  <c r="H1962" i="3"/>
  <c r="M1509" i="3"/>
  <c r="M108" i="3"/>
  <c r="J1821" i="3"/>
  <c r="F1822" i="3"/>
  <c r="H1821" i="3"/>
  <c r="L1821" i="3"/>
  <c r="M2148" i="3"/>
  <c r="M1961" i="3"/>
  <c r="I1509" i="3"/>
  <c r="I2114" i="3"/>
  <c r="I2148" i="3"/>
  <c r="I1961" i="3"/>
  <c r="F1511" i="3"/>
  <c r="H1510" i="3"/>
  <c r="I1510" i="3" s="1"/>
  <c r="L1510" i="3"/>
  <c r="M1510" i="3" s="1"/>
  <c r="J1510" i="3"/>
  <c r="K1510" i="3" s="1"/>
  <c r="H1221" i="3"/>
  <c r="L1221" i="3"/>
  <c r="J1221" i="3"/>
  <c r="K1519" i="3"/>
  <c r="J2149" i="3"/>
  <c r="H2149" i="3"/>
  <c r="F2150" i="3"/>
  <c r="L2149" i="3"/>
  <c r="K1961" i="3"/>
  <c r="K1509" i="3"/>
  <c r="H1241" i="3"/>
  <c r="J1241" i="3"/>
  <c r="L1241" i="3"/>
  <c r="J620" i="3"/>
  <c r="K620" i="3" s="1"/>
  <c r="L620" i="3"/>
  <c r="M620" i="3" s="1"/>
  <c r="H620" i="3"/>
  <c r="I620" i="3" s="1"/>
  <c r="L109" i="3"/>
  <c r="H109" i="3"/>
  <c r="J109" i="3"/>
  <c r="L305" i="3"/>
  <c r="J305" i="3"/>
  <c r="H305" i="3"/>
  <c r="J366" i="3"/>
  <c r="L366" i="3"/>
  <c r="H366" i="3"/>
  <c r="L441" i="3"/>
  <c r="M441" i="3" s="1"/>
  <c r="J441" i="3"/>
  <c r="K441" i="3" s="1"/>
  <c r="H441" i="3"/>
  <c r="I441" i="3" s="1"/>
  <c r="L58" i="3"/>
  <c r="M58" i="3" s="1"/>
  <c r="H58" i="3"/>
  <c r="I58" i="3" s="1"/>
  <c r="J58" i="3"/>
  <c r="K58" i="3" s="1"/>
  <c r="H829" i="3"/>
  <c r="I829" i="3" s="1"/>
  <c r="L829" i="3"/>
  <c r="M829" i="3" s="1"/>
  <c r="J829" i="3"/>
  <c r="K829" i="3" s="1"/>
  <c r="F1792" i="3"/>
  <c r="H1791" i="3"/>
  <c r="J1791" i="3"/>
  <c r="L1791" i="3"/>
  <c r="H1220" i="3"/>
  <c r="J1220" i="3"/>
  <c r="L1220" i="3"/>
  <c r="J1520" i="3"/>
  <c r="K1520" i="3" s="1"/>
  <c r="F1521" i="3"/>
  <c r="H1520" i="3"/>
  <c r="I1520" i="3" s="1"/>
  <c r="L1520" i="3"/>
  <c r="M1520" i="3" s="1"/>
  <c r="F2116" i="3"/>
  <c r="H2115" i="3"/>
  <c r="L2115" i="3"/>
  <c r="J2115" i="3"/>
  <c r="J1094" i="3"/>
  <c r="K1094" i="3" s="1"/>
  <c r="L1094" i="3"/>
  <c r="M1094" i="3" s="1"/>
  <c r="H1094" i="3"/>
  <c r="I1094" i="3" s="1"/>
  <c r="I107" i="2"/>
  <c r="H108" i="2"/>
  <c r="J107" i="2"/>
  <c r="I129" i="2"/>
  <c r="H130" i="2"/>
  <c r="J129" i="2"/>
  <c r="K2688" i="3" l="1"/>
  <c r="K2463" i="3"/>
  <c r="M2463" i="3"/>
  <c r="L1721" i="3"/>
  <c r="M1721" i="3" s="1"/>
  <c r="J1721" i="3"/>
  <c r="K1721" i="3" s="1"/>
  <c r="H1721" i="3"/>
  <c r="I1721" i="3" s="1"/>
  <c r="F1722" i="3"/>
  <c r="M2688" i="3"/>
  <c r="I2688" i="3"/>
  <c r="L2080" i="3"/>
  <c r="F2081" i="3"/>
  <c r="J2080" i="3"/>
  <c r="H2080" i="3"/>
  <c r="L1649" i="3"/>
  <c r="M1649" i="3" s="1"/>
  <c r="F1650" i="3"/>
  <c r="J1649" i="3"/>
  <c r="K1649" i="3" s="1"/>
  <c r="H1649" i="3"/>
  <c r="I1649" i="3" s="1"/>
  <c r="H1755" i="3"/>
  <c r="I1755" i="3" s="1"/>
  <c r="F1756" i="3"/>
  <c r="L1755" i="3"/>
  <c r="M1755" i="3" s="1"/>
  <c r="J1755" i="3"/>
  <c r="K1755" i="3" s="1"/>
  <c r="I2463" i="3"/>
  <c r="J2614" i="3"/>
  <c r="L2614" i="3"/>
  <c r="H2614" i="3"/>
  <c r="L2689" i="3"/>
  <c r="M2689" i="3" s="1"/>
  <c r="H2689" i="3"/>
  <c r="I2689" i="3" s="1"/>
  <c r="J2689" i="3"/>
  <c r="K2689" i="3" s="1"/>
  <c r="J1648" i="3"/>
  <c r="K1648" i="3" s="1"/>
  <c r="H1648" i="3"/>
  <c r="I1648" i="3" s="1"/>
  <c r="L1648" i="3"/>
  <c r="M1648" i="3" s="1"/>
  <c r="I2629" i="3"/>
  <c r="K21" i="3"/>
  <c r="I2576" i="3"/>
  <c r="K366" i="3"/>
  <c r="I1241" i="3"/>
  <c r="K2629" i="3"/>
  <c r="M21" i="3"/>
  <c r="L2578" i="3"/>
  <c r="M2578" i="3" s="1"/>
  <c r="H2578" i="3"/>
  <c r="I2578" i="3" s="1"/>
  <c r="J2578" i="3"/>
  <c r="K2578" i="3" s="1"/>
  <c r="F2579" i="3"/>
  <c r="L1765" i="3"/>
  <c r="M1765" i="3" s="1"/>
  <c r="H1765" i="3"/>
  <c r="I1765" i="3" s="1"/>
  <c r="F1766" i="3"/>
  <c r="J1765" i="3"/>
  <c r="K1765" i="3" s="1"/>
  <c r="M1178" i="3"/>
  <c r="M2629" i="3"/>
  <c r="I21" i="3"/>
  <c r="K2576" i="3"/>
  <c r="L1179" i="3"/>
  <c r="M1179" i="3" s="1"/>
  <c r="H1179" i="3"/>
  <c r="I1179" i="3" s="1"/>
  <c r="J1179" i="3"/>
  <c r="K1179" i="3" s="1"/>
  <c r="K1178" i="3"/>
  <c r="M1220" i="3"/>
  <c r="I366" i="3"/>
  <c r="K1821" i="3"/>
  <c r="K1220" i="3"/>
  <c r="M1241" i="3"/>
  <c r="M1821" i="3"/>
  <c r="I1220" i="3"/>
  <c r="M366" i="3"/>
  <c r="K1241" i="3"/>
  <c r="I1821" i="3"/>
  <c r="M2576" i="3"/>
  <c r="L2094" i="3"/>
  <c r="M2094" i="3" s="1"/>
  <c r="J2094" i="3"/>
  <c r="K2094" i="3" s="1"/>
  <c r="H2094" i="3"/>
  <c r="I2094" i="3" s="1"/>
  <c r="F2095" i="3"/>
  <c r="F1629" i="3"/>
  <c r="F1630" i="3" s="1"/>
  <c r="F1631" i="3" s="1"/>
  <c r="L1628" i="3"/>
  <c r="M1628" i="3" s="1"/>
  <c r="H1628" i="3"/>
  <c r="I1628" i="3" s="1"/>
  <c r="J1628" i="3"/>
  <c r="K1628" i="3" s="1"/>
  <c r="L1683" i="3"/>
  <c r="M1683" i="3" s="1"/>
  <c r="J1683" i="3"/>
  <c r="K1683" i="3" s="1"/>
  <c r="F1684" i="3"/>
  <c r="H1683" i="3"/>
  <c r="I1683" i="3" s="1"/>
  <c r="I1178" i="3"/>
  <c r="L1647" i="3"/>
  <c r="M1647" i="3" s="1"/>
  <c r="H1647" i="3"/>
  <c r="I1647" i="3" s="1"/>
  <c r="J1647" i="3"/>
  <c r="K1647" i="3" s="1"/>
  <c r="L2577" i="3"/>
  <c r="H2577" i="3"/>
  <c r="J2577" i="3"/>
  <c r="F2254" i="3"/>
  <c r="H2253" i="3"/>
  <c r="I2253" i="3" s="1"/>
  <c r="J2253" i="3"/>
  <c r="K2253" i="3" s="1"/>
  <c r="L2253" i="3"/>
  <c r="M2253" i="3" s="1"/>
  <c r="H2093" i="3"/>
  <c r="L2093" i="3"/>
  <c r="J2093" i="3"/>
  <c r="F1667" i="3"/>
  <c r="J1666" i="3"/>
  <c r="K1666" i="3" s="1"/>
  <c r="L1666" i="3"/>
  <c r="M1666" i="3" s="1"/>
  <c r="H1666" i="3"/>
  <c r="I1666" i="3" s="1"/>
  <c r="H2692" i="3"/>
  <c r="I2692" i="3" s="1"/>
  <c r="L2692" i="3"/>
  <c r="M2692" i="3" s="1"/>
  <c r="F2693" i="3"/>
  <c r="J2692" i="3"/>
  <c r="K2692" i="3" s="1"/>
  <c r="F2316" i="3"/>
  <c r="J2542" i="3"/>
  <c r="K2542" i="3" s="1"/>
  <c r="F2543" i="3"/>
  <c r="L2542" i="3"/>
  <c r="M2542" i="3" s="1"/>
  <c r="H2542" i="3"/>
  <c r="I2542" i="3" s="1"/>
  <c r="L2221" i="3"/>
  <c r="M2221" i="3" s="1"/>
  <c r="J2221" i="3"/>
  <c r="K2221" i="3" s="1"/>
  <c r="H2221" i="3"/>
  <c r="I2221" i="3" s="1"/>
  <c r="F2222" i="3"/>
  <c r="F2223" i="3" s="1"/>
  <c r="J218" i="3"/>
  <c r="K218" i="3" s="1"/>
  <c r="H218" i="3"/>
  <c r="I218" i="3" s="1"/>
  <c r="L218" i="3"/>
  <c r="M218" i="3" s="1"/>
  <c r="J22" i="3"/>
  <c r="H22" i="3"/>
  <c r="L22" i="3"/>
  <c r="H1191" i="3"/>
  <c r="I1191" i="3" s="1"/>
  <c r="J1191" i="3"/>
  <c r="K1191" i="3" s="1"/>
  <c r="L1191" i="3"/>
  <c r="M1191" i="3" s="1"/>
  <c r="L217" i="3"/>
  <c r="H217" i="3"/>
  <c r="J217" i="3"/>
  <c r="L61" i="3"/>
  <c r="H61" i="3"/>
  <c r="J61" i="3"/>
  <c r="K216" i="3"/>
  <c r="I216" i="3"/>
  <c r="M216" i="3"/>
  <c r="J1205" i="3"/>
  <c r="K1205" i="3" s="1"/>
  <c r="L1205" i="3"/>
  <c r="M1205" i="3" s="1"/>
  <c r="H1205" i="3"/>
  <c r="I1205" i="3" s="1"/>
  <c r="M284" i="3"/>
  <c r="I284" i="3"/>
  <c r="K284" i="3"/>
  <c r="I1791" i="3"/>
  <c r="I305" i="3"/>
  <c r="J2541" i="3"/>
  <c r="K2541" i="3" s="1"/>
  <c r="L2541" i="3"/>
  <c r="M2541" i="3" s="1"/>
  <c r="H2541" i="3"/>
  <c r="I2541" i="3" s="1"/>
  <c r="L812" i="3"/>
  <c r="M812" i="3" s="1"/>
  <c r="H812" i="3"/>
  <c r="I812" i="3" s="1"/>
  <c r="J812" i="3"/>
  <c r="K812" i="3" s="1"/>
  <c r="I2115" i="3"/>
  <c r="K305" i="3"/>
  <c r="M1791" i="3"/>
  <c r="M305" i="3"/>
  <c r="M2115" i="3"/>
  <c r="K2115" i="3"/>
  <c r="K1791" i="3"/>
  <c r="F2631" i="3"/>
  <c r="J2630" i="3"/>
  <c r="L2630" i="3"/>
  <c r="H2630" i="3"/>
  <c r="J1597" i="3"/>
  <c r="K1597" i="3" s="1"/>
  <c r="L1597" i="3"/>
  <c r="M1597" i="3" s="1"/>
  <c r="F1598" i="3"/>
  <c r="H1597" i="3"/>
  <c r="I1597" i="3" s="1"/>
  <c r="J285" i="3"/>
  <c r="H285" i="3"/>
  <c r="L285" i="3"/>
  <c r="L2325" i="3"/>
  <c r="M2325" i="3" s="1"/>
  <c r="H2325" i="3"/>
  <c r="I2325" i="3" s="1"/>
  <c r="F2326" i="3"/>
  <c r="J2325" i="3"/>
  <c r="K2325" i="3" s="1"/>
  <c r="M2149" i="3"/>
  <c r="I1221" i="3"/>
  <c r="I1962" i="3"/>
  <c r="I810" i="3"/>
  <c r="M109" i="3"/>
  <c r="J60" i="3"/>
  <c r="K60" i="3" s="1"/>
  <c r="L60" i="3"/>
  <c r="M60" i="3" s="1"/>
  <c r="H60" i="3"/>
  <c r="I60" i="3" s="1"/>
  <c r="K109" i="3"/>
  <c r="F2151" i="3"/>
  <c r="L2150" i="3"/>
  <c r="J2150" i="3"/>
  <c r="H2150" i="3"/>
  <c r="L1222" i="3"/>
  <c r="J1222" i="3"/>
  <c r="H1222" i="3"/>
  <c r="K1962" i="3"/>
  <c r="K810" i="3"/>
  <c r="I109" i="3"/>
  <c r="J1242" i="3"/>
  <c r="L1242" i="3"/>
  <c r="H1242" i="3"/>
  <c r="I2149" i="3"/>
  <c r="K1221" i="3"/>
  <c r="F1512" i="3"/>
  <c r="H1511" i="3"/>
  <c r="I1511" i="3" s="1"/>
  <c r="L1511" i="3"/>
  <c r="M1511" i="3" s="1"/>
  <c r="J1511" i="3"/>
  <c r="K1511" i="3" s="1"/>
  <c r="J1822" i="3"/>
  <c r="L1822" i="3"/>
  <c r="H1822" i="3"/>
  <c r="F1823" i="3"/>
  <c r="J1963" i="3"/>
  <c r="L1963" i="3"/>
  <c r="F1964" i="3"/>
  <c r="H1963" i="3"/>
  <c r="K2149" i="3"/>
  <c r="M1221" i="3"/>
  <c r="M1962" i="3"/>
  <c r="M810" i="3"/>
  <c r="L2464" i="3"/>
  <c r="M2464" i="3" s="1"/>
  <c r="H2464" i="3"/>
  <c r="I2464" i="3" s="1"/>
  <c r="F2465" i="3"/>
  <c r="J2464" i="3"/>
  <c r="K2464" i="3" s="1"/>
  <c r="J1095" i="3"/>
  <c r="L1095" i="3"/>
  <c r="H1095" i="3"/>
  <c r="L2116" i="3"/>
  <c r="J2116" i="3"/>
  <c r="H2116" i="3"/>
  <c r="F2117" i="3"/>
  <c r="L59" i="3"/>
  <c r="M59" i="3" s="1"/>
  <c r="H59" i="3"/>
  <c r="I59" i="3" s="1"/>
  <c r="J59" i="3"/>
  <c r="K59" i="3" s="1"/>
  <c r="J306" i="3"/>
  <c r="L306" i="3"/>
  <c r="H306" i="3"/>
  <c r="L110" i="3"/>
  <c r="M110" i="3" s="1"/>
  <c r="H110" i="3"/>
  <c r="I110" i="3" s="1"/>
  <c r="J110" i="3"/>
  <c r="K110" i="3" s="1"/>
  <c r="J442" i="3"/>
  <c r="K442" i="3" s="1"/>
  <c r="L442" i="3"/>
  <c r="M442" i="3" s="1"/>
  <c r="H442" i="3"/>
  <c r="I442" i="3" s="1"/>
  <c r="L367" i="3"/>
  <c r="M367" i="3" s="1"/>
  <c r="J367" i="3"/>
  <c r="K367" i="3" s="1"/>
  <c r="H367" i="3"/>
  <c r="I367" i="3" s="1"/>
  <c r="L621" i="3"/>
  <c r="M621" i="3" s="1"/>
  <c r="J621" i="3"/>
  <c r="K621" i="3" s="1"/>
  <c r="H621" i="3"/>
  <c r="I621" i="3" s="1"/>
  <c r="F1522" i="3"/>
  <c r="H1521" i="3"/>
  <c r="L1521" i="3"/>
  <c r="J1521" i="3"/>
  <c r="H1792" i="3"/>
  <c r="L1792" i="3"/>
  <c r="J1792" i="3"/>
  <c r="F1793" i="3"/>
  <c r="J830" i="3"/>
  <c r="K830" i="3" s="1"/>
  <c r="L830" i="3"/>
  <c r="M830" i="3" s="1"/>
  <c r="H830" i="3"/>
  <c r="I830" i="3" s="1"/>
  <c r="J108" i="2"/>
  <c r="H109" i="2"/>
  <c r="H110" i="2" s="1"/>
  <c r="I108" i="2"/>
  <c r="J130" i="2"/>
  <c r="I130" i="2"/>
  <c r="H131" i="2"/>
  <c r="F1757" i="3" l="1"/>
  <c r="L1756" i="3"/>
  <c r="M1756" i="3" s="1"/>
  <c r="H1756" i="3"/>
  <c r="I1756" i="3" s="1"/>
  <c r="J1756" i="3"/>
  <c r="K1756" i="3" s="1"/>
  <c r="F1651" i="3"/>
  <c r="L1650" i="3"/>
  <c r="M1650" i="3" s="1"/>
  <c r="H1650" i="3"/>
  <c r="I1650" i="3" s="1"/>
  <c r="J1650" i="3"/>
  <c r="K1650" i="3" s="1"/>
  <c r="L2081" i="3"/>
  <c r="M2081" i="3" s="1"/>
  <c r="H2081" i="3"/>
  <c r="I2081" i="3" s="1"/>
  <c r="J2081" i="3"/>
  <c r="K2081" i="3" s="1"/>
  <c r="M2630" i="3"/>
  <c r="K2614" i="3"/>
  <c r="K2630" i="3"/>
  <c r="M2080" i="3"/>
  <c r="I2614" i="3"/>
  <c r="H1722" i="3"/>
  <c r="I1722" i="3" s="1"/>
  <c r="J1722" i="3"/>
  <c r="K1722" i="3" s="1"/>
  <c r="F1723" i="3"/>
  <c r="L1722" i="3"/>
  <c r="M1722" i="3" s="1"/>
  <c r="I2093" i="3"/>
  <c r="K2093" i="3"/>
  <c r="I2080" i="3"/>
  <c r="I2630" i="3"/>
  <c r="M2093" i="3"/>
  <c r="H1631" i="3"/>
  <c r="I1631" i="3" s="1"/>
  <c r="F1632" i="3"/>
  <c r="J1631" i="3"/>
  <c r="K1631" i="3" s="1"/>
  <c r="L1631" i="3"/>
  <c r="M1631" i="3" s="1"/>
  <c r="M2614" i="3"/>
  <c r="K2080" i="3"/>
  <c r="H1630" i="3"/>
  <c r="I1630" i="3" s="1"/>
  <c r="L1630" i="3"/>
  <c r="M1630" i="3" s="1"/>
  <c r="J1630" i="3"/>
  <c r="K1630" i="3" s="1"/>
  <c r="K1521" i="3"/>
  <c r="I306" i="3"/>
  <c r="M1963" i="3"/>
  <c r="M1822" i="3"/>
  <c r="I1242" i="3"/>
  <c r="L1684" i="3"/>
  <c r="M1684" i="3" s="1"/>
  <c r="H1684" i="3"/>
  <c r="I1684" i="3" s="1"/>
  <c r="J1684" i="3"/>
  <c r="K1684" i="3" s="1"/>
  <c r="F1685" i="3"/>
  <c r="J1629" i="3"/>
  <c r="K1629" i="3" s="1"/>
  <c r="L1629" i="3"/>
  <c r="M1629" i="3" s="1"/>
  <c r="H1629" i="3"/>
  <c r="I1629" i="3" s="1"/>
  <c r="I61" i="3"/>
  <c r="I217" i="3"/>
  <c r="K22" i="3"/>
  <c r="F2224" i="3"/>
  <c r="H2223" i="3"/>
  <c r="I2223" i="3" s="1"/>
  <c r="L2223" i="3"/>
  <c r="M2223" i="3" s="1"/>
  <c r="J2223" i="3"/>
  <c r="K2223" i="3" s="1"/>
  <c r="I2577" i="3"/>
  <c r="H1180" i="3"/>
  <c r="I1180" i="3" s="1"/>
  <c r="L1180" i="3"/>
  <c r="M1180" i="3" s="1"/>
  <c r="J1180" i="3"/>
  <c r="K1180" i="3" s="1"/>
  <c r="K2577" i="3"/>
  <c r="F2096" i="3"/>
  <c r="J2095" i="3"/>
  <c r="K2095" i="3" s="1"/>
  <c r="L2095" i="3"/>
  <c r="M2095" i="3" s="1"/>
  <c r="H2095" i="3"/>
  <c r="I2095" i="3" s="1"/>
  <c r="M1521" i="3"/>
  <c r="M306" i="3"/>
  <c r="K1963" i="3"/>
  <c r="K1822" i="3"/>
  <c r="M285" i="3"/>
  <c r="I1521" i="3"/>
  <c r="K306" i="3"/>
  <c r="I1963" i="3"/>
  <c r="M1242" i="3"/>
  <c r="I285" i="3"/>
  <c r="J1208" i="3"/>
  <c r="K1208" i="3" s="1"/>
  <c r="H1208" i="3"/>
  <c r="I1208" i="3" s="1"/>
  <c r="L1208" i="3"/>
  <c r="M1208" i="3" s="1"/>
  <c r="M61" i="3"/>
  <c r="M217" i="3"/>
  <c r="M2577" i="3"/>
  <c r="F1767" i="3"/>
  <c r="H1766" i="3"/>
  <c r="L1766" i="3"/>
  <c r="J1766" i="3"/>
  <c r="I1822" i="3"/>
  <c r="K1242" i="3"/>
  <c r="K285" i="3"/>
  <c r="M22" i="3"/>
  <c r="F1695" i="3"/>
  <c r="K61" i="3"/>
  <c r="K217" i="3"/>
  <c r="I22" i="3"/>
  <c r="J2579" i="3"/>
  <c r="F2580" i="3"/>
  <c r="L2579" i="3"/>
  <c r="H2579" i="3"/>
  <c r="F2544" i="3"/>
  <c r="L2543" i="3"/>
  <c r="M2543" i="3" s="1"/>
  <c r="H2543" i="3"/>
  <c r="I2543" i="3" s="1"/>
  <c r="J2543" i="3"/>
  <c r="K2543" i="3" s="1"/>
  <c r="J2693" i="3"/>
  <c r="K2693" i="3" s="1"/>
  <c r="H2693" i="3"/>
  <c r="I2693" i="3" s="1"/>
  <c r="L2693" i="3"/>
  <c r="M2693" i="3" s="1"/>
  <c r="F2694" i="3"/>
  <c r="F2695" i="3" s="1"/>
  <c r="H2222" i="3"/>
  <c r="I2222" i="3" s="1"/>
  <c r="J2222" i="3"/>
  <c r="K2222" i="3" s="1"/>
  <c r="L2222" i="3"/>
  <c r="M2222" i="3" s="1"/>
  <c r="L2254" i="3"/>
  <c r="M2254" i="3" s="1"/>
  <c r="H2254" i="3"/>
  <c r="I2254" i="3" s="1"/>
  <c r="J2254" i="3"/>
  <c r="K2254" i="3" s="1"/>
  <c r="F2255" i="3"/>
  <c r="F2256" i="3" s="1"/>
  <c r="J2316" i="3"/>
  <c r="K2316" i="3" s="1"/>
  <c r="L2316" i="3"/>
  <c r="M2316" i="3" s="1"/>
  <c r="H2316" i="3"/>
  <c r="I2316" i="3" s="1"/>
  <c r="F2317" i="3"/>
  <c r="F1668" i="3"/>
  <c r="F1669" i="3" s="1"/>
  <c r="L1667" i="3"/>
  <c r="M1667" i="3" s="1"/>
  <c r="H1667" i="3"/>
  <c r="I1667" i="3" s="1"/>
  <c r="J1667" i="3"/>
  <c r="K1667" i="3" s="1"/>
  <c r="H1207" i="3"/>
  <c r="I1207" i="3" s="1"/>
  <c r="L1207" i="3"/>
  <c r="M1207" i="3" s="1"/>
  <c r="J1207" i="3"/>
  <c r="K1207" i="3" s="1"/>
  <c r="L1192" i="3"/>
  <c r="M1192" i="3" s="1"/>
  <c r="H1192" i="3"/>
  <c r="I1192" i="3" s="1"/>
  <c r="J1192" i="3"/>
  <c r="K1192" i="3" s="1"/>
  <c r="L1206" i="3"/>
  <c r="M1206" i="3" s="1"/>
  <c r="J1206" i="3"/>
  <c r="K1206" i="3" s="1"/>
  <c r="H1206" i="3"/>
  <c r="I1206" i="3" s="1"/>
  <c r="J62" i="3"/>
  <c r="K62" i="3" s="1"/>
  <c r="L62" i="3"/>
  <c r="M62" i="3" s="1"/>
  <c r="H62" i="3"/>
  <c r="I62" i="3" s="1"/>
  <c r="I110" i="2"/>
  <c r="J110" i="2"/>
  <c r="K1792" i="3"/>
  <c r="H813" i="3"/>
  <c r="I813" i="3" s="1"/>
  <c r="L813" i="3"/>
  <c r="M813" i="3" s="1"/>
  <c r="J813" i="3"/>
  <c r="K813" i="3" s="1"/>
  <c r="F1599" i="3"/>
  <c r="H1598" i="3"/>
  <c r="I1598" i="3" s="1"/>
  <c r="J1598" i="3"/>
  <c r="K1598" i="3" s="1"/>
  <c r="L1598" i="3"/>
  <c r="M1598" i="3" s="1"/>
  <c r="M1792" i="3"/>
  <c r="H1244" i="3"/>
  <c r="J1244" i="3"/>
  <c r="L1244" i="3"/>
  <c r="I1792" i="3"/>
  <c r="F2184" i="3"/>
  <c r="H2326" i="3"/>
  <c r="F2327" i="3"/>
  <c r="L2326" i="3"/>
  <c r="J2326" i="3"/>
  <c r="H1224" i="3"/>
  <c r="I1224" i="3" s="1"/>
  <c r="J1224" i="3"/>
  <c r="K1224" i="3" s="1"/>
  <c r="L1224" i="3"/>
  <c r="M1224" i="3" s="1"/>
  <c r="H286" i="3"/>
  <c r="J286" i="3"/>
  <c r="L286" i="3"/>
  <c r="L2631" i="3"/>
  <c r="H2631" i="3"/>
  <c r="J2631" i="3"/>
  <c r="F2632" i="3"/>
  <c r="M2116" i="3"/>
  <c r="I2116" i="3"/>
  <c r="K2116" i="3"/>
  <c r="L1512" i="3"/>
  <c r="M1512" i="3" s="1"/>
  <c r="J1512" i="3"/>
  <c r="K1512" i="3" s="1"/>
  <c r="F1513" i="3"/>
  <c r="H1512" i="3"/>
  <c r="I1512" i="3" s="1"/>
  <c r="K1222" i="3"/>
  <c r="F2152" i="3"/>
  <c r="F2153" i="3" s="1"/>
  <c r="J2151" i="3"/>
  <c r="K2151" i="3" s="1"/>
  <c r="L2151" i="3"/>
  <c r="M2151" i="3" s="1"/>
  <c r="H2151" i="3"/>
  <c r="I2151" i="3" s="1"/>
  <c r="K1095" i="3"/>
  <c r="I1095" i="3"/>
  <c r="F2466" i="3"/>
  <c r="J2465" i="3"/>
  <c r="L2465" i="3"/>
  <c r="H2465" i="3"/>
  <c r="F1965" i="3"/>
  <c r="F1966" i="3" s="1"/>
  <c r="L1964" i="3"/>
  <c r="J1964" i="3"/>
  <c r="H1964" i="3"/>
  <c r="H1823" i="3"/>
  <c r="L1823" i="3"/>
  <c r="J1823" i="3"/>
  <c r="F1824" i="3"/>
  <c r="M1222" i="3"/>
  <c r="I2150" i="3"/>
  <c r="M1095" i="3"/>
  <c r="L1243" i="3"/>
  <c r="M1243" i="3" s="1"/>
  <c r="H1243" i="3"/>
  <c r="I1243" i="3" s="1"/>
  <c r="J1243" i="3"/>
  <c r="K1243" i="3" s="1"/>
  <c r="I1222" i="3"/>
  <c r="K2150" i="3"/>
  <c r="H1223" i="3"/>
  <c r="L1223" i="3"/>
  <c r="J1223" i="3"/>
  <c r="M2150" i="3"/>
  <c r="H831" i="3"/>
  <c r="L831" i="3"/>
  <c r="J831" i="3"/>
  <c r="F2118" i="3"/>
  <c r="H2117" i="3"/>
  <c r="I2117" i="3" s="1"/>
  <c r="J2117" i="3"/>
  <c r="K2117" i="3" s="1"/>
  <c r="L2117" i="3"/>
  <c r="M2117" i="3" s="1"/>
  <c r="J1522" i="3"/>
  <c r="F1523" i="3"/>
  <c r="F1524" i="3" s="1"/>
  <c r="F1525" i="3" s="1"/>
  <c r="H1522" i="3"/>
  <c r="L1522" i="3"/>
  <c r="J368" i="3"/>
  <c r="K368" i="3" s="1"/>
  <c r="L368" i="3"/>
  <c r="M368" i="3" s="1"/>
  <c r="H368" i="3"/>
  <c r="I368" i="3" s="1"/>
  <c r="L443" i="3"/>
  <c r="M443" i="3" s="1"/>
  <c r="J443" i="3"/>
  <c r="K443" i="3" s="1"/>
  <c r="H443" i="3"/>
  <c r="I443" i="3" s="1"/>
  <c r="L111" i="3"/>
  <c r="M111" i="3" s="1"/>
  <c r="H111" i="3"/>
  <c r="I111" i="3" s="1"/>
  <c r="J111" i="3"/>
  <c r="K111" i="3" s="1"/>
  <c r="L307" i="3"/>
  <c r="J307" i="3"/>
  <c r="H307" i="3"/>
  <c r="F1794" i="3"/>
  <c r="H1793" i="3"/>
  <c r="J1793" i="3"/>
  <c r="L1793" i="3"/>
  <c r="J622" i="3"/>
  <c r="K622" i="3" s="1"/>
  <c r="L622" i="3"/>
  <c r="M622" i="3" s="1"/>
  <c r="H622" i="3"/>
  <c r="I622" i="3" s="1"/>
  <c r="J1096" i="3"/>
  <c r="K1096" i="3" s="1"/>
  <c r="L1096" i="3"/>
  <c r="M1096" i="3" s="1"/>
  <c r="H1096" i="3"/>
  <c r="I1096" i="3" s="1"/>
  <c r="I131" i="2"/>
  <c r="H132" i="2"/>
  <c r="J131" i="2"/>
  <c r="I109" i="2"/>
  <c r="J109" i="2"/>
  <c r="L1723" i="3" l="1"/>
  <c r="M1723" i="3" s="1"/>
  <c r="H1723" i="3"/>
  <c r="I1723" i="3" s="1"/>
  <c r="J1723" i="3"/>
  <c r="K1723" i="3" s="1"/>
  <c r="H1669" i="3"/>
  <c r="I1669" i="3" s="1"/>
  <c r="F1670" i="3"/>
  <c r="J1669" i="3"/>
  <c r="K1669" i="3" s="1"/>
  <c r="L1669" i="3"/>
  <c r="M1669" i="3" s="1"/>
  <c r="F1633" i="3"/>
  <c r="L1632" i="3"/>
  <c r="M1632" i="3" s="1"/>
  <c r="H1632" i="3"/>
  <c r="I1632" i="3" s="1"/>
  <c r="J1632" i="3"/>
  <c r="K1632" i="3" s="1"/>
  <c r="J1651" i="3"/>
  <c r="K1651" i="3" s="1"/>
  <c r="L1651" i="3"/>
  <c r="M1651" i="3" s="1"/>
  <c r="H1651" i="3"/>
  <c r="I1651" i="3" s="1"/>
  <c r="F1652" i="3"/>
  <c r="F1758" i="3"/>
  <c r="L1757" i="3"/>
  <c r="M1757" i="3" s="1"/>
  <c r="J1757" i="3"/>
  <c r="K1757" i="3" s="1"/>
  <c r="H1757" i="3"/>
  <c r="I1757" i="3" s="1"/>
  <c r="M1766" i="3"/>
  <c r="M2579" i="3"/>
  <c r="H2580" i="3"/>
  <c r="L2580" i="3"/>
  <c r="J2580" i="3"/>
  <c r="F2581" i="3"/>
  <c r="I1766" i="3"/>
  <c r="I286" i="3"/>
  <c r="I1244" i="3"/>
  <c r="K2579" i="3"/>
  <c r="H1767" i="3"/>
  <c r="J1767" i="3"/>
  <c r="L1767" i="3"/>
  <c r="F1768" i="3"/>
  <c r="J1209" i="3"/>
  <c r="K1209" i="3" s="1"/>
  <c r="H1209" i="3"/>
  <c r="I1209" i="3" s="1"/>
  <c r="L1209" i="3"/>
  <c r="M1209" i="3" s="1"/>
  <c r="H2096" i="3"/>
  <c r="I2096" i="3" s="1"/>
  <c r="L2096" i="3"/>
  <c r="M2096" i="3" s="1"/>
  <c r="F2097" i="3"/>
  <c r="J2096" i="3"/>
  <c r="K2096" i="3" s="1"/>
  <c r="F2225" i="3"/>
  <c r="H2224" i="3"/>
  <c r="I2224" i="3" s="1"/>
  <c r="J2224" i="3"/>
  <c r="K2224" i="3" s="1"/>
  <c r="L2224" i="3"/>
  <c r="M2224" i="3" s="1"/>
  <c r="F1686" i="3"/>
  <c r="L1685" i="3"/>
  <c r="M1685" i="3" s="1"/>
  <c r="H1685" i="3"/>
  <c r="I1685" i="3" s="1"/>
  <c r="J1685" i="3"/>
  <c r="K1685" i="3" s="1"/>
  <c r="M831" i="3"/>
  <c r="K286" i="3"/>
  <c r="M1244" i="3"/>
  <c r="H2256" i="3"/>
  <c r="I2256" i="3" s="1"/>
  <c r="L2256" i="3"/>
  <c r="M2256" i="3" s="1"/>
  <c r="J2256" i="3"/>
  <c r="K2256" i="3" s="1"/>
  <c r="F2257" i="3"/>
  <c r="I831" i="3"/>
  <c r="K1244" i="3"/>
  <c r="K831" i="3"/>
  <c r="M286" i="3"/>
  <c r="L2695" i="3"/>
  <c r="M2695" i="3" s="1"/>
  <c r="J2695" i="3"/>
  <c r="K2695" i="3" s="1"/>
  <c r="F2696" i="3"/>
  <c r="H2695" i="3"/>
  <c r="I2695" i="3" s="1"/>
  <c r="I2579" i="3"/>
  <c r="H1695" i="3"/>
  <c r="I1695" i="3" s="1"/>
  <c r="J1695" i="3"/>
  <c r="K1695" i="3" s="1"/>
  <c r="L1695" i="3"/>
  <c r="M1695" i="3" s="1"/>
  <c r="F1696" i="3"/>
  <c r="K1766" i="3"/>
  <c r="J1668" i="3"/>
  <c r="K1668" i="3" s="1"/>
  <c r="H1668" i="3"/>
  <c r="I1668" i="3" s="1"/>
  <c r="L1668" i="3"/>
  <c r="M1668" i="3" s="1"/>
  <c r="H2255" i="3"/>
  <c r="I2255" i="3" s="1"/>
  <c r="L2255" i="3"/>
  <c r="M2255" i="3" s="1"/>
  <c r="J2255" i="3"/>
  <c r="K2255" i="3" s="1"/>
  <c r="F2318" i="3"/>
  <c r="H2317" i="3"/>
  <c r="I2317" i="3" s="1"/>
  <c r="J2317" i="3"/>
  <c r="K2317" i="3" s="1"/>
  <c r="L2317" i="3"/>
  <c r="M2317" i="3" s="1"/>
  <c r="J2694" i="3"/>
  <c r="K2694" i="3" s="1"/>
  <c r="L2694" i="3"/>
  <c r="M2694" i="3" s="1"/>
  <c r="H2694" i="3"/>
  <c r="I2694" i="3" s="1"/>
  <c r="F2545" i="3"/>
  <c r="H2544" i="3"/>
  <c r="I2544" i="3" s="1"/>
  <c r="L2544" i="3"/>
  <c r="M2544" i="3" s="1"/>
  <c r="J2544" i="3"/>
  <c r="K2544" i="3" s="1"/>
  <c r="H1193" i="3"/>
  <c r="I1193" i="3" s="1"/>
  <c r="J1193" i="3"/>
  <c r="K1193" i="3" s="1"/>
  <c r="L1193" i="3"/>
  <c r="M1193" i="3" s="1"/>
  <c r="L63" i="3"/>
  <c r="M63" i="3" s="1"/>
  <c r="H63" i="3"/>
  <c r="I63" i="3" s="1"/>
  <c r="J63" i="3"/>
  <c r="K63" i="3" s="1"/>
  <c r="I307" i="3"/>
  <c r="K307" i="3"/>
  <c r="J2153" i="3"/>
  <c r="K2153" i="3" s="1"/>
  <c r="L2153" i="3"/>
  <c r="M2153" i="3" s="1"/>
  <c r="F2154" i="3"/>
  <c r="H2153" i="3"/>
  <c r="I2153" i="3" s="1"/>
  <c r="K2631" i="3"/>
  <c r="J1225" i="3"/>
  <c r="K1225" i="3" s="1"/>
  <c r="L1225" i="3"/>
  <c r="M1225" i="3" s="1"/>
  <c r="H1225" i="3"/>
  <c r="I1225" i="3" s="1"/>
  <c r="H2327" i="3"/>
  <c r="I2327" i="3" s="1"/>
  <c r="J2327" i="3"/>
  <c r="K2327" i="3" s="1"/>
  <c r="F2328" i="3"/>
  <c r="F2329" i="3" s="1"/>
  <c r="L2327" i="3"/>
  <c r="M2327" i="3" s="1"/>
  <c r="L814" i="3"/>
  <c r="J814" i="3"/>
  <c r="H814" i="3"/>
  <c r="M307" i="3"/>
  <c r="F1526" i="3"/>
  <c r="J1525" i="3"/>
  <c r="K1525" i="3" s="1"/>
  <c r="L1525" i="3"/>
  <c r="M1525" i="3" s="1"/>
  <c r="H1525" i="3"/>
  <c r="I1525" i="3" s="1"/>
  <c r="I2631" i="3"/>
  <c r="H287" i="3"/>
  <c r="L287" i="3"/>
  <c r="J287" i="3"/>
  <c r="F2263" i="3"/>
  <c r="I2326" i="3"/>
  <c r="J2184" i="3"/>
  <c r="K2184" i="3" s="1"/>
  <c r="F2185" i="3"/>
  <c r="F2186" i="3" s="1"/>
  <c r="L2184" i="3"/>
  <c r="M2184" i="3" s="1"/>
  <c r="H2184" i="3"/>
  <c r="I2184" i="3" s="1"/>
  <c r="M2631" i="3"/>
  <c r="F2399" i="3"/>
  <c r="K2326" i="3"/>
  <c r="J1245" i="3"/>
  <c r="K1245" i="3" s="1"/>
  <c r="H1245" i="3"/>
  <c r="I1245" i="3" s="1"/>
  <c r="L1245" i="3"/>
  <c r="M1245" i="3" s="1"/>
  <c r="F1600" i="3"/>
  <c r="L1599" i="3"/>
  <c r="M1599" i="3" s="1"/>
  <c r="J1599" i="3"/>
  <c r="K1599" i="3" s="1"/>
  <c r="H1599" i="3"/>
  <c r="I1599" i="3" s="1"/>
  <c r="H1966" i="3"/>
  <c r="L1966" i="3"/>
  <c r="J1966" i="3"/>
  <c r="F1967" i="3"/>
  <c r="F2633" i="3"/>
  <c r="J2632" i="3"/>
  <c r="K2632" i="3" s="1"/>
  <c r="L2632" i="3"/>
  <c r="M2632" i="3" s="1"/>
  <c r="H2632" i="3"/>
  <c r="I2632" i="3" s="1"/>
  <c r="M2326" i="3"/>
  <c r="I2465" i="3"/>
  <c r="K1522" i="3"/>
  <c r="M2465" i="3"/>
  <c r="I1522" i="3"/>
  <c r="M1522" i="3"/>
  <c r="K2465" i="3"/>
  <c r="I1823" i="3"/>
  <c r="H1965" i="3"/>
  <c r="J1965" i="3"/>
  <c r="L1965" i="3"/>
  <c r="F2467" i="3"/>
  <c r="J2466" i="3"/>
  <c r="K2466" i="3" s="1"/>
  <c r="L2466" i="3"/>
  <c r="M2466" i="3" s="1"/>
  <c r="H2466" i="3"/>
  <c r="I2466" i="3" s="1"/>
  <c r="M1793" i="3"/>
  <c r="I1793" i="3"/>
  <c r="F1825" i="3"/>
  <c r="L1824" i="3"/>
  <c r="H1824" i="3"/>
  <c r="J1824" i="3"/>
  <c r="I1964" i="3"/>
  <c r="J1513" i="3"/>
  <c r="K1513" i="3" s="1"/>
  <c r="F1514" i="3"/>
  <c r="H1513" i="3"/>
  <c r="I1513" i="3" s="1"/>
  <c r="L1513" i="3"/>
  <c r="M1513" i="3" s="1"/>
  <c r="K1793" i="3"/>
  <c r="J1524" i="3"/>
  <c r="H1524" i="3"/>
  <c r="L1524" i="3"/>
  <c r="K1223" i="3"/>
  <c r="M1223" i="3"/>
  <c r="K1823" i="3"/>
  <c r="K1964" i="3"/>
  <c r="I1223" i="3"/>
  <c r="M1823" i="3"/>
  <c r="M1964" i="3"/>
  <c r="L2152" i="3"/>
  <c r="J2152" i="3"/>
  <c r="H2152" i="3"/>
  <c r="L623" i="3"/>
  <c r="M623" i="3" s="1"/>
  <c r="J623" i="3"/>
  <c r="K623" i="3" s="1"/>
  <c r="H623" i="3"/>
  <c r="I623" i="3" s="1"/>
  <c r="J444" i="3"/>
  <c r="K444" i="3" s="1"/>
  <c r="L444" i="3"/>
  <c r="M444" i="3" s="1"/>
  <c r="H444" i="3"/>
  <c r="I444" i="3" s="1"/>
  <c r="L369" i="3"/>
  <c r="J369" i="3"/>
  <c r="H369" i="3"/>
  <c r="J308" i="3"/>
  <c r="L308" i="3"/>
  <c r="H308" i="3"/>
  <c r="L112" i="3"/>
  <c r="H112" i="3"/>
  <c r="J112" i="3"/>
  <c r="H1523" i="3"/>
  <c r="L1523" i="3"/>
  <c r="J1523" i="3"/>
  <c r="J1097" i="3"/>
  <c r="L1097" i="3"/>
  <c r="H1097" i="3"/>
  <c r="F1795" i="3"/>
  <c r="J1794" i="3"/>
  <c r="H1794" i="3"/>
  <c r="L1794" i="3"/>
  <c r="J2118" i="3"/>
  <c r="H2118" i="3"/>
  <c r="F2119" i="3"/>
  <c r="F2120" i="3" s="1"/>
  <c r="L2118" i="3"/>
  <c r="J832" i="3"/>
  <c r="K832" i="3" s="1"/>
  <c r="L832" i="3"/>
  <c r="M832" i="3" s="1"/>
  <c r="H832" i="3"/>
  <c r="I832" i="3" s="1"/>
  <c r="I132" i="2"/>
  <c r="H133" i="2"/>
  <c r="J132" i="2"/>
  <c r="F1759" i="3" l="1"/>
  <c r="J1758" i="3"/>
  <c r="K1758" i="3" s="1"/>
  <c r="L1758" i="3"/>
  <c r="M1758" i="3" s="1"/>
  <c r="H1758" i="3"/>
  <c r="I1758" i="3" s="1"/>
  <c r="F1634" i="3"/>
  <c r="J1633" i="3"/>
  <c r="K1633" i="3" s="1"/>
  <c r="L1633" i="3"/>
  <c r="M1633" i="3" s="1"/>
  <c r="H1633" i="3"/>
  <c r="I1633" i="3" s="1"/>
  <c r="L1670" i="3"/>
  <c r="M1670" i="3" s="1"/>
  <c r="H1670" i="3"/>
  <c r="I1670" i="3" s="1"/>
  <c r="J1670" i="3"/>
  <c r="K1670" i="3" s="1"/>
  <c r="F1653" i="3"/>
  <c r="L1652" i="3"/>
  <c r="M1652" i="3" s="1"/>
  <c r="H1652" i="3"/>
  <c r="I1652" i="3" s="1"/>
  <c r="J1652" i="3"/>
  <c r="K1652" i="3" s="1"/>
  <c r="M1966" i="3"/>
  <c r="K1794" i="3"/>
  <c r="I369" i="3"/>
  <c r="K1966" i="3"/>
  <c r="M814" i="3"/>
  <c r="F1697" i="3"/>
  <c r="H1696" i="3"/>
  <c r="I1696" i="3" s="1"/>
  <c r="L1696" i="3"/>
  <c r="M1696" i="3" s="1"/>
  <c r="J1696" i="3"/>
  <c r="K1696" i="3" s="1"/>
  <c r="L2696" i="3"/>
  <c r="M2696" i="3" s="1"/>
  <c r="H2696" i="3"/>
  <c r="I2696" i="3" s="1"/>
  <c r="J2696" i="3"/>
  <c r="K2696" i="3" s="1"/>
  <c r="F2697" i="3"/>
  <c r="K1767" i="3"/>
  <c r="K2580" i="3"/>
  <c r="I814" i="3"/>
  <c r="F2258" i="3"/>
  <c r="H2257" i="3"/>
  <c r="I2257" i="3" s="1"/>
  <c r="L2257" i="3"/>
  <c r="M2257" i="3" s="1"/>
  <c r="J2257" i="3"/>
  <c r="K2257" i="3" s="1"/>
  <c r="H1210" i="3"/>
  <c r="I1210" i="3" s="1"/>
  <c r="J1210" i="3"/>
  <c r="K1210" i="3" s="1"/>
  <c r="L1210" i="3"/>
  <c r="M1210" i="3" s="1"/>
  <c r="I1767" i="3"/>
  <c r="M2580" i="3"/>
  <c r="M1794" i="3"/>
  <c r="I112" i="3"/>
  <c r="K369" i="3"/>
  <c r="I1966" i="3"/>
  <c r="K814" i="3"/>
  <c r="F1769" i="3"/>
  <c r="J1768" i="3"/>
  <c r="K1768" i="3" s="1"/>
  <c r="L1768" i="3"/>
  <c r="M1768" i="3" s="1"/>
  <c r="H1768" i="3"/>
  <c r="I1768" i="3" s="1"/>
  <c r="I2580" i="3"/>
  <c r="K112" i="3"/>
  <c r="I1794" i="3"/>
  <c r="M112" i="3"/>
  <c r="M369" i="3"/>
  <c r="F1687" i="3"/>
  <c r="L1686" i="3"/>
  <c r="M1686" i="3" s="1"/>
  <c r="H1686" i="3"/>
  <c r="I1686" i="3" s="1"/>
  <c r="J1686" i="3"/>
  <c r="K1686" i="3" s="1"/>
  <c r="H2225" i="3"/>
  <c r="I2225" i="3" s="1"/>
  <c r="J2225" i="3"/>
  <c r="K2225" i="3" s="1"/>
  <c r="L2225" i="3"/>
  <c r="M2225" i="3" s="1"/>
  <c r="F2226" i="3"/>
  <c r="F2227" i="3" s="1"/>
  <c r="L2097" i="3"/>
  <c r="M2097" i="3" s="1"/>
  <c r="F2098" i="3"/>
  <c r="H2097" i="3"/>
  <c r="I2097" i="3" s="1"/>
  <c r="J2097" i="3"/>
  <c r="K2097" i="3" s="1"/>
  <c r="M1767" i="3"/>
  <c r="J2581" i="3"/>
  <c r="F2582" i="3"/>
  <c r="H2581" i="3"/>
  <c r="L2581" i="3"/>
  <c r="H2329" i="3"/>
  <c r="I2329" i="3" s="1"/>
  <c r="F2330" i="3"/>
  <c r="J2329" i="3"/>
  <c r="K2329" i="3" s="1"/>
  <c r="L2329" i="3"/>
  <c r="M2329" i="3" s="1"/>
  <c r="L2186" i="3"/>
  <c r="M2186" i="3" s="1"/>
  <c r="F2187" i="3"/>
  <c r="H2186" i="3"/>
  <c r="I2186" i="3" s="1"/>
  <c r="J2186" i="3"/>
  <c r="K2186" i="3" s="1"/>
  <c r="H2545" i="3"/>
  <c r="I2545" i="3" s="1"/>
  <c r="L2545" i="3"/>
  <c r="M2545" i="3" s="1"/>
  <c r="F2546" i="3"/>
  <c r="J2545" i="3"/>
  <c r="K2545" i="3" s="1"/>
  <c r="J2318" i="3"/>
  <c r="K2318" i="3" s="1"/>
  <c r="H2318" i="3"/>
  <c r="I2318" i="3" s="1"/>
  <c r="F2319" i="3"/>
  <c r="L2318" i="3"/>
  <c r="M2318" i="3" s="1"/>
  <c r="L1194" i="3"/>
  <c r="M1194" i="3" s="1"/>
  <c r="J1194" i="3"/>
  <c r="K1194" i="3" s="1"/>
  <c r="H1194" i="3"/>
  <c r="I1194" i="3" s="1"/>
  <c r="L64" i="3"/>
  <c r="M64" i="3" s="1"/>
  <c r="H64" i="3"/>
  <c r="I64" i="3" s="1"/>
  <c r="J64" i="3"/>
  <c r="K64" i="3" s="1"/>
  <c r="M287" i="3"/>
  <c r="I287" i="3"/>
  <c r="K287" i="3"/>
  <c r="K308" i="3"/>
  <c r="H1246" i="3"/>
  <c r="I1246" i="3" s="1"/>
  <c r="J1246" i="3"/>
  <c r="K1246" i="3" s="1"/>
  <c r="L1246" i="3"/>
  <c r="M1246" i="3" s="1"/>
  <c r="J2399" i="3"/>
  <c r="L2399" i="3"/>
  <c r="F2400" i="3"/>
  <c r="H2399" i="3"/>
  <c r="J288" i="3"/>
  <c r="H288" i="3"/>
  <c r="L288" i="3"/>
  <c r="H1226" i="3"/>
  <c r="I1226" i="3" s="1"/>
  <c r="J1226" i="3"/>
  <c r="K1226" i="3" s="1"/>
  <c r="L1226" i="3"/>
  <c r="M1226" i="3" s="1"/>
  <c r="I308" i="3"/>
  <c r="J2263" i="3"/>
  <c r="K2263" i="3" s="1"/>
  <c r="H2263" i="3"/>
  <c r="I2263" i="3" s="1"/>
  <c r="F2264" i="3"/>
  <c r="F2265" i="3" s="1"/>
  <c r="L2263" i="3"/>
  <c r="M2263" i="3" s="1"/>
  <c r="J2633" i="3"/>
  <c r="K2633" i="3" s="1"/>
  <c r="F2634" i="3"/>
  <c r="H2633" i="3"/>
  <c r="I2633" i="3" s="1"/>
  <c r="L2633" i="3"/>
  <c r="M2633" i="3" s="1"/>
  <c r="H2185" i="3"/>
  <c r="I2185" i="3" s="1"/>
  <c r="J2185" i="3"/>
  <c r="K2185" i="3" s="1"/>
  <c r="L2185" i="3"/>
  <c r="M2185" i="3" s="1"/>
  <c r="L2328" i="3"/>
  <c r="M2328" i="3" s="1"/>
  <c r="H2328" i="3"/>
  <c r="I2328" i="3" s="1"/>
  <c r="J2328" i="3"/>
  <c r="K2328" i="3" s="1"/>
  <c r="M308" i="3"/>
  <c r="H1967" i="3"/>
  <c r="I1967" i="3" s="1"/>
  <c r="F1968" i="3"/>
  <c r="L1967" i="3"/>
  <c r="M1967" i="3" s="1"/>
  <c r="J1967" i="3"/>
  <c r="K1967" i="3" s="1"/>
  <c r="J1600" i="3"/>
  <c r="K1600" i="3" s="1"/>
  <c r="F1601" i="3"/>
  <c r="H1600" i="3"/>
  <c r="I1600" i="3" s="1"/>
  <c r="L1600" i="3"/>
  <c r="M1600" i="3" s="1"/>
  <c r="F1527" i="3"/>
  <c r="H1526" i="3"/>
  <c r="I1526" i="3" s="1"/>
  <c r="L1526" i="3"/>
  <c r="M1526" i="3" s="1"/>
  <c r="J1526" i="3"/>
  <c r="K1526" i="3" s="1"/>
  <c r="H815" i="3"/>
  <c r="I815" i="3" s="1"/>
  <c r="L815" i="3"/>
  <c r="M815" i="3" s="1"/>
  <c r="J815" i="3"/>
  <c r="K815" i="3" s="1"/>
  <c r="F2155" i="3"/>
  <c r="H2154" i="3"/>
  <c r="I2154" i="3" s="1"/>
  <c r="L2154" i="3"/>
  <c r="M2154" i="3" s="1"/>
  <c r="J2154" i="3"/>
  <c r="K2154" i="3" s="1"/>
  <c r="M1524" i="3"/>
  <c r="I2152" i="3"/>
  <c r="I1524" i="3"/>
  <c r="M1824" i="3"/>
  <c r="I1965" i="3"/>
  <c r="K2118" i="3"/>
  <c r="M2118" i="3"/>
  <c r="I1097" i="3"/>
  <c r="K1523" i="3"/>
  <c r="F2121" i="3"/>
  <c r="J2120" i="3"/>
  <c r="H2120" i="3"/>
  <c r="L2120" i="3"/>
  <c r="M1097" i="3"/>
  <c r="M1523" i="3"/>
  <c r="I2118" i="3"/>
  <c r="K1097" i="3"/>
  <c r="I1523" i="3"/>
  <c r="K2152" i="3"/>
  <c r="K1524" i="3"/>
  <c r="F1826" i="3"/>
  <c r="H1825" i="3"/>
  <c r="I1825" i="3" s="1"/>
  <c r="J1825" i="3"/>
  <c r="K1825" i="3" s="1"/>
  <c r="L1825" i="3"/>
  <c r="M1825" i="3" s="1"/>
  <c r="H2467" i="3"/>
  <c r="I2467" i="3" s="1"/>
  <c r="F2468" i="3"/>
  <c r="J2467" i="3"/>
  <c r="K2467" i="3" s="1"/>
  <c r="L2467" i="3"/>
  <c r="M2467" i="3" s="1"/>
  <c r="M2152" i="3"/>
  <c r="K1824" i="3"/>
  <c r="M1965" i="3"/>
  <c r="L1514" i="3"/>
  <c r="M1514" i="3" s="1"/>
  <c r="J1514" i="3"/>
  <c r="K1514" i="3" s="1"/>
  <c r="F1515" i="3"/>
  <c r="H1514" i="3"/>
  <c r="I1514" i="3" s="1"/>
  <c r="I1824" i="3"/>
  <c r="K1965" i="3"/>
  <c r="H2119" i="3"/>
  <c r="J2119" i="3"/>
  <c r="L2119" i="3"/>
  <c r="J624" i="3"/>
  <c r="K624" i="3" s="1"/>
  <c r="L624" i="3"/>
  <c r="M624" i="3" s="1"/>
  <c r="H624" i="3"/>
  <c r="I624" i="3" s="1"/>
  <c r="L113" i="3"/>
  <c r="H113" i="3"/>
  <c r="J113" i="3"/>
  <c r="F1796" i="3"/>
  <c r="H1795" i="3"/>
  <c r="L1795" i="3"/>
  <c r="J1795" i="3"/>
  <c r="J1098" i="3"/>
  <c r="L1098" i="3"/>
  <c r="H1098" i="3"/>
  <c r="L309" i="3"/>
  <c r="J309" i="3"/>
  <c r="H309" i="3"/>
  <c r="J370" i="3"/>
  <c r="L370" i="3"/>
  <c r="H370" i="3"/>
  <c r="L445" i="3"/>
  <c r="M445" i="3" s="1"/>
  <c r="J445" i="3"/>
  <c r="K445" i="3" s="1"/>
  <c r="H445" i="3"/>
  <c r="I445" i="3" s="1"/>
  <c r="H833" i="3"/>
  <c r="L833" i="3"/>
  <c r="J833" i="3"/>
  <c r="I133" i="2"/>
  <c r="H134" i="2"/>
  <c r="J133" i="2"/>
  <c r="K833" i="3" l="1"/>
  <c r="L1634" i="3"/>
  <c r="M1634" i="3" s="1"/>
  <c r="J1634" i="3"/>
  <c r="K1634" i="3" s="1"/>
  <c r="F1635" i="3"/>
  <c r="H1634" i="3"/>
  <c r="I1634" i="3" s="1"/>
  <c r="L1759" i="3"/>
  <c r="M1759" i="3" s="1"/>
  <c r="J1759" i="3"/>
  <c r="K1759" i="3" s="1"/>
  <c r="F1760" i="3"/>
  <c r="H1759" i="3"/>
  <c r="I1759" i="3" s="1"/>
  <c r="I833" i="3"/>
  <c r="M833" i="3"/>
  <c r="H1653" i="3"/>
  <c r="I1653" i="3" s="1"/>
  <c r="J1653" i="3"/>
  <c r="K1653" i="3" s="1"/>
  <c r="L1653" i="3"/>
  <c r="M1653" i="3" s="1"/>
  <c r="L2227" i="3"/>
  <c r="M2227" i="3" s="1"/>
  <c r="J2227" i="3"/>
  <c r="K2227" i="3" s="1"/>
  <c r="F2228" i="3"/>
  <c r="F2229" i="3" s="1"/>
  <c r="H2227" i="3"/>
  <c r="I2227" i="3" s="1"/>
  <c r="H1769" i="3"/>
  <c r="J1769" i="3"/>
  <c r="F1770" i="3"/>
  <c r="F1771" i="3" s="1"/>
  <c r="F1772" i="3" s="1"/>
  <c r="L1769" i="3"/>
  <c r="L2258" i="3"/>
  <c r="M2258" i="3" s="1"/>
  <c r="J2258" i="3"/>
  <c r="K2258" i="3" s="1"/>
  <c r="H2258" i="3"/>
  <c r="I2258" i="3" s="1"/>
  <c r="F2259" i="3"/>
  <c r="F2260" i="3" s="1"/>
  <c r="F1698" i="3"/>
  <c r="F1699" i="3" s="1"/>
  <c r="F1700" i="3" s="1"/>
  <c r="H1697" i="3"/>
  <c r="I1697" i="3" s="1"/>
  <c r="J1697" i="3"/>
  <c r="K1697" i="3" s="1"/>
  <c r="L1697" i="3"/>
  <c r="M1697" i="3" s="1"/>
  <c r="F2099" i="3"/>
  <c r="L2098" i="3"/>
  <c r="M2098" i="3" s="1"/>
  <c r="J2098" i="3"/>
  <c r="K2098" i="3" s="1"/>
  <c r="H2098" i="3"/>
  <c r="I2098" i="3" s="1"/>
  <c r="M370" i="3"/>
  <c r="I2581" i="3"/>
  <c r="L1687" i="3"/>
  <c r="M1687" i="3" s="1"/>
  <c r="H1687" i="3"/>
  <c r="I1687" i="3" s="1"/>
  <c r="F1688" i="3"/>
  <c r="F1689" i="3" s="1"/>
  <c r="F1690" i="3" s="1"/>
  <c r="J1687" i="3"/>
  <c r="K1687" i="3" s="1"/>
  <c r="J1211" i="3"/>
  <c r="K1211" i="3" s="1"/>
  <c r="H1211" i="3"/>
  <c r="I1211" i="3" s="1"/>
  <c r="L1211" i="3"/>
  <c r="M1211" i="3" s="1"/>
  <c r="I370" i="3"/>
  <c r="I2399" i="3"/>
  <c r="L1196" i="3"/>
  <c r="J1196" i="3"/>
  <c r="H1196" i="3"/>
  <c r="M2581" i="3"/>
  <c r="K370" i="3"/>
  <c r="M2399" i="3"/>
  <c r="H2582" i="3"/>
  <c r="I2582" i="3" s="1"/>
  <c r="J2582" i="3"/>
  <c r="K2582" i="3" s="1"/>
  <c r="L2582" i="3"/>
  <c r="M2582" i="3" s="1"/>
  <c r="F2583" i="3"/>
  <c r="H2226" i="3"/>
  <c r="I2226" i="3" s="1"/>
  <c r="J2226" i="3"/>
  <c r="K2226" i="3" s="1"/>
  <c r="L2226" i="3"/>
  <c r="M2226" i="3" s="1"/>
  <c r="K2399" i="3"/>
  <c r="K2581" i="3"/>
  <c r="L2697" i="3"/>
  <c r="M2697" i="3" s="1"/>
  <c r="J2697" i="3"/>
  <c r="K2697" i="3" s="1"/>
  <c r="F2698" i="3"/>
  <c r="H2697" i="3"/>
  <c r="I2697" i="3" s="1"/>
  <c r="F2266" i="3"/>
  <c r="J2265" i="3"/>
  <c r="K2265" i="3" s="1"/>
  <c r="L2265" i="3"/>
  <c r="M2265" i="3" s="1"/>
  <c r="H2265" i="3"/>
  <c r="I2265" i="3" s="1"/>
  <c r="F2188" i="3"/>
  <c r="L2187" i="3"/>
  <c r="M2187" i="3" s="1"/>
  <c r="J2187" i="3"/>
  <c r="K2187" i="3" s="1"/>
  <c r="H2187" i="3"/>
  <c r="I2187" i="3" s="1"/>
  <c r="J2330" i="3"/>
  <c r="K2330" i="3" s="1"/>
  <c r="L2330" i="3"/>
  <c r="M2330" i="3" s="1"/>
  <c r="F2331" i="3"/>
  <c r="H2330" i="3"/>
  <c r="I2330" i="3" s="1"/>
  <c r="F2320" i="3"/>
  <c r="F2321" i="3" s="1"/>
  <c r="L2319" i="3"/>
  <c r="M2319" i="3" s="1"/>
  <c r="J2319" i="3"/>
  <c r="K2319" i="3" s="1"/>
  <c r="H2319" i="3"/>
  <c r="I2319" i="3" s="1"/>
  <c r="H2546" i="3"/>
  <c r="J2546" i="3"/>
  <c r="F2547" i="3"/>
  <c r="F2548" i="3" s="1"/>
  <c r="L2546" i="3"/>
  <c r="H1195" i="3"/>
  <c r="I1195" i="3" s="1"/>
  <c r="J1195" i="3"/>
  <c r="K1195" i="3" s="1"/>
  <c r="L1195" i="3"/>
  <c r="M1195" i="3" s="1"/>
  <c r="H65" i="3"/>
  <c r="I65" i="3" s="1"/>
  <c r="J65" i="3"/>
  <c r="K65" i="3" s="1"/>
  <c r="L65" i="3"/>
  <c r="M65" i="3" s="1"/>
  <c r="J817" i="3"/>
  <c r="K817" i="3" s="1"/>
  <c r="H817" i="3"/>
  <c r="I817" i="3" s="1"/>
  <c r="L817" i="3"/>
  <c r="M817" i="3" s="1"/>
  <c r="I288" i="3"/>
  <c r="K288" i="3"/>
  <c r="M288" i="3"/>
  <c r="K2120" i="3"/>
  <c r="L2155" i="3"/>
  <c r="M2155" i="3" s="1"/>
  <c r="F2156" i="3"/>
  <c r="H2155" i="3"/>
  <c r="I2155" i="3" s="1"/>
  <c r="J2155" i="3"/>
  <c r="K2155" i="3" s="1"/>
  <c r="H1527" i="3"/>
  <c r="L1527" i="3"/>
  <c r="F1528" i="3"/>
  <c r="J1527" i="3"/>
  <c r="I1795" i="3"/>
  <c r="J816" i="3"/>
  <c r="L816" i="3"/>
  <c r="H816" i="3"/>
  <c r="J2264" i="3"/>
  <c r="K2264" i="3" s="1"/>
  <c r="L2264" i="3"/>
  <c r="M2264" i="3" s="1"/>
  <c r="H2264" i="3"/>
  <c r="I2264" i="3" s="1"/>
  <c r="M1795" i="3"/>
  <c r="M2120" i="3"/>
  <c r="L1227" i="3"/>
  <c r="M1227" i="3" s="1"/>
  <c r="J1227" i="3"/>
  <c r="K1227" i="3" s="1"/>
  <c r="H1227" i="3"/>
  <c r="I1227" i="3" s="1"/>
  <c r="K1795" i="3"/>
  <c r="I2120" i="3"/>
  <c r="F1602" i="3"/>
  <c r="F1603" i="3" s="1"/>
  <c r="L1601" i="3"/>
  <c r="H1601" i="3"/>
  <c r="J1601" i="3"/>
  <c r="F1969" i="3"/>
  <c r="H1968" i="3"/>
  <c r="I1968" i="3" s="1"/>
  <c r="J1968" i="3"/>
  <c r="K1968" i="3" s="1"/>
  <c r="L1968" i="3"/>
  <c r="M1968" i="3" s="1"/>
  <c r="H2634" i="3"/>
  <c r="F2635" i="3"/>
  <c r="J2634" i="3"/>
  <c r="L2634" i="3"/>
  <c r="J289" i="3"/>
  <c r="H289" i="3"/>
  <c r="L289" i="3"/>
  <c r="F2401" i="3"/>
  <c r="H2400" i="3"/>
  <c r="J2400" i="3"/>
  <c r="L2400" i="3"/>
  <c r="J1247" i="3"/>
  <c r="L1247" i="3"/>
  <c r="H1247" i="3"/>
  <c r="M2119" i="3"/>
  <c r="I2119" i="3"/>
  <c r="K2119" i="3"/>
  <c r="J2468" i="3"/>
  <c r="K2468" i="3" s="1"/>
  <c r="L2468" i="3"/>
  <c r="M2468" i="3" s="1"/>
  <c r="H2468" i="3"/>
  <c r="I2468" i="3" s="1"/>
  <c r="F2469" i="3"/>
  <c r="K309" i="3"/>
  <c r="K1098" i="3"/>
  <c r="I113" i="3"/>
  <c r="M309" i="3"/>
  <c r="M113" i="3"/>
  <c r="F1516" i="3"/>
  <c r="J1515" i="3"/>
  <c r="K1515" i="3" s="1"/>
  <c r="H1515" i="3"/>
  <c r="I1515" i="3" s="1"/>
  <c r="L1515" i="3"/>
  <c r="M1515" i="3" s="1"/>
  <c r="H2121" i="3"/>
  <c r="F2122" i="3"/>
  <c r="J2121" i="3"/>
  <c r="L2121" i="3"/>
  <c r="I1098" i="3"/>
  <c r="K113" i="3"/>
  <c r="I309" i="3"/>
  <c r="M1098" i="3"/>
  <c r="L1826" i="3"/>
  <c r="J1826" i="3"/>
  <c r="F1827" i="3"/>
  <c r="F1828" i="3" s="1"/>
  <c r="L1828" i="3" s="1"/>
  <c r="H1826" i="3"/>
  <c r="J834" i="3"/>
  <c r="K834" i="3" s="1"/>
  <c r="L834" i="3"/>
  <c r="M834" i="3" s="1"/>
  <c r="H834" i="3"/>
  <c r="I834" i="3" s="1"/>
  <c r="J1099" i="3"/>
  <c r="K1099" i="3" s="1"/>
  <c r="L1099" i="3"/>
  <c r="M1099" i="3" s="1"/>
  <c r="H1099" i="3"/>
  <c r="I1099" i="3" s="1"/>
  <c r="L1796" i="3"/>
  <c r="M1796" i="3" s="1"/>
  <c r="H1796" i="3"/>
  <c r="I1796" i="3" s="1"/>
  <c r="F1797" i="3"/>
  <c r="J1796" i="3"/>
  <c r="K1796" i="3" s="1"/>
  <c r="J310" i="3"/>
  <c r="L310" i="3"/>
  <c r="H310" i="3"/>
  <c r="J446" i="3"/>
  <c r="L446" i="3"/>
  <c r="H446" i="3"/>
  <c r="L371" i="3"/>
  <c r="M371" i="3" s="1"/>
  <c r="J371" i="3"/>
  <c r="K371" i="3" s="1"/>
  <c r="H371" i="3"/>
  <c r="I371" i="3" s="1"/>
  <c r="L114" i="3"/>
  <c r="H114" i="3"/>
  <c r="J114" i="3"/>
  <c r="L625" i="3"/>
  <c r="M625" i="3" s="1"/>
  <c r="J625" i="3"/>
  <c r="K625" i="3" s="1"/>
  <c r="H625" i="3"/>
  <c r="I625" i="3" s="1"/>
  <c r="J134" i="2"/>
  <c r="I134" i="2"/>
  <c r="H135" i="2"/>
  <c r="J2229" i="3" l="1"/>
  <c r="K2229" i="3" s="1"/>
  <c r="F2230" i="3"/>
  <c r="L2229" i="3"/>
  <c r="M2229" i="3" s="1"/>
  <c r="H2229" i="3"/>
  <c r="I2229" i="3" s="1"/>
  <c r="L1772" i="3"/>
  <c r="M1772" i="3" s="1"/>
  <c r="H1772" i="3"/>
  <c r="I1772" i="3" s="1"/>
  <c r="F1773" i="3"/>
  <c r="J1772" i="3"/>
  <c r="K1772" i="3" s="1"/>
  <c r="F1691" i="3"/>
  <c r="J1690" i="3"/>
  <c r="K1690" i="3" s="1"/>
  <c r="L1690" i="3"/>
  <c r="M1690" i="3" s="1"/>
  <c r="H1690" i="3"/>
  <c r="I1690" i="3" s="1"/>
  <c r="H1760" i="3"/>
  <c r="I1760" i="3" s="1"/>
  <c r="L1760" i="3"/>
  <c r="M1760" i="3" s="1"/>
  <c r="J1760" i="3"/>
  <c r="K1760" i="3" s="1"/>
  <c r="F1761" i="3"/>
  <c r="F1636" i="3"/>
  <c r="H1635" i="3"/>
  <c r="I1635" i="3" s="1"/>
  <c r="J1635" i="3"/>
  <c r="K1635" i="3" s="1"/>
  <c r="L1635" i="3"/>
  <c r="M1635" i="3" s="1"/>
  <c r="J1700" i="3"/>
  <c r="K1700" i="3" s="1"/>
  <c r="F1701" i="3"/>
  <c r="H1700" i="3"/>
  <c r="I1700" i="3" s="1"/>
  <c r="L1700" i="3"/>
  <c r="M1700" i="3" s="1"/>
  <c r="F2261" i="3"/>
  <c r="F2262" i="3" s="1"/>
  <c r="H2260" i="3"/>
  <c r="I2260" i="3" s="1"/>
  <c r="L2260" i="3"/>
  <c r="M2260" i="3" s="1"/>
  <c r="J2260" i="3"/>
  <c r="K2260" i="3" s="1"/>
  <c r="H1771" i="3"/>
  <c r="I1771" i="3" s="1"/>
  <c r="J1771" i="3"/>
  <c r="K1771" i="3" s="1"/>
  <c r="L1771" i="3"/>
  <c r="M1771" i="3" s="1"/>
  <c r="H2228" i="3"/>
  <c r="I2228" i="3" s="1"/>
  <c r="J2228" i="3"/>
  <c r="K2228" i="3" s="1"/>
  <c r="L2228" i="3"/>
  <c r="M2228" i="3" s="1"/>
  <c r="H2321" i="3"/>
  <c r="I2321" i="3" s="1"/>
  <c r="F2322" i="3"/>
  <c r="L2321" i="3"/>
  <c r="M2321" i="3" s="1"/>
  <c r="J2321" i="3"/>
  <c r="K2321" i="3" s="1"/>
  <c r="L1689" i="3"/>
  <c r="M1689" i="3" s="1"/>
  <c r="J1689" i="3"/>
  <c r="K1689" i="3" s="1"/>
  <c r="H1689" i="3"/>
  <c r="I1689" i="3" s="1"/>
  <c r="H1699" i="3"/>
  <c r="I1699" i="3" s="1"/>
  <c r="J1699" i="3"/>
  <c r="K1699" i="3" s="1"/>
  <c r="L1699" i="3"/>
  <c r="M1699" i="3" s="1"/>
  <c r="H1828" i="3"/>
  <c r="I1828" i="3" s="1"/>
  <c r="F1829" i="3"/>
  <c r="M310" i="3"/>
  <c r="K1247" i="3"/>
  <c r="I2634" i="3"/>
  <c r="M1828" i="3"/>
  <c r="I1247" i="3"/>
  <c r="K2400" i="3"/>
  <c r="K2634" i="3"/>
  <c r="I1601" i="3"/>
  <c r="F2549" i="3"/>
  <c r="L2548" i="3"/>
  <c r="M2548" i="3" s="1"/>
  <c r="J2548" i="3"/>
  <c r="K2548" i="3" s="1"/>
  <c r="H2548" i="3"/>
  <c r="I2548" i="3" s="1"/>
  <c r="I310" i="3"/>
  <c r="J1828" i="3"/>
  <c r="M1247" i="3"/>
  <c r="I2400" i="3"/>
  <c r="M1601" i="3"/>
  <c r="M1527" i="3"/>
  <c r="K2546" i="3"/>
  <c r="M1196" i="3"/>
  <c r="K1769" i="3"/>
  <c r="L1197" i="3"/>
  <c r="J1197" i="3"/>
  <c r="H1197" i="3"/>
  <c r="L1698" i="3"/>
  <c r="M1698" i="3" s="1"/>
  <c r="H1698" i="3"/>
  <c r="I1698" i="3" s="1"/>
  <c r="J1698" i="3"/>
  <c r="K1698" i="3" s="1"/>
  <c r="I1769" i="3"/>
  <c r="I1527" i="3"/>
  <c r="I2546" i="3"/>
  <c r="J2698" i="3"/>
  <c r="K2698" i="3" s="1"/>
  <c r="L2698" i="3"/>
  <c r="M2698" i="3" s="1"/>
  <c r="F2699" i="3"/>
  <c r="H2698" i="3"/>
  <c r="I2698" i="3" s="1"/>
  <c r="L2583" i="3"/>
  <c r="H2583" i="3"/>
  <c r="J2583" i="3"/>
  <c r="F2584" i="3"/>
  <c r="K310" i="3"/>
  <c r="M2400" i="3"/>
  <c r="M2634" i="3"/>
  <c r="K1601" i="3"/>
  <c r="K1527" i="3"/>
  <c r="J820" i="3"/>
  <c r="K820" i="3" s="1"/>
  <c r="L820" i="3"/>
  <c r="M820" i="3" s="1"/>
  <c r="H820" i="3"/>
  <c r="I820" i="3" s="1"/>
  <c r="M2546" i="3"/>
  <c r="I1196" i="3"/>
  <c r="L2099" i="3"/>
  <c r="M2099" i="3" s="1"/>
  <c r="F2100" i="3"/>
  <c r="H2099" i="3"/>
  <c r="I2099" i="3" s="1"/>
  <c r="J2099" i="3"/>
  <c r="K2099" i="3" s="1"/>
  <c r="J2259" i="3"/>
  <c r="K2259" i="3" s="1"/>
  <c r="H2259" i="3"/>
  <c r="I2259" i="3" s="1"/>
  <c r="L2259" i="3"/>
  <c r="M2259" i="3" s="1"/>
  <c r="M1769" i="3"/>
  <c r="K1196" i="3"/>
  <c r="L1212" i="3"/>
  <c r="M1212" i="3" s="1"/>
  <c r="J1212" i="3"/>
  <c r="K1212" i="3" s="1"/>
  <c r="H1212" i="3"/>
  <c r="I1212" i="3" s="1"/>
  <c r="L1688" i="3"/>
  <c r="M1688" i="3" s="1"/>
  <c r="H1688" i="3"/>
  <c r="I1688" i="3" s="1"/>
  <c r="J1688" i="3"/>
  <c r="K1688" i="3" s="1"/>
  <c r="L1770" i="3"/>
  <c r="M1770" i="3" s="1"/>
  <c r="H1770" i="3"/>
  <c r="I1770" i="3" s="1"/>
  <c r="J1770" i="3"/>
  <c r="K1770" i="3" s="1"/>
  <c r="F1604" i="3"/>
  <c r="J1603" i="3"/>
  <c r="L1603" i="3"/>
  <c r="H1603" i="3"/>
  <c r="H2320" i="3"/>
  <c r="I2320" i="3" s="1"/>
  <c r="J2320" i="3"/>
  <c r="K2320" i="3" s="1"/>
  <c r="L2320" i="3"/>
  <c r="M2320" i="3" s="1"/>
  <c r="L2188" i="3"/>
  <c r="M2188" i="3" s="1"/>
  <c r="F2189" i="3"/>
  <c r="J2188" i="3"/>
  <c r="K2188" i="3" s="1"/>
  <c r="H2188" i="3"/>
  <c r="I2188" i="3" s="1"/>
  <c r="J2547" i="3"/>
  <c r="K2547" i="3" s="1"/>
  <c r="H2547" i="3"/>
  <c r="I2547" i="3" s="1"/>
  <c r="L2547" i="3"/>
  <c r="M2547" i="3" s="1"/>
  <c r="J2331" i="3"/>
  <c r="K2331" i="3" s="1"/>
  <c r="L2331" i="3"/>
  <c r="M2331" i="3" s="1"/>
  <c r="H2331" i="3"/>
  <c r="I2331" i="3" s="1"/>
  <c r="F2332" i="3"/>
  <c r="F2267" i="3"/>
  <c r="H2266" i="3"/>
  <c r="I2266" i="3" s="1"/>
  <c r="J2266" i="3"/>
  <c r="K2266" i="3" s="1"/>
  <c r="L2266" i="3"/>
  <c r="M2266" i="3" s="1"/>
  <c r="J819" i="3"/>
  <c r="K819" i="3" s="1"/>
  <c r="H819" i="3"/>
  <c r="I819" i="3" s="1"/>
  <c r="L819" i="3"/>
  <c r="M819" i="3" s="1"/>
  <c r="J66" i="3"/>
  <c r="K66" i="3" s="1"/>
  <c r="L66" i="3"/>
  <c r="M66" i="3" s="1"/>
  <c r="H66" i="3"/>
  <c r="I66" i="3" s="1"/>
  <c r="H818" i="3"/>
  <c r="I818" i="3" s="1"/>
  <c r="J818" i="3"/>
  <c r="K818" i="3" s="1"/>
  <c r="L818" i="3"/>
  <c r="M818" i="3" s="1"/>
  <c r="K289" i="3"/>
  <c r="M289" i="3"/>
  <c r="I289" i="3"/>
  <c r="H1248" i="3"/>
  <c r="J1248" i="3"/>
  <c r="L1248" i="3"/>
  <c r="J290" i="3"/>
  <c r="L290" i="3"/>
  <c r="H290" i="3"/>
  <c r="F2636" i="3"/>
  <c r="L2635" i="3"/>
  <c r="H2635" i="3"/>
  <c r="J2635" i="3"/>
  <c r="M816" i="3"/>
  <c r="I446" i="3"/>
  <c r="K816" i="3"/>
  <c r="F1529" i="3"/>
  <c r="J1528" i="3"/>
  <c r="H1528" i="3"/>
  <c r="L1528" i="3"/>
  <c r="F1553" i="3"/>
  <c r="K446" i="3"/>
  <c r="I2121" i="3"/>
  <c r="H1228" i="3"/>
  <c r="I1228" i="3" s="1"/>
  <c r="J1228" i="3"/>
  <c r="K1228" i="3" s="1"/>
  <c r="L1228" i="3"/>
  <c r="M1228" i="3" s="1"/>
  <c r="F2157" i="3"/>
  <c r="J2156" i="3"/>
  <c r="K2156" i="3" s="1"/>
  <c r="H2156" i="3"/>
  <c r="I2156" i="3" s="1"/>
  <c r="L2156" i="3"/>
  <c r="M2156" i="3" s="1"/>
  <c r="K2121" i="3"/>
  <c r="M446" i="3"/>
  <c r="J117" i="3"/>
  <c r="H117" i="3"/>
  <c r="L117" i="3"/>
  <c r="M2121" i="3"/>
  <c r="F2402" i="3"/>
  <c r="L2401" i="3"/>
  <c r="J2401" i="3"/>
  <c r="H2401" i="3"/>
  <c r="F2235" i="3"/>
  <c r="L1969" i="3"/>
  <c r="J1969" i="3"/>
  <c r="H1969" i="3"/>
  <c r="F1970" i="3"/>
  <c r="F1971" i="3" s="1"/>
  <c r="L1602" i="3"/>
  <c r="M1602" i="3" s="1"/>
  <c r="J1602" i="3"/>
  <c r="K1602" i="3" s="1"/>
  <c r="H1602" i="3"/>
  <c r="I1602" i="3" s="1"/>
  <c r="I816" i="3"/>
  <c r="L1516" i="3"/>
  <c r="M1516" i="3" s="1"/>
  <c r="J1516" i="3"/>
  <c r="K1516" i="3" s="1"/>
  <c r="H1516" i="3"/>
  <c r="I1516" i="3" s="1"/>
  <c r="M114" i="3"/>
  <c r="J1827" i="3"/>
  <c r="L1827" i="3"/>
  <c r="H1827" i="3"/>
  <c r="L2122" i="3"/>
  <c r="M2122" i="3" s="1"/>
  <c r="F2123" i="3"/>
  <c r="J2122" i="3"/>
  <c r="K2122" i="3" s="1"/>
  <c r="H2122" i="3"/>
  <c r="I2122" i="3" s="1"/>
  <c r="I1826" i="3"/>
  <c r="H116" i="3"/>
  <c r="J116" i="3"/>
  <c r="L116" i="3"/>
  <c r="K114" i="3"/>
  <c r="K1826" i="3"/>
  <c r="I114" i="3"/>
  <c r="M1826" i="3"/>
  <c r="J2469" i="3"/>
  <c r="L2469" i="3"/>
  <c r="H2469" i="3"/>
  <c r="F2470" i="3"/>
  <c r="L115" i="3"/>
  <c r="H115" i="3"/>
  <c r="J115" i="3"/>
  <c r="J372" i="3"/>
  <c r="L372" i="3"/>
  <c r="H372" i="3"/>
  <c r="L447" i="3"/>
  <c r="J447" i="3"/>
  <c r="H447" i="3"/>
  <c r="L311" i="3"/>
  <c r="J311" i="3"/>
  <c r="H311" i="3"/>
  <c r="J626" i="3"/>
  <c r="K626" i="3" s="1"/>
  <c r="L626" i="3"/>
  <c r="M626" i="3" s="1"/>
  <c r="H626" i="3"/>
  <c r="I626" i="3" s="1"/>
  <c r="F1798" i="3"/>
  <c r="F1799" i="3" s="1"/>
  <c r="H1797" i="3"/>
  <c r="L1797" i="3"/>
  <c r="J1797" i="3"/>
  <c r="H835" i="3"/>
  <c r="I835" i="3" s="1"/>
  <c r="L835" i="3"/>
  <c r="M835" i="3" s="1"/>
  <c r="J835" i="3"/>
  <c r="K835" i="3" s="1"/>
  <c r="J1100" i="3"/>
  <c r="L1100" i="3"/>
  <c r="H1100" i="3"/>
  <c r="F1830" i="3"/>
  <c r="F1831" i="3" s="1"/>
  <c r="H1829" i="3"/>
  <c r="L1829" i="3"/>
  <c r="J1829" i="3"/>
  <c r="I135" i="2"/>
  <c r="H136" i="2"/>
  <c r="J135" i="2"/>
  <c r="J1761" i="3" l="1"/>
  <c r="K1761" i="3" s="1"/>
  <c r="L1761" i="3"/>
  <c r="M1761" i="3" s="1"/>
  <c r="H1761" i="3"/>
  <c r="I1761" i="3" s="1"/>
  <c r="F1762" i="3"/>
  <c r="L1773" i="3"/>
  <c r="M1773" i="3" s="1"/>
  <c r="H1773" i="3"/>
  <c r="I1773" i="3" s="1"/>
  <c r="J1773" i="3"/>
  <c r="K1773" i="3" s="1"/>
  <c r="F1774" i="3"/>
  <c r="F2231" i="3"/>
  <c r="H2230" i="3"/>
  <c r="I2230" i="3" s="1"/>
  <c r="L2230" i="3"/>
  <c r="M2230" i="3" s="1"/>
  <c r="J2230" i="3"/>
  <c r="K2230" i="3" s="1"/>
  <c r="I1969" i="3"/>
  <c r="H1691" i="3"/>
  <c r="I1691" i="3" s="1"/>
  <c r="F1692" i="3"/>
  <c r="L1691" i="3"/>
  <c r="M1691" i="3" s="1"/>
  <c r="J1691" i="3"/>
  <c r="K1691" i="3" s="1"/>
  <c r="K1969" i="3"/>
  <c r="M1969" i="3"/>
  <c r="L2262" i="3"/>
  <c r="M2262" i="3" s="1"/>
  <c r="J2262" i="3"/>
  <c r="K2262" i="3" s="1"/>
  <c r="H2262" i="3"/>
  <c r="I2262" i="3" s="1"/>
  <c r="H1701" i="3"/>
  <c r="I1701" i="3" s="1"/>
  <c r="F1702" i="3"/>
  <c r="J1701" i="3"/>
  <c r="K1701" i="3" s="1"/>
  <c r="L1701" i="3"/>
  <c r="M1701" i="3" s="1"/>
  <c r="H1636" i="3"/>
  <c r="I1636" i="3" s="1"/>
  <c r="L1636" i="3"/>
  <c r="M1636" i="3" s="1"/>
  <c r="F1637" i="3"/>
  <c r="J1636" i="3"/>
  <c r="K1636" i="3" s="1"/>
  <c r="M2583" i="3"/>
  <c r="J2322" i="3"/>
  <c r="K2322" i="3" s="1"/>
  <c r="L2322" i="3"/>
  <c r="M2322" i="3" s="1"/>
  <c r="H2322" i="3"/>
  <c r="I2322" i="3" s="1"/>
  <c r="L2261" i="3"/>
  <c r="M2261" i="3" s="1"/>
  <c r="H2261" i="3"/>
  <c r="I2261" i="3" s="1"/>
  <c r="J2261" i="3"/>
  <c r="K2261" i="3" s="1"/>
  <c r="K2583" i="3"/>
  <c r="I2583" i="3"/>
  <c r="I290" i="3"/>
  <c r="I447" i="3"/>
  <c r="M290" i="3"/>
  <c r="K447" i="3"/>
  <c r="K290" i="3"/>
  <c r="M447" i="3"/>
  <c r="I1197" i="3"/>
  <c r="K1197" i="3"/>
  <c r="K1828" i="3"/>
  <c r="M372" i="3"/>
  <c r="K2469" i="3"/>
  <c r="M1827" i="3"/>
  <c r="K117" i="3"/>
  <c r="M1528" i="3"/>
  <c r="J821" i="3"/>
  <c r="K821" i="3" s="1"/>
  <c r="H821" i="3"/>
  <c r="I821" i="3" s="1"/>
  <c r="L821" i="3"/>
  <c r="M821" i="3" s="1"/>
  <c r="I2469" i="3"/>
  <c r="I117" i="3"/>
  <c r="K1528" i="3"/>
  <c r="I1248" i="3"/>
  <c r="K1603" i="3"/>
  <c r="F2101" i="3"/>
  <c r="J2100" i="3"/>
  <c r="K2100" i="3" s="1"/>
  <c r="H2100" i="3"/>
  <c r="I2100" i="3" s="1"/>
  <c r="L2100" i="3"/>
  <c r="M2100" i="3" s="1"/>
  <c r="L2584" i="3"/>
  <c r="M2584" i="3" s="1"/>
  <c r="H2584" i="3"/>
  <c r="I2584" i="3" s="1"/>
  <c r="J2584" i="3"/>
  <c r="K2584" i="3" s="1"/>
  <c r="F2585" i="3"/>
  <c r="H1198" i="3"/>
  <c r="J1198" i="3"/>
  <c r="L1198" i="3"/>
  <c r="F2550" i="3"/>
  <c r="L2549" i="3"/>
  <c r="M2549" i="3" s="1"/>
  <c r="J2549" i="3"/>
  <c r="K2549" i="3" s="1"/>
  <c r="H2549" i="3"/>
  <c r="I2549" i="3" s="1"/>
  <c r="K116" i="3"/>
  <c r="K2401" i="3"/>
  <c r="M1248" i="3"/>
  <c r="I1603" i="3"/>
  <c r="K372" i="3"/>
  <c r="I116" i="3"/>
  <c r="K1827" i="3"/>
  <c r="M2401" i="3"/>
  <c r="M117" i="3"/>
  <c r="I1528" i="3"/>
  <c r="K1248" i="3"/>
  <c r="M1603" i="3"/>
  <c r="I372" i="3"/>
  <c r="M2469" i="3"/>
  <c r="M116" i="3"/>
  <c r="I1827" i="3"/>
  <c r="I2401" i="3"/>
  <c r="L2699" i="3"/>
  <c r="M2699" i="3" s="1"/>
  <c r="J2699" i="3"/>
  <c r="K2699" i="3" s="1"/>
  <c r="F2700" i="3"/>
  <c r="H2699" i="3"/>
  <c r="I2699" i="3" s="1"/>
  <c r="M1197" i="3"/>
  <c r="F2190" i="3"/>
  <c r="L2189" i="3"/>
  <c r="M2189" i="3" s="1"/>
  <c r="J2189" i="3"/>
  <c r="K2189" i="3" s="1"/>
  <c r="H2189" i="3"/>
  <c r="I2189" i="3" s="1"/>
  <c r="F2333" i="3"/>
  <c r="L2332" i="3"/>
  <c r="M2332" i="3" s="1"/>
  <c r="H2332" i="3"/>
  <c r="I2332" i="3" s="1"/>
  <c r="J2332" i="3"/>
  <c r="K2332" i="3" s="1"/>
  <c r="J1971" i="3"/>
  <c r="F1972" i="3"/>
  <c r="L1971" i="3"/>
  <c r="H1971" i="3"/>
  <c r="J2267" i="3"/>
  <c r="K2267" i="3" s="1"/>
  <c r="L2267" i="3"/>
  <c r="M2267" i="3" s="1"/>
  <c r="H2267" i="3"/>
  <c r="I2267" i="3" s="1"/>
  <c r="F2268" i="3"/>
  <c r="J1604" i="3"/>
  <c r="L1604" i="3"/>
  <c r="H1604" i="3"/>
  <c r="F1605" i="3"/>
  <c r="L1230" i="3"/>
  <c r="M1230" i="3" s="1"/>
  <c r="J1230" i="3"/>
  <c r="K1230" i="3" s="1"/>
  <c r="H1230" i="3"/>
  <c r="I1230" i="3" s="1"/>
  <c r="H67" i="3"/>
  <c r="I67" i="3" s="1"/>
  <c r="J67" i="3"/>
  <c r="K67" i="3" s="1"/>
  <c r="L67" i="3"/>
  <c r="M67" i="3" s="1"/>
  <c r="K2635" i="3"/>
  <c r="I2635" i="3"/>
  <c r="M2635" i="3"/>
  <c r="J2402" i="3"/>
  <c r="F2403" i="3"/>
  <c r="L2402" i="3"/>
  <c r="H2402" i="3"/>
  <c r="M1829" i="3"/>
  <c r="I1797" i="3"/>
  <c r="J1970" i="3"/>
  <c r="K1970" i="3" s="1"/>
  <c r="H1970" i="3"/>
  <c r="I1970" i="3" s="1"/>
  <c r="L1970" i="3"/>
  <c r="M1970" i="3" s="1"/>
  <c r="H2157" i="3"/>
  <c r="I2157" i="3" s="1"/>
  <c r="F2158" i="3"/>
  <c r="J2157" i="3"/>
  <c r="K2157" i="3" s="1"/>
  <c r="L2157" i="3"/>
  <c r="M2157" i="3" s="1"/>
  <c r="L1229" i="3"/>
  <c r="M1229" i="3" s="1"/>
  <c r="J1229" i="3"/>
  <c r="K1229" i="3" s="1"/>
  <c r="H1229" i="3"/>
  <c r="I1229" i="3" s="1"/>
  <c r="K1829" i="3"/>
  <c r="M1797" i="3"/>
  <c r="I1829" i="3"/>
  <c r="H1799" i="3"/>
  <c r="F1800" i="3"/>
  <c r="L1799" i="3"/>
  <c r="J1799" i="3"/>
  <c r="H118" i="3"/>
  <c r="I118" i="3" s="1"/>
  <c r="J118" i="3"/>
  <c r="K118" i="3" s="1"/>
  <c r="L118" i="3"/>
  <c r="M118" i="3" s="1"/>
  <c r="J2636" i="3"/>
  <c r="K2636" i="3" s="1"/>
  <c r="L2636" i="3"/>
  <c r="M2636" i="3" s="1"/>
  <c r="H2636" i="3"/>
  <c r="I2636" i="3" s="1"/>
  <c r="F2637" i="3"/>
  <c r="J291" i="3"/>
  <c r="K291" i="3" s="1"/>
  <c r="H291" i="3"/>
  <c r="I291" i="3" s="1"/>
  <c r="L291" i="3"/>
  <c r="M291" i="3" s="1"/>
  <c r="J1831" i="3"/>
  <c r="H1831" i="3"/>
  <c r="F1832" i="3"/>
  <c r="L1831" i="3"/>
  <c r="K1797" i="3"/>
  <c r="H2235" i="3"/>
  <c r="I2235" i="3" s="1"/>
  <c r="L2235" i="3"/>
  <c r="M2235" i="3" s="1"/>
  <c r="J2235" i="3"/>
  <c r="K2235" i="3" s="1"/>
  <c r="F2236" i="3"/>
  <c r="J1529" i="3"/>
  <c r="K1529" i="3" s="1"/>
  <c r="H1529" i="3"/>
  <c r="I1529" i="3" s="1"/>
  <c r="F1530" i="3"/>
  <c r="L1529" i="3"/>
  <c r="M1529" i="3" s="1"/>
  <c r="H1249" i="3"/>
  <c r="J1249" i="3"/>
  <c r="L1249" i="3"/>
  <c r="F1554" i="3"/>
  <c r="J1553" i="3"/>
  <c r="H1553" i="3"/>
  <c r="L1553" i="3"/>
  <c r="M1100" i="3"/>
  <c r="M311" i="3"/>
  <c r="I115" i="3"/>
  <c r="L2470" i="3"/>
  <c r="M2470" i="3" s="1"/>
  <c r="H2470" i="3"/>
  <c r="I2470" i="3" s="1"/>
  <c r="F2471" i="3"/>
  <c r="J2470" i="3"/>
  <c r="K2470" i="3" s="1"/>
  <c r="F1994" i="3"/>
  <c r="F1995" i="3" s="1"/>
  <c r="K1100" i="3"/>
  <c r="I311" i="3"/>
  <c r="K115" i="3"/>
  <c r="I1100" i="3"/>
  <c r="K311" i="3"/>
  <c r="M115" i="3"/>
  <c r="H2123" i="3"/>
  <c r="F2124" i="3"/>
  <c r="J2123" i="3"/>
  <c r="L2123" i="3"/>
  <c r="J754" i="3"/>
  <c r="K754" i="3" s="1"/>
  <c r="L754" i="3"/>
  <c r="M754" i="3" s="1"/>
  <c r="H754" i="3"/>
  <c r="I754" i="3" s="1"/>
  <c r="J836" i="3"/>
  <c r="K836" i="3" s="1"/>
  <c r="L836" i="3"/>
  <c r="M836" i="3" s="1"/>
  <c r="H836" i="3"/>
  <c r="I836" i="3" s="1"/>
  <c r="J1798" i="3"/>
  <c r="L1798" i="3"/>
  <c r="H1798" i="3"/>
  <c r="L627" i="3"/>
  <c r="M627" i="3" s="1"/>
  <c r="J627" i="3"/>
  <c r="K627" i="3" s="1"/>
  <c r="H627" i="3"/>
  <c r="I627" i="3" s="1"/>
  <c r="J448" i="3"/>
  <c r="K448" i="3" s="1"/>
  <c r="L448" i="3"/>
  <c r="M448" i="3" s="1"/>
  <c r="H448" i="3"/>
  <c r="I448" i="3" s="1"/>
  <c r="L373" i="3"/>
  <c r="J373" i="3"/>
  <c r="H373" i="3"/>
  <c r="L1830" i="3"/>
  <c r="H1830" i="3"/>
  <c r="J1830" i="3"/>
  <c r="J1101" i="3"/>
  <c r="L1101" i="3"/>
  <c r="H1101" i="3"/>
  <c r="J312" i="3"/>
  <c r="L312" i="3"/>
  <c r="H312" i="3"/>
  <c r="I136" i="2"/>
  <c r="H137" i="2"/>
  <c r="J136" i="2"/>
  <c r="L1692" i="3" l="1"/>
  <c r="M1692" i="3" s="1"/>
  <c r="J1692" i="3"/>
  <c r="K1692" i="3" s="1"/>
  <c r="F1693" i="3"/>
  <c r="H1692" i="3"/>
  <c r="I1692" i="3" s="1"/>
  <c r="L1637" i="3"/>
  <c r="M1637" i="3" s="1"/>
  <c r="H1637" i="3"/>
  <c r="I1637" i="3" s="1"/>
  <c r="F1638" i="3"/>
  <c r="J1637" i="3"/>
  <c r="K1637" i="3" s="1"/>
  <c r="J1702" i="3"/>
  <c r="K1702" i="3" s="1"/>
  <c r="H1702" i="3"/>
  <c r="I1702" i="3" s="1"/>
  <c r="L1702" i="3"/>
  <c r="M1702" i="3" s="1"/>
  <c r="F1703" i="3"/>
  <c r="F2232" i="3"/>
  <c r="H2231" i="3"/>
  <c r="I2231" i="3" s="1"/>
  <c r="J2231" i="3"/>
  <c r="K2231" i="3" s="1"/>
  <c r="L2231" i="3"/>
  <c r="M2231" i="3" s="1"/>
  <c r="J1774" i="3"/>
  <c r="K1774" i="3" s="1"/>
  <c r="F1775" i="3"/>
  <c r="L1774" i="3"/>
  <c r="M1774" i="3" s="1"/>
  <c r="H1774" i="3"/>
  <c r="I1774" i="3" s="1"/>
  <c r="F1763" i="3"/>
  <c r="L1762" i="3"/>
  <c r="M1762" i="3" s="1"/>
  <c r="H1762" i="3"/>
  <c r="I1762" i="3" s="1"/>
  <c r="J1762" i="3"/>
  <c r="K1762" i="3" s="1"/>
  <c r="I1798" i="3"/>
  <c r="M1553" i="3"/>
  <c r="M1249" i="3"/>
  <c r="K2402" i="3"/>
  <c r="I1971" i="3"/>
  <c r="L2550" i="3"/>
  <c r="M2550" i="3" s="1"/>
  <c r="F2551" i="3"/>
  <c r="H2550" i="3"/>
  <c r="I2550" i="3" s="1"/>
  <c r="J2550" i="3"/>
  <c r="K2550" i="3" s="1"/>
  <c r="K1198" i="3"/>
  <c r="J2700" i="3"/>
  <c r="L2700" i="3"/>
  <c r="F2701" i="3"/>
  <c r="H2700" i="3"/>
  <c r="K1553" i="3"/>
  <c r="I1249" i="3"/>
  <c r="I1198" i="3"/>
  <c r="F2102" i="3"/>
  <c r="F2103" i="3" s="1"/>
  <c r="J2101" i="3"/>
  <c r="K2101" i="3" s="1"/>
  <c r="L2101" i="3"/>
  <c r="M2101" i="3" s="1"/>
  <c r="H2101" i="3"/>
  <c r="I2101" i="3" s="1"/>
  <c r="M1798" i="3"/>
  <c r="I1553" i="3"/>
  <c r="K1249" i="3"/>
  <c r="I1831" i="3"/>
  <c r="I2402" i="3"/>
  <c r="I1604" i="3"/>
  <c r="M1971" i="3"/>
  <c r="J1199" i="3"/>
  <c r="L1199" i="3"/>
  <c r="H1199" i="3"/>
  <c r="F2586" i="3"/>
  <c r="L2585" i="3"/>
  <c r="H2585" i="3"/>
  <c r="J2585" i="3"/>
  <c r="K1798" i="3"/>
  <c r="K1831" i="3"/>
  <c r="M2402" i="3"/>
  <c r="M1604" i="3"/>
  <c r="M1831" i="3"/>
  <c r="K1604" i="3"/>
  <c r="K1971" i="3"/>
  <c r="M1198" i="3"/>
  <c r="H822" i="3"/>
  <c r="I822" i="3" s="1"/>
  <c r="J822" i="3"/>
  <c r="K822" i="3" s="1"/>
  <c r="L822" i="3"/>
  <c r="M822" i="3" s="1"/>
  <c r="J1972" i="3"/>
  <c r="K1972" i="3" s="1"/>
  <c r="H1972" i="3"/>
  <c r="I1972" i="3" s="1"/>
  <c r="F1973" i="3"/>
  <c r="L1972" i="3"/>
  <c r="M1972" i="3" s="1"/>
  <c r="L2190" i="3"/>
  <c r="M2190" i="3" s="1"/>
  <c r="F2191" i="3"/>
  <c r="F2192" i="3" s="1"/>
  <c r="H2190" i="3"/>
  <c r="I2190" i="3" s="1"/>
  <c r="J2190" i="3"/>
  <c r="K2190" i="3" s="1"/>
  <c r="F1606" i="3"/>
  <c r="F1607" i="3" s="1"/>
  <c r="L1605" i="3"/>
  <c r="H1605" i="3"/>
  <c r="J1605" i="3"/>
  <c r="F2269" i="3"/>
  <c r="J2268" i="3"/>
  <c r="K2268" i="3" s="1"/>
  <c r="L2268" i="3"/>
  <c r="M2268" i="3" s="1"/>
  <c r="H2268" i="3"/>
  <c r="I2268" i="3" s="1"/>
  <c r="H2333" i="3"/>
  <c r="I2333" i="3" s="1"/>
  <c r="L2333" i="3"/>
  <c r="M2333" i="3" s="1"/>
  <c r="F2334" i="3"/>
  <c r="F2335" i="3" s="1"/>
  <c r="F2336" i="3" s="1"/>
  <c r="J2333" i="3"/>
  <c r="K2333" i="3" s="1"/>
  <c r="H293" i="3"/>
  <c r="I293" i="3" s="1"/>
  <c r="L293" i="3"/>
  <c r="M293" i="3" s="1"/>
  <c r="J293" i="3"/>
  <c r="K293" i="3" s="1"/>
  <c r="H1231" i="3"/>
  <c r="I1231" i="3" s="1"/>
  <c r="L1231" i="3"/>
  <c r="M1231" i="3" s="1"/>
  <c r="J1231" i="3"/>
  <c r="K1231" i="3" s="1"/>
  <c r="H68" i="3"/>
  <c r="I68" i="3" s="1"/>
  <c r="L68" i="3"/>
  <c r="M68" i="3" s="1"/>
  <c r="J68" i="3"/>
  <c r="K68" i="3" s="1"/>
  <c r="K1830" i="3"/>
  <c r="M1799" i="3"/>
  <c r="M1830" i="3"/>
  <c r="M373" i="3"/>
  <c r="M2123" i="3"/>
  <c r="I1830" i="3"/>
  <c r="K373" i="3"/>
  <c r="I2123" i="3"/>
  <c r="L1530" i="3"/>
  <c r="M1530" i="3" s="1"/>
  <c r="H1530" i="3"/>
  <c r="I1530" i="3" s="1"/>
  <c r="J1530" i="3"/>
  <c r="K1530" i="3" s="1"/>
  <c r="F1531" i="3"/>
  <c r="H292" i="3"/>
  <c r="J292" i="3"/>
  <c r="L292" i="3"/>
  <c r="L1800" i="3"/>
  <c r="M1800" i="3" s="1"/>
  <c r="F1801" i="3"/>
  <c r="J1800" i="3"/>
  <c r="K1800" i="3" s="1"/>
  <c r="H1800" i="3"/>
  <c r="I1800" i="3" s="1"/>
  <c r="L2158" i="3"/>
  <c r="M2158" i="3" s="1"/>
  <c r="H2158" i="3"/>
  <c r="I2158" i="3" s="1"/>
  <c r="J2158" i="3"/>
  <c r="K2158" i="3" s="1"/>
  <c r="F2159" i="3"/>
  <c r="H1554" i="3"/>
  <c r="F1555" i="3"/>
  <c r="J1554" i="3"/>
  <c r="L1554" i="3"/>
  <c r="J1250" i="3"/>
  <c r="K1250" i="3" s="1"/>
  <c r="L1250" i="3"/>
  <c r="M1250" i="3" s="1"/>
  <c r="H1250" i="3"/>
  <c r="I1250" i="3" s="1"/>
  <c r="F2020" i="3"/>
  <c r="I1799" i="3"/>
  <c r="F2404" i="3"/>
  <c r="J2403" i="3"/>
  <c r="H2403" i="3"/>
  <c r="L2403" i="3"/>
  <c r="I373" i="3"/>
  <c r="K2123" i="3"/>
  <c r="J1995" i="3"/>
  <c r="H1995" i="3"/>
  <c r="L1995" i="3"/>
  <c r="F1996" i="3"/>
  <c r="J2236" i="3"/>
  <c r="K2236" i="3" s="1"/>
  <c r="F2237" i="3"/>
  <c r="L2236" i="3"/>
  <c r="M2236" i="3" s="1"/>
  <c r="H2236" i="3"/>
  <c r="I2236" i="3" s="1"/>
  <c r="H1832" i="3"/>
  <c r="I1832" i="3" s="1"/>
  <c r="L1832" i="3"/>
  <c r="M1832" i="3" s="1"/>
  <c r="J1832" i="3"/>
  <c r="K1832" i="3" s="1"/>
  <c r="F1833" i="3"/>
  <c r="J2637" i="3"/>
  <c r="K2637" i="3" s="1"/>
  <c r="L2637" i="3"/>
  <c r="M2637" i="3" s="1"/>
  <c r="H2637" i="3"/>
  <c r="I2637" i="3" s="1"/>
  <c r="F2638" i="3"/>
  <c r="F2639" i="3" s="1"/>
  <c r="K1799" i="3"/>
  <c r="K1101" i="3"/>
  <c r="F2125" i="3"/>
  <c r="J2124" i="3"/>
  <c r="K2124" i="3" s="1"/>
  <c r="H2124" i="3"/>
  <c r="I2124" i="3" s="1"/>
  <c r="L2124" i="3"/>
  <c r="M2124" i="3" s="1"/>
  <c r="K312" i="3"/>
  <c r="I1101" i="3"/>
  <c r="I312" i="3"/>
  <c r="M1101" i="3"/>
  <c r="L1994" i="3"/>
  <c r="M1994" i="3" s="1"/>
  <c r="J1994" i="3"/>
  <c r="K1994" i="3" s="1"/>
  <c r="H1994" i="3"/>
  <c r="I1994" i="3" s="1"/>
  <c r="M312" i="3"/>
  <c r="F2344" i="3"/>
  <c r="F2472" i="3"/>
  <c r="J2471" i="3"/>
  <c r="L2471" i="3"/>
  <c r="H2471" i="3"/>
  <c r="H755" i="3"/>
  <c r="I755" i="3" s="1"/>
  <c r="L755" i="3"/>
  <c r="M755" i="3" s="1"/>
  <c r="J755" i="3"/>
  <c r="K755" i="3" s="1"/>
  <c r="L313" i="3"/>
  <c r="J313" i="3"/>
  <c r="H313" i="3"/>
  <c r="J628" i="3"/>
  <c r="K628" i="3" s="1"/>
  <c r="L628" i="3"/>
  <c r="M628" i="3" s="1"/>
  <c r="H628" i="3"/>
  <c r="I628" i="3" s="1"/>
  <c r="H837" i="3"/>
  <c r="I837" i="3" s="1"/>
  <c r="L837" i="3"/>
  <c r="M837" i="3" s="1"/>
  <c r="J837" i="3"/>
  <c r="K837" i="3" s="1"/>
  <c r="J1102" i="3"/>
  <c r="L1102" i="3"/>
  <c r="H1102" i="3"/>
  <c r="J374" i="3"/>
  <c r="L374" i="3"/>
  <c r="H374" i="3"/>
  <c r="L449" i="3"/>
  <c r="M449" i="3" s="1"/>
  <c r="J449" i="3"/>
  <c r="K449" i="3" s="1"/>
  <c r="H449" i="3"/>
  <c r="I449" i="3" s="1"/>
  <c r="I137" i="2"/>
  <c r="H138" i="2"/>
  <c r="J137" i="2"/>
  <c r="L1763" i="3" l="1"/>
  <c r="M1763" i="3" s="1"/>
  <c r="F1764" i="3"/>
  <c r="H1763" i="3"/>
  <c r="I1763" i="3" s="1"/>
  <c r="J1763" i="3"/>
  <c r="K1763" i="3" s="1"/>
  <c r="K2585" i="3"/>
  <c r="F2233" i="3"/>
  <c r="J2232" i="3"/>
  <c r="K2232" i="3" s="1"/>
  <c r="L2232" i="3"/>
  <c r="M2232" i="3" s="1"/>
  <c r="H2232" i="3"/>
  <c r="I2232" i="3" s="1"/>
  <c r="L1638" i="3"/>
  <c r="M1638" i="3" s="1"/>
  <c r="H1638" i="3"/>
  <c r="I1638" i="3" s="1"/>
  <c r="J1638" i="3"/>
  <c r="K1638" i="3" s="1"/>
  <c r="L1693" i="3"/>
  <c r="M1693" i="3" s="1"/>
  <c r="H1693" i="3"/>
  <c r="I1693" i="3" s="1"/>
  <c r="F1694" i="3"/>
  <c r="J1693" i="3"/>
  <c r="K1693" i="3" s="1"/>
  <c r="L1703" i="3"/>
  <c r="M1703" i="3" s="1"/>
  <c r="F1704" i="3"/>
  <c r="H1703" i="3"/>
  <c r="I1703" i="3" s="1"/>
  <c r="J1703" i="3"/>
  <c r="K1703" i="3" s="1"/>
  <c r="M2585" i="3"/>
  <c r="F1776" i="3"/>
  <c r="H1775" i="3"/>
  <c r="I1775" i="3" s="1"/>
  <c r="L1775" i="3"/>
  <c r="M1775" i="3" s="1"/>
  <c r="J1775" i="3"/>
  <c r="K1775" i="3" s="1"/>
  <c r="I2585" i="3"/>
  <c r="L2103" i="3"/>
  <c r="M2103" i="3" s="1"/>
  <c r="H2103" i="3"/>
  <c r="I2103" i="3" s="1"/>
  <c r="F2104" i="3"/>
  <c r="F2105" i="3" s="1"/>
  <c r="J2103" i="3"/>
  <c r="K2103" i="3" s="1"/>
  <c r="H2336" i="3"/>
  <c r="I2336" i="3" s="1"/>
  <c r="F2337" i="3"/>
  <c r="F2338" i="3" s="1"/>
  <c r="J2336" i="3"/>
  <c r="K2336" i="3" s="1"/>
  <c r="L2336" i="3"/>
  <c r="M2336" i="3" s="1"/>
  <c r="I2700" i="3"/>
  <c r="K1605" i="3"/>
  <c r="I1605" i="3"/>
  <c r="J2701" i="3"/>
  <c r="L2701" i="3"/>
  <c r="F2702" i="3"/>
  <c r="F2703" i="3" s="1"/>
  <c r="H2701" i="3"/>
  <c r="J2335" i="3"/>
  <c r="K2335" i="3" s="1"/>
  <c r="L2335" i="3"/>
  <c r="M2335" i="3" s="1"/>
  <c r="H2335" i="3"/>
  <c r="I2335" i="3" s="1"/>
  <c r="F2587" i="3"/>
  <c r="L2586" i="3"/>
  <c r="M2586" i="3" s="1"/>
  <c r="H2586" i="3"/>
  <c r="I2586" i="3" s="1"/>
  <c r="J2586" i="3"/>
  <c r="K2586" i="3" s="1"/>
  <c r="K1199" i="3"/>
  <c r="K374" i="3"/>
  <c r="K2403" i="3"/>
  <c r="I292" i="3"/>
  <c r="M1605" i="3"/>
  <c r="L2192" i="3"/>
  <c r="M2192" i="3" s="1"/>
  <c r="F2193" i="3"/>
  <c r="H2192" i="3"/>
  <c r="I2192" i="3" s="1"/>
  <c r="J2192" i="3"/>
  <c r="K2192" i="3" s="1"/>
  <c r="H1200" i="3"/>
  <c r="J1200" i="3"/>
  <c r="L1200" i="3"/>
  <c r="M2700" i="3"/>
  <c r="M2403" i="3"/>
  <c r="M292" i="3"/>
  <c r="M1199" i="3"/>
  <c r="M374" i="3"/>
  <c r="I2403" i="3"/>
  <c r="K292" i="3"/>
  <c r="I374" i="3"/>
  <c r="H1607" i="3"/>
  <c r="F1608" i="3"/>
  <c r="L1607" i="3"/>
  <c r="J1607" i="3"/>
  <c r="H823" i="3"/>
  <c r="L823" i="3"/>
  <c r="J823" i="3"/>
  <c r="I1199" i="3"/>
  <c r="J2102" i="3"/>
  <c r="K2102" i="3" s="1"/>
  <c r="H2102" i="3"/>
  <c r="I2102" i="3" s="1"/>
  <c r="L2102" i="3"/>
  <c r="M2102" i="3" s="1"/>
  <c r="K2700" i="3"/>
  <c r="F2552" i="3"/>
  <c r="J2551" i="3"/>
  <c r="K2551" i="3" s="1"/>
  <c r="H2551" i="3"/>
  <c r="I2551" i="3" s="1"/>
  <c r="L2551" i="3"/>
  <c r="M2551" i="3" s="1"/>
  <c r="M2471" i="3"/>
  <c r="K2471" i="3"/>
  <c r="H1973" i="3"/>
  <c r="L1973" i="3"/>
  <c r="J1973" i="3"/>
  <c r="F1974" i="3"/>
  <c r="I2471" i="3"/>
  <c r="H2639" i="3"/>
  <c r="I2639" i="3" s="1"/>
  <c r="J2639" i="3"/>
  <c r="K2639" i="3" s="1"/>
  <c r="F2640" i="3"/>
  <c r="L2639" i="3"/>
  <c r="M2639" i="3" s="1"/>
  <c r="F2270" i="3"/>
  <c r="F2271" i="3" s="1"/>
  <c r="J2269" i="3"/>
  <c r="K2269" i="3" s="1"/>
  <c r="L2269" i="3"/>
  <c r="M2269" i="3" s="1"/>
  <c r="H2269" i="3"/>
  <c r="I2269" i="3" s="1"/>
  <c r="J1606" i="3"/>
  <c r="H1606" i="3"/>
  <c r="L1606" i="3"/>
  <c r="H2191" i="3"/>
  <c r="I2191" i="3" s="1"/>
  <c r="L2191" i="3"/>
  <c r="M2191" i="3" s="1"/>
  <c r="J2191" i="3"/>
  <c r="K2191" i="3" s="1"/>
  <c r="J2334" i="3"/>
  <c r="K2334" i="3" s="1"/>
  <c r="L2334" i="3"/>
  <c r="M2334" i="3" s="1"/>
  <c r="H2334" i="3"/>
  <c r="I2334" i="3" s="1"/>
  <c r="H1232" i="3"/>
  <c r="I1232" i="3" s="1"/>
  <c r="J1232" i="3"/>
  <c r="K1232" i="3" s="1"/>
  <c r="L1232" i="3"/>
  <c r="M1232" i="3" s="1"/>
  <c r="M1102" i="3"/>
  <c r="H2237" i="3"/>
  <c r="I2237" i="3" s="1"/>
  <c r="F2238" i="3"/>
  <c r="F2239" i="3" s="1"/>
  <c r="L2237" i="3"/>
  <c r="M2237" i="3" s="1"/>
  <c r="J2237" i="3"/>
  <c r="K2237" i="3" s="1"/>
  <c r="M1995" i="3"/>
  <c r="J2020" i="3"/>
  <c r="K2020" i="3" s="1"/>
  <c r="H2020" i="3"/>
  <c r="I2020" i="3" s="1"/>
  <c r="F2021" i="3"/>
  <c r="L2020" i="3"/>
  <c r="M2020" i="3" s="1"/>
  <c r="J1555" i="3"/>
  <c r="L1555" i="3"/>
  <c r="H1555" i="3"/>
  <c r="F1556" i="3"/>
  <c r="H1801" i="3"/>
  <c r="F1802" i="3"/>
  <c r="F1803" i="3" s="1"/>
  <c r="J1801" i="3"/>
  <c r="L1801" i="3"/>
  <c r="I1995" i="3"/>
  <c r="L1251" i="3"/>
  <c r="M1251" i="3" s="1"/>
  <c r="H1251" i="3"/>
  <c r="I1251" i="3" s="1"/>
  <c r="J1251" i="3"/>
  <c r="K1251" i="3" s="1"/>
  <c r="I1554" i="3"/>
  <c r="K1102" i="3"/>
  <c r="J2638" i="3"/>
  <c r="L2638" i="3"/>
  <c r="H2638" i="3"/>
  <c r="H1833" i="3"/>
  <c r="I1833" i="3" s="1"/>
  <c r="J1833" i="3"/>
  <c r="K1833" i="3" s="1"/>
  <c r="F1834" i="3"/>
  <c r="L1833" i="3"/>
  <c r="M1833" i="3" s="1"/>
  <c r="K1995" i="3"/>
  <c r="F2405" i="3"/>
  <c r="J2404" i="3"/>
  <c r="H2404" i="3"/>
  <c r="L2404" i="3"/>
  <c r="M1554" i="3"/>
  <c r="J2159" i="3"/>
  <c r="L2159" i="3"/>
  <c r="H2159" i="3"/>
  <c r="F2160" i="3"/>
  <c r="F2161" i="3" s="1"/>
  <c r="I1102" i="3"/>
  <c r="F1997" i="3"/>
  <c r="J1996" i="3"/>
  <c r="H1996" i="3"/>
  <c r="L1996" i="3"/>
  <c r="K1554" i="3"/>
  <c r="H1531" i="3"/>
  <c r="J1531" i="3"/>
  <c r="L1531" i="3"/>
  <c r="F1532" i="3"/>
  <c r="M313" i="3"/>
  <c r="I313" i="3"/>
  <c r="F2370" i="3"/>
  <c r="K313" i="3"/>
  <c r="F2473" i="3"/>
  <c r="J2472" i="3"/>
  <c r="H2472" i="3"/>
  <c r="L2472" i="3"/>
  <c r="J2344" i="3"/>
  <c r="L2344" i="3"/>
  <c r="H2344" i="3"/>
  <c r="F2345" i="3"/>
  <c r="H2125" i="3"/>
  <c r="I2125" i="3" s="1"/>
  <c r="F2126" i="3"/>
  <c r="J2125" i="3"/>
  <c r="K2125" i="3" s="1"/>
  <c r="L2125" i="3"/>
  <c r="M2125" i="3" s="1"/>
  <c r="J1103" i="3"/>
  <c r="L1103" i="3"/>
  <c r="H1103" i="3"/>
  <c r="J838" i="3"/>
  <c r="K838" i="3" s="1"/>
  <c r="L838" i="3"/>
  <c r="M838" i="3" s="1"/>
  <c r="H838" i="3"/>
  <c r="I838" i="3" s="1"/>
  <c r="J314" i="3"/>
  <c r="L314" i="3"/>
  <c r="H314" i="3"/>
  <c r="J450" i="3"/>
  <c r="K450" i="3" s="1"/>
  <c r="L450" i="3"/>
  <c r="M450" i="3" s="1"/>
  <c r="H450" i="3"/>
  <c r="I450" i="3" s="1"/>
  <c r="L375" i="3"/>
  <c r="J375" i="3"/>
  <c r="H375" i="3"/>
  <c r="L629" i="3"/>
  <c r="M629" i="3" s="1"/>
  <c r="J629" i="3"/>
  <c r="K629" i="3" s="1"/>
  <c r="H629" i="3"/>
  <c r="I629" i="3" s="1"/>
  <c r="J756" i="3"/>
  <c r="K756" i="3" s="1"/>
  <c r="L756" i="3"/>
  <c r="M756" i="3" s="1"/>
  <c r="H756" i="3"/>
  <c r="I756" i="3" s="1"/>
  <c r="J138" i="2"/>
  <c r="I138" i="2"/>
  <c r="H139" i="2"/>
  <c r="M1973" i="3" l="1"/>
  <c r="I1973" i="3"/>
  <c r="K1973" i="3"/>
  <c r="L2105" i="3"/>
  <c r="M2105" i="3" s="1"/>
  <c r="H2105" i="3"/>
  <c r="I2105" i="3" s="1"/>
  <c r="J2105" i="3"/>
  <c r="K2105" i="3" s="1"/>
  <c r="F2106" i="3"/>
  <c r="J1776" i="3"/>
  <c r="K1776" i="3" s="1"/>
  <c r="L1776" i="3"/>
  <c r="M1776" i="3" s="1"/>
  <c r="H1776" i="3"/>
  <c r="I1776" i="3" s="1"/>
  <c r="J2338" i="3"/>
  <c r="K2338" i="3" s="1"/>
  <c r="H2338" i="3"/>
  <c r="I2338" i="3" s="1"/>
  <c r="F2339" i="3"/>
  <c r="L2338" i="3"/>
  <c r="M2338" i="3" s="1"/>
  <c r="J1694" i="3"/>
  <c r="K1694" i="3" s="1"/>
  <c r="L1694" i="3"/>
  <c r="M1694" i="3" s="1"/>
  <c r="H1694" i="3"/>
  <c r="I1694" i="3" s="1"/>
  <c r="L1764" i="3"/>
  <c r="M1764" i="3" s="1"/>
  <c r="J1764" i="3"/>
  <c r="K1764" i="3" s="1"/>
  <c r="H1764" i="3"/>
  <c r="I1764" i="3" s="1"/>
  <c r="F1705" i="3"/>
  <c r="H1704" i="3"/>
  <c r="I1704" i="3" s="1"/>
  <c r="L1704" i="3"/>
  <c r="M1704" i="3" s="1"/>
  <c r="J1704" i="3"/>
  <c r="K1704" i="3" s="1"/>
  <c r="J2233" i="3"/>
  <c r="K2233" i="3" s="1"/>
  <c r="H2233" i="3"/>
  <c r="I2233" i="3" s="1"/>
  <c r="F2234" i="3"/>
  <c r="L2233" i="3"/>
  <c r="M2233" i="3" s="1"/>
  <c r="F2272" i="3"/>
  <c r="H2271" i="3"/>
  <c r="I2271" i="3" s="1"/>
  <c r="J2271" i="3"/>
  <c r="K2271" i="3" s="1"/>
  <c r="L2271" i="3"/>
  <c r="M2271" i="3" s="1"/>
  <c r="J2337" i="3"/>
  <c r="K2337" i="3" s="1"/>
  <c r="H2337" i="3"/>
  <c r="I2337" i="3" s="1"/>
  <c r="L2337" i="3"/>
  <c r="M2337" i="3" s="1"/>
  <c r="J2703" i="3"/>
  <c r="K2703" i="3" s="1"/>
  <c r="L2703" i="3"/>
  <c r="M2703" i="3" s="1"/>
  <c r="H2703" i="3"/>
  <c r="I2703" i="3" s="1"/>
  <c r="F2704" i="3"/>
  <c r="F2705" i="3" s="1"/>
  <c r="J2104" i="3"/>
  <c r="K2104" i="3" s="1"/>
  <c r="H2104" i="3"/>
  <c r="I2104" i="3" s="1"/>
  <c r="L2104" i="3"/>
  <c r="M2104" i="3" s="1"/>
  <c r="K314" i="3"/>
  <c r="K2472" i="3"/>
  <c r="K1531" i="3"/>
  <c r="I1606" i="3"/>
  <c r="L2552" i="3"/>
  <c r="M2552" i="3" s="1"/>
  <c r="F2553" i="3"/>
  <c r="H2552" i="3"/>
  <c r="I2552" i="3" s="1"/>
  <c r="J2552" i="3"/>
  <c r="K2552" i="3" s="1"/>
  <c r="I1531" i="3"/>
  <c r="I2159" i="3"/>
  <c r="M2404" i="3"/>
  <c r="K1801" i="3"/>
  <c r="H1235" i="3"/>
  <c r="I1235" i="3" s="1"/>
  <c r="L1235" i="3"/>
  <c r="M1235" i="3" s="1"/>
  <c r="J1235" i="3"/>
  <c r="K1235" i="3" s="1"/>
  <c r="K1606" i="3"/>
  <c r="M314" i="3"/>
  <c r="I2472" i="3"/>
  <c r="M1531" i="3"/>
  <c r="K2159" i="3"/>
  <c r="K2404" i="3"/>
  <c r="I1801" i="3"/>
  <c r="M1606" i="3"/>
  <c r="M823" i="3"/>
  <c r="H1608" i="3"/>
  <c r="I1608" i="3" s="1"/>
  <c r="J1608" i="3"/>
  <c r="K1608" i="3" s="1"/>
  <c r="L1608" i="3"/>
  <c r="M1608" i="3" s="1"/>
  <c r="F1609" i="3"/>
  <c r="K1200" i="3"/>
  <c r="L2193" i="3"/>
  <c r="M2193" i="3" s="1"/>
  <c r="J2193" i="3"/>
  <c r="K2193" i="3" s="1"/>
  <c r="H2193" i="3"/>
  <c r="I2193" i="3" s="1"/>
  <c r="F2194" i="3"/>
  <c r="F2588" i="3"/>
  <c r="L2587" i="3"/>
  <c r="J2587" i="3"/>
  <c r="H2587" i="3"/>
  <c r="K2701" i="3"/>
  <c r="I1200" i="3"/>
  <c r="I2701" i="3"/>
  <c r="L2702" i="3"/>
  <c r="M2702" i="3" s="1"/>
  <c r="H2702" i="3"/>
  <c r="I2702" i="3" s="1"/>
  <c r="J2702" i="3"/>
  <c r="K2702" i="3" s="1"/>
  <c r="M1801" i="3"/>
  <c r="I823" i="3"/>
  <c r="I1607" i="3"/>
  <c r="K1607" i="3"/>
  <c r="I314" i="3"/>
  <c r="M2472" i="3"/>
  <c r="M2159" i="3"/>
  <c r="I2404" i="3"/>
  <c r="H1803" i="3"/>
  <c r="L1803" i="3"/>
  <c r="J1803" i="3"/>
  <c r="F1804" i="3"/>
  <c r="K823" i="3"/>
  <c r="M1607" i="3"/>
  <c r="M1200" i="3"/>
  <c r="M2701" i="3"/>
  <c r="I2638" i="3"/>
  <c r="M2638" i="3"/>
  <c r="F2240" i="3"/>
  <c r="L2239" i="3"/>
  <c r="M2239" i="3" s="1"/>
  <c r="H2239" i="3"/>
  <c r="I2239" i="3" s="1"/>
  <c r="J2239" i="3"/>
  <c r="K2239" i="3" s="1"/>
  <c r="L1974" i="3"/>
  <c r="J1974" i="3"/>
  <c r="H1974" i="3"/>
  <c r="F1975" i="3"/>
  <c r="F2162" i="3"/>
  <c r="J2161" i="3"/>
  <c r="H2161" i="3"/>
  <c r="L2161" i="3"/>
  <c r="K2638" i="3"/>
  <c r="H2270" i="3"/>
  <c r="I2270" i="3" s="1"/>
  <c r="L2270" i="3"/>
  <c r="M2270" i="3" s="1"/>
  <c r="J2270" i="3"/>
  <c r="K2270" i="3" s="1"/>
  <c r="F2641" i="3"/>
  <c r="J2640" i="3"/>
  <c r="L2640" i="3"/>
  <c r="H2640" i="3"/>
  <c r="H1234" i="3"/>
  <c r="I1234" i="3" s="1"/>
  <c r="L1234" i="3"/>
  <c r="M1234" i="3" s="1"/>
  <c r="J1234" i="3"/>
  <c r="K1234" i="3" s="1"/>
  <c r="H1233" i="3"/>
  <c r="I1233" i="3" s="1"/>
  <c r="L1233" i="3"/>
  <c r="M1233" i="3" s="1"/>
  <c r="J1233" i="3"/>
  <c r="K1233" i="3" s="1"/>
  <c r="I1996" i="3"/>
  <c r="L1997" i="3"/>
  <c r="J1997" i="3"/>
  <c r="H1997" i="3"/>
  <c r="F1998" i="3"/>
  <c r="F1999" i="3" s="1"/>
  <c r="H2405" i="3"/>
  <c r="L2405" i="3"/>
  <c r="F2406" i="3"/>
  <c r="F2407" i="3" s="1"/>
  <c r="J2405" i="3"/>
  <c r="J1252" i="3"/>
  <c r="K1252" i="3" s="1"/>
  <c r="H1252" i="3"/>
  <c r="I1252" i="3" s="1"/>
  <c r="L1252" i="3"/>
  <c r="M1252" i="3" s="1"/>
  <c r="K1555" i="3"/>
  <c r="I375" i="3"/>
  <c r="M1103" i="3"/>
  <c r="L1532" i="3"/>
  <c r="J1532" i="3"/>
  <c r="H1532" i="3"/>
  <c r="F1533" i="3"/>
  <c r="K375" i="3"/>
  <c r="K1103" i="3"/>
  <c r="M375" i="3"/>
  <c r="M1996" i="3"/>
  <c r="L1834" i="3"/>
  <c r="M1834" i="3" s="1"/>
  <c r="J1834" i="3"/>
  <c r="K1834" i="3" s="1"/>
  <c r="H1834" i="3"/>
  <c r="I1834" i="3" s="1"/>
  <c r="F1835" i="3"/>
  <c r="F1557" i="3"/>
  <c r="J1556" i="3"/>
  <c r="L1556" i="3"/>
  <c r="H1556" i="3"/>
  <c r="L2238" i="3"/>
  <c r="M2238" i="3" s="1"/>
  <c r="H2238" i="3"/>
  <c r="I2238" i="3" s="1"/>
  <c r="J2238" i="3"/>
  <c r="K2238" i="3" s="1"/>
  <c r="I1555" i="3"/>
  <c r="F2022" i="3"/>
  <c r="J2021" i="3"/>
  <c r="K2021" i="3" s="1"/>
  <c r="H2021" i="3"/>
  <c r="I2021" i="3" s="1"/>
  <c r="L2021" i="3"/>
  <c r="M2021" i="3" s="1"/>
  <c r="I1103" i="3"/>
  <c r="K1996" i="3"/>
  <c r="H2160" i="3"/>
  <c r="L2160" i="3"/>
  <c r="J2160" i="3"/>
  <c r="L1802" i="3"/>
  <c r="J1802" i="3"/>
  <c r="H1802" i="3"/>
  <c r="M1555" i="3"/>
  <c r="K2344" i="3"/>
  <c r="J2473" i="3"/>
  <c r="K2473" i="3" s="1"/>
  <c r="F2474" i="3"/>
  <c r="L2473" i="3"/>
  <c r="M2473" i="3" s="1"/>
  <c r="H2473" i="3"/>
  <c r="I2473" i="3" s="1"/>
  <c r="F2371" i="3"/>
  <c r="L2370" i="3"/>
  <c r="J2370" i="3"/>
  <c r="H2370" i="3"/>
  <c r="F2346" i="3"/>
  <c r="J2345" i="3"/>
  <c r="H2345" i="3"/>
  <c r="L2345" i="3"/>
  <c r="L2126" i="3"/>
  <c r="F2127" i="3"/>
  <c r="J2126" i="3"/>
  <c r="H2126" i="3"/>
  <c r="I2344" i="3"/>
  <c r="M2344" i="3"/>
  <c r="J376" i="3"/>
  <c r="L376" i="3"/>
  <c r="H376" i="3"/>
  <c r="L451" i="3"/>
  <c r="J451" i="3"/>
  <c r="H451" i="3"/>
  <c r="L315" i="3"/>
  <c r="J315" i="3"/>
  <c r="H315" i="3"/>
  <c r="H757" i="3"/>
  <c r="I757" i="3" s="1"/>
  <c r="L757" i="3"/>
  <c r="M757" i="3" s="1"/>
  <c r="J757" i="3"/>
  <c r="K757" i="3" s="1"/>
  <c r="J630" i="3"/>
  <c r="K630" i="3" s="1"/>
  <c r="L630" i="3"/>
  <c r="M630" i="3" s="1"/>
  <c r="H630" i="3"/>
  <c r="I630" i="3" s="1"/>
  <c r="H839" i="3"/>
  <c r="I839" i="3" s="1"/>
  <c r="L839" i="3"/>
  <c r="M839" i="3" s="1"/>
  <c r="J839" i="3"/>
  <c r="K839" i="3" s="1"/>
  <c r="J1104" i="3"/>
  <c r="L1104" i="3"/>
  <c r="H1104" i="3"/>
  <c r="I139" i="2"/>
  <c r="H140" i="2"/>
  <c r="J139" i="2"/>
  <c r="I2587" i="3" l="1"/>
  <c r="L2705" i="3"/>
  <c r="M2705" i="3" s="1"/>
  <c r="J2705" i="3"/>
  <c r="K2705" i="3" s="1"/>
  <c r="F2706" i="3"/>
  <c r="H2705" i="3"/>
  <c r="I2705" i="3" s="1"/>
  <c r="J2234" i="3"/>
  <c r="K2234" i="3" s="1"/>
  <c r="H2234" i="3"/>
  <c r="I2234" i="3" s="1"/>
  <c r="L2234" i="3"/>
  <c r="M2234" i="3" s="1"/>
  <c r="M1532" i="3"/>
  <c r="I1532" i="3"/>
  <c r="K2587" i="3"/>
  <c r="H2106" i="3"/>
  <c r="I2106" i="3" s="1"/>
  <c r="F2107" i="3"/>
  <c r="L2106" i="3"/>
  <c r="M2106" i="3" s="1"/>
  <c r="J2106" i="3"/>
  <c r="K2106" i="3" s="1"/>
  <c r="K1532" i="3"/>
  <c r="M2587" i="3"/>
  <c r="L1705" i="3"/>
  <c r="M1705" i="3" s="1"/>
  <c r="H1705" i="3"/>
  <c r="I1705" i="3" s="1"/>
  <c r="F1706" i="3"/>
  <c r="J1705" i="3"/>
  <c r="K1705" i="3" s="1"/>
  <c r="F2340" i="3"/>
  <c r="J2339" i="3"/>
  <c r="K2339" i="3" s="1"/>
  <c r="L2339" i="3"/>
  <c r="M2339" i="3" s="1"/>
  <c r="H2339" i="3"/>
  <c r="I2339" i="3" s="1"/>
  <c r="H2704" i="3"/>
  <c r="I2704" i="3" s="1"/>
  <c r="J2704" i="3"/>
  <c r="K2704" i="3" s="1"/>
  <c r="L2704" i="3"/>
  <c r="M2704" i="3" s="1"/>
  <c r="F2273" i="3"/>
  <c r="H2272" i="3"/>
  <c r="I2272" i="3" s="1"/>
  <c r="J2272" i="3"/>
  <c r="K2272" i="3" s="1"/>
  <c r="L2272" i="3"/>
  <c r="M2272" i="3" s="1"/>
  <c r="M315" i="3"/>
  <c r="K315" i="3"/>
  <c r="I315" i="3"/>
  <c r="I2640" i="3"/>
  <c r="M2161" i="3"/>
  <c r="M2160" i="3"/>
  <c r="I1556" i="3"/>
  <c r="K2640" i="3"/>
  <c r="K2161" i="3"/>
  <c r="K1974" i="3"/>
  <c r="L1804" i="3"/>
  <c r="H1804" i="3"/>
  <c r="J1804" i="3"/>
  <c r="F1805" i="3"/>
  <c r="L2194" i="3"/>
  <c r="F2195" i="3"/>
  <c r="H2194" i="3"/>
  <c r="J2194" i="3"/>
  <c r="F2554" i="3"/>
  <c r="J2553" i="3"/>
  <c r="K2553" i="3" s="1"/>
  <c r="H2553" i="3"/>
  <c r="I2553" i="3" s="1"/>
  <c r="L2553" i="3"/>
  <c r="M2553" i="3" s="1"/>
  <c r="K1556" i="3"/>
  <c r="H1236" i="3"/>
  <c r="I1236" i="3" s="1"/>
  <c r="L1236" i="3"/>
  <c r="M1236" i="3" s="1"/>
  <c r="J1236" i="3"/>
  <c r="K1236" i="3" s="1"/>
  <c r="K2160" i="3"/>
  <c r="I2160" i="3"/>
  <c r="M1556" i="3"/>
  <c r="M1974" i="3"/>
  <c r="K1803" i="3"/>
  <c r="M1803" i="3"/>
  <c r="M2640" i="3"/>
  <c r="I2161" i="3"/>
  <c r="I1974" i="3"/>
  <c r="I1803" i="3"/>
  <c r="F2589" i="3"/>
  <c r="L2588" i="3"/>
  <c r="H2588" i="3"/>
  <c r="J2588" i="3"/>
  <c r="F1610" i="3"/>
  <c r="L1609" i="3"/>
  <c r="J1609" i="3"/>
  <c r="H1609" i="3"/>
  <c r="H1999" i="3"/>
  <c r="J1999" i="3"/>
  <c r="L1999" i="3"/>
  <c r="F2000" i="3"/>
  <c r="J2162" i="3"/>
  <c r="L2162" i="3"/>
  <c r="F2163" i="3"/>
  <c r="H2162" i="3"/>
  <c r="L2641" i="3"/>
  <c r="M2641" i="3" s="1"/>
  <c r="J2641" i="3"/>
  <c r="K2641" i="3" s="1"/>
  <c r="F2642" i="3"/>
  <c r="H2641" i="3"/>
  <c r="I2641" i="3" s="1"/>
  <c r="J1975" i="3"/>
  <c r="L1975" i="3"/>
  <c r="F1976" i="3"/>
  <c r="F1977" i="3" s="1"/>
  <c r="H1975" i="3"/>
  <c r="J2407" i="3"/>
  <c r="H2407" i="3"/>
  <c r="F2408" i="3"/>
  <c r="L2407" i="3"/>
  <c r="H2240" i="3"/>
  <c r="I2240" i="3" s="1"/>
  <c r="J2240" i="3"/>
  <c r="K2240" i="3" s="1"/>
  <c r="F2241" i="3"/>
  <c r="L2240" i="3"/>
  <c r="M2240" i="3" s="1"/>
  <c r="K1104" i="3"/>
  <c r="M1104" i="3"/>
  <c r="I1104" i="3"/>
  <c r="M2405" i="3"/>
  <c r="I2405" i="3"/>
  <c r="K2405" i="3"/>
  <c r="I451" i="3"/>
  <c r="I376" i="3"/>
  <c r="K451" i="3"/>
  <c r="M376" i="3"/>
  <c r="M2126" i="3"/>
  <c r="M1802" i="3"/>
  <c r="H1557" i="3"/>
  <c r="F1558" i="3"/>
  <c r="L1557" i="3"/>
  <c r="J1557" i="3"/>
  <c r="H1835" i="3"/>
  <c r="J1835" i="3"/>
  <c r="L1835" i="3"/>
  <c r="F1836" i="3"/>
  <c r="J2406" i="3"/>
  <c r="L2406" i="3"/>
  <c r="H2406" i="3"/>
  <c r="I1997" i="3"/>
  <c r="K1997" i="3"/>
  <c r="M451" i="3"/>
  <c r="K376" i="3"/>
  <c r="I2126" i="3"/>
  <c r="K2126" i="3"/>
  <c r="I1802" i="3"/>
  <c r="L1253" i="3"/>
  <c r="M1253" i="3" s="1"/>
  <c r="H1253" i="3"/>
  <c r="I1253" i="3" s="1"/>
  <c r="J1253" i="3"/>
  <c r="K1253" i="3" s="1"/>
  <c r="M1997" i="3"/>
  <c r="K1802" i="3"/>
  <c r="H2022" i="3"/>
  <c r="I2022" i="3" s="1"/>
  <c r="F2023" i="3"/>
  <c r="L2022" i="3"/>
  <c r="M2022" i="3" s="1"/>
  <c r="J2022" i="3"/>
  <c r="K2022" i="3" s="1"/>
  <c r="F1534" i="3"/>
  <c r="H1533" i="3"/>
  <c r="I1533" i="3" s="1"/>
  <c r="L1533" i="3"/>
  <c r="M1533" i="3" s="1"/>
  <c r="J1533" i="3"/>
  <c r="K1533" i="3" s="1"/>
  <c r="L1998" i="3"/>
  <c r="M1998" i="3" s="1"/>
  <c r="H1998" i="3"/>
  <c r="I1998" i="3" s="1"/>
  <c r="J1998" i="3"/>
  <c r="K1998" i="3" s="1"/>
  <c r="K2345" i="3"/>
  <c r="M2370" i="3"/>
  <c r="F2475" i="3"/>
  <c r="J2474" i="3"/>
  <c r="L2474" i="3"/>
  <c r="H2474" i="3"/>
  <c r="J2346" i="3"/>
  <c r="L2346" i="3"/>
  <c r="H2346" i="3"/>
  <c r="F2347" i="3"/>
  <c r="F2372" i="3"/>
  <c r="J2371" i="3"/>
  <c r="L2371" i="3"/>
  <c r="H2371" i="3"/>
  <c r="H2127" i="3"/>
  <c r="F2128" i="3"/>
  <c r="F2129" i="3" s="1"/>
  <c r="L2127" i="3"/>
  <c r="J2127" i="3"/>
  <c r="M2345" i="3"/>
  <c r="I2370" i="3"/>
  <c r="I2345" i="3"/>
  <c r="K2370" i="3"/>
  <c r="J316" i="3"/>
  <c r="K316" i="3" s="1"/>
  <c r="L316" i="3"/>
  <c r="M316" i="3" s="1"/>
  <c r="H316" i="3"/>
  <c r="I316" i="3" s="1"/>
  <c r="J1105" i="3"/>
  <c r="K1105" i="3" s="1"/>
  <c r="L1105" i="3"/>
  <c r="M1105" i="3" s="1"/>
  <c r="H1105" i="3"/>
  <c r="I1105" i="3" s="1"/>
  <c r="L631" i="3"/>
  <c r="M631" i="3" s="1"/>
  <c r="J631" i="3"/>
  <c r="K631" i="3" s="1"/>
  <c r="H631" i="3"/>
  <c r="I631" i="3" s="1"/>
  <c r="J452" i="3"/>
  <c r="K452" i="3" s="1"/>
  <c r="L452" i="3"/>
  <c r="M452" i="3" s="1"/>
  <c r="H452" i="3"/>
  <c r="I452" i="3" s="1"/>
  <c r="L377" i="3"/>
  <c r="J377" i="3"/>
  <c r="H377" i="3"/>
  <c r="J840" i="3"/>
  <c r="L840" i="3"/>
  <c r="H840" i="3"/>
  <c r="J758" i="3"/>
  <c r="K758" i="3" s="1"/>
  <c r="L758" i="3"/>
  <c r="M758" i="3" s="1"/>
  <c r="H758" i="3"/>
  <c r="I758" i="3" s="1"/>
  <c r="I140" i="2"/>
  <c r="H141" i="2"/>
  <c r="J140" i="2"/>
  <c r="F2341" i="3" l="1"/>
  <c r="L2340" i="3"/>
  <c r="M2340" i="3" s="1"/>
  <c r="H2340" i="3"/>
  <c r="I2340" i="3" s="1"/>
  <c r="J2340" i="3"/>
  <c r="K2340" i="3" s="1"/>
  <c r="J2706" i="3"/>
  <c r="K2706" i="3" s="1"/>
  <c r="F2707" i="3"/>
  <c r="L2706" i="3"/>
  <c r="M2706" i="3" s="1"/>
  <c r="H2706" i="3"/>
  <c r="I2706" i="3" s="1"/>
  <c r="F1707" i="3"/>
  <c r="J1706" i="3"/>
  <c r="K1706" i="3" s="1"/>
  <c r="H1706" i="3"/>
  <c r="I1706" i="3" s="1"/>
  <c r="L1706" i="3"/>
  <c r="M1706" i="3" s="1"/>
  <c r="L2107" i="3"/>
  <c r="M2107" i="3" s="1"/>
  <c r="F2108" i="3"/>
  <c r="H2107" i="3"/>
  <c r="I2107" i="3" s="1"/>
  <c r="J2107" i="3"/>
  <c r="K2107" i="3" s="1"/>
  <c r="K2474" i="3"/>
  <c r="I2474" i="3"/>
  <c r="L2273" i="3"/>
  <c r="M2273" i="3" s="1"/>
  <c r="H2273" i="3"/>
  <c r="I2273" i="3" s="1"/>
  <c r="J2273" i="3"/>
  <c r="K2273" i="3" s="1"/>
  <c r="F2274" i="3"/>
  <c r="M2474" i="3"/>
  <c r="K2588" i="3"/>
  <c r="I2588" i="3"/>
  <c r="M2588" i="3"/>
  <c r="M2407" i="3"/>
  <c r="K1609" i="3"/>
  <c r="M1835" i="3"/>
  <c r="J1977" i="3"/>
  <c r="F1978" i="3"/>
  <c r="H1977" i="3"/>
  <c r="L1977" i="3"/>
  <c r="M1999" i="3"/>
  <c r="I1835" i="3"/>
  <c r="K2407" i="3"/>
  <c r="K1975" i="3"/>
  <c r="K2162" i="3"/>
  <c r="I1999" i="3"/>
  <c r="I1609" i="3"/>
  <c r="F2196" i="3"/>
  <c r="L2195" i="3"/>
  <c r="J2195" i="3"/>
  <c r="H2195" i="3"/>
  <c r="M1804" i="3"/>
  <c r="M2194" i="3"/>
  <c r="L1805" i="3"/>
  <c r="J1805" i="3"/>
  <c r="F1806" i="3"/>
  <c r="H1805" i="3"/>
  <c r="L2554" i="3"/>
  <c r="M2554" i="3" s="1"/>
  <c r="H2554" i="3"/>
  <c r="I2554" i="3" s="1"/>
  <c r="F2555" i="3"/>
  <c r="J2554" i="3"/>
  <c r="K2554" i="3" s="1"/>
  <c r="K2194" i="3"/>
  <c r="K1804" i="3"/>
  <c r="I1975" i="3"/>
  <c r="I2162" i="3"/>
  <c r="M1609" i="3"/>
  <c r="K1835" i="3"/>
  <c r="I2407" i="3"/>
  <c r="M1975" i="3"/>
  <c r="M2162" i="3"/>
  <c r="K1999" i="3"/>
  <c r="F1611" i="3"/>
  <c r="J1610" i="3"/>
  <c r="H1610" i="3"/>
  <c r="L1610" i="3"/>
  <c r="F2590" i="3"/>
  <c r="L2589" i="3"/>
  <c r="H2589" i="3"/>
  <c r="J2589" i="3"/>
  <c r="H1237" i="3"/>
  <c r="I1237" i="3" s="1"/>
  <c r="L1237" i="3"/>
  <c r="M1237" i="3" s="1"/>
  <c r="J1237" i="3"/>
  <c r="K1237" i="3" s="1"/>
  <c r="I2194" i="3"/>
  <c r="I1804" i="3"/>
  <c r="L2000" i="3"/>
  <c r="H2000" i="3"/>
  <c r="J2000" i="3"/>
  <c r="F2001" i="3"/>
  <c r="F2242" i="3"/>
  <c r="J2241" i="3"/>
  <c r="K2241" i="3" s="1"/>
  <c r="H2241" i="3"/>
  <c r="I2241" i="3" s="1"/>
  <c r="L2241" i="3"/>
  <c r="M2241" i="3" s="1"/>
  <c r="F2164" i="3"/>
  <c r="H2163" i="3"/>
  <c r="J2163" i="3"/>
  <c r="L2163" i="3"/>
  <c r="J2408" i="3"/>
  <c r="L2408" i="3"/>
  <c r="H2408" i="3"/>
  <c r="F2409" i="3"/>
  <c r="H1976" i="3"/>
  <c r="J1976" i="3"/>
  <c r="L1976" i="3"/>
  <c r="L2642" i="3"/>
  <c r="J2642" i="3"/>
  <c r="H2642" i="3"/>
  <c r="F2643" i="3"/>
  <c r="I2406" i="3"/>
  <c r="M2406" i="3"/>
  <c r="K2406" i="3"/>
  <c r="K840" i="3"/>
  <c r="M377" i="3"/>
  <c r="I2127" i="3"/>
  <c r="I377" i="3"/>
  <c r="K2127" i="3"/>
  <c r="L2023" i="3"/>
  <c r="F2024" i="3"/>
  <c r="H2023" i="3"/>
  <c r="J2023" i="3"/>
  <c r="F1559" i="3"/>
  <c r="J1558" i="3"/>
  <c r="L1558" i="3"/>
  <c r="H1558" i="3"/>
  <c r="J1254" i="3"/>
  <c r="K1254" i="3" s="1"/>
  <c r="H1254" i="3"/>
  <c r="I1254" i="3" s="1"/>
  <c r="L1254" i="3"/>
  <c r="M1254" i="3" s="1"/>
  <c r="I1557" i="3"/>
  <c r="I840" i="3"/>
  <c r="M2127" i="3"/>
  <c r="M840" i="3"/>
  <c r="K377" i="3"/>
  <c r="H2129" i="3"/>
  <c r="I2129" i="3" s="1"/>
  <c r="F2130" i="3"/>
  <c r="F2131" i="3" s="1"/>
  <c r="J2129" i="3"/>
  <c r="K2129" i="3" s="1"/>
  <c r="L2129" i="3"/>
  <c r="M2129" i="3" s="1"/>
  <c r="J1534" i="3"/>
  <c r="F1535" i="3"/>
  <c r="H1534" i="3"/>
  <c r="L1534" i="3"/>
  <c r="F1837" i="3"/>
  <c r="J1836" i="3"/>
  <c r="K1836" i="3" s="1"/>
  <c r="H1836" i="3"/>
  <c r="I1836" i="3" s="1"/>
  <c r="L1836" i="3"/>
  <c r="M1836" i="3" s="1"/>
  <c r="K1557" i="3"/>
  <c r="M1557" i="3"/>
  <c r="K2371" i="3"/>
  <c r="M2346" i="3"/>
  <c r="J2128" i="3"/>
  <c r="H2128" i="3"/>
  <c r="L2128" i="3"/>
  <c r="F2373" i="3"/>
  <c r="F2374" i="3" s="1"/>
  <c r="J2372" i="3"/>
  <c r="L2372" i="3"/>
  <c r="H2372" i="3"/>
  <c r="K2346" i="3"/>
  <c r="F2476" i="3"/>
  <c r="L2475" i="3"/>
  <c r="J2475" i="3"/>
  <c r="H2475" i="3"/>
  <c r="I2371" i="3"/>
  <c r="F2348" i="3"/>
  <c r="F2349" i="3" s="1"/>
  <c r="J2347" i="3"/>
  <c r="L2347" i="3"/>
  <c r="H2347" i="3"/>
  <c r="M2371" i="3"/>
  <c r="I2346" i="3"/>
  <c r="J1106" i="3"/>
  <c r="L1106" i="3"/>
  <c r="H1106" i="3"/>
  <c r="H841" i="3"/>
  <c r="I841" i="3" s="1"/>
  <c r="L841" i="3"/>
  <c r="M841" i="3" s="1"/>
  <c r="J841" i="3"/>
  <c r="K841" i="3" s="1"/>
  <c r="J632" i="3"/>
  <c r="K632" i="3" s="1"/>
  <c r="L632" i="3"/>
  <c r="M632" i="3" s="1"/>
  <c r="H632" i="3"/>
  <c r="I632" i="3" s="1"/>
  <c r="L317" i="3"/>
  <c r="J317" i="3"/>
  <c r="H317" i="3"/>
  <c r="H1270" i="3"/>
  <c r="I1270" i="3" s="1"/>
  <c r="L1270" i="3"/>
  <c r="M1270" i="3" s="1"/>
  <c r="J1270" i="3"/>
  <c r="K1270" i="3" s="1"/>
  <c r="H759" i="3"/>
  <c r="I759" i="3" s="1"/>
  <c r="L759" i="3"/>
  <c r="M759" i="3" s="1"/>
  <c r="J759" i="3"/>
  <c r="K759" i="3" s="1"/>
  <c r="J378" i="3"/>
  <c r="L378" i="3"/>
  <c r="H378" i="3"/>
  <c r="L453" i="3"/>
  <c r="J453" i="3"/>
  <c r="H453" i="3"/>
  <c r="I141" i="2"/>
  <c r="H142" i="2"/>
  <c r="J141" i="2"/>
  <c r="K2023" i="3" l="1"/>
  <c r="I2589" i="3"/>
  <c r="M2589" i="3"/>
  <c r="I2023" i="3"/>
  <c r="F2708" i="3"/>
  <c r="H2707" i="3"/>
  <c r="I2707" i="3" s="1"/>
  <c r="L2707" i="3"/>
  <c r="M2707" i="3" s="1"/>
  <c r="J2707" i="3"/>
  <c r="K2707" i="3" s="1"/>
  <c r="M2023" i="3"/>
  <c r="K2589" i="3"/>
  <c r="F1708" i="3"/>
  <c r="J1707" i="3"/>
  <c r="K1707" i="3" s="1"/>
  <c r="L1707" i="3"/>
  <c r="M1707" i="3" s="1"/>
  <c r="H1707" i="3"/>
  <c r="I1707" i="3" s="1"/>
  <c r="F2109" i="3"/>
  <c r="L2108" i="3"/>
  <c r="M2108" i="3" s="1"/>
  <c r="J2108" i="3"/>
  <c r="K2108" i="3" s="1"/>
  <c r="H2108" i="3"/>
  <c r="I2108" i="3" s="1"/>
  <c r="L2341" i="3"/>
  <c r="M2341" i="3" s="1"/>
  <c r="J2341" i="3"/>
  <c r="K2341" i="3" s="1"/>
  <c r="F2342" i="3"/>
  <c r="H2341" i="3"/>
  <c r="I2341" i="3" s="1"/>
  <c r="J2274" i="3"/>
  <c r="K2274" i="3" s="1"/>
  <c r="L2274" i="3"/>
  <c r="M2274" i="3" s="1"/>
  <c r="H2274" i="3"/>
  <c r="I2274" i="3" s="1"/>
  <c r="F2275" i="3"/>
  <c r="M2163" i="3"/>
  <c r="K2000" i="3"/>
  <c r="H1238" i="3"/>
  <c r="I1238" i="3" s="1"/>
  <c r="J1238" i="3"/>
  <c r="K1238" i="3" s="1"/>
  <c r="L1238" i="3"/>
  <c r="M1238" i="3" s="1"/>
  <c r="M1610" i="3"/>
  <c r="K2475" i="3"/>
  <c r="I1534" i="3"/>
  <c r="K1976" i="3"/>
  <c r="M2408" i="3"/>
  <c r="I2163" i="3"/>
  <c r="M2000" i="3"/>
  <c r="I1610" i="3"/>
  <c r="I1805" i="3"/>
  <c r="I2195" i="3"/>
  <c r="I1977" i="3"/>
  <c r="F2556" i="3"/>
  <c r="L2555" i="3"/>
  <c r="M2555" i="3" s="1"/>
  <c r="H2555" i="3"/>
  <c r="I2555" i="3" s="1"/>
  <c r="J2555" i="3"/>
  <c r="K2555" i="3" s="1"/>
  <c r="L1806" i="3"/>
  <c r="F1807" i="3"/>
  <c r="H1806" i="3"/>
  <c r="J1806" i="3"/>
  <c r="K2195" i="3"/>
  <c r="J1978" i="3"/>
  <c r="H1978" i="3"/>
  <c r="F1979" i="3"/>
  <c r="L1978" i="3"/>
  <c r="M2475" i="3"/>
  <c r="I1976" i="3"/>
  <c r="K2408" i="3"/>
  <c r="K1610" i="3"/>
  <c r="L2590" i="3"/>
  <c r="J2590" i="3"/>
  <c r="H2590" i="3"/>
  <c r="F2591" i="3"/>
  <c r="J1611" i="3"/>
  <c r="L1611" i="3"/>
  <c r="H1611" i="3"/>
  <c r="F1612" i="3"/>
  <c r="K1805" i="3"/>
  <c r="M2195" i="3"/>
  <c r="K1977" i="3"/>
  <c r="F2436" i="3"/>
  <c r="K1534" i="3"/>
  <c r="I2475" i="3"/>
  <c r="M1534" i="3"/>
  <c r="M1976" i="3"/>
  <c r="I2408" i="3"/>
  <c r="K2163" i="3"/>
  <c r="I2000" i="3"/>
  <c r="M1805" i="3"/>
  <c r="H2196" i="3"/>
  <c r="J2196" i="3"/>
  <c r="L2196" i="3"/>
  <c r="F2197" i="3"/>
  <c r="M1977" i="3"/>
  <c r="K2642" i="3"/>
  <c r="L2164" i="3"/>
  <c r="J2164" i="3"/>
  <c r="H2164" i="3"/>
  <c r="F2165" i="3"/>
  <c r="M2642" i="3"/>
  <c r="F2410" i="3"/>
  <c r="L2409" i="3"/>
  <c r="H2409" i="3"/>
  <c r="J2409" i="3"/>
  <c r="L2001" i="3"/>
  <c r="F2002" i="3"/>
  <c r="F2003" i="3" s="1"/>
  <c r="H2001" i="3"/>
  <c r="J2001" i="3"/>
  <c r="H2131" i="3"/>
  <c r="I2131" i="3" s="1"/>
  <c r="F2132" i="3"/>
  <c r="L2131" i="3"/>
  <c r="M2131" i="3" s="1"/>
  <c r="J2131" i="3"/>
  <c r="K2131" i="3" s="1"/>
  <c r="H2643" i="3"/>
  <c r="F2644" i="3"/>
  <c r="L2643" i="3"/>
  <c r="J2643" i="3"/>
  <c r="I2642" i="3"/>
  <c r="F2243" i="3"/>
  <c r="L2242" i="3"/>
  <c r="M2242" i="3" s="1"/>
  <c r="H2242" i="3"/>
  <c r="I2242" i="3" s="1"/>
  <c r="J2242" i="3"/>
  <c r="K2242" i="3" s="1"/>
  <c r="I317" i="3"/>
  <c r="K317" i="3"/>
  <c r="M317" i="3"/>
  <c r="F2375" i="3"/>
  <c r="J2374" i="3"/>
  <c r="L2374" i="3"/>
  <c r="H2374" i="3"/>
  <c r="I378" i="3"/>
  <c r="J1535" i="3"/>
  <c r="H1535" i="3"/>
  <c r="L1535" i="3"/>
  <c r="F1536" i="3"/>
  <c r="L2130" i="3"/>
  <c r="H2130" i="3"/>
  <c r="J2130" i="3"/>
  <c r="I1558" i="3"/>
  <c r="K453" i="3"/>
  <c r="M378" i="3"/>
  <c r="F2350" i="3"/>
  <c r="F2351" i="3" s="1"/>
  <c r="F2352" i="3" s="1"/>
  <c r="J2349" i="3"/>
  <c r="K2349" i="3" s="1"/>
  <c r="L2349" i="3"/>
  <c r="M2349" i="3" s="1"/>
  <c r="H2349" i="3"/>
  <c r="I2349" i="3" s="1"/>
  <c r="M453" i="3"/>
  <c r="K378" i="3"/>
  <c r="I453" i="3"/>
  <c r="F1838" i="3"/>
  <c r="H1837" i="3"/>
  <c r="I1837" i="3" s="1"/>
  <c r="L1837" i="3"/>
  <c r="M1837" i="3" s="1"/>
  <c r="J1837" i="3"/>
  <c r="K1837" i="3" s="1"/>
  <c r="J1255" i="3"/>
  <c r="K1255" i="3" s="1"/>
  <c r="H1255" i="3"/>
  <c r="I1255" i="3" s="1"/>
  <c r="L1255" i="3"/>
  <c r="M1255" i="3" s="1"/>
  <c r="M1558" i="3"/>
  <c r="H2024" i="3"/>
  <c r="I2024" i="3" s="1"/>
  <c r="F2025" i="3"/>
  <c r="L2024" i="3"/>
  <c r="M2024" i="3" s="1"/>
  <c r="J2024" i="3"/>
  <c r="K2024" i="3" s="1"/>
  <c r="K1558" i="3"/>
  <c r="L1559" i="3"/>
  <c r="H1559" i="3"/>
  <c r="F1560" i="3"/>
  <c r="J1559" i="3"/>
  <c r="K1106" i="3"/>
  <c r="M2347" i="3"/>
  <c r="J2476" i="3"/>
  <c r="K2476" i="3" s="1"/>
  <c r="F2477" i="3"/>
  <c r="L2476" i="3"/>
  <c r="M2476" i="3" s="1"/>
  <c r="H2476" i="3"/>
  <c r="I2476" i="3" s="1"/>
  <c r="M2372" i="3"/>
  <c r="I2128" i="3"/>
  <c r="K2347" i="3"/>
  <c r="K2372" i="3"/>
  <c r="K2128" i="3"/>
  <c r="I1106" i="3"/>
  <c r="M1106" i="3"/>
  <c r="L2348" i="3"/>
  <c r="J2348" i="3"/>
  <c r="H2348" i="3"/>
  <c r="J2373" i="3"/>
  <c r="L2373" i="3"/>
  <c r="H2373" i="3"/>
  <c r="I2347" i="3"/>
  <c r="I2372" i="3"/>
  <c r="M2128" i="3"/>
  <c r="J318" i="3"/>
  <c r="L318" i="3"/>
  <c r="H318" i="3"/>
  <c r="J454" i="3"/>
  <c r="K454" i="3" s="1"/>
  <c r="L454" i="3"/>
  <c r="M454" i="3" s="1"/>
  <c r="H454" i="3"/>
  <c r="I454" i="3" s="1"/>
  <c r="L379" i="3"/>
  <c r="J379" i="3"/>
  <c r="H379" i="3"/>
  <c r="L633" i="3"/>
  <c r="M633" i="3" s="1"/>
  <c r="J633" i="3"/>
  <c r="K633" i="3" s="1"/>
  <c r="H633" i="3"/>
  <c r="I633" i="3" s="1"/>
  <c r="J760" i="3"/>
  <c r="K760" i="3" s="1"/>
  <c r="L760" i="3"/>
  <c r="M760" i="3" s="1"/>
  <c r="H760" i="3"/>
  <c r="I760" i="3" s="1"/>
  <c r="J1271" i="3"/>
  <c r="K1271" i="3" s="1"/>
  <c r="L1271" i="3"/>
  <c r="M1271" i="3" s="1"/>
  <c r="H1271" i="3"/>
  <c r="I1271" i="3" s="1"/>
  <c r="J842" i="3"/>
  <c r="K842" i="3" s="1"/>
  <c r="L842" i="3"/>
  <c r="M842" i="3" s="1"/>
  <c r="H842" i="3"/>
  <c r="I842" i="3" s="1"/>
  <c r="J1107" i="3"/>
  <c r="L1107" i="3"/>
  <c r="H1107" i="3"/>
  <c r="J142" i="2"/>
  <c r="I142" i="2"/>
  <c r="H143" i="2"/>
  <c r="I1535" i="3" l="1"/>
  <c r="F2343" i="3"/>
  <c r="L2342" i="3"/>
  <c r="M2342" i="3" s="1"/>
  <c r="J2342" i="3"/>
  <c r="K2342" i="3" s="1"/>
  <c r="H2342" i="3"/>
  <c r="I2342" i="3" s="1"/>
  <c r="L2708" i="3"/>
  <c r="H2708" i="3"/>
  <c r="F2709" i="3"/>
  <c r="J2708" i="3"/>
  <c r="I1559" i="3"/>
  <c r="K1535" i="3"/>
  <c r="M1559" i="3"/>
  <c r="F2110" i="3"/>
  <c r="H2109" i="3"/>
  <c r="I2109" i="3" s="1"/>
  <c r="J2109" i="3"/>
  <c r="K2109" i="3" s="1"/>
  <c r="L2109" i="3"/>
  <c r="M2109" i="3" s="1"/>
  <c r="H1708" i="3"/>
  <c r="I1708" i="3" s="1"/>
  <c r="J1708" i="3"/>
  <c r="K1708" i="3" s="1"/>
  <c r="L1708" i="3"/>
  <c r="M1708" i="3" s="1"/>
  <c r="K1559" i="3"/>
  <c r="M1535" i="3"/>
  <c r="I2590" i="3"/>
  <c r="K2590" i="3"/>
  <c r="M2590" i="3"/>
  <c r="J2275" i="3"/>
  <c r="K2275" i="3" s="1"/>
  <c r="L2275" i="3"/>
  <c r="M2275" i="3" s="1"/>
  <c r="F2276" i="3"/>
  <c r="H2275" i="3"/>
  <c r="I2275" i="3" s="1"/>
  <c r="F1613" i="3"/>
  <c r="F1614" i="3" s="1"/>
  <c r="F1615" i="3" s="1"/>
  <c r="H1612" i="3"/>
  <c r="I1612" i="3" s="1"/>
  <c r="L1612" i="3"/>
  <c r="M1612" i="3" s="1"/>
  <c r="J1612" i="3"/>
  <c r="K1612" i="3" s="1"/>
  <c r="F2592" i="3"/>
  <c r="F2593" i="3" s="1"/>
  <c r="L2591" i="3"/>
  <c r="H2591" i="3"/>
  <c r="J2591" i="3"/>
  <c r="F1808" i="3"/>
  <c r="H1807" i="3"/>
  <c r="L1807" i="3"/>
  <c r="J1807" i="3"/>
  <c r="I1107" i="3"/>
  <c r="H2003" i="3"/>
  <c r="J2003" i="3"/>
  <c r="F2004" i="3"/>
  <c r="L2003" i="3"/>
  <c r="M2409" i="3"/>
  <c r="I2164" i="3"/>
  <c r="H2197" i="3"/>
  <c r="L2197" i="3"/>
  <c r="J2197" i="3"/>
  <c r="F2198" i="3"/>
  <c r="I1611" i="3"/>
  <c r="L1979" i="3"/>
  <c r="J1979" i="3"/>
  <c r="F1980" i="3"/>
  <c r="H1979" i="3"/>
  <c r="M1806" i="3"/>
  <c r="L2556" i="3"/>
  <c r="M2556" i="3" s="1"/>
  <c r="H2556" i="3"/>
  <c r="I2556" i="3" s="1"/>
  <c r="F2557" i="3"/>
  <c r="J2556" i="3"/>
  <c r="K2556" i="3" s="1"/>
  <c r="M1611" i="3"/>
  <c r="I1978" i="3"/>
  <c r="K1806" i="3"/>
  <c r="K318" i="3"/>
  <c r="M1107" i="3"/>
  <c r="I318" i="3"/>
  <c r="I2643" i="3"/>
  <c r="M2001" i="3"/>
  <c r="K2164" i="3"/>
  <c r="M2196" i="3"/>
  <c r="K1107" i="3"/>
  <c r="M318" i="3"/>
  <c r="F2353" i="3"/>
  <c r="J2352" i="3"/>
  <c r="K2352" i="3" s="1"/>
  <c r="L2352" i="3"/>
  <c r="M2352" i="3" s="1"/>
  <c r="H2352" i="3"/>
  <c r="I2352" i="3" s="1"/>
  <c r="K2643" i="3"/>
  <c r="K2001" i="3"/>
  <c r="K2409" i="3"/>
  <c r="M2164" i="3"/>
  <c r="K2196" i="3"/>
  <c r="J2436" i="3"/>
  <c r="L2436" i="3"/>
  <c r="H2436" i="3"/>
  <c r="F2437" i="3"/>
  <c r="K1611" i="3"/>
  <c r="K1978" i="3"/>
  <c r="I1806" i="3"/>
  <c r="M2643" i="3"/>
  <c r="I2001" i="3"/>
  <c r="I2409" i="3"/>
  <c r="I2196" i="3"/>
  <c r="M1978" i="3"/>
  <c r="J1239" i="3"/>
  <c r="K1239" i="3" s="1"/>
  <c r="H1239" i="3"/>
  <c r="I1239" i="3" s="1"/>
  <c r="L1239" i="3"/>
  <c r="M1239" i="3" s="1"/>
  <c r="F2645" i="3"/>
  <c r="J2644" i="3"/>
  <c r="L2644" i="3"/>
  <c r="H2644" i="3"/>
  <c r="F2133" i="3"/>
  <c r="J2132" i="3"/>
  <c r="L2132" i="3"/>
  <c r="H2132" i="3"/>
  <c r="J2002" i="3"/>
  <c r="L2002" i="3"/>
  <c r="H2002" i="3"/>
  <c r="H2351" i="3"/>
  <c r="I2351" i="3" s="1"/>
  <c r="J2351" i="3"/>
  <c r="K2351" i="3" s="1"/>
  <c r="L2351" i="3"/>
  <c r="M2351" i="3" s="1"/>
  <c r="F2244" i="3"/>
  <c r="F2245" i="3" s="1"/>
  <c r="H2243" i="3"/>
  <c r="I2243" i="3" s="1"/>
  <c r="L2243" i="3"/>
  <c r="M2243" i="3" s="1"/>
  <c r="J2243" i="3"/>
  <c r="K2243" i="3" s="1"/>
  <c r="L2410" i="3"/>
  <c r="H2410" i="3"/>
  <c r="J2410" i="3"/>
  <c r="F2411" i="3"/>
  <c r="J2165" i="3"/>
  <c r="H2165" i="3"/>
  <c r="F2166" i="3"/>
  <c r="F2167" i="3" s="1"/>
  <c r="L2165" i="3"/>
  <c r="I379" i="3"/>
  <c r="H1560" i="3"/>
  <c r="F1561" i="3"/>
  <c r="L1560" i="3"/>
  <c r="J1560" i="3"/>
  <c r="L2350" i="3"/>
  <c r="M2350" i="3" s="1"/>
  <c r="H2350" i="3"/>
  <c r="I2350" i="3" s="1"/>
  <c r="J2350" i="3"/>
  <c r="K2350" i="3" s="1"/>
  <c r="I2130" i="3"/>
  <c r="J2375" i="3"/>
  <c r="F2376" i="3"/>
  <c r="H2375" i="3"/>
  <c r="L2375" i="3"/>
  <c r="M379" i="3"/>
  <c r="K379" i="3"/>
  <c r="L1256" i="3"/>
  <c r="M1256" i="3" s="1"/>
  <c r="J1256" i="3"/>
  <c r="K1256" i="3" s="1"/>
  <c r="H1256" i="3"/>
  <c r="I1256" i="3" s="1"/>
  <c r="M2130" i="3"/>
  <c r="I2374" i="3"/>
  <c r="F1537" i="3"/>
  <c r="H1536" i="3"/>
  <c r="I1536" i="3" s="1"/>
  <c r="L1536" i="3"/>
  <c r="M1536" i="3" s="1"/>
  <c r="J1536" i="3"/>
  <c r="K1536" i="3" s="1"/>
  <c r="M2374" i="3"/>
  <c r="F2026" i="3"/>
  <c r="F2027" i="3" s="1"/>
  <c r="J2025" i="3"/>
  <c r="K2025" i="3" s="1"/>
  <c r="L2025" i="3"/>
  <c r="M2025" i="3" s="1"/>
  <c r="H2025" i="3"/>
  <c r="I2025" i="3" s="1"/>
  <c r="L1838" i="3"/>
  <c r="M1838" i="3" s="1"/>
  <c r="H1838" i="3"/>
  <c r="I1838" i="3" s="1"/>
  <c r="J1838" i="3"/>
  <c r="K1838" i="3" s="1"/>
  <c r="F1839" i="3"/>
  <c r="K2130" i="3"/>
  <c r="K2374" i="3"/>
  <c r="M2373" i="3"/>
  <c r="K2348" i="3"/>
  <c r="F2478" i="3"/>
  <c r="L2477" i="3"/>
  <c r="J2477" i="3"/>
  <c r="H2477" i="3"/>
  <c r="K2373" i="3"/>
  <c r="M2348" i="3"/>
  <c r="I2373" i="3"/>
  <c r="I2348" i="3"/>
  <c r="J380" i="3"/>
  <c r="L380" i="3"/>
  <c r="H380" i="3"/>
  <c r="L455" i="3"/>
  <c r="M455" i="3" s="1"/>
  <c r="J455" i="3"/>
  <c r="K455" i="3" s="1"/>
  <c r="H455" i="3"/>
  <c r="I455" i="3" s="1"/>
  <c r="L319" i="3"/>
  <c r="M319" i="3" s="1"/>
  <c r="J319" i="3"/>
  <c r="K319" i="3" s="1"/>
  <c r="H319" i="3"/>
  <c r="I319" i="3" s="1"/>
  <c r="H843" i="3"/>
  <c r="I843" i="3" s="1"/>
  <c r="L843" i="3"/>
  <c r="M843" i="3" s="1"/>
  <c r="J843" i="3"/>
  <c r="K843" i="3" s="1"/>
  <c r="H1272" i="3"/>
  <c r="L1272" i="3"/>
  <c r="J1272" i="3"/>
  <c r="H761" i="3"/>
  <c r="I761" i="3" s="1"/>
  <c r="L761" i="3"/>
  <c r="M761" i="3" s="1"/>
  <c r="J761" i="3"/>
  <c r="K761" i="3" s="1"/>
  <c r="J634" i="3"/>
  <c r="K634" i="3" s="1"/>
  <c r="L634" i="3"/>
  <c r="M634" i="3" s="1"/>
  <c r="H634" i="3"/>
  <c r="I634" i="3" s="1"/>
  <c r="J1108" i="3"/>
  <c r="L1108" i="3"/>
  <c r="H1108" i="3"/>
  <c r="I143" i="2"/>
  <c r="H144" i="2"/>
  <c r="J143" i="2"/>
  <c r="J1615" i="3" l="1"/>
  <c r="K1615" i="3" s="1"/>
  <c r="H1615" i="3"/>
  <c r="I1615" i="3" s="1"/>
  <c r="L1615" i="3"/>
  <c r="M1615" i="3" s="1"/>
  <c r="F1616" i="3"/>
  <c r="J2110" i="3"/>
  <c r="K2110" i="3" s="1"/>
  <c r="H2110" i="3"/>
  <c r="I2110" i="3" s="1"/>
  <c r="L2110" i="3"/>
  <c r="M2110" i="3" s="1"/>
  <c r="K2708" i="3"/>
  <c r="F2710" i="3"/>
  <c r="L2709" i="3"/>
  <c r="J2709" i="3"/>
  <c r="H2709" i="3"/>
  <c r="K1560" i="3"/>
  <c r="I2708" i="3"/>
  <c r="J2343" i="3"/>
  <c r="K2343" i="3" s="1"/>
  <c r="L2343" i="3"/>
  <c r="M2343" i="3" s="1"/>
  <c r="H2343" i="3"/>
  <c r="I2343" i="3" s="1"/>
  <c r="I1560" i="3"/>
  <c r="M1560" i="3"/>
  <c r="M2708" i="3"/>
  <c r="F2594" i="3"/>
  <c r="F2595" i="3" s="1"/>
  <c r="J2593" i="3"/>
  <c r="K2593" i="3" s="1"/>
  <c r="H2593" i="3"/>
  <c r="I2593" i="3" s="1"/>
  <c r="L2593" i="3"/>
  <c r="M2593" i="3" s="1"/>
  <c r="H1614" i="3"/>
  <c r="I1614" i="3" s="1"/>
  <c r="L1614" i="3"/>
  <c r="M1614" i="3" s="1"/>
  <c r="J1614" i="3"/>
  <c r="K1614" i="3" s="1"/>
  <c r="H2276" i="3"/>
  <c r="I2276" i="3" s="1"/>
  <c r="F2277" i="3"/>
  <c r="J2276" i="3"/>
  <c r="K2276" i="3" s="1"/>
  <c r="L2276" i="3"/>
  <c r="M2276" i="3" s="1"/>
  <c r="I2132" i="3"/>
  <c r="M2132" i="3"/>
  <c r="K2132" i="3"/>
  <c r="K2436" i="3"/>
  <c r="K2165" i="3"/>
  <c r="M2410" i="3"/>
  <c r="F2246" i="3"/>
  <c r="J2245" i="3"/>
  <c r="K2245" i="3" s="1"/>
  <c r="H2245" i="3"/>
  <c r="I2245" i="3" s="1"/>
  <c r="L2245" i="3"/>
  <c r="M2245" i="3" s="1"/>
  <c r="I2002" i="3"/>
  <c r="M2165" i="3"/>
  <c r="M2002" i="3"/>
  <c r="M2436" i="3"/>
  <c r="I1979" i="3"/>
  <c r="F2199" i="3"/>
  <c r="H2198" i="3"/>
  <c r="I2198" i="3" s="1"/>
  <c r="J2198" i="3"/>
  <c r="K2198" i="3" s="1"/>
  <c r="L2198" i="3"/>
  <c r="M2198" i="3" s="1"/>
  <c r="I2003" i="3"/>
  <c r="J1808" i="3"/>
  <c r="L1808" i="3"/>
  <c r="H1808" i="3"/>
  <c r="F1809" i="3"/>
  <c r="J2592" i="3"/>
  <c r="K2592" i="3" s="1"/>
  <c r="H2592" i="3"/>
  <c r="I2592" i="3" s="1"/>
  <c r="L2592" i="3"/>
  <c r="M2592" i="3" s="1"/>
  <c r="L1613" i="3"/>
  <c r="M1613" i="3" s="1"/>
  <c r="J1613" i="3"/>
  <c r="K1613" i="3" s="1"/>
  <c r="H1613" i="3"/>
  <c r="I1613" i="3" s="1"/>
  <c r="F1981" i="3"/>
  <c r="L1980" i="3"/>
  <c r="H1980" i="3"/>
  <c r="J1980" i="3"/>
  <c r="K2197" i="3"/>
  <c r="M2003" i="3"/>
  <c r="K1807" i="3"/>
  <c r="K2591" i="3"/>
  <c r="I2165" i="3"/>
  <c r="I2410" i="3"/>
  <c r="J2437" i="3"/>
  <c r="K2437" i="3" s="1"/>
  <c r="L2437" i="3"/>
  <c r="M2437" i="3" s="1"/>
  <c r="H2437" i="3"/>
  <c r="I2437" i="3" s="1"/>
  <c r="F2438" i="3"/>
  <c r="J2353" i="3"/>
  <c r="K2353" i="3" s="1"/>
  <c r="L2353" i="3"/>
  <c r="M2353" i="3" s="1"/>
  <c r="H2353" i="3"/>
  <c r="I2353" i="3" s="1"/>
  <c r="F2354" i="3"/>
  <c r="F2558" i="3"/>
  <c r="L2557" i="3"/>
  <c r="M2557" i="3" s="1"/>
  <c r="H2557" i="3"/>
  <c r="I2557" i="3" s="1"/>
  <c r="J2557" i="3"/>
  <c r="K2557" i="3" s="1"/>
  <c r="K1979" i="3"/>
  <c r="M2197" i="3"/>
  <c r="H2004" i="3"/>
  <c r="L2004" i="3"/>
  <c r="J2004" i="3"/>
  <c r="F2005" i="3"/>
  <c r="M1807" i="3"/>
  <c r="I2591" i="3"/>
  <c r="J2167" i="3"/>
  <c r="K2167" i="3" s="1"/>
  <c r="H2167" i="3"/>
  <c r="I2167" i="3" s="1"/>
  <c r="F2168" i="3"/>
  <c r="L2167" i="3"/>
  <c r="M2167" i="3" s="1"/>
  <c r="K2410" i="3"/>
  <c r="K2002" i="3"/>
  <c r="I2436" i="3"/>
  <c r="M1979" i="3"/>
  <c r="I2197" i="3"/>
  <c r="K2003" i="3"/>
  <c r="I1807" i="3"/>
  <c r="M2591" i="3"/>
  <c r="H2166" i="3"/>
  <c r="J2166" i="3"/>
  <c r="L2166" i="3"/>
  <c r="K2644" i="3"/>
  <c r="F2028" i="3"/>
  <c r="J2027" i="3"/>
  <c r="K2027" i="3" s="1"/>
  <c r="H2027" i="3"/>
  <c r="I2027" i="3" s="1"/>
  <c r="L2027" i="3"/>
  <c r="M2027" i="3" s="1"/>
  <c r="F2134" i="3"/>
  <c r="H2133" i="3"/>
  <c r="I2133" i="3" s="1"/>
  <c r="J2133" i="3"/>
  <c r="K2133" i="3" s="1"/>
  <c r="L2133" i="3"/>
  <c r="M2133" i="3" s="1"/>
  <c r="F2646" i="3"/>
  <c r="L2645" i="3"/>
  <c r="M2645" i="3" s="1"/>
  <c r="J2645" i="3"/>
  <c r="K2645" i="3" s="1"/>
  <c r="H2645" i="3"/>
  <c r="I2645" i="3" s="1"/>
  <c r="J2244" i="3"/>
  <c r="K2244" i="3" s="1"/>
  <c r="H2244" i="3"/>
  <c r="I2244" i="3" s="1"/>
  <c r="L2244" i="3"/>
  <c r="M2244" i="3" s="1"/>
  <c r="I2644" i="3"/>
  <c r="L2411" i="3"/>
  <c r="J2411" i="3"/>
  <c r="F2412" i="3"/>
  <c r="F2413" i="3" s="1"/>
  <c r="H2411" i="3"/>
  <c r="M2644" i="3"/>
  <c r="I380" i="3"/>
  <c r="M380" i="3"/>
  <c r="K380" i="3"/>
  <c r="I2375" i="3"/>
  <c r="L1537" i="3"/>
  <c r="M1537" i="3" s="1"/>
  <c r="J1537" i="3"/>
  <c r="K1537" i="3" s="1"/>
  <c r="F1538" i="3"/>
  <c r="H1537" i="3"/>
  <c r="I1537" i="3" s="1"/>
  <c r="F2377" i="3"/>
  <c r="J2376" i="3"/>
  <c r="L2376" i="3"/>
  <c r="H2376" i="3"/>
  <c r="J2026" i="3"/>
  <c r="H2026" i="3"/>
  <c r="L2026" i="3"/>
  <c r="H1257" i="3"/>
  <c r="I1257" i="3" s="1"/>
  <c r="J1257" i="3"/>
  <c r="K1257" i="3" s="1"/>
  <c r="L1257" i="3"/>
  <c r="M1257" i="3" s="1"/>
  <c r="K2375" i="3"/>
  <c r="L1839" i="3"/>
  <c r="M1839" i="3" s="1"/>
  <c r="J1839" i="3"/>
  <c r="K1839" i="3" s="1"/>
  <c r="F1840" i="3"/>
  <c r="H1839" i="3"/>
  <c r="I1839" i="3" s="1"/>
  <c r="M2375" i="3"/>
  <c r="H1561" i="3"/>
  <c r="J1561" i="3"/>
  <c r="F1562" i="3"/>
  <c r="L1561" i="3"/>
  <c r="K2477" i="3"/>
  <c r="M2477" i="3"/>
  <c r="I2477" i="3"/>
  <c r="M1108" i="3"/>
  <c r="M1272" i="3"/>
  <c r="K1108" i="3"/>
  <c r="I1272" i="3"/>
  <c r="J1274" i="3"/>
  <c r="K1274" i="3" s="1"/>
  <c r="H1274" i="3"/>
  <c r="I1274" i="3" s="1"/>
  <c r="L1274" i="3"/>
  <c r="M1274" i="3" s="1"/>
  <c r="I1108" i="3"/>
  <c r="K1272" i="3"/>
  <c r="L2478" i="3"/>
  <c r="M2478" i="3" s="1"/>
  <c r="J2478" i="3"/>
  <c r="K2478" i="3" s="1"/>
  <c r="H2478" i="3"/>
  <c r="I2478" i="3" s="1"/>
  <c r="F2479" i="3"/>
  <c r="L635" i="3"/>
  <c r="M635" i="3" s="1"/>
  <c r="J635" i="3"/>
  <c r="K635" i="3" s="1"/>
  <c r="H635" i="3"/>
  <c r="I635" i="3" s="1"/>
  <c r="J456" i="3"/>
  <c r="L456" i="3"/>
  <c r="H456" i="3"/>
  <c r="L381" i="3"/>
  <c r="J381" i="3"/>
  <c r="H381" i="3"/>
  <c r="J320" i="3"/>
  <c r="L320" i="3"/>
  <c r="H320" i="3"/>
  <c r="J1109" i="3"/>
  <c r="L1109" i="3"/>
  <c r="H1109" i="3"/>
  <c r="J762" i="3"/>
  <c r="K762" i="3" s="1"/>
  <c r="L762" i="3"/>
  <c r="M762" i="3" s="1"/>
  <c r="H762" i="3"/>
  <c r="I762" i="3" s="1"/>
  <c r="J1273" i="3"/>
  <c r="K1273" i="3" s="1"/>
  <c r="L1273" i="3"/>
  <c r="M1273" i="3" s="1"/>
  <c r="H1273" i="3"/>
  <c r="I1273" i="3" s="1"/>
  <c r="J844" i="3"/>
  <c r="K844" i="3" s="1"/>
  <c r="L844" i="3"/>
  <c r="M844" i="3" s="1"/>
  <c r="H844" i="3"/>
  <c r="I844" i="3" s="1"/>
  <c r="I144" i="2"/>
  <c r="H145" i="2"/>
  <c r="J144" i="2"/>
  <c r="K2709" i="3" l="1"/>
  <c r="L1616" i="3"/>
  <c r="M1616" i="3" s="1"/>
  <c r="H1616" i="3"/>
  <c r="I1616" i="3" s="1"/>
  <c r="F1617" i="3"/>
  <c r="J1616" i="3"/>
  <c r="K1616" i="3" s="1"/>
  <c r="J2595" i="3"/>
  <c r="K2595" i="3" s="1"/>
  <c r="L2595" i="3"/>
  <c r="M2595" i="3" s="1"/>
  <c r="H2595" i="3"/>
  <c r="I2595" i="3" s="1"/>
  <c r="F2596" i="3"/>
  <c r="M2709" i="3"/>
  <c r="J2710" i="3"/>
  <c r="K2710" i="3" s="1"/>
  <c r="H2710" i="3"/>
  <c r="I2710" i="3" s="1"/>
  <c r="L2710" i="3"/>
  <c r="M2710" i="3" s="1"/>
  <c r="I2709" i="3"/>
  <c r="K1980" i="3"/>
  <c r="I1980" i="3"/>
  <c r="L2277" i="3"/>
  <c r="M2277" i="3" s="1"/>
  <c r="F2278" i="3"/>
  <c r="H2277" i="3"/>
  <c r="I2277" i="3" s="1"/>
  <c r="J2277" i="3"/>
  <c r="K2277" i="3" s="1"/>
  <c r="M1980" i="3"/>
  <c r="L2594" i="3"/>
  <c r="M2594" i="3" s="1"/>
  <c r="H2594" i="3"/>
  <c r="I2594" i="3" s="1"/>
  <c r="J2594" i="3"/>
  <c r="K2594" i="3" s="1"/>
  <c r="K456" i="3"/>
  <c r="K1561" i="3"/>
  <c r="M1561" i="3"/>
  <c r="K2166" i="3"/>
  <c r="F2169" i="3"/>
  <c r="J2168" i="3"/>
  <c r="K2168" i="3" s="1"/>
  <c r="L2168" i="3"/>
  <c r="M2168" i="3" s="1"/>
  <c r="H2168" i="3"/>
  <c r="I2168" i="3" s="1"/>
  <c r="I2004" i="3"/>
  <c r="M1808" i="3"/>
  <c r="M456" i="3"/>
  <c r="I2166" i="3"/>
  <c r="K2004" i="3"/>
  <c r="L2558" i="3"/>
  <c r="M2558" i="3" s="1"/>
  <c r="H2558" i="3"/>
  <c r="I2558" i="3" s="1"/>
  <c r="F2559" i="3"/>
  <c r="J2558" i="3"/>
  <c r="K2558" i="3" s="1"/>
  <c r="J2354" i="3"/>
  <c r="K2354" i="3" s="1"/>
  <c r="L2354" i="3"/>
  <c r="M2354" i="3" s="1"/>
  <c r="H2354" i="3"/>
  <c r="I2354" i="3" s="1"/>
  <c r="F2355" i="3"/>
  <c r="J1809" i="3"/>
  <c r="F1810" i="3"/>
  <c r="F1811" i="3" s="1"/>
  <c r="L1809" i="3"/>
  <c r="H1809" i="3"/>
  <c r="J2199" i="3"/>
  <c r="H2199" i="3"/>
  <c r="F2200" i="3"/>
  <c r="L2199" i="3"/>
  <c r="H2246" i="3"/>
  <c r="I2246" i="3" s="1"/>
  <c r="L2246" i="3"/>
  <c r="M2246" i="3" s="1"/>
  <c r="F2247" i="3"/>
  <c r="J2246" i="3"/>
  <c r="K2246" i="3" s="1"/>
  <c r="J2005" i="3"/>
  <c r="F2006" i="3"/>
  <c r="H2005" i="3"/>
  <c r="L2005" i="3"/>
  <c r="K1808" i="3"/>
  <c r="I456" i="3"/>
  <c r="I1561" i="3"/>
  <c r="L2413" i="3"/>
  <c r="F2414" i="3"/>
  <c r="J2413" i="3"/>
  <c r="H2413" i="3"/>
  <c r="M2166" i="3"/>
  <c r="M2004" i="3"/>
  <c r="L2438" i="3"/>
  <c r="H2438" i="3"/>
  <c r="F2439" i="3"/>
  <c r="J2438" i="3"/>
  <c r="F1982" i="3"/>
  <c r="L1981" i="3"/>
  <c r="H1981" i="3"/>
  <c r="J1981" i="3"/>
  <c r="I1808" i="3"/>
  <c r="H2412" i="3"/>
  <c r="L2412" i="3"/>
  <c r="J2412" i="3"/>
  <c r="M2411" i="3"/>
  <c r="I2411" i="3"/>
  <c r="F2647" i="3"/>
  <c r="F2648" i="3" s="1"/>
  <c r="H2646" i="3"/>
  <c r="I2646" i="3" s="1"/>
  <c r="J2646" i="3"/>
  <c r="K2646" i="3" s="1"/>
  <c r="L2646" i="3"/>
  <c r="M2646" i="3" s="1"/>
  <c r="L2134" i="3"/>
  <c r="J2134" i="3"/>
  <c r="H2134" i="3"/>
  <c r="F2135" i="3"/>
  <c r="J2028" i="3"/>
  <c r="K2028" i="3" s="1"/>
  <c r="F2029" i="3"/>
  <c r="H2028" i="3"/>
  <c r="I2028" i="3" s="1"/>
  <c r="L2028" i="3"/>
  <c r="M2028" i="3" s="1"/>
  <c r="K2411" i="3"/>
  <c r="H1259" i="3"/>
  <c r="I1259" i="3" s="1"/>
  <c r="J1259" i="3"/>
  <c r="K1259" i="3" s="1"/>
  <c r="L1259" i="3"/>
  <c r="M1259" i="3" s="1"/>
  <c r="K2376" i="3"/>
  <c r="L1258" i="3"/>
  <c r="M1258" i="3" s="1"/>
  <c r="J1258" i="3"/>
  <c r="K1258" i="3" s="1"/>
  <c r="H1258" i="3"/>
  <c r="I1258" i="3" s="1"/>
  <c r="M2026" i="3"/>
  <c r="L2377" i="3"/>
  <c r="J2377" i="3"/>
  <c r="H2377" i="3"/>
  <c r="F2378" i="3"/>
  <c r="L1562" i="3"/>
  <c r="F1563" i="3"/>
  <c r="H1562" i="3"/>
  <c r="J1562" i="3"/>
  <c r="F1841" i="3"/>
  <c r="H1840" i="3"/>
  <c r="I1840" i="3" s="1"/>
  <c r="L1840" i="3"/>
  <c r="M1840" i="3" s="1"/>
  <c r="J1840" i="3"/>
  <c r="K1840" i="3" s="1"/>
  <c r="I2026" i="3"/>
  <c r="I2376" i="3"/>
  <c r="K2026" i="3"/>
  <c r="M2376" i="3"/>
  <c r="J1538" i="3"/>
  <c r="L1538" i="3"/>
  <c r="F1539" i="3"/>
  <c r="H1538" i="3"/>
  <c r="M1109" i="3"/>
  <c r="M381" i="3"/>
  <c r="I1109" i="3"/>
  <c r="I381" i="3"/>
  <c r="K1109" i="3"/>
  <c r="K381" i="3"/>
  <c r="H2479" i="3"/>
  <c r="J2479" i="3"/>
  <c r="L2479" i="3"/>
  <c r="F2480" i="3"/>
  <c r="M320" i="3"/>
  <c r="K320" i="3"/>
  <c r="J1275" i="3"/>
  <c r="L1275" i="3"/>
  <c r="H1275" i="3"/>
  <c r="J322" i="3"/>
  <c r="L322" i="3"/>
  <c r="H322" i="3"/>
  <c r="I320" i="3"/>
  <c r="H763" i="3"/>
  <c r="I763" i="3" s="1"/>
  <c r="L763" i="3"/>
  <c r="M763" i="3" s="1"/>
  <c r="J763" i="3"/>
  <c r="K763" i="3" s="1"/>
  <c r="L321" i="3"/>
  <c r="M321" i="3" s="1"/>
  <c r="J321" i="3"/>
  <c r="K321" i="3" s="1"/>
  <c r="H321" i="3"/>
  <c r="I321" i="3" s="1"/>
  <c r="J382" i="3"/>
  <c r="L382" i="3"/>
  <c r="H382" i="3"/>
  <c r="L457" i="3"/>
  <c r="M457" i="3" s="1"/>
  <c r="J457" i="3"/>
  <c r="K457" i="3" s="1"/>
  <c r="H457" i="3"/>
  <c r="I457" i="3" s="1"/>
  <c r="H845" i="3"/>
  <c r="I845" i="3" s="1"/>
  <c r="L845" i="3"/>
  <c r="M845" i="3" s="1"/>
  <c r="J845" i="3"/>
  <c r="K845" i="3" s="1"/>
  <c r="J1110" i="3"/>
  <c r="L1110" i="3"/>
  <c r="H1110" i="3"/>
  <c r="J636" i="3"/>
  <c r="K636" i="3" s="1"/>
  <c r="L636" i="3"/>
  <c r="M636" i="3" s="1"/>
  <c r="H636" i="3"/>
  <c r="I636" i="3" s="1"/>
  <c r="I145" i="2"/>
  <c r="H146" i="2"/>
  <c r="J145" i="2"/>
  <c r="F2597" i="3" l="1"/>
  <c r="H2596" i="3"/>
  <c r="J2596" i="3"/>
  <c r="L2596" i="3"/>
  <c r="F1618" i="3"/>
  <c r="J1617" i="3"/>
  <c r="K1617" i="3" s="1"/>
  <c r="H1617" i="3"/>
  <c r="I1617" i="3" s="1"/>
  <c r="L1617" i="3"/>
  <c r="M1617" i="3" s="1"/>
  <c r="F2279" i="3"/>
  <c r="L2278" i="3"/>
  <c r="M2278" i="3" s="1"/>
  <c r="H2278" i="3"/>
  <c r="I2278" i="3" s="1"/>
  <c r="J2278" i="3"/>
  <c r="K2278" i="3" s="1"/>
  <c r="I2134" i="3"/>
  <c r="K2134" i="3"/>
  <c r="M2134" i="3"/>
  <c r="J1811" i="3"/>
  <c r="K1811" i="3" s="1"/>
  <c r="L1811" i="3"/>
  <c r="M1811" i="3" s="1"/>
  <c r="F1812" i="3"/>
  <c r="F1813" i="3" s="1"/>
  <c r="H1811" i="3"/>
  <c r="I1811" i="3" s="1"/>
  <c r="I2413" i="3"/>
  <c r="I322" i="3"/>
  <c r="M2479" i="3"/>
  <c r="K1538" i="3"/>
  <c r="I1562" i="3"/>
  <c r="F1983" i="3"/>
  <c r="L1982" i="3"/>
  <c r="J1982" i="3"/>
  <c r="H1982" i="3"/>
  <c r="L2439" i="3"/>
  <c r="F2440" i="3"/>
  <c r="H2439" i="3"/>
  <c r="J2439" i="3"/>
  <c r="M2413" i="3"/>
  <c r="M2005" i="3"/>
  <c r="F2248" i="3"/>
  <c r="F2249" i="3" s="1"/>
  <c r="H2247" i="3"/>
  <c r="I2247" i="3" s="1"/>
  <c r="L2247" i="3"/>
  <c r="M2247" i="3" s="1"/>
  <c r="J2247" i="3"/>
  <c r="K2247" i="3" s="1"/>
  <c r="F2201" i="3"/>
  <c r="L2200" i="3"/>
  <c r="M2200" i="3" s="1"/>
  <c r="H2200" i="3"/>
  <c r="I2200" i="3" s="1"/>
  <c r="J2200" i="3"/>
  <c r="K2200" i="3" s="1"/>
  <c r="M1809" i="3"/>
  <c r="J2559" i="3"/>
  <c r="L2559" i="3"/>
  <c r="F2560" i="3"/>
  <c r="H2559" i="3"/>
  <c r="H2648" i="3"/>
  <c r="L2648" i="3"/>
  <c r="J2648" i="3"/>
  <c r="F2649" i="3"/>
  <c r="I2438" i="3"/>
  <c r="I2005" i="3"/>
  <c r="I2199" i="3"/>
  <c r="J1810" i="3"/>
  <c r="H1810" i="3"/>
  <c r="L1810" i="3"/>
  <c r="F2170" i="3"/>
  <c r="H2169" i="3"/>
  <c r="L2169" i="3"/>
  <c r="J2169" i="3"/>
  <c r="I1981" i="3"/>
  <c r="K2413" i="3"/>
  <c r="H2006" i="3"/>
  <c r="L2006" i="3"/>
  <c r="F2007" i="3"/>
  <c r="J2006" i="3"/>
  <c r="K2199" i="3"/>
  <c r="K1809" i="3"/>
  <c r="M382" i="3"/>
  <c r="M322" i="3"/>
  <c r="K2479" i="3"/>
  <c r="I1538" i="3"/>
  <c r="K1981" i="3"/>
  <c r="K382" i="3"/>
  <c r="K322" i="3"/>
  <c r="I2479" i="3"/>
  <c r="M1562" i="3"/>
  <c r="M2438" i="3"/>
  <c r="I382" i="3"/>
  <c r="M1538" i="3"/>
  <c r="K1562" i="3"/>
  <c r="M1981" i="3"/>
  <c r="K2438" i="3"/>
  <c r="H2414" i="3"/>
  <c r="J2414" i="3"/>
  <c r="L2414" i="3"/>
  <c r="F2415" i="3"/>
  <c r="K2005" i="3"/>
  <c r="M2199" i="3"/>
  <c r="I1809" i="3"/>
  <c r="H2355" i="3"/>
  <c r="I2355" i="3" s="1"/>
  <c r="F2356" i="3"/>
  <c r="L2355" i="3"/>
  <c r="M2355" i="3" s="1"/>
  <c r="J2355" i="3"/>
  <c r="K2355" i="3" s="1"/>
  <c r="H2135" i="3"/>
  <c r="F2136" i="3"/>
  <c r="F2137" i="3" s="1"/>
  <c r="L2135" i="3"/>
  <c r="J2135" i="3"/>
  <c r="K2412" i="3"/>
  <c r="F2030" i="3"/>
  <c r="J2029" i="3"/>
  <c r="K2029" i="3" s="1"/>
  <c r="H2029" i="3"/>
  <c r="I2029" i="3" s="1"/>
  <c r="L2029" i="3"/>
  <c r="M2029" i="3" s="1"/>
  <c r="M2412" i="3"/>
  <c r="L2647" i="3"/>
  <c r="M2647" i="3" s="1"/>
  <c r="J2647" i="3"/>
  <c r="K2647" i="3" s="1"/>
  <c r="H2647" i="3"/>
  <c r="I2647" i="3" s="1"/>
  <c r="I2412" i="3"/>
  <c r="I1275" i="3"/>
  <c r="M1275" i="3"/>
  <c r="K1275" i="3"/>
  <c r="H1260" i="3"/>
  <c r="I1260" i="3" s="1"/>
  <c r="L1260" i="3"/>
  <c r="M1260" i="3" s="1"/>
  <c r="J1260" i="3"/>
  <c r="K1260" i="3" s="1"/>
  <c r="F2379" i="3"/>
  <c r="L2378" i="3"/>
  <c r="H2378" i="3"/>
  <c r="J2378" i="3"/>
  <c r="I2377" i="3"/>
  <c r="F1540" i="3"/>
  <c r="H1539" i="3"/>
  <c r="I1539" i="3" s="1"/>
  <c r="L1539" i="3"/>
  <c r="M1539" i="3" s="1"/>
  <c r="J1539" i="3"/>
  <c r="K1539" i="3" s="1"/>
  <c r="F1564" i="3"/>
  <c r="J1563" i="3"/>
  <c r="K1563" i="3" s="1"/>
  <c r="L1563" i="3"/>
  <c r="M1563" i="3" s="1"/>
  <c r="H1563" i="3"/>
  <c r="I1563" i="3" s="1"/>
  <c r="K2377" i="3"/>
  <c r="F1842" i="3"/>
  <c r="J1841" i="3"/>
  <c r="K1841" i="3" s="1"/>
  <c r="L1841" i="3"/>
  <c r="M1841" i="3" s="1"/>
  <c r="H1841" i="3"/>
  <c r="I1841" i="3" s="1"/>
  <c r="M2377" i="3"/>
  <c r="L2480" i="3"/>
  <c r="H2480" i="3"/>
  <c r="F2481" i="3"/>
  <c r="J2480" i="3"/>
  <c r="I1110" i="3"/>
  <c r="J1276" i="3"/>
  <c r="K1276" i="3" s="1"/>
  <c r="H1276" i="3"/>
  <c r="I1276" i="3" s="1"/>
  <c r="L1276" i="3"/>
  <c r="M1276" i="3" s="1"/>
  <c r="M1110" i="3"/>
  <c r="K1110" i="3"/>
  <c r="L323" i="3"/>
  <c r="H323" i="3"/>
  <c r="J323" i="3"/>
  <c r="J1111" i="3"/>
  <c r="L1111" i="3"/>
  <c r="H1111" i="3"/>
  <c r="J846" i="3"/>
  <c r="K846" i="3" s="1"/>
  <c r="L846" i="3"/>
  <c r="M846" i="3" s="1"/>
  <c r="H846" i="3"/>
  <c r="I846" i="3" s="1"/>
  <c r="L637" i="3"/>
  <c r="M637" i="3" s="1"/>
  <c r="J637" i="3"/>
  <c r="K637" i="3" s="1"/>
  <c r="H637" i="3"/>
  <c r="I637" i="3" s="1"/>
  <c r="J458" i="3"/>
  <c r="L458" i="3"/>
  <c r="H458" i="3"/>
  <c r="L383" i="3"/>
  <c r="J383" i="3"/>
  <c r="H383" i="3"/>
  <c r="J764" i="3"/>
  <c r="K764" i="3" s="1"/>
  <c r="L764" i="3"/>
  <c r="M764" i="3" s="1"/>
  <c r="H764" i="3"/>
  <c r="I764" i="3" s="1"/>
  <c r="J146" i="2"/>
  <c r="I146" i="2"/>
  <c r="H147" i="2"/>
  <c r="K2596" i="3" l="1"/>
  <c r="I383" i="3"/>
  <c r="K2480" i="3"/>
  <c r="K2648" i="3"/>
  <c r="H1813" i="3"/>
  <c r="I1813" i="3" s="1"/>
  <c r="J1813" i="3"/>
  <c r="K1813" i="3" s="1"/>
  <c r="F1814" i="3"/>
  <c r="L1813" i="3"/>
  <c r="M1813" i="3" s="1"/>
  <c r="I2596" i="3"/>
  <c r="M2480" i="3"/>
  <c r="L2597" i="3"/>
  <c r="M2597" i="3" s="1"/>
  <c r="H2597" i="3"/>
  <c r="I2597" i="3" s="1"/>
  <c r="F2598" i="3"/>
  <c r="J2597" i="3"/>
  <c r="K2597" i="3" s="1"/>
  <c r="I2169" i="3"/>
  <c r="K383" i="3"/>
  <c r="K2169" i="3"/>
  <c r="M2648" i="3"/>
  <c r="M383" i="3"/>
  <c r="I2480" i="3"/>
  <c r="M2169" i="3"/>
  <c r="I2648" i="3"/>
  <c r="H1618" i="3"/>
  <c r="I1618" i="3" s="1"/>
  <c r="L1618" i="3"/>
  <c r="M1618" i="3" s="1"/>
  <c r="F1619" i="3"/>
  <c r="J1618" i="3"/>
  <c r="K1618" i="3" s="1"/>
  <c r="M2596" i="3"/>
  <c r="L2137" i="3"/>
  <c r="M2137" i="3" s="1"/>
  <c r="F2138" i="3"/>
  <c r="F2139" i="3" s="1"/>
  <c r="H2137" i="3"/>
  <c r="I2137" i="3" s="1"/>
  <c r="J2137" i="3"/>
  <c r="K2137" i="3" s="1"/>
  <c r="F2250" i="3"/>
  <c r="F2251" i="3" s="1"/>
  <c r="L2249" i="3"/>
  <c r="M2249" i="3" s="1"/>
  <c r="H2249" i="3"/>
  <c r="I2249" i="3" s="1"/>
  <c r="J2249" i="3"/>
  <c r="K2249" i="3" s="1"/>
  <c r="H1812" i="3"/>
  <c r="I1812" i="3" s="1"/>
  <c r="J1812" i="3"/>
  <c r="K1812" i="3" s="1"/>
  <c r="L1812" i="3"/>
  <c r="M1812" i="3" s="1"/>
  <c r="H2279" i="3"/>
  <c r="I2279" i="3" s="1"/>
  <c r="J2279" i="3"/>
  <c r="K2279" i="3" s="1"/>
  <c r="L2279" i="3"/>
  <c r="M2279" i="3" s="1"/>
  <c r="F2280" i="3"/>
  <c r="M2414" i="3"/>
  <c r="K458" i="3"/>
  <c r="M2135" i="3"/>
  <c r="F2357" i="3"/>
  <c r="J2356" i="3"/>
  <c r="K2356" i="3" s="1"/>
  <c r="L2356" i="3"/>
  <c r="M2356" i="3" s="1"/>
  <c r="H2356" i="3"/>
  <c r="I2356" i="3" s="1"/>
  <c r="H2415" i="3"/>
  <c r="F2416" i="3"/>
  <c r="L2415" i="3"/>
  <c r="J2415" i="3"/>
  <c r="M2006" i="3"/>
  <c r="I2559" i="3"/>
  <c r="I2439" i="3"/>
  <c r="K1982" i="3"/>
  <c r="M1810" i="3"/>
  <c r="I2006" i="3"/>
  <c r="K2414" i="3"/>
  <c r="K2006" i="3"/>
  <c r="F2171" i="3"/>
  <c r="J2170" i="3"/>
  <c r="K2170" i="3" s="1"/>
  <c r="H2170" i="3"/>
  <c r="I2170" i="3" s="1"/>
  <c r="L2170" i="3"/>
  <c r="M2170" i="3" s="1"/>
  <c r="I1810" i="3"/>
  <c r="H2649" i="3"/>
  <c r="I2649" i="3" s="1"/>
  <c r="J2649" i="3"/>
  <c r="K2649" i="3" s="1"/>
  <c r="F2650" i="3"/>
  <c r="L2649" i="3"/>
  <c r="M2649" i="3" s="1"/>
  <c r="M2559" i="3"/>
  <c r="M2439" i="3"/>
  <c r="F1984" i="3"/>
  <c r="H1983" i="3"/>
  <c r="J1983" i="3"/>
  <c r="L1983" i="3"/>
  <c r="F2561" i="3"/>
  <c r="H2560" i="3"/>
  <c r="I2560" i="3" s="1"/>
  <c r="J2560" i="3"/>
  <c r="K2560" i="3" s="1"/>
  <c r="L2560" i="3"/>
  <c r="M2560" i="3" s="1"/>
  <c r="F2441" i="3"/>
  <c r="L2440" i="3"/>
  <c r="J2440" i="3"/>
  <c r="H2440" i="3"/>
  <c r="M1982" i="3"/>
  <c r="I458" i="3"/>
  <c r="I2135" i="3"/>
  <c r="M458" i="3"/>
  <c r="K2135" i="3"/>
  <c r="I2414" i="3"/>
  <c r="F2008" i="3"/>
  <c r="H2007" i="3"/>
  <c r="J2007" i="3"/>
  <c r="L2007" i="3"/>
  <c r="K1810" i="3"/>
  <c r="K2559" i="3"/>
  <c r="L2201" i="3"/>
  <c r="F2202" i="3"/>
  <c r="H2201" i="3"/>
  <c r="J2201" i="3"/>
  <c r="H2248" i="3"/>
  <c r="I2248" i="3" s="1"/>
  <c r="L2248" i="3"/>
  <c r="M2248" i="3" s="1"/>
  <c r="J2248" i="3"/>
  <c r="K2248" i="3" s="1"/>
  <c r="K2439" i="3"/>
  <c r="I1982" i="3"/>
  <c r="F2031" i="3"/>
  <c r="F2032" i="3" s="1"/>
  <c r="J2030" i="3"/>
  <c r="K2030" i="3" s="1"/>
  <c r="H2030" i="3"/>
  <c r="I2030" i="3" s="1"/>
  <c r="L2030" i="3"/>
  <c r="M2030" i="3" s="1"/>
  <c r="L2136" i="3"/>
  <c r="J2136" i="3"/>
  <c r="H2136" i="3"/>
  <c r="H1261" i="3"/>
  <c r="I1261" i="3" s="1"/>
  <c r="J1261" i="3"/>
  <c r="K1261" i="3" s="1"/>
  <c r="L1261" i="3"/>
  <c r="M1261" i="3" s="1"/>
  <c r="K323" i="3"/>
  <c r="I323" i="3"/>
  <c r="M323" i="3"/>
  <c r="K1111" i="3"/>
  <c r="J1842" i="3"/>
  <c r="H1842" i="3"/>
  <c r="L1842" i="3"/>
  <c r="F1843" i="3"/>
  <c r="F2380" i="3"/>
  <c r="H2379" i="3"/>
  <c r="J2379" i="3"/>
  <c r="L2379" i="3"/>
  <c r="H1564" i="3"/>
  <c r="F1565" i="3"/>
  <c r="L1564" i="3"/>
  <c r="J1564" i="3"/>
  <c r="J1540" i="3"/>
  <c r="L1540" i="3"/>
  <c r="F1541" i="3"/>
  <c r="F1542" i="3" s="1"/>
  <c r="H1540" i="3"/>
  <c r="K2378" i="3"/>
  <c r="I2378" i="3"/>
  <c r="I1111" i="3"/>
  <c r="M1111" i="3"/>
  <c r="M2378" i="3"/>
  <c r="H1277" i="3"/>
  <c r="I1277" i="3" s="1"/>
  <c r="L1277" i="3"/>
  <c r="M1277" i="3" s="1"/>
  <c r="J1277" i="3"/>
  <c r="K1277" i="3" s="1"/>
  <c r="F2482" i="3"/>
  <c r="J2481" i="3"/>
  <c r="L2481" i="3"/>
  <c r="H2481" i="3"/>
  <c r="J324" i="3"/>
  <c r="L324" i="3"/>
  <c r="H324" i="3"/>
  <c r="J384" i="3"/>
  <c r="L384" i="3"/>
  <c r="H384" i="3"/>
  <c r="L459" i="3"/>
  <c r="J459" i="3"/>
  <c r="H459" i="3"/>
  <c r="H765" i="3"/>
  <c r="I765" i="3" s="1"/>
  <c r="L765" i="3"/>
  <c r="M765" i="3" s="1"/>
  <c r="J765" i="3"/>
  <c r="K765" i="3" s="1"/>
  <c r="H847" i="3"/>
  <c r="L847" i="3"/>
  <c r="J847" i="3"/>
  <c r="J638" i="3"/>
  <c r="K638" i="3" s="1"/>
  <c r="L638" i="3"/>
  <c r="M638" i="3" s="1"/>
  <c r="H638" i="3"/>
  <c r="I638" i="3" s="1"/>
  <c r="J1112" i="3"/>
  <c r="L1112" i="3"/>
  <c r="H1112" i="3"/>
  <c r="I147" i="2"/>
  <c r="H148" i="2"/>
  <c r="J147" i="2"/>
  <c r="M459" i="3" l="1"/>
  <c r="I459" i="3"/>
  <c r="L1619" i="3"/>
  <c r="M1619" i="3" s="1"/>
  <c r="H1619" i="3"/>
  <c r="I1619" i="3" s="1"/>
  <c r="J1619" i="3"/>
  <c r="K1619" i="3" s="1"/>
  <c r="F2140" i="3"/>
  <c r="L2139" i="3"/>
  <c r="M2139" i="3" s="1"/>
  <c r="H2139" i="3"/>
  <c r="I2139" i="3" s="1"/>
  <c r="J2139" i="3"/>
  <c r="K2139" i="3" s="1"/>
  <c r="K459" i="3"/>
  <c r="H2251" i="3"/>
  <c r="I2251" i="3" s="1"/>
  <c r="J2251" i="3"/>
  <c r="K2251" i="3" s="1"/>
  <c r="L2251" i="3"/>
  <c r="M2251" i="3" s="1"/>
  <c r="F2599" i="3"/>
  <c r="L2598" i="3"/>
  <c r="M2598" i="3" s="1"/>
  <c r="H2598" i="3"/>
  <c r="I2598" i="3" s="1"/>
  <c r="J2598" i="3"/>
  <c r="K2598" i="3" s="1"/>
  <c r="L1814" i="3"/>
  <c r="M1814" i="3" s="1"/>
  <c r="F1815" i="3"/>
  <c r="J1814" i="3"/>
  <c r="K1814" i="3" s="1"/>
  <c r="H1814" i="3"/>
  <c r="I1814" i="3" s="1"/>
  <c r="H2280" i="3"/>
  <c r="I2280" i="3" s="1"/>
  <c r="J2280" i="3"/>
  <c r="K2280" i="3" s="1"/>
  <c r="L2280" i="3"/>
  <c r="M2280" i="3" s="1"/>
  <c r="F2281" i="3"/>
  <c r="K2201" i="3"/>
  <c r="M2201" i="3"/>
  <c r="I2201" i="3"/>
  <c r="J2250" i="3"/>
  <c r="K2250" i="3" s="1"/>
  <c r="L2250" i="3"/>
  <c r="M2250" i="3" s="1"/>
  <c r="H2250" i="3"/>
  <c r="I2250" i="3" s="1"/>
  <c r="L2138" i="3"/>
  <c r="M2138" i="3" s="1"/>
  <c r="H2138" i="3"/>
  <c r="I2138" i="3" s="1"/>
  <c r="J2138" i="3"/>
  <c r="K2138" i="3" s="1"/>
  <c r="M1983" i="3"/>
  <c r="K1983" i="3"/>
  <c r="I1983" i="3"/>
  <c r="K847" i="3"/>
  <c r="I2481" i="3"/>
  <c r="F2203" i="3"/>
  <c r="J2202" i="3"/>
  <c r="L2202" i="3"/>
  <c r="H2202" i="3"/>
  <c r="K384" i="3"/>
  <c r="K324" i="3"/>
  <c r="I1540" i="3"/>
  <c r="K1564" i="3"/>
  <c r="K2007" i="3"/>
  <c r="I2440" i="3"/>
  <c r="H1984" i="3"/>
  <c r="F1985" i="3"/>
  <c r="F1986" i="3" s="1"/>
  <c r="L1984" i="3"/>
  <c r="J1984" i="3"/>
  <c r="L2650" i="3"/>
  <c r="M2650" i="3" s="1"/>
  <c r="H2650" i="3"/>
  <c r="I2650" i="3" s="1"/>
  <c r="F2651" i="3"/>
  <c r="J2650" i="3"/>
  <c r="K2650" i="3" s="1"/>
  <c r="I2415" i="3"/>
  <c r="L2357" i="3"/>
  <c r="M2357" i="3" s="1"/>
  <c r="H2357" i="3"/>
  <c r="I2357" i="3" s="1"/>
  <c r="F2358" i="3"/>
  <c r="J2357" i="3"/>
  <c r="K2357" i="3" s="1"/>
  <c r="L1542" i="3"/>
  <c r="J1542" i="3"/>
  <c r="F1543" i="3"/>
  <c r="H1542" i="3"/>
  <c r="M1564" i="3"/>
  <c r="I2136" i="3"/>
  <c r="I2007" i="3"/>
  <c r="K2440" i="3"/>
  <c r="H2171" i="3"/>
  <c r="L2171" i="3"/>
  <c r="F2172" i="3"/>
  <c r="J2171" i="3"/>
  <c r="K2415" i="3"/>
  <c r="M847" i="3"/>
  <c r="I384" i="3"/>
  <c r="I324" i="3"/>
  <c r="M2481" i="3"/>
  <c r="M1540" i="3"/>
  <c r="K2136" i="3"/>
  <c r="J2008" i="3"/>
  <c r="H2008" i="3"/>
  <c r="L2008" i="3"/>
  <c r="F2009" i="3"/>
  <c r="M2440" i="3"/>
  <c r="M2415" i="3"/>
  <c r="I847" i="3"/>
  <c r="M384" i="3"/>
  <c r="M324" i="3"/>
  <c r="K2481" i="3"/>
  <c r="K1540" i="3"/>
  <c r="I1564" i="3"/>
  <c r="M2136" i="3"/>
  <c r="L2032" i="3"/>
  <c r="M2032" i="3" s="1"/>
  <c r="J2032" i="3"/>
  <c r="K2032" i="3" s="1"/>
  <c r="H2032" i="3"/>
  <c r="I2032" i="3" s="1"/>
  <c r="F2033" i="3"/>
  <c r="M2007" i="3"/>
  <c r="F2442" i="3"/>
  <c r="L2441" i="3"/>
  <c r="H2441" i="3"/>
  <c r="J2441" i="3"/>
  <c r="H2561" i="3"/>
  <c r="I2561" i="3" s="1"/>
  <c r="J2561" i="3"/>
  <c r="K2561" i="3" s="1"/>
  <c r="F2562" i="3"/>
  <c r="F2563" i="3" s="1"/>
  <c r="L2561" i="3"/>
  <c r="M2561" i="3" s="1"/>
  <c r="F2417" i="3"/>
  <c r="L2416" i="3"/>
  <c r="J2416" i="3"/>
  <c r="H2416" i="3"/>
  <c r="F2050" i="3"/>
  <c r="J2031" i="3"/>
  <c r="K2031" i="3" s="1"/>
  <c r="H2031" i="3"/>
  <c r="I2031" i="3" s="1"/>
  <c r="L2031" i="3"/>
  <c r="M2031" i="3" s="1"/>
  <c r="L1262" i="3"/>
  <c r="M1262" i="3" s="1"/>
  <c r="J1262" i="3"/>
  <c r="K1262" i="3" s="1"/>
  <c r="H1262" i="3"/>
  <c r="I1262" i="3" s="1"/>
  <c r="K1112" i="3"/>
  <c r="L1541" i="3"/>
  <c r="J1541" i="3"/>
  <c r="H1541" i="3"/>
  <c r="I2379" i="3"/>
  <c r="I1842" i="3"/>
  <c r="I1112" i="3"/>
  <c r="M1112" i="3"/>
  <c r="H1565" i="3"/>
  <c r="F1566" i="3"/>
  <c r="J1565" i="3"/>
  <c r="L1565" i="3"/>
  <c r="L2380" i="3"/>
  <c r="H2380" i="3"/>
  <c r="F2381" i="3"/>
  <c r="F2382" i="3" s="1"/>
  <c r="J2380" i="3"/>
  <c r="K1842" i="3"/>
  <c r="M2379" i="3"/>
  <c r="L1843" i="3"/>
  <c r="H1843" i="3"/>
  <c r="F1844" i="3"/>
  <c r="J1843" i="3"/>
  <c r="K2379" i="3"/>
  <c r="M1842" i="3"/>
  <c r="H325" i="3"/>
  <c r="I325" i="3" s="1"/>
  <c r="L325" i="3"/>
  <c r="M325" i="3" s="1"/>
  <c r="J325" i="3"/>
  <c r="K325" i="3" s="1"/>
  <c r="L1278" i="3"/>
  <c r="J1278" i="3"/>
  <c r="H1278" i="3"/>
  <c r="H386" i="3"/>
  <c r="L386" i="3"/>
  <c r="J386" i="3"/>
  <c r="L2482" i="3"/>
  <c r="H2482" i="3"/>
  <c r="J2482" i="3"/>
  <c r="F2483" i="3"/>
  <c r="J460" i="3"/>
  <c r="K460" i="3" s="1"/>
  <c r="L460" i="3"/>
  <c r="M460" i="3" s="1"/>
  <c r="H460" i="3"/>
  <c r="I460" i="3" s="1"/>
  <c r="L385" i="3"/>
  <c r="M385" i="3" s="1"/>
  <c r="J385" i="3"/>
  <c r="K385" i="3" s="1"/>
  <c r="H385" i="3"/>
  <c r="I385" i="3" s="1"/>
  <c r="H639" i="3"/>
  <c r="I639" i="3" s="1"/>
  <c r="L639" i="3"/>
  <c r="M639" i="3" s="1"/>
  <c r="J639" i="3"/>
  <c r="K639" i="3" s="1"/>
  <c r="J1113" i="3"/>
  <c r="K1113" i="3" s="1"/>
  <c r="L1113" i="3"/>
  <c r="M1113" i="3" s="1"/>
  <c r="H1113" i="3"/>
  <c r="I1113" i="3" s="1"/>
  <c r="J848" i="3"/>
  <c r="K848" i="3" s="1"/>
  <c r="L848" i="3"/>
  <c r="M848" i="3" s="1"/>
  <c r="H848" i="3"/>
  <c r="I848" i="3" s="1"/>
  <c r="J766" i="3"/>
  <c r="K766" i="3" s="1"/>
  <c r="L766" i="3"/>
  <c r="M766" i="3" s="1"/>
  <c r="H766" i="3"/>
  <c r="I766" i="3" s="1"/>
  <c r="I148" i="2"/>
  <c r="H149" i="2"/>
  <c r="J148" i="2"/>
  <c r="I2171" i="3" l="1"/>
  <c r="M1542" i="3"/>
  <c r="F1816" i="3"/>
  <c r="J1815" i="3"/>
  <c r="K1815" i="3" s="1"/>
  <c r="H1815" i="3"/>
  <c r="I1815" i="3" s="1"/>
  <c r="L1815" i="3"/>
  <c r="M1815" i="3" s="1"/>
  <c r="K2202" i="3"/>
  <c r="K2171" i="3"/>
  <c r="I2202" i="3"/>
  <c r="F2600" i="3"/>
  <c r="L2599" i="3"/>
  <c r="M2599" i="3" s="1"/>
  <c r="H2599" i="3"/>
  <c r="I2599" i="3" s="1"/>
  <c r="J2599" i="3"/>
  <c r="K2599" i="3" s="1"/>
  <c r="J2140" i="3"/>
  <c r="H2140" i="3"/>
  <c r="L2140" i="3"/>
  <c r="I1542" i="3"/>
  <c r="M2171" i="3"/>
  <c r="K1542" i="3"/>
  <c r="M2202" i="3"/>
  <c r="H2281" i="3"/>
  <c r="I2281" i="3" s="1"/>
  <c r="J2281" i="3"/>
  <c r="K2281" i="3" s="1"/>
  <c r="F2282" i="3"/>
  <c r="L2281" i="3"/>
  <c r="M2281" i="3" s="1"/>
  <c r="F2564" i="3"/>
  <c r="F2565" i="3" s="1"/>
  <c r="H2563" i="3"/>
  <c r="I2563" i="3" s="1"/>
  <c r="L2563" i="3"/>
  <c r="M2563" i="3" s="1"/>
  <c r="J2563" i="3"/>
  <c r="K2563" i="3" s="1"/>
  <c r="F1987" i="3"/>
  <c r="F1988" i="3" s="1"/>
  <c r="L1986" i="3"/>
  <c r="M1986" i="3" s="1"/>
  <c r="J1986" i="3"/>
  <c r="K1986" i="3" s="1"/>
  <c r="H1986" i="3"/>
  <c r="I1986" i="3" s="1"/>
  <c r="I1843" i="3"/>
  <c r="K1565" i="3"/>
  <c r="K1541" i="3"/>
  <c r="I2416" i="3"/>
  <c r="K2441" i="3"/>
  <c r="L2033" i="3"/>
  <c r="M2033" i="3" s="1"/>
  <c r="J2033" i="3"/>
  <c r="K2033" i="3" s="1"/>
  <c r="H2033" i="3"/>
  <c r="I2033" i="3" s="1"/>
  <c r="F2034" i="3"/>
  <c r="I2008" i="3"/>
  <c r="H1985" i="3"/>
  <c r="L1985" i="3"/>
  <c r="J1985" i="3"/>
  <c r="J1543" i="3"/>
  <c r="K1543" i="3" s="1"/>
  <c r="H1543" i="3"/>
  <c r="I1543" i="3" s="1"/>
  <c r="F1544" i="3"/>
  <c r="L1543" i="3"/>
  <c r="M1543" i="3" s="1"/>
  <c r="L2358" i="3"/>
  <c r="M2358" i="3" s="1"/>
  <c r="H2358" i="3"/>
  <c r="I2358" i="3" s="1"/>
  <c r="F2359" i="3"/>
  <c r="J2358" i="3"/>
  <c r="K2358" i="3" s="1"/>
  <c r="I1984" i="3"/>
  <c r="K1843" i="3"/>
  <c r="I1565" i="3"/>
  <c r="J1265" i="3"/>
  <c r="K1265" i="3" s="1"/>
  <c r="L1265" i="3"/>
  <c r="M1265" i="3" s="1"/>
  <c r="H1265" i="3"/>
  <c r="I1265" i="3" s="1"/>
  <c r="H2009" i="3"/>
  <c r="I2009" i="3" s="1"/>
  <c r="L2009" i="3"/>
  <c r="M2009" i="3" s="1"/>
  <c r="J2009" i="3"/>
  <c r="K2009" i="3" s="1"/>
  <c r="F2010" i="3"/>
  <c r="J2172" i="3"/>
  <c r="K2172" i="3" s="1"/>
  <c r="H2172" i="3"/>
  <c r="I2172" i="3" s="1"/>
  <c r="L2172" i="3"/>
  <c r="M2172" i="3" s="1"/>
  <c r="F2173" i="3"/>
  <c r="K1984" i="3"/>
  <c r="F2204" i="3"/>
  <c r="J2203" i="3"/>
  <c r="K2203" i="3" s="1"/>
  <c r="H2203" i="3"/>
  <c r="I2203" i="3" s="1"/>
  <c r="L2203" i="3"/>
  <c r="M2203" i="3" s="1"/>
  <c r="K2482" i="3"/>
  <c r="M1843" i="3"/>
  <c r="M1541" i="3"/>
  <c r="K2416" i="3"/>
  <c r="H2562" i="3"/>
  <c r="I2562" i="3" s="1"/>
  <c r="J2562" i="3"/>
  <c r="K2562" i="3" s="1"/>
  <c r="L2562" i="3"/>
  <c r="M2562" i="3" s="1"/>
  <c r="I2441" i="3"/>
  <c r="K2008" i="3"/>
  <c r="I2482" i="3"/>
  <c r="M2416" i="3"/>
  <c r="M2441" i="3"/>
  <c r="M2482" i="3"/>
  <c r="M1565" i="3"/>
  <c r="I1541" i="3"/>
  <c r="L2417" i="3"/>
  <c r="J2417" i="3"/>
  <c r="F2418" i="3"/>
  <c r="H2417" i="3"/>
  <c r="F2443" i="3"/>
  <c r="H2442" i="3"/>
  <c r="J2442" i="3"/>
  <c r="L2442" i="3"/>
  <c r="M2008" i="3"/>
  <c r="F2652" i="3"/>
  <c r="L2651" i="3"/>
  <c r="H2651" i="3"/>
  <c r="J2651" i="3"/>
  <c r="M1984" i="3"/>
  <c r="F2051" i="3"/>
  <c r="L2050" i="3"/>
  <c r="M2050" i="3" s="1"/>
  <c r="H2050" i="3"/>
  <c r="I2050" i="3" s="1"/>
  <c r="J2050" i="3"/>
  <c r="K2050" i="3" s="1"/>
  <c r="H2382" i="3"/>
  <c r="F2383" i="3"/>
  <c r="J2382" i="3"/>
  <c r="L2382" i="3"/>
  <c r="L1264" i="3"/>
  <c r="M1264" i="3" s="1"/>
  <c r="J1264" i="3"/>
  <c r="K1264" i="3" s="1"/>
  <c r="H1264" i="3"/>
  <c r="I1264" i="3" s="1"/>
  <c r="L1263" i="3"/>
  <c r="M1263" i="3" s="1"/>
  <c r="H1263" i="3"/>
  <c r="I1263" i="3" s="1"/>
  <c r="J1263" i="3"/>
  <c r="K1263" i="3" s="1"/>
  <c r="J1844" i="3"/>
  <c r="H1844" i="3"/>
  <c r="L1844" i="3"/>
  <c r="F1845" i="3"/>
  <c r="J2381" i="3"/>
  <c r="H2381" i="3"/>
  <c r="L2381" i="3"/>
  <c r="I2380" i="3"/>
  <c r="M2380" i="3"/>
  <c r="K2380" i="3"/>
  <c r="F1567" i="3"/>
  <c r="L1566" i="3"/>
  <c r="M1566" i="3" s="1"/>
  <c r="H1566" i="3"/>
  <c r="I1566" i="3" s="1"/>
  <c r="J1566" i="3"/>
  <c r="K1566" i="3" s="1"/>
  <c r="F2484" i="3"/>
  <c r="J2483" i="3"/>
  <c r="L2483" i="3"/>
  <c r="H2483" i="3"/>
  <c r="L1279" i="3"/>
  <c r="H1279" i="3"/>
  <c r="J1279" i="3"/>
  <c r="J768" i="3"/>
  <c r="K768" i="3" s="1"/>
  <c r="H768" i="3"/>
  <c r="I768" i="3" s="1"/>
  <c r="L768" i="3"/>
  <c r="M768" i="3" s="1"/>
  <c r="K386" i="3"/>
  <c r="L990" i="3"/>
  <c r="M990" i="3" s="1"/>
  <c r="H990" i="3"/>
  <c r="I990" i="3" s="1"/>
  <c r="J990" i="3"/>
  <c r="K990" i="3" s="1"/>
  <c r="M1278" i="3"/>
  <c r="H387" i="3"/>
  <c r="I387" i="3" s="1"/>
  <c r="L387" i="3"/>
  <c r="M387" i="3" s="1"/>
  <c r="J387" i="3"/>
  <c r="K387" i="3" s="1"/>
  <c r="M386" i="3"/>
  <c r="I1278" i="3"/>
  <c r="I386" i="3"/>
  <c r="K1278" i="3"/>
  <c r="J326" i="3"/>
  <c r="L326" i="3"/>
  <c r="H326" i="3"/>
  <c r="J1114" i="3"/>
  <c r="L1114" i="3"/>
  <c r="H1114" i="3"/>
  <c r="H849" i="3"/>
  <c r="I849" i="3" s="1"/>
  <c r="L849" i="3"/>
  <c r="M849" i="3" s="1"/>
  <c r="J849" i="3"/>
  <c r="K849" i="3" s="1"/>
  <c r="J640" i="3"/>
  <c r="K640" i="3" s="1"/>
  <c r="L640" i="3"/>
  <c r="M640" i="3" s="1"/>
  <c r="H640" i="3"/>
  <c r="I640" i="3" s="1"/>
  <c r="L461" i="3"/>
  <c r="M461" i="3" s="1"/>
  <c r="J461" i="3"/>
  <c r="K461" i="3" s="1"/>
  <c r="H461" i="3"/>
  <c r="I461" i="3" s="1"/>
  <c r="H767" i="3"/>
  <c r="I767" i="3" s="1"/>
  <c r="L767" i="3"/>
  <c r="M767" i="3" s="1"/>
  <c r="J767" i="3"/>
  <c r="K767" i="3" s="1"/>
  <c r="I149" i="2"/>
  <c r="H150" i="2"/>
  <c r="J149" i="2"/>
  <c r="M2651" i="3" l="1"/>
  <c r="K2140" i="3"/>
  <c r="H2600" i="3"/>
  <c r="I2600" i="3" s="1"/>
  <c r="J2600" i="3"/>
  <c r="K2600" i="3" s="1"/>
  <c r="L2600" i="3"/>
  <c r="M2600" i="3" s="1"/>
  <c r="J1988" i="3"/>
  <c r="F1989" i="3"/>
  <c r="H1988" i="3"/>
  <c r="L1988" i="3"/>
  <c r="J2565" i="3"/>
  <c r="K2565" i="3" s="1"/>
  <c r="L2565" i="3"/>
  <c r="M2565" i="3" s="1"/>
  <c r="H2565" i="3"/>
  <c r="I2565" i="3" s="1"/>
  <c r="F2566" i="3"/>
  <c r="L1816" i="3"/>
  <c r="M1816" i="3" s="1"/>
  <c r="H1816" i="3"/>
  <c r="I1816" i="3" s="1"/>
  <c r="J1816" i="3"/>
  <c r="K1816" i="3" s="1"/>
  <c r="F1817" i="3"/>
  <c r="M2140" i="3"/>
  <c r="K2651" i="3"/>
  <c r="I2651" i="3"/>
  <c r="I2140" i="3"/>
  <c r="M2483" i="3"/>
  <c r="K2483" i="3"/>
  <c r="L1987" i="3"/>
  <c r="M1987" i="3" s="1"/>
  <c r="H1987" i="3"/>
  <c r="I1987" i="3" s="1"/>
  <c r="J1987" i="3"/>
  <c r="K1987" i="3" s="1"/>
  <c r="L2564" i="3"/>
  <c r="M2564" i="3" s="1"/>
  <c r="H2564" i="3"/>
  <c r="I2564" i="3" s="1"/>
  <c r="J2564" i="3"/>
  <c r="K2564" i="3" s="1"/>
  <c r="I2483" i="3"/>
  <c r="J2282" i="3"/>
  <c r="K2282" i="3" s="1"/>
  <c r="L2282" i="3"/>
  <c r="M2282" i="3" s="1"/>
  <c r="H2282" i="3"/>
  <c r="I2282" i="3" s="1"/>
  <c r="F2283" i="3"/>
  <c r="F2653" i="3"/>
  <c r="H2652" i="3"/>
  <c r="I2652" i="3" s="1"/>
  <c r="J2652" i="3"/>
  <c r="K2652" i="3" s="1"/>
  <c r="L2652" i="3"/>
  <c r="M2652" i="3" s="1"/>
  <c r="I1844" i="3"/>
  <c r="I2442" i="3"/>
  <c r="K2417" i="3"/>
  <c r="H2010" i="3"/>
  <c r="F2011" i="3"/>
  <c r="F2012" i="3" s="1"/>
  <c r="L2010" i="3"/>
  <c r="J2010" i="3"/>
  <c r="H2359" i="3"/>
  <c r="I2359" i="3" s="1"/>
  <c r="F2360" i="3"/>
  <c r="J2359" i="3"/>
  <c r="K2359" i="3" s="1"/>
  <c r="L2359" i="3"/>
  <c r="M2359" i="3" s="1"/>
  <c r="J1544" i="3"/>
  <c r="H1544" i="3"/>
  <c r="L1544" i="3"/>
  <c r="F1545" i="3"/>
  <c r="K1985" i="3"/>
  <c r="K1844" i="3"/>
  <c r="I2382" i="3"/>
  <c r="M1985" i="3"/>
  <c r="M2382" i="3"/>
  <c r="I1985" i="3"/>
  <c r="H2034" i="3"/>
  <c r="I2034" i="3" s="1"/>
  <c r="J2034" i="3"/>
  <c r="K2034" i="3" s="1"/>
  <c r="L2034" i="3"/>
  <c r="M2034" i="3" s="1"/>
  <c r="F2035" i="3"/>
  <c r="H2443" i="3"/>
  <c r="F2444" i="3"/>
  <c r="J2443" i="3"/>
  <c r="L2443" i="3"/>
  <c r="M2417" i="3"/>
  <c r="M2442" i="3"/>
  <c r="I2417" i="3"/>
  <c r="F2174" i="3"/>
  <c r="L2173" i="3"/>
  <c r="M2173" i="3" s="1"/>
  <c r="J2173" i="3"/>
  <c r="K2173" i="3" s="1"/>
  <c r="H2173" i="3"/>
  <c r="I2173" i="3" s="1"/>
  <c r="J1266" i="3"/>
  <c r="K1266" i="3" s="1"/>
  <c r="H1266" i="3"/>
  <c r="I1266" i="3" s="1"/>
  <c r="L1266" i="3"/>
  <c r="M1266" i="3" s="1"/>
  <c r="M1844" i="3"/>
  <c r="K2382" i="3"/>
  <c r="K2442" i="3"/>
  <c r="J2418" i="3"/>
  <c r="L2418" i="3"/>
  <c r="F2419" i="3"/>
  <c r="H2418" i="3"/>
  <c r="L2204" i="3"/>
  <c r="J2204" i="3"/>
  <c r="F2205" i="3"/>
  <c r="H2204" i="3"/>
  <c r="F2384" i="3"/>
  <c r="L2383" i="3"/>
  <c r="H2383" i="3"/>
  <c r="J2383" i="3"/>
  <c r="J2051" i="3"/>
  <c r="K2051" i="3" s="1"/>
  <c r="L2051" i="3"/>
  <c r="M2051" i="3" s="1"/>
  <c r="H2051" i="3"/>
  <c r="I2051" i="3" s="1"/>
  <c r="F2052" i="3"/>
  <c r="I1114" i="3"/>
  <c r="I326" i="3"/>
  <c r="M1279" i="3"/>
  <c r="L1567" i="3"/>
  <c r="J1567" i="3"/>
  <c r="F1568" i="3"/>
  <c r="H1567" i="3"/>
  <c r="I2381" i="3"/>
  <c r="J1845" i="3"/>
  <c r="F1846" i="3"/>
  <c r="H1845" i="3"/>
  <c r="L1845" i="3"/>
  <c r="I1279" i="3"/>
  <c r="M1114" i="3"/>
  <c r="M326" i="3"/>
  <c r="K1279" i="3"/>
  <c r="K2381" i="3"/>
  <c r="K1114" i="3"/>
  <c r="K326" i="3"/>
  <c r="M2381" i="3"/>
  <c r="J1060" i="3"/>
  <c r="L1060" i="3"/>
  <c r="H1060" i="3"/>
  <c r="H388" i="3"/>
  <c r="I388" i="3" s="1"/>
  <c r="J388" i="3"/>
  <c r="K388" i="3" s="1"/>
  <c r="L388" i="3"/>
  <c r="M388" i="3" s="1"/>
  <c r="H991" i="3"/>
  <c r="I991" i="3" s="1"/>
  <c r="J991" i="3"/>
  <c r="K991" i="3" s="1"/>
  <c r="L991" i="3"/>
  <c r="M991" i="3" s="1"/>
  <c r="J327" i="3"/>
  <c r="H327" i="3"/>
  <c r="L327" i="3"/>
  <c r="J962" i="3"/>
  <c r="K962" i="3" s="1"/>
  <c r="H962" i="3"/>
  <c r="I962" i="3" s="1"/>
  <c r="L962" i="3"/>
  <c r="M962" i="3" s="1"/>
  <c r="L769" i="3"/>
  <c r="M769" i="3" s="1"/>
  <c r="J769" i="3"/>
  <c r="K769" i="3" s="1"/>
  <c r="H769" i="3"/>
  <c r="I769" i="3" s="1"/>
  <c r="J1280" i="3"/>
  <c r="H1280" i="3"/>
  <c r="L1280" i="3"/>
  <c r="F2485" i="3"/>
  <c r="J2484" i="3"/>
  <c r="L2484" i="3"/>
  <c r="H2484" i="3"/>
  <c r="J850" i="3"/>
  <c r="K850" i="3" s="1"/>
  <c r="L850" i="3"/>
  <c r="M850" i="3" s="1"/>
  <c r="H850" i="3"/>
  <c r="I850" i="3" s="1"/>
  <c r="J462" i="3"/>
  <c r="K462" i="3" s="1"/>
  <c r="L462" i="3"/>
  <c r="M462" i="3" s="1"/>
  <c r="H462" i="3"/>
  <c r="I462" i="3" s="1"/>
  <c r="H641" i="3"/>
  <c r="I641" i="3" s="1"/>
  <c r="L641" i="3"/>
  <c r="M641" i="3" s="1"/>
  <c r="J641" i="3"/>
  <c r="K641" i="3" s="1"/>
  <c r="J1115" i="3"/>
  <c r="L1115" i="3"/>
  <c r="H1115" i="3"/>
  <c r="I150" i="2"/>
  <c r="J150" i="2"/>
  <c r="H151" i="2"/>
  <c r="I1280" i="3" l="1"/>
  <c r="M1567" i="3"/>
  <c r="I2204" i="3"/>
  <c r="K1280" i="3"/>
  <c r="I1060" i="3"/>
  <c r="I1567" i="3"/>
  <c r="M2443" i="3"/>
  <c r="I1544" i="3"/>
  <c r="L2566" i="3"/>
  <c r="M2566" i="3" s="1"/>
  <c r="H2566" i="3"/>
  <c r="I2566" i="3" s="1"/>
  <c r="J2566" i="3"/>
  <c r="K2566" i="3" s="1"/>
  <c r="F2567" i="3"/>
  <c r="M1988" i="3"/>
  <c r="M1280" i="3"/>
  <c r="K1060" i="3"/>
  <c r="K1567" i="3"/>
  <c r="M1060" i="3"/>
  <c r="K2204" i="3"/>
  <c r="K2443" i="3"/>
  <c r="K1544" i="3"/>
  <c r="I1988" i="3"/>
  <c r="H1817" i="3"/>
  <c r="I1817" i="3" s="1"/>
  <c r="J1817" i="3"/>
  <c r="K1817" i="3" s="1"/>
  <c r="L1817" i="3"/>
  <c r="M1817" i="3" s="1"/>
  <c r="L1989" i="3"/>
  <c r="F1990" i="3"/>
  <c r="H1989" i="3"/>
  <c r="J1989" i="3"/>
  <c r="M2204" i="3"/>
  <c r="I2443" i="3"/>
  <c r="M1544" i="3"/>
  <c r="K1988" i="3"/>
  <c r="F2013" i="3"/>
  <c r="F2014" i="3" s="1"/>
  <c r="L2012" i="3"/>
  <c r="M2012" i="3" s="1"/>
  <c r="H2012" i="3"/>
  <c r="I2012" i="3" s="1"/>
  <c r="J2012" i="3"/>
  <c r="K2012" i="3" s="1"/>
  <c r="H2283" i="3"/>
  <c r="I2283" i="3" s="1"/>
  <c r="F2284" i="3"/>
  <c r="J2283" i="3"/>
  <c r="K2283" i="3" s="1"/>
  <c r="L2283" i="3"/>
  <c r="M2283" i="3" s="1"/>
  <c r="M1845" i="3"/>
  <c r="K2383" i="3"/>
  <c r="J1267" i="3"/>
  <c r="K1267" i="3" s="1"/>
  <c r="L1267" i="3"/>
  <c r="M1267" i="3" s="1"/>
  <c r="H1267" i="3"/>
  <c r="I1267" i="3" s="1"/>
  <c r="F2361" i="3"/>
  <c r="F2362" i="3" s="1"/>
  <c r="L2360" i="3"/>
  <c r="M2360" i="3" s="1"/>
  <c r="H2360" i="3"/>
  <c r="I2360" i="3" s="1"/>
  <c r="J2360" i="3"/>
  <c r="K2360" i="3" s="1"/>
  <c r="M2484" i="3"/>
  <c r="I1845" i="3"/>
  <c r="I2383" i="3"/>
  <c r="H2419" i="3"/>
  <c r="L2419" i="3"/>
  <c r="J2419" i="3"/>
  <c r="F2420" i="3"/>
  <c r="F2445" i="3"/>
  <c r="H2444" i="3"/>
  <c r="J2444" i="3"/>
  <c r="L2444" i="3"/>
  <c r="K2010" i="3"/>
  <c r="I2484" i="3"/>
  <c r="I2010" i="3"/>
  <c r="K2484" i="3"/>
  <c r="M2383" i="3"/>
  <c r="M2418" i="3"/>
  <c r="J2174" i="3"/>
  <c r="K2174" i="3" s="1"/>
  <c r="F2175" i="3"/>
  <c r="F2176" i="3" s="1"/>
  <c r="H2174" i="3"/>
  <c r="I2174" i="3" s="1"/>
  <c r="L2174" i="3"/>
  <c r="M2174" i="3" s="1"/>
  <c r="H1545" i="3"/>
  <c r="F1546" i="3"/>
  <c r="L1545" i="3"/>
  <c r="J1545" i="3"/>
  <c r="M2010" i="3"/>
  <c r="I2418" i="3"/>
  <c r="K1845" i="3"/>
  <c r="F2206" i="3"/>
  <c r="F2207" i="3" s="1"/>
  <c r="J2205" i="3"/>
  <c r="H2205" i="3"/>
  <c r="L2205" i="3"/>
  <c r="K2418" i="3"/>
  <c r="L2035" i="3"/>
  <c r="M2035" i="3" s="1"/>
  <c r="F2036" i="3"/>
  <c r="J2035" i="3"/>
  <c r="K2035" i="3" s="1"/>
  <c r="H2035" i="3"/>
  <c r="I2035" i="3" s="1"/>
  <c r="L2011" i="3"/>
  <c r="J2011" i="3"/>
  <c r="H2011" i="3"/>
  <c r="J2653" i="3"/>
  <c r="H2653" i="3"/>
  <c r="L2653" i="3"/>
  <c r="F2654" i="3"/>
  <c r="H2052" i="3"/>
  <c r="I2052" i="3" s="1"/>
  <c r="F2053" i="3"/>
  <c r="L2052" i="3"/>
  <c r="M2052" i="3" s="1"/>
  <c r="J2052" i="3"/>
  <c r="K2052" i="3" s="1"/>
  <c r="F2385" i="3"/>
  <c r="L2384" i="3"/>
  <c r="J2384" i="3"/>
  <c r="H2384" i="3"/>
  <c r="I327" i="3"/>
  <c r="K327" i="3"/>
  <c r="F1847" i="3"/>
  <c r="L1846" i="3"/>
  <c r="M1846" i="3" s="1"/>
  <c r="J1846" i="3"/>
  <c r="K1846" i="3" s="1"/>
  <c r="H1846" i="3"/>
  <c r="I1846" i="3" s="1"/>
  <c r="M327" i="3"/>
  <c r="L1568" i="3"/>
  <c r="M1568" i="3" s="1"/>
  <c r="H1568" i="3"/>
  <c r="I1568" i="3" s="1"/>
  <c r="F1569" i="3"/>
  <c r="J1568" i="3"/>
  <c r="K1568" i="3" s="1"/>
  <c r="K1115" i="3"/>
  <c r="I1115" i="3"/>
  <c r="M1115" i="3"/>
  <c r="H1281" i="3"/>
  <c r="J1281" i="3"/>
  <c r="L1281" i="3"/>
  <c r="H963" i="3"/>
  <c r="I963" i="3" s="1"/>
  <c r="L963" i="3"/>
  <c r="M963" i="3" s="1"/>
  <c r="J963" i="3"/>
  <c r="K963" i="3" s="1"/>
  <c r="F2486" i="3"/>
  <c r="L2485" i="3"/>
  <c r="J2485" i="3"/>
  <c r="H2485" i="3"/>
  <c r="J770" i="3"/>
  <c r="K770" i="3" s="1"/>
  <c r="H770" i="3"/>
  <c r="I770" i="3" s="1"/>
  <c r="L770" i="3"/>
  <c r="M770" i="3" s="1"/>
  <c r="H1061" i="3"/>
  <c r="I1061" i="3" s="1"/>
  <c r="L1061" i="3"/>
  <c r="M1061" i="3" s="1"/>
  <c r="J1061" i="3"/>
  <c r="K1061" i="3" s="1"/>
  <c r="J328" i="3"/>
  <c r="L328" i="3"/>
  <c r="H328" i="3"/>
  <c r="L724" i="3"/>
  <c r="M724" i="3" s="1"/>
  <c r="H724" i="3"/>
  <c r="I724" i="3" s="1"/>
  <c r="J724" i="3"/>
  <c r="K724" i="3" s="1"/>
  <c r="J992" i="3"/>
  <c r="K992" i="3" s="1"/>
  <c r="H992" i="3"/>
  <c r="I992" i="3" s="1"/>
  <c r="L992" i="3"/>
  <c r="M992" i="3" s="1"/>
  <c r="H389" i="3"/>
  <c r="I389" i="3" s="1"/>
  <c r="L389" i="3"/>
  <c r="M389" i="3" s="1"/>
  <c r="J389" i="3"/>
  <c r="K389" i="3" s="1"/>
  <c r="H1020" i="3"/>
  <c r="J1020" i="3"/>
  <c r="L1020" i="3"/>
  <c r="J642" i="3"/>
  <c r="K642" i="3" s="1"/>
  <c r="L642" i="3"/>
  <c r="M642" i="3" s="1"/>
  <c r="H642" i="3"/>
  <c r="I642" i="3" s="1"/>
  <c r="L463" i="3"/>
  <c r="M463" i="3" s="1"/>
  <c r="J463" i="3"/>
  <c r="K463" i="3" s="1"/>
  <c r="H463" i="3"/>
  <c r="I463" i="3" s="1"/>
  <c r="L529" i="3"/>
  <c r="M529" i="3" s="1"/>
  <c r="J529" i="3"/>
  <c r="K529" i="3" s="1"/>
  <c r="H529" i="3"/>
  <c r="I529" i="3" s="1"/>
  <c r="H851" i="3"/>
  <c r="I851" i="3" s="1"/>
  <c r="L851" i="3"/>
  <c r="M851" i="3" s="1"/>
  <c r="J851" i="3"/>
  <c r="K851" i="3" s="1"/>
  <c r="J1116" i="3"/>
  <c r="L1116" i="3"/>
  <c r="H1116" i="3"/>
  <c r="J151" i="2"/>
  <c r="I151" i="2"/>
  <c r="H152" i="2"/>
  <c r="M1545" i="3" l="1"/>
  <c r="K1989" i="3"/>
  <c r="I1020" i="3"/>
  <c r="K2205" i="3"/>
  <c r="M1020" i="3"/>
  <c r="K1545" i="3"/>
  <c r="L2014" i="3"/>
  <c r="M2014" i="3" s="1"/>
  <c r="F2015" i="3"/>
  <c r="J2014" i="3"/>
  <c r="K2014" i="3" s="1"/>
  <c r="H2014" i="3"/>
  <c r="I2014" i="3" s="1"/>
  <c r="M1989" i="3"/>
  <c r="L2567" i="3"/>
  <c r="M2567" i="3" s="1"/>
  <c r="H2567" i="3"/>
  <c r="I2567" i="3" s="1"/>
  <c r="J2567" i="3"/>
  <c r="K2567" i="3" s="1"/>
  <c r="F2568" i="3"/>
  <c r="K1020" i="3"/>
  <c r="M2205" i="3"/>
  <c r="I2205" i="3"/>
  <c r="I1989" i="3"/>
  <c r="I1545" i="3"/>
  <c r="H1990" i="3"/>
  <c r="F1991" i="3"/>
  <c r="J1990" i="3"/>
  <c r="L1990" i="3"/>
  <c r="I2444" i="3"/>
  <c r="H2176" i="3"/>
  <c r="I2176" i="3" s="1"/>
  <c r="L2176" i="3"/>
  <c r="M2176" i="3" s="1"/>
  <c r="J2176" i="3"/>
  <c r="K2176" i="3" s="1"/>
  <c r="F2177" i="3"/>
  <c r="F2178" i="3" s="1"/>
  <c r="J2284" i="3"/>
  <c r="K2284" i="3" s="1"/>
  <c r="L2284" i="3"/>
  <c r="M2284" i="3" s="1"/>
  <c r="F2285" i="3"/>
  <c r="H2284" i="3"/>
  <c r="I2284" i="3" s="1"/>
  <c r="K2444" i="3"/>
  <c r="M2444" i="3"/>
  <c r="H2207" i="3"/>
  <c r="J2207" i="3"/>
  <c r="F2208" i="3"/>
  <c r="F2209" i="3" s="1"/>
  <c r="L2207" i="3"/>
  <c r="H2362" i="3"/>
  <c r="I2362" i="3" s="1"/>
  <c r="J2362" i="3"/>
  <c r="K2362" i="3" s="1"/>
  <c r="L2362" i="3"/>
  <c r="M2362" i="3" s="1"/>
  <c r="F2363" i="3"/>
  <c r="F2364" i="3" s="1"/>
  <c r="L2013" i="3"/>
  <c r="M2013" i="3" s="1"/>
  <c r="H2013" i="3"/>
  <c r="I2013" i="3" s="1"/>
  <c r="J2013" i="3"/>
  <c r="K2013" i="3" s="1"/>
  <c r="H2175" i="3"/>
  <c r="L2175" i="3"/>
  <c r="J2175" i="3"/>
  <c r="M1116" i="3"/>
  <c r="K1116" i="3"/>
  <c r="K328" i="3"/>
  <c r="M2485" i="3"/>
  <c r="I1281" i="3"/>
  <c r="I2384" i="3"/>
  <c r="J2654" i="3"/>
  <c r="K2654" i="3" s="1"/>
  <c r="H2654" i="3"/>
  <c r="I2654" i="3" s="1"/>
  <c r="L2654" i="3"/>
  <c r="M2654" i="3" s="1"/>
  <c r="F2655" i="3"/>
  <c r="I2011" i="3"/>
  <c r="F2446" i="3"/>
  <c r="J2445" i="3"/>
  <c r="K2445" i="3" s="1"/>
  <c r="L2445" i="3"/>
  <c r="M2445" i="3" s="1"/>
  <c r="H2445" i="3"/>
  <c r="I2445" i="3" s="1"/>
  <c r="I2419" i="3"/>
  <c r="L2361" i="3"/>
  <c r="M2361" i="3" s="1"/>
  <c r="H2361" i="3"/>
  <c r="I2361" i="3" s="1"/>
  <c r="J2361" i="3"/>
  <c r="K2361" i="3" s="1"/>
  <c r="L1268" i="3"/>
  <c r="M1268" i="3" s="1"/>
  <c r="J1268" i="3"/>
  <c r="K1268" i="3" s="1"/>
  <c r="H1268" i="3"/>
  <c r="I1268" i="3" s="1"/>
  <c r="K2384" i="3"/>
  <c r="M2653" i="3"/>
  <c r="H1546" i="3"/>
  <c r="F1547" i="3"/>
  <c r="J1546" i="3"/>
  <c r="L1546" i="3"/>
  <c r="L2420" i="3"/>
  <c r="F2421" i="3"/>
  <c r="J2420" i="3"/>
  <c r="H2420" i="3"/>
  <c r="F2037" i="3"/>
  <c r="H2036" i="3"/>
  <c r="I2036" i="3" s="1"/>
  <c r="L2036" i="3"/>
  <c r="M2036" i="3" s="1"/>
  <c r="J2036" i="3"/>
  <c r="K2036" i="3" s="1"/>
  <c r="I1116" i="3"/>
  <c r="I328" i="3"/>
  <c r="I2485" i="3"/>
  <c r="M1281" i="3"/>
  <c r="M2384" i="3"/>
  <c r="I2653" i="3"/>
  <c r="K2011" i="3"/>
  <c r="M2011" i="3"/>
  <c r="K2419" i="3"/>
  <c r="M328" i="3"/>
  <c r="K2485" i="3"/>
  <c r="K1281" i="3"/>
  <c r="K2653" i="3"/>
  <c r="H2206" i="3"/>
  <c r="I2206" i="3" s="1"/>
  <c r="J2206" i="3"/>
  <c r="K2206" i="3" s="1"/>
  <c r="L2206" i="3"/>
  <c r="M2206" i="3" s="1"/>
  <c r="M2419" i="3"/>
  <c r="L2385" i="3"/>
  <c r="J2385" i="3"/>
  <c r="H2385" i="3"/>
  <c r="F2386" i="3"/>
  <c r="H2053" i="3"/>
  <c r="I2053" i="3" s="1"/>
  <c r="F2054" i="3"/>
  <c r="F2055" i="3" s="1"/>
  <c r="L2053" i="3"/>
  <c r="M2053" i="3" s="1"/>
  <c r="J2053" i="3"/>
  <c r="K2053" i="3" s="1"/>
  <c r="H1569" i="3"/>
  <c r="F1570" i="3"/>
  <c r="J1569" i="3"/>
  <c r="L1569" i="3"/>
  <c r="J1847" i="3"/>
  <c r="K1847" i="3" s="1"/>
  <c r="F1848" i="3"/>
  <c r="L1847" i="3"/>
  <c r="M1847" i="3" s="1"/>
  <c r="H1847" i="3"/>
  <c r="I1847" i="3" s="1"/>
  <c r="H390" i="3"/>
  <c r="I390" i="3" s="1"/>
  <c r="J390" i="3"/>
  <c r="K390" i="3" s="1"/>
  <c r="L390" i="3"/>
  <c r="M390" i="3" s="1"/>
  <c r="H993" i="3"/>
  <c r="I993" i="3" s="1"/>
  <c r="J993" i="3"/>
  <c r="K993" i="3" s="1"/>
  <c r="L993" i="3"/>
  <c r="M993" i="3" s="1"/>
  <c r="H329" i="3"/>
  <c r="L329" i="3"/>
  <c r="J329" i="3"/>
  <c r="J1062" i="3"/>
  <c r="L1062" i="3"/>
  <c r="H1062" i="3"/>
  <c r="F2487" i="3"/>
  <c r="L2486" i="3"/>
  <c r="H2486" i="3"/>
  <c r="J2486" i="3"/>
  <c r="J964" i="3"/>
  <c r="K964" i="3" s="1"/>
  <c r="H964" i="3"/>
  <c r="I964" i="3" s="1"/>
  <c r="L964" i="3"/>
  <c r="M964" i="3" s="1"/>
  <c r="L725" i="3"/>
  <c r="M725" i="3" s="1"/>
  <c r="J725" i="3"/>
  <c r="K725" i="3" s="1"/>
  <c r="H725" i="3"/>
  <c r="I725" i="3" s="1"/>
  <c r="L1282" i="3"/>
  <c r="H1282" i="3"/>
  <c r="J1282" i="3"/>
  <c r="J1021" i="3"/>
  <c r="K1021" i="3" s="1"/>
  <c r="H1021" i="3"/>
  <c r="I1021" i="3" s="1"/>
  <c r="L1021" i="3"/>
  <c r="M1021" i="3" s="1"/>
  <c r="H771" i="3"/>
  <c r="I771" i="3" s="1"/>
  <c r="L771" i="3"/>
  <c r="M771" i="3" s="1"/>
  <c r="J771" i="3"/>
  <c r="K771" i="3" s="1"/>
  <c r="J464" i="3"/>
  <c r="K464" i="3" s="1"/>
  <c r="L464" i="3"/>
  <c r="M464" i="3" s="1"/>
  <c r="H464" i="3"/>
  <c r="I464" i="3" s="1"/>
  <c r="J530" i="3"/>
  <c r="K530" i="3" s="1"/>
  <c r="L530" i="3"/>
  <c r="M530" i="3" s="1"/>
  <c r="H530" i="3"/>
  <c r="I530" i="3" s="1"/>
  <c r="L643" i="3"/>
  <c r="M643" i="3" s="1"/>
  <c r="J643" i="3"/>
  <c r="K643" i="3" s="1"/>
  <c r="H643" i="3"/>
  <c r="I643" i="3" s="1"/>
  <c r="J1117" i="3"/>
  <c r="K1117" i="3" s="1"/>
  <c r="L1117" i="3"/>
  <c r="M1117" i="3" s="1"/>
  <c r="H1117" i="3"/>
  <c r="I1117" i="3" s="1"/>
  <c r="J852" i="3"/>
  <c r="K852" i="3" s="1"/>
  <c r="L852" i="3"/>
  <c r="M852" i="3" s="1"/>
  <c r="H852" i="3"/>
  <c r="I852" i="3" s="1"/>
  <c r="I152" i="2"/>
  <c r="H153" i="2"/>
  <c r="J152" i="2"/>
  <c r="H2209" i="3" l="1"/>
  <c r="F2210" i="3"/>
  <c r="J2209" i="3"/>
  <c r="L2209" i="3"/>
  <c r="K1990" i="3"/>
  <c r="H2015" i="3"/>
  <c r="I2015" i="3" s="1"/>
  <c r="J2015" i="3"/>
  <c r="K2015" i="3" s="1"/>
  <c r="L2015" i="3"/>
  <c r="M2015" i="3" s="1"/>
  <c r="F2016" i="3"/>
  <c r="K1569" i="3"/>
  <c r="K2207" i="3"/>
  <c r="L1991" i="3"/>
  <c r="F1992" i="3"/>
  <c r="H1991" i="3"/>
  <c r="J1991" i="3"/>
  <c r="M1569" i="3"/>
  <c r="I1990" i="3"/>
  <c r="J2568" i="3"/>
  <c r="K2568" i="3" s="1"/>
  <c r="L2568" i="3"/>
  <c r="M2568" i="3" s="1"/>
  <c r="H2568" i="3"/>
  <c r="I2568" i="3" s="1"/>
  <c r="F2569" i="3"/>
  <c r="I2207" i="3"/>
  <c r="I1569" i="3"/>
  <c r="H2364" i="3"/>
  <c r="I2364" i="3" s="1"/>
  <c r="J2364" i="3"/>
  <c r="K2364" i="3" s="1"/>
  <c r="L2364" i="3"/>
  <c r="M2364" i="3" s="1"/>
  <c r="F2365" i="3"/>
  <c r="M2207" i="3"/>
  <c r="J2178" i="3"/>
  <c r="K2178" i="3" s="1"/>
  <c r="L2178" i="3"/>
  <c r="M2178" i="3" s="1"/>
  <c r="F2179" i="3"/>
  <c r="H2178" i="3"/>
  <c r="I2178" i="3" s="1"/>
  <c r="M1990" i="3"/>
  <c r="L2177" i="3"/>
  <c r="M2177" i="3" s="1"/>
  <c r="H2177" i="3"/>
  <c r="I2177" i="3" s="1"/>
  <c r="J2177" i="3"/>
  <c r="K2177" i="3" s="1"/>
  <c r="J2285" i="3"/>
  <c r="K2285" i="3" s="1"/>
  <c r="H2285" i="3"/>
  <c r="I2285" i="3" s="1"/>
  <c r="F2286" i="3"/>
  <c r="L2285" i="3"/>
  <c r="M2285" i="3" s="1"/>
  <c r="H2363" i="3"/>
  <c r="I2363" i="3" s="1"/>
  <c r="L2363" i="3"/>
  <c r="M2363" i="3" s="1"/>
  <c r="J2363" i="3"/>
  <c r="K2363" i="3" s="1"/>
  <c r="H2208" i="3"/>
  <c r="J2208" i="3"/>
  <c r="L2208" i="3"/>
  <c r="M329" i="3"/>
  <c r="I2385" i="3"/>
  <c r="J2055" i="3"/>
  <c r="K2055" i="3" s="1"/>
  <c r="H2055" i="3"/>
  <c r="I2055" i="3" s="1"/>
  <c r="L2055" i="3"/>
  <c r="M2055" i="3" s="1"/>
  <c r="F2056" i="3"/>
  <c r="K2385" i="3"/>
  <c r="I329" i="3"/>
  <c r="K329" i="3"/>
  <c r="I2420" i="3"/>
  <c r="M1546" i="3"/>
  <c r="H2446" i="3"/>
  <c r="F2447" i="3"/>
  <c r="J2446" i="3"/>
  <c r="L2446" i="3"/>
  <c r="K2420" i="3"/>
  <c r="K1546" i="3"/>
  <c r="F2656" i="3"/>
  <c r="J2655" i="3"/>
  <c r="K2655" i="3" s="1"/>
  <c r="H2655" i="3"/>
  <c r="I2655" i="3" s="1"/>
  <c r="L2655" i="3"/>
  <c r="M2655" i="3" s="1"/>
  <c r="K2175" i="3"/>
  <c r="H2421" i="3"/>
  <c r="L2421" i="3"/>
  <c r="F2422" i="3"/>
  <c r="J2421" i="3"/>
  <c r="H1547" i="3"/>
  <c r="L1547" i="3"/>
  <c r="J1547" i="3"/>
  <c r="F1548" i="3"/>
  <c r="F1549" i="3" s="1"/>
  <c r="J1269" i="3"/>
  <c r="K1269" i="3" s="1"/>
  <c r="L1269" i="3"/>
  <c r="M1269" i="3" s="1"/>
  <c r="H1269" i="3"/>
  <c r="I1269" i="3" s="1"/>
  <c r="M2175" i="3"/>
  <c r="M2385" i="3"/>
  <c r="J2037" i="3"/>
  <c r="K2037" i="3" s="1"/>
  <c r="H2037" i="3"/>
  <c r="I2037" i="3" s="1"/>
  <c r="L2037" i="3"/>
  <c r="M2037" i="3" s="1"/>
  <c r="F2038" i="3"/>
  <c r="M2420" i="3"/>
  <c r="I1546" i="3"/>
  <c r="I2175" i="3"/>
  <c r="J2054" i="3"/>
  <c r="K2054" i="3" s="1"/>
  <c r="L2054" i="3"/>
  <c r="M2054" i="3" s="1"/>
  <c r="H2054" i="3"/>
  <c r="I2054" i="3" s="1"/>
  <c r="J2386" i="3"/>
  <c r="L2386" i="3"/>
  <c r="H2386" i="3"/>
  <c r="F2387" i="3"/>
  <c r="F2388" i="3" s="1"/>
  <c r="L1848" i="3"/>
  <c r="H1848" i="3"/>
  <c r="J1848" i="3"/>
  <c r="F1849" i="3"/>
  <c r="K2486" i="3"/>
  <c r="I2486" i="3"/>
  <c r="L1570" i="3"/>
  <c r="H1570" i="3"/>
  <c r="F1571" i="3"/>
  <c r="J1570" i="3"/>
  <c r="M2486" i="3"/>
  <c r="M1062" i="3"/>
  <c r="I1062" i="3"/>
  <c r="K1062" i="3"/>
  <c r="I1282" i="3"/>
  <c r="H726" i="3"/>
  <c r="I726" i="3" s="1"/>
  <c r="J726" i="3"/>
  <c r="K726" i="3" s="1"/>
  <c r="L726" i="3"/>
  <c r="M726" i="3" s="1"/>
  <c r="J994" i="3"/>
  <c r="K994" i="3" s="1"/>
  <c r="L994" i="3"/>
  <c r="M994" i="3" s="1"/>
  <c r="H994" i="3"/>
  <c r="I994" i="3" s="1"/>
  <c r="L1022" i="3"/>
  <c r="M1022" i="3" s="1"/>
  <c r="J1022" i="3"/>
  <c r="K1022" i="3" s="1"/>
  <c r="H1022" i="3"/>
  <c r="I1022" i="3" s="1"/>
  <c r="M1282" i="3"/>
  <c r="J1063" i="3"/>
  <c r="H1063" i="3"/>
  <c r="L1063" i="3"/>
  <c r="H330" i="3"/>
  <c r="I330" i="3" s="1"/>
  <c r="J330" i="3"/>
  <c r="K330" i="3" s="1"/>
  <c r="L330" i="3"/>
  <c r="M330" i="3" s="1"/>
  <c r="J772" i="3"/>
  <c r="K772" i="3" s="1"/>
  <c r="H772" i="3"/>
  <c r="I772" i="3" s="1"/>
  <c r="L772" i="3"/>
  <c r="M772" i="3" s="1"/>
  <c r="H1283" i="3"/>
  <c r="J1283" i="3"/>
  <c r="L1283" i="3"/>
  <c r="L965" i="3"/>
  <c r="M965" i="3" s="1"/>
  <c r="J965" i="3"/>
  <c r="K965" i="3" s="1"/>
  <c r="H965" i="3"/>
  <c r="I965" i="3" s="1"/>
  <c r="F2488" i="3"/>
  <c r="J2487" i="3"/>
  <c r="L2487" i="3"/>
  <c r="H2487" i="3"/>
  <c r="H391" i="3"/>
  <c r="I391" i="3" s="1"/>
  <c r="L391" i="3"/>
  <c r="M391" i="3" s="1"/>
  <c r="J391" i="3"/>
  <c r="K391" i="3" s="1"/>
  <c r="K1282" i="3"/>
  <c r="H853" i="3"/>
  <c r="I853" i="3" s="1"/>
  <c r="L853" i="3"/>
  <c r="M853" i="3" s="1"/>
  <c r="J853" i="3"/>
  <c r="K853" i="3" s="1"/>
  <c r="L531" i="3"/>
  <c r="M531" i="3" s="1"/>
  <c r="J531" i="3"/>
  <c r="K531" i="3" s="1"/>
  <c r="H531" i="3"/>
  <c r="I531" i="3" s="1"/>
  <c r="L465" i="3"/>
  <c r="M465" i="3" s="1"/>
  <c r="J465" i="3"/>
  <c r="K465" i="3" s="1"/>
  <c r="H465" i="3"/>
  <c r="I465" i="3" s="1"/>
  <c r="J1118" i="3"/>
  <c r="L1118" i="3"/>
  <c r="H1118" i="3"/>
  <c r="J644" i="3"/>
  <c r="K644" i="3" s="1"/>
  <c r="L644" i="3"/>
  <c r="M644" i="3" s="1"/>
  <c r="H644" i="3"/>
  <c r="I644" i="3" s="1"/>
  <c r="I153" i="2"/>
  <c r="H154" i="2"/>
  <c r="J153" i="2"/>
  <c r="I1570" i="3" l="1"/>
  <c r="M1570" i="3"/>
  <c r="K1570" i="3"/>
  <c r="H1549" i="3"/>
  <c r="I1549" i="3" s="1"/>
  <c r="J1549" i="3"/>
  <c r="K1549" i="3" s="1"/>
  <c r="F1550" i="3"/>
  <c r="L1549" i="3"/>
  <c r="M1549" i="3" s="1"/>
  <c r="I2208" i="3"/>
  <c r="F2180" i="3"/>
  <c r="L2179" i="3"/>
  <c r="M2179" i="3" s="1"/>
  <c r="H2179" i="3"/>
  <c r="I2179" i="3" s="1"/>
  <c r="J2179" i="3"/>
  <c r="K2179" i="3" s="1"/>
  <c r="F1993" i="3"/>
  <c r="H1992" i="3"/>
  <c r="I1992" i="3" s="1"/>
  <c r="L1992" i="3"/>
  <c r="M1992" i="3" s="1"/>
  <c r="J1992" i="3"/>
  <c r="K1992" i="3" s="1"/>
  <c r="I2209" i="3"/>
  <c r="M2208" i="3"/>
  <c r="F2366" i="3"/>
  <c r="J2365" i="3"/>
  <c r="K2365" i="3" s="1"/>
  <c r="H2365" i="3"/>
  <c r="I2365" i="3" s="1"/>
  <c r="L2365" i="3"/>
  <c r="M2365" i="3" s="1"/>
  <c r="M1991" i="3"/>
  <c r="M2209" i="3"/>
  <c r="K2208" i="3"/>
  <c r="K1991" i="3"/>
  <c r="L2016" i="3"/>
  <c r="M2016" i="3" s="1"/>
  <c r="J2016" i="3"/>
  <c r="K2016" i="3" s="1"/>
  <c r="F2017" i="3"/>
  <c r="H2016" i="3"/>
  <c r="I2016" i="3" s="1"/>
  <c r="K2209" i="3"/>
  <c r="F2570" i="3"/>
  <c r="L2569" i="3"/>
  <c r="M2569" i="3" s="1"/>
  <c r="H2569" i="3"/>
  <c r="I2569" i="3" s="1"/>
  <c r="J2569" i="3"/>
  <c r="K2569" i="3" s="1"/>
  <c r="I1991" i="3"/>
  <c r="L2210" i="3"/>
  <c r="J2210" i="3"/>
  <c r="F2211" i="3"/>
  <c r="H2210" i="3"/>
  <c r="J2286" i="3"/>
  <c r="K2286" i="3" s="1"/>
  <c r="H2286" i="3"/>
  <c r="I2286" i="3" s="1"/>
  <c r="L2286" i="3"/>
  <c r="M2286" i="3" s="1"/>
  <c r="F2287" i="3"/>
  <c r="F2288" i="3" s="1"/>
  <c r="M2487" i="3"/>
  <c r="K2487" i="3"/>
  <c r="I2487" i="3"/>
  <c r="K1547" i="3"/>
  <c r="L2422" i="3"/>
  <c r="F2423" i="3"/>
  <c r="J2422" i="3"/>
  <c r="H2422" i="3"/>
  <c r="K2446" i="3"/>
  <c r="M1547" i="3"/>
  <c r="M2421" i="3"/>
  <c r="F2448" i="3"/>
  <c r="F2449" i="3" s="1"/>
  <c r="J2447" i="3"/>
  <c r="L2447" i="3"/>
  <c r="H2447" i="3"/>
  <c r="I2386" i="3"/>
  <c r="M2386" i="3"/>
  <c r="I1547" i="3"/>
  <c r="I2421" i="3"/>
  <c r="F2657" i="3"/>
  <c r="L2656" i="3"/>
  <c r="H2656" i="3"/>
  <c r="J2656" i="3"/>
  <c r="I2446" i="3"/>
  <c r="M1118" i="3"/>
  <c r="M1063" i="3"/>
  <c r="J2388" i="3"/>
  <c r="L2388" i="3"/>
  <c r="F2389" i="3"/>
  <c r="H2388" i="3"/>
  <c r="K1118" i="3"/>
  <c r="I1063" i="3"/>
  <c r="J2038" i="3"/>
  <c r="K2038" i="3" s="1"/>
  <c r="F2039" i="3"/>
  <c r="H2038" i="3"/>
  <c r="I2038" i="3" s="1"/>
  <c r="L2038" i="3"/>
  <c r="M2038" i="3" s="1"/>
  <c r="I1118" i="3"/>
  <c r="K1063" i="3"/>
  <c r="K2386" i="3"/>
  <c r="J1548" i="3"/>
  <c r="K1548" i="3" s="1"/>
  <c r="L1548" i="3"/>
  <c r="M1548" i="3" s="1"/>
  <c r="H1548" i="3"/>
  <c r="I1548" i="3" s="1"/>
  <c r="K2421" i="3"/>
  <c r="M2446" i="3"/>
  <c r="F2057" i="3"/>
  <c r="L2056" i="3"/>
  <c r="M2056" i="3" s="1"/>
  <c r="J2056" i="3"/>
  <c r="K2056" i="3" s="1"/>
  <c r="H2056" i="3"/>
  <c r="I2056" i="3" s="1"/>
  <c r="H2387" i="3"/>
  <c r="J2387" i="3"/>
  <c r="L2387" i="3"/>
  <c r="J1849" i="3"/>
  <c r="K1849" i="3" s="1"/>
  <c r="L1849" i="3"/>
  <c r="M1849" i="3" s="1"/>
  <c r="F1850" i="3"/>
  <c r="H1849" i="3"/>
  <c r="I1849" i="3" s="1"/>
  <c r="K1848" i="3"/>
  <c r="I1848" i="3"/>
  <c r="F1572" i="3"/>
  <c r="J1571" i="3"/>
  <c r="K1571" i="3" s="1"/>
  <c r="L1571" i="3"/>
  <c r="M1571" i="3" s="1"/>
  <c r="H1571" i="3"/>
  <c r="I1571" i="3" s="1"/>
  <c r="M1848" i="3"/>
  <c r="L392" i="3"/>
  <c r="M392" i="3" s="1"/>
  <c r="H392" i="3"/>
  <c r="I392" i="3" s="1"/>
  <c r="J392" i="3"/>
  <c r="K392" i="3" s="1"/>
  <c r="L1284" i="3"/>
  <c r="J1284" i="3"/>
  <c r="H1284" i="3"/>
  <c r="M1283" i="3"/>
  <c r="J773" i="3"/>
  <c r="K773" i="3" s="1"/>
  <c r="H773" i="3"/>
  <c r="I773" i="3" s="1"/>
  <c r="L773" i="3"/>
  <c r="M773" i="3" s="1"/>
  <c r="J995" i="3"/>
  <c r="L995" i="3"/>
  <c r="H995" i="3"/>
  <c r="L966" i="3"/>
  <c r="M966" i="3" s="1"/>
  <c r="H966" i="3"/>
  <c r="I966" i="3" s="1"/>
  <c r="J966" i="3"/>
  <c r="K966" i="3" s="1"/>
  <c r="K1283" i="3"/>
  <c r="J1064" i="3"/>
  <c r="L1064" i="3"/>
  <c r="H1064" i="3"/>
  <c r="J1023" i="3"/>
  <c r="K1023" i="3" s="1"/>
  <c r="H1023" i="3"/>
  <c r="I1023" i="3" s="1"/>
  <c r="L1023" i="3"/>
  <c r="M1023" i="3" s="1"/>
  <c r="F2489" i="3"/>
  <c r="J2488" i="3"/>
  <c r="L2488" i="3"/>
  <c r="H2488" i="3"/>
  <c r="I1283" i="3"/>
  <c r="J331" i="3"/>
  <c r="K331" i="3" s="1"/>
  <c r="H331" i="3"/>
  <c r="I331" i="3" s="1"/>
  <c r="L331" i="3"/>
  <c r="M331" i="3" s="1"/>
  <c r="H727" i="3"/>
  <c r="I727" i="3" s="1"/>
  <c r="L727" i="3"/>
  <c r="M727" i="3" s="1"/>
  <c r="J727" i="3"/>
  <c r="K727" i="3" s="1"/>
  <c r="J466" i="3"/>
  <c r="K466" i="3" s="1"/>
  <c r="L466" i="3"/>
  <c r="M466" i="3" s="1"/>
  <c r="H466" i="3"/>
  <c r="I466" i="3" s="1"/>
  <c r="H645" i="3"/>
  <c r="I645" i="3" s="1"/>
  <c r="L645" i="3"/>
  <c r="M645" i="3" s="1"/>
  <c r="J645" i="3"/>
  <c r="K645" i="3" s="1"/>
  <c r="J532" i="3"/>
  <c r="K532" i="3" s="1"/>
  <c r="L532" i="3"/>
  <c r="M532" i="3" s="1"/>
  <c r="H532" i="3"/>
  <c r="I532" i="3" s="1"/>
  <c r="J1119" i="3"/>
  <c r="L1119" i="3"/>
  <c r="H1119" i="3"/>
  <c r="J854" i="3"/>
  <c r="K854" i="3" s="1"/>
  <c r="L854" i="3"/>
  <c r="M854" i="3" s="1"/>
  <c r="H854" i="3"/>
  <c r="I854" i="3" s="1"/>
  <c r="I154" i="2"/>
  <c r="J154" i="2"/>
  <c r="H155" i="2"/>
  <c r="M2388" i="3" l="1"/>
  <c r="I2388" i="3"/>
  <c r="L2288" i="3"/>
  <c r="M2288" i="3" s="1"/>
  <c r="H2288" i="3"/>
  <c r="I2288" i="3" s="1"/>
  <c r="J2288" i="3"/>
  <c r="K2288" i="3" s="1"/>
  <c r="F2289" i="3"/>
  <c r="F2212" i="3"/>
  <c r="J2211" i="3"/>
  <c r="L2211" i="3"/>
  <c r="H2211" i="3"/>
  <c r="F1551" i="3"/>
  <c r="J1550" i="3"/>
  <c r="K1550" i="3" s="1"/>
  <c r="L1550" i="3"/>
  <c r="M1550" i="3" s="1"/>
  <c r="H1550" i="3"/>
  <c r="I1550" i="3" s="1"/>
  <c r="K2210" i="3"/>
  <c r="L2570" i="3"/>
  <c r="M2570" i="3" s="1"/>
  <c r="H2570" i="3"/>
  <c r="I2570" i="3" s="1"/>
  <c r="J2570" i="3"/>
  <c r="K2570" i="3" s="1"/>
  <c r="M2210" i="3"/>
  <c r="F2018" i="3"/>
  <c r="H2017" i="3"/>
  <c r="J2017" i="3"/>
  <c r="L2017" i="3"/>
  <c r="F2367" i="3"/>
  <c r="J2366" i="3"/>
  <c r="K2366" i="3" s="1"/>
  <c r="L2366" i="3"/>
  <c r="M2366" i="3" s="1"/>
  <c r="H2366" i="3"/>
  <c r="I2366" i="3" s="1"/>
  <c r="J1993" i="3"/>
  <c r="K1993" i="3" s="1"/>
  <c r="H1993" i="3"/>
  <c r="I1993" i="3" s="1"/>
  <c r="L1993" i="3"/>
  <c r="M1993" i="3" s="1"/>
  <c r="K2388" i="3"/>
  <c r="I2210" i="3"/>
  <c r="L2180" i="3"/>
  <c r="M2180" i="3" s="1"/>
  <c r="F2181" i="3"/>
  <c r="J2180" i="3"/>
  <c r="K2180" i="3" s="1"/>
  <c r="H2180" i="3"/>
  <c r="I2180" i="3" s="1"/>
  <c r="I2488" i="3"/>
  <c r="M2488" i="3"/>
  <c r="K2488" i="3"/>
  <c r="H2287" i="3"/>
  <c r="I2287" i="3" s="1"/>
  <c r="J2287" i="3"/>
  <c r="K2287" i="3" s="1"/>
  <c r="L2287" i="3"/>
  <c r="M2287" i="3" s="1"/>
  <c r="H2449" i="3"/>
  <c r="I2449" i="3" s="1"/>
  <c r="J2449" i="3"/>
  <c r="K2449" i="3" s="1"/>
  <c r="L2449" i="3"/>
  <c r="M2449" i="3" s="1"/>
  <c r="F2450" i="3"/>
  <c r="F2451" i="3" s="1"/>
  <c r="I1064" i="3"/>
  <c r="M1064" i="3"/>
  <c r="K1064" i="3"/>
  <c r="I2656" i="3"/>
  <c r="I1119" i="3"/>
  <c r="L2039" i="3"/>
  <c r="M2039" i="3" s="1"/>
  <c r="J2039" i="3"/>
  <c r="K2039" i="3" s="1"/>
  <c r="H2039" i="3"/>
  <c r="I2039" i="3" s="1"/>
  <c r="F2040" i="3"/>
  <c r="F2041" i="3" s="1"/>
  <c r="M2656" i="3"/>
  <c r="I2447" i="3"/>
  <c r="F2424" i="3"/>
  <c r="J2423" i="3"/>
  <c r="L2423" i="3"/>
  <c r="H2423" i="3"/>
  <c r="M1119" i="3"/>
  <c r="H2057" i="3"/>
  <c r="I2057" i="3" s="1"/>
  <c r="F2058" i="3"/>
  <c r="L2057" i="3"/>
  <c r="M2057" i="3" s="1"/>
  <c r="J2057" i="3"/>
  <c r="K2057" i="3" s="1"/>
  <c r="F2658" i="3"/>
  <c r="J2657" i="3"/>
  <c r="H2657" i="3"/>
  <c r="L2657" i="3"/>
  <c r="M2447" i="3"/>
  <c r="M2422" i="3"/>
  <c r="K1119" i="3"/>
  <c r="J2389" i="3"/>
  <c r="L2389" i="3"/>
  <c r="H2389" i="3"/>
  <c r="F2390" i="3"/>
  <c r="F2391" i="3" s="1"/>
  <c r="K2656" i="3"/>
  <c r="K2447" i="3"/>
  <c r="I2422" i="3"/>
  <c r="L2448" i="3"/>
  <c r="M2448" i="3" s="1"/>
  <c r="H2448" i="3"/>
  <c r="I2448" i="3" s="1"/>
  <c r="J2448" i="3"/>
  <c r="K2448" i="3" s="1"/>
  <c r="K2422" i="3"/>
  <c r="M2387" i="3"/>
  <c r="K2387" i="3"/>
  <c r="I2387" i="3"/>
  <c r="I1284" i="3"/>
  <c r="F1851" i="3"/>
  <c r="H1850" i="3"/>
  <c r="L1850" i="3"/>
  <c r="J1850" i="3"/>
  <c r="K1284" i="3"/>
  <c r="M1284" i="3"/>
  <c r="J1572" i="3"/>
  <c r="F1573" i="3"/>
  <c r="H1572" i="3"/>
  <c r="L1572" i="3"/>
  <c r="I995" i="3"/>
  <c r="M995" i="3"/>
  <c r="K995" i="3"/>
  <c r="J332" i="3"/>
  <c r="K332" i="3" s="1"/>
  <c r="H332" i="3"/>
  <c r="I332" i="3" s="1"/>
  <c r="L332" i="3"/>
  <c r="M332" i="3" s="1"/>
  <c r="J996" i="3"/>
  <c r="K996" i="3" s="1"/>
  <c r="L996" i="3"/>
  <c r="M996" i="3" s="1"/>
  <c r="H996" i="3"/>
  <c r="I996" i="3" s="1"/>
  <c r="L1285" i="3"/>
  <c r="H1285" i="3"/>
  <c r="J1285" i="3"/>
  <c r="J1121" i="3"/>
  <c r="L1121" i="3"/>
  <c r="H1121" i="3"/>
  <c r="J728" i="3"/>
  <c r="K728" i="3" s="1"/>
  <c r="H728" i="3"/>
  <c r="I728" i="3" s="1"/>
  <c r="L728" i="3"/>
  <c r="M728" i="3" s="1"/>
  <c r="L2489" i="3"/>
  <c r="H2489" i="3"/>
  <c r="F2490" i="3"/>
  <c r="F2491" i="3" s="1"/>
  <c r="J2489" i="3"/>
  <c r="J1024" i="3"/>
  <c r="K1024" i="3" s="1"/>
  <c r="H1024" i="3"/>
  <c r="I1024" i="3" s="1"/>
  <c r="L1024" i="3"/>
  <c r="M1024" i="3" s="1"/>
  <c r="J1065" i="3"/>
  <c r="K1065" i="3" s="1"/>
  <c r="H1065" i="3"/>
  <c r="I1065" i="3" s="1"/>
  <c r="L1065" i="3"/>
  <c r="M1065" i="3" s="1"/>
  <c r="L967" i="3"/>
  <c r="M967" i="3" s="1"/>
  <c r="J967" i="3"/>
  <c r="K967" i="3" s="1"/>
  <c r="H967" i="3"/>
  <c r="I967" i="3" s="1"/>
  <c r="J774" i="3"/>
  <c r="K774" i="3" s="1"/>
  <c r="H774" i="3"/>
  <c r="I774" i="3" s="1"/>
  <c r="L774" i="3"/>
  <c r="M774" i="3" s="1"/>
  <c r="H393" i="3"/>
  <c r="I393" i="3" s="1"/>
  <c r="L393" i="3"/>
  <c r="M393" i="3" s="1"/>
  <c r="J393" i="3"/>
  <c r="K393" i="3" s="1"/>
  <c r="L533" i="3"/>
  <c r="M533" i="3" s="1"/>
  <c r="J533" i="3"/>
  <c r="K533" i="3" s="1"/>
  <c r="H533" i="3"/>
  <c r="I533" i="3" s="1"/>
  <c r="J646" i="3"/>
  <c r="K646" i="3" s="1"/>
  <c r="L646" i="3"/>
  <c r="M646" i="3" s="1"/>
  <c r="H646" i="3"/>
  <c r="I646" i="3" s="1"/>
  <c r="L467" i="3"/>
  <c r="M467" i="3" s="1"/>
  <c r="J467" i="3"/>
  <c r="K467" i="3" s="1"/>
  <c r="H467" i="3"/>
  <c r="I467" i="3" s="1"/>
  <c r="H855" i="3"/>
  <c r="I855" i="3" s="1"/>
  <c r="L855" i="3"/>
  <c r="M855" i="3" s="1"/>
  <c r="J855" i="3"/>
  <c r="K855" i="3" s="1"/>
  <c r="J1120" i="3"/>
  <c r="L1120" i="3"/>
  <c r="H1120" i="3"/>
  <c r="J155" i="2"/>
  <c r="I155" i="2"/>
  <c r="H156" i="2"/>
  <c r="K2017" i="3" l="1"/>
  <c r="F1552" i="3"/>
  <c r="L1551" i="3"/>
  <c r="H1551" i="3"/>
  <c r="J1551" i="3"/>
  <c r="F2213" i="3"/>
  <c r="L2212" i="3"/>
  <c r="M2212" i="3" s="1"/>
  <c r="J2212" i="3"/>
  <c r="K2212" i="3" s="1"/>
  <c r="H2212" i="3"/>
  <c r="I2212" i="3" s="1"/>
  <c r="I2017" i="3"/>
  <c r="I2211" i="3"/>
  <c r="J2289" i="3"/>
  <c r="K2289" i="3" s="1"/>
  <c r="H2289" i="3"/>
  <c r="I2289" i="3" s="1"/>
  <c r="F2290" i="3"/>
  <c r="L2289" i="3"/>
  <c r="M2289" i="3" s="1"/>
  <c r="F2452" i="3"/>
  <c r="J2451" i="3"/>
  <c r="K2451" i="3" s="1"/>
  <c r="L2451" i="3"/>
  <c r="M2451" i="3" s="1"/>
  <c r="H2451" i="3"/>
  <c r="I2451" i="3" s="1"/>
  <c r="F2182" i="3"/>
  <c r="J2181" i="3"/>
  <c r="K2181" i="3" s="1"/>
  <c r="H2181" i="3"/>
  <c r="I2181" i="3" s="1"/>
  <c r="L2181" i="3"/>
  <c r="M2181" i="3" s="1"/>
  <c r="H2367" i="3"/>
  <c r="I2367" i="3" s="1"/>
  <c r="J2367" i="3"/>
  <c r="K2367" i="3" s="1"/>
  <c r="F2368" i="3"/>
  <c r="L2367" i="3"/>
  <c r="M2367" i="3" s="1"/>
  <c r="F2019" i="3"/>
  <c r="H2018" i="3"/>
  <c r="I2018" i="3" s="1"/>
  <c r="L2018" i="3"/>
  <c r="M2018" i="3" s="1"/>
  <c r="J2018" i="3"/>
  <c r="K2018" i="3" s="1"/>
  <c r="M2211" i="3"/>
  <c r="M2017" i="3"/>
  <c r="K2211" i="3"/>
  <c r="I2489" i="3"/>
  <c r="K2489" i="3"/>
  <c r="L2041" i="3"/>
  <c r="M2041" i="3" s="1"/>
  <c r="F2042" i="3"/>
  <c r="F2043" i="3" s="1"/>
  <c r="J2041" i="3"/>
  <c r="K2041" i="3" s="1"/>
  <c r="H2041" i="3"/>
  <c r="I2041" i="3" s="1"/>
  <c r="F2302" i="3"/>
  <c r="L2450" i="3"/>
  <c r="H2450" i="3"/>
  <c r="J2450" i="3"/>
  <c r="M2489" i="3"/>
  <c r="H2391" i="3"/>
  <c r="F2392" i="3"/>
  <c r="F2393" i="3" s="1"/>
  <c r="L2391" i="3"/>
  <c r="J2391" i="3"/>
  <c r="M2389" i="3"/>
  <c r="I2389" i="3"/>
  <c r="K2389" i="3"/>
  <c r="K1121" i="3"/>
  <c r="I1121" i="3"/>
  <c r="K2657" i="3"/>
  <c r="H2058" i="3"/>
  <c r="I2058" i="3" s="1"/>
  <c r="F2059" i="3"/>
  <c r="L2058" i="3"/>
  <c r="M2058" i="3" s="1"/>
  <c r="J2058" i="3"/>
  <c r="K2058" i="3" s="1"/>
  <c r="I2423" i="3"/>
  <c r="F2659" i="3"/>
  <c r="H2658" i="3"/>
  <c r="J2658" i="3"/>
  <c r="L2658" i="3"/>
  <c r="M2423" i="3"/>
  <c r="M2657" i="3"/>
  <c r="K2423" i="3"/>
  <c r="M1121" i="3"/>
  <c r="H2390" i="3"/>
  <c r="J2390" i="3"/>
  <c r="L2390" i="3"/>
  <c r="I2657" i="3"/>
  <c r="F2425" i="3"/>
  <c r="J2424" i="3"/>
  <c r="H2424" i="3"/>
  <c r="L2424" i="3"/>
  <c r="H2040" i="3"/>
  <c r="I2040" i="3" s="1"/>
  <c r="J2040" i="3"/>
  <c r="K2040" i="3" s="1"/>
  <c r="L2040" i="3"/>
  <c r="M2040" i="3" s="1"/>
  <c r="I1285" i="3"/>
  <c r="M1285" i="3"/>
  <c r="K1285" i="3"/>
  <c r="M1120" i="3"/>
  <c r="H1573" i="3"/>
  <c r="J1573" i="3"/>
  <c r="L1573" i="3"/>
  <c r="F1574" i="3"/>
  <c r="K1850" i="3"/>
  <c r="K1120" i="3"/>
  <c r="H2491" i="3"/>
  <c r="I2491" i="3" s="1"/>
  <c r="L2491" i="3"/>
  <c r="M2491" i="3" s="1"/>
  <c r="F2492" i="3"/>
  <c r="J2491" i="3"/>
  <c r="K2491" i="3" s="1"/>
  <c r="K1572" i="3"/>
  <c r="M1850" i="3"/>
  <c r="L969" i="3"/>
  <c r="M969" i="3" s="1"/>
  <c r="H969" i="3"/>
  <c r="I969" i="3" s="1"/>
  <c r="J969" i="3"/>
  <c r="K969" i="3" s="1"/>
  <c r="M1572" i="3"/>
  <c r="I1850" i="3"/>
  <c r="I1120" i="3"/>
  <c r="I1572" i="3"/>
  <c r="J1851" i="3"/>
  <c r="L1851" i="3"/>
  <c r="F1852" i="3"/>
  <c r="H1851" i="3"/>
  <c r="F1878" i="3"/>
  <c r="H535" i="3"/>
  <c r="I535" i="3" s="1"/>
  <c r="L535" i="3"/>
  <c r="M535" i="3" s="1"/>
  <c r="J535" i="3"/>
  <c r="K535" i="3" s="1"/>
  <c r="H775" i="3"/>
  <c r="I775" i="3" s="1"/>
  <c r="L775" i="3"/>
  <c r="M775" i="3" s="1"/>
  <c r="J775" i="3"/>
  <c r="K775" i="3" s="1"/>
  <c r="L968" i="3"/>
  <c r="M968" i="3" s="1"/>
  <c r="J968" i="3"/>
  <c r="K968" i="3" s="1"/>
  <c r="H968" i="3"/>
  <c r="I968" i="3" s="1"/>
  <c r="J1066" i="3"/>
  <c r="K1066" i="3" s="1"/>
  <c r="H1066" i="3"/>
  <c r="I1066" i="3" s="1"/>
  <c r="L1066" i="3"/>
  <c r="M1066" i="3" s="1"/>
  <c r="J1025" i="3"/>
  <c r="K1025" i="3" s="1"/>
  <c r="H1025" i="3"/>
  <c r="I1025" i="3" s="1"/>
  <c r="L1025" i="3"/>
  <c r="M1025" i="3" s="1"/>
  <c r="H2490" i="3"/>
  <c r="J2490" i="3"/>
  <c r="L2490" i="3"/>
  <c r="L1286" i="3"/>
  <c r="J1286" i="3"/>
  <c r="H1286" i="3"/>
  <c r="J997" i="3"/>
  <c r="L997" i="3"/>
  <c r="H997" i="3"/>
  <c r="L333" i="3"/>
  <c r="M333" i="3" s="1"/>
  <c r="J333" i="3"/>
  <c r="K333" i="3" s="1"/>
  <c r="H333" i="3"/>
  <c r="I333" i="3" s="1"/>
  <c r="L394" i="3"/>
  <c r="M394" i="3" s="1"/>
  <c r="H394" i="3"/>
  <c r="I394" i="3" s="1"/>
  <c r="J394" i="3"/>
  <c r="K394" i="3" s="1"/>
  <c r="H729" i="3"/>
  <c r="I729" i="3" s="1"/>
  <c r="L729" i="3"/>
  <c r="M729" i="3" s="1"/>
  <c r="J729" i="3"/>
  <c r="K729" i="3" s="1"/>
  <c r="J1122" i="3"/>
  <c r="L1122" i="3"/>
  <c r="H1122" i="3"/>
  <c r="L647" i="3"/>
  <c r="M647" i="3" s="1"/>
  <c r="J647" i="3"/>
  <c r="K647" i="3" s="1"/>
  <c r="H647" i="3"/>
  <c r="I647" i="3" s="1"/>
  <c r="J534" i="3"/>
  <c r="K534" i="3" s="1"/>
  <c r="L534" i="3"/>
  <c r="M534" i="3" s="1"/>
  <c r="H534" i="3"/>
  <c r="I534" i="3" s="1"/>
  <c r="J468" i="3"/>
  <c r="K468" i="3" s="1"/>
  <c r="L468" i="3"/>
  <c r="M468" i="3" s="1"/>
  <c r="H468" i="3"/>
  <c r="I468" i="3" s="1"/>
  <c r="J856" i="3"/>
  <c r="K856" i="3" s="1"/>
  <c r="L856" i="3"/>
  <c r="M856" i="3" s="1"/>
  <c r="H856" i="3"/>
  <c r="I856" i="3" s="1"/>
  <c r="I156" i="2"/>
  <c r="H157" i="2"/>
  <c r="J156" i="2"/>
  <c r="J2213" i="3" l="1"/>
  <c r="H2213" i="3"/>
  <c r="L2213" i="3"/>
  <c r="F2214" i="3"/>
  <c r="J1552" i="3"/>
  <c r="K1552" i="3" s="1"/>
  <c r="L1552" i="3"/>
  <c r="M1552" i="3" s="1"/>
  <c r="H1552" i="3"/>
  <c r="I1552" i="3" s="1"/>
  <c r="K2490" i="3"/>
  <c r="M2450" i="3"/>
  <c r="H2368" i="3"/>
  <c r="I2368" i="3" s="1"/>
  <c r="F2369" i="3"/>
  <c r="J2368" i="3"/>
  <c r="K2368" i="3" s="1"/>
  <c r="L2368" i="3"/>
  <c r="M2368" i="3" s="1"/>
  <c r="K1551" i="3"/>
  <c r="J2452" i="3"/>
  <c r="K2452" i="3" s="1"/>
  <c r="H2452" i="3"/>
  <c r="I2452" i="3" s="1"/>
  <c r="L2452" i="3"/>
  <c r="M2452" i="3" s="1"/>
  <c r="F2453" i="3"/>
  <c r="I2490" i="3"/>
  <c r="I2390" i="3"/>
  <c r="K2391" i="3"/>
  <c r="M2391" i="3"/>
  <c r="F2291" i="3"/>
  <c r="J2290" i="3"/>
  <c r="K2290" i="3" s="1"/>
  <c r="H2290" i="3"/>
  <c r="I2290" i="3" s="1"/>
  <c r="L2290" i="3"/>
  <c r="M2290" i="3" s="1"/>
  <c r="I1551" i="3"/>
  <c r="K2390" i="3"/>
  <c r="I2391" i="3"/>
  <c r="I2450" i="3"/>
  <c r="F2044" i="3"/>
  <c r="J2043" i="3"/>
  <c r="K2043" i="3" s="1"/>
  <c r="H2043" i="3"/>
  <c r="I2043" i="3" s="1"/>
  <c r="L2043" i="3"/>
  <c r="M2043" i="3" s="1"/>
  <c r="M2490" i="3"/>
  <c r="M2390" i="3"/>
  <c r="F2394" i="3"/>
  <c r="H2393" i="3"/>
  <c r="L2393" i="3"/>
  <c r="J2393" i="3"/>
  <c r="K2450" i="3"/>
  <c r="H2019" i="3"/>
  <c r="L2019" i="3"/>
  <c r="J2019" i="3"/>
  <c r="L2182" i="3"/>
  <c r="M2182" i="3" s="1"/>
  <c r="H2182" i="3"/>
  <c r="I2182" i="3" s="1"/>
  <c r="J2182" i="3"/>
  <c r="K2182" i="3" s="1"/>
  <c r="F2183" i="3"/>
  <c r="M1551" i="3"/>
  <c r="H2392" i="3"/>
  <c r="J2392" i="3"/>
  <c r="L2392" i="3"/>
  <c r="J2302" i="3"/>
  <c r="K2302" i="3" s="1"/>
  <c r="H2302" i="3"/>
  <c r="I2302" i="3" s="1"/>
  <c r="F2303" i="3"/>
  <c r="L2302" i="3"/>
  <c r="M2302" i="3" s="1"/>
  <c r="H2042" i="3"/>
  <c r="I2042" i="3" s="1"/>
  <c r="J2042" i="3"/>
  <c r="K2042" i="3" s="1"/>
  <c r="L2042" i="3"/>
  <c r="M2042" i="3" s="1"/>
  <c r="I2424" i="3"/>
  <c r="K2658" i="3"/>
  <c r="I2658" i="3"/>
  <c r="K2424" i="3"/>
  <c r="J2425" i="3"/>
  <c r="H2425" i="3"/>
  <c r="F2426" i="3"/>
  <c r="L2425" i="3"/>
  <c r="J2659" i="3"/>
  <c r="L2659" i="3"/>
  <c r="F2660" i="3"/>
  <c r="H2659" i="3"/>
  <c r="F2060" i="3"/>
  <c r="L2059" i="3"/>
  <c r="J2059" i="3"/>
  <c r="H2059" i="3"/>
  <c r="M2424" i="3"/>
  <c r="M2658" i="3"/>
  <c r="K1286" i="3"/>
  <c r="K1851" i="3"/>
  <c r="M1573" i="3"/>
  <c r="M1286" i="3"/>
  <c r="I1851" i="3"/>
  <c r="L970" i="3"/>
  <c r="M970" i="3" s="1"/>
  <c r="J970" i="3"/>
  <c r="K970" i="3" s="1"/>
  <c r="H970" i="3"/>
  <c r="I970" i="3" s="1"/>
  <c r="K1573" i="3"/>
  <c r="L999" i="3"/>
  <c r="M999" i="3" s="1"/>
  <c r="J999" i="3"/>
  <c r="K999" i="3" s="1"/>
  <c r="H999" i="3"/>
  <c r="I999" i="3" s="1"/>
  <c r="I1286" i="3"/>
  <c r="L1852" i="3"/>
  <c r="M1852" i="3" s="1"/>
  <c r="F1853" i="3"/>
  <c r="J1852" i="3"/>
  <c r="K1852" i="3" s="1"/>
  <c r="H1852" i="3"/>
  <c r="I1852" i="3" s="1"/>
  <c r="L2492" i="3"/>
  <c r="M2492" i="3" s="1"/>
  <c r="H2492" i="3"/>
  <c r="I2492" i="3" s="1"/>
  <c r="F2493" i="3"/>
  <c r="J2492" i="3"/>
  <c r="K2492" i="3" s="1"/>
  <c r="I1573" i="3"/>
  <c r="M1851" i="3"/>
  <c r="J1574" i="3"/>
  <c r="L1574" i="3"/>
  <c r="H1574" i="3"/>
  <c r="F1575" i="3"/>
  <c r="I1122" i="3"/>
  <c r="M1122" i="3"/>
  <c r="K1122" i="3"/>
  <c r="L334" i="3"/>
  <c r="H334" i="3"/>
  <c r="J334" i="3"/>
  <c r="J998" i="3"/>
  <c r="L998" i="3"/>
  <c r="H998" i="3"/>
  <c r="J536" i="3"/>
  <c r="K536" i="3" s="1"/>
  <c r="L536" i="3"/>
  <c r="M536" i="3" s="1"/>
  <c r="H536" i="3"/>
  <c r="I536" i="3" s="1"/>
  <c r="L395" i="3"/>
  <c r="J395" i="3"/>
  <c r="H395" i="3"/>
  <c r="I997" i="3"/>
  <c r="J1287" i="3"/>
  <c r="K1287" i="3" s="1"/>
  <c r="L1287" i="3"/>
  <c r="M1287" i="3" s="1"/>
  <c r="H1287" i="3"/>
  <c r="I1287" i="3" s="1"/>
  <c r="L1067" i="3"/>
  <c r="M1067" i="3" s="1"/>
  <c r="H1067" i="3"/>
  <c r="I1067" i="3" s="1"/>
  <c r="J1067" i="3"/>
  <c r="K1067" i="3" s="1"/>
  <c r="H776" i="3"/>
  <c r="I776" i="3" s="1"/>
  <c r="L776" i="3"/>
  <c r="M776" i="3" s="1"/>
  <c r="J776" i="3"/>
  <c r="K776" i="3" s="1"/>
  <c r="F1879" i="3"/>
  <c r="J1878" i="3"/>
  <c r="K1878" i="3" s="1"/>
  <c r="H1878" i="3"/>
  <c r="I1878" i="3" s="1"/>
  <c r="L1878" i="3"/>
  <c r="M1878" i="3" s="1"/>
  <c r="H1123" i="3"/>
  <c r="L1123" i="3"/>
  <c r="J1123" i="3"/>
  <c r="M997" i="3"/>
  <c r="L730" i="3"/>
  <c r="M730" i="3" s="1"/>
  <c r="H730" i="3"/>
  <c r="I730" i="3" s="1"/>
  <c r="J730" i="3"/>
  <c r="K730" i="3" s="1"/>
  <c r="K997" i="3"/>
  <c r="J1026" i="3"/>
  <c r="K1026" i="3" s="1"/>
  <c r="H1026" i="3"/>
  <c r="I1026" i="3" s="1"/>
  <c r="L1026" i="3"/>
  <c r="M1026" i="3" s="1"/>
  <c r="H857" i="3"/>
  <c r="I857" i="3" s="1"/>
  <c r="L857" i="3"/>
  <c r="M857" i="3" s="1"/>
  <c r="J857" i="3"/>
  <c r="K857" i="3" s="1"/>
  <c r="L469" i="3"/>
  <c r="M469" i="3" s="1"/>
  <c r="J469" i="3"/>
  <c r="K469" i="3" s="1"/>
  <c r="H469" i="3"/>
  <c r="I469" i="3" s="1"/>
  <c r="J648" i="3"/>
  <c r="K648" i="3" s="1"/>
  <c r="L648" i="3"/>
  <c r="M648" i="3" s="1"/>
  <c r="H648" i="3"/>
  <c r="I648" i="3" s="1"/>
  <c r="I157" i="2"/>
  <c r="H158" i="2"/>
  <c r="J157" i="2"/>
  <c r="J2453" i="3" l="1"/>
  <c r="K2453" i="3" s="1"/>
  <c r="L2453" i="3"/>
  <c r="M2453" i="3" s="1"/>
  <c r="H2453" i="3"/>
  <c r="I2453" i="3" s="1"/>
  <c r="F2454" i="3"/>
  <c r="K2392" i="3"/>
  <c r="J2183" i="3"/>
  <c r="K2183" i="3" s="1"/>
  <c r="L2183" i="3"/>
  <c r="M2183" i="3" s="1"/>
  <c r="H2183" i="3"/>
  <c r="I2183" i="3" s="1"/>
  <c r="K2019" i="3"/>
  <c r="M2393" i="3"/>
  <c r="J2214" i="3"/>
  <c r="K2214" i="3" s="1"/>
  <c r="H2214" i="3"/>
  <c r="I2214" i="3" s="1"/>
  <c r="L2214" i="3"/>
  <c r="M2214" i="3" s="1"/>
  <c r="K2393" i="3"/>
  <c r="M2019" i="3"/>
  <c r="H2369" i="3"/>
  <c r="I2369" i="3" s="1"/>
  <c r="J2369" i="3"/>
  <c r="K2369" i="3" s="1"/>
  <c r="L2369" i="3"/>
  <c r="M2369" i="3" s="1"/>
  <c r="M2213" i="3"/>
  <c r="I2392" i="3"/>
  <c r="I2393" i="3"/>
  <c r="I2019" i="3"/>
  <c r="F2395" i="3"/>
  <c r="L2394" i="3"/>
  <c r="H2394" i="3"/>
  <c r="J2394" i="3"/>
  <c r="F2045" i="3"/>
  <c r="H2044" i="3"/>
  <c r="I2044" i="3" s="1"/>
  <c r="J2044" i="3"/>
  <c r="K2044" i="3" s="1"/>
  <c r="L2044" i="3"/>
  <c r="M2044" i="3" s="1"/>
  <c r="J2291" i="3"/>
  <c r="K2291" i="3" s="1"/>
  <c r="H2291" i="3"/>
  <c r="I2291" i="3" s="1"/>
  <c r="F2292" i="3"/>
  <c r="L2291" i="3"/>
  <c r="M2291" i="3" s="1"/>
  <c r="I2213" i="3"/>
  <c r="M2392" i="3"/>
  <c r="K2213" i="3"/>
  <c r="J2303" i="3"/>
  <c r="K2303" i="3" s="1"/>
  <c r="L2303" i="3"/>
  <c r="M2303" i="3" s="1"/>
  <c r="H2303" i="3"/>
  <c r="I2303" i="3" s="1"/>
  <c r="F2304" i="3"/>
  <c r="M2059" i="3"/>
  <c r="M2659" i="3"/>
  <c r="I2425" i="3"/>
  <c r="L2060" i="3"/>
  <c r="J2060" i="3"/>
  <c r="H2060" i="3"/>
  <c r="F2061" i="3"/>
  <c r="K2659" i="3"/>
  <c r="K2425" i="3"/>
  <c r="I2059" i="3"/>
  <c r="I2659" i="3"/>
  <c r="M2425" i="3"/>
  <c r="K2059" i="3"/>
  <c r="J2660" i="3"/>
  <c r="K2660" i="3" s="1"/>
  <c r="F2661" i="3"/>
  <c r="H2660" i="3"/>
  <c r="I2660" i="3" s="1"/>
  <c r="L2660" i="3"/>
  <c r="M2660" i="3" s="1"/>
  <c r="F2427" i="3"/>
  <c r="F2428" i="3" s="1"/>
  <c r="J2426" i="3"/>
  <c r="L2426" i="3"/>
  <c r="H2426" i="3"/>
  <c r="I395" i="3"/>
  <c r="M1574" i="3"/>
  <c r="J2493" i="3"/>
  <c r="K2493" i="3" s="1"/>
  <c r="L2493" i="3"/>
  <c r="M2493" i="3" s="1"/>
  <c r="H2493" i="3"/>
  <c r="I2493" i="3" s="1"/>
  <c r="F2494" i="3"/>
  <c r="I334" i="3"/>
  <c r="K1574" i="3"/>
  <c r="H1000" i="3"/>
  <c r="I1000" i="3" s="1"/>
  <c r="J1000" i="3"/>
  <c r="K1000" i="3" s="1"/>
  <c r="L1000" i="3"/>
  <c r="M1000" i="3" s="1"/>
  <c r="L971" i="3"/>
  <c r="M971" i="3" s="1"/>
  <c r="J971" i="3"/>
  <c r="K971" i="3" s="1"/>
  <c r="H971" i="3"/>
  <c r="I971" i="3" s="1"/>
  <c r="K395" i="3"/>
  <c r="M334" i="3"/>
  <c r="F1576" i="3"/>
  <c r="L1575" i="3"/>
  <c r="M1575" i="3" s="1"/>
  <c r="H1575" i="3"/>
  <c r="I1575" i="3" s="1"/>
  <c r="J1575" i="3"/>
  <c r="K1575" i="3" s="1"/>
  <c r="M395" i="3"/>
  <c r="K334" i="3"/>
  <c r="I1574" i="3"/>
  <c r="J1853" i="3"/>
  <c r="F1854" i="3"/>
  <c r="F1855" i="3" s="1"/>
  <c r="L1853" i="3"/>
  <c r="H1853" i="3"/>
  <c r="M1123" i="3"/>
  <c r="I1123" i="3"/>
  <c r="K1123" i="3"/>
  <c r="H731" i="3"/>
  <c r="I731" i="3" s="1"/>
  <c r="L731" i="3"/>
  <c r="M731" i="3" s="1"/>
  <c r="J731" i="3"/>
  <c r="K731" i="3" s="1"/>
  <c r="H1124" i="3"/>
  <c r="J1124" i="3"/>
  <c r="L1124" i="3"/>
  <c r="H1879" i="3"/>
  <c r="J1879" i="3"/>
  <c r="F1880" i="3"/>
  <c r="L1879" i="3"/>
  <c r="J1068" i="3"/>
  <c r="K1068" i="3" s="1"/>
  <c r="L1068" i="3"/>
  <c r="M1068" i="3" s="1"/>
  <c r="H1068" i="3"/>
  <c r="I1068" i="3" s="1"/>
  <c r="J1288" i="3"/>
  <c r="H1288" i="3"/>
  <c r="L1288" i="3"/>
  <c r="L537" i="3"/>
  <c r="M537" i="3" s="1"/>
  <c r="J537" i="3"/>
  <c r="K537" i="3" s="1"/>
  <c r="H537" i="3"/>
  <c r="I537" i="3" s="1"/>
  <c r="H1027" i="3"/>
  <c r="I1027" i="3" s="1"/>
  <c r="L1027" i="3"/>
  <c r="M1027" i="3" s="1"/>
  <c r="J1027" i="3"/>
  <c r="K1027" i="3" s="1"/>
  <c r="H777" i="3"/>
  <c r="I777" i="3" s="1"/>
  <c r="L777" i="3"/>
  <c r="M777" i="3" s="1"/>
  <c r="J777" i="3"/>
  <c r="K777" i="3" s="1"/>
  <c r="I998" i="3"/>
  <c r="L335" i="3"/>
  <c r="H335" i="3"/>
  <c r="J335" i="3"/>
  <c r="J396" i="3"/>
  <c r="K396" i="3" s="1"/>
  <c r="L396" i="3"/>
  <c r="M396" i="3" s="1"/>
  <c r="H396" i="3"/>
  <c r="I396" i="3" s="1"/>
  <c r="M998" i="3"/>
  <c r="K998" i="3"/>
  <c r="H649" i="3"/>
  <c r="I649" i="3" s="1"/>
  <c r="L649" i="3"/>
  <c r="M649" i="3" s="1"/>
  <c r="J649" i="3"/>
  <c r="K649" i="3" s="1"/>
  <c r="J470" i="3"/>
  <c r="K470" i="3" s="1"/>
  <c r="L470" i="3"/>
  <c r="M470" i="3" s="1"/>
  <c r="H470" i="3"/>
  <c r="I470" i="3" s="1"/>
  <c r="J858" i="3"/>
  <c r="K858" i="3" s="1"/>
  <c r="L858" i="3"/>
  <c r="M858" i="3" s="1"/>
  <c r="H858" i="3"/>
  <c r="I858" i="3" s="1"/>
  <c r="I158" i="2"/>
  <c r="J158" i="2"/>
  <c r="H159" i="2"/>
  <c r="K2394" i="3" l="1"/>
  <c r="I2394" i="3"/>
  <c r="H2454" i="3"/>
  <c r="I2454" i="3" s="1"/>
  <c r="J2454" i="3"/>
  <c r="K2454" i="3" s="1"/>
  <c r="L2454" i="3"/>
  <c r="M2454" i="3" s="1"/>
  <c r="F2455" i="3"/>
  <c r="J2292" i="3"/>
  <c r="K2292" i="3" s="1"/>
  <c r="H2292" i="3"/>
  <c r="I2292" i="3" s="1"/>
  <c r="L2292" i="3"/>
  <c r="M2292" i="3" s="1"/>
  <c r="F2293" i="3"/>
  <c r="L2045" i="3"/>
  <c r="M2045" i="3" s="1"/>
  <c r="H2045" i="3"/>
  <c r="I2045" i="3" s="1"/>
  <c r="F2046" i="3"/>
  <c r="J2045" i="3"/>
  <c r="K2045" i="3" s="1"/>
  <c r="H2395" i="3"/>
  <c r="I2395" i="3" s="1"/>
  <c r="J2395" i="3"/>
  <c r="K2395" i="3" s="1"/>
  <c r="L2395" i="3"/>
  <c r="M2395" i="3" s="1"/>
  <c r="F2396" i="3"/>
  <c r="M2394" i="3"/>
  <c r="L2304" i="3"/>
  <c r="M2304" i="3" s="1"/>
  <c r="J2304" i="3"/>
  <c r="K2304" i="3" s="1"/>
  <c r="H2304" i="3"/>
  <c r="I2304" i="3" s="1"/>
  <c r="F2305" i="3"/>
  <c r="H2428" i="3"/>
  <c r="J2428" i="3"/>
  <c r="L2428" i="3"/>
  <c r="F2429" i="3"/>
  <c r="F2430" i="3" s="1"/>
  <c r="K2060" i="3"/>
  <c r="I2060" i="3"/>
  <c r="M2060" i="3"/>
  <c r="M2426" i="3"/>
  <c r="K2426" i="3"/>
  <c r="F2662" i="3"/>
  <c r="F2663" i="3" s="1"/>
  <c r="J2661" i="3"/>
  <c r="H2661" i="3"/>
  <c r="L2661" i="3"/>
  <c r="L2427" i="3"/>
  <c r="J2427" i="3"/>
  <c r="H2427" i="3"/>
  <c r="J2061" i="3"/>
  <c r="H2061" i="3"/>
  <c r="F2062" i="3"/>
  <c r="L2061" i="3"/>
  <c r="I2426" i="3"/>
  <c r="F1856" i="3"/>
  <c r="L1855" i="3"/>
  <c r="M1855" i="3" s="1"/>
  <c r="J1855" i="3"/>
  <c r="K1855" i="3" s="1"/>
  <c r="H1855" i="3"/>
  <c r="I1855" i="3" s="1"/>
  <c r="I1288" i="3"/>
  <c r="K1288" i="3"/>
  <c r="I1879" i="3"/>
  <c r="H733" i="3"/>
  <c r="I733" i="3" s="1"/>
  <c r="L733" i="3"/>
  <c r="M733" i="3" s="1"/>
  <c r="J733" i="3"/>
  <c r="K733" i="3" s="1"/>
  <c r="K1853" i="3"/>
  <c r="M1288" i="3"/>
  <c r="M1879" i="3"/>
  <c r="I1853" i="3"/>
  <c r="M1853" i="3"/>
  <c r="L972" i="3"/>
  <c r="M972" i="3" s="1"/>
  <c r="J972" i="3"/>
  <c r="K972" i="3" s="1"/>
  <c r="H972" i="3"/>
  <c r="I972" i="3" s="1"/>
  <c r="H1001" i="3"/>
  <c r="I1001" i="3" s="1"/>
  <c r="L1001" i="3"/>
  <c r="M1001" i="3" s="1"/>
  <c r="J1001" i="3"/>
  <c r="K1001" i="3" s="1"/>
  <c r="H2494" i="3"/>
  <c r="F2495" i="3"/>
  <c r="J2494" i="3"/>
  <c r="L2494" i="3"/>
  <c r="J1070" i="3"/>
  <c r="K1070" i="3" s="1"/>
  <c r="L1070" i="3"/>
  <c r="M1070" i="3" s="1"/>
  <c r="H1070" i="3"/>
  <c r="I1070" i="3" s="1"/>
  <c r="K1879" i="3"/>
  <c r="J1854" i="3"/>
  <c r="K1854" i="3" s="1"/>
  <c r="H1854" i="3"/>
  <c r="I1854" i="3" s="1"/>
  <c r="L1854" i="3"/>
  <c r="M1854" i="3" s="1"/>
  <c r="J1576" i="3"/>
  <c r="L1576" i="3"/>
  <c r="F1577" i="3"/>
  <c r="F1578" i="3" s="1"/>
  <c r="F1579" i="3" s="1"/>
  <c r="H1576" i="3"/>
  <c r="M335" i="3"/>
  <c r="H778" i="3"/>
  <c r="I778" i="3" s="1"/>
  <c r="J778" i="3"/>
  <c r="K778" i="3" s="1"/>
  <c r="L778" i="3"/>
  <c r="M778" i="3" s="1"/>
  <c r="J1880" i="3"/>
  <c r="K1880" i="3" s="1"/>
  <c r="L1880" i="3"/>
  <c r="M1880" i="3" s="1"/>
  <c r="H1880" i="3"/>
  <c r="I1880" i="3" s="1"/>
  <c r="F1881" i="3"/>
  <c r="K1124" i="3"/>
  <c r="J336" i="3"/>
  <c r="L336" i="3"/>
  <c r="H336" i="3"/>
  <c r="L1289" i="3"/>
  <c r="J1289" i="3"/>
  <c r="H1289" i="3"/>
  <c r="J1069" i="3"/>
  <c r="K1069" i="3" s="1"/>
  <c r="L1069" i="3"/>
  <c r="M1069" i="3" s="1"/>
  <c r="H1069" i="3"/>
  <c r="I1069" i="3" s="1"/>
  <c r="J1125" i="3"/>
  <c r="L1125" i="3"/>
  <c r="H1125" i="3"/>
  <c r="K335" i="3"/>
  <c r="I1124" i="3"/>
  <c r="L732" i="3"/>
  <c r="M732" i="3" s="1"/>
  <c r="H732" i="3"/>
  <c r="I732" i="3" s="1"/>
  <c r="J732" i="3"/>
  <c r="K732" i="3" s="1"/>
  <c r="H397" i="3"/>
  <c r="J397" i="3"/>
  <c r="L397" i="3"/>
  <c r="I335" i="3"/>
  <c r="J1028" i="3"/>
  <c r="K1028" i="3" s="1"/>
  <c r="H1028" i="3"/>
  <c r="I1028" i="3" s="1"/>
  <c r="L1028" i="3"/>
  <c r="M1028" i="3" s="1"/>
  <c r="J538" i="3"/>
  <c r="K538" i="3" s="1"/>
  <c r="L538" i="3"/>
  <c r="M538" i="3" s="1"/>
  <c r="H538" i="3"/>
  <c r="I538" i="3" s="1"/>
  <c r="M1124" i="3"/>
  <c r="L471" i="3"/>
  <c r="M471" i="3" s="1"/>
  <c r="J471" i="3"/>
  <c r="K471" i="3" s="1"/>
  <c r="H471" i="3"/>
  <c r="I471" i="3" s="1"/>
  <c r="J650" i="3"/>
  <c r="K650" i="3" s="1"/>
  <c r="L650" i="3"/>
  <c r="M650" i="3" s="1"/>
  <c r="H650" i="3"/>
  <c r="I650" i="3" s="1"/>
  <c r="H859" i="3"/>
  <c r="I859" i="3" s="1"/>
  <c r="L859" i="3"/>
  <c r="M859" i="3" s="1"/>
  <c r="J859" i="3"/>
  <c r="K859" i="3" s="1"/>
  <c r="J159" i="2"/>
  <c r="I159" i="2"/>
  <c r="H160" i="2"/>
  <c r="M2494" i="3" l="1"/>
  <c r="K2494" i="3"/>
  <c r="K2661" i="3"/>
  <c r="L2430" i="3"/>
  <c r="J2430" i="3"/>
  <c r="H2430" i="3"/>
  <c r="F2431" i="3"/>
  <c r="L2396" i="3"/>
  <c r="M2396" i="3" s="1"/>
  <c r="F2397" i="3"/>
  <c r="J2396" i="3"/>
  <c r="K2396" i="3" s="1"/>
  <c r="H2396" i="3"/>
  <c r="I2396" i="3" s="1"/>
  <c r="F2294" i="3"/>
  <c r="J2293" i="3"/>
  <c r="K2293" i="3" s="1"/>
  <c r="H2293" i="3"/>
  <c r="I2293" i="3" s="1"/>
  <c r="L2293" i="3"/>
  <c r="M2293" i="3" s="1"/>
  <c r="F2456" i="3"/>
  <c r="H2455" i="3"/>
  <c r="J2455" i="3"/>
  <c r="L2455" i="3"/>
  <c r="M2428" i="3"/>
  <c r="H2046" i="3"/>
  <c r="I2046" i="3" s="1"/>
  <c r="F2047" i="3"/>
  <c r="L2046" i="3"/>
  <c r="M2046" i="3" s="1"/>
  <c r="J2046" i="3"/>
  <c r="K2046" i="3" s="1"/>
  <c r="I2494" i="3"/>
  <c r="M2661" i="3"/>
  <c r="K2428" i="3"/>
  <c r="I2661" i="3"/>
  <c r="I2428" i="3"/>
  <c r="L2429" i="3"/>
  <c r="H2429" i="3"/>
  <c r="J2429" i="3"/>
  <c r="L2305" i="3"/>
  <c r="M2305" i="3" s="1"/>
  <c r="H2305" i="3"/>
  <c r="I2305" i="3" s="1"/>
  <c r="F2306" i="3"/>
  <c r="J2305" i="3"/>
  <c r="K2305" i="3" s="1"/>
  <c r="K2061" i="3"/>
  <c r="I2061" i="3"/>
  <c r="F2664" i="3"/>
  <c r="F2665" i="3" s="1"/>
  <c r="H2663" i="3"/>
  <c r="I2663" i="3" s="1"/>
  <c r="J2663" i="3"/>
  <c r="K2663" i="3" s="1"/>
  <c r="L2663" i="3"/>
  <c r="M2663" i="3" s="1"/>
  <c r="M2061" i="3"/>
  <c r="H1579" i="3"/>
  <c r="F1580" i="3"/>
  <c r="J1579" i="3"/>
  <c r="L1579" i="3"/>
  <c r="M1576" i="3"/>
  <c r="J2062" i="3"/>
  <c r="H2062" i="3"/>
  <c r="L2062" i="3"/>
  <c r="F2063" i="3"/>
  <c r="F2064" i="3" s="1"/>
  <c r="J2662" i="3"/>
  <c r="L2662" i="3"/>
  <c r="H2662" i="3"/>
  <c r="I2427" i="3"/>
  <c r="K1576" i="3"/>
  <c r="I1576" i="3"/>
  <c r="K2427" i="3"/>
  <c r="M2427" i="3"/>
  <c r="J1578" i="3"/>
  <c r="K1578" i="3" s="1"/>
  <c r="L1578" i="3"/>
  <c r="M1578" i="3" s="1"/>
  <c r="H1578" i="3"/>
  <c r="I1578" i="3" s="1"/>
  <c r="L1856" i="3"/>
  <c r="J1856" i="3"/>
  <c r="F1857" i="3"/>
  <c r="H1856" i="3"/>
  <c r="J1071" i="3"/>
  <c r="K1071" i="3" s="1"/>
  <c r="L1071" i="3"/>
  <c r="M1071" i="3" s="1"/>
  <c r="H1071" i="3"/>
  <c r="I1071" i="3" s="1"/>
  <c r="J2495" i="3"/>
  <c r="H2495" i="3"/>
  <c r="F2496" i="3"/>
  <c r="L2495" i="3"/>
  <c r="H1002" i="3"/>
  <c r="I1002" i="3" s="1"/>
  <c r="J1002" i="3"/>
  <c r="K1002" i="3" s="1"/>
  <c r="L1002" i="3"/>
  <c r="M1002" i="3" s="1"/>
  <c r="L973" i="3"/>
  <c r="M973" i="3" s="1"/>
  <c r="H973" i="3"/>
  <c r="I973" i="3" s="1"/>
  <c r="J973" i="3"/>
  <c r="K973" i="3" s="1"/>
  <c r="H1577" i="3"/>
  <c r="I1577" i="3" s="1"/>
  <c r="J1577" i="3"/>
  <c r="K1577" i="3" s="1"/>
  <c r="L1577" i="3"/>
  <c r="M1577" i="3" s="1"/>
  <c r="L734" i="3"/>
  <c r="M734" i="3" s="1"/>
  <c r="H734" i="3"/>
  <c r="I734" i="3" s="1"/>
  <c r="J734" i="3"/>
  <c r="K734" i="3" s="1"/>
  <c r="I1125" i="3"/>
  <c r="K1289" i="3"/>
  <c r="M1125" i="3"/>
  <c r="M1289" i="3"/>
  <c r="K1125" i="3"/>
  <c r="I1289" i="3"/>
  <c r="L539" i="3"/>
  <c r="M539" i="3" s="1"/>
  <c r="J539" i="3"/>
  <c r="K539" i="3" s="1"/>
  <c r="H539" i="3"/>
  <c r="I539" i="3" s="1"/>
  <c r="M397" i="3"/>
  <c r="K336" i="3"/>
  <c r="H1029" i="3"/>
  <c r="I1029" i="3" s="1"/>
  <c r="L1029" i="3"/>
  <c r="M1029" i="3" s="1"/>
  <c r="J1029" i="3"/>
  <c r="K1029" i="3" s="1"/>
  <c r="L398" i="3"/>
  <c r="H398" i="3"/>
  <c r="J398" i="3"/>
  <c r="I336" i="3"/>
  <c r="H779" i="3"/>
  <c r="I779" i="3" s="1"/>
  <c r="L779" i="3"/>
  <c r="M779" i="3" s="1"/>
  <c r="J779" i="3"/>
  <c r="K779" i="3" s="1"/>
  <c r="K397" i="3"/>
  <c r="L1126" i="3"/>
  <c r="M1126" i="3" s="1"/>
  <c r="J1126" i="3"/>
  <c r="K1126" i="3" s="1"/>
  <c r="H1126" i="3"/>
  <c r="I1126" i="3" s="1"/>
  <c r="J1290" i="3"/>
  <c r="H1290" i="3"/>
  <c r="L1290" i="3"/>
  <c r="H337" i="3"/>
  <c r="J337" i="3"/>
  <c r="L337" i="3"/>
  <c r="I397" i="3"/>
  <c r="M336" i="3"/>
  <c r="J1881" i="3"/>
  <c r="K1881" i="3" s="1"/>
  <c r="F1882" i="3"/>
  <c r="H1881" i="3"/>
  <c r="I1881" i="3" s="1"/>
  <c r="L1881" i="3"/>
  <c r="M1881" i="3" s="1"/>
  <c r="J472" i="3"/>
  <c r="K472" i="3" s="1"/>
  <c r="L472" i="3"/>
  <c r="M472" i="3" s="1"/>
  <c r="H472" i="3"/>
  <c r="I472" i="3" s="1"/>
  <c r="H651" i="3"/>
  <c r="I651" i="3" s="1"/>
  <c r="L651" i="3"/>
  <c r="M651" i="3" s="1"/>
  <c r="J651" i="3"/>
  <c r="K651" i="3" s="1"/>
  <c r="J860" i="3"/>
  <c r="K860" i="3" s="1"/>
  <c r="L860" i="3"/>
  <c r="M860" i="3" s="1"/>
  <c r="H860" i="3"/>
  <c r="I860" i="3" s="1"/>
  <c r="I160" i="2"/>
  <c r="H161" i="2"/>
  <c r="J160" i="2"/>
  <c r="J2047" i="3" l="1"/>
  <c r="K2047" i="3" s="1"/>
  <c r="H2047" i="3"/>
  <c r="I2047" i="3" s="1"/>
  <c r="F2048" i="3"/>
  <c r="L2047" i="3"/>
  <c r="M2047" i="3" s="1"/>
  <c r="M2455" i="3"/>
  <c r="J2431" i="3"/>
  <c r="F2432" i="3"/>
  <c r="H2431" i="3"/>
  <c r="L2431" i="3"/>
  <c r="M2495" i="3"/>
  <c r="H2665" i="3"/>
  <c r="L2665" i="3"/>
  <c r="F2666" i="3"/>
  <c r="J2665" i="3"/>
  <c r="I2495" i="3"/>
  <c r="K2429" i="3"/>
  <c r="L2456" i="3"/>
  <c r="M2456" i="3" s="1"/>
  <c r="J2456" i="3"/>
  <c r="K2456" i="3" s="1"/>
  <c r="H2456" i="3"/>
  <c r="I2456" i="3" s="1"/>
  <c r="J2294" i="3"/>
  <c r="K2294" i="3" s="1"/>
  <c r="L2294" i="3"/>
  <c r="M2294" i="3" s="1"/>
  <c r="H2294" i="3"/>
  <c r="I2294" i="3" s="1"/>
  <c r="F2295" i="3"/>
  <c r="M2430" i="3"/>
  <c r="K2495" i="3"/>
  <c r="M2429" i="3"/>
  <c r="K2455" i="3"/>
  <c r="I2430" i="3"/>
  <c r="I2429" i="3"/>
  <c r="I2455" i="3"/>
  <c r="F2398" i="3"/>
  <c r="J2397" i="3"/>
  <c r="H2397" i="3"/>
  <c r="L2397" i="3"/>
  <c r="K2430" i="3"/>
  <c r="H2064" i="3"/>
  <c r="I2064" i="3" s="1"/>
  <c r="F2065" i="3"/>
  <c r="J2064" i="3"/>
  <c r="K2064" i="3" s="1"/>
  <c r="L2064" i="3"/>
  <c r="M2064" i="3" s="1"/>
  <c r="J2664" i="3"/>
  <c r="H2664" i="3"/>
  <c r="L2664" i="3"/>
  <c r="F2307" i="3"/>
  <c r="L2306" i="3"/>
  <c r="M2306" i="3" s="1"/>
  <c r="H2306" i="3"/>
  <c r="I2306" i="3" s="1"/>
  <c r="J2306" i="3"/>
  <c r="K2306" i="3" s="1"/>
  <c r="K1856" i="3"/>
  <c r="I2662" i="3"/>
  <c r="M2062" i="3"/>
  <c r="F1581" i="3"/>
  <c r="H1580" i="3"/>
  <c r="J1580" i="3"/>
  <c r="L1580" i="3"/>
  <c r="K1579" i="3"/>
  <c r="M1856" i="3"/>
  <c r="M2662" i="3"/>
  <c r="I2062" i="3"/>
  <c r="I1579" i="3"/>
  <c r="J2063" i="3"/>
  <c r="L2063" i="3"/>
  <c r="H2063" i="3"/>
  <c r="I1856" i="3"/>
  <c r="K2662" i="3"/>
  <c r="K2062" i="3"/>
  <c r="M1579" i="3"/>
  <c r="F1858" i="3"/>
  <c r="H1857" i="3"/>
  <c r="J1857" i="3"/>
  <c r="L1857" i="3"/>
  <c r="H735" i="3"/>
  <c r="I735" i="3" s="1"/>
  <c r="J735" i="3"/>
  <c r="K735" i="3" s="1"/>
  <c r="L735" i="3"/>
  <c r="M735" i="3" s="1"/>
  <c r="L974" i="3"/>
  <c r="M974" i="3" s="1"/>
  <c r="J974" i="3"/>
  <c r="K974" i="3" s="1"/>
  <c r="H974" i="3"/>
  <c r="I974" i="3" s="1"/>
  <c r="H1072" i="3"/>
  <c r="I1072" i="3" s="1"/>
  <c r="J1072" i="3"/>
  <c r="K1072" i="3" s="1"/>
  <c r="L1072" i="3"/>
  <c r="M1072" i="3" s="1"/>
  <c r="J1003" i="3"/>
  <c r="K1003" i="3" s="1"/>
  <c r="H1003" i="3"/>
  <c r="I1003" i="3" s="1"/>
  <c r="L1003" i="3"/>
  <c r="M1003" i="3" s="1"/>
  <c r="J2496" i="3"/>
  <c r="K2496" i="3" s="1"/>
  <c r="H2496" i="3"/>
  <c r="I2496" i="3" s="1"/>
  <c r="L2496" i="3"/>
  <c r="M2496" i="3" s="1"/>
  <c r="F2497" i="3"/>
  <c r="M337" i="3"/>
  <c r="M1290" i="3"/>
  <c r="L780" i="3"/>
  <c r="M780" i="3" s="1"/>
  <c r="H780" i="3"/>
  <c r="I780" i="3" s="1"/>
  <c r="J780" i="3"/>
  <c r="K780" i="3" s="1"/>
  <c r="K398" i="3"/>
  <c r="H1030" i="3"/>
  <c r="I1030" i="3" s="1"/>
  <c r="L1030" i="3"/>
  <c r="M1030" i="3" s="1"/>
  <c r="J1030" i="3"/>
  <c r="K1030" i="3" s="1"/>
  <c r="K337" i="3"/>
  <c r="I1290" i="3"/>
  <c r="I398" i="3"/>
  <c r="F1883" i="3"/>
  <c r="L1882" i="3"/>
  <c r="M1882" i="3" s="1"/>
  <c r="J1882" i="3"/>
  <c r="K1882" i="3" s="1"/>
  <c r="H1882" i="3"/>
  <c r="I1882" i="3" s="1"/>
  <c r="H338" i="3"/>
  <c r="I338" i="3" s="1"/>
  <c r="J338" i="3"/>
  <c r="K338" i="3" s="1"/>
  <c r="L338" i="3"/>
  <c r="M338" i="3" s="1"/>
  <c r="J1291" i="3"/>
  <c r="L1291" i="3"/>
  <c r="H1291" i="3"/>
  <c r="M398" i="3"/>
  <c r="I337" i="3"/>
  <c r="K1290" i="3"/>
  <c r="J1127" i="3"/>
  <c r="L1127" i="3"/>
  <c r="H1127" i="3"/>
  <c r="H399" i="3"/>
  <c r="J399" i="3"/>
  <c r="L399" i="3"/>
  <c r="L540" i="3"/>
  <c r="M540" i="3" s="1"/>
  <c r="H540" i="3"/>
  <c r="I540" i="3" s="1"/>
  <c r="J540" i="3"/>
  <c r="K540" i="3" s="1"/>
  <c r="J652" i="3"/>
  <c r="K652" i="3" s="1"/>
  <c r="L652" i="3"/>
  <c r="M652" i="3" s="1"/>
  <c r="H652" i="3"/>
  <c r="I652" i="3" s="1"/>
  <c r="H861" i="3"/>
  <c r="I861" i="3" s="1"/>
  <c r="L861" i="3"/>
  <c r="M861" i="3" s="1"/>
  <c r="J861" i="3"/>
  <c r="K861" i="3" s="1"/>
  <c r="L473" i="3"/>
  <c r="M473" i="3" s="1"/>
  <c r="J473" i="3"/>
  <c r="K473" i="3" s="1"/>
  <c r="H473" i="3"/>
  <c r="I473" i="3" s="1"/>
  <c r="I161" i="2"/>
  <c r="H162" i="2"/>
  <c r="J161" i="2"/>
  <c r="M2664" i="3" l="1"/>
  <c r="J2398" i="3"/>
  <c r="K2398" i="3" s="1"/>
  <c r="L2398" i="3"/>
  <c r="M2398" i="3" s="1"/>
  <c r="H2398" i="3"/>
  <c r="I2398" i="3" s="1"/>
  <c r="M2665" i="3"/>
  <c r="M2431" i="3"/>
  <c r="I2665" i="3"/>
  <c r="I2431" i="3"/>
  <c r="F2049" i="3"/>
  <c r="H2048" i="3"/>
  <c r="I2048" i="3" s="1"/>
  <c r="L2048" i="3"/>
  <c r="M2048" i="3" s="1"/>
  <c r="J2048" i="3"/>
  <c r="K2048" i="3" s="1"/>
  <c r="M2397" i="3"/>
  <c r="I2664" i="3"/>
  <c r="I2397" i="3"/>
  <c r="K2665" i="3"/>
  <c r="F2433" i="3"/>
  <c r="J2432" i="3"/>
  <c r="L2432" i="3"/>
  <c r="H2432" i="3"/>
  <c r="F2296" i="3"/>
  <c r="H2295" i="3"/>
  <c r="I2295" i="3" s="1"/>
  <c r="L2295" i="3"/>
  <c r="M2295" i="3" s="1"/>
  <c r="J2295" i="3"/>
  <c r="K2295" i="3" s="1"/>
  <c r="K2664" i="3"/>
  <c r="K2397" i="3"/>
  <c r="F2667" i="3"/>
  <c r="H2666" i="3"/>
  <c r="L2666" i="3"/>
  <c r="J2666" i="3"/>
  <c r="K2431" i="3"/>
  <c r="F2308" i="3"/>
  <c r="F2309" i="3" s="1"/>
  <c r="J2307" i="3"/>
  <c r="K2307" i="3" s="1"/>
  <c r="H2307" i="3"/>
  <c r="I2307" i="3" s="1"/>
  <c r="L2307" i="3"/>
  <c r="M2307" i="3" s="1"/>
  <c r="F2066" i="3"/>
  <c r="H2065" i="3"/>
  <c r="I2065" i="3" s="1"/>
  <c r="L2065" i="3"/>
  <c r="M2065" i="3" s="1"/>
  <c r="J2065" i="3"/>
  <c r="K2065" i="3" s="1"/>
  <c r="K1127" i="3"/>
  <c r="I1857" i="3"/>
  <c r="M1580" i="3"/>
  <c r="I1127" i="3"/>
  <c r="K2063" i="3"/>
  <c r="K1580" i="3"/>
  <c r="I1580" i="3"/>
  <c r="M2063" i="3"/>
  <c r="M1127" i="3"/>
  <c r="M1857" i="3"/>
  <c r="K1857" i="3"/>
  <c r="I2063" i="3"/>
  <c r="F1582" i="3"/>
  <c r="L1581" i="3"/>
  <c r="H1581" i="3"/>
  <c r="J1581" i="3"/>
  <c r="L1858" i="3"/>
  <c r="J1858" i="3"/>
  <c r="H1858" i="3"/>
  <c r="F1859" i="3"/>
  <c r="H1073" i="3"/>
  <c r="L1073" i="3"/>
  <c r="J1073" i="3"/>
  <c r="H736" i="3"/>
  <c r="I736" i="3" s="1"/>
  <c r="J736" i="3"/>
  <c r="K736" i="3" s="1"/>
  <c r="L736" i="3"/>
  <c r="M736" i="3" s="1"/>
  <c r="L1004" i="3"/>
  <c r="M1004" i="3" s="1"/>
  <c r="H1004" i="3"/>
  <c r="I1004" i="3" s="1"/>
  <c r="J1004" i="3"/>
  <c r="K1004" i="3" s="1"/>
  <c r="J2497" i="3"/>
  <c r="K2497" i="3" s="1"/>
  <c r="H2497" i="3"/>
  <c r="I2497" i="3" s="1"/>
  <c r="F2498" i="3"/>
  <c r="L2497" i="3"/>
  <c r="M2497" i="3" s="1"/>
  <c r="J975" i="3"/>
  <c r="K975" i="3" s="1"/>
  <c r="L975" i="3"/>
  <c r="M975" i="3" s="1"/>
  <c r="H975" i="3"/>
  <c r="I975" i="3" s="1"/>
  <c r="K399" i="3"/>
  <c r="K1291" i="3"/>
  <c r="H781" i="3"/>
  <c r="I781" i="3" s="1"/>
  <c r="L781" i="3"/>
  <c r="M781" i="3" s="1"/>
  <c r="J781" i="3"/>
  <c r="K781" i="3" s="1"/>
  <c r="J541" i="3"/>
  <c r="K541" i="3" s="1"/>
  <c r="H541" i="3"/>
  <c r="I541" i="3" s="1"/>
  <c r="L541" i="3"/>
  <c r="M541" i="3" s="1"/>
  <c r="I399" i="3"/>
  <c r="J1292" i="3"/>
  <c r="H1292" i="3"/>
  <c r="L1292" i="3"/>
  <c r="M399" i="3"/>
  <c r="J1128" i="3"/>
  <c r="K1128" i="3" s="1"/>
  <c r="L1128" i="3"/>
  <c r="M1128" i="3" s="1"/>
  <c r="H1128" i="3"/>
  <c r="I1128" i="3" s="1"/>
  <c r="I1291" i="3"/>
  <c r="H1883" i="3"/>
  <c r="F1884" i="3"/>
  <c r="J1883" i="3"/>
  <c r="L1883" i="3"/>
  <c r="J1031" i="3"/>
  <c r="K1031" i="3" s="1"/>
  <c r="H1031" i="3"/>
  <c r="I1031" i="3" s="1"/>
  <c r="L1031" i="3"/>
  <c r="M1031" i="3" s="1"/>
  <c r="L400" i="3"/>
  <c r="J400" i="3"/>
  <c r="H400" i="3"/>
  <c r="M1291" i="3"/>
  <c r="H339" i="3"/>
  <c r="J339" i="3"/>
  <c r="L339" i="3"/>
  <c r="L653" i="3"/>
  <c r="M653" i="3" s="1"/>
  <c r="J653" i="3"/>
  <c r="K653" i="3" s="1"/>
  <c r="H653" i="3"/>
  <c r="I653" i="3" s="1"/>
  <c r="J474" i="3"/>
  <c r="K474" i="3" s="1"/>
  <c r="L474" i="3"/>
  <c r="M474" i="3" s="1"/>
  <c r="H474" i="3"/>
  <c r="I474" i="3" s="1"/>
  <c r="J862" i="3"/>
  <c r="K862" i="3" s="1"/>
  <c r="L862" i="3"/>
  <c r="M862" i="3" s="1"/>
  <c r="H862" i="3"/>
  <c r="I862" i="3" s="1"/>
  <c r="I162" i="2"/>
  <c r="H163" i="2"/>
  <c r="J162" i="2"/>
  <c r="H2296" i="3" l="1"/>
  <c r="I2296" i="3" s="1"/>
  <c r="L2296" i="3"/>
  <c r="M2296" i="3" s="1"/>
  <c r="J2296" i="3"/>
  <c r="K2296" i="3" s="1"/>
  <c r="F2297" i="3"/>
  <c r="F2434" i="3"/>
  <c r="L2433" i="3"/>
  <c r="H2433" i="3"/>
  <c r="J2433" i="3"/>
  <c r="F2668" i="3"/>
  <c r="H2667" i="3"/>
  <c r="L2667" i="3"/>
  <c r="J2667" i="3"/>
  <c r="K2432" i="3"/>
  <c r="J2309" i="3"/>
  <c r="K2309" i="3" s="1"/>
  <c r="L2309" i="3"/>
  <c r="M2309" i="3" s="1"/>
  <c r="H2309" i="3"/>
  <c r="I2309" i="3" s="1"/>
  <c r="F2310" i="3"/>
  <c r="M2666" i="3"/>
  <c r="I2432" i="3"/>
  <c r="K2666" i="3"/>
  <c r="I2666" i="3"/>
  <c r="M2432" i="3"/>
  <c r="H2049" i="3"/>
  <c r="I2049" i="3" s="1"/>
  <c r="J2049" i="3"/>
  <c r="K2049" i="3" s="1"/>
  <c r="L2049" i="3"/>
  <c r="M2049" i="3" s="1"/>
  <c r="F2067" i="3"/>
  <c r="J2066" i="3"/>
  <c r="K2066" i="3" s="1"/>
  <c r="H2066" i="3"/>
  <c r="I2066" i="3" s="1"/>
  <c r="L2066" i="3"/>
  <c r="M2066" i="3" s="1"/>
  <c r="J2308" i="3"/>
  <c r="K2308" i="3" s="1"/>
  <c r="H2308" i="3"/>
  <c r="I2308" i="3" s="1"/>
  <c r="L2308" i="3"/>
  <c r="M2308" i="3" s="1"/>
  <c r="I1581" i="3"/>
  <c r="M1581" i="3"/>
  <c r="K1073" i="3"/>
  <c r="F1583" i="3"/>
  <c r="H1582" i="3"/>
  <c r="I1582" i="3" s="1"/>
  <c r="L1582" i="3"/>
  <c r="M1582" i="3" s="1"/>
  <c r="J1582" i="3"/>
  <c r="K1582" i="3" s="1"/>
  <c r="M1073" i="3"/>
  <c r="K1858" i="3"/>
  <c r="I1073" i="3"/>
  <c r="M1858" i="3"/>
  <c r="I1858" i="3"/>
  <c r="K1581" i="3"/>
  <c r="L1859" i="3"/>
  <c r="F1860" i="3"/>
  <c r="F1861" i="3" s="1"/>
  <c r="H1859" i="3"/>
  <c r="J1859" i="3"/>
  <c r="K1883" i="3"/>
  <c r="H976" i="3"/>
  <c r="I976" i="3" s="1"/>
  <c r="L976" i="3"/>
  <c r="M976" i="3" s="1"/>
  <c r="J976" i="3"/>
  <c r="K976" i="3" s="1"/>
  <c r="J1074" i="3"/>
  <c r="K1074" i="3" s="1"/>
  <c r="L1074" i="3"/>
  <c r="M1074" i="3" s="1"/>
  <c r="H1074" i="3"/>
  <c r="I1074" i="3" s="1"/>
  <c r="H1005" i="3"/>
  <c r="I1005" i="3" s="1"/>
  <c r="L1005" i="3"/>
  <c r="M1005" i="3" s="1"/>
  <c r="J1005" i="3"/>
  <c r="K1005" i="3" s="1"/>
  <c r="H737" i="3"/>
  <c r="I737" i="3" s="1"/>
  <c r="J737" i="3"/>
  <c r="K737" i="3" s="1"/>
  <c r="L737" i="3"/>
  <c r="M737" i="3" s="1"/>
  <c r="I1883" i="3"/>
  <c r="J2498" i="3"/>
  <c r="L2498" i="3"/>
  <c r="H2498" i="3"/>
  <c r="F2499" i="3"/>
  <c r="M1883" i="3"/>
  <c r="I339" i="3"/>
  <c r="I400" i="3"/>
  <c r="H1032" i="3"/>
  <c r="I1032" i="3" s="1"/>
  <c r="L1032" i="3"/>
  <c r="M1032" i="3" s="1"/>
  <c r="J1032" i="3"/>
  <c r="K1032" i="3" s="1"/>
  <c r="L1884" i="3"/>
  <c r="J1884" i="3"/>
  <c r="H1884" i="3"/>
  <c r="F1885" i="3"/>
  <c r="L1129" i="3"/>
  <c r="H1129" i="3"/>
  <c r="J1129" i="3"/>
  <c r="K1292" i="3"/>
  <c r="K339" i="3"/>
  <c r="H340" i="3"/>
  <c r="J340" i="3"/>
  <c r="L340" i="3"/>
  <c r="K400" i="3"/>
  <c r="M1292" i="3"/>
  <c r="J542" i="3"/>
  <c r="K542" i="3" s="1"/>
  <c r="L542" i="3"/>
  <c r="M542" i="3" s="1"/>
  <c r="H542" i="3"/>
  <c r="I542" i="3" s="1"/>
  <c r="M339" i="3"/>
  <c r="M400" i="3"/>
  <c r="H1293" i="3"/>
  <c r="J1293" i="3"/>
  <c r="L1293" i="3"/>
  <c r="J782" i="3"/>
  <c r="K782" i="3" s="1"/>
  <c r="H782" i="3"/>
  <c r="I782" i="3" s="1"/>
  <c r="L782" i="3"/>
  <c r="M782" i="3" s="1"/>
  <c r="J401" i="3"/>
  <c r="K401" i="3" s="1"/>
  <c r="H401" i="3"/>
  <c r="I401" i="3" s="1"/>
  <c r="L401" i="3"/>
  <c r="M401" i="3" s="1"/>
  <c r="I1292" i="3"/>
  <c r="L475" i="3"/>
  <c r="M475" i="3" s="1"/>
  <c r="J475" i="3"/>
  <c r="K475" i="3" s="1"/>
  <c r="H475" i="3"/>
  <c r="I475" i="3" s="1"/>
  <c r="H863" i="3"/>
  <c r="I863" i="3" s="1"/>
  <c r="L863" i="3"/>
  <c r="M863" i="3" s="1"/>
  <c r="J863" i="3"/>
  <c r="K863" i="3" s="1"/>
  <c r="J654" i="3"/>
  <c r="K654" i="3" s="1"/>
  <c r="L654" i="3"/>
  <c r="M654" i="3" s="1"/>
  <c r="H654" i="3"/>
  <c r="I654" i="3" s="1"/>
  <c r="I163" i="2"/>
  <c r="H164" i="2"/>
  <c r="J163" i="2"/>
  <c r="H2668" i="3" l="1"/>
  <c r="L2668" i="3"/>
  <c r="J2668" i="3"/>
  <c r="F2669" i="3"/>
  <c r="J2434" i="3"/>
  <c r="H2434" i="3"/>
  <c r="L2434" i="3"/>
  <c r="F2435" i="3"/>
  <c r="K2667" i="3"/>
  <c r="K2433" i="3"/>
  <c r="L2297" i="3"/>
  <c r="M2297" i="3" s="1"/>
  <c r="H2297" i="3"/>
  <c r="I2297" i="3" s="1"/>
  <c r="J2297" i="3"/>
  <c r="K2297" i="3" s="1"/>
  <c r="F2298" i="3"/>
  <c r="M2667" i="3"/>
  <c r="I2433" i="3"/>
  <c r="J2310" i="3"/>
  <c r="K2310" i="3" s="1"/>
  <c r="L2310" i="3"/>
  <c r="M2310" i="3" s="1"/>
  <c r="H2310" i="3"/>
  <c r="I2310" i="3" s="1"/>
  <c r="F2311" i="3"/>
  <c r="I2667" i="3"/>
  <c r="M2433" i="3"/>
  <c r="L2067" i="3"/>
  <c r="H2067" i="3"/>
  <c r="F2068" i="3"/>
  <c r="F2069" i="3" s="1"/>
  <c r="J2067" i="3"/>
  <c r="K1859" i="3"/>
  <c r="I1859" i="3"/>
  <c r="L1583" i="3"/>
  <c r="M1583" i="3" s="1"/>
  <c r="F1584" i="3"/>
  <c r="H1583" i="3"/>
  <c r="I1583" i="3" s="1"/>
  <c r="J1583" i="3"/>
  <c r="K1583" i="3" s="1"/>
  <c r="M1859" i="3"/>
  <c r="F1862" i="3"/>
  <c r="H1861" i="3"/>
  <c r="J1861" i="3"/>
  <c r="L1861" i="3"/>
  <c r="H1860" i="3"/>
  <c r="L1860" i="3"/>
  <c r="J1860" i="3"/>
  <c r="I1884" i="3"/>
  <c r="F2500" i="3"/>
  <c r="L2499" i="3"/>
  <c r="M2499" i="3" s="1"/>
  <c r="J2499" i="3"/>
  <c r="K2499" i="3" s="1"/>
  <c r="H2499" i="3"/>
  <c r="I2499" i="3" s="1"/>
  <c r="H1006" i="3"/>
  <c r="I1006" i="3" s="1"/>
  <c r="J1006" i="3"/>
  <c r="K1006" i="3" s="1"/>
  <c r="L1006" i="3"/>
  <c r="M1006" i="3" s="1"/>
  <c r="J1075" i="3"/>
  <c r="K1075" i="3" s="1"/>
  <c r="H1075" i="3"/>
  <c r="I1075" i="3" s="1"/>
  <c r="L1075" i="3"/>
  <c r="M1075" i="3" s="1"/>
  <c r="K1129" i="3"/>
  <c r="K1884" i="3"/>
  <c r="I2498" i="3"/>
  <c r="I1129" i="3"/>
  <c r="M1884" i="3"/>
  <c r="M2498" i="3"/>
  <c r="M1129" i="3"/>
  <c r="K2498" i="3"/>
  <c r="L738" i="3"/>
  <c r="M738" i="3" s="1"/>
  <c r="H738" i="3"/>
  <c r="I738" i="3" s="1"/>
  <c r="J738" i="3"/>
  <c r="K738" i="3" s="1"/>
  <c r="J977" i="3"/>
  <c r="K977" i="3" s="1"/>
  <c r="L977" i="3"/>
  <c r="M977" i="3" s="1"/>
  <c r="H977" i="3"/>
  <c r="I977" i="3" s="1"/>
  <c r="M1293" i="3"/>
  <c r="H341" i="3"/>
  <c r="I341" i="3" s="1"/>
  <c r="J341" i="3"/>
  <c r="K341" i="3" s="1"/>
  <c r="L341" i="3"/>
  <c r="M341" i="3" s="1"/>
  <c r="J1130" i="3"/>
  <c r="H1130" i="3"/>
  <c r="L1130" i="3"/>
  <c r="J1033" i="3"/>
  <c r="K1033" i="3" s="1"/>
  <c r="H1033" i="3"/>
  <c r="I1033" i="3" s="1"/>
  <c r="L1033" i="3"/>
  <c r="M1033" i="3" s="1"/>
  <c r="H783" i="3"/>
  <c r="I783" i="3" s="1"/>
  <c r="L783" i="3"/>
  <c r="M783" i="3" s="1"/>
  <c r="J783" i="3"/>
  <c r="K783" i="3" s="1"/>
  <c r="H1294" i="3"/>
  <c r="L1294" i="3"/>
  <c r="J1294" i="3"/>
  <c r="J543" i="3"/>
  <c r="K543" i="3" s="1"/>
  <c r="H543" i="3"/>
  <c r="I543" i="3" s="1"/>
  <c r="L543" i="3"/>
  <c r="M543" i="3" s="1"/>
  <c r="I340" i="3"/>
  <c r="L402" i="3"/>
  <c r="H402" i="3"/>
  <c r="J402" i="3"/>
  <c r="K1293" i="3"/>
  <c r="M340" i="3"/>
  <c r="I1293" i="3"/>
  <c r="K340" i="3"/>
  <c r="L1885" i="3"/>
  <c r="F1886" i="3"/>
  <c r="H1885" i="3"/>
  <c r="J1885" i="3"/>
  <c r="J476" i="3"/>
  <c r="K476" i="3" s="1"/>
  <c r="L476" i="3"/>
  <c r="M476" i="3" s="1"/>
  <c r="H476" i="3"/>
  <c r="I476" i="3" s="1"/>
  <c r="H655" i="3"/>
  <c r="I655" i="3" s="1"/>
  <c r="L655" i="3"/>
  <c r="M655" i="3" s="1"/>
  <c r="J655" i="3"/>
  <c r="K655" i="3" s="1"/>
  <c r="J864" i="3"/>
  <c r="K864" i="3" s="1"/>
  <c r="L864" i="3"/>
  <c r="M864" i="3" s="1"/>
  <c r="H864" i="3"/>
  <c r="I864" i="3" s="1"/>
  <c r="J164" i="2"/>
  <c r="H165" i="2"/>
  <c r="I164" i="2"/>
  <c r="I2067" i="3" l="1"/>
  <c r="M2067" i="3"/>
  <c r="L2298" i="3"/>
  <c r="M2298" i="3" s="1"/>
  <c r="H2298" i="3"/>
  <c r="I2298" i="3" s="1"/>
  <c r="F2299" i="3"/>
  <c r="J2298" i="3"/>
  <c r="K2298" i="3" s="1"/>
  <c r="K2434" i="3"/>
  <c r="I2668" i="3"/>
  <c r="K2067" i="3"/>
  <c r="J2435" i="3"/>
  <c r="L2435" i="3"/>
  <c r="H2435" i="3"/>
  <c r="H2669" i="3"/>
  <c r="I2669" i="3" s="1"/>
  <c r="F2670" i="3"/>
  <c r="L2669" i="3"/>
  <c r="M2669" i="3" s="1"/>
  <c r="J2669" i="3"/>
  <c r="K2669" i="3" s="1"/>
  <c r="L2311" i="3"/>
  <c r="M2311" i="3" s="1"/>
  <c r="J2311" i="3"/>
  <c r="K2311" i="3" s="1"/>
  <c r="H2311" i="3"/>
  <c r="I2311" i="3" s="1"/>
  <c r="F2312" i="3"/>
  <c r="F2070" i="3"/>
  <c r="L2069" i="3"/>
  <c r="H2069" i="3"/>
  <c r="J2069" i="3"/>
  <c r="M2434" i="3"/>
  <c r="K2668" i="3"/>
  <c r="I2434" i="3"/>
  <c r="M2668" i="3"/>
  <c r="L2068" i="3"/>
  <c r="J2068" i="3"/>
  <c r="H2068" i="3"/>
  <c r="J1584" i="3"/>
  <c r="F1585" i="3"/>
  <c r="L1584" i="3"/>
  <c r="H1584" i="3"/>
  <c r="I1130" i="3"/>
  <c r="K1860" i="3"/>
  <c r="K1130" i="3"/>
  <c r="M1130" i="3"/>
  <c r="I1860" i="3"/>
  <c r="K1861" i="3"/>
  <c r="H1862" i="3"/>
  <c r="I1862" i="3" s="1"/>
  <c r="F1863" i="3"/>
  <c r="J1862" i="3"/>
  <c r="K1862" i="3" s="1"/>
  <c r="L1862" i="3"/>
  <c r="M1862" i="3" s="1"/>
  <c r="I1861" i="3"/>
  <c r="M1860" i="3"/>
  <c r="M1861" i="3"/>
  <c r="I402" i="3"/>
  <c r="M402" i="3"/>
  <c r="K402" i="3"/>
  <c r="K1885" i="3"/>
  <c r="J1076" i="3"/>
  <c r="H1076" i="3"/>
  <c r="L1076" i="3"/>
  <c r="J1007" i="3"/>
  <c r="K1007" i="3" s="1"/>
  <c r="L1007" i="3"/>
  <c r="M1007" i="3" s="1"/>
  <c r="H1007" i="3"/>
  <c r="I1007" i="3" s="1"/>
  <c r="I1885" i="3"/>
  <c r="H978" i="3"/>
  <c r="I978" i="3" s="1"/>
  <c r="L978" i="3"/>
  <c r="M978" i="3" s="1"/>
  <c r="J978" i="3"/>
  <c r="K978" i="3" s="1"/>
  <c r="J2500" i="3"/>
  <c r="K2500" i="3" s="1"/>
  <c r="L2500" i="3"/>
  <c r="M2500" i="3" s="1"/>
  <c r="H2500" i="3"/>
  <c r="I2500" i="3" s="1"/>
  <c r="F2501" i="3"/>
  <c r="J343" i="3"/>
  <c r="K343" i="3" s="1"/>
  <c r="H343" i="3"/>
  <c r="I343" i="3" s="1"/>
  <c r="L343" i="3"/>
  <c r="M343" i="3" s="1"/>
  <c r="M1885" i="3"/>
  <c r="L739" i="3"/>
  <c r="M739" i="3" s="1"/>
  <c r="H739" i="3"/>
  <c r="I739" i="3" s="1"/>
  <c r="J739" i="3"/>
  <c r="K739" i="3" s="1"/>
  <c r="H1886" i="3"/>
  <c r="J1886" i="3"/>
  <c r="F1887" i="3"/>
  <c r="L1886" i="3"/>
  <c r="I1294" i="3"/>
  <c r="L784" i="3"/>
  <c r="M784" i="3" s="1"/>
  <c r="H784" i="3"/>
  <c r="I784" i="3" s="1"/>
  <c r="J784" i="3"/>
  <c r="K784" i="3" s="1"/>
  <c r="L1034" i="3"/>
  <c r="M1034" i="3" s="1"/>
  <c r="J1034" i="3"/>
  <c r="K1034" i="3" s="1"/>
  <c r="H1034" i="3"/>
  <c r="I1034" i="3" s="1"/>
  <c r="H403" i="3"/>
  <c r="L403" i="3"/>
  <c r="J403" i="3"/>
  <c r="J544" i="3"/>
  <c r="K544" i="3" s="1"/>
  <c r="H544" i="3"/>
  <c r="I544" i="3" s="1"/>
  <c r="L544" i="3"/>
  <c r="M544" i="3" s="1"/>
  <c r="J1295" i="3"/>
  <c r="L1295" i="3"/>
  <c r="H1295" i="3"/>
  <c r="K1294" i="3"/>
  <c r="J1131" i="3"/>
  <c r="L1131" i="3"/>
  <c r="H1131" i="3"/>
  <c r="J342" i="3"/>
  <c r="K342" i="3" s="1"/>
  <c r="L342" i="3"/>
  <c r="M342" i="3" s="1"/>
  <c r="H342" i="3"/>
  <c r="I342" i="3" s="1"/>
  <c r="M1294" i="3"/>
  <c r="H865" i="3"/>
  <c r="I865" i="3" s="1"/>
  <c r="L865" i="3"/>
  <c r="M865" i="3" s="1"/>
  <c r="J865" i="3"/>
  <c r="K865" i="3" s="1"/>
  <c r="J656" i="3"/>
  <c r="K656" i="3" s="1"/>
  <c r="L656" i="3"/>
  <c r="M656" i="3" s="1"/>
  <c r="H656" i="3"/>
  <c r="I656" i="3" s="1"/>
  <c r="L477" i="3"/>
  <c r="M477" i="3" s="1"/>
  <c r="J477" i="3"/>
  <c r="K477" i="3" s="1"/>
  <c r="H477" i="3"/>
  <c r="I477" i="3" s="1"/>
  <c r="I165" i="2"/>
  <c r="H166" i="2"/>
  <c r="J165" i="2"/>
  <c r="M1584" i="3" l="1"/>
  <c r="M2068" i="3"/>
  <c r="K2069" i="3"/>
  <c r="L2312" i="3"/>
  <c r="M2312" i="3" s="1"/>
  <c r="F2313" i="3"/>
  <c r="J2312" i="3"/>
  <c r="K2312" i="3" s="1"/>
  <c r="H2312" i="3"/>
  <c r="I2312" i="3" s="1"/>
  <c r="I2435" i="3"/>
  <c r="K1584" i="3"/>
  <c r="I2069" i="3"/>
  <c r="M2435" i="3"/>
  <c r="I1584" i="3"/>
  <c r="I2068" i="3"/>
  <c r="M2069" i="3"/>
  <c r="F2671" i="3"/>
  <c r="J2670" i="3"/>
  <c r="H2670" i="3"/>
  <c r="L2670" i="3"/>
  <c r="K2435" i="3"/>
  <c r="K2068" i="3"/>
  <c r="L2070" i="3"/>
  <c r="H2070" i="3"/>
  <c r="J2070" i="3"/>
  <c r="F2071" i="3"/>
  <c r="F2300" i="3"/>
  <c r="J2299" i="3"/>
  <c r="K2299" i="3" s="1"/>
  <c r="L2299" i="3"/>
  <c r="M2299" i="3" s="1"/>
  <c r="H2299" i="3"/>
  <c r="I2299" i="3" s="1"/>
  <c r="I403" i="3"/>
  <c r="K403" i="3"/>
  <c r="J1585" i="3"/>
  <c r="H1585" i="3"/>
  <c r="L1585" i="3"/>
  <c r="F1586" i="3"/>
  <c r="F1587" i="3" s="1"/>
  <c r="M403" i="3"/>
  <c r="J1863" i="3"/>
  <c r="F1864" i="3"/>
  <c r="H1863" i="3"/>
  <c r="L1863" i="3"/>
  <c r="K1886" i="3"/>
  <c r="I1076" i="3"/>
  <c r="I1886" i="3"/>
  <c r="L740" i="3"/>
  <c r="M740" i="3" s="1"/>
  <c r="H740" i="3"/>
  <c r="I740" i="3" s="1"/>
  <c r="J740" i="3"/>
  <c r="K740" i="3" s="1"/>
  <c r="J979" i="3"/>
  <c r="K979" i="3" s="1"/>
  <c r="L979" i="3"/>
  <c r="M979" i="3" s="1"/>
  <c r="H979" i="3"/>
  <c r="I979" i="3" s="1"/>
  <c r="K1076" i="3"/>
  <c r="J1297" i="3"/>
  <c r="K1297" i="3" s="1"/>
  <c r="L1297" i="3"/>
  <c r="M1297" i="3" s="1"/>
  <c r="H1297" i="3"/>
  <c r="I1297" i="3" s="1"/>
  <c r="F2502" i="3"/>
  <c r="J2501" i="3"/>
  <c r="K2501" i="3" s="1"/>
  <c r="L2501" i="3"/>
  <c r="M2501" i="3" s="1"/>
  <c r="H2501" i="3"/>
  <c r="I2501" i="3" s="1"/>
  <c r="J1008" i="3"/>
  <c r="K1008" i="3" s="1"/>
  <c r="L1008" i="3"/>
  <c r="M1008" i="3" s="1"/>
  <c r="H1008" i="3"/>
  <c r="I1008" i="3" s="1"/>
  <c r="L1077" i="3"/>
  <c r="M1077" i="3" s="1"/>
  <c r="H1077" i="3"/>
  <c r="I1077" i="3" s="1"/>
  <c r="J1077" i="3"/>
  <c r="K1077" i="3" s="1"/>
  <c r="M1886" i="3"/>
  <c r="L344" i="3"/>
  <c r="M344" i="3" s="1"/>
  <c r="H344" i="3"/>
  <c r="I344" i="3" s="1"/>
  <c r="J344" i="3"/>
  <c r="K344" i="3" s="1"/>
  <c r="M1076" i="3"/>
  <c r="L1132" i="3"/>
  <c r="M1132" i="3" s="1"/>
  <c r="J1132" i="3"/>
  <c r="K1132" i="3" s="1"/>
  <c r="H1132" i="3"/>
  <c r="I1132" i="3" s="1"/>
  <c r="H1296" i="3"/>
  <c r="L1296" i="3"/>
  <c r="J1296" i="3"/>
  <c r="I1131" i="3"/>
  <c r="I1295" i="3"/>
  <c r="H785" i="3"/>
  <c r="I785" i="3" s="1"/>
  <c r="L785" i="3"/>
  <c r="M785" i="3" s="1"/>
  <c r="J785" i="3"/>
  <c r="K785" i="3" s="1"/>
  <c r="L1887" i="3"/>
  <c r="M1887" i="3" s="1"/>
  <c r="J1887" i="3"/>
  <c r="K1887" i="3" s="1"/>
  <c r="H1887" i="3"/>
  <c r="I1887" i="3" s="1"/>
  <c r="F1888" i="3"/>
  <c r="M1131" i="3"/>
  <c r="M1295" i="3"/>
  <c r="L1035" i="3"/>
  <c r="M1035" i="3" s="1"/>
  <c r="H1035" i="3"/>
  <c r="I1035" i="3" s="1"/>
  <c r="J1035" i="3"/>
  <c r="K1035" i="3" s="1"/>
  <c r="K1131" i="3"/>
  <c r="K1295" i="3"/>
  <c r="L545" i="3"/>
  <c r="M545" i="3" s="1"/>
  <c r="J545" i="3"/>
  <c r="K545" i="3" s="1"/>
  <c r="H545" i="3"/>
  <c r="I545" i="3" s="1"/>
  <c r="H404" i="3"/>
  <c r="I404" i="3" s="1"/>
  <c r="J404" i="3"/>
  <c r="K404" i="3" s="1"/>
  <c r="L404" i="3"/>
  <c r="M404" i="3" s="1"/>
  <c r="J478" i="3"/>
  <c r="K478" i="3" s="1"/>
  <c r="L478" i="3"/>
  <c r="M478" i="3" s="1"/>
  <c r="H478" i="3"/>
  <c r="I478" i="3" s="1"/>
  <c r="L657" i="3"/>
  <c r="M657" i="3" s="1"/>
  <c r="J657" i="3"/>
  <c r="K657" i="3" s="1"/>
  <c r="H657" i="3"/>
  <c r="I657" i="3" s="1"/>
  <c r="J866" i="3"/>
  <c r="K866" i="3" s="1"/>
  <c r="L866" i="3"/>
  <c r="M866" i="3" s="1"/>
  <c r="H866" i="3"/>
  <c r="I866" i="3" s="1"/>
  <c r="I166" i="2"/>
  <c r="J166" i="2"/>
  <c r="H167" i="2"/>
  <c r="F2072" i="3" l="1"/>
  <c r="L2071" i="3"/>
  <c r="M2071" i="3" s="1"/>
  <c r="J2071" i="3"/>
  <c r="K2071" i="3" s="1"/>
  <c r="H2071" i="3"/>
  <c r="I2071" i="3" s="1"/>
  <c r="M2670" i="3"/>
  <c r="I1585" i="3"/>
  <c r="K2070" i="3"/>
  <c r="I2670" i="3"/>
  <c r="K2670" i="3"/>
  <c r="K1585" i="3"/>
  <c r="I2070" i="3"/>
  <c r="H1587" i="3"/>
  <c r="I1587" i="3" s="1"/>
  <c r="L1587" i="3"/>
  <c r="M1587" i="3" s="1"/>
  <c r="F1588" i="3"/>
  <c r="J1587" i="3"/>
  <c r="K1587" i="3" s="1"/>
  <c r="L2300" i="3"/>
  <c r="M2300" i="3" s="1"/>
  <c r="F2301" i="3"/>
  <c r="H2300" i="3"/>
  <c r="I2300" i="3" s="1"/>
  <c r="J2300" i="3"/>
  <c r="K2300" i="3" s="1"/>
  <c r="M2070" i="3"/>
  <c r="J2671" i="3"/>
  <c r="K2671" i="3" s="1"/>
  <c r="F2672" i="3"/>
  <c r="L2671" i="3"/>
  <c r="M2671" i="3" s="1"/>
  <c r="H2671" i="3"/>
  <c r="I2671" i="3" s="1"/>
  <c r="M1585" i="3"/>
  <c r="H2313" i="3"/>
  <c r="I2313" i="3" s="1"/>
  <c r="L2313" i="3"/>
  <c r="M2313" i="3" s="1"/>
  <c r="J2313" i="3"/>
  <c r="K2313" i="3" s="1"/>
  <c r="F2314" i="3"/>
  <c r="J1864" i="3"/>
  <c r="K1864" i="3" s="1"/>
  <c r="H1864" i="3"/>
  <c r="I1864" i="3" s="1"/>
  <c r="F1865" i="3"/>
  <c r="L1864" i="3"/>
  <c r="M1864" i="3" s="1"/>
  <c r="M1296" i="3"/>
  <c r="I1296" i="3"/>
  <c r="I1863" i="3"/>
  <c r="J1586" i="3"/>
  <c r="H1586" i="3"/>
  <c r="L1586" i="3"/>
  <c r="K1296" i="3"/>
  <c r="K1863" i="3"/>
  <c r="M1863" i="3"/>
  <c r="H1299" i="3"/>
  <c r="I1299" i="3" s="1"/>
  <c r="J1299" i="3"/>
  <c r="K1299" i="3" s="1"/>
  <c r="L1299" i="3"/>
  <c r="M1299" i="3" s="1"/>
  <c r="J1078" i="3"/>
  <c r="L1078" i="3"/>
  <c r="H1078" i="3"/>
  <c r="H345" i="3"/>
  <c r="I345" i="3" s="1"/>
  <c r="L345" i="3"/>
  <c r="M345" i="3" s="1"/>
  <c r="J345" i="3"/>
  <c r="K345" i="3" s="1"/>
  <c r="L1009" i="3"/>
  <c r="H1009" i="3"/>
  <c r="J1009" i="3"/>
  <c r="F2503" i="3"/>
  <c r="H2502" i="3"/>
  <c r="I2502" i="3" s="1"/>
  <c r="J2502" i="3"/>
  <c r="K2502" i="3" s="1"/>
  <c r="L2502" i="3"/>
  <c r="M2502" i="3" s="1"/>
  <c r="H741" i="3"/>
  <c r="I741" i="3" s="1"/>
  <c r="L741" i="3"/>
  <c r="M741" i="3" s="1"/>
  <c r="J741" i="3"/>
  <c r="K741" i="3" s="1"/>
  <c r="J1298" i="3"/>
  <c r="H1298" i="3"/>
  <c r="L1298" i="3"/>
  <c r="J980" i="3"/>
  <c r="K980" i="3" s="1"/>
  <c r="H980" i="3"/>
  <c r="I980" i="3" s="1"/>
  <c r="L980" i="3"/>
  <c r="M980" i="3" s="1"/>
  <c r="H405" i="3"/>
  <c r="I405" i="3" s="1"/>
  <c r="L405" i="3"/>
  <c r="M405" i="3" s="1"/>
  <c r="J405" i="3"/>
  <c r="K405" i="3" s="1"/>
  <c r="J546" i="3"/>
  <c r="K546" i="3" s="1"/>
  <c r="L546" i="3"/>
  <c r="M546" i="3" s="1"/>
  <c r="H546" i="3"/>
  <c r="I546" i="3" s="1"/>
  <c r="L1036" i="3"/>
  <c r="M1036" i="3" s="1"/>
  <c r="J1036" i="3"/>
  <c r="K1036" i="3" s="1"/>
  <c r="H1036" i="3"/>
  <c r="I1036" i="3" s="1"/>
  <c r="H1888" i="3"/>
  <c r="F1889" i="3"/>
  <c r="L1888" i="3"/>
  <c r="J1888" i="3"/>
  <c r="L786" i="3"/>
  <c r="M786" i="3" s="1"/>
  <c r="H786" i="3"/>
  <c r="I786" i="3" s="1"/>
  <c r="J786" i="3"/>
  <c r="K786" i="3" s="1"/>
  <c r="J1133" i="3"/>
  <c r="K1133" i="3" s="1"/>
  <c r="L1133" i="3"/>
  <c r="M1133" i="3" s="1"/>
  <c r="H1133" i="3"/>
  <c r="I1133" i="3" s="1"/>
  <c r="L479" i="3"/>
  <c r="M479" i="3" s="1"/>
  <c r="J479" i="3"/>
  <c r="K479" i="3" s="1"/>
  <c r="H479" i="3"/>
  <c r="I479" i="3" s="1"/>
  <c r="H867" i="3"/>
  <c r="I867" i="3" s="1"/>
  <c r="L867" i="3"/>
  <c r="M867" i="3" s="1"/>
  <c r="J867" i="3"/>
  <c r="K867" i="3" s="1"/>
  <c r="J658" i="3"/>
  <c r="K658" i="3" s="1"/>
  <c r="L658" i="3"/>
  <c r="M658" i="3" s="1"/>
  <c r="H658" i="3"/>
  <c r="I658" i="3" s="1"/>
  <c r="I167" i="2"/>
  <c r="H168" i="2"/>
  <c r="J167" i="2"/>
  <c r="M1586" i="3" l="1"/>
  <c r="I1078" i="3"/>
  <c r="K1586" i="3"/>
  <c r="L2301" i="3"/>
  <c r="M2301" i="3" s="1"/>
  <c r="H2301" i="3"/>
  <c r="I2301" i="3" s="1"/>
  <c r="J2301" i="3"/>
  <c r="K2301" i="3" s="1"/>
  <c r="M1078" i="3"/>
  <c r="K1078" i="3"/>
  <c r="F2315" i="3"/>
  <c r="J2314" i="3"/>
  <c r="K2314" i="3" s="1"/>
  <c r="H2314" i="3"/>
  <c r="I2314" i="3" s="1"/>
  <c r="L2314" i="3"/>
  <c r="M2314" i="3" s="1"/>
  <c r="J2672" i="3"/>
  <c r="H2672" i="3"/>
  <c r="L2672" i="3"/>
  <c r="I1586" i="3"/>
  <c r="J1588" i="3"/>
  <c r="K1588" i="3" s="1"/>
  <c r="H1588" i="3"/>
  <c r="I1588" i="3" s="1"/>
  <c r="F1589" i="3"/>
  <c r="L1588" i="3"/>
  <c r="M1588" i="3" s="1"/>
  <c r="J2072" i="3"/>
  <c r="K2072" i="3" s="1"/>
  <c r="F2073" i="3"/>
  <c r="L2072" i="3"/>
  <c r="M2072" i="3" s="1"/>
  <c r="H2072" i="3"/>
  <c r="I2072" i="3" s="1"/>
  <c r="I1888" i="3"/>
  <c r="K1888" i="3"/>
  <c r="M1888" i="3"/>
  <c r="L1865" i="3"/>
  <c r="F1866" i="3"/>
  <c r="H1865" i="3"/>
  <c r="J1865" i="3"/>
  <c r="L1300" i="3"/>
  <c r="H1300" i="3"/>
  <c r="J1300" i="3"/>
  <c r="L981" i="3"/>
  <c r="M981" i="3" s="1"/>
  <c r="H981" i="3"/>
  <c r="I981" i="3" s="1"/>
  <c r="J981" i="3"/>
  <c r="K981" i="3" s="1"/>
  <c r="K1009" i="3"/>
  <c r="M1298" i="3"/>
  <c r="J1010" i="3"/>
  <c r="K1010" i="3" s="1"/>
  <c r="L1010" i="3"/>
  <c r="M1010" i="3" s="1"/>
  <c r="H1010" i="3"/>
  <c r="I1010" i="3" s="1"/>
  <c r="I1298" i="3"/>
  <c r="L742" i="3"/>
  <c r="M742" i="3" s="1"/>
  <c r="H742" i="3"/>
  <c r="I742" i="3" s="1"/>
  <c r="J742" i="3"/>
  <c r="K742" i="3" s="1"/>
  <c r="I1009" i="3"/>
  <c r="J1079" i="3"/>
  <c r="K1079" i="3" s="1"/>
  <c r="L1079" i="3"/>
  <c r="M1079" i="3" s="1"/>
  <c r="H1079" i="3"/>
  <c r="I1079" i="3" s="1"/>
  <c r="L407" i="3"/>
  <c r="M407" i="3" s="1"/>
  <c r="J407" i="3"/>
  <c r="K407" i="3" s="1"/>
  <c r="H407" i="3"/>
  <c r="I407" i="3" s="1"/>
  <c r="K1298" i="3"/>
  <c r="F2504" i="3"/>
  <c r="J2503" i="3"/>
  <c r="K2503" i="3" s="1"/>
  <c r="L2503" i="3"/>
  <c r="M2503" i="3" s="1"/>
  <c r="H2503" i="3"/>
  <c r="I2503" i="3" s="1"/>
  <c r="M1009" i="3"/>
  <c r="H346" i="3"/>
  <c r="I346" i="3" s="1"/>
  <c r="J346" i="3"/>
  <c r="K346" i="3" s="1"/>
  <c r="L346" i="3"/>
  <c r="M346" i="3" s="1"/>
  <c r="J547" i="3"/>
  <c r="K547" i="3" s="1"/>
  <c r="H547" i="3"/>
  <c r="I547" i="3" s="1"/>
  <c r="L547" i="3"/>
  <c r="M547" i="3" s="1"/>
  <c r="J1889" i="3"/>
  <c r="K1889" i="3" s="1"/>
  <c r="F1890" i="3"/>
  <c r="H1889" i="3"/>
  <c r="I1889" i="3" s="1"/>
  <c r="L1889" i="3"/>
  <c r="M1889" i="3" s="1"/>
  <c r="L1037" i="3"/>
  <c r="J1037" i="3"/>
  <c r="H1037" i="3"/>
  <c r="J787" i="3"/>
  <c r="K787" i="3" s="1"/>
  <c r="H787" i="3"/>
  <c r="I787" i="3" s="1"/>
  <c r="L787" i="3"/>
  <c r="M787" i="3" s="1"/>
  <c r="H1134" i="3"/>
  <c r="L1134" i="3"/>
  <c r="J1134" i="3"/>
  <c r="H406" i="3"/>
  <c r="I406" i="3" s="1"/>
  <c r="J406" i="3"/>
  <c r="K406" i="3" s="1"/>
  <c r="L406" i="3"/>
  <c r="M406" i="3" s="1"/>
  <c r="J480" i="3"/>
  <c r="K480" i="3" s="1"/>
  <c r="L480" i="3"/>
  <c r="M480" i="3" s="1"/>
  <c r="H480" i="3"/>
  <c r="I480" i="3" s="1"/>
  <c r="H659" i="3"/>
  <c r="I659" i="3" s="1"/>
  <c r="L659" i="3"/>
  <c r="M659" i="3" s="1"/>
  <c r="J659" i="3"/>
  <c r="K659" i="3" s="1"/>
  <c r="J868" i="3"/>
  <c r="K868" i="3" s="1"/>
  <c r="L868" i="3"/>
  <c r="M868" i="3" s="1"/>
  <c r="H868" i="3"/>
  <c r="I868" i="3" s="1"/>
  <c r="J168" i="2"/>
  <c r="H169" i="2"/>
  <c r="I168" i="2"/>
  <c r="J1589" i="3" l="1"/>
  <c r="K1589" i="3" s="1"/>
  <c r="F1590" i="3"/>
  <c r="L1589" i="3"/>
  <c r="M1589" i="3" s="1"/>
  <c r="H1589" i="3"/>
  <c r="I1589" i="3" s="1"/>
  <c r="K2672" i="3"/>
  <c r="J2315" i="3"/>
  <c r="K2315" i="3" s="1"/>
  <c r="H2315" i="3"/>
  <c r="I2315" i="3" s="1"/>
  <c r="L2315" i="3"/>
  <c r="M2315" i="3" s="1"/>
  <c r="M2672" i="3"/>
  <c r="F2074" i="3"/>
  <c r="L2073" i="3"/>
  <c r="M2073" i="3" s="1"/>
  <c r="H2073" i="3"/>
  <c r="I2073" i="3" s="1"/>
  <c r="J2073" i="3"/>
  <c r="K2073" i="3" s="1"/>
  <c r="I2672" i="3"/>
  <c r="M1134" i="3"/>
  <c r="M1865" i="3"/>
  <c r="I1300" i="3"/>
  <c r="I1865" i="3"/>
  <c r="I1134" i="3"/>
  <c r="K1300" i="3"/>
  <c r="K1865" i="3"/>
  <c r="K1134" i="3"/>
  <c r="M1300" i="3"/>
  <c r="L1866" i="3"/>
  <c r="J1866" i="3"/>
  <c r="F1867" i="3"/>
  <c r="H1866" i="3"/>
  <c r="J1301" i="3"/>
  <c r="K1301" i="3" s="1"/>
  <c r="L1301" i="3"/>
  <c r="M1301" i="3" s="1"/>
  <c r="H1301" i="3"/>
  <c r="I1301" i="3" s="1"/>
  <c r="H983" i="3"/>
  <c r="I983" i="3" s="1"/>
  <c r="J983" i="3"/>
  <c r="K983" i="3" s="1"/>
  <c r="L983" i="3"/>
  <c r="M983" i="3" s="1"/>
  <c r="J347" i="3"/>
  <c r="K347" i="3" s="1"/>
  <c r="L347" i="3"/>
  <c r="M347" i="3" s="1"/>
  <c r="H347" i="3"/>
  <c r="I347" i="3" s="1"/>
  <c r="L408" i="3"/>
  <c r="M408" i="3" s="1"/>
  <c r="J408" i="3"/>
  <c r="K408" i="3" s="1"/>
  <c r="H408" i="3"/>
  <c r="I408" i="3" s="1"/>
  <c r="J743" i="3"/>
  <c r="K743" i="3" s="1"/>
  <c r="H743" i="3"/>
  <c r="I743" i="3" s="1"/>
  <c r="L743" i="3"/>
  <c r="M743" i="3" s="1"/>
  <c r="J1011" i="3"/>
  <c r="H1011" i="3"/>
  <c r="L1011" i="3"/>
  <c r="J982" i="3"/>
  <c r="K982" i="3" s="1"/>
  <c r="H982" i="3"/>
  <c r="I982" i="3" s="1"/>
  <c r="L982" i="3"/>
  <c r="M982" i="3" s="1"/>
  <c r="H789" i="3"/>
  <c r="I789" i="3" s="1"/>
  <c r="L789" i="3"/>
  <c r="M789" i="3" s="1"/>
  <c r="J789" i="3"/>
  <c r="K789" i="3" s="1"/>
  <c r="L1039" i="3"/>
  <c r="M1039" i="3" s="1"/>
  <c r="J1039" i="3"/>
  <c r="K1039" i="3" s="1"/>
  <c r="H1039" i="3"/>
  <c r="I1039" i="3" s="1"/>
  <c r="J2504" i="3"/>
  <c r="K2504" i="3" s="1"/>
  <c r="H2504" i="3"/>
  <c r="I2504" i="3" s="1"/>
  <c r="F2505" i="3"/>
  <c r="L2504" i="3"/>
  <c r="M2504" i="3" s="1"/>
  <c r="L1080" i="3"/>
  <c r="M1080" i="3" s="1"/>
  <c r="H1080" i="3"/>
  <c r="I1080" i="3" s="1"/>
  <c r="J1080" i="3"/>
  <c r="K1080" i="3" s="1"/>
  <c r="M1037" i="3"/>
  <c r="H548" i="3"/>
  <c r="I548" i="3" s="1"/>
  <c r="L548" i="3"/>
  <c r="M548" i="3" s="1"/>
  <c r="J548" i="3"/>
  <c r="K548" i="3" s="1"/>
  <c r="I1037" i="3"/>
  <c r="L788" i="3"/>
  <c r="M788" i="3" s="1"/>
  <c r="H788" i="3"/>
  <c r="I788" i="3" s="1"/>
  <c r="J788" i="3"/>
  <c r="K788" i="3" s="1"/>
  <c r="K1037" i="3"/>
  <c r="J1135" i="3"/>
  <c r="L1135" i="3"/>
  <c r="H1135" i="3"/>
  <c r="H1038" i="3"/>
  <c r="L1038" i="3"/>
  <c r="J1038" i="3"/>
  <c r="F1891" i="3"/>
  <c r="L1890" i="3"/>
  <c r="H1890" i="3"/>
  <c r="J1890" i="3"/>
  <c r="J660" i="3"/>
  <c r="K660" i="3" s="1"/>
  <c r="L660" i="3"/>
  <c r="M660" i="3" s="1"/>
  <c r="H660" i="3"/>
  <c r="I660" i="3" s="1"/>
  <c r="H869" i="3"/>
  <c r="I869" i="3" s="1"/>
  <c r="L869" i="3"/>
  <c r="M869" i="3" s="1"/>
  <c r="J869" i="3"/>
  <c r="K869" i="3" s="1"/>
  <c r="L481" i="3"/>
  <c r="M481" i="3" s="1"/>
  <c r="J481" i="3"/>
  <c r="K481" i="3" s="1"/>
  <c r="H481" i="3"/>
  <c r="I481" i="3" s="1"/>
  <c r="I169" i="2"/>
  <c r="H170" i="2"/>
  <c r="J169" i="2"/>
  <c r="J1590" i="3" l="1"/>
  <c r="K1590" i="3" s="1"/>
  <c r="F1591" i="3"/>
  <c r="L1590" i="3"/>
  <c r="M1590" i="3" s="1"/>
  <c r="H1590" i="3"/>
  <c r="I1590" i="3" s="1"/>
  <c r="H2074" i="3"/>
  <c r="I2074" i="3" s="1"/>
  <c r="L2074" i="3"/>
  <c r="M2074" i="3" s="1"/>
  <c r="J2074" i="3"/>
  <c r="K2074" i="3" s="1"/>
  <c r="I1890" i="3"/>
  <c r="H1867" i="3"/>
  <c r="I1867" i="3" s="1"/>
  <c r="J1867" i="3"/>
  <c r="K1867" i="3" s="1"/>
  <c r="L1867" i="3"/>
  <c r="M1867" i="3" s="1"/>
  <c r="F1868" i="3"/>
  <c r="M1866" i="3"/>
  <c r="K1890" i="3"/>
  <c r="L986" i="3"/>
  <c r="M986" i="3" s="1"/>
  <c r="J986" i="3"/>
  <c r="K986" i="3" s="1"/>
  <c r="H986" i="3"/>
  <c r="I986" i="3" s="1"/>
  <c r="I1866" i="3"/>
  <c r="M1890" i="3"/>
  <c r="K1866" i="3"/>
  <c r="J1302" i="3"/>
  <c r="L1302" i="3"/>
  <c r="H1302" i="3"/>
  <c r="J985" i="3"/>
  <c r="K985" i="3" s="1"/>
  <c r="H985" i="3"/>
  <c r="I985" i="3" s="1"/>
  <c r="L985" i="3"/>
  <c r="M985" i="3" s="1"/>
  <c r="H984" i="3"/>
  <c r="I984" i="3" s="1"/>
  <c r="J984" i="3"/>
  <c r="K984" i="3" s="1"/>
  <c r="L984" i="3"/>
  <c r="M984" i="3" s="1"/>
  <c r="H1082" i="3"/>
  <c r="L1082" i="3"/>
  <c r="J1082" i="3"/>
  <c r="J1013" i="3"/>
  <c r="K1013" i="3" s="1"/>
  <c r="L1013" i="3"/>
  <c r="M1013" i="3" s="1"/>
  <c r="H1013" i="3"/>
  <c r="I1013" i="3" s="1"/>
  <c r="F2506" i="3"/>
  <c r="H2505" i="3"/>
  <c r="I2505" i="3" s="1"/>
  <c r="J2505" i="3"/>
  <c r="K2505" i="3" s="1"/>
  <c r="L2505" i="3"/>
  <c r="M2505" i="3" s="1"/>
  <c r="J790" i="3"/>
  <c r="K790" i="3" s="1"/>
  <c r="H790" i="3"/>
  <c r="I790" i="3" s="1"/>
  <c r="L790" i="3"/>
  <c r="M790" i="3" s="1"/>
  <c r="M1011" i="3"/>
  <c r="H1081" i="3"/>
  <c r="J1081" i="3"/>
  <c r="L1081" i="3"/>
  <c r="H1012" i="3"/>
  <c r="L1012" i="3"/>
  <c r="J1012" i="3"/>
  <c r="H409" i="3"/>
  <c r="I409" i="3" s="1"/>
  <c r="L409" i="3"/>
  <c r="M409" i="3" s="1"/>
  <c r="J409" i="3"/>
  <c r="K409" i="3" s="1"/>
  <c r="I1011" i="3"/>
  <c r="J744" i="3"/>
  <c r="K744" i="3" s="1"/>
  <c r="L744" i="3"/>
  <c r="M744" i="3" s="1"/>
  <c r="H744" i="3"/>
  <c r="I744" i="3" s="1"/>
  <c r="J348" i="3"/>
  <c r="K348" i="3" s="1"/>
  <c r="L348" i="3"/>
  <c r="M348" i="3" s="1"/>
  <c r="H348" i="3"/>
  <c r="I348" i="3" s="1"/>
  <c r="L1040" i="3"/>
  <c r="M1040" i="3" s="1"/>
  <c r="J1040" i="3"/>
  <c r="K1040" i="3" s="1"/>
  <c r="H1040" i="3"/>
  <c r="I1040" i="3" s="1"/>
  <c r="K1011" i="3"/>
  <c r="M1038" i="3"/>
  <c r="H1136" i="3"/>
  <c r="L1136" i="3"/>
  <c r="J1136" i="3"/>
  <c r="J549" i="3"/>
  <c r="K549" i="3" s="1"/>
  <c r="H549" i="3"/>
  <c r="I549" i="3" s="1"/>
  <c r="L549" i="3"/>
  <c r="M549" i="3" s="1"/>
  <c r="H1891" i="3"/>
  <c r="J1891" i="3"/>
  <c r="F1892" i="3"/>
  <c r="L1891" i="3"/>
  <c r="I1135" i="3"/>
  <c r="I1038" i="3"/>
  <c r="K1135" i="3"/>
  <c r="K1038" i="3"/>
  <c r="M1135" i="3"/>
  <c r="L661" i="3"/>
  <c r="M661" i="3" s="1"/>
  <c r="J661" i="3"/>
  <c r="K661" i="3" s="1"/>
  <c r="H661" i="3"/>
  <c r="I661" i="3" s="1"/>
  <c r="J482" i="3"/>
  <c r="K482" i="3" s="1"/>
  <c r="L482" i="3"/>
  <c r="M482" i="3" s="1"/>
  <c r="H482" i="3"/>
  <c r="I482" i="3" s="1"/>
  <c r="J870" i="3"/>
  <c r="K870" i="3" s="1"/>
  <c r="L870" i="3"/>
  <c r="M870" i="3" s="1"/>
  <c r="H870" i="3"/>
  <c r="I870" i="3" s="1"/>
  <c r="I170" i="2"/>
  <c r="H171" i="2"/>
  <c r="J170" i="2"/>
  <c r="I1302" i="3" l="1"/>
  <c r="M1302" i="3"/>
  <c r="K1302" i="3"/>
  <c r="F1592" i="3"/>
  <c r="H1591" i="3"/>
  <c r="L1591" i="3"/>
  <c r="J1591" i="3"/>
  <c r="AV2" i="1"/>
  <c r="AU2" i="1"/>
  <c r="J987" i="3"/>
  <c r="K987" i="3" s="1"/>
  <c r="H987" i="3"/>
  <c r="I987" i="3" s="1"/>
  <c r="L987" i="3"/>
  <c r="M987" i="3" s="1"/>
  <c r="M1082" i="3"/>
  <c r="I1891" i="3"/>
  <c r="J1085" i="3"/>
  <c r="L1085" i="3"/>
  <c r="H1085" i="3"/>
  <c r="M1891" i="3"/>
  <c r="I1082" i="3"/>
  <c r="K1891" i="3"/>
  <c r="J1016" i="3"/>
  <c r="L1016" i="3"/>
  <c r="H1016" i="3"/>
  <c r="K1082" i="3"/>
  <c r="F1869" i="3"/>
  <c r="F1870" i="3" s="1"/>
  <c r="J1868" i="3"/>
  <c r="H1868" i="3"/>
  <c r="L1868" i="3"/>
  <c r="H1303" i="3"/>
  <c r="I1303" i="3" s="1"/>
  <c r="J1303" i="3"/>
  <c r="K1303" i="3" s="1"/>
  <c r="L1303" i="3"/>
  <c r="M1303" i="3" s="1"/>
  <c r="H1015" i="3"/>
  <c r="I1015" i="3" s="1"/>
  <c r="J1015" i="3"/>
  <c r="K1015" i="3" s="1"/>
  <c r="L1015" i="3"/>
  <c r="M1015" i="3" s="1"/>
  <c r="J1084" i="3"/>
  <c r="K1084" i="3" s="1"/>
  <c r="L1084" i="3"/>
  <c r="M1084" i="3" s="1"/>
  <c r="H1084" i="3"/>
  <c r="I1084" i="3" s="1"/>
  <c r="J1083" i="3"/>
  <c r="L1083" i="3"/>
  <c r="H1083" i="3"/>
  <c r="H1014" i="3"/>
  <c r="J1014" i="3"/>
  <c r="L1014" i="3"/>
  <c r="K1081" i="3"/>
  <c r="I1081" i="3"/>
  <c r="M1081" i="3"/>
  <c r="J349" i="3"/>
  <c r="H349" i="3"/>
  <c r="L349" i="3"/>
  <c r="K1012" i="3"/>
  <c r="M1012" i="3"/>
  <c r="H791" i="3"/>
  <c r="I791" i="3" s="1"/>
  <c r="L791" i="3"/>
  <c r="M791" i="3" s="1"/>
  <c r="J791" i="3"/>
  <c r="K791" i="3" s="1"/>
  <c r="L1041" i="3"/>
  <c r="M1041" i="3" s="1"/>
  <c r="J1041" i="3"/>
  <c r="K1041" i="3" s="1"/>
  <c r="H1041" i="3"/>
  <c r="I1041" i="3" s="1"/>
  <c r="L745" i="3"/>
  <c r="M745" i="3" s="1"/>
  <c r="J745" i="3"/>
  <c r="K745" i="3" s="1"/>
  <c r="H745" i="3"/>
  <c r="I745" i="3" s="1"/>
  <c r="L410" i="3"/>
  <c r="M410" i="3" s="1"/>
  <c r="H410" i="3"/>
  <c r="I410" i="3" s="1"/>
  <c r="J410" i="3"/>
  <c r="K410" i="3" s="1"/>
  <c r="I1012" i="3"/>
  <c r="L2506" i="3"/>
  <c r="F2507" i="3"/>
  <c r="H2506" i="3"/>
  <c r="J2506" i="3"/>
  <c r="I1136" i="3"/>
  <c r="K1136" i="3"/>
  <c r="M1136" i="3"/>
  <c r="H1892" i="3"/>
  <c r="L1892" i="3"/>
  <c r="J1892" i="3"/>
  <c r="F1893" i="3"/>
  <c r="H550" i="3"/>
  <c r="I550" i="3" s="1"/>
  <c r="L550" i="3"/>
  <c r="M550" i="3" s="1"/>
  <c r="J550" i="3"/>
  <c r="K550" i="3" s="1"/>
  <c r="H1137" i="3"/>
  <c r="J1137" i="3"/>
  <c r="L1137" i="3"/>
  <c r="L483" i="3"/>
  <c r="M483" i="3" s="1"/>
  <c r="J483" i="3"/>
  <c r="K483" i="3" s="1"/>
  <c r="H483" i="3"/>
  <c r="I483" i="3" s="1"/>
  <c r="H871" i="3"/>
  <c r="I871" i="3" s="1"/>
  <c r="L871" i="3"/>
  <c r="M871" i="3" s="1"/>
  <c r="J871" i="3"/>
  <c r="K871" i="3" s="1"/>
  <c r="J662" i="3"/>
  <c r="K662" i="3" s="1"/>
  <c r="L662" i="3"/>
  <c r="M662" i="3" s="1"/>
  <c r="H662" i="3"/>
  <c r="I662" i="3" s="1"/>
  <c r="I171" i="2"/>
  <c r="H172" i="2"/>
  <c r="J171" i="2"/>
  <c r="M1085" i="3" l="1"/>
  <c r="K1591" i="3"/>
  <c r="K1085" i="3"/>
  <c r="M1591" i="3"/>
  <c r="I1591" i="3"/>
  <c r="I1085" i="3"/>
  <c r="H1592" i="3"/>
  <c r="I1592" i="3" s="1"/>
  <c r="L1592" i="3"/>
  <c r="M1592" i="3" s="1"/>
  <c r="J1592" i="3"/>
  <c r="K1592" i="3" s="1"/>
  <c r="L1870" i="3"/>
  <c r="M1870" i="3" s="1"/>
  <c r="F1871" i="3"/>
  <c r="F1872" i="3" s="1"/>
  <c r="J1870" i="3"/>
  <c r="K1870" i="3" s="1"/>
  <c r="H1870" i="3"/>
  <c r="I1870" i="3" s="1"/>
  <c r="I2506" i="3"/>
  <c r="I1083" i="3"/>
  <c r="J1869" i="3"/>
  <c r="H1869" i="3"/>
  <c r="L1869" i="3"/>
  <c r="K1892" i="3"/>
  <c r="M1083" i="3"/>
  <c r="M1868" i="3"/>
  <c r="I1016" i="3"/>
  <c r="H1086" i="3"/>
  <c r="J1086" i="3"/>
  <c r="L1086" i="3"/>
  <c r="I1892" i="3"/>
  <c r="K2506" i="3"/>
  <c r="K1868" i="3"/>
  <c r="J1017" i="3"/>
  <c r="K1017" i="3" s="1"/>
  <c r="L1017" i="3"/>
  <c r="M1017" i="3" s="1"/>
  <c r="H1017" i="3"/>
  <c r="I1017" i="3" s="1"/>
  <c r="M1892" i="3"/>
  <c r="M2506" i="3"/>
  <c r="K1083" i="3"/>
  <c r="I1868" i="3"/>
  <c r="M1016" i="3"/>
  <c r="J988" i="3"/>
  <c r="K988" i="3" s="1"/>
  <c r="L988" i="3"/>
  <c r="M988" i="3" s="1"/>
  <c r="H988" i="3"/>
  <c r="I988" i="3" s="1"/>
  <c r="K1016" i="3"/>
  <c r="H1304" i="3"/>
  <c r="J1304" i="3"/>
  <c r="L1304" i="3"/>
  <c r="M1014" i="3"/>
  <c r="K1014" i="3"/>
  <c r="I1014" i="3"/>
  <c r="H747" i="3"/>
  <c r="I747" i="3" s="1"/>
  <c r="L747" i="3"/>
  <c r="M747" i="3" s="1"/>
  <c r="J747" i="3"/>
  <c r="K747" i="3" s="1"/>
  <c r="L411" i="3"/>
  <c r="H411" i="3"/>
  <c r="J411" i="3"/>
  <c r="L1042" i="3"/>
  <c r="M1042" i="3" s="1"/>
  <c r="H1042" i="3"/>
  <c r="I1042" i="3" s="1"/>
  <c r="J1042" i="3"/>
  <c r="K1042" i="3" s="1"/>
  <c r="M349" i="3"/>
  <c r="F2508" i="3"/>
  <c r="L2507" i="3"/>
  <c r="M2507" i="3" s="1"/>
  <c r="H2507" i="3"/>
  <c r="I2507" i="3" s="1"/>
  <c r="J2507" i="3"/>
  <c r="K2507" i="3" s="1"/>
  <c r="J792" i="3"/>
  <c r="K792" i="3" s="1"/>
  <c r="L792" i="3"/>
  <c r="M792" i="3" s="1"/>
  <c r="H792" i="3"/>
  <c r="I792" i="3" s="1"/>
  <c r="I349" i="3"/>
  <c r="H746" i="3"/>
  <c r="I746" i="3" s="1"/>
  <c r="J746" i="3"/>
  <c r="K746" i="3" s="1"/>
  <c r="L746" i="3"/>
  <c r="M746" i="3" s="1"/>
  <c r="L350" i="3"/>
  <c r="H350" i="3"/>
  <c r="J350" i="3"/>
  <c r="K349" i="3"/>
  <c r="M1137" i="3"/>
  <c r="K1137" i="3"/>
  <c r="J1893" i="3"/>
  <c r="K1893" i="3" s="1"/>
  <c r="H1893" i="3"/>
  <c r="I1893" i="3" s="1"/>
  <c r="L1893" i="3"/>
  <c r="M1893" i="3" s="1"/>
  <c r="F1894" i="3"/>
  <c r="I1137" i="3"/>
  <c r="H1138" i="3"/>
  <c r="J1138" i="3"/>
  <c r="L1138" i="3"/>
  <c r="L551" i="3"/>
  <c r="M551" i="3" s="1"/>
  <c r="J551" i="3"/>
  <c r="K551" i="3" s="1"/>
  <c r="H551" i="3"/>
  <c r="I551" i="3" s="1"/>
  <c r="J484" i="3"/>
  <c r="K484" i="3" s="1"/>
  <c r="L484" i="3"/>
  <c r="M484" i="3" s="1"/>
  <c r="H484" i="3"/>
  <c r="I484" i="3" s="1"/>
  <c r="L663" i="3"/>
  <c r="M663" i="3" s="1"/>
  <c r="J663" i="3"/>
  <c r="K663" i="3" s="1"/>
  <c r="H663" i="3"/>
  <c r="I663" i="3" s="1"/>
  <c r="J872" i="3"/>
  <c r="K872" i="3" s="1"/>
  <c r="L872" i="3"/>
  <c r="M872" i="3" s="1"/>
  <c r="H872" i="3"/>
  <c r="I872" i="3" s="1"/>
  <c r="F1348" i="3"/>
  <c r="J172" i="2"/>
  <c r="H173" i="2"/>
  <c r="I172" i="2"/>
  <c r="L1872" i="3" l="1"/>
  <c r="M1872" i="3" s="1"/>
  <c r="H1872" i="3"/>
  <c r="I1872" i="3" s="1"/>
  <c r="F1873" i="3"/>
  <c r="J1872" i="3"/>
  <c r="K1872" i="3" s="1"/>
  <c r="L1871" i="3"/>
  <c r="M1871" i="3" s="1"/>
  <c r="J1871" i="3"/>
  <c r="K1871" i="3" s="1"/>
  <c r="H1871" i="3"/>
  <c r="I1871" i="3" s="1"/>
  <c r="J750" i="3"/>
  <c r="K750" i="3" s="1"/>
  <c r="H750" i="3"/>
  <c r="I750" i="3" s="1"/>
  <c r="L750" i="3"/>
  <c r="M750" i="3" s="1"/>
  <c r="M1304" i="3"/>
  <c r="K1304" i="3"/>
  <c r="J989" i="3"/>
  <c r="K989" i="3" s="1"/>
  <c r="H989" i="3"/>
  <c r="I989" i="3" s="1"/>
  <c r="L989" i="3"/>
  <c r="M989" i="3" s="1"/>
  <c r="H1018" i="3"/>
  <c r="L1018" i="3"/>
  <c r="J1018" i="3"/>
  <c r="M1086" i="3"/>
  <c r="I1869" i="3"/>
  <c r="I1304" i="3"/>
  <c r="K1086" i="3"/>
  <c r="K1869" i="3"/>
  <c r="H1087" i="3"/>
  <c r="I1087" i="3" s="1"/>
  <c r="J1087" i="3"/>
  <c r="K1087" i="3" s="1"/>
  <c r="L1087" i="3"/>
  <c r="M1087" i="3" s="1"/>
  <c r="I1086" i="3"/>
  <c r="M1869" i="3"/>
  <c r="L1305" i="3"/>
  <c r="H1305" i="3"/>
  <c r="J1305" i="3"/>
  <c r="J749" i="3"/>
  <c r="K749" i="3" s="1"/>
  <c r="L749" i="3"/>
  <c r="M749" i="3" s="1"/>
  <c r="H749" i="3"/>
  <c r="I749" i="3" s="1"/>
  <c r="H748" i="3"/>
  <c r="I748" i="3" s="1"/>
  <c r="J748" i="3"/>
  <c r="K748" i="3" s="1"/>
  <c r="L748" i="3"/>
  <c r="M748" i="3" s="1"/>
  <c r="K1138" i="3"/>
  <c r="K350" i="3"/>
  <c r="L1043" i="3"/>
  <c r="M1043" i="3" s="1"/>
  <c r="J1043" i="3"/>
  <c r="K1043" i="3" s="1"/>
  <c r="H1043" i="3"/>
  <c r="I1043" i="3" s="1"/>
  <c r="M411" i="3"/>
  <c r="M1138" i="3"/>
  <c r="I350" i="3"/>
  <c r="H412" i="3"/>
  <c r="L412" i="3"/>
  <c r="J412" i="3"/>
  <c r="L351" i="3"/>
  <c r="J351" i="3"/>
  <c r="H351" i="3"/>
  <c r="L793" i="3"/>
  <c r="M793" i="3" s="1"/>
  <c r="J793" i="3"/>
  <c r="K793" i="3" s="1"/>
  <c r="H793" i="3"/>
  <c r="I793" i="3" s="1"/>
  <c r="J2508" i="3"/>
  <c r="F2509" i="3"/>
  <c r="L2508" i="3"/>
  <c r="H2508" i="3"/>
  <c r="K411" i="3"/>
  <c r="I1138" i="3"/>
  <c r="M350" i="3"/>
  <c r="I411" i="3"/>
  <c r="J1894" i="3"/>
  <c r="F1895" i="3"/>
  <c r="H1894" i="3"/>
  <c r="L1894" i="3"/>
  <c r="L552" i="3"/>
  <c r="M552" i="3" s="1"/>
  <c r="H552" i="3"/>
  <c r="I552" i="3" s="1"/>
  <c r="J552" i="3"/>
  <c r="K552" i="3" s="1"/>
  <c r="L1139" i="3"/>
  <c r="H1139" i="3"/>
  <c r="J1139" i="3"/>
  <c r="H873" i="3"/>
  <c r="I873" i="3" s="1"/>
  <c r="L873" i="3"/>
  <c r="M873" i="3" s="1"/>
  <c r="J873" i="3"/>
  <c r="K873" i="3" s="1"/>
  <c r="F1349" i="3"/>
  <c r="H1348" i="3"/>
  <c r="L1348" i="3"/>
  <c r="J1348" i="3"/>
  <c r="L485" i="3"/>
  <c r="M485" i="3" s="1"/>
  <c r="J485" i="3"/>
  <c r="K485" i="3" s="1"/>
  <c r="H485" i="3"/>
  <c r="I485" i="3" s="1"/>
  <c r="J664" i="3"/>
  <c r="K664" i="3" s="1"/>
  <c r="L664" i="3"/>
  <c r="M664" i="3" s="1"/>
  <c r="H664" i="3"/>
  <c r="I664" i="3" s="1"/>
  <c r="I173" i="2"/>
  <c r="H174" i="2"/>
  <c r="J173" i="2"/>
  <c r="L1873" i="3" l="1"/>
  <c r="M1873" i="3" s="1"/>
  <c r="F1874" i="3"/>
  <c r="H1873" i="3"/>
  <c r="I1873" i="3" s="1"/>
  <c r="J1873" i="3"/>
  <c r="K1873" i="3" s="1"/>
  <c r="K1348" i="3"/>
  <c r="M1348" i="3"/>
  <c r="I1348" i="3"/>
  <c r="M1305" i="3"/>
  <c r="K1894" i="3"/>
  <c r="K2508" i="3"/>
  <c r="K1305" i="3"/>
  <c r="M1894" i="3"/>
  <c r="I2508" i="3"/>
  <c r="I1305" i="3"/>
  <c r="I1018" i="3"/>
  <c r="I1894" i="3"/>
  <c r="M2508" i="3"/>
  <c r="K1018" i="3"/>
  <c r="H1019" i="3"/>
  <c r="L1019" i="3"/>
  <c r="J1019" i="3"/>
  <c r="J1088" i="3"/>
  <c r="L1088" i="3"/>
  <c r="H1088" i="3"/>
  <c r="M1018" i="3"/>
  <c r="J751" i="3"/>
  <c r="K751" i="3" s="1"/>
  <c r="H751" i="3"/>
  <c r="I751" i="3" s="1"/>
  <c r="L751" i="3"/>
  <c r="M751" i="3" s="1"/>
  <c r="L1306" i="3"/>
  <c r="H1306" i="3"/>
  <c r="J1306" i="3"/>
  <c r="K351" i="3"/>
  <c r="M412" i="3"/>
  <c r="F2510" i="3"/>
  <c r="F2511" i="3" s="1"/>
  <c r="J2509" i="3"/>
  <c r="K2509" i="3" s="1"/>
  <c r="H2509" i="3"/>
  <c r="I2509" i="3" s="1"/>
  <c r="L2509" i="3"/>
  <c r="M2509" i="3" s="1"/>
  <c r="M351" i="3"/>
  <c r="L413" i="3"/>
  <c r="H413" i="3"/>
  <c r="J413" i="3"/>
  <c r="J1044" i="3"/>
  <c r="K1044" i="3" s="1"/>
  <c r="L1044" i="3"/>
  <c r="M1044" i="3" s="1"/>
  <c r="H1044" i="3"/>
  <c r="I1044" i="3" s="1"/>
  <c r="L794" i="3"/>
  <c r="M794" i="3" s="1"/>
  <c r="J794" i="3"/>
  <c r="K794" i="3" s="1"/>
  <c r="H794" i="3"/>
  <c r="I794" i="3" s="1"/>
  <c r="I351" i="3"/>
  <c r="K412" i="3"/>
  <c r="H352" i="3"/>
  <c r="L352" i="3"/>
  <c r="J352" i="3"/>
  <c r="I412" i="3"/>
  <c r="I1139" i="3"/>
  <c r="M1139" i="3"/>
  <c r="K1139" i="3"/>
  <c r="H553" i="3"/>
  <c r="I553" i="3" s="1"/>
  <c r="L553" i="3"/>
  <c r="M553" i="3" s="1"/>
  <c r="J553" i="3"/>
  <c r="K553" i="3" s="1"/>
  <c r="L1140" i="3"/>
  <c r="H1140" i="3"/>
  <c r="J1140" i="3"/>
  <c r="J1895" i="3"/>
  <c r="K1895" i="3" s="1"/>
  <c r="F1896" i="3"/>
  <c r="H1895" i="3"/>
  <c r="I1895" i="3" s="1"/>
  <c r="L1895" i="3"/>
  <c r="M1895" i="3" s="1"/>
  <c r="H665" i="3"/>
  <c r="I665" i="3" s="1"/>
  <c r="L665" i="3"/>
  <c r="M665" i="3" s="1"/>
  <c r="J665" i="3"/>
  <c r="K665" i="3" s="1"/>
  <c r="J486" i="3"/>
  <c r="K486" i="3" s="1"/>
  <c r="L486" i="3"/>
  <c r="M486" i="3" s="1"/>
  <c r="H486" i="3"/>
  <c r="I486" i="3" s="1"/>
  <c r="J1349" i="3"/>
  <c r="K1349" i="3" s="1"/>
  <c r="L1349" i="3"/>
  <c r="M1349" i="3" s="1"/>
  <c r="F1350" i="3"/>
  <c r="H1349" i="3"/>
  <c r="I1349" i="3" s="1"/>
  <c r="J874" i="3"/>
  <c r="K874" i="3" s="1"/>
  <c r="L874" i="3"/>
  <c r="M874" i="3" s="1"/>
  <c r="H874" i="3"/>
  <c r="I874" i="3" s="1"/>
  <c r="I174" i="2"/>
  <c r="J174" i="2"/>
  <c r="H175" i="2"/>
  <c r="F1875" i="3" l="1"/>
  <c r="H1874" i="3"/>
  <c r="I1874" i="3" s="1"/>
  <c r="L1874" i="3"/>
  <c r="M1874" i="3" s="1"/>
  <c r="J1874" i="3"/>
  <c r="K1874" i="3" s="1"/>
  <c r="K1306" i="3"/>
  <c r="I1306" i="3"/>
  <c r="J752" i="3"/>
  <c r="K752" i="3" s="1"/>
  <c r="H752" i="3"/>
  <c r="I752" i="3" s="1"/>
  <c r="L752" i="3"/>
  <c r="M752" i="3" s="1"/>
  <c r="K352" i="3"/>
  <c r="M1306" i="3"/>
  <c r="I1088" i="3"/>
  <c r="M1019" i="3"/>
  <c r="M1088" i="3"/>
  <c r="I1019" i="3"/>
  <c r="K1088" i="3"/>
  <c r="M352" i="3"/>
  <c r="I352" i="3"/>
  <c r="K1019" i="3"/>
  <c r="L1307" i="3"/>
  <c r="H1307" i="3"/>
  <c r="J1307" i="3"/>
  <c r="L2511" i="3"/>
  <c r="M2511" i="3" s="1"/>
  <c r="F2512" i="3"/>
  <c r="J2511" i="3"/>
  <c r="K2511" i="3" s="1"/>
  <c r="H2511" i="3"/>
  <c r="I2511" i="3" s="1"/>
  <c r="H414" i="3"/>
  <c r="J414" i="3"/>
  <c r="L414" i="3"/>
  <c r="H2510" i="3"/>
  <c r="J2510" i="3"/>
  <c r="L2510" i="3"/>
  <c r="H1045" i="3"/>
  <c r="I1045" i="3" s="1"/>
  <c r="L1045" i="3"/>
  <c r="M1045" i="3" s="1"/>
  <c r="J1045" i="3"/>
  <c r="K1045" i="3" s="1"/>
  <c r="M413" i="3"/>
  <c r="J353" i="3"/>
  <c r="H353" i="3"/>
  <c r="L353" i="3"/>
  <c r="J795" i="3"/>
  <c r="K795" i="3" s="1"/>
  <c r="H795" i="3"/>
  <c r="I795" i="3" s="1"/>
  <c r="L795" i="3"/>
  <c r="M795" i="3" s="1"/>
  <c r="K413" i="3"/>
  <c r="I413" i="3"/>
  <c r="L1896" i="3"/>
  <c r="M1896" i="3" s="1"/>
  <c r="J1896" i="3"/>
  <c r="K1896" i="3" s="1"/>
  <c r="H1896" i="3"/>
  <c r="I1896" i="3" s="1"/>
  <c r="F1897" i="3"/>
  <c r="I1140" i="3"/>
  <c r="J1141" i="3"/>
  <c r="L1141" i="3"/>
  <c r="H1141" i="3"/>
  <c r="M1140" i="3"/>
  <c r="K1140" i="3"/>
  <c r="H554" i="3"/>
  <c r="I554" i="3" s="1"/>
  <c r="L554" i="3"/>
  <c r="M554" i="3" s="1"/>
  <c r="J554" i="3"/>
  <c r="K554" i="3" s="1"/>
  <c r="L487" i="3"/>
  <c r="M487" i="3" s="1"/>
  <c r="J487" i="3"/>
  <c r="K487" i="3" s="1"/>
  <c r="H487" i="3"/>
  <c r="I487" i="3" s="1"/>
  <c r="J666" i="3"/>
  <c r="K666" i="3" s="1"/>
  <c r="L666" i="3"/>
  <c r="M666" i="3" s="1"/>
  <c r="H666" i="3"/>
  <c r="I666" i="3" s="1"/>
  <c r="H875" i="3"/>
  <c r="I875" i="3" s="1"/>
  <c r="L875" i="3"/>
  <c r="M875" i="3" s="1"/>
  <c r="J875" i="3"/>
  <c r="K875" i="3" s="1"/>
  <c r="F1351" i="3"/>
  <c r="H1350" i="3"/>
  <c r="L1350" i="3"/>
  <c r="J1350" i="3"/>
  <c r="I175" i="2"/>
  <c r="H176" i="2"/>
  <c r="J175" i="2"/>
  <c r="J1875" i="3" l="1"/>
  <c r="K1875" i="3" s="1"/>
  <c r="F1876" i="3"/>
  <c r="H1875" i="3"/>
  <c r="I1875" i="3" s="1"/>
  <c r="L1875" i="3"/>
  <c r="M1875" i="3" s="1"/>
  <c r="I1307" i="3"/>
  <c r="K1307" i="3"/>
  <c r="H753" i="3"/>
  <c r="I753" i="3" s="1"/>
  <c r="J753" i="3"/>
  <c r="K753" i="3" s="1"/>
  <c r="L753" i="3"/>
  <c r="M753" i="3" s="1"/>
  <c r="M1307" i="3"/>
  <c r="H2512" i="3"/>
  <c r="I2512" i="3" s="1"/>
  <c r="F2513" i="3"/>
  <c r="J2512" i="3"/>
  <c r="K2512" i="3" s="1"/>
  <c r="L2512" i="3"/>
  <c r="M2512" i="3" s="1"/>
  <c r="H1308" i="3"/>
  <c r="I1308" i="3" s="1"/>
  <c r="J1308" i="3"/>
  <c r="K1308" i="3" s="1"/>
  <c r="L1308" i="3"/>
  <c r="M1308" i="3" s="1"/>
  <c r="L556" i="3"/>
  <c r="M556" i="3" s="1"/>
  <c r="J556" i="3"/>
  <c r="K556" i="3" s="1"/>
  <c r="H556" i="3"/>
  <c r="I556" i="3" s="1"/>
  <c r="L1143" i="3"/>
  <c r="H1143" i="3"/>
  <c r="J1143" i="3"/>
  <c r="K353" i="3"/>
  <c r="K2510" i="3"/>
  <c r="M414" i="3"/>
  <c r="H1046" i="3"/>
  <c r="I1046" i="3" s="1"/>
  <c r="J1046" i="3"/>
  <c r="K1046" i="3" s="1"/>
  <c r="L1046" i="3"/>
  <c r="M1046" i="3" s="1"/>
  <c r="I2510" i="3"/>
  <c r="K414" i="3"/>
  <c r="M353" i="3"/>
  <c r="I353" i="3"/>
  <c r="I414" i="3"/>
  <c r="J796" i="3"/>
  <c r="K796" i="3" s="1"/>
  <c r="L796" i="3"/>
  <c r="M796" i="3" s="1"/>
  <c r="H796" i="3"/>
  <c r="I796" i="3" s="1"/>
  <c r="H354" i="3"/>
  <c r="J354" i="3"/>
  <c r="L354" i="3"/>
  <c r="M2510" i="3"/>
  <c r="H415" i="3"/>
  <c r="J415" i="3"/>
  <c r="L415" i="3"/>
  <c r="I1141" i="3"/>
  <c r="M1141" i="3"/>
  <c r="K1141" i="3"/>
  <c r="M1350" i="3"/>
  <c r="I1350" i="3"/>
  <c r="K1350" i="3"/>
  <c r="H1897" i="3"/>
  <c r="I1897" i="3" s="1"/>
  <c r="J1897" i="3"/>
  <c r="K1897" i="3" s="1"/>
  <c r="F1898" i="3"/>
  <c r="L1897" i="3"/>
  <c r="M1897" i="3" s="1"/>
  <c r="H489" i="3"/>
  <c r="I489" i="3" s="1"/>
  <c r="L489" i="3"/>
  <c r="M489" i="3" s="1"/>
  <c r="J489" i="3"/>
  <c r="K489" i="3" s="1"/>
  <c r="L1142" i="3"/>
  <c r="H1142" i="3"/>
  <c r="J1142" i="3"/>
  <c r="H555" i="3"/>
  <c r="L555" i="3"/>
  <c r="J555" i="3"/>
  <c r="J488" i="3"/>
  <c r="K488" i="3" s="1"/>
  <c r="L488" i="3"/>
  <c r="M488" i="3" s="1"/>
  <c r="H488" i="3"/>
  <c r="I488" i="3" s="1"/>
  <c r="L667" i="3"/>
  <c r="M667" i="3" s="1"/>
  <c r="J667" i="3"/>
  <c r="K667" i="3" s="1"/>
  <c r="H667" i="3"/>
  <c r="I667" i="3" s="1"/>
  <c r="J1351" i="3"/>
  <c r="L1351" i="3"/>
  <c r="H1351" i="3"/>
  <c r="F1352" i="3"/>
  <c r="J876" i="3"/>
  <c r="K876" i="3" s="1"/>
  <c r="L876" i="3"/>
  <c r="M876" i="3" s="1"/>
  <c r="H876" i="3"/>
  <c r="I876" i="3" s="1"/>
  <c r="J176" i="2"/>
  <c r="H177" i="2"/>
  <c r="I176" i="2"/>
  <c r="F1877" i="3" l="1"/>
  <c r="H1876" i="3"/>
  <c r="I1876" i="3" s="1"/>
  <c r="L1876" i="3"/>
  <c r="M1876" i="3" s="1"/>
  <c r="J1876" i="3"/>
  <c r="K1876" i="3" s="1"/>
  <c r="K1351" i="3"/>
  <c r="I1142" i="3"/>
  <c r="M1143" i="3"/>
  <c r="M1351" i="3"/>
  <c r="K1142" i="3"/>
  <c r="I1143" i="3"/>
  <c r="M1142" i="3"/>
  <c r="K1143" i="3"/>
  <c r="I1351" i="3"/>
  <c r="J2513" i="3"/>
  <c r="K2513" i="3" s="1"/>
  <c r="L2513" i="3"/>
  <c r="M2513" i="3" s="1"/>
  <c r="H2513" i="3"/>
  <c r="I2513" i="3" s="1"/>
  <c r="F2514" i="3"/>
  <c r="H1309" i="3"/>
  <c r="I1309" i="3" s="1"/>
  <c r="J1309" i="3"/>
  <c r="K1309" i="3" s="1"/>
  <c r="L1309" i="3"/>
  <c r="M1309" i="3" s="1"/>
  <c r="M415" i="3"/>
  <c r="K415" i="3"/>
  <c r="I415" i="3"/>
  <c r="J416" i="3"/>
  <c r="L416" i="3"/>
  <c r="H416" i="3"/>
  <c r="I354" i="3"/>
  <c r="J1047" i="3"/>
  <c r="K1047" i="3" s="1"/>
  <c r="H1047" i="3"/>
  <c r="I1047" i="3" s="1"/>
  <c r="L1047" i="3"/>
  <c r="M1047" i="3" s="1"/>
  <c r="J355" i="3"/>
  <c r="H355" i="3"/>
  <c r="L355" i="3"/>
  <c r="L1144" i="3"/>
  <c r="H1144" i="3"/>
  <c r="J1144" i="3"/>
  <c r="L557" i="3"/>
  <c r="M557" i="3" s="1"/>
  <c r="J557" i="3"/>
  <c r="K557" i="3" s="1"/>
  <c r="H557" i="3"/>
  <c r="I557" i="3" s="1"/>
  <c r="M354" i="3"/>
  <c r="J797" i="3"/>
  <c r="K797" i="3" s="1"/>
  <c r="H797" i="3"/>
  <c r="I797" i="3" s="1"/>
  <c r="L797" i="3"/>
  <c r="M797" i="3" s="1"/>
  <c r="K354" i="3"/>
  <c r="K555" i="3"/>
  <c r="I555" i="3"/>
  <c r="M555" i="3"/>
  <c r="H490" i="3"/>
  <c r="I490" i="3" s="1"/>
  <c r="J490" i="3"/>
  <c r="K490" i="3" s="1"/>
  <c r="L490" i="3"/>
  <c r="M490" i="3" s="1"/>
  <c r="H1898" i="3"/>
  <c r="F1899" i="3"/>
  <c r="L1898" i="3"/>
  <c r="J1898" i="3"/>
  <c r="J668" i="3"/>
  <c r="K668" i="3" s="1"/>
  <c r="L668" i="3"/>
  <c r="M668" i="3" s="1"/>
  <c r="H668" i="3"/>
  <c r="I668" i="3" s="1"/>
  <c r="F1353" i="3"/>
  <c r="H1352" i="3"/>
  <c r="L1352" i="3"/>
  <c r="J1352" i="3"/>
  <c r="H877" i="3"/>
  <c r="I877" i="3" s="1"/>
  <c r="L877" i="3"/>
  <c r="M877" i="3" s="1"/>
  <c r="J877" i="3"/>
  <c r="K877" i="3" s="1"/>
  <c r="I177" i="2"/>
  <c r="H178" i="2"/>
  <c r="J177" i="2"/>
  <c r="L1877" i="3" l="1"/>
  <c r="M1877" i="3" s="1"/>
  <c r="H1877" i="3"/>
  <c r="I1877" i="3" s="1"/>
  <c r="J1877" i="3"/>
  <c r="K1877" i="3" s="1"/>
  <c r="M1144" i="3"/>
  <c r="K355" i="3"/>
  <c r="M1898" i="3"/>
  <c r="K1144" i="3"/>
  <c r="M355" i="3"/>
  <c r="I1898" i="3"/>
  <c r="I1144" i="3"/>
  <c r="I355" i="3"/>
  <c r="K1898" i="3"/>
  <c r="J1310" i="3"/>
  <c r="L1310" i="3"/>
  <c r="H1310" i="3"/>
  <c r="L2514" i="3"/>
  <c r="M2514" i="3" s="1"/>
  <c r="H2514" i="3"/>
  <c r="I2514" i="3" s="1"/>
  <c r="J2514" i="3"/>
  <c r="K2514" i="3" s="1"/>
  <c r="F2515" i="3"/>
  <c r="L357" i="3"/>
  <c r="M357" i="3" s="1"/>
  <c r="J357" i="3"/>
  <c r="K357" i="3" s="1"/>
  <c r="H357" i="3"/>
  <c r="I357" i="3" s="1"/>
  <c r="K416" i="3"/>
  <c r="I416" i="3"/>
  <c r="M416" i="3"/>
  <c r="H356" i="3"/>
  <c r="I356" i="3" s="1"/>
  <c r="J356" i="3"/>
  <c r="K356" i="3" s="1"/>
  <c r="L356" i="3"/>
  <c r="M356" i="3" s="1"/>
  <c r="L1048" i="3"/>
  <c r="M1048" i="3" s="1"/>
  <c r="H1048" i="3"/>
  <c r="I1048" i="3" s="1"/>
  <c r="J1048" i="3"/>
  <c r="K1048" i="3" s="1"/>
  <c r="H558" i="3"/>
  <c r="I558" i="3" s="1"/>
  <c r="L558" i="3"/>
  <c r="M558" i="3" s="1"/>
  <c r="J558" i="3"/>
  <c r="K558" i="3" s="1"/>
  <c r="L1145" i="3"/>
  <c r="J1145" i="3"/>
  <c r="H1145" i="3"/>
  <c r="L798" i="3"/>
  <c r="M798" i="3" s="1"/>
  <c r="J798" i="3"/>
  <c r="K798" i="3" s="1"/>
  <c r="H798" i="3"/>
  <c r="I798" i="3" s="1"/>
  <c r="L417" i="3"/>
  <c r="J417" i="3"/>
  <c r="H417" i="3"/>
  <c r="K1352" i="3"/>
  <c r="I1352" i="3"/>
  <c r="L1899" i="3"/>
  <c r="F1900" i="3"/>
  <c r="J1899" i="3"/>
  <c r="H1899" i="3"/>
  <c r="J491" i="3"/>
  <c r="K491" i="3" s="1"/>
  <c r="L491" i="3"/>
  <c r="M491" i="3" s="1"/>
  <c r="H491" i="3"/>
  <c r="I491" i="3" s="1"/>
  <c r="M1352" i="3"/>
  <c r="H669" i="3"/>
  <c r="I669" i="3" s="1"/>
  <c r="L669" i="3"/>
  <c r="M669" i="3" s="1"/>
  <c r="J669" i="3"/>
  <c r="K669" i="3" s="1"/>
  <c r="J878" i="3"/>
  <c r="K878" i="3" s="1"/>
  <c r="L878" i="3"/>
  <c r="M878" i="3" s="1"/>
  <c r="H878" i="3"/>
  <c r="I878" i="3" s="1"/>
  <c r="J1353" i="3"/>
  <c r="L1353" i="3"/>
  <c r="F1354" i="3"/>
  <c r="H1353" i="3"/>
  <c r="I178" i="2"/>
  <c r="J178" i="2"/>
  <c r="H179" i="2"/>
  <c r="K1310" i="3" l="1"/>
  <c r="K1899" i="3"/>
  <c r="I417" i="3"/>
  <c r="M1310" i="3"/>
  <c r="K417" i="3"/>
  <c r="I1899" i="3"/>
  <c r="M417" i="3"/>
  <c r="I1310" i="3"/>
  <c r="M1899" i="3"/>
  <c r="F2516" i="3"/>
  <c r="J2515" i="3"/>
  <c r="K2515" i="3" s="1"/>
  <c r="L2515" i="3"/>
  <c r="M2515" i="3" s="1"/>
  <c r="H2515" i="3"/>
  <c r="I2515" i="3" s="1"/>
  <c r="H1311" i="3"/>
  <c r="J1311" i="3"/>
  <c r="L1311" i="3"/>
  <c r="J359" i="3"/>
  <c r="K359" i="3" s="1"/>
  <c r="H359" i="3"/>
  <c r="I359" i="3" s="1"/>
  <c r="L359" i="3"/>
  <c r="M359" i="3" s="1"/>
  <c r="H358" i="3"/>
  <c r="I358" i="3" s="1"/>
  <c r="J358" i="3"/>
  <c r="K358" i="3" s="1"/>
  <c r="L358" i="3"/>
  <c r="M358" i="3" s="1"/>
  <c r="H418" i="3"/>
  <c r="I418" i="3" s="1"/>
  <c r="L418" i="3"/>
  <c r="M418" i="3" s="1"/>
  <c r="J418" i="3"/>
  <c r="K418" i="3" s="1"/>
  <c r="M1145" i="3"/>
  <c r="L559" i="3"/>
  <c r="M559" i="3" s="1"/>
  <c r="J559" i="3"/>
  <c r="K559" i="3" s="1"/>
  <c r="H559" i="3"/>
  <c r="I559" i="3" s="1"/>
  <c r="J799" i="3"/>
  <c r="K799" i="3" s="1"/>
  <c r="H799" i="3"/>
  <c r="I799" i="3" s="1"/>
  <c r="L799" i="3"/>
  <c r="M799" i="3" s="1"/>
  <c r="I1145" i="3"/>
  <c r="K1145" i="3"/>
  <c r="L1049" i="3"/>
  <c r="M1049" i="3" s="1"/>
  <c r="H1049" i="3"/>
  <c r="I1049" i="3" s="1"/>
  <c r="J1049" i="3"/>
  <c r="K1049" i="3" s="1"/>
  <c r="L1146" i="3"/>
  <c r="H1146" i="3"/>
  <c r="J1146" i="3"/>
  <c r="M1353" i="3"/>
  <c r="K1353" i="3"/>
  <c r="I1353" i="3"/>
  <c r="L1900" i="3"/>
  <c r="F1901" i="3"/>
  <c r="J1900" i="3"/>
  <c r="H1900" i="3"/>
  <c r="J492" i="3"/>
  <c r="K492" i="3" s="1"/>
  <c r="L492" i="3"/>
  <c r="M492" i="3" s="1"/>
  <c r="H492" i="3"/>
  <c r="I492" i="3" s="1"/>
  <c r="J670" i="3"/>
  <c r="K670" i="3" s="1"/>
  <c r="L670" i="3"/>
  <c r="M670" i="3" s="1"/>
  <c r="H670" i="3"/>
  <c r="I670" i="3" s="1"/>
  <c r="F1355" i="3"/>
  <c r="H1354" i="3"/>
  <c r="I1354" i="3" s="1"/>
  <c r="L1354" i="3"/>
  <c r="M1354" i="3" s="1"/>
  <c r="J1354" i="3"/>
  <c r="K1354" i="3" s="1"/>
  <c r="H879" i="3"/>
  <c r="I879" i="3" s="1"/>
  <c r="L879" i="3"/>
  <c r="M879" i="3" s="1"/>
  <c r="J879" i="3"/>
  <c r="K879" i="3" s="1"/>
  <c r="I179" i="2"/>
  <c r="H180" i="2"/>
  <c r="J179" i="2"/>
  <c r="K1311" i="3" l="1"/>
  <c r="K1900" i="3"/>
  <c r="M1146" i="3"/>
  <c r="M1311" i="3"/>
  <c r="M1900" i="3"/>
  <c r="K1146" i="3"/>
  <c r="I1311" i="3"/>
  <c r="I1900" i="3"/>
  <c r="I1146" i="3"/>
  <c r="L1312" i="3"/>
  <c r="M1312" i="3" s="1"/>
  <c r="H1312" i="3"/>
  <c r="I1312" i="3" s="1"/>
  <c r="J1312" i="3"/>
  <c r="K1312" i="3" s="1"/>
  <c r="F2517" i="3"/>
  <c r="F2518" i="3" s="1"/>
  <c r="H2516" i="3"/>
  <c r="I2516" i="3" s="1"/>
  <c r="J2516" i="3"/>
  <c r="K2516" i="3" s="1"/>
  <c r="L2516" i="3"/>
  <c r="M2516" i="3" s="1"/>
  <c r="J1147" i="3"/>
  <c r="H1147" i="3"/>
  <c r="L1147" i="3"/>
  <c r="L1050" i="3"/>
  <c r="M1050" i="3" s="1"/>
  <c r="H1050" i="3"/>
  <c r="I1050" i="3" s="1"/>
  <c r="J1050" i="3"/>
  <c r="K1050" i="3" s="1"/>
  <c r="L800" i="3"/>
  <c r="M800" i="3" s="1"/>
  <c r="H800" i="3"/>
  <c r="I800" i="3" s="1"/>
  <c r="J800" i="3"/>
  <c r="K800" i="3" s="1"/>
  <c r="J560" i="3"/>
  <c r="H560" i="3"/>
  <c r="L560" i="3"/>
  <c r="H419" i="3"/>
  <c r="L419" i="3"/>
  <c r="J419" i="3"/>
  <c r="H493" i="3"/>
  <c r="I493" i="3" s="1"/>
  <c r="L493" i="3"/>
  <c r="M493" i="3" s="1"/>
  <c r="J493" i="3"/>
  <c r="K493" i="3" s="1"/>
  <c r="J1901" i="3"/>
  <c r="L1901" i="3"/>
  <c r="F1902" i="3"/>
  <c r="H1901" i="3"/>
  <c r="L671" i="3"/>
  <c r="M671" i="3" s="1"/>
  <c r="J671" i="3"/>
  <c r="K671" i="3" s="1"/>
  <c r="H671" i="3"/>
  <c r="I671" i="3" s="1"/>
  <c r="J880" i="3"/>
  <c r="K880" i="3" s="1"/>
  <c r="L880" i="3"/>
  <c r="M880" i="3" s="1"/>
  <c r="H880" i="3"/>
  <c r="I880" i="3" s="1"/>
  <c r="J1355" i="3"/>
  <c r="K1355" i="3" s="1"/>
  <c r="L1355" i="3"/>
  <c r="M1355" i="3" s="1"/>
  <c r="F1356" i="3"/>
  <c r="H1355" i="3"/>
  <c r="I1355" i="3" s="1"/>
  <c r="I180" i="2"/>
  <c r="H181" i="2"/>
  <c r="J180" i="2"/>
  <c r="M1901" i="3" l="1"/>
  <c r="K1901" i="3"/>
  <c r="I419" i="3"/>
  <c r="F2519" i="3"/>
  <c r="H2518" i="3"/>
  <c r="I2518" i="3" s="1"/>
  <c r="J2518" i="3"/>
  <c r="K2518" i="3" s="1"/>
  <c r="L2518" i="3"/>
  <c r="M2518" i="3" s="1"/>
  <c r="M419" i="3"/>
  <c r="K560" i="3"/>
  <c r="I1901" i="3"/>
  <c r="K419" i="3"/>
  <c r="M560" i="3"/>
  <c r="I560" i="3"/>
  <c r="H1313" i="3"/>
  <c r="J1313" i="3"/>
  <c r="L1313" i="3"/>
  <c r="L2517" i="3"/>
  <c r="M2517" i="3" s="1"/>
  <c r="J2517" i="3"/>
  <c r="K2517" i="3" s="1"/>
  <c r="H2517" i="3"/>
  <c r="I2517" i="3" s="1"/>
  <c r="L421" i="3"/>
  <c r="M421" i="3" s="1"/>
  <c r="J421" i="3"/>
  <c r="K421" i="3" s="1"/>
  <c r="H421" i="3"/>
  <c r="I421" i="3" s="1"/>
  <c r="L801" i="3"/>
  <c r="M801" i="3" s="1"/>
  <c r="J801" i="3"/>
  <c r="K801" i="3" s="1"/>
  <c r="H801" i="3"/>
  <c r="I801" i="3" s="1"/>
  <c r="K1147" i="3"/>
  <c r="M1147" i="3"/>
  <c r="H420" i="3"/>
  <c r="I420" i="3" s="1"/>
  <c r="J420" i="3"/>
  <c r="K420" i="3" s="1"/>
  <c r="L420" i="3"/>
  <c r="M420" i="3" s="1"/>
  <c r="H1051" i="3"/>
  <c r="L1051" i="3"/>
  <c r="J1051" i="3"/>
  <c r="I1147" i="3"/>
  <c r="L561" i="3"/>
  <c r="M561" i="3" s="1"/>
  <c r="J561" i="3"/>
  <c r="K561" i="3" s="1"/>
  <c r="H561" i="3"/>
  <c r="I561" i="3" s="1"/>
  <c r="L1148" i="3"/>
  <c r="J1148" i="3"/>
  <c r="H1148" i="3"/>
  <c r="F1903" i="3"/>
  <c r="L1902" i="3"/>
  <c r="J1902" i="3"/>
  <c r="H1902" i="3"/>
  <c r="L494" i="3"/>
  <c r="M494" i="3" s="1"/>
  <c r="J494" i="3"/>
  <c r="K494" i="3" s="1"/>
  <c r="H494" i="3"/>
  <c r="I494" i="3" s="1"/>
  <c r="H881" i="3"/>
  <c r="I881" i="3" s="1"/>
  <c r="L881" i="3"/>
  <c r="M881" i="3" s="1"/>
  <c r="J881" i="3"/>
  <c r="K881" i="3" s="1"/>
  <c r="F1357" i="3"/>
  <c r="H1356" i="3"/>
  <c r="L1356" i="3"/>
  <c r="J1356" i="3"/>
  <c r="J672" i="3"/>
  <c r="K672" i="3" s="1"/>
  <c r="L672" i="3"/>
  <c r="M672" i="3" s="1"/>
  <c r="H672" i="3"/>
  <c r="I672" i="3" s="1"/>
  <c r="I181" i="2"/>
  <c r="H182" i="2"/>
  <c r="J181" i="2"/>
  <c r="M1148" i="3" l="1"/>
  <c r="I1148" i="3"/>
  <c r="K1148" i="3"/>
  <c r="M1902" i="3"/>
  <c r="K1902" i="3"/>
  <c r="I1902" i="3"/>
  <c r="M1313" i="3"/>
  <c r="K1313" i="3"/>
  <c r="I1313" i="3"/>
  <c r="L2519" i="3"/>
  <c r="M2519" i="3" s="1"/>
  <c r="J2519" i="3"/>
  <c r="K2519" i="3" s="1"/>
  <c r="H2519" i="3"/>
  <c r="I2519" i="3" s="1"/>
  <c r="F2520" i="3"/>
  <c r="J1314" i="3"/>
  <c r="K1314" i="3" s="1"/>
  <c r="L1314" i="3"/>
  <c r="M1314" i="3" s="1"/>
  <c r="H1314" i="3"/>
  <c r="I1314" i="3" s="1"/>
  <c r="J1053" i="3"/>
  <c r="K1053" i="3" s="1"/>
  <c r="L1053" i="3"/>
  <c r="M1053" i="3" s="1"/>
  <c r="H1053" i="3"/>
  <c r="I1053" i="3" s="1"/>
  <c r="J803" i="3"/>
  <c r="K803" i="3" s="1"/>
  <c r="H803" i="3"/>
  <c r="I803" i="3" s="1"/>
  <c r="L803" i="3"/>
  <c r="M803" i="3" s="1"/>
  <c r="J422" i="3"/>
  <c r="K422" i="3" s="1"/>
  <c r="L422" i="3"/>
  <c r="M422" i="3" s="1"/>
  <c r="H422" i="3"/>
  <c r="I422" i="3" s="1"/>
  <c r="K1356" i="3"/>
  <c r="M1356" i="3"/>
  <c r="I1356" i="3"/>
  <c r="L1149" i="3"/>
  <c r="H1149" i="3"/>
  <c r="J1149" i="3"/>
  <c r="J562" i="3"/>
  <c r="K562" i="3" s="1"/>
  <c r="L562" i="3"/>
  <c r="M562" i="3" s="1"/>
  <c r="H562" i="3"/>
  <c r="I562" i="3" s="1"/>
  <c r="J1052" i="3"/>
  <c r="L1052" i="3"/>
  <c r="H1052" i="3"/>
  <c r="L802" i="3"/>
  <c r="H802" i="3"/>
  <c r="J802" i="3"/>
  <c r="M1051" i="3"/>
  <c r="I1051" i="3"/>
  <c r="K1051" i="3"/>
  <c r="L495" i="3"/>
  <c r="M495" i="3" s="1"/>
  <c r="H495" i="3"/>
  <c r="I495" i="3" s="1"/>
  <c r="J495" i="3"/>
  <c r="K495" i="3" s="1"/>
  <c r="J1903" i="3"/>
  <c r="F1904" i="3"/>
  <c r="H1903" i="3"/>
  <c r="L1903" i="3"/>
  <c r="L673" i="3"/>
  <c r="M673" i="3" s="1"/>
  <c r="J673" i="3"/>
  <c r="K673" i="3" s="1"/>
  <c r="H673" i="3"/>
  <c r="I673" i="3" s="1"/>
  <c r="J1357" i="3"/>
  <c r="K1357" i="3" s="1"/>
  <c r="L1357" i="3"/>
  <c r="M1357" i="3" s="1"/>
  <c r="F1358" i="3"/>
  <c r="H1357" i="3"/>
  <c r="I1357" i="3" s="1"/>
  <c r="J882" i="3"/>
  <c r="K882" i="3" s="1"/>
  <c r="L882" i="3"/>
  <c r="M882" i="3" s="1"/>
  <c r="H882" i="3"/>
  <c r="I882" i="3" s="1"/>
  <c r="J182" i="2"/>
  <c r="I182" i="2"/>
  <c r="H183" i="2"/>
  <c r="I1903" i="3" l="1"/>
  <c r="K1903" i="3"/>
  <c r="M1903" i="3"/>
  <c r="L806" i="3"/>
  <c r="M806" i="3" s="1"/>
  <c r="H806" i="3"/>
  <c r="I806" i="3" s="1"/>
  <c r="J806" i="3"/>
  <c r="K806" i="3" s="1"/>
  <c r="F2521" i="3"/>
  <c r="L2520" i="3"/>
  <c r="J2520" i="3"/>
  <c r="H2520" i="3"/>
  <c r="H1056" i="3"/>
  <c r="I1056" i="3" s="1"/>
  <c r="J1056" i="3"/>
  <c r="K1056" i="3" s="1"/>
  <c r="L1056" i="3"/>
  <c r="M1056" i="3" s="1"/>
  <c r="H1315" i="3"/>
  <c r="J1315" i="3"/>
  <c r="L1315" i="3"/>
  <c r="J1055" i="3"/>
  <c r="K1055" i="3" s="1"/>
  <c r="H1055" i="3"/>
  <c r="I1055" i="3" s="1"/>
  <c r="L1055" i="3"/>
  <c r="M1055" i="3" s="1"/>
  <c r="H805" i="3"/>
  <c r="I805" i="3" s="1"/>
  <c r="L805" i="3"/>
  <c r="M805" i="3" s="1"/>
  <c r="J805" i="3"/>
  <c r="K805" i="3" s="1"/>
  <c r="H804" i="3"/>
  <c r="I804" i="3" s="1"/>
  <c r="L804" i="3"/>
  <c r="M804" i="3" s="1"/>
  <c r="J804" i="3"/>
  <c r="K804" i="3" s="1"/>
  <c r="L423" i="3"/>
  <c r="M423" i="3" s="1"/>
  <c r="H423" i="3"/>
  <c r="I423" i="3" s="1"/>
  <c r="J423" i="3"/>
  <c r="K423" i="3" s="1"/>
  <c r="L1054" i="3"/>
  <c r="H1054" i="3"/>
  <c r="J1054" i="3"/>
  <c r="I802" i="3"/>
  <c r="K1052" i="3"/>
  <c r="K1149" i="3"/>
  <c r="M802" i="3"/>
  <c r="I1149" i="3"/>
  <c r="I1052" i="3"/>
  <c r="M1149" i="3"/>
  <c r="K802" i="3"/>
  <c r="M1052" i="3"/>
  <c r="L563" i="3"/>
  <c r="M563" i="3" s="1"/>
  <c r="J563" i="3"/>
  <c r="K563" i="3" s="1"/>
  <c r="H563" i="3"/>
  <c r="I563" i="3" s="1"/>
  <c r="J1150" i="3"/>
  <c r="H1150" i="3"/>
  <c r="L1150" i="3"/>
  <c r="J1904" i="3"/>
  <c r="K1904" i="3" s="1"/>
  <c r="H1904" i="3"/>
  <c r="I1904" i="3" s="1"/>
  <c r="F1905" i="3"/>
  <c r="F1906" i="3" s="1"/>
  <c r="L1904" i="3"/>
  <c r="M1904" i="3" s="1"/>
  <c r="J496" i="3"/>
  <c r="K496" i="3" s="1"/>
  <c r="H496" i="3"/>
  <c r="I496" i="3" s="1"/>
  <c r="L496" i="3"/>
  <c r="M496" i="3" s="1"/>
  <c r="H883" i="3"/>
  <c r="I883" i="3" s="1"/>
  <c r="L883" i="3"/>
  <c r="M883" i="3" s="1"/>
  <c r="J883" i="3"/>
  <c r="K883" i="3" s="1"/>
  <c r="F1359" i="3"/>
  <c r="H1358" i="3"/>
  <c r="I1358" i="3" s="1"/>
  <c r="L1358" i="3"/>
  <c r="M1358" i="3" s="1"/>
  <c r="J1358" i="3"/>
  <c r="K1358" i="3" s="1"/>
  <c r="J674" i="3"/>
  <c r="K674" i="3" s="1"/>
  <c r="L674" i="3"/>
  <c r="M674" i="3" s="1"/>
  <c r="H674" i="3"/>
  <c r="I674" i="3" s="1"/>
  <c r="I183" i="2"/>
  <c r="H184" i="2"/>
  <c r="J183" i="2"/>
  <c r="K2520" i="3" l="1"/>
  <c r="K1315" i="3"/>
  <c r="I1315" i="3"/>
  <c r="H1057" i="3"/>
  <c r="I1057" i="3" s="1"/>
  <c r="J1057" i="3"/>
  <c r="K1057" i="3" s="1"/>
  <c r="L1057" i="3"/>
  <c r="M1057" i="3" s="1"/>
  <c r="I2520" i="3"/>
  <c r="M1315" i="3"/>
  <c r="M2520" i="3"/>
  <c r="L2521" i="3"/>
  <c r="M2521" i="3" s="1"/>
  <c r="F2522" i="3"/>
  <c r="H2521" i="3"/>
  <c r="I2521" i="3" s="1"/>
  <c r="J2521" i="3"/>
  <c r="K2521" i="3" s="1"/>
  <c r="L807" i="3"/>
  <c r="M807" i="3" s="1"/>
  <c r="J807" i="3"/>
  <c r="K807" i="3" s="1"/>
  <c r="H807" i="3"/>
  <c r="I807" i="3" s="1"/>
  <c r="H1316" i="3"/>
  <c r="J1316" i="3"/>
  <c r="L1316" i="3"/>
  <c r="M1054" i="3"/>
  <c r="H425" i="3"/>
  <c r="I425" i="3" s="1"/>
  <c r="J425" i="3"/>
  <c r="K425" i="3" s="1"/>
  <c r="L425" i="3"/>
  <c r="M425" i="3" s="1"/>
  <c r="K1054" i="3"/>
  <c r="I1054" i="3"/>
  <c r="L424" i="3"/>
  <c r="M424" i="3" s="1"/>
  <c r="J424" i="3"/>
  <c r="K424" i="3" s="1"/>
  <c r="H424" i="3"/>
  <c r="I424" i="3" s="1"/>
  <c r="I1150" i="3"/>
  <c r="L1906" i="3"/>
  <c r="H1906" i="3"/>
  <c r="J1906" i="3"/>
  <c r="F1907" i="3"/>
  <c r="K1150" i="3"/>
  <c r="J564" i="3"/>
  <c r="K564" i="3" s="1"/>
  <c r="H564" i="3"/>
  <c r="I564" i="3" s="1"/>
  <c r="L564" i="3"/>
  <c r="M564" i="3" s="1"/>
  <c r="M1150" i="3"/>
  <c r="J1151" i="3"/>
  <c r="H1151" i="3"/>
  <c r="L1151" i="3"/>
  <c r="H497" i="3"/>
  <c r="I497" i="3" s="1"/>
  <c r="L497" i="3"/>
  <c r="M497" i="3" s="1"/>
  <c r="J497" i="3"/>
  <c r="K497" i="3" s="1"/>
  <c r="J1905" i="3"/>
  <c r="L1905" i="3"/>
  <c r="H1905" i="3"/>
  <c r="H675" i="3"/>
  <c r="I675" i="3" s="1"/>
  <c r="L675" i="3"/>
  <c r="M675" i="3" s="1"/>
  <c r="J675" i="3"/>
  <c r="K675" i="3" s="1"/>
  <c r="J1359" i="3"/>
  <c r="K1359" i="3" s="1"/>
  <c r="L1359" i="3"/>
  <c r="M1359" i="3" s="1"/>
  <c r="H1359" i="3"/>
  <c r="I1359" i="3" s="1"/>
  <c r="F1360" i="3"/>
  <c r="J884" i="3"/>
  <c r="K884" i="3" s="1"/>
  <c r="L884" i="3"/>
  <c r="M884" i="3" s="1"/>
  <c r="H884" i="3"/>
  <c r="I884" i="3" s="1"/>
  <c r="I184" i="2"/>
  <c r="H185" i="2"/>
  <c r="J184" i="2"/>
  <c r="I1906" i="3" l="1"/>
  <c r="M1906" i="3"/>
  <c r="K1906" i="3"/>
  <c r="I1905" i="3"/>
  <c r="M1905" i="3"/>
  <c r="K1905" i="3"/>
  <c r="M1316" i="3"/>
  <c r="H1058" i="3"/>
  <c r="J1058" i="3"/>
  <c r="L1058" i="3"/>
  <c r="I1316" i="3"/>
  <c r="J2522" i="3"/>
  <c r="K2522" i="3" s="1"/>
  <c r="F2523" i="3"/>
  <c r="L2522" i="3"/>
  <c r="M2522" i="3" s="1"/>
  <c r="H2522" i="3"/>
  <c r="I2522" i="3" s="1"/>
  <c r="K1316" i="3"/>
  <c r="L808" i="3"/>
  <c r="M808" i="3" s="1"/>
  <c r="J808" i="3"/>
  <c r="K808" i="3" s="1"/>
  <c r="H808" i="3"/>
  <c r="I808" i="3" s="1"/>
  <c r="J1317" i="3"/>
  <c r="L1317" i="3"/>
  <c r="H1317" i="3"/>
  <c r="H1152" i="3"/>
  <c r="L1152" i="3"/>
  <c r="J1152" i="3"/>
  <c r="M1151" i="3"/>
  <c r="I1151" i="3"/>
  <c r="L565" i="3"/>
  <c r="M565" i="3" s="1"/>
  <c r="J565" i="3"/>
  <c r="K565" i="3" s="1"/>
  <c r="H565" i="3"/>
  <c r="I565" i="3" s="1"/>
  <c r="L1907" i="3"/>
  <c r="F1908" i="3"/>
  <c r="J1907" i="3"/>
  <c r="H1907" i="3"/>
  <c r="K1151" i="3"/>
  <c r="H498" i="3"/>
  <c r="I498" i="3" s="1"/>
  <c r="L498" i="3"/>
  <c r="M498" i="3" s="1"/>
  <c r="J498" i="3"/>
  <c r="K498" i="3" s="1"/>
  <c r="F1361" i="3"/>
  <c r="H1360" i="3"/>
  <c r="I1360" i="3" s="1"/>
  <c r="L1360" i="3"/>
  <c r="M1360" i="3" s="1"/>
  <c r="J1360" i="3"/>
  <c r="K1360" i="3" s="1"/>
  <c r="J676" i="3"/>
  <c r="K676" i="3" s="1"/>
  <c r="L676" i="3"/>
  <c r="M676" i="3" s="1"/>
  <c r="H676" i="3"/>
  <c r="I676" i="3" s="1"/>
  <c r="H885" i="3"/>
  <c r="I885" i="3" s="1"/>
  <c r="L885" i="3"/>
  <c r="M885" i="3" s="1"/>
  <c r="J885" i="3"/>
  <c r="K885" i="3" s="1"/>
  <c r="I185" i="2"/>
  <c r="H186" i="2"/>
  <c r="J185" i="2"/>
  <c r="M1907" i="3" l="1"/>
  <c r="I1907" i="3"/>
  <c r="K1907" i="3"/>
  <c r="I1058" i="3"/>
  <c r="K1152" i="3"/>
  <c r="I1317" i="3"/>
  <c r="M1152" i="3"/>
  <c r="I1152" i="3"/>
  <c r="M1317" i="3"/>
  <c r="K1058" i="3"/>
  <c r="K1317" i="3"/>
  <c r="H809" i="3"/>
  <c r="I809" i="3" s="1"/>
  <c r="L809" i="3"/>
  <c r="M809" i="3" s="1"/>
  <c r="J809" i="3"/>
  <c r="K809" i="3" s="1"/>
  <c r="F2524" i="3"/>
  <c r="H2523" i="3"/>
  <c r="I2523" i="3" s="1"/>
  <c r="J2523" i="3"/>
  <c r="K2523" i="3" s="1"/>
  <c r="L2523" i="3"/>
  <c r="M2523" i="3" s="1"/>
  <c r="M1058" i="3"/>
  <c r="J1059" i="3"/>
  <c r="L1059" i="3"/>
  <c r="H1059" i="3"/>
  <c r="L1318" i="3"/>
  <c r="H1318" i="3"/>
  <c r="J1318" i="3"/>
  <c r="L1908" i="3"/>
  <c r="M1908" i="3" s="1"/>
  <c r="J1908" i="3"/>
  <c r="K1908" i="3" s="1"/>
  <c r="H1908" i="3"/>
  <c r="I1908" i="3" s="1"/>
  <c r="F1909" i="3"/>
  <c r="J566" i="3"/>
  <c r="K566" i="3" s="1"/>
  <c r="H566" i="3"/>
  <c r="I566" i="3" s="1"/>
  <c r="L566" i="3"/>
  <c r="M566" i="3" s="1"/>
  <c r="J1153" i="3"/>
  <c r="H1153" i="3"/>
  <c r="L1153" i="3"/>
  <c r="J499" i="3"/>
  <c r="K499" i="3" s="1"/>
  <c r="H499" i="3"/>
  <c r="I499" i="3" s="1"/>
  <c r="L499" i="3"/>
  <c r="M499" i="3" s="1"/>
  <c r="L677" i="3"/>
  <c r="M677" i="3" s="1"/>
  <c r="J677" i="3"/>
  <c r="K677" i="3" s="1"/>
  <c r="H677" i="3"/>
  <c r="I677" i="3" s="1"/>
  <c r="J886" i="3"/>
  <c r="K886" i="3" s="1"/>
  <c r="L886" i="3"/>
  <c r="M886" i="3" s="1"/>
  <c r="H886" i="3"/>
  <c r="I886" i="3" s="1"/>
  <c r="J1361" i="3"/>
  <c r="L1361" i="3"/>
  <c r="F1362" i="3"/>
  <c r="H1361" i="3"/>
  <c r="J186" i="2"/>
  <c r="I186" i="2"/>
  <c r="H187" i="2"/>
  <c r="K1361" i="3" l="1"/>
  <c r="M1318" i="3"/>
  <c r="I1059" i="3"/>
  <c r="K1318" i="3"/>
  <c r="J2524" i="3"/>
  <c r="K2524" i="3" s="1"/>
  <c r="F2525" i="3"/>
  <c r="H2524" i="3"/>
  <c r="I2524" i="3" s="1"/>
  <c r="L2524" i="3"/>
  <c r="M2524" i="3" s="1"/>
  <c r="M1059" i="3"/>
  <c r="I1361" i="3"/>
  <c r="M1361" i="3"/>
  <c r="I1318" i="3"/>
  <c r="K1059" i="3"/>
  <c r="L1319" i="3"/>
  <c r="H1319" i="3"/>
  <c r="J1319" i="3"/>
  <c r="I1153" i="3"/>
  <c r="F1910" i="3"/>
  <c r="H1909" i="3"/>
  <c r="I1909" i="3" s="1"/>
  <c r="J1909" i="3"/>
  <c r="K1909" i="3" s="1"/>
  <c r="L1909" i="3"/>
  <c r="M1909" i="3" s="1"/>
  <c r="H1154" i="3"/>
  <c r="J1154" i="3"/>
  <c r="L1154" i="3"/>
  <c r="K1153" i="3"/>
  <c r="H567" i="3"/>
  <c r="I567" i="3" s="1"/>
  <c r="L567" i="3"/>
  <c r="M567" i="3" s="1"/>
  <c r="J567" i="3"/>
  <c r="K567" i="3" s="1"/>
  <c r="M1153" i="3"/>
  <c r="J500" i="3"/>
  <c r="K500" i="3" s="1"/>
  <c r="L500" i="3"/>
  <c r="M500" i="3" s="1"/>
  <c r="H500" i="3"/>
  <c r="I500" i="3" s="1"/>
  <c r="F1363" i="3"/>
  <c r="H1362" i="3"/>
  <c r="L1362" i="3"/>
  <c r="J1362" i="3"/>
  <c r="H887" i="3"/>
  <c r="I887" i="3" s="1"/>
  <c r="L887" i="3"/>
  <c r="M887" i="3" s="1"/>
  <c r="J887" i="3"/>
  <c r="K887" i="3" s="1"/>
  <c r="J678" i="3"/>
  <c r="K678" i="3" s="1"/>
  <c r="L678" i="3"/>
  <c r="M678" i="3" s="1"/>
  <c r="H678" i="3"/>
  <c r="I678" i="3" s="1"/>
  <c r="I187" i="2"/>
  <c r="H188" i="2"/>
  <c r="J187" i="2"/>
  <c r="I1362" i="3" l="1"/>
  <c r="M1319" i="3"/>
  <c r="K1362" i="3"/>
  <c r="M1362" i="3"/>
  <c r="I1319" i="3"/>
  <c r="K1319" i="3"/>
  <c r="H2525" i="3"/>
  <c r="I2525" i="3" s="1"/>
  <c r="L2525" i="3"/>
  <c r="M2525" i="3" s="1"/>
  <c r="J2525" i="3"/>
  <c r="K2525" i="3" s="1"/>
  <c r="F2526" i="3"/>
  <c r="L1320" i="3"/>
  <c r="H1320" i="3"/>
  <c r="J1320" i="3"/>
  <c r="I1154" i="3"/>
  <c r="L1910" i="3"/>
  <c r="F1911" i="3"/>
  <c r="H1910" i="3"/>
  <c r="J1910" i="3"/>
  <c r="M1154" i="3"/>
  <c r="J568" i="3"/>
  <c r="K568" i="3" s="1"/>
  <c r="L568" i="3"/>
  <c r="M568" i="3" s="1"/>
  <c r="H568" i="3"/>
  <c r="I568" i="3" s="1"/>
  <c r="K1154" i="3"/>
  <c r="L1155" i="3"/>
  <c r="H1155" i="3"/>
  <c r="J1155" i="3"/>
  <c r="J501" i="3"/>
  <c r="K501" i="3" s="1"/>
  <c r="H501" i="3"/>
  <c r="I501" i="3" s="1"/>
  <c r="L501" i="3"/>
  <c r="M501" i="3" s="1"/>
  <c r="H679" i="3"/>
  <c r="I679" i="3" s="1"/>
  <c r="L679" i="3"/>
  <c r="M679" i="3" s="1"/>
  <c r="J679" i="3"/>
  <c r="K679" i="3" s="1"/>
  <c r="J888" i="3"/>
  <c r="K888" i="3" s="1"/>
  <c r="L888" i="3"/>
  <c r="M888" i="3" s="1"/>
  <c r="H888" i="3"/>
  <c r="I888" i="3" s="1"/>
  <c r="J1363" i="3"/>
  <c r="L1363" i="3"/>
  <c r="F1364" i="3"/>
  <c r="H1363" i="3"/>
  <c r="I188" i="2"/>
  <c r="H189" i="2"/>
  <c r="J188" i="2"/>
  <c r="M1910" i="3" l="1"/>
  <c r="K1910" i="3"/>
  <c r="I1910" i="3"/>
  <c r="I1363" i="3"/>
  <c r="M1320" i="3"/>
  <c r="I1320" i="3"/>
  <c r="M1363" i="3"/>
  <c r="K1363" i="3"/>
  <c r="K1320" i="3"/>
  <c r="L2526" i="3"/>
  <c r="M2526" i="3" s="1"/>
  <c r="H2526" i="3"/>
  <c r="I2526" i="3" s="1"/>
  <c r="F2527" i="3"/>
  <c r="J2526" i="3"/>
  <c r="K2526" i="3" s="1"/>
  <c r="L1321" i="3"/>
  <c r="H1321" i="3"/>
  <c r="J1321" i="3"/>
  <c r="L1157" i="3"/>
  <c r="H1157" i="3"/>
  <c r="J1157" i="3"/>
  <c r="J570" i="3"/>
  <c r="K570" i="3" s="1"/>
  <c r="L570" i="3"/>
  <c r="M570" i="3" s="1"/>
  <c r="H570" i="3"/>
  <c r="I570" i="3" s="1"/>
  <c r="J1911" i="3"/>
  <c r="K1911" i="3" s="1"/>
  <c r="F1912" i="3"/>
  <c r="H1911" i="3"/>
  <c r="I1911" i="3" s="1"/>
  <c r="L1911" i="3"/>
  <c r="M1911" i="3" s="1"/>
  <c r="K1155" i="3"/>
  <c r="I1155" i="3"/>
  <c r="M1155" i="3"/>
  <c r="H1156" i="3"/>
  <c r="L1156" i="3"/>
  <c r="J1156" i="3"/>
  <c r="J569" i="3"/>
  <c r="L569" i="3"/>
  <c r="H569" i="3"/>
  <c r="L502" i="3"/>
  <c r="M502" i="3" s="1"/>
  <c r="H502" i="3"/>
  <c r="I502" i="3" s="1"/>
  <c r="J502" i="3"/>
  <c r="K502" i="3" s="1"/>
  <c r="H889" i="3"/>
  <c r="I889" i="3" s="1"/>
  <c r="L889" i="3"/>
  <c r="M889" i="3" s="1"/>
  <c r="J889" i="3"/>
  <c r="K889" i="3" s="1"/>
  <c r="F1365" i="3"/>
  <c r="H1364" i="3"/>
  <c r="I1364" i="3" s="1"/>
  <c r="L1364" i="3"/>
  <c r="M1364" i="3" s="1"/>
  <c r="J1364" i="3"/>
  <c r="K1364" i="3" s="1"/>
  <c r="J680" i="3"/>
  <c r="K680" i="3" s="1"/>
  <c r="L680" i="3"/>
  <c r="M680" i="3" s="1"/>
  <c r="H680" i="3"/>
  <c r="I680" i="3" s="1"/>
  <c r="I189" i="2"/>
  <c r="H190" i="2"/>
  <c r="J189" i="2"/>
  <c r="I1156" i="3" l="1"/>
  <c r="K1157" i="3"/>
  <c r="L1160" i="3"/>
  <c r="H1160" i="3"/>
  <c r="J1160" i="3"/>
  <c r="K1321" i="3"/>
  <c r="J2527" i="3"/>
  <c r="K2527" i="3" s="1"/>
  <c r="F2528" i="3"/>
  <c r="L2527" i="3"/>
  <c r="M2527" i="3" s="1"/>
  <c r="H2527" i="3"/>
  <c r="I2527" i="3" s="1"/>
  <c r="K1156" i="3"/>
  <c r="I1157" i="3"/>
  <c r="I1321" i="3"/>
  <c r="M1156" i="3"/>
  <c r="M1157" i="3"/>
  <c r="M1321" i="3"/>
  <c r="J1322" i="3"/>
  <c r="H1322" i="3"/>
  <c r="L1322" i="3"/>
  <c r="L1159" i="3"/>
  <c r="J1159" i="3"/>
  <c r="H1159" i="3"/>
  <c r="L571" i="3"/>
  <c r="M571" i="3" s="1"/>
  <c r="J571" i="3"/>
  <c r="K571" i="3" s="1"/>
  <c r="H571" i="3"/>
  <c r="I571" i="3" s="1"/>
  <c r="J1158" i="3"/>
  <c r="L1158" i="3"/>
  <c r="H1158" i="3"/>
  <c r="M569" i="3"/>
  <c r="K569" i="3"/>
  <c r="F1913" i="3"/>
  <c r="H1912" i="3"/>
  <c r="I1912" i="3" s="1"/>
  <c r="J1912" i="3"/>
  <c r="K1912" i="3" s="1"/>
  <c r="L1912" i="3"/>
  <c r="M1912" i="3" s="1"/>
  <c r="I569" i="3"/>
  <c r="J682" i="3"/>
  <c r="K682" i="3" s="1"/>
  <c r="H682" i="3"/>
  <c r="I682" i="3" s="1"/>
  <c r="L682" i="3"/>
  <c r="M682" i="3" s="1"/>
  <c r="J503" i="3"/>
  <c r="K503" i="3" s="1"/>
  <c r="L503" i="3"/>
  <c r="M503" i="3" s="1"/>
  <c r="H503" i="3"/>
  <c r="I503" i="3" s="1"/>
  <c r="J1365" i="3"/>
  <c r="L1365" i="3"/>
  <c r="F1366" i="3"/>
  <c r="H1365" i="3"/>
  <c r="J890" i="3"/>
  <c r="K890" i="3" s="1"/>
  <c r="L890" i="3"/>
  <c r="M890" i="3" s="1"/>
  <c r="H890" i="3"/>
  <c r="I890" i="3" s="1"/>
  <c r="H681" i="3"/>
  <c r="I681" i="3" s="1"/>
  <c r="L681" i="3"/>
  <c r="M681" i="3" s="1"/>
  <c r="J681" i="3"/>
  <c r="K681" i="3" s="1"/>
  <c r="J190" i="2"/>
  <c r="I190" i="2"/>
  <c r="H191" i="2"/>
  <c r="M1365" i="3" l="1"/>
  <c r="K1365" i="3"/>
  <c r="I1365" i="3"/>
  <c r="K1159" i="3"/>
  <c r="M1159" i="3"/>
  <c r="I1159" i="3"/>
  <c r="M1158" i="3"/>
  <c r="K1322" i="3"/>
  <c r="J1161" i="3"/>
  <c r="L1161" i="3"/>
  <c r="H1161" i="3"/>
  <c r="K1158" i="3"/>
  <c r="M1322" i="3"/>
  <c r="M1160" i="3"/>
  <c r="J2528" i="3"/>
  <c r="K2528" i="3" s="1"/>
  <c r="H2528" i="3"/>
  <c r="I2528" i="3" s="1"/>
  <c r="L2528" i="3"/>
  <c r="M2528" i="3" s="1"/>
  <c r="F2529" i="3"/>
  <c r="I1160" i="3"/>
  <c r="I1158" i="3"/>
  <c r="I1322" i="3"/>
  <c r="K1160" i="3"/>
  <c r="H1323" i="3"/>
  <c r="J1323" i="3"/>
  <c r="L1323" i="3"/>
  <c r="H572" i="3"/>
  <c r="J572" i="3"/>
  <c r="L572" i="3"/>
  <c r="J1913" i="3"/>
  <c r="K1913" i="3" s="1"/>
  <c r="F1914" i="3"/>
  <c r="L1913" i="3"/>
  <c r="M1913" i="3" s="1"/>
  <c r="H1913" i="3"/>
  <c r="I1913" i="3" s="1"/>
  <c r="J504" i="3"/>
  <c r="K504" i="3" s="1"/>
  <c r="H504" i="3"/>
  <c r="I504" i="3" s="1"/>
  <c r="L504" i="3"/>
  <c r="M504" i="3" s="1"/>
  <c r="L683" i="3"/>
  <c r="M683" i="3" s="1"/>
  <c r="J683" i="3"/>
  <c r="K683" i="3" s="1"/>
  <c r="H683" i="3"/>
  <c r="I683" i="3" s="1"/>
  <c r="H891" i="3"/>
  <c r="I891" i="3" s="1"/>
  <c r="L891" i="3"/>
  <c r="M891" i="3" s="1"/>
  <c r="J891" i="3"/>
  <c r="K891" i="3" s="1"/>
  <c r="F1367" i="3"/>
  <c r="H1366" i="3"/>
  <c r="I1366" i="3" s="1"/>
  <c r="L1366" i="3"/>
  <c r="M1366" i="3" s="1"/>
  <c r="J1366" i="3"/>
  <c r="K1366" i="3" s="1"/>
  <c r="I191" i="2"/>
  <c r="H192" i="2"/>
  <c r="J191" i="2"/>
  <c r="F2530" i="3" l="1"/>
  <c r="J2529" i="3"/>
  <c r="K2529" i="3" s="1"/>
  <c r="H2529" i="3"/>
  <c r="I2529" i="3" s="1"/>
  <c r="L2529" i="3"/>
  <c r="M2529" i="3" s="1"/>
  <c r="K1161" i="3"/>
  <c r="K1323" i="3"/>
  <c r="I1161" i="3"/>
  <c r="I1323" i="3"/>
  <c r="M1161" i="3"/>
  <c r="M1323" i="3"/>
  <c r="J1162" i="3"/>
  <c r="L1162" i="3"/>
  <c r="H1162" i="3"/>
  <c r="L1324" i="3"/>
  <c r="J1324" i="3"/>
  <c r="H1324" i="3"/>
  <c r="M572" i="3"/>
  <c r="K572" i="3"/>
  <c r="I572" i="3"/>
  <c r="H574" i="3"/>
  <c r="L574" i="3"/>
  <c r="J574" i="3"/>
  <c r="J573" i="3"/>
  <c r="K573" i="3" s="1"/>
  <c r="H573" i="3"/>
  <c r="I573" i="3" s="1"/>
  <c r="L573" i="3"/>
  <c r="M573" i="3" s="1"/>
  <c r="F1915" i="3"/>
  <c r="H1914" i="3"/>
  <c r="I1914" i="3" s="1"/>
  <c r="L1914" i="3"/>
  <c r="M1914" i="3" s="1"/>
  <c r="J1914" i="3"/>
  <c r="K1914" i="3" s="1"/>
  <c r="J684" i="3"/>
  <c r="K684" i="3" s="1"/>
  <c r="H684" i="3"/>
  <c r="I684" i="3" s="1"/>
  <c r="L684" i="3"/>
  <c r="M684" i="3" s="1"/>
  <c r="J505" i="3"/>
  <c r="K505" i="3" s="1"/>
  <c r="H505" i="3"/>
  <c r="I505" i="3" s="1"/>
  <c r="L505" i="3"/>
  <c r="M505" i="3" s="1"/>
  <c r="J1367" i="3"/>
  <c r="L1367" i="3"/>
  <c r="H1367" i="3"/>
  <c r="F1368" i="3"/>
  <c r="J892" i="3"/>
  <c r="K892" i="3" s="1"/>
  <c r="L892" i="3"/>
  <c r="M892" i="3" s="1"/>
  <c r="H892" i="3"/>
  <c r="I892" i="3" s="1"/>
  <c r="I192" i="2"/>
  <c r="H193" i="2"/>
  <c r="J192" i="2"/>
  <c r="M1324" i="3" l="1"/>
  <c r="I1324" i="3"/>
  <c r="K1324" i="3"/>
  <c r="K574" i="3"/>
  <c r="J1326" i="3"/>
  <c r="L1326" i="3"/>
  <c r="H1326" i="3"/>
  <c r="I1162" i="3"/>
  <c r="M574" i="3"/>
  <c r="J1163" i="3"/>
  <c r="K1163" i="3" s="1"/>
  <c r="L1163" i="3"/>
  <c r="M1163" i="3" s="1"/>
  <c r="H1163" i="3"/>
  <c r="I1163" i="3" s="1"/>
  <c r="I574" i="3"/>
  <c r="M1162" i="3"/>
  <c r="K1162" i="3"/>
  <c r="F2531" i="3"/>
  <c r="H2530" i="3"/>
  <c r="I2530" i="3" s="1"/>
  <c r="J2530" i="3"/>
  <c r="K2530" i="3" s="1"/>
  <c r="L2530" i="3"/>
  <c r="M2530" i="3" s="1"/>
  <c r="L1325" i="3"/>
  <c r="M1325" i="3" s="1"/>
  <c r="H1325" i="3"/>
  <c r="I1325" i="3" s="1"/>
  <c r="J1325" i="3"/>
  <c r="K1325" i="3" s="1"/>
  <c r="K1367" i="3"/>
  <c r="M1367" i="3"/>
  <c r="I1367" i="3"/>
  <c r="L1915" i="3"/>
  <c r="M1915" i="3" s="1"/>
  <c r="J1915" i="3"/>
  <c r="K1915" i="3" s="1"/>
  <c r="F1916" i="3"/>
  <c r="H1915" i="3"/>
  <c r="I1915" i="3" s="1"/>
  <c r="H685" i="3"/>
  <c r="I685" i="3" s="1"/>
  <c r="L685" i="3"/>
  <c r="M685" i="3" s="1"/>
  <c r="J685" i="3"/>
  <c r="K685" i="3" s="1"/>
  <c r="H506" i="3"/>
  <c r="I506" i="3" s="1"/>
  <c r="J506" i="3"/>
  <c r="K506" i="3" s="1"/>
  <c r="L506" i="3"/>
  <c r="M506" i="3" s="1"/>
  <c r="F1369" i="3"/>
  <c r="H1368" i="3"/>
  <c r="L1368" i="3"/>
  <c r="J1368" i="3"/>
  <c r="H893" i="3"/>
  <c r="I893" i="3" s="1"/>
  <c r="L893" i="3"/>
  <c r="M893" i="3" s="1"/>
  <c r="J893" i="3"/>
  <c r="K893" i="3" s="1"/>
  <c r="I193" i="2"/>
  <c r="H194" i="2"/>
  <c r="J193" i="2"/>
  <c r="I1326" i="3" l="1"/>
  <c r="M1326" i="3"/>
  <c r="K1326" i="3"/>
  <c r="L1164" i="3"/>
  <c r="M1164" i="3" s="1"/>
  <c r="J1164" i="3"/>
  <c r="K1164" i="3" s="1"/>
  <c r="H1164" i="3"/>
  <c r="I1164" i="3" s="1"/>
  <c r="L1327" i="3"/>
  <c r="M1327" i="3" s="1"/>
  <c r="J1327" i="3"/>
  <c r="K1327" i="3" s="1"/>
  <c r="H1327" i="3"/>
  <c r="I1327" i="3" s="1"/>
  <c r="L2531" i="3"/>
  <c r="M2531" i="3" s="1"/>
  <c r="J2531" i="3"/>
  <c r="K2531" i="3" s="1"/>
  <c r="H2531" i="3"/>
  <c r="I2531" i="3" s="1"/>
  <c r="F2532" i="3"/>
  <c r="F2533" i="3" s="1"/>
  <c r="M1368" i="3"/>
  <c r="I1368" i="3"/>
  <c r="J1916" i="3"/>
  <c r="K1916" i="3" s="1"/>
  <c r="H1916" i="3"/>
  <c r="I1916" i="3" s="1"/>
  <c r="L1916" i="3"/>
  <c r="M1916" i="3" s="1"/>
  <c r="F1917" i="3"/>
  <c r="K1368" i="3"/>
  <c r="J507" i="3"/>
  <c r="K507" i="3" s="1"/>
  <c r="H507" i="3"/>
  <c r="I507" i="3" s="1"/>
  <c r="L507" i="3"/>
  <c r="M507" i="3" s="1"/>
  <c r="J686" i="3"/>
  <c r="K686" i="3" s="1"/>
  <c r="L686" i="3"/>
  <c r="M686" i="3" s="1"/>
  <c r="H686" i="3"/>
  <c r="I686" i="3" s="1"/>
  <c r="J894" i="3"/>
  <c r="K894" i="3" s="1"/>
  <c r="L894" i="3"/>
  <c r="M894" i="3" s="1"/>
  <c r="H894" i="3"/>
  <c r="I894" i="3" s="1"/>
  <c r="J1369" i="3"/>
  <c r="L1369" i="3"/>
  <c r="F1370" i="3"/>
  <c r="H1369" i="3"/>
  <c r="J194" i="2"/>
  <c r="H195" i="2"/>
  <c r="I194" i="2"/>
  <c r="F2534" i="3" l="1"/>
  <c r="F2535" i="3" s="1"/>
  <c r="L2533" i="3"/>
  <c r="M2533" i="3" s="1"/>
  <c r="J2533" i="3"/>
  <c r="K2533" i="3" s="1"/>
  <c r="H2533" i="3"/>
  <c r="I2533" i="3" s="1"/>
  <c r="M1369" i="3"/>
  <c r="K1369" i="3"/>
  <c r="I1369" i="3"/>
  <c r="H1165" i="3"/>
  <c r="I1165" i="3" s="1"/>
  <c r="J1165" i="3"/>
  <c r="K1165" i="3" s="1"/>
  <c r="L1165" i="3"/>
  <c r="M1165" i="3" s="1"/>
  <c r="L2532" i="3"/>
  <c r="H2532" i="3"/>
  <c r="J2532" i="3"/>
  <c r="H1328" i="3"/>
  <c r="J1328" i="3"/>
  <c r="L1328" i="3"/>
  <c r="H1917" i="3"/>
  <c r="I1917" i="3" s="1"/>
  <c r="L1917" i="3"/>
  <c r="M1917" i="3" s="1"/>
  <c r="J1917" i="3"/>
  <c r="K1917" i="3" s="1"/>
  <c r="F1918" i="3"/>
  <c r="H687" i="3"/>
  <c r="I687" i="3" s="1"/>
  <c r="J687" i="3"/>
  <c r="K687" i="3" s="1"/>
  <c r="L687" i="3"/>
  <c r="M687" i="3" s="1"/>
  <c r="J508" i="3"/>
  <c r="K508" i="3" s="1"/>
  <c r="L508" i="3"/>
  <c r="M508" i="3" s="1"/>
  <c r="H508" i="3"/>
  <c r="I508" i="3" s="1"/>
  <c r="F1371" i="3"/>
  <c r="H1370" i="3"/>
  <c r="I1370" i="3" s="1"/>
  <c r="L1370" i="3"/>
  <c r="M1370" i="3" s="1"/>
  <c r="J1370" i="3"/>
  <c r="K1370" i="3" s="1"/>
  <c r="H895" i="3"/>
  <c r="I895" i="3" s="1"/>
  <c r="L895" i="3"/>
  <c r="M895" i="3" s="1"/>
  <c r="J895" i="3"/>
  <c r="K895" i="3" s="1"/>
  <c r="I195" i="2"/>
  <c r="H196" i="2"/>
  <c r="J195" i="2"/>
  <c r="H2535" i="3" l="1"/>
  <c r="I2535" i="3" s="1"/>
  <c r="J2535" i="3"/>
  <c r="K2535" i="3" s="1"/>
  <c r="L2535" i="3"/>
  <c r="M2535" i="3" s="1"/>
  <c r="F2536" i="3"/>
  <c r="J2534" i="3"/>
  <c r="K2534" i="3" s="1"/>
  <c r="H2534" i="3"/>
  <c r="I2534" i="3" s="1"/>
  <c r="L2534" i="3"/>
  <c r="M2534" i="3" s="1"/>
  <c r="M1328" i="3"/>
  <c r="K1328" i="3"/>
  <c r="I1328" i="3"/>
  <c r="M2532" i="3"/>
  <c r="L1329" i="3"/>
  <c r="M1329" i="3" s="1"/>
  <c r="J1329" i="3"/>
  <c r="K1329" i="3" s="1"/>
  <c r="H1329" i="3"/>
  <c r="I1329" i="3" s="1"/>
  <c r="K2532" i="3"/>
  <c r="I2532" i="3"/>
  <c r="H1918" i="3"/>
  <c r="I1918" i="3" s="1"/>
  <c r="F1919" i="3"/>
  <c r="L1918" i="3"/>
  <c r="M1918" i="3" s="1"/>
  <c r="J1918" i="3"/>
  <c r="K1918" i="3" s="1"/>
  <c r="L510" i="3"/>
  <c r="M510" i="3" s="1"/>
  <c r="H510" i="3"/>
  <c r="I510" i="3" s="1"/>
  <c r="J510" i="3"/>
  <c r="K510" i="3" s="1"/>
  <c r="L509" i="3"/>
  <c r="M509" i="3" s="1"/>
  <c r="J509" i="3"/>
  <c r="K509" i="3" s="1"/>
  <c r="H509" i="3"/>
  <c r="I509" i="3" s="1"/>
  <c r="J688" i="3"/>
  <c r="K688" i="3" s="1"/>
  <c r="L688" i="3"/>
  <c r="M688" i="3" s="1"/>
  <c r="H688" i="3"/>
  <c r="I688" i="3" s="1"/>
  <c r="J896" i="3"/>
  <c r="K896" i="3" s="1"/>
  <c r="L896" i="3"/>
  <c r="M896" i="3" s="1"/>
  <c r="H896" i="3"/>
  <c r="I896" i="3" s="1"/>
  <c r="J1371" i="3"/>
  <c r="L1371" i="3"/>
  <c r="F1372" i="3"/>
  <c r="H1371" i="3"/>
  <c r="I196" i="2"/>
  <c r="H197" i="2"/>
  <c r="J196" i="2"/>
  <c r="J2536" i="3" l="1"/>
  <c r="K2536" i="3" s="1"/>
  <c r="L2536" i="3"/>
  <c r="M2536" i="3" s="1"/>
  <c r="H2536" i="3"/>
  <c r="I2536" i="3" s="1"/>
  <c r="F2537" i="3"/>
  <c r="J1330" i="3"/>
  <c r="H1330" i="3"/>
  <c r="L1330" i="3"/>
  <c r="M1371" i="3"/>
  <c r="K1371" i="3"/>
  <c r="L511" i="3"/>
  <c r="M511" i="3" s="1"/>
  <c r="J511" i="3"/>
  <c r="K511" i="3" s="1"/>
  <c r="H511" i="3"/>
  <c r="I511" i="3" s="1"/>
  <c r="J1919" i="3"/>
  <c r="K1919" i="3" s="1"/>
  <c r="L1919" i="3"/>
  <c r="M1919" i="3" s="1"/>
  <c r="H1919" i="3"/>
  <c r="I1919" i="3" s="1"/>
  <c r="F1920" i="3"/>
  <c r="I1371" i="3"/>
  <c r="H689" i="3"/>
  <c r="I689" i="3" s="1"/>
  <c r="L689" i="3"/>
  <c r="M689" i="3" s="1"/>
  <c r="J689" i="3"/>
  <c r="K689" i="3" s="1"/>
  <c r="H897" i="3"/>
  <c r="I897" i="3" s="1"/>
  <c r="L897" i="3"/>
  <c r="M897" i="3" s="1"/>
  <c r="J897" i="3"/>
  <c r="K897" i="3" s="1"/>
  <c r="F1373" i="3"/>
  <c r="H1372" i="3"/>
  <c r="L1372" i="3"/>
  <c r="J1372" i="3"/>
  <c r="I197" i="2"/>
  <c r="H198" i="2"/>
  <c r="J197" i="2"/>
  <c r="M1330" i="3" l="1"/>
  <c r="M1372" i="3"/>
  <c r="I1330" i="3"/>
  <c r="K1372" i="3"/>
  <c r="I1372" i="3"/>
  <c r="K1330" i="3"/>
  <c r="F2538" i="3"/>
  <c r="J2537" i="3"/>
  <c r="K2537" i="3" s="1"/>
  <c r="H2537" i="3"/>
  <c r="I2537" i="3" s="1"/>
  <c r="L2537" i="3"/>
  <c r="M2537" i="3" s="1"/>
  <c r="J1331" i="3"/>
  <c r="K1331" i="3" s="1"/>
  <c r="H1331" i="3"/>
  <c r="I1331" i="3" s="1"/>
  <c r="L1331" i="3"/>
  <c r="M1331" i="3" s="1"/>
  <c r="L1920" i="3"/>
  <c r="M1920" i="3" s="1"/>
  <c r="F1921" i="3"/>
  <c r="J1920" i="3"/>
  <c r="K1920" i="3" s="1"/>
  <c r="H1920" i="3"/>
  <c r="I1920" i="3" s="1"/>
  <c r="L512" i="3"/>
  <c r="M512" i="3" s="1"/>
  <c r="J512" i="3"/>
  <c r="K512" i="3" s="1"/>
  <c r="H512" i="3"/>
  <c r="I512" i="3" s="1"/>
  <c r="J690" i="3"/>
  <c r="K690" i="3" s="1"/>
  <c r="H690" i="3"/>
  <c r="I690" i="3" s="1"/>
  <c r="L690" i="3"/>
  <c r="M690" i="3" s="1"/>
  <c r="J1373" i="3"/>
  <c r="L1373" i="3"/>
  <c r="F1374" i="3"/>
  <c r="H1373" i="3"/>
  <c r="J898" i="3"/>
  <c r="K898" i="3" s="1"/>
  <c r="L898" i="3"/>
  <c r="M898" i="3" s="1"/>
  <c r="H898" i="3"/>
  <c r="I898" i="3" s="1"/>
  <c r="J198" i="2"/>
  <c r="H199" i="2"/>
  <c r="I198" i="2"/>
  <c r="H2538" i="3" l="1"/>
  <c r="I2538" i="3" s="1"/>
  <c r="J2538" i="3"/>
  <c r="K2538" i="3" s="1"/>
  <c r="F2539" i="3"/>
  <c r="L2538" i="3"/>
  <c r="M2538" i="3" s="1"/>
  <c r="I1373" i="3"/>
  <c r="M1373" i="3"/>
  <c r="K1373" i="3"/>
  <c r="H1921" i="3"/>
  <c r="I1921" i="3" s="1"/>
  <c r="J1921" i="3"/>
  <c r="K1921" i="3" s="1"/>
  <c r="L1921" i="3"/>
  <c r="M1921" i="3" s="1"/>
  <c r="F1922" i="3"/>
  <c r="J513" i="3"/>
  <c r="K513" i="3" s="1"/>
  <c r="H513" i="3"/>
  <c r="I513" i="3" s="1"/>
  <c r="L513" i="3"/>
  <c r="M513" i="3" s="1"/>
  <c r="J691" i="3"/>
  <c r="K691" i="3" s="1"/>
  <c r="H691" i="3"/>
  <c r="I691" i="3" s="1"/>
  <c r="L691" i="3"/>
  <c r="M691" i="3" s="1"/>
  <c r="H899" i="3"/>
  <c r="I899" i="3" s="1"/>
  <c r="L899" i="3"/>
  <c r="M899" i="3" s="1"/>
  <c r="J899" i="3"/>
  <c r="K899" i="3" s="1"/>
  <c r="F1375" i="3"/>
  <c r="H1374" i="3"/>
  <c r="L1374" i="3"/>
  <c r="J1374" i="3"/>
  <c r="I199" i="2"/>
  <c r="H200" i="2"/>
  <c r="J199" i="2"/>
  <c r="J2539" i="3" l="1"/>
  <c r="K2539" i="3" s="1"/>
  <c r="H2539" i="3"/>
  <c r="I2539" i="3" s="1"/>
  <c r="F2540" i="3"/>
  <c r="L2539" i="3"/>
  <c r="M2539" i="3" s="1"/>
  <c r="F1923" i="3"/>
  <c r="J1922" i="3"/>
  <c r="K1922" i="3" s="1"/>
  <c r="L1922" i="3"/>
  <c r="M1922" i="3" s="1"/>
  <c r="H1922" i="3"/>
  <c r="I1922" i="3" s="1"/>
  <c r="I1374" i="3"/>
  <c r="H514" i="3"/>
  <c r="I514" i="3" s="1"/>
  <c r="J514" i="3"/>
  <c r="K514" i="3" s="1"/>
  <c r="L514" i="3"/>
  <c r="M514" i="3" s="1"/>
  <c r="K1374" i="3"/>
  <c r="M1374" i="3"/>
  <c r="L692" i="3"/>
  <c r="M692" i="3" s="1"/>
  <c r="H692" i="3"/>
  <c r="I692" i="3" s="1"/>
  <c r="J692" i="3"/>
  <c r="K692" i="3" s="1"/>
  <c r="J1375" i="3"/>
  <c r="K1375" i="3" s="1"/>
  <c r="L1375" i="3"/>
  <c r="M1375" i="3" s="1"/>
  <c r="H1375" i="3"/>
  <c r="I1375" i="3" s="1"/>
  <c r="F1376" i="3"/>
  <c r="J900" i="3"/>
  <c r="K900" i="3" s="1"/>
  <c r="L900" i="3"/>
  <c r="M900" i="3" s="1"/>
  <c r="H900" i="3"/>
  <c r="I900" i="3" s="1"/>
  <c r="I200" i="2"/>
  <c r="H201" i="2"/>
  <c r="J200" i="2"/>
  <c r="L2540" i="3" l="1"/>
  <c r="M2540" i="3" s="1"/>
  <c r="J2540" i="3"/>
  <c r="K2540" i="3" s="1"/>
  <c r="H2540" i="3"/>
  <c r="I2540" i="3" s="1"/>
  <c r="J515" i="3"/>
  <c r="K515" i="3" s="1"/>
  <c r="H515" i="3"/>
  <c r="I515" i="3" s="1"/>
  <c r="L515" i="3"/>
  <c r="M515" i="3" s="1"/>
  <c r="J1923" i="3"/>
  <c r="K1923" i="3" s="1"/>
  <c r="F1924" i="3"/>
  <c r="L1923" i="3"/>
  <c r="M1923" i="3" s="1"/>
  <c r="H1923" i="3"/>
  <c r="I1923" i="3" s="1"/>
  <c r="J693" i="3"/>
  <c r="K693" i="3" s="1"/>
  <c r="H693" i="3"/>
  <c r="I693" i="3" s="1"/>
  <c r="L693" i="3"/>
  <c r="M693" i="3" s="1"/>
  <c r="F1377" i="3"/>
  <c r="H1376" i="3"/>
  <c r="L1376" i="3"/>
  <c r="J1376" i="3"/>
  <c r="H901" i="3"/>
  <c r="I901" i="3" s="1"/>
  <c r="L901" i="3"/>
  <c r="M901" i="3" s="1"/>
  <c r="J901" i="3"/>
  <c r="K901" i="3" s="1"/>
  <c r="I201" i="2"/>
  <c r="H202" i="2"/>
  <c r="J201" i="2"/>
  <c r="K1376" i="3" l="1"/>
  <c r="M1376" i="3"/>
  <c r="I1376" i="3"/>
  <c r="J516" i="3"/>
  <c r="K516" i="3" s="1"/>
  <c r="L516" i="3"/>
  <c r="M516" i="3" s="1"/>
  <c r="H516" i="3"/>
  <c r="I516" i="3" s="1"/>
  <c r="H1924" i="3"/>
  <c r="I1924" i="3" s="1"/>
  <c r="L1924" i="3"/>
  <c r="M1924" i="3" s="1"/>
  <c r="J1924" i="3"/>
  <c r="K1924" i="3" s="1"/>
  <c r="F1925" i="3"/>
  <c r="H694" i="3"/>
  <c r="I694" i="3" s="1"/>
  <c r="J694" i="3"/>
  <c r="K694" i="3" s="1"/>
  <c r="L694" i="3"/>
  <c r="M694" i="3" s="1"/>
  <c r="J902" i="3"/>
  <c r="K902" i="3" s="1"/>
  <c r="L902" i="3"/>
  <c r="M902" i="3" s="1"/>
  <c r="H902" i="3"/>
  <c r="I902" i="3" s="1"/>
  <c r="J1377" i="3"/>
  <c r="L1377" i="3"/>
  <c r="F1378" i="3"/>
  <c r="H1377" i="3"/>
  <c r="J202" i="2"/>
  <c r="H203" i="2"/>
  <c r="I202" i="2"/>
  <c r="K1377" i="3" l="1"/>
  <c r="I1377" i="3"/>
  <c r="M1377" i="3"/>
  <c r="J1925" i="3"/>
  <c r="K1925" i="3" s="1"/>
  <c r="H1925" i="3"/>
  <c r="I1925" i="3" s="1"/>
  <c r="L1925" i="3"/>
  <c r="M1925" i="3" s="1"/>
  <c r="F1926" i="3"/>
  <c r="H517" i="3"/>
  <c r="I517" i="3" s="1"/>
  <c r="L517" i="3"/>
  <c r="M517" i="3" s="1"/>
  <c r="J517" i="3"/>
  <c r="K517" i="3" s="1"/>
  <c r="H695" i="3"/>
  <c r="I695" i="3" s="1"/>
  <c r="L695" i="3"/>
  <c r="M695" i="3" s="1"/>
  <c r="J695" i="3"/>
  <c r="K695" i="3" s="1"/>
  <c r="F1379" i="3"/>
  <c r="H1378" i="3"/>
  <c r="I1378" i="3" s="1"/>
  <c r="L1378" i="3"/>
  <c r="M1378" i="3" s="1"/>
  <c r="J1378" i="3"/>
  <c r="K1378" i="3" s="1"/>
  <c r="H903" i="3"/>
  <c r="I903" i="3" s="1"/>
  <c r="L903" i="3"/>
  <c r="M903" i="3" s="1"/>
  <c r="J903" i="3"/>
  <c r="K903" i="3" s="1"/>
  <c r="I203" i="2"/>
  <c r="H204" i="2"/>
  <c r="J203" i="2"/>
  <c r="J1926" i="3" l="1"/>
  <c r="K1926" i="3" s="1"/>
  <c r="H1926" i="3"/>
  <c r="I1926" i="3" s="1"/>
  <c r="F1927" i="3"/>
  <c r="L1926" i="3"/>
  <c r="M1926" i="3" s="1"/>
  <c r="J518" i="3"/>
  <c r="K518" i="3" s="1"/>
  <c r="L518" i="3"/>
  <c r="M518" i="3" s="1"/>
  <c r="H518" i="3"/>
  <c r="I518" i="3" s="1"/>
  <c r="H696" i="3"/>
  <c r="I696" i="3" s="1"/>
  <c r="J696" i="3"/>
  <c r="K696" i="3" s="1"/>
  <c r="L696" i="3"/>
  <c r="M696" i="3" s="1"/>
  <c r="J904" i="3"/>
  <c r="K904" i="3" s="1"/>
  <c r="L904" i="3"/>
  <c r="M904" i="3" s="1"/>
  <c r="H904" i="3"/>
  <c r="I904" i="3" s="1"/>
  <c r="J1379" i="3"/>
  <c r="L1379" i="3"/>
  <c r="F1380" i="3"/>
  <c r="H1379" i="3"/>
  <c r="I204" i="2"/>
  <c r="H205" i="2"/>
  <c r="J204" i="2"/>
  <c r="I1379" i="3" l="1"/>
  <c r="M1379" i="3"/>
  <c r="K1379" i="3"/>
  <c r="H519" i="3"/>
  <c r="I519" i="3" s="1"/>
  <c r="L519" i="3"/>
  <c r="M519" i="3" s="1"/>
  <c r="J519" i="3"/>
  <c r="K519" i="3" s="1"/>
  <c r="L1927" i="3"/>
  <c r="F1928" i="3"/>
  <c r="H1927" i="3"/>
  <c r="J1927" i="3"/>
  <c r="J697" i="3"/>
  <c r="K697" i="3" s="1"/>
  <c r="H697" i="3"/>
  <c r="I697" i="3" s="1"/>
  <c r="L697" i="3"/>
  <c r="M697" i="3" s="1"/>
  <c r="F1381" i="3"/>
  <c r="H1380" i="3"/>
  <c r="L1380" i="3"/>
  <c r="J1380" i="3"/>
  <c r="H905" i="3"/>
  <c r="I905" i="3" s="1"/>
  <c r="L905" i="3"/>
  <c r="M905" i="3" s="1"/>
  <c r="J905" i="3"/>
  <c r="K905" i="3" s="1"/>
  <c r="I205" i="2"/>
  <c r="H206" i="2"/>
  <c r="J205" i="2"/>
  <c r="M1380" i="3" l="1"/>
  <c r="I1380" i="3"/>
  <c r="K1380" i="3"/>
  <c r="K1927" i="3"/>
  <c r="I1927" i="3"/>
  <c r="F1929" i="3"/>
  <c r="J1928" i="3"/>
  <c r="K1928" i="3" s="1"/>
  <c r="H1928" i="3"/>
  <c r="I1928" i="3" s="1"/>
  <c r="L1928" i="3"/>
  <c r="M1928" i="3" s="1"/>
  <c r="L520" i="3"/>
  <c r="M520" i="3" s="1"/>
  <c r="J520" i="3"/>
  <c r="K520" i="3" s="1"/>
  <c r="H520" i="3"/>
  <c r="I520" i="3" s="1"/>
  <c r="M1927" i="3"/>
  <c r="J698" i="3"/>
  <c r="K698" i="3" s="1"/>
  <c r="H698" i="3"/>
  <c r="I698" i="3" s="1"/>
  <c r="L698" i="3"/>
  <c r="M698" i="3" s="1"/>
  <c r="J906" i="3"/>
  <c r="K906" i="3" s="1"/>
  <c r="L906" i="3"/>
  <c r="M906" i="3" s="1"/>
  <c r="H906" i="3"/>
  <c r="I906" i="3" s="1"/>
  <c r="J1381" i="3"/>
  <c r="K1381" i="3" s="1"/>
  <c r="L1381" i="3"/>
  <c r="M1381" i="3" s="1"/>
  <c r="F1382" i="3"/>
  <c r="H1381" i="3"/>
  <c r="I1381" i="3" s="1"/>
  <c r="J206" i="2"/>
  <c r="H207" i="2"/>
  <c r="I206" i="2"/>
  <c r="J521" i="3" l="1"/>
  <c r="K521" i="3" s="1"/>
  <c r="H521" i="3"/>
  <c r="I521" i="3" s="1"/>
  <c r="L521" i="3"/>
  <c r="M521" i="3" s="1"/>
  <c r="L1929" i="3"/>
  <c r="M1929" i="3" s="1"/>
  <c r="F1930" i="3"/>
  <c r="J1929" i="3"/>
  <c r="K1929" i="3" s="1"/>
  <c r="H1929" i="3"/>
  <c r="I1929" i="3" s="1"/>
  <c r="H699" i="3"/>
  <c r="I699" i="3" s="1"/>
  <c r="L699" i="3"/>
  <c r="M699" i="3" s="1"/>
  <c r="J699" i="3"/>
  <c r="K699" i="3" s="1"/>
  <c r="F1383" i="3"/>
  <c r="H1382" i="3"/>
  <c r="I1382" i="3" s="1"/>
  <c r="L1382" i="3"/>
  <c r="M1382" i="3" s="1"/>
  <c r="J1382" i="3"/>
  <c r="K1382" i="3" s="1"/>
  <c r="H907" i="3"/>
  <c r="I907" i="3" s="1"/>
  <c r="L907" i="3"/>
  <c r="M907" i="3" s="1"/>
  <c r="J907" i="3"/>
  <c r="K907" i="3" s="1"/>
  <c r="I207" i="2"/>
  <c r="H208" i="2"/>
  <c r="J207" i="2"/>
  <c r="F1931" i="3" l="1"/>
  <c r="L1930" i="3"/>
  <c r="M1930" i="3" s="1"/>
  <c r="J1930" i="3"/>
  <c r="K1930" i="3" s="1"/>
  <c r="H1930" i="3"/>
  <c r="I1930" i="3" s="1"/>
  <c r="H522" i="3"/>
  <c r="I522" i="3" s="1"/>
  <c r="J522" i="3"/>
  <c r="K522" i="3" s="1"/>
  <c r="L522" i="3"/>
  <c r="M522" i="3" s="1"/>
  <c r="J700" i="3"/>
  <c r="K700" i="3" s="1"/>
  <c r="L700" i="3"/>
  <c r="M700" i="3" s="1"/>
  <c r="H700" i="3"/>
  <c r="I700" i="3" s="1"/>
  <c r="J908" i="3"/>
  <c r="K908" i="3" s="1"/>
  <c r="L908" i="3"/>
  <c r="M908" i="3" s="1"/>
  <c r="H908" i="3"/>
  <c r="I908" i="3" s="1"/>
  <c r="J1383" i="3"/>
  <c r="K1383" i="3" s="1"/>
  <c r="L1383" i="3"/>
  <c r="M1383" i="3" s="1"/>
  <c r="H1383" i="3"/>
  <c r="I1383" i="3" s="1"/>
  <c r="F1384" i="3"/>
  <c r="I208" i="2"/>
  <c r="H209" i="2"/>
  <c r="J208" i="2"/>
  <c r="J524" i="3" l="1"/>
  <c r="K524" i="3" s="1"/>
  <c r="H524" i="3"/>
  <c r="I524" i="3" s="1"/>
  <c r="L524" i="3"/>
  <c r="M524" i="3" s="1"/>
  <c r="J523" i="3"/>
  <c r="K523" i="3" s="1"/>
  <c r="L523" i="3"/>
  <c r="M523" i="3" s="1"/>
  <c r="H523" i="3"/>
  <c r="I523" i="3" s="1"/>
  <c r="L1931" i="3"/>
  <c r="M1931" i="3" s="1"/>
  <c r="J1931" i="3"/>
  <c r="K1931" i="3" s="1"/>
  <c r="F1932" i="3"/>
  <c r="H1931" i="3"/>
  <c r="I1931" i="3" s="1"/>
  <c r="H701" i="3"/>
  <c r="I701" i="3" s="1"/>
  <c r="L701" i="3"/>
  <c r="M701" i="3" s="1"/>
  <c r="J701" i="3"/>
  <c r="K701" i="3" s="1"/>
  <c r="F1385" i="3"/>
  <c r="H1384" i="3"/>
  <c r="I1384" i="3" s="1"/>
  <c r="L1384" i="3"/>
  <c r="M1384" i="3" s="1"/>
  <c r="J1384" i="3"/>
  <c r="K1384" i="3" s="1"/>
  <c r="H909" i="3"/>
  <c r="I909" i="3" s="1"/>
  <c r="L909" i="3"/>
  <c r="M909" i="3" s="1"/>
  <c r="J909" i="3"/>
  <c r="K909" i="3" s="1"/>
  <c r="I209" i="2"/>
  <c r="H210" i="2"/>
  <c r="J209" i="2"/>
  <c r="J527" i="3" l="1"/>
  <c r="K527" i="3" s="1"/>
  <c r="H527" i="3"/>
  <c r="I527" i="3" s="1"/>
  <c r="L527" i="3"/>
  <c r="M527" i="3" s="1"/>
  <c r="H526" i="3"/>
  <c r="I526" i="3" s="1"/>
  <c r="J526" i="3"/>
  <c r="K526" i="3" s="1"/>
  <c r="L526" i="3"/>
  <c r="M526" i="3" s="1"/>
  <c r="J525" i="3"/>
  <c r="K525" i="3" s="1"/>
  <c r="L525" i="3"/>
  <c r="M525" i="3" s="1"/>
  <c r="H525" i="3"/>
  <c r="I525" i="3" s="1"/>
  <c r="J703" i="3"/>
  <c r="K703" i="3" s="1"/>
  <c r="H703" i="3"/>
  <c r="I703" i="3" s="1"/>
  <c r="L703" i="3"/>
  <c r="M703" i="3" s="1"/>
  <c r="F1933" i="3"/>
  <c r="L1932" i="3"/>
  <c r="M1932" i="3" s="1"/>
  <c r="J1932" i="3"/>
  <c r="K1932" i="3" s="1"/>
  <c r="H1932" i="3"/>
  <c r="I1932" i="3" s="1"/>
  <c r="J702" i="3"/>
  <c r="K702" i="3" s="1"/>
  <c r="L702" i="3"/>
  <c r="M702" i="3" s="1"/>
  <c r="H702" i="3"/>
  <c r="I702" i="3" s="1"/>
  <c r="J910" i="3"/>
  <c r="K910" i="3" s="1"/>
  <c r="L910" i="3"/>
  <c r="M910" i="3" s="1"/>
  <c r="H910" i="3"/>
  <c r="I910" i="3" s="1"/>
  <c r="J1385" i="3"/>
  <c r="K1385" i="3" s="1"/>
  <c r="L1385" i="3"/>
  <c r="M1385" i="3" s="1"/>
  <c r="F1386" i="3"/>
  <c r="H1385" i="3"/>
  <c r="I1385" i="3" s="1"/>
  <c r="J210" i="2"/>
  <c r="H211" i="2"/>
  <c r="I210" i="2"/>
  <c r="J528" i="3" l="1"/>
  <c r="K528" i="3" s="1"/>
  <c r="L528" i="3"/>
  <c r="M528" i="3" s="1"/>
  <c r="H528" i="3"/>
  <c r="I528" i="3" s="1"/>
  <c r="H704" i="3"/>
  <c r="I704" i="3" s="1"/>
  <c r="J704" i="3"/>
  <c r="K704" i="3" s="1"/>
  <c r="L704" i="3"/>
  <c r="M704" i="3" s="1"/>
  <c r="L1933" i="3"/>
  <c r="M1933" i="3" s="1"/>
  <c r="F1934" i="3"/>
  <c r="F1935" i="3" s="1"/>
  <c r="H1933" i="3"/>
  <c r="I1933" i="3" s="1"/>
  <c r="J1933" i="3"/>
  <c r="K1933" i="3" s="1"/>
  <c r="F1387" i="3"/>
  <c r="H1386" i="3"/>
  <c r="I1386" i="3" s="1"/>
  <c r="L1386" i="3"/>
  <c r="M1386" i="3" s="1"/>
  <c r="J1386" i="3"/>
  <c r="K1386" i="3" s="1"/>
  <c r="H911" i="3"/>
  <c r="I911" i="3" s="1"/>
  <c r="L911" i="3"/>
  <c r="M911" i="3" s="1"/>
  <c r="J911" i="3"/>
  <c r="K911" i="3" s="1"/>
  <c r="I211" i="2"/>
  <c r="H212" i="2"/>
  <c r="J211" i="2"/>
  <c r="F1936" i="3" l="1"/>
  <c r="H1935" i="3"/>
  <c r="I1935" i="3" s="1"/>
  <c r="J1935" i="3"/>
  <c r="K1935" i="3" s="1"/>
  <c r="L1935" i="3"/>
  <c r="M1935" i="3" s="1"/>
  <c r="L1934" i="3"/>
  <c r="J1934" i="3"/>
  <c r="H1934" i="3"/>
  <c r="J705" i="3"/>
  <c r="K705" i="3" s="1"/>
  <c r="L705" i="3"/>
  <c r="M705" i="3" s="1"/>
  <c r="H705" i="3"/>
  <c r="I705" i="3" s="1"/>
  <c r="J912" i="3"/>
  <c r="K912" i="3" s="1"/>
  <c r="L912" i="3"/>
  <c r="M912" i="3" s="1"/>
  <c r="H912" i="3"/>
  <c r="I912" i="3" s="1"/>
  <c r="J1387" i="3"/>
  <c r="K1387" i="3" s="1"/>
  <c r="L1387" i="3"/>
  <c r="M1387" i="3" s="1"/>
  <c r="F1388" i="3"/>
  <c r="H1387" i="3"/>
  <c r="I1387" i="3" s="1"/>
  <c r="I212" i="2"/>
  <c r="H213" i="2"/>
  <c r="H214" i="2" s="1"/>
  <c r="J212" i="2"/>
  <c r="L1936" i="3" l="1"/>
  <c r="M1936" i="3" s="1"/>
  <c r="J1936" i="3"/>
  <c r="K1936" i="3" s="1"/>
  <c r="H1936" i="3"/>
  <c r="I1936" i="3" s="1"/>
  <c r="F1937" i="3"/>
  <c r="J214" i="2"/>
  <c r="I214" i="2"/>
  <c r="H215" i="2"/>
  <c r="H216" i="2" s="1"/>
  <c r="I1934" i="3"/>
  <c r="K1934" i="3"/>
  <c r="L706" i="3"/>
  <c r="M706" i="3" s="1"/>
  <c r="J706" i="3"/>
  <c r="K706" i="3" s="1"/>
  <c r="H706" i="3"/>
  <c r="I706" i="3" s="1"/>
  <c r="M1934" i="3"/>
  <c r="H913" i="3"/>
  <c r="I913" i="3" s="1"/>
  <c r="L913" i="3"/>
  <c r="M913" i="3" s="1"/>
  <c r="J913" i="3"/>
  <c r="K913" i="3" s="1"/>
  <c r="F1389" i="3"/>
  <c r="H1388" i="3"/>
  <c r="I1388" i="3" s="1"/>
  <c r="L1388" i="3"/>
  <c r="M1388" i="3" s="1"/>
  <c r="J1388" i="3"/>
  <c r="K1388" i="3" s="1"/>
  <c r="I213" i="2"/>
  <c r="J213" i="2"/>
  <c r="H217" i="2" l="1"/>
  <c r="J216" i="2"/>
  <c r="I216" i="2"/>
  <c r="J1937" i="3"/>
  <c r="K1937" i="3" s="1"/>
  <c r="H1937" i="3"/>
  <c r="I1937" i="3" s="1"/>
  <c r="F1938" i="3"/>
  <c r="L1937" i="3"/>
  <c r="M1937" i="3" s="1"/>
  <c r="I215" i="2"/>
  <c r="J215" i="2"/>
  <c r="L707" i="3"/>
  <c r="M707" i="3" s="1"/>
  <c r="H707" i="3"/>
  <c r="I707" i="3" s="1"/>
  <c r="J707" i="3"/>
  <c r="K707" i="3" s="1"/>
  <c r="J1389" i="3"/>
  <c r="K1389" i="3" s="1"/>
  <c r="L1389" i="3"/>
  <c r="M1389" i="3" s="1"/>
  <c r="F1390" i="3"/>
  <c r="H1389" i="3"/>
  <c r="I1389" i="3" s="1"/>
  <c r="J914" i="3"/>
  <c r="K914" i="3" s="1"/>
  <c r="L914" i="3"/>
  <c r="M914" i="3" s="1"/>
  <c r="H914" i="3"/>
  <c r="I914" i="3" s="1"/>
  <c r="H218" i="2" l="1"/>
  <c r="J217" i="2"/>
  <c r="I217" i="2"/>
  <c r="L1938" i="3"/>
  <c r="M1938" i="3" s="1"/>
  <c r="F1939" i="3"/>
  <c r="J1938" i="3"/>
  <c r="K1938" i="3" s="1"/>
  <c r="H1938" i="3"/>
  <c r="I1938" i="3" s="1"/>
  <c r="H708" i="3"/>
  <c r="I708" i="3" s="1"/>
  <c r="J708" i="3"/>
  <c r="K708" i="3" s="1"/>
  <c r="L708" i="3"/>
  <c r="M708" i="3" s="1"/>
  <c r="H915" i="3"/>
  <c r="I915" i="3" s="1"/>
  <c r="L915" i="3"/>
  <c r="M915" i="3" s="1"/>
  <c r="J915" i="3"/>
  <c r="K915" i="3" s="1"/>
  <c r="F1391" i="3"/>
  <c r="H1390" i="3"/>
  <c r="I1390" i="3" s="1"/>
  <c r="L1390" i="3"/>
  <c r="M1390" i="3" s="1"/>
  <c r="J1390" i="3"/>
  <c r="K1390" i="3" s="1"/>
  <c r="J218" i="2" l="1"/>
  <c r="I218" i="2"/>
  <c r="F1940" i="3"/>
  <c r="F1941" i="3" s="1"/>
  <c r="L1939" i="3"/>
  <c r="M1939" i="3" s="1"/>
  <c r="J1939" i="3"/>
  <c r="K1939" i="3" s="1"/>
  <c r="H1939" i="3"/>
  <c r="I1939" i="3" s="1"/>
  <c r="J709" i="3"/>
  <c r="K709" i="3" s="1"/>
  <c r="H709" i="3"/>
  <c r="I709" i="3" s="1"/>
  <c r="L709" i="3"/>
  <c r="M709" i="3" s="1"/>
  <c r="J1391" i="3"/>
  <c r="K1391" i="3" s="1"/>
  <c r="L1391" i="3"/>
  <c r="M1391" i="3" s="1"/>
  <c r="H1391" i="3"/>
  <c r="I1391" i="3" s="1"/>
  <c r="F1392" i="3"/>
  <c r="J916" i="3"/>
  <c r="K916" i="3" s="1"/>
  <c r="H916" i="3"/>
  <c r="I916" i="3" s="1"/>
  <c r="L916" i="3"/>
  <c r="M916" i="3" s="1"/>
  <c r="F1942" i="3" l="1"/>
  <c r="L1941" i="3"/>
  <c r="M1941" i="3" s="1"/>
  <c r="H1941" i="3"/>
  <c r="I1941" i="3" s="1"/>
  <c r="J1941" i="3"/>
  <c r="K1941" i="3" s="1"/>
  <c r="H1940" i="3"/>
  <c r="I1940" i="3" s="1"/>
  <c r="L1940" i="3"/>
  <c r="M1940" i="3" s="1"/>
  <c r="J1940" i="3"/>
  <c r="K1940" i="3" s="1"/>
  <c r="H710" i="3"/>
  <c r="I710" i="3" s="1"/>
  <c r="J710" i="3"/>
  <c r="K710" i="3" s="1"/>
  <c r="L710" i="3"/>
  <c r="M710" i="3" s="1"/>
  <c r="F1393" i="3"/>
  <c r="H1392" i="3"/>
  <c r="I1392" i="3" s="1"/>
  <c r="L1392" i="3"/>
  <c r="M1392" i="3" s="1"/>
  <c r="J1392" i="3"/>
  <c r="K1392" i="3" s="1"/>
  <c r="H917" i="3"/>
  <c r="I917" i="3" s="1"/>
  <c r="L917" i="3"/>
  <c r="M917" i="3" s="1"/>
  <c r="J917" i="3"/>
  <c r="K917" i="3" s="1"/>
  <c r="F1943" i="3" l="1"/>
  <c r="H1942" i="3"/>
  <c r="I1942" i="3" s="1"/>
  <c r="L1942" i="3"/>
  <c r="M1942" i="3" s="1"/>
  <c r="J1942" i="3"/>
  <c r="K1942" i="3" s="1"/>
  <c r="J711" i="3"/>
  <c r="K711" i="3" s="1"/>
  <c r="H711" i="3"/>
  <c r="I711" i="3" s="1"/>
  <c r="L711" i="3"/>
  <c r="M711" i="3" s="1"/>
  <c r="J918" i="3"/>
  <c r="K918" i="3" s="1"/>
  <c r="H918" i="3"/>
  <c r="I918" i="3" s="1"/>
  <c r="L918" i="3"/>
  <c r="M918" i="3" s="1"/>
  <c r="J1393" i="3"/>
  <c r="K1393" i="3" s="1"/>
  <c r="L1393" i="3"/>
  <c r="M1393" i="3" s="1"/>
  <c r="F1394" i="3"/>
  <c r="H1393" i="3"/>
  <c r="I1393" i="3" s="1"/>
  <c r="F1944" i="3" l="1"/>
  <c r="H1943" i="3"/>
  <c r="I1943" i="3" s="1"/>
  <c r="L1943" i="3"/>
  <c r="M1943" i="3" s="1"/>
  <c r="J1943" i="3"/>
  <c r="K1943" i="3" s="1"/>
  <c r="L712" i="3"/>
  <c r="M712" i="3" s="1"/>
  <c r="J712" i="3"/>
  <c r="K712" i="3" s="1"/>
  <c r="H712" i="3"/>
  <c r="I712" i="3" s="1"/>
  <c r="J920" i="3"/>
  <c r="K920" i="3" s="1"/>
  <c r="H920" i="3"/>
  <c r="I920" i="3" s="1"/>
  <c r="L920" i="3"/>
  <c r="M920" i="3" s="1"/>
  <c r="F1395" i="3"/>
  <c r="H1394" i="3"/>
  <c r="I1394" i="3" s="1"/>
  <c r="L1394" i="3"/>
  <c r="M1394" i="3" s="1"/>
  <c r="J1394" i="3"/>
  <c r="K1394" i="3" s="1"/>
  <c r="H919" i="3"/>
  <c r="I919" i="3" s="1"/>
  <c r="L919" i="3"/>
  <c r="M919" i="3" s="1"/>
  <c r="J919" i="3"/>
  <c r="K919" i="3" s="1"/>
  <c r="H1944" i="3" l="1"/>
  <c r="I1944" i="3" s="1"/>
  <c r="J1944" i="3"/>
  <c r="K1944" i="3" s="1"/>
  <c r="L1944" i="3"/>
  <c r="M1944" i="3" s="1"/>
  <c r="F1945" i="3"/>
  <c r="H713" i="3"/>
  <c r="I713" i="3" s="1"/>
  <c r="L713" i="3"/>
  <c r="M713" i="3" s="1"/>
  <c r="J713" i="3"/>
  <c r="K713" i="3" s="1"/>
  <c r="J921" i="3"/>
  <c r="K921" i="3" s="1"/>
  <c r="L921" i="3"/>
  <c r="M921" i="3" s="1"/>
  <c r="H921" i="3"/>
  <c r="I921" i="3" s="1"/>
  <c r="J1395" i="3"/>
  <c r="K1395" i="3" s="1"/>
  <c r="L1395" i="3"/>
  <c r="M1395" i="3" s="1"/>
  <c r="F1396" i="3"/>
  <c r="H1395" i="3"/>
  <c r="I1395" i="3" s="1"/>
  <c r="F1946" i="3" l="1"/>
  <c r="L1945" i="3"/>
  <c r="M1945" i="3" s="1"/>
  <c r="H1945" i="3"/>
  <c r="I1945" i="3" s="1"/>
  <c r="J1945" i="3"/>
  <c r="K1945" i="3" s="1"/>
  <c r="J714" i="3"/>
  <c r="K714" i="3" s="1"/>
  <c r="H714" i="3"/>
  <c r="I714" i="3" s="1"/>
  <c r="L714" i="3"/>
  <c r="M714" i="3" s="1"/>
  <c r="L922" i="3"/>
  <c r="M922" i="3" s="1"/>
  <c r="J922" i="3"/>
  <c r="K922" i="3" s="1"/>
  <c r="H922" i="3"/>
  <c r="I922" i="3" s="1"/>
  <c r="F1397" i="3"/>
  <c r="H1396" i="3"/>
  <c r="I1396" i="3" s="1"/>
  <c r="L1396" i="3"/>
  <c r="M1396" i="3" s="1"/>
  <c r="J1396" i="3"/>
  <c r="K1396" i="3" s="1"/>
  <c r="L1946" i="3" l="1"/>
  <c r="M1946" i="3" s="1"/>
  <c r="J1946" i="3"/>
  <c r="K1946" i="3" s="1"/>
  <c r="H1946" i="3"/>
  <c r="I1946" i="3" s="1"/>
  <c r="F1947" i="3"/>
  <c r="L715" i="3"/>
  <c r="M715" i="3" s="1"/>
  <c r="J715" i="3"/>
  <c r="K715" i="3" s="1"/>
  <c r="H715" i="3"/>
  <c r="I715" i="3" s="1"/>
  <c r="H923" i="3"/>
  <c r="I923" i="3" s="1"/>
  <c r="L923" i="3"/>
  <c r="M923" i="3" s="1"/>
  <c r="J923" i="3"/>
  <c r="K923" i="3" s="1"/>
  <c r="J1397" i="3"/>
  <c r="K1397" i="3" s="1"/>
  <c r="L1397" i="3"/>
  <c r="M1397" i="3" s="1"/>
  <c r="F1398" i="3"/>
  <c r="H1397" i="3"/>
  <c r="I1397" i="3" s="1"/>
  <c r="J1947" i="3" l="1"/>
  <c r="K1947" i="3" s="1"/>
  <c r="L1947" i="3"/>
  <c r="M1947" i="3" s="1"/>
  <c r="H1947" i="3"/>
  <c r="I1947" i="3" s="1"/>
  <c r="F1948" i="3"/>
  <c r="H717" i="3"/>
  <c r="I717" i="3" s="1"/>
  <c r="L717" i="3"/>
  <c r="M717" i="3" s="1"/>
  <c r="J717" i="3"/>
  <c r="K717" i="3" s="1"/>
  <c r="H716" i="3"/>
  <c r="I716" i="3" s="1"/>
  <c r="L716" i="3"/>
  <c r="M716" i="3" s="1"/>
  <c r="J716" i="3"/>
  <c r="K716" i="3" s="1"/>
  <c r="L924" i="3"/>
  <c r="M924" i="3" s="1"/>
  <c r="J924" i="3"/>
  <c r="K924" i="3" s="1"/>
  <c r="H924" i="3"/>
  <c r="I924" i="3" s="1"/>
  <c r="F1399" i="3"/>
  <c r="H1398" i="3"/>
  <c r="I1398" i="3" s="1"/>
  <c r="L1398" i="3"/>
  <c r="M1398" i="3" s="1"/>
  <c r="J1398" i="3"/>
  <c r="K1398" i="3" s="1"/>
  <c r="F1949" i="3" l="1"/>
  <c r="F1950" i="3" s="1"/>
  <c r="L1948" i="3"/>
  <c r="M1948" i="3" s="1"/>
  <c r="J1948" i="3"/>
  <c r="K1948" i="3" s="1"/>
  <c r="H1948" i="3"/>
  <c r="I1948" i="3" s="1"/>
  <c r="H720" i="3"/>
  <c r="I720" i="3" s="1"/>
  <c r="J720" i="3"/>
  <c r="K720" i="3" s="1"/>
  <c r="L720" i="3"/>
  <c r="M720" i="3" s="1"/>
  <c r="H719" i="3"/>
  <c r="I719" i="3" s="1"/>
  <c r="L719" i="3"/>
  <c r="M719" i="3" s="1"/>
  <c r="J719" i="3"/>
  <c r="K719" i="3" s="1"/>
  <c r="H718" i="3"/>
  <c r="I718" i="3" s="1"/>
  <c r="L718" i="3"/>
  <c r="M718" i="3" s="1"/>
  <c r="J718" i="3"/>
  <c r="K718" i="3" s="1"/>
  <c r="H925" i="3"/>
  <c r="I925" i="3" s="1"/>
  <c r="L925" i="3"/>
  <c r="M925" i="3" s="1"/>
  <c r="J925" i="3"/>
  <c r="K925" i="3" s="1"/>
  <c r="J1399" i="3"/>
  <c r="K1399" i="3" s="1"/>
  <c r="L1399" i="3"/>
  <c r="M1399" i="3" s="1"/>
  <c r="H1399" i="3"/>
  <c r="I1399" i="3" s="1"/>
  <c r="F1400" i="3"/>
  <c r="H1950" i="3" l="1"/>
  <c r="I1950" i="3" s="1"/>
  <c r="F1951" i="3"/>
  <c r="F1952" i="3" s="1"/>
  <c r="L1950" i="3"/>
  <c r="M1950" i="3" s="1"/>
  <c r="J1950" i="3"/>
  <c r="K1950" i="3" s="1"/>
  <c r="L721" i="3"/>
  <c r="M721" i="3" s="1"/>
  <c r="J721" i="3"/>
  <c r="K721" i="3" s="1"/>
  <c r="H721" i="3"/>
  <c r="I721" i="3" s="1"/>
  <c r="H1949" i="3"/>
  <c r="I1949" i="3" s="1"/>
  <c r="L1949" i="3"/>
  <c r="M1949" i="3" s="1"/>
  <c r="J1949" i="3"/>
  <c r="K1949" i="3" s="1"/>
  <c r="H926" i="3"/>
  <c r="I926" i="3" s="1"/>
  <c r="L926" i="3"/>
  <c r="M926" i="3" s="1"/>
  <c r="J926" i="3"/>
  <c r="K926" i="3" s="1"/>
  <c r="F1401" i="3"/>
  <c r="H1400" i="3"/>
  <c r="I1400" i="3" s="1"/>
  <c r="L1400" i="3"/>
  <c r="M1400" i="3" s="1"/>
  <c r="J1400" i="3"/>
  <c r="K1400" i="3" s="1"/>
  <c r="J1952" i="3" l="1"/>
  <c r="K1952" i="3" s="1"/>
  <c r="H1952" i="3"/>
  <c r="I1952" i="3" s="1"/>
  <c r="F1953" i="3"/>
  <c r="L1952" i="3"/>
  <c r="M1952" i="3" s="1"/>
  <c r="H1951" i="3"/>
  <c r="I1951" i="3" s="1"/>
  <c r="J1951" i="3"/>
  <c r="K1951" i="3" s="1"/>
  <c r="L1951" i="3"/>
  <c r="M1951" i="3" s="1"/>
  <c r="J722" i="3"/>
  <c r="K722" i="3" s="1"/>
  <c r="L722" i="3"/>
  <c r="M722" i="3" s="1"/>
  <c r="H722" i="3"/>
  <c r="I722" i="3" s="1"/>
  <c r="H927" i="3"/>
  <c r="I927" i="3" s="1"/>
  <c r="L927" i="3"/>
  <c r="M927" i="3" s="1"/>
  <c r="J927" i="3"/>
  <c r="K927" i="3" s="1"/>
  <c r="J1401" i="3"/>
  <c r="K1401" i="3" s="1"/>
  <c r="L1401" i="3"/>
  <c r="M1401" i="3" s="1"/>
  <c r="F1402" i="3"/>
  <c r="H1401" i="3"/>
  <c r="I1401" i="3" s="1"/>
  <c r="F1954" i="3" l="1"/>
  <c r="J1953" i="3"/>
  <c r="K1953" i="3" s="1"/>
  <c r="H1953" i="3"/>
  <c r="I1953" i="3" s="1"/>
  <c r="L1953" i="3"/>
  <c r="M1953" i="3" s="1"/>
  <c r="J723" i="3"/>
  <c r="K723" i="3" s="1"/>
  <c r="H723" i="3"/>
  <c r="I723" i="3" s="1"/>
  <c r="L723" i="3"/>
  <c r="M723" i="3" s="1"/>
  <c r="J928" i="3"/>
  <c r="K928" i="3" s="1"/>
  <c r="L928" i="3"/>
  <c r="M928" i="3" s="1"/>
  <c r="H928" i="3"/>
  <c r="I928" i="3" s="1"/>
  <c r="F1403" i="3"/>
  <c r="H1402" i="3"/>
  <c r="I1402" i="3" s="1"/>
  <c r="L1402" i="3"/>
  <c r="M1402" i="3" s="1"/>
  <c r="J1402" i="3"/>
  <c r="K1402" i="3" s="1"/>
  <c r="L1954" i="3" l="1"/>
  <c r="M1954" i="3" s="1"/>
  <c r="F1955" i="3"/>
  <c r="H1954" i="3"/>
  <c r="I1954" i="3" s="1"/>
  <c r="J1954" i="3"/>
  <c r="K1954" i="3" s="1"/>
  <c r="L929" i="3"/>
  <c r="M929" i="3" s="1"/>
  <c r="H929" i="3"/>
  <c r="I929" i="3" s="1"/>
  <c r="J929" i="3"/>
  <c r="K929" i="3" s="1"/>
  <c r="J1403" i="3"/>
  <c r="K1403" i="3" s="1"/>
  <c r="L1403" i="3"/>
  <c r="M1403" i="3" s="1"/>
  <c r="F1404" i="3"/>
  <c r="H1403" i="3"/>
  <c r="I1403" i="3" s="1"/>
  <c r="J1955" i="3" l="1"/>
  <c r="K1955" i="3" s="1"/>
  <c r="L1955" i="3"/>
  <c r="M1955" i="3" s="1"/>
  <c r="F1956" i="3"/>
  <c r="H1955" i="3"/>
  <c r="I1955" i="3" s="1"/>
  <c r="L930" i="3"/>
  <c r="M930" i="3" s="1"/>
  <c r="J930" i="3"/>
  <c r="K930" i="3" s="1"/>
  <c r="H930" i="3"/>
  <c r="I930" i="3" s="1"/>
  <c r="F1405" i="3"/>
  <c r="H1404" i="3"/>
  <c r="L1404" i="3"/>
  <c r="J1404" i="3"/>
  <c r="L1956" i="3" l="1"/>
  <c r="M1956" i="3" s="1"/>
  <c r="J1956" i="3"/>
  <c r="K1956" i="3" s="1"/>
  <c r="H1956" i="3"/>
  <c r="I1956" i="3" s="1"/>
  <c r="K1404" i="3"/>
  <c r="M1404" i="3"/>
  <c r="I1404" i="3"/>
  <c r="H931" i="3"/>
  <c r="I931" i="3" s="1"/>
  <c r="J931" i="3"/>
  <c r="K931" i="3" s="1"/>
  <c r="L931" i="3"/>
  <c r="M931" i="3" s="1"/>
  <c r="J1405" i="3"/>
  <c r="L1405" i="3"/>
  <c r="F1406" i="3"/>
  <c r="H1405" i="3"/>
  <c r="K1405" i="3" l="1"/>
  <c r="I1405" i="3"/>
  <c r="M1405" i="3"/>
  <c r="L932" i="3"/>
  <c r="M932" i="3" s="1"/>
  <c r="J932" i="3"/>
  <c r="K932" i="3" s="1"/>
  <c r="H932" i="3"/>
  <c r="I932" i="3" s="1"/>
  <c r="F1407" i="3"/>
  <c r="H1406" i="3"/>
  <c r="I1406" i="3" s="1"/>
  <c r="L1406" i="3"/>
  <c r="M1406" i="3" s="1"/>
  <c r="J1406" i="3"/>
  <c r="K1406" i="3" s="1"/>
  <c r="H933" i="3" l="1"/>
  <c r="I933" i="3" s="1"/>
  <c r="L933" i="3"/>
  <c r="M933" i="3" s="1"/>
  <c r="J933" i="3"/>
  <c r="K933" i="3" s="1"/>
  <c r="J1407" i="3"/>
  <c r="K1407" i="3" s="1"/>
  <c r="L1407" i="3"/>
  <c r="M1407" i="3" s="1"/>
  <c r="H1407" i="3"/>
  <c r="I1407" i="3" s="1"/>
  <c r="F1408" i="3"/>
  <c r="H934" i="3" l="1"/>
  <c r="I934" i="3" s="1"/>
  <c r="L934" i="3"/>
  <c r="M934" i="3" s="1"/>
  <c r="J934" i="3"/>
  <c r="K934" i="3" s="1"/>
  <c r="F1409" i="3"/>
  <c r="H1408" i="3"/>
  <c r="L1408" i="3"/>
  <c r="J1408" i="3"/>
  <c r="I1408" i="3" l="1"/>
  <c r="K1408" i="3"/>
  <c r="M1408" i="3"/>
  <c r="L935" i="3"/>
  <c r="M935" i="3" s="1"/>
  <c r="J935" i="3"/>
  <c r="K935" i="3" s="1"/>
  <c r="H935" i="3"/>
  <c r="I935" i="3" s="1"/>
  <c r="J1409" i="3"/>
  <c r="K1409" i="3" s="1"/>
  <c r="L1409" i="3"/>
  <c r="M1409" i="3" s="1"/>
  <c r="F1410" i="3"/>
  <c r="H1409" i="3"/>
  <c r="I1409" i="3" s="1"/>
  <c r="H936" i="3" l="1"/>
  <c r="I936" i="3" s="1"/>
  <c r="L936" i="3"/>
  <c r="M936" i="3" s="1"/>
  <c r="J936" i="3"/>
  <c r="K936" i="3" s="1"/>
  <c r="F1411" i="3"/>
  <c r="H1410" i="3"/>
  <c r="I1410" i="3" s="1"/>
  <c r="L1410" i="3"/>
  <c r="M1410" i="3" s="1"/>
  <c r="J1410" i="3"/>
  <c r="K1410" i="3" s="1"/>
  <c r="J937" i="3" l="1"/>
  <c r="K937" i="3" s="1"/>
  <c r="L937" i="3"/>
  <c r="M937" i="3" s="1"/>
  <c r="H937" i="3"/>
  <c r="I937" i="3" s="1"/>
  <c r="J1411" i="3"/>
  <c r="K1411" i="3" s="1"/>
  <c r="L1411" i="3"/>
  <c r="M1411" i="3" s="1"/>
  <c r="F1412" i="3"/>
  <c r="H1411" i="3"/>
  <c r="I1411" i="3" s="1"/>
  <c r="J938" i="3" l="1"/>
  <c r="K938" i="3" s="1"/>
  <c r="H938" i="3"/>
  <c r="I938" i="3" s="1"/>
  <c r="L938" i="3"/>
  <c r="M938" i="3" s="1"/>
  <c r="F1413" i="3"/>
  <c r="H1412" i="3"/>
  <c r="I1412" i="3" s="1"/>
  <c r="L1412" i="3"/>
  <c r="M1412" i="3" s="1"/>
  <c r="J1412" i="3"/>
  <c r="K1412" i="3" s="1"/>
  <c r="J939" i="3" l="1"/>
  <c r="K939" i="3" s="1"/>
  <c r="H939" i="3"/>
  <c r="I939" i="3" s="1"/>
  <c r="L939" i="3"/>
  <c r="M939" i="3" s="1"/>
  <c r="J1413" i="3"/>
  <c r="K1413" i="3" s="1"/>
  <c r="L1413" i="3"/>
  <c r="M1413" i="3" s="1"/>
  <c r="F1414" i="3"/>
  <c r="H1413" i="3"/>
  <c r="I1413" i="3" s="1"/>
  <c r="H941" i="3" l="1"/>
  <c r="I941" i="3" s="1"/>
  <c r="L941" i="3"/>
  <c r="M941" i="3" s="1"/>
  <c r="J941" i="3"/>
  <c r="K941" i="3" s="1"/>
  <c r="L940" i="3"/>
  <c r="M940" i="3" s="1"/>
  <c r="H940" i="3"/>
  <c r="I940" i="3" s="1"/>
  <c r="J940" i="3"/>
  <c r="K940" i="3" s="1"/>
  <c r="F1415" i="3"/>
  <c r="H1414" i="3"/>
  <c r="I1414" i="3" s="1"/>
  <c r="L1414" i="3"/>
  <c r="M1414" i="3" s="1"/>
  <c r="J1414" i="3"/>
  <c r="K1414" i="3" s="1"/>
  <c r="H942" i="3" l="1"/>
  <c r="I942" i="3" s="1"/>
  <c r="J942" i="3"/>
  <c r="K942" i="3" s="1"/>
  <c r="L942" i="3"/>
  <c r="M942" i="3" s="1"/>
  <c r="J1415" i="3"/>
  <c r="K1415" i="3" s="1"/>
  <c r="L1415" i="3"/>
  <c r="M1415" i="3" s="1"/>
  <c r="H1415" i="3"/>
  <c r="I1415" i="3" s="1"/>
  <c r="F1416" i="3"/>
  <c r="H943" i="3" l="1"/>
  <c r="I943" i="3" s="1"/>
  <c r="J943" i="3"/>
  <c r="K943" i="3" s="1"/>
  <c r="L943" i="3"/>
  <c r="M943" i="3" s="1"/>
  <c r="F1417" i="3"/>
  <c r="H1416" i="3"/>
  <c r="I1416" i="3" s="1"/>
  <c r="L1416" i="3"/>
  <c r="M1416" i="3" s="1"/>
  <c r="J1416" i="3"/>
  <c r="K1416" i="3" s="1"/>
  <c r="H944" i="3" l="1"/>
  <c r="I944" i="3" s="1"/>
  <c r="J944" i="3"/>
  <c r="K944" i="3" s="1"/>
  <c r="L944" i="3"/>
  <c r="M944" i="3" s="1"/>
  <c r="J1417" i="3"/>
  <c r="K1417" i="3" s="1"/>
  <c r="L1417" i="3"/>
  <c r="M1417" i="3" s="1"/>
  <c r="F1418" i="3"/>
  <c r="H1417" i="3"/>
  <c r="I1417" i="3" s="1"/>
  <c r="H945" i="3" l="1"/>
  <c r="I945" i="3" s="1"/>
  <c r="J945" i="3"/>
  <c r="K945" i="3" s="1"/>
  <c r="L945" i="3"/>
  <c r="M945" i="3" s="1"/>
  <c r="F1419" i="3"/>
  <c r="H1418" i="3"/>
  <c r="I1418" i="3" s="1"/>
  <c r="L1418" i="3"/>
  <c r="M1418" i="3" s="1"/>
  <c r="J1418" i="3"/>
  <c r="K1418" i="3" s="1"/>
  <c r="J946" i="3" l="1"/>
  <c r="K946" i="3" s="1"/>
  <c r="H946" i="3"/>
  <c r="I946" i="3" s="1"/>
  <c r="L946" i="3"/>
  <c r="M946" i="3" s="1"/>
  <c r="J1419" i="3"/>
  <c r="K1419" i="3" s="1"/>
  <c r="L1419" i="3"/>
  <c r="M1419" i="3" s="1"/>
  <c r="F1420" i="3"/>
  <c r="H1419" i="3"/>
  <c r="I1419" i="3" s="1"/>
  <c r="J947" i="3" l="1"/>
  <c r="K947" i="3" s="1"/>
  <c r="H947" i="3"/>
  <c r="I947" i="3" s="1"/>
  <c r="L947" i="3"/>
  <c r="M947" i="3" s="1"/>
  <c r="F1421" i="3"/>
  <c r="H1420" i="3"/>
  <c r="I1420" i="3" s="1"/>
  <c r="L1420" i="3"/>
  <c r="M1420" i="3" s="1"/>
  <c r="J1420" i="3"/>
  <c r="K1420" i="3" s="1"/>
  <c r="L948" i="3" l="1"/>
  <c r="M948" i="3" s="1"/>
  <c r="J948" i="3"/>
  <c r="K948" i="3" s="1"/>
  <c r="H948" i="3"/>
  <c r="I948" i="3" s="1"/>
  <c r="J1421" i="3"/>
  <c r="K1421" i="3" s="1"/>
  <c r="L1421" i="3"/>
  <c r="M1421" i="3" s="1"/>
  <c r="F1422" i="3"/>
  <c r="H1421" i="3"/>
  <c r="I1421" i="3" s="1"/>
  <c r="J949" i="3" l="1"/>
  <c r="K949" i="3" s="1"/>
  <c r="L949" i="3"/>
  <c r="M949" i="3" s="1"/>
  <c r="H949" i="3"/>
  <c r="I949" i="3" s="1"/>
  <c r="F1423" i="3"/>
  <c r="H1422" i="3"/>
  <c r="I1422" i="3" s="1"/>
  <c r="L1422" i="3"/>
  <c r="M1422" i="3" s="1"/>
  <c r="J1422" i="3"/>
  <c r="K1422" i="3" s="1"/>
  <c r="H950" i="3" l="1"/>
  <c r="I950" i="3" s="1"/>
  <c r="L950" i="3"/>
  <c r="M950" i="3" s="1"/>
  <c r="J950" i="3"/>
  <c r="K950" i="3" s="1"/>
  <c r="J1423" i="3"/>
  <c r="L1423" i="3"/>
  <c r="H1423" i="3"/>
  <c r="F1424" i="3"/>
  <c r="H951" i="3" l="1"/>
  <c r="I951" i="3" s="1"/>
  <c r="L951" i="3"/>
  <c r="M951" i="3" s="1"/>
  <c r="J951" i="3"/>
  <c r="K951" i="3" s="1"/>
  <c r="I1423" i="3"/>
  <c r="M1423" i="3"/>
  <c r="K1423" i="3"/>
  <c r="F1425" i="3"/>
  <c r="H1424" i="3"/>
  <c r="I1424" i="3" s="1"/>
  <c r="L1424" i="3"/>
  <c r="M1424" i="3" s="1"/>
  <c r="J1424" i="3"/>
  <c r="K1424" i="3" s="1"/>
  <c r="J952" i="3" l="1"/>
  <c r="K952" i="3" s="1"/>
  <c r="H952" i="3"/>
  <c r="I952" i="3" s="1"/>
  <c r="L952" i="3"/>
  <c r="M952" i="3" s="1"/>
  <c r="J1425" i="3"/>
  <c r="L1425" i="3"/>
  <c r="F1426" i="3"/>
  <c r="H1425" i="3"/>
  <c r="K1425" i="3" l="1"/>
  <c r="L953" i="3"/>
  <c r="M953" i="3" s="1"/>
  <c r="H953" i="3"/>
  <c r="I953" i="3" s="1"/>
  <c r="J953" i="3"/>
  <c r="K953" i="3" s="1"/>
  <c r="I1425" i="3"/>
  <c r="M1425" i="3"/>
  <c r="F1427" i="3"/>
  <c r="H1426" i="3"/>
  <c r="L1426" i="3"/>
  <c r="J1426" i="3"/>
  <c r="K1426" i="3" l="1"/>
  <c r="I1426" i="3"/>
  <c r="M1426" i="3"/>
  <c r="L955" i="3"/>
  <c r="M955" i="3" s="1"/>
  <c r="J955" i="3"/>
  <c r="K955" i="3" s="1"/>
  <c r="H955" i="3"/>
  <c r="I955" i="3" s="1"/>
  <c r="H954" i="3"/>
  <c r="I954" i="3" s="1"/>
  <c r="L954" i="3"/>
  <c r="M954" i="3" s="1"/>
  <c r="J954" i="3"/>
  <c r="K954" i="3" s="1"/>
  <c r="J1427" i="3"/>
  <c r="K1427" i="3" s="1"/>
  <c r="L1427" i="3"/>
  <c r="M1427" i="3" s="1"/>
  <c r="F1428" i="3"/>
  <c r="H1427" i="3"/>
  <c r="I1427" i="3" s="1"/>
  <c r="H958" i="3" l="1"/>
  <c r="I958" i="3" s="1"/>
  <c r="L958" i="3"/>
  <c r="M958" i="3" s="1"/>
  <c r="J958" i="3"/>
  <c r="K958" i="3" s="1"/>
  <c r="J957" i="3"/>
  <c r="K957" i="3" s="1"/>
  <c r="L957" i="3"/>
  <c r="M957" i="3" s="1"/>
  <c r="H957" i="3"/>
  <c r="I957" i="3" s="1"/>
  <c r="H956" i="3"/>
  <c r="I956" i="3" s="1"/>
  <c r="L956" i="3"/>
  <c r="M956" i="3" s="1"/>
  <c r="J956" i="3"/>
  <c r="K956" i="3" s="1"/>
  <c r="F1429" i="3"/>
  <c r="H1428" i="3"/>
  <c r="I1428" i="3" s="1"/>
  <c r="L1428" i="3"/>
  <c r="M1428" i="3" s="1"/>
  <c r="J1428" i="3"/>
  <c r="K1428" i="3" s="1"/>
  <c r="H959" i="3" l="1"/>
  <c r="I959" i="3" s="1"/>
  <c r="L959" i="3"/>
  <c r="M959" i="3" s="1"/>
  <c r="J959" i="3"/>
  <c r="K959" i="3" s="1"/>
  <c r="J1429" i="3"/>
  <c r="K1429" i="3" s="1"/>
  <c r="L1429" i="3"/>
  <c r="M1429" i="3" s="1"/>
  <c r="F1430" i="3"/>
  <c r="H1429" i="3"/>
  <c r="I1429" i="3" s="1"/>
  <c r="J960" i="3" l="1"/>
  <c r="K960" i="3" s="1"/>
  <c r="H960" i="3"/>
  <c r="I960" i="3" s="1"/>
  <c r="L960" i="3"/>
  <c r="M960" i="3" s="1"/>
  <c r="F1431" i="3"/>
  <c r="H1430" i="3"/>
  <c r="L1430" i="3"/>
  <c r="J1430" i="3"/>
  <c r="L961" i="3" l="1"/>
  <c r="M961" i="3" s="1"/>
  <c r="J961" i="3"/>
  <c r="K961" i="3" s="1"/>
  <c r="H961" i="3"/>
  <c r="I961" i="3" s="1"/>
  <c r="K1430" i="3"/>
  <c r="I1430" i="3"/>
  <c r="M1430" i="3"/>
  <c r="J1431" i="3"/>
  <c r="L1431" i="3"/>
  <c r="H1431" i="3"/>
  <c r="F1432" i="3"/>
  <c r="I1431" i="3" l="1"/>
  <c r="M1431" i="3"/>
  <c r="K1431" i="3"/>
  <c r="F1433" i="3"/>
  <c r="H1432" i="3"/>
  <c r="L1432" i="3"/>
  <c r="J1432" i="3"/>
  <c r="K1432" i="3" l="1"/>
  <c r="M1432" i="3"/>
  <c r="I1432" i="3"/>
  <c r="J1433" i="3"/>
  <c r="L1433" i="3"/>
  <c r="F1434" i="3"/>
  <c r="H1433" i="3"/>
  <c r="M1433" i="3" l="1"/>
  <c r="K1433" i="3"/>
  <c r="I1433" i="3"/>
  <c r="F1435" i="3"/>
  <c r="H1434" i="3"/>
  <c r="L1434" i="3"/>
  <c r="J1434" i="3"/>
  <c r="K1434" i="3" l="1"/>
  <c r="M1434" i="3"/>
  <c r="I1434" i="3"/>
  <c r="J1435" i="3"/>
  <c r="K1435" i="3" s="1"/>
  <c r="L1435" i="3"/>
  <c r="M1435" i="3" s="1"/>
  <c r="F1436" i="3"/>
  <c r="H1435" i="3"/>
  <c r="I1435" i="3" s="1"/>
  <c r="F1437" i="3" l="1"/>
  <c r="F1438" i="3" s="1"/>
  <c r="H1436" i="3"/>
  <c r="L1436" i="3"/>
  <c r="J1436" i="3"/>
  <c r="K1436" i="3" l="1"/>
  <c r="I1436" i="3"/>
  <c r="M1436" i="3"/>
  <c r="F1439" i="3"/>
  <c r="J1438" i="3"/>
  <c r="L1438" i="3"/>
  <c r="H1438" i="3"/>
  <c r="J1437" i="3"/>
  <c r="K1437" i="3" s="1"/>
  <c r="L1437" i="3"/>
  <c r="M1437" i="3" s="1"/>
  <c r="H1437" i="3"/>
  <c r="I1437" i="3" s="1"/>
  <c r="K1438" i="3" l="1"/>
  <c r="F1440" i="3"/>
  <c r="L1439" i="3"/>
  <c r="M1439" i="3" s="1"/>
  <c r="J1439" i="3"/>
  <c r="K1439" i="3" s="1"/>
  <c r="H1439" i="3"/>
  <c r="I1439" i="3" s="1"/>
  <c r="I1438" i="3"/>
  <c r="M1438" i="3"/>
  <c r="F1441" i="3" l="1"/>
  <c r="L1440" i="3"/>
  <c r="M1440" i="3" s="1"/>
  <c r="H1440" i="3"/>
  <c r="I1440" i="3" s="1"/>
  <c r="J1440" i="3"/>
  <c r="K1440" i="3" s="1"/>
  <c r="F1442" i="3" l="1"/>
  <c r="H1441" i="3"/>
  <c r="I1441" i="3" s="1"/>
  <c r="L1441" i="3"/>
  <c r="M1441" i="3" s="1"/>
  <c r="J1441" i="3"/>
  <c r="K1441" i="3" s="1"/>
  <c r="F1443" i="3" l="1"/>
  <c r="H1442" i="3"/>
  <c r="J1442" i="3"/>
  <c r="L1442" i="3"/>
  <c r="M1442" i="3" l="1"/>
  <c r="I1442" i="3"/>
  <c r="K1442" i="3"/>
  <c r="L1443" i="3"/>
  <c r="M1443" i="3" s="1"/>
  <c r="J1443" i="3"/>
  <c r="K1443" i="3" s="1"/>
  <c r="F1444" i="3"/>
  <c r="H1443" i="3"/>
  <c r="I1443" i="3" s="1"/>
  <c r="L1444" i="3" l="1"/>
  <c r="J1444" i="3"/>
  <c r="F1445" i="3"/>
  <c r="H1444" i="3"/>
  <c r="I1444" i="3" l="1"/>
  <c r="H1445" i="3"/>
  <c r="L1445" i="3"/>
  <c r="J1445" i="3"/>
  <c r="F1446" i="3"/>
  <c r="K1444" i="3"/>
  <c r="M1444" i="3"/>
  <c r="K1445" i="3" l="1"/>
  <c r="M1445" i="3"/>
  <c r="I1445" i="3"/>
  <c r="F1447" i="3"/>
  <c r="H1446" i="3"/>
  <c r="I1446" i="3" s="1"/>
  <c r="L1446" i="3"/>
  <c r="M1446" i="3" s="1"/>
  <c r="J1446" i="3"/>
  <c r="K1446" i="3" s="1"/>
  <c r="L1447" i="3" l="1"/>
  <c r="F1448" i="3"/>
  <c r="J1447" i="3"/>
  <c r="H1447" i="3"/>
  <c r="L1448" i="3" l="1"/>
  <c r="F1449" i="3"/>
  <c r="J1448" i="3"/>
  <c r="H1448" i="3"/>
  <c r="I1447" i="3"/>
  <c r="K1447" i="3"/>
  <c r="M1447" i="3"/>
  <c r="I1448" i="3" l="1"/>
  <c r="K1448" i="3"/>
  <c r="M1448" i="3"/>
  <c r="L1449" i="3"/>
  <c r="J1449" i="3"/>
  <c r="F1450" i="3"/>
  <c r="H1449" i="3"/>
  <c r="F1451" i="3" l="1"/>
  <c r="H1450" i="3"/>
  <c r="L1450" i="3"/>
  <c r="J1450" i="3"/>
  <c r="K1449" i="3"/>
  <c r="I1449" i="3"/>
  <c r="M1449" i="3"/>
  <c r="K1450" i="3" l="1"/>
  <c r="M1450" i="3"/>
  <c r="I1450" i="3"/>
  <c r="L1451" i="3"/>
  <c r="H1451" i="3"/>
  <c r="F1452" i="3"/>
  <c r="J1451" i="3"/>
  <c r="K1451" i="3" l="1"/>
  <c r="I1451" i="3"/>
  <c r="M1451" i="3"/>
  <c r="H1452" i="3"/>
  <c r="F1453" i="3"/>
  <c r="J1452" i="3"/>
  <c r="L1452" i="3"/>
  <c r="M1452" i="3" l="1"/>
  <c r="K1452" i="3"/>
  <c r="I1452" i="3"/>
  <c r="F1454" i="3"/>
  <c r="J1453" i="3"/>
  <c r="L1453" i="3"/>
  <c r="H1453" i="3"/>
  <c r="M1453" i="3" l="1"/>
  <c r="K1453" i="3"/>
  <c r="I1453" i="3"/>
  <c r="F1455" i="3"/>
  <c r="H1454" i="3"/>
  <c r="J1454" i="3"/>
  <c r="L1454" i="3"/>
  <c r="M1454" i="3" l="1"/>
  <c r="K1454" i="3"/>
  <c r="I1454" i="3"/>
  <c r="F1456" i="3"/>
  <c r="L1455" i="3"/>
  <c r="J1455" i="3"/>
  <c r="H1455" i="3"/>
  <c r="I1455" i="3" l="1"/>
  <c r="K1455" i="3"/>
  <c r="M1455" i="3"/>
  <c r="F1457" i="3"/>
  <c r="L1456" i="3"/>
  <c r="H1456" i="3"/>
  <c r="J1456" i="3"/>
  <c r="I1456" i="3" l="1"/>
  <c r="K1456" i="3"/>
  <c r="M1456" i="3"/>
  <c r="H1457" i="3"/>
  <c r="L1457" i="3"/>
  <c r="J1457" i="3"/>
  <c r="F1458" i="3"/>
  <c r="K1457" i="3" l="1"/>
  <c r="M1457" i="3"/>
  <c r="I1457" i="3"/>
  <c r="F1459" i="3"/>
  <c r="L1458" i="3"/>
  <c r="J1458" i="3"/>
  <c r="H1458" i="3"/>
  <c r="I1458" i="3" l="1"/>
  <c r="K1458" i="3"/>
  <c r="M1458" i="3"/>
  <c r="L1459" i="3"/>
  <c r="H1459" i="3"/>
  <c r="F1460" i="3"/>
  <c r="J1459" i="3"/>
  <c r="K1459" i="3" l="1"/>
  <c r="M1459" i="3"/>
  <c r="I1459" i="3"/>
  <c r="F1461" i="3"/>
  <c r="F1462" i="3" s="1"/>
  <c r="J1460" i="3"/>
  <c r="L1460" i="3"/>
  <c r="H1460" i="3"/>
  <c r="K1460" i="3" l="1"/>
  <c r="I1460" i="3"/>
  <c r="M1460" i="3"/>
  <c r="F1463" i="3"/>
  <c r="J1462" i="3"/>
  <c r="K1462" i="3" s="1"/>
  <c r="H1462" i="3"/>
  <c r="I1462" i="3" s="1"/>
  <c r="L1462" i="3"/>
  <c r="M1462" i="3" s="1"/>
  <c r="J1461" i="3"/>
  <c r="L1461" i="3"/>
  <c r="H1461" i="3"/>
  <c r="M1461" i="3" l="1"/>
  <c r="K1461" i="3"/>
  <c r="I1461" i="3"/>
  <c r="F1464" i="3"/>
  <c r="H1463" i="3"/>
  <c r="J1463" i="3"/>
  <c r="L1463" i="3"/>
  <c r="K1463" i="3" l="1"/>
  <c r="M1463" i="3"/>
  <c r="I1463" i="3"/>
  <c r="H1464" i="3"/>
  <c r="I1464" i="3" s="1"/>
  <c r="F1465" i="3"/>
  <c r="J1464" i="3"/>
  <c r="K1464" i="3" s="1"/>
  <c r="L1464" i="3"/>
  <c r="M1464" i="3" s="1"/>
  <c r="F1466" i="3" l="1"/>
  <c r="H1465" i="3"/>
  <c r="J1465" i="3"/>
  <c r="L1465" i="3"/>
  <c r="I1465" i="3" l="1"/>
  <c r="M1465" i="3"/>
  <c r="H1466" i="3"/>
  <c r="F1467" i="3"/>
  <c r="L1466" i="3"/>
  <c r="J1466" i="3"/>
  <c r="K1465" i="3"/>
  <c r="F1468" i="3" l="1"/>
  <c r="L1467" i="3"/>
  <c r="M1467" i="3" s="1"/>
  <c r="J1467" i="3"/>
  <c r="K1467" i="3" s="1"/>
  <c r="H1467" i="3"/>
  <c r="I1467" i="3" s="1"/>
  <c r="K1466" i="3"/>
  <c r="M1466" i="3"/>
  <c r="I1466" i="3"/>
  <c r="F1469" i="3" l="1"/>
  <c r="L1468" i="3"/>
  <c r="J1468" i="3"/>
  <c r="H1468" i="3"/>
  <c r="K1468" i="3" l="1"/>
  <c r="M1468" i="3"/>
  <c r="F1470" i="3"/>
  <c r="J1469" i="3"/>
  <c r="H1469" i="3"/>
  <c r="L1469" i="3"/>
  <c r="I1468" i="3"/>
  <c r="K1469" i="3" l="1"/>
  <c r="M1469" i="3"/>
  <c r="I1469" i="3"/>
  <c r="F1471" i="3"/>
  <c r="J1470" i="3"/>
  <c r="H1470" i="3"/>
  <c r="L1470" i="3"/>
  <c r="K1470" i="3" l="1"/>
  <c r="F1472" i="3"/>
  <c r="H1471" i="3"/>
  <c r="J1471" i="3"/>
  <c r="L1471" i="3"/>
  <c r="M1470" i="3"/>
  <c r="I1470" i="3"/>
  <c r="I1471" i="3" l="1"/>
  <c r="L1472" i="3"/>
  <c r="J1472" i="3"/>
  <c r="H1472" i="3"/>
  <c r="F1473" i="3"/>
  <c r="M1471" i="3"/>
  <c r="K1471" i="3"/>
  <c r="K1472" i="3" l="1"/>
  <c r="M1472" i="3"/>
  <c r="L1473" i="3"/>
  <c r="H1473" i="3"/>
  <c r="J1473" i="3"/>
  <c r="F1474" i="3"/>
  <c r="I1472" i="3"/>
  <c r="F1475" i="3" l="1"/>
  <c r="H1474" i="3"/>
  <c r="L1474" i="3"/>
  <c r="J1474" i="3"/>
  <c r="K1473" i="3"/>
  <c r="I1473" i="3"/>
  <c r="M1473" i="3"/>
  <c r="M1474" i="3" l="1"/>
  <c r="I1474" i="3"/>
  <c r="K1474" i="3"/>
  <c r="H1475" i="3"/>
  <c r="L1475" i="3"/>
  <c r="F1476" i="3"/>
  <c r="J1475" i="3"/>
  <c r="I1475" i="3" l="1"/>
  <c r="K1475" i="3"/>
  <c r="M1475" i="3"/>
  <c r="J1476" i="3"/>
  <c r="F1477" i="3"/>
  <c r="H1476" i="3"/>
  <c r="L1476" i="3"/>
  <c r="M1476" i="3" l="1"/>
  <c r="I1476" i="3"/>
  <c r="F1478" i="3"/>
  <c r="L1477" i="3"/>
  <c r="J1477" i="3"/>
  <c r="H1477" i="3"/>
  <c r="K1476" i="3"/>
  <c r="M1477" i="3" l="1"/>
  <c r="F1479" i="3"/>
  <c r="L1478" i="3"/>
  <c r="J1478" i="3"/>
  <c r="H1478" i="3"/>
  <c r="I1477" i="3"/>
  <c r="K1477" i="3"/>
  <c r="M1478" i="3" l="1"/>
  <c r="K1478" i="3"/>
  <c r="H1479" i="3"/>
  <c r="J1479" i="3"/>
  <c r="F1480" i="3"/>
  <c r="L1479" i="3"/>
  <c r="I1478" i="3"/>
  <c r="M1479" i="3" l="1"/>
  <c r="L1480" i="3"/>
  <c r="F1481" i="3"/>
  <c r="H1480" i="3"/>
  <c r="J1480" i="3"/>
  <c r="K1479" i="3"/>
  <c r="I1479" i="3"/>
  <c r="K1480" i="3" l="1"/>
  <c r="I1480" i="3"/>
  <c r="M1480" i="3"/>
  <c r="L1481" i="3"/>
  <c r="H1481" i="3"/>
  <c r="J1481" i="3"/>
  <c r="F1482" i="3"/>
  <c r="I1481" i="3" l="1"/>
  <c r="M1481" i="3"/>
  <c r="K1481" i="3"/>
  <c r="L1482" i="3"/>
  <c r="J1482" i="3"/>
  <c r="F1483" i="3"/>
  <c r="H1482" i="3"/>
  <c r="I1482" i="3" l="1"/>
  <c r="K1482" i="3"/>
  <c r="M1482" i="3"/>
  <c r="H1483" i="3"/>
  <c r="L1483" i="3"/>
  <c r="J1483" i="3"/>
  <c r="F1484" i="3"/>
  <c r="K1483" i="3" l="1"/>
  <c r="M1483" i="3"/>
  <c r="I1483" i="3"/>
  <c r="L1484" i="3"/>
  <c r="J1484" i="3"/>
  <c r="F1485" i="3"/>
  <c r="H1484" i="3"/>
  <c r="M1484" i="3" l="1"/>
  <c r="K1484" i="3"/>
  <c r="I1484" i="3"/>
  <c r="J1485" i="3"/>
  <c r="F1486" i="3"/>
  <c r="F1487" i="3" s="1"/>
  <c r="L1485" i="3"/>
  <c r="H1485" i="3"/>
  <c r="F1488" i="3" l="1"/>
  <c r="H1487" i="3"/>
  <c r="L1487" i="3"/>
  <c r="J1487" i="3"/>
  <c r="I1485" i="3"/>
  <c r="M1485" i="3"/>
  <c r="K1485" i="3"/>
  <c r="L1486" i="3"/>
  <c r="J1486" i="3"/>
  <c r="H1486" i="3"/>
  <c r="M1487" i="3" l="1"/>
  <c r="K1487" i="3"/>
  <c r="I1487" i="3"/>
  <c r="I1486" i="3"/>
  <c r="F1489" i="3"/>
  <c r="H1488" i="3"/>
  <c r="L1488" i="3"/>
  <c r="J1488" i="3"/>
  <c r="K1486" i="3"/>
  <c r="M1486" i="3"/>
  <c r="M1488" i="3" l="1"/>
  <c r="I1488" i="3"/>
  <c r="K1488" i="3"/>
  <c r="H1489" i="3"/>
  <c r="L1489" i="3"/>
  <c r="J1489" i="3"/>
  <c r="F1490" i="3"/>
  <c r="K1489" i="3" l="1"/>
  <c r="M1489" i="3"/>
  <c r="I1489" i="3"/>
  <c r="F1491" i="3"/>
  <c r="F1493" i="3" s="1"/>
  <c r="H1490" i="3"/>
  <c r="J1490" i="3"/>
  <c r="L1490" i="3"/>
  <c r="M1490" i="3" l="1"/>
  <c r="K1490" i="3"/>
  <c r="I1490" i="3"/>
  <c r="L1493" i="3"/>
  <c r="M1493" i="3" s="1"/>
  <c r="H1493" i="3"/>
  <c r="I1493" i="3" s="1"/>
  <c r="J1493" i="3"/>
  <c r="K1493" i="3" s="1"/>
  <c r="L1491" i="3"/>
  <c r="J1491" i="3"/>
  <c r="F1492" i="3"/>
  <c r="H1491" i="3"/>
  <c r="K1491" i="3" l="1"/>
  <c r="M1491" i="3"/>
  <c r="I1491" i="3"/>
  <c r="J1492" i="3"/>
  <c r="H1492" i="3"/>
  <c r="F1494" i="3"/>
  <c r="F1495" i="3" s="1"/>
  <c r="L1492" i="3"/>
  <c r="L1495" i="3" l="1"/>
  <c r="M1495" i="3" s="1"/>
  <c r="J1495" i="3"/>
  <c r="K1495" i="3" s="1"/>
  <c r="H1495" i="3"/>
  <c r="I1495" i="3" s="1"/>
  <c r="F1496" i="3"/>
  <c r="I1492" i="3"/>
  <c r="K1492" i="3"/>
  <c r="M1492" i="3"/>
  <c r="H1494" i="3"/>
  <c r="J1494" i="3"/>
  <c r="L1494" i="3"/>
  <c r="F1497" i="3" l="1"/>
  <c r="J1496" i="3"/>
  <c r="K1496" i="3" s="1"/>
  <c r="H1496" i="3"/>
  <c r="I1496" i="3" s="1"/>
  <c r="L1496" i="3"/>
  <c r="M1496" i="3" s="1"/>
  <c r="K1494" i="3"/>
  <c r="M1494" i="3"/>
  <c r="I1494" i="3"/>
  <c r="H1497" i="3" l="1"/>
  <c r="J1497" i="3"/>
  <c r="F1498" i="3"/>
  <c r="L1497" i="3"/>
  <c r="M1497" i="3" l="1"/>
  <c r="L1498" i="3"/>
  <c r="M1498" i="3" s="1"/>
  <c r="J1498" i="3"/>
  <c r="K1498" i="3" s="1"/>
  <c r="H1498" i="3"/>
  <c r="I1498" i="3" s="1"/>
  <c r="I1497" i="3"/>
  <c r="K1497" i="3"/>
</calcChain>
</file>

<file path=xl/sharedStrings.xml><?xml version="1.0" encoding="utf-8"?>
<sst xmlns="http://schemas.openxmlformats.org/spreadsheetml/2006/main" count="94267" uniqueCount="10226">
  <si>
    <t>Oud nummer</t>
  </si>
  <si>
    <t>Betaalnummer</t>
  </si>
  <si>
    <t>Doc.code</t>
  </si>
  <si>
    <t>Doc.nr.CODA</t>
  </si>
  <si>
    <t>Doc.datum</t>
  </si>
  <si>
    <t>Rekeningcode</t>
  </si>
  <si>
    <t>Cred</t>
  </si>
  <si>
    <t>Cred.naam</t>
  </si>
  <si>
    <t>Bedrag</t>
  </si>
  <si>
    <t>Factuurnr</t>
  </si>
  <si>
    <t>AGV-nr.</t>
  </si>
  <si>
    <t>bew.</t>
  </si>
  <si>
    <t>GS-nr.</t>
  </si>
  <si>
    <t>Omschrijving</t>
  </si>
  <si>
    <t>status</t>
  </si>
  <si>
    <t>Element 1</t>
  </si>
  <si>
    <t>Element 1 verkorte naam</t>
  </si>
  <si>
    <t>Element 2</t>
  </si>
  <si>
    <t>Element 2 verkorte naam</t>
  </si>
  <si>
    <t>Element 3</t>
  </si>
  <si>
    <t>Element 3 verkorte naam</t>
  </si>
  <si>
    <t>Element 4</t>
  </si>
  <si>
    <t>Element 4 verkorte naam</t>
  </si>
  <si>
    <t>Jaar/periode</t>
  </si>
  <si>
    <t>Bedrijfscode</t>
  </si>
  <si>
    <t>Afletterdatum</t>
  </si>
  <si>
    <t>Ext. Ref 5</t>
  </si>
  <si>
    <t>Ext. Ref 6</t>
  </si>
  <si>
    <t>Invoerdatum</t>
  </si>
  <si>
    <t>Valutadatum</t>
  </si>
  <si>
    <t>Code oorspr.doc.</t>
  </si>
  <si>
    <t>Nr. oorspr. doc.</t>
  </si>
  <si>
    <t>bet.datum</t>
  </si>
  <si>
    <t>Debet/credit-teken</t>
  </si>
  <si>
    <t>Element 3 verplichte rekening</t>
  </si>
  <si>
    <t>Element 1 hoeveelheid 1 saldocode</t>
  </si>
  <si>
    <t>Element 1 hoeveelheid 1 waarde</t>
  </si>
  <si>
    <t>Afletterreferentie</t>
  </si>
  <si>
    <t>Bijlage-ID</t>
  </si>
  <si>
    <t/>
  </si>
  <si>
    <t>600101.450001</t>
  </si>
  <si>
    <t>600108.450009</t>
  </si>
  <si>
    <t>602100.840110</t>
  </si>
  <si>
    <t>603100.810210</t>
  </si>
  <si>
    <t>610102.440302</t>
  </si>
  <si>
    <t>610103.423139</t>
  </si>
  <si>
    <t>610104.423136</t>
  </si>
  <si>
    <t>611101.423132</t>
  </si>
  <si>
    <t>616205.823090</t>
  </si>
  <si>
    <t>616303.423136</t>
  </si>
  <si>
    <t>617110.823010.KP116</t>
  </si>
  <si>
    <t>630104.423083</t>
  </si>
  <si>
    <t>631345.423040</t>
  </si>
  <si>
    <t>631346.423040</t>
  </si>
  <si>
    <t>631348.423040.WM01</t>
  </si>
  <si>
    <t>631348.423040.WM02</t>
  </si>
  <si>
    <t>631348.423040.WM05</t>
  </si>
  <si>
    <t>631348.423050.WM01</t>
  </si>
  <si>
    <t>631349.423040</t>
  </si>
  <si>
    <t>631351.423040</t>
  </si>
  <si>
    <t>631352.423040</t>
  </si>
  <si>
    <t>631352.423136</t>
  </si>
  <si>
    <t>631352.423901</t>
  </si>
  <si>
    <t>631352.811010</t>
  </si>
  <si>
    <t>631352.823090</t>
  </si>
  <si>
    <t>631601.423040</t>
  </si>
  <si>
    <t>633776.811010</t>
  </si>
  <si>
    <t>633776.811020</t>
  </si>
  <si>
    <t>633907.423040.BRP00</t>
  </si>
  <si>
    <t>640101.423139</t>
  </si>
  <si>
    <t>640103.423139</t>
  </si>
  <si>
    <t>652207.423040.EP5201</t>
  </si>
  <si>
    <t>655118.423136</t>
  </si>
  <si>
    <t>655119.811010</t>
  </si>
  <si>
    <t>670203.440301</t>
  </si>
  <si>
    <t>671233.440302</t>
  </si>
  <si>
    <t>680150.440301</t>
  </si>
  <si>
    <t>680151.440301</t>
  </si>
  <si>
    <t>680300.440301</t>
  </si>
  <si>
    <t>682116.440301</t>
  </si>
  <si>
    <t>682119.440301</t>
  </si>
  <si>
    <t>682121.440301</t>
  </si>
  <si>
    <t>683400.440301</t>
  </si>
  <si>
    <t>683405.440301</t>
  </si>
  <si>
    <t>683407.440301</t>
  </si>
  <si>
    <t>683410.440301</t>
  </si>
  <si>
    <t>683411.440301</t>
  </si>
  <si>
    <t>683412.440301</t>
  </si>
  <si>
    <t>683413.440301</t>
  </si>
  <si>
    <t>683414.440301</t>
  </si>
  <si>
    <t>683415.440301</t>
  </si>
  <si>
    <t>683416.440301</t>
  </si>
  <si>
    <t>683417.440301</t>
  </si>
  <si>
    <t>683418.440301</t>
  </si>
  <si>
    <t>683419.440301</t>
  </si>
  <si>
    <t>683420.440301</t>
  </si>
  <si>
    <t>683421.440301</t>
  </si>
  <si>
    <t>683423.440301</t>
  </si>
  <si>
    <t>683424.440301</t>
  </si>
  <si>
    <t>683425.440301</t>
  </si>
  <si>
    <t>683426.440301</t>
  </si>
  <si>
    <t>683427.440301</t>
  </si>
  <si>
    <t>683428.440301</t>
  </si>
  <si>
    <t>683429.440301</t>
  </si>
  <si>
    <t>683430.440301</t>
  </si>
  <si>
    <t>683431.440301</t>
  </si>
  <si>
    <t>683432.440301</t>
  </si>
  <si>
    <t>683434.440301</t>
  </si>
  <si>
    <t>683435.440301</t>
  </si>
  <si>
    <t>683436.440301</t>
  </si>
  <si>
    <t>683438.440301</t>
  </si>
  <si>
    <t>683440.440301</t>
  </si>
  <si>
    <t>683441.440301</t>
  </si>
  <si>
    <t>683442.440301</t>
  </si>
  <si>
    <t>683445.440301</t>
  </si>
  <si>
    <t>683447.440301</t>
  </si>
  <si>
    <t>683459.440301</t>
  </si>
  <si>
    <t>684100.440301</t>
  </si>
  <si>
    <t>691120.820110</t>
  </si>
  <si>
    <t>691120.823090</t>
  </si>
  <si>
    <t>691208.423136</t>
  </si>
  <si>
    <t>Lasten/Baten</t>
  </si>
  <si>
    <t>Groepscode</t>
  </si>
  <si>
    <t>Groepsnaam</t>
  </si>
  <si>
    <t>Element</t>
  </si>
  <si>
    <t>Elementnaam</t>
  </si>
  <si>
    <t>Niveau</t>
  </si>
  <si>
    <t>XEB-00</t>
  </si>
  <si>
    <t>0.0 Niet in te delen baten</t>
  </si>
  <si>
    <t>800000</t>
  </si>
  <si>
    <t>Niet in te delen baten</t>
  </si>
  <si>
    <t>XEB-101</t>
  </si>
  <si>
    <t>1.0.1 Belastingen op producenten</t>
  </si>
  <si>
    <t>810110</t>
  </si>
  <si>
    <t>Opcenten motorrijtuigenb. (zakelijk)</t>
  </si>
  <si>
    <t>810120</t>
  </si>
  <si>
    <t>Belastingen op grondwater</t>
  </si>
  <si>
    <t>810130</t>
  </si>
  <si>
    <t>Heffingen nazorg stortplaatsen</t>
  </si>
  <si>
    <t>XEB-102</t>
  </si>
  <si>
    <t>1.0.2 Belasting op inkomen van gezin</t>
  </si>
  <si>
    <t>810210</t>
  </si>
  <si>
    <t>Opcenten motorrijtuigenbel (partic.)</t>
  </si>
  <si>
    <t>XEB-11</t>
  </si>
  <si>
    <t>1.1 Leges en andere rechten</t>
  </si>
  <si>
    <t>811010</t>
  </si>
  <si>
    <t>Opbrengst leges</t>
  </si>
  <si>
    <t>811020</t>
  </si>
  <si>
    <t>Kade- en havengelden</t>
  </si>
  <si>
    <t>811030</t>
  </si>
  <si>
    <t>Recognities</t>
  </si>
  <si>
    <t>811040</t>
  </si>
  <si>
    <t>Heffingen</t>
  </si>
  <si>
    <t>XEB-201</t>
  </si>
  <si>
    <t>2.0.1 Verkoop grond</t>
  </si>
  <si>
    <t>820110</t>
  </si>
  <si>
    <t>Verkoop grond</t>
  </si>
  <si>
    <t>XEB-202</t>
  </si>
  <si>
    <t>2.0.2 Overige verkopen onroerende za</t>
  </si>
  <si>
    <t>820210</t>
  </si>
  <si>
    <t>Verkoop gebouwen</t>
  </si>
  <si>
    <t>820220</t>
  </si>
  <si>
    <t>Overige verkoop van onroerende zaken</t>
  </si>
  <si>
    <t>XEB-21</t>
  </si>
  <si>
    <t>2.1 Verkoop van duurzame roerende za</t>
  </si>
  <si>
    <t>821010</t>
  </si>
  <si>
    <t>Verkoop van duurzame roerende zaken</t>
  </si>
  <si>
    <t>XEB-221</t>
  </si>
  <si>
    <t>2.2.1 Huren</t>
  </si>
  <si>
    <t>822110</t>
  </si>
  <si>
    <t>Huren gebouwen en terreinen</t>
  </si>
  <si>
    <t>822120</t>
  </si>
  <si>
    <t>Overige huuropbr. onroerende zaken</t>
  </si>
  <si>
    <t>822130</t>
  </si>
  <si>
    <t>Overige huuropbr. roerende zaken</t>
  </si>
  <si>
    <t>XEB-222</t>
  </si>
  <si>
    <t>2.2.2 Pachten en erfpachten</t>
  </si>
  <si>
    <t>822210</t>
  </si>
  <si>
    <t>Pachten en erfpachten</t>
  </si>
  <si>
    <t>XEB-23</t>
  </si>
  <si>
    <t>2.3 Overige goederen en diensten</t>
  </si>
  <si>
    <t>823010</t>
  </si>
  <si>
    <t>Vergoeding verrichte werkzaamheden</t>
  </si>
  <si>
    <t>823020</t>
  </si>
  <si>
    <t>Opbr levrng drukw (niet legesverord)</t>
  </si>
  <si>
    <t>823030</t>
  </si>
  <si>
    <t>Betalingsverschil crediteuren/debtrn</t>
  </si>
  <si>
    <t>823090</t>
  </si>
  <si>
    <t>Overige opbr goederen en diensten</t>
  </si>
  <si>
    <t>XEB-30</t>
  </si>
  <si>
    <t>3.0 Dividenden en winsten</t>
  </si>
  <si>
    <t>830010</t>
  </si>
  <si>
    <t>Opbrengst dividend deelnemingen</t>
  </si>
  <si>
    <t>XEB-401</t>
  </si>
  <si>
    <t>4.0.1 Inkomensoverdrachten van overh</t>
  </si>
  <si>
    <t>840110</t>
  </si>
  <si>
    <t>Inkomensoverdracht Rijk</t>
  </si>
  <si>
    <t>840120</t>
  </si>
  <si>
    <t>Inkomensoverdracht provincies</t>
  </si>
  <si>
    <t>840130</t>
  </si>
  <si>
    <t>Inkomensoverdracht gemeenten</t>
  </si>
  <si>
    <t>840140</t>
  </si>
  <si>
    <t>Inkomensoverdracht waterschappen</t>
  </si>
  <si>
    <t>840150</t>
  </si>
  <si>
    <t>Inkomensoverdracht EU</t>
  </si>
  <si>
    <t>840190</t>
  </si>
  <si>
    <t>Inkomensoverdracht overige overheden</t>
  </si>
  <si>
    <t>XEB-402</t>
  </si>
  <si>
    <t>4.0.2 Overige inkomensoverdrachten</t>
  </si>
  <si>
    <t>840210</t>
  </si>
  <si>
    <t>Inkomensoverdracht bedrijven</t>
  </si>
  <si>
    <t>840220</t>
  </si>
  <si>
    <t>Overige inkomensoverdrachten</t>
  </si>
  <si>
    <t>XEB-411</t>
  </si>
  <si>
    <t>4.1.1 Vermogensoverdrachten van over</t>
  </si>
  <si>
    <t>841110</t>
  </si>
  <si>
    <t>Vermogensoverdracht Rijk</t>
  </si>
  <si>
    <t>841120</t>
  </si>
  <si>
    <t>Vermogensoverdracht provincies</t>
  </si>
  <si>
    <t>841130</t>
  </si>
  <si>
    <t>Vermogensoverdracht gemeenten</t>
  </si>
  <si>
    <t>841140</t>
  </si>
  <si>
    <t>Vermogensoverdracht waterschappen</t>
  </si>
  <si>
    <t>841150</t>
  </si>
  <si>
    <t>Vermogensoverdracht EU</t>
  </si>
  <si>
    <t>841190</t>
  </si>
  <si>
    <t>Verm.overdracht overige overheden</t>
  </si>
  <si>
    <t>XEB-412</t>
  </si>
  <si>
    <t>4.1.2 Overige vermogensoverdrachten</t>
  </si>
  <si>
    <t>841210</t>
  </si>
  <si>
    <t>Overige vermogenoverdrachten</t>
  </si>
  <si>
    <t>XEB-50</t>
  </si>
  <si>
    <t>5.0 Rente</t>
  </si>
  <si>
    <t>850001</t>
  </si>
  <si>
    <t>Ontvangen rente banken en giro</t>
  </si>
  <si>
    <t>850002</t>
  </si>
  <si>
    <t>Ontvangen rente kas- en callgeld</t>
  </si>
  <si>
    <t>850003</t>
  </si>
  <si>
    <t>Ontv rente rekening-courant derden</t>
  </si>
  <si>
    <t>850004</t>
  </si>
  <si>
    <t>Ontv rente hypothecaire geldleningen</t>
  </si>
  <si>
    <t>850005</t>
  </si>
  <si>
    <t>Ontvangen rente beleggingen</t>
  </si>
  <si>
    <t>850009</t>
  </si>
  <si>
    <t>Overige ontvangen rente</t>
  </si>
  <si>
    <t>XEB-61</t>
  </si>
  <si>
    <t>6.1 Afschrijvingen</t>
  </si>
  <si>
    <t>860101</t>
  </si>
  <si>
    <t>Afschrijvingen</t>
  </si>
  <si>
    <t>XEB-62</t>
  </si>
  <si>
    <t>6.2 Bespaarde rente</t>
  </si>
  <si>
    <t>860201</t>
  </si>
  <si>
    <t>bespaarde rente</t>
  </si>
  <si>
    <t>860502</t>
  </si>
  <si>
    <t>rentetoerekening (omslagrente)</t>
  </si>
  <si>
    <t>XEB-63</t>
  </si>
  <si>
    <t>6.3 Vorming van reserves</t>
  </si>
  <si>
    <t>860301</t>
  </si>
  <si>
    <t>storting in reserve</t>
  </si>
  <si>
    <t>XEB-64</t>
  </si>
  <si>
    <t>6.4 Beschikking over reserves</t>
  </si>
  <si>
    <t>860302</t>
  </si>
  <si>
    <t>onttrekking aan reserve</t>
  </si>
  <si>
    <t>XEB-65</t>
  </si>
  <si>
    <t>6.5 Vorming van voorzieningen</t>
  </si>
  <si>
    <t>860311</t>
  </si>
  <si>
    <t>Storting in voorziening</t>
  </si>
  <si>
    <t>XEB-66</t>
  </si>
  <si>
    <t>6.6 Beschikking over voorzieningen</t>
  </si>
  <si>
    <t>860312</t>
  </si>
  <si>
    <t>onttrekking aan voorziening</t>
  </si>
  <si>
    <t>XEB-69</t>
  </si>
  <si>
    <t>6.9 Overige administratieve boekinge</t>
  </si>
  <si>
    <t>860501</t>
  </si>
  <si>
    <t>overige administratieve boekingen</t>
  </si>
  <si>
    <t>XEB-71</t>
  </si>
  <si>
    <t>7.1 Chartaal geld en deposito¿s</t>
  </si>
  <si>
    <t>871000</t>
  </si>
  <si>
    <t>Chartaal geld en deposito's</t>
  </si>
  <si>
    <t>XEB-72</t>
  </si>
  <si>
    <t>7.2 Kortlopende effecten m.u.v. aand</t>
  </si>
  <si>
    <t>872000</t>
  </si>
  <si>
    <t>Kortlopende effecten m.u.v. aandelen</t>
  </si>
  <si>
    <t>XEB-73</t>
  </si>
  <si>
    <t>7.3 Langlopende effecten m.u.v.aande</t>
  </si>
  <si>
    <t>873000</t>
  </si>
  <si>
    <t>Langlopende effecten m.u.v. aandelen</t>
  </si>
  <si>
    <t>XEB-74</t>
  </si>
  <si>
    <t>7.4 Financiële derivaten</t>
  </si>
  <si>
    <t>874000</t>
  </si>
  <si>
    <t>Financiële derivaten</t>
  </si>
  <si>
    <t>XEB-75</t>
  </si>
  <si>
    <t>7.5 Kortlopende leningen</t>
  </si>
  <si>
    <t>875000</t>
  </si>
  <si>
    <t>Kortlopende leningen</t>
  </si>
  <si>
    <t>XEB-76</t>
  </si>
  <si>
    <t>7.6 Langlopende leningen</t>
  </si>
  <si>
    <t>876000</t>
  </si>
  <si>
    <t>Langlopende leningen</t>
  </si>
  <si>
    <t>XEB-77</t>
  </si>
  <si>
    <t>7.7 Aandelen en overige deelnemingen</t>
  </si>
  <si>
    <t>877000</t>
  </si>
  <si>
    <t>Aandelen en overige deelnemingen</t>
  </si>
  <si>
    <t>XEB-78</t>
  </si>
  <si>
    <t>7.8 Handelskredieten en transitorisc</t>
  </si>
  <si>
    <t>878000</t>
  </si>
  <si>
    <t>Handelskred en transitorische posten</t>
  </si>
  <si>
    <t>XEB-81</t>
  </si>
  <si>
    <t>8.1 herrekening voor investeringspro</t>
  </si>
  <si>
    <t>881998</t>
  </si>
  <si>
    <t>Dekkingsrek. versl. overhead invest.</t>
  </si>
  <si>
    <t>881999</t>
  </si>
  <si>
    <t>Dekkingsrek. versl. app.kst. invest.</t>
  </si>
  <si>
    <t>XEB-82</t>
  </si>
  <si>
    <t>8.2 overige verrekeningen</t>
  </si>
  <si>
    <t>882998</t>
  </si>
  <si>
    <t>Dekkingsrekening versl. overhead</t>
  </si>
  <si>
    <t>882999</t>
  </si>
  <si>
    <t>Dekkingsrek. versleuteling app.kst</t>
  </si>
  <si>
    <t>XEL-00</t>
  </si>
  <si>
    <t>0.0 Niet in te delen lasten</t>
  </si>
  <si>
    <t>400000</t>
  </si>
  <si>
    <t>Niet in te delen lasten</t>
  </si>
  <si>
    <t>XEL-11</t>
  </si>
  <si>
    <t>1.1 Loonbetalingen en sociale premie</t>
  </si>
  <si>
    <t>411001</t>
  </si>
  <si>
    <t>(Bruto)salaris</t>
  </si>
  <si>
    <t>411002</t>
  </si>
  <si>
    <t>Overwerk</t>
  </si>
  <si>
    <t>411003</t>
  </si>
  <si>
    <t>Toelagen</t>
  </si>
  <si>
    <t>411004</t>
  </si>
  <si>
    <t>Variabel belonen</t>
  </si>
  <si>
    <t>411005</t>
  </si>
  <si>
    <t>Overige vergoedingen</t>
  </si>
  <si>
    <t>411006</t>
  </si>
  <si>
    <t>Kostenvergoeding GS/PS</t>
  </si>
  <si>
    <t>411007</t>
  </si>
  <si>
    <t>Opting-in Kosten</t>
  </si>
  <si>
    <t>411008</t>
  </si>
  <si>
    <t>Vergoeding in geld ikv fietsregeling</t>
  </si>
  <si>
    <t>411050</t>
  </si>
  <si>
    <t>Ontv. wao conforme uitkeringen</t>
  </si>
  <si>
    <t>411051</t>
  </si>
  <si>
    <t>Ontv. Ziekteuitkeringen</t>
  </si>
  <si>
    <t>411100</t>
  </si>
  <si>
    <t>Sociale lasten</t>
  </si>
  <si>
    <t>423199</t>
  </si>
  <si>
    <t>XEL-12</t>
  </si>
  <si>
    <t>1.2 Sociale uitkeringen personeel</t>
  </si>
  <si>
    <t>412001</t>
  </si>
  <si>
    <t>Sociale uitkeringen personeel</t>
  </si>
  <si>
    <t>XEL-201</t>
  </si>
  <si>
    <t>2.0.1 Aankoop grond</t>
  </si>
  <si>
    <t>420100</t>
  </si>
  <si>
    <t>Aankoop gronden</t>
  </si>
  <si>
    <t>XEL-202</t>
  </si>
  <si>
    <t>2.0.2 Overige aankopen onroerende za</t>
  </si>
  <si>
    <t>420200</t>
  </si>
  <si>
    <t>Aankoop gebouwen</t>
  </si>
  <si>
    <t>420210</t>
  </si>
  <si>
    <t>Overige aankopen onroerende zaken</t>
  </si>
  <si>
    <t>XEL-21</t>
  </si>
  <si>
    <t>2.1 Uitbestede investeringen</t>
  </si>
  <si>
    <t>421010</t>
  </si>
  <si>
    <t>Nieuwbouw gebouwen</t>
  </si>
  <si>
    <t>421020</t>
  </si>
  <si>
    <t>Her- en verbouw gebouwen</t>
  </si>
  <si>
    <t>421030</t>
  </si>
  <si>
    <t>Aanleg en vervanging installaties</t>
  </si>
  <si>
    <t>421040</t>
  </si>
  <si>
    <t>Aanleg wegen</t>
  </si>
  <si>
    <t>421050</t>
  </si>
  <si>
    <t>Aanleg waterwegen</t>
  </si>
  <si>
    <t>421095</t>
  </si>
  <si>
    <t>Overige uitbestede investeringen</t>
  </si>
  <si>
    <t>XEL-22</t>
  </si>
  <si>
    <t>2.2 Aankoop van duurzame roerende za</t>
  </si>
  <si>
    <t>422010</t>
  </si>
  <si>
    <t>Aanschaf werkplek</t>
  </si>
  <si>
    <t>422011</t>
  </si>
  <si>
    <t>Aanschaf servers</t>
  </si>
  <si>
    <t>422012</t>
  </si>
  <si>
    <t>Aanschaf software</t>
  </si>
  <si>
    <t>422013</t>
  </si>
  <si>
    <t>Aanschaf netwerkcomponenten</t>
  </si>
  <si>
    <t>422014</t>
  </si>
  <si>
    <t>Aanschaf back-up omgeving</t>
  </si>
  <si>
    <t>422015</t>
  </si>
  <si>
    <t>Aanschaf back-up software</t>
  </si>
  <si>
    <t>422016</t>
  </si>
  <si>
    <t>Aanschaf randapp printers</t>
  </si>
  <si>
    <t>422017</t>
  </si>
  <si>
    <t>Aanschaf software systeem</t>
  </si>
  <si>
    <t>422018</t>
  </si>
  <si>
    <t>Aanschaf software portfolio 1</t>
  </si>
  <si>
    <t>422019</t>
  </si>
  <si>
    <t>Aanschaf software portfolio 2</t>
  </si>
  <si>
    <t>422020</t>
  </si>
  <si>
    <t>Aanschaf randapp faxen</t>
  </si>
  <si>
    <t>422021</t>
  </si>
  <si>
    <t>Aanschaf software randapp divers</t>
  </si>
  <si>
    <t>422022</t>
  </si>
  <si>
    <t>Aanschaf randapp pda</t>
  </si>
  <si>
    <t>422023</t>
  </si>
  <si>
    <t>Aanschaf randapp ext opslag</t>
  </si>
  <si>
    <t>422024</t>
  </si>
  <si>
    <t>Aanschaf overige automatisering</t>
  </si>
  <si>
    <t>422025</t>
  </si>
  <si>
    <t>Aanschaf storage</t>
  </si>
  <si>
    <t>422026</t>
  </si>
  <si>
    <t>Aanschaf Vergoeding Tablets</t>
  </si>
  <si>
    <t>422200</t>
  </si>
  <si>
    <t>Aanschaf inventaris (meub.en stoff)</t>
  </si>
  <si>
    <t>422220</t>
  </si>
  <si>
    <t>Aanschaf vervoermiddelen</t>
  </si>
  <si>
    <t>422221</t>
  </si>
  <si>
    <t>Aanschaf Dienstfietsen</t>
  </si>
  <si>
    <t>422240</t>
  </si>
  <si>
    <t>Aanschaf mach., apparaten en instal.</t>
  </si>
  <si>
    <t>422295</t>
  </si>
  <si>
    <t>Aanschaf overige duurz.roerende zakn</t>
  </si>
  <si>
    <t>XEL-231</t>
  </si>
  <si>
    <t>2.3.1 Aankopen niet duurzame goedere</t>
  </si>
  <si>
    <t>423001</t>
  </si>
  <si>
    <t>Onderhoud werkplekapparatuur</t>
  </si>
  <si>
    <t>423002</t>
  </si>
  <si>
    <t>Onderhoud mini's en servers</t>
  </si>
  <si>
    <t>423003</t>
  </si>
  <si>
    <t>Onderhoud decentraal netwerk</t>
  </si>
  <si>
    <t>423004</t>
  </si>
  <si>
    <t>Onderhoud datatransmissie</t>
  </si>
  <si>
    <t>423005</t>
  </si>
  <si>
    <t>Onderhoud applicatieportfolio 1</t>
  </si>
  <si>
    <t>423006</t>
  </si>
  <si>
    <t>Onderhoud applicatieportfolio 2</t>
  </si>
  <si>
    <t>423007</t>
  </si>
  <si>
    <t>Onderhoud automatisering overig</t>
  </si>
  <si>
    <t>423008</t>
  </si>
  <si>
    <t>Onderhoud back-up omgeving</t>
  </si>
  <si>
    <t>423009</t>
  </si>
  <si>
    <t>Externe service levels</t>
  </si>
  <si>
    <t>423010</t>
  </si>
  <si>
    <t>Onderhoud Storage</t>
  </si>
  <si>
    <t>423020</t>
  </si>
  <si>
    <t>Telecom algemeen</t>
  </si>
  <si>
    <t>423021</t>
  </si>
  <si>
    <t>Telecom abonnement vast</t>
  </si>
  <si>
    <t>423022</t>
  </si>
  <si>
    <t>Telecom gesprekskosten vast</t>
  </si>
  <si>
    <t>423023</t>
  </si>
  <si>
    <t>Telecom aanschaf middelen vast</t>
  </si>
  <si>
    <t>423024</t>
  </si>
  <si>
    <t>Telecom onderhoud vast</t>
  </si>
  <si>
    <t>423025</t>
  </si>
  <si>
    <t>Telecom abonnement mobiel</t>
  </si>
  <si>
    <t>423026</t>
  </si>
  <si>
    <t>Telecom gesprekskosten mobiel</t>
  </si>
  <si>
    <t>423027</t>
  </si>
  <si>
    <t>Telecom aanschaf middelen mobiel</t>
  </si>
  <si>
    <t>423028</t>
  </si>
  <si>
    <t>Telecom onderhoud mobiel</t>
  </si>
  <si>
    <t>423029</t>
  </si>
  <si>
    <t>Telecom mobilofoon</t>
  </si>
  <si>
    <t>423030</t>
  </si>
  <si>
    <t>Telecom semafoon</t>
  </si>
  <si>
    <t>423031</t>
  </si>
  <si>
    <t>Telecom datacommunicatie</t>
  </si>
  <si>
    <t>423032</t>
  </si>
  <si>
    <t>Telecom huurlijnen afstandsbediening</t>
  </si>
  <si>
    <t>423033</t>
  </si>
  <si>
    <t>Telecom marifoon</t>
  </si>
  <si>
    <t>423034</t>
  </si>
  <si>
    <t>Telecom algemeen mobiel</t>
  </si>
  <si>
    <t>423035</t>
  </si>
  <si>
    <t>Verg huisaansl internet/vaste tel</t>
  </si>
  <si>
    <t>423040</t>
  </si>
  <si>
    <t>Normaal onderhoud</t>
  </si>
  <si>
    <t>423041</t>
  </si>
  <si>
    <t>Groot onderhoud</t>
  </si>
  <si>
    <t>423042</t>
  </si>
  <si>
    <t>Mechanisch onderhoud</t>
  </si>
  <si>
    <t>423043</t>
  </si>
  <si>
    <t>Schoonmaak</t>
  </si>
  <si>
    <t>423044</t>
  </si>
  <si>
    <t>Onderhoud afstandsbediening</t>
  </si>
  <si>
    <t>423050</t>
  </si>
  <si>
    <t>Electriciteit, gas en water</t>
  </si>
  <si>
    <t>423051</t>
  </si>
  <si>
    <t>Brandstof</t>
  </si>
  <si>
    <t>423060</t>
  </si>
  <si>
    <t>Verzekeringen</t>
  </si>
  <si>
    <t>423070</t>
  </si>
  <si>
    <t>Huren</t>
  </si>
  <si>
    <t>423071</t>
  </si>
  <si>
    <t>Lease</t>
  </si>
  <si>
    <t>423080</t>
  </si>
  <si>
    <t>Kantoorartikelen</t>
  </si>
  <si>
    <t>423081</t>
  </si>
  <si>
    <t>Drukwerk</t>
  </si>
  <si>
    <t>423082</t>
  </si>
  <si>
    <t>Documentatie aanschaf</t>
  </si>
  <si>
    <t>423083</t>
  </si>
  <si>
    <t>Documentatie abonnement</t>
  </si>
  <si>
    <t>423085</t>
  </si>
  <si>
    <t>423086</t>
  </si>
  <si>
    <t>Inschr geld beroepreg. vakliterat</t>
  </si>
  <si>
    <t>423090</t>
  </si>
  <si>
    <t>Reis- en verblijfkosten binnenland</t>
  </si>
  <si>
    <t>423091</t>
  </si>
  <si>
    <t>Reis- en verblijfkosten buitenland</t>
  </si>
  <si>
    <t>423092</t>
  </si>
  <si>
    <t>Presentiegelden</t>
  </si>
  <si>
    <t>423100</t>
  </si>
  <si>
    <t>Representatie</t>
  </si>
  <si>
    <t>423110</t>
  </si>
  <si>
    <t>Bedrijfskleding</t>
  </si>
  <si>
    <t>423111</t>
  </si>
  <si>
    <t>Overige specifieke gebruiksgoederen</t>
  </si>
  <si>
    <t>423115</t>
  </si>
  <si>
    <t>ARBO</t>
  </si>
  <si>
    <t>423120</t>
  </si>
  <si>
    <t>Overige specifieke verbruiksgoederen</t>
  </si>
  <si>
    <t>423130</t>
  </si>
  <si>
    <t>Uitzendkrachten</t>
  </si>
  <si>
    <t>423131</t>
  </si>
  <si>
    <t>Inhuur personeel</t>
  </si>
  <si>
    <t>423132</t>
  </si>
  <si>
    <t>Adviesdiensten door derden</t>
  </si>
  <si>
    <t>423133</t>
  </si>
  <si>
    <t>Accountancy</t>
  </si>
  <si>
    <t>423134</t>
  </si>
  <si>
    <t>Studie en opleidingen</t>
  </si>
  <si>
    <t>423135</t>
  </si>
  <si>
    <t>Kinderopvang</t>
  </si>
  <si>
    <t>423136</t>
  </si>
  <si>
    <t>Advertenties</t>
  </si>
  <si>
    <t>423137</t>
  </si>
  <si>
    <t>Webhosting</t>
  </si>
  <si>
    <t>423138</t>
  </si>
  <si>
    <t>Coaching, begeleiding, outplacement</t>
  </si>
  <si>
    <t>423139</t>
  </si>
  <si>
    <t>Overige diensten van derden</t>
  </si>
  <si>
    <t>423140</t>
  </si>
  <si>
    <t>Attenties pers wellevendheid &lt;€25</t>
  </si>
  <si>
    <t>423141</t>
  </si>
  <si>
    <t>Geschenk pers feestdagen &gt;€25</t>
  </si>
  <si>
    <t>423142</t>
  </si>
  <si>
    <t>Geschenken aan externen/relaties</t>
  </si>
  <si>
    <t>423145</t>
  </si>
  <si>
    <t>Verklaring Omtrent Gedrag</t>
  </si>
  <si>
    <t>423150</t>
  </si>
  <si>
    <t>Reiskosten &lt;€ 0,19 Privé auto</t>
  </si>
  <si>
    <t>423151</t>
  </si>
  <si>
    <t>Reiskosten &gt;€ 0,19 Privé auto</t>
  </si>
  <si>
    <t>423152</t>
  </si>
  <si>
    <t>Reiskosten vliegtuig, taxi, boot</t>
  </si>
  <si>
    <t>423153</t>
  </si>
  <si>
    <t>Kosten parkeergarages carpoolers</t>
  </si>
  <si>
    <t>423154</t>
  </si>
  <si>
    <t>Verblijfkosten werkzaamehden elders</t>
  </si>
  <si>
    <t>423155</t>
  </si>
  <si>
    <t>Reiskosten auto van de zaak</t>
  </si>
  <si>
    <t>423156</t>
  </si>
  <si>
    <t>OV/Business kaart medezakelijk</t>
  </si>
  <si>
    <t>423157</t>
  </si>
  <si>
    <t>Vergoeding OV woon-werkverkeer</t>
  </si>
  <si>
    <t>423169</t>
  </si>
  <si>
    <t>Maaltijden in bedrijfsrestaurant</t>
  </si>
  <si>
    <t>423170</t>
  </si>
  <si>
    <t>Werklunch/diner zakelijke relaties</t>
  </si>
  <si>
    <t>423171</t>
  </si>
  <si>
    <t>Maaltijden als gevolg van overwerk</t>
  </si>
  <si>
    <t>423172</t>
  </si>
  <si>
    <t>Taart/frisdrank in werktijd</t>
  </si>
  <si>
    <t>423173</t>
  </si>
  <si>
    <t>Personeelsactiviteit/jubilea intern</t>
  </si>
  <si>
    <t>423174</t>
  </si>
  <si>
    <t>Personeelsactiviteit/jubilea extern</t>
  </si>
  <si>
    <t>423175</t>
  </si>
  <si>
    <t>Vergadering/bijeenkomst Extern</t>
  </si>
  <si>
    <t>423176</t>
  </si>
  <si>
    <t>Afscheidsreceptie NIET op werkplek</t>
  </si>
  <si>
    <t>423177</t>
  </si>
  <si>
    <t>Afscheidsreceptie WEL op werkplek</t>
  </si>
  <si>
    <t>423178</t>
  </si>
  <si>
    <t>423179</t>
  </si>
  <si>
    <t>Maaltijden en consumpties extern</t>
  </si>
  <si>
    <t>423180</t>
  </si>
  <si>
    <t>Uitkering diensttijd 25 of 40 jaar</t>
  </si>
  <si>
    <t>423181</t>
  </si>
  <si>
    <t>Uitkering/verstrekking overlijden</t>
  </si>
  <si>
    <t>423190</t>
  </si>
  <si>
    <t>Vergoeding schade/verlies pers zaken</t>
  </si>
  <si>
    <t>423191</t>
  </si>
  <si>
    <t>Vergoeding kosten advocaat ontslag</t>
  </si>
  <si>
    <t>423195</t>
  </si>
  <si>
    <t>Bedrijfsfitness niet op de werkplek</t>
  </si>
  <si>
    <t>423196</t>
  </si>
  <si>
    <t>BedrijfsfitnessWEL op de werkplek</t>
  </si>
  <si>
    <t>423197</t>
  </si>
  <si>
    <t>Verhuiskosten (zakelijke reden)</t>
  </si>
  <si>
    <t>423200</t>
  </si>
  <si>
    <t>inhuur capaciteit en continuïteit</t>
  </si>
  <si>
    <t>423201</t>
  </si>
  <si>
    <t>inhuur infra projecten (blauw)</t>
  </si>
  <si>
    <t>423202</t>
  </si>
  <si>
    <t>inhuur interim management</t>
  </si>
  <si>
    <t>423203</t>
  </si>
  <si>
    <t>inhuur organistaite- en formatie adv</t>
  </si>
  <si>
    <t>423204</t>
  </si>
  <si>
    <t>inhuur beleidsadvies</t>
  </si>
  <si>
    <t>423205</t>
  </si>
  <si>
    <t>inhuur communicatieadvies</t>
  </si>
  <si>
    <t>423206</t>
  </si>
  <si>
    <t>inhuur juridisch advies</t>
  </si>
  <si>
    <t>423207</t>
  </si>
  <si>
    <t>inhuur advisering automatisering</t>
  </si>
  <si>
    <t>423208</t>
  </si>
  <si>
    <t>accountancy</t>
  </si>
  <si>
    <t>423209</t>
  </si>
  <si>
    <t>overige diensten door derden</t>
  </si>
  <si>
    <t>XEL-232</t>
  </si>
  <si>
    <t>2.3.2 Betaalde pachten en erfpachten</t>
  </si>
  <si>
    <t>423900</t>
  </si>
  <si>
    <t>423901</t>
  </si>
  <si>
    <t>Precariorechten en recognities</t>
  </si>
  <si>
    <t>XEL-30</t>
  </si>
  <si>
    <t>3.0 Belastingen</t>
  </si>
  <si>
    <t>430001</t>
  </si>
  <si>
    <t>Motorrijtuigenbelasting</t>
  </si>
  <si>
    <t>430002</t>
  </si>
  <si>
    <t>Onroerendzaakbelasting</t>
  </si>
  <si>
    <t>430003</t>
  </si>
  <si>
    <t>Waterschapslasten</t>
  </si>
  <si>
    <t>430004</t>
  </si>
  <si>
    <t>Overige belastingen</t>
  </si>
  <si>
    <t>XEL-401</t>
  </si>
  <si>
    <t>4.0.1 Subsidies aan producenten</t>
  </si>
  <si>
    <t>440101</t>
  </si>
  <si>
    <t>Subsidies aan producenten</t>
  </si>
  <si>
    <t>XEL-402</t>
  </si>
  <si>
    <t>4.0.2 Inkomensoverdrachten aan overh</t>
  </si>
  <si>
    <t>440201</t>
  </si>
  <si>
    <t>Exploitatiebijdragen aan overheden</t>
  </si>
  <si>
    <t>440202</t>
  </si>
  <si>
    <t>Overige inkomensoverdr. aan overhdn</t>
  </si>
  <si>
    <t>XEL-403</t>
  </si>
  <si>
    <t>4.0.3 Overige inkomensoverdrachten</t>
  </si>
  <si>
    <t>440301</t>
  </si>
  <si>
    <t>(Exploitatie)subsidies</t>
  </si>
  <si>
    <t>440302</t>
  </si>
  <si>
    <t>XEL-411</t>
  </si>
  <si>
    <t>4.1.1 Vermogensoverdrachten aan over</t>
  </si>
  <si>
    <t>441101</t>
  </si>
  <si>
    <t>Investeringsbijdragen aan overheden</t>
  </si>
  <si>
    <t>441102</t>
  </si>
  <si>
    <t>Overige vermogensoverdr. aan overhdn</t>
  </si>
  <si>
    <t>XEL-412</t>
  </si>
  <si>
    <t>441201</t>
  </si>
  <si>
    <t>Investeringssubsidies aan derden</t>
  </si>
  <si>
    <t>441202</t>
  </si>
  <si>
    <t>Overige vermogensoverdr. aan derden</t>
  </si>
  <si>
    <t>XEL-50</t>
  </si>
  <si>
    <t>450001</t>
  </si>
  <si>
    <t>Rentekosten bank en giro</t>
  </si>
  <si>
    <t>450002</t>
  </si>
  <si>
    <t>Rentekosten kas- en callgeldleningen</t>
  </si>
  <si>
    <t>450003</t>
  </si>
  <si>
    <t>Rentekosten rekening-courant derden</t>
  </si>
  <si>
    <t>450009</t>
  </si>
  <si>
    <t>Overige rente- en bijkomende kosten</t>
  </si>
  <si>
    <t>XEL-61</t>
  </si>
  <si>
    <t>460101</t>
  </si>
  <si>
    <t>XEL-62</t>
  </si>
  <si>
    <t>460201</t>
  </si>
  <si>
    <t>Bespaarde rente</t>
  </si>
  <si>
    <t>460502</t>
  </si>
  <si>
    <t>XEL-63</t>
  </si>
  <si>
    <t>460301</t>
  </si>
  <si>
    <t>Storting in reserve</t>
  </si>
  <si>
    <t>XEL-64</t>
  </si>
  <si>
    <t>460302</t>
  </si>
  <si>
    <t>Ontrekking aan reserve</t>
  </si>
  <si>
    <t>XEL-65</t>
  </si>
  <si>
    <t>460311</t>
  </si>
  <si>
    <t>XEL-66</t>
  </si>
  <si>
    <t>460312</t>
  </si>
  <si>
    <t>XEL-69</t>
  </si>
  <si>
    <t>460501</t>
  </si>
  <si>
    <t>XEL-71</t>
  </si>
  <si>
    <t>471000</t>
  </si>
  <si>
    <t>XEL-72</t>
  </si>
  <si>
    <t>472000</t>
  </si>
  <si>
    <t>XEL-73</t>
  </si>
  <si>
    <t>7.3 Langlopende effecten m.u.v. aand</t>
  </si>
  <si>
    <t>473000</t>
  </si>
  <si>
    <t>XEL-74</t>
  </si>
  <si>
    <t>474000</t>
  </si>
  <si>
    <t>XEL-75</t>
  </si>
  <si>
    <t>475000</t>
  </si>
  <si>
    <t>XEL-76</t>
  </si>
  <si>
    <t>476000</t>
  </si>
  <si>
    <t>XEL-77</t>
  </si>
  <si>
    <t>477000</t>
  </si>
  <si>
    <t>XEL-78</t>
  </si>
  <si>
    <t>478000</t>
  </si>
  <si>
    <t>Handelskred. en transitorische pstn</t>
  </si>
  <si>
    <t>XEL-81</t>
  </si>
  <si>
    <t>8.1 Verrekening voor investeringspro</t>
  </si>
  <si>
    <t>481000</t>
  </si>
  <si>
    <t>Directe apparaatskst. investeringen</t>
  </si>
  <si>
    <t>481010</t>
  </si>
  <si>
    <t>Overhead investeringen</t>
  </si>
  <si>
    <t>XEL-82</t>
  </si>
  <si>
    <t>8.2 Overige verrekeningen</t>
  </si>
  <si>
    <t>482000</t>
  </si>
  <si>
    <t>Directe apparaatskosten</t>
  </si>
  <si>
    <t>482010</t>
  </si>
  <si>
    <t>Overhead</t>
  </si>
  <si>
    <t>Categorie</t>
  </si>
  <si>
    <t>Categorie naam</t>
  </si>
  <si>
    <t>Groepscode2</t>
  </si>
  <si>
    <t>Groepsnaam2</t>
  </si>
  <si>
    <t>Econ.cat</t>
  </si>
  <si>
    <t>Economische categorie naam</t>
  </si>
  <si>
    <t>G1PR001001</t>
  </si>
  <si>
    <t>Rente Kortlopende Financieringsmidde</t>
  </si>
  <si>
    <t>600100</t>
  </si>
  <si>
    <t>Rente callgeld</t>
  </si>
  <si>
    <t>600110</t>
  </si>
  <si>
    <t>Rente kasgeld</t>
  </si>
  <si>
    <t>600112</t>
  </si>
  <si>
    <t>Rente en kosten uitz.naz.stortpl.</t>
  </si>
  <si>
    <t>600119</t>
  </si>
  <si>
    <t>Rente en kst.uitz.baggerspeciedep.</t>
  </si>
  <si>
    <t>600127</t>
  </si>
  <si>
    <t>Rente kasgeld medeoverheden</t>
  </si>
  <si>
    <t>G1PR001002</t>
  </si>
  <si>
    <t>Rente En Kosten Bankinstellingen</t>
  </si>
  <si>
    <t>600101</t>
  </si>
  <si>
    <t>Kosten betalingsverkeer</t>
  </si>
  <si>
    <t>600102</t>
  </si>
  <si>
    <t>Rente en kosten BNG</t>
  </si>
  <si>
    <t>600103</t>
  </si>
  <si>
    <t>Rente en kosten Postbank</t>
  </si>
  <si>
    <t>600114</t>
  </si>
  <si>
    <t>Rente en kosten NG ILG</t>
  </si>
  <si>
    <t>600115</t>
  </si>
  <si>
    <t>Rente en kosten NG BS</t>
  </si>
  <si>
    <t>600118</t>
  </si>
  <si>
    <t>Rente en kosten NG EHS</t>
  </si>
  <si>
    <t>G1PR001003</t>
  </si>
  <si>
    <t>Rente Rekening-Courant Instellingen</t>
  </si>
  <si>
    <t>600104</t>
  </si>
  <si>
    <t>Rente overige rekeningcouranten</t>
  </si>
  <si>
    <t>600105</t>
  </si>
  <si>
    <t>Rente rekeningcourant regiovisie</t>
  </si>
  <si>
    <t>600106</t>
  </si>
  <si>
    <t>Rente rekeningcourant SNN/Kom/EU</t>
  </si>
  <si>
    <t>600107</t>
  </si>
  <si>
    <t>Rente rekeningcourant Blauwe Stad</t>
  </si>
  <si>
    <t>600116</t>
  </si>
  <si>
    <t>Rente rc OV Bureau</t>
  </si>
  <si>
    <t>600117</t>
  </si>
  <si>
    <t>Rente rc Regiotram</t>
  </si>
  <si>
    <t>600130</t>
  </si>
  <si>
    <t>Rente rekeningcourant ODG</t>
  </si>
  <si>
    <t>600131</t>
  </si>
  <si>
    <t>Rente middelen VLD</t>
  </si>
  <si>
    <t>600132</t>
  </si>
  <si>
    <t>Rente rekeningcour.Gron.Bereikbaar</t>
  </si>
  <si>
    <t>G1PR001004</t>
  </si>
  <si>
    <t>Rente en kosten Rijk</t>
  </si>
  <si>
    <t>600129</t>
  </si>
  <si>
    <t>Rente en kosten Staat</t>
  </si>
  <si>
    <t>G1PR001010</t>
  </si>
  <si>
    <t>Doorbetaalde rente rijksmiddelen</t>
  </si>
  <si>
    <t>600120</t>
  </si>
  <si>
    <t>Rente jeugdzorg</t>
  </si>
  <si>
    <t>600121</t>
  </si>
  <si>
    <t>Rente Stads- en dorpsvernieuwing</t>
  </si>
  <si>
    <t>600122</t>
  </si>
  <si>
    <t>Rente Bodemsanering</t>
  </si>
  <si>
    <t>600123</t>
  </si>
  <si>
    <t>Rente Brede Doeluitkering</t>
  </si>
  <si>
    <t>600124</t>
  </si>
  <si>
    <t>Rente besluit Lokatiegebonden subs</t>
  </si>
  <si>
    <t>600125</t>
  </si>
  <si>
    <t>Rente ILG</t>
  </si>
  <si>
    <t>600126</t>
  </si>
  <si>
    <t>Rente RSP</t>
  </si>
  <si>
    <t>600128</t>
  </si>
  <si>
    <t>RenK dep. bij staat tot 1 jaar</t>
  </si>
  <si>
    <t>G1PR001020</t>
  </si>
  <si>
    <t>Overige Rente Lasten En Baten</t>
  </si>
  <si>
    <t>600108</t>
  </si>
  <si>
    <t>Overige rentelasten en baten</t>
  </si>
  <si>
    <t>600111</t>
  </si>
  <si>
    <t>Wettelijke rente debiteuren</t>
  </si>
  <si>
    <t>600113</t>
  </si>
  <si>
    <t>Rente voorfin. inr. Reiderwolde</t>
  </si>
  <si>
    <t>600133</t>
  </si>
  <si>
    <t>Rente RSP gem.Groningen</t>
  </si>
  <si>
    <t>G1PR001030</t>
  </si>
  <si>
    <t>Rente Kortgeld Gebruikt Voor Financi</t>
  </si>
  <si>
    <t>600109</t>
  </si>
  <si>
    <t>Rente kortgeld financ. vaste activa</t>
  </si>
  <si>
    <t>G1PR001040</t>
  </si>
  <si>
    <t>Opbrengst Effecten Snn Agio</t>
  </si>
  <si>
    <t>G1PR010001</t>
  </si>
  <si>
    <t>Beleggingen</t>
  </si>
  <si>
    <t>G1PR010002</t>
  </si>
  <si>
    <t>Rente Voorf.Ulderpolder(Waterb)</t>
  </si>
  <si>
    <t>G1PR011010</t>
  </si>
  <si>
    <t>Lening waterschappen</t>
  </si>
  <si>
    <t>601100</t>
  </si>
  <si>
    <t>Rente leningen waterschappen</t>
  </si>
  <si>
    <t>G1PR011020</t>
  </si>
  <si>
    <t>601107</t>
  </si>
  <si>
    <t>Rente en kst Morgan Stan 06/11</t>
  </si>
  <si>
    <t>601108</t>
  </si>
  <si>
    <t>Rente en kst ABN AMRO 06/11</t>
  </si>
  <si>
    <t>601109</t>
  </si>
  <si>
    <t>Rente en kst Loyalis 06/11</t>
  </si>
  <si>
    <t>601110</t>
  </si>
  <si>
    <t>Rente en kst. leningen lang ug</t>
  </si>
  <si>
    <t>601113</t>
  </si>
  <si>
    <t>Rente en kst len o/g b en o</t>
  </si>
  <si>
    <t>601114</t>
  </si>
  <si>
    <t>Rente en kst len o/g p en v</t>
  </si>
  <si>
    <t>601115</t>
  </si>
  <si>
    <t>Kap.lasten agio obl.morgan stanley</t>
  </si>
  <si>
    <t>601116</t>
  </si>
  <si>
    <t>Rente en kst GMF 03/23</t>
  </si>
  <si>
    <t>601117</t>
  </si>
  <si>
    <t>Rente en kst ING 08/10</t>
  </si>
  <si>
    <t>601118</t>
  </si>
  <si>
    <t>Kap lasten agio</t>
  </si>
  <si>
    <t>601120</t>
  </si>
  <si>
    <t>RenK. ABN AMRO 09/12</t>
  </si>
  <si>
    <t>601121</t>
  </si>
  <si>
    <t>RenK. ING 09/14</t>
  </si>
  <si>
    <t>601122</t>
  </si>
  <si>
    <t>Rente en kosten Rabo 09/24</t>
  </si>
  <si>
    <t>601123</t>
  </si>
  <si>
    <t>Stelpost behoedzaam scenario</t>
  </si>
  <si>
    <t>601124</t>
  </si>
  <si>
    <t>RenK.dep.bij staat vanaf 1 jaar</t>
  </si>
  <si>
    <t>601125</t>
  </si>
  <si>
    <t>RenK.dep.bij medeoverh. vanaf 1 jaar</t>
  </si>
  <si>
    <t>601126</t>
  </si>
  <si>
    <t>601200</t>
  </si>
  <si>
    <t>Ov. rente langlopende geldleningen</t>
  </si>
  <si>
    <t>601201</t>
  </si>
  <si>
    <t>Rente Publ.Belang Elec.prod BV</t>
  </si>
  <si>
    <t>601202</t>
  </si>
  <si>
    <t>Bruglening Enexis</t>
  </si>
  <si>
    <t>G1PR011030</t>
  </si>
  <si>
    <t>Beleggingen nazorg</t>
  </si>
  <si>
    <t>601101</t>
  </si>
  <si>
    <t>Rente en kosten nazorg</t>
  </si>
  <si>
    <t>601119</t>
  </si>
  <si>
    <t>Kap lasten agio obl.nazorg</t>
  </si>
  <si>
    <t>G1PR011040</t>
  </si>
  <si>
    <t>Beleggingen SNN-middelen</t>
  </si>
  <si>
    <t>601102</t>
  </si>
  <si>
    <t>Rente en kst obl Allianz fin 97/07</t>
  </si>
  <si>
    <t>601103</t>
  </si>
  <si>
    <t>Rente en kst Ems 97/07</t>
  </si>
  <si>
    <t>601104</t>
  </si>
  <si>
    <t>Rente en kst Loyalis Rente Fonds Eur</t>
  </si>
  <si>
    <t>601105</t>
  </si>
  <si>
    <t>Rente en kst Loyalis Garantieproduct</t>
  </si>
  <si>
    <t>601111</t>
  </si>
  <si>
    <t>Kap.lasten agio obligaatie Allianz</t>
  </si>
  <si>
    <t>601112</t>
  </si>
  <si>
    <t>Kap. lasten agio EMS 97/07</t>
  </si>
  <si>
    <t>G1PR011060</t>
  </si>
  <si>
    <t>Rte Financ. Vaste Activa</t>
  </si>
  <si>
    <t>601106</t>
  </si>
  <si>
    <t>Financiering dmv res en voorz</t>
  </si>
  <si>
    <t>G1PR020001</t>
  </si>
  <si>
    <t>G1PR020002</t>
  </si>
  <si>
    <t>Provinciefonds</t>
  </si>
  <si>
    <t>602100</t>
  </si>
  <si>
    <t>Uitkeringen Provinciefonds</t>
  </si>
  <si>
    <t>602101</t>
  </si>
  <si>
    <t>Afkoopsom prov. Fryslan</t>
  </si>
  <si>
    <t>G1PR020003</t>
  </si>
  <si>
    <t>Onttrekking Aan Reserves En Voorzien</t>
  </si>
  <si>
    <t>G1PR020004</t>
  </si>
  <si>
    <t>Storting In Reserve En Voorzieningen</t>
  </si>
  <si>
    <t>G1PR020005</t>
  </si>
  <si>
    <t>Rente Toevoeging Aan Reserve En Voor</t>
  </si>
  <si>
    <t>G1PR020006</t>
  </si>
  <si>
    <t>Rente Voor Financiering Van Vaste Ac</t>
  </si>
  <si>
    <t>G1PR020007</t>
  </si>
  <si>
    <t>Correcties Ramingen Apparaatskosten</t>
  </si>
  <si>
    <t>G1PR020008</t>
  </si>
  <si>
    <t>Btw-Compensatiefonds</t>
  </si>
  <si>
    <t>602102</t>
  </si>
  <si>
    <t>Vrijval BTW-Compensatiefonds</t>
  </si>
  <si>
    <t>G1PR031010</t>
  </si>
  <si>
    <t>603100</t>
  </si>
  <si>
    <t>Ontvangen Motorrijtuigenbelasting</t>
  </si>
  <si>
    <t>G1PR041040</t>
  </si>
  <si>
    <t>604100</t>
  </si>
  <si>
    <t>Rente/dividend aandelen NV Essent</t>
  </si>
  <si>
    <t>604101</t>
  </si>
  <si>
    <t>Rente/dividend aandelen NV BNG</t>
  </si>
  <si>
    <t>604102</t>
  </si>
  <si>
    <t>Rente/dividend aand. Oikocredit</t>
  </si>
  <si>
    <t>604103</t>
  </si>
  <si>
    <t>Fin. bijdr. bestuursakkrd. 2008-2011</t>
  </si>
  <si>
    <t>604104</t>
  </si>
  <si>
    <t>Dividend aand.Essent Milieu</t>
  </si>
  <si>
    <t>604105</t>
  </si>
  <si>
    <t>Div. aand. Essent Bus. Dev.</t>
  </si>
  <si>
    <t>604106</t>
  </si>
  <si>
    <t>Dividend aand. Enexis</t>
  </si>
  <si>
    <t>G1PR050000</t>
  </si>
  <si>
    <t>Onvoorzien</t>
  </si>
  <si>
    <t>605100</t>
  </si>
  <si>
    <t>Onvoorziene  uitgaven</t>
  </si>
  <si>
    <t>605101</t>
  </si>
  <si>
    <t>Stelposten</t>
  </si>
  <si>
    <t>G1PR050010</t>
  </si>
  <si>
    <t>605102</t>
  </si>
  <si>
    <t>Achterblijven uitgaven ivm BCF</t>
  </si>
  <si>
    <t>G1PR060000</t>
  </si>
  <si>
    <t>Apparaatskosten In De Loop Van Het J</t>
  </si>
  <si>
    <t>606100</t>
  </si>
  <si>
    <t>Stelpost onverdeelde app. kosten</t>
  </si>
  <si>
    <t>G1PR080001</t>
  </si>
  <si>
    <t>Mutaties reserves</t>
  </si>
  <si>
    <t>608100</t>
  </si>
  <si>
    <t>Algemene Reserve</t>
  </si>
  <si>
    <t>608200</t>
  </si>
  <si>
    <t>Reserve ESFI</t>
  </si>
  <si>
    <t>608201</t>
  </si>
  <si>
    <t>Reserve stim. zorg</t>
  </si>
  <si>
    <t>608202</t>
  </si>
  <si>
    <t>Reserve NOM-participatie</t>
  </si>
  <si>
    <t>608203</t>
  </si>
  <si>
    <t>Reserve Groen</t>
  </si>
  <si>
    <t>608204</t>
  </si>
  <si>
    <t>Reserve huisvesting en inrichting</t>
  </si>
  <si>
    <t>608205</t>
  </si>
  <si>
    <t>Egal. reserve grondwaterheffing</t>
  </si>
  <si>
    <t>608206</t>
  </si>
  <si>
    <t>Egal. reserve automatisering</t>
  </si>
  <si>
    <t>608207</t>
  </si>
  <si>
    <t>Egal. reserve wegen en kanalen</t>
  </si>
  <si>
    <t>608208</t>
  </si>
  <si>
    <t>Reserve cofin. Kompas</t>
  </si>
  <si>
    <t>608209</t>
  </si>
  <si>
    <t>Egal. reserve ontgrondingen</t>
  </si>
  <si>
    <t>608210</t>
  </si>
  <si>
    <t>Egal. reserve BCF</t>
  </si>
  <si>
    <t>608211</t>
  </si>
  <si>
    <t>Reserve AKP-budgetten</t>
  </si>
  <si>
    <t>608212</t>
  </si>
  <si>
    <t>Reserve Bodemsanering</t>
  </si>
  <si>
    <t>608213</t>
  </si>
  <si>
    <t>afkoopsommen wegen/waterwegen</t>
  </si>
  <si>
    <t>608214</t>
  </si>
  <si>
    <t>Reserve provinciale meefinanciering</t>
  </si>
  <si>
    <t>608215</t>
  </si>
  <si>
    <t>Reserve Programma Landelijk Gebied</t>
  </si>
  <si>
    <t>608216</t>
  </si>
  <si>
    <t>Reserve Regiospecifiek pakket</t>
  </si>
  <si>
    <t>608217</t>
  </si>
  <si>
    <t>608218</t>
  </si>
  <si>
    <t>Egalisatiereserve Wabo</t>
  </si>
  <si>
    <t>608219</t>
  </si>
  <si>
    <t>Reserve compensatie dividend Essent</t>
  </si>
  <si>
    <t>608220</t>
  </si>
  <si>
    <t>Res. vervanging kunstw.Winsch.diep</t>
  </si>
  <si>
    <t>608221</t>
  </si>
  <si>
    <t>Res EHS Zuidl'meer Midden Groningen</t>
  </si>
  <si>
    <t>608222</t>
  </si>
  <si>
    <t>Res. Actieprogr. Werk-energie-leefb.</t>
  </si>
  <si>
    <t>608223</t>
  </si>
  <si>
    <t>Reserve Overboeking kredieten</t>
  </si>
  <si>
    <t>608224</t>
  </si>
  <si>
    <t>Res. Prog.Land.Gebied 2013-16 (PLG2)</t>
  </si>
  <si>
    <t>G1PR080010</t>
  </si>
  <si>
    <t>Beschikking Res/Fondsen</t>
  </si>
  <si>
    <t>G1PR080020</t>
  </si>
  <si>
    <t>Vorming Res/Fondsen</t>
  </si>
  <si>
    <t>G1PR080030</t>
  </si>
  <si>
    <t>Stort. In Res/Voorz.</t>
  </si>
  <si>
    <t>G1PR080040</t>
  </si>
  <si>
    <t>Rte Toev.Res/Voorz.</t>
  </si>
  <si>
    <t>G1PR080060</t>
  </si>
  <si>
    <t>Onttr. Aan Res./Voorz.</t>
  </si>
  <si>
    <t>G1PR100100</t>
  </si>
  <si>
    <t>App.kst. PS</t>
  </si>
  <si>
    <t>610000</t>
  </si>
  <si>
    <t>Apparaatskosten PS</t>
  </si>
  <si>
    <t>G1PR100101</t>
  </si>
  <si>
    <t>Ondersteuning Provinciale Staten</t>
  </si>
  <si>
    <t>610099</t>
  </si>
  <si>
    <t>Afw. vgj. ondersteuning Prov.Staten</t>
  </si>
  <si>
    <t>610100</t>
  </si>
  <si>
    <t>Vergoeding Prov.Staten</t>
  </si>
  <si>
    <t>610101</t>
  </si>
  <si>
    <t>Reis- En Verblijfkosten PS</t>
  </si>
  <si>
    <t>610102</t>
  </si>
  <si>
    <t>Fractievergoedingen</t>
  </si>
  <si>
    <t>610103</t>
  </si>
  <si>
    <t>Verslagen/streaming</t>
  </si>
  <si>
    <t>610104</t>
  </si>
  <si>
    <t>Advertentie Kosten PS</t>
  </si>
  <si>
    <t>610105</t>
  </si>
  <si>
    <t>Excursiekosten PS</t>
  </si>
  <si>
    <t>610106</t>
  </si>
  <si>
    <t>Scholing Statenleden</t>
  </si>
  <si>
    <t>610107</t>
  </si>
  <si>
    <t>Internet Statenleden</t>
  </si>
  <si>
    <t>610108</t>
  </si>
  <si>
    <t>Uitvoering duale taken</t>
  </si>
  <si>
    <t>610109</t>
  </si>
  <si>
    <t>Diverse Kosten PS</t>
  </si>
  <si>
    <t>610110</t>
  </si>
  <si>
    <t>Rekenkamer</t>
  </si>
  <si>
    <t>610111</t>
  </si>
  <si>
    <t>Facilitair catering</t>
  </si>
  <si>
    <t>610112</t>
  </si>
  <si>
    <t>Kosten I-Pads</t>
  </si>
  <si>
    <t>G1PR100102</t>
  </si>
  <si>
    <t>Statencommissies</t>
  </si>
  <si>
    <t>G1PR100103</t>
  </si>
  <si>
    <t>Rekeningcommissie</t>
  </si>
  <si>
    <t>G1PR110100</t>
  </si>
  <si>
    <t>App.kst. GS</t>
  </si>
  <si>
    <t>611000</t>
  </si>
  <si>
    <t>Apparaatskosten GS</t>
  </si>
  <si>
    <t>G1PR110101</t>
  </si>
  <si>
    <t>Ondersteuning Gedeputeerde Staten</t>
  </si>
  <si>
    <t>611099</t>
  </si>
  <si>
    <t>Voorgaande jaren ondersteuning GS</t>
  </si>
  <si>
    <t>611100</t>
  </si>
  <si>
    <t>Vergoedingen Ged.Staten</t>
  </si>
  <si>
    <t>611101</t>
  </si>
  <si>
    <t>Deskundige Advisering</t>
  </si>
  <si>
    <t>611102</t>
  </si>
  <si>
    <t>Diverse Baten GS</t>
  </si>
  <si>
    <t>611103</t>
  </si>
  <si>
    <t>Voorziening APPA</t>
  </si>
  <si>
    <t>611104</t>
  </si>
  <si>
    <t>Cie Duurzame Toekomst NO Groningen</t>
  </si>
  <si>
    <t>611105</t>
  </si>
  <si>
    <t>611106</t>
  </si>
  <si>
    <t>Advisering dossier gaswinning</t>
  </si>
  <si>
    <t>611107</t>
  </si>
  <si>
    <t>Uitvoeringskosten APPA</t>
  </si>
  <si>
    <t>G1PR120100</t>
  </si>
  <si>
    <t>App.kst. Kabinetszaken</t>
  </si>
  <si>
    <t>612000</t>
  </si>
  <si>
    <t>Apparaatskosten Kabinetszaken</t>
  </si>
  <si>
    <t>G1PR120101</t>
  </si>
  <si>
    <t>Ombudsfunctie</t>
  </si>
  <si>
    <t>G1PR120102</t>
  </si>
  <si>
    <t>Gemeentebezoeken</t>
  </si>
  <si>
    <t>G1PR120103</t>
  </si>
  <si>
    <t>Burgemeesterszaken</t>
  </si>
  <si>
    <t>G1PR120104</t>
  </si>
  <si>
    <t>Koninklijke Onderscheidingen En Pred</t>
  </si>
  <si>
    <t>G1PR120105</t>
  </si>
  <si>
    <t>Secretariaat Cdk</t>
  </si>
  <si>
    <t>612099</t>
  </si>
  <si>
    <t>Voorgaande jaren 4/5 mei</t>
  </si>
  <si>
    <t>612100</t>
  </si>
  <si>
    <t>Viering 4 En 5 Mei</t>
  </si>
  <si>
    <t>612102</t>
  </si>
  <si>
    <t>Diverse baten CDK</t>
  </si>
  <si>
    <t>G1PR120106</t>
  </si>
  <si>
    <t>Secretariaat Prins Bernhard Cultuurf</t>
  </si>
  <si>
    <t>612101</t>
  </si>
  <si>
    <t>Vergoeding Secr.Kosten</t>
  </si>
  <si>
    <t>G1PR120107</t>
  </si>
  <si>
    <t>Koninklijk Huis</t>
  </si>
  <si>
    <t>G1PR120108</t>
  </si>
  <si>
    <t>G1PR130100</t>
  </si>
  <si>
    <t>App.kst. Best.Org.</t>
  </si>
  <si>
    <t>613000</t>
  </si>
  <si>
    <t>Apparaatskosten Best.Org.</t>
  </si>
  <si>
    <t>G1PR130101</t>
  </si>
  <si>
    <t>Bestuurlijke Organisatie</t>
  </si>
  <si>
    <t>613099</t>
  </si>
  <si>
    <t>Voorgaande jaren best. organisatie</t>
  </si>
  <si>
    <t>613100</t>
  </si>
  <si>
    <t>Versterking lokaal bestuur</t>
  </si>
  <si>
    <t>613101</t>
  </si>
  <si>
    <t>Fusieproces gemeenten Blauwe Stad</t>
  </si>
  <si>
    <t>613102</t>
  </si>
  <si>
    <t>Lidmaatschappen</t>
  </si>
  <si>
    <t>613103</t>
  </si>
  <si>
    <t>Deregulering</t>
  </si>
  <si>
    <t>613104</t>
  </si>
  <si>
    <t>Grenzeloos Gunnen</t>
  </si>
  <si>
    <t>G1PR140100</t>
  </si>
  <si>
    <t>App.kst. Fin.Toez.Gemeenten</t>
  </si>
  <si>
    <t>614000</t>
  </si>
  <si>
    <t>Apparaatskosten Fin.Toez.Gemeenten</t>
  </si>
  <si>
    <t>G1PR140101</t>
  </si>
  <si>
    <t>Toezicht Op De Gemeenschappelijke Re</t>
  </si>
  <si>
    <t>614100</t>
  </si>
  <si>
    <t>Advertentiekosten</t>
  </si>
  <si>
    <t>G1PR140102</t>
  </si>
  <si>
    <t>Toezicht Op De Grondexploitatie Geme</t>
  </si>
  <si>
    <t>G1PR140103</t>
  </si>
  <si>
    <t>Toezicht Op Financien Gemeenten</t>
  </si>
  <si>
    <t>G1PR140104</t>
  </si>
  <si>
    <t>Toezicht Op De Gemeentelijke Belasti</t>
  </si>
  <si>
    <t>G1PR150100</t>
  </si>
  <si>
    <t>App.kst. Wettelijke Regelingen</t>
  </si>
  <si>
    <t>615000</t>
  </si>
  <si>
    <t>Apparaatskn Wettelijke Regelingen</t>
  </si>
  <si>
    <t>G1PR150101</t>
  </si>
  <si>
    <t>Cie rechtsbesch./nat.ombudsman</t>
  </si>
  <si>
    <t>615100</t>
  </si>
  <si>
    <t>Cie rechtsbescherming</t>
  </si>
  <si>
    <t>615101</t>
  </si>
  <si>
    <t>Nationale Ombudsman</t>
  </si>
  <si>
    <t>G1PR150102</t>
  </si>
  <si>
    <t>Archieftoezicht</t>
  </si>
  <si>
    <t>615099</t>
  </si>
  <si>
    <t>Voorgaande jaren archieftoezicht</t>
  </si>
  <si>
    <t>615102</t>
  </si>
  <si>
    <t>Archiefinspectie</t>
  </si>
  <si>
    <t>615104</t>
  </si>
  <si>
    <t>RHC Groninger Archieven</t>
  </si>
  <si>
    <t>G1PR150103</t>
  </si>
  <si>
    <t>Drank- En Horecawet</t>
  </si>
  <si>
    <t>615103</t>
  </si>
  <si>
    <t>Drank- en horecavergunningen</t>
  </si>
  <si>
    <t>G1PR150104</t>
  </si>
  <si>
    <t>Interbesturlijk toezicht (IBT)</t>
  </si>
  <si>
    <t>615105</t>
  </si>
  <si>
    <t>Interbestuurlijk Toezicht (IBT)</t>
  </si>
  <si>
    <t>G1PR150109</t>
  </si>
  <si>
    <t>Overige Wettelijke Regelingen</t>
  </si>
  <si>
    <t>G1PR160100</t>
  </si>
  <si>
    <t>App.kst. Best.Samenwerking</t>
  </si>
  <si>
    <t>616000</t>
  </si>
  <si>
    <t>Apparaatskosten Best.Samenwerking</t>
  </si>
  <si>
    <t>G1PR160101</t>
  </si>
  <si>
    <t>Ipo</t>
  </si>
  <si>
    <t>616098</t>
  </si>
  <si>
    <t>Voorgaande jaren IPO</t>
  </si>
  <si>
    <t>616100</t>
  </si>
  <si>
    <t>Bijdrage Ipo</t>
  </si>
  <si>
    <t>616108</t>
  </si>
  <si>
    <t>Ipo jaarconferentie</t>
  </si>
  <si>
    <t>G1PR160102</t>
  </si>
  <si>
    <t>Snn</t>
  </si>
  <si>
    <t>616101</t>
  </si>
  <si>
    <t>Bijdrage Snn</t>
  </si>
  <si>
    <t>G1PR160103</t>
  </si>
  <si>
    <t>Nhi/Europa</t>
  </si>
  <si>
    <t>616099</t>
  </si>
  <si>
    <t>Voorgaande jaren NHI/Europa</t>
  </si>
  <si>
    <t>616102</t>
  </si>
  <si>
    <t>Activiteiten Nhi</t>
  </si>
  <si>
    <t>616103</t>
  </si>
  <si>
    <t>Secretariaat Nhi</t>
  </si>
  <si>
    <t>616104</t>
  </si>
  <si>
    <t>Waarderingssubsidie EDR</t>
  </si>
  <si>
    <t>616105</t>
  </si>
  <si>
    <t>Activiteiten Europa algemeen</t>
  </si>
  <si>
    <t>616106</t>
  </si>
  <si>
    <t>Hanse Passage</t>
  </si>
  <si>
    <t>616109</t>
  </si>
  <si>
    <t>Internationale samenwerking</t>
  </si>
  <si>
    <t>616110</t>
  </si>
  <si>
    <t>Intensiveren contacten Duitsland</t>
  </si>
  <si>
    <t>G1PR160104</t>
  </si>
  <si>
    <t>Bann</t>
  </si>
  <si>
    <t>616107</t>
  </si>
  <si>
    <t>Bijdrage Bann</t>
  </si>
  <si>
    <t>G1PR160200</t>
  </si>
  <si>
    <t>App.kst. Voorz.Personeel</t>
  </si>
  <si>
    <t>616001</t>
  </si>
  <si>
    <t>Apparaatskosten Voorz.Personeel</t>
  </si>
  <si>
    <t>G1PR160201</t>
  </si>
  <si>
    <t>Huidig Personeel</t>
  </si>
  <si>
    <t>616200</t>
  </si>
  <si>
    <t>Personeelsvereniging</t>
  </si>
  <si>
    <t>616201</t>
  </si>
  <si>
    <t>Activiteiten Pvp</t>
  </si>
  <si>
    <t>616202</t>
  </si>
  <si>
    <t>Bijdrage Meerkamp</t>
  </si>
  <si>
    <t>616203</t>
  </si>
  <si>
    <t>Integriteit</t>
  </si>
  <si>
    <t>616204</t>
  </si>
  <si>
    <t>Bedrijfsfitness</t>
  </si>
  <si>
    <t>616205</t>
  </si>
  <si>
    <t>616206</t>
  </si>
  <si>
    <t>Rente Hypotheken Personeel</t>
  </si>
  <si>
    <t>616208</t>
  </si>
  <si>
    <t>Commissie gelijke behandeling</t>
  </si>
  <si>
    <t>616209</t>
  </si>
  <si>
    <t>Rente PC-prive</t>
  </si>
  <si>
    <t>616210</t>
  </si>
  <si>
    <t>PC-prive(brutering)</t>
  </si>
  <si>
    <t>616214</t>
  </si>
  <si>
    <t>Voorz.frictiek.bezuinigingsop.11/15</t>
  </si>
  <si>
    <t>616215</t>
  </si>
  <si>
    <t>Afwikkeling IZR</t>
  </si>
  <si>
    <t>616216</t>
  </si>
  <si>
    <t>Verstrekte Lening St.Personeelsfonds</t>
  </si>
  <si>
    <t>616217</t>
  </si>
  <si>
    <t>Ondernemingsraad</t>
  </si>
  <si>
    <t>G1PR160202</t>
  </si>
  <si>
    <t>Inactief Personeel</t>
  </si>
  <si>
    <t>616207</t>
  </si>
  <si>
    <t>Gepensioneerdendag</t>
  </si>
  <si>
    <t>616211</t>
  </si>
  <si>
    <t>Uitkering ikv ZVW (cao afspraak)</t>
  </si>
  <si>
    <t>616212</t>
  </si>
  <si>
    <t>Personeelsfonds</t>
  </si>
  <si>
    <t>616213</t>
  </si>
  <si>
    <t>Voorzieningen WAO</t>
  </si>
  <si>
    <t>G1PR160300</t>
  </si>
  <si>
    <t>App.kst. Communicatie</t>
  </si>
  <si>
    <t>616002</t>
  </si>
  <si>
    <t>Apparaatskosten Communicatie</t>
  </si>
  <si>
    <t>G1PR160301</t>
  </si>
  <si>
    <t>Onderzoek En Ontwikkeling</t>
  </si>
  <si>
    <t>G1PR160302</t>
  </si>
  <si>
    <t>Beleidsvoorlichting communicatie</t>
  </si>
  <si>
    <t>616096</t>
  </si>
  <si>
    <t>Voorgaande jaren beleidsvoorlichting</t>
  </si>
  <si>
    <t>616300</t>
  </si>
  <si>
    <t>Beleidsvoorlichting</t>
  </si>
  <si>
    <t>616301</t>
  </si>
  <si>
    <t>Monitoring</t>
  </si>
  <si>
    <t>616305</t>
  </si>
  <si>
    <t>Jongerenparticipatie</t>
  </si>
  <si>
    <t>G1PR160303</t>
  </si>
  <si>
    <t>Persvoorlichting</t>
  </si>
  <si>
    <t>G1PR160304</t>
  </si>
  <si>
    <t>Publieksvoorlichting</t>
  </si>
  <si>
    <t>616093</t>
  </si>
  <si>
    <t>Voorgaande jaren Publiekvoorlichting</t>
  </si>
  <si>
    <t>616302</t>
  </si>
  <si>
    <t>Verkoop Drukwerken</t>
  </si>
  <si>
    <t>616303</t>
  </si>
  <si>
    <t>Prov.info pagina-nieuws tv</t>
  </si>
  <si>
    <t>616304</t>
  </si>
  <si>
    <t>Opkomstbevordering Statenverkiezinge</t>
  </si>
  <si>
    <t>G1PR160305</t>
  </si>
  <si>
    <t>Jeugdparticipatie</t>
  </si>
  <si>
    <t>G1PR160306</t>
  </si>
  <si>
    <t>Interne Communicatie</t>
  </si>
  <si>
    <t>G1PR160400</t>
  </si>
  <si>
    <t>App.kst. Prom/Relatiemanagem.</t>
  </si>
  <si>
    <t>616003</t>
  </si>
  <si>
    <t>Apparaatskosten Prom/Relatiemanagem.</t>
  </si>
  <si>
    <t>G1PR160401</t>
  </si>
  <si>
    <t>Beleidsontwikkeling</t>
  </si>
  <si>
    <t>G1PR160402</t>
  </si>
  <si>
    <t>G1PR160403</t>
  </si>
  <si>
    <t>Grote En Middenevenementen</t>
  </si>
  <si>
    <t>616095</t>
  </si>
  <si>
    <t>Voorgaande jaren grote evenementen</t>
  </si>
  <si>
    <t>616097</t>
  </si>
  <si>
    <t>Voorgaande jaren Middenevenementen</t>
  </si>
  <si>
    <t>616400</t>
  </si>
  <si>
    <t>Grote Evenementen</t>
  </si>
  <si>
    <t>616401</t>
  </si>
  <si>
    <t>Middenevenementen Incidenteel</t>
  </si>
  <si>
    <t>616402</t>
  </si>
  <si>
    <t>Middenevenementen Structureel</t>
  </si>
  <si>
    <t>616406</t>
  </si>
  <si>
    <t>616407</t>
  </si>
  <si>
    <t>St. Atletiekevenementen</t>
  </si>
  <si>
    <t>616408</t>
  </si>
  <si>
    <t>St. Eurovoetbal</t>
  </si>
  <si>
    <t>616409</t>
  </si>
  <si>
    <t>Nelli Cooman Games</t>
  </si>
  <si>
    <t>616410</t>
  </si>
  <si>
    <t>Tocht om de Noord</t>
  </si>
  <si>
    <t>616411</t>
  </si>
  <si>
    <t>zomer Jazz Fietstoer</t>
  </si>
  <si>
    <t>616412</t>
  </si>
  <si>
    <t>Winterwelvaart</t>
  </si>
  <si>
    <t>G1PR160404</t>
  </si>
  <si>
    <t>Relatiemanagement</t>
  </si>
  <si>
    <t>616094</t>
  </si>
  <si>
    <t>Voorgaande jaren relatiemanagement</t>
  </si>
  <si>
    <t>616403</t>
  </si>
  <si>
    <t>616405</t>
  </si>
  <si>
    <t>IPO-jaarconferentie</t>
  </si>
  <si>
    <t>G1PR160405</t>
  </si>
  <si>
    <t>Groningen Promotie</t>
  </si>
  <si>
    <t>616404</t>
  </si>
  <si>
    <t>Bijdrage Gpo</t>
  </si>
  <si>
    <t>G1PR160406</t>
  </si>
  <si>
    <t>Jaarverslag</t>
  </si>
  <si>
    <t>G1PR160500</t>
  </si>
  <si>
    <t>App.kst. Alg.Bestuurlijk</t>
  </si>
  <si>
    <t>616004</t>
  </si>
  <si>
    <t>Apparaatskosten Alg.Bestuurlijk</t>
  </si>
  <si>
    <t>G1PR160501</t>
  </si>
  <si>
    <t>Algemeen Bestuurlijk</t>
  </si>
  <si>
    <t>616500</t>
  </si>
  <si>
    <t>G1PR170100</t>
  </si>
  <si>
    <t>App.kst. Diensten Voor Derden</t>
  </si>
  <si>
    <t>617000</t>
  </si>
  <si>
    <t>App.Kosten Diensten Voor Derden</t>
  </si>
  <si>
    <t>G1PR170101</t>
  </si>
  <si>
    <t>Diensten Voor Snn</t>
  </si>
  <si>
    <t>617101</t>
  </si>
  <si>
    <t>Diensten voor SNN</t>
  </si>
  <si>
    <t>G1PR170102</t>
  </si>
  <si>
    <t>Diensten Voor Commissie Bodemdaling</t>
  </si>
  <si>
    <t>617100</t>
  </si>
  <si>
    <t>Diensten cie Bodemdaling</t>
  </si>
  <si>
    <t>G1PR170103</t>
  </si>
  <si>
    <t>Diensten Voor De Blauwe Stad</t>
  </si>
  <si>
    <t>617102</t>
  </si>
  <si>
    <t>Diensten blauwe stad</t>
  </si>
  <si>
    <t>G1PR170104</t>
  </si>
  <si>
    <t>Diensten Voor De Regiovisie</t>
  </si>
  <si>
    <t>617103</t>
  </si>
  <si>
    <t>Diensten regiovisie</t>
  </si>
  <si>
    <t>G1PR170105</t>
  </si>
  <si>
    <t>Diensten Voor De Edr</t>
  </si>
  <si>
    <t>617104</t>
  </si>
  <si>
    <t>Diensten EDR</t>
  </si>
  <si>
    <t>G1PR170106</t>
  </si>
  <si>
    <t>EU-Lobbyist</t>
  </si>
  <si>
    <t>617106</t>
  </si>
  <si>
    <t>G1PR170107</t>
  </si>
  <si>
    <t>Diensten P.B.Cultuurfonds</t>
  </si>
  <si>
    <t>617107</t>
  </si>
  <si>
    <t>Diensten Pr.Bernhard Cultuurfonds</t>
  </si>
  <si>
    <t>G1PR170108</t>
  </si>
  <si>
    <t>Diensten Regiotram</t>
  </si>
  <si>
    <t>617108</t>
  </si>
  <si>
    <t>G1PR170109</t>
  </si>
  <si>
    <t>Diensten Elo-Grunn</t>
  </si>
  <si>
    <t>617109</t>
  </si>
  <si>
    <t>G1PR170110</t>
  </si>
  <si>
    <t>Diensten V.  Gemeenten/Instellingen</t>
  </si>
  <si>
    <t>G1PR170111</t>
  </si>
  <si>
    <t>Diensten voor Omgevingsdienst Gr.</t>
  </si>
  <si>
    <t>617110</t>
  </si>
  <si>
    <t>Diensten voor Omgevingsdienst Gron.</t>
  </si>
  <si>
    <t>G1PR170112</t>
  </si>
  <si>
    <t>Diensten voor Prolander (DLG)</t>
  </si>
  <si>
    <t>617112</t>
  </si>
  <si>
    <t>Diensten Prolander (DLG)</t>
  </si>
  <si>
    <t>G1PR170199</t>
  </si>
  <si>
    <t>Overige Diensten Voor Derden</t>
  </si>
  <si>
    <t>617105</t>
  </si>
  <si>
    <t>overige diensten voor derden</t>
  </si>
  <si>
    <t>617111</t>
  </si>
  <si>
    <t>Diensten Economic Board</t>
  </si>
  <si>
    <t>G1PR170200</t>
  </si>
  <si>
    <t>App.kst. Verhuur Gebouwen</t>
  </si>
  <si>
    <t>617200</t>
  </si>
  <si>
    <t>Apparaatskosten Verhuur Gebouwen</t>
  </si>
  <si>
    <t>G1PR170201</t>
  </si>
  <si>
    <t>Verhuur Van Gebouwen</t>
  </si>
  <si>
    <t>617201</t>
  </si>
  <si>
    <t>Huuropbrengst</t>
  </si>
  <si>
    <t>617202</t>
  </si>
  <si>
    <t>Bijdr. watersch. vm. MURA-panden</t>
  </si>
  <si>
    <t>617203</t>
  </si>
  <si>
    <t>Verkoopresultaat vm. MURA-panden</t>
  </si>
  <si>
    <t>G1PR170300</t>
  </si>
  <si>
    <t>Apparaatkosten Hoofdvaarwegen</t>
  </si>
  <si>
    <t>617300</t>
  </si>
  <si>
    <t>G1PR170301</t>
  </si>
  <si>
    <t>Directe kosten vast onderhoud</t>
  </si>
  <si>
    <t>617301</t>
  </si>
  <si>
    <t>G1PR170302</t>
  </si>
  <si>
    <t>Varend bedr. HVW Rijk</t>
  </si>
  <si>
    <t>617302</t>
  </si>
  <si>
    <t>Diensten varend bedr. HVW Rijk</t>
  </si>
  <si>
    <t>G1PR170303</t>
  </si>
  <si>
    <t>Bediening HVW Rijk</t>
  </si>
  <si>
    <t>617303</t>
  </si>
  <si>
    <t>Diensten bediening HVW Rijk</t>
  </si>
  <si>
    <t>G1PR170304</t>
  </si>
  <si>
    <t>Overige werken derden BO</t>
  </si>
  <si>
    <t>617304</t>
  </si>
  <si>
    <t>G1PR179901</t>
  </si>
  <si>
    <t>Betalingsverschillen</t>
  </si>
  <si>
    <t>617901</t>
  </si>
  <si>
    <t>Afrondingsverschillen</t>
  </si>
  <si>
    <t>617902</t>
  </si>
  <si>
    <t>Kasverschil</t>
  </si>
  <si>
    <t>G1PR179902</t>
  </si>
  <si>
    <t>Diverse lasten en baten</t>
  </si>
  <si>
    <t>617903</t>
  </si>
  <si>
    <t>G1PR179999</t>
  </si>
  <si>
    <t>Afwikkeling lasten en baten vgj</t>
  </si>
  <si>
    <t>617999</t>
  </si>
  <si>
    <t>Afwikkeling voorgaande jaren</t>
  </si>
  <si>
    <t>G1PR200100</t>
  </si>
  <si>
    <t>App.kst. Openbare Orde En Veil.</t>
  </si>
  <si>
    <t>620000</t>
  </si>
  <si>
    <t>Apparaatskn Openbare Orde En Veil.</t>
  </si>
  <si>
    <t>G1PR200101</t>
  </si>
  <si>
    <t>G1PR200102</t>
  </si>
  <si>
    <t>Openbare Orde En Veiligheid</t>
  </si>
  <si>
    <t>620099</t>
  </si>
  <si>
    <t>Voorgaande jaren oov</t>
  </si>
  <si>
    <t>620100</t>
  </si>
  <si>
    <t>Diverse Kosten Oov</t>
  </si>
  <si>
    <t>620105</t>
  </si>
  <si>
    <t>Risicokaart</t>
  </si>
  <si>
    <t>620107</t>
  </si>
  <si>
    <t>Provinciaal Veiligheidsbeleid</t>
  </si>
  <si>
    <t>G1PR200103</t>
  </si>
  <si>
    <t>Integraal Veiligheidsbeleid</t>
  </si>
  <si>
    <t>620098</t>
  </si>
  <si>
    <t>Vgj integraal veiligheidsbeleid</t>
  </si>
  <si>
    <t>620106</t>
  </si>
  <si>
    <t>Uitv.programma ext.veiligh.beleid</t>
  </si>
  <si>
    <t>620108</t>
  </si>
  <si>
    <t>Bijdr. in personele kosten ext.veil.</t>
  </si>
  <si>
    <t>G1PR200104</t>
  </si>
  <si>
    <t>Crisismanagement</t>
  </si>
  <si>
    <t>G1PR300100</t>
  </si>
  <si>
    <t>App. kst. Mobiliteitsbeleid</t>
  </si>
  <si>
    <t>630000</t>
  </si>
  <si>
    <t>Apparaatskosten</t>
  </si>
  <si>
    <t>G1PR300101</t>
  </si>
  <si>
    <t>Mobiliteitsbeleid Algemeen</t>
  </si>
  <si>
    <t>630099</t>
  </si>
  <si>
    <t>Afw. voorg.jaren mob.beleid alg.</t>
  </si>
  <si>
    <t>630100</t>
  </si>
  <si>
    <t>Verkeerstellingen</t>
  </si>
  <si>
    <t>630101</t>
  </si>
  <si>
    <t>Onderzoek Ongevallen</t>
  </si>
  <si>
    <t>630102</t>
  </si>
  <si>
    <t>Verkeersonderzoek</t>
  </si>
  <si>
    <t>630103</t>
  </si>
  <si>
    <t>Communicatie</t>
  </si>
  <si>
    <t>630104</t>
  </si>
  <si>
    <t>Abonnementen/Lidmaat</t>
  </si>
  <si>
    <t>630105</t>
  </si>
  <si>
    <t>Vervoersmanagement</t>
  </si>
  <si>
    <t>630106</t>
  </si>
  <si>
    <t>Meerkn Oml Mstum</t>
  </si>
  <si>
    <t>630107</t>
  </si>
  <si>
    <t>Planaanp Oml Mstum</t>
  </si>
  <si>
    <t>630108</t>
  </si>
  <si>
    <t>Vervolgact Mzb</t>
  </si>
  <si>
    <t>630109</t>
  </si>
  <si>
    <t>N366 Aanp.Knp.Stadsk</t>
  </si>
  <si>
    <t>630110</t>
  </si>
  <si>
    <t>Co-Financiering BDU</t>
  </si>
  <si>
    <t>630111</t>
  </si>
  <si>
    <t>Uitv.Beleidsn.Fiets</t>
  </si>
  <si>
    <t>630112</t>
  </si>
  <si>
    <t>Winsm-Odam Pj0671</t>
  </si>
  <si>
    <t>630113</t>
  </si>
  <si>
    <t>Ov-Regiovisie Proj.</t>
  </si>
  <si>
    <t>630114</t>
  </si>
  <si>
    <t>Ov-Halteplannen</t>
  </si>
  <si>
    <t>630133</t>
  </si>
  <si>
    <t>Ringwegen Groningen aanp.kruispunten</t>
  </si>
  <si>
    <t>630134</t>
  </si>
  <si>
    <t>Strategische milieubeoordeling</t>
  </si>
  <si>
    <t>630135</t>
  </si>
  <si>
    <t>verkeersmodel Noord Nederland</t>
  </si>
  <si>
    <t>630136</t>
  </si>
  <si>
    <t>Oostelijke ringweg</t>
  </si>
  <si>
    <t>630137</t>
  </si>
  <si>
    <t>Regiotram</t>
  </si>
  <si>
    <t>630138</t>
  </si>
  <si>
    <t>Taakst. afroming vermogens A7/ZRW</t>
  </si>
  <si>
    <t>630139</t>
  </si>
  <si>
    <t>MER Mensingeweer-Winsum-Groningen</t>
  </si>
  <si>
    <t>630140</t>
  </si>
  <si>
    <t>Regiospecifiek Pakket Zuiderzeelijn</t>
  </si>
  <si>
    <t>630141</t>
  </si>
  <si>
    <t>project Zuidelijke Ringweg (ZRG)</t>
  </si>
  <si>
    <t>630142</t>
  </si>
  <si>
    <t>Regionale reistijdmetingen</t>
  </si>
  <si>
    <t>630143</t>
  </si>
  <si>
    <t>Besteding reservering ringwegen</t>
  </si>
  <si>
    <t>630144</t>
  </si>
  <si>
    <t>Programmakosten RSP</t>
  </si>
  <si>
    <t>630146</t>
  </si>
  <si>
    <t>Groningen Bereikbaar!</t>
  </si>
  <si>
    <t>630147</t>
  </si>
  <si>
    <t>N33 Zuid</t>
  </si>
  <si>
    <t>630148</t>
  </si>
  <si>
    <t>Stelp. nader in te vull.midd.RSP(PF)</t>
  </si>
  <si>
    <t>630149</t>
  </si>
  <si>
    <t>Planstudie Gerrit Krolbruggen</t>
  </si>
  <si>
    <t>630150</t>
  </si>
  <si>
    <t>Planstudie Paddepoelsterbrug</t>
  </si>
  <si>
    <t>630151</t>
  </si>
  <si>
    <t>3E-aanpak N361 Veilig</t>
  </si>
  <si>
    <t>630152</t>
  </si>
  <si>
    <t>Herschikking BDU-MIT</t>
  </si>
  <si>
    <t>G1PR300102</t>
  </si>
  <si>
    <t>Verdi/Kleine Infrastructuur</t>
  </si>
  <si>
    <t>630116</t>
  </si>
  <si>
    <t>Infrastructurele projecten BDU</t>
  </si>
  <si>
    <t>630118</t>
  </si>
  <si>
    <t>Tot.ontv. BDU-midd. Infrastr.proj.</t>
  </si>
  <si>
    <t>630119</t>
  </si>
  <si>
    <t>Rente Bdu</t>
  </si>
  <si>
    <t>630124</t>
  </si>
  <si>
    <t>Infrastruct. proj. voorg. jaren BDU</t>
  </si>
  <si>
    <t>630125</t>
  </si>
  <si>
    <t>Infrastruct. proj. GDU</t>
  </si>
  <si>
    <t>630126</t>
  </si>
  <si>
    <t>Infrastruct. proj. IDV</t>
  </si>
  <si>
    <t>630127</t>
  </si>
  <si>
    <t>Reservering infrastr. Projecten BDU</t>
  </si>
  <si>
    <t>630128</t>
  </si>
  <si>
    <t>Vervoersmanagement BDU</t>
  </si>
  <si>
    <t>630129</t>
  </si>
  <si>
    <t>Bijdrage/onttrekking voorziening BDU</t>
  </si>
  <si>
    <t>630145</t>
  </si>
  <si>
    <t>Nog te besteden BDU-middelen</t>
  </si>
  <si>
    <t>G1PR300103</t>
  </si>
  <si>
    <t>Uitv.Werkplan Vvb</t>
  </si>
  <si>
    <t>630098</t>
  </si>
  <si>
    <t>afw. voorg.jaren Uitv.Werkpl.VVB</t>
  </si>
  <si>
    <t>630117</t>
  </si>
  <si>
    <t>630120</t>
  </si>
  <si>
    <t>Secretariaatskosten VVB</t>
  </si>
  <si>
    <t>630121</t>
  </si>
  <si>
    <t>Overige activiteiten werkplan VVB</t>
  </si>
  <si>
    <t>630122</t>
  </si>
  <si>
    <t>Verkeersveiligheidslabel</t>
  </si>
  <si>
    <t>630123</t>
  </si>
  <si>
    <t>Verk.veiligheid gemeenten</t>
  </si>
  <si>
    <t>630130</t>
  </si>
  <si>
    <t>Verk.veiligh. gemeenten voorg.jaren</t>
  </si>
  <si>
    <t>630131</t>
  </si>
  <si>
    <t>Ov. activiteiten werkpl.VVB t/m 2005</t>
  </si>
  <si>
    <t>630132</t>
  </si>
  <si>
    <t>Totaal ontv. BDU tbv uitv.werkpl.VVB</t>
  </si>
  <si>
    <t>630160</t>
  </si>
  <si>
    <t>630161</t>
  </si>
  <si>
    <t>630162</t>
  </si>
  <si>
    <t>630163</t>
  </si>
  <si>
    <t>630164</t>
  </si>
  <si>
    <t>G1PR310100</t>
  </si>
  <si>
    <t>App.kst. (Re)Con Wegen Fietsp</t>
  </si>
  <si>
    <t>631000</t>
  </si>
  <si>
    <t>Apparaatskosten (Re)Con Wegen Fietsp</t>
  </si>
  <si>
    <t>G1PR310101</t>
  </si>
  <si>
    <t>(Re)Constructie Wegen En Fietspaden</t>
  </si>
  <si>
    <t>631100</t>
  </si>
  <si>
    <t>Planvorming/Algemeen</t>
  </si>
  <si>
    <t>631101</t>
  </si>
  <si>
    <t>Kosten Uitbesteding</t>
  </si>
  <si>
    <t>631102</t>
  </si>
  <si>
    <t>Rente Wegen En Fiets</t>
  </si>
  <si>
    <t>631103</t>
  </si>
  <si>
    <t>Afschr Wegen Fp</t>
  </si>
  <si>
    <t>631104</t>
  </si>
  <si>
    <t>Verv.Br. Eelswerder/</t>
  </si>
  <si>
    <t>631105</t>
  </si>
  <si>
    <t>Asf. Middelstum-Usquert</t>
  </si>
  <si>
    <t>631106</t>
  </si>
  <si>
    <t>Bijdr. MER oml. Zuidhorn</t>
  </si>
  <si>
    <t>631109</t>
  </si>
  <si>
    <t>Kleinschalige evrb. mtrg ringweg Gro</t>
  </si>
  <si>
    <t>631110</t>
  </si>
  <si>
    <t>Planaanpak oml. Middelstum</t>
  </si>
  <si>
    <t>631111</t>
  </si>
  <si>
    <t>N366 aanpak knooppunt Stadskanaal</t>
  </si>
  <si>
    <t>631112</t>
  </si>
  <si>
    <t>Winsum-Onderdendam</t>
  </si>
  <si>
    <t>631113</t>
  </si>
  <si>
    <t>Ontsluiting transferium Hoogkerk</t>
  </si>
  <si>
    <t>631114</t>
  </si>
  <si>
    <t>Infrastructuur Blauwe Stad</t>
  </si>
  <si>
    <t>631115</t>
  </si>
  <si>
    <t>631116</t>
  </si>
  <si>
    <t>Kapitaallasten wegen en fietspaden</t>
  </si>
  <si>
    <t>631117</t>
  </si>
  <si>
    <t>Knelpunten (water)wegen</t>
  </si>
  <si>
    <t>631118</t>
  </si>
  <si>
    <t>Vervanging brug Matsloot</t>
  </si>
  <si>
    <t>631119</t>
  </si>
  <si>
    <t>Asfaltbewapening Enumatil-Pasop</t>
  </si>
  <si>
    <t>631120</t>
  </si>
  <si>
    <t>Voorber.kst. Oostelijke Ringweg Gron</t>
  </si>
  <si>
    <t>631121</t>
  </si>
  <si>
    <t>Bijdrage rotonde Blauwe Roos</t>
  </si>
  <si>
    <t>631122</t>
  </si>
  <si>
    <t>Bijdrage rotonde De Rensel</t>
  </si>
  <si>
    <t>631123</t>
  </si>
  <si>
    <t>Verbreding N46</t>
  </si>
  <si>
    <t>631124</t>
  </si>
  <si>
    <t>Halteplan lijn 140/142 (toeg. maken)</t>
  </si>
  <si>
    <t>631125</t>
  </si>
  <si>
    <t>Winschoten A7</t>
  </si>
  <si>
    <t>631126</t>
  </si>
  <si>
    <t>Aanvullen calamiteitenpot kunstwrkn</t>
  </si>
  <si>
    <t>631127</t>
  </si>
  <si>
    <t>Reservering betonnen kunstwerken</t>
  </si>
  <si>
    <t>631128</t>
  </si>
  <si>
    <t>Komtraverse Midwolda-Oostwold(N985)</t>
  </si>
  <si>
    <t>631129</t>
  </si>
  <si>
    <t>OMD voorfinanciering 2 rotondes</t>
  </si>
  <si>
    <t>631130</t>
  </si>
  <si>
    <t>Bereikbaarheid Lauwersmeergebied</t>
  </si>
  <si>
    <t>631131</t>
  </si>
  <si>
    <t>Capaciteitskrediet Verkenningsfase</t>
  </si>
  <si>
    <t>631132</t>
  </si>
  <si>
    <t>Capaciteitskrediet Planuitwerk fase</t>
  </si>
  <si>
    <t>631133</t>
  </si>
  <si>
    <t>Capaciteitskrediet Realisatiefase</t>
  </si>
  <si>
    <t>631134</t>
  </si>
  <si>
    <t>Capaciteitskrediet Ondersteuning</t>
  </si>
  <si>
    <t>631135</t>
  </si>
  <si>
    <t>Resultaat investeringsprojecten</t>
  </si>
  <si>
    <t>631136</t>
  </si>
  <si>
    <t>Dekking AKP capaciteitskredieten</t>
  </si>
  <si>
    <t>631137</t>
  </si>
  <si>
    <t>Fietsverbinding Leek-Groningen</t>
  </si>
  <si>
    <t>631138</t>
  </si>
  <si>
    <t>Fietsbrug Blauwestad</t>
  </si>
  <si>
    <t>631139</t>
  </si>
  <si>
    <t>P+R A28 Haren</t>
  </si>
  <si>
    <t>G1PR310102</t>
  </si>
  <si>
    <t>Bestekken/Advertentiekosten</t>
  </si>
  <si>
    <t>631107</t>
  </si>
  <si>
    <t>Opbrengst verkoop bestekken</t>
  </si>
  <si>
    <t>631108</t>
  </si>
  <si>
    <t>Advertentiekosten bestekken</t>
  </si>
  <si>
    <t>G1PR310106</t>
  </si>
  <si>
    <t>Bundels - Gebieden</t>
  </si>
  <si>
    <t>G1PR310107</t>
  </si>
  <si>
    <t>Bewegwijzering/Vri'S</t>
  </si>
  <si>
    <t>G1PR310108</t>
  </si>
  <si>
    <t>Bundel Roden - Groningen</t>
  </si>
  <si>
    <t>G1PR310200</t>
  </si>
  <si>
    <t>App.kst. beheer en onderhoud</t>
  </si>
  <si>
    <t>631001</t>
  </si>
  <si>
    <t>Apparaatskn beheer en onderh. Wegen</t>
  </si>
  <si>
    <t>631003</t>
  </si>
  <si>
    <t>Apparaatskosten Wegen</t>
  </si>
  <si>
    <t>G1PR310201</t>
  </si>
  <si>
    <t>Bermen en sloten</t>
  </si>
  <si>
    <t>631200</t>
  </si>
  <si>
    <t>Berm En Sl Weg Alg</t>
  </si>
  <si>
    <t>631201</t>
  </si>
  <si>
    <t>Bermgrond N363</t>
  </si>
  <si>
    <t>631202</t>
  </si>
  <si>
    <t>Afvoer Zwerfafval</t>
  </si>
  <si>
    <t>631345</t>
  </si>
  <si>
    <t>Bermen en Sloten</t>
  </si>
  <si>
    <t>G1PR310202</t>
  </si>
  <si>
    <t>Wegverhardingen</t>
  </si>
  <si>
    <t>631203</t>
  </si>
  <si>
    <t>Onderhoud wegen wegverhardingen</t>
  </si>
  <si>
    <t>631346</t>
  </si>
  <si>
    <t>Hoofdrijbaanverhardingen</t>
  </si>
  <si>
    <t>G1PR310203</t>
  </si>
  <si>
    <t>Fietspadverhardingen</t>
  </si>
  <si>
    <t>631204</t>
  </si>
  <si>
    <t>Onderhoud rijwielpaden</t>
  </si>
  <si>
    <t>631347</t>
  </si>
  <si>
    <t>G1PR310204</t>
  </si>
  <si>
    <t>Wegmeubilair</t>
  </si>
  <si>
    <t>631205</t>
  </si>
  <si>
    <t>Wegmeubilair Algemeen</t>
  </si>
  <si>
    <t>631206</t>
  </si>
  <si>
    <t>Onderh. Wegbebak/Meub</t>
  </si>
  <si>
    <t>631207</t>
  </si>
  <si>
    <t>Kosten Ivm. Wvw</t>
  </si>
  <si>
    <t>631208</t>
  </si>
  <si>
    <t>Bewegwijzering</t>
  </si>
  <si>
    <t>631209</t>
  </si>
  <si>
    <t>Vervanging Openb.Verl.</t>
  </si>
  <si>
    <t>631210</t>
  </si>
  <si>
    <t>Exploitatie Openb.Verl.</t>
  </si>
  <si>
    <t>631211</t>
  </si>
  <si>
    <t>Geluidschermen</t>
  </si>
  <si>
    <t>631212</t>
  </si>
  <si>
    <t>Haltevoorzieningen</t>
  </si>
  <si>
    <t>631213</t>
  </si>
  <si>
    <t>Belijning</t>
  </si>
  <si>
    <t>631340</t>
  </si>
  <si>
    <t>Geleiderail</t>
  </si>
  <si>
    <t>631348</t>
  </si>
  <si>
    <t>G1PR310205</t>
  </si>
  <si>
    <t>Beplantingen</t>
  </si>
  <si>
    <t>631214</t>
  </si>
  <si>
    <t>Bestrijding Iepziekte</t>
  </si>
  <si>
    <t>631215</t>
  </si>
  <si>
    <t>Bepl. Uitbesteed</t>
  </si>
  <si>
    <t>631216</t>
  </si>
  <si>
    <t>Bepl. Eigen Beheer</t>
  </si>
  <si>
    <t>631217</t>
  </si>
  <si>
    <t>Bepl. inkomsten uit schade's</t>
  </si>
  <si>
    <t>631349</t>
  </si>
  <si>
    <t>Beplanting</t>
  </si>
  <si>
    <t>G1PR310206</t>
  </si>
  <si>
    <t>Boordvoorzieningen</t>
  </si>
  <si>
    <t>631218</t>
  </si>
  <si>
    <t>Oevervoorz. Wegen</t>
  </si>
  <si>
    <t>631350</t>
  </si>
  <si>
    <t>Boordvoorzieningen wegen</t>
  </si>
  <si>
    <t>G1PR310207</t>
  </si>
  <si>
    <t>Gladheidsbestrijding</t>
  </si>
  <si>
    <t>631219</t>
  </si>
  <si>
    <t>Expl.Kn Gladmeldsysteem</t>
  </si>
  <si>
    <t>631220</t>
  </si>
  <si>
    <t>Sneeuwr. En Gladh.Bestr.</t>
  </si>
  <si>
    <t>631221</t>
  </si>
  <si>
    <t>Expl.Kn Gladmds</t>
  </si>
  <si>
    <t>631316</t>
  </si>
  <si>
    <t>Bijdr. Gem In Sneeuw</t>
  </si>
  <si>
    <t>G1PR310208</t>
  </si>
  <si>
    <t>Verkeerregelinstallaties</t>
  </si>
  <si>
    <t>631222</t>
  </si>
  <si>
    <t>Vri'S Algemeen (Verv.)</t>
  </si>
  <si>
    <t>631223</t>
  </si>
  <si>
    <t>Centrale Post Vri'S</t>
  </si>
  <si>
    <t>631224</t>
  </si>
  <si>
    <t>Vri Delfzijl (Visser</t>
  </si>
  <si>
    <t>631225</t>
  </si>
  <si>
    <t>Vri Delfzijl (Hogela</t>
  </si>
  <si>
    <t>631226</t>
  </si>
  <si>
    <t>Vri Appingedam</t>
  </si>
  <si>
    <t>631227</t>
  </si>
  <si>
    <t>Vri Fietsoverst.Pl.</t>
  </si>
  <si>
    <t>631228</t>
  </si>
  <si>
    <t>Vri Ten Boer (50% De</t>
  </si>
  <si>
    <t>631229</t>
  </si>
  <si>
    <t>Vri Ruischerbrug</t>
  </si>
  <si>
    <t>631230</t>
  </si>
  <si>
    <t>Vri De Waard</t>
  </si>
  <si>
    <t>631231</t>
  </si>
  <si>
    <t>Vri S2 (Boterdiepbru</t>
  </si>
  <si>
    <t>631232</t>
  </si>
  <si>
    <t>Gop Adorp</t>
  </si>
  <si>
    <t>631233</t>
  </si>
  <si>
    <t>Gop Sauwerd</t>
  </si>
  <si>
    <t>631234</t>
  </si>
  <si>
    <t>Gop Winsum</t>
  </si>
  <si>
    <t>631235</t>
  </si>
  <si>
    <t>Vri Beyumerbrug</t>
  </si>
  <si>
    <t>631236</t>
  </si>
  <si>
    <t>Vri N360/N28 Oost.Ri</t>
  </si>
  <si>
    <t>631237</t>
  </si>
  <si>
    <t>Vri Vrijheidsplein W</t>
  </si>
  <si>
    <t>631238</t>
  </si>
  <si>
    <t>Vri Springerlaan Wes</t>
  </si>
  <si>
    <t>631239</t>
  </si>
  <si>
    <t>Vri Hoendiep West.Ri</t>
  </si>
  <si>
    <t>631240</t>
  </si>
  <si>
    <t>Vri Fr.Straatweg Wes</t>
  </si>
  <si>
    <t>631241</t>
  </si>
  <si>
    <t>Vri Metaallaan West.</t>
  </si>
  <si>
    <t>631242</t>
  </si>
  <si>
    <t>Vri Pleiadenlaan Wes</t>
  </si>
  <si>
    <t>631243</t>
  </si>
  <si>
    <t>Vri Edelsteenlaan We</t>
  </si>
  <si>
    <t>631244</t>
  </si>
  <si>
    <t>Vri Plataanlaan West</t>
  </si>
  <si>
    <t>631245</t>
  </si>
  <si>
    <t>Vri Vd.Hoopstr. Noor</t>
  </si>
  <si>
    <t>631246</t>
  </si>
  <si>
    <t>Vri Zuiderweg Hoogke</t>
  </si>
  <si>
    <t>631247</t>
  </si>
  <si>
    <t>Vri Leek</t>
  </si>
  <si>
    <t>631248</t>
  </si>
  <si>
    <t>Vop Tolberterstraat</t>
  </si>
  <si>
    <t>631249</t>
  </si>
  <si>
    <t>Vri Kievitsweg</t>
  </si>
  <si>
    <t>631250</t>
  </si>
  <si>
    <t>Vri Grijpskerk Ns</t>
  </si>
  <si>
    <t>631251</t>
  </si>
  <si>
    <t>Vri Aduard</t>
  </si>
  <si>
    <t>631252</t>
  </si>
  <si>
    <t>Vri Buinermond</t>
  </si>
  <si>
    <t>631253</t>
  </si>
  <si>
    <t>Vri Gasselterstraat</t>
  </si>
  <si>
    <t>631254</t>
  </si>
  <si>
    <t>Vri Oude Pekela, Raa</t>
  </si>
  <si>
    <t>631255</t>
  </si>
  <si>
    <t>Vri Oude Pekela, Tur</t>
  </si>
  <si>
    <t>631256</t>
  </si>
  <si>
    <t>Vri N366/N33 Veendam</t>
  </si>
  <si>
    <t>631257</t>
  </si>
  <si>
    <t>Vri Veendam Tripweg</t>
  </si>
  <si>
    <t>631258</t>
  </si>
  <si>
    <t>Vri Winschoterhogebr</t>
  </si>
  <si>
    <t>631259</t>
  </si>
  <si>
    <t>Vri Gr.Adolfbrug Hei</t>
  </si>
  <si>
    <t>631260</t>
  </si>
  <si>
    <t>Vri Oudlandseweg Sch</t>
  </si>
  <si>
    <t>631261</t>
  </si>
  <si>
    <t>Vri Rengerslaan</t>
  </si>
  <si>
    <t>631262</t>
  </si>
  <si>
    <t>Kli Kropswolde Woldw</t>
  </si>
  <si>
    <t>631263</t>
  </si>
  <si>
    <t>Vri Westerbroek</t>
  </si>
  <si>
    <t>631264</t>
  </si>
  <si>
    <t>Mobiele Verkeerslich</t>
  </si>
  <si>
    <t>631265</t>
  </si>
  <si>
    <t>Vri Rotonde Knijpsln</t>
  </si>
  <si>
    <t>631266</t>
  </si>
  <si>
    <t>Gvt Friesestraatweg</t>
  </si>
  <si>
    <t>631267</t>
  </si>
  <si>
    <t>Gvt Groningen-Winsum</t>
  </si>
  <si>
    <t>631268</t>
  </si>
  <si>
    <t>Gvt Groningen-Delfzi</t>
  </si>
  <si>
    <t>631269</t>
  </si>
  <si>
    <t>Gvt. Pekela'S</t>
  </si>
  <si>
    <t>631314</t>
  </si>
  <si>
    <t>Bijdr.Gem. In Verk.I</t>
  </si>
  <si>
    <t>631324</t>
  </si>
  <si>
    <t>Gvt algemeen</t>
  </si>
  <si>
    <t>631326</t>
  </si>
  <si>
    <t>Buslicht Noordhorn</t>
  </si>
  <si>
    <t>631327</t>
  </si>
  <si>
    <t>GVT installaties 2 st mobiel</t>
  </si>
  <si>
    <t>631329</t>
  </si>
  <si>
    <t>VRI G. Imbosstraat Foxhol</t>
  </si>
  <si>
    <t>631331</t>
  </si>
  <si>
    <t>VRI Akeleiweg/n46orw</t>
  </si>
  <si>
    <t>631332</t>
  </si>
  <si>
    <t>VRI Kardinge/n46orw</t>
  </si>
  <si>
    <t>631333</t>
  </si>
  <si>
    <t>VRI Berlageweg/n46orw</t>
  </si>
  <si>
    <t>631334</t>
  </si>
  <si>
    <t>VRI Groningerweg/n46orw</t>
  </si>
  <si>
    <t>631339</t>
  </si>
  <si>
    <t>Fietsovrs.Woldweg Appingedam</t>
  </si>
  <si>
    <t>631342</t>
  </si>
  <si>
    <t>VRI Ruischerwaard</t>
  </si>
  <si>
    <t>631343</t>
  </si>
  <si>
    <t>VRI Bristol</t>
  </si>
  <si>
    <t>631344</t>
  </si>
  <si>
    <t>VRI Lewenborg</t>
  </si>
  <si>
    <t>P50084</t>
  </si>
  <si>
    <t>Verv. Vri Ruischerwaard</t>
  </si>
  <si>
    <t>P50085</t>
  </si>
  <si>
    <t>Vervanging Vri Bristol</t>
  </si>
  <si>
    <t>P50086</t>
  </si>
  <si>
    <t>Tijdelijke Vri Lewenborg</t>
  </si>
  <si>
    <t>P50087</t>
  </si>
  <si>
    <t>Verv. VRI Veendam Tripweg</t>
  </si>
  <si>
    <t>P50088</t>
  </si>
  <si>
    <t>Ver. VRI N366/N33 Veendam</t>
  </si>
  <si>
    <t>G1PR310209</t>
  </si>
  <si>
    <t>Vaste Kunstwerken</t>
  </si>
  <si>
    <t>631270</t>
  </si>
  <si>
    <t>Tunnels En Viaducten</t>
  </si>
  <si>
    <t>631271</t>
  </si>
  <si>
    <t>Tunnel Slochteren</t>
  </si>
  <si>
    <t>631272</t>
  </si>
  <si>
    <t>Tunnel Schildwolde</t>
  </si>
  <si>
    <t>631273</t>
  </si>
  <si>
    <t>Tunnel Holwierde</t>
  </si>
  <si>
    <t>631274</t>
  </si>
  <si>
    <t>Tunnel Hogelandsterw</t>
  </si>
  <si>
    <t>631275</t>
  </si>
  <si>
    <t>Tunnel Siddeburen</t>
  </si>
  <si>
    <t>631276</t>
  </si>
  <si>
    <t>Fietstunnel Woldbrug</t>
  </si>
  <si>
    <t>631277</t>
  </si>
  <si>
    <t>Fiets-Voetg.Tunnel W</t>
  </si>
  <si>
    <t>631278</t>
  </si>
  <si>
    <t>Tunnel Leek/Nietap</t>
  </si>
  <si>
    <t>631279</t>
  </si>
  <si>
    <t>Fietstunnel Wehe-Lee</t>
  </si>
  <si>
    <t>631280</t>
  </si>
  <si>
    <t>Tunnel Haren</t>
  </si>
  <si>
    <t>631281</t>
  </si>
  <si>
    <t>Tunnel Zanddijk</t>
  </si>
  <si>
    <t>631282</t>
  </si>
  <si>
    <t>Tunnel Herenlandweg</t>
  </si>
  <si>
    <t>631283</t>
  </si>
  <si>
    <t>Tunnel Moersloot</t>
  </si>
  <si>
    <t>631284</t>
  </si>
  <si>
    <t>Tunnel Veendam Zuidw</t>
  </si>
  <si>
    <t>631285</t>
  </si>
  <si>
    <t>Tunnel Wedderbergen</t>
  </si>
  <si>
    <t>631286</t>
  </si>
  <si>
    <t>Tunnel Poortmanswijk</t>
  </si>
  <si>
    <t>631287</t>
  </si>
  <si>
    <t>Hers.Betonsch.Vaste Kw.</t>
  </si>
  <si>
    <t>631288</t>
  </si>
  <si>
    <t>631289</t>
  </si>
  <si>
    <t>Brug Over Matsloot</t>
  </si>
  <si>
    <t>631290</t>
  </si>
  <si>
    <t>Brug Mensingew. Verl</t>
  </si>
  <si>
    <t>631291</t>
  </si>
  <si>
    <t>Brug Lauwerzijl</t>
  </si>
  <si>
    <t>631292</t>
  </si>
  <si>
    <t>631293</t>
  </si>
  <si>
    <t>631294</t>
  </si>
  <si>
    <t>631295</t>
  </si>
  <si>
    <t>631296</t>
  </si>
  <si>
    <t>631297</t>
  </si>
  <si>
    <t>631298</t>
  </si>
  <si>
    <t>631299</t>
  </si>
  <si>
    <t>631300</t>
  </si>
  <si>
    <t>Fietstunnel Wehe-Leens</t>
  </si>
  <si>
    <t>631301</t>
  </si>
  <si>
    <t>631302</t>
  </si>
  <si>
    <t>631303</t>
  </si>
  <si>
    <t>631304</t>
  </si>
  <si>
    <t>631305</t>
  </si>
  <si>
    <t>631306</t>
  </si>
  <si>
    <t>631307</t>
  </si>
  <si>
    <t>631322</t>
  </si>
  <si>
    <t>Tunnel de Kluft</t>
  </si>
  <si>
    <t>631323</t>
  </si>
  <si>
    <t>Fietstunnel Waterhuizen</t>
  </si>
  <si>
    <t>631335</t>
  </si>
  <si>
    <t>HWA gemaal Beneluxweg orw</t>
  </si>
  <si>
    <t>631336</t>
  </si>
  <si>
    <t>Beijumerwegtunnel orw</t>
  </si>
  <si>
    <t>631337</t>
  </si>
  <si>
    <t>Amkemaheerdtunnel orw</t>
  </si>
  <si>
    <t>631338</t>
  </si>
  <si>
    <t>Tunnel Startenhuizen</t>
  </si>
  <si>
    <t>631341</t>
  </si>
  <si>
    <t>Fietstunnel waterhuizen</t>
  </si>
  <si>
    <t>631351</t>
  </si>
  <si>
    <t>Vaste kunstwerken</t>
  </si>
  <si>
    <t>G1PR310210</t>
  </si>
  <si>
    <t>Beweegbare bruggen</t>
  </si>
  <si>
    <t>631315</t>
  </si>
  <si>
    <t>Bijdr. Derden Wegen</t>
  </si>
  <si>
    <t>631325</t>
  </si>
  <si>
    <t>Bruggen wegen KB alg</t>
  </si>
  <si>
    <t>G1PR310212</t>
  </si>
  <si>
    <t>Regelgeving</t>
  </si>
  <si>
    <t>631317</t>
  </si>
  <si>
    <t>Leges Wegen</t>
  </si>
  <si>
    <t>631318</t>
  </si>
  <si>
    <t>Rec.Wegen (Incl.Recl</t>
  </si>
  <si>
    <t>G1PR310213</t>
  </si>
  <si>
    <t>Overige kosten wegen</t>
  </si>
  <si>
    <t>631308</t>
  </si>
  <si>
    <t>Metingen Wegen En Dg</t>
  </si>
  <si>
    <t>631309</t>
  </si>
  <si>
    <t>Advertentiekst. Wegen</t>
  </si>
  <si>
    <t>631310</t>
  </si>
  <si>
    <t>Alg Kn Wegen</t>
  </si>
  <si>
    <t>631311</t>
  </si>
  <si>
    <t>Div.Lasten Overig On</t>
  </si>
  <si>
    <t>631312</t>
  </si>
  <si>
    <t>Beheerskaarten/Kadas</t>
  </si>
  <si>
    <t>631313</t>
  </si>
  <si>
    <t>Waterschapslst. Wegen</t>
  </si>
  <si>
    <t>631319</t>
  </si>
  <si>
    <t>Huren/Pachten Wegen</t>
  </si>
  <si>
    <t>631320</t>
  </si>
  <si>
    <t>Overige Baten Wegen</t>
  </si>
  <si>
    <t>631321</t>
  </si>
  <si>
    <t>Opbr.Verk. Bestekken</t>
  </si>
  <si>
    <t>631328</t>
  </si>
  <si>
    <t>Afwikkeling schades wegen</t>
  </si>
  <si>
    <t>631330</t>
  </si>
  <si>
    <t>afkoopsom wegen</t>
  </si>
  <si>
    <t>631352</t>
  </si>
  <si>
    <t>Overige lasten en baten wegen</t>
  </si>
  <si>
    <t>631353</t>
  </si>
  <si>
    <t>Afkoopsommen wegen</t>
  </si>
  <si>
    <t>631354</t>
  </si>
  <si>
    <t>Stelpost areaalwijzigingen</t>
  </si>
  <si>
    <t>G1PR310300</t>
  </si>
  <si>
    <t>App.kst. Verkeersveiligheid</t>
  </si>
  <si>
    <t>631002</t>
  </si>
  <si>
    <t>Apparaatskosten Verkeersveiligheid</t>
  </si>
  <si>
    <t>G1PR310301</t>
  </si>
  <si>
    <t>Decentralisatie Verkeersveiligheid</t>
  </si>
  <si>
    <t>G1PR310302</t>
  </si>
  <si>
    <t>Aktieplan Verkeersveiligheid</t>
  </si>
  <si>
    <t>631099</t>
  </si>
  <si>
    <t>Afw. vgj. actieplan verkeersveilighe</t>
  </si>
  <si>
    <t>631500</t>
  </si>
  <si>
    <t>Uitvoering Actieplan</t>
  </si>
  <si>
    <t>631501</t>
  </si>
  <si>
    <t>Kleinschalige Maatre</t>
  </si>
  <si>
    <t>631502</t>
  </si>
  <si>
    <t>Verkeersmaatregelen</t>
  </si>
  <si>
    <t>G1PR310303</t>
  </si>
  <si>
    <t>Duurzaam Veiligslag beheer en onderh</t>
  </si>
  <si>
    <t>631503</t>
  </si>
  <si>
    <t>Duurzaam Veilig</t>
  </si>
  <si>
    <t>G1PR310400</t>
  </si>
  <si>
    <t>Apparaatskosten Verkeersmanagement</t>
  </si>
  <si>
    <t>631004</t>
  </si>
  <si>
    <t>Apparaatskosten Verkeersman.</t>
  </si>
  <si>
    <t>G1PR310401</t>
  </si>
  <si>
    <t>Verkeersregelinstallaties</t>
  </si>
  <si>
    <t>631600</t>
  </si>
  <si>
    <t>G1PR310402</t>
  </si>
  <si>
    <t>631601</t>
  </si>
  <si>
    <t>G1PR310403</t>
  </si>
  <si>
    <t>Overige baten en lasten verkeersman.</t>
  </si>
  <si>
    <t>631602</t>
  </si>
  <si>
    <t>G1PR330100</t>
  </si>
  <si>
    <t>App. Kn vaarwegen</t>
  </si>
  <si>
    <t>633000</t>
  </si>
  <si>
    <t>G1PR330101</t>
  </si>
  <si>
    <t>(Re)Constructie Waterwegen</t>
  </si>
  <si>
    <t>633100</t>
  </si>
  <si>
    <t>Rente waterwegen</t>
  </si>
  <si>
    <t>633101</t>
  </si>
  <si>
    <t>Afschrijving waterwegen</t>
  </si>
  <si>
    <t>633102</t>
  </si>
  <si>
    <t>Invest proj vaarverb Bell'w- Nw.sch</t>
  </si>
  <si>
    <t>633103</t>
  </si>
  <si>
    <t>Bijdr.FCK(Re)Constructie Waterwegen</t>
  </si>
  <si>
    <t>633104</t>
  </si>
  <si>
    <t>mutaties inv tlv reserve ESFI</t>
  </si>
  <si>
    <t>633105</t>
  </si>
  <si>
    <t>Kapitaallasten waterwegen</t>
  </si>
  <si>
    <t>633106</t>
  </si>
  <si>
    <t>MIT verk. zeesluizen Delfzijl</t>
  </si>
  <si>
    <t>G1PR330102</t>
  </si>
  <si>
    <t>Van Starkenborghkanaal</t>
  </si>
  <si>
    <t>G1PR330103</t>
  </si>
  <si>
    <t>Reitdiep</t>
  </si>
  <si>
    <t>G1PR330104</t>
  </si>
  <si>
    <t>Kanaal Veendam-Musselkanaal</t>
  </si>
  <si>
    <t>G1PR330200</t>
  </si>
  <si>
    <t>App.kst., hoofdvaarwegen  Subs.</t>
  </si>
  <si>
    <t>633001</t>
  </si>
  <si>
    <t>App.Kst. Hk V. Starkenb.Kan</t>
  </si>
  <si>
    <t>633002</t>
  </si>
  <si>
    <t>App.Kst. Hk Eemskanaal</t>
  </si>
  <si>
    <t>633003</t>
  </si>
  <si>
    <t>App.Kst. Hk Winschoterdiep</t>
  </si>
  <si>
    <t>633008</t>
  </si>
  <si>
    <t>Apparaatskosten hoodfvaarwegen</t>
  </si>
  <si>
    <t>G1PR330201</t>
  </si>
  <si>
    <t>App.kst., hoofdvaarwegen N. Subs.</t>
  </si>
  <si>
    <t>633004</t>
  </si>
  <si>
    <t>App.Kst. Niet Subsidiabel</t>
  </si>
  <si>
    <t>633009</t>
  </si>
  <si>
    <t>App.Kst niet-subs. hoofdvaarwegen</t>
  </si>
  <si>
    <t>633324</t>
  </si>
  <si>
    <t>Bijdr.Gem.App.Kst.Af</t>
  </si>
  <si>
    <t>633325</t>
  </si>
  <si>
    <t>Bijdr.Gem.Kst.Afst.B</t>
  </si>
  <si>
    <t>G1PR330202</t>
  </si>
  <si>
    <t>Dijken, Bermen En Sloten</t>
  </si>
  <si>
    <t>633200</t>
  </si>
  <si>
    <t>Kanweg, Dijken,Bp Vstbk</t>
  </si>
  <si>
    <t>633201</t>
  </si>
  <si>
    <t>Kanweg, Dijken,Bp Ek</t>
  </si>
  <si>
    <t>633202</t>
  </si>
  <si>
    <t>Kanweg, Dijken,Bp Wd</t>
  </si>
  <si>
    <t>633203</t>
  </si>
  <si>
    <t>Kanweg, Dijken,Bp Alg Hk</t>
  </si>
  <si>
    <t>633379</t>
  </si>
  <si>
    <t>Dijken, bermen en sloten</t>
  </si>
  <si>
    <t>G1PR330203</t>
  </si>
  <si>
    <t>633204</t>
  </si>
  <si>
    <t>Boordvoorz. Vstbkanaal</t>
  </si>
  <si>
    <t>633205</t>
  </si>
  <si>
    <t>Boordvoorz. Eemskanaal</t>
  </si>
  <si>
    <t>633206</t>
  </si>
  <si>
    <t>Boordvoorz. Winschoterdiep</t>
  </si>
  <si>
    <t>633207</t>
  </si>
  <si>
    <t>Project Winschoterdiep Hk</t>
  </si>
  <si>
    <t>633208</t>
  </si>
  <si>
    <t>Boordvoorz. Algemeen Hk</t>
  </si>
  <si>
    <t>633380</t>
  </si>
  <si>
    <t>Boordvoorzieningen HVW</t>
  </si>
  <si>
    <t>G1PR330204</t>
  </si>
  <si>
    <t>Baggerwerk</t>
  </si>
  <si>
    <t>633209</t>
  </si>
  <si>
    <t>Baggerwerk Vstbkanaal</t>
  </si>
  <si>
    <t>633210</t>
  </si>
  <si>
    <t>Baggerwerk Eemskanaal</t>
  </si>
  <si>
    <t>633211</t>
  </si>
  <si>
    <t>Baggerwerk Winschoterdiep</t>
  </si>
  <si>
    <t>633381</t>
  </si>
  <si>
    <t>Baggerwerk HVW</t>
  </si>
  <si>
    <t>G1PR330205</t>
  </si>
  <si>
    <t>633251</t>
  </si>
  <si>
    <t>Beplanting Winschoterdiep</t>
  </si>
  <si>
    <t>G1PR330206</t>
  </si>
  <si>
    <t>Vaste Bruggen</t>
  </si>
  <si>
    <t>633252</t>
  </si>
  <si>
    <t>Onderhoud Grondduikers Vstk</t>
  </si>
  <si>
    <t>633253</t>
  </si>
  <si>
    <t>Onderhoud Grondduikers Ek</t>
  </si>
  <si>
    <t>633254</t>
  </si>
  <si>
    <t>Onderhoud Grondduikers Wd</t>
  </si>
  <si>
    <t>G1PR330207</t>
  </si>
  <si>
    <t>Bruggen</t>
  </si>
  <si>
    <t>633212</t>
  </si>
  <si>
    <t>Bruggen Vstbk Algemeen</t>
  </si>
  <si>
    <t>633213</t>
  </si>
  <si>
    <t>Bruggen Oostersluis</t>
  </si>
  <si>
    <t>633214</t>
  </si>
  <si>
    <t>Gerrit Krolbrug (Korrewegbrug)</t>
  </si>
  <si>
    <t>633215</t>
  </si>
  <si>
    <t>Draaibrug Paddepoel</t>
  </si>
  <si>
    <t>633216</t>
  </si>
  <si>
    <t>Platvoetbrug Reitdiep</t>
  </si>
  <si>
    <t>633217</t>
  </si>
  <si>
    <t>Hefbrug Dorkwerd</t>
  </si>
  <si>
    <t>633218</t>
  </si>
  <si>
    <t>Brug Dorwerdersluis</t>
  </si>
  <si>
    <t>633219</t>
  </si>
  <si>
    <t>Hefbrug Aduard</t>
  </si>
  <si>
    <t>633220</t>
  </si>
  <si>
    <t>Hefbrug Zuidhorn</t>
  </si>
  <si>
    <t>633221</t>
  </si>
  <si>
    <t>Brug Gaarkeukensluis</t>
  </si>
  <si>
    <t>633222</t>
  </si>
  <si>
    <t>Brug Eibersburen</t>
  </si>
  <si>
    <t>633223</t>
  </si>
  <si>
    <t>Bascbr Eibersb Betonsschade</t>
  </si>
  <si>
    <t>633224</t>
  </si>
  <si>
    <t>Noordzeebrug</t>
  </si>
  <si>
    <t>633225</t>
  </si>
  <si>
    <t>Bruggen Eemskan Alg</t>
  </si>
  <si>
    <t>633226</t>
  </si>
  <si>
    <t>Borgbrug</t>
  </si>
  <si>
    <t>633227</t>
  </si>
  <si>
    <t>Driebondsbrug</t>
  </si>
  <si>
    <t>633228</t>
  </si>
  <si>
    <t>Brug Slochtersluis</t>
  </si>
  <si>
    <t>633229</t>
  </si>
  <si>
    <t>Bloemhofbrug</t>
  </si>
  <si>
    <t>633230</t>
  </si>
  <si>
    <t>Brug Groevesluis Noord</t>
  </si>
  <si>
    <t>633231</t>
  </si>
  <si>
    <t>Brug Groevesluis Zuid</t>
  </si>
  <si>
    <t>633232</t>
  </si>
  <si>
    <t>Woldbrug</t>
  </si>
  <si>
    <t>633233</t>
  </si>
  <si>
    <t>Brug Zeesluis Farmsum</t>
  </si>
  <si>
    <t>633234</t>
  </si>
  <si>
    <t>Br. Winsch.D Alg Conserv</t>
  </si>
  <si>
    <t>633235</t>
  </si>
  <si>
    <t>Bruggen Winsch.D Alg</t>
  </si>
  <si>
    <t>633236</t>
  </si>
  <si>
    <t>Euvelgunnerbrug Laag</t>
  </si>
  <si>
    <t>633237</t>
  </si>
  <si>
    <t>Duinkerkenbrug</t>
  </si>
  <si>
    <t>633238</t>
  </si>
  <si>
    <t>Waterhuizerbrug</t>
  </si>
  <si>
    <t>633239</t>
  </si>
  <si>
    <t>Westerbroeksterbrug</t>
  </si>
  <si>
    <t>633240</t>
  </si>
  <si>
    <t>Rengersbrug</t>
  </si>
  <si>
    <t>633241</t>
  </si>
  <si>
    <t>Knijpsbrug</t>
  </si>
  <si>
    <t>633242</t>
  </si>
  <si>
    <t>Slochterbrug</t>
  </si>
  <si>
    <t>633243</t>
  </si>
  <si>
    <t>Noordbroeksterbrug</t>
  </si>
  <si>
    <t>633244</t>
  </si>
  <si>
    <t>Zuidbroeksterbrug</t>
  </si>
  <si>
    <t>633245</t>
  </si>
  <si>
    <t>Eexterbrug</t>
  </si>
  <si>
    <t>633246</t>
  </si>
  <si>
    <t>Graaf Adolfbrug</t>
  </si>
  <si>
    <t>633247</t>
  </si>
  <si>
    <t>Kloosterbrug</t>
  </si>
  <si>
    <t>633248</t>
  </si>
  <si>
    <t>Beertsterbrug</t>
  </si>
  <si>
    <t>633249</t>
  </si>
  <si>
    <t>Bruggen Alg. Hk</t>
  </si>
  <si>
    <t>633250</t>
  </si>
  <si>
    <t>Vaste Kunstw. Alg Hk</t>
  </si>
  <si>
    <t>633255</t>
  </si>
  <si>
    <t>633256</t>
  </si>
  <si>
    <t>633257</t>
  </si>
  <si>
    <t>633258</t>
  </si>
  <si>
    <t>633259</t>
  </si>
  <si>
    <t>633260</t>
  </si>
  <si>
    <t>633261</t>
  </si>
  <si>
    <t>633262</t>
  </si>
  <si>
    <t>633263</t>
  </si>
  <si>
    <t>633264</t>
  </si>
  <si>
    <t>633265</t>
  </si>
  <si>
    <t>Basculebrug Eibersbu</t>
  </si>
  <si>
    <t>633266</t>
  </si>
  <si>
    <t>633267</t>
  </si>
  <si>
    <t>633268</t>
  </si>
  <si>
    <t>633269</t>
  </si>
  <si>
    <t>633270</t>
  </si>
  <si>
    <t>633271</t>
  </si>
  <si>
    <t>633272</t>
  </si>
  <si>
    <t>633273</t>
  </si>
  <si>
    <t>633274</t>
  </si>
  <si>
    <t>633275</t>
  </si>
  <si>
    <t>633276</t>
  </si>
  <si>
    <t>633277</t>
  </si>
  <si>
    <t>633278</t>
  </si>
  <si>
    <t>633279</t>
  </si>
  <si>
    <t>633280</t>
  </si>
  <si>
    <t>633281</t>
  </si>
  <si>
    <t>633282</t>
  </si>
  <si>
    <t>633283</t>
  </si>
  <si>
    <t>633284</t>
  </si>
  <si>
    <t>633285</t>
  </si>
  <si>
    <t>633286</t>
  </si>
  <si>
    <t>633287</t>
  </si>
  <si>
    <t>633288</t>
  </si>
  <si>
    <t>Zwedenbrug</t>
  </si>
  <si>
    <t>633289</t>
  </si>
  <si>
    <t>633290</t>
  </si>
  <si>
    <t>633364</t>
  </si>
  <si>
    <t>Brug in Rijksweg 33</t>
  </si>
  <si>
    <t>633368</t>
  </si>
  <si>
    <t>Project overbruggen</t>
  </si>
  <si>
    <t>633377</t>
  </si>
  <si>
    <t>Proj. Oostersluis/Driebondsbrug</t>
  </si>
  <si>
    <t>633378</t>
  </si>
  <si>
    <t>E-installatie Westerbroeksterbrug</t>
  </si>
  <si>
    <t>633382</t>
  </si>
  <si>
    <t>Bruggen HVW</t>
  </si>
  <si>
    <t>G1PR330208</t>
  </si>
  <si>
    <t>Sluizen</t>
  </si>
  <si>
    <t>633291</t>
  </si>
  <si>
    <t>Sluizen Vstbk Alg</t>
  </si>
  <si>
    <t>633292</t>
  </si>
  <si>
    <t>Oostersluis</t>
  </si>
  <si>
    <t>633293</t>
  </si>
  <si>
    <t>Driewegsluis</t>
  </si>
  <si>
    <t>633294</t>
  </si>
  <si>
    <t>Gaarkeukensluis</t>
  </si>
  <si>
    <t>633295</t>
  </si>
  <si>
    <t>Dorkwerdersluis</t>
  </si>
  <si>
    <t>633296</t>
  </si>
  <si>
    <t>Sluizen Eemskanaal Alg.</t>
  </si>
  <si>
    <t>633297</t>
  </si>
  <si>
    <t>Slochtersluis</t>
  </si>
  <si>
    <t>633298</t>
  </si>
  <si>
    <t>Groevesluis Noord</t>
  </si>
  <si>
    <t>633299</t>
  </si>
  <si>
    <t>Groevesluis Zuid</t>
  </si>
  <si>
    <t>633300</t>
  </si>
  <si>
    <t>Zeesluis Farmsum</t>
  </si>
  <si>
    <t>633301</t>
  </si>
  <si>
    <t>Sluizen Winsch.Diep Alg.</t>
  </si>
  <si>
    <t>633302</t>
  </si>
  <si>
    <t>Sluis Zuidbroek</t>
  </si>
  <si>
    <t>633303</t>
  </si>
  <si>
    <t>Eextersluis</t>
  </si>
  <si>
    <t>633304</t>
  </si>
  <si>
    <t>Sluizen Alg. Hk</t>
  </si>
  <si>
    <t>633305</t>
  </si>
  <si>
    <t>633306</t>
  </si>
  <si>
    <t>633307</t>
  </si>
  <si>
    <t>633308</t>
  </si>
  <si>
    <t>633309</t>
  </si>
  <si>
    <t>633310</t>
  </si>
  <si>
    <t>633311</t>
  </si>
  <si>
    <t>633312</t>
  </si>
  <si>
    <t>633313</t>
  </si>
  <si>
    <t>633314</t>
  </si>
  <si>
    <t>633315</t>
  </si>
  <si>
    <t>633316</t>
  </si>
  <si>
    <t>633317</t>
  </si>
  <si>
    <t>Sluis Scheemda</t>
  </si>
  <si>
    <t>633318</t>
  </si>
  <si>
    <t>633365</t>
  </si>
  <si>
    <t>Zsls Farmsum ophoging primair wtrkrg</t>
  </si>
  <si>
    <t>633383</t>
  </si>
  <si>
    <t>Sluizen HVW</t>
  </si>
  <si>
    <t>G1PR330211</t>
  </si>
  <si>
    <t>633354</t>
  </si>
  <si>
    <t>Rec. V.Starkenb.Kan</t>
  </si>
  <si>
    <t>633355</t>
  </si>
  <si>
    <t>Rec. Eemskanaal</t>
  </si>
  <si>
    <t>633356</t>
  </si>
  <si>
    <t>Rec. Winschoterdiep</t>
  </si>
  <si>
    <t>633357</t>
  </si>
  <si>
    <t>Rec.Gesubs. Hk</t>
  </si>
  <si>
    <t>633363</t>
  </si>
  <si>
    <t>Leges niet-gesubs hoofdkanalen</t>
  </si>
  <si>
    <t>G1PR330212</t>
  </si>
  <si>
    <t>Aanlegvoorzieningen/Kanaalmeubilair</t>
  </si>
  <si>
    <t>633319</t>
  </si>
  <si>
    <t>Aanlegvz./Kanm. Vstbk Alg</t>
  </si>
  <si>
    <t>633320</t>
  </si>
  <si>
    <t>Tappunten Ulgersmaweg</t>
  </si>
  <si>
    <t>633321</t>
  </si>
  <si>
    <t>633322</t>
  </si>
  <si>
    <t>Aanlegvz./Kanm. Ek Alg</t>
  </si>
  <si>
    <t>633323</t>
  </si>
  <si>
    <t>Aanlegvz./Kanm. Wd Alg</t>
  </si>
  <si>
    <t>633326</t>
  </si>
  <si>
    <t>Lichtmasten Vstbk</t>
  </si>
  <si>
    <t>633327</t>
  </si>
  <si>
    <t>633328</t>
  </si>
  <si>
    <t>Lichtmasten Eemskanaal</t>
  </si>
  <si>
    <t>633329</t>
  </si>
  <si>
    <t>Lichtmasten Winsch.Diep</t>
  </si>
  <si>
    <t>633384</t>
  </si>
  <si>
    <t>Aanlegvoorz./kanaalmeub. HVW</t>
  </si>
  <si>
    <t>G1PR330213</t>
  </si>
  <si>
    <t>Bijdrage Klasse V</t>
  </si>
  <si>
    <t>G1PR330214</t>
  </si>
  <si>
    <t>Diversen hoofdvaarwegen</t>
  </si>
  <si>
    <t>633330</t>
  </si>
  <si>
    <t>Advertentiekst. Hk</t>
  </si>
  <si>
    <t>633331</t>
  </si>
  <si>
    <t>Alg. Kst. Vstbk</t>
  </si>
  <si>
    <t>633332</t>
  </si>
  <si>
    <t>Alg. Kst. Eemskan</t>
  </si>
  <si>
    <t>633333</t>
  </si>
  <si>
    <t>Alg. Kst. Winsch.D</t>
  </si>
  <si>
    <t>633334</t>
  </si>
  <si>
    <t>Dienstw. Vstbk</t>
  </si>
  <si>
    <t>633335</t>
  </si>
  <si>
    <t>Sluiskant. Gaarkeuken</t>
  </si>
  <si>
    <t>633336</t>
  </si>
  <si>
    <t>Sluiskant. Oostersl</t>
  </si>
  <si>
    <t>633337</t>
  </si>
  <si>
    <t>Bedieningsg Driebb</t>
  </si>
  <si>
    <t>633338</t>
  </si>
  <si>
    <t>Bedieningsg Zeesl</t>
  </si>
  <si>
    <t>633339</t>
  </si>
  <si>
    <t>Centrale Post Ap'Dam</t>
  </si>
  <si>
    <t>633340</t>
  </si>
  <si>
    <t>Bergruimte Zeesl.</t>
  </si>
  <si>
    <t>633341</t>
  </si>
  <si>
    <t>Div Werkz.  Vstbk</t>
  </si>
  <si>
    <t>633342</t>
  </si>
  <si>
    <t>Div Werkz. Ek</t>
  </si>
  <si>
    <t>633343</t>
  </si>
  <si>
    <t>Huisv Schpvrt Ek</t>
  </si>
  <si>
    <t>633344</t>
  </si>
  <si>
    <t>Div Werkz. Wd</t>
  </si>
  <si>
    <t>633345</t>
  </si>
  <si>
    <t>Bijdrage Waterschap</t>
  </si>
  <si>
    <t>633346</t>
  </si>
  <si>
    <t>Afstandbediening derden</t>
  </si>
  <si>
    <t>633347</t>
  </si>
  <si>
    <t>Hk Algemeen</t>
  </si>
  <si>
    <t>633348</t>
  </si>
  <si>
    <t>Ijsbestrijding Vstbk</t>
  </si>
  <si>
    <t>633349</t>
  </si>
  <si>
    <t>Ijsbestrijding Ek</t>
  </si>
  <si>
    <t>633350</t>
  </si>
  <si>
    <t>Ijsbestrijding Wd</t>
  </si>
  <si>
    <t>633351</t>
  </si>
  <si>
    <t>Ijsbestrijding Hk Alg.</t>
  </si>
  <si>
    <t>633358</t>
  </si>
  <si>
    <t>Huren/Pachten Vstbk</t>
  </si>
  <si>
    <t>633359</t>
  </si>
  <si>
    <t>Huren/Pachten Ek</t>
  </si>
  <si>
    <t>633360</t>
  </si>
  <si>
    <t>Huren/Pachten Wd</t>
  </si>
  <si>
    <t>633361</t>
  </si>
  <si>
    <t>Bijdrage Rijk Hk</t>
  </si>
  <si>
    <t>633362</t>
  </si>
  <si>
    <t>Huren/Pachten Hk Alg</t>
  </si>
  <si>
    <t>633366</t>
  </si>
  <si>
    <t>Gemalen Dorkwerd e.a HK</t>
  </si>
  <si>
    <t>633367</t>
  </si>
  <si>
    <t>Afwikkeling schades Hoofdkanalen</t>
  </si>
  <si>
    <t>633370</t>
  </si>
  <si>
    <t>CP oostersluis</t>
  </si>
  <si>
    <t>633371</t>
  </si>
  <si>
    <t>CP sluis Gaarkeuken</t>
  </si>
  <si>
    <t>633372</t>
  </si>
  <si>
    <t>CP Groevesluis Zuid</t>
  </si>
  <si>
    <t>633373</t>
  </si>
  <si>
    <t>CP Havenkantoor Groningen HK</t>
  </si>
  <si>
    <t>633374</t>
  </si>
  <si>
    <t>Servicepunt Oostersluisweg HK</t>
  </si>
  <si>
    <t>633375</t>
  </si>
  <si>
    <t>CP Rengersbrug</t>
  </si>
  <si>
    <t>633376</t>
  </si>
  <si>
    <t>CP Zuidbroek</t>
  </si>
  <si>
    <t>633385</t>
  </si>
  <si>
    <t>overige baten en lasten HVW</t>
  </si>
  <si>
    <t>633386</t>
  </si>
  <si>
    <t>IJsbestrijding</t>
  </si>
  <si>
    <t>633387</t>
  </si>
  <si>
    <t>(Bedienings)gebouwen HVW</t>
  </si>
  <si>
    <t>633388</t>
  </si>
  <si>
    <t>Gemaal Dorkwerd</t>
  </si>
  <si>
    <t>G1PR330215</t>
  </si>
  <si>
    <t>Verbetering Scheepvaart</t>
  </si>
  <si>
    <t>633352</t>
  </si>
  <si>
    <t>Verbeteringsw.Scheepvrt</t>
  </si>
  <si>
    <t>G1PR330216</t>
  </si>
  <si>
    <t>Groot Onderhoud</t>
  </si>
  <si>
    <t>633353</t>
  </si>
  <si>
    <t>Groot Onderh. Hk</t>
  </si>
  <si>
    <t>G1PR330217</t>
  </si>
  <si>
    <t>Storting/Onttrekking Reserve Hoofdka</t>
  </si>
  <si>
    <t>633369</t>
  </si>
  <si>
    <t>Storting/onttrekking voorz. Hoofdkan</t>
  </si>
  <si>
    <t>G1PR330218</t>
  </si>
  <si>
    <t>Centrale Bediening Zeesluizen Farmsu</t>
  </si>
  <si>
    <t>G1PR330300</t>
  </si>
  <si>
    <t>App.kst. Overige Vaarwegen</t>
  </si>
  <si>
    <t>633005</t>
  </si>
  <si>
    <t>Apparaatskosten Overige Vaarwegen</t>
  </si>
  <si>
    <t>633010</t>
  </si>
  <si>
    <t>Apparaatskosten prov vw</t>
  </si>
  <si>
    <t>G1PR330301</t>
  </si>
  <si>
    <t>633500</t>
  </si>
  <si>
    <t>Kanweg, Dijken,Bp Ov.Vw</t>
  </si>
  <si>
    <t>633501</t>
  </si>
  <si>
    <t>Kanweg,Dijken,Bp Oude Ek</t>
  </si>
  <si>
    <t>633502</t>
  </si>
  <si>
    <t>Kanweg,Dijken,Bp Hoend.</t>
  </si>
  <si>
    <t>633503</t>
  </si>
  <si>
    <t>Kanweg,Dijken,Bp Ad.Diep</t>
  </si>
  <si>
    <t>633504</t>
  </si>
  <si>
    <t>Kanw.Dijk Bp. Reitdiep</t>
  </si>
  <si>
    <t>633505</t>
  </si>
  <si>
    <t>Kanw, Dijk  Bp Agw Kanaal</t>
  </si>
  <si>
    <t>633506</t>
  </si>
  <si>
    <t>Kanw, Dijken Bp N.W. Kan.</t>
  </si>
  <si>
    <t>633770</t>
  </si>
  <si>
    <t>Dijken, Bermen en Sloten</t>
  </si>
  <si>
    <t>G1PR330302</t>
  </si>
  <si>
    <t>633507</t>
  </si>
  <si>
    <t>Boordv. Ov.W</t>
  </si>
  <si>
    <t>633508</t>
  </si>
  <si>
    <t>Boordvz Oude E'Kan</t>
  </si>
  <si>
    <t>633509</t>
  </si>
  <si>
    <t>Boordv Hoendiep</t>
  </si>
  <si>
    <t>633510</t>
  </si>
  <si>
    <t>Boordv Aduarderdiep</t>
  </si>
  <si>
    <t>633511</t>
  </si>
  <si>
    <t>Boordv Reitdiep</t>
  </si>
  <si>
    <t>633512</t>
  </si>
  <si>
    <t>Boordv Agw.Kan</t>
  </si>
  <si>
    <t>633513</t>
  </si>
  <si>
    <t>Boordv N.W.Kanaal</t>
  </si>
  <si>
    <t>633771</t>
  </si>
  <si>
    <t>Boordvoorzieningen prov vw</t>
  </si>
  <si>
    <t>G1PR330303</t>
  </si>
  <si>
    <t>633514</t>
  </si>
  <si>
    <t>Baggerw.Ov.Vw</t>
  </si>
  <si>
    <t>633515</t>
  </si>
  <si>
    <t>Baggerw. Oude E'Kan.</t>
  </si>
  <si>
    <t>633516</t>
  </si>
  <si>
    <t>Baggerw.Hoendiep</t>
  </si>
  <si>
    <t>633517</t>
  </si>
  <si>
    <t>Baggerw.Aduard.Diep</t>
  </si>
  <si>
    <t>633518</t>
  </si>
  <si>
    <t>Baggerw.Reitdiep</t>
  </si>
  <si>
    <t>633519</t>
  </si>
  <si>
    <t>Baggerw.Agw. Kan</t>
  </si>
  <si>
    <t>633520</t>
  </si>
  <si>
    <t>Baggerw.N.W. Kan.</t>
  </si>
  <si>
    <t>633521</t>
  </si>
  <si>
    <t>Grondberg. Vstbk</t>
  </si>
  <si>
    <t>633522</t>
  </si>
  <si>
    <t>Grondberg.Oude E'Kan</t>
  </si>
  <si>
    <t>633523</t>
  </si>
  <si>
    <t>Grondberg W'Diep</t>
  </si>
  <si>
    <t>633524</t>
  </si>
  <si>
    <t>Bemonst Peilb Wd</t>
  </si>
  <si>
    <t>633525</t>
  </si>
  <si>
    <t>Grondberg. Aduard.Diep</t>
  </si>
  <si>
    <t>633526</t>
  </si>
  <si>
    <t>Grondberg. Reitdiep</t>
  </si>
  <si>
    <t>633527</t>
  </si>
  <si>
    <t>Grondberg. Agw.Kan</t>
  </si>
  <si>
    <t>633528</t>
  </si>
  <si>
    <t>Bemonst Peilbuizen</t>
  </si>
  <si>
    <t>633772</t>
  </si>
  <si>
    <t>Baggerwerk prov. vw</t>
  </si>
  <si>
    <t>633773</t>
  </si>
  <si>
    <t>Grondberging</t>
  </si>
  <si>
    <t>G1PR330304</t>
  </si>
  <si>
    <t>633529</t>
  </si>
  <si>
    <t>Bepl. Eemskan.</t>
  </si>
  <si>
    <t>633530</t>
  </si>
  <si>
    <t>Bepl. Agw. Kan</t>
  </si>
  <si>
    <t>G1PR330305</t>
  </si>
  <si>
    <t>633531</t>
  </si>
  <si>
    <t>Onderh. H. Brug Nwk</t>
  </si>
  <si>
    <t>G1PR330306</t>
  </si>
  <si>
    <t>633532</t>
  </si>
  <si>
    <t>Bruggen Ov.Vw.</t>
  </si>
  <si>
    <t>633533</t>
  </si>
  <si>
    <t>Ophaalbr Ellerhuizen</t>
  </si>
  <si>
    <t>633534</t>
  </si>
  <si>
    <t>Fietsbrug Ellerhuizen</t>
  </si>
  <si>
    <t>633535</t>
  </si>
  <si>
    <t>Zijlv.Brug Onderdendam</t>
  </si>
  <si>
    <t>633536</t>
  </si>
  <si>
    <t>Basculebrug Middelstum</t>
  </si>
  <si>
    <t>633537</t>
  </si>
  <si>
    <t>Draaibrug Doodstil</t>
  </si>
  <si>
    <t>633538</t>
  </si>
  <si>
    <t>Klapbrug Zandeweer</t>
  </si>
  <si>
    <t>633539</t>
  </si>
  <si>
    <t>Draaibrug Hunsingosluis</t>
  </si>
  <si>
    <t>633540</t>
  </si>
  <si>
    <t>Havencoord.Centrum</t>
  </si>
  <si>
    <t>633541</t>
  </si>
  <si>
    <t>Hefbrug Sebaldeburen</t>
  </si>
  <si>
    <t>633542</t>
  </si>
  <si>
    <t>Boltbrug Ten Boer</t>
  </si>
  <si>
    <t>633543</t>
  </si>
  <si>
    <t>Hefbrug Ten Post</t>
  </si>
  <si>
    <t>633544</t>
  </si>
  <si>
    <t>Basculebrug Bareveld</t>
  </si>
  <si>
    <t>633545</t>
  </si>
  <si>
    <t>Klapbrug Gasselterst</t>
  </si>
  <si>
    <t>633546</t>
  </si>
  <si>
    <t>Klapbrug Buinermond</t>
  </si>
  <si>
    <t>633547</t>
  </si>
  <si>
    <t>Klapbrug Nulweg</t>
  </si>
  <si>
    <t>633548</t>
  </si>
  <si>
    <t>Brug Woldweg (N386)</t>
  </si>
  <si>
    <t>633549</t>
  </si>
  <si>
    <t>Brug Kieldiep</t>
  </si>
  <si>
    <t>633550</t>
  </si>
  <si>
    <t>Bruggen Oude E'Kan. Alg.</t>
  </si>
  <si>
    <t>633551</t>
  </si>
  <si>
    <t>Weiwerderbrug</t>
  </si>
  <si>
    <t>633552</t>
  </si>
  <si>
    <t>Heemskesbrug</t>
  </si>
  <si>
    <t>633553</t>
  </si>
  <si>
    <t>Brug Oosterhornhaven</t>
  </si>
  <si>
    <t>633554</t>
  </si>
  <si>
    <t>Brug Lalleweer</t>
  </si>
  <si>
    <t>633555</t>
  </si>
  <si>
    <t>Winschoterhoogebrug</t>
  </si>
  <si>
    <t>633556</t>
  </si>
  <si>
    <t>Renselbrug</t>
  </si>
  <si>
    <t>633557</t>
  </si>
  <si>
    <t>Draaibrug Nieuweschans</t>
  </si>
  <si>
    <t>633558</t>
  </si>
  <si>
    <t>Bruggen Hoendiep Alg.</t>
  </si>
  <si>
    <t>633559</t>
  </si>
  <si>
    <t>Ophaalbrug Hoogkerk</t>
  </si>
  <si>
    <t>633560</t>
  </si>
  <si>
    <t>Suikerbrug Hoogkerk</t>
  </si>
  <si>
    <t>633561</t>
  </si>
  <si>
    <t>Draaibrug Enumatil</t>
  </si>
  <si>
    <t>633562</t>
  </si>
  <si>
    <t>Fanerbrug</t>
  </si>
  <si>
    <t>633563</t>
  </si>
  <si>
    <t>Bruggen Aduard.Diep Alg.</t>
  </si>
  <si>
    <t>633564</t>
  </si>
  <si>
    <t>Kinderverlatenbrug</t>
  </si>
  <si>
    <t>633565</t>
  </si>
  <si>
    <t>Bruggen Reitdiep Alg</t>
  </si>
  <si>
    <t>633566</t>
  </si>
  <si>
    <t>Plataanbruggen</t>
  </si>
  <si>
    <t>633567</t>
  </si>
  <si>
    <t>Draaibrug Wierumersch</t>
  </si>
  <si>
    <t>633568</t>
  </si>
  <si>
    <t>Fietsbr Wetsingersluis</t>
  </si>
  <si>
    <t>633569</t>
  </si>
  <si>
    <t>Ophaalbrug Garnwerd</t>
  </si>
  <si>
    <t>633570</t>
  </si>
  <si>
    <t>Draaibrug Roodehaan</t>
  </si>
  <si>
    <t>633571</t>
  </si>
  <si>
    <t>Brug Lammerburen</t>
  </si>
  <si>
    <t>633572</t>
  </si>
  <si>
    <t>Basculebrug Zoutkamp</t>
  </si>
  <si>
    <t>633573</t>
  </si>
  <si>
    <t>Bruggen Agw.Kan Alg.</t>
  </si>
  <si>
    <t>633574</t>
  </si>
  <si>
    <t>Spoorbrug Zuidbroek</t>
  </si>
  <si>
    <t>633575</t>
  </si>
  <si>
    <t>Meedenerbrug</t>
  </si>
  <si>
    <t>633576</t>
  </si>
  <si>
    <t>Geert Veenhuizenbrug</t>
  </si>
  <si>
    <t>633577</t>
  </si>
  <si>
    <t>Fietsbrug Veendam</t>
  </si>
  <si>
    <t>633578</t>
  </si>
  <si>
    <t>Phoenixbrug (klapbrug)</t>
  </si>
  <si>
    <t>633579</t>
  </si>
  <si>
    <t>Bruggen N.W.Kan. Alg</t>
  </si>
  <si>
    <t>633580</t>
  </si>
  <si>
    <t>Meerwegbrug Haren</t>
  </si>
  <si>
    <t>633581</t>
  </si>
  <si>
    <t>Houten Brug N.W. Kan</t>
  </si>
  <si>
    <t>633582</t>
  </si>
  <si>
    <t>633583</t>
  </si>
  <si>
    <t>633584</t>
  </si>
  <si>
    <t>633585</t>
  </si>
  <si>
    <t>633586</t>
  </si>
  <si>
    <t>633587</t>
  </si>
  <si>
    <t>633588</t>
  </si>
  <si>
    <t>633589</t>
  </si>
  <si>
    <t>633590</t>
  </si>
  <si>
    <t>633591</t>
  </si>
  <si>
    <t>633592</t>
  </si>
  <si>
    <t>633593</t>
  </si>
  <si>
    <t>633594</t>
  </si>
  <si>
    <t>633595</t>
  </si>
  <si>
    <t>633596</t>
  </si>
  <si>
    <t>633597</t>
  </si>
  <si>
    <t>633598</t>
  </si>
  <si>
    <t>633599</t>
  </si>
  <si>
    <t>633600</t>
  </si>
  <si>
    <t>633601</t>
  </si>
  <si>
    <t>633602</t>
  </si>
  <si>
    <t>633603</t>
  </si>
  <si>
    <t>633604</t>
  </si>
  <si>
    <t>633605</t>
  </si>
  <si>
    <t>633606</t>
  </si>
  <si>
    <t>633607</t>
  </si>
  <si>
    <t>633608</t>
  </si>
  <si>
    <t>633609</t>
  </si>
  <si>
    <t>633610</t>
  </si>
  <si>
    <t>633611</t>
  </si>
  <si>
    <t>633612</t>
  </si>
  <si>
    <t>633613</t>
  </si>
  <si>
    <t>633614</t>
  </si>
  <si>
    <t>633615</t>
  </si>
  <si>
    <t>633616</t>
  </si>
  <si>
    <t>633617</t>
  </si>
  <si>
    <t>633618</t>
  </si>
  <si>
    <t>633619</t>
  </si>
  <si>
    <t>633620</t>
  </si>
  <si>
    <t>633621</t>
  </si>
  <si>
    <t>633622</t>
  </si>
  <si>
    <t>633623</t>
  </si>
  <si>
    <t>633624</t>
  </si>
  <si>
    <t>633625</t>
  </si>
  <si>
    <t>633626</t>
  </si>
  <si>
    <t>633627</t>
  </si>
  <si>
    <t>633628</t>
  </si>
  <si>
    <t>633629</t>
  </si>
  <si>
    <t>633630</t>
  </si>
  <si>
    <t>633631</t>
  </si>
  <si>
    <t>633657</t>
  </si>
  <si>
    <t>Ophaalbrug oude zeesluis</t>
  </si>
  <si>
    <t>633734</t>
  </si>
  <si>
    <t>Halfstuuversbrug</t>
  </si>
  <si>
    <t>633735</t>
  </si>
  <si>
    <t>Leinebrug</t>
  </si>
  <si>
    <t>633737</t>
  </si>
  <si>
    <t>633738</t>
  </si>
  <si>
    <t>633740</t>
  </si>
  <si>
    <t>Driebondsbrug orw</t>
  </si>
  <si>
    <t>633741</t>
  </si>
  <si>
    <t>633751</t>
  </si>
  <si>
    <t>T.A. Musschengabrug M'stum</t>
  </si>
  <si>
    <t>633752</t>
  </si>
  <si>
    <t>633753</t>
  </si>
  <si>
    <t>G1PR330307</t>
  </si>
  <si>
    <t>633632</t>
  </si>
  <si>
    <t>Sluizen Ov.V.W. Alg</t>
  </si>
  <si>
    <t>633633</t>
  </si>
  <si>
    <t>633634</t>
  </si>
  <si>
    <t>J.B.Bronssluis</t>
  </si>
  <si>
    <t>633635</t>
  </si>
  <si>
    <t>633636</t>
  </si>
  <si>
    <t>Sl. Oosterhornhaven</t>
  </si>
  <si>
    <t>633637</t>
  </si>
  <si>
    <t>633638</t>
  </si>
  <si>
    <t>Friese Sluis</t>
  </si>
  <si>
    <t>633639</t>
  </si>
  <si>
    <t>Sluizen Oude E'Kan. Alg</t>
  </si>
  <si>
    <t>633640</t>
  </si>
  <si>
    <t>Sluizen Hoendiep Alg</t>
  </si>
  <si>
    <t>633641</t>
  </si>
  <si>
    <t>Sluizen Aduard.Diep Alg</t>
  </si>
  <si>
    <t>633642</t>
  </si>
  <si>
    <t>633643</t>
  </si>
  <si>
    <t>633644</t>
  </si>
  <si>
    <t>633645</t>
  </si>
  <si>
    <t>633646</t>
  </si>
  <si>
    <t>Sluizen Reitdiep Alg</t>
  </si>
  <si>
    <t>633647</t>
  </si>
  <si>
    <t>633648</t>
  </si>
  <si>
    <t>Sluis Lammerburen</t>
  </si>
  <si>
    <t>633649</t>
  </si>
  <si>
    <t>633650</t>
  </si>
  <si>
    <t>Zeesluis Zoutkamp</t>
  </si>
  <si>
    <t>633651</t>
  </si>
  <si>
    <t>633652</t>
  </si>
  <si>
    <t>Sluizen Agw Kan. Alg</t>
  </si>
  <si>
    <t>633653</t>
  </si>
  <si>
    <t>633654</t>
  </si>
  <si>
    <t>Wilhelminasluis</t>
  </si>
  <si>
    <t>633655</t>
  </si>
  <si>
    <t>633656</t>
  </si>
  <si>
    <t>Friese Sluis Verg. Bed.</t>
  </si>
  <si>
    <t>633766</t>
  </si>
  <si>
    <t>AB Bronssluis-Slochtersluis</t>
  </si>
  <si>
    <t>P00221</t>
  </si>
  <si>
    <t>AB Bronssluis Slochtersluis</t>
  </si>
  <si>
    <t>P00222</t>
  </si>
  <si>
    <t>G1PR330310</t>
  </si>
  <si>
    <t>633659</t>
  </si>
  <si>
    <t>Recognities Ov.Kanal</t>
  </si>
  <si>
    <t>633662</t>
  </si>
  <si>
    <t>Kade- En Havengeld</t>
  </si>
  <si>
    <t>G1PR330312</t>
  </si>
  <si>
    <t>633663</t>
  </si>
  <si>
    <t>Loswal Ruischerbrug</t>
  </si>
  <si>
    <t>633664</t>
  </si>
  <si>
    <t>Losw Aduard</t>
  </si>
  <si>
    <t>633665</t>
  </si>
  <si>
    <t>Loswal Zuidhorn</t>
  </si>
  <si>
    <t>633666</t>
  </si>
  <si>
    <t>Loswal Gaarkeuken</t>
  </si>
  <si>
    <t>633667</t>
  </si>
  <si>
    <t>Loswal Eibersburen</t>
  </si>
  <si>
    <t>633668</t>
  </si>
  <si>
    <t>Loswal Stroobos</t>
  </si>
  <si>
    <t>633669</t>
  </si>
  <si>
    <t>Losw Farmsum Oude Ek</t>
  </si>
  <si>
    <t>633670</t>
  </si>
  <si>
    <t>Loswal Woldbrug</t>
  </si>
  <si>
    <t>633671</t>
  </si>
  <si>
    <t>Losw Etc. Windp</t>
  </si>
  <si>
    <t>633672</t>
  </si>
  <si>
    <t>Loswal Roodehaan</t>
  </si>
  <si>
    <t>633673</t>
  </si>
  <si>
    <t>Aanlegvz/Kanm Ov. Vw</t>
  </si>
  <si>
    <t>633674</t>
  </si>
  <si>
    <t>Wachtpl. Weiwerderbr</t>
  </si>
  <si>
    <t>633675</t>
  </si>
  <si>
    <t>Wachtpl. Heeskesbrug</t>
  </si>
  <si>
    <t>633676</t>
  </si>
  <si>
    <t>Wachtpl. Lalleweerst</t>
  </si>
  <si>
    <t>633677</t>
  </si>
  <si>
    <t>Wachtpl. Oosterhornk</t>
  </si>
  <si>
    <t>633678</t>
  </si>
  <si>
    <t>Aanl.Eg/Kanm.Oude Ek</t>
  </si>
  <si>
    <t>633679</t>
  </si>
  <si>
    <t>Huisv Schpvrt Oude E'Kan</t>
  </si>
  <si>
    <t>633680</t>
  </si>
  <si>
    <t>Aanlegvz./Kanm. Hoendiep</t>
  </si>
  <si>
    <t>633681</t>
  </si>
  <si>
    <t>Aanlegvz./Kanm. Aduard.D.</t>
  </si>
  <si>
    <t>633682</t>
  </si>
  <si>
    <t>Aanlegvz./Kanm. Reitdiep</t>
  </si>
  <si>
    <t>633684</t>
  </si>
  <si>
    <t>Lichtmasten Reitdiep</t>
  </si>
  <si>
    <t>633685</t>
  </si>
  <si>
    <t>Aanlegvz./Kanm. Agw.Kan</t>
  </si>
  <si>
    <t>633686</t>
  </si>
  <si>
    <t>Lichtmasten Agw</t>
  </si>
  <si>
    <t>633687</t>
  </si>
  <si>
    <t>Aanlegvz./Kanm. N.W.Kan</t>
  </si>
  <si>
    <t>633688</t>
  </si>
  <si>
    <t>Betonning Drentsch D</t>
  </si>
  <si>
    <t>633732</t>
  </si>
  <si>
    <t>Loswal OV VW</t>
  </si>
  <si>
    <t>633774</t>
  </si>
  <si>
    <t>Aanlegvz prov vw</t>
  </si>
  <si>
    <t>633775</t>
  </si>
  <si>
    <t>Kanaalmeubiliar prov vw</t>
  </si>
  <si>
    <t>G1PR330313</t>
  </si>
  <si>
    <t>Diversen overige vaarwegen</t>
  </si>
  <si>
    <t>633660</t>
  </si>
  <si>
    <t>Leges/Recog. Ov. Vw.</t>
  </si>
  <si>
    <t>633661</t>
  </si>
  <si>
    <t>Leges Overige Kanale</t>
  </si>
  <si>
    <t>633689</t>
  </si>
  <si>
    <t>Adv.Kn Ov. Vw</t>
  </si>
  <si>
    <t>633690</t>
  </si>
  <si>
    <t>Bed.Gebouwen Ov. Vw</t>
  </si>
  <si>
    <t>633691</t>
  </si>
  <si>
    <t>Brugw. Verblijf Zout</t>
  </si>
  <si>
    <t>633692</t>
  </si>
  <si>
    <t>Diverse Lasten. Ov. Vw</t>
  </si>
  <si>
    <t>633693</t>
  </si>
  <si>
    <t>Recognities Ns</t>
  </si>
  <si>
    <t>633694</t>
  </si>
  <si>
    <t>Div.Ln. V. Stark.B.</t>
  </si>
  <si>
    <t>633695</t>
  </si>
  <si>
    <t>Diverse Lasten  Oude E.K.</t>
  </si>
  <si>
    <t>633696</t>
  </si>
  <si>
    <t>Diverse Lasten Hoendiep</t>
  </si>
  <si>
    <t>633697</t>
  </si>
  <si>
    <t>Diverse Lasten Aduard.D.</t>
  </si>
  <si>
    <t>633698</t>
  </si>
  <si>
    <t>Diverse Lasten Reitdiep</t>
  </si>
  <si>
    <t>633699</t>
  </si>
  <si>
    <t>Div Lasten Reitdiep</t>
  </si>
  <si>
    <t>633700</t>
  </si>
  <si>
    <t>Afst. Bed. Ov.VW</t>
  </si>
  <si>
    <t>633701</t>
  </si>
  <si>
    <t>Diverse Lasten Agw.Kan</t>
  </si>
  <si>
    <t>633702</t>
  </si>
  <si>
    <t>Diverse Lasten N.W. Kan</t>
  </si>
  <si>
    <t>633703</t>
  </si>
  <si>
    <t>Bebakening N.W.Kan</t>
  </si>
  <si>
    <t>633704</t>
  </si>
  <si>
    <t>Div Ln Drentsch D</t>
  </si>
  <si>
    <t>633705</t>
  </si>
  <si>
    <t>Huren/Pachten Ov. Ka</t>
  </si>
  <si>
    <t>633706</t>
  </si>
  <si>
    <t>Opbr. Ov.Baten Ov.Ka</t>
  </si>
  <si>
    <t>633707</t>
  </si>
  <si>
    <t>De Marne Afst.Bd. Rd</t>
  </si>
  <si>
    <t>633708</t>
  </si>
  <si>
    <t>Bijdrage Rijk N.Will</t>
  </si>
  <si>
    <t>633709</t>
  </si>
  <si>
    <t>Ijsbestrijding Ov. Vw</t>
  </si>
  <si>
    <t>633710</t>
  </si>
  <si>
    <t>Ijsbestr Hoend</t>
  </si>
  <si>
    <t>633711</t>
  </si>
  <si>
    <t>Ijsbestr Aduard</t>
  </si>
  <si>
    <t>633712</t>
  </si>
  <si>
    <t>Waterschapsl.. Ov.Vw</t>
  </si>
  <si>
    <t>633730</t>
  </si>
  <si>
    <t>Afstand bediening Reitdiep</t>
  </si>
  <si>
    <t>633731</t>
  </si>
  <si>
    <t>Glasvezel afsbed. Reitdiep</t>
  </si>
  <si>
    <t>633733</t>
  </si>
  <si>
    <t>Afwikkeling schades overige vaarwege</t>
  </si>
  <si>
    <t>633742</t>
  </si>
  <si>
    <t>Handhaving ligplaatsen OvVw</t>
  </si>
  <si>
    <t>633743</t>
  </si>
  <si>
    <t>Nautisch beheer Blauwe Stad</t>
  </si>
  <si>
    <t>633744</t>
  </si>
  <si>
    <t>CP Havenkantoor Gron OVW</t>
  </si>
  <si>
    <t>633745</t>
  </si>
  <si>
    <t>Servicepunt Oostersluisweg OVW</t>
  </si>
  <si>
    <t>633746</t>
  </si>
  <si>
    <t>CP zeesluis Farmsum</t>
  </si>
  <si>
    <t>633747</t>
  </si>
  <si>
    <t>CP Meedenerbrug</t>
  </si>
  <si>
    <t>633748</t>
  </si>
  <si>
    <t>CP Beersterbrug</t>
  </si>
  <si>
    <t>633749</t>
  </si>
  <si>
    <t>CP Hoogkerk</t>
  </si>
  <si>
    <t>633750</t>
  </si>
  <si>
    <t>CP Sluis Lauwersoog</t>
  </si>
  <si>
    <t>633776</t>
  </si>
  <si>
    <t>Overige lasten en baten prov vw</t>
  </si>
  <si>
    <t>633777</t>
  </si>
  <si>
    <t>(Bedienings)gebouwen PVW</t>
  </si>
  <si>
    <t>G1PR330314</t>
  </si>
  <si>
    <t>Onttrekking/Storting Egal.Fonds</t>
  </si>
  <si>
    <t>G1PR330315</t>
  </si>
  <si>
    <t>Slibdepots</t>
  </si>
  <si>
    <t>633713</t>
  </si>
  <si>
    <t>Inr.Slibdep.Delfzijl</t>
  </si>
  <si>
    <t>633714</t>
  </si>
  <si>
    <t>633715</t>
  </si>
  <si>
    <t>633716</t>
  </si>
  <si>
    <t>633717</t>
  </si>
  <si>
    <t>633718</t>
  </si>
  <si>
    <t>Nazorg Slibdep.Delfzijl</t>
  </si>
  <si>
    <t>633719</t>
  </si>
  <si>
    <t>Nazorg Slibdep.Aduard</t>
  </si>
  <si>
    <t>633720</t>
  </si>
  <si>
    <t>Nazorg Slibdep.Zuidbr.</t>
  </si>
  <si>
    <t>633721</t>
  </si>
  <si>
    <t>Nazorg Slibdep.Driebon</t>
  </si>
  <si>
    <t>633722</t>
  </si>
  <si>
    <t>Nazorg Slibdep.Dorkw.</t>
  </si>
  <si>
    <t>633723</t>
  </si>
  <si>
    <t>Wetwbm Slibdep.Delfzijl</t>
  </si>
  <si>
    <t>633724</t>
  </si>
  <si>
    <t>Wetwbm Slibdep.Aduard</t>
  </si>
  <si>
    <t>633725</t>
  </si>
  <si>
    <t>Wetwbm Slibdep.Zuidbr.</t>
  </si>
  <si>
    <t>633726</t>
  </si>
  <si>
    <t>Wetwbm Slibdep.Driebo</t>
  </si>
  <si>
    <t>633727</t>
  </si>
  <si>
    <t>Wetwbm Slibdep.Dorkw.</t>
  </si>
  <si>
    <t>633754</t>
  </si>
  <si>
    <t>633755</t>
  </si>
  <si>
    <t>633756</t>
  </si>
  <si>
    <t>Nazorg Slibdep.Winschoterzijl</t>
  </si>
  <si>
    <t>633757</t>
  </si>
  <si>
    <t>Nazorg Slibd.Lutjegastermolenpolder</t>
  </si>
  <si>
    <t>633758</t>
  </si>
  <si>
    <t>Wetwbm Slibdep.Winschoterzijl</t>
  </si>
  <si>
    <t>633759</t>
  </si>
  <si>
    <t>Wetwbm Slibd.Lutjegastermolenpolder</t>
  </si>
  <si>
    <t>633760</t>
  </si>
  <si>
    <t>Inr.Slibdep.Warvenweg</t>
  </si>
  <si>
    <t>633761</t>
  </si>
  <si>
    <t>633762</t>
  </si>
  <si>
    <t>Nazorg Slibdep.Warvenweg</t>
  </si>
  <si>
    <t>633763</t>
  </si>
  <si>
    <t>Nazorg Slibdep.Zuidwending</t>
  </si>
  <si>
    <t>633764</t>
  </si>
  <si>
    <t>633765</t>
  </si>
  <si>
    <t>Wetwbm Slibdep.Zuidwending</t>
  </si>
  <si>
    <t>G1PR330399</t>
  </si>
  <si>
    <t>Projecten Overige Vaarwegen</t>
  </si>
  <si>
    <t>633728</t>
  </si>
  <si>
    <t>Rest.Reitdiepsl.Zoutkamp</t>
  </si>
  <si>
    <t>633729</t>
  </si>
  <si>
    <t>G1PR330400</t>
  </si>
  <si>
    <t>App.kst. Lauwersoog</t>
  </si>
  <si>
    <t>633006</t>
  </si>
  <si>
    <t>Apparaatskosten Lauwersoog</t>
  </si>
  <si>
    <t>G1PR330401</t>
  </si>
  <si>
    <t>Haven En Sluizencomplex Lauwersoog</t>
  </si>
  <si>
    <t>633736</t>
  </si>
  <si>
    <t>Ophaalbrug Robbegatsluis</t>
  </si>
  <si>
    <t>633739</t>
  </si>
  <si>
    <t>633800</t>
  </si>
  <si>
    <t>Alg. Kst Lauwersoog</t>
  </si>
  <si>
    <t>633801</t>
  </si>
  <si>
    <t>Baggerw. Sl.C. Lauwersoog</t>
  </si>
  <si>
    <t>633802</t>
  </si>
  <si>
    <t>Dienstgeb Sl Lauwersoog</t>
  </si>
  <si>
    <t>633803</t>
  </si>
  <si>
    <t>Bijdr. Reitdiep Groningen</t>
  </si>
  <si>
    <t>633804</t>
  </si>
  <si>
    <t>Bijdr. Reidiep Friesland</t>
  </si>
  <si>
    <t>633805</t>
  </si>
  <si>
    <t>Bijdrage Friesl. In</t>
  </si>
  <si>
    <t>633806</t>
  </si>
  <si>
    <t>Sluis Lauwersoog</t>
  </si>
  <si>
    <t>633807</t>
  </si>
  <si>
    <t>633808</t>
  </si>
  <si>
    <t>Afwikkeling schades Lauwersoog</t>
  </si>
  <si>
    <t>G1PR330500</t>
  </si>
  <si>
    <t>App.kst. Bodemdaling</t>
  </si>
  <si>
    <t>633007</t>
  </si>
  <si>
    <t>Apparaatskosten Bodemdaling</t>
  </si>
  <si>
    <t>G1PR330501</t>
  </si>
  <si>
    <t>Uitvoering Bodemdaling</t>
  </si>
  <si>
    <t>633900</t>
  </si>
  <si>
    <t>633901</t>
  </si>
  <si>
    <t>Vgd Inzt Prs Bdmdprj</t>
  </si>
  <si>
    <t>G1PR330600</t>
  </si>
  <si>
    <t>Apparaatskosten Kunstwerken</t>
  </si>
  <si>
    <t>633011</t>
  </si>
  <si>
    <t>Apparaatskosten kunstwerken</t>
  </si>
  <si>
    <t>G1PR330601</t>
  </si>
  <si>
    <t>633905</t>
  </si>
  <si>
    <t>Sluizen prov vw</t>
  </si>
  <si>
    <t>G1PR330602</t>
  </si>
  <si>
    <t>Sluizencomplex Lauwersoog</t>
  </si>
  <si>
    <t>633906</t>
  </si>
  <si>
    <t>G1PR330603</t>
  </si>
  <si>
    <t>633907</t>
  </si>
  <si>
    <t>G1PR330605</t>
  </si>
  <si>
    <t>Overige baten en lasten vaarwegen</t>
  </si>
  <si>
    <t>633908</t>
  </si>
  <si>
    <t>Overige lasten en baten kunstwerken</t>
  </si>
  <si>
    <t>633909</t>
  </si>
  <si>
    <t>Project Afstandsbediening bruggen</t>
  </si>
  <si>
    <t>G1PR340100</t>
  </si>
  <si>
    <t>App. kst. luchtvaartvervoer</t>
  </si>
  <si>
    <t>634000</t>
  </si>
  <si>
    <t>G1PR340101</t>
  </si>
  <si>
    <t>Luchthaven Eelde</t>
  </si>
  <si>
    <t>634100</t>
  </si>
  <si>
    <t>Subsidie Luchthaven</t>
  </si>
  <si>
    <t>G1PR340200</t>
  </si>
  <si>
    <t>App. kst. Collectief personenvervoer</t>
  </si>
  <si>
    <t>634001</t>
  </si>
  <si>
    <t>G1PR340201</t>
  </si>
  <si>
    <t>Collectief Personenvervoer Algemeen</t>
  </si>
  <si>
    <t>634098</t>
  </si>
  <si>
    <t>Afw.voorg.jaren coll.pers.verv.alg</t>
  </si>
  <si>
    <t>634200</t>
  </si>
  <si>
    <t>Projecten Ov</t>
  </si>
  <si>
    <t>634225</t>
  </si>
  <si>
    <t>Actieprogramma OV</t>
  </si>
  <si>
    <t>G1PR340202</t>
  </si>
  <si>
    <t>Interlokaal Openbaar Vervoer</t>
  </si>
  <si>
    <t>634099</t>
  </si>
  <si>
    <t>Afh. voorg.jaren Int.Openb.Verv.</t>
  </si>
  <si>
    <t>634203</t>
  </si>
  <si>
    <t>Region. treindnst. bijdr.exploitatie</t>
  </si>
  <si>
    <t>634204</t>
  </si>
  <si>
    <t>Expl.Subs.Ggd-Conces</t>
  </si>
  <si>
    <t>634205</t>
  </si>
  <si>
    <t>Ov-Bureau</t>
  </si>
  <si>
    <t>634206</t>
  </si>
  <si>
    <t>Totaal ontvangen BDU interlokaal OV</t>
  </si>
  <si>
    <t>634207</t>
  </si>
  <si>
    <t>Rentebijschr.A.Voorz</t>
  </si>
  <si>
    <t>634208</t>
  </si>
  <si>
    <t>Commissie consumentenplatform OV</t>
  </si>
  <si>
    <t>634209</t>
  </si>
  <si>
    <t>Kosten kaartautomaten 2005</t>
  </si>
  <si>
    <t>634210</t>
  </si>
  <si>
    <t>Kosten tlv meeropbr.aanbesteding</t>
  </si>
  <si>
    <t>634211</t>
  </si>
  <si>
    <t>Gebruikersvergoeding spoor</t>
  </si>
  <si>
    <t>634212</t>
  </si>
  <si>
    <t>Kosten kaartautomaten 2006</t>
  </si>
  <si>
    <t>634213</t>
  </si>
  <si>
    <t>Kosten kaartautomaten</t>
  </si>
  <si>
    <t>634214</t>
  </si>
  <si>
    <t>Sociale veiligheid</t>
  </si>
  <si>
    <t>634215</t>
  </si>
  <si>
    <t>Reservering regionaal spoor</t>
  </si>
  <si>
    <t>634216</t>
  </si>
  <si>
    <t>Stads-/Streekvervoer voorg. jaren</t>
  </si>
  <si>
    <t>634217</t>
  </si>
  <si>
    <t>Sociale veiligheid voorg. jaren</t>
  </si>
  <si>
    <t>634218</t>
  </si>
  <si>
    <t>1% regeling</t>
  </si>
  <si>
    <t>634219</t>
  </si>
  <si>
    <t>Gebruikersvergoeding spoor vooorg.jr</t>
  </si>
  <si>
    <t>634220</t>
  </si>
  <si>
    <t>634221</t>
  </si>
  <si>
    <t>OV chipkaart</t>
  </si>
  <si>
    <t>634222</t>
  </si>
  <si>
    <t>Stationsomgeving (tlv Regiofonds)</t>
  </si>
  <si>
    <t>634223</t>
  </si>
  <si>
    <t>Toegankelijkheid</t>
  </si>
  <si>
    <t>634224</t>
  </si>
  <si>
    <t>Eenmalige impuls OV</t>
  </si>
  <si>
    <t>634226</t>
  </si>
  <si>
    <t>Compensatie tarief NVB</t>
  </si>
  <si>
    <t>634227</t>
  </si>
  <si>
    <t>Middelen OV-aanbiedingen</t>
  </si>
  <si>
    <t>634228</t>
  </si>
  <si>
    <t>P+R Openbaar Vervoer</t>
  </si>
  <si>
    <t>634229</t>
  </si>
  <si>
    <t>Facelift stations RSP</t>
  </si>
  <si>
    <t>634230</t>
  </si>
  <si>
    <t>Infra Q-liners/HOV-bus RSP</t>
  </si>
  <si>
    <t>634231</t>
  </si>
  <si>
    <t>Transferia en busstations RSP</t>
  </si>
  <si>
    <t>634232</t>
  </si>
  <si>
    <t>spoor Gron.-Heerenv.:1e fase aanbest</t>
  </si>
  <si>
    <t>634233</t>
  </si>
  <si>
    <t>Bereikbaarh. Veenkoloniën RSP</t>
  </si>
  <si>
    <t>634234</t>
  </si>
  <si>
    <t>Bijdrage/onttrekking vooruitontv.BDU</t>
  </si>
  <si>
    <t>634235</t>
  </si>
  <si>
    <t>Doorkopp. + Upgr. HS Groningen RSP</t>
  </si>
  <si>
    <t>634236</t>
  </si>
  <si>
    <t>Project Regiotram - MIT</t>
  </si>
  <si>
    <t>634237</t>
  </si>
  <si>
    <t>Internat.OV-verbinding Gron.-Duitsl.</t>
  </si>
  <si>
    <t>634238</t>
  </si>
  <si>
    <t>Spoor Groningen-Veendam RSP</t>
  </si>
  <si>
    <t>634239</t>
  </si>
  <si>
    <t>Spoor Groningen-Leeuwarden RSP</t>
  </si>
  <si>
    <t>634240</t>
  </si>
  <si>
    <t>Stationsgebied Groningen</t>
  </si>
  <si>
    <t>634241</t>
  </si>
  <si>
    <t>Spoorlijn Roodeschool-Eemshaven</t>
  </si>
  <si>
    <t>634242</t>
  </si>
  <si>
    <t>Verbeteren busverb.Corridor West</t>
  </si>
  <si>
    <t>634243</t>
  </si>
  <si>
    <t>Openb. vervoer stad Groningen</t>
  </si>
  <si>
    <t>634244</t>
  </si>
  <si>
    <t>Sneltrein Groningen-Leer)Dtsl.)</t>
  </si>
  <si>
    <t>634245</t>
  </si>
  <si>
    <t>Spoor Groningen-Bremen/kort.reistijd</t>
  </si>
  <si>
    <t>634246</t>
  </si>
  <si>
    <t>Onderzoek verduurzaming OV</t>
  </si>
  <si>
    <t>634247</t>
  </si>
  <si>
    <t>Stationsgebied Haren</t>
  </si>
  <si>
    <t>G1PR340203</t>
  </si>
  <si>
    <t>Taxivervoer</t>
  </si>
  <si>
    <t>G1PR400100</t>
  </si>
  <si>
    <t>App.kst. water</t>
  </si>
  <si>
    <t>640000</t>
  </si>
  <si>
    <t>G1PR400101</t>
  </si>
  <si>
    <t>Algemeen /Water</t>
  </si>
  <si>
    <t>640098</t>
  </si>
  <si>
    <t>Afw. voorg. jaren water algemeen</t>
  </si>
  <si>
    <t>640100</t>
  </si>
  <si>
    <t>Verdrogingsbeleid NB 2001</t>
  </si>
  <si>
    <t>640101</t>
  </si>
  <si>
    <t>Actieprogramma water</t>
  </si>
  <si>
    <t>640102</t>
  </si>
  <si>
    <t>Stuurgroep water 2000+</t>
  </si>
  <si>
    <t>G1PR400102</t>
  </si>
  <si>
    <t>G1PR400103</t>
  </si>
  <si>
    <t>Bodemdaling</t>
  </si>
  <si>
    <t>G1PR400104</t>
  </si>
  <si>
    <t>Grondwater</t>
  </si>
  <si>
    <t>640097</t>
  </si>
  <si>
    <t>Afh.vgj.Grondwater</t>
  </si>
  <si>
    <t>640103</t>
  </si>
  <si>
    <t>Geohydrologisch onderzoek grondwater</t>
  </si>
  <si>
    <t>640104</t>
  </si>
  <si>
    <t>Opbrengst grondwaterheffing</t>
  </si>
  <si>
    <t>640105</t>
  </si>
  <si>
    <t>Regis ond/upd/uitbr.</t>
  </si>
  <si>
    <t>640117</t>
  </si>
  <si>
    <t>Metingen grondwatermonitoring</t>
  </si>
  <si>
    <t>640119</t>
  </si>
  <si>
    <t>Onderhoud grondwaterregister</t>
  </si>
  <si>
    <t>G1PR400105</t>
  </si>
  <si>
    <t>Riolering</t>
  </si>
  <si>
    <t>G1PR400106</t>
  </si>
  <si>
    <t>Waterbeheer</t>
  </si>
  <si>
    <t>640099</t>
  </si>
  <si>
    <t>Afw. voorg. jaren waterbeheer</t>
  </si>
  <si>
    <t>640106</t>
  </si>
  <si>
    <t>Bijdrage stowa</t>
  </si>
  <si>
    <t>640107</t>
  </si>
  <si>
    <t>Onderzoek waterhuishouding</t>
  </si>
  <si>
    <t>640108</t>
  </si>
  <si>
    <t>Cofinanciering water</t>
  </si>
  <si>
    <t>640109</t>
  </si>
  <si>
    <t>Monitoren bodem/grondwaterkw.</t>
  </si>
  <si>
    <t>640110</t>
  </si>
  <si>
    <t>Kaderrichtl. water kleinsch wtrber</t>
  </si>
  <si>
    <t>640111</t>
  </si>
  <si>
    <t>Bijdrage FCK Waterbeheer</t>
  </si>
  <si>
    <t>640118</t>
  </si>
  <si>
    <t>Metingen oppervlaktewater</t>
  </si>
  <si>
    <t>P00020</t>
  </si>
  <si>
    <t>No Regret Algemeen</t>
  </si>
  <si>
    <t>P00021</t>
  </si>
  <si>
    <t>No Regret</t>
  </si>
  <si>
    <t>P00022</t>
  </si>
  <si>
    <t>No Regret Management</t>
  </si>
  <si>
    <t>G1PR400107</t>
  </si>
  <si>
    <t>Flankerend beleid polders</t>
  </si>
  <si>
    <t>640094</t>
  </si>
  <si>
    <t>Afh.vgj.flankbeleid polders</t>
  </si>
  <si>
    <t>640112</t>
  </si>
  <si>
    <t>Kapitaallasten fl.bel.polders</t>
  </si>
  <si>
    <t>640113</t>
  </si>
  <si>
    <t>Rente Onner/Oostpolder</t>
  </si>
  <si>
    <t>640114</t>
  </si>
  <si>
    <t>Rente Ulsderpolder</t>
  </si>
  <si>
    <t>640115</t>
  </si>
  <si>
    <t>Rente Reiderwolderpolder</t>
  </si>
  <si>
    <t>640116</t>
  </si>
  <si>
    <t>Overig flankerend beleid</t>
  </si>
  <si>
    <t>G1PR400108</t>
  </si>
  <si>
    <t>Klimaatadaptatie</t>
  </si>
  <si>
    <t>640120</t>
  </si>
  <si>
    <t>G1PR400200</t>
  </si>
  <si>
    <t>App.kst water (PLG)</t>
  </si>
  <si>
    <t>640001</t>
  </si>
  <si>
    <t>App.Kst Water (PLG)</t>
  </si>
  <si>
    <t>G1PR400201</t>
  </si>
  <si>
    <t>Waterkwantiteit</t>
  </si>
  <si>
    <t>640096</t>
  </si>
  <si>
    <t>Afh.vgj.waterkwantiteit</t>
  </si>
  <si>
    <t>640200</t>
  </si>
  <si>
    <t>Cofinanciering waterberging</t>
  </si>
  <si>
    <t>640201</t>
  </si>
  <si>
    <t>Kapitaallasten flank beleid polders</t>
  </si>
  <si>
    <t>640202</t>
  </si>
  <si>
    <t>Flankerend beleid Onner/Oostpolder</t>
  </si>
  <si>
    <t>640203</t>
  </si>
  <si>
    <t>Flankerend beleid Ulsderpolder</t>
  </si>
  <si>
    <t>640204</t>
  </si>
  <si>
    <t>Flankerend beleid Reiderwolderpolder</t>
  </si>
  <si>
    <t>640205</t>
  </si>
  <si>
    <t>Realiseren reguliere berging (prov.)</t>
  </si>
  <si>
    <t>640206</t>
  </si>
  <si>
    <t>Realiseren noodberging (prov.)</t>
  </si>
  <si>
    <t>640207</t>
  </si>
  <si>
    <t>Kleinschalige waterberging (prov.)</t>
  </si>
  <si>
    <t>640209</t>
  </si>
  <si>
    <t>Cofin.inrichting waterberging(prov)</t>
  </si>
  <si>
    <t>G1PR400202</t>
  </si>
  <si>
    <t>Waterkwaliteit</t>
  </si>
  <si>
    <t>640095</t>
  </si>
  <si>
    <t>Afh.vgj.waterkwaliteit</t>
  </si>
  <si>
    <t>640208</t>
  </si>
  <si>
    <t>Saneren waterbodems (rijk)</t>
  </si>
  <si>
    <t>G1PR400203</t>
  </si>
  <si>
    <t>Water Synergiegelden</t>
  </si>
  <si>
    <t>640210</t>
  </si>
  <si>
    <t>Programmas Synergiegelden KRW (Rijk)</t>
  </si>
  <si>
    <t>640211</t>
  </si>
  <si>
    <t>Restant rijksdeel PLG Water</t>
  </si>
  <si>
    <t>640220</t>
  </si>
  <si>
    <t>KRW maatregelen</t>
  </si>
  <si>
    <t>640299</t>
  </si>
  <si>
    <t>Afwikkeling ILG water PLG1</t>
  </si>
  <si>
    <t>G1PR410100</t>
  </si>
  <si>
    <t>App.kst. waterschapsaangelegenheden</t>
  </si>
  <si>
    <t>641000</t>
  </si>
  <si>
    <t>G1PR410101</t>
  </si>
  <si>
    <t>Waterschapsaangelegenheden</t>
  </si>
  <si>
    <t>G1PR410102</t>
  </si>
  <si>
    <t>Waterschapsfinancien</t>
  </si>
  <si>
    <t>641100</t>
  </si>
  <si>
    <t>B-akwa</t>
  </si>
  <si>
    <t>641101</t>
  </si>
  <si>
    <t>Afw wateroverlast januari 2012</t>
  </si>
  <si>
    <t>G1PR420100</t>
  </si>
  <si>
    <t>App.kst. Muskusrattenbestr.</t>
  </si>
  <si>
    <t>642000</t>
  </si>
  <si>
    <t>G1PR420101</t>
  </si>
  <si>
    <t>Muskusrattenbestrijding</t>
  </si>
  <si>
    <t>642100</t>
  </si>
  <si>
    <t>Uitgaven mura</t>
  </si>
  <si>
    <t>642101</t>
  </si>
  <si>
    <t>Diverse kosten IPO/CCM mura</t>
  </si>
  <si>
    <t>642102</t>
  </si>
  <si>
    <t>Beverratbestrijding</t>
  </si>
  <si>
    <t>642103</t>
  </si>
  <si>
    <t>Bijdrage mura growabo</t>
  </si>
  <si>
    <t>G1PR430100</t>
  </si>
  <si>
    <t>App.kst.  Kwal.waterbeheer</t>
  </si>
  <si>
    <t>643000</t>
  </si>
  <si>
    <t>G1PR430101</t>
  </si>
  <si>
    <t>Waterkeringswerken</t>
  </si>
  <si>
    <t>G1PR430102</t>
  </si>
  <si>
    <t>Kwantitatief Waterbeheer</t>
  </si>
  <si>
    <t>643100</t>
  </si>
  <si>
    <t>643101</t>
  </si>
  <si>
    <t>Gemaal Eexterveen</t>
  </si>
  <si>
    <t>643102</t>
  </si>
  <si>
    <t>Gemaal 2e verlaat</t>
  </si>
  <si>
    <t>643103</t>
  </si>
  <si>
    <t>Gemaal 3e verlaat</t>
  </si>
  <si>
    <t>643104</t>
  </si>
  <si>
    <t>Gemaal 4e verlaat</t>
  </si>
  <si>
    <t>643105</t>
  </si>
  <si>
    <t>Gemaal 5e verlaat</t>
  </si>
  <si>
    <t>643106</t>
  </si>
  <si>
    <t>Oude zeesluis</t>
  </si>
  <si>
    <t>643107</t>
  </si>
  <si>
    <t>643108</t>
  </si>
  <si>
    <t>G1PR500300</t>
  </si>
  <si>
    <t>App. kst. milieu, algemeen</t>
  </si>
  <si>
    <t>650000</t>
  </si>
  <si>
    <t>G1PR500301</t>
  </si>
  <si>
    <t>Algemeen/Milieu</t>
  </si>
  <si>
    <t>650095</t>
  </si>
  <si>
    <t>Afh. vgj. algemeen Milieu</t>
  </si>
  <si>
    <t>650100</t>
  </si>
  <si>
    <t>650119</t>
  </si>
  <si>
    <t>Bijdrage FCK Milieubeleid</t>
  </si>
  <si>
    <t>650120</t>
  </si>
  <si>
    <t>Uitvoering milieutaken</t>
  </si>
  <si>
    <t>650121</t>
  </si>
  <si>
    <t>Stimulering milieu activiteiten</t>
  </si>
  <si>
    <t>650122</t>
  </si>
  <si>
    <t>Bijdrage milieu-en econ.Maatr.</t>
  </si>
  <si>
    <t>650123</t>
  </si>
  <si>
    <t>St. Milieufederatie Groningen</t>
  </si>
  <si>
    <t>650124</t>
  </si>
  <si>
    <t>St. Noorderbreedte</t>
  </si>
  <si>
    <t>650125</t>
  </si>
  <si>
    <t>Consulentschap NME van IVN</t>
  </si>
  <si>
    <t>G1PR500302</t>
  </si>
  <si>
    <t>Energie</t>
  </si>
  <si>
    <t>650097</t>
  </si>
  <si>
    <t>Afh.vgj. beleidsontwikkeling</t>
  </si>
  <si>
    <t>650101</t>
  </si>
  <si>
    <t>Klimaatbeleid 2004-2008</t>
  </si>
  <si>
    <t>650102</t>
  </si>
  <si>
    <t>Mera</t>
  </si>
  <si>
    <t>650103</t>
  </si>
  <si>
    <t>650118</t>
  </si>
  <si>
    <t>Actieplan Biomassa</t>
  </si>
  <si>
    <t>650126</t>
  </si>
  <si>
    <t>Energieconvenant Groningen</t>
  </si>
  <si>
    <t>650127</t>
  </si>
  <si>
    <t>Costa Due, fase II</t>
  </si>
  <si>
    <t>650128</t>
  </si>
  <si>
    <t>Kleinschalige Windenergie</t>
  </si>
  <si>
    <t>650129</t>
  </si>
  <si>
    <t>Project Wonen++</t>
  </si>
  <si>
    <t>650130</t>
  </si>
  <si>
    <t>Project Teli</t>
  </si>
  <si>
    <t>650131</t>
  </si>
  <si>
    <t>Actieplan gebouwde woonomgeving</t>
  </si>
  <si>
    <t>650132</t>
  </si>
  <si>
    <t>Energy Valley</t>
  </si>
  <si>
    <t>650134</t>
  </si>
  <si>
    <t>Energieakkoord/Nrd.Bouwbesluit</t>
  </si>
  <si>
    <t>650135</t>
  </si>
  <si>
    <t>Energieakkoord/energie-coördinatie</t>
  </si>
  <si>
    <t>650136</t>
  </si>
  <si>
    <t>Energieakkoord/planprocedures</t>
  </si>
  <si>
    <t>650137</t>
  </si>
  <si>
    <t>Energieakkoord/projectverwerving</t>
  </si>
  <si>
    <t>650138</t>
  </si>
  <si>
    <t>Energieakkoord/programmanagement</t>
  </si>
  <si>
    <t>650139</t>
  </si>
  <si>
    <t>Subsidieregeling energiebesparing</t>
  </si>
  <si>
    <t>650140</t>
  </si>
  <si>
    <t>100.000 voertuigenplan</t>
  </si>
  <si>
    <t>650141</t>
  </si>
  <si>
    <t>100.000 woningenplan</t>
  </si>
  <si>
    <t>G1PR500303</t>
  </si>
  <si>
    <t>Duurzaamheid</t>
  </si>
  <si>
    <t>650098</t>
  </si>
  <si>
    <t>Afh.vgj. exploitatiesubsidies</t>
  </si>
  <si>
    <t>650104</t>
  </si>
  <si>
    <t>Duurzaam Bouwen (consulent)</t>
  </si>
  <si>
    <t>650105</t>
  </si>
  <si>
    <t>Leren voor Duurzaamheid (cons. Nme)</t>
  </si>
  <si>
    <t>650106</t>
  </si>
  <si>
    <t>Duurzame Energie</t>
  </si>
  <si>
    <t>650115</t>
  </si>
  <si>
    <t>650116</t>
  </si>
  <si>
    <t>Wonen ++</t>
  </si>
  <si>
    <t>650117</t>
  </si>
  <si>
    <t>650133</t>
  </si>
  <si>
    <t>Ruimt.kwaliteit en duurzaamh. RGA</t>
  </si>
  <si>
    <t>G1PR500304</t>
  </si>
  <si>
    <t>Mer</t>
  </si>
  <si>
    <t>650096</t>
  </si>
  <si>
    <t>Afh. vgj MER</t>
  </si>
  <si>
    <t>650107</t>
  </si>
  <si>
    <t>Mer-Coordinatie/Beleid</t>
  </si>
  <si>
    <t>650108</t>
  </si>
  <si>
    <t>Meefinanciering Energie</t>
  </si>
  <si>
    <t>650109</t>
  </si>
  <si>
    <t>Tijd. proj. Energie Co</t>
  </si>
  <si>
    <t>G1PR500306</t>
  </si>
  <si>
    <t>Subsidies milieu</t>
  </si>
  <si>
    <t>650099</t>
  </si>
  <si>
    <t>Afh.vgj. subsidies milieu</t>
  </si>
  <si>
    <t>650110</t>
  </si>
  <si>
    <t>Expl. subs. Milieufederatie</t>
  </si>
  <si>
    <t>650111</t>
  </si>
  <si>
    <t>Expl. subs. St. Noorderbreedte</t>
  </si>
  <si>
    <t>650112</t>
  </si>
  <si>
    <t>Expl. subs Natuur en Milieu Educatie</t>
  </si>
  <si>
    <t>650113</t>
  </si>
  <si>
    <t>Stimulering Milieuactiviteiten</t>
  </si>
  <si>
    <t>G1PR500307</t>
  </si>
  <si>
    <t>Onderzoeksbudget</t>
  </si>
  <si>
    <t>650114</t>
  </si>
  <si>
    <t>G1PR500400</t>
  </si>
  <si>
    <t>Apparaatkosten Energie en klimaat</t>
  </si>
  <si>
    <t>650400</t>
  </si>
  <si>
    <t>G1PR500401</t>
  </si>
  <si>
    <t>Energie en klimaat</t>
  </si>
  <si>
    <t>650094</t>
  </si>
  <si>
    <t>Voorgaande jaren Energie en Klimaat</t>
  </si>
  <si>
    <t>650411</t>
  </si>
  <si>
    <t>650412</t>
  </si>
  <si>
    <t>Eems Delta Green</t>
  </si>
  <si>
    <t>650413</t>
  </si>
  <si>
    <t>650414</t>
  </si>
  <si>
    <t>650415</t>
  </si>
  <si>
    <t>650416</t>
  </si>
  <si>
    <t>Noordelijke EnergieNorm</t>
  </si>
  <si>
    <t>650417</t>
  </si>
  <si>
    <t>Vergunverl. grootsch. energiepro</t>
  </si>
  <si>
    <t>650418</t>
  </si>
  <si>
    <t>Planologische proc. energ-infra</t>
  </si>
  <si>
    <t>650419</t>
  </si>
  <si>
    <t>Programmamanagement Energie</t>
  </si>
  <si>
    <t>650420</t>
  </si>
  <si>
    <t>100.000 Voertuigenplan</t>
  </si>
  <si>
    <t>650421</t>
  </si>
  <si>
    <t>Stimreg Energadv energ-int Ind. Gron</t>
  </si>
  <si>
    <t>650422</t>
  </si>
  <si>
    <t>SLOK</t>
  </si>
  <si>
    <t>650423</t>
  </si>
  <si>
    <t>PUP-proj.ontw.visie</t>
  </si>
  <si>
    <t>650424</t>
  </si>
  <si>
    <t>Ecologie en economie in balans</t>
  </si>
  <si>
    <t>650425</t>
  </si>
  <si>
    <t>FPM A: Energie en Klimaat</t>
  </si>
  <si>
    <t>650426</t>
  </si>
  <si>
    <t>FPM B: Energie en Klimaat</t>
  </si>
  <si>
    <t>650427</t>
  </si>
  <si>
    <t>Koplopergebieden</t>
  </si>
  <si>
    <t>650428</t>
  </si>
  <si>
    <t>Revolving fund Energiefonds</t>
  </si>
  <si>
    <t>650429</t>
  </si>
  <si>
    <t>Verg.Energievoorz.dorpen/buurten</t>
  </si>
  <si>
    <t>650430</t>
  </si>
  <si>
    <t>Versterking energiesector</t>
  </si>
  <si>
    <t>650431</t>
  </si>
  <si>
    <t>100.000 woningen/voertuigenplan</t>
  </si>
  <si>
    <t>650432</t>
  </si>
  <si>
    <t>Bijdrage Energy Valley 4 (REP)</t>
  </si>
  <si>
    <t>650433</t>
  </si>
  <si>
    <t>De Helpende Hand</t>
  </si>
  <si>
    <t>650434</t>
  </si>
  <si>
    <t>FPM C: Energie en Klimaat</t>
  </si>
  <si>
    <t>650435</t>
  </si>
  <si>
    <t>Green Deal</t>
  </si>
  <si>
    <t>650436</t>
  </si>
  <si>
    <t>Provinciaal Lichtmastenplan</t>
  </si>
  <si>
    <t>650437</t>
  </si>
  <si>
    <t>Stim.maatregel asbest/zonnepanelen</t>
  </si>
  <si>
    <t>650438</t>
  </si>
  <si>
    <t>Stimuleren rijden op groen gas</t>
  </si>
  <si>
    <t>650439</t>
  </si>
  <si>
    <t>Verduurzamen gebouwde omgeving</t>
  </si>
  <si>
    <t>650440</t>
  </si>
  <si>
    <t>Provinciaal Gebouwenplan 2013-2015</t>
  </si>
  <si>
    <t>650441</t>
  </si>
  <si>
    <t>Prov. Brandstoftrans. plan 2014-15</t>
  </si>
  <si>
    <t>650442</t>
  </si>
  <si>
    <t>Interim waardevermeederingsregeling</t>
  </si>
  <si>
    <t>G1PR520100</t>
  </si>
  <si>
    <t>App. kst. bodemsanering</t>
  </si>
  <si>
    <t>652000</t>
  </si>
  <si>
    <t>G1PR520105</t>
  </si>
  <si>
    <t>Globis</t>
  </si>
  <si>
    <t>652096</t>
  </si>
  <si>
    <t>Afw.voorg.jaren Globis</t>
  </si>
  <si>
    <t>652100</t>
  </si>
  <si>
    <t>Informatiebeheer bodemsanering</t>
  </si>
  <si>
    <t>G1PR520108</t>
  </si>
  <si>
    <t>Saneringen</t>
  </si>
  <si>
    <t>652098</t>
  </si>
  <si>
    <t>Afw. voorg.jaren Bosan</t>
  </si>
  <si>
    <t>652101</t>
  </si>
  <si>
    <t>Programmakosten bodemsanering</t>
  </si>
  <si>
    <t>652102</t>
  </si>
  <si>
    <t>Stelpost bodemsanering</t>
  </si>
  <si>
    <t>652103</t>
  </si>
  <si>
    <t>Monstername handhaving bodemsan</t>
  </si>
  <si>
    <t>652104</t>
  </si>
  <si>
    <t>652105</t>
  </si>
  <si>
    <t>Derden budget</t>
  </si>
  <si>
    <t>652106</t>
  </si>
  <si>
    <t>Rijksbudget reguliere bijdr.</t>
  </si>
  <si>
    <t>652107</t>
  </si>
  <si>
    <t>Advertentiekosten Bosan</t>
  </si>
  <si>
    <t>652108</t>
  </si>
  <si>
    <t>Kadastrale kosten Bosan</t>
  </si>
  <si>
    <t>652109</t>
  </si>
  <si>
    <t>Financ.risoco san.persl.Gr-Delfz</t>
  </si>
  <si>
    <t>652110</t>
  </si>
  <si>
    <t>Advertentiekn MTZ evaluatie BOSAN</t>
  </si>
  <si>
    <t>652111</t>
  </si>
  <si>
    <t>Voorziening Bodemsanering</t>
  </si>
  <si>
    <t>652112</t>
  </si>
  <si>
    <t>Personeel kosten Bosan</t>
  </si>
  <si>
    <t>652113</t>
  </si>
  <si>
    <t>Bedrijvenregeling Bosan</t>
  </si>
  <si>
    <t>652501</t>
  </si>
  <si>
    <t>652502</t>
  </si>
  <si>
    <t>652503</t>
  </si>
  <si>
    <t>652504</t>
  </si>
  <si>
    <t>Bio Exploitatiekosten Bsb</t>
  </si>
  <si>
    <t>652505</t>
  </si>
  <si>
    <t>Bio Bever (Land. En Prov.)</t>
  </si>
  <si>
    <t>652506</t>
  </si>
  <si>
    <t>Bio Skb Projecten</t>
  </si>
  <si>
    <t>652507</t>
  </si>
  <si>
    <t>Bio 10 Jaren Scenario Waterbodems</t>
  </si>
  <si>
    <t>652508</t>
  </si>
  <si>
    <t>Bio Ecolog Risicobepaling (Blender)</t>
  </si>
  <si>
    <t>652509</t>
  </si>
  <si>
    <t>Bio Onderz Vm Persleiding Gron-Dzijl</t>
  </si>
  <si>
    <t>652510</t>
  </si>
  <si>
    <t>Bio visie duurzaam bodembeheer</t>
  </si>
  <si>
    <t>652511</t>
  </si>
  <si>
    <t>Stadswateren Groningen</t>
  </si>
  <si>
    <t>652512</t>
  </si>
  <si>
    <t>Vm Gasfabriek De Tip Appingedam</t>
  </si>
  <si>
    <t>652513</t>
  </si>
  <si>
    <t>Vm Gasfabriek Bedum Progrm Aanpak</t>
  </si>
  <si>
    <t>652514</t>
  </si>
  <si>
    <t>Vm Gasfabriek Stadskan Progrm Aanpak</t>
  </si>
  <si>
    <t>652515</t>
  </si>
  <si>
    <t>Vm Gasfabr Winschoten Progrm Aanpak</t>
  </si>
  <si>
    <t>652516</t>
  </si>
  <si>
    <t>Vm Gasfabriek Pekela Progrm Aanpak</t>
  </si>
  <si>
    <t>652517</t>
  </si>
  <si>
    <t>Bio Bever Groen II</t>
  </si>
  <si>
    <t>652518</t>
  </si>
  <si>
    <t>Waterbodsanpr Damsterdiep Appingedam</t>
  </si>
  <si>
    <t>652519</t>
  </si>
  <si>
    <t>652520</t>
  </si>
  <si>
    <t>ISV - Bodem</t>
  </si>
  <si>
    <t>652521</t>
  </si>
  <si>
    <t>652522</t>
  </si>
  <si>
    <t>652523</t>
  </si>
  <si>
    <t>652524</t>
  </si>
  <si>
    <t>652525</t>
  </si>
  <si>
    <t>652526</t>
  </si>
  <si>
    <t>652527</t>
  </si>
  <si>
    <t>P50001</t>
  </si>
  <si>
    <t>P50002</t>
  </si>
  <si>
    <t>P50003</t>
  </si>
  <si>
    <t>P50004</t>
  </si>
  <si>
    <t>P50005</t>
  </si>
  <si>
    <t>Bio Actief Bodembeheer</t>
  </si>
  <si>
    <t>P50006</t>
  </si>
  <si>
    <t>Bio Aanpak Werkvoorraad</t>
  </si>
  <si>
    <t>P50007</t>
  </si>
  <si>
    <t>Bio kleiduivenschietbanen</t>
  </si>
  <si>
    <t>P50008</t>
  </si>
  <si>
    <t>P50009</t>
  </si>
  <si>
    <t>Bio Navos Proj. Management 2002</t>
  </si>
  <si>
    <t>P50010</t>
  </si>
  <si>
    <t>Bio Navos Uitvoering 2002</t>
  </si>
  <si>
    <t>P50011</t>
  </si>
  <si>
    <t>Bio Na-Stort</t>
  </si>
  <si>
    <t>P50012</t>
  </si>
  <si>
    <t>P50013</t>
  </si>
  <si>
    <t>P50014</t>
  </si>
  <si>
    <t>P50015</t>
  </si>
  <si>
    <t>P50016</t>
  </si>
  <si>
    <t>P50017</t>
  </si>
  <si>
    <t>P50018</t>
  </si>
  <si>
    <t>P50019</t>
  </si>
  <si>
    <t>P50020</t>
  </si>
  <si>
    <t>P50021</t>
  </si>
  <si>
    <t>P50022</t>
  </si>
  <si>
    <t>P50023</t>
  </si>
  <si>
    <t>P50024</t>
  </si>
  <si>
    <t>P50025</t>
  </si>
  <si>
    <t>P50026</t>
  </si>
  <si>
    <t>P50027</t>
  </si>
  <si>
    <t>P50028</t>
  </si>
  <si>
    <t>P50029</t>
  </si>
  <si>
    <t>P50030</t>
  </si>
  <si>
    <t>P50031</t>
  </si>
  <si>
    <t>P50032</t>
  </si>
  <si>
    <t>P50033</t>
  </si>
  <si>
    <t>P50034</t>
  </si>
  <si>
    <t>P50035</t>
  </si>
  <si>
    <t>P50036</t>
  </si>
  <si>
    <t>P50037</t>
  </si>
  <si>
    <t>P50038</t>
  </si>
  <si>
    <t>Bio vm gasfabriek alg</t>
  </si>
  <si>
    <t>P50039</t>
  </si>
  <si>
    <t>P50040</t>
  </si>
  <si>
    <t>P50041</t>
  </si>
  <si>
    <t>P50042</t>
  </si>
  <si>
    <t>P50043</t>
  </si>
  <si>
    <t>P50044</t>
  </si>
  <si>
    <t>P50045</t>
  </si>
  <si>
    <t>P50046</t>
  </si>
  <si>
    <t>Bio opstellen Asbestsignaleringskrt</t>
  </si>
  <si>
    <t>P50047</t>
  </si>
  <si>
    <t>Bio landsdekk beeld bodeminfo 2009</t>
  </si>
  <si>
    <t>P50048</t>
  </si>
  <si>
    <t>P50049</t>
  </si>
  <si>
    <t>P50050</t>
  </si>
  <si>
    <t>P50051</t>
  </si>
  <si>
    <t>P50052</t>
  </si>
  <si>
    <t>P50053</t>
  </si>
  <si>
    <t>P50054</t>
  </si>
  <si>
    <t>P50055</t>
  </si>
  <si>
    <t>P50056</t>
  </si>
  <si>
    <t>P50057</t>
  </si>
  <si>
    <t>P50058</t>
  </si>
  <si>
    <t>P50059</t>
  </si>
  <si>
    <t>P50060</t>
  </si>
  <si>
    <t>P50061</t>
  </si>
  <si>
    <t>P50062</t>
  </si>
  <si>
    <t>P50063</t>
  </si>
  <si>
    <t>P50064</t>
  </si>
  <si>
    <t>P50065</t>
  </si>
  <si>
    <t>P50066</t>
  </si>
  <si>
    <t>P50067</t>
  </si>
  <si>
    <t>P50068</t>
  </si>
  <si>
    <t>P50069</t>
  </si>
  <si>
    <t>P50070</t>
  </si>
  <si>
    <t>P50071</t>
  </si>
  <si>
    <t>P50072</t>
  </si>
  <si>
    <t>P50073</t>
  </si>
  <si>
    <t>P50074</t>
  </si>
  <si>
    <t>P50075</t>
  </si>
  <si>
    <t>P50076</t>
  </si>
  <si>
    <t>P50077</t>
  </si>
  <si>
    <t>P50078</t>
  </si>
  <si>
    <t>P50079</t>
  </si>
  <si>
    <t>P50080</t>
  </si>
  <si>
    <t>P50081</t>
  </si>
  <si>
    <t>P50082</t>
  </si>
  <si>
    <t>P50083</t>
  </si>
  <si>
    <t>BIO identificatie spoedlocaties</t>
  </si>
  <si>
    <t>P50089</t>
  </si>
  <si>
    <t>P50090</t>
  </si>
  <si>
    <t>BIO Structuuvisie diepe ondergrond</t>
  </si>
  <si>
    <t>P50091</t>
  </si>
  <si>
    <t>P50092</t>
  </si>
  <si>
    <t>P50093</t>
  </si>
  <si>
    <t>P50094</t>
  </si>
  <si>
    <t>P50095</t>
  </si>
  <si>
    <t>P50096</t>
  </si>
  <si>
    <t>P50097</t>
  </si>
  <si>
    <t>P50098</t>
  </si>
  <si>
    <t>BIO Waterleiding in verontr. bodem</t>
  </si>
  <si>
    <t>P50099</t>
  </si>
  <si>
    <t>P50100</t>
  </si>
  <si>
    <t>P50101</t>
  </si>
  <si>
    <t>BIO Aanbesteding spoedlocaties</t>
  </si>
  <si>
    <t>P50102</t>
  </si>
  <si>
    <t>P50103</t>
  </si>
  <si>
    <t>P50104</t>
  </si>
  <si>
    <t>P50105</t>
  </si>
  <si>
    <t>P50106</t>
  </si>
  <si>
    <t>P50107</t>
  </si>
  <si>
    <t>P50108</t>
  </si>
  <si>
    <t>P50109</t>
  </si>
  <si>
    <t>P50110</t>
  </si>
  <si>
    <t>P50111</t>
  </si>
  <si>
    <t>P50112</t>
  </si>
  <si>
    <t>P50113</t>
  </si>
  <si>
    <t>G1PR520200</t>
  </si>
  <si>
    <t>App. kst. afval</t>
  </si>
  <si>
    <t>652001</t>
  </si>
  <si>
    <t>G1PR520202</t>
  </si>
  <si>
    <t>Beleidsontwikkeling vergunningverl</t>
  </si>
  <si>
    <t>652097</t>
  </si>
  <si>
    <t>Afh vgj beleidsontw. vergunningverl.</t>
  </si>
  <si>
    <t>652200</t>
  </si>
  <si>
    <t>LMA bedrijfsafval</t>
  </si>
  <si>
    <t>652201</t>
  </si>
  <si>
    <t>Project ketenbeheer</t>
  </si>
  <si>
    <t>G1PR520203</t>
  </si>
  <si>
    <t>Stortplaatsen</t>
  </si>
  <si>
    <t>652202</t>
  </si>
  <si>
    <t>Kosten nazorg stortplaatsen</t>
  </si>
  <si>
    <t>652203</t>
  </si>
  <si>
    <t>Rente nazorg stortplaatsen</t>
  </si>
  <si>
    <t>652204</t>
  </si>
  <si>
    <t>Dotatie Voorziening Nazorg</t>
  </si>
  <si>
    <t>652205</t>
  </si>
  <si>
    <t>Heffing nazorg stortplaatsen</t>
  </si>
  <si>
    <t>652206</t>
  </si>
  <si>
    <t>Bijdrage voormalige stortplaats</t>
  </si>
  <si>
    <t>652207</t>
  </si>
  <si>
    <t>Kosten nazorg gesloten stortplaatsen</t>
  </si>
  <si>
    <t>652208</t>
  </si>
  <si>
    <t>Kosten nazorg gesloten baggerdepots</t>
  </si>
  <si>
    <t>652209</t>
  </si>
  <si>
    <t>Dotatie voorz.Baggerspeciedepots</t>
  </si>
  <si>
    <t>652210</t>
  </si>
  <si>
    <t>Rente nazorg baggerspeciedepots</t>
  </si>
  <si>
    <t>G1PR520300</t>
  </si>
  <si>
    <t>Apparaatskosten Bodem (PLG)</t>
  </si>
  <si>
    <t>652002</t>
  </si>
  <si>
    <t>App.kst. gebiedenbld/landb en milieu</t>
  </si>
  <si>
    <t>G1PR520302</t>
  </si>
  <si>
    <t>Beleidsontwikkeling gebiedenbeleid</t>
  </si>
  <si>
    <t>652301</t>
  </si>
  <si>
    <t>IBA's</t>
  </si>
  <si>
    <t>G1PR520303</t>
  </si>
  <si>
    <t>Bgm/Sgm</t>
  </si>
  <si>
    <t>652099</t>
  </si>
  <si>
    <t>Afw. voorg.jaren BGM/SGM</t>
  </si>
  <si>
    <t>652302</t>
  </si>
  <si>
    <t>Gebiedsgericht milieubeleid</t>
  </si>
  <si>
    <t>652306</t>
  </si>
  <si>
    <t>Bijdrage FCK UC (uitv.contr)B en GWB</t>
  </si>
  <si>
    <t>G1PR520304</t>
  </si>
  <si>
    <t>Bodem- En Grondwaterbescherming</t>
  </si>
  <si>
    <t>652303</t>
  </si>
  <si>
    <t>Bijdrage FCK(Sgb)Bodem-en Grwbescher</t>
  </si>
  <si>
    <t>652304</t>
  </si>
  <si>
    <t>Bijdrage FCK Bodem-en Grondwbescherm</t>
  </si>
  <si>
    <t>652305</t>
  </si>
  <si>
    <t>Bijdrage FCK(Pop 2005-2006)B en Gwb</t>
  </si>
  <si>
    <t>G1PR520400</t>
  </si>
  <si>
    <t>App.kst bodem (ILG)</t>
  </si>
  <si>
    <t>652003</t>
  </si>
  <si>
    <t>App.Kst Bodem (PLG)</t>
  </si>
  <si>
    <t>G1PR520401</t>
  </si>
  <si>
    <t>Duurzaam bodemgebruik</t>
  </si>
  <si>
    <t>652400</t>
  </si>
  <si>
    <t>Opstell./uitvoeren bodemvisie (rijk)</t>
  </si>
  <si>
    <t>652401</t>
  </si>
  <si>
    <t>Act. bodemkwaliteitskrt./BBP (prov.)</t>
  </si>
  <si>
    <t>G1PR520402</t>
  </si>
  <si>
    <t>Bodemsanering</t>
  </si>
  <si>
    <t>652402</t>
  </si>
  <si>
    <t>Opst/uitv. MJP Bodem 2010-13 (prov.)</t>
  </si>
  <si>
    <t>652403</t>
  </si>
  <si>
    <t>Opst/uitv. MJP Bodem 2010-13 (rijk)</t>
  </si>
  <si>
    <t>G1PR550100</t>
  </si>
  <si>
    <t>App. kst. vergunningverlening</t>
  </si>
  <si>
    <t>655000</t>
  </si>
  <si>
    <t>G1PR550102</t>
  </si>
  <si>
    <t>655100</t>
  </si>
  <si>
    <t>Regiospecifiek Milieubeleid</t>
  </si>
  <si>
    <t>G1PR550104</t>
  </si>
  <si>
    <t>Coordinatie vergunningverlening</t>
  </si>
  <si>
    <t>G1PR550105</t>
  </si>
  <si>
    <t>Vergunningen</t>
  </si>
  <si>
    <t>655099</t>
  </si>
  <si>
    <t>Afh. Voorgaande Jaren vergunningen</t>
  </si>
  <si>
    <t>655101</t>
  </si>
  <si>
    <t>Energie in de Milieuvergunning</t>
  </si>
  <si>
    <t>655102</t>
  </si>
  <si>
    <t>Aanschaf ontgrondingen</t>
  </si>
  <si>
    <t>655103</t>
  </si>
  <si>
    <t>Advertentiekosten ontgrondingen</t>
  </si>
  <si>
    <t>655104</t>
  </si>
  <si>
    <t>Uitvoeringskosten milieu</t>
  </si>
  <si>
    <t>655105</t>
  </si>
  <si>
    <t>Procesondersteuning vergunningverl.</t>
  </si>
  <si>
    <t>655106</t>
  </si>
  <si>
    <t>Bijdr. advertentiekst grondwaterwet</t>
  </si>
  <si>
    <t>655107</t>
  </si>
  <si>
    <t>Bijdr. advertentiekst ontgrondingen</t>
  </si>
  <si>
    <t>655108</t>
  </si>
  <si>
    <t>Ink. energie in de mil. ver.</t>
  </si>
  <si>
    <t>655109</t>
  </si>
  <si>
    <t>Leges grondwaterwet</t>
  </si>
  <si>
    <t>655110</t>
  </si>
  <si>
    <t>Leges ontgrondingen</t>
  </si>
  <si>
    <t>655111</t>
  </si>
  <si>
    <t>Leges vogelwet</t>
  </si>
  <si>
    <t>655112</t>
  </si>
  <si>
    <t>Uitvoeringskosten geluidsanering</t>
  </si>
  <si>
    <t>655114</t>
  </si>
  <si>
    <t>EU-richtlijn omgevingslawaai</t>
  </si>
  <si>
    <t>655116</t>
  </si>
  <si>
    <t>Advertentiekosten grondwaterwet</t>
  </si>
  <si>
    <t>655117</t>
  </si>
  <si>
    <t>Regionale Uitvoeringsdienst (RUD)</t>
  </si>
  <si>
    <t>655118</t>
  </si>
  <si>
    <t>Wabo kosten advertenties</t>
  </si>
  <si>
    <t>655119</t>
  </si>
  <si>
    <t>Wabo opbrengsten</t>
  </si>
  <si>
    <t>655120</t>
  </si>
  <si>
    <t>Wabo kosten inhuur gemeenten</t>
  </si>
  <si>
    <t>655121</t>
  </si>
  <si>
    <t>Wabo kosten inhuur derden</t>
  </si>
  <si>
    <t>655122</t>
  </si>
  <si>
    <t>Wabo kosten overige</t>
  </si>
  <si>
    <t>655123</t>
  </si>
  <si>
    <t>Eenmalige bijdrage vorming RUD</t>
  </si>
  <si>
    <t>655125</t>
  </si>
  <si>
    <t>Afkoopsom vergunningaanvraag</t>
  </si>
  <si>
    <t>P00023</t>
  </si>
  <si>
    <t>Uitvoeringsprogr Ext Veiligheid</t>
  </si>
  <si>
    <t>G1PR550106</t>
  </si>
  <si>
    <t>Externe veiligheid</t>
  </si>
  <si>
    <t>655113</t>
  </si>
  <si>
    <t>Externe veiligheid 2006-2010</t>
  </si>
  <si>
    <t>655115</t>
  </si>
  <si>
    <t>Voorbereiding externe veiligheid</t>
  </si>
  <si>
    <t>G1PR550107</t>
  </si>
  <si>
    <t>Omgevingsdienst Groningen</t>
  </si>
  <si>
    <t>655124</t>
  </si>
  <si>
    <t>G1PR550200</t>
  </si>
  <si>
    <t>App. kst. toezicht en handhaving</t>
  </si>
  <si>
    <t>655001</t>
  </si>
  <si>
    <t>G1PR550203</t>
  </si>
  <si>
    <t>Coordinatie</t>
  </si>
  <si>
    <t>655097</t>
  </si>
  <si>
    <t>Afh vgj Coordinatie MTZ</t>
  </si>
  <si>
    <t>655211</t>
  </si>
  <si>
    <t>Samenwerking handhaving diversen</t>
  </si>
  <si>
    <t>655212</t>
  </si>
  <si>
    <t>Bestuursdwang</t>
  </si>
  <si>
    <t>655214</t>
  </si>
  <si>
    <t>Dwangsommen</t>
  </si>
  <si>
    <t>G1PR550204</t>
  </si>
  <si>
    <t>Toezicht</t>
  </si>
  <si>
    <t>655098</t>
  </si>
  <si>
    <t>Afh voorgaande jaren Toezicht MTZ</t>
  </si>
  <si>
    <t>655200</t>
  </si>
  <si>
    <t>Expl 58-BS-GZ(VD-VJ-89)</t>
  </si>
  <si>
    <t>655201</t>
  </si>
  <si>
    <t>Expl SF-LS-87 (incl. tel)</t>
  </si>
  <si>
    <t>655202</t>
  </si>
  <si>
    <t>Expl 53-BD-TD</t>
  </si>
  <si>
    <t>655203</t>
  </si>
  <si>
    <t>Handhaving/toezicht/afvalverwijderng</t>
  </si>
  <si>
    <t>655204</t>
  </si>
  <si>
    <t>Metingen t.b.v. toezicht</t>
  </si>
  <si>
    <t>655205</t>
  </si>
  <si>
    <t>Prov. advertentiekosten milieu e.d.</t>
  </si>
  <si>
    <t>655206</t>
  </si>
  <si>
    <t>Toezicht/handhaving Groene Wetten</t>
  </si>
  <si>
    <t>655207</t>
  </si>
  <si>
    <t>Whvbz (materiele uitgaven)</t>
  </si>
  <si>
    <t>655208</t>
  </si>
  <si>
    <t>655209</t>
  </si>
  <si>
    <t>Expl 16-VB-NV</t>
  </si>
  <si>
    <t>655210</t>
  </si>
  <si>
    <t>655213</t>
  </si>
  <si>
    <t>Vervanging wagenpark MTZ</t>
  </si>
  <si>
    <t>655215</t>
  </si>
  <si>
    <t>Afvalverwijdering Blik Recycling</t>
  </si>
  <si>
    <t>655216</t>
  </si>
  <si>
    <t>Project Kwalibo</t>
  </si>
  <si>
    <t>655217</t>
  </si>
  <si>
    <t>Inter Bestuurlijk Toezicht (IBT)</t>
  </si>
  <si>
    <t>655218</t>
  </si>
  <si>
    <t>Implementatie Kwaliteitscriteria</t>
  </si>
  <si>
    <t>655219</t>
  </si>
  <si>
    <t>Afstemming straf- en bestuursrecht</t>
  </si>
  <si>
    <t>655220</t>
  </si>
  <si>
    <t>Wabo/Waterwet indirecte lozingen</t>
  </si>
  <si>
    <t>655221</t>
  </si>
  <si>
    <t>Bebording zwemplassen</t>
  </si>
  <si>
    <t>655222</t>
  </si>
  <si>
    <t>Toezicht/Handhaving BRIKS-taken</t>
  </si>
  <si>
    <t>655223</t>
  </si>
  <si>
    <t>Water en Soil</t>
  </si>
  <si>
    <t>655224</t>
  </si>
  <si>
    <t>Bestuurlijke strafbeschikking (BSB)</t>
  </si>
  <si>
    <t>655225</t>
  </si>
  <si>
    <t>Klachtenafhandeling GAE</t>
  </si>
  <si>
    <t>G1PR560100</t>
  </si>
  <si>
    <t>App. kst. ontgrondingen</t>
  </si>
  <si>
    <t>656000</t>
  </si>
  <si>
    <t>G1PR560101</t>
  </si>
  <si>
    <t>Algemeen/Ontgrondingen</t>
  </si>
  <si>
    <t>656100</t>
  </si>
  <si>
    <t>Kosten onderzoek ontgrondingen</t>
  </si>
  <si>
    <t>656101</t>
  </si>
  <si>
    <t>Opbrengst ontgrondingenheffing</t>
  </si>
  <si>
    <t>G1PR610100</t>
  </si>
  <si>
    <t>App. kst. toerisme en recreatie</t>
  </si>
  <si>
    <t>661000</t>
  </si>
  <si>
    <t>G1PR610101</t>
  </si>
  <si>
    <t>Versterking Marktsector</t>
  </si>
  <si>
    <t>G1PR610102</t>
  </si>
  <si>
    <t>Toeristische Infrastruktuur</t>
  </si>
  <si>
    <t>661099</t>
  </si>
  <si>
    <t>Afw. vgj toeristische infrastr.</t>
  </si>
  <si>
    <t>661100</t>
  </si>
  <si>
    <t>Weekendbediening kunstwrkn vaarrecr</t>
  </si>
  <si>
    <t>661101</t>
  </si>
  <si>
    <t>Recreatie en toerisme</t>
  </si>
  <si>
    <t>661102</t>
  </si>
  <si>
    <t>Aanleg fietspaden</t>
  </si>
  <si>
    <t>661103</t>
  </si>
  <si>
    <t>Knelpunten vaardiepten (baggeren)</t>
  </si>
  <si>
    <t>661104</t>
  </si>
  <si>
    <t>Bijdrage FCK(Sgb) Toerisme en Recrea</t>
  </si>
  <si>
    <t>661105</t>
  </si>
  <si>
    <t>Bijdrage FCK Toerisme en Recreatie</t>
  </si>
  <si>
    <t>661106</t>
  </si>
  <si>
    <t>Bijdrage FCK(POP2005-2006) T. en R.</t>
  </si>
  <si>
    <t>661107</t>
  </si>
  <si>
    <t>Vaarverbinding Oldambtmeer-Beerta</t>
  </si>
  <si>
    <t>661108</t>
  </si>
  <si>
    <t>Erfgoedlogies particulieren</t>
  </si>
  <si>
    <t>661109</t>
  </si>
  <si>
    <t>Nieuwe vaarverbindingen</t>
  </si>
  <si>
    <t>661110</t>
  </si>
  <si>
    <t>FPM A: Toerisme en Recreatie</t>
  </si>
  <si>
    <t>661111</t>
  </si>
  <si>
    <t>FPM B: Toerisme en Recreatie</t>
  </si>
  <si>
    <t>661112</t>
  </si>
  <si>
    <t>Versterking toer. infrastruct.</t>
  </si>
  <si>
    <t>661113</t>
  </si>
  <si>
    <t>Havenkwartier /TRI3 Blauwestad</t>
  </si>
  <si>
    <t>661114</t>
  </si>
  <si>
    <t>ESFI Noordelijke Vaarbinding</t>
  </si>
  <si>
    <t>661115</t>
  </si>
  <si>
    <t>Recr. Poort Lauwersoog (REP)</t>
  </si>
  <si>
    <t>661116</t>
  </si>
  <si>
    <t>Aansluiting Woldmeer (REP)</t>
  </si>
  <si>
    <t>661117</t>
  </si>
  <si>
    <t>Upgrading Termunterzijldiep (REP)</t>
  </si>
  <si>
    <t>G1PR610103</t>
  </si>
  <si>
    <t>Toeristische Promotie</t>
  </si>
  <si>
    <t>G1PR610200</t>
  </si>
  <si>
    <t>App.kst toerisme en recreatie (PLG)</t>
  </si>
  <si>
    <t>661001</t>
  </si>
  <si>
    <t>App.Kst Toerisme en recreatie (PLG)</t>
  </si>
  <si>
    <t>G1PR610201</t>
  </si>
  <si>
    <t>Landelijke routenetwerken</t>
  </si>
  <si>
    <t>661200</t>
  </si>
  <si>
    <t>661201</t>
  </si>
  <si>
    <t>Netwerk wandelen, rnp (prov)</t>
  </si>
  <si>
    <t>661202</t>
  </si>
  <si>
    <t>Netwerk wandelen, opl. knp (prov)</t>
  </si>
  <si>
    <t>661203</t>
  </si>
  <si>
    <t>Netwerk wandelen, rnp (rijk)</t>
  </si>
  <si>
    <t>661204</t>
  </si>
  <si>
    <t>netwerk wandelen, opl. knp (Rijk)</t>
  </si>
  <si>
    <t>661205</t>
  </si>
  <si>
    <t>Netwerk fietsen, rnp (prov)</t>
  </si>
  <si>
    <t>661206</t>
  </si>
  <si>
    <t>Netwerk fietsen, opl. knp (prov)</t>
  </si>
  <si>
    <t>661207</t>
  </si>
  <si>
    <t>Netwerk fietsen rnp (rijk)</t>
  </si>
  <si>
    <t>661208</t>
  </si>
  <si>
    <t>Netwerk fietsen opl knp (rijk)</t>
  </si>
  <si>
    <t>661209</t>
  </si>
  <si>
    <t>Netwerk varen (provincie)</t>
  </si>
  <si>
    <t>661211</t>
  </si>
  <si>
    <t>Netwerk varen (rijk)</t>
  </si>
  <si>
    <t>661218</t>
  </si>
  <si>
    <t>Wandelen over boerenland (provincie)</t>
  </si>
  <si>
    <t>661219</t>
  </si>
  <si>
    <t>Wandelen over boerenland (rijk)</t>
  </si>
  <si>
    <t>661222</t>
  </si>
  <si>
    <t>FPM C: Toerisme en Recreatie (PLG)</t>
  </si>
  <si>
    <t>G1PR610202</t>
  </si>
  <si>
    <t>Prov. Recr. Infrastructuur</t>
  </si>
  <si>
    <t>661213</t>
  </si>
  <si>
    <t>Netw.wand./fietsen incl.bewegw.(prv)</t>
  </si>
  <si>
    <t>661215</t>
  </si>
  <si>
    <t>661220</t>
  </si>
  <si>
    <t>FPM A: Toerisme en Recreatie (PLG)</t>
  </si>
  <si>
    <t>G1PR610203</t>
  </si>
  <si>
    <t>Overige</t>
  </si>
  <si>
    <t>661217</t>
  </si>
  <si>
    <t>Lopende verpl. landinrichting (rijk)</t>
  </si>
  <si>
    <t>G1PR610204</t>
  </si>
  <si>
    <t>Toerisme en Recreatie (PLG)</t>
  </si>
  <si>
    <t>661221</t>
  </si>
  <si>
    <t>FPM B: Toerisme en Recreatie (PLG)</t>
  </si>
  <si>
    <t>661223</t>
  </si>
  <si>
    <t>661230</t>
  </si>
  <si>
    <t>Recreatieve routestructuren</t>
  </si>
  <si>
    <t>661299</t>
  </si>
  <si>
    <t>Afwil ILG toer. En recre. PLG1</t>
  </si>
  <si>
    <t>G1PR620100</t>
  </si>
  <si>
    <t>App. kst. natuur en landschap</t>
  </si>
  <si>
    <t>662000</t>
  </si>
  <si>
    <t>G1PR620101</t>
  </si>
  <si>
    <t>Algemeen</t>
  </si>
  <si>
    <t>662119</t>
  </si>
  <si>
    <t>Bijdrage FCK Natuur (ILG)</t>
  </si>
  <si>
    <t>662120</t>
  </si>
  <si>
    <t>Bijdrage FCK(Pop 2005-2006) Nat.(ILG</t>
  </si>
  <si>
    <t>662121</t>
  </si>
  <si>
    <t>Bijdrage FCK(Sgb) Natuur (ILG)</t>
  </si>
  <si>
    <t>G1PR620102</t>
  </si>
  <si>
    <t>Beleidsontwikkeling natuur</t>
  </si>
  <si>
    <t>662099</t>
  </si>
  <si>
    <t>Afw. voorg.jaren beleidsontw</t>
  </si>
  <si>
    <t>662100</t>
  </si>
  <si>
    <t>Natuur en landschap</t>
  </si>
  <si>
    <t>662101</t>
  </si>
  <si>
    <t>Uitv. nota act. natuur en landschap</t>
  </si>
  <si>
    <t>662102</t>
  </si>
  <si>
    <t>Agrarisch natuurbeheer</t>
  </si>
  <si>
    <t>662118</t>
  </si>
  <si>
    <t>Infopunten NP Lauwersmeer</t>
  </si>
  <si>
    <t>662122</t>
  </si>
  <si>
    <t>Soortenbeleid</t>
  </si>
  <si>
    <t>G1PR620103</t>
  </si>
  <si>
    <t>Ecologische Hoofdstructuur</t>
  </si>
  <si>
    <t>662098</t>
  </si>
  <si>
    <t>Afw. voorg.jaren ecol.hoofdstr.</t>
  </si>
  <si>
    <t>662103</t>
  </si>
  <si>
    <t>Aankoop natuurterreinen</t>
  </si>
  <si>
    <t>662104</t>
  </si>
  <si>
    <t>Convenant LNV/NBP (uitwerking EHS)</t>
  </si>
  <si>
    <t>G1PR620104</t>
  </si>
  <si>
    <t>Subsidies natuur</t>
  </si>
  <si>
    <t>662105</t>
  </si>
  <si>
    <t>Div. lidmaatschappen van groene aard</t>
  </si>
  <si>
    <t>662106</t>
  </si>
  <si>
    <t>Subsidie St. Groninger Landschap</t>
  </si>
  <si>
    <t>G1PR620105</t>
  </si>
  <si>
    <t>Waddenzee</t>
  </si>
  <si>
    <t>662097</t>
  </si>
  <si>
    <t>Afw. voorg.jaren waddenzee</t>
  </si>
  <si>
    <t>662107</t>
  </si>
  <si>
    <t>Coördinatiecollege Waddenzee</t>
  </si>
  <si>
    <t>662108</t>
  </si>
  <si>
    <t>Stuurgroep Waddenprovincies</t>
  </si>
  <si>
    <t>662123</t>
  </si>
  <si>
    <t>Regionaal College Waddengebied</t>
  </si>
  <si>
    <t>G1PR620106</t>
  </si>
  <si>
    <t>Flora En Faunawet Uitvoering</t>
  </si>
  <si>
    <t>662095</t>
  </si>
  <si>
    <t>Afh.vgj. Flora en Faunawet uitvoerin</t>
  </si>
  <si>
    <t>662109</t>
  </si>
  <si>
    <t>Flora en faunawet</t>
  </si>
  <si>
    <t>662110</t>
  </si>
  <si>
    <t>Faunabeheerseenheden</t>
  </si>
  <si>
    <t>662111</t>
  </si>
  <si>
    <t>Faunabeheerskosten</t>
  </si>
  <si>
    <t>662112</t>
  </si>
  <si>
    <t>Diversen</t>
  </si>
  <si>
    <t>662113</t>
  </si>
  <si>
    <t>Publicaties</t>
  </si>
  <si>
    <t>662114</t>
  </si>
  <si>
    <t>Leges</t>
  </si>
  <si>
    <t>662115</t>
  </si>
  <si>
    <t>Bijdrage Rijk</t>
  </si>
  <si>
    <t>G1PR620107</t>
  </si>
  <si>
    <t>Monitoring natuur</t>
  </si>
  <si>
    <t>662094</t>
  </si>
  <si>
    <t>Afh. vgj. monitoring natuur</t>
  </si>
  <si>
    <t>662116</t>
  </si>
  <si>
    <t>Meerjarenprogramma monitoring</t>
  </si>
  <si>
    <t>662117</t>
  </si>
  <si>
    <t>Biologisch meetnet</t>
  </si>
  <si>
    <t>G1PR620200</t>
  </si>
  <si>
    <t>App. kst. landschapsonderhoud</t>
  </si>
  <si>
    <t>662001</t>
  </si>
  <si>
    <t>G1PR620201</t>
  </si>
  <si>
    <t>Algemeen landschap</t>
  </si>
  <si>
    <t>662204</t>
  </si>
  <si>
    <t>662205</t>
  </si>
  <si>
    <t>Bijdrage FCK Natuur (PLG)</t>
  </si>
  <si>
    <t>662206</t>
  </si>
  <si>
    <t>Bijdrage FCK(Pop 2005-2006)Nat.(ILG)</t>
  </si>
  <si>
    <t>G1PR620202</t>
  </si>
  <si>
    <t>Beleidsontwikkeling landschap</t>
  </si>
  <si>
    <t>662096</t>
  </si>
  <si>
    <t>Afw. vrg.jr.beleidsontw. landschap</t>
  </si>
  <si>
    <t>662200</t>
  </si>
  <si>
    <t>Uitv. Achterstallig landschapsonderh</t>
  </si>
  <si>
    <t>662201</t>
  </si>
  <si>
    <t>Uitv. regeling onderh lands RAL/ROL</t>
  </si>
  <si>
    <t>662202</t>
  </si>
  <si>
    <t>Landschapsontwikkelingsplannen</t>
  </si>
  <si>
    <t>662203</t>
  </si>
  <si>
    <t>Expl. Subs. St Landschapsonderh Gron</t>
  </si>
  <si>
    <t>G1PR620203</t>
  </si>
  <si>
    <t>Subsidies</t>
  </si>
  <si>
    <t>G1PR620300</t>
  </si>
  <si>
    <t>App.kst natuur (PLG)</t>
  </si>
  <si>
    <t>662002</t>
  </si>
  <si>
    <t>App.Kst Natuur (PLG)</t>
  </si>
  <si>
    <t>G1PR620301</t>
  </si>
  <si>
    <t>Natuur (ILG)</t>
  </si>
  <si>
    <t>662300</t>
  </si>
  <si>
    <t>662301</t>
  </si>
  <si>
    <t>662302</t>
  </si>
  <si>
    <t>662303</t>
  </si>
  <si>
    <t>Subsidie st. Groninger landschap</t>
  </si>
  <si>
    <t>662304</t>
  </si>
  <si>
    <t>Uitvoering flora en fauna</t>
  </si>
  <si>
    <t>662305</t>
  </si>
  <si>
    <t>Verdrogingsbeleid</t>
  </si>
  <si>
    <t>662306</t>
  </si>
  <si>
    <t>662307</t>
  </si>
  <si>
    <t>662308</t>
  </si>
  <si>
    <t>Cofinanciering PMP</t>
  </si>
  <si>
    <t>662309</t>
  </si>
  <si>
    <t>Convenant LNV/NBP (uitw. EHS)</t>
  </si>
  <si>
    <t>G1PR620302</t>
  </si>
  <si>
    <t>Realisatie EHS</t>
  </si>
  <si>
    <t>662093</t>
  </si>
  <si>
    <t>Afh. vgj. realis EHS</t>
  </si>
  <si>
    <t>662310</t>
  </si>
  <si>
    <t>Verwerving EHS (provincie)</t>
  </si>
  <si>
    <t>662311</t>
  </si>
  <si>
    <t>Verwerving EHS (rijk)</t>
  </si>
  <si>
    <t>662314</t>
  </si>
  <si>
    <t>Inrichting EHS (rijk)</t>
  </si>
  <si>
    <t>662315</t>
  </si>
  <si>
    <t>Restant rijksdeel PLG Natuur</t>
  </si>
  <si>
    <t>662316</t>
  </si>
  <si>
    <t>Beheer EHS (rijk)</t>
  </si>
  <si>
    <t>662318</t>
  </si>
  <si>
    <t>Ontsnippering EHS (rijk)</t>
  </si>
  <si>
    <t>662320</t>
  </si>
  <si>
    <t>Uitvoering Natura 2000</t>
  </si>
  <si>
    <t>662321</t>
  </si>
  <si>
    <t>St. Het Groninger Landschap (prov.)</t>
  </si>
  <si>
    <t>662358</t>
  </si>
  <si>
    <t>Lopende verpl.inrichitng EHS(rk)</t>
  </si>
  <si>
    <t>G1PR620303</t>
  </si>
  <si>
    <t>Milieukwaliteit EHS/VHR</t>
  </si>
  <si>
    <t>662092</t>
  </si>
  <si>
    <t>Afh. vgj. Milieukwal.EHS/VHR</t>
  </si>
  <si>
    <t>662323</t>
  </si>
  <si>
    <t>Project milieutekort (provincie)</t>
  </si>
  <si>
    <t>662325</t>
  </si>
  <si>
    <t>Project milieutekort (rijk)</t>
  </si>
  <si>
    <t>662344</t>
  </si>
  <si>
    <t>Lopende verpl. milieu (rijk)</t>
  </si>
  <si>
    <t>G1PR620304</t>
  </si>
  <si>
    <t>Nat. Park Lauwersmeer</t>
  </si>
  <si>
    <t>662091</t>
  </si>
  <si>
    <t>Afh. vgj. Nat Park Lauwersmeer</t>
  </si>
  <si>
    <t>662326</t>
  </si>
  <si>
    <t>Beheer inricht.plan NPL (provincie)</t>
  </si>
  <si>
    <t>662328</t>
  </si>
  <si>
    <t>Beheer inricht.plan NPL (rijk)</t>
  </si>
  <si>
    <t>G1PR620305</t>
  </si>
  <si>
    <t>Soortenbescherming</t>
  </si>
  <si>
    <t>662090</t>
  </si>
  <si>
    <t>Afh. vgj. Soortenbescherming</t>
  </si>
  <si>
    <t>662330</t>
  </si>
  <si>
    <t>Uitv. progr. soortenbesch. (prov.)</t>
  </si>
  <si>
    <t>662332</t>
  </si>
  <si>
    <t>Uitv. progr. soortenbesch. (rijk)</t>
  </si>
  <si>
    <t>G1PR620306</t>
  </si>
  <si>
    <t>Overig natuur</t>
  </si>
  <si>
    <t>662089</t>
  </si>
  <si>
    <t>Afh. vgj.Overige natuur</t>
  </si>
  <si>
    <t>662334</t>
  </si>
  <si>
    <t>Natuurbraak (rijk)</t>
  </si>
  <si>
    <t>662336</t>
  </si>
  <si>
    <t>Overige maatregelen (provincie)</t>
  </si>
  <si>
    <t>662338</t>
  </si>
  <si>
    <t>Overig natuur (rijk)</t>
  </si>
  <si>
    <t>662355</t>
  </si>
  <si>
    <t>Facilit.part.natuurbeheerders(pr)</t>
  </si>
  <si>
    <t>662356</t>
  </si>
  <si>
    <t>Actieprogr.weide-en akkervogels(pr)</t>
  </si>
  <si>
    <t>662357</t>
  </si>
  <si>
    <t>Weidevogelimpuls(Rijk)</t>
  </si>
  <si>
    <t>662359</t>
  </si>
  <si>
    <t>Ondersteuning Rijksdoelen(Rijk)</t>
  </si>
  <si>
    <t>662364</t>
  </si>
  <si>
    <t>Onderzoek voorkomen ganzenschade</t>
  </si>
  <si>
    <t>G1PR620307</t>
  </si>
  <si>
    <t>Overig</t>
  </si>
  <si>
    <t>662088</t>
  </si>
  <si>
    <t>Afh. vgj.Overig</t>
  </si>
  <si>
    <t>662339</t>
  </si>
  <si>
    <t>Res. ter dekking rijkskred PLG PROV</t>
  </si>
  <si>
    <t>662340</t>
  </si>
  <si>
    <t>Opn activ ivm. verw. afsl. bk. 2008</t>
  </si>
  <si>
    <t>662341</t>
  </si>
  <si>
    <t>Inzet rentebaten PLG</t>
  </si>
  <si>
    <t>662342</t>
  </si>
  <si>
    <t>Lopende verpl. bos en landsch.(rijk)</t>
  </si>
  <si>
    <t>662346</t>
  </si>
  <si>
    <t>Grondvoorraad (rijk)</t>
  </si>
  <si>
    <t>662348</t>
  </si>
  <si>
    <t>Verkoop BBL-bezit (rijk)</t>
  </si>
  <si>
    <t>G1PR620308</t>
  </si>
  <si>
    <t>Stelpost</t>
  </si>
  <si>
    <t>662350</t>
  </si>
  <si>
    <t>Stelpost: nader te verdelen prog.kst</t>
  </si>
  <si>
    <t>662351</t>
  </si>
  <si>
    <t>Nader te verdelen rijksmiddelen</t>
  </si>
  <si>
    <t>662352</t>
  </si>
  <si>
    <t>Nader te verrekenen rijksmiddelen</t>
  </si>
  <si>
    <t>662353</t>
  </si>
  <si>
    <t>Nader toe te delen BTW-uitname</t>
  </si>
  <si>
    <t>662354</t>
  </si>
  <si>
    <t>Taakstelling afromen vermogens PLG</t>
  </si>
  <si>
    <t>662362</t>
  </si>
  <si>
    <t>Proceskosten (Prov)</t>
  </si>
  <si>
    <t>662363</t>
  </si>
  <si>
    <t>Proceskosten (Rijk)</t>
  </si>
  <si>
    <t>662366</t>
  </si>
  <si>
    <t>Afrondingsovereenkomst PLG (Rijk)</t>
  </si>
  <si>
    <t>G1PR620309</t>
  </si>
  <si>
    <t>Diversen (vh. res. groen)</t>
  </si>
  <si>
    <t>662360</t>
  </si>
  <si>
    <t>Less Favoured Areas (LFA)</t>
  </si>
  <si>
    <t>662361</t>
  </si>
  <si>
    <t>Akkerrandenbeheer</t>
  </si>
  <si>
    <t>G1PR620310</t>
  </si>
  <si>
    <t>Extra investeringmiddelen PLG</t>
  </si>
  <si>
    <t>662365</t>
  </si>
  <si>
    <t>Extra inversteringsmiddelen PLG</t>
  </si>
  <si>
    <t>662367</t>
  </si>
  <si>
    <t>Extra natuurprojecten 2013</t>
  </si>
  <si>
    <t>G1PR620311</t>
  </si>
  <si>
    <t>EHS Zuidl'meer Mid. Groningen</t>
  </si>
  <si>
    <t>662319</t>
  </si>
  <si>
    <t>EHS Zuidlaardermeer Midden Groningen</t>
  </si>
  <si>
    <t>G1PR620400</t>
  </si>
  <si>
    <t>App.kst lands. en cultuurhis.(PLG)</t>
  </si>
  <si>
    <t>662003</t>
  </si>
  <si>
    <t>App.Kst Lands. en Cultuurhis.(PLG)</t>
  </si>
  <si>
    <t>G1PR620401</t>
  </si>
  <si>
    <t>Landschap en cultuurhistorie (ILG)</t>
  </si>
  <si>
    <t>662400</t>
  </si>
  <si>
    <t>Achterstallig landschapsonderhoud</t>
  </si>
  <si>
    <t>662401</t>
  </si>
  <si>
    <t>RAL/ROL</t>
  </si>
  <si>
    <t>662402</t>
  </si>
  <si>
    <t>662403</t>
  </si>
  <si>
    <t>Subs. st. Landschapsonderh. Gron.</t>
  </si>
  <si>
    <t>662404</t>
  </si>
  <si>
    <t>Middag Humsterland</t>
  </si>
  <si>
    <t>662405</t>
  </si>
  <si>
    <t>G1PR620402</t>
  </si>
  <si>
    <t>Generiek landsch., arch., cult.hist</t>
  </si>
  <si>
    <t>662087</t>
  </si>
  <si>
    <t>Afh. vgj. Generiek landsch ed</t>
  </si>
  <si>
    <t>662406</t>
  </si>
  <si>
    <t>Inr. landschap/ls.elementen (prov.)</t>
  </si>
  <si>
    <t>662408</t>
  </si>
  <si>
    <t>Beh. landschap/ls.elementen (prov.)</t>
  </si>
  <si>
    <t>662409</t>
  </si>
  <si>
    <t>PVG Middag Humsterland Health Check</t>
  </si>
  <si>
    <t>662410</t>
  </si>
  <si>
    <t>Monumenten/hist.erven/kerkterr.(pr.)</t>
  </si>
  <si>
    <t>662412</t>
  </si>
  <si>
    <t>Meerj.overeenk. landsch.beh. (prov.)</t>
  </si>
  <si>
    <t>662414</t>
  </si>
  <si>
    <t>Meerj.overeenk. landsch.beh. (rijk)</t>
  </si>
  <si>
    <t>662420</t>
  </si>
  <si>
    <t>G1PR620403</t>
  </si>
  <si>
    <t>Nat. Landsch. middag-humsterland</t>
  </si>
  <si>
    <t>662086</t>
  </si>
  <si>
    <t>Afh. vgj. Middag-Humsterland</t>
  </si>
  <si>
    <t>662416</t>
  </si>
  <si>
    <t>Uitv.prg. Middag-Humsterland (prov.)</t>
  </si>
  <si>
    <t>662418</t>
  </si>
  <si>
    <t>Uitv.prg. Middag-Humsterland (rijk)</t>
  </si>
  <si>
    <t>662419</t>
  </si>
  <si>
    <t>Restant rijksdeel PLG Landschap</t>
  </si>
  <si>
    <t>662422</t>
  </si>
  <si>
    <t>Lopende verpl. Nat.Landschap (rijk)</t>
  </si>
  <si>
    <t>P00147</t>
  </si>
  <si>
    <t>TV Doc. Middag-Humsterland</t>
  </si>
  <si>
    <t>G1PR620404</t>
  </si>
  <si>
    <t>Landschap PLG</t>
  </si>
  <si>
    <t>662423</t>
  </si>
  <si>
    <t>Knelpunten landschap prov</t>
  </si>
  <si>
    <t>G1PR620500</t>
  </si>
  <si>
    <t>App.kst natuur en landschap</t>
  </si>
  <si>
    <t>662004</t>
  </si>
  <si>
    <t>G1PR620501</t>
  </si>
  <si>
    <t>662085</t>
  </si>
  <si>
    <t>Afh. vgj. Natuur en landschap</t>
  </si>
  <si>
    <t>662502</t>
  </si>
  <si>
    <t>Bezoekerscentr nat. park Lauwersmeer</t>
  </si>
  <si>
    <t>662509</t>
  </si>
  <si>
    <t>662510</t>
  </si>
  <si>
    <t>Middag-Humsterland (U.C.Progr.)</t>
  </si>
  <si>
    <t>662511</t>
  </si>
  <si>
    <t>Weidevogelbeheer</t>
  </si>
  <si>
    <t>662512</t>
  </si>
  <si>
    <t>Opstellen beheerplannen Natura 2000</t>
  </si>
  <si>
    <t>662513</t>
  </si>
  <si>
    <t>FPM B: Natuur en Landschap</t>
  </si>
  <si>
    <t>662514</t>
  </si>
  <si>
    <t>Knelpunten landschap</t>
  </si>
  <si>
    <t>662515</t>
  </si>
  <si>
    <t>Invoeren streekrekeningen</t>
  </si>
  <si>
    <t>662516</t>
  </si>
  <si>
    <t>Rente Rabobank Streekrekening</t>
  </si>
  <si>
    <t>G1PR620502</t>
  </si>
  <si>
    <t>Taken Waddengebied</t>
  </si>
  <si>
    <t>662084</t>
  </si>
  <si>
    <t>Afh. vgj. Taken Waddengebied</t>
  </si>
  <si>
    <t>662501</t>
  </si>
  <si>
    <t>Regionaal college Waddengebied</t>
  </si>
  <si>
    <t>662503</t>
  </si>
  <si>
    <t>Uitvoering NB-wet Wadden</t>
  </si>
  <si>
    <t>G1PR620503</t>
  </si>
  <si>
    <t>662083</t>
  </si>
  <si>
    <t>Afh. vgj. MJP mon incl biomn</t>
  </si>
  <si>
    <t>662500</t>
  </si>
  <si>
    <t>Mjp monitoring, incl biol. meetnet</t>
  </si>
  <si>
    <t>G1PR620509</t>
  </si>
  <si>
    <t>Kompas-proj. Natuur en landschap</t>
  </si>
  <si>
    <t>662504</t>
  </si>
  <si>
    <t>Bijdrage FCK(Sgb) Natuur en landsch.</t>
  </si>
  <si>
    <t>662505</t>
  </si>
  <si>
    <t>Bijdrage FCK Natuur en landschap</t>
  </si>
  <si>
    <t>662506</t>
  </si>
  <si>
    <t>Bijdrage FCK(Pop05-06) Nat.+landsch.</t>
  </si>
  <si>
    <t>662507</t>
  </si>
  <si>
    <t>Bijdrage FCK (UC) Natuur+landschap</t>
  </si>
  <si>
    <t>662508</t>
  </si>
  <si>
    <t>Bijdrage FCK (ICES) Natuur+landschap</t>
  </si>
  <si>
    <t>G1PR620600</t>
  </si>
  <si>
    <t>App.kosten Natuur Ontwikk PLG2</t>
  </si>
  <si>
    <t>662005</t>
  </si>
  <si>
    <t>App.kst Natuur Ontwikkeling PLG2</t>
  </si>
  <si>
    <t>G1PR620601</t>
  </si>
  <si>
    <t>Natuur ontwikkeling</t>
  </si>
  <si>
    <t>662601</t>
  </si>
  <si>
    <t>Verwerven natuur</t>
  </si>
  <si>
    <t>662610</t>
  </si>
  <si>
    <t>Particulier natuurbeheer</t>
  </si>
  <si>
    <t>662620</t>
  </si>
  <si>
    <t>Investeringsmiddelen EHS</t>
  </si>
  <si>
    <t>662630</t>
  </si>
  <si>
    <t>EHS Zuidl/Mid Gro</t>
  </si>
  <si>
    <t>662631</t>
  </si>
  <si>
    <t>Marconi Buitendijks</t>
  </si>
  <si>
    <t>662640</t>
  </si>
  <si>
    <t>Project natuur</t>
  </si>
  <si>
    <t>662650</t>
  </si>
  <si>
    <t>Natura 2000 verb.leefomst.</t>
  </si>
  <si>
    <t>662660</t>
  </si>
  <si>
    <t>Procesgeld</t>
  </si>
  <si>
    <t>662661</t>
  </si>
  <si>
    <t>Bijdrage IPO-GWO aandeel natuiur</t>
  </si>
  <si>
    <t>662662</t>
  </si>
  <si>
    <t>Decentralisatie Dienst Kand. Gebied</t>
  </si>
  <si>
    <t>662699</t>
  </si>
  <si>
    <t>Afwikkeling ILG natuur PLG1</t>
  </si>
  <si>
    <t>G1PR620700</t>
  </si>
  <si>
    <t>App.kosten Natuur Beheer PLG2</t>
  </si>
  <si>
    <t>662006</t>
  </si>
  <si>
    <t>App.kst Natuur Beheer PLG2</t>
  </si>
  <si>
    <t>G1PR620701</t>
  </si>
  <si>
    <t>Natuur beheer</t>
  </si>
  <si>
    <t>662701</t>
  </si>
  <si>
    <t>Akkerrandenbeh. Health Check</t>
  </si>
  <si>
    <t>662710</t>
  </si>
  <si>
    <t>Natuurbeheer SNL</t>
  </si>
  <si>
    <t>662720</t>
  </si>
  <si>
    <t>St. Landschapsbeh. Gro</t>
  </si>
  <si>
    <t>662725</t>
  </si>
  <si>
    <t>St. Gro. Landschap</t>
  </si>
  <si>
    <t>662730</t>
  </si>
  <si>
    <t>Werkgroep Grauwe Kiekendief</t>
  </si>
  <si>
    <t>662735</t>
  </si>
  <si>
    <t>FBE</t>
  </si>
  <si>
    <t>662740</t>
  </si>
  <si>
    <t>Faunafonds IPO-GWO</t>
  </si>
  <si>
    <t>662745</t>
  </si>
  <si>
    <t>Monitoring natuur en landschap</t>
  </si>
  <si>
    <t>662750</t>
  </si>
  <si>
    <t>662799</t>
  </si>
  <si>
    <t>Afwik ILG natuur en beheer</t>
  </si>
  <si>
    <t>G1PR620800</t>
  </si>
  <si>
    <t>App.kosten Landschap PLG2</t>
  </si>
  <si>
    <t>662007</t>
  </si>
  <si>
    <t>App.kst Landschap PLG2</t>
  </si>
  <si>
    <t>G1PR620801</t>
  </si>
  <si>
    <t>Landschap</t>
  </si>
  <si>
    <t>662801</t>
  </si>
  <si>
    <t>Nationaal park Lauwersmeer</t>
  </si>
  <si>
    <t>662810</t>
  </si>
  <si>
    <t>Nationaal landschap</t>
  </si>
  <si>
    <t>662820</t>
  </si>
  <si>
    <t>662830</t>
  </si>
  <si>
    <t>PGV Middag Humsterland healthcheck</t>
  </si>
  <si>
    <t>662850</t>
  </si>
  <si>
    <t>FPM B: Landschap</t>
  </si>
  <si>
    <t>662899</t>
  </si>
  <si>
    <t>Afwik ILG landschap PLG1</t>
  </si>
  <si>
    <t>G1PR700100</t>
  </si>
  <si>
    <t>App. kst. Vestigingenregister</t>
  </si>
  <si>
    <t>670000</t>
  </si>
  <si>
    <t>G1PR700101</t>
  </si>
  <si>
    <t>Beleidssecretariaten</t>
  </si>
  <si>
    <t>G1PR700102</t>
  </si>
  <si>
    <t>Vestigingenregister</t>
  </si>
  <si>
    <t>670098</t>
  </si>
  <si>
    <t>Voorg. jaren Vestigingenregister</t>
  </si>
  <si>
    <t>670100</t>
  </si>
  <si>
    <t>Krediet vestigingenregister</t>
  </si>
  <si>
    <t>G1PR700200</t>
  </si>
  <si>
    <t>App. kst. promotie en acquisitie</t>
  </si>
  <si>
    <t>670001</t>
  </si>
  <si>
    <t>G1PR700201</t>
  </si>
  <si>
    <t>Promotie En Acquisitie</t>
  </si>
  <si>
    <t>670099</t>
  </si>
  <si>
    <t>Voorg. jaren prom. en acquisitie</t>
  </si>
  <si>
    <t>670200</t>
  </si>
  <si>
    <t>Promotie en acquisitie</t>
  </si>
  <si>
    <t>670201</t>
  </si>
  <si>
    <t>St. Groninger Bedrijfslocaties</t>
  </si>
  <si>
    <t>670202</t>
  </si>
  <si>
    <t>Co-financiering Kompas</t>
  </si>
  <si>
    <t>670203</t>
  </si>
  <si>
    <t>Groningen Congresbureau</t>
  </si>
  <si>
    <t>670204</t>
  </si>
  <si>
    <t>FPM A: Promotie en Acquisitie</t>
  </si>
  <si>
    <t>670205</t>
  </si>
  <si>
    <t>Promotie vestigingsklimaat</t>
  </si>
  <si>
    <t>670206</t>
  </si>
  <si>
    <t>Onderst gem tbv acquisitieactivit</t>
  </si>
  <si>
    <t>G1PR700300</t>
  </si>
  <si>
    <t>App. kst. toeristische promotie</t>
  </si>
  <si>
    <t>670002</t>
  </si>
  <si>
    <t>G1PR700301</t>
  </si>
  <si>
    <t>670097</t>
  </si>
  <si>
    <t>Vgj. toeristische promotie</t>
  </si>
  <si>
    <t>670300</t>
  </si>
  <si>
    <t>Toeristische promotie</t>
  </si>
  <si>
    <t>670301</t>
  </si>
  <si>
    <t>670302</t>
  </si>
  <si>
    <t>Marketing Groningen(contract)</t>
  </si>
  <si>
    <t>670303</t>
  </si>
  <si>
    <t>FPM A: Toeristische promotie</t>
  </si>
  <si>
    <t>670304</t>
  </si>
  <si>
    <t>FPM B: Toeristische promotie</t>
  </si>
  <si>
    <t>P00025</t>
  </si>
  <si>
    <t>Toeristische Mediacampagne</t>
  </si>
  <si>
    <t>G1PR710100</t>
  </si>
  <si>
    <t>App. kst. kennis en technologie</t>
  </si>
  <si>
    <t>671000</t>
  </si>
  <si>
    <t>G1PR710101</t>
  </si>
  <si>
    <t>Kennis En Technologie</t>
  </si>
  <si>
    <t>G1PR710200</t>
  </si>
  <si>
    <t>G1PR710201</t>
  </si>
  <si>
    <t>Bedrijfsterreinen</t>
  </si>
  <si>
    <t>671060</t>
  </si>
  <si>
    <t>Ovb 2005-2006 provinciering/opr. st</t>
  </si>
  <si>
    <t>G1PR710300</t>
  </si>
  <si>
    <t>App. kst. arbeidsmarkt</t>
  </si>
  <si>
    <t>671001</t>
  </si>
  <si>
    <t>G1PR710301</t>
  </si>
  <si>
    <t>Arbeidsmarkt</t>
  </si>
  <si>
    <t>671099</t>
  </si>
  <si>
    <t>Afh. Voorgaande Jaren arbeidsmarkt</t>
  </si>
  <si>
    <t>671100</t>
  </si>
  <si>
    <t>Arbeidsmarktbeleid</t>
  </si>
  <si>
    <t>671101</t>
  </si>
  <si>
    <t>ESF-pilot</t>
  </si>
  <si>
    <t>671102</t>
  </si>
  <si>
    <t>Pilot leren en werken</t>
  </si>
  <si>
    <t>671103</t>
  </si>
  <si>
    <t>Bijdrage FCK Werkgel.en Arbeidsmarkt</t>
  </si>
  <si>
    <t>671104</t>
  </si>
  <si>
    <t>Afwikkeling BOA</t>
  </si>
  <si>
    <t>671105</t>
  </si>
  <si>
    <t>Afwikkeling Equal-projecten</t>
  </si>
  <si>
    <t>671106</t>
  </si>
  <si>
    <t>Bevorderen Ondernemerschap</t>
  </si>
  <si>
    <t>671107</t>
  </si>
  <si>
    <t>Ministerie EZ IPR rente</t>
  </si>
  <si>
    <t>671108</t>
  </si>
  <si>
    <t>Versn.agenda arbeid en scholing</t>
  </si>
  <si>
    <t>671109</t>
  </si>
  <si>
    <t>Arbeidsmarkt/onderwijs</t>
  </si>
  <si>
    <t>671110</t>
  </si>
  <si>
    <t>REP Koepel Arbeidsmarkt/onderwijs</t>
  </si>
  <si>
    <t>671111</t>
  </si>
  <si>
    <t>FPM A: Werkgelegenh. en Arbeidsmarkt</t>
  </si>
  <si>
    <t>671112</t>
  </si>
  <si>
    <t>Versnellingsagenda 2.0</t>
  </si>
  <si>
    <t>671113</t>
  </si>
  <si>
    <t>Versterk Techn id prov Gron(VTG)</t>
  </si>
  <si>
    <t>671114</t>
  </si>
  <si>
    <t>Bijdr. Versnellingagenda 2.0 REP</t>
  </si>
  <si>
    <t>671115</t>
  </si>
  <si>
    <t>REP-Int.Business Talent</t>
  </si>
  <si>
    <t>671116</t>
  </si>
  <si>
    <t>Grensoverschrijdende werkgelegenheid</t>
  </si>
  <si>
    <t>671117</t>
  </si>
  <si>
    <t>Overbruggingskrediet Aldel</t>
  </si>
  <si>
    <t>671118</t>
  </si>
  <si>
    <t>IT Academy Noord Nederland</t>
  </si>
  <si>
    <t>671119</t>
  </si>
  <si>
    <t>Mobiliteitscentrum Aldel</t>
  </si>
  <si>
    <t>671120</t>
  </si>
  <si>
    <t>Toegang jongeren tot arbeidsmarkt</t>
  </si>
  <si>
    <t>671121</t>
  </si>
  <si>
    <t>Commissie Van Zijl</t>
  </si>
  <si>
    <t>671122</t>
  </si>
  <si>
    <t>671123</t>
  </si>
  <si>
    <t>Groningen op voorsprong</t>
  </si>
  <si>
    <t>G1PR710400</t>
  </si>
  <si>
    <t>G1PR710401</t>
  </si>
  <si>
    <t>Sectorstructuur</t>
  </si>
  <si>
    <t>G1PR710500</t>
  </si>
  <si>
    <t>G1PR710501</t>
  </si>
  <si>
    <t>Provinciale Deelnemingen</t>
  </si>
  <si>
    <t>G1PR710600</t>
  </si>
  <si>
    <t>App. kst. regioprogramma's</t>
  </si>
  <si>
    <t>671002</t>
  </si>
  <si>
    <t>G1PR710601</t>
  </si>
  <si>
    <t>Regioprogramma's</t>
  </si>
  <si>
    <t>671097</t>
  </si>
  <si>
    <t>Voorg. jaren regioprogramma's</t>
  </si>
  <si>
    <t>671200</t>
  </si>
  <si>
    <t>Plop Nederland</t>
  </si>
  <si>
    <t>671201</t>
  </si>
  <si>
    <t>Interreg Pure</t>
  </si>
  <si>
    <t>671202</t>
  </si>
  <si>
    <t>Vergoeding EU-lobbyist</t>
  </si>
  <si>
    <t>671203</t>
  </si>
  <si>
    <t>Bijdrage FCK Leader Hoogeland</t>
  </si>
  <si>
    <t>671204</t>
  </si>
  <si>
    <t>Bijdrage FCK Leader-Lauwersland</t>
  </si>
  <si>
    <t>671205</t>
  </si>
  <si>
    <t>Bijdrage FCK Leader Oldambt-Westerw</t>
  </si>
  <si>
    <t>671206</t>
  </si>
  <si>
    <t>Bijdrage FCK(Sgb)Regioprogramma's</t>
  </si>
  <si>
    <t>671207</t>
  </si>
  <si>
    <t>Jaarbudget reserve Prov.meefinanc.</t>
  </si>
  <si>
    <t>671208</t>
  </si>
  <si>
    <t>Bijdrage FCK Regioprogramma's</t>
  </si>
  <si>
    <t>671210</t>
  </si>
  <si>
    <t>FPM A:Maj.Proj.Struct.Verst.</t>
  </si>
  <si>
    <t>671211</t>
  </si>
  <si>
    <t>FPM B:Overige proj+ext.financ.</t>
  </si>
  <si>
    <t>671212</t>
  </si>
  <si>
    <t>FPM C:Proj.zonder financ als bij A+B</t>
  </si>
  <si>
    <t>671213</t>
  </si>
  <si>
    <t>FPMD D:Procesgelden</t>
  </si>
  <si>
    <t>671224</t>
  </si>
  <si>
    <t>Leader II prgr Lauwersland</t>
  </si>
  <si>
    <t>671225</t>
  </si>
  <si>
    <t>Grote Markt Forum</t>
  </si>
  <si>
    <t>671226</t>
  </si>
  <si>
    <t>ERIBA</t>
  </si>
  <si>
    <t>671227</t>
  </si>
  <si>
    <t>LifeLines</t>
  </si>
  <si>
    <t>671228</t>
  </si>
  <si>
    <t>IAG 1</t>
  </si>
  <si>
    <t>671229</t>
  </si>
  <si>
    <t>Uitvoeringskosten REP</t>
  </si>
  <si>
    <t>671230</t>
  </si>
  <si>
    <t>Pieken in de Delta-bijdrage SNN</t>
  </si>
  <si>
    <t>671231</t>
  </si>
  <si>
    <t>Middelen RSP-ZZL 2010 (balans)</t>
  </si>
  <si>
    <t>671232</t>
  </si>
  <si>
    <t>Afw.progr.EPD Gr-Dr 1997-1999</t>
  </si>
  <si>
    <t>671233</t>
  </si>
  <si>
    <t>Decentralisatie ZZL/REP-middelen</t>
  </si>
  <si>
    <t>671234</t>
  </si>
  <si>
    <t>Dekking AKP inzet RSP/REP</t>
  </si>
  <si>
    <t>671235</t>
  </si>
  <si>
    <t>G1PR710602</t>
  </si>
  <si>
    <t>Innovatief Actieprogramma Gron(Iag)</t>
  </si>
  <si>
    <t>671214</t>
  </si>
  <si>
    <t>IAG2:Life Sciences(Prov)</t>
  </si>
  <si>
    <t>671215</t>
  </si>
  <si>
    <t>IAG2:Innovatie in de zorg(Prov)</t>
  </si>
  <si>
    <t>671216</t>
  </si>
  <si>
    <t>IAG2:Creatieve Industrie(Prov)</t>
  </si>
  <si>
    <t>671217</t>
  </si>
  <si>
    <t>IAG2:Generieke.Innov.stim.(Prov)</t>
  </si>
  <si>
    <t>671218</t>
  </si>
  <si>
    <t>IAG2:Life Sciences(EFRO)</t>
  </si>
  <si>
    <t>671219</t>
  </si>
  <si>
    <t>IAG2:Innov.in de Zorg(EFRO)</t>
  </si>
  <si>
    <t>671220</t>
  </si>
  <si>
    <t>IAG2:Creatieve Industrie(EFRO)</t>
  </si>
  <si>
    <t>671221</t>
  </si>
  <si>
    <t>IAG2:Generieke Innov.stim(EFRO)</t>
  </si>
  <si>
    <t>671222</t>
  </si>
  <si>
    <t>IAG2:Technische Hulp(EFRO)</t>
  </si>
  <si>
    <t>671223</t>
  </si>
  <si>
    <t>Technische Hulp IAG2(PROV)</t>
  </si>
  <si>
    <t>P00001</t>
  </si>
  <si>
    <t>Proj. Iag Algemeen</t>
  </si>
  <si>
    <t>P00002</t>
  </si>
  <si>
    <t>Proj. Iag/Duurz.Ener/Slachtbijpr</t>
  </si>
  <si>
    <t>P00003</t>
  </si>
  <si>
    <t>Proj. Iag/Life Sciences/ Biocat</t>
  </si>
  <si>
    <t>P00004</t>
  </si>
  <si>
    <t>Proj. Iag/Leefbh/Toer.Mediacamp.Gr</t>
  </si>
  <si>
    <t>P00005</t>
  </si>
  <si>
    <t>Proj. Iag/Intern./Grounds For Change</t>
  </si>
  <si>
    <t>P00006</t>
  </si>
  <si>
    <t>Proj. Iag/Techn.Bijstand/Inkomsten</t>
  </si>
  <si>
    <t>P00007</t>
  </si>
  <si>
    <t>Proj. Iag/Techn.Bijstand/Pers.Kstn</t>
  </si>
  <si>
    <t>P00008</t>
  </si>
  <si>
    <t>Proj. Iag/Techn.Bijstand/Prom/Publ.</t>
  </si>
  <si>
    <t>P00009</t>
  </si>
  <si>
    <t>Proj.Iag/Techn.Bijstand/Alg.Adv.Kstn</t>
  </si>
  <si>
    <t>P00010</t>
  </si>
  <si>
    <t>Proj. Iag/Techn.Bijstand/Acc Kstn</t>
  </si>
  <si>
    <t>P00011</t>
  </si>
  <si>
    <t>Proj.Iag/Techn.Bijstand/Ov.Kstn Alg.</t>
  </si>
  <si>
    <t>P00012</t>
  </si>
  <si>
    <t>Proj. Iag/Techn.Bijst./Ov.Kstn Stgr.</t>
  </si>
  <si>
    <t>P00090</t>
  </si>
  <si>
    <t>Proj. Iag/Duurz.En./Smart Power Syst</t>
  </si>
  <si>
    <t>P00091</t>
  </si>
  <si>
    <t>Proj. Iag/Life Sciences/Katalysator+</t>
  </si>
  <si>
    <t>P00092</t>
  </si>
  <si>
    <t>Proj. Iag/Lfbhd/Digit.Vrg.Bel.Instr.</t>
  </si>
  <si>
    <t>P00093</t>
  </si>
  <si>
    <t>Proj. Iag/Duurzame En./Costa Due Iag</t>
  </si>
  <si>
    <t>P00094</t>
  </si>
  <si>
    <t>Proj. Iag/Duurz. En./Biogas Westerkw</t>
  </si>
  <si>
    <t>P00095</t>
  </si>
  <si>
    <t>Proj. IAG/leefbaarheid-gaming i.d.zo</t>
  </si>
  <si>
    <t>P00096</t>
  </si>
  <si>
    <t>Proj. IAG/duurzame energie-clean ene</t>
  </si>
  <si>
    <t>P00097</t>
  </si>
  <si>
    <t>Proj. IAG/duurzame energie/Bareau</t>
  </si>
  <si>
    <t>P00099</t>
  </si>
  <si>
    <t>Project IAG/DRZ/Dierlijke Olie</t>
  </si>
  <si>
    <t>P00100</t>
  </si>
  <si>
    <t>Proj. IAG/lfbhd/Harfalenzorg</t>
  </si>
  <si>
    <t>P00112</t>
  </si>
  <si>
    <t>Proj.IAG/Life Science/Gelaatprothese</t>
  </si>
  <si>
    <t>P00114</t>
  </si>
  <si>
    <t>IAG/Lifescience/cythochroom</t>
  </si>
  <si>
    <t>P00116</t>
  </si>
  <si>
    <t>IAG/duurz.energ/Glutanol</t>
  </si>
  <si>
    <t>P00117</t>
  </si>
  <si>
    <t>IAG/duurz.energ/Biocon</t>
  </si>
  <si>
    <t>P00118</t>
  </si>
  <si>
    <t>IAG/LEEFB/VIDEO TELECONSULT</t>
  </si>
  <si>
    <t>P00119</t>
  </si>
  <si>
    <t>IAG/LEEFB/REGIONAAL ZORGPORTAAL</t>
  </si>
  <si>
    <t>P00120</t>
  </si>
  <si>
    <t>IAG/LEEFB/UBASSERTIV</t>
  </si>
  <si>
    <t>P00121</t>
  </si>
  <si>
    <t>IAG/INTERN/COBRA</t>
  </si>
  <si>
    <t>P00122</t>
  </si>
  <si>
    <t>IAG/LEEFB/CARE-RING</t>
  </si>
  <si>
    <t>P00125</t>
  </si>
  <si>
    <t>Iag-B07/Lifesc/bund.potent.stends</t>
  </si>
  <si>
    <t>P00126</t>
  </si>
  <si>
    <t>Iag-B08/Lifesc/par-technologie</t>
  </si>
  <si>
    <t>P00127</t>
  </si>
  <si>
    <t>Iag-B09/Lifesc/ontw.geneesm.</t>
  </si>
  <si>
    <t>P00128</t>
  </si>
  <si>
    <t>iag-c13/leefb/int.mob.device</t>
  </si>
  <si>
    <t>P00155</t>
  </si>
  <si>
    <t>Technische Hulp IAG2</t>
  </si>
  <si>
    <t>G1PR710603</t>
  </si>
  <si>
    <t>Waddenprogramma</t>
  </si>
  <si>
    <t>670096</t>
  </si>
  <si>
    <t>Vgj. Waddenprogramma</t>
  </si>
  <si>
    <t>671209</t>
  </si>
  <si>
    <t>Procesgelden Waddenfonds</t>
  </si>
  <si>
    <t>G1PR710700</t>
  </si>
  <si>
    <t>Prov.Bedr.App.Kn</t>
  </si>
  <si>
    <t>671003</t>
  </si>
  <si>
    <t>App. kst. provinciale bedrijven</t>
  </si>
  <si>
    <t>G1PR710701</t>
  </si>
  <si>
    <t>Groningen Seaports</t>
  </si>
  <si>
    <t>671300</t>
  </si>
  <si>
    <t>Renteuitkering Gron. Seaports</t>
  </si>
  <si>
    <t>G1PR710702</t>
  </si>
  <si>
    <t>Nom</t>
  </si>
  <si>
    <t>671301</t>
  </si>
  <si>
    <t>Projecten NOM</t>
  </si>
  <si>
    <t>671302</t>
  </si>
  <si>
    <t>Rente deelneming NOM</t>
  </si>
  <si>
    <t>G1PR710800</t>
  </si>
  <si>
    <t>Fys.Bedr.Omg.App.Kn</t>
  </si>
  <si>
    <t>671004</t>
  </si>
  <si>
    <t>App. kst. fysieke bedrijfsomgeving</t>
  </si>
  <si>
    <t>G1PR710801</t>
  </si>
  <si>
    <t>Fysieke Bedrijfsomgeving</t>
  </si>
  <si>
    <t>671096</t>
  </si>
  <si>
    <t>Voorg. jaren fysieke Bedrijfsomg.</t>
  </si>
  <si>
    <t>671400</t>
  </si>
  <si>
    <t>Revitalisering bedrijfsterreinen</t>
  </si>
  <si>
    <t>671401</t>
  </si>
  <si>
    <t>Bijdrage FCK Tipp-gelden</t>
  </si>
  <si>
    <t>671402</t>
  </si>
  <si>
    <t>Bijdrage FCK Fysieke bedrijfsomgevin</t>
  </si>
  <si>
    <t>671403</t>
  </si>
  <si>
    <t>Tipp-gelden</t>
  </si>
  <si>
    <t>671404</t>
  </si>
  <si>
    <t>Convenant bedrijventerreinen</t>
  </si>
  <si>
    <t>671405</t>
  </si>
  <si>
    <t>FPM A: Fysieke bedrijfsomgeving</t>
  </si>
  <si>
    <t>G1PR710900</t>
  </si>
  <si>
    <t>App. kst. marktsectoren</t>
  </si>
  <si>
    <t>671005</t>
  </si>
  <si>
    <t>G1PR710901</t>
  </si>
  <si>
    <t>Speerpunten Marktsectoren</t>
  </si>
  <si>
    <t>671098</t>
  </si>
  <si>
    <t>Afwikk Vg. Jrn speerpunten marktsect</t>
  </si>
  <si>
    <t>671500</t>
  </si>
  <si>
    <t>Verb. prod.struct en econ. infrastr.</t>
  </si>
  <si>
    <t>671501</t>
  </si>
  <si>
    <t>671502</t>
  </si>
  <si>
    <t>Toekomstvaste ICT infrastructuur</t>
  </si>
  <si>
    <t>671503</t>
  </si>
  <si>
    <t>ICT@NN</t>
  </si>
  <si>
    <t>671506</t>
  </si>
  <si>
    <t>Task force maritiem platform</t>
  </si>
  <si>
    <t>671507</t>
  </si>
  <si>
    <t>Bijdrage FCK Marktsectoren</t>
  </si>
  <si>
    <t>671508</t>
  </si>
  <si>
    <t>Bijdrage uit voorziening IPR</t>
  </si>
  <si>
    <t>671510</t>
  </si>
  <si>
    <t>671511</t>
  </si>
  <si>
    <t>FPM A: Marktsectoren</t>
  </si>
  <si>
    <t>671512</t>
  </si>
  <si>
    <t>FPM B: Marktsectoren</t>
  </si>
  <si>
    <t>671513</t>
  </si>
  <si>
    <t>FPM C: Marktsectoren</t>
  </si>
  <si>
    <t>671534</t>
  </si>
  <si>
    <t>Innovatie en duurzaamheid 1</t>
  </si>
  <si>
    <t>671537</t>
  </si>
  <si>
    <t>Innovatie en duurzaamheid 2</t>
  </si>
  <si>
    <t>671538</t>
  </si>
  <si>
    <t>671539</t>
  </si>
  <si>
    <t>Rente en kst.Econ.Board</t>
  </si>
  <si>
    <t>671540</t>
  </si>
  <si>
    <t>Rente en kst.Kredietunie</t>
  </si>
  <si>
    <t>G1PR710902</t>
  </si>
  <si>
    <t>Overige Martksectoren</t>
  </si>
  <si>
    <t>671504</t>
  </si>
  <si>
    <t>Organisatiekst. werkgrp Antheusproj</t>
  </si>
  <si>
    <t>671505</t>
  </si>
  <si>
    <t>Cofinanciering projecten Antheus</t>
  </si>
  <si>
    <t>671509</t>
  </si>
  <si>
    <t>Organisatiekosten St. Metal Park</t>
  </si>
  <si>
    <t>G1PR710903</t>
  </si>
  <si>
    <t>Innovatief Actieprogr. Gron (IAG)</t>
  </si>
  <si>
    <t>671514</t>
  </si>
  <si>
    <t>671515</t>
  </si>
  <si>
    <t>671516</t>
  </si>
  <si>
    <t>IAG2:Creatieve industrie(Prov)</t>
  </si>
  <si>
    <t>671517</t>
  </si>
  <si>
    <t>IAG2:Generieke Innov.stim(Prov)</t>
  </si>
  <si>
    <t>671518</t>
  </si>
  <si>
    <t>IAG2:Technische hulp(Prov)</t>
  </si>
  <si>
    <t>671519</t>
  </si>
  <si>
    <t>671520</t>
  </si>
  <si>
    <t>IAG2:Innovatie in de zorg(EFRO)</t>
  </si>
  <si>
    <t>671521</t>
  </si>
  <si>
    <t>IAG2:Creatieve industrie(EFRO)</t>
  </si>
  <si>
    <t>671522</t>
  </si>
  <si>
    <t>IAG2:Generieke Innov.stim.(EFRO)</t>
  </si>
  <si>
    <t>671523</t>
  </si>
  <si>
    <t>IAG2:Technische hulp(EFRO)</t>
  </si>
  <si>
    <t>671524</t>
  </si>
  <si>
    <t>IAG3:Life Sciences(Prov)</t>
  </si>
  <si>
    <t>671525</t>
  </si>
  <si>
    <t>IAG3:Biobased Economy(Prov)</t>
  </si>
  <si>
    <t>671526</t>
  </si>
  <si>
    <t>IAG3:Creatieve Industrie(Prov)</t>
  </si>
  <si>
    <t>671527</t>
  </si>
  <si>
    <t>IAG3:Transsectorale Innovatie(Prov)</t>
  </si>
  <si>
    <t>671528</t>
  </si>
  <si>
    <t>IAG3:Technische Bijstand(Prov)</t>
  </si>
  <si>
    <t>671529</t>
  </si>
  <si>
    <t>IAG3:Life Sciences(EFRO)</t>
  </si>
  <si>
    <t>671530</t>
  </si>
  <si>
    <t>IAG3:Biobased Economy(EFRO)</t>
  </si>
  <si>
    <t>671531</t>
  </si>
  <si>
    <t>IAG3:Creatieve Industrie(EFRO)</t>
  </si>
  <si>
    <t>671532</t>
  </si>
  <si>
    <t>IAG3:Transsectorale Innovatie(EFRO)</t>
  </si>
  <si>
    <t>671533</t>
  </si>
  <si>
    <t>IAG3:Technische Bijstand(EFRO)</t>
  </si>
  <si>
    <t>P00203</t>
  </si>
  <si>
    <t>Technische hulp IAG2</t>
  </si>
  <si>
    <t>P00205</t>
  </si>
  <si>
    <t>Technische Hulp IAG3</t>
  </si>
  <si>
    <t>P00295</t>
  </si>
  <si>
    <t>Technische Hulp IAG4</t>
  </si>
  <si>
    <t>G1PR710904</t>
  </si>
  <si>
    <t>Gaswinning Spoor 4</t>
  </si>
  <si>
    <t>671535</t>
  </si>
  <si>
    <t>671536</t>
  </si>
  <si>
    <t>Cofinanciering uit rec.fonds MKB</t>
  </si>
  <si>
    <t>G1PR720100</t>
  </si>
  <si>
    <t>App. kst nutsvoorzieningen</t>
  </si>
  <si>
    <t>672000</t>
  </si>
  <si>
    <t>G1PR720101</t>
  </si>
  <si>
    <t>Deelneming Nutsvoorzieningen</t>
  </si>
  <si>
    <t>672100</t>
  </si>
  <si>
    <t>Rente diverse deelnemingen</t>
  </si>
  <si>
    <t>672101</t>
  </si>
  <si>
    <t>Rentekosten deeln. Waterbedr. Gron.</t>
  </si>
  <si>
    <t>G1PR730100</t>
  </si>
  <si>
    <t>App. kst. landinrichting</t>
  </si>
  <si>
    <t>673000</t>
  </si>
  <si>
    <t>G1PR730101</t>
  </si>
  <si>
    <t>673100</t>
  </si>
  <si>
    <t>Advertentiekosten landinrichting</t>
  </si>
  <si>
    <t>G1PR730102</t>
  </si>
  <si>
    <t>Beleidsontwikkeling landinrichting</t>
  </si>
  <si>
    <t>673098</t>
  </si>
  <si>
    <t>Afw. voorg.jaren Beleidsontw.landinr</t>
  </si>
  <si>
    <t>673101</t>
  </si>
  <si>
    <t>Diverse kosten landinrichting</t>
  </si>
  <si>
    <t>673102</t>
  </si>
  <si>
    <t>IPO meerj. progr. landelijk gebied</t>
  </si>
  <si>
    <t>673103</t>
  </si>
  <si>
    <t>Kosten platform landelijk gebied</t>
  </si>
  <si>
    <t>673104</t>
  </si>
  <si>
    <t>Kavelruil, landinrichting</t>
  </si>
  <si>
    <t>673105</t>
  </si>
  <si>
    <t>Overbrugging kavelcommissie</t>
  </si>
  <si>
    <t>673106</t>
  </si>
  <si>
    <t>Grondpot kortl. landinr. projecten</t>
  </si>
  <si>
    <t>673107</t>
  </si>
  <si>
    <t>673108</t>
  </si>
  <si>
    <t>Kleinschalige kavelruil vrsn landinr</t>
  </si>
  <si>
    <t>673109</t>
  </si>
  <si>
    <t>Bijdr. Rijk advert.kst. landinr.</t>
  </si>
  <si>
    <t>673110</t>
  </si>
  <si>
    <t>Kst proj ILG (implementatie)</t>
  </si>
  <si>
    <t>G1PR730200</t>
  </si>
  <si>
    <t>App. kst. landbouw</t>
  </si>
  <si>
    <t>673001</t>
  </si>
  <si>
    <t>G1PR730201</t>
  </si>
  <si>
    <t>Landbouw</t>
  </si>
  <si>
    <t>673019</t>
  </si>
  <si>
    <t>Versterking, vernieuwing agr. sector</t>
  </si>
  <si>
    <t>673020</t>
  </si>
  <si>
    <t>Biologische landbouw</t>
  </si>
  <si>
    <t>673021</t>
  </si>
  <si>
    <t>Glastuinbouw ontw. Eemsmondgebied</t>
  </si>
  <si>
    <t>673022</t>
  </si>
  <si>
    <t>Bijdrage FCK(Sgb)Landbouw</t>
  </si>
  <si>
    <t>673023</t>
  </si>
  <si>
    <t>Bijdrage FCK Landbouw</t>
  </si>
  <si>
    <t>673024</t>
  </si>
  <si>
    <t>Glastuinbouw (ESFI)</t>
  </si>
  <si>
    <t>673025</t>
  </si>
  <si>
    <t>FPM B: Landbouw</t>
  </si>
  <si>
    <t>673026</t>
  </si>
  <si>
    <t>FPM A: Landbouw</t>
  </si>
  <si>
    <t>673099</t>
  </si>
  <si>
    <t>Afw. voorg. jaren landbouw</t>
  </si>
  <si>
    <t>P00024</t>
  </si>
  <si>
    <t>Glastuinbouw Eemsmond</t>
  </si>
  <si>
    <t>G1PR730300</t>
  </si>
  <si>
    <t>App.kst landbouw en landinr.(PLG)</t>
  </si>
  <si>
    <t>673002</t>
  </si>
  <si>
    <t>App.Kst Landbouw en Landinr.(PLG)</t>
  </si>
  <si>
    <t>G1PR730301</t>
  </si>
  <si>
    <t>Grondgebonden landbouw</t>
  </si>
  <si>
    <t>673097</t>
  </si>
  <si>
    <t>Afh. vgj grondgebonden landbouw</t>
  </si>
  <si>
    <t>673300</t>
  </si>
  <si>
    <t>Kavelruil landinrichting</t>
  </si>
  <si>
    <t>673301</t>
  </si>
  <si>
    <t>Kleinschalige kavelruil</t>
  </si>
  <si>
    <t>673302</t>
  </si>
  <si>
    <t>673303</t>
  </si>
  <si>
    <t>673304</t>
  </si>
  <si>
    <t>673305</t>
  </si>
  <si>
    <t>673306</t>
  </si>
  <si>
    <t>673307</t>
  </si>
  <si>
    <t>IPO meerjarenprogr. landelijk gebied</t>
  </si>
  <si>
    <t>673308</t>
  </si>
  <si>
    <t>Platform landelijk gebied</t>
  </si>
  <si>
    <t>673309</t>
  </si>
  <si>
    <t>Rijksbijdrage advertentiekosten</t>
  </si>
  <si>
    <t>673310</t>
  </si>
  <si>
    <t>Kavelvergroting/-verbetering (prov.)</t>
  </si>
  <si>
    <t>673312</t>
  </si>
  <si>
    <t>Kavelvergroting/-verbetering (rijk)</t>
  </si>
  <si>
    <t>673320</t>
  </si>
  <si>
    <t>Lopende verpl.inr.gr.geb.lb (rijk)</t>
  </si>
  <si>
    <t>673322</t>
  </si>
  <si>
    <t>Op peil houden gr.vr.(lm ha) (rijk)</t>
  </si>
  <si>
    <t>673325</t>
  </si>
  <si>
    <t>FPM A: Lanbouw/landinricht (PLG)</t>
  </si>
  <si>
    <t>673328</t>
  </si>
  <si>
    <t>Restant rijksdeel PLG Landbouw</t>
  </si>
  <si>
    <t>673330</t>
  </si>
  <si>
    <t>Innovatieve kwaliteitssprongen</t>
  </si>
  <si>
    <t>673335</t>
  </si>
  <si>
    <t>Kavelruil</t>
  </si>
  <si>
    <t>673399</t>
  </si>
  <si>
    <t>Afwikkeling ILG landb. PLG1</t>
  </si>
  <si>
    <t>G1PR730302</t>
  </si>
  <si>
    <t>Duurzaam ondernemen</t>
  </si>
  <si>
    <t>673314</t>
  </si>
  <si>
    <t>Pilots duurz.ondernemen VROM (prov.)</t>
  </si>
  <si>
    <t>673316</t>
  </si>
  <si>
    <t>Pilots duurz.ondernemen VROM (rijk)</t>
  </si>
  <si>
    <t>673318</t>
  </si>
  <si>
    <t>Proj. verst/verbr/vernw landb.(prv.)</t>
  </si>
  <si>
    <t>G1PR730303</t>
  </si>
  <si>
    <t>Overige landbouw (niet PLG)</t>
  </si>
  <si>
    <t>673096</t>
  </si>
  <si>
    <t>Voorg jaren overige landb (niet PLG)</t>
  </si>
  <si>
    <t>673323</t>
  </si>
  <si>
    <t>Innov. kwal.sprong landbouw PLG PROV</t>
  </si>
  <si>
    <t>673324</t>
  </si>
  <si>
    <t>Regio van de Smaak</t>
  </si>
  <si>
    <t>673326</t>
  </si>
  <si>
    <t>Verst./verbreding/vernieuw. Landbouw</t>
  </si>
  <si>
    <t>673327</t>
  </si>
  <si>
    <t>673329</t>
  </si>
  <si>
    <t>P00013</t>
  </si>
  <si>
    <t>G1PR730304</t>
  </si>
  <si>
    <t>G1PR800100</t>
  </si>
  <si>
    <t>App kst ontw en onderst welzijn</t>
  </si>
  <si>
    <t>680000</t>
  </si>
  <si>
    <t>G1PR800101</t>
  </si>
  <si>
    <t>Welzijn Ontwikkelingsinstituut</t>
  </si>
  <si>
    <t>680100</t>
  </si>
  <si>
    <t>680132</t>
  </si>
  <si>
    <t>Wachtgelden gesubsidieerde instellin</t>
  </si>
  <si>
    <t>G1PR800102</t>
  </si>
  <si>
    <t>Projecten</t>
  </si>
  <si>
    <t>680101</t>
  </si>
  <si>
    <t>Multifunctionele centra</t>
  </si>
  <si>
    <t>680102</t>
  </si>
  <si>
    <t>680133</t>
  </si>
  <si>
    <t>Multifunctionele Centra vgj</t>
  </si>
  <si>
    <t>G1PR800103</t>
  </si>
  <si>
    <t>Overige (Incidentele) Initiatieven</t>
  </si>
  <si>
    <t>680099</t>
  </si>
  <si>
    <t>Vgj. incidentele subsidies welzijn</t>
  </si>
  <si>
    <t>680103</t>
  </si>
  <si>
    <t>Incidentele subsidies/activiteiten</t>
  </si>
  <si>
    <t>680134</t>
  </si>
  <si>
    <t>Flexibel budget Welzijn</t>
  </si>
  <si>
    <t>680137</t>
  </si>
  <si>
    <t>Nieuw te besteden projectenbudget</t>
  </si>
  <si>
    <t>G1PR800104</t>
  </si>
  <si>
    <t>Gebieden</t>
  </si>
  <si>
    <t>680097</t>
  </si>
  <si>
    <t>Afw. voorgaande jaren gebieden</t>
  </si>
  <si>
    <t>680104</t>
  </si>
  <si>
    <t>680105</t>
  </si>
  <si>
    <t>Stadskanaal/Vlagtwedde</t>
  </si>
  <si>
    <t>680106</t>
  </si>
  <si>
    <t>Westerkwartier</t>
  </si>
  <si>
    <t>680107</t>
  </si>
  <si>
    <t>Noord</t>
  </si>
  <si>
    <t>680108</t>
  </si>
  <si>
    <t>Oldambt</t>
  </si>
  <si>
    <t>680109</t>
  </si>
  <si>
    <t>Centraal</t>
  </si>
  <si>
    <t>680138</t>
  </si>
  <si>
    <t>Gebiedsgericht werken</t>
  </si>
  <si>
    <t>680139</t>
  </si>
  <si>
    <t>Gebied1 Marum Leek Zuidh. Grootegast</t>
  </si>
  <si>
    <t>680140</t>
  </si>
  <si>
    <t>Gebied2 H.zand-Sap. en Slochteren</t>
  </si>
  <si>
    <t>680141</t>
  </si>
  <si>
    <t>Gebied3 Veenda., Pekela's &amp; Menterw.</t>
  </si>
  <si>
    <t>680142</t>
  </si>
  <si>
    <t>Gebied4 Delfz, App/dam &amp; Loppersum</t>
  </si>
  <si>
    <t>680143</t>
  </si>
  <si>
    <t>Gebied5 Stadskanaal &amp; Vlagtwedde</t>
  </si>
  <si>
    <t>680144</t>
  </si>
  <si>
    <t>Gebied 6 Groningen. Ten Boer &amp; Haren</t>
  </si>
  <si>
    <t>680145</t>
  </si>
  <si>
    <t>Gebied 7 W.sch, R.land, Sch. &amp; B.wed</t>
  </si>
  <si>
    <t>680146</t>
  </si>
  <si>
    <t>Gebied 8 Eemsmond, Dde Mar, Bed.&amp;Win</t>
  </si>
  <si>
    <t>680147</t>
  </si>
  <si>
    <t>Innova.budget Stedelijke Vernieuwing</t>
  </si>
  <si>
    <t>680148</t>
  </si>
  <si>
    <t>Overgangsperiode</t>
  </si>
  <si>
    <t>G1PR800105</t>
  </si>
  <si>
    <t>G6 Gemeenten</t>
  </si>
  <si>
    <t>680110</t>
  </si>
  <si>
    <t>Groningen</t>
  </si>
  <si>
    <t>680111</t>
  </si>
  <si>
    <t>Stadskanaal</t>
  </si>
  <si>
    <t>680112</t>
  </si>
  <si>
    <t>Hoogezand-Sappemeer</t>
  </si>
  <si>
    <t>680113</t>
  </si>
  <si>
    <t>Delfzijl</t>
  </si>
  <si>
    <t>680114</t>
  </si>
  <si>
    <t>Winschoten</t>
  </si>
  <si>
    <t>680115</t>
  </si>
  <si>
    <t>Veendam</t>
  </si>
  <si>
    <t>680116</t>
  </si>
  <si>
    <t>G6 onderst uitv. prog. door CMO</t>
  </si>
  <si>
    <t>680117</t>
  </si>
  <si>
    <t>G6 participatie/integratie minderhdn</t>
  </si>
  <si>
    <t>G1PR800106</t>
  </si>
  <si>
    <t>Speerpunten ontw. Welzijnsbeleid</t>
  </si>
  <si>
    <t>680095</t>
  </si>
  <si>
    <t>afw.vgj Speerp. ontw. welzijnsbel.</t>
  </si>
  <si>
    <t>680118</t>
  </si>
  <si>
    <t>Vrijwilligerswerk</t>
  </si>
  <si>
    <t>680119</t>
  </si>
  <si>
    <t>Jeugd en veiligheid</t>
  </si>
  <si>
    <t>680120</t>
  </si>
  <si>
    <t>Huiselijk geweld</t>
  </si>
  <si>
    <t>680121</t>
  </si>
  <si>
    <t>Armoedebeleid</t>
  </si>
  <si>
    <t>G1PR800107</t>
  </si>
  <si>
    <t>Onderzoek</t>
  </si>
  <si>
    <t>680122</t>
  </si>
  <si>
    <t>680123</t>
  </si>
  <si>
    <t>Sociaal rapport</t>
  </si>
  <si>
    <t>G1PR800108</t>
  </si>
  <si>
    <t>Integrale Aanpak Jeugzorg/Jeugdbel</t>
  </si>
  <si>
    <t>680124</t>
  </si>
  <si>
    <t>Aansluiting jeugdzorg/jeugdbeleid</t>
  </si>
  <si>
    <t>680125</t>
  </si>
  <si>
    <t>Outreachende hulpverl/aanpak rcs jng</t>
  </si>
  <si>
    <t>G1PR800109</t>
  </si>
  <si>
    <t>Bijdrage Sportnota</t>
  </si>
  <si>
    <t>680126</t>
  </si>
  <si>
    <t>Huis voor de sport</t>
  </si>
  <si>
    <t>G1PR800110</t>
  </si>
  <si>
    <t>Patienten- En Consumentenbeleid</t>
  </si>
  <si>
    <t>680127</t>
  </si>
  <si>
    <t>Patienten- en consumentenbeleid</t>
  </si>
  <si>
    <t>680128</t>
  </si>
  <si>
    <t>Taken Prvmd</t>
  </si>
  <si>
    <t>680129</t>
  </si>
  <si>
    <t>St. SPC</t>
  </si>
  <si>
    <t>G1PR800111</t>
  </si>
  <si>
    <t>Mondiale Bewustwording</t>
  </si>
  <si>
    <t>680098</t>
  </si>
  <si>
    <t>Afw. voorg. jaren mondiale bewustw.</t>
  </si>
  <si>
    <t>680130</t>
  </si>
  <si>
    <t>Incid. subs. mondiale bewustwording</t>
  </si>
  <si>
    <t>680131</t>
  </si>
  <si>
    <t>Subsidie COS</t>
  </si>
  <si>
    <t>680152</t>
  </si>
  <si>
    <t>Noordbaak (voorheen COS)</t>
  </si>
  <si>
    <t>G1PR800112</t>
  </si>
  <si>
    <t>Anitidiscriminatievoorziening</t>
  </si>
  <si>
    <t>680135</t>
  </si>
  <si>
    <t>Antidiscriminatievoorziening</t>
  </si>
  <si>
    <t>G1PR800113</t>
  </si>
  <si>
    <t>680092</t>
  </si>
  <si>
    <t>Vgj. Antidiscriminatievoorziening</t>
  </si>
  <si>
    <t>680093</t>
  </si>
  <si>
    <t>Vgj. Armoedebeleid</t>
  </si>
  <si>
    <t>680136</t>
  </si>
  <si>
    <t>G1PR800114</t>
  </si>
  <si>
    <t>Part.proj. minder kansen</t>
  </si>
  <si>
    <t>680091</t>
  </si>
  <si>
    <t>afw.vgj.Part.Proj.Minder Kansen</t>
  </si>
  <si>
    <t>680149</t>
  </si>
  <si>
    <t>Stichting Leergeld</t>
  </si>
  <si>
    <t>680150</t>
  </si>
  <si>
    <t>Subsidie instellingen</t>
  </si>
  <si>
    <t>680151</t>
  </si>
  <si>
    <t>Krediet participatieprojecten</t>
  </si>
  <si>
    <t>G1PR800115</t>
  </si>
  <si>
    <t>Projectenbudget</t>
  </si>
  <si>
    <t>680153</t>
  </si>
  <si>
    <t>680154</t>
  </si>
  <si>
    <t>Stimuleren vrijwilligerswerk</t>
  </si>
  <si>
    <t>680155</t>
  </si>
  <si>
    <t>Stimuleren burgerinitiatieven</t>
  </si>
  <si>
    <t>680156</t>
  </si>
  <si>
    <t>Projecten zorg</t>
  </si>
  <si>
    <t>680157</t>
  </si>
  <si>
    <t>Projecten in niet-krimpgebieden</t>
  </si>
  <si>
    <t>680158</t>
  </si>
  <si>
    <t>Innovatie.Budget Stedelijke Vern.</t>
  </si>
  <si>
    <t>680159</t>
  </si>
  <si>
    <t>Stimuleringsreg. Armoedebestrijding</t>
  </si>
  <si>
    <t>G1PR800200</t>
  </si>
  <si>
    <t>G1PR800201</t>
  </si>
  <si>
    <t>Ondersteuningsinstituut</t>
  </si>
  <si>
    <t>G1PR800202</t>
  </si>
  <si>
    <t>G1PR800203</t>
  </si>
  <si>
    <t>Ondersteuning Welzijnsbeleid Algemee</t>
  </si>
  <si>
    <t>G1PR800300</t>
  </si>
  <si>
    <t>Ápp. kst. media</t>
  </si>
  <si>
    <t>680001</t>
  </si>
  <si>
    <t>Ápp. kosten media</t>
  </si>
  <si>
    <t>G1PR800301</t>
  </si>
  <si>
    <t>Regionale Omroep</t>
  </si>
  <si>
    <t>680094</t>
  </si>
  <si>
    <t>Vgj. Regionale Omroep</t>
  </si>
  <si>
    <t>680200</t>
  </si>
  <si>
    <t>Subs. regionale omroep mediaplan</t>
  </si>
  <si>
    <t>680201</t>
  </si>
  <si>
    <t>Subs. regionale tv</t>
  </si>
  <si>
    <t>680202</t>
  </si>
  <si>
    <t>Produktiefonds</t>
  </si>
  <si>
    <t>680203</t>
  </si>
  <si>
    <t>Bijdr. Cie vd Media (app.kst)</t>
  </si>
  <si>
    <t>680204</t>
  </si>
  <si>
    <t>Dramaserie Boven Wotter</t>
  </si>
  <si>
    <t>G1PR800400</t>
  </si>
  <si>
    <t>G1PR800401</t>
  </si>
  <si>
    <t>G1PR800500</t>
  </si>
  <si>
    <t>App. kst. asielzoekers</t>
  </si>
  <si>
    <t>680002</t>
  </si>
  <si>
    <t>App. kosten asielzoekers</t>
  </si>
  <si>
    <t>G1PR800501</t>
  </si>
  <si>
    <t>Asielzoekers</t>
  </si>
  <si>
    <t>680096</t>
  </si>
  <si>
    <t>Voorgaande jaren Asielzoekersbel.</t>
  </si>
  <si>
    <t>680300</t>
  </si>
  <si>
    <t>Asielzoekersbeleid, incl. convenant</t>
  </si>
  <si>
    <t>G1PR810100</t>
  </si>
  <si>
    <t>App.kst. studiefonds</t>
  </si>
  <si>
    <t>681000</t>
  </si>
  <si>
    <t>App. kosten studiefonds</t>
  </si>
  <si>
    <t>G1PR810101</t>
  </si>
  <si>
    <t>Studiefonds</t>
  </si>
  <si>
    <t>681100</t>
  </si>
  <si>
    <t>St. Prov. Gron. Studiefonds</t>
  </si>
  <si>
    <t>G1PR810200</t>
  </si>
  <si>
    <t>App. kst. onderwijsbeleid</t>
  </si>
  <si>
    <t>681001</t>
  </si>
  <si>
    <t>App. Kosten onderwijsbeleid</t>
  </si>
  <si>
    <t>G1PR810201</t>
  </si>
  <si>
    <t>Onderwijsbeleid</t>
  </si>
  <si>
    <t>681099</t>
  </si>
  <si>
    <t>Afgwikk.voorg.jaren Onderwijsbeleid</t>
  </si>
  <si>
    <t>681200</t>
  </si>
  <si>
    <t>Beroepsger. onderwijs (incl (V)MBO)</t>
  </si>
  <si>
    <t>681201</t>
  </si>
  <si>
    <t>Technasium</t>
  </si>
  <si>
    <t>681202</t>
  </si>
  <si>
    <t>Project Spraakmakend taal</t>
  </si>
  <si>
    <t>681203</t>
  </si>
  <si>
    <t>Winschoter Onderwijs Campus (ESFI)</t>
  </si>
  <si>
    <t>681204</t>
  </si>
  <si>
    <t>Krediet kwal.fonds basisonderwijs</t>
  </si>
  <si>
    <t>681205</t>
  </si>
  <si>
    <t>Experiment geïntergreerde kindvoorz</t>
  </si>
  <si>
    <t>681206</t>
  </si>
  <si>
    <t>FPM C: Onderwijsbeleid</t>
  </si>
  <si>
    <t>681207</t>
  </si>
  <si>
    <t>Voortgezet Onderwijs in de Eemsdelta</t>
  </si>
  <si>
    <t>681208</t>
  </si>
  <si>
    <t>Kwaliteitsakkoord Basisonderwijs</t>
  </si>
  <si>
    <t>681209</t>
  </si>
  <si>
    <t>Toekomstbestendig PO en VO</t>
  </si>
  <si>
    <t>G1PR820100</t>
  </si>
  <si>
    <t>App. kst. sport</t>
  </si>
  <si>
    <t>682000</t>
  </si>
  <si>
    <t>App. kosten sport</t>
  </si>
  <si>
    <t>G1PR820101</t>
  </si>
  <si>
    <t>Sport</t>
  </si>
  <si>
    <t>682099</t>
  </si>
  <si>
    <t>Afwikkeling voorgaande jaren Sport</t>
  </si>
  <si>
    <t>682100</t>
  </si>
  <si>
    <t>Inc. subs. Breedtesportevnm/Talentc</t>
  </si>
  <si>
    <t>682101</t>
  </si>
  <si>
    <t>Uitvoering sportnota</t>
  </si>
  <si>
    <t>682102</t>
  </si>
  <si>
    <t>682103</t>
  </si>
  <si>
    <t>Prov. bijdr. breedtesportimpuls</t>
  </si>
  <si>
    <t>682104</t>
  </si>
  <si>
    <t>Rijksbijdr.breedte sport impuls</t>
  </si>
  <si>
    <t>682105</t>
  </si>
  <si>
    <t>Prov. Accomodatiefonds (rentekosten)</t>
  </si>
  <si>
    <t>682106</t>
  </si>
  <si>
    <t>Buurt, onderwijs en sport</t>
  </si>
  <si>
    <t>682107</t>
  </si>
  <si>
    <t>Ondersteuing Sportverenigingen</t>
  </si>
  <si>
    <t>682108</t>
  </si>
  <si>
    <t>Onderst. talentontwikkeling</t>
  </si>
  <si>
    <t>682109</t>
  </si>
  <si>
    <t>Onderst. sport-ouderinitiatieven</t>
  </si>
  <si>
    <t>682110</t>
  </si>
  <si>
    <t>Incident.subs.breedtesport</t>
  </si>
  <si>
    <t>682111</t>
  </si>
  <si>
    <t>Sportnota ond .A:B.O.S.</t>
  </si>
  <si>
    <t>682112</t>
  </si>
  <si>
    <t>Sportnota ond. B.:sportverenigingen</t>
  </si>
  <si>
    <t>682113</t>
  </si>
  <si>
    <t>Sportnota ond.C.: talentontwikkeling</t>
  </si>
  <si>
    <t>682114</t>
  </si>
  <si>
    <t>Sportnota ond.D.: oudereninitiatieve</t>
  </si>
  <si>
    <t>682115</t>
  </si>
  <si>
    <t>Sportnota ond.E.: inc.subs.breedtesp</t>
  </si>
  <si>
    <t>682116</t>
  </si>
  <si>
    <t>682117</t>
  </si>
  <si>
    <t>682118</t>
  </si>
  <si>
    <t>682119</t>
  </si>
  <si>
    <t>682120</t>
  </si>
  <si>
    <t>Nader te verdelen middelen sport</t>
  </si>
  <si>
    <t>682121</t>
  </si>
  <si>
    <t>G1PR830100</t>
  </si>
  <si>
    <t>G1PR830101</t>
  </si>
  <si>
    <t>Kunst En Cultuur Algemeen</t>
  </si>
  <si>
    <t>G1PR830102</t>
  </si>
  <si>
    <t>Culturele Promotie</t>
  </si>
  <si>
    <t>G1PR830200</t>
  </si>
  <si>
    <t>G1PR830201</t>
  </si>
  <si>
    <t>Kunsteducatie En Amateurkunst</t>
  </si>
  <si>
    <t>G1PR830300</t>
  </si>
  <si>
    <t>G1PR830301</t>
  </si>
  <si>
    <t>Musea, Regionale Cultuur En Streekar</t>
  </si>
  <si>
    <t>G1PR830302</t>
  </si>
  <si>
    <t>Monumentenzorg</t>
  </si>
  <si>
    <t>G1PR830400</t>
  </si>
  <si>
    <t>G1PR830401</t>
  </si>
  <si>
    <t>Podiumkunsten, Film En Letteren</t>
  </si>
  <si>
    <t>G1PR830402</t>
  </si>
  <si>
    <t>Beeldende Kunst En Vormgeving</t>
  </si>
  <si>
    <t>G1PR831000</t>
  </si>
  <si>
    <t>App. kst. creatieve netwerken</t>
  </si>
  <si>
    <t>683000</t>
  </si>
  <si>
    <t>App. Kosten creatieve netwerken</t>
  </si>
  <si>
    <t>G1PR831001</t>
  </si>
  <si>
    <t>Actieplan Cultuurbereik</t>
  </si>
  <si>
    <t>683086</t>
  </si>
  <si>
    <t>Voorg jaren actieplan cultuurbereik</t>
  </si>
  <si>
    <t>683100</t>
  </si>
  <si>
    <t>Regionale cultuurplannen</t>
  </si>
  <si>
    <t>683116</t>
  </si>
  <si>
    <t>Regionaal Cultuurplan Noord</t>
  </si>
  <si>
    <t>683117</t>
  </si>
  <si>
    <t>Regionaal Cultuurplan Oost</t>
  </si>
  <si>
    <t>683118</t>
  </si>
  <si>
    <t>Regionaal Cultuurplan Westerkwartier</t>
  </si>
  <si>
    <t>683119</t>
  </si>
  <si>
    <t>Regionaal Cultuurplan Gorecht</t>
  </si>
  <si>
    <t>683126</t>
  </si>
  <si>
    <t>Reg. Cult plan Tichelstroom(noord 2)</t>
  </si>
  <si>
    <t>683127</t>
  </si>
  <si>
    <t>Reg. Cult plan Hunsingo Noord 1</t>
  </si>
  <si>
    <t>G1PR831002</t>
  </si>
  <si>
    <t>Amateurkunsten</t>
  </si>
  <si>
    <t>683094</t>
  </si>
  <si>
    <t>Voorgaande jaren amateurkunsten</t>
  </si>
  <si>
    <t>683101</t>
  </si>
  <si>
    <t>Creatieve regionale netwerken</t>
  </si>
  <si>
    <t>683102</t>
  </si>
  <si>
    <t>Werkplaats stad</t>
  </si>
  <si>
    <t>683103</t>
  </si>
  <si>
    <t>Samo</t>
  </si>
  <si>
    <t>683104</t>
  </si>
  <si>
    <t>Sako</t>
  </si>
  <si>
    <t>683105</t>
  </si>
  <si>
    <t>Werkgroep volksdans</t>
  </si>
  <si>
    <t>683106</t>
  </si>
  <si>
    <t>Gca</t>
  </si>
  <si>
    <t>683107</t>
  </si>
  <si>
    <t>Sta</t>
  </si>
  <si>
    <t>683108</t>
  </si>
  <si>
    <t>Kpgrv</t>
  </si>
  <si>
    <t>683109</t>
  </si>
  <si>
    <t>OCW geldstroom cultuurbereik</t>
  </si>
  <si>
    <t>683123</t>
  </si>
  <si>
    <t>Stichting Vertellus</t>
  </si>
  <si>
    <t>G1PR831003</t>
  </si>
  <si>
    <t>Investeren In Jeugd</t>
  </si>
  <si>
    <t>683082</t>
  </si>
  <si>
    <t>Voorgaande jaren Stim. Jongerencult.</t>
  </si>
  <si>
    <t>683110</t>
  </si>
  <si>
    <t>Paradox</t>
  </si>
  <si>
    <t>683111</t>
  </si>
  <si>
    <t>De Steeg</t>
  </si>
  <si>
    <t>683112</t>
  </si>
  <si>
    <t>Jonge Harten</t>
  </si>
  <si>
    <t>683121</t>
  </si>
  <si>
    <t>Stimulering jongerencultuur</t>
  </si>
  <si>
    <t>683124</t>
  </si>
  <si>
    <t>New Attraction</t>
  </si>
  <si>
    <t>G1PR831004</t>
  </si>
  <si>
    <t>Cultuureducatie</t>
  </si>
  <si>
    <t>683087</t>
  </si>
  <si>
    <t>Voorgaande jaren Cultuureducatie</t>
  </si>
  <si>
    <t>683113</t>
  </si>
  <si>
    <t>Ivak</t>
  </si>
  <si>
    <t>683114</t>
  </si>
  <si>
    <t>Kunststation C</t>
  </si>
  <si>
    <t>683115</t>
  </si>
  <si>
    <t>Leerlingbijdragen</t>
  </si>
  <si>
    <t>683120</t>
  </si>
  <si>
    <t>Cultuureducatie (Min OCW)</t>
  </si>
  <si>
    <t>G1PR831005</t>
  </si>
  <si>
    <t>Educatie- en participatieprojecten</t>
  </si>
  <si>
    <t>683122</t>
  </si>
  <si>
    <t>Stelpost Cultuurparticipatie</t>
  </si>
  <si>
    <t>683125</t>
  </si>
  <si>
    <t>Budget educ.- en particip.proj.</t>
  </si>
  <si>
    <t>G1PR831100</t>
  </si>
  <si>
    <t>App. kst. het verhaal van Gron.</t>
  </si>
  <si>
    <t>683001</t>
  </si>
  <si>
    <t>App. kosten het verhaal van Gron.</t>
  </si>
  <si>
    <t>G1PR831101</t>
  </si>
  <si>
    <t>Presentatiebeleid</t>
  </si>
  <si>
    <t>683084</t>
  </si>
  <si>
    <t>Voorgaande jaren Presentatiebeleid</t>
  </si>
  <si>
    <t>683200</t>
  </si>
  <si>
    <t>683240</t>
  </si>
  <si>
    <t>Website www.het verhaal van Gron.</t>
  </si>
  <si>
    <t>G1PR831102</t>
  </si>
  <si>
    <t>Klooster En Borgen</t>
  </si>
  <si>
    <t>683201</t>
  </si>
  <si>
    <t>Klooster Ter Apel</t>
  </si>
  <si>
    <t>683202</t>
  </si>
  <si>
    <t>Menkemaborg</t>
  </si>
  <si>
    <t>683203</t>
  </si>
  <si>
    <t>Borg Nienoord</t>
  </si>
  <si>
    <t>683204</t>
  </si>
  <si>
    <t>Verhildersum</t>
  </si>
  <si>
    <t>683205</t>
  </si>
  <si>
    <t>Fraeylemaborg</t>
  </si>
  <si>
    <t>G1PR831103</t>
  </si>
  <si>
    <t>Musea</t>
  </si>
  <si>
    <t>683091</t>
  </si>
  <si>
    <t>Voorgaande jaren musea</t>
  </si>
  <si>
    <t>683206</t>
  </si>
  <si>
    <t>Museumhuis</t>
  </si>
  <si>
    <t>683207</t>
  </si>
  <si>
    <t>Noordelijk scheepvaartmuseum</t>
  </si>
  <si>
    <t>683208</t>
  </si>
  <si>
    <t>Veenkoloniaal museum</t>
  </si>
  <si>
    <t>683209</t>
  </si>
  <si>
    <t>Musuem Het Hoogeland</t>
  </si>
  <si>
    <t>683210</t>
  </si>
  <si>
    <t>Musuem Stad Appingedam</t>
  </si>
  <si>
    <t>683211</t>
  </si>
  <si>
    <t>Grafisch museum</t>
  </si>
  <si>
    <t>683212</t>
  </si>
  <si>
    <t>Folkingestraat Synagoge</t>
  </si>
  <si>
    <t>683234</t>
  </si>
  <si>
    <t>Bijdrage FCK Musea</t>
  </si>
  <si>
    <t>683241</t>
  </si>
  <si>
    <t>Museumhuis act.budg. erfgoedbreed</t>
  </si>
  <si>
    <t>683242</t>
  </si>
  <si>
    <t>St. Vesting Bourtange</t>
  </si>
  <si>
    <t>G1PR831104</t>
  </si>
  <si>
    <t>Monumenten</t>
  </si>
  <si>
    <t>683088</t>
  </si>
  <si>
    <t>Voorg.jaren Monumenten</t>
  </si>
  <si>
    <t>683213</t>
  </si>
  <si>
    <t>Fonds collectie Groningen</t>
  </si>
  <si>
    <t>683214</t>
  </si>
  <si>
    <t>St. Oude Groninger Kerken</t>
  </si>
  <si>
    <t>683215</t>
  </si>
  <si>
    <t>St. De Groninger Molen</t>
  </si>
  <si>
    <t>683216</t>
  </si>
  <si>
    <t>Monumentenwacht</t>
  </si>
  <si>
    <t>683217</t>
  </si>
  <si>
    <t>Steunpunt Monumentenzorg</t>
  </si>
  <si>
    <t>683218</t>
  </si>
  <si>
    <t>St. Groninger Orgelland</t>
  </si>
  <si>
    <t>683219</t>
  </si>
  <si>
    <t>Renteloos voorschot Menkemaborg</t>
  </si>
  <si>
    <t>683236</t>
  </si>
  <si>
    <t>Herinrichtingsplan Martinikerk</t>
  </si>
  <si>
    <t>683237</t>
  </si>
  <si>
    <t>St. Het Groninger Molenhuis</t>
  </si>
  <si>
    <t>683238</t>
  </si>
  <si>
    <t>Rente lening Gron.Monumenten Fonds</t>
  </si>
  <si>
    <t>683243</t>
  </si>
  <si>
    <t>St. Behoud Kerken Gron./Drenthe</t>
  </si>
  <si>
    <t>683244</t>
  </si>
  <si>
    <t>Vrijwfonds Hist en Mon Begrf.pl Gron</t>
  </si>
  <si>
    <t>683252</t>
  </si>
  <si>
    <t>Regeling rest rijksmon ikv ec crisis</t>
  </si>
  <si>
    <t>683254</t>
  </si>
  <si>
    <t>FPM C: Monumenten</t>
  </si>
  <si>
    <t>G1PR831105</t>
  </si>
  <si>
    <t>Archeologie</t>
  </si>
  <si>
    <t>683083</t>
  </si>
  <si>
    <t>Voorgaande jaren Archeologie</t>
  </si>
  <si>
    <t>683220</t>
  </si>
  <si>
    <t>Archeologisch depot Nuis</t>
  </si>
  <si>
    <t>683221</t>
  </si>
  <si>
    <t>Voorl. gemeenten en waterschappen</t>
  </si>
  <si>
    <t>683222</t>
  </si>
  <si>
    <t>Archeologische noodopgravingen</t>
  </si>
  <si>
    <t>683223</t>
  </si>
  <si>
    <t>Archeologische informatiepunten</t>
  </si>
  <si>
    <t>683235</t>
  </si>
  <si>
    <t>Archeologie Wet Malta</t>
  </si>
  <si>
    <t>683239</t>
  </si>
  <si>
    <t>Kleine Archeologie</t>
  </si>
  <si>
    <t>683245</t>
  </si>
  <si>
    <t>Noordelijk Archeologisch Depot</t>
  </si>
  <si>
    <t>G1PR831106</t>
  </si>
  <si>
    <t>Regionale Cultuur</t>
  </si>
  <si>
    <t>683098</t>
  </si>
  <si>
    <t>Voorgaande jaren regionale cultuur</t>
  </si>
  <si>
    <t>683224</t>
  </si>
  <si>
    <t>Archievenbudget</t>
  </si>
  <si>
    <t>683225</t>
  </si>
  <si>
    <t>Gava</t>
  </si>
  <si>
    <t>683226</t>
  </si>
  <si>
    <t>St. Oorlogs- &amp; Verzetsmateriaal</t>
  </si>
  <si>
    <t>683227</t>
  </si>
  <si>
    <t>Huis voor de Groninger Cultuur</t>
  </si>
  <si>
    <t>683228</t>
  </si>
  <si>
    <t>Bureau Groninger Taal en Cultuur</t>
  </si>
  <si>
    <t>683229</t>
  </si>
  <si>
    <t>St. Grunneger Toal</t>
  </si>
  <si>
    <t>683230</t>
  </si>
  <si>
    <t>Mediabudget regionale cultuur</t>
  </si>
  <si>
    <t>683232</t>
  </si>
  <si>
    <t>Marketingonderzoek archieven</t>
  </si>
  <si>
    <t>683233</t>
  </si>
  <si>
    <t>Erfgoed Groningen Digitaal</t>
  </si>
  <si>
    <t>683253</t>
  </si>
  <si>
    <t>FPM B: Regionale cultuur</t>
  </si>
  <si>
    <t>683255</t>
  </si>
  <si>
    <t>Cultuurhuis Winschoten ESFI</t>
  </si>
  <si>
    <t>683256</t>
  </si>
  <si>
    <t>Bijdrage FCK Regionale Cultuur</t>
  </si>
  <si>
    <t>G1PR831107</t>
  </si>
  <si>
    <t>Post Middendorp Opdracht</t>
  </si>
  <si>
    <t>683231</t>
  </si>
  <si>
    <t>Post Middendorp opdracht</t>
  </si>
  <si>
    <t>G1PR831108</t>
  </si>
  <si>
    <t>Immaterieel erfgoed</t>
  </si>
  <si>
    <t>683246</t>
  </si>
  <si>
    <t>683247</t>
  </si>
  <si>
    <t>683248</t>
  </si>
  <si>
    <t>683249</t>
  </si>
  <si>
    <t>St. Waark</t>
  </si>
  <si>
    <t>G1PR831109</t>
  </si>
  <si>
    <t>Archieven</t>
  </si>
  <si>
    <t>683250</t>
  </si>
  <si>
    <t>683251</t>
  </si>
  <si>
    <t>Oorlogs- &amp; Verzetscentrum</t>
  </si>
  <si>
    <t>G1PR831200</t>
  </si>
  <si>
    <t>App. kst. dynamiek in de kunst</t>
  </si>
  <si>
    <t>683002</t>
  </si>
  <si>
    <t>App. kosten dynamiek in de kunst</t>
  </si>
  <si>
    <t>G1PR831201</t>
  </si>
  <si>
    <t>Invest. CIG (ESFI) v.m. CIS</t>
  </si>
  <si>
    <t>683300</t>
  </si>
  <si>
    <t>Invest.Cult.Infrastr Gron.(ESFI)</t>
  </si>
  <si>
    <t>G1PR831202</t>
  </si>
  <si>
    <t>Kunst en ruimte/econ. (vh Cult Plan)</t>
  </si>
  <si>
    <t>683096</t>
  </si>
  <si>
    <t>Voorgaande jaren cult.planologie</t>
  </si>
  <si>
    <t>683301</t>
  </si>
  <si>
    <t>Culturele planologie</t>
  </si>
  <si>
    <t>683340</t>
  </si>
  <si>
    <t>Kunst en ruimte</t>
  </si>
  <si>
    <t>683341</t>
  </si>
  <si>
    <t>Kunst en economie</t>
  </si>
  <si>
    <t>683342</t>
  </si>
  <si>
    <t>Vacatie adviseur Kunst en Ruimte</t>
  </si>
  <si>
    <t>G1PR831203</t>
  </si>
  <si>
    <t>Kunsten Budget</t>
  </si>
  <si>
    <t>683095</t>
  </si>
  <si>
    <t>Voorgaande jaren kunstenbudget</t>
  </si>
  <si>
    <t>683302</t>
  </si>
  <si>
    <t>Kunsten budget</t>
  </si>
  <si>
    <t>683343</t>
  </si>
  <si>
    <t>Kunstraad exploitatiedeel</t>
  </si>
  <si>
    <t>683344</t>
  </si>
  <si>
    <t>Kunstraad werkbudget</t>
  </si>
  <si>
    <t>G1PR831204</t>
  </si>
  <si>
    <t>Beeldende Kunst</t>
  </si>
  <si>
    <t>683099</t>
  </si>
  <si>
    <t>Voorgaande jaren beeldende kunst</t>
  </si>
  <si>
    <t>683303</t>
  </si>
  <si>
    <t>Groninger museum</t>
  </si>
  <si>
    <t>683304</t>
  </si>
  <si>
    <t>Depot Groninger museum</t>
  </si>
  <si>
    <t>683305</t>
  </si>
  <si>
    <t>Pavlov media</t>
  </si>
  <si>
    <t>683306</t>
  </si>
  <si>
    <t>Creatieve projecten</t>
  </si>
  <si>
    <t>683307</t>
  </si>
  <si>
    <t>Kunstuitlenen en artotheken</t>
  </si>
  <si>
    <t>683308</t>
  </si>
  <si>
    <t>(Gast)ateliers</t>
  </si>
  <si>
    <t>683309</t>
  </si>
  <si>
    <t>Kunstenaarsinitiatieven</t>
  </si>
  <si>
    <t>683310</t>
  </si>
  <si>
    <t>OCW geldstroom BKV</t>
  </si>
  <si>
    <t>683345</t>
  </si>
  <si>
    <t>683346</t>
  </si>
  <si>
    <t>Stichting Beeldlijn</t>
  </si>
  <si>
    <t>G1PR831205</t>
  </si>
  <si>
    <t>Podiumkunsten</t>
  </si>
  <si>
    <t>683311</t>
  </si>
  <si>
    <t>Noordelijke productiefunctie</t>
  </si>
  <si>
    <t>683312</t>
  </si>
  <si>
    <t>Noord-Nederlandse Dansvoorziening</t>
  </si>
  <si>
    <t>683313</t>
  </si>
  <si>
    <t>Theater De Citadel</t>
  </si>
  <si>
    <t>683314</t>
  </si>
  <si>
    <t>Tryater</t>
  </si>
  <si>
    <t>683315</t>
  </si>
  <si>
    <t>De Noorderlingen</t>
  </si>
  <si>
    <t>683316</t>
  </si>
  <si>
    <t>Theater te Water</t>
  </si>
  <si>
    <t>683317</t>
  </si>
  <si>
    <t>Prime</t>
  </si>
  <si>
    <t>683318</t>
  </si>
  <si>
    <t>Jungle Warriors</t>
  </si>
  <si>
    <t>683319</t>
  </si>
  <si>
    <t>Film/Liga '68</t>
  </si>
  <si>
    <t>683320</t>
  </si>
  <si>
    <t>Popmuziek/Grover Pop</t>
  </si>
  <si>
    <t>683347</t>
  </si>
  <si>
    <t>Groverpop/popkoepel</t>
  </si>
  <si>
    <t>683348</t>
  </si>
  <si>
    <t>Grand Theatre + Prime</t>
  </si>
  <si>
    <t>683349</t>
  </si>
  <si>
    <t>Prinses Christina Concours</t>
  </si>
  <si>
    <t>683350</t>
  </si>
  <si>
    <t>NNO - Nrd. Productie Functie</t>
  </si>
  <si>
    <t>G1PR831206</t>
  </si>
  <si>
    <t>Festivals</t>
  </si>
  <si>
    <t>683093</t>
  </si>
  <si>
    <t>Voorgaande jaren Festivals</t>
  </si>
  <si>
    <t>683321</t>
  </si>
  <si>
    <t>Fotografie Noorderlicht</t>
  </si>
  <si>
    <t>683322</t>
  </si>
  <si>
    <t>Noorderzon</t>
  </si>
  <si>
    <t>683323</t>
  </si>
  <si>
    <t>Huisvesting Noorderlicht/Noorderzon</t>
  </si>
  <si>
    <t>683324</t>
  </si>
  <si>
    <t>Noorderslag</t>
  </si>
  <si>
    <t>683325</t>
  </si>
  <si>
    <t>Op Roakeldais</t>
  </si>
  <si>
    <t>683326</t>
  </si>
  <si>
    <t>Peter de Grote festival</t>
  </si>
  <si>
    <t>683327</t>
  </si>
  <si>
    <t>Grand Theatre</t>
  </si>
  <si>
    <t>683328</t>
  </si>
  <si>
    <t>Kunstbende</t>
  </si>
  <si>
    <t>683329</t>
  </si>
  <si>
    <t>683330</t>
  </si>
  <si>
    <t>Haydn muziekfestival</t>
  </si>
  <si>
    <t>683354</t>
  </si>
  <si>
    <t>FPM A: Festivals</t>
  </si>
  <si>
    <t>G1PR831207</t>
  </si>
  <si>
    <t>Letteren</t>
  </si>
  <si>
    <t>683092</t>
  </si>
  <si>
    <t>Voorgaande jaren Letteren</t>
  </si>
  <si>
    <t>683331</t>
  </si>
  <si>
    <t>Doe Maar, Dicht Maar</t>
  </si>
  <si>
    <t>683332</t>
  </si>
  <si>
    <t>Van der Leeuwlezing</t>
  </si>
  <si>
    <t>683333</t>
  </si>
  <si>
    <t>Belcampo Stipendium</t>
  </si>
  <si>
    <t>683351</t>
  </si>
  <si>
    <t>Poëziepaleis</t>
  </si>
  <si>
    <t>G1PR831208</t>
  </si>
  <si>
    <t>Culturele Prijzen</t>
  </si>
  <si>
    <t>683090</t>
  </si>
  <si>
    <t>Voorgaande jaren Culturele Prijzen</t>
  </si>
  <si>
    <t>683334</t>
  </si>
  <si>
    <t>Organisatie culturelen prijzen</t>
  </si>
  <si>
    <t>683335</t>
  </si>
  <si>
    <t>Wessel Gansfortprijs</t>
  </si>
  <si>
    <t>683352</t>
  </si>
  <si>
    <t>683353</t>
  </si>
  <si>
    <t>G1PR831209</t>
  </si>
  <si>
    <t>Budget Provinciale Kunstcommissie</t>
  </si>
  <si>
    <t>683085</t>
  </si>
  <si>
    <t>Vgj Budget Prov. Kunstcommissie</t>
  </si>
  <si>
    <t>683336</t>
  </si>
  <si>
    <t>Budget provinciale kunstcommissie</t>
  </si>
  <si>
    <t>G1PR831210</t>
  </si>
  <si>
    <t>Stimuleringsfonds KunstCultuur</t>
  </si>
  <si>
    <t>683097</t>
  </si>
  <si>
    <t>Vgj.stim. fonds Kunst en Cultuur</t>
  </si>
  <si>
    <t>683337</t>
  </si>
  <si>
    <t>Stimuleringsfonds Kunst en Cultuur</t>
  </si>
  <si>
    <t>G1PR831211</t>
  </si>
  <si>
    <t>Nader In Te Vullen Nieuw Beleid</t>
  </si>
  <si>
    <t>683089</t>
  </si>
  <si>
    <t>Voorg.jaren nader in te vullen NB</t>
  </si>
  <si>
    <t>683338</t>
  </si>
  <si>
    <t>Nader in te vullen nieuw beleid</t>
  </si>
  <si>
    <t>683339</t>
  </si>
  <si>
    <t>Voorbereiding cultuurnota</t>
  </si>
  <si>
    <t>G1PR832000</t>
  </si>
  <si>
    <t>Apparaatskst.Cult.nota 2013-16</t>
  </si>
  <si>
    <t>683003</t>
  </si>
  <si>
    <t>Apparaatskosten Cultuurnota 2013-16</t>
  </si>
  <si>
    <t>G1PR832001</t>
  </si>
  <si>
    <t>Incidentele Budgetten en Website</t>
  </si>
  <si>
    <t>683400</t>
  </si>
  <si>
    <t>Activiteitenbudget Cultuur</t>
  </si>
  <si>
    <t>683401</t>
  </si>
  <si>
    <t>Infrastruct Het verhaal van Gron</t>
  </si>
  <si>
    <t>683402</t>
  </si>
  <si>
    <t>Budget onderh/restaur monumenten</t>
  </si>
  <si>
    <t>683403</t>
  </si>
  <si>
    <t>Budget Archeologie</t>
  </si>
  <si>
    <t>683404</t>
  </si>
  <si>
    <t>krediet Kleine Archeologie</t>
  </si>
  <si>
    <t>683405</t>
  </si>
  <si>
    <t>Budget professionele kunsten</t>
  </si>
  <si>
    <t>683406</t>
  </si>
  <si>
    <t>683464</t>
  </si>
  <si>
    <t>Bezuiniging incid. subs. Cultuur</t>
  </si>
  <si>
    <t>G1PR832002</t>
  </si>
  <si>
    <t>Steuninstellingen</t>
  </si>
  <si>
    <t>683407</t>
  </si>
  <si>
    <t>VRIJDAG</t>
  </si>
  <si>
    <t>683408</t>
  </si>
  <si>
    <t>IVAK</t>
  </si>
  <si>
    <t>683409</t>
  </si>
  <si>
    <t>683410</t>
  </si>
  <si>
    <t>683411</t>
  </si>
  <si>
    <t>683412</t>
  </si>
  <si>
    <t>Libau Steunpunt</t>
  </si>
  <si>
    <t>683413</t>
  </si>
  <si>
    <t>683414</t>
  </si>
  <si>
    <t>Erfgoedpartners (Museum-+Molenhuis)</t>
  </si>
  <si>
    <t>683415</t>
  </si>
  <si>
    <t>St.Groningen Orgelland</t>
  </si>
  <si>
    <t>683416</t>
  </si>
  <si>
    <t>Liga 68</t>
  </si>
  <si>
    <t>683417</t>
  </si>
  <si>
    <t>Archeologische Informatiepunten</t>
  </si>
  <si>
    <t>683467</t>
  </si>
  <si>
    <t>CultuurClick</t>
  </si>
  <si>
    <t>G1PR832003</t>
  </si>
  <si>
    <t>Uitvoerende Instellingen</t>
  </si>
  <si>
    <t>683418</t>
  </si>
  <si>
    <t>Borg verhildersum</t>
  </si>
  <si>
    <t>683419</t>
  </si>
  <si>
    <t>683420</t>
  </si>
  <si>
    <t>683421</t>
  </si>
  <si>
    <t>GAVA</t>
  </si>
  <si>
    <t>683422</t>
  </si>
  <si>
    <t>OVCG</t>
  </si>
  <si>
    <t>683423</t>
  </si>
  <si>
    <t>SOGK</t>
  </si>
  <si>
    <t>683424</t>
  </si>
  <si>
    <t>Veenkoloniaal Museum</t>
  </si>
  <si>
    <t>683425</t>
  </si>
  <si>
    <t>Noordelijk Scheepvaartmuseum</t>
  </si>
  <si>
    <t>683426</t>
  </si>
  <si>
    <t>Groninger Museum</t>
  </si>
  <si>
    <t>683427</t>
  </si>
  <si>
    <t>Museum Stad Appingedam</t>
  </si>
  <si>
    <t>683428</t>
  </si>
  <si>
    <t>683429</t>
  </si>
  <si>
    <t>Nationaal Rijtuigmuseum</t>
  </si>
  <si>
    <t>683430</t>
  </si>
  <si>
    <t>683431</t>
  </si>
  <si>
    <t>Openluchtmuseum Het Hoogeland</t>
  </si>
  <si>
    <t>683432</t>
  </si>
  <si>
    <t>Klooster ter Apel</t>
  </si>
  <si>
    <t>683433</t>
  </si>
  <si>
    <t>Noorderlicht</t>
  </si>
  <si>
    <t>683434</t>
  </si>
  <si>
    <t>683435</t>
  </si>
  <si>
    <t>Eurosonic/Noorderslag</t>
  </si>
  <si>
    <t>683436</t>
  </si>
  <si>
    <t>Peter de Grote Festival</t>
  </si>
  <si>
    <t>683437</t>
  </si>
  <si>
    <t>683438</t>
  </si>
  <si>
    <t>683439</t>
  </si>
  <si>
    <t>683440</t>
  </si>
  <si>
    <t>Urban House (New Attraction)</t>
  </si>
  <si>
    <t>683441</t>
  </si>
  <si>
    <t>Haydn Jeugd Strijkorkest (HJSO)</t>
  </si>
  <si>
    <t>683442</t>
  </si>
  <si>
    <t>St Literaire Activ Groningen (SLAG)</t>
  </si>
  <si>
    <t>G1PR832004</t>
  </si>
  <si>
    <t>Overige Instrumenten</t>
  </si>
  <si>
    <t>683081</t>
  </si>
  <si>
    <t>Voorgaande jaren div. Cultuur</t>
  </si>
  <si>
    <t>683443</t>
  </si>
  <si>
    <t>NAD Nuis exploitatie</t>
  </si>
  <si>
    <t>683444</t>
  </si>
  <si>
    <t>NAD Nuis groot onderhoud</t>
  </si>
  <si>
    <t>683445</t>
  </si>
  <si>
    <t>Kunstraad</t>
  </si>
  <si>
    <t>683446</t>
  </si>
  <si>
    <t>Budget Landsdeel Noord</t>
  </si>
  <si>
    <t>683447</t>
  </si>
  <si>
    <t>Landsdeel Noord: NNO</t>
  </si>
  <si>
    <t>683448</t>
  </si>
  <si>
    <t>Consultatief Orgaan Nedersaksisch</t>
  </si>
  <si>
    <t>683449</t>
  </si>
  <si>
    <t>Culturele prijzen/opdrachten</t>
  </si>
  <si>
    <t>683450</t>
  </si>
  <si>
    <t>Stimuleringsbudget</t>
  </si>
  <si>
    <t>683451</t>
  </si>
  <si>
    <t>Procesgeld evaluatie en monitoring</t>
  </si>
  <si>
    <t>683452</t>
  </si>
  <si>
    <t>Rente lening Gron Monumentenfonds</t>
  </si>
  <si>
    <t>683453</t>
  </si>
  <si>
    <t>683454</t>
  </si>
  <si>
    <t>Cultuurhuis Winschoten (ESFI)</t>
  </si>
  <si>
    <t>683455</t>
  </si>
  <si>
    <t>Bijdr FCK: Overige instrumenten</t>
  </si>
  <si>
    <t>683456</t>
  </si>
  <si>
    <t>Bijdr FPM A: Overige instrumenten</t>
  </si>
  <si>
    <t>683457</t>
  </si>
  <si>
    <t>Bijdr FPM B: Overige instrumenten</t>
  </si>
  <si>
    <t>683458</t>
  </si>
  <si>
    <t>Bijdr FPM C: Overige instrumenten</t>
  </si>
  <si>
    <t>683462</t>
  </si>
  <si>
    <t>Restant Kunst en Ruimte 2012</t>
  </si>
  <si>
    <t>683463</t>
  </si>
  <si>
    <t>Afwikkelimg Invest CIG (ESFI)</t>
  </si>
  <si>
    <t>683466</t>
  </si>
  <si>
    <t>Proceskosten nwe cultuurnota</t>
  </si>
  <si>
    <t>G1PR832005</t>
  </si>
  <si>
    <t>Instellingen  buiten de cultuurnota</t>
  </si>
  <si>
    <t>683459</t>
  </si>
  <si>
    <t>Theater de Steeg</t>
  </si>
  <si>
    <t>683460</t>
  </si>
  <si>
    <t>Grafisch Museum</t>
  </si>
  <si>
    <t>683461</t>
  </si>
  <si>
    <t>G1PR832006</t>
  </si>
  <si>
    <t>Cultuurfonds</t>
  </si>
  <si>
    <t>683465</t>
  </si>
  <si>
    <t>Cultuurfonds i.s.m. private partijen</t>
  </si>
  <si>
    <t>G1PR840100</t>
  </si>
  <si>
    <t>App. kst. bibliotheek</t>
  </si>
  <si>
    <t>684000</t>
  </si>
  <si>
    <t>App. kosten bibliotheek</t>
  </si>
  <si>
    <t>G1PR840101</t>
  </si>
  <si>
    <t>Bibliotheek</t>
  </si>
  <si>
    <t>684099</t>
  </si>
  <si>
    <t>Afw. voorg.jaren Bibliotheek</t>
  </si>
  <si>
    <t>684100</t>
  </si>
  <si>
    <t>Biblionet Groningen</t>
  </si>
  <si>
    <t>684101</t>
  </si>
  <si>
    <t>Subs wetensch. Steunfie deel Drenthe</t>
  </si>
  <si>
    <t>684102</t>
  </si>
  <si>
    <t>Herstruct. openbare bibliotheekwerk</t>
  </si>
  <si>
    <t>684103</t>
  </si>
  <si>
    <t>Project laaggeletterdheid</t>
  </si>
  <si>
    <t>G1PR840102</t>
  </si>
  <si>
    <t>Middelen buiten cultuurnota</t>
  </si>
  <si>
    <t>684104</t>
  </si>
  <si>
    <t>Subs wetensch steunfie deel Drenthe</t>
  </si>
  <si>
    <t>G1PR850100</t>
  </si>
  <si>
    <t>App. kst. maatschappelijke voorz.</t>
  </si>
  <si>
    <t>685000</t>
  </si>
  <si>
    <t>App. Kosten maatschappelijke voorz.</t>
  </si>
  <si>
    <t>G1PR850101</t>
  </si>
  <si>
    <t>Maatschappelijke Voorzieningen</t>
  </si>
  <si>
    <t>685100</t>
  </si>
  <si>
    <t>Subs. Telefonische hulpdienst</t>
  </si>
  <si>
    <t>G1PR860100</t>
  </si>
  <si>
    <t>App. kst. volksgezondheid</t>
  </si>
  <si>
    <t>686000</t>
  </si>
  <si>
    <t>App. kosten volksgezondheid</t>
  </si>
  <si>
    <t>G1PR860101</t>
  </si>
  <si>
    <t>Gehandicaptenbeleid</t>
  </si>
  <si>
    <t>686100</t>
  </si>
  <si>
    <t>Proceskstn regiegrp zrg in samenhang</t>
  </si>
  <si>
    <t>686101</t>
  </si>
  <si>
    <t>Stuurgroep gehandicaptenbeleid</t>
  </si>
  <si>
    <t>G1PR860102</t>
  </si>
  <si>
    <t>Algemene Gezondheidszorg</t>
  </si>
  <si>
    <t>G1PR860103</t>
  </si>
  <si>
    <t>Geestelijke Gezondheidszorg</t>
  </si>
  <si>
    <t>G1PR860104</t>
  </si>
  <si>
    <t>Toepassen Wet Geneesmiddelenvoorzien</t>
  </si>
  <si>
    <t>G1PR860105</t>
  </si>
  <si>
    <t>Vergunning Ambulancevervoer</t>
  </si>
  <si>
    <t>G1PR860200</t>
  </si>
  <si>
    <t>App. kst. zorg en hulpverlening</t>
  </si>
  <si>
    <t>686001</t>
  </si>
  <si>
    <t>App. kosten zorg en hulpverlening</t>
  </si>
  <si>
    <t>G1PR860201</t>
  </si>
  <si>
    <t>Volksgezondheid</t>
  </si>
  <si>
    <t>G1PR860202</t>
  </si>
  <si>
    <t>Clienten en Consumentenbeleid</t>
  </si>
  <si>
    <t>686099</t>
  </si>
  <si>
    <t>Afwikk.voorg.j clienten en cons.bel.</t>
  </si>
  <si>
    <t>686200</t>
  </si>
  <si>
    <t>Zorgbelang Groningen</t>
  </si>
  <si>
    <t>686201</t>
  </si>
  <si>
    <t>Patienten en Consumentenbeleid</t>
  </si>
  <si>
    <t>686202</t>
  </si>
  <si>
    <t>Taken PRMVD</t>
  </si>
  <si>
    <t>686204</t>
  </si>
  <si>
    <t>Patienten- en clientenorganisaties</t>
  </si>
  <si>
    <t>686205</t>
  </si>
  <si>
    <t>Commissie gebiedsaanwijzing 2004-07</t>
  </si>
  <si>
    <t>G1PR860203</t>
  </si>
  <si>
    <t>Maatschappelijke voorzieningen</t>
  </si>
  <si>
    <t>686203</t>
  </si>
  <si>
    <t>Telefonische hulpdienst (Sensoor)</t>
  </si>
  <si>
    <t>G1PR860204</t>
  </si>
  <si>
    <t>Achtergestelde Lening De Hoven</t>
  </si>
  <si>
    <t>686206</t>
  </si>
  <si>
    <t>Rente lening De Hoven</t>
  </si>
  <si>
    <t>G1PR860205</t>
  </si>
  <si>
    <t>Wonen welzijn zorg kwetsb. gr</t>
  </si>
  <si>
    <t>686210</t>
  </si>
  <si>
    <t>Stimuleringsfonds Zorg</t>
  </si>
  <si>
    <t>686211</t>
  </si>
  <si>
    <t>Stimuleringsfonds Zorg (vpl vgj)</t>
  </si>
  <si>
    <t>686212</t>
  </si>
  <si>
    <t>Amendementsgelden krimpgeb. (vgj)</t>
  </si>
  <si>
    <t>686213</t>
  </si>
  <si>
    <t>Investeringsfonds wonen welzijn zorg</t>
  </si>
  <si>
    <t>686214</t>
  </si>
  <si>
    <t>Invest.fonds wonen welzijn zorg (vgj</t>
  </si>
  <si>
    <t>686215</t>
  </si>
  <si>
    <t>Amendementsgelden(ESFI)</t>
  </si>
  <si>
    <t>G1PR870100</t>
  </si>
  <si>
    <t>App. kstn wonen welzijn zorg kwetsb</t>
  </si>
  <si>
    <t>687000</t>
  </si>
  <si>
    <t>G1PR870101</t>
  </si>
  <si>
    <t>Ouderenzorg</t>
  </si>
  <si>
    <t>G1PR870103</t>
  </si>
  <si>
    <t>687100</t>
  </si>
  <si>
    <t>Stimuleringsfonds zorg</t>
  </si>
  <si>
    <t>687101</t>
  </si>
  <si>
    <t>Stimuleringsfonds zorg (VPL.VGJ)</t>
  </si>
  <si>
    <t>687102</t>
  </si>
  <si>
    <t>Tijdelijke regeling zorginfrastruct</t>
  </si>
  <si>
    <t>687103</t>
  </si>
  <si>
    <t>Tijdel regeling zorginfrastruct vgj</t>
  </si>
  <si>
    <t>687104</t>
  </si>
  <si>
    <t>Zorgboerderij De Weide Blik</t>
  </si>
  <si>
    <t>687108</t>
  </si>
  <si>
    <t>Amendementsgelden krimpgebieden</t>
  </si>
  <si>
    <t>687110</t>
  </si>
  <si>
    <t>687111</t>
  </si>
  <si>
    <t>VGJ Amendementsgelden Krimpgebieden</t>
  </si>
  <si>
    <t>687112</t>
  </si>
  <si>
    <t>Anderhalvelijns Zorg</t>
  </si>
  <si>
    <t>G1PR870105</t>
  </si>
  <si>
    <t>Regiovisie Ouderenzorg</t>
  </si>
  <si>
    <t>G1PR870106</t>
  </si>
  <si>
    <t>Stimuleringsfonds</t>
  </si>
  <si>
    <t>G1PR870107</t>
  </si>
  <si>
    <t>Inv.fonds Wonen, Welzijn, Zorg</t>
  </si>
  <si>
    <t>687105</t>
  </si>
  <si>
    <t>Bijdrageregel. zorginfrastructuur</t>
  </si>
  <si>
    <t>687106</t>
  </si>
  <si>
    <t>Invest. fonds Wonen, Welzijn &amp; Zorg</t>
  </si>
  <si>
    <t>687107</t>
  </si>
  <si>
    <t>Bijdr.reg.zorginfra (VPL.VGJ)</t>
  </si>
  <si>
    <t>687109</t>
  </si>
  <si>
    <t>Vgj Invest.fonds WWZ Doelstelling C</t>
  </si>
  <si>
    <t>G1PR880100</t>
  </si>
  <si>
    <t>App. kst. jeugdzorg</t>
  </si>
  <si>
    <t>688000</t>
  </si>
  <si>
    <t>App. Kosten jeugdzorg</t>
  </si>
  <si>
    <t>G1PR880101</t>
  </si>
  <si>
    <t>Jeugdhulpverlening</t>
  </si>
  <si>
    <t>G1PR880103</t>
  </si>
  <si>
    <t>Financien Jeugdhulpverlening</t>
  </si>
  <si>
    <t>688099</t>
  </si>
  <si>
    <t>Vgj. financien jeugdhulpverl.</t>
  </si>
  <si>
    <t>688100</t>
  </si>
  <si>
    <t>Preventie en ambulant</t>
  </si>
  <si>
    <t>688101</t>
  </si>
  <si>
    <t>Pleegzorg</t>
  </si>
  <si>
    <t>688102</t>
  </si>
  <si>
    <t>Dagbehandeling</t>
  </si>
  <si>
    <t>688103</t>
  </si>
  <si>
    <t>Dag- en nachtbehandeling</t>
  </si>
  <si>
    <t>688104</t>
  </si>
  <si>
    <t>Projecten/experimenten/bstrlijke kst</t>
  </si>
  <si>
    <t>688105</t>
  </si>
  <si>
    <t>Intensief ambulant</t>
  </si>
  <si>
    <t>688106</t>
  </si>
  <si>
    <t>Jeugdbescherming</t>
  </si>
  <si>
    <t>688107</t>
  </si>
  <si>
    <t>Bestrijding wachtlijsten jeugdzorg</t>
  </si>
  <si>
    <t>688108</t>
  </si>
  <si>
    <t>Rente jeugdhulpverlening</t>
  </si>
  <si>
    <t>688109</t>
  </si>
  <si>
    <t>Rijksuitkering jeugdhulpverlening</t>
  </si>
  <si>
    <t>688110</t>
  </si>
  <si>
    <t>Bijdr. uit voorziening jeugdhulpverl</t>
  </si>
  <si>
    <t>688111</t>
  </si>
  <si>
    <t>Ophoging stim.fonds zorg</t>
  </si>
  <si>
    <t>688112</t>
  </si>
  <si>
    <t>Begel.onderst.jeugdzorg</t>
  </si>
  <si>
    <t>688113</t>
  </si>
  <si>
    <t>Aansluiting jeugdzorg-jeugdbeleid</t>
  </si>
  <si>
    <t>688114</t>
  </si>
  <si>
    <t>Terugdringen wachttijden</t>
  </si>
  <si>
    <t>688115</t>
  </si>
  <si>
    <t>Wachtlijsten 2007 II</t>
  </si>
  <si>
    <t>688116</t>
  </si>
  <si>
    <t>Bijdrage IPO jeugdzorg</t>
  </si>
  <si>
    <t>688150</t>
  </si>
  <si>
    <t>Kwartiermakers (Centra Jeugd+Gezin)</t>
  </si>
  <si>
    <t>688151</t>
  </si>
  <si>
    <t>Middelen Kindsignalering (CJG)</t>
  </si>
  <si>
    <t>688152</t>
  </si>
  <si>
    <t>Te verdelenm autonome midd.Uitv.prog</t>
  </si>
  <si>
    <t>688153</t>
  </si>
  <si>
    <t>Verwijsindex ZVJ (KISS)</t>
  </si>
  <si>
    <t>688154</t>
  </si>
  <si>
    <t>Financiering Zorginnovatie</t>
  </si>
  <si>
    <t>688155</t>
  </si>
  <si>
    <t>Samen Slimmer Werken (SSW)</t>
  </si>
  <si>
    <t>688156</t>
  </si>
  <si>
    <t>transitie jeugdzorg</t>
  </si>
  <si>
    <t>G1PR880104</t>
  </si>
  <si>
    <t>Taken Bur. Jeugdz. Rijksmidd.</t>
  </si>
  <si>
    <t>688097</t>
  </si>
  <si>
    <t>Vaststelling Subs. VGJ Bur Jeugdzorg</t>
  </si>
  <si>
    <t>688117</t>
  </si>
  <si>
    <t>Justitiele taken BJZ</t>
  </si>
  <si>
    <t>688118</t>
  </si>
  <si>
    <t>Indicatiestelling/toegang</t>
  </si>
  <si>
    <t>688119</t>
  </si>
  <si>
    <t>Advis-/meldpunt kindermishandeling</t>
  </si>
  <si>
    <t>688120</t>
  </si>
  <si>
    <t>Casemanagement geïndiceerde zorg</t>
  </si>
  <si>
    <t>688121</t>
  </si>
  <si>
    <t>Versterking voorliggende voorziening</t>
  </si>
  <si>
    <t>688122</t>
  </si>
  <si>
    <t>Ambulante jeugdzorg</t>
  </si>
  <si>
    <t>688123</t>
  </si>
  <si>
    <t>Kindertelefoon</t>
  </si>
  <si>
    <t>688124</t>
  </si>
  <si>
    <t>Gedragsbeïnvloed maatregel en nazorg</t>
  </si>
  <si>
    <t>688126</t>
  </si>
  <si>
    <t>Experimenten en steunfuncties</t>
  </si>
  <si>
    <t>688127</t>
  </si>
  <si>
    <t>Vertrouwenspersoon/jeugdcons. BJZ</t>
  </si>
  <si>
    <t>688128</t>
  </si>
  <si>
    <t>Steunfuncties</t>
  </si>
  <si>
    <t>688129</t>
  </si>
  <si>
    <t>Rijksuitkering Taken BJZ</t>
  </si>
  <si>
    <t>G1PR880105</t>
  </si>
  <si>
    <t>Zorgaanbod Rijksmiddelen</t>
  </si>
  <si>
    <t>688098</t>
  </si>
  <si>
    <t>Vaststelling Subs. VGJ Zorgaanbod</t>
  </si>
  <si>
    <t>688131</t>
  </si>
  <si>
    <t>688132</t>
  </si>
  <si>
    <t>Daghulp</t>
  </si>
  <si>
    <t>688133</t>
  </si>
  <si>
    <t>Residentiële hulp</t>
  </si>
  <si>
    <t>688134</t>
  </si>
  <si>
    <t>Educatie</t>
  </si>
  <si>
    <t>688135</t>
  </si>
  <si>
    <t>688136</t>
  </si>
  <si>
    <t>Flexbudget</t>
  </si>
  <si>
    <t>688137</t>
  </si>
  <si>
    <t>Huisvesting</t>
  </si>
  <si>
    <t>688138</t>
  </si>
  <si>
    <t>Vervoer</t>
  </si>
  <si>
    <t>688139</t>
  </si>
  <si>
    <t>688140</t>
  </si>
  <si>
    <t>Aanvalsplan bestrijding wachtlijsten</t>
  </si>
  <si>
    <t>688141</t>
  </si>
  <si>
    <t>Vertr.persoon/jeudcons.zorgaanbod</t>
  </si>
  <si>
    <t>688142</t>
  </si>
  <si>
    <t>Belangenbehartiging</t>
  </si>
  <si>
    <t>688143</t>
  </si>
  <si>
    <t>Landelijk Werkende Instelling</t>
  </si>
  <si>
    <t>688144</t>
  </si>
  <si>
    <t>Experimenten Transitie Jeugdzorg</t>
  </si>
  <si>
    <t>688148</t>
  </si>
  <si>
    <t>Uitvoeringskst.incl.reserveringen</t>
  </si>
  <si>
    <t>688149</t>
  </si>
  <si>
    <t>Rijksuitkering zorgaanbod</t>
  </si>
  <si>
    <t>G1PR880200</t>
  </si>
  <si>
    <t>App.kst. Jongerenparticipatie</t>
  </si>
  <si>
    <t>688001</t>
  </si>
  <si>
    <t>Apparaatskosten jongerenparticipatie</t>
  </si>
  <si>
    <t>G1PR880201</t>
  </si>
  <si>
    <t>688096</t>
  </si>
  <si>
    <t>Vgj Jongerenparticipatie</t>
  </si>
  <si>
    <t>688200</t>
  </si>
  <si>
    <t>G1PR910100</t>
  </si>
  <si>
    <t>App. kst regionale planning</t>
  </si>
  <si>
    <t>691000</t>
  </si>
  <si>
    <t>G1PR910101</t>
  </si>
  <si>
    <t>Algemeen/Regionale planning</t>
  </si>
  <si>
    <t>691100</t>
  </si>
  <si>
    <t>691101</t>
  </si>
  <si>
    <t>Adv kst uitv ruimt beleid c.a.</t>
  </si>
  <si>
    <t>691113</t>
  </si>
  <si>
    <t>Versnelling woonplannen regio O-Gron</t>
  </si>
  <si>
    <t>691118</t>
  </si>
  <si>
    <t>Uitvoering DURP-convenant</t>
  </si>
  <si>
    <t>691120</t>
  </si>
  <si>
    <t>Blauwestad</t>
  </si>
  <si>
    <t>691121</t>
  </si>
  <si>
    <t>Rente lening Koop Holding Europe</t>
  </si>
  <si>
    <t>691123</t>
  </si>
  <si>
    <t>FPM B: Regionale Planning</t>
  </si>
  <si>
    <t>691125</t>
  </si>
  <si>
    <t>Meerstad</t>
  </si>
  <si>
    <t>691127</t>
  </si>
  <si>
    <t>Rente en kst.OZG</t>
  </si>
  <si>
    <t>G1PR910102</t>
  </si>
  <si>
    <t>Beleidsontwikkeling regionale plan</t>
  </si>
  <si>
    <t>691096</t>
  </si>
  <si>
    <t>691102</t>
  </si>
  <si>
    <t>Kst Ned-Duits commissie RO</t>
  </si>
  <si>
    <t>691103</t>
  </si>
  <si>
    <t>Bhs: externe advisering</t>
  </si>
  <si>
    <t>691104</t>
  </si>
  <si>
    <t>Bhs: ruimt struct en gebiedsadvies</t>
  </si>
  <si>
    <t>691105</t>
  </si>
  <si>
    <t>Bhs: regionale gebiedsuitwerking</t>
  </si>
  <si>
    <t>691106</t>
  </si>
  <si>
    <t>Bhs: voorbeeldsplannen &amp; studie-opdr</t>
  </si>
  <si>
    <t>691107</t>
  </si>
  <si>
    <t>Regiofonds Groningen-Assen 2030</t>
  </si>
  <si>
    <t>691109</t>
  </si>
  <si>
    <t>BLS kennis-expert realisering bouw p</t>
  </si>
  <si>
    <t>691110</t>
  </si>
  <si>
    <t>BLS besluit locatiegebonden subsidie</t>
  </si>
  <si>
    <t>691111</t>
  </si>
  <si>
    <t>BLS Bijdrage Rijk Inkomsten</t>
  </si>
  <si>
    <t>691112</t>
  </si>
  <si>
    <t>Voorziening BLS Gelden</t>
  </si>
  <si>
    <t>691115</t>
  </si>
  <si>
    <t>Rente BLS</t>
  </si>
  <si>
    <t>691116</t>
  </si>
  <si>
    <t>Bouwheerschap</t>
  </si>
  <si>
    <t>691119</t>
  </si>
  <si>
    <t>BLS, extra subsidie eigenbouw</t>
  </si>
  <si>
    <t>691122</t>
  </si>
  <si>
    <t>Ondersteuning gemeenten via Libau</t>
  </si>
  <si>
    <t>691124</t>
  </si>
  <si>
    <t>Overheveling bouwblokk./maatmeth.</t>
  </si>
  <si>
    <t>691126</t>
  </si>
  <si>
    <t>Ruimt.-economische visie Noord-NL</t>
  </si>
  <si>
    <t>G1PR910103</t>
  </si>
  <si>
    <t>Deelnemingen</t>
  </si>
  <si>
    <t>691093</t>
  </si>
  <si>
    <t>Vgj Deelnemingen</t>
  </si>
  <si>
    <t>691108</t>
  </si>
  <si>
    <t>Deelname Blauwe Stad</t>
  </si>
  <si>
    <t>691114</t>
  </si>
  <si>
    <t>Stichting tbv kap.deeln.in Gemm-CV</t>
  </si>
  <si>
    <t>691117</t>
  </si>
  <si>
    <t>Stichting Zeggenschap (Meerstad)</t>
  </si>
  <si>
    <t>G1PR910104</t>
  </si>
  <si>
    <t>Windenergie</t>
  </si>
  <si>
    <t>G1PR910200</t>
  </si>
  <si>
    <t>App. kst gemeentelijke plannen</t>
  </si>
  <si>
    <t>691001</t>
  </si>
  <si>
    <t>G1PR910201</t>
  </si>
  <si>
    <t>Algemeen/Gemeentelijke plannen</t>
  </si>
  <si>
    <t>691094</t>
  </si>
  <si>
    <t>691200</t>
  </si>
  <si>
    <t>Adv. kosten CB/KC</t>
  </si>
  <si>
    <t>691201</t>
  </si>
  <si>
    <t>Adv. kstn verkl. v.g. bezw art 11/19</t>
  </si>
  <si>
    <t>691202</t>
  </si>
  <si>
    <t>Contributies NIROV/IFHP</t>
  </si>
  <si>
    <t>691203</t>
  </si>
  <si>
    <t>Digitalisering ivm uitv. Wet RO</t>
  </si>
  <si>
    <t>691204</t>
  </si>
  <si>
    <t>Subsidie bouwrecht</t>
  </si>
  <si>
    <t>691205</t>
  </si>
  <si>
    <t>Kosten PPC/PCWM</t>
  </si>
  <si>
    <t>691208</t>
  </si>
  <si>
    <t>Advertentiekosten W.R.O.</t>
  </si>
  <si>
    <t>G1PR910202</t>
  </si>
  <si>
    <t>691206</t>
  </si>
  <si>
    <t>Visieontwikkeling gemeenten RO</t>
  </si>
  <si>
    <t>691207</t>
  </si>
  <si>
    <t>Schadevergoeding art. 54 proceskn</t>
  </si>
  <si>
    <t>G1PR910300</t>
  </si>
  <si>
    <t>App. kst technische infrastructuur</t>
  </si>
  <si>
    <t>691002</t>
  </si>
  <si>
    <t>G1PR910301</t>
  </si>
  <si>
    <t>G1PR910302</t>
  </si>
  <si>
    <t>691300</t>
  </si>
  <si>
    <t>Windenergie op land</t>
  </si>
  <si>
    <t>G1PR910400</t>
  </si>
  <si>
    <t>App. kst gebiedsgericht werken</t>
  </si>
  <si>
    <t>691003</t>
  </si>
  <si>
    <t>G1PR910401</t>
  </si>
  <si>
    <t>G1PR910402</t>
  </si>
  <si>
    <t>Beleidsontwikkeling geb.gericht/POP</t>
  </si>
  <si>
    <t>691097</t>
  </si>
  <si>
    <t>Afh.Vgj. Levende Dorpen</t>
  </si>
  <si>
    <t>691400</t>
  </si>
  <si>
    <t>Co-financiering projecten regio's</t>
  </si>
  <si>
    <t>691401</t>
  </si>
  <si>
    <t>Stim.krediet Omgevingsbeleid</t>
  </si>
  <si>
    <t>691402</t>
  </si>
  <si>
    <t>Vereniging Groninger Dorpen</t>
  </si>
  <si>
    <t>691403</t>
  </si>
  <si>
    <t>POP doorwerking 5e nota RO</t>
  </si>
  <si>
    <t>691409</t>
  </si>
  <si>
    <t>Levende Dorpen</t>
  </si>
  <si>
    <t>691418</t>
  </si>
  <si>
    <t>Uitvoering gebiedenbeleid en POP</t>
  </si>
  <si>
    <t>691420</t>
  </si>
  <si>
    <t>Werkbudget Werk,Energie en Leefbh</t>
  </si>
  <si>
    <t>691421</t>
  </si>
  <si>
    <t>Actiepr.Werk,Energie,Leefbaarheid</t>
  </si>
  <si>
    <t>691422</t>
  </si>
  <si>
    <t>Regio Groningen-Assen 2030</t>
  </si>
  <si>
    <t>691423</t>
  </si>
  <si>
    <t>Marconi(WEL/REP)</t>
  </si>
  <si>
    <t>691499</t>
  </si>
  <si>
    <t>Afh.vgj. gebiedsger. werken</t>
  </si>
  <si>
    <t>G1PR910403</t>
  </si>
  <si>
    <t>Leader</t>
  </si>
  <si>
    <t>G1PR910404</t>
  </si>
  <si>
    <t>POP/Noord</t>
  </si>
  <si>
    <t>691095</t>
  </si>
  <si>
    <t>Afhandeling VGJ POP/Noord</t>
  </si>
  <si>
    <t>691408</t>
  </si>
  <si>
    <t>Co-financiering gebied Noord</t>
  </si>
  <si>
    <t>691410</t>
  </si>
  <si>
    <t>Uitv. besluit bestuursacc Eemsmndgeb</t>
  </si>
  <si>
    <t>G1PR910405</t>
  </si>
  <si>
    <t>POP/Oost</t>
  </si>
  <si>
    <t>691098</t>
  </si>
  <si>
    <t>Afh. VGJ Pop/Oost</t>
  </si>
  <si>
    <t>691407</t>
  </si>
  <si>
    <t>Co-financiering gebied Oost</t>
  </si>
  <si>
    <t>691411</t>
  </si>
  <si>
    <t>Uitvoering project Ring Blauwe Stad</t>
  </si>
  <si>
    <t>691417</t>
  </si>
  <si>
    <t>Proceskosten Blauwestad</t>
  </si>
  <si>
    <t>G1PR910406</t>
  </si>
  <si>
    <t>POP/West</t>
  </si>
  <si>
    <t>691099</t>
  </si>
  <si>
    <t>Afh. VGJ Pop/West</t>
  </si>
  <si>
    <t>691412</t>
  </si>
  <si>
    <t>Co-financiering gebied  West</t>
  </si>
  <si>
    <t>G1PR910407</t>
  </si>
  <si>
    <t>POP/Centraal</t>
  </si>
  <si>
    <t>691413</t>
  </si>
  <si>
    <t>Co-financiering gebied  Centraal</t>
  </si>
  <si>
    <t>691414</t>
  </si>
  <si>
    <t>Gebiedsopgave Lauwersmeer</t>
  </si>
  <si>
    <t>691415</t>
  </si>
  <si>
    <t>Gebiedsopgave Veenkoloniën</t>
  </si>
  <si>
    <t>G1PR910408</t>
  </si>
  <si>
    <t>POP/Veenkoloniën</t>
  </si>
  <si>
    <t>691404</t>
  </si>
  <si>
    <t>Veenkoloniën proces-/projectgelden</t>
  </si>
  <si>
    <t>691405</t>
  </si>
  <si>
    <t>Co-financiering projecten veenkoloni</t>
  </si>
  <si>
    <t>G1PR910409</t>
  </si>
  <si>
    <t>Krimp Eemsdelta</t>
  </si>
  <si>
    <t>691416</t>
  </si>
  <si>
    <t>Krimp Eemsdelta (via Provinciefonds</t>
  </si>
  <si>
    <t>G1PR910410</t>
  </si>
  <si>
    <t>Invest. Lauwersmeer/-oog ESFI</t>
  </si>
  <si>
    <t>691419</t>
  </si>
  <si>
    <t>invest.budg. Lauwersmeer/-oog (ESFI)</t>
  </si>
  <si>
    <t>G1PR910500</t>
  </si>
  <si>
    <t>App.kst soc-econ vitalisering (PLG)</t>
  </si>
  <si>
    <t>691004</t>
  </si>
  <si>
    <t>App.Kst Soc-Econ Vitalisering (PLG)</t>
  </si>
  <si>
    <t>G1PR910501</t>
  </si>
  <si>
    <t>Leefbaarh./verbr. Plattelandsecon.</t>
  </si>
  <si>
    <t>691500</t>
  </si>
  <si>
    <t>Levende dorpen</t>
  </si>
  <si>
    <t>691501</t>
  </si>
  <si>
    <t>Cofinanciering projecten regio's</t>
  </si>
  <si>
    <t>691502</t>
  </si>
  <si>
    <t>Cofin. multifunct. centra (prov.)</t>
  </si>
  <si>
    <t>691503</t>
  </si>
  <si>
    <t>691504</t>
  </si>
  <si>
    <t>691505</t>
  </si>
  <si>
    <t>Cofin. zorginfrastructuur (prov.)</t>
  </si>
  <si>
    <t>691507</t>
  </si>
  <si>
    <t>Cofin.multifunct. centra vgj (prv.)</t>
  </si>
  <si>
    <t>691508</t>
  </si>
  <si>
    <t>Cofin. zorginfrastructuur (vgj)</t>
  </si>
  <si>
    <t>691509</t>
  </si>
  <si>
    <t>Cofin. gem. PLG proj. levende dorpen</t>
  </si>
  <si>
    <t>691510</t>
  </si>
  <si>
    <t>Stipo</t>
  </si>
  <si>
    <t>691511</t>
  </si>
  <si>
    <t>Leefbaarheid Soc.Econ. Vital.(Rijk)</t>
  </si>
  <si>
    <t>691514</t>
  </si>
  <si>
    <t>691515</t>
  </si>
  <si>
    <t>SEV cofinanciering</t>
  </si>
  <si>
    <t>691519</t>
  </si>
  <si>
    <t>Cof.gem.PLG2.levende dorpen</t>
  </si>
  <si>
    <t>691599</t>
  </si>
  <si>
    <t>Afwikkeling ILG SEV PLG1</t>
  </si>
  <si>
    <t>G1PR910502</t>
  </si>
  <si>
    <t>Lokale ontwikkelingen (Leader)</t>
  </si>
  <si>
    <t>691506</t>
  </si>
  <si>
    <t>Lokale ontwikkelingen Leader (prov.)</t>
  </si>
  <si>
    <t>691513</t>
  </si>
  <si>
    <t>SEV fase II (prov)</t>
  </si>
  <si>
    <t>G1PR910503</t>
  </si>
  <si>
    <t>Vergroenen energvoorz dorpen/buurten</t>
  </si>
  <si>
    <t>691512</t>
  </si>
  <si>
    <t>G1PR920100</t>
  </si>
  <si>
    <t>App kst bouwen en wonen</t>
  </si>
  <si>
    <t>692000</t>
  </si>
  <si>
    <t>G1PR920101</t>
  </si>
  <si>
    <t>Algemeen/Bouwen en Wonen</t>
  </si>
  <si>
    <t>692099</t>
  </si>
  <si>
    <t>Afw. voorg. jaren bouwen en wonen</t>
  </si>
  <si>
    <t>692100</t>
  </si>
  <si>
    <t>Actualisering gegevens volkshuisvest</t>
  </si>
  <si>
    <t>692101</t>
  </si>
  <si>
    <t>Rente deelneming OMD</t>
  </si>
  <si>
    <t>692102</t>
  </si>
  <si>
    <t>IPO/RO</t>
  </si>
  <si>
    <t>692103</t>
  </si>
  <si>
    <t>Stimuleringskrediet ISV</t>
  </si>
  <si>
    <t>692104</t>
  </si>
  <si>
    <t>Vliegende brigade ISV</t>
  </si>
  <si>
    <t>692118</t>
  </si>
  <si>
    <t>692121</t>
  </si>
  <si>
    <t>Herziening nota Bouwen en wonen</t>
  </si>
  <si>
    <t>692123</t>
  </si>
  <si>
    <t>Behoefteraming ISV-III</t>
  </si>
  <si>
    <t>692127</t>
  </si>
  <si>
    <t>Collect.Particul.Opdr.geversch.</t>
  </si>
  <si>
    <t>692132</t>
  </si>
  <si>
    <t>Kosten beëindiging OMD</t>
  </si>
  <si>
    <t>692133</t>
  </si>
  <si>
    <t>PUP-Bevolkingsdaling</t>
  </si>
  <si>
    <t>692171</t>
  </si>
  <si>
    <t>Herijking woningbouwafspraken RGA</t>
  </si>
  <si>
    <t>692172</t>
  </si>
  <si>
    <t>Woningmarktonderz. aardbevingsgebied</t>
  </si>
  <si>
    <t>G1PR920102</t>
  </si>
  <si>
    <t>SDV</t>
  </si>
  <si>
    <t>692105</t>
  </si>
  <si>
    <t>Programma SDV</t>
  </si>
  <si>
    <t>692106</t>
  </si>
  <si>
    <t>Rente SDV</t>
  </si>
  <si>
    <t>692119</t>
  </si>
  <si>
    <t>Voorziening SDV</t>
  </si>
  <si>
    <t>692131</t>
  </si>
  <si>
    <t>SDV bijdege Rijk</t>
  </si>
  <si>
    <t>G1PR920103</t>
  </si>
  <si>
    <t>ISV-I</t>
  </si>
  <si>
    <t>692107</t>
  </si>
  <si>
    <t>Project gemeente</t>
  </si>
  <si>
    <t>692108</t>
  </si>
  <si>
    <t>Knelpunten pot</t>
  </si>
  <si>
    <t>692109</t>
  </si>
  <si>
    <t>Bodemprogramma gemeenten</t>
  </si>
  <si>
    <t>692110</t>
  </si>
  <si>
    <t>Bodemprojecten gemeenten</t>
  </si>
  <si>
    <t>692120</t>
  </si>
  <si>
    <t>Voorziening ISV</t>
  </si>
  <si>
    <t>692128</t>
  </si>
  <si>
    <t>ISV-I Bijdrage Rijk</t>
  </si>
  <si>
    <t>G1PR920104</t>
  </si>
  <si>
    <t>ISV-II</t>
  </si>
  <si>
    <t>692111</t>
  </si>
  <si>
    <t>692112</t>
  </si>
  <si>
    <t>692113</t>
  </si>
  <si>
    <t>692114</t>
  </si>
  <si>
    <t>692115</t>
  </si>
  <si>
    <t>ISV-2 programma gemeenten</t>
  </si>
  <si>
    <t>692116</t>
  </si>
  <si>
    <t>ISV-2 bijdrage Rijk</t>
  </si>
  <si>
    <t>692117</t>
  </si>
  <si>
    <t>Voorziening ISV-II</t>
  </si>
  <si>
    <t>692122</t>
  </si>
  <si>
    <t>Stelpost Nog te verdelen ISV-II</t>
  </si>
  <si>
    <t>692124</t>
  </si>
  <si>
    <t>Project gemeente vgj</t>
  </si>
  <si>
    <t>692125</t>
  </si>
  <si>
    <t>Knelpunten pot vgj</t>
  </si>
  <si>
    <t>692126</t>
  </si>
  <si>
    <t>ISV-2 programma gemeenten vgj</t>
  </si>
  <si>
    <t>G1PR920105</t>
  </si>
  <si>
    <t>ISV-III</t>
  </si>
  <si>
    <t>692129</t>
  </si>
  <si>
    <t>Stelpost: Nog te verdelen ISV-3</t>
  </si>
  <si>
    <t>692130</t>
  </si>
  <si>
    <t>ISV-3 bijdrage Rijk</t>
  </si>
  <si>
    <t>692134</t>
  </si>
  <si>
    <t>ISV-III Wonen - projecten</t>
  </si>
  <si>
    <t>692135</t>
  </si>
  <si>
    <t>ISV-III Wonen - fonds woningverb.</t>
  </si>
  <si>
    <t>692136</t>
  </si>
  <si>
    <t>ISV-III Wonen - knelpuntenpot</t>
  </si>
  <si>
    <t>692137</t>
  </si>
  <si>
    <t>ISV III Bodem</t>
  </si>
  <si>
    <t>692138</t>
  </si>
  <si>
    <t>ISV III Geluid</t>
  </si>
  <si>
    <t>G1PR920106</t>
  </si>
  <si>
    <t>Krimp</t>
  </si>
  <si>
    <t>692139</t>
  </si>
  <si>
    <t>FA Eemsd Delfzijl (Res Leefbh Krimp)</t>
  </si>
  <si>
    <t>692140</t>
  </si>
  <si>
    <t>FA Eemsd Delfzijl (Rijk krimpsloop)</t>
  </si>
  <si>
    <t>692141</t>
  </si>
  <si>
    <t>FA Eemsd Delfzijl (ISV3)</t>
  </si>
  <si>
    <t>692142</t>
  </si>
  <si>
    <t>FA Eemsd Eemsm (Res Leefbh Krimp)</t>
  </si>
  <si>
    <t>692143</t>
  </si>
  <si>
    <t>FA Eemsd Eemsm (Rijks krimpsloop)</t>
  </si>
  <si>
    <t>692144</t>
  </si>
  <si>
    <t>FA Eemsd Eemsm (ISV3)</t>
  </si>
  <si>
    <t>692145</t>
  </si>
  <si>
    <t>FA Eemsd Appdam (Res Leefbh Krimp)</t>
  </si>
  <si>
    <t>692146</t>
  </si>
  <si>
    <t>FA Eemsd Appdam (Rijk krimpsloop)</t>
  </si>
  <si>
    <t>692147</t>
  </si>
  <si>
    <t>FA Eemsd Appdam (ISV3)</t>
  </si>
  <si>
    <t>692148</t>
  </si>
  <si>
    <t>FA Eemsd Loppsum (Res Leefbh Krimp)</t>
  </si>
  <si>
    <t>692149</t>
  </si>
  <si>
    <t>FA Eemsd Loppsum (Rijk krimpsloop)</t>
  </si>
  <si>
    <t>692150</t>
  </si>
  <si>
    <t>FA Eemsd Loppsum (ISV3)</t>
  </si>
  <si>
    <t>692151</t>
  </si>
  <si>
    <t>FA Eemsd Reg Budg (Res Leefbh Krimp)</t>
  </si>
  <si>
    <t>692152</t>
  </si>
  <si>
    <t>FA Eemsd Reg Budg (Rijk krimpsloop)</t>
  </si>
  <si>
    <t>692153</t>
  </si>
  <si>
    <t>FA Eemsd Reg Budg (ISV3)</t>
  </si>
  <si>
    <t>692154</t>
  </si>
  <si>
    <t>Ganzedijk (res leefbh Krimp)</t>
  </si>
  <si>
    <t>692155</t>
  </si>
  <si>
    <t>Ganzedijk(rijk krimpsloop)</t>
  </si>
  <si>
    <t>692156</t>
  </si>
  <si>
    <t>Ganzedijk (ISV3)</t>
  </si>
  <si>
    <t>692157</t>
  </si>
  <si>
    <t>Oost-Groningen (Res Leefbh Krimp)</t>
  </si>
  <si>
    <t>692158</t>
  </si>
  <si>
    <t>Oost-Groningen (ISV3)</t>
  </si>
  <si>
    <t>692159</t>
  </si>
  <si>
    <t>De Marne (Res Leefbh Krimp)</t>
  </si>
  <si>
    <t>692160</t>
  </si>
  <si>
    <t>De Marne (ISV3)</t>
  </si>
  <si>
    <t>692161</t>
  </si>
  <si>
    <t>Innov proj en exp (Res Leefbh Krimp)</t>
  </si>
  <si>
    <t>692162</t>
  </si>
  <si>
    <t>Actiepl Bevdaling (Res Leefbh Krimp)</t>
  </si>
  <si>
    <t>692163</t>
  </si>
  <si>
    <t>Reserve Leefbaarheid Krinpgebieden</t>
  </si>
  <si>
    <t>692164</t>
  </si>
  <si>
    <t>ISV3-middelen voor Krimpgebieden</t>
  </si>
  <si>
    <t>692166</t>
  </si>
  <si>
    <t>Convenant Groningen op Koers</t>
  </si>
  <si>
    <t>692167</t>
  </si>
  <si>
    <t>Prov.Midd.Leefbh.Krimp</t>
  </si>
  <si>
    <t>692168</t>
  </si>
  <si>
    <t>Eemsdelta aandeel Rijk krimpsloop</t>
  </si>
  <si>
    <t>692169</t>
  </si>
  <si>
    <t>Eemsdelta aandeel Provincie</t>
  </si>
  <si>
    <t>692170</t>
  </si>
  <si>
    <t>Eemsdelta aandeel ISV3</t>
  </si>
  <si>
    <t>G1PR920107</t>
  </si>
  <si>
    <t>Niet Krimpgebieden</t>
  </si>
  <si>
    <t>692165</t>
  </si>
  <si>
    <t>Leefbaarheid niet Krimpgebieden</t>
  </si>
  <si>
    <t>Water</t>
  </si>
  <si>
    <t>Productgroep</t>
  </si>
  <si>
    <t>Functie</t>
  </si>
  <si>
    <t>Hoofdfunctie</t>
  </si>
  <si>
    <t>Hoofdfunctie naam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</si>
  <si>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</si>
  <si>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</si>
  <si>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</si>
  <si>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</si>
  <si>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</si>
  <si>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</si>
  <si>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</si>
  <si>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</si>
  <si>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</si>
  <si>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</si>
  <si>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Algemeen bestuur</t>
  </si>
  <si>
    <t>Openbare orde en veiligheid</t>
  </si>
  <si>
    <t>Verkeer en vervoer</t>
  </si>
  <si>
    <t>Waterhuishouding</t>
  </si>
  <si>
    <t>Milieubeheer</t>
  </si>
  <si>
    <t>Recreatie en natuur</t>
  </si>
  <si>
    <t>Economische en agrarische zaken</t>
  </si>
  <si>
    <t>Welzijn</t>
  </si>
  <si>
    <t>Ruimtelijke ordening en volkshuisvesting</t>
  </si>
  <si>
    <t>Functie naam</t>
  </si>
  <si>
    <t>10</t>
  </si>
  <si>
    <t>Provinciale Staten</t>
  </si>
  <si>
    <t>11</t>
  </si>
  <si>
    <t>12</t>
  </si>
  <si>
    <t>13</t>
  </si>
  <si>
    <t>14</t>
  </si>
  <si>
    <t>15</t>
  </si>
  <si>
    <t>16</t>
  </si>
  <si>
    <t>17</t>
  </si>
  <si>
    <t>20</t>
  </si>
  <si>
    <t>21</t>
  </si>
  <si>
    <t>22</t>
  </si>
  <si>
    <t>30</t>
  </si>
  <si>
    <t>31</t>
  </si>
  <si>
    <t>32</t>
  </si>
  <si>
    <t>33</t>
  </si>
  <si>
    <t>34</t>
  </si>
  <si>
    <t>40</t>
  </si>
  <si>
    <t>41</t>
  </si>
  <si>
    <t>42</t>
  </si>
  <si>
    <t>43</t>
  </si>
  <si>
    <t>44</t>
  </si>
  <si>
    <t>45</t>
  </si>
  <si>
    <t>50</t>
  </si>
  <si>
    <t>51</t>
  </si>
  <si>
    <t>52</t>
  </si>
  <si>
    <t>53</t>
  </si>
  <si>
    <t>54</t>
  </si>
  <si>
    <t>55</t>
  </si>
  <si>
    <t>56</t>
  </si>
  <si>
    <t>60</t>
  </si>
  <si>
    <t>61</t>
  </si>
  <si>
    <t>62</t>
  </si>
  <si>
    <t>70</t>
  </si>
  <si>
    <t>71</t>
  </si>
  <si>
    <t>72</t>
  </si>
  <si>
    <t>73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</si>
  <si>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</si>
  <si>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</si>
  <si>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</si>
  <si>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</si>
  <si>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</si>
  <si>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</si>
  <si>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</si>
  <si>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</si>
  <si>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</si>
  <si>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90</t>
  </si>
  <si>
    <t>91</t>
  </si>
  <si>
    <t>92</t>
  </si>
  <si>
    <t>93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</si>
  <si>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</si>
  <si>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</si>
  <si>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</si>
  <si>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</si>
  <si>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</si>
  <si>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</si>
  <si>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</si>
  <si>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</si>
  <si>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</si>
  <si>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</si>
  <si>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Gedeputeerde Staten</t>
  </si>
  <si>
    <t>Kabinetszaken</t>
  </si>
  <si>
    <t>Bestuurlijke organisatie</t>
  </si>
  <si>
    <t>Financieel toezicht op de gemeenten</t>
  </si>
  <si>
    <t>Uitvoering van overige wettelijke regelingen</t>
  </si>
  <si>
    <t>Overige zaken betreffende algemeen bestuur</t>
  </si>
  <si>
    <t>Overige baten en lasten</t>
  </si>
  <si>
    <t>Openbare orde en veiligheid, algemeen</t>
  </si>
  <si>
    <t>Overige beschermende maatregelen</t>
  </si>
  <si>
    <t>Verkeer en vervoer, algemeen</t>
  </si>
  <si>
    <t>Landwegen</t>
  </si>
  <si>
    <t>Boot- en veerdiensten</t>
  </si>
  <si>
    <t>Waterwegen</t>
  </si>
  <si>
    <t>Waterhuishouding, algemeen</t>
  </si>
  <si>
    <t>Waterkeeringen</t>
  </si>
  <si>
    <t>Kwantitatief beheer oppervlaktewater</t>
  </si>
  <si>
    <t>Kwantitatief beheer grondwater</t>
  </si>
  <si>
    <t>Landaanwinning</t>
  </si>
  <si>
    <t>Milieubeheer, algemeen</t>
  </si>
  <si>
    <t>Kwalitatief beheer oppervlaktewater</t>
  </si>
  <si>
    <t>Kwalitatief beheer grondwater en bodem</t>
  </si>
  <si>
    <t>Bestrijding luchtverontreiniging</t>
  </si>
  <si>
    <t>Bestrijding geluidhinder</t>
  </si>
  <si>
    <t>Vergunningverlening en handhaving</t>
  </si>
  <si>
    <t>Ontgrondingen</t>
  </si>
  <si>
    <t>Recreatie en natuur, algemeen</t>
  </si>
  <si>
    <t>Recreatie</t>
  </si>
  <si>
    <t>Natuur</t>
  </si>
  <si>
    <t>Algemene economische aangelegenheden</t>
  </si>
  <si>
    <t>Bevordering economische activiteiten</t>
  </si>
  <si>
    <t>Nutsvoorzieningen</t>
  </si>
  <si>
    <t>Agrarische aangelegenheden</t>
  </si>
  <si>
    <t>Welzijn, algemeen</t>
  </si>
  <si>
    <t>Lichamelijke vorming en sport</t>
  </si>
  <si>
    <t>Kunst en oudheidkunde</t>
  </si>
  <si>
    <t>Sociaal-cultureel werk en ontwikkeling</t>
  </si>
  <si>
    <t>Ruimtelijke ordening en volkshuisvesting, algemeen</t>
  </si>
  <si>
    <t>Ruimtelijke ordening</t>
  </si>
  <si>
    <t>Volkshuisvesting</t>
  </si>
  <si>
    <t>Stedelijke vernieuwing</t>
  </si>
  <si>
    <t>Geldleningen en uitzettingen korter dan 1 jaar</t>
  </si>
  <si>
    <t>Algemene uitkering Provinciefonds</t>
  </si>
  <si>
    <t>Eigen middelen</t>
  </si>
  <si>
    <t>Overige financiële middelen</t>
  </si>
  <si>
    <t>Algemene baten en lasten / onvoorzien</t>
  </si>
  <si>
    <t>Saldo van kostenplaatsen</t>
  </si>
  <si>
    <t>Saldo van de rekening van baten en lasten voor bestemming</t>
  </si>
  <si>
    <t>Mutaties reserves die verband houden met de hoofdfuncties</t>
  </si>
  <si>
    <t>Saldo van de rekening van baten en lasten na bestemming</t>
  </si>
  <si>
    <t>Productgroep naam</t>
  </si>
  <si>
    <t>1001</t>
  </si>
  <si>
    <t>1101</t>
  </si>
  <si>
    <t>1201</t>
  </si>
  <si>
    <t>1301</t>
  </si>
  <si>
    <t>1401</t>
  </si>
  <si>
    <t>1501</t>
  </si>
  <si>
    <t>Uitvoering van wettelijke regelingen</t>
  </si>
  <si>
    <t>1601</t>
  </si>
  <si>
    <t>Bestuurlijke samenwerking</t>
  </si>
  <si>
    <t>1602</t>
  </si>
  <si>
    <t>Voorzieningen personeel</t>
  </si>
  <si>
    <t>1603</t>
  </si>
  <si>
    <t>1604</t>
  </si>
  <si>
    <t>Promotie en relatiemanagement</t>
  </si>
  <si>
    <t>1701</t>
  </si>
  <si>
    <t>Diensten voor derden</t>
  </si>
  <si>
    <t>1702</t>
  </si>
  <si>
    <t>Verhuur van gebouwen</t>
  </si>
  <si>
    <t>1703</t>
  </si>
  <si>
    <t>Diensten voor derden hoofdvaarwegen</t>
  </si>
  <si>
    <t>2001</t>
  </si>
  <si>
    <t>3001</t>
  </si>
  <si>
    <t>Mobiliteitsbeleid</t>
  </si>
  <si>
    <t>3101</t>
  </si>
  <si>
    <t>(Re)constructie wegen en fietspaden</t>
  </si>
  <si>
    <t>3102</t>
  </si>
  <si>
    <t>Onderhoud en beheer wegen en fietspaden</t>
  </si>
  <si>
    <t>3103</t>
  </si>
  <si>
    <t>Verkeersveiligheid</t>
  </si>
  <si>
    <t>3104</t>
  </si>
  <si>
    <t>Verkeersmanagement</t>
  </si>
  <si>
    <t>3301</t>
  </si>
  <si>
    <t>(Re)constructie waterwegen</t>
  </si>
  <si>
    <t>3303</t>
  </si>
  <si>
    <t>Onderhoud en beheer vaarwegen</t>
  </si>
  <si>
    <t>3306</t>
  </si>
  <si>
    <t>Kunstwerken vaarwegen</t>
  </si>
  <si>
    <t>3401</t>
  </si>
  <si>
    <t>Luchtvaartvervoer</t>
  </si>
  <si>
    <t>3402</t>
  </si>
  <si>
    <t>4001</t>
  </si>
  <si>
    <t>4002</t>
  </si>
  <si>
    <t>Water (PLG)</t>
  </si>
  <si>
    <t>4101</t>
  </si>
  <si>
    <t>5003</t>
  </si>
  <si>
    <t>Milieubeleid en duurzame ontwikkeling</t>
  </si>
  <si>
    <t>5004</t>
  </si>
  <si>
    <t>5201</t>
  </si>
  <si>
    <t>5202</t>
  </si>
  <si>
    <t>Duurzaam bodembeheer en afval</t>
  </si>
  <si>
    <t>5501</t>
  </si>
  <si>
    <t>Vergunningverlening</t>
  </si>
  <si>
    <t>5502</t>
  </si>
  <si>
    <t>Toezicht en handhaving</t>
  </si>
  <si>
    <t>5601</t>
  </si>
  <si>
    <t>6101</t>
  </si>
  <si>
    <t>Toerisme en recreatie</t>
  </si>
  <si>
    <t>6102</t>
  </si>
  <si>
    <t>Toerisme en recreatie (PLG)</t>
  </si>
  <si>
    <t>6205</t>
  </si>
  <si>
    <t>6206</t>
  </si>
  <si>
    <t>Natuurontwikkeling (PLG)</t>
  </si>
  <si>
    <t>6207</t>
  </si>
  <si>
    <t>Natuurbeheer (PLG)</t>
  </si>
  <si>
    <t>6208</t>
  </si>
  <si>
    <t>Landschap (PLG)</t>
  </si>
  <si>
    <t>7001</t>
  </si>
  <si>
    <t>Algemeen economische zaken</t>
  </si>
  <si>
    <t>7002</t>
  </si>
  <si>
    <t>7003</t>
  </si>
  <si>
    <t>7103</t>
  </si>
  <si>
    <t>Werkgelegenheid en arbeidsmarkt</t>
  </si>
  <si>
    <t>7106</t>
  </si>
  <si>
    <t>7107</t>
  </si>
  <si>
    <t>Provinciale bedrijven</t>
  </si>
  <si>
    <t>7108</t>
  </si>
  <si>
    <t>Fysieke bedrijfsomgeving</t>
  </si>
  <si>
    <t>7109</t>
  </si>
  <si>
    <t>Marktsectoren</t>
  </si>
  <si>
    <t>7201</t>
  </si>
  <si>
    <t>7303</t>
  </si>
  <si>
    <t>Landbouw en landinrichting (PLG)</t>
  </si>
  <si>
    <t>8001</t>
  </si>
  <si>
    <t>Ontwikkeling en ondersteuning welzijn</t>
  </si>
  <si>
    <t>8005</t>
  </si>
  <si>
    <t>8101</t>
  </si>
  <si>
    <t>Stichting Provinciaal Groninger Studiefonds</t>
  </si>
  <si>
    <t>8102</t>
  </si>
  <si>
    <t>8201</t>
  </si>
  <si>
    <t>Sportbeleid</t>
  </si>
  <si>
    <t>8320</t>
  </si>
  <si>
    <t>Het Verhaal van Groningen (Cultuurnota 2013-2016)</t>
  </si>
  <si>
    <t>8401</t>
  </si>
  <si>
    <t>Bibliotheken</t>
  </si>
  <si>
    <t>8602</t>
  </si>
  <si>
    <t>Zorg en hulpverlening</t>
  </si>
  <si>
    <t>8801</t>
  </si>
  <si>
    <t>Jeugdzorg</t>
  </si>
  <si>
    <t>9101</t>
  </si>
  <si>
    <t>Ruimtelijke ontwikkeling</t>
  </si>
  <si>
    <t>9102</t>
  </si>
  <si>
    <t>Realisatie ruimtelijk beleid</t>
  </si>
  <si>
    <t>9103</t>
  </si>
  <si>
    <t>Technische infrastructuur</t>
  </si>
  <si>
    <t>9104</t>
  </si>
  <si>
    <t>9105</t>
  </si>
  <si>
    <t>Sociaal-economische vitalisering (PLG)</t>
  </si>
  <si>
    <t>9201</t>
  </si>
  <si>
    <t>Wonen</t>
  </si>
  <si>
    <t>Collectief personenvervoer</t>
  </si>
  <si>
    <t>0010</t>
  </si>
  <si>
    <t>0110</t>
  </si>
  <si>
    <t>0200</t>
  </si>
  <si>
    <t>0310</t>
  </si>
  <si>
    <t>0410</t>
  </si>
  <si>
    <t>0500</t>
  </si>
  <si>
    <t>0600</t>
  </si>
  <si>
    <t>0800</t>
  </si>
  <si>
    <t>Financieringsmiddelen</t>
  </si>
  <si>
    <t>Geldleningen langer of gelijk aan een jaar</t>
  </si>
  <si>
    <t>Saldo kostenplaatsen</t>
  </si>
  <si>
    <t>Financiering en algemene dekkingsmiddelen</t>
  </si>
  <si>
    <t>423143</t>
  </si>
  <si>
    <t>Kado extern personeel</t>
  </si>
  <si>
    <t>423161</t>
  </si>
  <si>
    <t>IKAP Fiets</t>
  </si>
  <si>
    <t>423162</t>
  </si>
  <si>
    <t>IKAP Fitness</t>
  </si>
  <si>
    <t>423163</t>
  </si>
  <si>
    <t>IKAP Vakbond</t>
  </si>
  <si>
    <t>631140</t>
  </si>
  <si>
    <t>N33-Midden RSP (RMF)</t>
  </si>
  <si>
    <t>634248</t>
  </si>
  <si>
    <t>Groningen Spoorzone RSP (CP)</t>
  </si>
  <si>
    <t>650443</t>
  </si>
  <si>
    <t>Nog te verd. Energieprogr. 2016-2019</t>
  </si>
  <si>
    <t>P50114</t>
  </si>
  <si>
    <t>P50115</t>
  </si>
  <si>
    <t>Diverse projecten MJP 2015-2019</t>
  </si>
  <si>
    <t>P50116</t>
  </si>
  <si>
    <t>P50117</t>
  </si>
  <si>
    <t>662621</t>
  </si>
  <si>
    <t>Landschapsconvenant incl.dorpsbosjes</t>
  </si>
  <si>
    <t>662651</t>
  </si>
  <si>
    <t>Leven-lang-lerenfonds</t>
  </si>
  <si>
    <t>671124</t>
  </si>
  <si>
    <t>Space Technology Indust.+Soc.(REP)</t>
  </si>
  <si>
    <t>671236</t>
  </si>
  <si>
    <t>Verst.inn.bedr. personalised health</t>
  </si>
  <si>
    <t>671541</t>
  </si>
  <si>
    <t>IAG4 Transitiemiddelen SNN</t>
  </si>
  <si>
    <t>673331</t>
  </si>
  <si>
    <t>Ombouw/uitbr. biologische landbouw</t>
  </si>
  <si>
    <t>683468</t>
  </si>
  <si>
    <t>Fonds voor de media</t>
  </si>
  <si>
    <t>683469</t>
  </si>
  <si>
    <t>Erfgoedmonitor</t>
  </si>
  <si>
    <t>683470</t>
  </si>
  <si>
    <t>Nieuwe culturele initiatieven</t>
  </si>
  <si>
    <t>686207</t>
  </si>
  <si>
    <t>Ondersteuning vrijwilligerswerk</t>
  </si>
  <si>
    <t>G1PR860206</t>
  </si>
  <si>
    <t>Zorgmonitor</t>
  </si>
  <si>
    <t>686208</t>
  </si>
  <si>
    <t>691424</t>
  </si>
  <si>
    <t>invest.budg. Lauwersmeer/-oog(REP)</t>
  </si>
  <si>
    <t>600108.850009</t>
  </si>
  <si>
    <t>600111.850001</t>
  </si>
  <si>
    <t>600127.450002</t>
  </si>
  <si>
    <t>600127.850002</t>
  </si>
  <si>
    <t>601110.450009.LUG023</t>
  </si>
  <si>
    <t>601125.850005.LUG039</t>
  </si>
  <si>
    <t>601125.850005.LUG040</t>
  </si>
  <si>
    <t>602102.840220</t>
  </si>
  <si>
    <t>608208.860302</t>
  </si>
  <si>
    <t>608214.860302</t>
  </si>
  <si>
    <t>608221.860302</t>
  </si>
  <si>
    <t>610100.411100.KP001</t>
  </si>
  <si>
    <t>610100.423092</t>
  </si>
  <si>
    <t>610101.423139</t>
  </si>
  <si>
    <t>610101.423150</t>
  </si>
  <si>
    <t>610101.423151</t>
  </si>
  <si>
    <t>610104.460501</t>
  </si>
  <si>
    <t>610108.423139</t>
  </si>
  <si>
    <t>610110.423139</t>
  </si>
  <si>
    <t>610111.423170</t>
  </si>
  <si>
    <t>610111.423172</t>
  </si>
  <si>
    <t>611100.423025.EP1080.GS01</t>
  </si>
  <si>
    <t>611100.423025.EP1080.GS14</t>
  </si>
  <si>
    <t>611100.423026.EP1080.GS01</t>
  </si>
  <si>
    <t>611100.423026.EP1080.GS14</t>
  </si>
  <si>
    <t>611100.423083.EP1081.GS14</t>
  </si>
  <si>
    <t>611100.423142.EP1081</t>
  </si>
  <si>
    <t>611100.423170.EP1081</t>
  </si>
  <si>
    <t>611100.423172.EP1081</t>
  </si>
  <si>
    <t>611100.423172.EP1081.GS14</t>
  </si>
  <si>
    <t>611100.423178.EP1081</t>
  </si>
  <si>
    <t>611101.423139</t>
  </si>
  <si>
    <t>611106.423132</t>
  </si>
  <si>
    <t>611106.423139</t>
  </si>
  <si>
    <t>611106.423139.AM</t>
  </si>
  <si>
    <t>611106.423142</t>
  </si>
  <si>
    <t>611106.423170</t>
  </si>
  <si>
    <t>611106.423172</t>
  </si>
  <si>
    <t>613104.423175</t>
  </si>
  <si>
    <t>615100.423092</t>
  </si>
  <si>
    <t>615100.423151</t>
  </si>
  <si>
    <t>615102.423139</t>
  </si>
  <si>
    <t>615104.423139</t>
  </si>
  <si>
    <t>615105.423172</t>
  </si>
  <si>
    <t>616100.423139</t>
  </si>
  <si>
    <t>616109.423139</t>
  </si>
  <si>
    <t>616109.423152</t>
  </si>
  <si>
    <t>616109.423172</t>
  </si>
  <si>
    <t>616110.423139</t>
  </si>
  <si>
    <t>616200.423172</t>
  </si>
  <si>
    <t>616205.423195</t>
  </si>
  <si>
    <t>616300.423082.EP1001.AM</t>
  </si>
  <si>
    <t>616300.423083.EP1010.AM</t>
  </si>
  <si>
    <t>616300.423139.EP1001</t>
  </si>
  <si>
    <t>616300.423139.EP1001.AM</t>
  </si>
  <si>
    <t>616300.423139.EP1003</t>
  </si>
  <si>
    <t>616300.423139.EP1004</t>
  </si>
  <si>
    <t>616300.423172.EP1001</t>
  </si>
  <si>
    <t>616303.423139</t>
  </si>
  <si>
    <t>616304.423139</t>
  </si>
  <si>
    <t>616305.423170</t>
  </si>
  <si>
    <t>616305.423172</t>
  </si>
  <si>
    <t>616403.423136.EP1018</t>
  </si>
  <si>
    <t>616403.423139.EP1029</t>
  </si>
  <si>
    <t>616403.423142.EP1017</t>
  </si>
  <si>
    <t>616403.423142.EP1017.AM</t>
  </si>
  <si>
    <t>616403.423170.EP1028</t>
  </si>
  <si>
    <t>616403.423172.EP1015</t>
  </si>
  <si>
    <t>616403.423172.EP1028</t>
  </si>
  <si>
    <t>616403.423172.EP1029</t>
  </si>
  <si>
    <t>616403.423175.EP1015</t>
  </si>
  <si>
    <t>616403.460501.EP1018</t>
  </si>
  <si>
    <t>617100.423139</t>
  </si>
  <si>
    <t>617100.423142</t>
  </si>
  <si>
    <t>617100.423170</t>
  </si>
  <si>
    <t>617105.823010.KP116</t>
  </si>
  <si>
    <t>617105.823010.KP124</t>
  </si>
  <si>
    <t>617105.823010.KP126</t>
  </si>
  <si>
    <t>617105.823010.KP134</t>
  </si>
  <si>
    <t>617105.823010.KP143</t>
  </si>
  <si>
    <t>617105.823010.KP160</t>
  </si>
  <si>
    <t>617110.823010.KP121</t>
  </si>
  <si>
    <t>617301.423020.GB013</t>
  </si>
  <si>
    <t>617301.423020.GBH00</t>
  </si>
  <si>
    <t>617301.423040.BR005</t>
  </si>
  <si>
    <t>617301.423040.BR053</t>
  </si>
  <si>
    <t>617301.423040.BRH00</t>
  </si>
  <si>
    <t>617301.423040.GB013</t>
  </si>
  <si>
    <t>617301.423040.GB014</t>
  </si>
  <si>
    <t>617301.423040.GB019</t>
  </si>
  <si>
    <t>617301.423040.GBH00</t>
  </si>
  <si>
    <t>617301.423040.HV00</t>
  </si>
  <si>
    <t>617301.423040.HV00.BO999</t>
  </si>
  <si>
    <t>617301.423040.HV01.BO999</t>
  </si>
  <si>
    <t>617301.423040.HV02.BO999</t>
  </si>
  <si>
    <t>617301.423042.BR002</t>
  </si>
  <si>
    <t>617301.423042.BR007</t>
  </si>
  <si>
    <t>617301.423042.BR011</t>
  </si>
  <si>
    <t>617301.423042.BR013</t>
  </si>
  <si>
    <t>617301.423042.BR035</t>
  </si>
  <si>
    <t>617301.423042.BR053</t>
  </si>
  <si>
    <t>617301.423042.BRH00</t>
  </si>
  <si>
    <t>617301.423050.BRH00</t>
  </si>
  <si>
    <t>617901.823030</t>
  </si>
  <si>
    <t>617901.823090</t>
  </si>
  <si>
    <t>617999.423050</t>
  </si>
  <si>
    <t>617999.423111</t>
  </si>
  <si>
    <t>617999.423131</t>
  </si>
  <si>
    <t>617999.423139</t>
  </si>
  <si>
    <t>630100.423139</t>
  </si>
  <si>
    <t>630103.423175</t>
  </si>
  <si>
    <t>630104.423086</t>
  </si>
  <si>
    <t>630111.423132.2015</t>
  </si>
  <si>
    <t>630144.423132</t>
  </si>
  <si>
    <t>630149.423132</t>
  </si>
  <si>
    <t>630149.423139</t>
  </si>
  <si>
    <t>631131.423132.EP3101.100291</t>
  </si>
  <si>
    <t>631132.423132.EP3100.100061</t>
  </si>
  <si>
    <t>631132.423132.EP3100.100066</t>
  </si>
  <si>
    <t>631132.423132.EP3100.100146</t>
  </si>
  <si>
    <t>631132.423139.EP3100.100061</t>
  </si>
  <si>
    <t>631133.423131.EP3100</t>
  </si>
  <si>
    <t>631133.423131.EP3101</t>
  </si>
  <si>
    <t>631133.423131.EP3102</t>
  </si>
  <si>
    <t>631133.423132.EP3100.100242</t>
  </si>
  <si>
    <t>631133.423132.EP3101.100058</t>
  </si>
  <si>
    <t>631133.423132.EP3101.100089</t>
  </si>
  <si>
    <t>631133.423132.EP3101.100164</t>
  </si>
  <si>
    <t>631133.423132.EP3101.100183</t>
  </si>
  <si>
    <t>631133.423132.EP3101.100201</t>
  </si>
  <si>
    <t>631133.423132.EP3101.100254</t>
  </si>
  <si>
    <t>631133.423132.EP3102.100000</t>
  </si>
  <si>
    <t>631133.423132.EP3102.100105</t>
  </si>
  <si>
    <t>631133.423132.EP3102.100149</t>
  </si>
  <si>
    <t>631133.423132.EP3102.100170</t>
  </si>
  <si>
    <t>631133.823010.EP3100.100131</t>
  </si>
  <si>
    <t>631133.840120.EP3102.100157</t>
  </si>
  <si>
    <t>631133.840140.EP3102.100999</t>
  </si>
  <si>
    <t>631134.423131.EP3102</t>
  </si>
  <si>
    <t>631346.460501</t>
  </si>
  <si>
    <t>631348.423040.WM04.BO095</t>
  </si>
  <si>
    <t>631348.423040.WM07.BO098</t>
  </si>
  <si>
    <t>631349.423040.BO000.BO000</t>
  </si>
  <si>
    <t>631351.430004.GB103</t>
  </si>
  <si>
    <t>631352.430002</t>
  </si>
  <si>
    <t>631352.430004</t>
  </si>
  <si>
    <t>631352.460501</t>
  </si>
  <si>
    <t>631600.423040.VR19</t>
  </si>
  <si>
    <t>631600.423050.VR00</t>
  </si>
  <si>
    <t>631601.423050</t>
  </si>
  <si>
    <t>631602.423040</t>
  </si>
  <si>
    <t>633770.423040.PV00</t>
  </si>
  <si>
    <t>633770.423040.PV00.BO999</t>
  </si>
  <si>
    <t>633771.423040.PV00.BO999</t>
  </si>
  <si>
    <t>633771.423040.PV01.BO999</t>
  </si>
  <si>
    <t>633771.460501.PV01</t>
  </si>
  <si>
    <t>633772.423040.PV06</t>
  </si>
  <si>
    <t>633774.423040.PV06.BO999</t>
  </si>
  <si>
    <t>633775.423040.PV00.BO999</t>
  </si>
  <si>
    <t>633776.423040.PV00</t>
  </si>
  <si>
    <t>633776.423040.PV00.BO999</t>
  </si>
  <si>
    <t>633776.430002.PV07</t>
  </si>
  <si>
    <t>633776.822110.PV00</t>
  </si>
  <si>
    <t>633777.423040.GBP00.BO999</t>
  </si>
  <si>
    <t>633777.423043.GBP00</t>
  </si>
  <si>
    <t>633777.423060.GB020</t>
  </si>
  <si>
    <t>633777.423172.GBP00</t>
  </si>
  <si>
    <t>633906.423040.GB017</t>
  </si>
  <si>
    <t>633907.423040.BR042</t>
  </si>
  <si>
    <t>633907.423040.BR062</t>
  </si>
  <si>
    <t>633907.423040.BR067</t>
  </si>
  <si>
    <t>633907.423040.BR071</t>
  </si>
  <si>
    <t>633907.423040.BR076</t>
  </si>
  <si>
    <t>633907.423040.BR078</t>
  </si>
  <si>
    <t>633907.423040.BR080</t>
  </si>
  <si>
    <t>633907.423040.BR091</t>
  </si>
  <si>
    <t>633907.423040.BR097</t>
  </si>
  <si>
    <t>633907.423042.BR068</t>
  </si>
  <si>
    <t>633907.423042.BR076</t>
  </si>
  <si>
    <t>633907.423042.BR078</t>
  </si>
  <si>
    <t>633907.423042.BR090</t>
  </si>
  <si>
    <t>633907.423042.BRP00</t>
  </si>
  <si>
    <t>633907.423043.BR029</t>
  </si>
  <si>
    <t>633907.423050.BRP00</t>
  </si>
  <si>
    <t>633907.423060.BRP00</t>
  </si>
  <si>
    <t>633907.430002.BR091</t>
  </si>
  <si>
    <t>640101.423132</t>
  </si>
  <si>
    <t>640113.850004.HLOP01</t>
  </si>
  <si>
    <t>640113.850004.HLOP03</t>
  </si>
  <si>
    <t>640113.850004.HLOP04</t>
  </si>
  <si>
    <t>640113.850004.HLOP05</t>
  </si>
  <si>
    <t>640114.850004.HLUP03</t>
  </si>
  <si>
    <t>640114.850004.HLUP04</t>
  </si>
  <si>
    <t>640114.850004.HLUP06</t>
  </si>
  <si>
    <t>640114.850004.HLUP08</t>
  </si>
  <si>
    <t>640117.422240</t>
  </si>
  <si>
    <t>640117.423040</t>
  </si>
  <si>
    <t>640117.423110</t>
  </si>
  <si>
    <t>650094.440301</t>
  </si>
  <si>
    <t>650107.423132</t>
  </si>
  <si>
    <t>650125.440201</t>
  </si>
  <si>
    <t>650415.440301</t>
  </si>
  <si>
    <t>650419.423142</t>
  </si>
  <si>
    <t>650419.423170</t>
  </si>
  <si>
    <t>650419.423175.AM</t>
  </si>
  <si>
    <t>650429.440301</t>
  </si>
  <si>
    <t>650438.440301</t>
  </si>
  <si>
    <t>650442.423139</t>
  </si>
  <si>
    <t>650442.440202</t>
  </si>
  <si>
    <t>650442.840210</t>
  </si>
  <si>
    <t>652102.423170</t>
  </si>
  <si>
    <t>652107.423136</t>
  </si>
  <si>
    <t>652107.460501</t>
  </si>
  <si>
    <t>652108.423139</t>
  </si>
  <si>
    <t>652110.423136</t>
  </si>
  <si>
    <t>652110.460501</t>
  </si>
  <si>
    <t>652207.423026.EP5201</t>
  </si>
  <si>
    <t>652207.423040.EP5205</t>
  </si>
  <si>
    <t>652207.423050.EP5201</t>
  </si>
  <si>
    <t>655099.423132</t>
  </si>
  <si>
    <t>655104.423136</t>
  </si>
  <si>
    <t>655104.423139</t>
  </si>
  <si>
    <t>655104.460501</t>
  </si>
  <si>
    <t>655118.460501</t>
  </si>
  <si>
    <t>655207.423111</t>
  </si>
  <si>
    <t>655207.423136</t>
  </si>
  <si>
    <t>655207.460501</t>
  </si>
  <si>
    <t>655212.423139</t>
  </si>
  <si>
    <t>655214.840210</t>
  </si>
  <si>
    <t>655225.440301</t>
  </si>
  <si>
    <t>662512.840110</t>
  </si>
  <si>
    <t>662601.423132</t>
  </si>
  <si>
    <t>662630.423050</t>
  </si>
  <si>
    <t>662630.430002</t>
  </si>
  <si>
    <t>662630.430003</t>
  </si>
  <si>
    <t>662640.440301</t>
  </si>
  <si>
    <t>662650.423132</t>
  </si>
  <si>
    <t>662660.423083</t>
  </si>
  <si>
    <t>662660.423132</t>
  </si>
  <si>
    <t>662660.423136</t>
  </si>
  <si>
    <t>662660.423139</t>
  </si>
  <si>
    <t>662660.423170</t>
  </si>
  <si>
    <t>662660.423172</t>
  </si>
  <si>
    <t>662660.423175</t>
  </si>
  <si>
    <t>662660.460501</t>
  </si>
  <si>
    <t>662710.423136</t>
  </si>
  <si>
    <t>662710.460501</t>
  </si>
  <si>
    <t>662745.423132</t>
  </si>
  <si>
    <t>662745.423139</t>
  </si>
  <si>
    <t>670302.423139</t>
  </si>
  <si>
    <t>671100.423132</t>
  </si>
  <si>
    <t>671123.423131</t>
  </si>
  <si>
    <t>671235.423132</t>
  </si>
  <si>
    <t>671400.423132</t>
  </si>
  <si>
    <t>671507.423132.PS0426</t>
  </si>
  <si>
    <t>671534.441201</t>
  </si>
  <si>
    <t>671537.441201</t>
  </si>
  <si>
    <t>673330.423132</t>
  </si>
  <si>
    <t>673330.440301</t>
  </si>
  <si>
    <t>680156.423152</t>
  </si>
  <si>
    <t>680156.423172</t>
  </si>
  <si>
    <t>683400.423136</t>
  </si>
  <si>
    <t>683400.460501</t>
  </si>
  <si>
    <t>683401.440201</t>
  </si>
  <si>
    <t>683404.423139</t>
  </si>
  <si>
    <t>683422.440201</t>
  </si>
  <si>
    <t>683439.440201</t>
  </si>
  <si>
    <t>683467.440301</t>
  </si>
  <si>
    <t>686200.440201</t>
  </si>
  <si>
    <t>686204.440201</t>
  </si>
  <si>
    <t>691106.423083.AM</t>
  </si>
  <si>
    <t>691120.423021</t>
  </si>
  <si>
    <t>691120.423025</t>
  </si>
  <si>
    <t>691120.423031</t>
  </si>
  <si>
    <t>691120.423040</t>
  </si>
  <si>
    <t>691120.423041</t>
  </si>
  <si>
    <t>691120.423043</t>
  </si>
  <si>
    <t>691120.423050</t>
  </si>
  <si>
    <t>691120.423060</t>
  </si>
  <si>
    <t>691120.423080</t>
  </si>
  <si>
    <t>691120.423083</t>
  </si>
  <si>
    <t>691120.423130</t>
  </si>
  <si>
    <t>691120.423131</t>
  </si>
  <si>
    <t>691120.423132</t>
  </si>
  <si>
    <t>691120.423136</t>
  </si>
  <si>
    <t>691120.423139</t>
  </si>
  <si>
    <t>691120.423142</t>
  </si>
  <si>
    <t>691120.430004</t>
  </si>
  <si>
    <t>691120.822110</t>
  </si>
  <si>
    <t>691207.423139</t>
  </si>
  <si>
    <t>691208.460501</t>
  </si>
  <si>
    <t>691300.423131.EP9124</t>
  </si>
  <si>
    <t>691300.423131.EP9125</t>
  </si>
  <si>
    <t>691300.423131.EP9126</t>
  </si>
  <si>
    <t>691402.440201</t>
  </si>
  <si>
    <t>691418.423132.EP9114</t>
  </si>
  <si>
    <t>691418.423132.EP9117</t>
  </si>
  <si>
    <t>691418.423136.EP9117</t>
  </si>
  <si>
    <t>691418.423170.EP9114</t>
  </si>
  <si>
    <t>691418.423170.EP9117</t>
  </si>
  <si>
    <t>691418.423172.EP9114.AM</t>
  </si>
  <si>
    <t>691418.460501.EP9117</t>
  </si>
  <si>
    <t>691421.440201.EP9119</t>
  </si>
  <si>
    <t>691421.440201.EP9120</t>
  </si>
  <si>
    <t>691509.440201.EP9107</t>
  </si>
  <si>
    <t>691515.423139</t>
  </si>
  <si>
    <t>692100.423083.AM</t>
  </si>
  <si>
    <t>692124.441101</t>
  </si>
  <si>
    <t>692125.441101</t>
  </si>
  <si>
    <t>692161.440301</t>
  </si>
  <si>
    <t>692162.423139.AM</t>
  </si>
  <si>
    <t>692162.423170.AM</t>
  </si>
  <si>
    <t>692162.423179.AM</t>
  </si>
  <si>
    <t>P50099.423139.BSS21</t>
  </si>
  <si>
    <t>P50106.423139.BSO30.FBS04</t>
  </si>
  <si>
    <t>Geldleningen en uitzettingen langer of gelijk aan 1 jaar</t>
  </si>
  <si>
    <t>Contributie / werkgeversbijdr PV/PF</t>
  </si>
  <si>
    <t>600134</t>
  </si>
  <si>
    <t>Rente rek.cour.SNN diensten derden</t>
  </si>
  <si>
    <t>Rente en kst.lening NWB</t>
  </si>
  <si>
    <t>Reserve Leefbaarheid Krimpgebieden</t>
  </si>
  <si>
    <t>611108</t>
  </si>
  <si>
    <t>Provinciale deelnemingen</t>
  </si>
  <si>
    <t>616111</t>
  </si>
  <si>
    <t>Noordelijke samenw./public affairs</t>
  </si>
  <si>
    <t>G1PR170113</t>
  </si>
  <si>
    <t>Diensten derden (BO)</t>
  </si>
  <si>
    <t>617113</t>
  </si>
  <si>
    <t>Diensten derden Blauwestad</t>
  </si>
  <si>
    <t>617114</t>
  </si>
  <si>
    <t>Diensten derden gemeente De Marne</t>
  </si>
  <si>
    <t>617115</t>
  </si>
  <si>
    <t>Diensten derden Groningen Seaports</t>
  </si>
  <si>
    <t>617116</t>
  </si>
  <si>
    <t>Diensten derden gemeente Groningen</t>
  </si>
  <si>
    <t>617117</t>
  </si>
  <si>
    <t>Diensten derden gemeente Delfzijl</t>
  </si>
  <si>
    <t>617118</t>
  </si>
  <si>
    <t>Diensten derden Prorail</t>
  </si>
  <si>
    <t>617119</t>
  </si>
  <si>
    <t>Diensten derden gem. Hoogezand-Sapp</t>
  </si>
  <si>
    <t>617120</t>
  </si>
  <si>
    <t>Diensten derden gemeente Hoogeveen</t>
  </si>
  <si>
    <t>617121</t>
  </si>
  <si>
    <t>Diensten derden gemeente Zuidhorn</t>
  </si>
  <si>
    <t>617122</t>
  </si>
  <si>
    <t>Diensten derden gemeente Assen</t>
  </si>
  <si>
    <t>617123</t>
  </si>
  <si>
    <t>Diensten derden gemeente Emmen</t>
  </si>
  <si>
    <t>617124</t>
  </si>
  <si>
    <t>Diensten derden gemeente Leek</t>
  </si>
  <si>
    <t>617125</t>
  </si>
  <si>
    <t>Diensten derden gemeente Loppersum</t>
  </si>
  <si>
    <t>617126</t>
  </si>
  <si>
    <t>Diensten derden Rijkswaterstaat</t>
  </si>
  <si>
    <t>617127</t>
  </si>
  <si>
    <t>Diensten derden Provincie Drenthe</t>
  </si>
  <si>
    <t>617128</t>
  </si>
  <si>
    <t>Diensten derden Wetterskip Fryslan</t>
  </si>
  <si>
    <t>Apparaatskosten Hoofdvaarwegen</t>
  </si>
  <si>
    <t>Overige werken derden Bo</t>
  </si>
  <si>
    <t>620110</t>
  </si>
  <si>
    <t>Verbeteren 1-1-2</t>
  </si>
  <si>
    <t>620109</t>
  </si>
  <si>
    <t>Impuls Omgevingsveiligheid</t>
  </si>
  <si>
    <t>633778</t>
  </si>
  <si>
    <t>640298</t>
  </si>
  <si>
    <t>Afwik ILG water PLG2 was PLG1</t>
  </si>
  <si>
    <t>P50118</t>
  </si>
  <si>
    <t>655126</t>
  </si>
  <si>
    <t>Omgevingswet</t>
  </si>
  <si>
    <t>655226</t>
  </si>
  <si>
    <t>Handhaving/toezicht Pattje Westerbr.</t>
  </si>
  <si>
    <t>655227</t>
  </si>
  <si>
    <t>DU Besluit Risico's Zware Ongevallen</t>
  </si>
  <si>
    <t>655228</t>
  </si>
  <si>
    <t>Verbeterde controle TZH en meldingen</t>
  </si>
  <si>
    <t>662698</t>
  </si>
  <si>
    <t>Afwik ILG natuur PLG2 was PLG1</t>
  </si>
  <si>
    <t>Rente en kst.IFG</t>
  </si>
  <si>
    <t>671542</t>
  </si>
  <si>
    <t>Internet-/breedbandinfrastructuur</t>
  </si>
  <si>
    <t>673398</t>
  </si>
  <si>
    <t>Afwik ILG landb PLG2 was PLG1</t>
  </si>
  <si>
    <t>CMOSTAMM</t>
  </si>
  <si>
    <t>Gebiedsgericht Vndam/Pekala/Mwolde</t>
  </si>
  <si>
    <t>Onderz CMOSTAMM (ink. en bh data)</t>
  </si>
  <si>
    <t>680160</t>
  </si>
  <si>
    <t>Voedsel- en kledingbanken</t>
  </si>
  <si>
    <t>680090</t>
  </si>
  <si>
    <t>Afw.vgj.Innov.Budg.Sted.Vern</t>
  </si>
  <si>
    <t>686216</t>
  </si>
  <si>
    <t>G1PR860207</t>
  </si>
  <si>
    <t>Ziekenhuiszorg in de regio</t>
  </si>
  <si>
    <t>686217</t>
  </si>
  <si>
    <t>App. Kosten ruimtelijke ontwikkeling</t>
  </si>
  <si>
    <t>Onderzoek en kennisvergaring RO</t>
  </si>
  <si>
    <t>Afw.vgj.Ruimtelijke ontwikkeling</t>
  </si>
  <si>
    <t>App kst realisatie ruimtelijk beleid</t>
  </si>
  <si>
    <t>Vgj Alg Realisatie Ruimtelijk Beleid</t>
  </si>
  <si>
    <t>692173</t>
  </si>
  <si>
    <t>Interbest. actieplan bev.daling (DU)</t>
  </si>
  <si>
    <t>610100.411001.KP001</t>
  </si>
  <si>
    <t>610100.423199.KP006</t>
  </si>
  <si>
    <t>610100.423199.KP008</t>
  </si>
  <si>
    <t>610101.423154</t>
  </si>
  <si>
    <t>610106.423134</t>
  </si>
  <si>
    <t>610107.423035</t>
  </si>
  <si>
    <t>610108.423175</t>
  </si>
  <si>
    <t>610109.423142</t>
  </si>
  <si>
    <t>611100.423025.EP1080.GS16</t>
  </si>
  <si>
    <t>611100.423025.EP1080.GS17</t>
  </si>
  <si>
    <t>611100.423025.EP1080.GS18</t>
  </si>
  <si>
    <t>611100.423025.EP1080.GS19</t>
  </si>
  <si>
    <t>611100.423026.EP1080.GS16</t>
  </si>
  <si>
    <t>611100.423026.EP1080.GS17</t>
  </si>
  <si>
    <t>611100.423026.EP1080.GS18</t>
  </si>
  <si>
    <t>611100.423026.EP1080.GS19</t>
  </si>
  <si>
    <t>611100.423140.EP1081</t>
  </si>
  <si>
    <t>611100.423154.EP1077.GS14</t>
  </si>
  <si>
    <t>611100.423170.EP1081.GS18</t>
  </si>
  <si>
    <t>611100.423170.EP1081.GS19</t>
  </si>
  <si>
    <t>611107.423139</t>
  </si>
  <si>
    <t>612100.440301</t>
  </si>
  <si>
    <t>616110.423154</t>
  </si>
  <si>
    <t>616212.423085</t>
  </si>
  <si>
    <t>616215.423115</t>
  </si>
  <si>
    <t>616217.423086</t>
  </si>
  <si>
    <t>616217.423134</t>
  </si>
  <si>
    <t>616217.423174</t>
  </si>
  <si>
    <t>616217.423175</t>
  </si>
  <si>
    <t>616300.423170.EP1001</t>
  </si>
  <si>
    <t>617105.823010.KP150</t>
  </si>
  <si>
    <t>617113.423050.SL036</t>
  </si>
  <si>
    <t>617116.430004.BR058</t>
  </si>
  <si>
    <t>617117.423042.BR065</t>
  </si>
  <si>
    <t>617127.423042.BR134</t>
  </si>
  <si>
    <t>617127.423042.SL027</t>
  </si>
  <si>
    <t>617127.423042.SL029</t>
  </si>
  <si>
    <t>617301.423040.SL001</t>
  </si>
  <si>
    <t>617301.423040.SL004</t>
  </si>
  <si>
    <t>617301.423040.SL007</t>
  </si>
  <si>
    <t>617301.423040.SL011</t>
  </si>
  <si>
    <t>617301.423042.BR003</t>
  </si>
  <si>
    <t>617301.423042.BR008</t>
  </si>
  <si>
    <t>617301.423042.BR094</t>
  </si>
  <si>
    <t>617301.423042.SL001</t>
  </si>
  <si>
    <t>617301.423042.SL004</t>
  </si>
  <si>
    <t>617301.423042.SL007</t>
  </si>
  <si>
    <t>617301.423042.SL011</t>
  </si>
  <si>
    <t>617301.423043.SL001</t>
  </si>
  <si>
    <t>617903.823090</t>
  </si>
  <si>
    <t>617999.423040</t>
  </si>
  <si>
    <t>617999.423071</t>
  </si>
  <si>
    <t>617999.423080</t>
  </si>
  <si>
    <t>617999.423174</t>
  </si>
  <si>
    <t>617999.430003</t>
  </si>
  <si>
    <t>630100.423132</t>
  </si>
  <si>
    <t>630163.423139.2015</t>
  </si>
  <si>
    <t>631131.423132.EP3100.100256</t>
  </si>
  <si>
    <t>631131.423132.EP3100.100302</t>
  </si>
  <si>
    <t>631131.423139.EP3100.100214</t>
  </si>
  <si>
    <t>631132.423132.EP3100.100151</t>
  </si>
  <si>
    <t>631132.423132.EP3102.100283</t>
  </si>
  <si>
    <t>631133.423132.EP3102.100103</t>
  </si>
  <si>
    <t>631133.423132.EP3102.100212</t>
  </si>
  <si>
    <t>631133.423132.EP3102.100305</t>
  </si>
  <si>
    <t>631133.840120.EP3102.100104</t>
  </si>
  <si>
    <t>631345.423040.ST05</t>
  </si>
  <si>
    <t>631345.423040.ST07</t>
  </si>
  <si>
    <t>631347.423040</t>
  </si>
  <si>
    <t>631348.423040.WM03</t>
  </si>
  <si>
    <t>631348.423040.WM06</t>
  </si>
  <si>
    <t>631348.423042.WM01</t>
  </si>
  <si>
    <t>631349.423040.NZ00</t>
  </si>
  <si>
    <t>631349.823090</t>
  </si>
  <si>
    <t>631350.423040</t>
  </si>
  <si>
    <t>631351.423040.DU000</t>
  </si>
  <si>
    <t>631351.423040.VK000</t>
  </si>
  <si>
    <t>631351.423042.TU000</t>
  </si>
  <si>
    <t>631351.423050.TU000</t>
  </si>
  <si>
    <t>631351.460501.VK000</t>
  </si>
  <si>
    <t>631352.811030</t>
  </si>
  <si>
    <t>631352.822210</t>
  </si>
  <si>
    <t>631500.423132.MUP002</t>
  </si>
  <si>
    <t>631600.423040.VR02</t>
  </si>
  <si>
    <t>631600.423040.VR06</t>
  </si>
  <si>
    <t>631600.423040.VR07</t>
  </si>
  <si>
    <t>631600.423040.VR08</t>
  </si>
  <si>
    <t>631600.423040.VR09</t>
  </si>
  <si>
    <t>631600.423040.VR10</t>
  </si>
  <si>
    <t>631600.423040.VR11</t>
  </si>
  <si>
    <t>631600.423041.VR00</t>
  </si>
  <si>
    <t>631600.423042.VR00</t>
  </si>
  <si>
    <t>631600.423042.VR19</t>
  </si>
  <si>
    <t>633775.423040.PV06.BO999</t>
  </si>
  <si>
    <t>633776.423040.PV07</t>
  </si>
  <si>
    <t>633777.423040.GBP00</t>
  </si>
  <si>
    <t>633777.423043.GB017</t>
  </si>
  <si>
    <t>633905.423040.SL012</t>
  </si>
  <si>
    <t>633905.423040.SL015</t>
  </si>
  <si>
    <t>633905.423040.SL015.BO999</t>
  </si>
  <si>
    <t>633905.423042.SL010</t>
  </si>
  <si>
    <t>633905.423042.SL015</t>
  </si>
  <si>
    <t>633905.423043.SL012</t>
  </si>
  <si>
    <t>633905.423060.SL016</t>
  </si>
  <si>
    <t>633905.460501.SL012</t>
  </si>
  <si>
    <t>633906.423040.SL013</t>
  </si>
  <si>
    <t>633906.423040.SL013.BO999</t>
  </si>
  <si>
    <t>633906.423041.SL013</t>
  </si>
  <si>
    <t>633906.423042.SL013</t>
  </si>
  <si>
    <t>633906.423043.GB017</t>
  </si>
  <si>
    <t>633906.423050.GB017</t>
  </si>
  <si>
    <t>633906.423050.SL013</t>
  </si>
  <si>
    <t>633906.423060.GB017</t>
  </si>
  <si>
    <t>633906.423060.SL013</t>
  </si>
  <si>
    <t>633906.423172.GB017</t>
  </si>
  <si>
    <t>633906.430002.SL013</t>
  </si>
  <si>
    <t>633906.430004.SL013</t>
  </si>
  <si>
    <t>633907.423040.BR001</t>
  </si>
  <si>
    <t>633907.423040.BR036</t>
  </si>
  <si>
    <t>633907.423040.BR063</t>
  </si>
  <si>
    <t>633907.423040.BR068</t>
  </si>
  <si>
    <t>633907.423040.BR079</t>
  </si>
  <si>
    <t>633907.423040.BR093</t>
  </si>
  <si>
    <t>633907.423040.BR098</t>
  </si>
  <si>
    <t>633907.423041.BR064</t>
  </si>
  <si>
    <t>633907.423042.BR001</t>
  </si>
  <si>
    <t>633907.423042.BR036</t>
  </si>
  <si>
    <t>633907.423042.BR051</t>
  </si>
  <si>
    <t>633907.423042.BR055</t>
  </si>
  <si>
    <t>633907.423042.BR080</t>
  </si>
  <si>
    <t>633907.423042.BR092</t>
  </si>
  <si>
    <t>633907.423042.BR093</t>
  </si>
  <si>
    <t>633907.423044.BR078</t>
  </si>
  <si>
    <t>634241.841150</t>
  </si>
  <si>
    <t>640101.423178</t>
  </si>
  <si>
    <t>640103.423132</t>
  </si>
  <si>
    <t>640107.423083</t>
  </si>
  <si>
    <t>650419.423132</t>
  </si>
  <si>
    <t>650430.423132</t>
  </si>
  <si>
    <t>650430.423139.EP5002</t>
  </si>
  <si>
    <t>655104.423131</t>
  </si>
  <si>
    <t>655104.423132</t>
  </si>
  <si>
    <t>P50083.423131.BSO00</t>
  </si>
  <si>
    <t>P50102.840220.BSS20.FBS04</t>
  </si>
  <si>
    <t>P50112.423139.BSO30.FBS04</t>
  </si>
  <si>
    <t>P50115.423139</t>
  </si>
  <si>
    <t>661099.440301</t>
  </si>
  <si>
    <t>661100.423139</t>
  </si>
  <si>
    <t>661101.441201</t>
  </si>
  <si>
    <t>661230.440301</t>
  </si>
  <si>
    <t>662501.440301</t>
  </si>
  <si>
    <t>662640.423132</t>
  </si>
  <si>
    <t>662640.811010</t>
  </si>
  <si>
    <t>662661.423132</t>
  </si>
  <si>
    <t>662710.423139</t>
  </si>
  <si>
    <t>662820.440301</t>
  </si>
  <si>
    <t>670206.440301</t>
  </si>
  <si>
    <t>671123.840110</t>
  </si>
  <si>
    <t>671235.840110</t>
  </si>
  <si>
    <t>671500.440301</t>
  </si>
  <si>
    <t>673330.441201</t>
  </si>
  <si>
    <t>680097.440301</t>
  </si>
  <si>
    <t>680099.440301</t>
  </si>
  <si>
    <t>683446.440301</t>
  </si>
  <si>
    <t>683450.440301</t>
  </si>
  <si>
    <t>684099.440201</t>
  </si>
  <si>
    <t>691106.423139.AM</t>
  </si>
  <si>
    <t>691106.423152.AM</t>
  </si>
  <si>
    <t>691106.423175.AM</t>
  </si>
  <si>
    <t>691106.423179.AM</t>
  </si>
  <si>
    <t>691120.421010</t>
  </si>
  <si>
    <t>691120.423051</t>
  </si>
  <si>
    <t>691120.423081</t>
  </si>
  <si>
    <t>691120.423140</t>
  </si>
  <si>
    <t>691120.423141</t>
  </si>
  <si>
    <t>691120.423150</t>
  </si>
  <si>
    <t>691120.430002</t>
  </si>
  <si>
    <t>691120.430003</t>
  </si>
  <si>
    <t>691401.423170</t>
  </si>
  <si>
    <t>691404.823010.KP126</t>
  </si>
  <si>
    <t>691418.423139.EP9114</t>
  </si>
  <si>
    <t>691419.440201.EP9127</t>
  </si>
  <si>
    <t>691499.423132</t>
  </si>
  <si>
    <t>692157.441201</t>
  </si>
  <si>
    <t>692162.423139</t>
  </si>
  <si>
    <t>692162.423175.AM</t>
  </si>
  <si>
    <t>1799</t>
  </si>
  <si>
    <t>BODEMSANERINGSLOCATIE</t>
  </si>
  <si>
    <t>608225</t>
  </si>
  <si>
    <t>Reserve MIT</t>
  </si>
  <si>
    <t>608226</t>
  </si>
  <si>
    <t>Reserve Verkeer en vervoer</t>
  </si>
  <si>
    <t>Maatsch. betrokkenheid gaswinning</t>
  </si>
  <si>
    <t>613105</t>
  </si>
  <si>
    <t>Lobby aanpak provincie Groningen</t>
  </si>
  <si>
    <t>617129</t>
  </si>
  <si>
    <t>Diensten derden Omgevingsdienst</t>
  </si>
  <si>
    <t>617130</t>
  </si>
  <si>
    <t>Diensten derden IBOR gem. Slochteren</t>
  </si>
  <si>
    <t>617131</t>
  </si>
  <si>
    <t>Diensten derden provincie Friesland</t>
  </si>
  <si>
    <t>617132</t>
  </si>
  <si>
    <t>Diensten derden Suikerunie</t>
  </si>
  <si>
    <t>617133</t>
  </si>
  <si>
    <t>Diensten derden gem. Ten Boer</t>
  </si>
  <si>
    <t>617134</t>
  </si>
  <si>
    <t>Diensten derden gem. Winsum</t>
  </si>
  <si>
    <t>617135</t>
  </si>
  <si>
    <t>Diensten derden gem. Oldambt</t>
  </si>
  <si>
    <t>617136</t>
  </si>
  <si>
    <t>Diensten derden gem. Slochteren</t>
  </si>
  <si>
    <t>617138</t>
  </si>
  <si>
    <t>Dnstn derden Waters. Noorderzijlvest</t>
  </si>
  <si>
    <t>617139</t>
  </si>
  <si>
    <t>Diensten derden BO overig</t>
  </si>
  <si>
    <t>617137</t>
  </si>
  <si>
    <t>Diensten voor OV-Bureau Gr.-Drenthe</t>
  </si>
  <si>
    <t>VVB Secretariaat</t>
  </si>
  <si>
    <t>VVB Campagnes Publieksvoorlichting</t>
  </si>
  <si>
    <t>VVB Basispakket provinciebrede act.</t>
  </si>
  <si>
    <t>VVB Regio specifiek budget</t>
  </si>
  <si>
    <t>VVB Subs.regeling knelp. fietsinfra</t>
  </si>
  <si>
    <t>Slibdepot Knooppolder</t>
  </si>
  <si>
    <t>Slibdepot Zuidbroek</t>
  </si>
  <si>
    <t>Slibdepot Driebond</t>
  </si>
  <si>
    <t>Slibdepot Dorkwerd</t>
  </si>
  <si>
    <t>Slibdepot Winschoterzijl</t>
  </si>
  <si>
    <t>Slibdepot Lutjegastermolenpolder</t>
  </si>
  <si>
    <t>Slibdepot Zuidwending</t>
  </si>
  <si>
    <t>Slibdepot Warvenweg</t>
  </si>
  <si>
    <t>Slibdepots algemeen</t>
  </si>
  <si>
    <t>640121</t>
  </si>
  <si>
    <t>Investeringsmiddelen Dubbele Dijk</t>
  </si>
  <si>
    <t>650142</t>
  </si>
  <si>
    <t>Monitoringsinstrumentarium</t>
  </si>
  <si>
    <t>650444</t>
  </si>
  <si>
    <t>Duurzaamheidsleningen</t>
  </si>
  <si>
    <t>650445</t>
  </si>
  <si>
    <t>650446</t>
  </si>
  <si>
    <t>Energiebesparing</t>
  </si>
  <si>
    <t>650447</t>
  </si>
  <si>
    <t>Energiesysteem 2.0/Internat/kennis</t>
  </si>
  <si>
    <t>650448</t>
  </si>
  <si>
    <t>P50119</t>
  </si>
  <si>
    <t>Personeelskosten MJP2015-2019</t>
  </si>
  <si>
    <t>P50120</t>
  </si>
  <si>
    <t>P50121</t>
  </si>
  <si>
    <t>P50122</t>
  </si>
  <si>
    <t>655229</t>
  </si>
  <si>
    <t>Handhaven drugsafval</t>
  </si>
  <si>
    <t>662715</t>
  </si>
  <si>
    <t>Rentel.leningen collectieven</t>
  </si>
  <si>
    <t>RIG</t>
  </si>
  <si>
    <t>671237</t>
  </si>
  <si>
    <t>Topsportzorgcentrum REP</t>
  </si>
  <si>
    <t>671238</t>
  </si>
  <si>
    <t>Voucherregeling Ext. Expertise Finan</t>
  </si>
  <si>
    <t>671543</t>
  </si>
  <si>
    <t>MIRT-middelen</t>
  </si>
  <si>
    <t>671544</t>
  </si>
  <si>
    <t>Voorziening IFG</t>
  </si>
  <si>
    <t>680089</t>
  </si>
  <si>
    <t>Afw.vgj.Burg.Initiatieven</t>
  </si>
  <si>
    <t>682122</t>
  </si>
  <si>
    <t>Bidfase WK wielrennen 2020</t>
  </si>
  <si>
    <t>691516</t>
  </si>
  <si>
    <t>Mens en Natuur</t>
  </si>
  <si>
    <t>421060</t>
  </si>
  <si>
    <t>Leges aanleg (water)wegen</t>
  </si>
  <si>
    <t>423168</t>
  </si>
  <si>
    <t>Info bijeenk, voorl. avonden e.d.</t>
  </si>
  <si>
    <t>601125.850005.LUG051</t>
  </si>
  <si>
    <t>604101.450009</t>
  </si>
  <si>
    <t>610105.423154</t>
  </si>
  <si>
    <t>610109.423140</t>
  </si>
  <si>
    <t>611100.423080.EP1081</t>
  </si>
  <si>
    <t>611100.423139.EP1081.GS19</t>
  </si>
  <si>
    <t>611100.423154.EP1077.GS18</t>
  </si>
  <si>
    <t>611108.423132</t>
  </si>
  <si>
    <t>613104.423132</t>
  </si>
  <si>
    <t>615100.423139</t>
  </si>
  <si>
    <t>616300.423178.EP1001</t>
  </si>
  <si>
    <t>617105.823010.KP104</t>
  </si>
  <si>
    <t>617110.823010.KP119</t>
  </si>
  <si>
    <t>617112.423172.EP1700</t>
  </si>
  <si>
    <t>617126.840110</t>
  </si>
  <si>
    <t>617126.840110.KP170</t>
  </si>
  <si>
    <t>617127.423042.BR118</t>
  </si>
  <si>
    <t>617127.423042.SL030</t>
  </si>
  <si>
    <t>617127.423042.SL034</t>
  </si>
  <si>
    <t>617130.840130</t>
  </si>
  <si>
    <t>617130.840130.KP170</t>
  </si>
  <si>
    <t>617301.423041.SL005</t>
  </si>
  <si>
    <t>617301.423042.SL005</t>
  </si>
  <si>
    <t>617301.423060.GBH00</t>
  </si>
  <si>
    <t>617301.423139</t>
  </si>
  <si>
    <t>617999.430002</t>
  </si>
  <si>
    <t>620106.840120</t>
  </si>
  <si>
    <t>630103.423172</t>
  </si>
  <si>
    <t>630116.441101.2013</t>
  </si>
  <si>
    <t>630160.423172.2015</t>
  </si>
  <si>
    <t>630163.423139</t>
  </si>
  <si>
    <t>631120.860501.FD08700</t>
  </si>
  <si>
    <t>631133.423131.EP3100.100998</t>
  </si>
  <si>
    <t>631133.423132.EP3102.100243</t>
  </si>
  <si>
    <t>631133.423133.EP3102.100212</t>
  </si>
  <si>
    <t>631345.423040.ST01</t>
  </si>
  <si>
    <t>631345.423040.ST02</t>
  </si>
  <si>
    <t>631345.423040.ST03</t>
  </si>
  <si>
    <t>631345.423040.ST06</t>
  </si>
  <si>
    <t>631347.460501</t>
  </si>
  <si>
    <t>631348.423131.KP007</t>
  </si>
  <si>
    <t>631351.423042.TU018</t>
  </si>
  <si>
    <t>631500.423132</t>
  </si>
  <si>
    <t>631600.423040.VR15</t>
  </si>
  <si>
    <t>633771.423040.PV07.BO999</t>
  </si>
  <si>
    <t>633776.423040</t>
  </si>
  <si>
    <t>633776.423040.PV07.BO999</t>
  </si>
  <si>
    <t>633777.423040.GB017</t>
  </si>
  <si>
    <t>633777.423172.GB017</t>
  </si>
  <si>
    <t>633777.423178.GBP00</t>
  </si>
  <si>
    <t>633778.423040.DPT000.INRICHTING SD</t>
  </si>
  <si>
    <t>633905.423040.SL016.BO999</t>
  </si>
  <si>
    <t>633905.423042.SL017</t>
  </si>
  <si>
    <t>633905.423050.SLP00</t>
  </si>
  <si>
    <t>633905.423060.SL012</t>
  </si>
  <si>
    <t>633907.423040.BR047</t>
  </si>
  <si>
    <t>633907.423040.BR051</t>
  </si>
  <si>
    <t>633907.423040.BR055</t>
  </si>
  <si>
    <t>633907.423040.BR058</t>
  </si>
  <si>
    <t>633907.423040.BR067.BO999</t>
  </si>
  <si>
    <t>633907.423040.BR090</t>
  </si>
  <si>
    <t>633907.423040.BRP00.BO999</t>
  </si>
  <si>
    <t>633907.460501.BRP00</t>
  </si>
  <si>
    <t>634213.423139.2014</t>
  </si>
  <si>
    <t>640113.850004.HLOP06</t>
  </si>
  <si>
    <t>640114.850004.HLUP09</t>
  </si>
  <si>
    <t>640114.850004.HLUP10</t>
  </si>
  <si>
    <t>640121.840110</t>
  </si>
  <si>
    <t>650417.423139</t>
  </si>
  <si>
    <t>650419.423179.AM</t>
  </si>
  <si>
    <t>650425.440301.PS0327</t>
  </si>
  <si>
    <t>650429.840110</t>
  </si>
  <si>
    <t>650429.840130</t>
  </si>
  <si>
    <t>650435.440301</t>
  </si>
  <si>
    <t>652108.423132</t>
  </si>
  <si>
    <t>655116.423136</t>
  </si>
  <si>
    <t>655116.460501</t>
  </si>
  <si>
    <t>661111.440301.PS0478</t>
  </si>
  <si>
    <t>661113.441101</t>
  </si>
  <si>
    <t>662601.441202</t>
  </si>
  <si>
    <t>662740.423139</t>
  </si>
  <si>
    <t>671500.440201</t>
  </si>
  <si>
    <t>671511.440301.PS0350</t>
  </si>
  <si>
    <t>671511.440301.PS0411</t>
  </si>
  <si>
    <t>671511.440301.PS0475</t>
  </si>
  <si>
    <t>671511.441201.PS0428</t>
  </si>
  <si>
    <t>671512.423132.PS0471</t>
  </si>
  <si>
    <t>671512.440301.PS0480</t>
  </si>
  <si>
    <t>671512.440301.PS0482</t>
  </si>
  <si>
    <t>671541.441201</t>
  </si>
  <si>
    <t>671541.840110</t>
  </si>
  <si>
    <t>673330.423170</t>
  </si>
  <si>
    <t>680155.423139.AM</t>
  </si>
  <si>
    <t>680156.423139</t>
  </si>
  <si>
    <t>686216.440301</t>
  </si>
  <si>
    <t>691100.423132</t>
  </si>
  <si>
    <t>691102.423139.AM</t>
  </si>
  <si>
    <t>691104.423132</t>
  </si>
  <si>
    <t>691106.423139</t>
  </si>
  <si>
    <t>691120.423137</t>
  </si>
  <si>
    <t>691418.423139.EP9117</t>
  </si>
  <si>
    <t>691418.423139.EP9118</t>
  </si>
  <si>
    <t>691418.840130.EP9118</t>
  </si>
  <si>
    <t>691419.423139.EP9135</t>
  </si>
  <si>
    <t>692148.440301</t>
  </si>
  <si>
    <t>692151.440301</t>
  </si>
  <si>
    <t>692152.440301</t>
  </si>
  <si>
    <t>692162.423070.AM</t>
  </si>
  <si>
    <t>P50056.423139.BSS21</t>
  </si>
  <si>
    <t>P50083.423139.BSS20</t>
  </si>
  <si>
    <t>P50095.423139.BSO30</t>
  </si>
  <si>
    <t>P50104.423139.BSS20</t>
  </si>
  <si>
    <t>P50106.423139.BSO30</t>
  </si>
  <si>
    <t>P50114.423139.BSO30</t>
  </si>
  <si>
    <t>P50115.423139.BSO00.FBS04</t>
  </si>
  <si>
    <t>Incidenteel budget evenementen</t>
  </si>
  <si>
    <t>616415</t>
  </si>
  <si>
    <t>Shortlist evenementen</t>
  </si>
  <si>
    <t>630153</t>
  </si>
  <si>
    <t>Fietsroute+ Groningen-Haren</t>
  </si>
  <si>
    <t>630154</t>
  </si>
  <si>
    <t>N33 Midden</t>
  </si>
  <si>
    <t>640122</t>
  </si>
  <si>
    <t>Voorziening grondwater</t>
  </si>
  <si>
    <t>640123</t>
  </si>
  <si>
    <t>DU Hydrologische maatregelen</t>
  </si>
  <si>
    <t>640124</t>
  </si>
  <si>
    <t>DU Zoetwatermaatregelen</t>
  </si>
  <si>
    <t>650143</t>
  </si>
  <si>
    <t>Uitvoeringsagenda duurzaamheid</t>
  </si>
  <si>
    <t>650449</t>
  </si>
  <si>
    <t>Progr. Lokale Energietransitie (NCG)</t>
  </si>
  <si>
    <t>655230</t>
  </si>
  <si>
    <t>Prog. Bedrijvig en Leefbaar H-S</t>
  </si>
  <si>
    <t>656102</t>
  </si>
  <si>
    <t>Voorziening ontgrondingen</t>
  </si>
  <si>
    <t>661118</t>
  </si>
  <si>
    <t>Toer camp prv Gron 2016-2020 (REP)</t>
  </si>
  <si>
    <t>661119</t>
  </si>
  <si>
    <t>2e fase ontw Strandweg L'oog REP</t>
  </si>
  <si>
    <t>662517</t>
  </si>
  <si>
    <t>DU Waddenslib</t>
  </si>
  <si>
    <t>662622</t>
  </si>
  <si>
    <t>Herstel (oorspronkelijke) EHS CA</t>
  </si>
  <si>
    <t>683471</t>
  </si>
  <si>
    <t>DU Erfgoed en ruimte</t>
  </si>
  <si>
    <t>691520</t>
  </si>
  <si>
    <t>SEV Oost zonder EU</t>
  </si>
  <si>
    <t>691521</t>
  </si>
  <si>
    <t>SEV Oost met EU</t>
  </si>
  <si>
    <t>G1PR920108</t>
  </si>
  <si>
    <t>Uitvoeringsprogramma Leefbaarheid</t>
  </si>
  <si>
    <t>692174</t>
  </si>
  <si>
    <t>1.Leefbaarheid voormalig ISV en RLK</t>
  </si>
  <si>
    <t>692175</t>
  </si>
  <si>
    <t>1.Gebiedsgerichte aanpak</t>
  </si>
  <si>
    <t>692176</t>
  </si>
  <si>
    <t>2a.Voorzieningen op peil</t>
  </si>
  <si>
    <t>692177</t>
  </si>
  <si>
    <t>2b.Transitiefonds part.woning subs.</t>
  </si>
  <si>
    <t>692178</t>
  </si>
  <si>
    <t>3. Bewonersinitiatieven</t>
  </si>
  <si>
    <t>692179</t>
  </si>
  <si>
    <t>Uitvoeringskosten Leefbaarheid</t>
  </si>
  <si>
    <t>600106.450003</t>
  </si>
  <si>
    <t>600116.850003</t>
  </si>
  <si>
    <t>601110.850005.LUG023</t>
  </si>
  <si>
    <t>601125.850005.LUG028</t>
  </si>
  <si>
    <t>601125.850005.LUG042</t>
  </si>
  <si>
    <t>604101.850009</t>
  </si>
  <si>
    <t>608100.460301</t>
  </si>
  <si>
    <t>608100.860302</t>
  </si>
  <si>
    <t>608200.460301</t>
  </si>
  <si>
    <t>608200.860302</t>
  </si>
  <si>
    <t>608204.860302</t>
  </si>
  <si>
    <t>608211.460301.RES010</t>
  </si>
  <si>
    <t>608211.860302.RES009</t>
  </si>
  <si>
    <t>608211.860302.RES010</t>
  </si>
  <si>
    <t>608212.860302</t>
  </si>
  <si>
    <t>608214.460301</t>
  </si>
  <si>
    <t>608217.460301</t>
  </si>
  <si>
    <t>608217.860302</t>
  </si>
  <si>
    <t>608222.860302</t>
  </si>
  <si>
    <t>608223.860302.RES011</t>
  </si>
  <si>
    <t>608223.860302.RES013</t>
  </si>
  <si>
    <t>608223.860302.RES014</t>
  </si>
  <si>
    <t>610105.423142</t>
  </si>
  <si>
    <t>611100.423141.EP1081</t>
  </si>
  <si>
    <t>611100.423154.EP1077.GS16</t>
  </si>
  <si>
    <t>611100.423154.EP1077.GS19</t>
  </si>
  <si>
    <t>611100.423175.EP1081.GS19</t>
  </si>
  <si>
    <t>611101.840120</t>
  </si>
  <si>
    <t>611105.440202</t>
  </si>
  <si>
    <t>611106.423170.AM</t>
  </si>
  <si>
    <t>611106.423175</t>
  </si>
  <si>
    <t>613099.423131</t>
  </si>
  <si>
    <t>613104.423139</t>
  </si>
  <si>
    <t>613104.423170</t>
  </si>
  <si>
    <t>615105.423139</t>
  </si>
  <si>
    <t>615105.423170</t>
  </si>
  <si>
    <t>615105.423178</t>
  </si>
  <si>
    <t>616101.440302</t>
  </si>
  <si>
    <t>616105.423170</t>
  </si>
  <si>
    <t>616105.423178</t>
  </si>
  <si>
    <t>616110.423170</t>
  </si>
  <si>
    <t>616200.423170</t>
  </si>
  <si>
    <t>616203.423139</t>
  </si>
  <si>
    <t>616205.423196</t>
  </si>
  <si>
    <t>616217.423170</t>
  </si>
  <si>
    <t>616300.423136.EP1013</t>
  </si>
  <si>
    <t>616300.423136.EP1013.AM</t>
  </si>
  <si>
    <t>616300.423178</t>
  </si>
  <si>
    <t>616300.460501.EP1013</t>
  </si>
  <si>
    <t>616305.423178</t>
  </si>
  <si>
    <t>616305.440301</t>
  </si>
  <si>
    <t>616403.423132.EP1029.AM</t>
  </si>
  <si>
    <t>616403.423139.EP1017</t>
  </si>
  <si>
    <t>616403.423139.EP1017.AM</t>
  </si>
  <si>
    <t>616403.423139.EP1025.AM</t>
  </si>
  <si>
    <t>616403.423139.EP1029.AM</t>
  </si>
  <si>
    <t>616403.423140.EP1017</t>
  </si>
  <si>
    <t>616403.423170.EP1015</t>
  </si>
  <si>
    <t>616403.423170.EP1029</t>
  </si>
  <si>
    <t>616403.423170.EP1029.AM</t>
  </si>
  <si>
    <t>616406.440301</t>
  </si>
  <si>
    <t>617100.823010</t>
  </si>
  <si>
    <t>617100.823010.KP165</t>
  </si>
  <si>
    <t>617100.823090</t>
  </si>
  <si>
    <t>617101.823010</t>
  </si>
  <si>
    <t>617101.823010.KP106</t>
  </si>
  <si>
    <t>617101.823010.KP116</t>
  </si>
  <si>
    <t>617101.823010.KP190</t>
  </si>
  <si>
    <t>617103.823010.KP134</t>
  </si>
  <si>
    <t>617105.823010.KP106</t>
  </si>
  <si>
    <t>617105.823010.KP112</t>
  </si>
  <si>
    <t>617105.823010.KP119</t>
  </si>
  <si>
    <t>617105.823010.KP128</t>
  </si>
  <si>
    <t>617105.823010.KP170</t>
  </si>
  <si>
    <t>617107.823010.KP104</t>
  </si>
  <si>
    <t>617110.823010.KP106</t>
  </si>
  <si>
    <t>617127.423040.SL019</t>
  </si>
  <si>
    <t>617127.423040.SL029</t>
  </si>
  <si>
    <t>617127.423040.SL033</t>
  </si>
  <si>
    <t>617127.423042.BR104</t>
  </si>
  <si>
    <t>617127.423042.BR129</t>
  </si>
  <si>
    <t>617127.423042.BR138</t>
  </si>
  <si>
    <t>617127.423042.BR148</t>
  </si>
  <si>
    <t>617127.423042.SL019</t>
  </si>
  <si>
    <t>617127.423042.SL020</t>
  </si>
  <si>
    <t>617127.423042.SL026</t>
  </si>
  <si>
    <t>617127.423042.SL028</t>
  </si>
  <si>
    <t>617127.423042.SL033</t>
  </si>
  <si>
    <t>617127.423042.SL035</t>
  </si>
  <si>
    <t>617127.423042.SL038</t>
  </si>
  <si>
    <t>617128.423042.SL018</t>
  </si>
  <si>
    <t>617129.823090.02707</t>
  </si>
  <si>
    <t>617129.823090.03159</t>
  </si>
  <si>
    <t>617129.823090.03160</t>
  </si>
  <si>
    <t>617129.823090.03169</t>
  </si>
  <si>
    <t>617129.823090.03170</t>
  </si>
  <si>
    <t>617129.823090.03171</t>
  </si>
  <si>
    <t>617129.823090.03179</t>
  </si>
  <si>
    <t>617129.823090.AU000</t>
  </si>
  <si>
    <t>617130.423042.BR099</t>
  </si>
  <si>
    <t>617131.840120</t>
  </si>
  <si>
    <t>617201.822110</t>
  </si>
  <si>
    <t>617201.822210</t>
  </si>
  <si>
    <t>617301.423020.GB019</t>
  </si>
  <si>
    <t>617301.423040.BR007</t>
  </si>
  <si>
    <t>617301.423040.BR011</t>
  </si>
  <si>
    <t>617301.423040.GB010</t>
  </si>
  <si>
    <t>617301.423040.GB013.BO999</t>
  </si>
  <si>
    <t>617301.423040.SL007.BO999</t>
  </si>
  <si>
    <t>617301.423040.SL008.BO999</t>
  </si>
  <si>
    <t>617301.423042.BR005</t>
  </si>
  <si>
    <t>617301.423042.BR012</t>
  </si>
  <si>
    <t>617301.423042.BR014</t>
  </si>
  <si>
    <t>617301.423042.BR018</t>
  </si>
  <si>
    <t>617301.423042.BR074</t>
  </si>
  <si>
    <t>617301.423042.GB013</t>
  </si>
  <si>
    <t>617301.423042.GB014</t>
  </si>
  <si>
    <t>617301.423042.GB019</t>
  </si>
  <si>
    <t>617301.423042.SL006</t>
  </si>
  <si>
    <t>617301.423042.SL008</t>
  </si>
  <si>
    <t>617301.423043.GB014</t>
  </si>
  <si>
    <t>617301.423044.BRH00</t>
  </si>
  <si>
    <t>617301.423133.BRH00</t>
  </si>
  <si>
    <t>617301.823010</t>
  </si>
  <si>
    <t>617301.823010.KP170</t>
  </si>
  <si>
    <t>617302.823010.KP170</t>
  </si>
  <si>
    <t>617303.823010.KP170</t>
  </si>
  <si>
    <t>617999.423083</t>
  </si>
  <si>
    <t>617999.423132</t>
  </si>
  <si>
    <t>617999.823090</t>
  </si>
  <si>
    <t>620100.423139</t>
  </si>
  <si>
    <t>630102.423132</t>
  </si>
  <si>
    <t>630102.423139</t>
  </si>
  <si>
    <t>630103.423139</t>
  </si>
  <si>
    <t>630111.423132.EP3102</t>
  </si>
  <si>
    <t>630111.423132.EP3102.100297</t>
  </si>
  <si>
    <t>630116.441101.2010</t>
  </si>
  <si>
    <t>630116.441101.2011</t>
  </si>
  <si>
    <t>630144.440302</t>
  </si>
  <si>
    <t>630147.441101</t>
  </si>
  <si>
    <t>630150.460501</t>
  </si>
  <si>
    <t>631115.460501</t>
  </si>
  <si>
    <t>631131.423132.EP3100.100151</t>
  </si>
  <si>
    <t>631131.423132.EP3100.100255</t>
  </si>
  <si>
    <t>631131.423139.EP3100.100256</t>
  </si>
  <si>
    <t>631131.460501.EP3100.100000</t>
  </si>
  <si>
    <t>631131.460501.EP3101.100000</t>
  </si>
  <si>
    <t>631132.423081.EP3100.100061</t>
  </si>
  <si>
    <t>631132.423132.EP3100.100137</t>
  </si>
  <si>
    <t>631132.423132.EP3100.100176</t>
  </si>
  <si>
    <t>631132.460501.EP3100.100000</t>
  </si>
  <si>
    <t>631132.460501.EP3101.100000</t>
  </si>
  <si>
    <t>631132.460501.EP3102.100000</t>
  </si>
  <si>
    <t>631132.860501.EP3102.100238</t>
  </si>
  <si>
    <t>631133.423132.EP3102.100056</t>
  </si>
  <si>
    <t>631133.423132.EP3102.100131</t>
  </si>
  <si>
    <t>631133.460501.EP3100.100000</t>
  </si>
  <si>
    <t>631133.460501.EP3101.100000</t>
  </si>
  <si>
    <t>631133.460501.EP3102.100000</t>
  </si>
  <si>
    <t>631133.840130.EP3102.100104</t>
  </si>
  <si>
    <t>631133.860501.EP3102.100021</t>
  </si>
  <si>
    <t>631133.860501.EP3102.100048</t>
  </si>
  <si>
    <t>631133.860501.EP3102.100051</t>
  </si>
  <si>
    <t>631133.860501.EP3102.100161</t>
  </si>
  <si>
    <t>631133.860501.EP3102.100213</t>
  </si>
  <si>
    <t>631133.860501.EP3102.100245</t>
  </si>
  <si>
    <t>631133.860501.EP3102.100271</t>
  </si>
  <si>
    <t>631133.860501.EP3102.100289</t>
  </si>
  <si>
    <t>631348.423040.WM04</t>
  </si>
  <si>
    <t>631351.423040.GB104</t>
  </si>
  <si>
    <t>631351.423042.TU026</t>
  </si>
  <si>
    <t>631351.430003.GB103</t>
  </si>
  <si>
    <t>631351.430003.GB104</t>
  </si>
  <si>
    <t>631352.430003</t>
  </si>
  <si>
    <t>631500.440301</t>
  </si>
  <si>
    <t>631600.423040.VR00</t>
  </si>
  <si>
    <t>631600.423041.VR02</t>
  </si>
  <si>
    <t>633764.423040.DPT002.INRICHTING SD</t>
  </si>
  <si>
    <t>633771.421060.PV03</t>
  </si>
  <si>
    <t>633771.423040</t>
  </si>
  <si>
    <t>633771.423040.PV00</t>
  </si>
  <si>
    <t>633771.423040.PV05.BO999</t>
  </si>
  <si>
    <t>633771.423040.PV06.BO999</t>
  </si>
  <si>
    <t>633771.423041.PV03</t>
  </si>
  <si>
    <t>633775.423040.PV01.BO999</t>
  </si>
  <si>
    <t>633776.423040.PV01</t>
  </si>
  <si>
    <t>633776.423040.PV06</t>
  </si>
  <si>
    <t>633776.423040.PV08.BO999</t>
  </si>
  <si>
    <t>633776.811030.PV06</t>
  </si>
  <si>
    <t>633777.423040.GB013</t>
  </si>
  <si>
    <t>633777.423040.GB013.BO999</t>
  </si>
  <si>
    <t>633777.430004.GB020</t>
  </si>
  <si>
    <t>633905.423040.SL009.BO999</t>
  </si>
  <si>
    <t>633905.423040.SL017.BO999</t>
  </si>
  <si>
    <t>633906.423040.GB017.BO999</t>
  </si>
  <si>
    <t>633906.423042.BR028</t>
  </si>
  <si>
    <t>633907.423040.BR019</t>
  </si>
  <si>
    <t>633907.423040.BR042.BO999</t>
  </si>
  <si>
    <t>633907.423040.BR044</t>
  </si>
  <si>
    <t>633907.423040.BR063.BO999</t>
  </si>
  <si>
    <t>633907.423040.BR064</t>
  </si>
  <si>
    <t>633907.423040.BR076.BO999</t>
  </si>
  <si>
    <t>633907.423040.BR082</t>
  </si>
  <si>
    <t>633907.423042.BR019</t>
  </si>
  <si>
    <t>633907.423042.BR029</t>
  </si>
  <si>
    <t>633907.423042.BR042</t>
  </si>
  <si>
    <t>633907.423042.BR050</t>
  </si>
  <si>
    <t>633907.423042.BR056</t>
  </si>
  <si>
    <t>633907.423042.BR071</t>
  </si>
  <si>
    <t>633907.423042.BR072</t>
  </si>
  <si>
    <t>633907.423044.BRP00</t>
  </si>
  <si>
    <t>633907.430003.BR091</t>
  </si>
  <si>
    <t>634241.440101</t>
  </si>
  <si>
    <t>634242.423132</t>
  </si>
  <si>
    <t>640099.423139</t>
  </si>
  <si>
    <t>640104.811040</t>
  </si>
  <si>
    <t>640106.423139</t>
  </si>
  <si>
    <t>640107.423139</t>
  </si>
  <si>
    <t>640107.423170</t>
  </si>
  <si>
    <t>640298.441101</t>
  </si>
  <si>
    <t>650094.423131</t>
  </si>
  <si>
    <t>650094.423139</t>
  </si>
  <si>
    <t>650107.423136</t>
  </si>
  <si>
    <t>650107.460501</t>
  </si>
  <si>
    <t>650123.440201</t>
  </si>
  <si>
    <t>650415.423132</t>
  </si>
  <si>
    <t>650419.423170.AM</t>
  </si>
  <si>
    <t>650424.423139</t>
  </si>
  <si>
    <t>650424.423170</t>
  </si>
  <si>
    <t>650424.423175</t>
  </si>
  <si>
    <t>650425.440301.PS0326</t>
  </si>
  <si>
    <t>650430.423132.EP5002</t>
  </si>
  <si>
    <t>650437.423132</t>
  </si>
  <si>
    <t>650437.440301</t>
  </si>
  <si>
    <t>652102.423083</t>
  </si>
  <si>
    <t>652208.423040.EP5202</t>
  </si>
  <si>
    <t>652208.423040.EP5203</t>
  </si>
  <si>
    <t>652208.423040.EP5204</t>
  </si>
  <si>
    <t>655103.423136</t>
  </si>
  <si>
    <t>655103.460501</t>
  </si>
  <si>
    <t>655110.811010</t>
  </si>
  <si>
    <t>655203.423083</t>
  </si>
  <si>
    <t>655203.423132</t>
  </si>
  <si>
    <t>655203.423139</t>
  </si>
  <si>
    <t>655206.423139</t>
  </si>
  <si>
    <t>655207.422295</t>
  </si>
  <si>
    <t>655211.423120</t>
  </si>
  <si>
    <t>655211.423175</t>
  </si>
  <si>
    <t>655226.423131</t>
  </si>
  <si>
    <t>656100.423139</t>
  </si>
  <si>
    <t>P50083.423131.BSO00.FBS04</t>
  </si>
  <si>
    <t>P50101.423132.BSO00</t>
  </si>
  <si>
    <t>P50112.423139.BSO30</t>
  </si>
  <si>
    <t>661101.423081</t>
  </si>
  <si>
    <t>661101.423132</t>
  </si>
  <si>
    <t>661101.440301</t>
  </si>
  <si>
    <t>661110.440301.PS0255</t>
  </si>
  <si>
    <t>661110.840150.PS0255</t>
  </si>
  <si>
    <t>662501.423136</t>
  </si>
  <si>
    <t>662501.423139</t>
  </si>
  <si>
    <t>662501.460501</t>
  </si>
  <si>
    <t>662503.423170</t>
  </si>
  <si>
    <t>662620.423132</t>
  </si>
  <si>
    <t>662620.441201</t>
  </si>
  <si>
    <t>662650.423139</t>
  </si>
  <si>
    <t>662660.423131</t>
  </si>
  <si>
    <t>662660.423142</t>
  </si>
  <si>
    <t>662660.423178</t>
  </si>
  <si>
    <t>662698.441101</t>
  </si>
  <si>
    <t>662710.423132</t>
  </si>
  <si>
    <t>662710.440201</t>
  </si>
  <si>
    <t>662710.440301</t>
  </si>
  <si>
    <t>662710.440302</t>
  </si>
  <si>
    <t>662710.441202</t>
  </si>
  <si>
    <t>662725.440301</t>
  </si>
  <si>
    <t>662730.440301</t>
  </si>
  <si>
    <t>662745.440301</t>
  </si>
  <si>
    <t>662820.423132</t>
  </si>
  <si>
    <t>670204.440301.PS0306</t>
  </si>
  <si>
    <t>671098.440301</t>
  </si>
  <si>
    <t>671099.423132</t>
  </si>
  <si>
    <t>671099.440301</t>
  </si>
  <si>
    <t>671111.440301.PS0264</t>
  </si>
  <si>
    <t>671123.423139</t>
  </si>
  <si>
    <t>671213.423132.PS0447</t>
  </si>
  <si>
    <t>671226.441201</t>
  </si>
  <si>
    <t>671229.460501</t>
  </si>
  <si>
    <t>671234.860501.KP126</t>
  </si>
  <si>
    <t>671235.423139</t>
  </si>
  <si>
    <t>671404.441101</t>
  </si>
  <si>
    <t>671500.423070</t>
  </si>
  <si>
    <t>671500.423132</t>
  </si>
  <si>
    <t>671500.423139</t>
  </si>
  <si>
    <t>671511.440301.PS0324</t>
  </si>
  <si>
    <t>671511.440301.PS0342</t>
  </si>
  <si>
    <t>671511.440301.PS0439</t>
  </si>
  <si>
    <t>671511.460501.PS0428</t>
  </si>
  <si>
    <t>671512.423139.PS0471</t>
  </si>
  <si>
    <t>671534.423132</t>
  </si>
  <si>
    <t>671540.850009.LKG01</t>
  </si>
  <si>
    <t>671541.460501</t>
  </si>
  <si>
    <t>672100.830010</t>
  </si>
  <si>
    <t>672100.850005.LUGE03</t>
  </si>
  <si>
    <t>673330.423139</t>
  </si>
  <si>
    <t>673398.441101</t>
  </si>
  <si>
    <t>P00295.423139</t>
  </si>
  <si>
    <t>P00295.860501</t>
  </si>
  <si>
    <t>680100.440201</t>
  </si>
  <si>
    <t>680155.423132.AM</t>
  </si>
  <si>
    <t>680155.423137</t>
  </si>
  <si>
    <t>680156.440301</t>
  </si>
  <si>
    <t>683402.423136</t>
  </si>
  <si>
    <t>683402.441201</t>
  </si>
  <si>
    <t>683402.460501</t>
  </si>
  <si>
    <t>683450.423132</t>
  </si>
  <si>
    <t>683450.423139</t>
  </si>
  <si>
    <t>683456.440301.PS0311B</t>
  </si>
  <si>
    <t>686211.440301</t>
  </si>
  <si>
    <t>691100.423083</t>
  </si>
  <si>
    <t>691104.423139</t>
  </si>
  <si>
    <t>691104.423170</t>
  </si>
  <si>
    <t>691106.423132</t>
  </si>
  <si>
    <t>691106.423170.AM</t>
  </si>
  <si>
    <t>691120.422024</t>
  </si>
  <si>
    <t>691120.423082</t>
  </si>
  <si>
    <t>691120.423111</t>
  </si>
  <si>
    <t>691120.423170</t>
  </si>
  <si>
    <t>691120.423171</t>
  </si>
  <si>
    <t>691120.423175</t>
  </si>
  <si>
    <t>691120.440301</t>
  </si>
  <si>
    <t>691120.822210</t>
  </si>
  <si>
    <t>691120.840120</t>
  </si>
  <si>
    <t>691202.423083.AM</t>
  </si>
  <si>
    <t>691300.423132.EP9123</t>
  </si>
  <si>
    <t>691300.423170.EP9123</t>
  </si>
  <si>
    <t>691401.423083</t>
  </si>
  <si>
    <t>691418.423131.EP9114</t>
  </si>
  <si>
    <t>691418.423132.EP9110</t>
  </si>
  <si>
    <t>691418.423175.EP9114</t>
  </si>
  <si>
    <t>691422.440302</t>
  </si>
  <si>
    <t>691499.423139</t>
  </si>
  <si>
    <t>691509.423139.EP9107</t>
  </si>
  <si>
    <t>691509.440301.EP9105</t>
  </si>
  <si>
    <t>691509.440301.EP9106</t>
  </si>
  <si>
    <t>691509.440301.EP9107</t>
  </si>
  <si>
    <t>691513.440301</t>
  </si>
  <si>
    <t>691513.440301.EP9107</t>
  </si>
  <si>
    <t>691514.440301</t>
  </si>
  <si>
    <t>691514.440301.EP9105</t>
  </si>
  <si>
    <t>691515.440301</t>
  </si>
  <si>
    <t>691516.440301</t>
  </si>
  <si>
    <t>691519.440301.EP9106</t>
  </si>
  <si>
    <t>691519.440301.EP9107</t>
  </si>
  <si>
    <t>691599.440301</t>
  </si>
  <si>
    <t>692100.423083</t>
  </si>
  <si>
    <t>692135.850001</t>
  </si>
  <si>
    <t>692151.440201</t>
  </si>
  <si>
    <t>692152.440201</t>
  </si>
  <si>
    <t>692162.423132.AM</t>
  </si>
  <si>
    <t>692162.423170</t>
  </si>
  <si>
    <t>692167.441101</t>
  </si>
  <si>
    <t>692172.440301</t>
  </si>
  <si>
    <t>Mutaties investeringen tlv res. ESFI</t>
  </si>
  <si>
    <t>631141</t>
  </si>
  <si>
    <t>Mutaties investeringen tlv res. MIT</t>
  </si>
  <si>
    <t>631142</t>
  </si>
  <si>
    <t>personele inzet Wegen</t>
  </si>
  <si>
    <t>633107</t>
  </si>
  <si>
    <t>633108</t>
  </si>
  <si>
    <t>personele inzet Waterwegen</t>
  </si>
  <si>
    <t>634249</t>
  </si>
  <si>
    <t>Spoor Zwolle-Herfte (RSP)</t>
  </si>
  <si>
    <t>650450</t>
  </si>
  <si>
    <t>Energiebesparing ODG gemeenten</t>
  </si>
  <si>
    <t>P50123</t>
  </si>
  <si>
    <t>655231</t>
  </si>
  <si>
    <t>Kosten North Refinery</t>
  </si>
  <si>
    <t>662663</t>
  </si>
  <si>
    <t>Uitv.kst RVO/SNN EU POP3 15-23</t>
  </si>
  <si>
    <t>682123</t>
  </si>
  <si>
    <t>Sportief Gezonde School Basisonderw</t>
  </si>
  <si>
    <t>682124</t>
  </si>
  <si>
    <t>Sportief Gezonde School VMBO+MBO</t>
  </si>
  <si>
    <t>682125</t>
  </si>
  <si>
    <t>Sportevenementen</t>
  </si>
  <si>
    <t>682126</t>
  </si>
  <si>
    <t>Provinciale Vrijwilligersprijs Sport</t>
  </si>
  <si>
    <t>682127</t>
  </si>
  <si>
    <t>Projecten bewegen in openbare ruimte</t>
  </si>
  <si>
    <t>682128</t>
  </si>
  <si>
    <t>Evaluatie, monitoring Sportbeleid</t>
  </si>
  <si>
    <t>600101.423139</t>
  </si>
  <si>
    <t>600127.423139</t>
  </si>
  <si>
    <t>601110.423139.LUG023</t>
  </si>
  <si>
    <t>601110.841210.LUG017</t>
  </si>
  <si>
    <t>604101.423139</t>
  </si>
  <si>
    <t>608211.860302.RES015</t>
  </si>
  <si>
    <t>608223.860302.RES015</t>
  </si>
  <si>
    <t>610108.423142</t>
  </si>
  <si>
    <t>610109.423139</t>
  </si>
  <si>
    <t>610109.423141</t>
  </si>
  <si>
    <t>610109.423173</t>
  </si>
  <si>
    <t>610111.423178</t>
  </si>
  <si>
    <t>611099.423132</t>
  </si>
  <si>
    <t>611100.423025.EP1080.GS20</t>
  </si>
  <si>
    <t>611100.423026.EP1080.GS20</t>
  </si>
  <si>
    <t>611100.423086.EP1081.GS14</t>
  </si>
  <si>
    <t>611100.423111.EP1081.GS14</t>
  </si>
  <si>
    <t>611100.423111.EP1081.GS19</t>
  </si>
  <si>
    <t>611100.423134.EP1079.GS16</t>
  </si>
  <si>
    <t>611100.423138.EP1079.GS16</t>
  </si>
  <si>
    <t>611100.423139.EP1081.GS01</t>
  </si>
  <si>
    <t>611100.423140.EP1081.GS14</t>
  </si>
  <si>
    <t>611100.423142.EP1081.GS18</t>
  </si>
  <si>
    <t>611100.423152.EP1076.GS19</t>
  </si>
  <si>
    <t>611100.423152.EP1078.GS16</t>
  </si>
  <si>
    <t>611100.423154.EP1077.GS20</t>
  </si>
  <si>
    <t>611100.423154.EP1078.GS01</t>
  </si>
  <si>
    <t>611100.423170.EP1080.GS18</t>
  </si>
  <si>
    <t>611100.423170.EP1081.GS17</t>
  </si>
  <si>
    <t>611100.423172.EP1080.GS18</t>
  </si>
  <si>
    <t>611100.423172.EP1081.GS18</t>
  </si>
  <si>
    <t>611100.423174.EP1081.GS14</t>
  </si>
  <si>
    <t>611100.423174.EP1081.GS19</t>
  </si>
  <si>
    <t>611100.423175.EP1081.GS18</t>
  </si>
  <si>
    <t>611100.423178.EP1081.GS18</t>
  </si>
  <si>
    <t>611100.423179.EP1081</t>
  </si>
  <si>
    <t>611100.423179.EP1081.GS19</t>
  </si>
  <si>
    <t>611101.423178</t>
  </si>
  <si>
    <t>611105.823010.KP124</t>
  </si>
  <si>
    <t>611106.422018</t>
  </si>
  <si>
    <t>611106.423070</t>
  </si>
  <si>
    <t>611106.423133</t>
  </si>
  <si>
    <t>611106.423178.AM</t>
  </si>
  <si>
    <t>612100.423139</t>
  </si>
  <si>
    <t>613102.423086</t>
  </si>
  <si>
    <t>613102.423139</t>
  </si>
  <si>
    <t>613103.423170</t>
  </si>
  <si>
    <t>613104.423170.AM</t>
  </si>
  <si>
    <t>613104.423178</t>
  </si>
  <si>
    <t>615105.423134</t>
  </si>
  <si>
    <t>615105.423140</t>
  </si>
  <si>
    <t>616096.423083</t>
  </si>
  <si>
    <t>616096.440301</t>
  </si>
  <si>
    <t>616109.423132</t>
  </si>
  <si>
    <t>616109.423154</t>
  </si>
  <si>
    <t>616109.423170</t>
  </si>
  <si>
    <t>616109.423178</t>
  </si>
  <si>
    <t>616110.840120</t>
  </si>
  <si>
    <t>616200.423173</t>
  </si>
  <si>
    <t>616200.423178</t>
  </si>
  <si>
    <t>616203.423086</t>
  </si>
  <si>
    <t>616205.423162</t>
  </si>
  <si>
    <t>616215.423178</t>
  </si>
  <si>
    <t>616217.423083</t>
  </si>
  <si>
    <t>616217.423132</t>
  </si>
  <si>
    <t>616217.423140</t>
  </si>
  <si>
    <t>616217.423141</t>
  </si>
  <si>
    <t>616300.423080.EP1007</t>
  </si>
  <si>
    <t>616300.423082.EP1004</t>
  </si>
  <si>
    <t>616300.423083.EP1001</t>
  </si>
  <si>
    <t>616300.423083.EP1010</t>
  </si>
  <si>
    <t>616300.423132.EP1007</t>
  </si>
  <si>
    <t>616300.423132.EP1008</t>
  </si>
  <si>
    <t>616300.423134.EP1001</t>
  </si>
  <si>
    <t>616300.423137.EP1008</t>
  </si>
  <si>
    <t>616300.423139.EP1008</t>
  </si>
  <si>
    <t>616300.423139.EP1020</t>
  </si>
  <si>
    <t>616300.423139.EP1029</t>
  </si>
  <si>
    <t>616300.423142.EP1001</t>
  </si>
  <si>
    <t>616300.423154.EP1001.AM</t>
  </si>
  <si>
    <t>616300.423173.EP1007</t>
  </si>
  <si>
    <t>616300.423175.EP1001</t>
  </si>
  <si>
    <t>616300.440301.EP1001</t>
  </si>
  <si>
    <t>616305.423156</t>
  </si>
  <si>
    <t>616403.423080.EP1017</t>
  </si>
  <si>
    <t>616403.423111.EP1029</t>
  </si>
  <si>
    <t>616403.423120.EP1028</t>
  </si>
  <si>
    <t>616403.423132.EP1029</t>
  </si>
  <si>
    <t>616403.423139</t>
  </si>
  <si>
    <t>616403.423139.EP1028</t>
  </si>
  <si>
    <t>616403.423141.EP1029</t>
  </si>
  <si>
    <t>616403.423142</t>
  </si>
  <si>
    <t>616403.423142.EP1025</t>
  </si>
  <si>
    <t>616403.423142.EP1029</t>
  </si>
  <si>
    <t>616403.423152.EP1029</t>
  </si>
  <si>
    <t>616403.423155.EP1029</t>
  </si>
  <si>
    <t>616403.423170</t>
  </si>
  <si>
    <t>616403.423170.EP1020</t>
  </si>
  <si>
    <t>616403.423170.EP1038</t>
  </si>
  <si>
    <t>616403.423174.EP1029</t>
  </si>
  <si>
    <t>616403.423175.EP1019</t>
  </si>
  <si>
    <t>616403.423175.EP1027</t>
  </si>
  <si>
    <t>616403.423175.EP1029</t>
  </si>
  <si>
    <t>616403.423176.EP1029</t>
  </si>
  <si>
    <t>616403.423177.EP1029</t>
  </si>
  <si>
    <t>616403.423178</t>
  </si>
  <si>
    <t>616403.423178.EP1020</t>
  </si>
  <si>
    <t>616403.423178.EP1029</t>
  </si>
  <si>
    <t>616403.423178.EP1031</t>
  </si>
  <si>
    <t>616403.423178.EP1038</t>
  </si>
  <si>
    <t>616403.423179.EP1015</t>
  </si>
  <si>
    <t>616403.440301.EP1029</t>
  </si>
  <si>
    <t>616403.860501</t>
  </si>
  <si>
    <t>616415.440301</t>
  </si>
  <si>
    <t>617100.423134</t>
  </si>
  <si>
    <t>617101.423010.KP190</t>
  </si>
  <si>
    <t>617105.823010.KP171</t>
  </si>
  <si>
    <t>617107.423170</t>
  </si>
  <si>
    <t>617107.423172</t>
  </si>
  <si>
    <t>617110.423136</t>
  </si>
  <si>
    <t>617110.423139</t>
  </si>
  <si>
    <t>617112.423170.EP1701</t>
  </si>
  <si>
    <t>617112.423178.EP1700</t>
  </si>
  <si>
    <t>617116.423042.BR046</t>
  </si>
  <si>
    <t>617118.423042.BR084</t>
  </si>
  <si>
    <t>617124.840130.GO28</t>
  </si>
  <si>
    <t>617127.423040.BR105</t>
  </si>
  <si>
    <t>617127.423040.BR112</t>
  </si>
  <si>
    <t>617127.423040.BR119</t>
  </si>
  <si>
    <t>617127.423040.BR127</t>
  </si>
  <si>
    <t>617127.423040.SL027</t>
  </si>
  <si>
    <t>617127.423040.SL030</t>
  </si>
  <si>
    <t>617127.423040.SL037</t>
  </si>
  <si>
    <t>617127.423040.VR91</t>
  </si>
  <si>
    <t>617127.423042.ALG</t>
  </si>
  <si>
    <t>617127.423042.BR014</t>
  </si>
  <si>
    <t>617127.423042.BR028</t>
  </si>
  <si>
    <t>617127.423042.BR103</t>
  </si>
  <si>
    <t>617127.423042.BR105</t>
  </si>
  <si>
    <t>617127.423042.BR108</t>
  </si>
  <si>
    <t>617127.423042.BR109</t>
  </si>
  <si>
    <t>617127.423042.BR113</t>
  </si>
  <si>
    <t>617127.423042.BR119</t>
  </si>
  <si>
    <t>617127.423042.BR121</t>
  </si>
  <si>
    <t>617127.423042.BR125</t>
  </si>
  <si>
    <t>617127.423042.BR126</t>
  </si>
  <si>
    <t>617127.423042.BR127</t>
  </si>
  <si>
    <t>617127.423042.BR132</t>
  </si>
  <si>
    <t>617127.423042.BR137</t>
  </si>
  <si>
    <t>617127.423042.BR141</t>
  </si>
  <si>
    <t>617127.423042.BR145</t>
  </si>
  <si>
    <t>617127.423042.SL000</t>
  </si>
  <si>
    <t>617127.423042.SL021</t>
  </si>
  <si>
    <t>617127.423042.SL022</t>
  </si>
  <si>
    <t>617127.423042.SL023</t>
  </si>
  <si>
    <t>617127.423042.SL024</t>
  </si>
  <si>
    <t>617127.423042.SL025</t>
  </si>
  <si>
    <t>617127.423042.SL031</t>
  </si>
  <si>
    <t>617127.423042.SL037</t>
  </si>
  <si>
    <t>617127.423042.VR93</t>
  </si>
  <si>
    <t>617128.423040.SL018</t>
  </si>
  <si>
    <t>617128.423040.SL018.BO999</t>
  </si>
  <si>
    <t>617129.823090.03340</t>
  </si>
  <si>
    <t>617130.840130.VR00</t>
  </si>
  <si>
    <t>617130.840130.VR19</t>
  </si>
  <si>
    <t>617130.840130.VR20</t>
  </si>
  <si>
    <t>617133.840130.VR01</t>
  </si>
  <si>
    <t>617134.840130</t>
  </si>
  <si>
    <t>617134.840130.KP170</t>
  </si>
  <si>
    <t>617134.840130.VR00</t>
  </si>
  <si>
    <t>617135.840130.VR17</t>
  </si>
  <si>
    <t>617135.840130.VR18</t>
  </si>
  <si>
    <t>617301.423040.BR002</t>
  </si>
  <si>
    <t>617301.423040.BR012</t>
  </si>
  <si>
    <t>617301.423040.BR012.BO999</t>
  </si>
  <si>
    <t>617301.423040.BR013.BO999</t>
  </si>
  <si>
    <t>617301.423040.BR019</t>
  </si>
  <si>
    <t>617301.423040.BR031</t>
  </si>
  <si>
    <t>617301.423040.BRH00.BO999</t>
  </si>
  <si>
    <t>617301.423040.GB108</t>
  </si>
  <si>
    <t>617301.423040.HV01</t>
  </si>
  <si>
    <t>617301.423040.HV01.BO000</t>
  </si>
  <si>
    <t>617301.423040.HV02.BO000</t>
  </si>
  <si>
    <t>617301.423042.BR013.BO999</t>
  </si>
  <si>
    <t>617301.423042.BR020</t>
  </si>
  <si>
    <t>617301.423042.BR031</t>
  </si>
  <si>
    <t>617301.423042.HV00.BO999</t>
  </si>
  <si>
    <t>617301.423042.HV02</t>
  </si>
  <si>
    <t>617301.423044.GB010</t>
  </si>
  <si>
    <t>617301.423050.HV00</t>
  </si>
  <si>
    <t>617301.423136.BR012</t>
  </si>
  <si>
    <t>617301.460501.BR012</t>
  </si>
  <si>
    <t>617999.421030</t>
  </si>
  <si>
    <t>617999.422295</t>
  </si>
  <si>
    <t>617999.423031</t>
  </si>
  <si>
    <t>617999.423041</t>
  </si>
  <si>
    <t>617999.423042</t>
  </si>
  <si>
    <t>617999.423043</t>
  </si>
  <si>
    <t>617999.423081</t>
  </si>
  <si>
    <t>617999.423120</t>
  </si>
  <si>
    <t>617999.423130</t>
  </si>
  <si>
    <t>617999.423142</t>
  </si>
  <si>
    <t>617999.423170</t>
  </si>
  <si>
    <t>617999.423172</t>
  </si>
  <si>
    <t>617999.440302</t>
  </si>
  <si>
    <t>620107.423139</t>
  </si>
  <si>
    <t>630098.423132</t>
  </si>
  <si>
    <t>630098.440201</t>
  </si>
  <si>
    <t>630102.840130</t>
  </si>
  <si>
    <t>630103.423026</t>
  </si>
  <si>
    <t>630103.423083</t>
  </si>
  <si>
    <t>630103.423086</t>
  </si>
  <si>
    <t>630103.423178</t>
  </si>
  <si>
    <t>630103.423179</t>
  </si>
  <si>
    <t>630104.423086.2016</t>
  </si>
  <si>
    <t>630111.423139.EP3102</t>
  </si>
  <si>
    <t>630116.423031.2016</t>
  </si>
  <si>
    <t>630116.423132.2016</t>
  </si>
  <si>
    <t>630116.440101.2015</t>
  </si>
  <si>
    <t>630116.440202.2016</t>
  </si>
  <si>
    <t>630116.440302.2015</t>
  </si>
  <si>
    <t>630116.441202.2014</t>
  </si>
  <si>
    <t>630147.440302</t>
  </si>
  <si>
    <t>630147.840130.FD00122</t>
  </si>
  <si>
    <t>630149.840130</t>
  </si>
  <si>
    <t>630150.423132</t>
  </si>
  <si>
    <t>630150.423139</t>
  </si>
  <si>
    <t>630160.423139.2016</t>
  </si>
  <si>
    <t>630160.423170.2016</t>
  </si>
  <si>
    <t>630160.423178.2016</t>
  </si>
  <si>
    <t>630161.423139.2016</t>
  </si>
  <si>
    <t>630162.423139.2016</t>
  </si>
  <si>
    <t>630163.423139.2016</t>
  </si>
  <si>
    <t>631131.423132.EP3100.100152</t>
  </si>
  <si>
    <t>631131.423137.EP3100.100256</t>
  </si>
  <si>
    <t>631131.840110.EP3100.100214</t>
  </si>
  <si>
    <t>631132.423132.EP3100.100064</t>
  </si>
  <si>
    <t>631132.423132.EP3100.100255</t>
  </si>
  <si>
    <t>631132.423132.EP3101.100000</t>
  </si>
  <si>
    <t>631132.423132.EP3102.100306</t>
  </si>
  <si>
    <t>631132.860501.EP3100.100242</t>
  </si>
  <si>
    <t>631132.860501.EP3101</t>
  </si>
  <si>
    <t>631132.860501.EP3102.100129</t>
  </si>
  <si>
    <t>631132.860501.EP3102.100327</t>
  </si>
  <si>
    <t>631132.860501.EP3102.100999</t>
  </si>
  <si>
    <t>631133.422012.EP3102.100009</t>
  </si>
  <si>
    <t>631133.422012.EP3102.100058</t>
  </si>
  <si>
    <t>631133.422012.EP3102.100242</t>
  </si>
  <si>
    <t>631133.423131.EP3102.100056</t>
  </si>
  <si>
    <t>631133.423131.EP3102.100058</t>
  </si>
  <si>
    <t>631133.423131.EP3102.100103</t>
  </si>
  <si>
    <t>631133.423131.EP3102.100201</t>
  </si>
  <si>
    <t>631133.423131.EP3102.100242</t>
  </si>
  <si>
    <t>631133.423131.EP3102.100338</t>
  </si>
  <si>
    <t>631133.423132.EP3100.100255</t>
  </si>
  <si>
    <t>631133.423132.EP3100.100330</t>
  </si>
  <si>
    <t>631133.423132.EP3102.100235</t>
  </si>
  <si>
    <t>631133.423132.EP3102.100264</t>
  </si>
  <si>
    <t>631133.423132.EP3102.100324</t>
  </si>
  <si>
    <t>631133.423132.EP3102.100336</t>
  </si>
  <si>
    <t>631133.423132.EP3102.100341</t>
  </si>
  <si>
    <t>631133.423132.EP3102.100372</t>
  </si>
  <si>
    <t>631133.423139.EP3102.100305</t>
  </si>
  <si>
    <t>631133.423139.EP3102.100336</t>
  </si>
  <si>
    <t>631133.423170.EP3102.100103</t>
  </si>
  <si>
    <t>631133.423178.EP3102.100103</t>
  </si>
  <si>
    <t>631133.460501.EP3102.100999</t>
  </si>
  <si>
    <t>631133.840140.EP3102.100325</t>
  </si>
  <si>
    <t>631133.860501.EP3100.100242</t>
  </si>
  <si>
    <t>631133.860501.EP3100.100330</t>
  </si>
  <si>
    <t>631133.860501.EP3102.100217</t>
  </si>
  <si>
    <t>631133.860501.EP3102.100237</t>
  </si>
  <si>
    <t>631133.860501.EP3102.100264</t>
  </si>
  <si>
    <t>631133.860501.EP3102.100301</t>
  </si>
  <si>
    <t>631133.860501.EP3102.100305</t>
  </si>
  <si>
    <t>631133.860501.EP3102.100327</t>
  </si>
  <si>
    <t>631133.860501.EP3102.100336</t>
  </si>
  <si>
    <t>631133.860501.EP3102.100338</t>
  </si>
  <si>
    <t>631133.860501.EP3102.100339</t>
  </si>
  <si>
    <t>631133.860501.EP3102.100353</t>
  </si>
  <si>
    <t>631134.460501.EP3102.100000</t>
  </si>
  <si>
    <t>631134.823010.EP3102.100000</t>
  </si>
  <si>
    <t>631134.860501.EP3100.100242</t>
  </si>
  <si>
    <t>631134.860501.EP3101</t>
  </si>
  <si>
    <t>631211.423040</t>
  </si>
  <si>
    <t>631345.823090</t>
  </si>
  <si>
    <t>631346.423041.2015</t>
  </si>
  <si>
    <t>631346.423070</t>
  </si>
  <si>
    <t>631346.423179</t>
  </si>
  <si>
    <t>631346.841210</t>
  </si>
  <si>
    <t>631348.423040.WM04.BO096</t>
  </si>
  <si>
    <t>631348.423040.WM07.BO095</t>
  </si>
  <si>
    <t>631348.450009.WM01</t>
  </si>
  <si>
    <t>631348.841210</t>
  </si>
  <si>
    <t>631349.423083</t>
  </si>
  <si>
    <t>631349.423132</t>
  </si>
  <si>
    <t>631350.460501</t>
  </si>
  <si>
    <t>631351.423040.DUN355</t>
  </si>
  <si>
    <t>631351.423042.TU029</t>
  </si>
  <si>
    <t>631351.423050.GBA00</t>
  </si>
  <si>
    <t>631351.423139.TU000</t>
  </si>
  <si>
    <t>631351.460501.DU000</t>
  </si>
  <si>
    <t>631351.860501.VK000</t>
  </si>
  <si>
    <t>631352.423083.MA00</t>
  </si>
  <si>
    <t>631500.423132.2016</t>
  </si>
  <si>
    <t>631500.423139</t>
  </si>
  <si>
    <t>631500.441101.2015</t>
  </si>
  <si>
    <t>631600.423040.GV34</t>
  </si>
  <si>
    <t>631600.423040.VR01</t>
  </si>
  <si>
    <t>631600.423040.VR05</t>
  </si>
  <si>
    <t>631600.423040.VR13</t>
  </si>
  <si>
    <t>631600.423040.VR17</t>
  </si>
  <si>
    <t>631600.423040.VR20</t>
  </si>
  <si>
    <t>631600.423041.VR17</t>
  </si>
  <si>
    <t>631600.423042.VR05</t>
  </si>
  <si>
    <t>631600.423042.VR08</t>
  </si>
  <si>
    <t>631600.423042.VR20</t>
  </si>
  <si>
    <t>631601.423171</t>
  </si>
  <si>
    <t>631601.423172</t>
  </si>
  <si>
    <t>631601.423178</t>
  </si>
  <si>
    <t>631601.823090</t>
  </si>
  <si>
    <t>631601.823090.KP170</t>
  </si>
  <si>
    <t>633715.423040.DPT017.INRICHTING SD</t>
  </si>
  <si>
    <t>633716.823090.DPT014.NAZORG SD</t>
  </si>
  <si>
    <t>633754.423040.DPT006.BO999</t>
  </si>
  <si>
    <t>633754.823090.DPT006.NAZORG SD</t>
  </si>
  <si>
    <t>633761.823090.DPT012.NAZORG SD</t>
  </si>
  <si>
    <t>633764.423040.DPT002.BO999</t>
  </si>
  <si>
    <t>633770.423040.PV02.BO999</t>
  </si>
  <si>
    <t>633771.423040.PV02.BO999</t>
  </si>
  <si>
    <t>633771.423040.PV07</t>
  </si>
  <si>
    <t>633771.423042.PV00.BO999</t>
  </si>
  <si>
    <t>633771.460501.PV07</t>
  </si>
  <si>
    <t>633771.823090.PV00.BO999</t>
  </si>
  <si>
    <t>633772.423040.PV01</t>
  </si>
  <si>
    <t>633774.423040.PV07</t>
  </si>
  <si>
    <t>633775.423040.PV00</t>
  </si>
  <si>
    <t>633775.423040.PV01.BO000</t>
  </si>
  <si>
    <t>633775.423040.PV05.BO999</t>
  </si>
  <si>
    <t>633775.423040.PV06.BO000</t>
  </si>
  <si>
    <t>633776.423030.PV06</t>
  </si>
  <si>
    <t>633776.423040.PV03</t>
  </si>
  <si>
    <t>633776.423040.PV08</t>
  </si>
  <si>
    <t>633776.423139.PV03</t>
  </si>
  <si>
    <t>633776.423901.PV02</t>
  </si>
  <si>
    <t>633776.811030.PV00</t>
  </si>
  <si>
    <t>633776.811030.PV01</t>
  </si>
  <si>
    <t>633776.811030.PV02</t>
  </si>
  <si>
    <t>633776.811030.PV04</t>
  </si>
  <si>
    <t>633776.811030.PV07</t>
  </si>
  <si>
    <t>633777.423040.BR098.BO999</t>
  </si>
  <si>
    <t>633777.423040.GB021.BO999</t>
  </si>
  <si>
    <t>633777.423050.GBP00</t>
  </si>
  <si>
    <t>633777.423178.GB017</t>
  </si>
  <si>
    <t>633905.423040.SL003.BO999</t>
  </si>
  <si>
    <t>633905.423040.SL009</t>
  </si>
  <si>
    <t>633905.423040.SL017</t>
  </si>
  <si>
    <t>633905.860501.SL012</t>
  </si>
  <si>
    <t>633906.423040.BR098</t>
  </si>
  <si>
    <t>633906.423044.GB017</t>
  </si>
  <si>
    <t>633906.423050.BRP00</t>
  </si>
  <si>
    <t>633906.423120.GB017</t>
  </si>
  <si>
    <t>633906.423178.GB017</t>
  </si>
  <si>
    <t>633907.423040.BR019.BO999</t>
  </si>
  <si>
    <t>633907.423040.BR033</t>
  </si>
  <si>
    <t>633907.423040.BR033.BO999</t>
  </si>
  <si>
    <t>633907.423040.BR036.BO999</t>
  </si>
  <si>
    <t>633907.423040.BR043.BO999</t>
  </si>
  <si>
    <t>633907.423040.BR050.BO999</t>
  </si>
  <si>
    <t>633907.423040.BR051.BO999</t>
  </si>
  <si>
    <t>633907.423040.BR052</t>
  </si>
  <si>
    <t>633907.423040.BR055.BO999</t>
  </si>
  <si>
    <t>633907.423040.BR068.BO999</t>
  </si>
  <si>
    <t>633907.423040.BR072</t>
  </si>
  <si>
    <t>633907.423040.BR081</t>
  </si>
  <si>
    <t>633907.423040.BR081.BO999</t>
  </si>
  <si>
    <t>633907.423041.BR076</t>
  </si>
  <si>
    <t>633907.423042.BR033</t>
  </si>
  <si>
    <t>633907.423042.BR052</t>
  </si>
  <si>
    <t>633907.423042.BR059</t>
  </si>
  <si>
    <t>633907.423042.BR063</t>
  </si>
  <si>
    <t>633907.423042.BR066</t>
  </si>
  <si>
    <t>633907.423050.BR080</t>
  </si>
  <si>
    <t>633907.423111.BR036</t>
  </si>
  <si>
    <t>633907.423111.BR051</t>
  </si>
  <si>
    <t>633907.423136.BR076</t>
  </si>
  <si>
    <t>633907.430004.BR064</t>
  </si>
  <si>
    <t>633907.430004.BR071</t>
  </si>
  <si>
    <t>633907.430004.BR082</t>
  </si>
  <si>
    <t>633907.430004.BR090</t>
  </si>
  <si>
    <t>633907.430004.BR092</t>
  </si>
  <si>
    <t>633907.460501.BR001</t>
  </si>
  <si>
    <t>633907.460501.BR050</t>
  </si>
  <si>
    <t>633907.460501.BR062</t>
  </si>
  <si>
    <t>633907.460501.BR067</t>
  </si>
  <si>
    <t>633907.460501.BR076</t>
  </si>
  <si>
    <t>633907.823010</t>
  </si>
  <si>
    <t>633907.823010.KP170</t>
  </si>
  <si>
    <t>634200.423139</t>
  </si>
  <si>
    <t>634203.440301.2016</t>
  </si>
  <si>
    <t>634205.440201.2016</t>
  </si>
  <si>
    <t>634211.441101.2016</t>
  </si>
  <si>
    <t>634213.441202.2012</t>
  </si>
  <si>
    <t>634213.441202.2013</t>
  </si>
  <si>
    <t>634213.441202.2014</t>
  </si>
  <si>
    <t>634213.441202.2015</t>
  </si>
  <si>
    <t>634213.441202.2016</t>
  </si>
  <si>
    <t>634215.423132.2016</t>
  </si>
  <si>
    <t>634215.440101.2016</t>
  </si>
  <si>
    <t>634215.440301.2016</t>
  </si>
  <si>
    <t>634229.441101.2015</t>
  </si>
  <si>
    <t>634231.440301.2013</t>
  </si>
  <si>
    <t>634237.423139</t>
  </si>
  <si>
    <t>634241.423132</t>
  </si>
  <si>
    <t>634243.441101</t>
  </si>
  <si>
    <t>634243.441101.2014</t>
  </si>
  <si>
    <t>640107.423175.KP003</t>
  </si>
  <si>
    <t>640107.423179</t>
  </si>
  <si>
    <t>640116.423139</t>
  </si>
  <si>
    <t>640116.820110</t>
  </si>
  <si>
    <t>640117.423007</t>
  </si>
  <si>
    <t>640121.423132</t>
  </si>
  <si>
    <t>640121.423139</t>
  </si>
  <si>
    <t>640121.423170</t>
  </si>
  <si>
    <t>640121.423175</t>
  </si>
  <si>
    <t>640121.423179</t>
  </si>
  <si>
    <t>650094.423132</t>
  </si>
  <si>
    <t>650094.440201</t>
  </si>
  <si>
    <t>650099.440301</t>
  </si>
  <si>
    <t>650100.441102</t>
  </si>
  <si>
    <t>650107.423083</t>
  </si>
  <si>
    <t>650107.423132.VPP008</t>
  </si>
  <si>
    <t>650107.423142</t>
  </si>
  <si>
    <t>650107.423150</t>
  </si>
  <si>
    <t>650107.423170</t>
  </si>
  <si>
    <t>650107.423172</t>
  </si>
  <si>
    <t>650107.423175</t>
  </si>
  <si>
    <t>650107.441102</t>
  </si>
  <si>
    <t>650419.423178</t>
  </si>
  <si>
    <t>650424.423131</t>
  </si>
  <si>
    <t>650424.423138</t>
  </si>
  <si>
    <t>650424.423142.AM</t>
  </si>
  <si>
    <t>650424.423178</t>
  </si>
  <si>
    <t>650424.423179</t>
  </si>
  <si>
    <t>650424.460501</t>
  </si>
  <si>
    <t>650430.423131</t>
  </si>
  <si>
    <t>650430.423131.EP5002</t>
  </si>
  <si>
    <t>650443.423070</t>
  </si>
  <si>
    <t>650443.423083</t>
  </si>
  <si>
    <t>650443.423131</t>
  </si>
  <si>
    <t>650443.423132</t>
  </si>
  <si>
    <t>650443.423139</t>
  </si>
  <si>
    <t>650443.423140</t>
  </si>
  <si>
    <t>650443.423150</t>
  </si>
  <si>
    <t>650443.423170</t>
  </si>
  <si>
    <t>650443.423170.AM</t>
  </si>
  <si>
    <t>650443.423173</t>
  </si>
  <si>
    <t>650443.423174</t>
  </si>
  <si>
    <t>650443.423175</t>
  </si>
  <si>
    <t>650443.423178</t>
  </si>
  <si>
    <t>650443.423179</t>
  </si>
  <si>
    <t>650443.823090</t>
  </si>
  <si>
    <t>650443.840130</t>
  </si>
  <si>
    <t>650443.840210</t>
  </si>
  <si>
    <t>650445.423131.EP5008</t>
  </si>
  <si>
    <t>650445.423132.EP5008</t>
  </si>
  <si>
    <t>650445.423150.EP5008</t>
  </si>
  <si>
    <t>650445.823090.EP5008</t>
  </si>
  <si>
    <t>650447.423131</t>
  </si>
  <si>
    <t>650447.423132</t>
  </si>
  <si>
    <t>650447.423139</t>
  </si>
  <si>
    <t>652102.423082</t>
  </si>
  <si>
    <t>652102.423132</t>
  </si>
  <si>
    <t>652102.423172</t>
  </si>
  <si>
    <t>652102.840120</t>
  </si>
  <si>
    <t>652200.423132</t>
  </si>
  <si>
    <t>652514.440202.BSE01</t>
  </si>
  <si>
    <t>652521.440201.BSS20</t>
  </si>
  <si>
    <t>652525.460501.BSS20</t>
  </si>
  <si>
    <t>652526.423139.BSS20</t>
  </si>
  <si>
    <t>655104.840190</t>
  </si>
  <si>
    <t>655118.423170</t>
  </si>
  <si>
    <t>655119.423132</t>
  </si>
  <si>
    <t>655124.440201</t>
  </si>
  <si>
    <t>655126.423139</t>
  </si>
  <si>
    <t>655126.423175</t>
  </si>
  <si>
    <t>655126.440202</t>
  </si>
  <si>
    <t>655203.440202</t>
  </si>
  <si>
    <t>655203.441202</t>
  </si>
  <si>
    <t>655206.422295</t>
  </si>
  <si>
    <t>655206.423080</t>
  </si>
  <si>
    <t>655206.423132</t>
  </si>
  <si>
    <t>655206.423155</t>
  </si>
  <si>
    <t>655207.423132</t>
  </si>
  <si>
    <t>655211.423132</t>
  </si>
  <si>
    <t>655211.423170</t>
  </si>
  <si>
    <t>655211.423172</t>
  </si>
  <si>
    <t>655211.423178</t>
  </si>
  <si>
    <t>655214.423139</t>
  </si>
  <si>
    <t>656100.423132</t>
  </si>
  <si>
    <t>661099.423139</t>
  </si>
  <si>
    <t>661101.423170</t>
  </si>
  <si>
    <t>661111.440201.PS0478</t>
  </si>
  <si>
    <t>662084.840120</t>
  </si>
  <si>
    <t>662513.440301.PS0354</t>
  </si>
  <si>
    <t>662601.423139</t>
  </si>
  <si>
    <t>662620.423083</t>
  </si>
  <si>
    <t>662630.423139</t>
  </si>
  <si>
    <t>662650.423131</t>
  </si>
  <si>
    <t>662650.423170</t>
  </si>
  <si>
    <t>662651.423070</t>
  </si>
  <si>
    <t>662651.423138</t>
  </si>
  <si>
    <t>662651.423170</t>
  </si>
  <si>
    <t>662651.423175</t>
  </si>
  <si>
    <t>662651.423179</t>
  </si>
  <si>
    <t>662660.423050</t>
  </si>
  <si>
    <t>662660.423070</t>
  </si>
  <si>
    <t>662660.423150</t>
  </si>
  <si>
    <t>662660.430002</t>
  </si>
  <si>
    <t>662662.440202</t>
  </si>
  <si>
    <t>662720.440301</t>
  </si>
  <si>
    <t>662735.440301</t>
  </si>
  <si>
    <t>662745.422010</t>
  </si>
  <si>
    <t>671098.423132</t>
  </si>
  <si>
    <t>671100.422012</t>
  </si>
  <si>
    <t>671100.423007</t>
  </si>
  <si>
    <t>671100.823090</t>
  </si>
  <si>
    <t>671111.440301.PS0293</t>
  </si>
  <si>
    <t>671123.423070</t>
  </si>
  <si>
    <t>671123.423170</t>
  </si>
  <si>
    <t>671213.423132.PS0464</t>
  </si>
  <si>
    <t>671229.440301</t>
  </si>
  <si>
    <t>671233.440202</t>
  </si>
  <si>
    <t>671235.423022</t>
  </si>
  <si>
    <t>671235.423070</t>
  </si>
  <si>
    <t>671235.423170</t>
  </si>
  <si>
    <t>671238.423139</t>
  </si>
  <si>
    <t>671238.440301</t>
  </si>
  <si>
    <t>671301.440301</t>
  </si>
  <si>
    <t>671500.423086</t>
  </si>
  <si>
    <t>671500.423170</t>
  </si>
  <si>
    <t>671511.423132.PS0471</t>
  </si>
  <si>
    <t>671511.440301.PS0389</t>
  </si>
  <si>
    <t>671511.440301.PS0435</t>
  </si>
  <si>
    <t>671511.441101.PS0428</t>
  </si>
  <si>
    <t>671512.423139</t>
  </si>
  <si>
    <t>671512.440201.PS0478</t>
  </si>
  <si>
    <t>671512.440201.PS0493</t>
  </si>
  <si>
    <t>671512.440301.PS0473</t>
  </si>
  <si>
    <t>671512.440301.PS0481</t>
  </si>
  <si>
    <t>671512.440301.PS0494</t>
  </si>
  <si>
    <t>671512.440301.PS0495</t>
  </si>
  <si>
    <t>671513.440301.PS0479</t>
  </si>
  <si>
    <t>671528.840150</t>
  </si>
  <si>
    <t>671541.441101</t>
  </si>
  <si>
    <t>671542.423070</t>
  </si>
  <si>
    <t>671542.423081</t>
  </si>
  <si>
    <t>671542.423132</t>
  </si>
  <si>
    <t>671542.423139</t>
  </si>
  <si>
    <t>671542.423170</t>
  </si>
  <si>
    <t>673096.440301</t>
  </si>
  <si>
    <t>673329.440301.PS0425</t>
  </si>
  <si>
    <t>673330.423136</t>
  </si>
  <si>
    <t>673330.423172</t>
  </si>
  <si>
    <t>673331.423136</t>
  </si>
  <si>
    <t>673331.440301</t>
  </si>
  <si>
    <t>680097.423139</t>
  </si>
  <si>
    <t>680160.440301</t>
  </si>
  <si>
    <t>683403.423041</t>
  </si>
  <si>
    <t>683460.441201</t>
  </si>
  <si>
    <t>683469.423168</t>
  </si>
  <si>
    <t>686207.440201</t>
  </si>
  <si>
    <t>686208.440201</t>
  </si>
  <si>
    <t>686212.440302</t>
  </si>
  <si>
    <t>691102.423082</t>
  </si>
  <si>
    <t>691102.423139</t>
  </si>
  <si>
    <t>691106.423083</t>
  </si>
  <si>
    <t>691116.423083</t>
  </si>
  <si>
    <t>691116.423132</t>
  </si>
  <si>
    <t>691116.423139</t>
  </si>
  <si>
    <t>691116.423170</t>
  </si>
  <si>
    <t>691116.423175</t>
  </si>
  <si>
    <t>691116.440301</t>
  </si>
  <si>
    <t>691120.423022</t>
  </si>
  <si>
    <t>691120.423030</t>
  </si>
  <si>
    <t>691120.423110</t>
  </si>
  <si>
    <t>691120.423133</t>
  </si>
  <si>
    <t>691120.423145</t>
  </si>
  <si>
    <t>691120.423176</t>
  </si>
  <si>
    <t>691120.423179</t>
  </si>
  <si>
    <t>691120.441101</t>
  </si>
  <si>
    <t>691120.820210</t>
  </si>
  <si>
    <t>691120.822120</t>
  </si>
  <si>
    <t>691123.440201.PS0198</t>
  </si>
  <si>
    <t>691202.423083</t>
  </si>
  <si>
    <t>691203.423007.AM</t>
  </si>
  <si>
    <t>691300.423134.EP9123</t>
  </si>
  <si>
    <t>691300.423136.EP9123</t>
  </si>
  <si>
    <t>691300.423139.EP9123</t>
  </si>
  <si>
    <t>691300.423168.EP9123</t>
  </si>
  <si>
    <t>691300.423170.EP9123.AM</t>
  </si>
  <si>
    <t>691300.460501.EP9123</t>
  </si>
  <si>
    <t>691417.840220</t>
  </si>
  <si>
    <t>691418.423070.EP9114</t>
  </si>
  <si>
    <t>691418.423131.EP9117</t>
  </si>
  <si>
    <t>691418.423139.EP9110</t>
  </si>
  <si>
    <t>691418.423140.EP9114</t>
  </si>
  <si>
    <t>691418.423140.EP9114.AM</t>
  </si>
  <si>
    <t>691418.423140.EP9117.AM</t>
  </si>
  <si>
    <t>691418.423142.EP9117.AM</t>
  </si>
  <si>
    <t>691418.423170.EP9110.AM</t>
  </si>
  <si>
    <t>691418.423178.EP9114</t>
  </si>
  <si>
    <t>691418.423178.EP9117</t>
  </si>
  <si>
    <t>691418.440202.EP9111</t>
  </si>
  <si>
    <t>691418.440301.EP9110</t>
  </si>
  <si>
    <t>691419.423132.EP9131</t>
  </si>
  <si>
    <t>691419.423132.EP9132</t>
  </si>
  <si>
    <t>691419.440201.EP9136</t>
  </si>
  <si>
    <t>691499.423174</t>
  </si>
  <si>
    <t>691509.423142.EP9107</t>
  </si>
  <si>
    <t>691514.440301.EP9107</t>
  </si>
  <si>
    <t>692099.440301</t>
  </si>
  <si>
    <t>692100.423139</t>
  </si>
  <si>
    <t>692139.440201</t>
  </si>
  <si>
    <t>692142.440201</t>
  </si>
  <si>
    <t>692145.440201</t>
  </si>
  <si>
    <t>692148.440201</t>
  </si>
  <si>
    <t>692151.441101</t>
  </si>
  <si>
    <t>692152.441101</t>
  </si>
  <si>
    <t>692157.440201</t>
  </si>
  <si>
    <t>692162.423081</t>
  </si>
  <si>
    <t>692162.423082.AM</t>
  </si>
  <si>
    <t>692162.423178</t>
  </si>
  <si>
    <t>692167.423139</t>
  </si>
  <si>
    <t>692172.423139</t>
  </si>
  <si>
    <t>692172.423170</t>
  </si>
  <si>
    <t>692172.840110</t>
  </si>
  <si>
    <t>692172.840220</t>
  </si>
  <si>
    <t>692174.441101</t>
  </si>
  <si>
    <t>692176.441101</t>
  </si>
  <si>
    <t>692179.423132</t>
  </si>
  <si>
    <t>692179.423139</t>
  </si>
  <si>
    <t>692179.423170</t>
  </si>
  <si>
    <t>P50048.423139.BSO31</t>
  </si>
  <si>
    <t>P50083.423132.BSO00</t>
  </si>
  <si>
    <t>P50095.423139.BSS12</t>
  </si>
  <si>
    <t>P50095.440202.BSS12</t>
  </si>
  <si>
    <t>P50095.441102.BSS12</t>
  </si>
  <si>
    <t>P50095.840130.BSS12</t>
  </si>
  <si>
    <t>P50099.840130.BSS21</t>
  </si>
  <si>
    <t>P50101.423139.BSO00</t>
  </si>
  <si>
    <t>P50102.423139.BSS20</t>
  </si>
  <si>
    <t>P50106.441102.BSO30</t>
  </si>
  <si>
    <t>P50108.441101.BSS20</t>
  </si>
  <si>
    <t>P50109.823090.BSO30</t>
  </si>
  <si>
    <t>P50112.423139.BSS12</t>
  </si>
  <si>
    <t>P50112.423139.BSS20</t>
  </si>
  <si>
    <t>P50112.423139.BSS20.FBS04</t>
  </si>
  <si>
    <t>P50112.441202.BSS20</t>
  </si>
  <si>
    <t>P50112.823010</t>
  </si>
  <si>
    <t>P50112.840120</t>
  </si>
  <si>
    <t>P50114.423139.BSS20</t>
  </si>
  <si>
    <t>P50114.423139.BSS21</t>
  </si>
  <si>
    <t>P50115.423131</t>
  </si>
  <si>
    <t>P50115.423131.BSS20</t>
  </si>
  <si>
    <t>P50115.423132.BSO00</t>
  </si>
  <si>
    <t>P50115.423139.BSO00</t>
  </si>
  <si>
    <t>P50115.423139.BSS20</t>
  </si>
  <si>
    <t>P50115.423170.BSO00</t>
  </si>
  <si>
    <t>P50115.423172.BSO00</t>
  </si>
  <si>
    <t>P50117.423139.BSS20</t>
  </si>
  <si>
    <t>P50119.423131.BSO00</t>
  </si>
  <si>
    <t>P50119.423131.BSO00.FBS04</t>
  </si>
  <si>
    <t>P50121.423139.BSO30</t>
  </si>
  <si>
    <t>P50121.441102.BSS20</t>
  </si>
  <si>
    <t>423158</t>
  </si>
  <si>
    <t>vergoeding dagcomponent € 75</t>
  </si>
  <si>
    <t>Consumpties op werkplek</t>
  </si>
  <si>
    <t>P50124</t>
  </si>
  <si>
    <t>661120</t>
  </si>
  <si>
    <t>Routegebonden recreatie in Groningen</t>
  </si>
  <si>
    <t>662518</t>
  </si>
  <si>
    <t>Leges NB Wet</t>
  </si>
  <si>
    <t>Sportplein Groningen</t>
  </si>
  <si>
    <t>Projecten Sportplein Groningen</t>
  </si>
  <si>
    <t>Portal Uniek Sporten kwetsbare groep</t>
  </si>
  <si>
    <t>Reg. Trainingscentra sporttalenten</t>
  </si>
  <si>
    <t>Nieuwe initiatieven Flexibel budget</t>
  </si>
  <si>
    <t>601110.850005.LUG007</t>
  </si>
  <si>
    <t>601110.850005.LUG008</t>
  </si>
  <si>
    <t>601124.850005.LUG024</t>
  </si>
  <si>
    <t>601125.850005.LUG052</t>
  </si>
  <si>
    <t>604101.423139.LPT03</t>
  </si>
  <si>
    <t>604101.850009.LPT03</t>
  </si>
  <si>
    <t>604102.830010</t>
  </si>
  <si>
    <t>608201.860302</t>
  </si>
  <si>
    <t>608205.860302</t>
  </si>
  <si>
    <t>608207.860302.KP170</t>
  </si>
  <si>
    <t>608209.860302</t>
  </si>
  <si>
    <t>608223.460301.RES012</t>
  </si>
  <si>
    <t>608223.460301.RES014</t>
  </si>
  <si>
    <t>608223.860302.RES012</t>
  </si>
  <si>
    <t>610100.423151.KP006</t>
  </si>
  <si>
    <t>610111.423170.KP003</t>
  </si>
  <si>
    <t>610111.423171.KP003</t>
  </si>
  <si>
    <t>610111.423178.KP003</t>
  </si>
  <si>
    <t>611100.423083.EP1081.GS18</t>
  </si>
  <si>
    <t>611100.423134.EP1079.GS14</t>
  </si>
  <si>
    <t>611100.423134.EP1079.GS18</t>
  </si>
  <si>
    <t>611100.423134.EP1081.GS18</t>
  </si>
  <si>
    <t>611100.423139.EP1081.GS14</t>
  </si>
  <si>
    <t>611100.423139.EP1081.GS18</t>
  </si>
  <si>
    <t>611100.423142.EP1081.GS14</t>
  </si>
  <si>
    <t>611100.423154.EP1076.GS19</t>
  </si>
  <si>
    <t>611100.423154.EP1078.GS19</t>
  </si>
  <si>
    <t>611100.423154.EP1081</t>
  </si>
  <si>
    <t>611100.423171.EP1081</t>
  </si>
  <si>
    <t>611100.423175.EP1081</t>
  </si>
  <si>
    <t>611100.423175.EP1081.GS14</t>
  </si>
  <si>
    <t>611100.423175.EP1081.GS17</t>
  </si>
  <si>
    <t>611100.423178.EP1081.GS14</t>
  </si>
  <si>
    <t>611100.423178.EP1081.GS17</t>
  </si>
  <si>
    <t>611100.423178.EP1081.GS19</t>
  </si>
  <si>
    <t>611106.423070.AM</t>
  </si>
  <si>
    <t>611106.423150</t>
  </si>
  <si>
    <t>611106.423154</t>
  </si>
  <si>
    <t>611106.423171.AM</t>
  </si>
  <si>
    <t>611106.823010.KP124</t>
  </si>
  <si>
    <t>611106.840220</t>
  </si>
  <si>
    <t>613104.422026</t>
  </si>
  <si>
    <t>613104.423083</t>
  </si>
  <si>
    <t>613104.423111</t>
  </si>
  <si>
    <t>613104.423131</t>
  </si>
  <si>
    <t>613104.423136</t>
  </si>
  <si>
    <t>613104.423142</t>
  </si>
  <si>
    <t>613104.423170.EP1081</t>
  </si>
  <si>
    <t>613104.423178.AM</t>
  </si>
  <si>
    <t>613104.423178.EP1081</t>
  </si>
  <si>
    <t>613104.460501</t>
  </si>
  <si>
    <t>615100.423170</t>
  </si>
  <si>
    <t>615101.423139</t>
  </si>
  <si>
    <t>615105.423170.AM</t>
  </si>
  <si>
    <t>615105.423178.AM</t>
  </si>
  <si>
    <t>616104.423170</t>
  </si>
  <si>
    <t>616104.423178</t>
  </si>
  <si>
    <t>616105.440101</t>
  </si>
  <si>
    <t>616109.423150</t>
  </si>
  <si>
    <t>616109.423170.AM</t>
  </si>
  <si>
    <t>616109.423175</t>
  </si>
  <si>
    <t>616109.440301</t>
  </si>
  <si>
    <t>616109.840120</t>
  </si>
  <si>
    <t>616109.860501</t>
  </si>
  <si>
    <t>616111.423139</t>
  </si>
  <si>
    <t>616111.460501</t>
  </si>
  <si>
    <t>616205.423132</t>
  </si>
  <si>
    <t>616207.423139</t>
  </si>
  <si>
    <t>616207.423174</t>
  </si>
  <si>
    <t>616217.423070</t>
  </si>
  <si>
    <t>616300.422026.EP1001</t>
  </si>
  <si>
    <t>616300.423082.EP1001</t>
  </si>
  <si>
    <t>616300.423134.EP1001.AM</t>
  </si>
  <si>
    <t>616300.423137.EP1013</t>
  </si>
  <si>
    <t>616300.423139.EP1007</t>
  </si>
  <si>
    <t>616300.423139.EP1081</t>
  </si>
  <si>
    <t>616300.423141.EP1001</t>
  </si>
  <si>
    <t>616300.423170.EP1003</t>
  </si>
  <si>
    <t>616300.423174.EP1001</t>
  </si>
  <si>
    <t>616300.423178.EP1003</t>
  </si>
  <si>
    <t>616305.423139</t>
  </si>
  <si>
    <t>616305.423142</t>
  </si>
  <si>
    <t>616305.423154</t>
  </si>
  <si>
    <t>616403.423136.EP1029</t>
  </si>
  <si>
    <t>616403.423139.EP1020</t>
  </si>
  <si>
    <t>616403.423139.EP1023</t>
  </si>
  <si>
    <t>616403.423139.EP1025</t>
  </si>
  <si>
    <t>616403.423150.EP1021</t>
  </si>
  <si>
    <t>616403.423154.EP1020</t>
  </si>
  <si>
    <t>616403.423178.EP1016</t>
  </si>
  <si>
    <t>616403.423179.EP1029.AM</t>
  </si>
  <si>
    <t>616403.460501.EP1029</t>
  </si>
  <si>
    <t>616403.840130.EP1029</t>
  </si>
  <si>
    <t>617100.423137</t>
  </si>
  <si>
    <t>617105.823010</t>
  </si>
  <si>
    <t>617105.840220.KP105</t>
  </si>
  <si>
    <t>617105.860501.KP128</t>
  </si>
  <si>
    <t>617105.860501.KP170</t>
  </si>
  <si>
    <t>617112.423170.EP1700</t>
  </si>
  <si>
    <t>617113.423042.SL036</t>
  </si>
  <si>
    <t>617114.423040.BR023</t>
  </si>
  <si>
    <t>617115.423040.BR057</t>
  </si>
  <si>
    <t>617116.423040.BR058</t>
  </si>
  <si>
    <t>617116.423040.BR085</t>
  </si>
  <si>
    <t>617117.423040.BR065</t>
  </si>
  <si>
    <t>617119.840130.PV00</t>
  </si>
  <si>
    <t>617125.423040.BR024</t>
  </si>
  <si>
    <t>617126.423040.BR041</t>
  </si>
  <si>
    <t>617127.423040.BR108</t>
  </si>
  <si>
    <t>617127.423040.BR109</t>
  </si>
  <si>
    <t>617127.423040.BR129</t>
  </si>
  <si>
    <t>617127.423040.BR145</t>
  </si>
  <si>
    <t>617127.423040.SL019.BO999</t>
  </si>
  <si>
    <t>617127.423040.SL023</t>
  </si>
  <si>
    <t>617127.423040.SL026</t>
  </si>
  <si>
    <t>617127.423040.SL028</t>
  </si>
  <si>
    <t>617127.423040.SL035</t>
  </si>
  <si>
    <t>617127.423040.SL040</t>
  </si>
  <si>
    <t>617127.423041.SL041</t>
  </si>
  <si>
    <t>617127.423042.BR023</t>
  </si>
  <si>
    <t>617127.423042.BR128</t>
  </si>
  <si>
    <t>617127.423042.BR133</t>
  </si>
  <si>
    <t>617127.423042.BR136</t>
  </si>
  <si>
    <t>617127.423042.BR146</t>
  </si>
  <si>
    <t>617127.423042.SL040</t>
  </si>
  <si>
    <t>617127.423042.SL041</t>
  </si>
  <si>
    <t>617127.423131.BR108</t>
  </si>
  <si>
    <t>617129.823090</t>
  </si>
  <si>
    <t>617129.823090.KP170</t>
  </si>
  <si>
    <t>617130.840130.PV00</t>
  </si>
  <si>
    <t>617301.423040.BR003</t>
  </si>
  <si>
    <t>617301.423040.BR015</t>
  </si>
  <si>
    <t>617301.423040.BR018</t>
  </si>
  <si>
    <t>617301.423040.BR020</t>
  </si>
  <si>
    <t>617301.423040.BR021</t>
  </si>
  <si>
    <t>617301.423040.BR038</t>
  </si>
  <si>
    <t>617301.423040.BR074</t>
  </si>
  <si>
    <t>617301.423040.BR094</t>
  </si>
  <si>
    <t>617301.423040.GB014.BO999</t>
  </si>
  <si>
    <t>617301.423040.GB019.BO999</t>
  </si>
  <si>
    <t>617301.423040.GBH00.BO999</t>
  </si>
  <si>
    <t>617301.423040.HV02</t>
  </si>
  <si>
    <t>617301.423040.SL001.BO999</t>
  </si>
  <si>
    <t>617301.423040.SL004.BO999</t>
  </si>
  <si>
    <t>617301.423040.SL008</t>
  </si>
  <si>
    <t>617301.423040.SL009</t>
  </si>
  <si>
    <t>617301.423040.SL011.BO999</t>
  </si>
  <si>
    <t>617301.423040.SL014.BO999</t>
  </si>
  <si>
    <t>617301.423042.BR038</t>
  </si>
  <si>
    <t>617301.423042.BR077</t>
  </si>
  <si>
    <t>617301.423042.BRP00</t>
  </si>
  <si>
    <t>617301.423042.GB010</t>
  </si>
  <si>
    <t>617301.423042.SL014</t>
  </si>
  <si>
    <t>617301.423043</t>
  </si>
  <si>
    <t>617301.423043.GBH00</t>
  </si>
  <si>
    <t>617301.423044.BR014</t>
  </si>
  <si>
    <t>617301.423083.BRH00</t>
  </si>
  <si>
    <t>617999.820110</t>
  </si>
  <si>
    <t>617999.823010</t>
  </si>
  <si>
    <t>620099.423139</t>
  </si>
  <si>
    <t>620105.423140</t>
  </si>
  <si>
    <t>620106.440301</t>
  </si>
  <si>
    <t>630103.423136</t>
  </si>
  <si>
    <t>630103.423170</t>
  </si>
  <si>
    <t>630103.460501</t>
  </si>
  <si>
    <t>630111.423132</t>
  </si>
  <si>
    <t>630111.423132.EP3102.100082</t>
  </si>
  <si>
    <t>630111.460501</t>
  </si>
  <si>
    <t>630111.840130</t>
  </si>
  <si>
    <t>630116.441101.2012</t>
  </si>
  <si>
    <t>630144.423139</t>
  </si>
  <si>
    <t>630149.423136</t>
  </si>
  <si>
    <t>630149.460501</t>
  </si>
  <si>
    <t>630160.423139</t>
  </si>
  <si>
    <t>630160.423139.2017</t>
  </si>
  <si>
    <t>630161.423139</t>
  </si>
  <si>
    <t>630161.423139.2017</t>
  </si>
  <si>
    <t>630162.423139.2017</t>
  </si>
  <si>
    <t>630163.440301.2016</t>
  </si>
  <si>
    <t>630164.440202.2016</t>
  </si>
  <si>
    <t>631130.460501</t>
  </si>
  <si>
    <t>631131.423131.EP3102</t>
  </si>
  <si>
    <t>631131.423132.EP3100.100378</t>
  </si>
  <si>
    <t>631131.423132.EP3102.100306</t>
  </si>
  <si>
    <t>631131.423136.EP3100.100000</t>
  </si>
  <si>
    <t>631131.423170.EP3100.100214</t>
  </si>
  <si>
    <t>631132.423131.EP3100.100146</t>
  </si>
  <si>
    <t>631132.423131.EP3100.100176</t>
  </si>
  <si>
    <t>631132.423131.EP3101.100000</t>
  </si>
  <si>
    <t>631132.423132.EP3101.100159</t>
  </si>
  <si>
    <t>631132.423132.EP3102.100066</t>
  </si>
  <si>
    <t>631132.423139.EP3100.100378</t>
  </si>
  <si>
    <t>631132.423168.EP3100.100061</t>
  </si>
  <si>
    <t>631133.421040.EP3102.100058</t>
  </si>
  <si>
    <t>631133.421050.EP3102.100336</t>
  </si>
  <si>
    <t>631133.423131.EP3102.100149</t>
  </si>
  <si>
    <t>631133.423131.EP3102.100267</t>
  </si>
  <si>
    <t>631133.423131.EP3102.100379</t>
  </si>
  <si>
    <t>631133.423132.EP3100.100149</t>
  </si>
  <si>
    <t>631133.423132.EP3100.100152</t>
  </si>
  <si>
    <t>631133.423132.EP3101.100167</t>
  </si>
  <si>
    <t>631133.423139.EP3102.100056</t>
  </si>
  <si>
    <t>631133.460501.EP3102.100280</t>
  </si>
  <si>
    <t>631133.860501.EP3102.100207</t>
  </si>
  <si>
    <t>631133.860501.EP3102.100290</t>
  </si>
  <si>
    <t>631133.860501.EP3102.100329</t>
  </si>
  <si>
    <t>631134.422012.EP3102.100000</t>
  </si>
  <si>
    <t>631134.422024.EP3102.100000</t>
  </si>
  <si>
    <t>631134.423139.EP3102.100000</t>
  </si>
  <si>
    <t>631345.423040.ILST</t>
  </si>
  <si>
    <t>631348.423139.WM04.BO095</t>
  </si>
  <si>
    <t>631348.460501.WM03</t>
  </si>
  <si>
    <t>631348.823090.WM04.BO095</t>
  </si>
  <si>
    <t>631348.860501.WM05</t>
  </si>
  <si>
    <t>631349.423170.NZ00</t>
  </si>
  <si>
    <t>631349.423178.NZ00</t>
  </si>
  <si>
    <t>631351.423040.TU000</t>
  </si>
  <si>
    <t>631351.423040.TU021</t>
  </si>
  <si>
    <t>631351.423040.TU027</t>
  </si>
  <si>
    <t>631351.423040.TU029</t>
  </si>
  <si>
    <t>631351.423040.VK000.BO000</t>
  </si>
  <si>
    <t>631351.423042.TU001</t>
  </si>
  <si>
    <t>631351.423042.TU014</t>
  </si>
  <si>
    <t>631351.423042.TU027</t>
  </si>
  <si>
    <t>631351.423170.GBA00</t>
  </si>
  <si>
    <t>631351.840130.VK000</t>
  </si>
  <si>
    <t>631500.460501</t>
  </si>
  <si>
    <t>631500.860501</t>
  </si>
  <si>
    <t>631503.460501</t>
  </si>
  <si>
    <t>631600.423040</t>
  </si>
  <si>
    <t>631600.423040.GO29</t>
  </si>
  <si>
    <t>631600.423040.GO30</t>
  </si>
  <si>
    <t>631600.423040.GO31</t>
  </si>
  <si>
    <t>631600.423040.VR18</t>
  </si>
  <si>
    <t>631600.423040.VR21</t>
  </si>
  <si>
    <t>631600.423040.VR23</t>
  </si>
  <si>
    <t>631600.423040.VR66</t>
  </si>
  <si>
    <t>631600.423042.GO30</t>
  </si>
  <si>
    <t>631601.423139</t>
  </si>
  <si>
    <t>633108.440302</t>
  </si>
  <si>
    <t>633108.440302.KP170</t>
  </si>
  <si>
    <t>633108.860501</t>
  </si>
  <si>
    <t>633108.860501.KP170</t>
  </si>
  <si>
    <t>633772.460501.PV05</t>
  </si>
  <si>
    <t>633772.460501.PV06</t>
  </si>
  <si>
    <t>633774.423040.PV00.BO999</t>
  </si>
  <si>
    <t>633775.423040</t>
  </si>
  <si>
    <t>633775.423040.PV07.BO999</t>
  </si>
  <si>
    <t>633776.423040.PV02</t>
  </si>
  <si>
    <t>633776.423139</t>
  </si>
  <si>
    <t>633776.430003</t>
  </si>
  <si>
    <t>633776.430003.PV00</t>
  </si>
  <si>
    <t>633776.430003.PV07</t>
  </si>
  <si>
    <t>633776.811020.PV07</t>
  </si>
  <si>
    <t>633776.823090</t>
  </si>
  <si>
    <t>633777.423040.GB011</t>
  </si>
  <si>
    <t>633777.423040.GB021</t>
  </si>
  <si>
    <t>633777.423120.GBP00</t>
  </si>
  <si>
    <t>633777.430003.BR001</t>
  </si>
  <si>
    <t>633777.430003.GB021</t>
  </si>
  <si>
    <t>633778.430003.DPT000.INRICHTING SD</t>
  </si>
  <si>
    <t>633905.423040.BRP00</t>
  </si>
  <si>
    <t>633905.423040.SL010</t>
  </si>
  <si>
    <t>633905.423040.SLP00.BO999</t>
  </si>
  <si>
    <t>633905.423042.BRP00</t>
  </si>
  <si>
    <t>633905.423042.SL009</t>
  </si>
  <si>
    <t>633906.423040.BR028</t>
  </si>
  <si>
    <t>633906.423050.GBP00</t>
  </si>
  <si>
    <t>633907.423040.BR017</t>
  </si>
  <si>
    <t>633907.423040.BR022</t>
  </si>
  <si>
    <t>633907.423040.BR026</t>
  </si>
  <si>
    <t>633907.423040.BR029</t>
  </si>
  <si>
    <t>633907.423040.BR029.BO999</t>
  </si>
  <si>
    <t>633907.423040.BR030</t>
  </si>
  <si>
    <t>633907.423040.BR034</t>
  </si>
  <si>
    <t>633907.423040.BR050</t>
  </si>
  <si>
    <t>633907.423040.BR052.BO999</t>
  </si>
  <si>
    <t>633907.423040.BR056</t>
  </si>
  <si>
    <t>633907.423040.BR070</t>
  </si>
  <si>
    <t>633907.423040.BR079.BO999</t>
  </si>
  <si>
    <t>633907.423040.BR080.BO999</t>
  </si>
  <si>
    <t>633907.423040.BR092</t>
  </si>
  <si>
    <t>633907.423041.BR052</t>
  </si>
  <si>
    <t>633907.423042.BR030</t>
  </si>
  <si>
    <t>633907.423042.BR034</t>
  </si>
  <si>
    <t>633907.423042.BR044</t>
  </si>
  <si>
    <t>633907.423042.BR067</t>
  </si>
  <si>
    <t>633907.423042.BR079</t>
  </si>
  <si>
    <t>633907.423042.BR082</t>
  </si>
  <si>
    <t>633907.423044.BR098</t>
  </si>
  <si>
    <t>633907.423050.BR070</t>
  </si>
  <si>
    <t>633907.423050.BR097</t>
  </si>
  <si>
    <t>633907.423131.BR029</t>
  </si>
  <si>
    <t>633907.430003.BR042</t>
  </si>
  <si>
    <t>633907.430003.BR067</t>
  </si>
  <si>
    <t>633908.430003</t>
  </si>
  <si>
    <t>634213.423139.2015</t>
  </si>
  <si>
    <t>634214.441202.2016</t>
  </si>
  <si>
    <t>634215.423139.2016</t>
  </si>
  <si>
    <t>634220.441101.2008</t>
  </si>
  <si>
    <t>634229.440301</t>
  </si>
  <si>
    <t>634229.440301.EP3100</t>
  </si>
  <si>
    <t>634230.440301.2015</t>
  </si>
  <si>
    <t>640107.423142</t>
  </si>
  <si>
    <t>640107.440301</t>
  </si>
  <si>
    <t>640109.423132</t>
  </si>
  <si>
    <t>640121.423178</t>
  </si>
  <si>
    <t>640122.460311</t>
  </si>
  <si>
    <t>650095.423139</t>
  </si>
  <si>
    <t>650100.423139</t>
  </si>
  <si>
    <t>650105.440201</t>
  </si>
  <si>
    <t>650105.440301</t>
  </si>
  <si>
    <t>650105.460501</t>
  </si>
  <si>
    <t>650105.840110</t>
  </si>
  <si>
    <t>650107.423139</t>
  </si>
  <si>
    <t>650107.440202</t>
  </si>
  <si>
    <t>650142.423131</t>
  </si>
  <si>
    <t>650143.423131</t>
  </si>
  <si>
    <t>650143.423132</t>
  </si>
  <si>
    <t>650143.423170</t>
  </si>
  <si>
    <t>650424.423070</t>
  </si>
  <si>
    <t>650424.423132</t>
  </si>
  <si>
    <t>650424.423142</t>
  </si>
  <si>
    <t>650424.840110</t>
  </si>
  <si>
    <t>650424.840130</t>
  </si>
  <si>
    <t>650425.440301</t>
  </si>
  <si>
    <t>650425.440301.PS0282</t>
  </si>
  <si>
    <t>650425.440301.PS0343</t>
  </si>
  <si>
    <t>650425.440301.PS0344</t>
  </si>
  <si>
    <t>650425.440301.PS0345</t>
  </si>
  <si>
    <t>650425.440301.PS0360</t>
  </si>
  <si>
    <t>650437.423139</t>
  </si>
  <si>
    <t>650443.423081</t>
  </si>
  <si>
    <t>650443.423082</t>
  </si>
  <si>
    <t>650443.423137</t>
  </si>
  <si>
    <t>650443.423142</t>
  </si>
  <si>
    <t>650443.423171</t>
  </si>
  <si>
    <t>650445.423132.EP5007</t>
  </si>
  <si>
    <t>650445.423170.EP5008</t>
  </si>
  <si>
    <t>650445.440202.EP5008</t>
  </si>
  <si>
    <t>650449.423168</t>
  </si>
  <si>
    <t>650449.840220</t>
  </si>
  <si>
    <t>652102.423034</t>
  </si>
  <si>
    <t>652102.423175</t>
  </si>
  <si>
    <t>652207.423139.EP5201</t>
  </si>
  <si>
    <t>655098.423132</t>
  </si>
  <si>
    <t>655107.823090</t>
  </si>
  <si>
    <t>655126.423178</t>
  </si>
  <si>
    <t>655126.423178.AM</t>
  </si>
  <si>
    <t>655203.423111</t>
  </si>
  <si>
    <t>655204.423132</t>
  </si>
  <si>
    <t>655211.423131</t>
  </si>
  <si>
    <t>655211.423174</t>
  </si>
  <si>
    <t>655224.460501</t>
  </si>
  <si>
    <t>655226.423139</t>
  </si>
  <si>
    <t>655226.441202</t>
  </si>
  <si>
    <t>655226.823010</t>
  </si>
  <si>
    <t>655231.423139</t>
  </si>
  <si>
    <t>656102.460311</t>
  </si>
  <si>
    <t>661100.423111</t>
  </si>
  <si>
    <t>661100.440202</t>
  </si>
  <si>
    <t>661100.840120</t>
  </si>
  <si>
    <t>661100.840130</t>
  </si>
  <si>
    <t>661100.840140</t>
  </si>
  <si>
    <t>661100.840210</t>
  </si>
  <si>
    <t>661100.840220</t>
  </si>
  <si>
    <t>661101.423086</t>
  </si>
  <si>
    <t>661110.440302.PS0255</t>
  </si>
  <si>
    <t>662501.423132</t>
  </si>
  <si>
    <t>662501.440201</t>
  </si>
  <si>
    <t>662501.840120</t>
  </si>
  <si>
    <t>662503.423132</t>
  </si>
  <si>
    <t>662509.440202</t>
  </si>
  <si>
    <t>662513.440301.PS0358</t>
  </si>
  <si>
    <t>662518.811010</t>
  </si>
  <si>
    <t>662620.423139</t>
  </si>
  <si>
    <t>662630.440202</t>
  </si>
  <si>
    <t>662640.440101</t>
  </si>
  <si>
    <t>662640.441101</t>
  </si>
  <si>
    <t>662650.440201</t>
  </si>
  <si>
    <t>662650.441101</t>
  </si>
  <si>
    <t>662651.423131</t>
  </si>
  <si>
    <t>662651.423132</t>
  </si>
  <si>
    <t>662661.423139</t>
  </si>
  <si>
    <t>662710.440101</t>
  </si>
  <si>
    <t>662710.440202</t>
  </si>
  <si>
    <t>670206.423132</t>
  </si>
  <si>
    <t>671100.423139</t>
  </si>
  <si>
    <t>671100.440201</t>
  </si>
  <si>
    <t>671100.440301</t>
  </si>
  <si>
    <t>671113.440301</t>
  </si>
  <si>
    <t>671123.440301</t>
  </si>
  <si>
    <t>671213.440301.PS0507</t>
  </si>
  <si>
    <t>671302.476000</t>
  </si>
  <si>
    <t>671302.830010</t>
  </si>
  <si>
    <t>671400.423139</t>
  </si>
  <si>
    <t>671400.440201</t>
  </si>
  <si>
    <t>671500.440302</t>
  </si>
  <si>
    <t>671500.441201</t>
  </si>
  <si>
    <t>671511.440301.PS0308</t>
  </si>
  <si>
    <t>671511.440301.PS0379</t>
  </si>
  <si>
    <t>671511.440301.PS0436</t>
  </si>
  <si>
    <t>671511.440301.PS0486</t>
  </si>
  <si>
    <t>671511.440301.PS0500</t>
  </si>
  <si>
    <t>671512.440301.PS0498</t>
  </si>
  <si>
    <t>671512.440301.PS0504</t>
  </si>
  <si>
    <t>671512.441201.PS0497</t>
  </si>
  <si>
    <t>671513.441201.PS0510</t>
  </si>
  <si>
    <t>671528.440202</t>
  </si>
  <si>
    <t>671543.440202</t>
  </si>
  <si>
    <t>673330.423178</t>
  </si>
  <si>
    <t>673331.423081</t>
  </si>
  <si>
    <t>673331.423132</t>
  </si>
  <si>
    <t>673331.423178</t>
  </si>
  <si>
    <t>673335.430002</t>
  </si>
  <si>
    <t>673335.430003</t>
  </si>
  <si>
    <t>673335.430004</t>
  </si>
  <si>
    <t>673335.441101</t>
  </si>
  <si>
    <t>680155.423132</t>
  </si>
  <si>
    <t>680156.423139.AM</t>
  </si>
  <si>
    <t>680156.840220</t>
  </si>
  <si>
    <t>681100.440301</t>
  </si>
  <si>
    <t>682118.440301</t>
  </si>
  <si>
    <t>682122.440301</t>
  </si>
  <si>
    <t>682123.440301</t>
  </si>
  <si>
    <t>682124.440301</t>
  </si>
  <si>
    <t>682125.440301</t>
  </si>
  <si>
    <t>682127.440301</t>
  </si>
  <si>
    <t>683404.423134</t>
  </si>
  <si>
    <t>683406.440201</t>
  </si>
  <si>
    <t>683437.440301</t>
  </si>
  <si>
    <t>683449.423139</t>
  </si>
  <si>
    <t>683450.423170</t>
  </si>
  <si>
    <t>683466.423132</t>
  </si>
  <si>
    <t>683466.423136</t>
  </si>
  <si>
    <t>683466.460501</t>
  </si>
  <si>
    <t>691116.423070</t>
  </si>
  <si>
    <t>691116.423173.AM</t>
  </si>
  <si>
    <t>691116.423175.AM</t>
  </si>
  <si>
    <t>691120.423120</t>
  </si>
  <si>
    <t>691120.423134</t>
  </si>
  <si>
    <t>691120.423143</t>
  </si>
  <si>
    <t>691120.423178</t>
  </si>
  <si>
    <t>691120.423900</t>
  </si>
  <si>
    <t>691120.440201</t>
  </si>
  <si>
    <t>691127.850009</t>
  </si>
  <si>
    <t>691203.423083</t>
  </si>
  <si>
    <t>691204.440301</t>
  </si>
  <si>
    <t>691300.422018</t>
  </si>
  <si>
    <t>691300.423005</t>
  </si>
  <si>
    <t>691300.423136</t>
  </si>
  <si>
    <t>691300.423139</t>
  </si>
  <si>
    <t>691300.423168.EP9125</t>
  </si>
  <si>
    <t>691300.440202.EP9123</t>
  </si>
  <si>
    <t>691300.460501</t>
  </si>
  <si>
    <t>691300.840130.EP9125</t>
  </si>
  <si>
    <t>691300.840210.EP9125</t>
  </si>
  <si>
    <t>691404.823010.KP135</t>
  </si>
  <si>
    <t>691418.423170.EP9114.AM</t>
  </si>
  <si>
    <t>691418.423175.EP9118.AM</t>
  </si>
  <si>
    <t>691418.440202.EP9114</t>
  </si>
  <si>
    <t>691418.840110.EP9118</t>
  </si>
  <si>
    <t>691418.860501.EP9114</t>
  </si>
  <si>
    <t>691516.423139</t>
  </si>
  <si>
    <t>691520.440301</t>
  </si>
  <si>
    <t>692102.423139</t>
  </si>
  <si>
    <t>692142.440301</t>
  </si>
  <si>
    <t>692143.440301</t>
  </si>
  <si>
    <t>692157.440301</t>
  </si>
  <si>
    <t>692157.441101</t>
  </si>
  <si>
    <t>692162.422016</t>
  </si>
  <si>
    <t>692162.841110</t>
  </si>
  <si>
    <t>692178.440301</t>
  </si>
  <si>
    <t>692179.423051</t>
  </si>
  <si>
    <t>692179.423070</t>
  </si>
  <si>
    <t>P50002.423139.BSS20</t>
  </si>
  <si>
    <t>P50030.423132.BSO32</t>
  </si>
  <si>
    <t>P50107.423139.BSR20</t>
  </si>
  <si>
    <t>P50112.423139</t>
  </si>
  <si>
    <t>P50113.423139.BSS20</t>
  </si>
  <si>
    <t>P50115.422012</t>
  </si>
  <si>
    <t>P50115.422017.BSO00</t>
  </si>
  <si>
    <t>P50115.440201</t>
  </si>
  <si>
    <t>P50116.423139</t>
  </si>
  <si>
    <t>P50117.423139</t>
  </si>
  <si>
    <t>P50117.423139.BSO30</t>
  </si>
  <si>
    <t>P50121.423139</t>
  </si>
  <si>
    <t>P50124.423139</t>
  </si>
  <si>
    <t>631143</t>
  </si>
  <si>
    <t>Mutaties afkoopsom (water)-/wegen</t>
  </si>
  <si>
    <t>633109</t>
  </si>
  <si>
    <t>Afboeking boekwaarde objecten VLD</t>
  </si>
  <si>
    <t>650451</t>
  </si>
  <si>
    <t>St.Revolv.Fonds Energie&amp;Leefbh</t>
  </si>
  <si>
    <t>P50125</t>
  </si>
  <si>
    <t>655127</t>
  </si>
  <si>
    <t>Incidentele opbrengsten ODG</t>
  </si>
  <si>
    <t>Proceskosten Dubbele Dijk</t>
  </si>
  <si>
    <t>671545</t>
  </si>
  <si>
    <t>Innovatiecentrum Bio/economie</t>
  </si>
  <si>
    <t>Herinrichting Zorglandschap</t>
  </si>
  <si>
    <t>600101.850001</t>
  </si>
  <si>
    <t>600104.450003</t>
  </si>
  <si>
    <t>600110.850002</t>
  </si>
  <si>
    <t>600112.850002</t>
  </si>
  <si>
    <t>600119.850002</t>
  </si>
  <si>
    <t>601101.850005.LUG021</t>
  </si>
  <si>
    <t>601101.850005.LUG022</t>
  </si>
  <si>
    <t>601101.850005.LUG054</t>
  </si>
  <si>
    <t>601101.850005.LUG055</t>
  </si>
  <si>
    <t>601106.860502</t>
  </si>
  <si>
    <t>601110.460502</t>
  </si>
  <si>
    <t>601110.850005.LUG016</t>
  </si>
  <si>
    <t>601110.850005.LUG021</t>
  </si>
  <si>
    <t>601110.850005.LUG022</t>
  </si>
  <si>
    <t>601123.450009</t>
  </si>
  <si>
    <t>601124.460502</t>
  </si>
  <si>
    <t>601125.460502</t>
  </si>
  <si>
    <t>601125.850005.LUG025</t>
  </si>
  <si>
    <t>601125.850005.LUG029</t>
  </si>
  <si>
    <t>601125.850005.LUG030</t>
  </si>
  <si>
    <t>601125.850005.LUG031</t>
  </si>
  <si>
    <t>601125.850005.LUG032</t>
  </si>
  <si>
    <t>601125.850005.LUG033</t>
  </si>
  <si>
    <t>601125.850005.LUG034</t>
  </si>
  <si>
    <t>601125.850005.LUG035</t>
  </si>
  <si>
    <t>601125.850005.LUG036</t>
  </si>
  <si>
    <t>601125.850005.LUG037</t>
  </si>
  <si>
    <t>601125.850005.LUG043</t>
  </si>
  <si>
    <t>601125.850005.LUG044</t>
  </si>
  <si>
    <t>601125.850005.LUG045</t>
  </si>
  <si>
    <t>601125.850005.LUG046</t>
  </si>
  <si>
    <t>601125.850005.LUG047</t>
  </si>
  <si>
    <t>601125.850005.LUG048</t>
  </si>
  <si>
    <t>601125.850005.LUG049</t>
  </si>
  <si>
    <t>601125.850005.LUG050</t>
  </si>
  <si>
    <t>601125.850005.LUG053</t>
  </si>
  <si>
    <t>601126.460502</t>
  </si>
  <si>
    <t>601126.850009.LPT01</t>
  </si>
  <si>
    <t>601126.850009.LPT02</t>
  </si>
  <si>
    <t>604101.423139.LPT04</t>
  </si>
  <si>
    <t>604101.460502</t>
  </si>
  <si>
    <t>604101.830010</t>
  </si>
  <si>
    <t>604101.850009.LPT04</t>
  </si>
  <si>
    <t>608206.460301.RES001</t>
  </si>
  <si>
    <t>608206.460301.RES002</t>
  </si>
  <si>
    <t>608206.460301.RES003</t>
  </si>
  <si>
    <t>608206.460301.RES008</t>
  </si>
  <si>
    <t>608206.460301.RES019</t>
  </si>
  <si>
    <t>608206.860302.RES001</t>
  </si>
  <si>
    <t>608206.860302.RES002</t>
  </si>
  <si>
    <t>608206.860302.RES003</t>
  </si>
  <si>
    <t>608206.860302.RES008</t>
  </si>
  <si>
    <t>608206.860302.RES019</t>
  </si>
  <si>
    <t>608207.460301</t>
  </si>
  <si>
    <t>608207.860302</t>
  </si>
  <si>
    <t>608211.460301.RES009</t>
  </si>
  <si>
    <t>608213.860302</t>
  </si>
  <si>
    <t>608215.860302</t>
  </si>
  <si>
    <t>608216.460301</t>
  </si>
  <si>
    <t>608216.860302</t>
  </si>
  <si>
    <t>608216.860302.KP143</t>
  </si>
  <si>
    <t>608217.460301.RES018</t>
  </si>
  <si>
    <t>608220.460301</t>
  </si>
  <si>
    <t>608220.860302</t>
  </si>
  <si>
    <t>608221.460301</t>
  </si>
  <si>
    <t>608223.460301.RES011</t>
  </si>
  <si>
    <t>608223.460301.RES013</t>
  </si>
  <si>
    <t>608223.460301.RES016</t>
  </si>
  <si>
    <t>608223.460301.RES017</t>
  </si>
  <si>
    <t>608224.460301</t>
  </si>
  <si>
    <t>608224.860302</t>
  </si>
  <si>
    <t>608225.460301</t>
  </si>
  <si>
    <t>608225.860302</t>
  </si>
  <si>
    <t>608226.460301</t>
  </si>
  <si>
    <t>610000.482000</t>
  </si>
  <si>
    <t>610000.482010</t>
  </si>
  <si>
    <t>610109.422240</t>
  </si>
  <si>
    <t>610109.423170</t>
  </si>
  <si>
    <t>610109.423178</t>
  </si>
  <si>
    <t>610110.423178</t>
  </si>
  <si>
    <t>611000.482000</t>
  </si>
  <si>
    <t>611000.482010</t>
  </si>
  <si>
    <t>611099.423139</t>
  </si>
  <si>
    <t>611100.423070.EP1081</t>
  </si>
  <si>
    <t>611100.423139.EP1079.GS14</t>
  </si>
  <si>
    <t>611100.423150.EP1076.GS16</t>
  </si>
  <si>
    <t>611100.423150.EP1077.GS19</t>
  </si>
  <si>
    <t>611100.423154.EP1076.GS18</t>
  </si>
  <si>
    <t>611100.423154.EP1077.GS17</t>
  </si>
  <si>
    <t>611100.423154.EP1078.GS18</t>
  </si>
  <si>
    <t>611100.423154.EP1081.GS16</t>
  </si>
  <si>
    <t>611100.423154.EP1081.GS18</t>
  </si>
  <si>
    <t>611100.423154.EP1081.GS20</t>
  </si>
  <si>
    <t>611100.423170.EP1081.GS20</t>
  </si>
  <si>
    <t>611100.423175.EP1081.GS20</t>
  </si>
  <si>
    <t>611101.423134</t>
  </si>
  <si>
    <t>611102.823090</t>
  </si>
  <si>
    <t>611103.460311</t>
  </si>
  <si>
    <t>611103.860312</t>
  </si>
  <si>
    <t>611105.423139</t>
  </si>
  <si>
    <t>611106.423082</t>
  </si>
  <si>
    <t>611106.423171</t>
  </si>
  <si>
    <t>611106.423178</t>
  </si>
  <si>
    <t>612000.482000</t>
  </si>
  <si>
    <t>612000.482010</t>
  </si>
  <si>
    <t>612100.423070</t>
  </si>
  <si>
    <t>612100.423170</t>
  </si>
  <si>
    <t>612100.840130</t>
  </si>
  <si>
    <t>613000.482000</t>
  </si>
  <si>
    <t>613000.482010</t>
  </si>
  <si>
    <t>613103.423178</t>
  </si>
  <si>
    <t>613104.423027</t>
  </si>
  <si>
    <t>613104.423070</t>
  </si>
  <si>
    <t>613104.423080</t>
  </si>
  <si>
    <t>613104.423134</t>
  </si>
  <si>
    <t>613104.423137</t>
  </si>
  <si>
    <t>614000.482000</t>
  </si>
  <si>
    <t>614000.482010</t>
  </si>
  <si>
    <t>615000.482000</t>
  </si>
  <si>
    <t>615000.482010</t>
  </si>
  <si>
    <t>615099.423170</t>
  </si>
  <si>
    <t>615102.823010.KP104</t>
  </si>
  <si>
    <t>615105.423142</t>
  </si>
  <si>
    <t>616000.482000</t>
  </si>
  <si>
    <t>616000.482010</t>
  </si>
  <si>
    <t>616002.482000</t>
  </si>
  <si>
    <t>616002.482010</t>
  </si>
  <si>
    <t>616003.482000</t>
  </si>
  <si>
    <t>616003.482010</t>
  </si>
  <si>
    <t>616096.423139</t>
  </si>
  <si>
    <t>616099.440201</t>
  </si>
  <si>
    <t>616100.460501</t>
  </si>
  <si>
    <t>616100.860501.KP190</t>
  </si>
  <si>
    <t>616105.423139</t>
  </si>
  <si>
    <t>616105.423168</t>
  </si>
  <si>
    <t>616105.440301</t>
  </si>
  <si>
    <t>616109.423170.KP009</t>
  </si>
  <si>
    <t>616110.423132</t>
  </si>
  <si>
    <t>616110.423140</t>
  </si>
  <si>
    <t>616110.423154.KP006</t>
  </si>
  <si>
    <t>616110.423168</t>
  </si>
  <si>
    <t>616110.423178</t>
  </si>
  <si>
    <t>616111.423070</t>
  </si>
  <si>
    <t>616111.423132</t>
  </si>
  <si>
    <t>616111.423134</t>
  </si>
  <si>
    <t>616111.423142</t>
  </si>
  <si>
    <t>616111.423150</t>
  </si>
  <si>
    <t>616111.423170</t>
  </si>
  <si>
    <t>616200.440302</t>
  </si>
  <si>
    <t>616214.860312.KP106</t>
  </si>
  <si>
    <t>616214.860312.KP121</t>
  </si>
  <si>
    <t>616214.860312.KP124</t>
  </si>
  <si>
    <t>616214.860312.KP127</t>
  </si>
  <si>
    <t>616214.860312.KP143</t>
  </si>
  <si>
    <t>616215.423132</t>
  </si>
  <si>
    <t>616217.423179</t>
  </si>
  <si>
    <t>616300.423082.EP1010</t>
  </si>
  <si>
    <t>616300.423131.EP1001</t>
  </si>
  <si>
    <t>616300.423131.EP1001.AM</t>
  </si>
  <si>
    <t>616300.423132.EP1001</t>
  </si>
  <si>
    <t>616300.423136.EP1001</t>
  </si>
  <si>
    <t>616300.423138.EP1001</t>
  </si>
  <si>
    <t>616300.423139</t>
  </si>
  <si>
    <t>616300.423139.EP1010</t>
  </si>
  <si>
    <t>616300.423139.EP1013</t>
  </si>
  <si>
    <t>616300.423140</t>
  </si>
  <si>
    <t>616300.423140.EP1001</t>
  </si>
  <si>
    <t>616300.423142.EP1003</t>
  </si>
  <si>
    <t>616300.423150.EP1001</t>
  </si>
  <si>
    <t>616300.423154.EP1001</t>
  </si>
  <si>
    <t>616300.423170</t>
  </si>
  <si>
    <t>616300.423170.EP1007</t>
  </si>
  <si>
    <t>616300.440301.EP1004</t>
  </si>
  <si>
    <t>616300.440302.EP1019</t>
  </si>
  <si>
    <t>616300.460501.EP1001</t>
  </si>
  <si>
    <t>616300.840130.EP1001</t>
  </si>
  <si>
    <t>616301.423139</t>
  </si>
  <si>
    <t>616303.460501</t>
  </si>
  <si>
    <t>616305.423132</t>
  </si>
  <si>
    <t>616305.423178.KP003</t>
  </si>
  <si>
    <t>616403.423136.EP1028</t>
  </si>
  <si>
    <t>616403.423139.EP1019</t>
  </si>
  <si>
    <t>616403.423140.EP1016</t>
  </si>
  <si>
    <t>616403.423150.EP1029</t>
  </si>
  <si>
    <t>616403.423170.EP1019</t>
  </si>
  <si>
    <t>616403.423178.EP1015</t>
  </si>
  <si>
    <t>616403.423178.EP1029.AM</t>
  </si>
  <si>
    <t>616403.460501.EP1028</t>
  </si>
  <si>
    <t>616404.440302</t>
  </si>
  <si>
    <t>617000.482000</t>
  </si>
  <si>
    <t>617000.482010</t>
  </si>
  <si>
    <t>617100.482000</t>
  </si>
  <si>
    <t>617100.482010</t>
  </si>
  <si>
    <t>617101.440202</t>
  </si>
  <si>
    <t>617101.482000</t>
  </si>
  <si>
    <t>617103.482000</t>
  </si>
  <si>
    <t>617105.423040.GB164</t>
  </si>
  <si>
    <t>617105.423042.GB014</t>
  </si>
  <si>
    <t>617105.823010.KP121</t>
  </si>
  <si>
    <t>617105.823010.KP127</t>
  </si>
  <si>
    <t>617105.823090</t>
  </si>
  <si>
    <t>617105.823090.KP143</t>
  </si>
  <si>
    <t>617105.860501.KP112</t>
  </si>
  <si>
    <t>617105.860501.KP126</t>
  </si>
  <si>
    <t>617107.423178</t>
  </si>
  <si>
    <t>617107.482000</t>
  </si>
  <si>
    <t>617107.482010</t>
  </si>
  <si>
    <t>617110.482000</t>
  </si>
  <si>
    <t>617110.482010</t>
  </si>
  <si>
    <t>617110.823090</t>
  </si>
  <si>
    <t>617113.840120.SL036</t>
  </si>
  <si>
    <t>617114.423042.BR023</t>
  </si>
  <si>
    <t>617114.840130.BR023</t>
  </si>
  <si>
    <t>617115.423040.GB174</t>
  </si>
  <si>
    <t>617115.823090.BR057</t>
  </si>
  <si>
    <t>617115.840130</t>
  </si>
  <si>
    <t>617115.840130.KP170</t>
  </si>
  <si>
    <t>617116.840130</t>
  </si>
  <si>
    <t>617116.840130.BR046</t>
  </si>
  <si>
    <t>617116.840130.BR058</t>
  </si>
  <si>
    <t>617116.840130.BR085</t>
  </si>
  <si>
    <t>617116.840130.KP170</t>
  </si>
  <si>
    <t>617117.840130.BR065</t>
  </si>
  <si>
    <t>617118.823090.BR084</t>
  </si>
  <si>
    <t>617121.423040.BR095</t>
  </si>
  <si>
    <t>617121.840130.BR095</t>
  </si>
  <si>
    <t>617125.840130.BR024</t>
  </si>
  <si>
    <t>617126.840110.BR041</t>
  </si>
  <si>
    <t>617127.423040.ALG</t>
  </si>
  <si>
    <t>617127.423040.ALG-DR</t>
  </si>
  <si>
    <t>617127.423040.BR103</t>
  </si>
  <si>
    <t>617127.423040.BR106</t>
  </si>
  <si>
    <t>617127.423040.BR117</t>
  </si>
  <si>
    <t>617127.423040.BR118</t>
  </si>
  <si>
    <t>617127.423040.BR121</t>
  </si>
  <si>
    <t>617127.423040.BR126</t>
  </si>
  <si>
    <t>617127.423040.BR128</t>
  </si>
  <si>
    <t>617127.423040.BR136</t>
  </si>
  <si>
    <t>617127.423040.BR162</t>
  </si>
  <si>
    <t>617127.423040.GB164</t>
  </si>
  <si>
    <t>617127.423040.GB166</t>
  </si>
  <si>
    <t>617127.423040.GB168</t>
  </si>
  <si>
    <t>617127.423040.GB170</t>
  </si>
  <si>
    <t>617127.423040.GB172</t>
  </si>
  <si>
    <t>617127.423040.GB174</t>
  </si>
  <si>
    <t>617127.423040.GB176</t>
  </si>
  <si>
    <t>617127.423040.GB178</t>
  </si>
  <si>
    <t>617127.423040.GB180</t>
  </si>
  <si>
    <t>617127.423040.SL020</t>
  </si>
  <si>
    <t>617127.423040.SL021</t>
  </si>
  <si>
    <t>617127.423040.SL024</t>
  </si>
  <si>
    <t>617127.423040.SL025</t>
  </si>
  <si>
    <t>617127.423040.SL031</t>
  </si>
  <si>
    <t>617127.423040.SL034</t>
  </si>
  <si>
    <t>617127.423040.VR90</t>
  </si>
  <si>
    <t>617127.423041.SL034</t>
  </si>
  <si>
    <t>617127.423042.ALG-DR</t>
  </si>
  <si>
    <t>617127.423042.BR111</t>
  </si>
  <si>
    <t>617127.423042.GB174</t>
  </si>
  <si>
    <t>617127.423042.GB176</t>
  </si>
  <si>
    <t>617127.423042.GB180</t>
  </si>
  <si>
    <t>617127.423042.VR90</t>
  </si>
  <si>
    <t>617127.423042.VR91</t>
  </si>
  <si>
    <t>617127.423042.VR92</t>
  </si>
  <si>
    <t>617127.823010</t>
  </si>
  <si>
    <t>617127.823010.ALG</t>
  </si>
  <si>
    <t>617127.823010.BR103</t>
  </si>
  <si>
    <t>617127.823010.BR104</t>
  </si>
  <si>
    <t>617127.823010.BR105</t>
  </si>
  <si>
    <t>617127.823010.BR108</t>
  </si>
  <si>
    <t>617127.823010.BR109</t>
  </si>
  <si>
    <t>617127.823010.BR112</t>
  </si>
  <si>
    <t>617127.823010.BR113</t>
  </si>
  <si>
    <t>617127.823010.BR118</t>
  </si>
  <si>
    <t>617127.823010.BR119</t>
  </si>
  <si>
    <t>617127.823010.BR121</t>
  </si>
  <si>
    <t>617127.823010.BR125</t>
  </si>
  <si>
    <t>617127.823010.BR126</t>
  </si>
  <si>
    <t>617127.823010.BR127</t>
  </si>
  <si>
    <t>617127.823010.BR128</t>
  </si>
  <si>
    <t>617127.823010.BR129</t>
  </si>
  <si>
    <t>617127.823010.BR132</t>
  </si>
  <si>
    <t>617127.823010.BR133</t>
  </si>
  <si>
    <t>617127.823010.BR134</t>
  </si>
  <si>
    <t>617127.823010.BR136</t>
  </si>
  <si>
    <t>617127.823010.BR137</t>
  </si>
  <si>
    <t>617127.823010.BR138</t>
  </si>
  <si>
    <t>617127.823010.BR141</t>
  </si>
  <si>
    <t>617127.823010.BR145</t>
  </si>
  <si>
    <t>617127.823010.BR146</t>
  </si>
  <si>
    <t>617127.823010.BR148</t>
  </si>
  <si>
    <t>617127.823010.BR162</t>
  </si>
  <si>
    <t>617127.823010.GB164</t>
  </si>
  <si>
    <t>617127.823010.GB166</t>
  </si>
  <si>
    <t>617127.823010.GB168</t>
  </si>
  <si>
    <t>617127.823010.GB170</t>
  </si>
  <si>
    <t>617127.823010.GB172</t>
  </si>
  <si>
    <t>617127.823010.GB174</t>
  </si>
  <si>
    <t>617127.823010.KP170</t>
  </si>
  <si>
    <t>617127.823010.SL000</t>
  </si>
  <si>
    <t>617127.823010.SL019</t>
  </si>
  <si>
    <t>617127.823010.SL020</t>
  </si>
  <si>
    <t>617127.823010.SL021</t>
  </si>
  <si>
    <t>617127.823010.SL022</t>
  </si>
  <si>
    <t>617127.823010.SL023</t>
  </si>
  <si>
    <t>617127.823010.SL024</t>
  </si>
  <si>
    <t>617127.823010.SL025</t>
  </si>
  <si>
    <t>617127.823010.SL026</t>
  </si>
  <si>
    <t>617127.823010.SL027</t>
  </si>
  <si>
    <t>617127.823010.SL028</t>
  </si>
  <si>
    <t>617127.823010.SL029</t>
  </si>
  <si>
    <t>617127.823010.SL030</t>
  </si>
  <si>
    <t>617127.823010.SL031</t>
  </si>
  <si>
    <t>617127.823010.SL033</t>
  </si>
  <si>
    <t>617127.823010.SL034</t>
  </si>
  <si>
    <t>617127.823010.SL035</t>
  </si>
  <si>
    <t>617127.823010.SL037</t>
  </si>
  <si>
    <t>617127.823010.SL038</t>
  </si>
  <si>
    <t>617127.823010.SL040</t>
  </si>
  <si>
    <t>617127.823010.SL041</t>
  </si>
  <si>
    <t>617127.823010.VR91</t>
  </si>
  <si>
    <t>617127.823010.VR93</t>
  </si>
  <si>
    <t>617127.840120.ALG</t>
  </si>
  <si>
    <t>617127.840120.ALG-DR</t>
  </si>
  <si>
    <t>617127.840120.BR103</t>
  </si>
  <si>
    <t>617127.840120.BR105</t>
  </si>
  <si>
    <t>617127.840120.BR106</t>
  </si>
  <si>
    <t>617127.840120.BR108</t>
  </si>
  <si>
    <t>617127.840120.BR111</t>
  </si>
  <si>
    <t>617127.840120.BR117</t>
  </si>
  <si>
    <t>617127.840120.BR118</t>
  </si>
  <si>
    <t>617127.840120.BR119</t>
  </si>
  <si>
    <t>617127.840120.BR121</t>
  </si>
  <si>
    <t>617127.840120.BR126</t>
  </si>
  <si>
    <t>617127.840120.BR127</t>
  </si>
  <si>
    <t>617127.840120.BR128</t>
  </si>
  <si>
    <t>617127.840120.BR129</t>
  </si>
  <si>
    <t>617127.840120.BR136</t>
  </si>
  <si>
    <t>617127.840120.GB176</t>
  </si>
  <si>
    <t>617127.840120.GB178</t>
  </si>
  <si>
    <t>617127.840120.GB180</t>
  </si>
  <si>
    <t>617127.840120.SL019</t>
  </si>
  <si>
    <t>617127.840120.SL020</t>
  </si>
  <si>
    <t>617127.840120.SL021</t>
  </si>
  <si>
    <t>617127.840120.SL022</t>
  </si>
  <si>
    <t>617127.840120.SL023</t>
  </si>
  <si>
    <t>617127.840120.SL024</t>
  </si>
  <si>
    <t>617127.840120.SL025</t>
  </si>
  <si>
    <t>617127.840120.SL028</t>
  </si>
  <si>
    <t>617127.840120.SL029</t>
  </si>
  <si>
    <t>617127.840120.SL030</t>
  </si>
  <si>
    <t>617127.840120.SL031</t>
  </si>
  <si>
    <t>617127.840120.SL033</t>
  </si>
  <si>
    <t>617127.840120.SL034</t>
  </si>
  <si>
    <t>617127.840120.SL035</t>
  </si>
  <si>
    <t>617127.840120.SL038</t>
  </si>
  <si>
    <t>617127.840120.VR90</t>
  </si>
  <si>
    <t>617127.840120.VR91</t>
  </si>
  <si>
    <t>617127.840120.VR92</t>
  </si>
  <si>
    <t>617127.840120.VR93</t>
  </si>
  <si>
    <t>617128.840140.SL018</t>
  </si>
  <si>
    <t>617129.482010</t>
  </si>
  <si>
    <t>617129.823090.03363</t>
  </si>
  <si>
    <t>617130.423040.BR099</t>
  </si>
  <si>
    <t>617130.840130.BR099</t>
  </si>
  <si>
    <t>617132.823010</t>
  </si>
  <si>
    <t>617132.823010.KP170</t>
  </si>
  <si>
    <t>617133.840120.VR01</t>
  </si>
  <si>
    <t>617134.840120</t>
  </si>
  <si>
    <t>617134.840120.KP170</t>
  </si>
  <si>
    <t>617134.840120.VR00</t>
  </si>
  <si>
    <t>617135.840120.VR17</t>
  </si>
  <si>
    <t>617135.840120.VR18</t>
  </si>
  <si>
    <t>617137.482010</t>
  </si>
  <si>
    <t>617137.823090</t>
  </si>
  <si>
    <t>617200.482010</t>
  </si>
  <si>
    <t>617300.482000</t>
  </si>
  <si>
    <t>617300.482010</t>
  </si>
  <si>
    <t>617301.423020.GBH00.BO999</t>
  </si>
  <si>
    <t>617301.423040.BR035</t>
  </si>
  <si>
    <t>617301.423040.BR038.BO999</t>
  </si>
  <si>
    <t>617301.423040.BR077</t>
  </si>
  <si>
    <t>617301.423040.SL005.BO999</t>
  </si>
  <si>
    <t>617301.423040.SL006</t>
  </si>
  <si>
    <t>617301.423040.SLH00</t>
  </si>
  <si>
    <t>617301.423042.BR009</t>
  </si>
  <si>
    <t>617301.423042.BR021</t>
  </si>
  <si>
    <t>617301.423042.HV00</t>
  </si>
  <si>
    <t>617301.423044.BR077</t>
  </si>
  <si>
    <t>617301.423044.BR094</t>
  </si>
  <si>
    <t>617301.423044.GB013.BO999</t>
  </si>
  <si>
    <t>617301.423044.SL007</t>
  </si>
  <si>
    <t>617301.423050.VB092</t>
  </si>
  <si>
    <t>617301.423120.GBH00</t>
  </si>
  <si>
    <t>617301.423171.BR053</t>
  </si>
  <si>
    <t>617301.430003.SL007</t>
  </si>
  <si>
    <t>617301.440202.HV01</t>
  </si>
  <si>
    <t>617301.440202.HV02</t>
  </si>
  <si>
    <t>617301.460101.HV02</t>
  </si>
  <si>
    <t>617301.460502.HV02</t>
  </si>
  <si>
    <t>617302.823010</t>
  </si>
  <si>
    <t>617303.823010</t>
  </si>
  <si>
    <t>617901.840130</t>
  </si>
  <si>
    <t>617901.875000</t>
  </si>
  <si>
    <t>617999.423051</t>
  </si>
  <si>
    <t>617999.840110</t>
  </si>
  <si>
    <t>617999.840150</t>
  </si>
  <si>
    <t>620000.482000</t>
  </si>
  <si>
    <t>620000.482010</t>
  </si>
  <si>
    <t>620106.423132</t>
  </si>
  <si>
    <t>620106.423139</t>
  </si>
  <si>
    <t>620106.840120.KP128</t>
  </si>
  <si>
    <t>630000.482000</t>
  </si>
  <si>
    <t>630000.482010</t>
  </si>
  <si>
    <t>630098.423139</t>
  </si>
  <si>
    <t>630098.423139.2015</t>
  </si>
  <si>
    <t>630098.440201.2014</t>
  </si>
  <si>
    <t>630099.423132</t>
  </si>
  <si>
    <t>630099.423139</t>
  </si>
  <si>
    <t>630103.423120.KP009</t>
  </si>
  <si>
    <t>630103.423132</t>
  </si>
  <si>
    <t>630105.423132</t>
  </si>
  <si>
    <t>630105.423139</t>
  </si>
  <si>
    <t>630105.440301</t>
  </si>
  <si>
    <t>630105.840110</t>
  </si>
  <si>
    <t>630111.423111</t>
  </si>
  <si>
    <t>630111.423137</t>
  </si>
  <si>
    <t>630111.423139</t>
  </si>
  <si>
    <t>630111.860501</t>
  </si>
  <si>
    <t>630116.440101.2016</t>
  </si>
  <si>
    <t>630116.440301.2016</t>
  </si>
  <si>
    <t>630116.441101.2008</t>
  </si>
  <si>
    <t>630116.441101.2009</t>
  </si>
  <si>
    <t>630116.441101.2014</t>
  </si>
  <si>
    <t>630116.460501.2006</t>
  </si>
  <si>
    <t>630116.460501.2007</t>
  </si>
  <si>
    <t>630116.460501.2008</t>
  </si>
  <si>
    <t>630116.460501.2009</t>
  </si>
  <si>
    <t>630116.460501.2010</t>
  </si>
  <si>
    <t>630116.460501.2011</t>
  </si>
  <si>
    <t>630116.460501.2012</t>
  </si>
  <si>
    <t>630116.460501.2013</t>
  </si>
  <si>
    <t>630116.460501.2014</t>
  </si>
  <si>
    <t>630116.460501.2015</t>
  </si>
  <si>
    <t>630116.460501.2016</t>
  </si>
  <si>
    <t>630116.460501.2018</t>
  </si>
  <si>
    <t>630116.460501.2019</t>
  </si>
  <si>
    <t>630118.840110</t>
  </si>
  <si>
    <t>630127.460501.2009</t>
  </si>
  <si>
    <t>630127.460501.2015</t>
  </si>
  <si>
    <t>630127.460501.2016</t>
  </si>
  <si>
    <t>630132.840110</t>
  </si>
  <si>
    <t>630132.840130</t>
  </si>
  <si>
    <t>630140.423139</t>
  </si>
  <si>
    <t>630144.423132.2016</t>
  </si>
  <si>
    <t>630148.840110</t>
  </si>
  <si>
    <t>630149.423132.2014</t>
  </si>
  <si>
    <t>630149.840110.FD00080</t>
  </si>
  <si>
    <t>630149.840120</t>
  </si>
  <si>
    <t>630150.840110.FD00080</t>
  </si>
  <si>
    <t>630153.441101</t>
  </si>
  <si>
    <t>630154.823010.KP116</t>
  </si>
  <si>
    <t>630154.823010.KP160</t>
  </si>
  <si>
    <t>630160.460501</t>
  </si>
  <si>
    <t>630160.860501</t>
  </si>
  <si>
    <t>630162.423139</t>
  </si>
  <si>
    <t>630162.440302.2016</t>
  </si>
  <si>
    <t>630163.460501</t>
  </si>
  <si>
    <t>630163.840130</t>
  </si>
  <si>
    <t>630164.441101.2015</t>
  </si>
  <si>
    <t>630164.441101.2016</t>
  </si>
  <si>
    <t>631000.482000</t>
  </si>
  <si>
    <t>631000.482010</t>
  </si>
  <si>
    <t>631001.482000</t>
  </si>
  <si>
    <t>631001.482010</t>
  </si>
  <si>
    <t>631002.482000</t>
  </si>
  <si>
    <t>631002.482010</t>
  </si>
  <si>
    <t>631004.482000</t>
  </si>
  <si>
    <t>631004.482010</t>
  </si>
  <si>
    <t>631099.423132</t>
  </si>
  <si>
    <t>631099.423139</t>
  </si>
  <si>
    <t>631115.423050</t>
  </si>
  <si>
    <t>631116.460101</t>
  </si>
  <si>
    <t>631116.460502</t>
  </si>
  <si>
    <t>631130.840110</t>
  </si>
  <si>
    <t>631130.840130</t>
  </si>
  <si>
    <t>631131.423132.EP3100.100000</t>
  </si>
  <si>
    <t>631131.423132.EP3100.100242</t>
  </si>
  <si>
    <t>631131.423139.EP3100.100291</t>
  </si>
  <si>
    <t>631131.423170.EP3101.100214</t>
  </si>
  <si>
    <t>631131.460501.EP3100.100137</t>
  </si>
  <si>
    <t>631131.823010.EP3100.100214</t>
  </si>
  <si>
    <t>631131.823090.EP3102.100137</t>
  </si>
  <si>
    <t>631131.840130.EP3100.100378</t>
  </si>
  <si>
    <t>631131.860501.EP3100.100214</t>
  </si>
  <si>
    <t>631131.860501.EP3101.100214</t>
  </si>
  <si>
    <t>631132.423130.EP3100.100064</t>
  </si>
  <si>
    <t>631132.423132.EP3100.100222</t>
  </si>
  <si>
    <t>631132.423132.EP3101.100068</t>
  </si>
  <si>
    <t>631132.423132.EP3101.100151</t>
  </si>
  <si>
    <t>631132.423132.EP3102.100000</t>
  </si>
  <si>
    <t>631132.423136.EP3100.100146</t>
  </si>
  <si>
    <t>631132.423136.EP3101.100000</t>
  </si>
  <si>
    <t>631132.423139.EP3100.100137</t>
  </si>
  <si>
    <t>631132.423170.EP3100.100292</t>
  </si>
  <si>
    <t>631132.460501.EP3100.100137</t>
  </si>
  <si>
    <t>631132.460501.EP3100.100146</t>
  </si>
  <si>
    <t>631132.841190.EP3100.100146</t>
  </si>
  <si>
    <t>631132.860201.EP3102.100129</t>
  </si>
  <si>
    <t>631133.421040.EP3102.100000</t>
  </si>
  <si>
    <t>631133.423083.EP3102.100103</t>
  </si>
  <si>
    <t>631133.423131.EP3102.100306</t>
  </si>
  <si>
    <t>631133.423131.EP3102.100336</t>
  </si>
  <si>
    <t>631133.423132.EP3100.100151</t>
  </si>
  <si>
    <t>631133.423132.EP3102.100001</t>
  </si>
  <si>
    <t>631133.423132.EP3102.100029</t>
  </si>
  <si>
    <t>631133.423132.EP3102.100260</t>
  </si>
  <si>
    <t>631133.423132.EP3102.100289</t>
  </si>
  <si>
    <t>631133.423134.EP3102.100342</t>
  </si>
  <si>
    <t>631133.423139.EP3100.100151</t>
  </si>
  <si>
    <t>631133.423139.EP3100.100255</t>
  </si>
  <si>
    <t>631133.423170.EP3102.100214</t>
  </si>
  <si>
    <t>631133.823010.EP3100.100214</t>
  </si>
  <si>
    <t>631133.823010.EP3102.100131</t>
  </si>
  <si>
    <t>631133.823090.EP3102.100137</t>
  </si>
  <si>
    <t>631133.840130.EP3102.100372</t>
  </si>
  <si>
    <t>631133.860501.EP3100.100214</t>
  </si>
  <si>
    <t>631133.860501.EP3100.100292</t>
  </si>
  <si>
    <t>631133.860501.EP3102.100020</t>
  </si>
  <si>
    <t>631133.860501.EP3102.100129</t>
  </si>
  <si>
    <t>631133.860501.EP3102.100186</t>
  </si>
  <si>
    <t>631134.860501.EP3101.100214</t>
  </si>
  <si>
    <t>631136.860501.KP104</t>
  </si>
  <si>
    <t>631136.860501.KP106</t>
  </si>
  <si>
    <t>631136.860501.KP116</t>
  </si>
  <si>
    <t>631136.860501.KP121</t>
  </si>
  <si>
    <t>631136.860501.KP143</t>
  </si>
  <si>
    <t>631136.860501.KP160</t>
  </si>
  <si>
    <t>631136.860501.KP171</t>
  </si>
  <si>
    <t>631140.440302</t>
  </si>
  <si>
    <t>631140.840110</t>
  </si>
  <si>
    <t>631140.840130</t>
  </si>
  <si>
    <t>631141.423050</t>
  </si>
  <si>
    <t>631141.460501</t>
  </si>
  <si>
    <t>631143.460501</t>
  </si>
  <si>
    <t>631313.423040</t>
  </si>
  <si>
    <t>631330.440202</t>
  </si>
  <si>
    <t>631345.423040.1530751300</t>
  </si>
  <si>
    <t>631345.423040.PV06</t>
  </si>
  <si>
    <t>631346.423040.PV02</t>
  </si>
  <si>
    <t>631346.423044</t>
  </si>
  <si>
    <t>631346.423136</t>
  </si>
  <si>
    <t>631346.860501</t>
  </si>
  <si>
    <t>631347.423050</t>
  </si>
  <si>
    <t>631348.423040</t>
  </si>
  <si>
    <t>631348.423040.WM07</t>
  </si>
  <si>
    <t>631348.423170.WM01</t>
  </si>
  <si>
    <t>631348.423178.WM01</t>
  </si>
  <si>
    <t>631348.440202.WM01</t>
  </si>
  <si>
    <t>631348.460501.WM05</t>
  </si>
  <si>
    <t>631348.821010.WM04</t>
  </si>
  <si>
    <t>631349.840220</t>
  </si>
  <si>
    <t>631350.423040.BO000.BO041</t>
  </si>
  <si>
    <t>631351.423041.TU024</t>
  </si>
  <si>
    <t>631351.423042.GB103</t>
  </si>
  <si>
    <t>631351.423042.GB104</t>
  </si>
  <si>
    <t>631351.423042.TU024</t>
  </si>
  <si>
    <t>631351.423042.VK000</t>
  </si>
  <si>
    <t>631351.823090.VK000</t>
  </si>
  <si>
    <t>631351.840220.VK000</t>
  </si>
  <si>
    <t>631352.840220</t>
  </si>
  <si>
    <t>631500.423132.2015</t>
  </si>
  <si>
    <t>631503.423132</t>
  </si>
  <si>
    <t>631600.423040.GO28</t>
  </si>
  <si>
    <t>631600.423040.VR03</t>
  </si>
  <si>
    <t>631600.423040.VR04</t>
  </si>
  <si>
    <t>631600.423041.VR23</t>
  </si>
  <si>
    <t>631600.423042.VR01</t>
  </si>
  <si>
    <t>631600.423042.VR02</t>
  </si>
  <si>
    <t>631600.423042.VR03</t>
  </si>
  <si>
    <t>631600.423042.VR06</t>
  </si>
  <si>
    <t>631600.423042.VR09</t>
  </si>
  <si>
    <t>631600.423170.VR02</t>
  </si>
  <si>
    <t>631600.423170.VR23</t>
  </si>
  <si>
    <t>631600.840120</t>
  </si>
  <si>
    <t>631600.840120.KP170</t>
  </si>
  <si>
    <t>631600.840120.VR00</t>
  </si>
  <si>
    <t>631600.840120.VR01</t>
  </si>
  <si>
    <t>631600.840120.VR17</t>
  </si>
  <si>
    <t>631600.840120.VR18</t>
  </si>
  <si>
    <t>631600.840130</t>
  </si>
  <si>
    <t>631600.840130.GO28</t>
  </si>
  <si>
    <t>631600.840130.GO29</t>
  </si>
  <si>
    <t>631600.840130.GO30</t>
  </si>
  <si>
    <t>631600.840130.GO31</t>
  </si>
  <si>
    <t>631600.840130.KP170</t>
  </si>
  <si>
    <t>631600.840130.VR00</t>
  </si>
  <si>
    <t>631600.840130.VR01</t>
  </si>
  <si>
    <t>631600.840130.VR02</t>
  </si>
  <si>
    <t>631600.840130.VR03</t>
  </si>
  <si>
    <t>631600.840130.VR04</t>
  </si>
  <si>
    <t>631600.840130.VR05</t>
  </si>
  <si>
    <t>631600.840130.VR06</t>
  </si>
  <si>
    <t>631600.840130.VR07</t>
  </si>
  <si>
    <t>631600.840130.VR08</t>
  </si>
  <si>
    <t>631600.840130.VR09</t>
  </si>
  <si>
    <t>631600.840130.VR10</t>
  </si>
  <si>
    <t>631600.840130.VR11</t>
  </si>
  <si>
    <t>631600.840130.VR12</t>
  </si>
  <si>
    <t>631600.840130.VR17</t>
  </si>
  <si>
    <t>631600.840130.VR18</t>
  </si>
  <si>
    <t>631600.840130.VR19</t>
  </si>
  <si>
    <t>631600.840130.VR20</t>
  </si>
  <si>
    <t>631601.423120</t>
  </si>
  <si>
    <t>633000.482000</t>
  </si>
  <si>
    <t>633000.482010</t>
  </si>
  <si>
    <t>633005.482000</t>
  </si>
  <si>
    <t>633005.482010</t>
  </si>
  <si>
    <t>633011.482000</t>
  </si>
  <si>
    <t>633011.482010</t>
  </si>
  <si>
    <t>633103.460501</t>
  </si>
  <si>
    <t>633104.460501</t>
  </si>
  <si>
    <t>633105.460101</t>
  </si>
  <si>
    <t>633105.460502</t>
  </si>
  <si>
    <t>633107.460501</t>
  </si>
  <si>
    <t>633109.460501</t>
  </si>
  <si>
    <t>633715.860312.DPT017.NAZORG SD</t>
  </si>
  <si>
    <t>633716.860312.DPT014.NAZORG SD</t>
  </si>
  <si>
    <t>633754.860312.DPT006.NAZORG SD</t>
  </si>
  <si>
    <t>633761.423040.DPT012.BO999</t>
  </si>
  <si>
    <t>633761.460311.DPT012.NAZORG SD</t>
  </si>
  <si>
    <t>633764.423040.DPT002.NAZORG SD</t>
  </si>
  <si>
    <t>633764.460311.DPT002.NAZORG SD</t>
  </si>
  <si>
    <t>633771.423040.PV02</t>
  </si>
  <si>
    <t>633771.423041.PV00</t>
  </si>
  <si>
    <t>633771.460501.PV03</t>
  </si>
  <si>
    <t>633771.860501.PV01</t>
  </si>
  <si>
    <t>633772.423040.PV04</t>
  </si>
  <si>
    <t>633772.423040.PV07</t>
  </si>
  <si>
    <t>633772.423040.PV07.100289</t>
  </si>
  <si>
    <t>633772.460501</t>
  </si>
  <si>
    <t>633774.460501.PV06</t>
  </si>
  <si>
    <t>633775.423040.PV06</t>
  </si>
  <si>
    <t>633776.423001.PV00</t>
  </si>
  <si>
    <t>633776.423010.PV07</t>
  </si>
  <si>
    <t>633776.423040.PV03.BO999</t>
  </si>
  <si>
    <t>633776.423044.PV06.BO999</t>
  </si>
  <si>
    <t>633776.423070.PV02</t>
  </si>
  <si>
    <t>633776.423901.PV00</t>
  </si>
  <si>
    <t>633776.430004</t>
  </si>
  <si>
    <t>633776.440202.PV00</t>
  </si>
  <si>
    <t>633776.823010.KP170</t>
  </si>
  <si>
    <t>633776.823090.PV08</t>
  </si>
  <si>
    <t>633776.840110.PV03</t>
  </si>
  <si>
    <t>633777.423111.GBP00</t>
  </si>
  <si>
    <t>633778.423040.DPT000.BO999</t>
  </si>
  <si>
    <t>633778.460311.DPT000.NAZORG SD</t>
  </si>
  <si>
    <t>633905.423040.SL012.BO999</t>
  </si>
  <si>
    <t>633905.423040.SLP00</t>
  </si>
  <si>
    <t>633905.423042.SL003</t>
  </si>
  <si>
    <t>633905.423043.SLP00</t>
  </si>
  <si>
    <t>633906.423040.SL013.BO019</t>
  </si>
  <si>
    <t>633906.460101.GB017</t>
  </si>
  <si>
    <t>633906.460501.SL013</t>
  </si>
  <si>
    <t>633906.460502.GB017</t>
  </si>
  <si>
    <t>633906.811030</t>
  </si>
  <si>
    <t>633906.840120</t>
  </si>
  <si>
    <t>633906.860501.SL013</t>
  </si>
  <si>
    <t>633907.423040.BR048.BO999</t>
  </si>
  <si>
    <t>633907.423040.BR053</t>
  </si>
  <si>
    <t>633907.423040.BR059</t>
  </si>
  <si>
    <t>633907.423040.BR064.BO999</t>
  </si>
  <si>
    <t>633907.423040.BR071.BO999</t>
  </si>
  <si>
    <t>633907.423040.BR082.BO999</t>
  </si>
  <si>
    <t>633907.423040.BR086</t>
  </si>
  <si>
    <t>633907.423040.BR092.BO999</t>
  </si>
  <si>
    <t>633907.423040.BR098.BO999</t>
  </si>
  <si>
    <t>633907.423041.BR022</t>
  </si>
  <si>
    <t>633907.423041.BR030</t>
  </si>
  <si>
    <t>633907.423041.BR034</t>
  </si>
  <si>
    <t>633907.423041.BR042</t>
  </si>
  <si>
    <t>633907.423041.BR059</t>
  </si>
  <si>
    <t>633907.423041.BR067</t>
  </si>
  <si>
    <t>633907.423042.BR022</t>
  </si>
  <si>
    <t>633907.423042.BR064</t>
  </si>
  <si>
    <t>633907.423042.BR086</t>
  </si>
  <si>
    <t>633907.423043.BR078</t>
  </si>
  <si>
    <t>633907.423044.BR042.BO999</t>
  </si>
  <si>
    <t>633907.423044.BR063.BO999</t>
  </si>
  <si>
    <t>633907.423044.BR064.BO999</t>
  </si>
  <si>
    <t>633907.423044.BR067</t>
  </si>
  <si>
    <t>633907.423044.BR068</t>
  </si>
  <si>
    <t>633907.423044.BRP00.BO999</t>
  </si>
  <si>
    <t>633907.423136.BR067</t>
  </si>
  <si>
    <t>633907.423139.BRP00</t>
  </si>
  <si>
    <t>633907.430003.BR033</t>
  </si>
  <si>
    <t>633907.460101.BRP00</t>
  </si>
  <si>
    <t>633907.460502.BRP00</t>
  </si>
  <si>
    <t>633907.823010.BRP00</t>
  </si>
  <si>
    <t>633908.423040</t>
  </si>
  <si>
    <t>633909.460501</t>
  </si>
  <si>
    <t>633909.860501</t>
  </si>
  <si>
    <t>634000.482000</t>
  </si>
  <si>
    <t>634000.482010</t>
  </si>
  <si>
    <t>634001.482000</t>
  </si>
  <si>
    <t>634001.482010</t>
  </si>
  <si>
    <t>634099.423132</t>
  </si>
  <si>
    <t>634205.440202.2016</t>
  </si>
  <si>
    <t>634213.423139.2016</t>
  </si>
  <si>
    <t>634215.423136.2016</t>
  </si>
  <si>
    <t>634215.441102.2016</t>
  </si>
  <si>
    <t>634215.460501.2016</t>
  </si>
  <si>
    <t>634215.840120.2016</t>
  </si>
  <si>
    <t>634215.840130.2016</t>
  </si>
  <si>
    <t>634220.460501.2008</t>
  </si>
  <si>
    <t>634227.423139</t>
  </si>
  <si>
    <t>634229.423132</t>
  </si>
  <si>
    <t>634229.840130</t>
  </si>
  <si>
    <t>634230.440301.2013</t>
  </si>
  <si>
    <t>634230.440301.2014</t>
  </si>
  <si>
    <t>634230.840130</t>
  </si>
  <si>
    <t>634231.440301.2014</t>
  </si>
  <si>
    <t>634231.440301.2015</t>
  </si>
  <si>
    <t>634231.440301.2016</t>
  </si>
  <si>
    <t>634231.840130</t>
  </si>
  <si>
    <t>634232.840130</t>
  </si>
  <si>
    <t>634233.840130</t>
  </si>
  <si>
    <t>634234.840110</t>
  </si>
  <si>
    <t>634235.840130</t>
  </si>
  <si>
    <t>634237.440302</t>
  </si>
  <si>
    <t>634238.840130</t>
  </si>
  <si>
    <t>634239.840130</t>
  </si>
  <si>
    <t>634240.840130</t>
  </si>
  <si>
    <t>634241.440301</t>
  </si>
  <si>
    <t>634242.460501</t>
  </si>
  <si>
    <t>634242.840110</t>
  </si>
  <si>
    <t>634242.840130</t>
  </si>
  <si>
    <t>634243.423132.2016</t>
  </si>
  <si>
    <t>634243.423139.2016</t>
  </si>
  <si>
    <t>634243.441101.2015</t>
  </si>
  <si>
    <t>634243.840110</t>
  </si>
  <si>
    <t>634243.840130</t>
  </si>
  <si>
    <t>634244.840130</t>
  </si>
  <si>
    <t>634245.423132</t>
  </si>
  <si>
    <t>634245.441202</t>
  </si>
  <si>
    <t>634245.840110</t>
  </si>
  <si>
    <t>634245.840130</t>
  </si>
  <si>
    <t>634246.423132</t>
  </si>
  <si>
    <t>634246.423132.2015</t>
  </si>
  <si>
    <t>634246.423132.2016</t>
  </si>
  <si>
    <t>634246.423139.2016</t>
  </si>
  <si>
    <t>634247.840130</t>
  </si>
  <si>
    <t>634248.440302</t>
  </si>
  <si>
    <t>634248.840110</t>
  </si>
  <si>
    <t>634248.840130</t>
  </si>
  <si>
    <t>640000.482000</t>
  </si>
  <si>
    <t>640000.482010</t>
  </si>
  <si>
    <t>640001.482000</t>
  </si>
  <si>
    <t>640001.482010</t>
  </si>
  <si>
    <t>640097.423139</t>
  </si>
  <si>
    <t>640098.440301</t>
  </si>
  <si>
    <t>640101.441101</t>
  </si>
  <si>
    <t>640104.841140</t>
  </si>
  <si>
    <t>640107.423136</t>
  </si>
  <si>
    <t>640107.460501</t>
  </si>
  <si>
    <t>640109.423139</t>
  </si>
  <si>
    <t>640109.440202</t>
  </si>
  <si>
    <t>640112.460502</t>
  </si>
  <si>
    <t>640115.860501</t>
  </si>
  <si>
    <t>640116.423132</t>
  </si>
  <si>
    <t>640116.460501</t>
  </si>
  <si>
    <t>640117.423139</t>
  </si>
  <si>
    <t>640124.440301</t>
  </si>
  <si>
    <t>640124.441102</t>
  </si>
  <si>
    <t>640298.423139</t>
  </si>
  <si>
    <t>640298.440301</t>
  </si>
  <si>
    <t>641000.482000</t>
  </si>
  <si>
    <t>641000.482010</t>
  </si>
  <si>
    <t>641100.423040</t>
  </si>
  <si>
    <t>650000.482000</t>
  </si>
  <si>
    <t>650000.482010</t>
  </si>
  <si>
    <t>650095.423132</t>
  </si>
  <si>
    <t>650105.423139</t>
  </si>
  <si>
    <t>650120.440301</t>
  </si>
  <si>
    <t>650143.460501</t>
  </si>
  <si>
    <t>650400.482000</t>
  </si>
  <si>
    <t>650400.482010</t>
  </si>
  <si>
    <t>650423.423081</t>
  </si>
  <si>
    <t>650424.423081</t>
  </si>
  <si>
    <t>650424.423082</t>
  </si>
  <si>
    <t>650425.440201.PS0304</t>
  </si>
  <si>
    <t>650425.440301.PS0292</t>
  </si>
  <si>
    <t>650425.440301.PS0347</t>
  </si>
  <si>
    <t>650425.440301.PS0378</t>
  </si>
  <si>
    <t>650425.440301.PS0395</t>
  </si>
  <si>
    <t>650426.440301.PS0474</t>
  </si>
  <si>
    <t>650430.440301.EP5006</t>
  </si>
  <si>
    <t>650432.840130</t>
  </si>
  <si>
    <t>650434.440301.PS0388</t>
  </si>
  <si>
    <t>650441.440301</t>
  </si>
  <si>
    <t>650443.423134</t>
  </si>
  <si>
    <t>650443.860501</t>
  </si>
  <si>
    <t>650444.460502</t>
  </si>
  <si>
    <t>650445.423070.EP5007</t>
  </si>
  <si>
    <t>650445.423083.EP5009</t>
  </si>
  <si>
    <t>650445.423134.EP5007</t>
  </si>
  <si>
    <t>650445.423134.EP5009</t>
  </si>
  <si>
    <t>650445.423139.EP5008</t>
  </si>
  <si>
    <t>650445.423139.EP5009</t>
  </si>
  <si>
    <t>650445.423154.EP5008</t>
  </si>
  <si>
    <t>650445.423168.EP5007</t>
  </si>
  <si>
    <t>650445.423170.EP5007</t>
  </si>
  <si>
    <t>650445.423175.EP5008</t>
  </si>
  <si>
    <t>650445.423178.EP5007</t>
  </si>
  <si>
    <t>650445.423178.EP5008</t>
  </si>
  <si>
    <t>650445.423178.EP5009</t>
  </si>
  <si>
    <t>650447.423175</t>
  </si>
  <si>
    <t>650448.460501</t>
  </si>
  <si>
    <t>650448.860501</t>
  </si>
  <si>
    <t>650449.423132</t>
  </si>
  <si>
    <t>650449.423170</t>
  </si>
  <si>
    <t>650449.460501</t>
  </si>
  <si>
    <t>650450.460501</t>
  </si>
  <si>
    <t>650450.860501.KP128</t>
  </si>
  <si>
    <t>650451.423139</t>
  </si>
  <si>
    <t>652000.482000</t>
  </si>
  <si>
    <t>652000.482010</t>
  </si>
  <si>
    <t>652001.482000</t>
  </si>
  <si>
    <t>652001.482010</t>
  </si>
  <si>
    <t>652097.423139</t>
  </si>
  <si>
    <t>652102.423139</t>
  </si>
  <si>
    <t>652102.423178</t>
  </si>
  <si>
    <t>652200.440202</t>
  </si>
  <si>
    <t>652203.460311</t>
  </si>
  <si>
    <t>652204.860312</t>
  </si>
  <si>
    <t>652204.860312.KP128</t>
  </si>
  <si>
    <t>652207.423040.EP5208</t>
  </si>
  <si>
    <t>652209.860312.KP128</t>
  </si>
  <si>
    <t>652210.460311</t>
  </si>
  <si>
    <t>652513.440201.BSE01</t>
  </si>
  <si>
    <t>652525.440202.BSS20</t>
  </si>
  <si>
    <t>655000.482000</t>
  </si>
  <si>
    <t>655000.482010</t>
  </si>
  <si>
    <t>655001.482000</t>
  </si>
  <si>
    <t>655001.482010</t>
  </si>
  <si>
    <t>655098.423131</t>
  </si>
  <si>
    <t>655099.423139</t>
  </si>
  <si>
    <t>655100.423139</t>
  </si>
  <si>
    <t>655104.441202</t>
  </si>
  <si>
    <t>655124.423132</t>
  </si>
  <si>
    <t>655124.423139</t>
  </si>
  <si>
    <t>655126.423134</t>
  </si>
  <si>
    <t>655126.423154</t>
  </si>
  <si>
    <t>655126.423170</t>
  </si>
  <si>
    <t>655126.423170.AM</t>
  </si>
  <si>
    <t>655127.840190.KP128</t>
  </si>
  <si>
    <t>655204.423139</t>
  </si>
  <si>
    <t>655207.422010</t>
  </si>
  <si>
    <t>655211.423083</t>
  </si>
  <si>
    <t>655211.840110</t>
  </si>
  <si>
    <t>655224.840110</t>
  </si>
  <si>
    <t>655226.423132</t>
  </si>
  <si>
    <t>655226.840130</t>
  </si>
  <si>
    <t>655227.423131</t>
  </si>
  <si>
    <t>655227.423132</t>
  </si>
  <si>
    <t>655230.440201</t>
  </si>
  <si>
    <t>655231.460311</t>
  </si>
  <si>
    <t>656000.482000</t>
  </si>
  <si>
    <t>656000.482010</t>
  </si>
  <si>
    <t>656100.423086</t>
  </si>
  <si>
    <t>656101.811040</t>
  </si>
  <si>
    <t>656102.860312</t>
  </si>
  <si>
    <t>P50005.440301.BSO00</t>
  </si>
  <si>
    <t>P50057.423139.BSS25</t>
  </si>
  <si>
    <t>P50075.423139.BSO34</t>
  </si>
  <si>
    <t>P50095.423132.BSS12</t>
  </si>
  <si>
    <t>P50118.423139</t>
  </si>
  <si>
    <t>P50119.423131</t>
  </si>
  <si>
    <t>P50120.440201</t>
  </si>
  <si>
    <t>P50121.423139.BSS21</t>
  </si>
  <si>
    <t>P50123.423139</t>
  </si>
  <si>
    <t>P50125.423139</t>
  </si>
  <si>
    <t>661000.482000</t>
  </si>
  <si>
    <t>661000.482010</t>
  </si>
  <si>
    <t>661001.482000</t>
  </si>
  <si>
    <t>661001.482010</t>
  </si>
  <si>
    <t>661099.441101</t>
  </si>
  <si>
    <t>661099.860501</t>
  </si>
  <si>
    <t>661101.423139</t>
  </si>
  <si>
    <t>661101.441101</t>
  </si>
  <si>
    <t>661105.460501</t>
  </si>
  <si>
    <t>661105.460501.PS0179</t>
  </si>
  <si>
    <t>661109.441101</t>
  </si>
  <si>
    <t>661109.441201</t>
  </si>
  <si>
    <t>661109.460501</t>
  </si>
  <si>
    <t>661110.460501.PS0271</t>
  </si>
  <si>
    <t>661111.440301.PS0462</t>
  </si>
  <si>
    <t>661111.441201.PS0278</t>
  </si>
  <si>
    <t>661111.460501.PS0322</t>
  </si>
  <si>
    <t>661112.441101</t>
  </si>
  <si>
    <t>661112.860501</t>
  </si>
  <si>
    <t>661113.840130</t>
  </si>
  <si>
    <t>661114.441101</t>
  </si>
  <si>
    <t>661115.840130</t>
  </si>
  <si>
    <t>661116.441101</t>
  </si>
  <si>
    <t>661116.840130</t>
  </si>
  <si>
    <t>661117.460501</t>
  </si>
  <si>
    <t>661117.840130</t>
  </si>
  <si>
    <t>661120.440301</t>
  </si>
  <si>
    <t>661120.840130</t>
  </si>
  <si>
    <t>661223.423132.PS0298</t>
  </si>
  <si>
    <t>661223.423139.PS0298</t>
  </si>
  <si>
    <t>661299.441101</t>
  </si>
  <si>
    <t>662004.482000</t>
  </si>
  <si>
    <t>662004.482010</t>
  </si>
  <si>
    <t>662005.482000</t>
  </si>
  <si>
    <t>662005.482010</t>
  </si>
  <si>
    <t>662006.482000</t>
  </si>
  <si>
    <t>662006.482010</t>
  </si>
  <si>
    <t>662007.482000</t>
  </si>
  <si>
    <t>662007.482010</t>
  </si>
  <si>
    <t>662097.440301</t>
  </si>
  <si>
    <t>662501.423170</t>
  </si>
  <si>
    <t>662503.423139</t>
  </si>
  <si>
    <t>662513.440301.PS0373</t>
  </si>
  <si>
    <t>662515.440201</t>
  </si>
  <si>
    <t>662518.423136</t>
  </si>
  <si>
    <t>662518.460501</t>
  </si>
  <si>
    <t>662601.430002</t>
  </si>
  <si>
    <t>662601.441101</t>
  </si>
  <si>
    <t>662601.820110</t>
  </si>
  <si>
    <t>662601.822210</t>
  </si>
  <si>
    <t>662620.440301</t>
  </si>
  <si>
    <t>662620.441101</t>
  </si>
  <si>
    <t>662630.441101</t>
  </si>
  <si>
    <t>662630.820110</t>
  </si>
  <si>
    <t>662630.822210</t>
  </si>
  <si>
    <t>662640.423139</t>
  </si>
  <si>
    <t>662640.423142</t>
  </si>
  <si>
    <t>662640.440201</t>
  </si>
  <si>
    <t>662650.423136</t>
  </si>
  <si>
    <t>662650.440301</t>
  </si>
  <si>
    <t>662650.440302</t>
  </si>
  <si>
    <t>662650.460501</t>
  </si>
  <si>
    <t>662651.423139</t>
  </si>
  <si>
    <t>662651.423142</t>
  </si>
  <si>
    <t>662651.423178</t>
  </si>
  <si>
    <t>662660.423080</t>
  </si>
  <si>
    <t>662663.423139</t>
  </si>
  <si>
    <t>662698.460501</t>
  </si>
  <si>
    <t>662699.423132</t>
  </si>
  <si>
    <t>662699.423139</t>
  </si>
  <si>
    <t>662699.440301</t>
  </si>
  <si>
    <t>662699.441101</t>
  </si>
  <si>
    <t>662710.423175</t>
  </si>
  <si>
    <t>662710.441101</t>
  </si>
  <si>
    <t>662745.423083</t>
  </si>
  <si>
    <t>662799.423139</t>
  </si>
  <si>
    <t>662799.440301</t>
  </si>
  <si>
    <t>662801.440301</t>
  </si>
  <si>
    <t>662810.440301</t>
  </si>
  <si>
    <t>662820.423139</t>
  </si>
  <si>
    <t>662820.423170</t>
  </si>
  <si>
    <t>662850.440301.PS0456</t>
  </si>
  <si>
    <t>662850.440301.PS0457</t>
  </si>
  <si>
    <t>662850.441201.PS0499</t>
  </si>
  <si>
    <t>662850.441201.PS0501</t>
  </si>
  <si>
    <t>662899.423139</t>
  </si>
  <si>
    <t>662899.440301</t>
  </si>
  <si>
    <t>670000.482000</t>
  </si>
  <si>
    <t>670000.482010</t>
  </si>
  <si>
    <t>670001.482000</t>
  </si>
  <si>
    <t>670001.482010</t>
  </si>
  <si>
    <t>670002.482000</t>
  </si>
  <si>
    <t>670002.482010</t>
  </si>
  <si>
    <t>670206.423154</t>
  </si>
  <si>
    <t>670302.423132</t>
  </si>
  <si>
    <t>671001.482000</t>
  </si>
  <si>
    <t>671001.482010</t>
  </si>
  <si>
    <t>671002.482000</t>
  </si>
  <si>
    <t>671002.482010</t>
  </si>
  <si>
    <t>671003.482000</t>
  </si>
  <si>
    <t>671003.482010</t>
  </si>
  <si>
    <t>671004.482000</t>
  </si>
  <si>
    <t>671004.482010</t>
  </si>
  <si>
    <t>671005.482000</t>
  </si>
  <si>
    <t>671005.482010</t>
  </si>
  <si>
    <t>671096.440301</t>
  </si>
  <si>
    <t>671099.440202</t>
  </si>
  <si>
    <t>671100.423133</t>
  </si>
  <si>
    <t>671100.423170</t>
  </si>
  <si>
    <t>671110.840130</t>
  </si>
  <si>
    <t>671113.840130</t>
  </si>
  <si>
    <t>671114.440201</t>
  </si>
  <si>
    <t>671114.840130</t>
  </si>
  <si>
    <t>671115.440301</t>
  </si>
  <si>
    <t>671115.840130</t>
  </si>
  <si>
    <t>671116.840130</t>
  </si>
  <si>
    <t>671118.440301</t>
  </si>
  <si>
    <t>671118.840130</t>
  </si>
  <si>
    <t>671120.440201</t>
  </si>
  <si>
    <t>671122.440301</t>
  </si>
  <si>
    <t>671124.440301</t>
  </si>
  <si>
    <t>671124.840130</t>
  </si>
  <si>
    <t>671213.440301.PS0508</t>
  </si>
  <si>
    <t>671213.450009.PS0463.VPS001</t>
  </si>
  <si>
    <t>671225.441101</t>
  </si>
  <si>
    <t>671225.840130</t>
  </si>
  <si>
    <t>671226.840130</t>
  </si>
  <si>
    <t>671227.440301</t>
  </si>
  <si>
    <t>671227.840130</t>
  </si>
  <si>
    <t>671229.423132</t>
  </si>
  <si>
    <t>671229.423139</t>
  </si>
  <si>
    <t>671229.840130</t>
  </si>
  <si>
    <t>671233.840130</t>
  </si>
  <si>
    <t>671234.823010.KP126</t>
  </si>
  <si>
    <t>671235.423111</t>
  </si>
  <si>
    <t>671236.440301</t>
  </si>
  <si>
    <t>671236.840130</t>
  </si>
  <si>
    <t>671237.441201</t>
  </si>
  <si>
    <t>671237.840130</t>
  </si>
  <si>
    <t>671300.840190</t>
  </si>
  <si>
    <t>671302.460502</t>
  </si>
  <si>
    <t>671400.440301</t>
  </si>
  <si>
    <t>671400.441101</t>
  </si>
  <si>
    <t>671500.423168</t>
  </si>
  <si>
    <t>671511.440202.PS0515</t>
  </si>
  <si>
    <t>671511.440301.PS0284</t>
  </si>
  <si>
    <t>671511.440301.PS0325</t>
  </si>
  <si>
    <t>671511.440301.PS0335</t>
  </si>
  <si>
    <t>671511.440301.PS0362</t>
  </si>
  <si>
    <t>671511.440301.PS0381</t>
  </si>
  <si>
    <t>671511.440301.PS0387</t>
  </si>
  <si>
    <t>671511.440301.PS0396</t>
  </si>
  <si>
    <t>671511.440301.PS0400</t>
  </si>
  <si>
    <t>671511.440301.PS0403</t>
  </si>
  <si>
    <t>671511.440301.PS0410</t>
  </si>
  <si>
    <t>671511.440301.PS0430</t>
  </si>
  <si>
    <t>671511.440301.PS0431</t>
  </si>
  <si>
    <t>671511.440301.PS0432</t>
  </si>
  <si>
    <t>671511.440301.PS0434</t>
  </si>
  <si>
    <t>671511.440301.PS0437</t>
  </si>
  <si>
    <t>671511.440301.PS0438</t>
  </si>
  <si>
    <t>671511.440301.PS0440</t>
  </si>
  <si>
    <t>671511.440301.PS0441</t>
  </si>
  <si>
    <t>671511.440301.PS0442</t>
  </si>
  <si>
    <t>671511.440301.PS0443</t>
  </si>
  <si>
    <t>671511.440301.PS0444</t>
  </si>
  <si>
    <t>671511.440301.PS0509</t>
  </si>
  <si>
    <t>671511.440301.PS0513</t>
  </si>
  <si>
    <t>671511.441101.PS0430</t>
  </si>
  <si>
    <t>671511.441201.PS0433</t>
  </si>
  <si>
    <t>671511.441201.PS0440</t>
  </si>
  <si>
    <t>671511.441201.PS0484</t>
  </si>
  <si>
    <t>671511.441201.PS0485</t>
  </si>
  <si>
    <t>671511.441201.PS0487</t>
  </si>
  <si>
    <t>671511.441201.PS0488</t>
  </si>
  <si>
    <t>671511.441201.PS0489</t>
  </si>
  <si>
    <t>671511.441201.PS0490</t>
  </si>
  <si>
    <t>671511.441201.PS0491</t>
  </si>
  <si>
    <t>671511.441201.PS0492</t>
  </si>
  <si>
    <t>671512.423132.PS0516</t>
  </si>
  <si>
    <t>671512.423139.PS0516</t>
  </si>
  <si>
    <t>671512.440301.PS0297</t>
  </si>
  <si>
    <t>671512.440301.PS0502</t>
  </si>
  <si>
    <t>671512.440301.PS0503</t>
  </si>
  <si>
    <t>671512.440301.PS0505</t>
  </si>
  <si>
    <t>671513.440301.PS0446</t>
  </si>
  <si>
    <t>671534.440201</t>
  </si>
  <si>
    <t>671538.460502.IFG02</t>
  </si>
  <si>
    <t>671538.850009.IFG02</t>
  </si>
  <si>
    <t>671539.460502</t>
  </si>
  <si>
    <t>671540.460502.LKG01</t>
  </si>
  <si>
    <t>671542.423133</t>
  </si>
  <si>
    <t>671542.423136</t>
  </si>
  <si>
    <t>671542.423168</t>
  </si>
  <si>
    <t>671542.441201</t>
  </si>
  <si>
    <t>671542.460501</t>
  </si>
  <si>
    <t>671543.440301</t>
  </si>
  <si>
    <t>671544.460311</t>
  </si>
  <si>
    <t>671544.477000</t>
  </si>
  <si>
    <t>672000.482000</t>
  </si>
  <si>
    <t>672000.482010</t>
  </si>
  <si>
    <t>672100.460502</t>
  </si>
  <si>
    <t>672100.841210</t>
  </si>
  <si>
    <t>672100.850005</t>
  </si>
  <si>
    <t>672100.850005.LUGE04</t>
  </si>
  <si>
    <t>672101.460502</t>
  </si>
  <si>
    <t>673002.482000</t>
  </si>
  <si>
    <t>673002.482010</t>
  </si>
  <si>
    <t>673329.423139.PS0506</t>
  </si>
  <si>
    <t>673329.440301.PS0461</t>
  </si>
  <si>
    <t>673330.423142</t>
  </si>
  <si>
    <t>673331.423139</t>
  </si>
  <si>
    <t>673331.423168</t>
  </si>
  <si>
    <t>673399.440301</t>
  </si>
  <si>
    <t>P00295.423132</t>
  </si>
  <si>
    <t>680000.482000</t>
  </si>
  <si>
    <t>680000.482010</t>
  </si>
  <si>
    <t>680002.482000</t>
  </si>
  <si>
    <t>680002.482010</t>
  </si>
  <si>
    <t>680155.440301</t>
  </si>
  <si>
    <t>680159.440301</t>
  </si>
  <si>
    <t>681000.482000</t>
  </si>
  <si>
    <t>681000.482010</t>
  </si>
  <si>
    <t>682000.482000</t>
  </si>
  <si>
    <t>682000.482010</t>
  </si>
  <si>
    <t>682105.460502</t>
  </si>
  <si>
    <t>682117.440301</t>
  </si>
  <si>
    <t>682121.423139</t>
  </si>
  <si>
    <t>683003.482000</t>
  </si>
  <si>
    <t>683003.482010</t>
  </si>
  <si>
    <t>683402.440301</t>
  </si>
  <si>
    <t>683402.441101</t>
  </si>
  <si>
    <t>683403.440202</t>
  </si>
  <si>
    <t>683403.440301</t>
  </si>
  <si>
    <t>683404.423132</t>
  </si>
  <si>
    <t>683433.440301</t>
  </si>
  <si>
    <t>683443.440202</t>
  </si>
  <si>
    <t>683443.840120</t>
  </si>
  <si>
    <t>683443.840120.KP112</t>
  </si>
  <si>
    <t>683444.440202</t>
  </si>
  <si>
    <t>683444.460501</t>
  </si>
  <si>
    <t>683444.860501</t>
  </si>
  <si>
    <t>683449.423081</t>
  </si>
  <si>
    <t>683450.423081</t>
  </si>
  <si>
    <t>683450.440202</t>
  </si>
  <si>
    <t>683452.460502</t>
  </si>
  <si>
    <t>683452.850009</t>
  </si>
  <si>
    <t>683453.460502</t>
  </si>
  <si>
    <t>683469.423132</t>
  </si>
  <si>
    <t>683469.440301</t>
  </si>
  <si>
    <t>684000.482000</t>
  </si>
  <si>
    <t>684000.482010</t>
  </si>
  <si>
    <t>684104.440301</t>
  </si>
  <si>
    <t>686001.482000</t>
  </si>
  <si>
    <t>686001.482010</t>
  </si>
  <si>
    <t>686204.440301</t>
  </si>
  <si>
    <t>686206.460502</t>
  </si>
  <si>
    <t>686206.850009</t>
  </si>
  <si>
    <t>686207.440301</t>
  </si>
  <si>
    <t>686208.423139</t>
  </si>
  <si>
    <t>686208.423170</t>
  </si>
  <si>
    <t>686208.423178</t>
  </si>
  <si>
    <t>686208.440301</t>
  </si>
  <si>
    <t>686217.423132</t>
  </si>
  <si>
    <t>686217.440301</t>
  </si>
  <si>
    <t>691000.482000</t>
  </si>
  <si>
    <t>691000.482010</t>
  </si>
  <si>
    <t>691001.482000</t>
  </si>
  <si>
    <t>691001.482010</t>
  </si>
  <si>
    <t>691002.482000</t>
  </si>
  <si>
    <t>691002.482010</t>
  </si>
  <si>
    <t>691003.482000</t>
  </si>
  <si>
    <t>691003.482010</t>
  </si>
  <si>
    <t>691004.482000</t>
  </si>
  <si>
    <t>691004.482010</t>
  </si>
  <si>
    <t>691100.423139</t>
  </si>
  <si>
    <t>691100.423170</t>
  </si>
  <si>
    <t>691102.423170.AM</t>
  </si>
  <si>
    <t>691108.460502</t>
  </si>
  <si>
    <t>691116.422012</t>
  </si>
  <si>
    <t>691116.422024</t>
  </si>
  <si>
    <t>691116.422026</t>
  </si>
  <si>
    <t>691116.423139.AM</t>
  </si>
  <si>
    <t>691116.423154.AM</t>
  </si>
  <si>
    <t>691116.423170.AM</t>
  </si>
  <si>
    <t>691116.460501</t>
  </si>
  <si>
    <t>691120.421040</t>
  </si>
  <si>
    <t>691120.460311</t>
  </si>
  <si>
    <t>691120.460501</t>
  </si>
  <si>
    <t>691120.820220</t>
  </si>
  <si>
    <t>691120.823010.KP121</t>
  </si>
  <si>
    <t>691120.823010.KP124</t>
  </si>
  <si>
    <t>691120.860501</t>
  </si>
  <si>
    <t>691120.860501.KP121</t>
  </si>
  <si>
    <t>691120.860501.KP124</t>
  </si>
  <si>
    <t>691207.423139.AM</t>
  </si>
  <si>
    <t>691300.423131.EP9123</t>
  </si>
  <si>
    <t>691300.423140.EP9123</t>
  </si>
  <si>
    <t>691300.423174.EP9123</t>
  </si>
  <si>
    <t>691300.423175.EP9123</t>
  </si>
  <si>
    <t>691401.423150</t>
  </si>
  <si>
    <t>691401.423174</t>
  </si>
  <si>
    <t>691418.423132.EP9118</t>
  </si>
  <si>
    <t>691418.440201.EP9108</t>
  </si>
  <si>
    <t>691418.840130.EP9114</t>
  </si>
  <si>
    <t>691418.840220.EP9114</t>
  </si>
  <si>
    <t>691419.440201.EP9132</t>
  </si>
  <si>
    <t>691419.440201.EP9135</t>
  </si>
  <si>
    <t>691419.440301.EP9129</t>
  </si>
  <si>
    <t>691419.460501.EP9133</t>
  </si>
  <si>
    <t>691419.860501.EP9132</t>
  </si>
  <si>
    <t>691423.441101</t>
  </si>
  <si>
    <t>691423.840130</t>
  </si>
  <si>
    <t>691424.441101</t>
  </si>
  <si>
    <t>691424.460501</t>
  </si>
  <si>
    <t>691499.440302</t>
  </si>
  <si>
    <t>691516.423178</t>
  </si>
  <si>
    <t>691519.440301</t>
  </si>
  <si>
    <t>691521.440301</t>
  </si>
  <si>
    <t>691599.423139</t>
  </si>
  <si>
    <t>691599.441101</t>
  </si>
  <si>
    <t>692000.482000</t>
  </si>
  <si>
    <t>692000.482010</t>
  </si>
  <si>
    <t>692105.441101</t>
  </si>
  <si>
    <t>692107.441101</t>
  </si>
  <si>
    <t>692109.441101</t>
  </si>
  <si>
    <t>692135.423139</t>
  </si>
  <si>
    <t>692135.441101</t>
  </si>
  <si>
    <t>692135.460502</t>
  </si>
  <si>
    <t>692139.441101</t>
  </si>
  <si>
    <t>692140.441101</t>
  </si>
  <si>
    <t>692145.441101</t>
  </si>
  <si>
    <t>692148.441101</t>
  </si>
  <si>
    <t>692148.840130</t>
  </si>
  <si>
    <t>692158.441101</t>
  </si>
  <si>
    <t>692161.441101</t>
  </si>
  <si>
    <t>692162.422010</t>
  </si>
  <si>
    <t>692162.422026</t>
  </si>
  <si>
    <t>692162.423070</t>
  </si>
  <si>
    <t>692162.423132</t>
  </si>
  <si>
    <t>692162.423150</t>
  </si>
  <si>
    <t>692162.423174</t>
  </si>
  <si>
    <t>692162.423179</t>
  </si>
  <si>
    <t>692162.440202</t>
  </si>
  <si>
    <t>692162.441101</t>
  </si>
  <si>
    <t>692174.440301</t>
  </si>
  <si>
    <t>692175.440301</t>
  </si>
  <si>
    <t>692175.441101</t>
  </si>
  <si>
    <t>692177.440301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</si>
</sst>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>
    <font>
      <sz val="10"/>
      <name val="Arial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11"/>
        <bgColor indexed="0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11"/>
      </left>
      <right/>
      <top style="thin">
        <color indexed="11"/>
      </top>
      <bottom style="thin">
        <color indexed="11"/>
      </bottom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1"/>
      </bottom>
      <diagonal/>
    </border>
    <border>
      <left style="thin">
        <color indexed="11"/>
      </left>
      <right/>
      <top style="thin">
        <color indexed="11"/>
      </top>
      <bottom/>
      <diagonal/>
    </border>
    <border>
      <left style="thin">
        <color indexed="11"/>
      </left>
      <right style="thin">
        <color indexed="11"/>
      </right>
      <top style="thin">
        <color indexed="11"/>
      </top>
      <bottom/>
      <diagonal/>
    </border>
    <border>
      <left style="thin">
        <color indexed="11"/>
      </left>
      <right/>
      <top/>
      <bottom/>
      <diagonal/>
    </border>
    <border>
      <left style="thin">
        <color indexed="11"/>
      </left>
      <right style="thin">
        <color indexed="11"/>
      </right>
      <top/>
      <bottom/>
      <diagonal/>
    </border>
    <border>
      <left style="thin">
        <color indexed="11"/>
      </left>
      <right/>
      <top/>
      <bottom style="thin">
        <color indexed="11"/>
      </bottom>
      <diagonal/>
    </border>
    <border>
      <left style="thin">
        <color indexed="11"/>
      </left>
      <right style="thin">
        <color indexed="11"/>
      </right>
      <top/>
      <bottom style="thin">
        <color indexed="11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1" xfId="0" applyFont="1" applyBorder="1" applyAlignment="1" applyProtection="1">
      <alignment vertical="top" wrapText="1" readingOrder="1"/>
      <protection locked="0"/>
    </xf>
    <xf numFmtId="0" fontId="3" fillId="0" borderId="2" xfId="0" applyFont="1" applyBorder="1" applyAlignment="1" applyProtection="1">
      <alignment vertical="top" wrapText="1" readingOrder="1"/>
      <protection locked="0"/>
    </xf>
    <xf numFmtId="0" fontId="3" fillId="0" borderId="3" xfId="0" applyFont="1" applyBorder="1" applyAlignment="1" applyProtection="1">
      <alignment vertical="top" wrapText="1" readingOrder="1"/>
      <protection locked="0"/>
    </xf>
    <xf numFmtId="0" fontId="3" fillId="0" borderId="4" xfId="0" applyFont="1" applyBorder="1" applyAlignment="1" applyProtection="1">
      <alignment vertical="top" wrapText="1" readingOrder="1"/>
      <protection locked="0"/>
    </xf>
    <xf numFmtId="0" fontId="2" fillId="0" borderId="5" xfId="0" applyFont="1" applyBorder="1" applyAlignment="1" applyProtection="1">
      <alignment vertical="top" wrapText="1"/>
      <protection locked="0"/>
    </xf>
    <xf numFmtId="0" fontId="2" fillId="0" borderId="6" xfId="0" applyFont="1" applyBorder="1" applyAlignment="1" applyProtection="1">
      <alignment vertical="top" wrapText="1"/>
      <protection locked="0"/>
    </xf>
    <xf numFmtId="0" fontId="2" fillId="0" borderId="7" xfId="0" applyFont="1" applyBorder="1" applyAlignment="1" applyProtection="1">
      <alignment vertical="top" wrapText="1"/>
      <protection locked="0"/>
    </xf>
    <xf numFmtId="0" fontId="2" fillId="0" borderId="8" xfId="0" applyFont="1" applyBorder="1" applyAlignment="1" applyProtection="1">
      <alignment vertical="top" wrapText="1"/>
      <protection locked="0"/>
    </xf>
    <xf numFmtId="0" fontId="4" fillId="2" borderId="2" xfId="0" applyFont="1" applyFill="1" applyBorder="1" applyAlignment="1" applyProtection="1">
      <alignment vertical="top" wrapText="1" readingOrder="1"/>
      <protection locked="0"/>
    </xf>
    <xf numFmtId="49" fontId="2" fillId="0" borderId="0" xfId="0" applyNumberFormat="1" applyFont="1"/>
    <xf numFmtId="49" fontId="1" fillId="0" borderId="0" xfId="0" applyNumberFormat="1" applyFont="1"/>
    <xf numFmtId="0" fontId="3" fillId="2" borderId="1" xfId="0" applyFont="1" applyFill="1" applyBorder="1" applyAlignment="1" applyProtection="1">
      <alignment vertical="top" wrapText="1" readingOrder="1"/>
      <protection locked="0"/>
    </xf>
    <xf numFmtId="0" fontId="3" fillId="2" borderId="2" xfId="0" applyFont="1" applyFill="1" applyBorder="1" applyAlignment="1" applyProtection="1">
      <alignment vertical="top" wrapText="1" readingOrder="1"/>
      <protection locked="0"/>
    </xf>
    <xf numFmtId="0" fontId="2" fillId="0" borderId="0" xfId="0" applyFont="1" applyFill="1"/>
    <xf numFmtId="0" fontId="1" fillId="0" borderId="0" xfId="0" applyFont="1" applyFill="1"/>
    <xf numFmtId="4" fontId="2" fillId="0" borderId="0" xfId="0" applyNumberFormat="1" applyFont="1"/>
    <xf numFmtId="0" fontId="3" fillId="3" borderId="1" xfId="0" applyFont="1" applyFill="1" applyBorder="1" applyAlignment="1" applyProtection="1">
      <alignment vertical="top" wrapText="1" readingOrder="1"/>
      <protection locked="0"/>
    </xf>
    <xf numFmtId="0" fontId="2" fillId="0" borderId="7" xfId="0" applyFont="1" applyBorder="1" applyAlignment="1" applyProtection="1">
      <alignment vertical="top" wrapText="1" readingOrder="1"/>
      <protection locked="0"/>
    </xf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3454"/>
  <sheetViews>
    <sheetView tabSelected="1" workbookViewId="0">
      <selection activeCell="A2" sqref="A2"/>
    </sheetView>
  </sheetViews>
  <sheetFormatPr defaultRowHeight="11.25"/>
  <cols>
    <col min="1" max="5" width="2.7109375" style="16" customWidth="1"/>
    <col min="6" max="6" width="23.28515625" style="16" bestFit="1" customWidth="1"/>
    <col min="7" max="8" width="2.5703125" style="16" customWidth="1"/>
    <col min="9" max="9" width="12.28515625" style="16" bestFit="1" customWidth="1"/>
    <col min="10" max="15" width="2.5703125" style="16" customWidth="1"/>
    <col min="16" max="16" width="8.7109375" style="16" bestFit="1" customWidth="1"/>
    <col min="17" max="17" width="29.7109375" style="16" bestFit="1" customWidth="1"/>
    <col min="18" max="18" width="8.7109375" style="16" bestFit="1" customWidth="1"/>
    <col min="19" max="19" width="29" style="16" bestFit="1" customWidth="1"/>
    <col min="20" max="39" width="2.42578125" style="16" customWidth="1"/>
    <col min="40" max="40" width="20.42578125" style="16" bestFit="1" customWidth="1"/>
    <col min="41" max="41" width="38" style="16" bestFit="1" customWidth="1"/>
    <col min="42" max="42" width="11.7109375" style="16" bestFit="1" customWidth="1"/>
    <col min="43" max="43" width="43.7109375" style="16" bestFit="1" customWidth="1"/>
    <col min="44" max="44" width="11.7109375" style="16" bestFit="1" customWidth="1"/>
    <col min="45" max="45" width="31.5703125" style="16" bestFit="1" customWidth="1"/>
    <col min="46" max="46" width="11.28515625" style="16" bestFit="1" customWidth="1"/>
    <col min="47" max="47" width="7.42578125" style="16" bestFit="1" customWidth="1"/>
    <col min="48" max="48" width="24.5703125" style="16" bestFit="1" customWidth="1"/>
    <col min="49" max="16384" width="9.140625" style="16"/>
  </cols>
  <sheetData>
    <row r="1" spans="1:48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7" t="s">
        <v>11</v>
      </c>
      <c r="M1" s="17" t="s">
        <v>12</v>
      </c>
      <c r="N1" s="17" t="s">
        <v>13</v>
      </c>
      <c r="O1" s="17" t="s">
        <v>14</v>
      </c>
      <c r="P1" s="17" t="s">
        <v>15</v>
      </c>
      <c r="Q1" s="17" t="s">
        <v>16</v>
      </c>
      <c r="R1" s="17" t="s">
        <v>17</v>
      </c>
      <c r="S1" s="17" t="s">
        <v>18</v>
      </c>
      <c r="T1" s="17" t="s">
        <v>19</v>
      </c>
      <c r="U1" s="17" t="s">
        <v>20</v>
      </c>
      <c r="V1" s="17" t="s">
        <v>21</v>
      </c>
      <c r="W1" s="17" t="s">
        <v>22</v>
      </c>
      <c r="X1" s="17" t="s">
        <v>23</v>
      </c>
      <c r="Y1" s="17" t="s">
        <v>24</v>
      </c>
      <c r="Z1" s="17" t="s">
        <v>25</v>
      </c>
      <c r="AA1" s="17" t="s">
        <v>26</v>
      </c>
      <c r="AB1" s="17" t="s">
        <v>27</v>
      </c>
      <c r="AC1" s="17" t="s">
        <v>28</v>
      </c>
      <c r="AD1" s="17" t="s">
        <v>29</v>
      </c>
      <c r="AE1" s="17" t="s">
        <v>30</v>
      </c>
      <c r="AF1" s="17" t="s">
        <v>31</v>
      </c>
      <c r="AG1" s="17" t="s">
        <v>32</v>
      </c>
      <c r="AH1" s="17" t="s">
        <v>33</v>
      </c>
      <c r="AI1" s="17" t="s">
        <v>34</v>
      </c>
      <c r="AJ1" s="17" t="s">
        <v>35</v>
      </c>
      <c r="AK1" s="17" t="s">
        <v>36</v>
      </c>
      <c r="AL1" s="17" t="s">
        <v>37</v>
      </c>
      <c r="AM1" s="17" t="s">
        <v>38</v>
      </c>
      <c r="AN1" s="17" t="s">
        <v>6278</v>
      </c>
      <c r="AO1" s="17" t="s">
        <v>6411</v>
      </c>
      <c r="AP1" s="17" t="s">
        <v>6279</v>
      </c>
      <c r="AQ1" s="17" t="s">
        <v>6301</v>
      </c>
      <c r="AR1" s="17" t="s">
        <v>6280</v>
      </c>
      <c r="AS1" s="17" t="s">
        <v>6281</v>
      </c>
      <c r="AT1" s="17" t="s">
        <v>121</v>
      </c>
      <c r="AU1" s="17" t="s">
        <v>724</v>
      </c>
      <c r="AV1" s="17" t="s">
        <v>725</v>
      </c>
    </row>
    <row r="2" spans="1:48">
      <c r="A2" s="16" t="s">
        <v>39</v>
      </c>
      <c r="B2" s="16" t="s">
        <v>39</v>
      </c>
      <c r="C2" s="16" t="s">
        <v>39</v>
      </c>
      <c r="D2" s="16" t="s">
        <v>39</v>
      </c>
      <c r="E2" s="16" t="s">
        <v>39</v>
      </c>
      <c r="F2" s="2" t="s">
        <v>7806</v>
      </c>
      <c r="G2" s="2" t="s">
        <v>39</v>
      </c>
      <c r="H2" s="2" t="s">
        <v>39</v>
      </c>
      <c r="I2" s="18">
        <v>5930.23</v>
      </c>
      <c r="J2" s="16" t="s">
        <v>39</v>
      </c>
      <c r="K2" s="16" t="s">
        <v>39</v>
      </c>
      <c r="L2" s="16" t="s">
        <v>39</v>
      </c>
      <c r="M2" s="16" t="s">
        <v>39</v>
      </c>
      <c r="N2" s="16" t="s">
        <v>39</v>
      </c>
      <c r="O2" s="16" t="s">
        <v>39</v>
      </c>
      <c r="P2" s="16" t="str">
        <f t="shared" ref="P2:P5" si="0">IF(RIGHT(LEFT(F2,6),1)=".",LEFT(F2,5),LEFT(F2,6))</f>
        <v>600101</v>
      </c>
      <c r="Q2" s="16" t="str">
        <f>IFERROR(VLOOKUP($P2,'Kredieten productgroepen functi'!$C:$M,2,FALSE),"n.v.t.")</f>
        <v>Kosten betalingsverkeer</v>
      </c>
      <c r="R2" s="16" t="str">
        <f t="shared" ref="R2:R5" si="1">IF(RIGHT(LEFT(F2,6),1)=".",RIGHT(LEFT(F2,12),6),RIGHT(LEFT(F2,13),6))</f>
        <v>423139</v>
      </c>
      <c r="S2" s="16" t="str">
        <f>IFERROR(VLOOKUP($R2,Kostensoorten!$C:$J,2,FALSE),"n.v.t.")</f>
        <v>Overige diensten van derden</v>
      </c>
      <c r="T2" s="16" t="s">
        <v>39</v>
      </c>
      <c r="U2" s="16" t="s">
        <v>39</v>
      </c>
      <c r="V2" s="16" t="s">
        <v>39</v>
      </c>
      <c r="W2" s="16" t="s">
        <v>39</v>
      </c>
      <c r="X2" s="16" t="s">
        <v>39</v>
      </c>
      <c r="Y2" s="16" t="s">
        <v>39</v>
      </c>
      <c r="Z2" s="16" t="s">
        <v>39</v>
      </c>
      <c r="AA2" s="16" t="s">
        <v>39</v>
      </c>
      <c r="AB2" s="16" t="s">
        <v>39</v>
      </c>
      <c r="AC2" s="16" t="s">
        <v>39</v>
      </c>
      <c r="AD2" s="16" t="s">
        <v>39</v>
      </c>
      <c r="AE2" s="16" t="s">
        <v>39</v>
      </c>
      <c r="AF2" s="16" t="s">
        <v>39</v>
      </c>
      <c r="AG2" s="16" t="s">
        <v>39</v>
      </c>
      <c r="AH2" s="16" t="s">
        <v>39</v>
      </c>
      <c r="AI2" s="16" t="s">
        <v>39</v>
      </c>
      <c r="AJ2" s="16" t="s">
        <v>39</v>
      </c>
      <c r="AL2" s="16" t="s">
        <v>39</v>
      </c>
      <c r="AM2" s="16" t="s">
        <v>39</v>
      </c>
      <c r="AN2" s="16" t="str">
        <f>IFERROR(VLOOKUP($P2,'Kredieten productgroepen functi'!$C:$M,6,FALSE),"n.v.t.")</f>
        <v>0010</v>
      </c>
      <c r="AO2" s="16" t="str">
        <f>IFERROR(VLOOKUP($P2,'Kredieten productgroepen functi'!$C:$M,7,FALSE),"n.v.t.")</f>
        <v>Financieringsmiddelen</v>
      </c>
      <c r="AP2" s="16" t="str">
        <f>IFERROR(VLOOKUP($P2,'Kredieten productgroepen functi'!$C:$M,8,FALSE),"n.v.t.")</f>
        <v>00</v>
      </c>
      <c r="AQ2" s="16" t="str">
        <f>IFERROR(VLOOKUP($P2,'Kredieten productgroepen functi'!$C:$M,9,FALSE),"n.v.t.")</f>
        <v>Geldleningen en uitzettingen korter dan 1 jaar</v>
      </c>
      <c r="AR2" s="16" t="str">
        <f>IFERROR(VLOOKUP($P2,'Kredieten productgroepen functi'!$C:$M,10,FALSE),"n.v.t.")</f>
        <v>0</v>
      </c>
      <c r="AS2" s="16" t="str">
        <f>IFERROR(VLOOKUP($P2,'Kredieten productgroepen functi'!$C:$M,11,FALSE),"n.v.t.")</f>
        <v>Financiering en algemene dekkingsmiddelen</v>
      </c>
      <c r="AT2" s="16" t="str">
        <f t="shared" ref="AT2:AT5" si="2">IF(LEFT(R2,1)="4","Lasten",IF(LEFT(R2,1)="8","Baten","n.v.t."))</f>
        <v>Lasten</v>
      </c>
      <c r="AU2" s="16" t="str">
        <f>IFERROR(VLOOKUP($R2,Kostensoorten!$C:$J,7,FALSE),"n.v.t.")</f>
        <v>2.3.1</v>
      </c>
      <c r="AV2" s="16" t="str">
        <f>IFERROR(VLOOKUP($R2,Kostensoorten!$C:$J,8,FALSE),"n.v.t.")</f>
        <v>Aankopen niet duurzame goedere</v>
      </c>
    </row>
    <row r="3" spans="1:48">
      <c r="A3" s="16" t="s">
        <v>39</v>
      </c>
      <c r="B3" s="16" t="s">
        <v>39</v>
      </c>
      <c r="C3" s="16" t="s">
        <v>39</v>
      </c>
      <c r="D3" s="16" t="s">
        <v>39</v>
      </c>
      <c r="E3" s="16" t="s">
        <v>39</v>
      </c>
      <c r="F3" s="2" t="s">
        <v>40</v>
      </c>
      <c r="G3" s="2" t="s">
        <v>39</v>
      </c>
      <c r="H3" s="2" t="s">
        <v>39</v>
      </c>
      <c r="I3" s="18">
        <v>5325.57</v>
      </c>
      <c r="J3" s="16" t="s">
        <v>39</v>
      </c>
      <c r="K3" s="16" t="s">
        <v>39</v>
      </c>
      <c r="L3" s="16" t="s">
        <v>39</v>
      </c>
      <c r="M3" s="16" t="s">
        <v>39</v>
      </c>
      <c r="N3" s="16" t="s">
        <v>39</v>
      </c>
      <c r="O3" s="16" t="s">
        <v>39</v>
      </c>
      <c r="P3" s="16" t="str">
        <f t="shared" si="0"/>
        <v>600101</v>
      </c>
      <c r="Q3" s="16" t="str">
        <f>IFERROR(VLOOKUP($P3,'Kredieten productgroepen functi'!$C:$M,2,FALSE),"n.v.t.")</f>
        <v>Kosten betalingsverkeer</v>
      </c>
      <c r="R3" s="16" t="str">
        <f t="shared" si="1"/>
        <v>450001</v>
      </c>
      <c r="S3" s="16" t="str">
        <f>IFERROR(VLOOKUP($R3,Kostensoorten!$C:$J,2,FALSE),"n.v.t.")</f>
        <v>Rentekosten bank en giro</v>
      </c>
      <c r="T3" s="16" t="s">
        <v>39</v>
      </c>
      <c r="U3" s="16" t="s">
        <v>39</v>
      </c>
      <c r="V3" s="16" t="s">
        <v>39</v>
      </c>
      <c r="W3" s="16" t="s">
        <v>39</v>
      </c>
      <c r="X3" s="16" t="s">
        <v>39</v>
      </c>
      <c r="Y3" s="16" t="s">
        <v>39</v>
      </c>
      <c r="Z3" s="16" t="s">
        <v>39</v>
      </c>
      <c r="AA3" s="16" t="s">
        <v>39</v>
      </c>
      <c r="AB3" s="16" t="s">
        <v>39</v>
      </c>
      <c r="AC3" s="16" t="s">
        <v>39</v>
      </c>
      <c r="AD3" s="16" t="s">
        <v>39</v>
      </c>
      <c r="AE3" s="16" t="s">
        <v>39</v>
      </c>
      <c r="AF3" s="16" t="s">
        <v>39</v>
      </c>
      <c r="AG3" s="16" t="s">
        <v>39</v>
      </c>
      <c r="AH3" s="16" t="s">
        <v>39</v>
      </c>
      <c r="AI3" s="16" t="s">
        <v>39</v>
      </c>
      <c r="AJ3" s="16" t="s">
        <v>39</v>
      </c>
      <c r="AL3" s="16" t="s">
        <v>39</v>
      </c>
      <c r="AM3" s="16" t="s">
        <v>39</v>
      </c>
      <c r="AN3" s="16" t="str">
        <f>IFERROR(VLOOKUP($P3,'Kredieten productgroepen functi'!$C:$M,6,FALSE),"n.v.t.")</f>
        <v>0010</v>
      </c>
      <c r="AO3" s="16" t="str">
        <f>IFERROR(VLOOKUP($P3,'Kredieten productgroepen functi'!$C:$M,7,FALSE),"n.v.t.")</f>
        <v>Financieringsmiddelen</v>
      </c>
      <c r="AP3" s="16" t="str">
        <f>IFERROR(VLOOKUP($P3,'Kredieten productgroepen functi'!$C:$M,8,FALSE),"n.v.t.")</f>
        <v>00</v>
      </c>
      <c r="AQ3" s="16" t="str">
        <f>IFERROR(VLOOKUP($P3,'Kredieten productgroepen functi'!$C:$M,9,FALSE),"n.v.t.")</f>
        <v>Geldleningen en uitzettingen korter dan 1 jaar</v>
      </c>
      <c r="AR3" s="16" t="str">
        <f>IFERROR(VLOOKUP($P3,'Kredieten productgroepen functi'!$C:$M,10,FALSE),"n.v.t.")</f>
        <v>0</v>
      </c>
      <c r="AS3" s="16" t="str">
        <f>IFERROR(VLOOKUP($P3,'Kredieten productgroepen functi'!$C:$M,11,FALSE),"n.v.t.")</f>
        <v>Financiering en algemene dekkingsmiddelen</v>
      </c>
      <c r="AT3" s="16" t="str">
        <f t="shared" si="2"/>
        <v>Lasten</v>
      </c>
      <c r="AU3" s="16" t="str">
        <f>IFERROR(VLOOKUP($R3,Kostensoorten!$C:$J,7,FALSE),"n.v.t.")</f>
        <v>5.0</v>
      </c>
      <c r="AV3" s="16" t="str">
        <f>IFERROR(VLOOKUP($R3,Kostensoorten!$C:$J,8,FALSE),"n.v.t.")</f>
        <v>Rente</v>
      </c>
    </row>
    <row r="4" spans="1:48">
      <c r="A4" s="16" t="s">
        <v>39</v>
      </c>
      <c r="B4" s="16" t="s">
        <v>39</v>
      </c>
      <c r="C4" s="16" t="s">
        <v>39</v>
      </c>
      <c r="D4" s="16" t="s">
        <v>39</v>
      </c>
      <c r="E4" s="16" t="s">
        <v>39</v>
      </c>
      <c r="F4" s="2" t="s">
        <v>8995</v>
      </c>
      <c r="G4" s="2" t="s">
        <v>39</v>
      </c>
      <c r="H4" s="2" t="s">
        <v>39</v>
      </c>
      <c r="I4" s="18">
        <v>-65.86</v>
      </c>
      <c r="J4" s="16" t="s">
        <v>39</v>
      </c>
      <c r="K4" s="16" t="s">
        <v>39</v>
      </c>
      <c r="L4" s="16" t="s">
        <v>39</v>
      </c>
      <c r="M4" s="16" t="s">
        <v>39</v>
      </c>
      <c r="N4" s="16" t="s">
        <v>39</v>
      </c>
      <c r="O4" s="16" t="s">
        <v>39</v>
      </c>
      <c r="P4" s="16" t="str">
        <f t="shared" si="0"/>
        <v>600101</v>
      </c>
      <c r="Q4" s="16" t="str">
        <f>IFERROR(VLOOKUP($P4,'Kredieten productgroepen functi'!$C:$M,2,FALSE),"n.v.t.")</f>
        <v>Kosten betalingsverkeer</v>
      </c>
      <c r="R4" s="16" t="str">
        <f t="shared" si="1"/>
        <v>850001</v>
      </c>
      <c r="S4" s="16" t="str">
        <f>IFERROR(VLOOKUP($R4,Kostensoorten!$C:$J,2,FALSE),"n.v.t.")</f>
        <v>Ontvangen rente banken en giro</v>
      </c>
      <c r="T4" s="16" t="s">
        <v>39</v>
      </c>
      <c r="U4" s="16" t="s">
        <v>39</v>
      </c>
      <c r="V4" s="16" t="s">
        <v>39</v>
      </c>
      <c r="W4" s="16" t="s">
        <v>39</v>
      </c>
      <c r="X4" s="16" t="s">
        <v>39</v>
      </c>
      <c r="Y4" s="16" t="s">
        <v>39</v>
      </c>
      <c r="Z4" s="16" t="s">
        <v>39</v>
      </c>
      <c r="AA4" s="16" t="s">
        <v>39</v>
      </c>
      <c r="AB4" s="16" t="s">
        <v>39</v>
      </c>
      <c r="AC4" s="16" t="s">
        <v>39</v>
      </c>
      <c r="AD4" s="16" t="s">
        <v>39</v>
      </c>
      <c r="AE4" s="16" t="s">
        <v>39</v>
      </c>
      <c r="AF4" s="16" t="s">
        <v>39</v>
      </c>
      <c r="AG4" s="16" t="s">
        <v>39</v>
      </c>
      <c r="AH4" s="16" t="s">
        <v>39</v>
      </c>
      <c r="AI4" s="16" t="s">
        <v>39</v>
      </c>
      <c r="AJ4" s="16" t="s">
        <v>39</v>
      </c>
      <c r="AL4" s="16" t="s">
        <v>39</v>
      </c>
      <c r="AM4" s="16" t="s">
        <v>39</v>
      </c>
      <c r="AN4" s="16" t="str">
        <f>IFERROR(VLOOKUP($P4,'Kredieten productgroepen functi'!$C:$M,6,FALSE),"n.v.t.")</f>
        <v>0010</v>
      </c>
      <c r="AO4" s="16" t="str">
        <f>IFERROR(VLOOKUP($P4,'Kredieten productgroepen functi'!$C:$M,7,FALSE),"n.v.t.")</f>
        <v>Financieringsmiddelen</v>
      </c>
      <c r="AP4" s="16" t="str">
        <f>IFERROR(VLOOKUP($P4,'Kredieten productgroepen functi'!$C:$M,8,FALSE),"n.v.t.")</f>
        <v>00</v>
      </c>
      <c r="AQ4" s="16" t="str">
        <f>IFERROR(VLOOKUP($P4,'Kredieten productgroepen functi'!$C:$M,9,FALSE),"n.v.t.")</f>
        <v>Geldleningen en uitzettingen korter dan 1 jaar</v>
      </c>
      <c r="AR4" s="16" t="str">
        <f>IFERROR(VLOOKUP($P4,'Kredieten productgroepen functi'!$C:$M,10,FALSE),"n.v.t.")</f>
        <v>0</v>
      </c>
      <c r="AS4" s="16" t="str">
        <f>IFERROR(VLOOKUP($P4,'Kredieten productgroepen functi'!$C:$M,11,FALSE),"n.v.t.")</f>
        <v>Financiering en algemene dekkingsmiddelen</v>
      </c>
      <c r="AT4" s="16" t="str">
        <f t="shared" si="2"/>
        <v>Baten</v>
      </c>
      <c r="AU4" s="16" t="str">
        <f>IFERROR(VLOOKUP($R4,Kostensoorten!$C:$J,7,FALSE),"n.v.t.")</f>
        <v>5.0</v>
      </c>
      <c r="AV4" s="16" t="str">
        <f>IFERROR(VLOOKUP($R4,Kostensoorten!$C:$J,8,FALSE),"n.v.t.")</f>
        <v>Rente</v>
      </c>
    </row>
    <row r="5" spans="1:48">
      <c r="A5" s="16" t="s">
        <v>39</v>
      </c>
      <c r="B5" s="16" t="s">
        <v>39</v>
      </c>
      <c r="C5" s="16" t="s">
        <v>39</v>
      </c>
      <c r="D5" s="16" t="s">
        <v>39</v>
      </c>
      <c r="E5" s="16" t="s">
        <v>39</v>
      </c>
      <c r="F5" s="2" t="s">
        <v>8996</v>
      </c>
      <c r="G5" s="2" t="s">
        <v>39</v>
      </c>
      <c r="H5" s="2" t="s">
        <v>39</v>
      </c>
      <c r="I5" s="18">
        <v>44276.68</v>
      </c>
      <c r="J5" s="16" t="s">
        <v>39</v>
      </c>
      <c r="K5" s="16" t="s">
        <v>39</v>
      </c>
      <c r="L5" s="16" t="s">
        <v>39</v>
      </c>
      <c r="M5" s="16" t="s">
        <v>39</v>
      </c>
      <c r="N5" s="16" t="s">
        <v>39</v>
      </c>
      <c r="O5" s="16" t="s">
        <v>39</v>
      </c>
      <c r="P5" s="16" t="str">
        <f t="shared" si="0"/>
        <v>600104</v>
      </c>
      <c r="Q5" s="16" t="str">
        <f>IFERROR(VLOOKUP($P5,'Kredieten productgroepen functi'!$C:$M,2,FALSE),"n.v.t.")</f>
        <v>Rente overige rekeningcouranten</v>
      </c>
      <c r="R5" s="16" t="str">
        <f t="shared" si="1"/>
        <v>450003</v>
      </c>
      <c r="S5" s="16" t="str">
        <f>IFERROR(VLOOKUP($R5,Kostensoorten!$C:$J,2,FALSE),"n.v.t.")</f>
        <v>Rentekosten rekening-courant derden</v>
      </c>
      <c r="T5" s="16" t="s">
        <v>39</v>
      </c>
      <c r="U5" s="16" t="s">
        <v>39</v>
      </c>
      <c r="V5" s="16" t="s">
        <v>39</v>
      </c>
      <c r="W5" s="16" t="s">
        <v>39</v>
      </c>
      <c r="X5" s="16" t="s">
        <v>39</v>
      </c>
      <c r="Y5" s="16" t="s">
        <v>39</v>
      </c>
      <c r="Z5" s="16" t="s">
        <v>39</v>
      </c>
      <c r="AA5" s="16" t="s">
        <v>39</v>
      </c>
      <c r="AB5" s="16" t="s">
        <v>39</v>
      </c>
      <c r="AC5" s="16" t="s">
        <v>39</v>
      </c>
      <c r="AD5" s="16" t="s">
        <v>39</v>
      </c>
      <c r="AE5" s="16" t="s">
        <v>39</v>
      </c>
      <c r="AF5" s="16" t="s">
        <v>39</v>
      </c>
      <c r="AG5" s="16" t="s">
        <v>39</v>
      </c>
      <c r="AH5" s="16" t="s">
        <v>39</v>
      </c>
      <c r="AI5" s="16" t="s">
        <v>39</v>
      </c>
      <c r="AJ5" s="16" t="s">
        <v>39</v>
      </c>
      <c r="AL5" s="16" t="s">
        <v>39</v>
      </c>
      <c r="AM5" s="16" t="s">
        <v>39</v>
      </c>
      <c r="AN5" s="16" t="str">
        <f>IFERROR(VLOOKUP($P5,'Kredieten productgroepen functi'!$C:$M,6,FALSE),"n.v.t.")</f>
        <v>0010</v>
      </c>
      <c r="AO5" s="16" t="str">
        <f>IFERROR(VLOOKUP($P5,'Kredieten productgroepen functi'!$C:$M,7,FALSE),"n.v.t.")</f>
        <v>Financieringsmiddelen</v>
      </c>
      <c r="AP5" s="16" t="str">
        <f>IFERROR(VLOOKUP($P5,'Kredieten productgroepen functi'!$C:$M,8,FALSE),"n.v.t.")</f>
        <v>00</v>
      </c>
      <c r="AQ5" s="16" t="str">
        <f>IFERROR(VLOOKUP($P5,'Kredieten productgroepen functi'!$C:$M,9,FALSE),"n.v.t.")</f>
        <v>Geldleningen en uitzettingen korter dan 1 jaar</v>
      </c>
      <c r="AR5" s="16" t="str">
        <f>IFERROR(VLOOKUP($P5,'Kredieten productgroepen functi'!$C:$M,10,FALSE),"n.v.t.")</f>
        <v>0</v>
      </c>
      <c r="AS5" s="16" t="str">
        <f>IFERROR(VLOOKUP($P5,'Kredieten productgroepen functi'!$C:$M,11,FALSE),"n.v.t.")</f>
        <v>Financiering en algemene dekkingsmiddelen</v>
      </c>
      <c r="AT5" s="16" t="str">
        <f t="shared" si="2"/>
        <v>Lasten</v>
      </c>
      <c r="AU5" s="16" t="str">
        <f>IFERROR(VLOOKUP($R5,Kostensoorten!$C:$J,7,FALSE),"n.v.t.")</f>
        <v>5.0</v>
      </c>
      <c r="AV5" s="16" t="str">
        <f>IFERROR(VLOOKUP($R5,Kostensoorten!$C:$J,8,FALSE),"n.v.t.")</f>
        <v>Rente</v>
      </c>
    </row>
    <row r="6" spans="1:48">
      <c r="A6" s="16" t="s">
        <v>39</v>
      </c>
      <c r="B6" s="16" t="s">
        <v>39</v>
      </c>
      <c r="C6" s="16" t="s">
        <v>39</v>
      </c>
      <c r="D6" s="16" t="s">
        <v>39</v>
      </c>
      <c r="E6" s="16" t="s">
        <v>39</v>
      </c>
      <c r="F6" s="2" t="s">
        <v>7415</v>
      </c>
      <c r="G6" s="2" t="s">
        <v>39</v>
      </c>
      <c r="H6" s="2" t="s">
        <v>39</v>
      </c>
      <c r="I6" s="18">
        <v>531428.15</v>
      </c>
      <c r="J6" s="16" t="s">
        <v>39</v>
      </c>
      <c r="K6" s="16" t="s">
        <v>39</v>
      </c>
      <c r="L6" s="16" t="s">
        <v>39</v>
      </c>
      <c r="M6" s="16" t="s">
        <v>39</v>
      </c>
      <c r="N6" s="16" t="s">
        <v>39</v>
      </c>
      <c r="O6" s="16" t="s">
        <v>39</v>
      </c>
      <c r="P6" s="16" t="str">
        <f t="shared" ref="P6:P69" si="3">IF(RIGHT(LEFT(F6,6),1)=".",LEFT(F6,5),LEFT(F6,6))</f>
        <v>600106</v>
      </c>
      <c r="Q6" s="16" t="str">
        <f>IFERROR(VLOOKUP($P6,'Kredieten productgroepen functi'!$C:$M,2,FALSE),"n.v.t.")</f>
        <v>Rente rekeningcourant SNN/Kom/EU</v>
      </c>
      <c r="R6" s="16" t="str">
        <f t="shared" ref="R6:R69" si="4">IF(RIGHT(LEFT(F6,6),1)=".",RIGHT(LEFT(F6,12),6),RIGHT(LEFT(F6,13),6))</f>
        <v>450003</v>
      </c>
      <c r="S6" s="16" t="str">
        <f>IFERROR(VLOOKUP($R6,Kostensoorten!$C:$J,2,FALSE),"n.v.t.")</f>
        <v>Rentekosten rekening-courant derden</v>
      </c>
      <c r="T6" s="16" t="s">
        <v>39</v>
      </c>
      <c r="U6" s="16" t="s">
        <v>39</v>
      </c>
      <c r="V6" s="16" t="s">
        <v>39</v>
      </c>
      <c r="W6" s="16" t="s">
        <v>39</v>
      </c>
      <c r="X6" s="16" t="s">
        <v>39</v>
      </c>
      <c r="Y6" s="16" t="s">
        <v>39</v>
      </c>
      <c r="Z6" s="16" t="s">
        <v>39</v>
      </c>
      <c r="AA6" s="16" t="s">
        <v>39</v>
      </c>
      <c r="AB6" s="16" t="s">
        <v>39</v>
      </c>
      <c r="AC6" s="16" t="s">
        <v>39</v>
      </c>
      <c r="AD6" s="16" t="s">
        <v>39</v>
      </c>
      <c r="AE6" s="16" t="s">
        <v>39</v>
      </c>
      <c r="AF6" s="16" t="s">
        <v>39</v>
      </c>
      <c r="AG6" s="16" t="s">
        <v>39</v>
      </c>
      <c r="AH6" s="16" t="s">
        <v>39</v>
      </c>
      <c r="AI6" s="16" t="s">
        <v>39</v>
      </c>
      <c r="AJ6" s="16" t="s">
        <v>39</v>
      </c>
      <c r="AL6" s="16" t="s">
        <v>39</v>
      </c>
      <c r="AM6" s="16" t="s">
        <v>39</v>
      </c>
      <c r="AN6" s="16" t="str">
        <f>IFERROR(VLOOKUP($P6,'Kredieten productgroepen functi'!$C:$M,6,FALSE),"n.v.t.")</f>
        <v>0010</v>
      </c>
      <c r="AO6" s="16" t="str">
        <f>IFERROR(VLOOKUP($P6,'Kredieten productgroepen functi'!$C:$M,7,FALSE),"n.v.t.")</f>
        <v>Financieringsmiddelen</v>
      </c>
      <c r="AP6" s="16" t="str">
        <f>IFERROR(VLOOKUP($P6,'Kredieten productgroepen functi'!$C:$M,8,FALSE),"n.v.t.")</f>
        <v>00</v>
      </c>
      <c r="AQ6" s="16" t="str">
        <f>IFERROR(VLOOKUP($P6,'Kredieten productgroepen functi'!$C:$M,9,FALSE),"n.v.t.")</f>
        <v>Geldleningen en uitzettingen korter dan 1 jaar</v>
      </c>
      <c r="AR6" s="16" t="str">
        <f>IFERROR(VLOOKUP($P6,'Kredieten productgroepen functi'!$C:$M,10,FALSE),"n.v.t.")</f>
        <v>0</v>
      </c>
      <c r="AS6" s="16" t="str">
        <f>IFERROR(VLOOKUP($P6,'Kredieten productgroepen functi'!$C:$M,11,FALSE),"n.v.t.")</f>
        <v>Financiering en algemene dekkingsmiddelen</v>
      </c>
      <c r="AT6" s="16" t="str">
        <f t="shared" ref="AT6:AT69" si="5">IF(LEFT(R6,1)="4","Lasten",IF(LEFT(R6,1)="8","Baten","n.v.t."))</f>
        <v>Lasten</v>
      </c>
      <c r="AU6" s="16" t="str">
        <f>IFERROR(VLOOKUP($R6,Kostensoorten!$C:$J,7,FALSE),"n.v.t.")</f>
        <v>5.0</v>
      </c>
      <c r="AV6" s="16" t="str">
        <f>IFERROR(VLOOKUP($R6,Kostensoorten!$C:$J,8,FALSE),"n.v.t.")</f>
        <v>Rente</v>
      </c>
    </row>
    <row r="7" spans="1:48">
      <c r="A7" s="16" t="s">
        <v>39</v>
      </c>
      <c r="B7" s="16" t="s">
        <v>39</v>
      </c>
      <c r="C7" s="16" t="s">
        <v>39</v>
      </c>
      <c r="D7" s="16" t="s">
        <v>39</v>
      </c>
      <c r="E7" s="16" t="s">
        <v>39</v>
      </c>
      <c r="F7" s="2" t="s">
        <v>41</v>
      </c>
      <c r="G7" s="2" t="s">
        <v>39</v>
      </c>
      <c r="H7" s="2" t="s">
        <v>39</v>
      </c>
      <c r="I7" s="18">
        <v>795</v>
      </c>
      <c r="J7" s="16" t="s">
        <v>39</v>
      </c>
      <c r="K7" s="16" t="s">
        <v>39</v>
      </c>
      <c r="L7" s="16" t="s">
        <v>39</v>
      </c>
      <c r="M7" s="16" t="s">
        <v>39</v>
      </c>
      <c r="N7" s="16" t="s">
        <v>39</v>
      </c>
      <c r="O7" s="16" t="s">
        <v>39</v>
      </c>
      <c r="P7" s="16" t="str">
        <f t="shared" si="3"/>
        <v>600108</v>
      </c>
      <c r="Q7" s="16" t="str">
        <f>IFERROR(VLOOKUP($P7,'Kredieten productgroepen functi'!$C:$M,2,FALSE),"n.v.t.")</f>
        <v>Overige rentelasten en baten</v>
      </c>
      <c r="R7" s="16" t="str">
        <f t="shared" si="4"/>
        <v>450009</v>
      </c>
      <c r="S7" s="16" t="str">
        <f>IFERROR(VLOOKUP($R7,Kostensoorten!$C:$J,2,FALSE),"n.v.t.")</f>
        <v>Overige rente- en bijkomende kosten</v>
      </c>
      <c r="T7" s="16" t="s">
        <v>39</v>
      </c>
      <c r="U7" s="16" t="s">
        <v>39</v>
      </c>
      <c r="V7" s="16" t="s">
        <v>39</v>
      </c>
      <c r="W7" s="16" t="s">
        <v>39</v>
      </c>
      <c r="X7" s="16" t="s">
        <v>39</v>
      </c>
      <c r="Y7" s="16" t="s">
        <v>39</v>
      </c>
      <c r="Z7" s="16" t="s">
        <v>39</v>
      </c>
      <c r="AA7" s="16" t="s">
        <v>39</v>
      </c>
      <c r="AB7" s="16" t="s">
        <v>39</v>
      </c>
      <c r="AC7" s="16" t="s">
        <v>39</v>
      </c>
      <c r="AD7" s="16" t="s">
        <v>39</v>
      </c>
      <c r="AE7" s="16" t="s">
        <v>39</v>
      </c>
      <c r="AF7" s="16" t="s">
        <v>39</v>
      </c>
      <c r="AG7" s="16" t="s">
        <v>39</v>
      </c>
      <c r="AH7" s="16" t="s">
        <v>39</v>
      </c>
      <c r="AI7" s="16" t="s">
        <v>39</v>
      </c>
      <c r="AJ7" s="16" t="s">
        <v>39</v>
      </c>
      <c r="AL7" s="16" t="s">
        <v>39</v>
      </c>
      <c r="AM7" s="16" t="s">
        <v>39</v>
      </c>
      <c r="AN7" s="16" t="str">
        <f>IFERROR(VLOOKUP($P7,'Kredieten productgroepen functi'!$C:$M,6,FALSE),"n.v.t.")</f>
        <v>0010</v>
      </c>
      <c r="AO7" s="16" t="str">
        <f>IFERROR(VLOOKUP($P7,'Kredieten productgroepen functi'!$C:$M,7,FALSE),"n.v.t.")</f>
        <v>Financieringsmiddelen</v>
      </c>
      <c r="AP7" s="16" t="str">
        <f>IFERROR(VLOOKUP($P7,'Kredieten productgroepen functi'!$C:$M,8,FALSE),"n.v.t.")</f>
        <v>00</v>
      </c>
      <c r="AQ7" s="16" t="str">
        <f>IFERROR(VLOOKUP($P7,'Kredieten productgroepen functi'!$C:$M,9,FALSE),"n.v.t.")</f>
        <v>Geldleningen en uitzettingen korter dan 1 jaar</v>
      </c>
      <c r="AR7" s="16" t="str">
        <f>IFERROR(VLOOKUP($P7,'Kredieten productgroepen functi'!$C:$M,10,FALSE),"n.v.t.")</f>
        <v>0</v>
      </c>
      <c r="AS7" s="16" t="str">
        <f>IFERROR(VLOOKUP($P7,'Kredieten productgroepen functi'!$C:$M,11,FALSE),"n.v.t.")</f>
        <v>Financiering en algemene dekkingsmiddelen</v>
      </c>
      <c r="AT7" s="16" t="str">
        <f t="shared" si="5"/>
        <v>Lasten</v>
      </c>
      <c r="AU7" s="16" t="str">
        <f>IFERROR(VLOOKUP($R7,Kostensoorten!$C:$J,7,FALSE),"n.v.t.")</f>
        <v>5.0</v>
      </c>
      <c r="AV7" s="16" t="str">
        <f>IFERROR(VLOOKUP($R7,Kostensoorten!$C:$J,8,FALSE),"n.v.t.")</f>
        <v>Rente</v>
      </c>
    </row>
    <row r="8" spans="1:48">
      <c r="A8" s="16" t="s">
        <v>39</v>
      </c>
      <c r="B8" s="16" t="s">
        <v>39</v>
      </c>
      <c r="C8" s="16" t="s">
        <v>39</v>
      </c>
      <c r="D8" s="16" t="s">
        <v>39</v>
      </c>
      <c r="E8" s="16" t="s">
        <v>39</v>
      </c>
      <c r="F8" s="2" t="s">
        <v>6578</v>
      </c>
      <c r="G8" s="2" t="s">
        <v>39</v>
      </c>
      <c r="H8" s="2" t="s">
        <v>39</v>
      </c>
      <c r="I8" s="18">
        <v>-367</v>
      </c>
      <c r="J8" s="16" t="s">
        <v>39</v>
      </c>
      <c r="K8" s="16" t="s">
        <v>39</v>
      </c>
      <c r="L8" s="16" t="s">
        <v>39</v>
      </c>
      <c r="M8" s="16" t="s">
        <v>39</v>
      </c>
      <c r="N8" s="16" t="s">
        <v>39</v>
      </c>
      <c r="O8" s="16" t="s">
        <v>39</v>
      </c>
      <c r="P8" s="16" t="str">
        <f t="shared" si="3"/>
        <v>600108</v>
      </c>
      <c r="Q8" s="16" t="str">
        <f>IFERROR(VLOOKUP($P8,'Kredieten productgroepen functi'!$C:$M,2,FALSE),"n.v.t.")</f>
        <v>Overige rentelasten en baten</v>
      </c>
      <c r="R8" s="16" t="str">
        <f t="shared" si="4"/>
        <v>850009</v>
      </c>
      <c r="S8" s="16" t="str">
        <f>IFERROR(VLOOKUP($R8,Kostensoorten!$C:$J,2,FALSE),"n.v.t.")</f>
        <v>Overige ontvangen rente</v>
      </c>
      <c r="T8" s="16" t="s">
        <v>39</v>
      </c>
      <c r="U8" s="16" t="s">
        <v>39</v>
      </c>
      <c r="V8" s="16" t="s">
        <v>39</v>
      </c>
      <c r="W8" s="16" t="s">
        <v>39</v>
      </c>
      <c r="X8" s="16" t="s">
        <v>39</v>
      </c>
      <c r="Y8" s="16" t="s">
        <v>39</v>
      </c>
      <c r="Z8" s="16" t="s">
        <v>39</v>
      </c>
      <c r="AA8" s="16" t="s">
        <v>39</v>
      </c>
      <c r="AB8" s="16" t="s">
        <v>39</v>
      </c>
      <c r="AC8" s="16" t="s">
        <v>39</v>
      </c>
      <c r="AD8" s="16" t="s">
        <v>39</v>
      </c>
      <c r="AE8" s="16" t="s">
        <v>39</v>
      </c>
      <c r="AF8" s="16" t="s">
        <v>39</v>
      </c>
      <c r="AG8" s="16" t="s">
        <v>39</v>
      </c>
      <c r="AH8" s="16" t="s">
        <v>39</v>
      </c>
      <c r="AI8" s="16" t="s">
        <v>39</v>
      </c>
      <c r="AJ8" s="16" t="s">
        <v>39</v>
      </c>
      <c r="AL8" s="16" t="s">
        <v>39</v>
      </c>
      <c r="AM8" s="16" t="s">
        <v>39</v>
      </c>
      <c r="AN8" s="16" t="str">
        <f>IFERROR(VLOOKUP($P8,'Kredieten productgroepen functi'!$C:$M,6,FALSE),"n.v.t.")</f>
        <v>0010</v>
      </c>
      <c r="AO8" s="16" t="str">
        <f>IFERROR(VLOOKUP($P8,'Kredieten productgroepen functi'!$C:$M,7,FALSE),"n.v.t.")</f>
        <v>Financieringsmiddelen</v>
      </c>
      <c r="AP8" s="16" t="str">
        <f>IFERROR(VLOOKUP($P8,'Kredieten productgroepen functi'!$C:$M,8,FALSE),"n.v.t.")</f>
        <v>00</v>
      </c>
      <c r="AQ8" s="16" t="str">
        <f>IFERROR(VLOOKUP($P8,'Kredieten productgroepen functi'!$C:$M,9,FALSE),"n.v.t.")</f>
        <v>Geldleningen en uitzettingen korter dan 1 jaar</v>
      </c>
      <c r="AR8" s="16" t="str">
        <f>IFERROR(VLOOKUP($P8,'Kredieten productgroepen functi'!$C:$M,10,FALSE),"n.v.t.")</f>
        <v>0</v>
      </c>
      <c r="AS8" s="16" t="str">
        <f>IFERROR(VLOOKUP($P8,'Kredieten productgroepen functi'!$C:$M,11,FALSE),"n.v.t.")</f>
        <v>Financiering en algemene dekkingsmiddelen</v>
      </c>
      <c r="AT8" s="16" t="str">
        <f t="shared" si="5"/>
        <v>Baten</v>
      </c>
      <c r="AU8" s="16" t="str">
        <f>IFERROR(VLOOKUP($R8,Kostensoorten!$C:$J,7,FALSE),"n.v.t.")</f>
        <v>5.0</v>
      </c>
      <c r="AV8" s="16" t="str">
        <f>IFERROR(VLOOKUP($R8,Kostensoorten!$C:$J,8,FALSE),"n.v.t.")</f>
        <v>Rente</v>
      </c>
    </row>
    <row r="9" spans="1:48">
      <c r="A9" s="16" t="s">
        <v>39</v>
      </c>
      <c r="B9" s="16" t="s">
        <v>39</v>
      </c>
      <c r="C9" s="16" t="s">
        <v>39</v>
      </c>
      <c r="D9" s="16" t="s">
        <v>39</v>
      </c>
      <c r="E9" s="16" t="s">
        <v>39</v>
      </c>
      <c r="F9" s="2" t="s">
        <v>8997</v>
      </c>
      <c r="G9" s="2" t="s">
        <v>39</v>
      </c>
      <c r="H9" s="2" t="s">
        <v>39</v>
      </c>
      <c r="I9" s="18">
        <v>-689.28</v>
      </c>
      <c r="J9" s="16" t="s">
        <v>39</v>
      </c>
      <c r="K9" s="16" t="s">
        <v>39</v>
      </c>
      <c r="L9" s="16" t="s">
        <v>39</v>
      </c>
      <c r="M9" s="16" t="s">
        <v>39</v>
      </c>
      <c r="N9" s="16" t="s">
        <v>39</v>
      </c>
      <c r="O9" s="16" t="s">
        <v>39</v>
      </c>
      <c r="P9" s="16" t="str">
        <f t="shared" si="3"/>
        <v>600110</v>
      </c>
      <c r="Q9" s="16" t="str">
        <f>IFERROR(VLOOKUP($P9,'Kredieten productgroepen functi'!$C:$M,2,FALSE),"n.v.t.")</f>
        <v>Rente kasgeld</v>
      </c>
      <c r="R9" s="16" t="str">
        <f t="shared" si="4"/>
        <v>850002</v>
      </c>
      <c r="S9" s="16" t="str">
        <f>IFERROR(VLOOKUP($R9,Kostensoorten!$C:$J,2,FALSE),"n.v.t.")</f>
        <v>Ontvangen rente kas- en callgeld</v>
      </c>
      <c r="T9" s="16" t="s">
        <v>39</v>
      </c>
      <c r="U9" s="16" t="s">
        <v>39</v>
      </c>
      <c r="V9" s="16" t="s">
        <v>39</v>
      </c>
      <c r="W9" s="16" t="s">
        <v>39</v>
      </c>
      <c r="X9" s="16" t="s">
        <v>39</v>
      </c>
      <c r="Y9" s="16" t="s">
        <v>39</v>
      </c>
      <c r="Z9" s="16" t="s">
        <v>39</v>
      </c>
      <c r="AA9" s="16" t="s">
        <v>39</v>
      </c>
      <c r="AB9" s="16" t="s">
        <v>39</v>
      </c>
      <c r="AC9" s="16" t="s">
        <v>39</v>
      </c>
      <c r="AD9" s="16" t="s">
        <v>39</v>
      </c>
      <c r="AE9" s="16" t="s">
        <v>39</v>
      </c>
      <c r="AF9" s="16" t="s">
        <v>39</v>
      </c>
      <c r="AG9" s="16" t="s">
        <v>39</v>
      </c>
      <c r="AH9" s="16" t="s">
        <v>39</v>
      </c>
      <c r="AI9" s="16" t="s">
        <v>39</v>
      </c>
      <c r="AJ9" s="16" t="s">
        <v>39</v>
      </c>
      <c r="AL9" s="16" t="s">
        <v>39</v>
      </c>
      <c r="AM9" s="16" t="s">
        <v>39</v>
      </c>
      <c r="AN9" s="16" t="str">
        <f>IFERROR(VLOOKUP($P9,'Kredieten productgroepen functi'!$C:$M,6,FALSE),"n.v.t.")</f>
        <v>0010</v>
      </c>
      <c r="AO9" s="16" t="str">
        <f>IFERROR(VLOOKUP($P9,'Kredieten productgroepen functi'!$C:$M,7,FALSE),"n.v.t.")</f>
        <v>Financieringsmiddelen</v>
      </c>
      <c r="AP9" s="16" t="str">
        <f>IFERROR(VLOOKUP($P9,'Kredieten productgroepen functi'!$C:$M,8,FALSE),"n.v.t.")</f>
        <v>00</v>
      </c>
      <c r="AQ9" s="16" t="str">
        <f>IFERROR(VLOOKUP($P9,'Kredieten productgroepen functi'!$C:$M,9,FALSE),"n.v.t.")</f>
        <v>Geldleningen en uitzettingen korter dan 1 jaar</v>
      </c>
      <c r="AR9" s="16" t="str">
        <f>IFERROR(VLOOKUP($P9,'Kredieten productgroepen functi'!$C:$M,10,FALSE),"n.v.t.")</f>
        <v>0</v>
      </c>
      <c r="AS9" s="16" t="str">
        <f>IFERROR(VLOOKUP($P9,'Kredieten productgroepen functi'!$C:$M,11,FALSE),"n.v.t.")</f>
        <v>Financiering en algemene dekkingsmiddelen</v>
      </c>
      <c r="AT9" s="16" t="str">
        <f t="shared" si="5"/>
        <v>Baten</v>
      </c>
      <c r="AU9" s="16" t="str">
        <f>IFERROR(VLOOKUP($R9,Kostensoorten!$C:$J,7,FALSE),"n.v.t.")</f>
        <v>5.0</v>
      </c>
      <c r="AV9" s="16" t="str">
        <f>IFERROR(VLOOKUP($R9,Kostensoorten!$C:$J,8,FALSE),"n.v.t.")</f>
        <v>Rente</v>
      </c>
    </row>
    <row r="10" spans="1:48">
      <c r="A10" s="16" t="s">
        <v>39</v>
      </c>
      <c r="B10" s="16" t="s">
        <v>39</v>
      </c>
      <c r="C10" s="16" t="s">
        <v>39</v>
      </c>
      <c r="D10" s="16" t="s">
        <v>39</v>
      </c>
      <c r="E10" s="16" t="s">
        <v>39</v>
      </c>
      <c r="F10" s="2" t="s">
        <v>6579</v>
      </c>
      <c r="G10" s="2" t="s">
        <v>39</v>
      </c>
      <c r="H10" s="2" t="s">
        <v>39</v>
      </c>
      <c r="I10" s="18">
        <v>-2321.09</v>
      </c>
      <c r="J10" s="16" t="s">
        <v>39</v>
      </c>
      <c r="K10" s="16" t="s">
        <v>39</v>
      </c>
      <c r="L10" s="16" t="s">
        <v>39</v>
      </c>
      <c r="M10" s="16" t="s">
        <v>39</v>
      </c>
      <c r="N10" s="16" t="s">
        <v>39</v>
      </c>
      <c r="O10" s="16" t="s">
        <v>39</v>
      </c>
      <c r="P10" s="16" t="str">
        <f t="shared" si="3"/>
        <v>600111</v>
      </c>
      <c r="Q10" s="16" t="str">
        <f>IFERROR(VLOOKUP($P10,'Kredieten productgroepen functi'!$C:$M,2,FALSE),"n.v.t.")</f>
        <v>Wettelijke rente debiteuren</v>
      </c>
      <c r="R10" s="16" t="str">
        <f t="shared" si="4"/>
        <v>850001</v>
      </c>
      <c r="S10" s="16" t="str">
        <f>IFERROR(VLOOKUP($R10,Kostensoorten!$C:$J,2,FALSE),"n.v.t.")</f>
        <v>Ontvangen rente banken en giro</v>
      </c>
      <c r="T10" s="16" t="s">
        <v>39</v>
      </c>
      <c r="U10" s="16" t="s">
        <v>39</v>
      </c>
      <c r="V10" s="16" t="s">
        <v>39</v>
      </c>
      <c r="W10" s="16" t="s">
        <v>39</v>
      </c>
      <c r="X10" s="16" t="s">
        <v>39</v>
      </c>
      <c r="Y10" s="16" t="s">
        <v>39</v>
      </c>
      <c r="Z10" s="16" t="s">
        <v>39</v>
      </c>
      <c r="AA10" s="16" t="s">
        <v>39</v>
      </c>
      <c r="AB10" s="16" t="s">
        <v>39</v>
      </c>
      <c r="AC10" s="16" t="s">
        <v>39</v>
      </c>
      <c r="AD10" s="16" t="s">
        <v>39</v>
      </c>
      <c r="AE10" s="16" t="s">
        <v>39</v>
      </c>
      <c r="AF10" s="16" t="s">
        <v>39</v>
      </c>
      <c r="AG10" s="16" t="s">
        <v>39</v>
      </c>
      <c r="AH10" s="16" t="s">
        <v>39</v>
      </c>
      <c r="AI10" s="16" t="s">
        <v>39</v>
      </c>
      <c r="AJ10" s="16" t="s">
        <v>39</v>
      </c>
      <c r="AL10" s="16" t="s">
        <v>39</v>
      </c>
      <c r="AM10" s="16" t="s">
        <v>39</v>
      </c>
      <c r="AN10" s="16" t="str">
        <f>IFERROR(VLOOKUP($P10,'Kredieten productgroepen functi'!$C:$M,6,FALSE),"n.v.t.")</f>
        <v>0010</v>
      </c>
      <c r="AO10" s="16" t="str">
        <f>IFERROR(VLOOKUP($P10,'Kredieten productgroepen functi'!$C:$M,7,FALSE),"n.v.t.")</f>
        <v>Financieringsmiddelen</v>
      </c>
      <c r="AP10" s="16" t="str">
        <f>IFERROR(VLOOKUP($P10,'Kredieten productgroepen functi'!$C:$M,8,FALSE),"n.v.t.")</f>
        <v>00</v>
      </c>
      <c r="AQ10" s="16" t="str">
        <f>IFERROR(VLOOKUP($P10,'Kredieten productgroepen functi'!$C:$M,9,FALSE),"n.v.t.")</f>
        <v>Geldleningen en uitzettingen korter dan 1 jaar</v>
      </c>
      <c r="AR10" s="16" t="str">
        <f>IFERROR(VLOOKUP($P10,'Kredieten productgroepen functi'!$C:$M,10,FALSE),"n.v.t.")</f>
        <v>0</v>
      </c>
      <c r="AS10" s="16" t="str">
        <f>IFERROR(VLOOKUP($P10,'Kredieten productgroepen functi'!$C:$M,11,FALSE),"n.v.t.")</f>
        <v>Financiering en algemene dekkingsmiddelen</v>
      </c>
      <c r="AT10" s="16" t="str">
        <f t="shared" si="5"/>
        <v>Baten</v>
      </c>
      <c r="AU10" s="16" t="str">
        <f>IFERROR(VLOOKUP($R10,Kostensoorten!$C:$J,7,FALSE),"n.v.t.")</f>
        <v>5.0</v>
      </c>
      <c r="AV10" s="16" t="str">
        <f>IFERROR(VLOOKUP($R10,Kostensoorten!$C:$J,8,FALSE),"n.v.t.")</f>
        <v>Rente</v>
      </c>
    </row>
    <row r="11" spans="1:48">
      <c r="A11" s="16" t="s">
        <v>39</v>
      </c>
      <c r="B11" s="16" t="s">
        <v>39</v>
      </c>
      <c r="C11" s="16" t="s">
        <v>39</v>
      </c>
      <c r="D11" s="16" t="s">
        <v>39</v>
      </c>
      <c r="E11" s="16" t="s">
        <v>39</v>
      </c>
      <c r="F11" s="2" t="s">
        <v>8998</v>
      </c>
      <c r="G11" s="2" t="s">
        <v>39</v>
      </c>
      <c r="H11" s="2" t="s">
        <v>39</v>
      </c>
      <c r="I11" s="18">
        <v>-23778.31</v>
      </c>
      <c r="J11" s="16" t="s">
        <v>39</v>
      </c>
      <c r="K11" s="16" t="s">
        <v>39</v>
      </c>
      <c r="L11" s="16" t="s">
        <v>39</v>
      </c>
      <c r="M11" s="16" t="s">
        <v>39</v>
      </c>
      <c r="N11" s="16" t="s">
        <v>39</v>
      </c>
      <c r="O11" s="16" t="s">
        <v>39</v>
      </c>
      <c r="P11" s="16" t="str">
        <f t="shared" si="3"/>
        <v>600112</v>
      </c>
      <c r="Q11" s="16" t="str">
        <f>IFERROR(VLOOKUP($P11,'Kredieten productgroepen functi'!$C:$M,2,FALSE),"n.v.t.")</f>
        <v>Rente en kosten uitz.naz.stortpl.</v>
      </c>
      <c r="R11" s="16" t="str">
        <f t="shared" si="4"/>
        <v>850002</v>
      </c>
      <c r="S11" s="16" t="str">
        <f>IFERROR(VLOOKUP($R11,Kostensoorten!$C:$J,2,FALSE),"n.v.t.")</f>
        <v>Ontvangen rente kas- en callgeld</v>
      </c>
      <c r="T11" s="16" t="s">
        <v>39</v>
      </c>
      <c r="U11" s="16" t="s">
        <v>39</v>
      </c>
      <c r="V11" s="16" t="s">
        <v>39</v>
      </c>
      <c r="W11" s="16" t="s">
        <v>39</v>
      </c>
      <c r="X11" s="16" t="s">
        <v>39</v>
      </c>
      <c r="Y11" s="16" t="s">
        <v>39</v>
      </c>
      <c r="Z11" s="16" t="s">
        <v>39</v>
      </c>
      <c r="AA11" s="16" t="s">
        <v>39</v>
      </c>
      <c r="AB11" s="16" t="s">
        <v>39</v>
      </c>
      <c r="AC11" s="16" t="s">
        <v>39</v>
      </c>
      <c r="AD11" s="16" t="s">
        <v>39</v>
      </c>
      <c r="AE11" s="16" t="s">
        <v>39</v>
      </c>
      <c r="AF11" s="16" t="s">
        <v>39</v>
      </c>
      <c r="AG11" s="16" t="s">
        <v>39</v>
      </c>
      <c r="AH11" s="16" t="s">
        <v>39</v>
      </c>
      <c r="AI11" s="16" t="s">
        <v>39</v>
      </c>
      <c r="AJ11" s="16" t="s">
        <v>39</v>
      </c>
      <c r="AL11" s="16" t="s">
        <v>39</v>
      </c>
      <c r="AM11" s="16" t="s">
        <v>39</v>
      </c>
      <c r="AN11" s="16" t="str">
        <f>IFERROR(VLOOKUP($P11,'Kredieten productgroepen functi'!$C:$M,6,FALSE),"n.v.t.")</f>
        <v>0010</v>
      </c>
      <c r="AO11" s="16" t="str">
        <f>IFERROR(VLOOKUP($P11,'Kredieten productgroepen functi'!$C:$M,7,FALSE),"n.v.t.")</f>
        <v>Financieringsmiddelen</v>
      </c>
      <c r="AP11" s="16" t="str">
        <f>IFERROR(VLOOKUP($P11,'Kredieten productgroepen functi'!$C:$M,8,FALSE),"n.v.t.")</f>
        <v>00</v>
      </c>
      <c r="AQ11" s="16" t="str">
        <f>IFERROR(VLOOKUP($P11,'Kredieten productgroepen functi'!$C:$M,9,FALSE),"n.v.t.")</f>
        <v>Geldleningen en uitzettingen korter dan 1 jaar</v>
      </c>
      <c r="AR11" s="16" t="str">
        <f>IFERROR(VLOOKUP($P11,'Kredieten productgroepen functi'!$C:$M,10,FALSE),"n.v.t.")</f>
        <v>0</v>
      </c>
      <c r="AS11" s="16" t="str">
        <f>IFERROR(VLOOKUP($P11,'Kredieten productgroepen functi'!$C:$M,11,FALSE),"n.v.t.")</f>
        <v>Financiering en algemene dekkingsmiddelen</v>
      </c>
      <c r="AT11" s="16" t="str">
        <f t="shared" si="5"/>
        <v>Baten</v>
      </c>
      <c r="AU11" s="16" t="str">
        <f>IFERROR(VLOOKUP($R11,Kostensoorten!$C:$J,7,FALSE),"n.v.t.")</f>
        <v>5.0</v>
      </c>
      <c r="AV11" s="16" t="str">
        <f>IFERROR(VLOOKUP($R11,Kostensoorten!$C:$J,8,FALSE),"n.v.t.")</f>
        <v>Rente</v>
      </c>
    </row>
    <row r="12" spans="1:48">
      <c r="A12" s="16" t="s">
        <v>39</v>
      </c>
      <c r="B12" s="16" t="s">
        <v>39</v>
      </c>
      <c r="C12" s="16" t="s">
        <v>39</v>
      </c>
      <c r="D12" s="16" t="s">
        <v>39</v>
      </c>
      <c r="E12" s="16" t="s">
        <v>39</v>
      </c>
      <c r="F12" s="2" t="s">
        <v>7416</v>
      </c>
      <c r="G12" s="2" t="s">
        <v>39</v>
      </c>
      <c r="H12" s="2" t="s">
        <v>39</v>
      </c>
      <c r="I12" s="18">
        <v>-6047.48</v>
      </c>
      <c r="J12" s="16" t="s">
        <v>39</v>
      </c>
      <c r="K12" s="16" t="s">
        <v>39</v>
      </c>
      <c r="L12" s="16" t="s">
        <v>39</v>
      </c>
      <c r="M12" s="16" t="s">
        <v>39</v>
      </c>
      <c r="N12" s="16" t="s">
        <v>39</v>
      </c>
      <c r="O12" s="16" t="s">
        <v>39</v>
      </c>
      <c r="P12" s="16" t="str">
        <f t="shared" si="3"/>
        <v>600116</v>
      </c>
      <c r="Q12" s="16" t="str">
        <f>IFERROR(VLOOKUP($P12,'Kredieten productgroepen functi'!$C:$M,2,FALSE),"n.v.t.")</f>
        <v>Rente rc OV Bureau</v>
      </c>
      <c r="R12" s="16" t="str">
        <f t="shared" si="4"/>
        <v>850003</v>
      </c>
      <c r="S12" s="16" t="str">
        <f>IFERROR(VLOOKUP($R12,Kostensoorten!$C:$J,2,FALSE),"n.v.t.")</f>
        <v>Ontv rente rekening-courant derden</v>
      </c>
      <c r="T12" s="16" t="s">
        <v>39</v>
      </c>
      <c r="U12" s="16" t="s">
        <v>39</v>
      </c>
      <c r="V12" s="16" t="s">
        <v>39</v>
      </c>
      <c r="W12" s="16" t="s">
        <v>39</v>
      </c>
      <c r="X12" s="16" t="s">
        <v>39</v>
      </c>
      <c r="Y12" s="16" t="s">
        <v>39</v>
      </c>
      <c r="Z12" s="16" t="s">
        <v>39</v>
      </c>
      <c r="AA12" s="16" t="s">
        <v>39</v>
      </c>
      <c r="AB12" s="16" t="s">
        <v>39</v>
      </c>
      <c r="AC12" s="16" t="s">
        <v>39</v>
      </c>
      <c r="AD12" s="16" t="s">
        <v>39</v>
      </c>
      <c r="AE12" s="16" t="s">
        <v>39</v>
      </c>
      <c r="AF12" s="16" t="s">
        <v>39</v>
      </c>
      <c r="AG12" s="16" t="s">
        <v>39</v>
      </c>
      <c r="AH12" s="16" t="s">
        <v>39</v>
      </c>
      <c r="AI12" s="16" t="s">
        <v>39</v>
      </c>
      <c r="AJ12" s="16" t="s">
        <v>39</v>
      </c>
      <c r="AL12" s="16" t="s">
        <v>39</v>
      </c>
      <c r="AM12" s="16" t="s">
        <v>39</v>
      </c>
      <c r="AN12" s="16" t="str">
        <f>IFERROR(VLOOKUP($P12,'Kredieten productgroepen functi'!$C:$M,6,FALSE),"n.v.t.")</f>
        <v>0010</v>
      </c>
      <c r="AO12" s="16" t="str">
        <f>IFERROR(VLOOKUP($P12,'Kredieten productgroepen functi'!$C:$M,7,FALSE),"n.v.t.")</f>
        <v>Financieringsmiddelen</v>
      </c>
      <c r="AP12" s="16" t="str">
        <f>IFERROR(VLOOKUP($P12,'Kredieten productgroepen functi'!$C:$M,8,FALSE),"n.v.t.")</f>
        <v>00</v>
      </c>
      <c r="AQ12" s="16" t="str">
        <f>IFERROR(VLOOKUP($P12,'Kredieten productgroepen functi'!$C:$M,9,FALSE),"n.v.t.")</f>
        <v>Geldleningen en uitzettingen korter dan 1 jaar</v>
      </c>
      <c r="AR12" s="16" t="str">
        <f>IFERROR(VLOOKUP($P12,'Kredieten productgroepen functi'!$C:$M,10,FALSE),"n.v.t.")</f>
        <v>0</v>
      </c>
      <c r="AS12" s="16" t="str">
        <f>IFERROR(VLOOKUP($P12,'Kredieten productgroepen functi'!$C:$M,11,FALSE),"n.v.t.")</f>
        <v>Financiering en algemene dekkingsmiddelen</v>
      </c>
      <c r="AT12" s="16" t="str">
        <f t="shared" si="5"/>
        <v>Baten</v>
      </c>
      <c r="AU12" s="16" t="str">
        <f>IFERROR(VLOOKUP($R12,Kostensoorten!$C:$J,7,FALSE),"n.v.t.")</f>
        <v>5.0</v>
      </c>
      <c r="AV12" s="16" t="str">
        <f>IFERROR(VLOOKUP($R12,Kostensoorten!$C:$J,8,FALSE),"n.v.t.")</f>
        <v>Rente</v>
      </c>
    </row>
    <row r="13" spans="1:48">
      <c r="A13" s="16" t="s">
        <v>39</v>
      </c>
      <c r="B13" s="16" t="s">
        <v>39</v>
      </c>
      <c r="C13" s="16" t="s">
        <v>39</v>
      </c>
      <c r="D13" s="16" t="s">
        <v>39</v>
      </c>
      <c r="E13" s="16" t="s">
        <v>39</v>
      </c>
      <c r="F13" s="2" t="s">
        <v>8999</v>
      </c>
      <c r="G13" s="2" t="s">
        <v>39</v>
      </c>
      <c r="H13" s="2" t="s">
        <v>39</v>
      </c>
      <c r="I13" s="18">
        <v>-2114.38</v>
      </c>
      <c r="J13" s="16" t="s">
        <v>39</v>
      </c>
      <c r="K13" s="16" t="s">
        <v>39</v>
      </c>
      <c r="L13" s="16" t="s">
        <v>39</v>
      </c>
      <c r="M13" s="16" t="s">
        <v>39</v>
      </c>
      <c r="N13" s="16" t="s">
        <v>39</v>
      </c>
      <c r="O13" s="16" t="s">
        <v>39</v>
      </c>
      <c r="P13" s="16" t="str">
        <f t="shared" si="3"/>
        <v>600119</v>
      </c>
      <c r="Q13" s="16" t="str">
        <f>IFERROR(VLOOKUP($P13,'Kredieten productgroepen functi'!$C:$M,2,FALSE),"n.v.t.")</f>
        <v>Rente en kst.uitz.baggerspeciedep.</v>
      </c>
      <c r="R13" s="16" t="str">
        <f t="shared" si="4"/>
        <v>850002</v>
      </c>
      <c r="S13" s="16" t="str">
        <f>IFERROR(VLOOKUP($R13,Kostensoorten!$C:$J,2,FALSE),"n.v.t.")</f>
        <v>Ontvangen rente kas- en callgeld</v>
      </c>
      <c r="T13" s="16" t="s">
        <v>39</v>
      </c>
      <c r="U13" s="16" t="s">
        <v>39</v>
      </c>
      <c r="V13" s="16" t="s">
        <v>39</v>
      </c>
      <c r="W13" s="16" t="s">
        <v>39</v>
      </c>
      <c r="X13" s="16" t="s">
        <v>39</v>
      </c>
      <c r="Y13" s="16" t="s">
        <v>39</v>
      </c>
      <c r="Z13" s="16" t="s">
        <v>39</v>
      </c>
      <c r="AA13" s="16" t="s">
        <v>39</v>
      </c>
      <c r="AB13" s="16" t="s">
        <v>39</v>
      </c>
      <c r="AC13" s="16" t="s">
        <v>39</v>
      </c>
      <c r="AD13" s="16" t="s">
        <v>39</v>
      </c>
      <c r="AE13" s="16" t="s">
        <v>39</v>
      </c>
      <c r="AF13" s="16" t="s">
        <v>39</v>
      </c>
      <c r="AG13" s="16" t="s">
        <v>39</v>
      </c>
      <c r="AH13" s="16" t="s">
        <v>39</v>
      </c>
      <c r="AI13" s="16" t="s">
        <v>39</v>
      </c>
      <c r="AJ13" s="16" t="s">
        <v>39</v>
      </c>
      <c r="AL13" s="16" t="s">
        <v>39</v>
      </c>
      <c r="AM13" s="16" t="s">
        <v>39</v>
      </c>
      <c r="AN13" s="16" t="str">
        <f>IFERROR(VLOOKUP($P13,'Kredieten productgroepen functi'!$C:$M,6,FALSE),"n.v.t.")</f>
        <v>0010</v>
      </c>
      <c r="AO13" s="16" t="str">
        <f>IFERROR(VLOOKUP($P13,'Kredieten productgroepen functi'!$C:$M,7,FALSE),"n.v.t.")</f>
        <v>Financieringsmiddelen</v>
      </c>
      <c r="AP13" s="16" t="str">
        <f>IFERROR(VLOOKUP($P13,'Kredieten productgroepen functi'!$C:$M,8,FALSE),"n.v.t.")</f>
        <v>00</v>
      </c>
      <c r="AQ13" s="16" t="str">
        <f>IFERROR(VLOOKUP($P13,'Kredieten productgroepen functi'!$C:$M,9,FALSE),"n.v.t.")</f>
        <v>Geldleningen en uitzettingen korter dan 1 jaar</v>
      </c>
      <c r="AR13" s="16" t="str">
        <f>IFERROR(VLOOKUP($P13,'Kredieten productgroepen functi'!$C:$M,10,FALSE),"n.v.t.")</f>
        <v>0</v>
      </c>
      <c r="AS13" s="16" t="str">
        <f>IFERROR(VLOOKUP($P13,'Kredieten productgroepen functi'!$C:$M,11,FALSE),"n.v.t.")</f>
        <v>Financiering en algemene dekkingsmiddelen</v>
      </c>
      <c r="AT13" s="16" t="str">
        <f t="shared" si="5"/>
        <v>Baten</v>
      </c>
      <c r="AU13" s="16" t="str">
        <f>IFERROR(VLOOKUP($R13,Kostensoorten!$C:$J,7,FALSE),"n.v.t.")</f>
        <v>5.0</v>
      </c>
      <c r="AV13" s="16" t="str">
        <f>IFERROR(VLOOKUP($R13,Kostensoorten!$C:$J,8,FALSE),"n.v.t.")</f>
        <v>Rente</v>
      </c>
    </row>
    <row r="14" spans="1:48">
      <c r="A14" s="16" t="s">
        <v>39</v>
      </c>
      <c r="B14" s="16" t="s">
        <v>39</v>
      </c>
      <c r="C14" s="16" t="s">
        <v>39</v>
      </c>
      <c r="D14" s="16" t="s">
        <v>39</v>
      </c>
      <c r="E14" s="16" t="s">
        <v>39</v>
      </c>
      <c r="F14" s="2" t="s">
        <v>7807</v>
      </c>
      <c r="G14" s="2" t="s">
        <v>39</v>
      </c>
      <c r="H14" s="2" t="s">
        <v>39</v>
      </c>
      <c r="I14" s="18">
        <v>100</v>
      </c>
      <c r="J14" s="16" t="s">
        <v>39</v>
      </c>
      <c r="K14" s="16" t="s">
        <v>39</v>
      </c>
      <c r="L14" s="16" t="s">
        <v>39</v>
      </c>
      <c r="M14" s="16" t="s">
        <v>39</v>
      </c>
      <c r="N14" s="16" t="s">
        <v>39</v>
      </c>
      <c r="O14" s="16" t="s">
        <v>39</v>
      </c>
      <c r="P14" s="16" t="str">
        <f t="shared" si="3"/>
        <v>600127</v>
      </c>
      <c r="Q14" s="16" t="str">
        <f>IFERROR(VLOOKUP($P14,'Kredieten productgroepen functi'!$C:$M,2,FALSE),"n.v.t.")</f>
        <v>Rente kasgeld medeoverheden</v>
      </c>
      <c r="R14" s="16" t="str">
        <f t="shared" si="4"/>
        <v>423139</v>
      </c>
      <c r="S14" s="16" t="str">
        <f>IFERROR(VLOOKUP($R14,Kostensoorten!$C:$J,2,FALSE),"n.v.t.")</f>
        <v>Overige diensten van derden</v>
      </c>
      <c r="T14" s="16" t="s">
        <v>39</v>
      </c>
      <c r="U14" s="16" t="s">
        <v>39</v>
      </c>
      <c r="V14" s="16" t="s">
        <v>39</v>
      </c>
      <c r="W14" s="16" t="s">
        <v>39</v>
      </c>
      <c r="X14" s="16" t="s">
        <v>39</v>
      </c>
      <c r="Y14" s="16" t="s">
        <v>39</v>
      </c>
      <c r="Z14" s="16" t="s">
        <v>39</v>
      </c>
      <c r="AA14" s="16" t="s">
        <v>39</v>
      </c>
      <c r="AB14" s="16" t="s">
        <v>39</v>
      </c>
      <c r="AC14" s="16" t="s">
        <v>39</v>
      </c>
      <c r="AD14" s="16" t="s">
        <v>39</v>
      </c>
      <c r="AE14" s="16" t="s">
        <v>39</v>
      </c>
      <c r="AF14" s="16" t="s">
        <v>39</v>
      </c>
      <c r="AG14" s="16" t="s">
        <v>39</v>
      </c>
      <c r="AH14" s="16" t="s">
        <v>39</v>
      </c>
      <c r="AI14" s="16" t="s">
        <v>39</v>
      </c>
      <c r="AJ14" s="16" t="s">
        <v>39</v>
      </c>
      <c r="AL14" s="16" t="s">
        <v>39</v>
      </c>
      <c r="AM14" s="16" t="s">
        <v>39</v>
      </c>
      <c r="AN14" s="16" t="str">
        <f>IFERROR(VLOOKUP($P14,'Kredieten productgroepen functi'!$C:$M,6,FALSE),"n.v.t.")</f>
        <v>0010</v>
      </c>
      <c r="AO14" s="16" t="str">
        <f>IFERROR(VLOOKUP($P14,'Kredieten productgroepen functi'!$C:$M,7,FALSE),"n.v.t.")</f>
        <v>Financieringsmiddelen</v>
      </c>
      <c r="AP14" s="16" t="str">
        <f>IFERROR(VLOOKUP($P14,'Kredieten productgroepen functi'!$C:$M,8,FALSE),"n.v.t.")</f>
        <v>00</v>
      </c>
      <c r="AQ14" s="16" t="str">
        <f>IFERROR(VLOOKUP($P14,'Kredieten productgroepen functi'!$C:$M,9,FALSE),"n.v.t.")</f>
        <v>Geldleningen en uitzettingen korter dan 1 jaar</v>
      </c>
      <c r="AR14" s="16" t="str">
        <f>IFERROR(VLOOKUP($P14,'Kredieten productgroepen functi'!$C:$M,10,FALSE),"n.v.t.")</f>
        <v>0</v>
      </c>
      <c r="AS14" s="16" t="str">
        <f>IFERROR(VLOOKUP($P14,'Kredieten productgroepen functi'!$C:$M,11,FALSE),"n.v.t.")</f>
        <v>Financiering en algemene dekkingsmiddelen</v>
      </c>
      <c r="AT14" s="16" t="str">
        <f t="shared" si="5"/>
        <v>Lasten</v>
      </c>
      <c r="AU14" s="16" t="str">
        <f>IFERROR(VLOOKUP($R14,Kostensoorten!$C:$J,7,FALSE),"n.v.t.")</f>
        <v>2.3.1</v>
      </c>
      <c r="AV14" s="16" t="str">
        <f>IFERROR(VLOOKUP($R14,Kostensoorten!$C:$J,8,FALSE),"n.v.t.")</f>
        <v>Aankopen niet duurzame goedere</v>
      </c>
    </row>
    <row r="15" spans="1:48">
      <c r="A15" s="16" t="s">
        <v>39</v>
      </c>
      <c r="B15" s="16" t="s">
        <v>39</v>
      </c>
      <c r="C15" s="16" t="s">
        <v>39</v>
      </c>
      <c r="D15" s="16" t="s">
        <v>39</v>
      </c>
      <c r="E15" s="16" t="s">
        <v>39</v>
      </c>
      <c r="F15" s="2" t="s">
        <v>6580</v>
      </c>
      <c r="G15" s="2" t="s">
        <v>39</v>
      </c>
      <c r="H15" s="2" t="s">
        <v>39</v>
      </c>
      <c r="I15" s="18">
        <v>0</v>
      </c>
      <c r="J15" s="16" t="s">
        <v>39</v>
      </c>
      <c r="K15" s="16" t="s">
        <v>39</v>
      </c>
      <c r="L15" s="16" t="s">
        <v>39</v>
      </c>
      <c r="M15" s="16" t="s">
        <v>39</v>
      </c>
      <c r="N15" s="16" t="s">
        <v>39</v>
      </c>
      <c r="O15" s="16" t="s">
        <v>39</v>
      </c>
      <c r="P15" s="16" t="str">
        <f t="shared" si="3"/>
        <v>600127</v>
      </c>
      <c r="Q15" s="16" t="str">
        <f>IFERROR(VLOOKUP($P15,'Kredieten productgroepen functi'!$C:$M,2,FALSE),"n.v.t.")</f>
        <v>Rente kasgeld medeoverheden</v>
      </c>
      <c r="R15" s="16" t="str">
        <f t="shared" si="4"/>
        <v>450002</v>
      </c>
      <c r="S15" s="16" t="str">
        <f>IFERROR(VLOOKUP($R15,Kostensoorten!$C:$J,2,FALSE),"n.v.t.")</f>
        <v>Rentekosten kas- en callgeldleningen</v>
      </c>
      <c r="T15" s="16" t="s">
        <v>39</v>
      </c>
      <c r="U15" s="16" t="s">
        <v>39</v>
      </c>
      <c r="V15" s="16" t="s">
        <v>39</v>
      </c>
      <c r="W15" s="16" t="s">
        <v>39</v>
      </c>
      <c r="X15" s="16" t="s">
        <v>39</v>
      </c>
      <c r="Y15" s="16" t="s">
        <v>39</v>
      </c>
      <c r="Z15" s="16" t="s">
        <v>39</v>
      </c>
      <c r="AA15" s="16" t="s">
        <v>39</v>
      </c>
      <c r="AB15" s="16" t="s">
        <v>39</v>
      </c>
      <c r="AC15" s="16" t="s">
        <v>39</v>
      </c>
      <c r="AD15" s="16" t="s">
        <v>39</v>
      </c>
      <c r="AE15" s="16" t="s">
        <v>39</v>
      </c>
      <c r="AF15" s="16" t="s">
        <v>39</v>
      </c>
      <c r="AG15" s="16" t="s">
        <v>39</v>
      </c>
      <c r="AH15" s="16" t="s">
        <v>39</v>
      </c>
      <c r="AI15" s="16" t="s">
        <v>39</v>
      </c>
      <c r="AJ15" s="16" t="s">
        <v>39</v>
      </c>
      <c r="AL15" s="16" t="s">
        <v>39</v>
      </c>
      <c r="AM15" s="16" t="s">
        <v>39</v>
      </c>
      <c r="AN15" s="16" t="str">
        <f>IFERROR(VLOOKUP($P15,'Kredieten productgroepen functi'!$C:$M,6,FALSE),"n.v.t.")</f>
        <v>0010</v>
      </c>
      <c r="AO15" s="16" t="str">
        <f>IFERROR(VLOOKUP($P15,'Kredieten productgroepen functi'!$C:$M,7,FALSE),"n.v.t.")</f>
        <v>Financieringsmiddelen</v>
      </c>
      <c r="AP15" s="16" t="str">
        <f>IFERROR(VLOOKUP($P15,'Kredieten productgroepen functi'!$C:$M,8,FALSE),"n.v.t.")</f>
        <v>00</v>
      </c>
      <c r="AQ15" s="16" t="str">
        <f>IFERROR(VLOOKUP($P15,'Kredieten productgroepen functi'!$C:$M,9,FALSE),"n.v.t.")</f>
        <v>Geldleningen en uitzettingen korter dan 1 jaar</v>
      </c>
      <c r="AR15" s="16" t="str">
        <f>IFERROR(VLOOKUP($P15,'Kredieten productgroepen functi'!$C:$M,10,FALSE),"n.v.t.")</f>
        <v>0</v>
      </c>
      <c r="AS15" s="16" t="str">
        <f>IFERROR(VLOOKUP($P15,'Kredieten productgroepen functi'!$C:$M,11,FALSE),"n.v.t.")</f>
        <v>Financiering en algemene dekkingsmiddelen</v>
      </c>
      <c r="AT15" s="16" t="str">
        <f t="shared" si="5"/>
        <v>Lasten</v>
      </c>
      <c r="AU15" s="16" t="str">
        <f>IFERROR(VLOOKUP($R15,Kostensoorten!$C:$J,7,FALSE),"n.v.t.")</f>
        <v>5.0</v>
      </c>
      <c r="AV15" s="16" t="str">
        <f>IFERROR(VLOOKUP($R15,Kostensoorten!$C:$J,8,FALSE),"n.v.t.")</f>
        <v>Rente</v>
      </c>
    </row>
    <row r="16" spans="1:48">
      <c r="A16" s="16" t="s">
        <v>39</v>
      </c>
      <c r="B16" s="16" t="s">
        <v>39</v>
      </c>
      <c r="C16" s="16" t="s">
        <v>39</v>
      </c>
      <c r="D16" s="16" t="s">
        <v>39</v>
      </c>
      <c r="E16" s="16" t="s">
        <v>39</v>
      </c>
      <c r="F16" s="2" t="s">
        <v>6581</v>
      </c>
      <c r="G16" s="2" t="s">
        <v>39</v>
      </c>
      <c r="H16" s="2" t="s">
        <v>39</v>
      </c>
      <c r="I16" s="18">
        <v>-1300</v>
      </c>
      <c r="J16" s="16" t="s">
        <v>39</v>
      </c>
      <c r="K16" s="16" t="s">
        <v>39</v>
      </c>
      <c r="L16" s="16" t="s">
        <v>39</v>
      </c>
      <c r="M16" s="16" t="s">
        <v>39</v>
      </c>
      <c r="N16" s="16" t="s">
        <v>39</v>
      </c>
      <c r="O16" s="16" t="s">
        <v>39</v>
      </c>
      <c r="P16" s="16" t="str">
        <f t="shared" si="3"/>
        <v>600127</v>
      </c>
      <c r="Q16" s="16" t="str">
        <f>IFERROR(VLOOKUP($P16,'Kredieten productgroepen functi'!$C:$M,2,FALSE),"n.v.t.")</f>
        <v>Rente kasgeld medeoverheden</v>
      </c>
      <c r="R16" s="16" t="str">
        <f t="shared" si="4"/>
        <v>850002</v>
      </c>
      <c r="S16" s="16" t="str">
        <f>IFERROR(VLOOKUP($R16,Kostensoorten!$C:$J,2,FALSE),"n.v.t.")</f>
        <v>Ontvangen rente kas- en callgeld</v>
      </c>
      <c r="T16" s="16" t="s">
        <v>39</v>
      </c>
      <c r="U16" s="16" t="s">
        <v>39</v>
      </c>
      <c r="V16" s="16" t="s">
        <v>39</v>
      </c>
      <c r="W16" s="16" t="s">
        <v>39</v>
      </c>
      <c r="X16" s="16" t="s">
        <v>39</v>
      </c>
      <c r="Y16" s="16" t="s">
        <v>39</v>
      </c>
      <c r="Z16" s="16" t="s">
        <v>39</v>
      </c>
      <c r="AA16" s="16" t="s">
        <v>39</v>
      </c>
      <c r="AB16" s="16" t="s">
        <v>39</v>
      </c>
      <c r="AC16" s="16" t="s">
        <v>39</v>
      </c>
      <c r="AD16" s="16" t="s">
        <v>39</v>
      </c>
      <c r="AE16" s="16" t="s">
        <v>39</v>
      </c>
      <c r="AF16" s="16" t="s">
        <v>39</v>
      </c>
      <c r="AG16" s="16" t="s">
        <v>39</v>
      </c>
      <c r="AH16" s="16" t="s">
        <v>39</v>
      </c>
      <c r="AI16" s="16" t="s">
        <v>39</v>
      </c>
      <c r="AJ16" s="16" t="s">
        <v>39</v>
      </c>
      <c r="AL16" s="16" t="s">
        <v>39</v>
      </c>
      <c r="AM16" s="16" t="s">
        <v>39</v>
      </c>
      <c r="AN16" s="16" t="str">
        <f>IFERROR(VLOOKUP($P16,'Kredieten productgroepen functi'!$C:$M,6,FALSE),"n.v.t.")</f>
        <v>0010</v>
      </c>
      <c r="AO16" s="16" t="str">
        <f>IFERROR(VLOOKUP($P16,'Kredieten productgroepen functi'!$C:$M,7,FALSE),"n.v.t.")</f>
        <v>Financieringsmiddelen</v>
      </c>
      <c r="AP16" s="16" t="str">
        <f>IFERROR(VLOOKUP($P16,'Kredieten productgroepen functi'!$C:$M,8,FALSE),"n.v.t.")</f>
        <v>00</v>
      </c>
      <c r="AQ16" s="16" t="str">
        <f>IFERROR(VLOOKUP($P16,'Kredieten productgroepen functi'!$C:$M,9,FALSE),"n.v.t.")</f>
        <v>Geldleningen en uitzettingen korter dan 1 jaar</v>
      </c>
      <c r="AR16" s="16" t="str">
        <f>IFERROR(VLOOKUP($P16,'Kredieten productgroepen functi'!$C:$M,10,FALSE),"n.v.t.")</f>
        <v>0</v>
      </c>
      <c r="AS16" s="16" t="str">
        <f>IFERROR(VLOOKUP($P16,'Kredieten productgroepen functi'!$C:$M,11,FALSE),"n.v.t.")</f>
        <v>Financiering en algemene dekkingsmiddelen</v>
      </c>
      <c r="AT16" s="16" t="str">
        <f t="shared" si="5"/>
        <v>Baten</v>
      </c>
      <c r="AU16" s="16" t="str">
        <f>IFERROR(VLOOKUP($R16,Kostensoorten!$C:$J,7,FALSE),"n.v.t.")</f>
        <v>5.0</v>
      </c>
      <c r="AV16" s="16" t="str">
        <f>IFERROR(VLOOKUP($R16,Kostensoorten!$C:$J,8,FALSE),"n.v.t.")</f>
        <v>Rente</v>
      </c>
    </row>
    <row r="17" spans="1:48">
      <c r="A17" s="16" t="s">
        <v>39</v>
      </c>
      <c r="B17" s="16" t="s">
        <v>39</v>
      </c>
      <c r="C17" s="16" t="s">
        <v>39</v>
      </c>
      <c r="D17" s="16" t="s">
        <v>39</v>
      </c>
      <c r="E17" s="16" t="s">
        <v>39</v>
      </c>
      <c r="F17" s="2" t="s">
        <v>9000</v>
      </c>
      <c r="G17" s="2" t="s">
        <v>39</v>
      </c>
      <c r="H17" s="2" t="s">
        <v>39</v>
      </c>
      <c r="I17" s="18">
        <v>-5167.7700000000004</v>
      </c>
      <c r="J17" s="16" t="s">
        <v>39</v>
      </c>
      <c r="K17" s="16" t="s">
        <v>39</v>
      </c>
      <c r="L17" s="16" t="s">
        <v>39</v>
      </c>
      <c r="M17" s="16" t="s">
        <v>39</v>
      </c>
      <c r="N17" s="16" t="s">
        <v>39</v>
      </c>
      <c r="O17" s="16" t="s">
        <v>39</v>
      </c>
      <c r="P17" s="16" t="str">
        <f t="shared" si="3"/>
        <v>601101</v>
      </c>
      <c r="Q17" s="16" t="str">
        <f>IFERROR(VLOOKUP($P17,'Kredieten productgroepen functi'!$C:$M,2,FALSE),"n.v.t.")</f>
        <v>Rente en kosten nazorg</v>
      </c>
      <c r="R17" s="16" t="str">
        <f t="shared" si="4"/>
        <v>850005</v>
      </c>
      <c r="S17" s="16" t="str">
        <f>IFERROR(VLOOKUP($R17,Kostensoorten!$C:$J,2,FALSE),"n.v.t.")</f>
        <v>Ontvangen rente beleggingen</v>
      </c>
      <c r="T17" s="16" t="s">
        <v>39</v>
      </c>
      <c r="U17" s="16" t="s">
        <v>39</v>
      </c>
      <c r="V17" s="16" t="s">
        <v>39</v>
      </c>
      <c r="W17" s="16" t="s">
        <v>39</v>
      </c>
      <c r="X17" s="16" t="s">
        <v>39</v>
      </c>
      <c r="Y17" s="16" t="s">
        <v>39</v>
      </c>
      <c r="Z17" s="16" t="s">
        <v>39</v>
      </c>
      <c r="AA17" s="16" t="s">
        <v>39</v>
      </c>
      <c r="AB17" s="16" t="s">
        <v>39</v>
      </c>
      <c r="AC17" s="16" t="s">
        <v>39</v>
      </c>
      <c r="AD17" s="16" t="s">
        <v>39</v>
      </c>
      <c r="AE17" s="16" t="s">
        <v>39</v>
      </c>
      <c r="AF17" s="16" t="s">
        <v>39</v>
      </c>
      <c r="AG17" s="16" t="s">
        <v>39</v>
      </c>
      <c r="AH17" s="16" t="s">
        <v>39</v>
      </c>
      <c r="AI17" s="16" t="s">
        <v>39</v>
      </c>
      <c r="AJ17" s="16" t="s">
        <v>39</v>
      </c>
      <c r="AL17" s="16" t="s">
        <v>39</v>
      </c>
      <c r="AM17" s="16" t="s">
        <v>39</v>
      </c>
      <c r="AN17" s="16" t="str">
        <f>IFERROR(VLOOKUP($P17,'Kredieten productgroepen functi'!$C:$M,6,FALSE),"n.v.t.")</f>
        <v>0110</v>
      </c>
      <c r="AO17" s="16" t="str">
        <f>IFERROR(VLOOKUP($P17,'Kredieten productgroepen functi'!$C:$M,7,FALSE),"n.v.t.")</f>
        <v>Geldleningen langer of gelijk aan een jaar</v>
      </c>
      <c r="AP17" s="16" t="str">
        <f>IFERROR(VLOOKUP($P17,'Kredieten productgroepen functi'!$C:$M,8,FALSE),"n.v.t.")</f>
        <v>01</v>
      </c>
      <c r="AQ17" s="16" t="str">
        <f>IFERROR(VLOOKUP($P17,'Kredieten productgroepen functi'!$C:$M,9,FALSE),"n.v.t.")</f>
        <v>Geldleningen en uitzettingen langer of gelijk aan 1 jaar</v>
      </c>
      <c r="AR17" s="16" t="str">
        <f>IFERROR(VLOOKUP($P17,'Kredieten productgroepen functi'!$C:$M,10,FALSE),"n.v.t.")</f>
        <v>0</v>
      </c>
      <c r="AS17" s="16" t="str">
        <f>IFERROR(VLOOKUP($P17,'Kredieten productgroepen functi'!$C:$M,11,FALSE),"n.v.t.")</f>
        <v>Financiering en algemene dekkingsmiddelen</v>
      </c>
      <c r="AT17" s="16" t="str">
        <f t="shared" si="5"/>
        <v>Baten</v>
      </c>
      <c r="AU17" s="16" t="str">
        <f>IFERROR(VLOOKUP($R17,Kostensoorten!$C:$J,7,FALSE),"n.v.t.")</f>
        <v>5.0</v>
      </c>
      <c r="AV17" s="16" t="str">
        <f>IFERROR(VLOOKUP($R17,Kostensoorten!$C:$J,8,FALSE),"n.v.t.")</f>
        <v>Rente</v>
      </c>
    </row>
    <row r="18" spans="1:48">
      <c r="A18" s="16" t="s">
        <v>39</v>
      </c>
      <c r="B18" s="16" t="s">
        <v>39</v>
      </c>
      <c r="C18" s="16" t="s">
        <v>39</v>
      </c>
      <c r="D18" s="16" t="s">
        <v>39</v>
      </c>
      <c r="E18" s="16" t="s">
        <v>39</v>
      </c>
      <c r="F18" s="2" t="s">
        <v>9001</v>
      </c>
      <c r="G18" s="2" t="s">
        <v>39</v>
      </c>
      <c r="H18" s="2" t="s">
        <v>39</v>
      </c>
      <c r="I18" s="18">
        <v>-11304.24</v>
      </c>
      <c r="J18" s="16" t="s">
        <v>39</v>
      </c>
      <c r="K18" s="16" t="s">
        <v>39</v>
      </c>
      <c r="L18" s="16" t="s">
        <v>39</v>
      </c>
      <c r="M18" s="16" t="s">
        <v>39</v>
      </c>
      <c r="N18" s="16" t="s">
        <v>39</v>
      </c>
      <c r="O18" s="16" t="s">
        <v>39</v>
      </c>
      <c r="P18" s="16" t="str">
        <f t="shared" si="3"/>
        <v>601101</v>
      </c>
      <c r="Q18" s="16" t="str">
        <f>IFERROR(VLOOKUP($P18,'Kredieten productgroepen functi'!$C:$M,2,FALSE),"n.v.t.")</f>
        <v>Rente en kosten nazorg</v>
      </c>
      <c r="R18" s="16" t="str">
        <f t="shared" si="4"/>
        <v>850005</v>
      </c>
      <c r="S18" s="16" t="str">
        <f>IFERROR(VLOOKUP($R18,Kostensoorten!$C:$J,2,FALSE),"n.v.t.")</f>
        <v>Ontvangen rente beleggingen</v>
      </c>
      <c r="T18" s="16" t="s">
        <v>39</v>
      </c>
      <c r="U18" s="16" t="s">
        <v>39</v>
      </c>
      <c r="V18" s="16" t="s">
        <v>39</v>
      </c>
      <c r="W18" s="16" t="s">
        <v>39</v>
      </c>
      <c r="X18" s="16" t="s">
        <v>39</v>
      </c>
      <c r="Y18" s="16" t="s">
        <v>39</v>
      </c>
      <c r="Z18" s="16" t="s">
        <v>39</v>
      </c>
      <c r="AA18" s="16" t="s">
        <v>39</v>
      </c>
      <c r="AB18" s="16" t="s">
        <v>39</v>
      </c>
      <c r="AC18" s="16" t="s">
        <v>39</v>
      </c>
      <c r="AD18" s="16" t="s">
        <v>39</v>
      </c>
      <c r="AE18" s="16" t="s">
        <v>39</v>
      </c>
      <c r="AF18" s="16" t="s">
        <v>39</v>
      </c>
      <c r="AG18" s="16" t="s">
        <v>39</v>
      </c>
      <c r="AH18" s="16" t="s">
        <v>39</v>
      </c>
      <c r="AI18" s="16" t="s">
        <v>39</v>
      </c>
      <c r="AJ18" s="16" t="s">
        <v>39</v>
      </c>
      <c r="AL18" s="16" t="s">
        <v>39</v>
      </c>
      <c r="AM18" s="16" t="s">
        <v>39</v>
      </c>
      <c r="AN18" s="16" t="str">
        <f>IFERROR(VLOOKUP($P18,'Kredieten productgroepen functi'!$C:$M,6,FALSE),"n.v.t.")</f>
        <v>0110</v>
      </c>
      <c r="AO18" s="16" t="str">
        <f>IFERROR(VLOOKUP($P18,'Kredieten productgroepen functi'!$C:$M,7,FALSE),"n.v.t.")</f>
        <v>Geldleningen langer of gelijk aan een jaar</v>
      </c>
      <c r="AP18" s="16" t="str">
        <f>IFERROR(VLOOKUP($P18,'Kredieten productgroepen functi'!$C:$M,8,FALSE),"n.v.t.")</f>
        <v>01</v>
      </c>
      <c r="AQ18" s="16" t="str">
        <f>IFERROR(VLOOKUP($P18,'Kredieten productgroepen functi'!$C:$M,9,FALSE),"n.v.t.")</f>
        <v>Geldleningen en uitzettingen langer of gelijk aan 1 jaar</v>
      </c>
      <c r="AR18" s="16" t="str">
        <f>IFERROR(VLOOKUP($P18,'Kredieten productgroepen functi'!$C:$M,10,FALSE),"n.v.t.")</f>
        <v>0</v>
      </c>
      <c r="AS18" s="16" t="str">
        <f>IFERROR(VLOOKUP($P18,'Kredieten productgroepen functi'!$C:$M,11,FALSE),"n.v.t.")</f>
        <v>Financiering en algemene dekkingsmiddelen</v>
      </c>
      <c r="AT18" s="16" t="str">
        <f t="shared" si="5"/>
        <v>Baten</v>
      </c>
      <c r="AU18" s="16" t="str">
        <f>IFERROR(VLOOKUP($R18,Kostensoorten!$C:$J,7,FALSE),"n.v.t.")</f>
        <v>5.0</v>
      </c>
      <c r="AV18" s="16" t="str">
        <f>IFERROR(VLOOKUP($R18,Kostensoorten!$C:$J,8,FALSE),"n.v.t.")</f>
        <v>Rente</v>
      </c>
    </row>
    <row r="19" spans="1:48">
      <c r="A19" s="16" t="s">
        <v>39</v>
      </c>
      <c r="B19" s="16" t="s">
        <v>39</v>
      </c>
      <c r="C19" s="16" t="s">
        <v>39</v>
      </c>
      <c r="D19" s="16" t="s">
        <v>39</v>
      </c>
      <c r="E19" s="16" t="s">
        <v>39</v>
      </c>
      <c r="F19" s="2" t="s">
        <v>9002</v>
      </c>
      <c r="G19" s="2" t="s">
        <v>39</v>
      </c>
      <c r="H19" s="2" t="s">
        <v>39</v>
      </c>
      <c r="I19" s="18">
        <v>-77007.89</v>
      </c>
      <c r="J19" s="16" t="s">
        <v>39</v>
      </c>
      <c r="K19" s="16" t="s">
        <v>39</v>
      </c>
      <c r="L19" s="16" t="s">
        <v>39</v>
      </c>
      <c r="M19" s="16" t="s">
        <v>39</v>
      </c>
      <c r="N19" s="16" t="s">
        <v>39</v>
      </c>
      <c r="O19" s="16" t="s">
        <v>39</v>
      </c>
      <c r="P19" s="16" t="str">
        <f t="shared" si="3"/>
        <v>601101</v>
      </c>
      <c r="Q19" s="16" t="str">
        <f>IFERROR(VLOOKUP($P19,'Kredieten productgroepen functi'!$C:$M,2,FALSE),"n.v.t.")</f>
        <v>Rente en kosten nazorg</v>
      </c>
      <c r="R19" s="16" t="str">
        <f t="shared" si="4"/>
        <v>850005</v>
      </c>
      <c r="S19" s="16" t="str">
        <f>IFERROR(VLOOKUP($R19,Kostensoorten!$C:$J,2,FALSE),"n.v.t.")</f>
        <v>Ontvangen rente beleggingen</v>
      </c>
      <c r="T19" s="16" t="s">
        <v>39</v>
      </c>
      <c r="U19" s="16" t="s">
        <v>39</v>
      </c>
      <c r="V19" s="16" t="s">
        <v>39</v>
      </c>
      <c r="W19" s="16" t="s">
        <v>39</v>
      </c>
      <c r="X19" s="16" t="s">
        <v>39</v>
      </c>
      <c r="Y19" s="16" t="s">
        <v>39</v>
      </c>
      <c r="Z19" s="16" t="s">
        <v>39</v>
      </c>
      <c r="AA19" s="16" t="s">
        <v>39</v>
      </c>
      <c r="AB19" s="16" t="s">
        <v>39</v>
      </c>
      <c r="AC19" s="16" t="s">
        <v>39</v>
      </c>
      <c r="AD19" s="16" t="s">
        <v>39</v>
      </c>
      <c r="AE19" s="16" t="s">
        <v>39</v>
      </c>
      <c r="AF19" s="16" t="s">
        <v>39</v>
      </c>
      <c r="AG19" s="16" t="s">
        <v>39</v>
      </c>
      <c r="AH19" s="16" t="s">
        <v>39</v>
      </c>
      <c r="AI19" s="16" t="s">
        <v>39</v>
      </c>
      <c r="AJ19" s="16" t="s">
        <v>39</v>
      </c>
      <c r="AL19" s="16" t="s">
        <v>39</v>
      </c>
      <c r="AM19" s="16" t="s">
        <v>39</v>
      </c>
      <c r="AN19" s="16" t="str">
        <f>IFERROR(VLOOKUP($P19,'Kredieten productgroepen functi'!$C:$M,6,FALSE),"n.v.t.")</f>
        <v>0110</v>
      </c>
      <c r="AO19" s="16" t="str">
        <f>IFERROR(VLOOKUP($P19,'Kredieten productgroepen functi'!$C:$M,7,FALSE),"n.v.t.")</f>
        <v>Geldleningen langer of gelijk aan een jaar</v>
      </c>
      <c r="AP19" s="16" t="str">
        <f>IFERROR(VLOOKUP($P19,'Kredieten productgroepen functi'!$C:$M,8,FALSE),"n.v.t.")</f>
        <v>01</v>
      </c>
      <c r="AQ19" s="16" t="str">
        <f>IFERROR(VLOOKUP($P19,'Kredieten productgroepen functi'!$C:$M,9,FALSE),"n.v.t.")</f>
        <v>Geldleningen en uitzettingen langer of gelijk aan 1 jaar</v>
      </c>
      <c r="AR19" s="16" t="str">
        <f>IFERROR(VLOOKUP($P19,'Kredieten productgroepen functi'!$C:$M,10,FALSE),"n.v.t.")</f>
        <v>0</v>
      </c>
      <c r="AS19" s="16" t="str">
        <f>IFERROR(VLOOKUP($P19,'Kredieten productgroepen functi'!$C:$M,11,FALSE),"n.v.t.")</f>
        <v>Financiering en algemene dekkingsmiddelen</v>
      </c>
      <c r="AT19" s="16" t="str">
        <f t="shared" si="5"/>
        <v>Baten</v>
      </c>
      <c r="AU19" s="16" t="str">
        <f>IFERROR(VLOOKUP($R19,Kostensoorten!$C:$J,7,FALSE),"n.v.t.")</f>
        <v>5.0</v>
      </c>
      <c r="AV19" s="16" t="str">
        <f>IFERROR(VLOOKUP($R19,Kostensoorten!$C:$J,8,FALSE),"n.v.t.")</f>
        <v>Rente</v>
      </c>
    </row>
    <row r="20" spans="1:48">
      <c r="A20" s="16" t="s">
        <v>39</v>
      </c>
      <c r="B20" s="16" t="s">
        <v>39</v>
      </c>
      <c r="C20" s="16" t="s">
        <v>39</v>
      </c>
      <c r="D20" s="16" t="s">
        <v>39</v>
      </c>
      <c r="E20" s="16" t="s">
        <v>39</v>
      </c>
      <c r="F20" s="2" t="s">
        <v>9003</v>
      </c>
      <c r="G20" s="2" t="s">
        <v>39</v>
      </c>
      <c r="H20" s="2" t="s">
        <v>39</v>
      </c>
      <c r="I20" s="18">
        <v>-56788.98</v>
      </c>
      <c r="J20" s="16" t="s">
        <v>39</v>
      </c>
      <c r="K20" s="16" t="s">
        <v>39</v>
      </c>
      <c r="L20" s="16" t="s">
        <v>39</v>
      </c>
      <c r="M20" s="16" t="s">
        <v>39</v>
      </c>
      <c r="N20" s="16" t="s">
        <v>39</v>
      </c>
      <c r="O20" s="16" t="s">
        <v>39</v>
      </c>
      <c r="P20" s="16" t="str">
        <f t="shared" si="3"/>
        <v>601101</v>
      </c>
      <c r="Q20" s="16" t="str">
        <f>IFERROR(VLOOKUP($P20,'Kredieten productgroepen functi'!$C:$M,2,FALSE),"n.v.t.")</f>
        <v>Rente en kosten nazorg</v>
      </c>
      <c r="R20" s="16" t="str">
        <f t="shared" si="4"/>
        <v>850005</v>
      </c>
      <c r="S20" s="16" t="str">
        <f>IFERROR(VLOOKUP($R20,Kostensoorten!$C:$J,2,FALSE),"n.v.t.")</f>
        <v>Ontvangen rente beleggingen</v>
      </c>
      <c r="T20" s="16" t="s">
        <v>39</v>
      </c>
      <c r="U20" s="16" t="s">
        <v>39</v>
      </c>
      <c r="V20" s="16" t="s">
        <v>39</v>
      </c>
      <c r="W20" s="16" t="s">
        <v>39</v>
      </c>
      <c r="X20" s="16" t="s">
        <v>39</v>
      </c>
      <c r="Y20" s="16" t="s">
        <v>39</v>
      </c>
      <c r="Z20" s="16" t="s">
        <v>39</v>
      </c>
      <c r="AA20" s="16" t="s">
        <v>39</v>
      </c>
      <c r="AB20" s="16" t="s">
        <v>39</v>
      </c>
      <c r="AC20" s="16" t="s">
        <v>39</v>
      </c>
      <c r="AD20" s="16" t="s">
        <v>39</v>
      </c>
      <c r="AE20" s="16" t="s">
        <v>39</v>
      </c>
      <c r="AF20" s="16" t="s">
        <v>39</v>
      </c>
      <c r="AG20" s="16" t="s">
        <v>39</v>
      </c>
      <c r="AH20" s="16" t="s">
        <v>39</v>
      </c>
      <c r="AI20" s="16" t="s">
        <v>39</v>
      </c>
      <c r="AJ20" s="16" t="s">
        <v>39</v>
      </c>
      <c r="AL20" s="16" t="s">
        <v>39</v>
      </c>
      <c r="AM20" s="16" t="s">
        <v>39</v>
      </c>
      <c r="AN20" s="16" t="str">
        <f>IFERROR(VLOOKUP($P20,'Kredieten productgroepen functi'!$C:$M,6,FALSE),"n.v.t.")</f>
        <v>0110</v>
      </c>
      <c r="AO20" s="16" t="str">
        <f>IFERROR(VLOOKUP($P20,'Kredieten productgroepen functi'!$C:$M,7,FALSE),"n.v.t.")</f>
        <v>Geldleningen langer of gelijk aan een jaar</v>
      </c>
      <c r="AP20" s="16" t="str">
        <f>IFERROR(VLOOKUP($P20,'Kredieten productgroepen functi'!$C:$M,8,FALSE),"n.v.t.")</f>
        <v>01</v>
      </c>
      <c r="AQ20" s="16" t="str">
        <f>IFERROR(VLOOKUP($P20,'Kredieten productgroepen functi'!$C:$M,9,FALSE),"n.v.t.")</f>
        <v>Geldleningen en uitzettingen langer of gelijk aan 1 jaar</v>
      </c>
      <c r="AR20" s="16" t="str">
        <f>IFERROR(VLOOKUP($P20,'Kredieten productgroepen functi'!$C:$M,10,FALSE),"n.v.t.")</f>
        <v>0</v>
      </c>
      <c r="AS20" s="16" t="str">
        <f>IFERROR(VLOOKUP($P20,'Kredieten productgroepen functi'!$C:$M,11,FALSE),"n.v.t.")</f>
        <v>Financiering en algemene dekkingsmiddelen</v>
      </c>
      <c r="AT20" s="16" t="str">
        <f t="shared" si="5"/>
        <v>Baten</v>
      </c>
      <c r="AU20" s="16" t="str">
        <f>IFERROR(VLOOKUP($R20,Kostensoorten!$C:$J,7,FALSE),"n.v.t.")</f>
        <v>5.0</v>
      </c>
      <c r="AV20" s="16" t="str">
        <f>IFERROR(VLOOKUP($R20,Kostensoorten!$C:$J,8,FALSE),"n.v.t.")</f>
        <v>Rente</v>
      </c>
    </row>
    <row r="21" spans="1:48">
      <c r="A21" s="16" t="s">
        <v>39</v>
      </c>
      <c r="B21" s="16" t="s">
        <v>39</v>
      </c>
      <c r="C21" s="16" t="s">
        <v>39</v>
      </c>
      <c r="D21" s="16" t="s">
        <v>39</v>
      </c>
      <c r="E21" s="16" t="s">
        <v>39</v>
      </c>
      <c r="F21" s="2" t="s">
        <v>9004</v>
      </c>
      <c r="G21" s="2" t="s">
        <v>39</v>
      </c>
      <c r="H21" s="2" t="s">
        <v>39</v>
      </c>
      <c r="I21" s="18">
        <v>-21906766.809999999</v>
      </c>
      <c r="J21" s="16" t="s">
        <v>39</v>
      </c>
      <c r="K21" s="16" t="s">
        <v>39</v>
      </c>
      <c r="L21" s="16" t="s">
        <v>39</v>
      </c>
      <c r="M21" s="16" t="s">
        <v>39</v>
      </c>
      <c r="N21" s="16" t="s">
        <v>39</v>
      </c>
      <c r="O21" s="16" t="s">
        <v>39</v>
      </c>
      <c r="P21" s="16" t="str">
        <f t="shared" si="3"/>
        <v>601106</v>
      </c>
      <c r="Q21" s="16" t="str">
        <f>IFERROR(VLOOKUP($P21,'Kredieten productgroepen functi'!$C:$M,2,FALSE),"n.v.t.")</f>
        <v>Financiering dmv res en voorz</v>
      </c>
      <c r="R21" s="16" t="str">
        <f t="shared" si="4"/>
        <v>860502</v>
      </c>
      <c r="S21" s="16" t="str">
        <f>IFERROR(VLOOKUP($R21,Kostensoorten!$C:$J,2,FALSE),"n.v.t.")</f>
        <v>rentetoerekening (omslagrente)</v>
      </c>
      <c r="T21" s="16" t="s">
        <v>39</v>
      </c>
      <c r="U21" s="16" t="s">
        <v>39</v>
      </c>
      <c r="V21" s="16" t="s">
        <v>39</v>
      </c>
      <c r="W21" s="16" t="s">
        <v>39</v>
      </c>
      <c r="X21" s="16" t="s">
        <v>39</v>
      </c>
      <c r="Y21" s="16" t="s">
        <v>39</v>
      </c>
      <c r="Z21" s="16" t="s">
        <v>39</v>
      </c>
      <c r="AA21" s="16" t="s">
        <v>39</v>
      </c>
      <c r="AB21" s="16" t="s">
        <v>39</v>
      </c>
      <c r="AC21" s="16" t="s">
        <v>39</v>
      </c>
      <c r="AD21" s="16" t="s">
        <v>39</v>
      </c>
      <c r="AE21" s="16" t="s">
        <v>39</v>
      </c>
      <c r="AF21" s="16" t="s">
        <v>39</v>
      </c>
      <c r="AG21" s="16" t="s">
        <v>39</v>
      </c>
      <c r="AH21" s="16" t="s">
        <v>39</v>
      </c>
      <c r="AI21" s="16" t="s">
        <v>39</v>
      </c>
      <c r="AJ21" s="16" t="s">
        <v>39</v>
      </c>
      <c r="AL21" s="16" t="s">
        <v>39</v>
      </c>
      <c r="AM21" s="16" t="s">
        <v>39</v>
      </c>
      <c r="AN21" s="16" t="str">
        <f>IFERROR(VLOOKUP($P21,'Kredieten productgroepen functi'!$C:$M,6,FALSE),"n.v.t.")</f>
        <v>0110</v>
      </c>
      <c r="AO21" s="16" t="str">
        <f>IFERROR(VLOOKUP($P21,'Kredieten productgroepen functi'!$C:$M,7,FALSE),"n.v.t.")</f>
        <v>Geldleningen langer of gelijk aan een jaar</v>
      </c>
      <c r="AP21" s="16" t="str">
        <f>IFERROR(VLOOKUP($P21,'Kredieten productgroepen functi'!$C:$M,8,FALSE),"n.v.t.")</f>
        <v>01</v>
      </c>
      <c r="AQ21" s="16" t="str">
        <f>IFERROR(VLOOKUP($P21,'Kredieten productgroepen functi'!$C:$M,9,FALSE),"n.v.t.")</f>
        <v>Geldleningen en uitzettingen langer of gelijk aan 1 jaar</v>
      </c>
      <c r="AR21" s="16" t="str">
        <f>IFERROR(VLOOKUP($P21,'Kredieten productgroepen functi'!$C:$M,10,FALSE),"n.v.t.")</f>
        <v>0</v>
      </c>
      <c r="AS21" s="16" t="str">
        <f>IFERROR(VLOOKUP($P21,'Kredieten productgroepen functi'!$C:$M,11,FALSE),"n.v.t.")</f>
        <v>Financiering en algemene dekkingsmiddelen</v>
      </c>
      <c r="AT21" s="16" t="str">
        <f t="shared" si="5"/>
        <v>Baten</v>
      </c>
      <c r="AU21" s="16" t="str">
        <f>IFERROR(VLOOKUP($R21,Kostensoorten!$C:$J,7,FALSE),"n.v.t.")</f>
        <v>6.2</v>
      </c>
      <c r="AV21" s="16" t="str">
        <f>IFERROR(VLOOKUP($R21,Kostensoorten!$C:$J,8,FALSE),"n.v.t.")</f>
        <v>Bespaarde rente</v>
      </c>
    </row>
    <row r="22" spans="1:48">
      <c r="A22" s="16" t="s">
        <v>39</v>
      </c>
      <c r="B22" s="16" t="s">
        <v>39</v>
      </c>
      <c r="C22" s="16" t="s">
        <v>39</v>
      </c>
      <c r="D22" s="16" t="s">
        <v>39</v>
      </c>
      <c r="E22" s="16" t="s">
        <v>39</v>
      </c>
      <c r="F22" s="2" t="s">
        <v>7808</v>
      </c>
      <c r="G22" s="2" t="s">
        <v>39</v>
      </c>
      <c r="H22" s="2" t="s">
        <v>39</v>
      </c>
      <c r="I22" s="18">
        <v>1080.53</v>
      </c>
      <c r="J22" s="16" t="s">
        <v>39</v>
      </c>
      <c r="K22" s="16" t="s">
        <v>39</v>
      </c>
      <c r="L22" s="16" t="s">
        <v>39</v>
      </c>
      <c r="M22" s="16" t="s">
        <v>39</v>
      </c>
      <c r="N22" s="16" t="s">
        <v>39</v>
      </c>
      <c r="O22" s="16" t="s">
        <v>39</v>
      </c>
      <c r="P22" s="16" t="str">
        <f t="shared" si="3"/>
        <v>601110</v>
      </c>
      <c r="Q22" s="16" t="str">
        <f>IFERROR(VLOOKUP($P22,'Kredieten productgroepen functi'!$C:$M,2,FALSE),"n.v.t.")</f>
        <v>Rente en kst. leningen lang ug</v>
      </c>
      <c r="R22" s="16" t="str">
        <f t="shared" si="4"/>
        <v>423139</v>
      </c>
      <c r="S22" s="16" t="str">
        <f>IFERROR(VLOOKUP($R22,Kostensoorten!$C:$J,2,FALSE),"n.v.t.")</f>
        <v>Overige diensten van derden</v>
      </c>
      <c r="T22" s="16" t="s">
        <v>39</v>
      </c>
      <c r="U22" s="16" t="s">
        <v>39</v>
      </c>
      <c r="V22" s="16" t="s">
        <v>39</v>
      </c>
      <c r="W22" s="16" t="s">
        <v>39</v>
      </c>
      <c r="X22" s="16" t="s">
        <v>39</v>
      </c>
      <c r="Y22" s="16" t="s">
        <v>39</v>
      </c>
      <c r="Z22" s="16" t="s">
        <v>39</v>
      </c>
      <c r="AA22" s="16" t="s">
        <v>39</v>
      </c>
      <c r="AB22" s="16" t="s">
        <v>39</v>
      </c>
      <c r="AC22" s="16" t="s">
        <v>39</v>
      </c>
      <c r="AD22" s="16" t="s">
        <v>39</v>
      </c>
      <c r="AE22" s="16" t="s">
        <v>39</v>
      </c>
      <c r="AF22" s="16" t="s">
        <v>39</v>
      </c>
      <c r="AG22" s="16" t="s">
        <v>39</v>
      </c>
      <c r="AH22" s="16" t="s">
        <v>39</v>
      </c>
      <c r="AI22" s="16" t="s">
        <v>39</v>
      </c>
      <c r="AJ22" s="16" t="s">
        <v>39</v>
      </c>
      <c r="AL22" s="16" t="s">
        <v>39</v>
      </c>
      <c r="AM22" s="16" t="s">
        <v>39</v>
      </c>
      <c r="AN22" s="16" t="str">
        <f>IFERROR(VLOOKUP($P22,'Kredieten productgroepen functi'!$C:$M,6,FALSE),"n.v.t.")</f>
        <v>0110</v>
      </c>
      <c r="AO22" s="16" t="str">
        <f>IFERROR(VLOOKUP($P22,'Kredieten productgroepen functi'!$C:$M,7,FALSE),"n.v.t.")</f>
        <v>Geldleningen langer of gelijk aan een jaar</v>
      </c>
      <c r="AP22" s="16" t="str">
        <f>IFERROR(VLOOKUP($P22,'Kredieten productgroepen functi'!$C:$M,8,FALSE),"n.v.t.")</f>
        <v>01</v>
      </c>
      <c r="AQ22" s="16" t="str">
        <f>IFERROR(VLOOKUP($P22,'Kredieten productgroepen functi'!$C:$M,9,FALSE),"n.v.t.")</f>
        <v>Geldleningen en uitzettingen langer of gelijk aan 1 jaar</v>
      </c>
      <c r="AR22" s="16" t="str">
        <f>IFERROR(VLOOKUP($P22,'Kredieten productgroepen functi'!$C:$M,10,FALSE),"n.v.t.")</f>
        <v>0</v>
      </c>
      <c r="AS22" s="16" t="str">
        <f>IFERROR(VLOOKUP($P22,'Kredieten productgroepen functi'!$C:$M,11,FALSE),"n.v.t.")</f>
        <v>Financiering en algemene dekkingsmiddelen</v>
      </c>
      <c r="AT22" s="16" t="str">
        <f t="shared" si="5"/>
        <v>Lasten</v>
      </c>
      <c r="AU22" s="16" t="str">
        <f>IFERROR(VLOOKUP($R22,Kostensoorten!$C:$J,7,FALSE),"n.v.t.")</f>
        <v>2.3.1</v>
      </c>
      <c r="AV22" s="16" t="str">
        <f>IFERROR(VLOOKUP($R22,Kostensoorten!$C:$J,8,FALSE),"n.v.t.")</f>
        <v>Aankopen niet duurzame goedere</v>
      </c>
    </row>
    <row r="23" spans="1:48">
      <c r="A23" s="16" t="s">
        <v>39</v>
      </c>
      <c r="B23" s="16" t="s">
        <v>39</v>
      </c>
      <c r="C23" s="16" t="s">
        <v>39</v>
      </c>
      <c r="D23" s="16" t="s">
        <v>39</v>
      </c>
      <c r="E23" s="16" t="s">
        <v>39</v>
      </c>
      <c r="F23" s="2" t="s">
        <v>6582</v>
      </c>
      <c r="G23" s="2" t="s">
        <v>39</v>
      </c>
      <c r="H23" s="2" t="s">
        <v>39</v>
      </c>
      <c r="I23" s="18">
        <v>0</v>
      </c>
      <c r="J23" s="16" t="s">
        <v>39</v>
      </c>
      <c r="K23" s="16" t="s">
        <v>39</v>
      </c>
      <c r="L23" s="16" t="s">
        <v>39</v>
      </c>
      <c r="M23" s="16" t="s">
        <v>39</v>
      </c>
      <c r="N23" s="16" t="s">
        <v>39</v>
      </c>
      <c r="O23" s="16" t="s">
        <v>39</v>
      </c>
      <c r="P23" s="16" t="str">
        <f t="shared" si="3"/>
        <v>601110</v>
      </c>
      <c r="Q23" s="16" t="str">
        <f>IFERROR(VLOOKUP($P23,'Kredieten productgroepen functi'!$C:$M,2,FALSE),"n.v.t.")</f>
        <v>Rente en kst. leningen lang ug</v>
      </c>
      <c r="R23" s="16" t="str">
        <f t="shared" si="4"/>
        <v>450009</v>
      </c>
      <c r="S23" s="16" t="str">
        <f>IFERROR(VLOOKUP($R23,Kostensoorten!$C:$J,2,FALSE),"n.v.t.")</f>
        <v>Overige rente- en bijkomende kosten</v>
      </c>
      <c r="T23" s="16" t="s">
        <v>39</v>
      </c>
      <c r="U23" s="16" t="s">
        <v>39</v>
      </c>
      <c r="V23" s="16" t="s">
        <v>39</v>
      </c>
      <c r="W23" s="16" t="s">
        <v>39</v>
      </c>
      <c r="X23" s="16" t="s">
        <v>39</v>
      </c>
      <c r="Y23" s="16" t="s">
        <v>39</v>
      </c>
      <c r="Z23" s="16" t="s">
        <v>39</v>
      </c>
      <c r="AA23" s="16" t="s">
        <v>39</v>
      </c>
      <c r="AB23" s="16" t="s">
        <v>39</v>
      </c>
      <c r="AC23" s="16" t="s">
        <v>39</v>
      </c>
      <c r="AD23" s="16" t="s">
        <v>39</v>
      </c>
      <c r="AE23" s="16" t="s">
        <v>39</v>
      </c>
      <c r="AF23" s="16" t="s">
        <v>39</v>
      </c>
      <c r="AG23" s="16" t="s">
        <v>39</v>
      </c>
      <c r="AH23" s="16" t="s">
        <v>39</v>
      </c>
      <c r="AI23" s="16" t="s">
        <v>39</v>
      </c>
      <c r="AJ23" s="16" t="s">
        <v>39</v>
      </c>
      <c r="AL23" s="16" t="s">
        <v>39</v>
      </c>
      <c r="AM23" s="16" t="s">
        <v>39</v>
      </c>
      <c r="AN23" s="16" t="str">
        <f>IFERROR(VLOOKUP($P23,'Kredieten productgroepen functi'!$C:$M,6,FALSE),"n.v.t.")</f>
        <v>0110</v>
      </c>
      <c r="AO23" s="16" t="str">
        <f>IFERROR(VLOOKUP($P23,'Kredieten productgroepen functi'!$C:$M,7,FALSE),"n.v.t.")</f>
        <v>Geldleningen langer of gelijk aan een jaar</v>
      </c>
      <c r="AP23" s="16" t="str">
        <f>IFERROR(VLOOKUP($P23,'Kredieten productgroepen functi'!$C:$M,8,FALSE),"n.v.t.")</f>
        <v>01</v>
      </c>
      <c r="AQ23" s="16" t="str">
        <f>IFERROR(VLOOKUP($P23,'Kredieten productgroepen functi'!$C:$M,9,FALSE),"n.v.t.")</f>
        <v>Geldleningen en uitzettingen langer of gelijk aan 1 jaar</v>
      </c>
      <c r="AR23" s="16" t="str">
        <f>IFERROR(VLOOKUP($P23,'Kredieten productgroepen functi'!$C:$M,10,FALSE),"n.v.t.")</f>
        <v>0</v>
      </c>
      <c r="AS23" s="16" t="str">
        <f>IFERROR(VLOOKUP($P23,'Kredieten productgroepen functi'!$C:$M,11,FALSE),"n.v.t.")</f>
        <v>Financiering en algemene dekkingsmiddelen</v>
      </c>
      <c r="AT23" s="16" t="str">
        <f t="shared" si="5"/>
        <v>Lasten</v>
      </c>
      <c r="AU23" s="16" t="str">
        <f>IFERROR(VLOOKUP($R23,Kostensoorten!$C:$J,7,FALSE),"n.v.t.")</f>
        <v>5.0</v>
      </c>
      <c r="AV23" s="16" t="str">
        <f>IFERROR(VLOOKUP($R23,Kostensoorten!$C:$J,8,FALSE),"n.v.t.")</f>
        <v>Rente</v>
      </c>
    </row>
    <row r="24" spans="1:48">
      <c r="A24" s="16" t="s">
        <v>39</v>
      </c>
      <c r="B24" s="16" t="s">
        <v>39</v>
      </c>
      <c r="C24" s="16" t="s">
        <v>39</v>
      </c>
      <c r="D24" s="16" t="s">
        <v>39</v>
      </c>
      <c r="E24" s="16" t="s">
        <v>39</v>
      </c>
      <c r="F24" s="2" t="s">
        <v>9005</v>
      </c>
      <c r="G24" s="2" t="s">
        <v>39</v>
      </c>
      <c r="H24" s="2" t="s">
        <v>39</v>
      </c>
      <c r="I24" s="18">
        <v>3193978.28</v>
      </c>
      <c r="J24" s="16" t="s">
        <v>39</v>
      </c>
      <c r="K24" s="16" t="s">
        <v>39</v>
      </c>
      <c r="L24" s="16" t="s">
        <v>39</v>
      </c>
      <c r="M24" s="16" t="s">
        <v>39</v>
      </c>
      <c r="N24" s="16" t="s">
        <v>39</v>
      </c>
      <c r="O24" s="16" t="s">
        <v>39</v>
      </c>
      <c r="P24" s="16" t="str">
        <f t="shared" si="3"/>
        <v>601110</v>
      </c>
      <c r="Q24" s="16" t="str">
        <f>IFERROR(VLOOKUP($P24,'Kredieten productgroepen functi'!$C:$M,2,FALSE),"n.v.t.")</f>
        <v>Rente en kst. leningen lang ug</v>
      </c>
      <c r="R24" s="16" t="str">
        <f t="shared" si="4"/>
        <v>460502</v>
      </c>
      <c r="S24" s="16" t="str">
        <f>IFERROR(VLOOKUP($R24,Kostensoorten!$C:$J,2,FALSE),"n.v.t.")</f>
        <v>rentetoerekening (omslagrente)</v>
      </c>
      <c r="T24" s="16" t="s">
        <v>39</v>
      </c>
      <c r="U24" s="16" t="s">
        <v>39</v>
      </c>
      <c r="V24" s="16" t="s">
        <v>39</v>
      </c>
      <c r="W24" s="16" t="s">
        <v>39</v>
      </c>
      <c r="X24" s="16" t="s">
        <v>39</v>
      </c>
      <c r="Y24" s="16" t="s">
        <v>39</v>
      </c>
      <c r="Z24" s="16" t="s">
        <v>39</v>
      </c>
      <c r="AA24" s="16" t="s">
        <v>39</v>
      </c>
      <c r="AB24" s="16" t="s">
        <v>39</v>
      </c>
      <c r="AC24" s="16" t="s">
        <v>39</v>
      </c>
      <c r="AD24" s="16" t="s">
        <v>39</v>
      </c>
      <c r="AE24" s="16" t="s">
        <v>39</v>
      </c>
      <c r="AF24" s="16" t="s">
        <v>39</v>
      </c>
      <c r="AG24" s="16" t="s">
        <v>39</v>
      </c>
      <c r="AH24" s="16" t="s">
        <v>39</v>
      </c>
      <c r="AI24" s="16" t="s">
        <v>39</v>
      </c>
      <c r="AJ24" s="16" t="s">
        <v>39</v>
      </c>
      <c r="AL24" s="16" t="s">
        <v>39</v>
      </c>
      <c r="AM24" s="16" t="s">
        <v>39</v>
      </c>
      <c r="AN24" s="16" t="str">
        <f>IFERROR(VLOOKUP($P24,'Kredieten productgroepen functi'!$C:$M,6,FALSE),"n.v.t.")</f>
        <v>0110</v>
      </c>
      <c r="AO24" s="16" t="str">
        <f>IFERROR(VLOOKUP($P24,'Kredieten productgroepen functi'!$C:$M,7,FALSE),"n.v.t.")</f>
        <v>Geldleningen langer of gelijk aan een jaar</v>
      </c>
      <c r="AP24" s="16" t="str">
        <f>IFERROR(VLOOKUP($P24,'Kredieten productgroepen functi'!$C:$M,8,FALSE),"n.v.t.")</f>
        <v>01</v>
      </c>
      <c r="AQ24" s="16" t="str">
        <f>IFERROR(VLOOKUP($P24,'Kredieten productgroepen functi'!$C:$M,9,FALSE),"n.v.t.")</f>
        <v>Geldleningen en uitzettingen langer of gelijk aan 1 jaar</v>
      </c>
      <c r="AR24" s="16" t="str">
        <f>IFERROR(VLOOKUP($P24,'Kredieten productgroepen functi'!$C:$M,10,FALSE),"n.v.t.")</f>
        <v>0</v>
      </c>
      <c r="AS24" s="16" t="str">
        <f>IFERROR(VLOOKUP($P24,'Kredieten productgroepen functi'!$C:$M,11,FALSE),"n.v.t.")</f>
        <v>Financiering en algemene dekkingsmiddelen</v>
      </c>
      <c r="AT24" s="16" t="str">
        <f t="shared" si="5"/>
        <v>Lasten</v>
      </c>
      <c r="AU24" s="16" t="str">
        <f>IFERROR(VLOOKUP($R24,Kostensoorten!$C:$J,7,FALSE),"n.v.t.")</f>
        <v>6.2</v>
      </c>
      <c r="AV24" s="16" t="str">
        <f>IFERROR(VLOOKUP($R24,Kostensoorten!$C:$J,8,FALSE),"n.v.t.")</f>
        <v>Bespaarde rente</v>
      </c>
    </row>
    <row r="25" spans="1:48">
      <c r="A25" s="16" t="s">
        <v>39</v>
      </c>
      <c r="B25" s="16" t="s">
        <v>39</v>
      </c>
      <c r="C25" s="16" t="s">
        <v>39</v>
      </c>
      <c r="D25" s="16" t="s">
        <v>39</v>
      </c>
      <c r="E25" s="16" t="s">
        <v>39</v>
      </c>
      <c r="F25" s="2" t="s">
        <v>7809</v>
      </c>
      <c r="G25" s="2" t="s">
        <v>39</v>
      </c>
      <c r="H25" s="2" t="s">
        <v>39</v>
      </c>
      <c r="I25" s="18">
        <v>-40110.589999999997</v>
      </c>
      <c r="J25" s="16" t="s">
        <v>39</v>
      </c>
      <c r="K25" s="16" t="s">
        <v>39</v>
      </c>
      <c r="L25" s="16" t="s">
        <v>39</v>
      </c>
      <c r="M25" s="16" t="s">
        <v>39</v>
      </c>
      <c r="N25" s="16" t="s">
        <v>39</v>
      </c>
      <c r="O25" s="16" t="s">
        <v>39</v>
      </c>
      <c r="P25" s="16" t="str">
        <f t="shared" si="3"/>
        <v>601110</v>
      </c>
      <c r="Q25" s="16" t="str">
        <f>IFERROR(VLOOKUP($P25,'Kredieten productgroepen functi'!$C:$M,2,FALSE),"n.v.t.")</f>
        <v>Rente en kst. leningen lang ug</v>
      </c>
      <c r="R25" s="16" t="str">
        <f t="shared" si="4"/>
        <v>841210</v>
      </c>
      <c r="S25" s="16" t="str">
        <f>IFERROR(VLOOKUP($R25,Kostensoorten!$C:$J,2,FALSE),"n.v.t.")</f>
        <v>Overige vermogenoverdrachten</v>
      </c>
      <c r="T25" s="16" t="s">
        <v>39</v>
      </c>
      <c r="U25" s="16" t="s">
        <v>39</v>
      </c>
      <c r="V25" s="16" t="s">
        <v>39</v>
      </c>
      <c r="W25" s="16" t="s">
        <v>39</v>
      </c>
      <c r="X25" s="16" t="s">
        <v>39</v>
      </c>
      <c r="Y25" s="16" t="s">
        <v>39</v>
      </c>
      <c r="Z25" s="16" t="s">
        <v>39</v>
      </c>
      <c r="AA25" s="16" t="s">
        <v>39</v>
      </c>
      <c r="AB25" s="16" t="s">
        <v>39</v>
      </c>
      <c r="AC25" s="16" t="s">
        <v>39</v>
      </c>
      <c r="AD25" s="16" t="s">
        <v>39</v>
      </c>
      <c r="AE25" s="16" t="s">
        <v>39</v>
      </c>
      <c r="AF25" s="16" t="s">
        <v>39</v>
      </c>
      <c r="AG25" s="16" t="s">
        <v>39</v>
      </c>
      <c r="AH25" s="16" t="s">
        <v>39</v>
      </c>
      <c r="AI25" s="16" t="s">
        <v>39</v>
      </c>
      <c r="AJ25" s="16" t="s">
        <v>39</v>
      </c>
      <c r="AL25" s="16" t="s">
        <v>39</v>
      </c>
      <c r="AM25" s="16" t="s">
        <v>39</v>
      </c>
      <c r="AN25" s="16" t="str">
        <f>IFERROR(VLOOKUP($P25,'Kredieten productgroepen functi'!$C:$M,6,FALSE),"n.v.t.")</f>
        <v>0110</v>
      </c>
      <c r="AO25" s="16" t="str">
        <f>IFERROR(VLOOKUP($P25,'Kredieten productgroepen functi'!$C:$M,7,FALSE),"n.v.t.")</f>
        <v>Geldleningen langer of gelijk aan een jaar</v>
      </c>
      <c r="AP25" s="16" t="str">
        <f>IFERROR(VLOOKUP($P25,'Kredieten productgroepen functi'!$C:$M,8,FALSE),"n.v.t.")</f>
        <v>01</v>
      </c>
      <c r="AQ25" s="16" t="str">
        <f>IFERROR(VLOOKUP($P25,'Kredieten productgroepen functi'!$C:$M,9,FALSE),"n.v.t.")</f>
        <v>Geldleningen en uitzettingen langer of gelijk aan 1 jaar</v>
      </c>
      <c r="AR25" s="16" t="str">
        <f>IFERROR(VLOOKUP($P25,'Kredieten productgroepen functi'!$C:$M,10,FALSE),"n.v.t.")</f>
        <v>0</v>
      </c>
      <c r="AS25" s="16" t="str">
        <f>IFERROR(VLOOKUP($P25,'Kredieten productgroepen functi'!$C:$M,11,FALSE),"n.v.t.")</f>
        <v>Financiering en algemene dekkingsmiddelen</v>
      </c>
      <c r="AT25" s="16" t="str">
        <f t="shared" si="5"/>
        <v>Baten</v>
      </c>
      <c r="AU25" s="16" t="str">
        <f>IFERROR(VLOOKUP($R25,Kostensoorten!$C:$J,7,FALSE),"n.v.t.")</f>
        <v>4.1.2</v>
      </c>
      <c r="AV25" s="16" t="str">
        <f>IFERROR(VLOOKUP($R25,Kostensoorten!$C:$J,8,FALSE),"n.v.t.")</f>
        <v>Overige vermogensoverdrachten</v>
      </c>
    </row>
    <row r="26" spans="1:48">
      <c r="A26" s="16" t="s">
        <v>39</v>
      </c>
      <c r="B26" s="16" t="s">
        <v>39</v>
      </c>
      <c r="C26" s="16" t="s">
        <v>39</v>
      </c>
      <c r="D26" s="16" t="s">
        <v>39</v>
      </c>
      <c r="E26" s="16" t="s">
        <v>39</v>
      </c>
      <c r="F26" s="2" t="s">
        <v>8494</v>
      </c>
      <c r="G26" s="2" t="s">
        <v>39</v>
      </c>
      <c r="H26" s="2" t="s">
        <v>39</v>
      </c>
      <c r="I26" s="18">
        <v>-1657500</v>
      </c>
      <c r="J26" s="16" t="s">
        <v>39</v>
      </c>
      <c r="K26" s="16" t="s">
        <v>39</v>
      </c>
      <c r="L26" s="16" t="s">
        <v>39</v>
      </c>
      <c r="M26" s="16" t="s">
        <v>39</v>
      </c>
      <c r="N26" s="16" t="s">
        <v>39</v>
      </c>
      <c r="O26" s="16" t="s">
        <v>39</v>
      </c>
      <c r="P26" s="16" t="str">
        <f t="shared" si="3"/>
        <v>601110</v>
      </c>
      <c r="Q26" s="16" t="str">
        <f>IFERROR(VLOOKUP($P26,'Kredieten productgroepen functi'!$C:$M,2,FALSE),"n.v.t.")</f>
        <v>Rente en kst. leningen lang ug</v>
      </c>
      <c r="R26" s="16" t="str">
        <f t="shared" si="4"/>
        <v>850005</v>
      </c>
      <c r="S26" s="16" t="str">
        <f>IFERROR(VLOOKUP($R26,Kostensoorten!$C:$J,2,FALSE),"n.v.t.")</f>
        <v>Ontvangen rente beleggingen</v>
      </c>
      <c r="T26" s="16" t="s">
        <v>39</v>
      </c>
      <c r="U26" s="16" t="s">
        <v>39</v>
      </c>
      <c r="V26" s="16" t="s">
        <v>39</v>
      </c>
      <c r="W26" s="16" t="s">
        <v>39</v>
      </c>
      <c r="X26" s="16" t="s">
        <v>39</v>
      </c>
      <c r="Y26" s="16" t="s">
        <v>39</v>
      </c>
      <c r="Z26" s="16" t="s">
        <v>39</v>
      </c>
      <c r="AA26" s="16" t="s">
        <v>39</v>
      </c>
      <c r="AB26" s="16" t="s">
        <v>39</v>
      </c>
      <c r="AC26" s="16" t="s">
        <v>39</v>
      </c>
      <c r="AD26" s="16" t="s">
        <v>39</v>
      </c>
      <c r="AE26" s="16" t="s">
        <v>39</v>
      </c>
      <c r="AF26" s="16" t="s">
        <v>39</v>
      </c>
      <c r="AG26" s="16" t="s">
        <v>39</v>
      </c>
      <c r="AH26" s="16" t="s">
        <v>39</v>
      </c>
      <c r="AI26" s="16" t="s">
        <v>39</v>
      </c>
      <c r="AJ26" s="16" t="s">
        <v>39</v>
      </c>
      <c r="AL26" s="16" t="s">
        <v>39</v>
      </c>
      <c r="AM26" s="16" t="s">
        <v>39</v>
      </c>
      <c r="AN26" s="16" t="str">
        <f>IFERROR(VLOOKUP($P26,'Kredieten productgroepen functi'!$C:$M,6,FALSE),"n.v.t.")</f>
        <v>0110</v>
      </c>
      <c r="AO26" s="16" t="str">
        <f>IFERROR(VLOOKUP($P26,'Kredieten productgroepen functi'!$C:$M,7,FALSE),"n.v.t.")</f>
        <v>Geldleningen langer of gelijk aan een jaar</v>
      </c>
      <c r="AP26" s="16" t="str">
        <f>IFERROR(VLOOKUP($P26,'Kredieten productgroepen functi'!$C:$M,8,FALSE),"n.v.t.")</f>
        <v>01</v>
      </c>
      <c r="AQ26" s="16" t="str">
        <f>IFERROR(VLOOKUP($P26,'Kredieten productgroepen functi'!$C:$M,9,FALSE),"n.v.t.")</f>
        <v>Geldleningen en uitzettingen langer of gelijk aan 1 jaar</v>
      </c>
      <c r="AR26" s="16" t="str">
        <f>IFERROR(VLOOKUP($P26,'Kredieten productgroepen functi'!$C:$M,10,FALSE),"n.v.t.")</f>
        <v>0</v>
      </c>
      <c r="AS26" s="16" t="str">
        <f>IFERROR(VLOOKUP($P26,'Kredieten productgroepen functi'!$C:$M,11,FALSE),"n.v.t.")</f>
        <v>Financiering en algemene dekkingsmiddelen</v>
      </c>
      <c r="AT26" s="16" t="str">
        <f t="shared" si="5"/>
        <v>Baten</v>
      </c>
      <c r="AU26" s="16" t="str">
        <f>IFERROR(VLOOKUP($R26,Kostensoorten!$C:$J,7,FALSE),"n.v.t.")</f>
        <v>5.0</v>
      </c>
      <c r="AV26" s="16" t="str">
        <f>IFERROR(VLOOKUP($R26,Kostensoorten!$C:$J,8,FALSE),"n.v.t.")</f>
        <v>Rente</v>
      </c>
    </row>
    <row r="27" spans="1:48">
      <c r="A27" s="16" t="s">
        <v>39</v>
      </c>
      <c r="B27" s="16" t="s">
        <v>39</v>
      </c>
      <c r="C27" s="16" t="s">
        <v>39</v>
      </c>
      <c r="D27" s="16" t="s">
        <v>39</v>
      </c>
      <c r="E27" s="16" t="s">
        <v>39</v>
      </c>
      <c r="F27" s="2" t="s">
        <v>8495</v>
      </c>
      <c r="G27" s="2" t="s">
        <v>39</v>
      </c>
      <c r="H27" s="2" t="s">
        <v>39</v>
      </c>
      <c r="I27" s="18">
        <v>-803600</v>
      </c>
      <c r="J27" s="16" t="s">
        <v>39</v>
      </c>
      <c r="K27" s="16" t="s">
        <v>39</v>
      </c>
      <c r="L27" s="16" t="s">
        <v>39</v>
      </c>
      <c r="M27" s="16" t="s">
        <v>39</v>
      </c>
      <c r="N27" s="16" t="s">
        <v>39</v>
      </c>
      <c r="O27" s="16" t="s">
        <v>39</v>
      </c>
      <c r="P27" s="16" t="str">
        <f t="shared" si="3"/>
        <v>601110</v>
      </c>
      <c r="Q27" s="16" t="str">
        <f>IFERROR(VLOOKUP($P27,'Kredieten productgroepen functi'!$C:$M,2,FALSE),"n.v.t.")</f>
        <v>Rente en kst. leningen lang ug</v>
      </c>
      <c r="R27" s="16" t="str">
        <f t="shared" si="4"/>
        <v>850005</v>
      </c>
      <c r="S27" s="16" t="str">
        <f>IFERROR(VLOOKUP($R27,Kostensoorten!$C:$J,2,FALSE),"n.v.t.")</f>
        <v>Ontvangen rente beleggingen</v>
      </c>
      <c r="T27" s="16" t="s">
        <v>39</v>
      </c>
      <c r="U27" s="16" t="s">
        <v>39</v>
      </c>
      <c r="V27" s="16" t="s">
        <v>39</v>
      </c>
      <c r="W27" s="16" t="s">
        <v>39</v>
      </c>
      <c r="X27" s="16" t="s">
        <v>39</v>
      </c>
      <c r="Y27" s="16" t="s">
        <v>39</v>
      </c>
      <c r="Z27" s="16" t="s">
        <v>39</v>
      </c>
      <c r="AA27" s="16" t="s">
        <v>39</v>
      </c>
      <c r="AB27" s="16" t="s">
        <v>39</v>
      </c>
      <c r="AC27" s="16" t="s">
        <v>39</v>
      </c>
      <c r="AD27" s="16" t="s">
        <v>39</v>
      </c>
      <c r="AE27" s="16" t="s">
        <v>39</v>
      </c>
      <c r="AF27" s="16" t="s">
        <v>39</v>
      </c>
      <c r="AG27" s="16" t="s">
        <v>39</v>
      </c>
      <c r="AH27" s="16" t="s">
        <v>39</v>
      </c>
      <c r="AI27" s="16" t="s">
        <v>39</v>
      </c>
      <c r="AJ27" s="16" t="s">
        <v>39</v>
      </c>
      <c r="AL27" s="16" t="s">
        <v>39</v>
      </c>
      <c r="AM27" s="16" t="s">
        <v>39</v>
      </c>
      <c r="AN27" s="16" t="str">
        <f>IFERROR(VLOOKUP($P27,'Kredieten productgroepen functi'!$C:$M,6,FALSE),"n.v.t.")</f>
        <v>0110</v>
      </c>
      <c r="AO27" s="16" t="str">
        <f>IFERROR(VLOOKUP($P27,'Kredieten productgroepen functi'!$C:$M,7,FALSE),"n.v.t.")</f>
        <v>Geldleningen langer of gelijk aan een jaar</v>
      </c>
      <c r="AP27" s="16" t="str">
        <f>IFERROR(VLOOKUP($P27,'Kredieten productgroepen functi'!$C:$M,8,FALSE),"n.v.t.")</f>
        <v>01</v>
      </c>
      <c r="AQ27" s="16" t="str">
        <f>IFERROR(VLOOKUP($P27,'Kredieten productgroepen functi'!$C:$M,9,FALSE),"n.v.t.")</f>
        <v>Geldleningen en uitzettingen langer of gelijk aan 1 jaar</v>
      </c>
      <c r="AR27" s="16" t="str">
        <f>IFERROR(VLOOKUP($P27,'Kredieten productgroepen functi'!$C:$M,10,FALSE),"n.v.t.")</f>
        <v>0</v>
      </c>
      <c r="AS27" s="16" t="str">
        <f>IFERROR(VLOOKUP($P27,'Kredieten productgroepen functi'!$C:$M,11,FALSE),"n.v.t.")</f>
        <v>Financiering en algemene dekkingsmiddelen</v>
      </c>
      <c r="AT27" s="16" t="str">
        <f t="shared" si="5"/>
        <v>Baten</v>
      </c>
      <c r="AU27" s="16" t="str">
        <f>IFERROR(VLOOKUP($R27,Kostensoorten!$C:$J,7,FALSE),"n.v.t.")</f>
        <v>5.0</v>
      </c>
      <c r="AV27" s="16" t="str">
        <f>IFERROR(VLOOKUP($R27,Kostensoorten!$C:$J,8,FALSE),"n.v.t.")</f>
        <v>Rente</v>
      </c>
    </row>
    <row r="28" spans="1:48">
      <c r="A28" s="16" t="s">
        <v>39</v>
      </c>
      <c r="B28" s="16" t="s">
        <v>39</v>
      </c>
      <c r="C28" s="16" t="s">
        <v>39</v>
      </c>
      <c r="D28" s="16" t="s">
        <v>39</v>
      </c>
      <c r="E28" s="16" t="s">
        <v>39</v>
      </c>
      <c r="F28" s="2" t="s">
        <v>9006</v>
      </c>
      <c r="G28" s="2" t="s">
        <v>39</v>
      </c>
      <c r="H28" s="2" t="s">
        <v>39</v>
      </c>
      <c r="I28" s="18">
        <v>-522402.34</v>
      </c>
      <c r="J28" s="16" t="s">
        <v>39</v>
      </c>
      <c r="K28" s="16" t="s">
        <v>39</v>
      </c>
      <c r="L28" s="16" t="s">
        <v>39</v>
      </c>
      <c r="M28" s="16" t="s">
        <v>39</v>
      </c>
      <c r="N28" s="16" t="s">
        <v>39</v>
      </c>
      <c r="O28" s="16" t="s">
        <v>39</v>
      </c>
      <c r="P28" s="16" t="str">
        <f t="shared" si="3"/>
        <v>601110</v>
      </c>
      <c r="Q28" s="16" t="str">
        <f>IFERROR(VLOOKUP($P28,'Kredieten productgroepen functi'!$C:$M,2,FALSE),"n.v.t.")</f>
        <v>Rente en kst. leningen lang ug</v>
      </c>
      <c r="R28" s="16" t="str">
        <f t="shared" si="4"/>
        <v>850005</v>
      </c>
      <c r="S28" s="16" t="str">
        <f>IFERROR(VLOOKUP($R28,Kostensoorten!$C:$J,2,FALSE),"n.v.t.")</f>
        <v>Ontvangen rente beleggingen</v>
      </c>
      <c r="T28" s="16" t="s">
        <v>39</v>
      </c>
      <c r="U28" s="16" t="s">
        <v>39</v>
      </c>
      <c r="V28" s="16" t="s">
        <v>39</v>
      </c>
      <c r="W28" s="16" t="s">
        <v>39</v>
      </c>
      <c r="X28" s="16" t="s">
        <v>39</v>
      </c>
      <c r="Y28" s="16" t="s">
        <v>39</v>
      </c>
      <c r="Z28" s="16" t="s">
        <v>39</v>
      </c>
      <c r="AA28" s="16" t="s">
        <v>39</v>
      </c>
      <c r="AB28" s="16" t="s">
        <v>39</v>
      </c>
      <c r="AC28" s="16" t="s">
        <v>39</v>
      </c>
      <c r="AD28" s="16" t="s">
        <v>39</v>
      </c>
      <c r="AE28" s="16" t="s">
        <v>39</v>
      </c>
      <c r="AF28" s="16" t="s">
        <v>39</v>
      </c>
      <c r="AG28" s="16" t="s">
        <v>39</v>
      </c>
      <c r="AH28" s="16" t="s">
        <v>39</v>
      </c>
      <c r="AI28" s="16" t="s">
        <v>39</v>
      </c>
      <c r="AJ28" s="16" t="s">
        <v>39</v>
      </c>
      <c r="AL28" s="16" t="s">
        <v>39</v>
      </c>
      <c r="AM28" s="16" t="s">
        <v>39</v>
      </c>
      <c r="AN28" s="16" t="str">
        <f>IFERROR(VLOOKUP($P28,'Kredieten productgroepen functi'!$C:$M,6,FALSE),"n.v.t.")</f>
        <v>0110</v>
      </c>
      <c r="AO28" s="16" t="str">
        <f>IFERROR(VLOOKUP($P28,'Kredieten productgroepen functi'!$C:$M,7,FALSE),"n.v.t.")</f>
        <v>Geldleningen langer of gelijk aan een jaar</v>
      </c>
      <c r="AP28" s="16" t="str">
        <f>IFERROR(VLOOKUP($P28,'Kredieten productgroepen functi'!$C:$M,8,FALSE),"n.v.t.")</f>
        <v>01</v>
      </c>
      <c r="AQ28" s="16" t="str">
        <f>IFERROR(VLOOKUP($P28,'Kredieten productgroepen functi'!$C:$M,9,FALSE),"n.v.t.")</f>
        <v>Geldleningen en uitzettingen langer of gelijk aan 1 jaar</v>
      </c>
      <c r="AR28" s="16" t="str">
        <f>IFERROR(VLOOKUP($P28,'Kredieten productgroepen functi'!$C:$M,10,FALSE),"n.v.t.")</f>
        <v>0</v>
      </c>
      <c r="AS28" s="16" t="str">
        <f>IFERROR(VLOOKUP($P28,'Kredieten productgroepen functi'!$C:$M,11,FALSE),"n.v.t.")</f>
        <v>Financiering en algemene dekkingsmiddelen</v>
      </c>
      <c r="AT28" s="16" t="str">
        <f t="shared" si="5"/>
        <v>Baten</v>
      </c>
      <c r="AU28" s="16" t="str">
        <f>IFERROR(VLOOKUP($R28,Kostensoorten!$C:$J,7,FALSE),"n.v.t.")</f>
        <v>5.0</v>
      </c>
      <c r="AV28" s="16" t="str">
        <f>IFERROR(VLOOKUP($R28,Kostensoorten!$C:$J,8,FALSE),"n.v.t.")</f>
        <v>Rente</v>
      </c>
    </row>
    <row r="29" spans="1:48">
      <c r="A29" s="16" t="s">
        <v>39</v>
      </c>
      <c r="B29" s="16" t="s">
        <v>39</v>
      </c>
      <c r="C29" s="16" t="s">
        <v>39</v>
      </c>
      <c r="D29" s="16" t="s">
        <v>39</v>
      </c>
      <c r="E29" s="16" t="s">
        <v>39</v>
      </c>
      <c r="F29" s="2" t="s">
        <v>9007</v>
      </c>
      <c r="G29" s="2" t="s">
        <v>39</v>
      </c>
      <c r="H29" s="2" t="s">
        <v>39</v>
      </c>
      <c r="I29" s="18">
        <v>-5167.7700000000004</v>
      </c>
      <c r="J29" s="16" t="s">
        <v>39</v>
      </c>
      <c r="K29" s="16" t="s">
        <v>39</v>
      </c>
      <c r="L29" s="16" t="s">
        <v>39</v>
      </c>
      <c r="M29" s="16" t="s">
        <v>39</v>
      </c>
      <c r="N29" s="16" t="s">
        <v>39</v>
      </c>
      <c r="O29" s="16" t="s">
        <v>39</v>
      </c>
      <c r="P29" s="16" t="str">
        <f t="shared" si="3"/>
        <v>601110</v>
      </c>
      <c r="Q29" s="16" t="str">
        <f>IFERROR(VLOOKUP($P29,'Kredieten productgroepen functi'!$C:$M,2,FALSE),"n.v.t.")</f>
        <v>Rente en kst. leningen lang ug</v>
      </c>
      <c r="R29" s="16" t="str">
        <f t="shared" si="4"/>
        <v>850005</v>
      </c>
      <c r="S29" s="16" t="str">
        <f>IFERROR(VLOOKUP($R29,Kostensoorten!$C:$J,2,FALSE),"n.v.t.")</f>
        <v>Ontvangen rente beleggingen</v>
      </c>
      <c r="T29" s="16" t="s">
        <v>39</v>
      </c>
      <c r="U29" s="16" t="s">
        <v>39</v>
      </c>
      <c r="V29" s="16" t="s">
        <v>39</v>
      </c>
      <c r="W29" s="16" t="s">
        <v>39</v>
      </c>
      <c r="X29" s="16" t="s">
        <v>39</v>
      </c>
      <c r="Y29" s="16" t="s">
        <v>39</v>
      </c>
      <c r="Z29" s="16" t="s">
        <v>39</v>
      </c>
      <c r="AA29" s="16" t="s">
        <v>39</v>
      </c>
      <c r="AB29" s="16" t="s">
        <v>39</v>
      </c>
      <c r="AC29" s="16" t="s">
        <v>39</v>
      </c>
      <c r="AD29" s="16" t="s">
        <v>39</v>
      </c>
      <c r="AE29" s="16" t="s">
        <v>39</v>
      </c>
      <c r="AF29" s="16" t="s">
        <v>39</v>
      </c>
      <c r="AG29" s="16" t="s">
        <v>39</v>
      </c>
      <c r="AH29" s="16" t="s">
        <v>39</v>
      </c>
      <c r="AI29" s="16" t="s">
        <v>39</v>
      </c>
      <c r="AJ29" s="16" t="s">
        <v>39</v>
      </c>
      <c r="AL29" s="16" t="s">
        <v>39</v>
      </c>
      <c r="AM29" s="16" t="s">
        <v>39</v>
      </c>
      <c r="AN29" s="16" t="str">
        <f>IFERROR(VLOOKUP($P29,'Kredieten productgroepen functi'!$C:$M,6,FALSE),"n.v.t.")</f>
        <v>0110</v>
      </c>
      <c r="AO29" s="16" t="str">
        <f>IFERROR(VLOOKUP($P29,'Kredieten productgroepen functi'!$C:$M,7,FALSE),"n.v.t.")</f>
        <v>Geldleningen langer of gelijk aan een jaar</v>
      </c>
      <c r="AP29" s="16" t="str">
        <f>IFERROR(VLOOKUP($P29,'Kredieten productgroepen functi'!$C:$M,8,FALSE),"n.v.t.")</f>
        <v>01</v>
      </c>
      <c r="AQ29" s="16" t="str">
        <f>IFERROR(VLOOKUP($P29,'Kredieten productgroepen functi'!$C:$M,9,FALSE),"n.v.t.")</f>
        <v>Geldleningen en uitzettingen langer of gelijk aan 1 jaar</v>
      </c>
      <c r="AR29" s="16" t="str">
        <f>IFERROR(VLOOKUP($P29,'Kredieten productgroepen functi'!$C:$M,10,FALSE),"n.v.t.")</f>
        <v>0</v>
      </c>
      <c r="AS29" s="16" t="str">
        <f>IFERROR(VLOOKUP($P29,'Kredieten productgroepen functi'!$C:$M,11,FALSE),"n.v.t.")</f>
        <v>Financiering en algemene dekkingsmiddelen</v>
      </c>
      <c r="AT29" s="16" t="str">
        <f t="shared" si="5"/>
        <v>Baten</v>
      </c>
      <c r="AU29" s="16" t="str">
        <f>IFERROR(VLOOKUP($R29,Kostensoorten!$C:$J,7,FALSE),"n.v.t.")</f>
        <v>5.0</v>
      </c>
      <c r="AV29" s="16" t="str">
        <f>IFERROR(VLOOKUP($R29,Kostensoorten!$C:$J,8,FALSE),"n.v.t.")</f>
        <v>Rente</v>
      </c>
    </row>
    <row r="30" spans="1:48">
      <c r="A30" s="16" t="s">
        <v>39</v>
      </c>
      <c r="B30" s="16" t="s">
        <v>39</v>
      </c>
      <c r="C30" s="16" t="s">
        <v>39</v>
      </c>
      <c r="D30" s="16" t="s">
        <v>39</v>
      </c>
      <c r="E30" s="16" t="s">
        <v>39</v>
      </c>
      <c r="F30" s="2" t="s">
        <v>9008</v>
      </c>
      <c r="G30" s="2" t="s">
        <v>39</v>
      </c>
      <c r="H30" s="2" t="s">
        <v>39</v>
      </c>
      <c r="I30" s="18">
        <v>-11304.24</v>
      </c>
      <c r="J30" s="16" t="s">
        <v>39</v>
      </c>
      <c r="K30" s="16" t="s">
        <v>39</v>
      </c>
      <c r="L30" s="16" t="s">
        <v>39</v>
      </c>
      <c r="M30" s="16" t="s">
        <v>39</v>
      </c>
      <c r="N30" s="16" t="s">
        <v>39</v>
      </c>
      <c r="O30" s="16" t="s">
        <v>39</v>
      </c>
      <c r="P30" s="16" t="str">
        <f t="shared" si="3"/>
        <v>601110</v>
      </c>
      <c r="Q30" s="16" t="str">
        <f>IFERROR(VLOOKUP($P30,'Kredieten productgroepen functi'!$C:$M,2,FALSE),"n.v.t.")</f>
        <v>Rente en kst. leningen lang ug</v>
      </c>
      <c r="R30" s="16" t="str">
        <f t="shared" si="4"/>
        <v>850005</v>
      </c>
      <c r="S30" s="16" t="str">
        <f>IFERROR(VLOOKUP($R30,Kostensoorten!$C:$J,2,FALSE),"n.v.t.")</f>
        <v>Ontvangen rente beleggingen</v>
      </c>
      <c r="T30" s="16" t="s">
        <v>39</v>
      </c>
      <c r="U30" s="16" t="s">
        <v>39</v>
      </c>
      <c r="V30" s="16" t="s">
        <v>39</v>
      </c>
      <c r="W30" s="16" t="s">
        <v>39</v>
      </c>
      <c r="X30" s="16" t="s">
        <v>39</v>
      </c>
      <c r="Y30" s="16" t="s">
        <v>39</v>
      </c>
      <c r="Z30" s="16" t="s">
        <v>39</v>
      </c>
      <c r="AA30" s="16" t="s">
        <v>39</v>
      </c>
      <c r="AB30" s="16" t="s">
        <v>39</v>
      </c>
      <c r="AC30" s="16" t="s">
        <v>39</v>
      </c>
      <c r="AD30" s="16" t="s">
        <v>39</v>
      </c>
      <c r="AE30" s="16" t="s">
        <v>39</v>
      </c>
      <c r="AF30" s="16" t="s">
        <v>39</v>
      </c>
      <c r="AG30" s="16" t="s">
        <v>39</v>
      </c>
      <c r="AH30" s="16" t="s">
        <v>39</v>
      </c>
      <c r="AI30" s="16" t="s">
        <v>39</v>
      </c>
      <c r="AJ30" s="16" t="s">
        <v>39</v>
      </c>
      <c r="AL30" s="16" t="s">
        <v>39</v>
      </c>
      <c r="AM30" s="16" t="s">
        <v>39</v>
      </c>
      <c r="AN30" s="16" t="str">
        <f>IFERROR(VLOOKUP($P30,'Kredieten productgroepen functi'!$C:$M,6,FALSE),"n.v.t.")</f>
        <v>0110</v>
      </c>
      <c r="AO30" s="16" t="str">
        <f>IFERROR(VLOOKUP($P30,'Kredieten productgroepen functi'!$C:$M,7,FALSE),"n.v.t.")</f>
        <v>Geldleningen langer of gelijk aan een jaar</v>
      </c>
      <c r="AP30" s="16" t="str">
        <f>IFERROR(VLOOKUP($P30,'Kredieten productgroepen functi'!$C:$M,8,FALSE),"n.v.t.")</f>
        <v>01</v>
      </c>
      <c r="AQ30" s="16" t="str">
        <f>IFERROR(VLOOKUP($P30,'Kredieten productgroepen functi'!$C:$M,9,FALSE),"n.v.t.")</f>
        <v>Geldleningen en uitzettingen langer of gelijk aan 1 jaar</v>
      </c>
      <c r="AR30" s="16" t="str">
        <f>IFERROR(VLOOKUP($P30,'Kredieten productgroepen functi'!$C:$M,10,FALSE),"n.v.t.")</f>
        <v>0</v>
      </c>
      <c r="AS30" s="16" t="str">
        <f>IFERROR(VLOOKUP($P30,'Kredieten productgroepen functi'!$C:$M,11,FALSE),"n.v.t.")</f>
        <v>Financiering en algemene dekkingsmiddelen</v>
      </c>
      <c r="AT30" s="16" t="str">
        <f t="shared" si="5"/>
        <v>Baten</v>
      </c>
      <c r="AU30" s="16" t="str">
        <f>IFERROR(VLOOKUP($R30,Kostensoorten!$C:$J,7,FALSE),"n.v.t.")</f>
        <v>5.0</v>
      </c>
      <c r="AV30" s="16" t="str">
        <f>IFERROR(VLOOKUP($R30,Kostensoorten!$C:$J,8,FALSE),"n.v.t.")</f>
        <v>Rente</v>
      </c>
    </row>
    <row r="31" spans="1:48">
      <c r="A31" s="16" t="s">
        <v>39</v>
      </c>
      <c r="B31" s="16" t="s">
        <v>39</v>
      </c>
      <c r="C31" s="16" t="s">
        <v>39</v>
      </c>
      <c r="D31" s="16" t="s">
        <v>39</v>
      </c>
      <c r="E31" s="16" t="s">
        <v>39</v>
      </c>
      <c r="F31" s="2" t="s">
        <v>7417</v>
      </c>
      <c r="G31" s="2" t="s">
        <v>39</v>
      </c>
      <c r="H31" s="2" t="s">
        <v>39</v>
      </c>
      <c r="I31" s="18">
        <v>-300000</v>
      </c>
      <c r="J31" s="16" t="s">
        <v>39</v>
      </c>
      <c r="K31" s="16" t="s">
        <v>39</v>
      </c>
      <c r="L31" s="16" t="s">
        <v>39</v>
      </c>
      <c r="M31" s="16" t="s">
        <v>39</v>
      </c>
      <c r="N31" s="16" t="s">
        <v>39</v>
      </c>
      <c r="O31" s="16" t="s">
        <v>39</v>
      </c>
      <c r="P31" s="16" t="str">
        <f t="shared" si="3"/>
        <v>601110</v>
      </c>
      <c r="Q31" s="16" t="str">
        <f>IFERROR(VLOOKUP($P31,'Kredieten productgroepen functi'!$C:$M,2,FALSE),"n.v.t.")</f>
        <v>Rente en kst. leningen lang ug</v>
      </c>
      <c r="R31" s="16" t="str">
        <f t="shared" si="4"/>
        <v>850005</v>
      </c>
      <c r="S31" s="16" t="str">
        <f>IFERROR(VLOOKUP($R31,Kostensoorten!$C:$J,2,FALSE),"n.v.t.")</f>
        <v>Ontvangen rente beleggingen</v>
      </c>
      <c r="T31" s="16" t="s">
        <v>39</v>
      </c>
      <c r="U31" s="16" t="s">
        <v>39</v>
      </c>
      <c r="V31" s="16" t="s">
        <v>39</v>
      </c>
      <c r="W31" s="16" t="s">
        <v>39</v>
      </c>
      <c r="X31" s="16" t="s">
        <v>39</v>
      </c>
      <c r="Y31" s="16" t="s">
        <v>39</v>
      </c>
      <c r="Z31" s="16" t="s">
        <v>39</v>
      </c>
      <c r="AA31" s="16" t="s">
        <v>39</v>
      </c>
      <c r="AB31" s="16" t="s">
        <v>39</v>
      </c>
      <c r="AC31" s="16" t="s">
        <v>39</v>
      </c>
      <c r="AD31" s="16" t="s">
        <v>39</v>
      </c>
      <c r="AE31" s="16" t="s">
        <v>39</v>
      </c>
      <c r="AF31" s="16" t="s">
        <v>39</v>
      </c>
      <c r="AG31" s="16" t="s">
        <v>39</v>
      </c>
      <c r="AH31" s="16" t="s">
        <v>39</v>
      </c>
      <c r="AI31" s="16" t="s">
        <v>39</v>
      </c>
      <c r="AJ31" s="16" t="s">
        <v>39</v>
      </c>
      <c r="AL31" s="16" t="s">
        <v>39</v>
      </c>
      <c r="AM31" s="16" t="s">
        <v>39</v>
      </c>
      <c r="AN31" s="16" t="str">
        <f>IFERROR(VLOOKUP($P31,'Kredieten productgroepen functi'!$C:$M,6,FALSE),"n.v.t.")</f>
        <v>0110</v>
      </c>
      <c r="AO31" s="16" t="str">
        <f>IFERROR(VLOOKUP($P31,'Kredieten productgroepen functi'!$C:$M,7,FALSE),"n.v.t.")</f>
        <v>Geldleningen langer of gelijk aan een jaar</v>
      </c>
      <c r="AP31" s="16" t="str">
        <f>IFERROR(VLOOKUP($P31,'Kredieten productgroepen functi'!$C:$M,8,FALSE),"n.v.t.")</f>
        <v>01</v>
      </c>
      <c r="AQ31" s="16" t="str">
        <f>IFERROR(VLOOKUP($P31,'Kredieten productgroepen functi'!$C:$M,9,FALSE),"n.v.t.")</f>
        <v>Geldleningen en uitzettingen langer of gelijk aan 1 jaar</v>
      </c>
      <c r="AR31" s="16" t="str">
        <f>IFERROR(VLOOKUP($P31,'Kredieten productgroepen functi'!$C:$M,10,FALSE),"n.v.t.")</f>
        <v>0</v>
      </c>
      <c r="AS31" s="16" t="str">
        <f>IFERROR(VLOOKUP($P31,'Kredieten productgroepen functi'!$C:$M,11,FALSE),"n.v.t.")</f>
        <v>Financiering en algemene dekkingsmiddelen</v>
      </c>
      <c r="AT31" s="16" t="str">
        <f t="shared" si="5"/>
        <v>Baten</v>
      </c>
      <c r="AU31" s="16" t="str">
        <f>IFERROR(VLOOKUP($R31,Kostensoorten!$C:$J,7,FALSE),"n.v.t.")</f>
        <v>5.0</v>
      </c>
      <c r="AV31" s="16" t="str">
        <f>IFERROR(VLOOKUP($R31,Kostensoorten!$C:$J,8,FALSE),"n.v.t.")</f>
        <v>Rente</v>
      </c>
    </row>
    <row r="32" spans="1:48">
      <c r="A32" s="16" t="s">
        <v>39</v>
      </c>
      <c r="B32" s="16" t="s">
        <v>39</v>
      </c>
      <c r="C32" s="16" t="s">
        <v>39</v>
      </c>
      <c r="D32" s="16" t="s">
        <v>39</v>
      </c>
      <c r="E32" s="16" t="s">
        <v>39</v>
      </c>
      <c r="F32" s="2" t="s">
        <v>9009</v>
      </c>
      <c r="G32" s="2" t="s">
        <v>39</v>
      </c>
      <c r="H32" s="2" t="s">
        <v>39</v>
      </c>
      <c r="I32" s="18">
        <v>144433</v>
      </c>
      <c r="J32" s="16" t="s">
        <v>39</v>
      </c>
      <c r="K32" s="16" t="s">
        <v>39</v>
      </c>
      <c r="L32" s="16" t="s">
        <v>39</v>
      </c>
      <c r="M32" s="16" t="s">
        <v>39</v>
      </c>
      <c r="N32" s="16" t="s">
        <v>39</v>
      </c>
      <c r="O32" s="16" t="s">
        <v>39</v>
      </c>
      <c r="P32" s="16" t="str">
        <f t="shared" si="3"/>
        <v>601123</v>
      </c>
      <c r="Q32" s="16" t="str">
        <f>IFERROR(VLOOKUP($P32,'Kredieten productgroepen functi'!$C:$M,2,FALSE),"n.v.t.")</f>
        <v>Stelpost behoedzaam scenario</v>
      </c>
      <c r="R32" s="16" t="str">
        <f t="shared" si="4"/>
        <v>450009</v>
      </c>
      <c r="S32" s="16" t="str">
        <f>IFERROR(VLOOKUP($R32,Kostensoorten!$C:$J,2,FALSE),"n.v.t.")</f>
        <v>Overige rente- en bijkomende kosten</v>
      </c>
      <c r="T32" s="16" t="s">
        <v>39</v>
      </c>
      <c r="U32" s="16" t="s">
        <v>39</v>
      </c>
      <c r="V32" s="16" t="s">
        <v>39</v>
      </c>
      <c r="W32" s="16" t="s">
        <v>39</v>
      </c>
      <c r="X32" s="16" t="s">
        <v>39</v>
      </c>
      <c r="Y32" s="16" t="s">
        <v>39</v>
      </c>
      <c r="Z32" s="16" t="s">
        <v>39</v>
      </c>
      <c r="AA32" s="16" t="s">
        <v>39</v>
      </c>
      <c r="AB32" s="16" t="s">
        <v>39</v>
      </c>
      <c r="AC32" s="16" t="s">
        <v>39</v>
      </c>
      <c r="AD32" s="16" t="s">
        <v>39</v>
      </c>
      <c r="AE32" s="16" t="s">
        <v>39</v>
      </c>
      <c r="AF32" s="16" t="s">
        <v>39</v>
      </c>
      <c r="AG32" s="16" t="s">
        <v>39</v>
      </c>
      <c r="AH32" s="16" t="s">
        <v>39</v>
      </c>
      <c r="AI32" s="16" t="s">
        <v>39</v>
      </c>
      <c r="AJ32" s="16" t="s">
        <v>39</v>
      </c>
      <c r="AL32" s="16" t="s">
        <v>39</v>
      </c>
      <c r="AM32" s="16" t="s">
        <v>39</v>
      </c>
      <c r="AN32" s="16" t="str">
        <f>IFERROR(VLOOKUP($P32,'Kredieten productgroepen functi'!$C:$M,6,FALSE),"n.v.t.")</f>
        <v>0110</v>
      </c>
      <c r="AO32" s="16" t="str">
        <f>IFERROR(VLOOKUP($P32,'Kredieten productgroepen functi'!$C:$M,7,FALSE),"n.v.t.")</f>
        <v>Geldleningen langer of gelijk aan een jaar</v>
      </c>
      <c r="AP32" s="16" t="str">
        <f>IFERROR(VLOOKUP($P32,'Kredieten productgroepen functi'!$C:$M,8,FALSE),"n.v.t.")</f>
        <v>01</v>
      </c>
      <c r="AQ32" s="16" t="str">
        <f>IFERROR(VLOOKUP($P32,'Kredieten productgroepen functi'!$C:$M,9,FALSE),"n.v.t.")</f>
        <v>Geldleningen en uitzettingen langer of gelijk aan 1 jaar</v>
      </c>
      <c r="AR32" s="16" t="str">
        <f>IFERROR(VLOOKUP($P32,'Kredieten productgroepen functi'!$C:$M,10,FALSE),"n.v.t.")</f>
        <v>0</v>
      </c>
      <c r="AS32" s="16" t="str">
        <f>IFERROR(VLOOKUP($P32,'Kredieten productgroepen functi'!$C:$M,11,FALSE),"n.v.t.")</f>
        <v>Financiering en algemene dekkingsmiddelen</v>
      </c>
      <c r="AT32" s="16" t="str">
        <f t="shared" si="5"/>
        <v>Lasten</v>
      </c>
      <c r="AU32" s="16" t="str">
        <f>IFERROR(VLOOKUP($R32,Kostensoorten!$C:$J,7,FALSE),"n.v.t.")</f>
        <v>5.0</v>
      </c>
      <c r="AV32" s="16" t="str">
        <f>IFERROR(VLOOKUP($R32,Kostensoorten!$C:$J,8,FALSE),"n.v.t.")</f>
        <v>Rente</v>
      </c>
    </row>
    <row r="33" spans="1:48">
      <c r="A33" s="16" t="s">
        <v>39</v>
      </c>
      <c r="B33" s="16" t="s">
        <v>39</v>
      </c>
      <c r="C33" s="16" t="s">
        <v>39</v>
      </c>
      <c r="D33" s="16" t="s">
        <v>39</v>
      </c>
      <c r="E33" s="16" t="s">
        <v>39</v>
      </c>
      <c r="F33" s="2" t="s">
        <v>9010</v>
      </c>
      <c r="G33" s="2" t="s">
        <v>39</v>
      </c>
      <c r="H33" s="2" t="s">
        <v>39</v>
      </c>
      <c r="I33" s="18">
        <v>822477.22</v>
      </c>
      <c r="J33" s="16" t="s">
        <v>39</v>
      </c>
      <c r="K33" s="16" t="s">
        <v>39</v>
      </c>
      <c r="L33" s="16" t="s">
        <v>39</v>
      </c>
      <c r="M33" s="16" t="s">
        <v>39</v>
      </c>
      <c r="N33" s="16" t="s">
        <v>39</v>
      </c>
      <c r="O33" s="16" t="s">
        <v>39</v>
      </c>
      <c r="P33" s="16" t="str">
        <f t="shared" si="3"/>
        <v>601124</v>
      </c>
      <c r="Q33" s="16" t="str">
        <f>IFERROR(VLOOKUP($P33,'Kredieten productgroepen functi'!$C:$M,2,FALSE),"n.v.t.")</f>
        <v>RenK.dep.bij staat vanaf 1 jaar</v>
      </c>
      <c r="R33" s="16" t="str">
        <f t="shared" si="4"/>
        <v>460502</v>
      </c>
      <c r="S33" s="16" t="str">
        <f>IFERROR(VLOOKUP($R33,Kostensoorten!$C:$J,2,FALSE),"n.v.t.")</f>
        <v>rentetoerekening (omslagrente)</v>
      </c>
      <c r="T33" s="16" t="s">
        <v>39</v>
      </c>
      <c r="U33" s="16" t="s">
        <v>39</v>
      </c>
      <c r="V33" s="16" t="s">
        <v>39</v>
      </c>
      <c r="W33" s="16" t="s">
        <v>39</v>
      </c>
      <c r="X33" s="16" t="s">
        <v>39</v>
      </c>
      <c r="Y33" s="16" t="s">
        <v>39</v>
      </c>
      <c r="Z33" s="16" t="s">
        <v>39</v>
      </c>
      <c r="AA33" s="16" t="s">
        <v>39</v>
      </c>
      <c r="AB33" s="16" t="s">
        <v>39</v>
      </c>
      <c r="AC33" s="16" t="s">
        <v>39</v>
      </c>
      <c r="AD33" s="16" t="s">
        <v>39</v>
      </c>
      <c r="AE33" s="16" t="s">
        <v>39</v>
      </c>
      <c r="AF33" s="16" t="s">
        <v>39</v>
      </c>
      <c r="AG33" s="16" t="s">
        <v>39</v>
      </c>
      <c r="AH33" s="16" t="s">
        <v>39</v>
      </c>
      <c r="AI33" s="16" t="s">
        <v>39</v>
      </c>
      <c r="AJ33" s="16" t="s">
        <v>39</v>
      </c>
      <c r="AL33" s="16" t="s">
        <v>39</v>
      </c>
      <c r="AM33" s="16" t="s">
        <v>39</v>
      </c>
      <c r="AN33" s="16" t="str">
        <f>IFERROR(VLOOKUP($P33,'Kredieten productgroepen functi'!$C:$M,6,FALSE),"n.v.t.")</f>
        <v>0110</v>
      </c>
      <c r="AO33" s="16" t="str">
        <f>IFERROR(VLOOKUP($P33,'Kredieten productgroepen functi'!$C:$M,7,FALSE),"n.v.t.")</f>
        <v>Geldleningen langer of gelijk aan een jaar</v>
      </c>
      <c r="AP33" s="16" t="str">
        <f>IFERROR(VLOOKUP($P33,'Kredieten productgroepen functi'!$C:$M,8,FALSE),"n.v.t.")</f>
        <v>01</v>
      </c>
      <c r="AQ33" s="16" t="str">
        <f>IFERROR(VLOOKUP($P33,'Kredieten productgroepen functi'!$C:$M,9,FALSE),"n.v.t.")</f>
        <v>Geldleningen en uitzettingen langer of gelijk aan 1 jaar</v>
      </c>
      <c r="AR33" s="16" t="str">
        <f>IFERROR(VLOOKUP($P33,'Kredieten productgroepen functi'!$C:$M,10,FALSE),"n.v.t.")</f>
        <v>0</v>
      </c>
      <c r="AS33" s="16" t="str">
        <f>IFERROR(VLOOKUP($P33,'Kredieten productgroepen functi'!$C:$M,11,FALSE),"n.v.t.")</f>
        <v>Financiering en algemene dekkingsmiddelen</v>
      </c>
      <c r="AT33" s="16" t="str">
        <f t="shared" si="5"/>
        <v>Lasten</v>
      </c>
      <c r="AU33" s="16" t="str">
        <f>IFERROR(VLOOKUP($R33,Kostensoorten!$C:$J,7,FALSE),"n.v.t.")</f>
        <v>6.2</v>
      </c>
      <c r="AV33" s="16" t="str">
        <f>IFERROR(VLOOKUP($R33,Kostensoorten!$C:$J,8,FALSE),"n.v.t.")</f>
        <v>Bespaarde rente</v>
      </c>
    </row>
    <row r="34" spans="1:48">
      <c r="A34" s="16" t="s">
        <v>39</v>
      </c>
      <c r="B34" s="16" t="s">
        <v>39</v>
      </c>
      <c r="C34" s="16" t="s">
        <v>39</v>
      </c>
      <c r="D34" s="16" t="s">
        <v>39</v>
      </c>
      <c r="E34" s="16" t="s">
        <v>39</v>
      </c>
      <c r="F34" s="2" t="s">
        <v>8496</v>
      </c>
      <c r="G34" s="2" t="s">
        <v>39</v>
      </c>
      <c r="H34" s="2" t="s">
        <v>39</v>
      </c>
      <c r="I34" s="18">
        <v>-572500</v>
      </c>
      <c r="J34" s="16" t="s">
        <v>39</v>
      </c>
      <c r="K34" s="16" t="s">
        <v>39</v>
      </c>
      <c r="L34" s="16" t="s">
        <v>39</v>
      </c>
      <c r="M34" s="16" t="s">
        <v>39</v>
      </c>
      <c r="N34" s="16" t="s">
        <v>39</v>
      </c>
      <c r="O34" s="16" t="s">
        <v>39</v>
      </c>
      <c r="P34" s="16" t="str">
        <f t="shared" si="3"/>
        <v>601124</v>
      </c>
      <c r="Q34" s="16" t="str">
        <f>IFERROR(VLOOKUP($P34,'Kredieten productgroepen functi'!$C:$M,2,FALSE),"n.v.t.")</f>
        <v>RenK.dep.bij staat vanaf 1 jaar</v>
      </c>
      <c r="R34" s="16" t="str">
        <f t="shared" si="4"/>
        <v>850005</v>
      </c>
      <c r="S34" s="16" t="str">
        <f>IFERROR(VLOOKUP($R34,Kostensoorten!$C:$J,2,FALSE),"n.v.t.")</f>
        <v>Ontvangen rente beleggingen</v>
      </c>
      <c r="T34" s="16" t="s">
        <v>39</v>
      </c>
      <c r="U34" s="16" t="s">
        <v>39</v>
      </c>
      <c r="V34" s="16" t="s">
        <v>39</v>
      </c>
      <c r="W34" s="16" t="s">
        <v>39</v>
      </c>
      <c r="X34" s="16" t="s">
        <v>39</v>
      </c>
      <c r="Y34" s="16" t="s">
        <v>39</v>
      </c>
      <c r="Z34" s="16" t="s">
        <v>39</v>
      </c>
      <c r="AA34" s="16" t="s">
        <v>39</v>
      </c>
      <c r="AB34" s="16" t="s">
        <v>39</v>
      </c>
      <c r="AC34" s="16" t="s">
        <v>39</v>
      </c>
      <c r="AD34" s="16" t="s">
        <v>39</v>
      </c>
      <c r="AE34" s="16" t="s">
        <v>39</v>
      </c>
      <c r="AF34" s="16" t="s">
        <v>39</v>
      </c>
      <c r="AG34" s="16" t="s">
        <v>39</v>
      </c>
      <c r="AH34" s="16" t="s">
        <v>39</v>
      </c>
      <c r="AI34" s="16" t="s">
        <v>39</v>
      </c>
      <c r="AJ34" s="16" t="s">
        <v>39</v>
      </c>
      <c r="AL34" s="16" t="s">
        <v>39</v>
      </c>
      <c r="AM34" s="16" t="s">
        <v>39</v>
      </c>
      <c r="AN34" s="16" t="str">
        <f>IFERROR(VLOOKUP($P34,'Kredieten productgroepen functi'!$C:$M,6,FALSE),"n.v.t.")</f>
        <v>0110</v>
      </c>
      <c r="AO34" s="16" t="str">
        <f>IFERROR(VLOOKUP($P34,'Kredieten productgroepen functi'!$C:$M,7,FALSE),"n.v.t.")</f>
        <v>Geldleningen langer of gelijk aan een jaar</v>
      </c>
      <c r="AP34" s="16" t="str">
        <f>IFERROR(VLOOKUP($P34,'Kredieten productgroepen functi'!$C:$M,8,FALSE),"n.v.t.")</f>
        <v>01</v>
      </c>
      <c r="AQ34" s="16" t="str">
        <f>IFERROR(VLOOKUP($P34,'Kredieten productgroepen functi'!$C:$M,9,FALSE),"n.v.t.")</f>
        <v>Geldleningen en uitzettingen langer of gelijk aan 1 jaar</v>
      </c>
      <c r="AR34" s="16" t="str">
        <f>IFERROR(VLOOKUP($P34,'Kredieten productgroepen functi'!$C:$M,10,FALSE),"n.v.t.")</f>
        <v>0</v>
      </c>
      <c r="AS34" s="16" t="str">
        <f>IFERROR(VLOOKUP($P34,'Kredieten productgroepen functi'!$C:$M,11,FALSE),"n.v.t.")</f>
        <v>Financiering en algemene dekkingsmiddelen</v>
      </c>
      <c r="AT34" s="16" t="str">
        <f t="shared" si="5"/>
        <v>Baten</v>
      </c>
      <c r="AU34" s="16" t="str">
        <f>IFERROR(VLOOKUP($R34,Kostensoorten!$C:$J,7,FALSE),"n.v.t.")</f>
        <v>5.0</v>
      </c>
      <c r="AV34" s="16" t="str">
        <f>IFERROR(VLOOKUP($R34,Kostensoorten!$C:$J,8,FALSE),"n.v.t.")</f>
        <v>Rente</v>
      </c>
    </row>
    <row r="35" spans="1:48">
      <c r="A35" s="16" t="s">
        <v>39</v>
      </c>
      <c r="B35" s="16" t="s">
        <v>39</v>
      </c>
      <c r="C35" s="16" t="s">
        <v>39</v>
      </c>
      <c r="D35" s="16" t="s">
        <v>39</v>
      </c>
      <c r="E35" s="16" t="s">
        <v>39</v>
      </c>
      <c r="F35" s="2" t="s">
        <v>9011</v>
      </c>
      <c r="G35" s="2" t="s">
        <v>39</v>
      </c>
      <c r="H35" s="2" t="s">
        <v>39</v>
      </c>
      <c r="I35" s="18">
        <v>8389267.6099999994</v>
      </c>
      <c r="J35" s="16" t="s">
        <v>39</v>
      </c>
      <c r="K35" s="16" t="s">
        <v>39</v>
      </c>
      <c r="L35" s="16" t="s">
        <v>39</v>
      </c>
      <c r="M35" s="16" t="s">
        <v>39</v>
      </c>
      <c r="N35" s="16" t="s">
        <v>39</v>
      </c>
      <c r="O35" s="16" t="s">
        <v>39</v>
      </c>
      <c r="P35" s="16" t="str">
        <f t="shared" si="3"/>
        <v>601125</v>
      </c>
      <c r="Q35" s="16" t="str">
        <f>IFERROR(VLOOKUP($P35,'Kredieten productgroepen functi'!$C:$M,2,FALSE),"n.v.t.")</f>
        <v>RenK.dep.bij medeoverh. vanaf 1 jaar</v>
      </c>
      <c r="R35" s="16" t="str">
        <f t="shared" si="4"/>
        <v>460502</v>
      </c>
      <c r="S35" s="16" t="str">
        <f>IFERROR(VLOOKUP($R35,Kostensoorten!$C:$J,2,FALSE),"n.v.t.")</f>
        <v>rentetoerekening (omslagrente)</v>
      </c>
      <c r="T35" s="16" t="s">
        <v>39</v>
      </c>
      <c r="U35" s="16" t="s">
        <v>39</v>
      </c>
      <c r="V35" s="16" t="s">
        <v>39</v>
      </c>
      <c r="W35" s="16" t="s">
        <v>39</v>
      </c>
      <c r="X35" s="16" t="s">
        <v>39</v>
      </c>
      <c r="Y35" s="16" t="s">
        <v>39</v>
      </c>
      <c r="Z35" s="16" t="s">
        <v>39</v>
      </c>
      <c r="AA35" s="16" t="s">
        <v>39</v>
      </c>
      <c r="AB35" s="16" t="s">
        <v>39</v>
      </c>
      <c r="AC35" s="16" t="s">
        <v>39</v>
      </c>
      <c r="AD35" s="16" t="s">
        <v>39</v>
      </c>
      <c r="AE35" s="16" t="s">
        <v>39</v>
      </c>
      <c r="AF35" s="16" t="s">
        <v>39</v>
      </c>
      <c r="AG35" s="16" t="s">
        <v>39</v>
      </c>
      <c r="AH35" s="16" t="s">
        <v>39</v>
      </c>
      <c r="AI35" s="16" t="s">
        <v>39</v>
      </c>
      <c r="AJ35" s="16" t="s">
        <v>39</v>
      </c>
      <c r="AL35" s="16" t="s">
        <v>39</v>
      </c>
      <c r="AM35" s="16" t="s">
        <v>39</v>
      </c>
      <c r="AN35" s="16" t="str">
        <f>IFERROR(VLOOKUP($P35,'Kredieten productgroepen functi'!$C:$M,6,FALSE),"n.v.t.")</f>
        <v>0110</v>
      </c>
      <c r="AO35" s="16" t="str">
        <f>IFERROR(VLOOKUP($P35,'Kredieten productgroepen functi'!$C:$M,7,FALSE),"n.v.t.")</f>
        <v>Geldleningen langer of gelijk aan een jaar</v>
      </c>
      <c r="AP35" s="16" t="str">
        <f>IFERROR(VLOOKUP($P35,'Kredieten productgroepen functi'!$C:$M,8,FALSE),"n.v.t.")</f>
        <v>01</v>
      </c>
      <c r="AQ35" s="16" t="str">
        <f>IFERROR(VLOOKUP($P35,'Kredieten productgroepen functi'!$C:$M,9,FALSE),"n.v.t.")</f>
        <v>Geldleningen en uitzettingen langer of gelijk aan 1 jaar</v>
      </c>
      <c r="AR35" s="16" t="str">
        <f>IFERROR(VLOOKUP($P35,'Kredieten productgroepen functi'!$C:$M,10,FALSE),"n.v.t.")</f>
        <v>0</v>
      </c>
      <c r="AS35" s="16" t="str">
        <f>IFERROR(VLOOKUP($P35,'Kredieten productgroepen functi'!$C:$M,11,FALSE),"n.v.t.")</f>
        <v>Financiering en algemene dekkingsmiddelen</v>
      </c>
      <c r="AT35" s="16" t="str">
        <f t="shared" si="5"/>
        <v>Lasten</v>
      </c>
      <c r="AU35" s="16" t="str">
        <f>IFERROR(VLOOKUP($R35,Kostensoorten!$C:$J,7,FALSE),"n.v.t.")</f>
        <v>6.2</v>
      </c>
      <c r="AV35" s="16" t="str">
        <f>IFERROR(VLOOKUP($R35,Kostensoorten!$C:$J,8,FALSE),"n.v.t.")</f>
        <v>Bespaarde rente</v>
      </c>
    </row>
    <row r="36" spans="1:48">
      <c r="A36" s="16" t="s">
        <v>39</v>
      </c>
      <c r="B36" s="16" t="s">
        <v>39</v>
      </c>
      <c r="C36" s="16" t="s">
        <v>39</v>
      </c>
      <c r="D36" s="16" t="s">
        <v>39</v>
      </c>
      <c r="E36" s="16" t="s">
        <v>39</v>
      </c>
      <c r="F36" s="2" t="s">
        <v>9012</v>
      </c>
      <c r="G36" s="2" t="s">
        <v>39</v>
      </c>
      <c r="H36" s="2" t="s">
        <v>39</v>
      </c>
      <c r="I36" s="18">
        <v>-450000</v>
      </c>
      <c r="J36" s="16" t="s">
        <v>39</v>
      </c>
      <c r="K36" s="16" t="s">
        <v>39</v>
      </c>
      <c r="L36" s="16" t="s">
        <v>39</v>
      </c>
      <c r="M36" s="16" t="s">
        <v>39</v>
      </c>
      <c r="N36" s="16" t="s">
        <v>39</v>
      </c>
      <c r="O36" s="16" t="s">
        <v>39</v>
      </c>
      <c r="P36" s="16" t="str">
        <f t="shared" si="3"/>
        <v>601125</v>
      </c>
      <c r="Q36" s="16" t="str">
        <f>IFERROR(VLOOKUP($P36,'Kredieten productgroepen functi'!$C:$M,2,FALSE),"n.v.t.")</f>
        <v>RenK.dep.bij medeoverh. vanaf 1 jaar</v>
      </c>
      <c r="R36" s="16" t="str">
        <f t="shared" si="4"/>
        <v>850005</v>
      </c>
      <c r="S36" s="16" t="str">
        <f>IFERROR(VLOOKUP($R36,Kostensoorten!$C:$J,2,FALSE),"n.v.t.")</f>
        <v>Ontvangen rente beleggingen</v>
      </c>
      <c r="T36" s="16" t="s">
        <v>39</v>
      </c>
      <c r="U36" s="16" t="s">
        <v>39</v>
      </c>
      <c r="V36" s="16" t="s">
        <v>39</v>
      </c>
      <c r="W36" s="16" t="s">
        <v>39</v>
      </c>
      <c r="X36" s="16" t="s">
        <v>39</v>
      </c>
      <c r="Y36" s="16" t="s">
        <v>39</v>
      </c>
      <c r="Z36" s="16" t="s">
        <v>39</v>
      </c>
      <c r="AA36" s="16" t="s">
        <v>39</v>
      </c>
      <c r="AB36" s="16" t="s">
        <v>39</v>
      </c>
      <c r="AC36" s="16" t="s">
        <v>39</v>
      </c>
      <c r="AD36" s="16" t="s">
        <v>39</v>
      </c>
      <c r="AE36" s="16" t="s">
        <v>39</v>
      </c>
      <c r="AF36" s="16" t="s">
        <v>39</v>
      </c>
      <c r="AG36" s="16" t="s">
        <v>39</v>
      </c>
      <c r="AH36" s="16" t="s">
        <v>39</v>
      </c>
      <c r="AI36" s="16" t="s">
        <v>39</v>
      </c>
      <c r="AJ36" s="16" t="s">
        <v>39</v>
      </c>
      <c r="AL36" s="16" t="s">
        <v>39</v>
      </c>
      <c r="AM36" s="16" t="s">
        <v>39</v>
      </c>
      <c r="AN36" s="16" t="str">
        <f>IFERROR(VLOOKUP($P36,'Kredieten productgroepen functi'!$C:$M,6,FALSE),"n.v.t.")</f>
        <v>0110</v>
      </c>
      <c r="AO36" s="16" t="str">
        <f>IFERROR(VLOOKUP($P36,'Kredieten productgroepen functi'!$C:$M,7,FALSE),"n.v.t.")</f>
        <v>Geldleningen langer of gelijk aan een jaar</v>
      </c>
      <c r="AP36" s="16" t="str">
        <f>IFERROR(VLOOKUP($P36,'Kredieten productgroepen functi'!$C:$M,8,FALSE),"n.v.t.")</f>
        <v>01</v>
      </c>
      <c r="AQ36" s="16" t="str">
        <f>IFERROR(VLOOKUP($P36,'Kredieten productgroepen functi'!$C:$M,9,FALSE),"n.v.t.")</f>
        <v>Geldleningen en uitzettingen langer of gelijk aan 1 jaar</v>
      </c>
      <c r="AR36" s="16" t="str">
        <f>IFERROR(VLOOKUP($P36,'Kredieten productgroepen functi'!$C:$M,10,FALSE),"n.v.t.")</f>
        <v>0</v>
      </c>
      <c r="AS36" s="16" t="str">
        <f>IFERROR(VLOOKUP($P36,'Kredieten productgroepen functi'!$C:$M,11,FALSE),"n.v.t.")</f>
        <v>Financiering en algemene dekkingsmiddelen</v>
      </c>
      <c r="AT36" s="16" t="str">
        <f t="shared" si="5"/>
        <v>Baten</v>
      </c>
      <c r="AU36" s="16" t="str">
        <f>IFERROR(VLOOKUP($R36,Kostensoorten!$C:$J,7,FALSE),"n.v.t.")</f>
        <v>5.0</v>
      </c>
      <c r="AV36" s="16" t="str">
        <f>IFERROR(VLOOKUP($R36,Kostensoorten!$C:$J,8,FALSE),"n.v.t.")</f>
        <v>Rente</v>
      </c>
    </row>
    <row r="37" spans="1:48">
      <c r="A37" s="16" t="s">
        <v>39</v>
      </c>
      <c r="B37" s="16" t="s">
        <v>39</v>
      </c>
      <c r="C37" s="16" t="s">
        <v>39</v>
      </c>
      <c r="D37" s="16" t="s">
        <v>39</v>
      </c>
      <c r="E37" s="16" t="s">
        <v>39</v>
      </c>
      <c r="F37" s="2" t="s">
        <v>7418</v>
      </c>
      <c r="G37" s="2" t="s">
        <v>39</v>
      </c>
      <c r="H37" s="2" t="s">
        <v>39</v>
      </c>
      <c r="I37" s="18">
        <v>-255000</v>
      </c>
      <c r="J37" s="16" t="s">
        <v>39</v>
      </c>
      <c r="K37" s="16" t="s">
        <v>39</v>
      </c>
      <c r="L37" s="16" t="s">
        <v>39</v>
      </c>
      <c r="M37" s="16" t="s">
        <v>39</v>
      </c>
      <c r="N37" s="16" t="s">
        <v>39</v>
      </c>
      <c r="O37" s="16" t="s">
        <v>39</v>
      </c>
      <c r="P37" s="16" t="str">
        <f t="shared" si="3"/>
        <v>601125</v>
      </c>
      <c r="Q37" s="16" t="str">
        <f>IFERROR(VLOOKUP($P37,'Kredieten productgroepen functi'!$C:$M,2,FALSE),"n.v.t.")</f>
        <v>RenK.dep.bij medeoverh. vanaf 1 jaar</v>
      </c>
      <c r="R37" s="16" t="str">
        <f t="shared" si="4"/>
        <v>850005</v>
      </c>
      <c r="S37" s="16" t="str">
        <f>IFERROR(VLOOKUP($R37,Kostensoorten!$C:$J,2,FALSE),"n.v.t.")</f>
        <v>Ontvangen rente beleggingen</v>
      </c>
      <c r="T37" s="16" t="s">
        <v>39</v>
      </c>
      <c r="U37" s="16" t="s">
        <v>39</v>
      </c>
      <c r="V37" s="16" t="s">
        <v>39</v>
      </c>
      <c r="W37" s="16" t="s">
        <v>39</v>
      </c>
      <c r="X37" s="16" t="s">
        <v>39</v>
      </c>
      <c r="Y37" s="16" t="s">
        <v>39</v>
      </c>
      <c r="Z37" s="16" t="s">
        <v>39</v>
      </c>
      <c r="AA37" s="16" t="s">
        <v>39</v>
      </c>
      <c r="AB37" s="16" t="s">
        <v>39</v>
      </c>
      <c r="AC37" s="16" t="s">
        <v>39</v>
      </c>
      <c r="AD37" s="16" t="s">
        <v>39</v>
      </c>
      <c r="AE37" s="16" t="s">
        <v>39</v>
      </c>
      <c r="AF37" s="16" t="s">
        <v>39</v>
      </c>
      <c r="AG37" s="16" t="s">
        <v>39</v>
      </c>
      <c r="AH37" s="16" t="s">
        <v>39</v>
      </c>
      <c r="AI37" s="16" t="s">
        <v>39</v>
      </c>
      <c r="AJ37" s="16" t="s">
        <v>39</v>
      </c>
      <c r="AL37" s="16" t="s">
        <v>39</v>
      </c>
      <c r="AM37" s="16" t="s">
        <v>39</v>
      </c>
      <c r="AN37" s="16" t="str">
        <f>IFERROR(VLOOKUP($P37,'Kredieten productgroepen functi'!$C:$M,6,FALSE),"n.v.t.")</f>
        <v>0110</v>
      </c>
      <c r="AO37" s="16" t="str">
        <f>IFERROR(VLOOKUP($P37,'Kredieten productgroepen functi'!$C:$M,7,FALSE),"n.v.t.")</f>
        <v>Geldleningen langer of gelijk aan een jaar</v>
      </c>
      <c r="AP37" s="16" t="str">
        <f>IFERROR(VLOOKUP($P37,'Kredieten productgroepen functi'!$C:$M,8,FALSE),"n.v.t.")</f>
        <v>01</v>
      </c>
      <c r="AQ37" s="16" t="str">
        <f>IFERROR(VLOOKUP($P37,'Kredieten productgroepen functi'!$C:$M,9,FALSE),"n.v.t.")</f>
        <v>Geldleningen en uitzettingen langer of gelijk aan 1 jaar</v>
      </c>
      <c r="AR37" s="16" t="str">
        <f>IFERROR(VLOOKUP($P37,'Kredieten productgroepen functi'!$C:$M,10,FALSE),"n.v.t.")</f>
        <v>0</v>
      </c>
      <c r="AS37" s="16" t="str">
        <f>IFERROR(VLOOKUP($P37,'Kredieten productgroepen functi'!$C:$M,11,FALSE),"n.v.t.")</f>
        <v>Financiering en algemene dekkingsmiddelen</v>
      </c>
      <c r="AT37" s="16" t="str">
        <f t="shared" si="5"/>
        <v>Baten</v>
      </c>
      <c r="AU37" s="16" t="str">
        <f>IFERROR(VLOOKUP($R37,Kostensoorten!$C:$J,7,FALSE),"n.v.t.")</f>
        <v>5.0</v>
      </c>
      <c r="AV37" s="16" t="str">
        <f>IFERROR(VLOOKUP($R37,Kostensoorten!$C:$J,8,FALSE),"n.v.t.")</f>
        <v>Rente</v>
      </c>
    </row>
    <row r="38" spans="1:48">
      <c r="A38" s="16" t="s">
        <v>39</v>
      </c>
      <c r="B38" s="16" t="s">
        <v>39</v>
      </c>
      <c r="C38" s="16" t="s">
        <v>39</v>
      </c>
      <c r="D38" s="16" t="s">
        <v>39</v>
      </c>
      <c r="E38" s="16" t="s">
        <v>39</v>
      </c>
      <c r="F38" s="2" t="s">
        <v>9013</v>
      </c>
      <c r="G38" s="2" t="s">
        <v>39</v>
      </c>
      <c r="H38" s="2" t="s">
        <v>39</v>
      </c>
      <c r="I38" s="18">
        <v>-64500</v>
      </c>
      <c r="J38" s="16" t="s">
        <v>39</v>
      </c>
      <c r="K38" s="16" t="s">
        <v>39</v>
      </c>
      <c r="L38" s="16" t="s">
        <v>39</v>
      </c>
      <c r="M38" s="16" t="s">
        <v>39</v>
      </c>
      <c r="N38" s="16" t="s">
        <v>39</v>
      </c>
      <c r="O38" s="16" t="s">
        <v>39</v>
      </c>
      <c r="P38" s="16" t="str">
        <f t="shared" si="3"/>
        <v>601125</v>
      </c>
      <c r="Q38" s="16" t="str">
        <f>IFERROR(VLOOKUP($P38,'Kredieten productgroepen functi'!$C:$M,2,FALSE),"n.v.t.")</f>
        <v>RenK.dep.bij medeoverh. vanaf 1 jaar</v>
      </c>
      <c r="R38" s="16" t="str">
        <f t="shared" si="4"/>
        <v>850005</v>
      </c>
      <c r="S38" s="16" t="str">
        <f>IFERROR(VLOOKUP($R38,Kostensoorten!$C:$J,2,FALSE),"n.v.t.")</f>
        <v>Ontvangen rente beleggingen</v>
      </c>
      <c r="T38" s="16" t="s">
        <v>39</v>
      </c>
      <c r="U38" s="16" t="s">
        <v>39</v>
      </c>
      <c r="V38" s="16" t="s">
        <v>39</v>
      </c>
      <c r="W38" s="16" t="s">
        <v>39</v>
      </c>
      <c r="X38" s="16" t="s">
        <v>39</v>
      </c>
      <c r="Y38" s="16" t="s">
        <v>39</v>
      </c>
      <c r="Z38" s="16" t="s">
        <v>39</v>
      </c>
      <c r="AA38" s="16" t="s">
        <v>39</v>
      </c>
      <c r="AB38" s="16" t="s">
        <v>39</v>
      </c>
      <c r="AC38" s="16" t="s">
        <v>39</v>
      </c>
      <c r="AD38" s="16" t="s">
        <v>39</v>
      </c>
      <c r="AE38" s="16" t="s">
        <v>39</v>
      </c>
      <c r="AF38" s="16" t="s">
        <v>39</v>
      </c>
      <c r="AG38" s="16" t="s">
        <v>39</v>
      </c>
      <c r="AH38" s="16" t="s">
        <v>39</v>
      </c>
      <c r="AI38" s="16" t="s">
        <v>39</v>
      </c>
      <c r="AJ38" s="16" t="s">
        <v>39</v>
      </c>
      <c r="AL38" s="16" t="s">
        <v>39</v>
      </c>
      <c r="AM38" s="16" t="s">
        <v>39</v>
      </c>
      <c r="AN38" s="16" t="str">
        <f>IFERROR(VLOOKUP($P38,'Kredieten productgroepen functi'!$C:$M,6,FALSE),"n.v.t.")</f>
        <v>0110</v>
      </c>
      <c r="AO38" s="16" t="str">
        <f>IFERROR(VLOOKUP($P38,'Kredieten productgroepen functi'!$C:$M,7,FALSE),"n.v.t.")</f>
        <v>Geldleningen langer of gelijk aan een jaar</v>
      </c>
      <c r="AP38" s="16" t="str">
        <f>IFERROR(VLOOKUP($P38,'Kredieten productgroepen functi'!$C:$M,8,FALSE),"n.v.t.")</f>
        <v>01</v>
      </c>
      <c r="AQ38" s="16" t="str">
        <f>IFERROR(VLOOKUP($P38,'Kredieten productgroepen functi'!$C:$M,9,FALSE),"n.v.t.")</f>
        <v>Geldleningen en uitzettingen langer of gelijk aan 1 jaar</v>
      </c>
      <c r="AR38" s="16" t="str">
        <f>IFERROR(VLOOKUP($P38,'Kredieten productgroepen functi'!$C:$M,10,FALSE),"n.v.t.")</f>
        <v>0</v>
      </c>
      <c r="AS38" s="16" t="str">
        <f>IFERROR(VLOOKUP($P38,'Kredieten productgroepen functi'!$C:$M,11,FALSE),"n.v.t.")</f>
        <v>Financiering en algemene dekkingsmiddelen</v>
      </c>
      <c r="AT38" s="16" t="str">
        <f t="shared" si="5"/>
        <v>Baten</v>
      </c>
      <c r="AU38" s="16" t="str">
        <f>IFERROR(VLOOKUP($R38,Kostensoorten!$C:$J,7,FALSE),"n.v.t.")</f>
        <v>5.0</v>
      </c>
      <c r="AV38" s="16" t="str">
        <f>IFERROR(VLOOKUP($R38,Kostensoorten!$C:$J,8,FALSE),"n.v.t.")</f>
        <v>Rente</v>
      </c>
    </row>
    <row r="39" spans="1:48">
      <c r="A39" s="16" t="s">
        <v>39</v>
      </c>
      <c r="B39" s="16" t="s">
        <v>39</v>
      </c>
      <c r="C39" s="16" t="s">
        <v>39</v>
      </c>
      <c r="D39" s="16" t="s">
        <v>39</v>
      </c>
      <c r="E39" s="16" t="s">
        <v>39</v>
      </c>
      <c r="F39" s="2" t="s">
        <v>9014</v>
      </c>
      <c r="G39" s="2" t="s">
        <v>39</v>
      </c>
      <c r="H39" s="2" t="s">
        <v>39</v>
      </c>
      <c r="I39" s="18">
        <v>-122500</v>
      </c>
      <c r="J39" s="16" t="s">
        <v>39</v>
      </c>
      <c r="K39" s="16" t="s">
        <v>39</v>
      </c>
      <c r="L39" s="16" t="s">
        <v>39</v>
      </c>
      <c r="M39" s="16" t="s">
        <v>39</v>
      </c>
      <c r="N39" s="16" t="s">
        <v>39</v>
      </c>
      <c r="O39" s="16" t="s">
        <v>39</v>
      </c>
      <c r="P39" s="16" t="str">
        <f t="shared" si="3"/>
        <v>601125</v>
      </c>
      <c r="Q39" s="16" t="str">
        <f>IFERROR(VLOOKUP($P39,'Kredieten productgroepen functi'!$C:$M,2,FALSE),"n.v.t.")</f>
        <v>RenK.dep.bij medeoverh. vanaf 1 jaar</v>
      </c>
      <c r="R39" s="16" t="str">
        <f t="shared" si="4"/>
        <v>850005</v>
      </c>
      <c r="S39" s="16" t="str">
        <f>IFERROR(VLOOKUP($R39,Kostensoorten!$C:$J,2,FALSE),"n.v.t.")</f>
        <v>Ontvangen rente beleggingen</v>
      </c>
      <c r="T39" s="16" t="s">
        <v>39</v>
      </c>
      <c r="U39" s="16" t="s">
        <v>39</v>
      </c>
      <c r="V39" s="16" t="s">
        <v>39</v>
      </c>
      <c r="W39" s="16" t="s">
        <v>39</v>
      </c>
      <c r="X39" s="16" t="s">
        <v>39</v>
      </c>
      <c r="Y39" s="16" t="s">
        <v>39</v>
      </c>
      <c r="Z39" s="16" t="s">
        <v>39</v>
      </c>
      <c r="AA39" s="16" t="s">
        <v>39</v>
      </c>
      <c r="AB39" s="16" t="s">
        <v>39</v>
      </c>
      <c r="AC39" s="16" t="s">
        <v>39</v>
      </c>
      <c r="AD39" s="16" t="s">
        <v>39</v>
      </c>
      <c r="AE39" s="16" t="s">
        <v>39</v>
      </c>
      <c r="AF39" s="16" t="s">
        <v>39</v>
      </c>
      <c r="AG39" s="16" t="s">
        <v>39</v>
      </c>
      <c r="AH39" s="16" t="s">
        <v>39</v>
      </c>
      <c r="AI39" s="16" t="s">
        <v>39</v>
      </c>
      <c r="AJ39" s="16" t="s">
        <v>39</v>
      </c>
      <c r="AL39" s="16" t="s">
        <v>39</v>
      </c>
      <c r="AM39" s="16" t="s">
        <v>39</v>
      </c>
      <c r="AN39" s="16" t="str">
        <f>IFERROR(VLOOKUP($P39,'Kredieten productgroepen functi'!$C:$M,6,FALSE),"n.v.t.")</f>
        <v>0110</v>
      </c>
      <c r="AO39" s="16" t="str">
        <f>IFERROR(VLOOKUP($P39,'Kredieten productgroepen functi'!$C:$M,7,FALSE),"n.v.t.")</f>
        <v>Geldleningen langer of gelijk aan een jaar</v>
      </c>
      <c r="AP39" s="16" t="str">
        <f>IFERROR(VLOOKUP($P39,'Kredieten productgroepen functi'!$C:$M,8,FALSE),"n.v.t.")</f>
        <v>01</v>
      </c>
      <c r="AQ39" s="16" t="str">
        <f>IFERROR(VLOOKUP($P39,'Kredieten productgroepen functi'!$C:$M,9,FALSE),"n.v.t.")</f>
        <v>Geldleningen en uitzettingen langer of gelijk aan 1 jaar</v>
      </c>
      <c r="AR39" s="16" t="str">
        <f>IFERROR(VLOOKUP($P39,'Kredieten productgroepen functi'!$C:$M,10,FALSE),"n.v.t.")</f>
        <v>0</v>
      </c>
      <c r="AS39" s="16" t="str">
        <f>IFERROR(VLOOKUP($P39,'Kredieten productgroepen functi'!$C:$M,11,FALSE),"n.v.t.")</f>
        <v>Financiering en algemene dekkingsmiddelen</v>
      </c>
      <c r="AT39" s="16" t="str">
        <f t="shared" si="5"/>
        <v>Baten</v>
      </c>
      <c r="AU39" s="16" t="str">
        <f>IFERROR(VLOOKUP($R39,Kostensoorten!$C:$J,7,FALSE),"n.v.t.")</f>
        <v>5.0</v>
      </c>
      <c r="AV39" s="16" t="str">
        <f>IFERROR(VLOOKUP($R39,Kostensoorten!$C:$J,8,FALSE),"n.v.t.")</f>
        <v>Rente</v>
      </c>
    </row>
    <row r="40" spans="1:48">
      <c r="A40" s="16" t="s">
        <v>39</v>
      </c>
      <c r="B40" s="16" t="s">
        <v>39</v>
      </c>
      <c r="C40" s="16" t="s">
        <v>39</v>
      </c>
      <c r="D40" s="16" t="s">
        <v>39</v>
      </c>
      <c r="E40" s="16" t="s">
        <v>39</v>
      </c>
      <c r="F40" s="2" t="s">
        <v>9015</v>
      </c>
      <c r="G40" s="2" t="s">
        <v>39</v>
      </c>
      <c r="H40" s="2" t="s">
        <v>39</v>
      </c>
      <c r="I40" s="18">
        <v>-60758.91</v>
      </c>
      <c r="J40" s="16" t="s">
        <v>39</v>
      </c>
      <c r="K40" s="16" t="s">
        <v>39</v>
      </c>
      <c r="L40" s="16" t="s">
        <v>39</v>
      </c>
      <c r="M40" s="16" t="s">
        <v>39</v>
      </c>
      <c r="N40" s="16" t="s">
        <v>39</v>
      </c>
      <c r="O40" s="16" t="s">
        <v>39</v>
      </c>
      <c r="P40" s="16" t="str">
        <f t="shared" si="3"/>
        <v>601125</v>
      </c>
      <c r="Q40" s="16" t="str">
        <f>IFERROR(VLOOKUP($P40,'Kredieten productgroepen functi'!$C:$M,2,FALSE),"n.v.t.")</f>
        <v>RenK.dep.bij medeoverh. vanaf 1 jaar</v>
      </c>
      <c r="R40" s="16" t="str">
        <f t="shared" si="4"/>
        <v>850005</v>
      </c>
      <c r="S40" s="16" t="str">
        <f>IFERROR(VLOOKUP($R40,Kostensoorten!$C:$J,2,FALSE),"n.v.t.")</f>
        <v>Ontvangen rente beleggingen</v>
      </c>
      <c r="T40" s="16" t="s">
        <v>39</v>
      </c>
      <c r="U40" s="16" t="s">
        <v>39</v>
      </c>
      <c r="V40" s="16" t="s">
        <v>39</v>
      </c>
      <c r="W40" s="16" t="s">
        <v>39</v>
      </c>
      <c r="X40" s="16" t="s">
        <v>39</v>
      </c>
      <c r="Y40" s="16" t="s">
        <v>39</v>
      </c>
      <c r="Z40" s="16" t="s">
        <v>39</v>
      </c>
      <c r="AA40" s="16" t="s">
        <v>39</v>
      </c>
      <c r="AB40" s="16" t="s">
        <v>39</v>
      </c>
      <c r="AC40" s="16" t="s">
        <v>39</v>
      </c>
      <c r="AD40" s="16" t="s">
        <v>39</v>
      </c>
      <c r="AE40" s="16" t="s">
        <v>39</v>
      </c>
      <c r="AF40" s="16" t="s">
        <v>39</v>
      </c>
      <c r="AG40" s="16" t="s">
        <v>39</v>
      </c>
      <c r="AH40" s="16" t="s">
        <v>39</v>
      </c>
      <c r="AI40" s="16" t="s">
        <v>39</v>
      </c>
      <c r="AJ40" s="16" t="s">
        <v>39</v>
      </c>
      <c r="AL40" s="16" t="s">
        <v>39</v>
      </c>
      <c r="AM40" s="16" t="s">
        <v>39</v>
      </c>
      <c r="AN40" s="16" t="str">
        <f>IFERROR(VLOOKUP($P40,'Kredieten productgroepen functi'!$C:$M,6,FALSE),"n.v.t.")</f>
        <v>0110</v>
      </c>
      <c r="AO40" s="16" t="str">
        <f>IFERROR(VLOOKUP($P40,'Kredieten productgroepen functi'!$C:$M,7,FALSE),"n.v.t.")</f>
        <v>Geldleningen langer of gelijk aan een jaar</v>
      </c>
      <c r="AP40" s="16" t="str">
        <f>IFERROR(VLOOKUP($P40,'Kredieten productgroepen functi'!$C:$M,8,FALSE),"n.v.t.")</f>
        <v>01</v>
      </c>
      <c r="AQ40" s="16" t="str">
        <f>IFERROR(VLOOKUP($P40,'Kredieten productgroepen functi'!$C:$M,9,FALSE),"n.v.t.")</f>
        <v>Geldleningen en uitzettingen langer of gelijk aan 1 jaar</v>
      </c>
      <c r="AR40" s="16" t="str">
        <f>IFERROR(VLOOKUP($P40,'Kredieten productgroepen functi'!$C:$M,10,FALSE),"n.v.t.")</f>
        <v>0</v>
      </c>
      <c r="AS40" s="16" t="str">
        <f>IFERROR(VLOOKUP($P40,'Kredieten productgroepen functi'!$C:$M,11,FALSE),"n.v.t.")</f>
        <v>Financiering en algemene dekkingsmiddelen</v>
      </c>
      <c r="AT40" s="16" t="str">
        <f t="shared" si="5"/>
        <v>Baten</v>
      </c>
      <c r="AU40" s="16" t="str">
        <f>IFERROR(VLOOKUP($R40,Kostensoorten!$C:$J,7,FALSE),"n.v.t.")</f>
        <v>5.0</v>
      </c>
      <c r="AV40" s="16" t="str">
        <f>IFERROR(VLOOKUP($R40,Kostensoorten!$C:$J,8,FALSE),"n.v.t.")</f>
        <v>Rente</v>
      </c>
    </row>
    <row r="41" spans="1:48">
      <c r="A41" s="16" t="s">
        <v>39</v>
      </c>
      <c r="B41" s="16" t="s">
        <v>39</v>
      </c>
      <c r="C41" s="16" t="s">
        <v>39</v>
      </c>
      <c r="D41" s="16" t="s">
        <v>39</v>
      </c>
      <c r="E41" s="16" t="s">
        <v>39</v>
      </c>
      <c r="F41" s="2" t="s">
        <v>9016</v>
      </c>
      <c r="G41" s="2" t="s">
        <v>39</v>
      </c>
      <c r="H41" s="2" t="s">
        <v>39</v>
      </c>
      <c r="I41" s="18">
        <v>-492000</v>
      </c>
      <c r="J41" s="16" t="s">
        <v>39</v>
      </c>
      <c r="K41" s="16" t="s">
        <v>39</v>
      </c>
      <c r="L41" s="16" t="s">
        <v>39</v>
      </c>
      <c r="M41" s="16" t="s">
        <v>39</v>
      </c>
      <c r="N41" s="16" t="s">
        <v>39</v>
      </c>
      <c r="O41" s="16" t="s">
        <v>39</v>
      </c>
      <c r="P41" s="16" t="str">
        <f t="shared" si="3"/>
        <v>601125</v>
      </c>
      <c r="Q41" s="16" t="str">
        <f>IFERROR(VLOOKUP($P41,'Kredieten productgroepen functi'!$C:$M,2,FALSE),"n.v.t.")</f>
        <v>RenK.dep.bij medeoverh. vanaf 1 jaar</v>
      </c>
      <c r="R41" s="16" t="str">
        <f t="shared" si="4"/>
        <v>850005</v>
      </c>
      <c r="S41" s="16" t="str">
        <f>IFERROR(VLOOKUP($R41,Kostensoorten!$C:$J,2,FALSE),"n.v.t.")</f>
        <v>Ontvangen rente beleggingen</v>
      </c>
      <c r="T41" s="16" t="s">
        <v>39</v>
      </c>
      <c r="U41" s="16" t="s">
        <v>39</v>
      </c>
      <c r="V41" s="16" t="s">
        <v>39</v>
      </c>
      <c r="W41" s="16" t="s">
        <v>39</v>
      </c>
      <c r="X41" s="16" t="s">
        <v>39</v>
      </c>
      <c r="Y41" s="16" t="s">
        <v>39</v>
      </c>
      <c r="Z41" s="16" t="s">
        <v>39</v>
      </c>
      <c r="AA41" s="16" t="s">
        <v>39</v>
      </c>
      <c r="AB41" s="16" t="s">
        <v>39</v>
      </c>
      <c r="AC41" s="16" t="s">
        <v>39</v>
      </c>
      <c r="AD41" s="16" t="s">
        <v>39</v>
      </c>
      <c r="AE41" s="16" t="s">
        <v>39</v>
      </c>
      <c r="AF41" s="16" t="s">
        <v>39</v>
      </c>
      <c r="AG41" s="16" t="s">
        <v>39</v>
      </c>
      <c r="AH41" s="16" t="s">
        <v>39</v>
      </c>
      <c r="AI41" s="16" t="s">
        <v>39</v>
      </c>
      <c r="AJ41" s="16" t="s">
        <v>39</v>
      </c>
      <c r="AL41" s="16" t="s">
        <v>39</v>
      </c>
      <c r="AM41" s="16" t="s">
        <v>39</v>
      </c>
      <c r="AN41" s="16" t="str">
        <f>IFERROR(VLOOKUP($P41,'Kredieten productgroepen functi'!$C:$M,6,FALSE),"n.v.t.")</f>
        <v>0110</v>
      </c>
      <c r="AO41" s="16" t="str">
        <f>IFERROR(VLOOKUP($P41,'Kredieten productgroepen functi'!$C:$M,7,FALSE),"n.v.t.")</f>
        <v>Geldleningen langer of gelijk aan een jaar</v>
      </c>
      <c r="AP41" s="16" t="str">
        <f>IFERROR(VLOOKUP($P41,'Kredieten productgroepen functi'!$C:$M,8,FALSE),"n.v.t.")</f>
        <v>01</v>
      </c>
      <c r="AQ41" s="16" t="str">
        <f>IFERROR(VLOOKUP($P41,'Kredieten productgroepen functi'!$C:$M,9,FALSE),"n.v.t.")</f>
        <v>Geldleningen en uitzettingen langer of gelijk aan 1 jaar</v>
      </c>
      <c r="AR41" s="16" t="str">
        <f>IFERROR(VLOOKUP($P41,'Kredieten productgroepen functi'!$C:$M,10,FALSE),"n.v.t.")</f>
        <v>0</v>
      </c>
      <c r="AS41" s="16" t="str">
        <f>IFERROR(VLOOKUP($P41,'Kredieten productgroepen functi'!$C:$M,11,FALSE),"n.v.t.")</f>
        <v>Financiering en algemene dekkingsmiddelen</v>
      </c>
      <c r="AT41" s="16" t="str">
        <f t="shared" si="5"/>
        <v>Baten</v>
      </c>
      <c r="AU41" s="16" t="str">
        <f>IFERROR(VLOOKUP($R41,Kostensoorten!$C:$J,7,FALSE),"n.v.t.")</f>
        <v>5.0</v>
      </c>
      <c r="AV41" s="16" t="str">
        <f>IFERROR(VLOOKUP($R41,Kostensoorten!$C:$J,8,FALSE),"n.v.t.")</f>
        <v>Rente</v>
      </c>
    </row>
    <row r="42" spans="1:48">
      <c r="A42" s="16" t="s">
        <v>39</v>
      </c>
      <c r="B42" s="16" t="s">
        <v>39</v>
      </c>
      <c r="C42" s="16" t="s">
        <v>39</v>
      </c>
      <c r="D42" s="16" t="s">
        <v>39</v>
      </c>
      <c r="E42" s="16" t="s">
        <v>39</v>
      </c>
      <c r="F42" s="2" t="s">
        <v>9017</v>
      </c>
      <c r="G42" s="2" t="s">
        <v>39</v>
      </c>
      <c r="H42" s="2" t="s">
        <v>39</v>
      </c>
      <c r="I42" s="18">
        <v>-154500</v>
      </c>
      <c r="J42" s="16" t="s">
        <v>39</v>
      </c>
      <c r="K42" s="16" t="s">
        <v>39</v>
      </c>
      <c r="L42" s="16" t="s">
        <v>39</v>
      </c>
      <c r="M42" s="16" t="s">
        <v>39</v>
      </c>
      <c r="N42" s="16" t="s">
        <v>39</v>
      </c>
      <c r="O42" s="16" t="s">
        <v>39</v>
      </c>
      <c r="P42" s="16" t="str">
        <f t="shared" si="3"/>
        <v>601125</v>
      </c>
      <c r="Q42" s="16" t="str">
        <f>IFERROR(VLOOKUP($P42,'Kredieten productgroepen functi'!$C:$M,2,FALSE),"n.v.t.")</f>
        <v>RenK.dep.bij medeoverh. vanaf 1 jaar</v>
      </c>
      <c r="R42" s="16" t="str">
        <f t="shared" si="4"/>
        <v>850005</v>
      </c>
      <c r="S42" s="16" t="str">
        <f>IFERROR(VLOOKUP($R42,Kostensoorten!$C:$J,2,FALSE),"n.v.t.")</f>
        <v>Ontvangen rente beleggingen</v>
      </c>
      <c r="T42" s="16" t="s">
        <v>39</v>
      </c>
      <c r="U42" s="16" t="s">
        <v>39</v>
      </c>
      <c r="V42" s="16" t="s">
        <v>39</v>
      </c>
      <c r="W42" s="16" t="s">
        <v>39</v>
      </c>
      <c r="X42" s="16" t="s">
        <v>39</v>
      </c>
      <c r="Y42" s="16" t="s">
        <v>39</v>
      </c>
      <c r="Z42" s="16" t="s">
        <v>39</v>
      </c>
      <c r="AA42" s="16" t="s">
        <v>39</v>
      </c>
      <c r="AB42" s="16" t="s">
        <v>39</v>
      </c>
      <c r="AC42" s="16" t="s">
        <v>39</v>
      </c>
      <c r="AD42" s="16" t="s">
        <v>39</v>
      </c>
      <c r="AE42" s="16" t="s">
        <v>39</v>
      </c>
      <c r="AF42" s="16" t="s">
        <v>39</v>
      </c>
      <c r="AG42" s="16" t="s">
        <v>39</v>
      </c>
      <c r="AH42" s="16" t="s">
        <v>39</v>
      </c>
      <c r="AI42" s="16" t="s">
        <v>39</v>
      </c>
      <c r="AJ42" s="16" t="s">
        <v>39</v>
      </c>
      <c r="AL42" s="16" t="s">
        <v>39</v>
      </c>
      <c r="AM42" s="16" t="s">
        <v>39</v>
      </c>
      <c r="AN42" s="16" t="str">
        <f>IFERROR(VLOOKUP($P42,'Kredieten productgroepen functi'!$C:$M,6,FALSE),"n.v.t.")</f>
        <v>0110</v>
      </c>
      <c r="AO42" s="16" t="str">
        <f>IFERROR(VLOOKUP($P42,'Kredieten productgroepen functi'!$C:$M,7,FALSE),"n.v.t.")</f>
        <v>Geldleningen langer of gelijk aan een jaar</v>
      </c>
      <c r="AP42" s="16" t="str">
        <f>IFERROR(VLOOKUP($P42,'Kredieten productgroepen functi'!$C:$M,8,FALSE),"n.v.t.")</f>
        <v>01</v>
      </c>
      <c r="AQ42" s="16" t="str">
        <f>IFERROR(VLOOKUP($P42,'Kredieten productgroepen functi'!$C:$M,9,FALSE),"n.v.t.")</f>
        <v>Geldleningen en uitzettingen langer of gelijk aan 1 jaar</v>
      </c>
      <c r="AR42" s="16" t="str">
        <f>IFERROR(VLOOKUP($P42,'Kredieten productgroepen functi'!$C:$M,10,FALSE),"n.v.t.")</f>
        <v>0</v>
      </c>
      <c r="AS42" s="16" t="str">
        <f>IFERROR(VLOOKUP($P42,'Kredieten productgroepen functi'!$C:$M,11,FALSE),"n.v.t.")</f>
        <v>Financiering en algemene dekkingsmiddelen</v>
      </c>
      <c r="AT42" s="16" t="str">
        <f t="shared" si="5"/>
        <v>Baten</v>
      </c>
      <c r="AU42" s="16" t="str">
        <f>IFERROR(VLOOKUP($R42,Kostensoorten!$C:$J,7,FALSE),"n.v.t.")</f>
        <v>5.0</v>
      </c>
      <c r="AV42" s="16" t="str">
        <f>IFERROR(VLOOKUP($R42,Kostensoorten!$C:$J,8,FALSE),"n.v.t.")</f>
        <v>Rente</v>
      </c>
    </row>
    <row r="43" spans="1:48">
      <c r="A43" s="16" t="s">
        <v>39</v>
      </c>
      <c r="B43" s="16" t="s">
        <v>39</v>
      </c>
      <c r="C43" s="16" t="s">
        <v>39</v>
      </c>
      <c r="D43" s="16" t="s">
        <v>39</v>
      </c>
      <c r="E43" s="16" t="s">
        <v>39</v>
      </c>
      <c r="F43" s="2" t="s">
        <v>9018</v>
      </c>
      <c r="G43" s="2" t="s">
        <v>39</v>
      </c>
      <c r="H43" s="2" t="s">
        <v>39</v>
      </c>
      <c r="I43" s="18">
        <v>-124000</v>
      </c>
      <c r="J43" s="16" t="s">
        <v>39</v>
      </c>
      <c r="K43" s="16" t="s">
        <v>39</v>
      </c>
      <c r="L43" s="16" t="s">
        <v>39</v>
      </c>
      <c r="M43" s="16" t="s">
        <v>39</v>
      </c>
      <c r="N43" s="16" t="s">
        <v>39</v>
      </c>
      <c r="O43" s="16" t="s">
        <v>39</v>
      </c>
      <c r="P43" s="16" t="str">
        <f t="shared" si="3"/>
        <v>601125</v>
      </c>
      <c r="Q43" s="16" t="str">
        <f>IFERROR(VLOOKUP($P43,'Kredieten productgroepen functi'!$C:$M,2,FALSE),"n.v.t.")</f>
        <v>RenK.dep.bij medeoverh. vanaf 1 jaar</v>
      </c>
      <c r="R43" s="16" t="str">
        <f t="shared" si="4"/>
        <v>850005</v>
      </c>
      <c r="S43" s="16" t="str">
        <f>IFERROR(VLOOKUP($R43,Kostensoorten!$C:$J,2,FALSE),"n.v.t.")</f>
        <v>Ontvangen rente beleggingen</v>
      </c>
      <c r="T43" s="16" t="s">
        <v>39</v>
      </c>
      <c r="U43" s="16" t="s">
        <v>39</v>
      </c>
      <c r="V43" s="16" t="s">
        <v>39</v>
      </c>
      <c r="W43" s="16" t="s">
        <v>39</v>
      </c>
      <c r="X43" s="16" t="s">
        <v>39</v>
      </c>
      <c r="Y43" s="16" t="s">
        <v>39</v>
      </c>
      <c r="Z43" s="16" t="s">
        <v>39</v>
      </c>
      <c r="AA43" s="16" t="s">
        <v>39</v>
      </c>
      <c r="AB43" s="16" t="s">
        <v>39</v>
      </c>
      <c r="AC43" s="16" t="s">
        <v>39</v>
      </c>
      <c r="AD43" s="16" t="s">
        <v>39</v>
      </c>
      <c r="AE43" s="16" t="s">
        <v>39</v>
      </c>
      <c r="AF43" s="16" t="s">
        <v>39</v>
      </c>
      <c r="AG43" s="16" t="s">
        <v>39</v>
      </c>
      <c r="AH43" s="16" t="s">
        <v>39</v>
      </c>
      <c r="AI43" s="16" t="s">
        <v>39</v>
      </c>
      <c r="AJ43" s="16" t="s">
        <v>39</v>
      </c>
      <c r="AL43" s="16" t="s">
        <v>39</v>
      </c>
      <c r="AM43" s="16" t="s">
        <v>39</v>
      </c>
      <c r="AN43" s="16" t="str">
        <f>IFERROR(VLOOKUP($P43,'Kredieten productgroepen functi'!$C:$M,6,FALSE),"n.v.t.")</f>
        <v>0110</v>
      </c>
      <c r="AO43" s="16" t="str">
        <f>IFERROR(VLOOKUP($P43,'Kredieten productgroepen functi'!$C:$M,7,FALSE),"n.v.t.")</f>
        <v>Geldleningen langer of gelijk aan een jaar</v>
      </c>
      <c r="AP43" s="16" t="str">
        <f>IFERROR(VLOOKUP($P43,'Kredieten productgroepen functi'!$C:$M,8,FALSE),"n.v.t.")</f>
        <v>01</v>
      </c>
      <c r="AQ43" s="16" t="str">
        <f>IFERROR(VLOOKUP($P43,'Kredieten productgroepen functi'!$C:$M,9,FALSE),"n.v.t.")</f>
        <v>Geldleningen en uitzettingen langer of gelijk aan 1 jaar</v>
      </c>
      <c r="AR43" s="16" t="str">
        <f>IFERROR(VLOOKUP($P43,'Kredieten productgroepen functi'!$C:$M,10,FALSE),"n.v.t.")</f>
        <v>0</v>
      </c>
      <c r="AS43" s="16" t="str">
        <f>IFERROR(VLOOKUP($P43,'Kredieten productgroepen functi'!$C:$M,11,FALSE),"n.v.t.")</f>
        <v>Financiering en algemene dekkingsmiddelen</v>
      </c>
      <c r="AT43" s="16" t="str">
        <f t="shared" si="5"/>
        <v>Baten</v>
      </c>
      <c r="AU43" s="16" t="str">
        <f>IFERROR(VLOOKUP($R43,Kostensoorten!$C:$J,7,FALSE),"n.v.t.")</f>
        <v>5.0</v>
      </c>
      <c r="AV43" s="16" t="str">
        <f>IFERROR(VLOOKUP($R43,Kostensoorten!$C:$J,8,FALSE),"n.v.t.")</f>
        <v>Rente</v>
      </c>
    </row>
    <row r="44" spans="1:48">
      <c r="A44" s="16" t="s">
        <v>39</v>
      </c>
      <c r="B44" s="16" t="s">
        <v>39</v>
      </c>
      <c r="C44" s="16" t="s">
        <v>39</v>
      </c>
      <c r="D44" s="16" t="s">
        <v>39</v>
      </c>
      <c r="E44" s="16" t="s">
        <v>39</v>
      </c>
      <c r="F44" s="2" t="s">
        <v>9019</v>
      </c>
      <c r="G44" s="2" t="s">
        <v>39</v>
      </c>
      <c r="H44" s="2" t="s">
        <v>39</v>
      </c>
      <c r="I44" s="18">
        <v>-129000</v>
      </c>
      <c r="J44" s="16" t="s">
        <v>39</v>
      </c>
      <c r="K44" s="16" t="s">
        <v>39</v>
      </c>
      <c r="L44" s="16" t="s">
        <v>39</v>
      </c>
      <c r="M44" s="16" t="s">
        <v>39</v>
      </c>
      <c r="N44" s="16" t="s">
        <v>39</v>
      </c>
      <c r="O44" s="16" t="s">
        <v>39</v>
      </c>
      <c r="P44" s="16" t="str">
        <f t="shared" si="3"/>
        <v>601125</v>
      </c>
      <c r="Q44" s="16" t="str">
        <f>IFERROR(VLOOKUP($P44,'Kredieten productgroepen functi'!$C:$M,2,FALSE),"n.v.t.")</f>
        <v>RenK.dep.bij medeoverh. vanaf 1 jaar</v>
      </c>
      <c r="R44" s="16" t="str">
        <f t="shared" si="4"/>
        <v>850005</v>
      </c>
      <c r="S44" s="16" t="str">
        <f>IFERROR(VLOOKUP($R44,Kostensoorten!$C:$J,2,FALSE),"n.v.t.")</f>
        <v>Ontvangen rente beleggingen</v>
      </c>
      <c r="T44" s="16" t="s">
        <v>39</v>
      </c>
      <c r="U44" s="16" t="s">
        <v>39</v>
      </c>
      <c r="V44" s="16" t="s">
        <v>39</v>
      </c>
      <c r="W44" s="16" t="s">
        <v>39</v>
      </c>
      <c r="X44" s="16" t="s">
        <v>39</v>
      </c>
      <c r="Y44" s="16" t="s">
        <v>39</v>
      </c>
      <c r="Z44" s="16" t="s">
        <v>39</v>
      </c>
      <c r="AA44" s="16" t="s">
        <v>39</v>
      </c>
      <c r="AB44" s="16" t="s">
        <v>39</v>
      </c>
      <c r="AC44" s="16" t="s">
        <v>39</v>
      </c>
      <c r="AD44" s="16" t="s">
        <v>39</v>
      </c>
      <c r="AE44" s="16" t="s">
        <v>39</v>
      </c>
      <c r="AF44" s="16" t="s">
        <v>39</v>
      </c>
      <c r="AG44" s="16" t="s">
        <v>39</v>
      </c>
      <c r="AH44" s="16" t="s">
        <v>39</v>
      </c>
      <c r="AI44" s="16" t="s">
        <v>39</v>
      </c>
      <c r="AJ44" s="16" t="s">
        <v>39</v>
      </c>
      <c r="AL44" s="16" t="s">
        <v>39</v>
      </c>
      <c r="AM44" s="16" t="s">
        <v>39</v>
      </c>
      <c r="AN44" s="16" t="str">
        <f>IFERROR(VLOOKUP($P44,'Kredieten productgroepen functi'!$C:$M,6,FALSE),"n.v.t.")</f>
        <v>0110</v>
      </c>
      <c r="AO44" s="16" t="str">
        <f>IFERROR(VLOOKUP($P44,'Kredieten productgroepen functi'!$C:$M,7,FALSE),"n.v.t.")</f>
        <v>Geldleningen langer of gelijk aan een jaar</v>
      </c>
      <c r="AP44" s="16" t="str">
        <f>IFERROR(VLOOKUP($P44,'Kredieten productgroepen functi'!$C:$M,8,FALSE),"n.v.t.")</f>
        <v>01</v>
      </c>
      <c r="AQ44" s="16" t="str">
        <f>IFERROR(VLOOKUP($P44,'Kredieten productgroepen functi'!$C:$M,9,FALSE),"n.v.t.")</f>
        <v>Geldleningen en uitzettingen langer of gelijk aan 1 jaar</v>
      </c>
      <c r="AR44" s="16" t="str">
        <f>IFERROR(VLOOKUP($P44,'Kredieten productgroepen functi'!$C:$M,10,FALSE),"n.v.t.")</f>
        <v>0</v>
      </c>
      <c r="AS44" s="16" t="str">
        <f>IFERROR(VLOOKUP($P44,'Kredieten productgroepen functi'!$C:$M,11,FALSE),"n.v.t.")</f>
        <v>Financiering en algemene dekkingsmiddelen</v>
      </c>
      <c r="AT44" s="16" t="str">
        <f t="shared" si="5"/>
        <v>Baten</v>
      </c>
      <c r="AU44" s="16" t="str">
        <f>IFERROR(VLOOKUP($R44,Kostensoorten!$C:$J,7,FALSE),"n.v.t.")</f>
        <v>5.0</v>
      </c>
      <c r="AV44" s="16" t="str">
        <f>IFERROR(VLOOKUP($R44,Kostensoorten!$C:$J,8,FALSE),"n.v.t.")</f>
        <v>Rente</v>
      </c>
    </row>
    <row r="45" spans="1:48">
      <c r="A45" s="16" t="s">
        <v>39</v>
      </c>
      <c r="B45" s="16" t="s">
        <v>39</v>
      </c>
      <c r="C45" s="16" t="s">
        <v>39</v>
      </c>
      <c r="D45" s="16" t="s">
        <v>39</v>
      </c>
      <c r="E45" s="16" t="s">
        <v>39</v>
      </c>
      <c r="F45" s="2" t="s">
        <v>9020</v>
      </c>
      <c r="G45" s="2" t="s">
        <v>39</v>
      </c>
      <c r="H45" s="2" t="s">
        <v>39</v>
      </c>
      <c r="I45" s="18">
        <v>-71500</v>
      </c>
      <c r="J45" s="16" t="s">
        <v>39</v>
      </c>
      <c r="K45" s="16" t="s">
        <v>39</v>
      </c>
      <c r="L45" s="16" t="s">
        <v>39</v>
      </c>
      <c r="M45" s="16" t="s">
        <v>39</v>
      </c>
      <c r="N45" s="16" t="s">
        <v>39</v>
      </c>
      <c r="O45" s="16" t="s">
        <v>39</v>
      </c>
      <c r="P45" s="16" t="str">
        <f t="shared" si="3"/>
        <v>601125</v>
      </c>
      <c r="Q45" s="16" t="str">
        <f>IFERROR(VLOOKUP($P45,'Kredieten productgroepen functi'!$C:$M,2,FALSE),"n.v.t.")</f>
        <v>RenK.dep.bij medeoverh. vanaf 1 jaar</v>
      </c>
      <c r="R45" s="16" t="str">
        <f t="shared" si="4"/>
        <v>850005</v>
      </c>
      <c r="S45" s="16" t="str">
        <f>IFERROR(VLOOKUP($R45,Kostensoorten!$C:$J,2,FALSE),"n.v.t.")</f>
        <v>Ontvangen rente beleggingen</v>
      </c>
      <c r="T45" s="16" t="s">
        <v>39</v>
      </c>
      <c r="U45" s="16" t="s">
        <v>39</v>
      </c>
      <c r="V45" s="16" t="s">
        <v>39</v>
      </c>
      <c r="W45" s="16" t="s">
        <v>39</v>
      </c>
      <c r="X45" s="16" t="s">
        <v>39</v>
      </c>
      <c r="Y45" s="16" t="s">
        <v>39</v>
      </c>
      <c r="Z45" s="16" t="s">
        <v>39</v>
      </c>
      <c r="AA45" s="16" t="s">
        <v>39</v>
      </c>
      <c r="AB45" s="16" t="s">
        <v>39</v>
      </c>
      <c r="AC45" s="16" t="s">
        <v>39</v>
      </c>
      <c r="AD45" s="16" t="s">
        <v>39</v>
      </c>
      <c r="AE45" s="16" t="s">
        <v>39</v>
      </c>
      <c r="AF45" s="16" t="s">
        <v>39</v>
      </c>
      <c r="AG45" s="16" t="s">
        <v>39</v>
      </c>
      <c r="AH45" s="16" t="s">
        <v>39</v>
      </c>
      <c r="AI45" s="16" t="s">
        <v>39</v>
      </c>
      <c r="AJ45" s="16" t="s">
        <v>39</v>
      </c>
      <c r="AL45" s="16" t="s">
        <v>39</v>
      </c>
      <c r="AM45" s="16" t="s">
        <v>39</v>
      </c>
      <c r="AN45" s="16" t="str">
        <f>IFERROR(VLOOKUP($P45,'Kredieten productgroepen functi'!$C:$M,6,FALSE),"n.v.t.")</f>
        <v>0110</v>
      </c>
      <c r="AO45" s="16" t="str">
        <f>IFERROR(VLOOKUP($P45,'Kredieten productgroepen functi'!$C:$M,7,FALSE),"n.v.t.")</f>
        <v>Geldleningen langer of gelijk aan een jaar</v>
      </c>
      <c r="AP45" s="16" t="str">
        <f>IFERROR(VLOOKUP($P45,'Kredieten productgroepen functi'!$C:$M,8,FALSE),"n.v.t.")</f>
        <v>01</v>
      </c>
      <c r="AQ45" s="16" t="str">
        <f>IFERROR(VLOOKUP($P45,'Kredieten productgroepen functi'!$C:$M,9,FALSE),"n.v.t.")</f>
        <v>Geldleningen en uitzettingen langer of gelijk aan 1 jaar</v>
      </c>
      <c r="AR45" s="16" t="str">
        <f>IFERROR(VLOOKUP($P45,'Kredieten productgroepen functi'!$C:$M,10,FALSE),"n.v.t.")</f>
        <v>0</v>
      </c>
      <c r="AS45" s="16" t="str">
        <f>IFERROR(VLOOKUP($P45,'Kredieten productgroepen functi'!$C:$M,11,FALSE),"n.v.t.")</f>
        <v>Financiering en algemene dekkingsmiddelen</v>
      </c>
      <c r="AT45" s="16" t="str">
        <f t="shared" si="5"/>
        <v>Baten</v>
      </c>
      <c r="AU45" s="16" t="str">
        <f>IFERROR(VLOOKUP($R45,Kostensoorten!$C:$J,7,FALSE),"n.v.t.")</f>
        <v>5.0</v>
      </c>
      <c r="AV45" s="16" t="str">
        <f>IFERROR(VLOOKUP($R45,Kostensoorten!$C:$J,8,FALSE),"n.v.t.")</f>
        <v>Rente</v>
      </c>
    </row>
    <row r="46" spans="1:48">
      <c r="A46" s="16" t="s">
        <v>39</v>
      </c>
      <c r="B46" s="16" t="s">
        <v>39</v>
      </c>
      <c r="C46" s="16" t="s">
        <v>39</v>
      </c>
      <c r="D46" s="16" t="s">
        <v>39</v>
      </c>
      <c r="E46" s="16" t="s">
        <v>39</v>
      </c>
      <c r="F46" s="2" t="s">
        <v>9021</v>
      </c>
      <c r="G46" s="2" t="s">
        <v>39</v>
      </c>
      <c r="H46" s="2" t="s">
        <v>39</v>
      </c>
      <c r="I46" s="18">
        <v>-270000</v>
      </c>
      <c r="J46" s="16" t="s">
        <v>39</v>
      </c>
      <c r="K46" s="16" t="s">
        <v>39</v>
      </c>
      <c r="L46" s="16" t="s">
        <v>39</v>
      </c>
      <c r="M46" s="16" t="s">
        <v>39</v>
      </c>
      <c r="N46" s="16" t="s">
        <v>39</v>
      </c>
      <c r="O46" s="16" t="s">
        <v>39</v>
      </c>
      <c r="P46" s="16" t="str">
        <f t="shared" si="3"/>
        <v>601125</v>
      </c>
      <c r="Q46" s="16" t="str">
        <f>IFERROR(VLOOKUP($P46,'Kredieten productgroepen functi'!$C:$M,2,FALSE),"n.v.t.")</f>
        <v>RenK.dep.bij medeoverh. vanaf 1 jaar</v>
      </c>
      <c r="R46" s="16" t="str">
        <f t="shared" si="4"/>
        <v>850005</v>
      </c>
      <c r="S46" s="16" t="str">
        <f>IFERROR(VLOOKUP($R46,Kostensoorten!$C:$J,2,FALSE),"n.v.t.")</f>
        <v>Ontvangen rente beleggingen</v>
      </c>
      <c r="T46" s="16" t="s">
        <v>39</v>
      </c>
      <c r="U46" s="16" t="s">
        <v>39</v>
      </c>
      <c r="V46" s="16" t="s">
        <v>39</v>
      </c>
      <c r="W46" s="16" t="s">
        <v>39</v>
      </c>
      <c r="X46" s="16" t="s">
        <v>39</v>
      </c>
      <c r="Y46" s="16" t="s">
        <v>39</v>
      </c>
      <c r="Z46" s="16" t="s">
        <v>39</v>
      </c>
      <c r="AA46" s="16" t="s">
        <v>39</v>
      </c>
      <c r="AB46" s="16" t="s">
        <v>39</v>
      </c>
      <c r="AC46" s="16" t="s">
        <v>39</v>
      </c>
      <c r="AD46" s="16" t="s">
        <v>39</v>
      </c>
      <c r="AE46" s="16" t="s">
        <v>39</v>
      </c>
      <c r="AF46" s="16" t="s">
        <v>39</v>
      </c>
      <c r="AG46" s="16" t="s">
        <v>39</v>
      </c>
      <c r="AH46" s="16" t="s">
        <v>39</v>
      </c>
      <c r="AI46" s="16" t="s">
        <v>39</v>
      </c>
      <c r="AJ46" s="16" t="s">
        <v>39</v>
      </c>
      <c r="AL46" s="16" t="s">
        <v>39</v>
      </c>
      <c r="AM46" s="16" t="s">
        <v>39</v>
      </c>
      <c r="AN46" s="16" t="str">
        <f>IFERROR(VLOOKUP($P46,'Kredieten productgroepen functi'!$C:$M,6,FALSE),"n.v.t.")</f>
        <v>0110</v>
      </c>
      <c r="AO46" s="16" t="str">
        <f>IFERROR(VLOOKUP($P46,'Kredieten productgroepen functi'!$C:$M,7,FALSE),"n.v.t.")</f>
        <v>Geldleningen langer of gelijk aan een jaar</v>
      </c>
      <c r="AP46" s="16" t="str">
        <f>IFERROR(VLOOKUP($P46,'Kredieten productgroepen functi'!$C:$M,8,FALSE),"n.v.t.")</f>
        <v>01</v>
      </c>
      <c r="AQ46" s="16" t="str">
        <f>IFERROR(VLOOKUP($P46,'Kredieten productgroepen functi'!$C:$M,9,FALSE),"n.v.t.")</f>
        <v>Geldleningen en uitzettingen langer of gelijk aan 1 jaar</v>
      </c>
      <c r="AR46" s="16" t="str">
        <f>IFERROR(VLOOKUP($P46,'Kredieten productgroepen functi'!$C:$M,10,FALSE),"n.v.t.")</f>
        <v>0</v>
      </c>
      <c r="AS46" s="16" t="str">
        <f>IFERROR(VLOOKUP($P46,'Kredieten productgroepen functi'!$C:$M,11,FALSE),"n.v.t.")</f>
        <v>Financiering en algemene dekkingsmiddelen</v>
      </c>
      <c r="AT46" s="16" t="str">
        <f t="shared" si="5"/>
        <v>Baten</v>
      </c>
      <c r="AU46" s="16" t="str">
        <f>IFERROR(VLOOKUP($R46,Kostensoorten!$C:$J,7,FALSE),"n.v.t.")</f>
        <v>5.0</v>
      </c>
      <c r="AV46" s="16" t="str">
        <f>IFERROR(VLOOKUP($R46,Kostensoorten!$C:$J,8,FALSE),"n.v.t.")</f>
        <v>Rente</v>
      </c>
    </row>
    <row r="47" spans="1:48">
      <c r="A47" s="16" t="s">
        <v>39</v>
      </c>
      <c r="B47" s="16" t="s">
        <v>39</v>
      </c>
      <c r="C47" s="16" t="s">
        <v>39</v>
      </c>
      <c r="D47" s="16" t="s">
        <v>39</v>
      </c>
      <c r="E47" s="16" t="s">
        <v>39</v>
      </c>
      <c r="F47" s="2" t="s">
        <v>6583</v>
      </c>
      <c r="G47" s="2" t="s">
        <v>39</v>
      </c>
      <c r="H47" s="2" t="s">
        <v>39</v>
      </c>
      <c r="I47" s="18">
        <v>-53000</v>
      </c>
      <c r="J47" s="16" t="s">
        <v>39</v>
      </c>
      <c r="K47" s="16" t="s">
        <v>39</v>
      </c>
      <c r="L47" s="16" t="s">
        <v>39</v>
      </c>
      <c r="M47" s="16" t="s">
        <v>39</v>
      </c>
      <c r="N47" s="16" t="s">
        <v>39</v>
      </c>
      <c r="O47" s="16" t="s">
        <v>39</v>
      </c>
      <c r="P47" s="16" t="str">
        <f t="shared" si="3"/>
        <v>601125</v>
      </c>
      <c r="Q47" s="16" t="str">
        <f>IFERROR(VLOOKUP($P47,'Kredieten productgroepen functi'!$C:$M,2,FALSE),"n.v.t.")</f>
        <v>RenK.dep.bij medeoverh. vanaf 1 jaar</v>
      </c>
      <c r="R47" s="16" t="str">
        <f t="shared" si="4"/>
        <v>850005</v>
      </c>
      <c r="S47" s="16" t="str">
        <f>IFERROR(VLOOKUP($R47,Kostensoorten!$C:$J,2,FALSE),"n.v.t.")</f>
        <v>Ontvangen rente beleggingen</v>
      </c>
      <c r="T47" s="16" t="s">
        <v>39</v>
      </c>
      <c r="U47" s="16" t="s">
        <v>39</v>
      </c>
      <c r="V47" s="16" t="s">
        <v>39</v>
      </c>
      <c r="W47" s="16" t="s">
        <v>39</v>
      </c>
      <c r="X47" s="16" t="s">
        <v>39</v>
      </c>
      <c r="Y47" s="16" t="s">
        <v>39</v>
      </c>
      <c r="Z47" s="16" t="s">
        <v>39</v>
      </c>
      <c r="AA47" s="16" t="s">
        <v>39</v>
      </c>
      <c r="AB47" s="16" t="s">
        <v>39</v>
      </c>
      <c r="AC47" s="16" t="s">
        <v>39</v>
      </c>
      <c r="AD47" s="16" t="s">
        <v>39</v>
      </c>
      <c r="AE47" s="16" t="s">
        <v>39</v>
      </c>
      <c r="AF47" s="16" t="s">
        <v>39</v>
      </c>
      <c r="AG47" s="16" t="s">
        <v>39</v>
      </c>
      <c r="AH47" s="16" t="s">
        <v>39</v>
      </c>
      <c r="AI47" s="16" t="s">
        <v>39</v>
      </c>
      <c r="AJ47" s="16" t="s">
        <v>39</v>
      </c>
      <c r="AL47" s="16" t="s">
        <v>39</v>
      </c>
      <c r="AM47" s="16" t="s">
        <v>39</v>
      </c>
      <c r="AN47" s="16" t="str">
        <f>IFERROR(VLOOKUP($P47,'Kredieten productgroepen functi'!$C:$M,6,FALSE),"n.v.t.")</f>
        <v>0110</v>
      </c>
      <c r="AO47" s="16" t="str">
        <f>IFERROR(VLOOKUP($P47,'Kredieten productgroepen functi'!$C:$M,7,FALSE),"n.v.t.")</f>
        <v>Geldleningen langer of gelijk aan een jaar</v>
      </c>
      <c r="AP47" s="16" t="str">
        <f>IFERROR(VLOOKUP($P47,'Kredieten productgroepen functi'!$C:$M,8,FALSE),"n.v.t.")</f>
        <v>01</v>
      </c>
      <c r="AQ47" s="16" t="str">
        <f>IFERROR(VLOOKUP($P47,'Kredieten productgroepen functi'!$C:$M,9,FALSE),"n.v.t.")</f>
        <v>Geldleningen en uitzettingen langer of gelijk aan 1 jaar</v>
      </c>
      <c r="AR47" s="16" t="str">
        <f>IFERROR(VLOOKUP($P47,'Kredieten productgroepen functi'!$C:$M,10,FALSE),"n.v.t.")</f>
        <v>0</v>
      </c>
      <c r="AS47" s="16" t="str">
        <f>IFERROR(VLOOKUP($P47,'Kredieten productgroepen functi'!$C:$M,11,FALSE),"n.v.t.")</f>
        <v>Financiering en algemene dekkingsmiddelen</v>
      </c>
      <c r="AT47" s="16" t="str">
        <f t="shared" si="5"/>
        <v>Baten</v>
      </c>
      <c r="AU47" s="16" t="str">
        <f>IFERROR(VLOOKUP($R47,Kostensoorten!$C:$J,7,FALSE),"n.v.t.")</f>
        <v>5.0</v>
      </c>
      <c r="AV47" s="16" t="str">
        <f>IFERROR(VLOOKUP($R47,Kostensoorten!$C:$J,8,FALSE),"n.v.t.")</f>
        <v>Rente</v>
      </c>
    </row>
    <row r="48" spans="1:48">
      <c r="A48" s="16" t="s">
        <v>39</v>
      </c>
      <c r="B48" s="16" t="s">
        <v>39</v>
      </c>
      <c r="C48" s="16" t="s">
        <v>39</v>
      </c>
      <c r="D48" s="16" t="s">
        <v>39</v>
      </c>
      <c r="E48" s="16" t="s">
        <v>39</v>
      </c>
      <c r="F48" s="2" t="s">
        <v>6584</v>
      </c>
      <c r="G48" s="2" t="s">
        <v>39</v>
      </c>
      <c r="H48" s="2" t="s">
        <v>39</v>
      </c>
      <c r="I48" s="18">
        <v>-66000</v>
      </c>
      <c r="J48" s="16" t="s">
        <v>39</v>
      </c>
      <c r="K48" s="16" t="s">
        <v>39</v>
      </c>
      <c r="L48" s="16" t="s">
        <v>39</v>
      </c>
      <c r="M48" s="16" t="s">
        <v>39</v>
      </c>
      <c r="N48" s="16" t="s">
        <v>39</v>
      </c>
      <c r="O48" s="16" t="s">
        <v>39</v>
      </c>
      <c r="P48" s="16" t="str">
        <f t="shared" si="3"/>
        <v>601125</v>
      </c>
      <c r="Q48" s="16" t="str">
        <f>IFERROR(VLOOKUP($P48,'Kredieten productgroepen functi'!$C:$M,2,FALSE),"n.v.t.")</f>
        <v>RenK.dep.bij medeoverh. vanaf 1 jaar</v>
      </c>
      <c r="R48" s="16" t="str">
        <f t="shared" si="4"/>
        <v>850005</v>
      </c>
      <c r="S48" s="16" t="str">
        <f>IFERROR(VLOOKUP($R48,Kostensoorten!$C:$J,2,FALSE),"n.v.t.")</f>
        <v>Ontvangen rente beleggingen</v>
      </c>
      <c r="T48" s="16" t="s">
        <v>39</v>
      </c>
      <c r="U48" s="16" t="s">
        <v>39</v>
      </c>
      <c r="V48" s="16" t="s">
        <v>39</v>
      </c>
      <c r="W48" s="16" t="s">
        <v>39</v>
      </c>
      <c r="X48" s="16" t="s">
        <v>39</v>
      </c>
      <c r="Y48" s="16" t="s">
        <v>39</v>
      </c>
      <c r="Z48" s="16" t="s">
        <v>39</v>
      </c>
      <c r="AA48" s="16" t="s">
        <v>39</v>
      </c>
      <c r="AB48" s="16" t="s">
        <v>39</v>
      </c>
      <c r="AC48" s="16" t="s">
        <v>39</v>
      </c>
      <c r="AD48" s="16" t="s">
        <v>39</v>
      </c>
      <c r="AE48" s="16" t="s">
        <v>39</v>
      </c>
      <c r="AF48" s="16" t="s">
        <v>39</v>
      </c>
      <c r="AG48" s="16" t="s">
        <v>39</v>
      </c>
      <c r="AH48" s="16" t="s">
        <v>39</v>
      </c>
      <c r="AI48" s="16" t="s">
        <v>39</v>
      </c>
      <c r="AJ48" s="16" t="s">
        <v>39</v>
      </c>
      <c r="AL48" s="16" t="s">
        <v>39</v>
      </c>
      <c r="AM48" s="16" t="s">
        <v>39</v>
      </c>
      <c r="AN48" s="16" t="str">
        <f>IFERROR(VLOOKUP($P48,'Kredieten productgroepen functi'!$C:$M,6,FALSE),"n.v.t.")</f>
        <v>0110</v>
      </c>
      <c r="AO48" s="16" t="str">
        <f>IFERROR(VLOOKUP($P48,'Kredieten productgroepen functi'!$C:$M,7,FALSE),"n.v.t.")</f>
        <v>Geldleningen langer of gelijk aan een jaar</v>
      </c>
      <c r="AP48" s="16" t="str">
        <f>IFERROR(VLOOKUP($P48,'Kredieten productgroepen functi'!$C:$M,8,FALSE),"n.v.t.")</f>
        <v>01</v>
      </c>
      <c r="AQ48" s="16" t="str">
        <f>IFERROR(VLOOKUP($P48,'Kredieten productgroepen functi'!$C:$M,9,FALSE),"n.v.t.")</f>
        <v>Geldleningen en uitzettingen langer of gelijk aan 1 jaar</v>
      </c>
      <c r="AR48" s="16" t="str">
        <f>IFERROR(VLOOKUP($P48,'Kredieten productgroepen functi'!$C:$M,10,FALSE),"n.v.t.")</f>
        <v>0</v>
      </c>
      <c r="AS48" s="16" t="str">
        <f>IFERROR(VLOOKUP($P48,'Kredieten productgroepen functi'!$C:$M,11,FALSE),"n.v.t.")</f>
        <v>Financiering en algemene dekkingsmiddelen</v>
      </c>
      <c r="AT48" s="16" t="str">
        <f t="shared" si="5"/>
        <v>Baten</v>
      </c>
      <c r="AU48" s="16" t="str">
        <f>IFERROR(VLOOKUP($R48,Kostensoorten!$C:$J,7,FALSE),"n.v.t.")</f>
        <v>5.0</v>
      </c>
      <c r="AV48" s="16" t="str">
        <f>IFERROR(VLOOKUP($R48,Kostensoorten!$C:$J,8,FALSE),"n.v.t.")</f>
        <v>Rente</v>
      </c>
    </row>
    <row r="49" spans="1:48">
      <c r="A49" s="16" t="s">
        <v>39</v>
      </c>
      <c r="B49" s="16" t="s">
        <v>39</v>
      </c>
      <c r="C49" s="16" t="s">
        <v>39</v>
      </c>
      <c r="D49" s="16" t="s">
        <v>39</v>
      </c>
      <c r="E49" s="16" t="s">
        <v>39</v>
      </c>
      <c r="F49" s="2" t="s">
        <v>7419</v>
      </c>
      <c r="G49" s="2" t="s">
        <v>39</v>
      </c>
      <c r="H49" s="2" t="s">
        <v>39</v>
      </c>
      <c r="I49" s="18">
        <v>-26000.01</v>
      </c>
      <c r="J49" s="16" t="s">
        <v>39</v>
      </c>
      <c r="K49" s="16" t="s">
        <v>39</v>
      </c>
      <c r="L49" s="16" t="s">
        <v>39</v>
      </c>
      <c r="M49" s="16" t="s">
        <v>39</v>
      </c>
      <c r="N49" s="16" t="s">
        <v>39</v>
      </c>
      <c r="O49" s="16" t="s">
        <v>39</v>
      </c>
      <c r="P49" s="16" t="str">
        <f t="shared" si="3"/>
        <v>601125</v>
      </c>
      <c r="Q49" s="16" t="str">
        <f>IFERROR(VLOOKUP($P49,'Kredieten productgroepen functi'!$C:$M,2,FALSE),"n.v.t.")</f>
        <v>RenK.dep.bij medeoverh. vanaf 1 jaar</v>
      </c>
      <c r="R49" s="16" t="str">
        <f t="shared" si="4"/>
        <v>850005</v>
      </c>
      <c r="S49" s="16" t="str">
        <f>IFERROR(VLOOKUP($R49,Kostensoorten!$C:$J,2,FALSE),"n.v.t.")</f>
        <v>Ontvangen rente beleggingen</v>
      </c>
      <c r="T49" s="16" t="s">
        <v>39</v>
      </c>
      <c r="U49" s="16" t="s">
        <v>39</v>
      </c>
      <c r="V49" s="16" t="s">
        <v>39</v>
      </c>
      <c r="W49" s="16" t="s">
        <v>39</v>
      </c>
      <c r="X49" s="16" t="s">
        <v>39</v>
      </c>
      <c r="Y49" s="16" t="s">
        <v>39</v>
      </c>
      <c r="Z49" s="16" t="s">
        <v>39</v>
      </c>
      <c r="AA49" s="16" t="s">
        <v>39</v>
      </c>
      <c r="AB49" s="16" t="s">
        <v>39</v>
      </c>
      <c r="AC49" s="16" t="s">
        <v>39</v>
      </c>
      <c r="AD49" s="16" t="s">
        <v>39</v>
      </c>
      <c r="AE49" s="16" t="s">
        <v>39</v>
      </c>
      <c r="AF49" s="16" t="s">
        <v>39</v>
      </c>
      <c r="AG49" s="16" t="s">
        <v>39</v>
      </c>
      <c r="AH49" s="16" t="s">
        <v>39</v>
      </c>
      <c r="AI49" s="16" t="s">
        <v>39</v>
      </c>
      <c r="AJ49" s="16" t="s">
        <v>39</v>
      </c>
      <c r="AL49" s="16" t="s">
        <v>39</v>
      </c>
      <c r="AM49" s="16" t="s">
        <v>39</v>
      </c>
      <c r="AN49" s="16" t="str">
        <f>IFERROR(VLOOKUP($P49,'Kredieten productgroepen functi'!$C:$M,6,FALSE),"n.v.t.")</f>
        <v>0110</v>
      </c>
      <c r="AO49" s="16" t="str">
        <f>IFERROR(VLOOKUP($P49,'Kredieten productgroepen functi'!$C:$M,7,FALSE),"n.v.t.")</f>
        <v>Geldleningen langer of gelijk aan een jaar</v>
      </c>
      <c r="AP49" s="16" t="str">
        <f>IFERROR(VLOOKUP($P49,'Kredieten productgroepen functi'!$C:$M,8,FALSE),"n.v.t.")</f>
        <v>01</v>
      </c>
      <c r="AQ49" s="16" t="str">
        <f>IFERROR(VLOOKUP($P49,'Kredieten productgroepen functi'!$C:$M,9,FALSE),"n.v.t.")</f>
        <v>Geldleningen en uitzettingen langer of gelijk aan 1 jaar</v>
      </c>
      <c r="AR49" s="16" t="str">
        <f>IFERROR(VLOOKUP($P49,'Kredieten productgroepen functi'!$C:$M,10,FALSE),"n.v.t.")</f>
        <v>0</v>
      </c>
      <c r="AS49" s="16" t="str">
        <f>IFERROR(VLOOKUP($P49,'Kredieten productgroepen functi'!$C:$M,11,FALSE),"n.v.t.")</f>
        <v>Financiering en algemene dekkingsmiddelen</v>
      </c>
      <c r="AT49" s="16" t="str">
        <f t="shared" si="5"/>
        <v>Baten</v>
      </c>
      <c r="AU49" s="16" t="str">
        <f>IFERROR(VLOOKUP($R49,Kostensoorten!$C:$J,7,FALSE),"n.v.t.")</f>
        <v>5.0</v>
      </c>
      <c r="AV49" s="16" t="str">
        <f>IFERROR(VLOOKUP($R49,Kostensoorten!$C:$J,8,FALSE),"n.v.t.")</f>
        <v>Rente</v>
      </c>
    </row>
    <row r="50" spans="1:48">
      <c r="A50" s="16" t="s">
        <v>39</v>
      </c>
      <c r="B50" s="16" t="s">
        <v>39</v>
      </c>
      <c r="C50" s="16" t="s">
        <v>39</v>
      </c>
      <c r="D50" s="16" t="s">
        <v>39</v>
      </c>
      <c r="E50" s="16" t="s">
        <v>39</v>
      </c>
      <c r="F50" s="2" t="s">
        <v>9022</v>
      </c>
      <c r="G50" s="2" t="s">
        <v>39</v>
      </c>
      <c r="H50" s="2" t="s">
        <v>39</v>
      </c>
      <c r="I50" s="18">
        <v>-26000</v>
      </c>
      <c r="J50" s="16" t="s">
        <v>39</v>
      </c>
      <c r="K50" s="16" t="s">
        <v>39</v>
      </c>
      <c r="L50" s="16" t="s">
        <v>39</v>
      </c>
      <c r="M50" s="16" t="s">
        <v>39</v>
      </c>
      <c r="N50" s="16" t="s">
        <v>39</v>
      </c>
      <c r="O50" s="16" t="s">
        <v>39</v>
      </c>
      <c r="P50" s="16" t="str">
        <f t="shared" si="3"/>
        <v>601125</v>
      </c>
      <c r="Q50" s="16" t="str">
        <f>IFERROR(VLOOKUP($P50,'Kredieten productgroepen functi'!$C:$M,2,FALSE),"n.v.t.")</f>
        <v>RenK.dep.bij medeoverh. vanaf 1 jaar</v>
      </c>
      <c r="R50" s="16" t="str">
        <f t="shared" si="4"/>
        <v>850005</v>
      </c>
      <c r="S50" s="16" t="str">
        <f>IFERROR(VLOOKUP($R50,Kostensoorten!$C:$J,2,FALSE),"n.v.t.")</f>
        <v>Ontvangen rente beleggingen</v>
      </c>
      <c r="T50" s="16" t="s">
        <v>39</v>
      </c>
      <c r="U50" s="16" t="s">
        <v>39</v>
      </c>
      <c r="V50" s="16" t="s">
        <v>39</v>
      </c>
      <c r="W50" s="16" t="s">
        <v>39</v>
      </c>
      <c r="X50" s="16" t="s">
        <v>39</v>
      </c>
      <c r="Y50" s="16" t="s">
        <v>39</v>
      </c>
      <c r="Z50" s="16" t="s">
        <v>39</v>
      </c>
      <c r="AA50" s="16" t="s">
        <v>39</v>
      </c>
      <c r="AB50" s="16" t="s">
        <v>39</v>
      </c>
      <c r="AC50" s="16" t="s">
        <v>39</v>
      </c>
      <c r="AD50" s="16" t="s">
        <v>39</v>
      </c>
      <c r="AE50" s="16" t="s">
        <v>39</v>
      </c>
      <c r="AF50" s="16" t="s">
        <v>39</v>
      </c>
      <c r="AG50" s="16" t="s">
        <v>39</v>
      </c>
      <c r="AH50" s="16" t="s">
        <v>39</v>
      </c>
      <c r="AI50" s="16" t="s">
        <v>39</v>
      </c>
      <c r="AJ50" s="16" t="s">
        <v>39</v>
      </c>
      <c r="AL50" s="16" t="s">
        <v>39</v>
      </c>
      <c r="AM50" s="16" t="s">
        <v>39</v>
      </c>
      <c r="AN50" s="16" t="str">
        <f>IFERROR(VLOOKUP($P50,'Kredieten productgroepen functi'!$C:$M,6,FALSE),"n.v.t.")</f>
        <v>0110</v>
      </c>
      <c r="AO50" s="16" t="str">
        <f>IFERROR(VLOOKUP($P50,'Kredieten productgroepen functi'!$C:$M,7,FALSE),"n.v.t.")</f>
        <v>Geldleningen langer of gelijk aan een jaar</v>
      </c>
      <c r="AP50" s="16" t="str">
        <f>IFERROR(VLOOKUP($P50,'Kredieten productgroepen functi'!$C:$M,8,FALSE),"n.v.t.")</f>
        <v>01</v>
      </c>
      <c r="AQ50" s="16" t="str">
        <f>IFERROR(VLOOKUP($P50,'Kredieten productgroepen functi'!$C:$M,9,FALSE),"n.v.t.")</f>
        <v>Geldleningen en uitzettingen langer of gelijk aan 1 jaar</v>
      </c>
      <c r="AR50" s="16" t="str">
        <f>IFERROR(VLOOKUP($P50,'Kredieten productgroepen functi'!$C:$M,10,FALSE),"n.v.t.")</f>
        <v>0</v>
      </c>
      <c r="AS50" s="16" t="str">
        <f>IFERROR(VLOOKUP($P50,'Kredieten productgroepen functi'!$C:$M,11,FALSE),"n.v.t.")</f>
        <v>Financiering en algemene dekkingsmiddelen</v>
      </c>
      <c r="AT50" s="16" t="str">
        <f t="shared" si="5"/>
        <v>Baten</v>
      </c>
      <c r="AU50" s="16" t="str">
        <f>IFERROR(VLOOKUP($R50,Kostensoorten!$C:$J,7,FALSE),"n.v.t.")</f>
        <v>5.0</v>
      </c>
      <c r="AV50" s="16" t="str">
        <f>IFERROR(VLOOKUP($R50,Kostensoorten!$C:$J,8,FALSE),"n.v.t.")</f>
        <v>Rente</v>
      </c>
    </row>
    <row r="51" spans="1:48">
      <c r="A51" s="16" t="s">
        <v>39</v>
      </c>
      <c r="B51" s="16" t="s">
        <v>39</v>
      </c>
      <c r="C51" s="16" t="s">
        <v>39</v>
      </c>
      <c r="D51" s="16" t="s">
        <v>39</v>
      </c>
      <c r="E51" s="16" t="s">
        <v>39</v>
      </c>
      <c r="F51" s="2" t="s">
        <v>9023</v>
      </c>
      <c r="G51" s="2" t="s">
        <v>39</v>
      </c>
      <c r="H51" s="2" t="s">
        <v>39</v>
      </c>
      <c r="I51" s="18">
        <v>-93000</v>
      </c>
      <c r="J51" s="16" t="s">
        <v>39</v>
      </c>
      <c r="K51" s="16" t="s">
        <v>39</v>
      </c>
      <c r="L51" s="16" t="s">
        <v>39</v>
      </c>
      <c r="M51" s="16" t="s">
        <v>39</v>
      </c>
      <c r="N51" s="16" t="s">
        <v>39</v>
      </c>
      <c r="O51" s="16" t="s">
        <v>39</v>
      </c>
      <c r="P51" s="16" t="str">
        <f t="shared" si="3"/>
        <v>601125</v>
      </c>
      <c r="Q51" s="16" t="str">
        <f>IFERROR(VLOOKUP($P51,'Kredieten productgroepen functi'!$C:$M,2,FALSE),"n.v.t.")</f>
        <v>RenK.dep.bij medeoverh. vanaf 1 jaar</v>
      </c>
      <c r="R51" s="16" t="str">
        <f t="shared" si="4"/>
        <v>850005</v>
      </c>
      <c r="S51" s="16" t="str">
        <f>IFERROR(VLOOKUP($R51,Kostensoorten!$C:$J,2,FALSE),"n.v.t.")</f>
        <v>Ontvangen rente beleggingen</v>
      </c>
      <c r="T51" s="16" t="s">
        <v>39</v>
      </c>
      <c r="U51" s="16" t="s">
        <v>39</v>
      </c>
      <c r="V51" s="16" t="s">
        <v>39</v>
      </c>
      <c r="W51" s="16" t="s">
        <v>39</v>
      </c>
      <c r="X51" s="16" t="s">
        <v>39</v>
      </c>
      <c r="Y51" s="16" t="s">
        <v>39</v>
      </c>
      <c r="Z51" s="16" t="s">
        <v>39</v>
      </c>
      <c r="AA51" s="16" t="s">
        <v>39</v>
      </c>
      <c r="AB51" s="16" t="s">
        <v>39</v>
      </c>
      <c r="AC51" s="16" t="s">
        <v>39</v>
      </c>
      <c r="AD51" s="16" t="s">
        <v>39</v>
      </c>
      <c r="AE51" s="16" t="s">
        <v>39</v>
      </c>
      <c r="AF51" s="16" t="s">
        <v>39</v>
      </c>
      <c r="AG51" s="16" t="s">
        <v>39</v>
      </c>
      <c r="AH51" s="16" t="s">
        <v>39</v>
      </c>
      <c r="AI51" s="16" t="s">
        <v>39</v>
      </c>
      <c r="AJ51" s="16" t="s">
        <v>39</v>
      </c>
      <c r="AL51" s="16" t="s">
        <v>39</v>
      </c>
      <c r="AM51" s="16" t="s">
        <v>39</v>
      </c>
      <c r="AN51" s="16" t="str">
        <f>IFERROR(VLOOKUP($P51,'Kredieten productgroepen functi'!$C:$M,6,FALSE),"n.v.t.")</f>
        <v>0110</v>
      </c>
      <c r="AO51" s="16" t="str">
        <f>IFERROR(VLOOKUP($P51,'Kredieten productgroepen functi'!$C:$M,7,FALSE),"n.v.t.")</f>
        <v>Geldleningen langer of gelijk aan een jaar</v>
      </c>
      <c r="AP51" s="16" t="str">
        <f>IFERROR(VLOOKUP($P51,'Kredieten productgroepen functi'!$C:$M,8,FALSE),"n.v.t.")</f>
        <v>01</v>
      </c>
      <c r="AQ51" s="16" t="str">
        <f>IFERROR(VLOOKUP($P51,'Kredieten productgroepen functi'!$C:$M,9,FALSE),"n.v.t.")</f>
        <v>Geldleningen en uitzettingen langer of gelijk aan 1 jaar</v>
      </c>
      <c r="AR51" s="16" t="str">
        <f>IFERROR(VLOOKUP($P51,'Kredieten productgroepen functi'!$C:$M,10,FALSE),"n.v.t.")</f>
        <v>0</v>
      </c>
      <c r="AS51" s="16" t="str">
        <f>IFERROR(VLOOKUP($P51,'Kredieten productgroepen functi'!$C:$M,11,FALSE),"n.v.t.")</f>
        <v>Financiering en algemene dekkingsmiddelen</v>
      </c>
      <c r="AT51" s="16" t="str">
        <f t="shared" si="5"/>
        <v>Baten</v>
      </c>
      <c r="AU51" s="16" t="str">
        <f>IFERROR(VLOOKUP($R51,Kostensoorten!$C:$J,7,FALSE),"n.v.t.")</f>
        <v>5.0</v>
      </c>
      <c r="AV51" s="16" t="str">
        <f>IFERROR(VLOOKUP($R51,Kostensoorten!$C:$J,8,FALSE),"n.v.t.")</f>
        <v>Rente</v>
      </c>
    </row>
    <row r="52" spans="1:48">
      <c r="A52" s="16" t="s">
        <v>39</v>
      </c>
      <c r="B52" s="16" t="s">
        <v>39</v>
      </c>
      <c r="C52" s="16" t="s">
        <v>39</v>
      </c>
      <c r="D52" s="16" t="s">
        <v>39</v>
      </c>
      <c r="E52" s="16" t="s">
        <v>39</v>
      </c>
      <c r="F52" s="2" t="s">
        <v>9024</v>
      </c>
      <c r="G52" s="2" t="s">
        <v>39</v>
      </c>
      <c r="H52" s="2" t="s">
        <v>39</v>
      </c>
      <c r="I52" s="18">
        <v>-250000</v>
      </c>
      <c r="J52" s="16" t="s">
        <v>39</v>
      </c>
      <c r="K52" s="16" t="s">
        <v>39</v>
      </c>
      <c r="L52" s="16" t="s">
        <v>39</v>
      </c>
      <c r="M52" s="16" t="s">
        <v>39</v>
      </c>
      <c r="N52" s="16" t="s">
        <v>39</v>
      </c>
      <c r="O52" s="16" t="s">
        <v>39</v>
      </c>
      <c r="P52" s="16" t="str">
        <f t="shared" si="3"/>
        <v>601125</v>
      </c>
      <c r="Q52" s="16" t="str">
        <f>IFERROR(VLOOKUP($P52,'Kredieten productgroepen functi'!$C:$M,2,FALSE),"n.v.t.")</f>
        <v>RenK.dep.bij medeoverh. vanaf 1 jaar</v>
      </c>
      <c r="R52" s="16" t="str">
        <f t="shared" si="4"/>
        <v>850005</v>
      </c>
      <c r="S52" s="16" t="str">
        <f>IFERROR(VLOOKUP($R52,Kostensoorten!$C:$J,2,FALSE),"n.v.t.")</f>
        <v>Ontvangen rente beleggingen</v>
      </c>
      <c r="T52" s="16" t="s">
        <v>39</v>
      </c>
      <c r="U52" s="16" t="s">
        <v>39</v>
      </c>
      <c r="V52" s="16" t="s">
        <v>39</v>
      </c>
      <c r="W52" s="16" t="s">
        <v>39</v>
      </c>
      <c r="X52" s="16" t="s">
        <v>39</v>
      </c>
      <c r="Y52" s="16" t="s">
        <v>39</v>
      </c>
      <c r="Z52" s="16" t="s">
        <v>39</v>
      </c>
      <c r="AA52" s="16" t="s">
        <v>39</v>
      </c>
      <c r="AB52" s="16" t="s">
        <v>39</v>
      </c>
      <c r="AC52" s="16" t="s">
        <v>39</v>
      </c>
      <c r="AD52" s="16" t="s">
        <v>39</v>
      </c>
      <c r="AE52" s="16" t="s">
        <v>39</v>
      </c>
      <c r="AF52" s="16" t="s">
        <v>39</v>
      </c>
      <c r="AG52" s="16" t="s">
        <v>39</v>
      </c>
      <c r="AH52" s="16" t="s">
        <v>39</v>
      </c>
      <c r="AI52" s="16" t="s">
        <v>39</v>
      </c>
      <c r="AJ52" s="16" t="s">
        <v>39</v>
      </c>
      <c r="AL52" s="16" t="s">
        <v>39</v>
      </c>
      <c r="AM52" s="16" t="s">
        <v>39</v>
      </c>
      <c r="AN52" s="16" t="str">
        <f>IFERROR(VLOOKUP($P52,'Kredieten productgroepen functi'!$C:$M,6,FALSE),"n.v.t.")</f>
        <v>0110</v>
      </c>
      <c r="AO52" s="16" t="str">
        <f>IFERROR(VLOOKUP($P52,'Kredieten productgroepen functi'!$C:$M,7,FALSE),"n.v.t.")</f>
        <v>Geldleningen langer of gelijk aan een jaar</v>
      </c>
      <c r="AP52" s="16" t="str">
        <f>IFERROR(VLOOKUP($P52,'Kredieten productgroepen functi'!$C:$M,8,FALSE),"n.v.t.")</f>
        <v>01</v>
      </c>
      <c r="AQ52" s="16" t="str">
        <f>IFERROR(VLOOKUP($P52,'Kredieten productgroepen functi'!$C:$M,9,FALSE),"n.v.t.")</f>
        <v>Geldleningen en uitzettingen langer of gelijk aan 1 jaar</v>
      </c>
      <c r="AR52" s="16" t="str">
        <f>IFERROR(VLOOKUP($P52,'Kredieten productgroepen functi'!$C:$M,10,FALSE),"n.v.t.")</f>
        <v>0</v>
      </c>
      <c r="AS52" s="16" t="str">
        <f>IFERROR(VLOOKUP($P52,'Kredieten productgroepen functi'!$C:$M,11,FALSE),"n.v.t.")</f>
        <v>Financiering en algemene dekkingsmiddelen</v>
      </c>
      <c r="AT52" s="16" t="str">
        <f t="shared" si="5"/>
        <v>Baten</v>
      </c>
      <c r="AU52" s="16" t="str">
        <f>IFERROR(VLOOKUP($R52,Kostensoorten!$C:$J,7,FALSE),"n.v.t.")</f>
        <v>5.0</v>
      </c>
      <c r="AV52" s="16" t="str">
        <f>IFERROR(VLOOKUP($R52,Kostensoorten!$C:$J,8,FALSE),"n.v.t.")</f>
        <v>Rente</v>
      </c>
    </row>
    <row r="53" spans="1:48">
      <c r="A53" s="16" t="s">
        <v>39</v>
      </c>
      <c r="B53" s="16" t="s">
        <v>39</v>
      </c>
      <c r="C53" s="16" t="s">
        <v>39</v>
      </c>
      <c r="D53" s="16" t="s">
        <v>39</v>
      </c>
      <c r="E53" s="16" t="s">
        <v>39</v>
      </c>
      <c r="F53" s="2" t="s">
        <v>9025</v>
      </c>
      <c r="G53" s="2" t="s">
        <v>39</v>
      </c>
      <c r="H53" s="2" t="s">
        <v>39</v>
      </c>
      <c r="I53" s="18">
        <v>-20000</v>
      </c>
      <c r="J53" s="16" t="s">
        <v>39</v>
      </c>
      <c r="K53" s="16" t="s">
        <v>39</v>
      </c>
      <c r="L53" s="16" t="s">
        <v>39</v>
      </c>
      <c r="M53" s="16" t="s">
        <v>39</v>
      </c>
      <c r="N53" s="16" t="s">
        <v>39</v>
      </c>
      <c r="O53" s="16" t="s">
        <v>39</v>
      </c>
      <c r="P53" s="16" t="str">
        <f t="shared" si="3"/>
        <v>601125</v>
      </c>
      <c r="Q53" s="16" t="str">
        <f>IFERROR(VLOOKUP($P53,'Kredieten productgroepen functi'!$C:$M,2,FALSE),"n.v.t.")</f>
        <v>RenK.dep.bij medeoverh. vanaf 1 jaar</v>
      </c>
      <c r="R53" s="16" t="str">
        <f t="shared" si="4"/>
        <v>850005</v>
      </c>
      <c r="S53" s="16" t="str">
        <f>IFERROR(VLOOKUP($R53,Kostensoorten!$C:$J,2,FALSE),"n.v.t.")</f>
        <v>Ontvangen rente beleggingen</v>
      </c>
      <c r="T53" s="16" t="s">
        <v>39</v>
      </c>
      <c r="U53" s="16" t="s">
        <v>39</v>
      </c>
      <c r="V53" s="16" t="s">
        <v>39</v>
      </c>
      <c r="W53" s="16" t="s">
        <v>39</v>
      </c>
      <c r="X53" s="16" t="s">
        <v>39</v>
      </c>
      <c r="Y53" s="16" t="s">
        <v>39</v>
      </c>
      <c r="Z53" s="16" t="s">
        <v>39</v>
      </c>
      <c r="AA53" s="16" t="s">
        <v>39</v>
      </c>
      <c r="AB53" s="16" t="s">
        <v>39</v>
      </c>
      <c r="AC53" s="16" t="s">
        <v>39</v>
      </c>
      <c r="AD53" s="16" t="s">
        <v>39</v>
      </c>
      <c r="AE53" s="16" t="s">
        <v>39</v>
      </c>
      <c r="AF53" s="16" t="s">
        <v>39</v>
      </c>
      <c r="AG53" s="16" t="s">
        <v>39</v>
      </c>
      <c r="AH53" s="16" t="s">
        <v>39</v>
      </c>
      <c r="AI53" s="16" t="s">
        <v>39</v>
      </c>
      <c r="AJ53" s="16" t="s">
        <v>39</v>
      </c>
      <c r="AL53" s="16" t="s">
        <v>39</v>
      </c>
      <c r="AM53" s="16" t="s">
        <v>39</v>
      </c>
      <c r="AN53" s="16" t="str">
        <f>IFERROR(VLOOKUP($P53,'Kredieten productgroepen functi'!$C:$M,6,FALSE),"n.v.t.")</f>
        <v>0110</v>
      </c>
      <c r="AO53" s="16" t="str">
        <f>IFERROR(VLOOKUP($P53,'Kredieten productgroepen functi'!$C:$M,7,FALSE),"n.v.t.")</f>
        <v>Geldleningen langer of gelijk aan een jaar</v>
      </c>
      <c r="AP53" s="16" t="str">
        <f>IFERROR(VLOOKUP($P53,'Kredieten productgroepen functi'!$C:$M,8,FALSE),"n.v.t.")</f>
        <v>01</v>
      </c>
      <c r="AQ53" s="16" t="str">
        <f>IFERROR(VLOOKUP($P53,'Kredieten productgroepen functi'!$C:$M,9,FALSE),"n.v.t.")</f>
        <v>Geldleningen en uitzettingen langer of gelijk aan 1 jaar</v>
      </c>
      <c r="AR53" s="16" t="str">
        <f>IFERROR(VLOOKUP($P53,'Kredieten productgroepen functi'!$C:$M,10,FALSE),"n.v.t.")</f>
        <v>0</v>
      </c>
      <c r="AS53" s="16" t="str">
        <f>IFERROR(VLOOKUP($P53,'Kredieten productgroepen functi'!$C:$M,11,FALSE),"n.v.t.")</f>
        <v>Financiering en algemene dekkingsmiddelen</v>
      </c>
      <c r="AT53" s="16" t="str">
        <f t="shared" si="5"/>
        <v>Baten</v>
      </c>
      <c r="AU53" s="16" t="str">
        <f>IFERROR(VLOOKUP($R53,Kostensoorten!$C:$J,7,FALSE),"n.v.t.")</f>
        <v>5.0</v>
      </c>
      <c r="AV53" s="16" t="str">
        <f>IFERROR(VLOOKUP($R53,Kostensoorten!$C:$J,8,FALSE),"n.v.t.")</f>
        <v>Rente</v>
      </c>
    </row>
    <row r="54" spans="1:48">
      <c r="A54" s="16" t="s">
        <v>39</v>
      </c>
      <c r="B54" s="16" t="s">
        <v>39</v>
      </c>
      <c r="C54" s="16" t="s">
        <v>39</v>
      </c>
      <c r="D54" s="16" t="s">
        <v>39</v>
      </c>
      <c r="E54" s="16" t="s">
        <v>39</v>
      </c>
      <c r="F54" s="2" t="s">
        <v>9026</v>
      </c>
      <c r="G54" s="2" t="s">
        <v>39</v>
      </c>
      <c r="H54" s="2" t="s">
        <v>39</v>
      </c>
      <c r="I54" s="18">
        <v>-65000</v>
      </c>
      <c r="J54" s="16" t="s">
        <v>39</v>
      </c>
      <c r="K54" s="16" t="s">
        <v>39</v>
      </c>
      <c r="L54" s="16" t="s">
        <v>39</v>
      </c>
      <c r="M54" s="16" t="s">
        <v>39</v>
      </c>
      <c r="N54" s="16" t="s">
        <v>39</v>
      </c>
      <c r="O54" s="16" t="s">
        <v>39</v>
      </c>
      <c r="P54" s="16" t="str">
        <f t="shared" si="3"/>
        <v>601125</v>
      </c>
      <c r="Q54" s="16" t="str">
        <f>IFERROR(VLOOKUP($P54,'Kredieten productgroepen functi'!$C:$M,2,FALSE),"n.v.t.")</f>
        <v>RenK.dep.bij medeoverh. vanaf 1 jaar</v>
      </c>
      <c r="R54" s="16" t="str">
        <f t="shared" si="4"/>
        <v>850005</v>
      </c>
      <c r="S54" s="16" t="str">
        <f>IFERROR(VLOOKUP($R54,Kostensoorten!$C:$J,2,FALSE),"n.v.t.")</f>
        <v>Ontvangen rente beleggingen</v>
      </c>
      <c r="T54" s="16" t="s">
        <v>39</v>
      </c>
      <c r="U54" s="16" t="s">
        <v>39</v>
      </c>
      <c r="V54" s="16" t="s">
        <v>39</v>
      </c>
      <c r="W54" s="16" t="s">
        <v>39</v>
      </c>
      <c r="X54" s="16" t="s">
        <v>39</v>
      </c>
      <c r="Y54" s="16" t="s">
        <v>39</v>
      </c>
      <c r="Z54" s="16" t="s">
        <v>39</v>
      </c>
      <c r="AA54" s="16" t="s">
        <v>39</v>
      </c>
      <c r="AB54" s="16" t="s">
        <v>39</v>
      </c>
      <c r="AC54" s="16" t="s">
        <v>39</v>
      </c>
      <c r="AD54" s="16" t="s">
        <v>39</v>
      </c>
      <c r="AE54" s="16" t="s">
        <v>39</v>
      </c>
      <c r="AF54" s="16" t="s">
        <v>39</v>
      </c>
      <c r="AG54" s="16" t="s">
        <v>39</v>
      </c>
      <c r="AH54" s="16" t="s">
        <v>39</v>
      </c>
      <c r="AI54" s="16" t="s">
        <v>39</v>
      </c>
      <c r="AJ54" s="16" t="s">
        <v>39</v>
      </c>
      <c r="AL54" s="16" t="s">
        <v>39</v>
      </c>
      <c r="AM54" s="16" t="s">
        <v>39</v>
      </c>
      <c r="AN54" s="16" t="str">
        <f>IFERROR(VLOOKUP($P54,'Kredieten productgroepen functi'!$C:$M,6,FALSE),"n.v.t.")</f>
        <v>0110</v>
      </c>
      <c r="AO54" s="16" t="str">
        <f>IFERROR(VLOOKUP($P54,'Kredieten productgroepen functi'!$C:$M,7,FALSE),"n.v.t.")</f>
        <v>Geldleningen langer of gelijk aan een jaar</v>
      </c>
      <c r="AP54" s="16" t="str">
        <f>IFERROR(VLOOKUP($P54,'Kredieten productgroepen functi'!$C:$M,8,FALSE),"n.v.t.")</f>
        <v>01</v>
      </c>
      <c r="AQ54" s="16" t="str">
        <f>IFERROR(VLOOKUP($P54,'Kredieten productgroepen functi'!$C:$M,9,FALSE),"n.v.t.")</f>
        <v>Geldleningen en uitzettingen langer of gelijk aan 1 jaar</v>
      </c>
      <c r="AR54" s="16" t="str">
        <f>IFERROR(VLOOKUP($P54,'Kredieten productgroepen functi'!$C:$M,10,FALSE),"n.v.t.")</f>
        <v>0</v>
      </c>
      <c r="AS54" s="16" t="str">
        <f>IFERROR(VLOOKUP($P54,'Kredieten productgroepen functi'!$C:$M,11,FALSE),"n.v.t.")</f>
        <v>Financiering en algemene dekkingsmiddelen</v>
      </c>
      <c r="AT54" s="16" t="str">
        <f t="shared" si="5"/>
        <v>Baten</v>
      </c>
      <c r="AU54" s="16" t="str">
        <f>IFERROR(VLOOKUP($R54,Kostensoorten!$C:$J,7,FALSE),"n.v.t.")</f>
        <v>5.0</v>
      </c>
      <c r="AV54" s="16" t="str">
        <f>IFERROR(VLOOKUP($R54,Kostensoorten!$C:$J,8,FALSE),"n.v.t.")</f>
        <v>Rente</v>
      </c>
    </row>
    <row r="55" spans="1:48">
      <c r="A55" s="16" t="s">
        <v>39</v>
      </c>
      <c r="B55" s="16" t="s">
        <v>39</v>
      </c>
      <c r="C55" s="16" t="s">
        <v>39</v>
      </c>
      <c r="D55" s="16" t="s">
        <v>39</v>
      </c>
      <c r="E55" s="16" t="s">
        <v>39</v>
      </c>
      <c r="F55" s="2" t="s">
        <v>9027</v>
      </c>
      <c r="G55" s="2" t="s">
        <v>39</v>
      </c>
      <c r="H55" s="2" t="s">
        <v>39</v>
      </c>
      <c r="I55" s="18">
        <v>-50000</v>
      </c>
      <c r="J55" s="16" t="s">
        <v>39</v>
      </c>
      <c r="K55" s="16" t="s">
        <v>39</v>
      </c>
      <c r="L55" s="16" t="s">
        <v>39</v>
      </c>
      <c r="M55" s="16" t="s">
        <v>39</v>
      </c>
      <c r="N55" s="16" t="s">
        <v>39</v>
      </c>
      <c r="O55" s="16" t="s">
        <v>39</v>
      </c>
      <c r="P55" s="16" t="str">
        <f t="shared" si="3"/>
        <v>601125</v>
      </c>
      <c r="Q55" s="16" t="str">
        <f>IFERROR(VLOOKUP($P55,'Kredieten productgroepen functi'!$C:$M,2,FALSE),"n.v.t.")</f>
        <v>RenK.dep.bij medeoverh. vanaf 1 jaar</v>
      </c>
      <c r="R55" s="16" t="str">
        <f t="shared" si="4"/>
        <v>850005</v>
      </c>
      <c r="S55" s="16" t="str">
        <f>IFERROR(VLOOKUP($R55,Kostensoorten!$C:$J,2,FALSE),"n.v.t.")</f>
        <v>Ontvangen rente beleggingen</v>
      </c>
      <c r="T55" s="16" t="s">
        <v>39</v>
      </c>
      <c r="U55" s="16" t="s">
        <v>39</v>
      </c>
      <c r="V55" s="16" t="s">
        <v>39</v>
      </c>
      <c r="W55" s="16" t="s">
        <v>39</v>
      </c>
      <c r="X55" s="16" t="s">
        <v>39</v>
      </c>
      <c r="Y55" s="16" t="s">
        <v>39</v>
      </c>
      <c r="Z55" s="16" t="s">
        <v>39</v>
      </c>
      <c r="AA55" s="16" t="s">
        <v>39</v>
      </c>
      <c r="AB55" s="16" t="s">
        <v>39</v>
      </c>
      <c r="AC55" s="16" t="s">
        <v>39</v>
      </c>
      <c r="AD55" s="16" t="s">
        <v>39</v>
      </c>
      <c r="AE55" s="16" t="s">
        <v>39</v>
      </c>
      <c r="AF55" s="16" t="s">
        <v>39</v>
      </c>
      <c r="AG55" s="16" t="s">
        <v>39</v>
      </c>
      <c r="AH55" s="16" t="s">
        <v>39</v>
      </c>
      <c r="AI55" s="16" t="s">
        <v>39</v>
      </c>
      <c r="AJ55" s="16" t="s">
        <v>39</v>
      </c>
      <c r="AL55" s="16" t="s">
        <v>39</v>
      </c>
      <c r="AM55" s="16" t="s">
        <v>39</v>
      </c>
      <c r="AN55" s="16" t="str">
        <f>IFERROR(VLOOKUP($P55,'Kredieten productgroepen functi'!$C:$M,6,FALSE),"n.v.t.")</f>
        <v>0110</v>
      </c>
      <c r="AO55" s="16" t="str">
        <f>IFERROR(VLOOKUP($P55,'Kredieten productgroepen functi'!$C:$M,7,FALSE),"n.v.t.")</f>
        <v>Geldleningen langer of gelijk aan een jaar</v>
      </c>
      <c r="AP55" s="16" t="str">
        <f>IFERROR(VLOOKUP($P55,'Kredieten productgroepen functi'!$C:$M,8,FALSE),"n.v.t.")</f>
        <v>01</v>
      </c>
      <c r="AQ55" s="16" t="str">
        <f>IFERROR(VLOOKUP($P55,'Kredieten productgroepen functi'!$C:$M,9,FALSE),"n.v.t.")</f>
        <v>Geldleningen en uitzettingen langer of gelijk aan 1 jaar</v>
      </c>
      <c r="AR55" s="16" t="str">
        <f>IFERROR(VLOOKUP($P55,'Kredieten productgroepen functi'!$C:$M,10,FALSE),"n.v.t.")</f>
        <v>0</v>
      </c>
      <c r="AS55" s="16" t="str">
        <f>IFERROR(VLOOKUP($P55,'Kredieten productgroepen functi'!$C:$M,11,FALSE),"n.v.t.")</f>
        <v>Financiering en algemene dekkingsmiddelen</v>
      </c>
      <c r="AT55" s="16" t="str">
        <f t="shared" si="5"/>
        <v>Baten</v>
      </c>
      <c r="AU55" s="16" t="str">
        <f>IFERROR(VLOOKUP($R55,Kostensoorten!$C:$J,7,FALSE),"n.v.t.")</f>
        <v>5.0</v>
      </c>
      <c r="AV55" s="16" t="str">
        <f>IFERROR(VLOOKUP($R55,Kostensoorten!$C:$J,8,FALSE),"n.v.t.")</f>
        <v>Rente</v>
      </c>
    </row>
    <row r="56" spans="1:48">
      <c r="A56" s="16" t="s">
        <v>39</v>
      </c>
      <c r="B56" s="16" t="s">
        <v>39</v>
      </c>
      <c r="C56" s="16" t="s">
        <v>39</v>
      </c>
      <c r="D56" s="16" t="s">
        <v>39</v>
      </c>
      <c r="E56" s="16" t="s">
        <v>39</v>
      </c>
      <c r="F56" s="2" t="s">
        <v>9028</v>
      </c>
      <c r="G56" s="2" t="s">
        <v>39</v>
      </c>
      <c r="H56" s="2" t="s">
        <v>39</v>
      </c>
      <c r="I56" s="18">
        <v>-187500</v>
      </c>
      <c r="J56" s="16" t="s">
        <v>39</v>
      </c>
      <c r="K56" s="16" t="s">
        <v>39</v>
      </c>
      <c r="L56" s="16" t="s">
        <v>39</v>
      </c>
      <c r="M56" s="16" t="s">
        <v>39</v>
      </c>
      <c r="N56" s="16" t="s">
        <v>39</v>
      </c>
      <c r="O56" s="16" t="s">
        <v>39</v>
      </c>
      <c r="P56" s="16" t="str">
        <f t="shared" si="3"/>
        <v>601125</v>
      </c>
      <c r="Q56" s="16" t="str">
        <f>IFERROR(VLOOKUP($P56,'Kredieten productgroepen functi'!$C:$M,2,FALSE),"n.v.t.")</f>
        <v>RenK.dep.bij medeoverh. vanaf 1 jaar</v>
      </c>
      <c r="R56" s="16" t="str">
        <f t="shared" si="4"/>
        <v>850005</v>
      </c>
      <c r="S56" s="16" t="str">
        <f>IFERROR(VLOOKUP($R56,Kostensoorten!$C:$J,2,FALSE),"n.v.t.")</f>
        <v>Ontvangen rente beleggingen</v>
      </c>
      <c r="T56" s="16" t="s">
        <v>39</v>
      </c>
      <c r="U56" s="16" t="s">
        <v>39</v>
      </c>
      <c r="V56" s="16" t="s">
        <v>39</v>
      </c>
      <c r="W56" s="16" t="s">
        <v>39</v>
      </c>
      <c r="X56" s="16" t="s">
        <v>39</v>
      </c>
      <c r="Y56" s="16" t="s">
        <v>39</v>
      </c>
      <c r="Z56" s="16" t="s">
        <v>39</v>
      </c>
      <c r="AA56" s="16" t="s">
        <v>39</v>
      </c>
      <c r="AB56" s="16" t="s">
        <v>39</v>
      </c>
      <c r="AC56" s="16" t="s">
        <v>39</v>
      </c>
      <c r="AD56" s="16" t="s">
        <v>39</v>
      </c>
      <c r="AE56" s="16" t="s">
        <v>39</v>
      </c>
      <c r="AF56" s="16" t="s">
        <v>39</v>
      </c>
      <c r="AG56" s="16" t="s">
        <v>39</v>
      </c>
      <c r="AH56" s="16" t="s">
        <v>39</v>
      </c>
      <c r="AI56" s="16" t="s">
        <v>39</v>
      </c>
      <c r="AJ56" s="16" t="s">
        <v>39</v>
      </c>
      <c r="AL56" s="16" t="s">
        <v>39</v>
      </c>
      <c r="AM56" s="16" t="s">
        <v>39</v>
      </c>
      <c r="AN56" s="16" t="str">
        <f>IFERROR(VLOOKUP($P56,'Kredieten productgroepen functi'!$C:$M,6,FALSE),"n.v.t.")</f>
        <v>0110</v>
      </c>
      <c r="AO56" s="16" t="str">
        <f>IFERROR(VLOOKUP($P56,'Kredieten productgroepen functi'!$C:$M,7,FALSE),"n.v.t.")</f>
        <v>Geldleningen langer of gelijk aan een jaar</v>
      </c>
      <c r="AP56" s="16" t="str">
        <f>IFERROR(VLOOKUP($P56,'Kredieten productgroepen functi'!$C:$M,8,FALSE),"n.v.t.")</f>
        <v>01</v>
      </c>
      <c r="AQ56" s="16" t="str">
        <f>IFERROR(VLOOKUP($P56,'Kredieten productgroepen functi'!$C:$M,9,FALSE),"n.v.t.")</f>
        <v>Geldleningen en uitzettingen langer of gelijk aan 1 jaar</v>
      </c>
      <c r="AR56" s="16" t="str">
        <f>IFERROR(VLOOKUP($P56,'Kredieten productgroepen functi'!$C:$M,10,FALSE),"n.v.t.")</f>
        <v>0</v>
      </c>
      <c r="AS56" s="16" t="str">
        <f>IFERROR(VLOOKUP($P56,'Kredieten productgroepen functi'!$C:$M,11,FALSE),"n.v.t.")</f>
        <v>Financiering en algemene dekkingsmiddelen</v>
      </c>
      <c r="AT56" s="16" t="str">
        <f t="shared" si="5"/>
        <v>Baten</v>
      </c>
      <c r="AU56" s="16" t="str">
        <f>IFERROR(VLOOKUP($R56,Kostensoorten!$C:$J,7,FALSE),"n.v.t.")</f>
        <v>5.0</v>
      </c>
      <c r="AV56" s="16" t="str">
        <f>IFERROR(VLOOKUP($R56,Kostensoorten!$C:$J,8,FALSE),"n.v.t.")</f>
        <v>Rente</v>
      </c>
    </row>
    <row r="57" spans="1:48">
      <c r="A57" s="16" t="s">
        <v>39</v>
      </c>
      <c r="B57" s="16" t="s">
        <v>39</v>
      </c>
      <c r="C57" s="16" t="s">
        <v>39</v>
      </c>
      <c r="D57" s="16" t="s">
        <v>39</v>
      </c>
      <c r="E57" s="16" t="s">
        <v>39</v>
      </c>
      <c r="F57" s="2" t="s">
        <v>9029</v>
      </c>
      <c r="G57" s="2" t="s">
        <v>39</v>
      </c>
      <c r="H57" s="2" t="s">
        <v>39</v>
      </c>
      <c r="I57" s="18">
        <v>-46800</v>
      </c>
      <c r="J57" s="16" t="s">
        <v>39</v>
      </c>
      <c r="K57" s="16" t="s">
        <v>39</v>
      </c>
      <c r="L57" s="16" t="s">
        <v>39</v>
      </c>
      <c r="M57" s="16" t="s">
        <v>39</v>
      </c>
      <c r="N57" s="16" t="s">
        <v>39</v>
      </c>
      <c r="O57" s="16" t="s">
        <v>39</v>
      </c>
      <c r="P57" s="16" t="str">
        <f t="shared" si="3"/>
        <v>601125</v>
      </c>
      <c r="Q57" s="16" t="str">
        <f>IFERROR(VLOOKUP($P57,'Kredieten productgroepen functi'!$C:$M,2,FALSE),"n.v.t.")</f>
        <v>RenK.dep.bij medeoverh. vanaf 1 jaar</v>
      </c>
      <c r="R57" s="16" t="str">
        <f t="shared" si="4"/>
        <v>850005</v>
      </c>
      <c r="S57" s="16" t="str">
        <f>IFERROR(VLOOKUP($R57,Kostensoorten!$C:$J,2,FALSE),"n.v.t.")</f>
        <v>Ontvangen rente beleggingen</v>
      </c>
      <c r="T57" s="16" t="s">
        <v>39</v>
      </c>
      <c r="U57" s="16" t="s">
        <v>39</v>
      </c>
      <c r="V57" s="16" t="s">
        <v>39</v>
      </c>
      <c r="W57" s="16" t="s">
        <v>39</v>
      </c>
      <c r="X57" s="16" t="s">
        <v>39</v>
      </c>
      <c r="Y57" s="16" t="s">
        <v>39</v>
      </c>
      <c r="Z57" s="16" t="s">
        <v>39</v>
      </c>
      <c r="AA57" s="16" t="s">
        <v>39</v>
      </c>
      <c r="AB57" s="16" t="s">
        <v>39</v>
      </c>
      <c r="AC57" s="16" t="s">
        <v>39</v>
      </c>
      <c r="AD57" s="16" t="s">
        <v>39</v>
      </c>
      <c r="AE57" s="16" t="s">
        <v>39</v>
      </c>
      <c r="AF57" s="16" t="s">
        <v>39</v>
      </c>
      <c r="AG57" s="16" t="s">
        <v>39</v>
      </c>
      <c r="AH57" s="16" t="s">
        <v>39</v>
      </c>
      <c r="AI57" s="16" t="s">
        <v>39</v>
      </c>
      <c r="AJ57" s="16" t="s">
        <v>39</v>
      </c>
      <c r="AL57" s="16" t="s">
        <v>39</v>
      </c>
      <c r="AM57" s="16" t="s">
        <v>39</v>
      </c>
      <c r="AN57" s="16" t="str">
        <f>IFERROR(VLOOKUP($P57,'Kredieten productgroepen functi'!$C:$M,6,FALSE),"n.v.t.")</f>
        <v>0110</v>
      </c>
      <c r="AO57" s="16" t="str">
        <f>IFERROR(VLOOKUP($P57,'Kredieten productgroepen functi'!$C:$M,7,FALSE),"n.v.t.")</f>
        <v>Geldleningen langer of gelijk aan een jaar</v>
      </c>
      <c r="AP57" s="16" t="str">
        <f>IFERROR(VLOOKUP($P57,'Kredieten productgroepen functi'!$C:$M,8,FALSE),"n.v.t.")</f>
        <v>01</v>
      </c>
      <c r="AQ57" s="16" t="str">
        <f>IFERROR(VLOOKUP($P57,'Kredieten productgroepen functi'!$C:$M,9,FALSE),"n.v.t.")</f>
        <v>Geldleningen en uitzettingen langer of gelijk aan 1 jaar</v>
      </c>
      <c r="AR57" s="16" t="str">
        <f>IFERROR(VLOOKUP($P57,'Kredieten productgroepen functi'!$C:$M,10,FALSE),"n.v.t.")</f>
        <v>0</v>
      </c>
      <c r="AS57" s="16" t="str">
        <f>IFERROR(VLOOKUP($P57,'Kredieten productgroepen functi'!$C:$M,11,FALSE),"n.v.t.")</f>
        <v>Financiering en algemene dekkingsmiddelen</v>
      </c>
      <c r="AT57" s="16" t="str">
        <f t="shared" si="5"/>
        <v>Baten</v>
      </c>
      <c r="AU57" s="16" t="str">
        <f>IFERROR(VLOOKUP($R57,Kostensoorten!$C:$J,7,FALSE),"n.v.t.")</f>
        <v>5.0</v>
      </c>
      <c r="AV57" s="16" t="str">
        <f>IFERROR(VLOOKUP($R57,Kostensoorten!$C:$J,8,FALSE),"n.v.t.")</f>
        <v>Rente</v>
      </c>
    </row>
    <row r="58" spans="1:48">
      <c r="A58" s="16" t="s">
        <v>39</v>
      </c>
      <c r="B58" s="16" t="s">
        <v>39</v>
      </c>
      <c r="C58" s="16" t="s">
        <v>39</v>
      </c>
      <c r="D58" s="16" t="s">
        <v>39</v>
      </c>
      <c r="E58" s="16" t="s">
        <v>39</v>
      </c>
      <c r="F58" s="2" t="s">
        <v>7251</v>
      </c>
      <c r="G58" s="2" t="s">
        <v>39</v>
      </c>
      <c r="H58" s="2" t="s">
        <v>39</v>
      </c>
      <c r="I58" s="18">
        <v>-70000</v>
      </c>
      <c r="J58" s="16" t="s">
        <v>39</v>
      </c>
      <c r="K58" s="16" t="s">
        <v>39</v>
      </c>
      <c r="L58" s="16" t="s">
        <v>39</v>
      </c>
      <c r="M58" s="16" t="s">
        <v>39</v>
      </c>
      <c r="N58" s="16" t="s">
        <v>39</v>
      </c>
      <c r="O58" s="16" t="s">
        <v>39</v>
      </c>
      <c r="P58" s="16" t="str">
        <f t="shared" si="3"/>
        <v>601125</v>
      </c>
      <c r="Q58" s="16" t="str">
        <f>IFERROR(VLOOKUP($P58,'Kredieten productgroepen functi'!$C:$M,2,FALSE),"n.v.t.")</f>
        <v>RenK.dep.bij medeoverh. vanaf 1 jaar</v>
      </c>
      <c r="R58" s="16" t="str">
        <f t="shared" si="4"/>
        <v>850005</v>
      </c>
      <c r="S58" s="16" t="str">
        <f>IFERROR(VLOOKUP($R58,Kostensoorten!$C:$J,2,FALSE),"n.v.t.")</f>
        <v>Ontvangen rente beleggingen</v>
      </c>
      <c r="T58" s="16" t="s">
        <v>39</v>
      </c>
      <c r="U58" s="16" t="s">
        <v>39</v>
      </c>
      <c r="V58" s="16" t="s">
        <v>39</v>
      </c>
      <c r="W58" s="16" t="s">
        <v>39</v>
      </c>
      <c r="X58" s="16" t="s">
        <v>39</v>
      </c>
      <c r="Y58" s="16" t="s">
        <v>39</v>
      </c>
      <c r="Z58" s="16" t="s">
        <v>39</v>
      </c>
      <c r="AA58" s="16" t="s">
        <v>39</v>
      </c>
      <c r="AB58" s="16" t="s">
        <v>39</v>
      </c>
      <c r="AC58" s="16" t="s">
        <v>39</v>
      </c>
      <c r="AD58" s="16" t="s">
        <v>39</v>
      </c>
      <c r="AE58" s="16" t="s">
        <v>39</v>
      </c>
      <c r="AF58" s="16" t="s">
        <v>39</v>
      </c>
      <c r="AG58" s="16" t="s">
        <v>39</v>
      </c>
      <c r="AH58" s="16" t="s">
        <v>39</v>
      </c>
      <c r="AI58" s="16" t="s">
        <v>39</v>
      </c>
      <c r="AJ58" s="16" t="s">
        <v>39</v>
      </c>
      <c r="AL58" s="16" t="s">
        <v>39</v>
      </c>
      <c r="AM58" s="16" t="s">
        <v>39</v>
      </c>
      <c r="AN58" s="16" t="str">
        <f>IFERROR(VLOOKUP($P58,'Kredieten productgroepen functi'!$C:$M,6,FALSE),"n.v.t.")</f>
        <v>0110</v>
      </c>
      <c r="AO58" s="16" t="str">
        <f>IFERROR(VLOOKUP($P58,'Kredieten productgroepen functi'!$C:$M,7,FALSE),"n.v.t.")</f>
        <v>Geldleningen langer of gelijk aan een jaar</v>
      </c>
      <c r="AP58" s="16" t="str">
        <f>IFERROR(VLOOKUP($P58,'Kredieten productgroepen functi'!$C:$M,8,FALSE),"n.v.t.")</f>
        <v>01</v>
      </c>
      <c r="AQ58" s="16" t="str">
        <f>IFERROR(VLOOKUP($P58,'Kredieten productgroepen functi'!$C:$M,9,FALSE),"n.v.t.")</f>
        <v>Geldleningen en uitzettingen langer of gelijk aan 1 jaar</v>
      </c>
      <c r="AR58" s="16" t="str">
        <f>IFERROR(VLOOKUP($P58,'Kredieten productgroepen functi'!$C:$M,10,FALSE),"n.v.t.")</f>
        <v>0</v>
      </c>
      <c r="AS58" s="16" t="str">
        <f>IFERROR(VLOOKUP($P58,'Kredieten productgroepen functi'!$C:$M,11,FALSE),"n.v.t.")</f>
        <v>Financiering en algemene dekkingsmiddelen</v>
      </c>
      <c r="AT58" s="16" t="str">
        <f t="shared" si="5"/>
        <v>Baten</v>
      </c>
      <c r="AU58" s="16" t="str">
        <f>IFERROR(VLOOKUP($R58,Kostensoorten!$C:$J,7,FALSE),"n.v.t.")</f>
        <v>5.0</v>
      </c>
      <c r="AV58" s="16" t="str">
        <f>IFERROR(VLOOKUP($R58,Kostensoorten!$C:$J,8,FALSE),"n.v.t.")</f>
        <v>Rente</v>
      </c>
    </row>
    <row r="59" spans="1:48">
      <c r="A59" s="16" t="s">
        <v>39</v>
      </c>
      <c r="B59" s="16" t="s">
        <v>39</v>
      </c>
      <c r="C59" s="16" t="s">
        <v>39</v>
      </c>
      <c r="D59" s="16" t="s">
        <v>39</v>
      </c>
      <c r="E59" s="16" t="s">
        <v>39</v>
      </c>
      <c r="F59" s="2" t="s">
        <v>8497</v>
      </c>
      <c r="G59" s="2" t="s">
        <v>39</v>
      </c>
      <c r="H59" s="2" t="s">
        <v>39</v>
      </c>
      <c r="I59" s="18">
        <v>-20000</v>
      </c>
      <c r="J59" s="16" t="s">
        <v>39</v>
      </c>
      <c r="K59" s="16" t="s">
        <v>39</v>
      </c>
      <c r="L59" s="16" t="s">
        <v>39</v>
      </c>
      <c r="M59" s="16" t="s">
        <v>39</v>
      </c>
      <c r="N59" s="16" t="s">
        <v>39</v>
      </c>
      <c r="O59" s="16" t="s">
        <v>39</v>
      </c>
      <c r="P59" s="16" t="str">
        <f t="shared" si="3"/>
        <v>601125</v>
      </c>
      <c r="Q59" s="16" t="str">
        <f>IFERROR(VLOOKUP($P59,'Kredieten productgroepen functi'!$C:$M,2,FALSE),"n.v.t.")</f>
        <v>RenK.dep.bij medeoverh. vanaf 1 jaar</v>
      </c>
      <c r="R59" s="16" t="str">
        <f t="shared" si="4"/>
        <v>850005</v>
      </c>
      <c r="S59" s="16" t="str">
        <f>IFERROR(VLOOKUP($R59,Kostensoorten!$C:$J,2,FALSE),"n.v.t.")</f>
        <v>Ontvangen rente beleggingen</v>
      </c>
      <c r="T59" s="16" t="s">
        <v>39</v>
      </c>
      <c r="U59" s="16" t="s">
        <v>39</v>
      </c>
      <c r="V59" s="16" t="s">
        <v>39</v>
      </c>
      <c r="W59" s="16" t="s">
        <v>39</v>
      </c>
      <c r="X59" s="16" t="s">
        <v>39</v>
      </c>
      <c r="Y59" s="16" t="s">
        <v>39</v>
      </c>
      <c r="Z59" s="16" t="s">
        <v>39</v>
      </c>
      <c r="AA59" s="16" t="s">
        <v>39</v>
      </c>
      <c r="AB59" s="16" t="s">
        <v>39</v>
      </c>
      <c r="AC59" s="16" t="s">
        <v>39</v>
      </c>
      <c r="AD59" s="16" t="s">
        <v>39</v>
      </c>
      <c r="AE59" s="16" t="s">
        <v>39</v>
      </c>
      <c r="AF59" s="16" t="s">
        <v>39</v>
      </c>
      <c r="AG59" s="16" t="s">
        <v>39</v>
      </c>
      <c r="AH59" s="16" t="s">
        <v>39</v>
      </c>
      <c r="AI59" s="16" t="s">
        <v>39</v>
      </c>
      <c r="AJ59" s="16" t="s">
        <v>39</v>
      </c>
      <c r="AL59" s="16" t="s">
        <v>39</v>
      </c>
      <c r="AM59" s="16" t="s">
        <v>39</v>
      </c>
      <c r="AN59" s="16" t="str">
        <f>IFERROR(VLOOKUP($P59,'Kredieten productgroepen functi'!$C:$M,6,FALSE),"n.v.t.")</f>
        <v>0110</v>
      </c>
      <c r="AO59" s="16" t="str">
        <f>IFERROR(VLOOKUP($P59,'Kredieten productgroepen functi'!$C:$M,7,FALSE),"n.v.t.")</f>
        <v>Geldleningen langer of gelijk aan een jaar</v>
      </c>
      <c r="AP59" s="16" t="str">
        <f>IFERROR(VLOOKUP($P59,'Kredieten productgroepen functi'!$C:$M,8,FALSE),"n.v.t.")</f>
        <v>01</v>
      </c>
      <c r="AQ59" s="16" t="str">
        <f>IFERROR(VLOOKUP($P59,'Kredieten productgroepen functi'!$C:$M,9,FALSE),"n.v.t.")</f>
        <v>Geldleningen en uitzettingen langer of gelijk aan 1 jaar</v>
      </c>
      <c r="AR59" s="16" t="str">
        <f>IFERROR(VLOOKUP($P59,'Kredieten productgroepen functi'!$C:$M,10,FALSE),"n.v.t.")</f>
        <v>0</v>
      </c>
      <c r="AS59" s="16" t="str">
        <f>IFERROR(VLOOKUP($P59,'Kredieten productgroepen functi'!$C:$M,11,FALSE),"n.v.t.")</f>
        <v>Financiering en algemene dekkingsmiddelen</v>
      </c>
      <c r="AT59" s="16" t="str">
        <f t="shared" si="5"/>
        <v>Baten</v>
      </c>
      <c r="AU59" s="16" t="str">
        <f>IFERROR(VLOOKUP($R59,Kostensoorten!$C:$J,7,FALSE),"n.v.t.")</f>
        <v>5.0</v>
      </c>
      <c r="AV59" s="16" t="str">
        <f>IFERROR(VLOOKUP($R59,Kostensoorten!$C:$J,8,FALSE),"n.v.t.")</f>
        <v>Rente</v>
      </c>
    </row>
    <row r="60" spans="1:48">
      <c r="A60" s="16" t="s">
        <v>39</v>
      </c>
      <c r="B60" s="16" t="s">
        <v>39</v>
      </c>
      <c r="C60" s="16" t="s">
        <v>39</v>
      </c>
      <c r="D60" s="16" t="s">
        <v>39</v>
      </c>
      <c r="E60" s="16" t="s">
        <v>39</v>
      </c>
      <c r="F60" s="2" t="s">
        <v>9030</v>
      </c>
      <c r="G60" s="2" t="s">
        <v>39</v>
      </c>
      <c r="H60" s="2" t="s">
        <v>39</v>
      </c>
      <c r="I60" s="18">
        <v>-19000</v>
      </c>
      <c r="J60" s="16" t="s">
        <v>39</v>
      </c>
      <c r="K60" s="16" t="s">
        <v>39</v>
      </c>
      <c r="L60" s="16" t="s">
        <v>39</v>
      </c>
      <c r="M60" s="16" t="s">
        <v>39</v>
      </c>
      <c r="N60" s="16" t="s">
        <v>39</v>
      </c>
      <c r="O60" s="16" t="s">
        <v>39</v>
      </c>
      <c r="P60" s="16" t="str">
        <f t="shared" si="3"/>
        <v>601125</v>
      </c>
      <c r="Q60" s="16" t="str">
        <f>IFERROR(VLOOKUP($P60,'Kredieten productgroepen functi'!$C:$M,2,FALSE),"n.v.t.")</f>
        <v>RenK.dep.bij medeoverh. vanaf 1 jaar</v>
      </c>
      <c r="R60" s="16" t="str">
        <f t="shared" si="4"/>
        <v>850005</v>
      </c>
      <c r="S60" s="16" t="str">
        <f>IFERROR(VLOOKUP($R60,Kostensoorten!$C:$J,2,FALSE),"n.v.t.")</f>
        <v>Ontvangen rente beleggingen</v>
      </c>
      <c r="T60" s="16" t="s">
        <v>39</v>
      </c>
      <c r="U60" s="16" t="s">
        <v>39</v>
      </c>
      <c r="V60" s="16" t="s">
        <v>39</v>
      </c>
      <c r="W60" s="16" t="s">
        <v>39</v>
      </c>
      <c r="X60" s="16" t="s">
        <v>39</v>
      </c>
      <c r="Y60" s="16" t="s">
        <v>39</v>
      </c>
      <c r="Z60" s="16" t="s">
        <v>39</v>
      </c>
      <c r="AA60" s="16" t="s">
        <v>39</v>
      </c>
      <c r="AB60" s="16" t="s">
        <v>39</v>
      </c>
      <c r="AC60" s="16" t="s">
        <v>39</v>
      </c>
      <c r="AD60" s="16" t="s">
        <v>39</v>
      </c>
      <c r="AE60" s="16" t="s">
        <v>39</v>
      </c>
      <c r="AF60" s="16" t="s">
        <v>39</v>
      </c>
      <c r="AG60" s="16" t="s">
        <v>39</v>
      </c>
      <c r="AH60" s="16" t="s">
        <v>39</v>
      </c>
      <c r="AI60" s="16" t="s">
        <v>39</v>
      </c>
      <c r="AJ60" s="16" t="s">
        <v>39</v>
      </c>
      <c r="AL60" s="16" t="s">
        <v>39</v>
      </c>
      <c r="AM60" s="16" t="s">
        <v>39</v>
      </c>
      <c r="AN60" s="16" t="str">
        <f>IFERROR(VLOOKUP($P60,'Kredieten productgroepen functi'!$C:$M,6,FALSE),"n.v.t.")</f>
        <v>0110</v>
      </c>
      <c r="AO60" s="16" t="str">
        <f>IFERROR(VLOOKUP($P60,'Kredieten productgroepen functi'!$C:$M,7,FALSE),"n.v.t.")</f>
        <v>Geldleningen langer of gelijk aan een jaar</v>
      </c>
      <c r="AP60" s="16" t="str">
        <f>IFERROR(VLOOKUP($P60,'Kredieten productgroepen functi'!$C:$M,8,FALSE),"n.v.t.")</f>
        <v>01</v>
      </c>
      <c r="AQ60" s="16" t="str">
        <f>IFERROR(VLOOKUP($P60,'Kredieten productgroepen functi'!$C:$M,9,FALSE),"n.v.t.")</f>
        <v>Geldleningen en uitzettingen langer of gelijk aan 1 jaar</v>
      </c>
      <c r="AR60" s="16" t="str">
        <f>IFERROR(VLOOKUP($P60,'Kredieten productgroepen functi'!$C:$M,10,FALSE),"n.v.t.")</f>
        <v>0</v>
      </c>
      <c r="AS60" s="16" t="str">
        <f>IFERROR(VLOOKUP($P60,'Kredieten productgroepen functi'!$C:$M,11,FALSE),"n.v.t.")</f>
        <v>Financiering en algemene dekkingsmiddelen</v>
      </c>
      <c r="AT60" s="16" t="str">
        <f t="shared" si="5"/>
        <v>Baten</v>
      </c>
      <c r="AU60" s="16" t="str">
        <f>IFERROR(VLOOKUP($R60,Kostensoorten!$C:$J,7,FALSE),"n.v.t.")</f>
        <v>5.0</v>
      </c>
      <c r="AV60" s="16" t="str">
        <f>IFERROR(VLOOKUP($R60,Kostensoorten!$C:$J,8,FALSE),"n.v.t.")</f>
        <v>Rente</v>
      </c>
    </row>
    <row r="61" spans="1:48">
      <c r="A61" s="16" t="s">
        <v>39</v>
      </c>
      <c r="B61" s="16" t="s">
        <v>39</v>
      </c>
      <c r="C61" s="16" t="s">
        <v>39</v>
      </c>
      <c r="D61" s="16" t="s">
        <v>39</v>
      </c>
      <c r="E61" s="16" t="s">
        <v>39</v>
      </c>
      <c r="F61" s="2" t="s">
        <v>9031</v>
      </c>
      <c r="G61" s="2" t="s">
        <v>39</v>
      </c>
      <c r="H61" s="2" t="s">
        <v>39</v>
      </c>
      <c r="I61" s="18">
        <v>1644954.43</v>
      </c>
      <c r="J61" s="16" t="s">
        <v>39</v>
      </c>
      <c r="K61" s="16" t="s">
        <v>39</v>
      </c>
      <c r="L61" s="16" t="s">
        <v>39</v>
      </c>
      <c r="M61" s="16" t="s">
        <v>39</v>
      </c>
      <c r="N61" s="16" t="s">
        <v>39</v>
      </c>
      <c r="O61" s="16" t="s">
        <v>39</v>
      </c>
      <c r="P61" s="16" t="str">
        <f t="shared" si="3"/>
        <v>601126</v>
      </c>
      <c r="Q61" s="16" t="str">
        <f>IFERROR(VLOOKUP($P61,'Kredieten productgroepen functi'!$C:$M,2,FALSE),"n.v.t.")</f>
        <v>Rente en kst.lening NWB</v>
      </c>
      <c r="R61" s="16" t="str">
        <f t="shared" si="4"/>
        <v>460502</v>
      </c>
      <c r="S61" s="16" t="str">
        <f>IFERROR(VLOOKUP($R61,Kostensoorten!$C:$J,2,FALSE),"n.v.t.")</f>
        <v>rentetoerekening (omslagrente)</v>
      </c>
      <c r="T61" s="16" t="s">
        <v>39</v>
      </c>
      <c r="U61" s="16" t="s">
        <v>39</v>
      </c>
      <c r="V61" s="16" t="s">
        <v>39</v>
      </c>
      <c r="W61" s="16" t="s">
        <v>39</v>
      </c>
      <c r="X61" s="16" t="s">
        <v>39</v>
      </c>
      <c r="Y61" s="16" t="s">
        <v>39</v>
      </c>
      <c r="Z61" s="16" t="s">
        <v>39</v>
      </c>
      <c r="AA61" s="16" t="s">
        <v>39</v>
      </c>
      <c r="AB61" s="16" t="s">
        <v>39</v>
      </c>
      <c r="AC61" s="16" t="s">
        <v>39</v>
      </c>
      <c r="AD61" s="16" t="s">
        <v>39</v>
      </c>
      <c r="AE61" s="16" t="s">
        <v>39</v>
      </c>
      <c r="AF61" s="16" t="s">
        <v>39</v>
      </c>
      <c r="AG61" s="16" t="s">
        <v>39</v>
      </c>
      <c r="AH61" s="16" t="s">
        <v>39</v>
      </c>
      <c r="AI61" s="16" t="s">
        <v>39</v>
      </c>
      <c r="AJ61" s="16" t="s">
        <v>39</v>
      </c>
      <c r="AL61" s="16" t="s">
        <v>39</v>
      </c>
      <c r="AM61" s="16" t="s">
        <v>39</v>
      </c>
      <c r="AN61" s="16" t="str">
        <f>IFERROR(VLOOKUP($P61,'Kredieten productgroepen functi'!$C:$M,6,FALSE),"n.v.t.")</f>
        <v>0110</v>
      </c>
      <c r="AO61" s="16" t="str">
        <f>IFERROR(VLOOKUP($P61,'Kredieten productgroepen functi'!$C:$M,7,FALSE),"n.v.t.")</f>
        <v>Geldleningen langer of gelijk aan een jaar</v>
      </c>
      <c r="AP61" s="16" t="str">
        <f>IFERROR(VLOOKUP($P61,'Kredieten productgroepen functi'!$C:$M,8,FALSE),"n.v.t.")</f>
        <v>01</v>
      </c>
      <c r="AQ61" s="16" t="str">
        <f>IFERROR(VLOOKUP($P61,'Kredieten productgroepen functi'!$C:$M,9,FALSE),"n.v.t.")</f>
        <v>Geldleningen en uitzettingen langer of gelijk aan 1 jaar</v>
      </c>
      <c r="AR61" s="16" t="str">
        <f>IFERROR(VLOOKUP($P61,'Kredieten productgroepen functi'!$C:$M,10,FALSE),"n.v.t.")</f>
        <v>0</v>
      </c>
      <c r="AS61" s="16" t="str">
        <f>IFERROR(VLOOKUP($P61,'Kredieten productgroepen functi'!$C:$M,11,FALSE),"n.v.t.")</f>
        <v>Financiering en algemene dekkingsmiddelen</v>
      </c>
      <c r="AT61" s="16" t="str">
        <f t="shared" si="5"/>
        <v>Lasten</v>
      </c>
      <c r="AU61" s="16" t="str">
        <f>IFERROR(VLOOKUP($R61,Kostensoorten!$C:$J,7,FALSE),"n.v.t.")</f>
        <v>6.2</v>
      </c>
      <c r="AV61" s="16" t="str">
        <f>IFERROR(VLOOKUP($R61,Kostensoorten!$C:$J,8,FALSE),"n.v.t.")</f>
        <v>Bespaarde rente</v>
      </c>
    </row>
    <row r="62" spans="1:48">
      <c r="A62" s="16" t="s">
        <v>39</v>
      </c>
      <c r="B62" s="16" t="s">
        <v>39</v>
      </c>
      <c r="C62" s="16" t="s">
        <v>39</v>
      </c>
      <c r="D62" s="16" t="s">
        <v>39</v>
      </c>
      <c r="E62" s="16" t="s">
        <v>39</v>
      </c>
      <c r="F62" s="2" t="s">
        <v>9032</v>
      </c>
      <c r="G62" s="2" t="s">
        <v>39</v>
      </c>
      <c r="H62" s="2" t="s">
        <v>39</v>
      </c>
      <c r="I62" s="18">
        <v>-1550000</v>
      </c>
      <c r="J62" s="16" t="s">
        <v>39</v>
      </c>
      <c r="K62" s="16" t="s">
        <v>39</v>
      </c>
      <c r="L62" s="16" t="s">
        <v>39</v>
      </c>
      <c r="M62" s="16" t="s">
        <v>39</v>
      </c>
      <c r="N62" s="16" t="s">
        <v>39</v>
      </c>
      <c r="O62" s="16" t="s">
        <v>39</v>
      </c>
      <c r="P62" s="16" t="str">
        <f t="shared" si="3"/>
        <v>601126</v>
      </c>
      <c r="Q62" s="16" t="str">
        <f>IFERROR(VLOOKUP($P62,'Kredieten productgroepen functi'!$C:$M,2,FALSE),"n.v.t.")</f>
        <v>Rente en kst.lening NWB</v>
      </c>
      <c r="R62" s="16" t="str">
        <f t="shared" si="4"/>
        <v>850009</v>
      </c>
      <c r="S62" s="16" t="str">
        <f>IFERROR(VLOOKUP($R62,Kostensoorten!$C:$J,2,FALSE),"n.v.t.")</f>
        <v>Overige ontvangen rente</v>
      </c>
      <c r="T62" s="16" t="s">
        <v>39</v>
      </c>
      <c r="U62" s="16" t="s">
        <v>39</v>
      </c>
      <c r="V62" s="16" t="s">
        <v>39</v>
      </c>
      <c r="W62" s="16" t="s">
        <v>39</v>
      </c>
      <c r="X62" s="16" t="s">
        <v>39</v>
      </c>
      <c r="Y62" s="16" t="s">
        <v>39</v>
      </c>
      <c r="Z62" s="16" t="s">
        <v>39</v>
      </c>
      <c r="AA62" s="16" t="s">
        <v>39</v>
      </c>
      <c r="AB62" s="16" t="s">
        <v>39</v>
      </c>
      <c r="AC62" s="16" t="s">
        <v>39</v>
      </c>
      <c r="AD62" s="16" t="s">
        <v>39</v>
      </c>
      <c r="AE62" s="16" t="s">
        <v>39</v>
      </c>
      <c r="AF62" s="16" t="s">
        <v>39</v>
      </c>
      <c r="AG62" s="16" t="s">
        <v>39</v>
      </c>
      <c r="AH62" s="16" t="s">
        <v>39</v>
      </c>
      <c r="AI62" s="16" t="s">
        <v>39</v>
      </c>
      <c r="AJ62" s="16" t="s">
        <v>39</v>
      </c>
      <c r="AL62" s="16" t="s">
        <v>39</v>
      </c>
      <c r="AM62" s="16" t="s">
        <v>39</v>
      </c>
      <c r="AN62" s="16" t="str">
        <f>IFERROR(VLOOKUP($P62,'Kredieten productgroepen functi'!$C:$M,6,FALSE),"n.v.t.")</f>
        <v>0110</v>
      </c>
      <c r="AO62" s="16" t="str">
        <f>IFERROR(VLOOKUP($P62,'Kredieten productgroepen functi'!$C:$M,7,FALSE),"n.v.t.")</f>
        <v>Geldleningen langer of gelijk aan een jaar</v>
      </c>
      <c r="AP62" s="16" t="str">
        <f>IFERROR(VLOOKUP($P62,'Kredieten productgroepen functi'!$C:$M,8,FALSE),"n.v.t.")</f>
        <v>01</v>
      </c>
      <c r="AQ62" s="16" t="str">
        <f>IFERROR(VLOOKUP($P62,'Kredieten productgroepen functi'!$C:$M,9,FALSE),"n.v.t.")</f>
        <v>Geldleningen en uitzettingen langer of gelijk aan 1 jaar</v>
      </c>
      <c r="AR62" s="16" t="str">
        <f>IFERROR(VLOOKUP($P62,'Kredieten productgroepen functi'!$C:$M,10,FALSE),"n.v.t.")</f>
        <v>0</v>
      </c>
      <c r="AS62" s="16" t="str">
        <f>IFERROR(VLOOKUP($P62,'Kredieten productgroepen functi'!$C:$M,11,FALSE),"n.v.t.")</f>
        <v>Financiering en algemene dekkingsmiddelen</v>
      </c>
      <c r="AT62" s="16" t="str">
        <f t="shared" si="5"/>
        <v>Baten</v>
      </c>
      <c r="AU62" s="16" t="str">
        <f>IFERROR(VLOOKUP($R62,Kostensoorten!$C:$J,7,FALSE),"n.v.t.")</f>
        <v>5.0</v>
      </c>
      <c r="AV62" s="16" t="str">
        <f>IFERROR(VLOOKUP($R62,Kostensoorten!$C:$J,8,FALSE),"n.v.t.")</f>
        <v>Rente</v>
      </c>
    </row>
    <row r="63" spans="1:48">
      <c r="A63" s="16" t="s">
        <v>39</v>
      </c>
      <c r="B63" s="16" t="s">
        <v>39</v>
      </c>
      <c r="C63" s="16" t="s">
        <v>39</v>
      </c>
      <c r="D63" s="16" t="s">
        <v>39</v>
      </c>
      <c r="E63" s="16" t="s">
        <v>39</v>
      </c>
      <c r="F63" s="2" t="s">
        <v>9033</v>
      </c>
      <c r="G63" s="2" t="s">
        <v>39</v>
      </c>
      <c r="H63" s="2" t="s">
        <v>39</v>
      </c>
      <c r="I63" s="18">
        <v>-400847.63</v>
      </c>
      <c r="J63" s="16" t="s">
        <v>39</v>
      </c>
      <c r="K63" s="16" t="s">
        <v>39</v>
      </c>
      <c r="L63" s="16" t="s">
        <v>39</v>
      </c>
      <c r="M63" s="16" t="s">
        <v>39</v>
      </c>
      <c r="N63" s="16" t="s">
        <v>39</v>
      </c>
      <c r="O63" s="16" t="s">
        <v>39</v>
      </c>
      <c r="P63" s="16" t="str">
        <f t="shared" si="3"/>
        <v>601126</v>
      </c>
      <c r="Q63" s="16" t="str">
        <f>IFERROR(VLOOKUP($P63,'Kredieten productgroepen functi'!$C:$M,2,FALSE),"n.v.t.")</f>
        <v>Rente en kst.lening NWB</v>
      </c>
      <c r="R63" s="16" t="str">
        <f t="shared" si="4"/>
        <v>850009</v>
      </c>
      <c r="S63" s="16" t="str">
        <f>IFERROR(VLOOKUP($R63,Kostensoorten!$C:$J,2,FALSE),"n.v.t.")</f>
        <v>Overige ontvangen rente</v>
      </c>
      <c r="T63" s="16" t="s">
        <v>39</v>
      </c>
      <c r="U63" s="16" t="s">
        <v>39</v>
      </c>
      <c r="V63" s="16" t="s">
        <v>39</v>
      </c>
      <c r="W63" s="16" t="s">
        <v>39</v>
      </c>
      <c r="X63" s="16" t="s">
        <v>39</v>
      </c>
      <c r="Y63" s="16" t="s">
        <v>39</v>
      </c>
      <c r="Z63" s="16" t="s">
        <v>39</v>
      </c>
      <c r="AA63" s="16" t="s">
        <v>39</v>
      </c>
      <c r="AB63" s="16" t="s">
        <v>39</v>
      </c>
      <c r="AC63" s="16" t="s">
        <v>39</v>
      </c>
      <c r="AD63" s="16" t="s">
        <v>39</v>
      </c>
      <c r="AE63" s="16" t="s">
        <v>39</v>
      </c>
      <c r="AF63" s="16" t="s">
        <v>39</v>
      </c>
      <c r="AG63" s="16" t="s">
        <v>39</v>
      </c>
      <c r="AH63" s="16" t="s">
        <v>39</v>
      </c>
      <c r="AI63" s="16" t="s">
        <v>39</v>
      </c>
      <c r="AJ63" s="16" t="s">
        <v>39</v>
      </c>
      <c r="AL63" s="16" t="s">
        <v>39</v>
      </c>
      <c r="AM63" s="16" t="s">
        <v>39</v>
      </c>
      <c r="AN63" s="16" t="str">
        <f>IFERROR(VLOOKUP($P63,'Kredieten productgroepen functi'!$C:$M,6,FALSE),"n.v.t.")</f>
        <v>0110</v>
      </c>
      <c r="AO63" s="16" t="str">
        <f>IFERROR(VLOOKUP($P63,'Kredieten productgroepen functi'!$C:$M,7,FALSE),"n.v.t.")</f>
        <v>Geldleningen langer of gelijk aan een jaar</v>
      </c>
      <c r="AP63" s="16" t="str">
        <f>IFERROR(VLOOKUP($P63,'Kredieten productgroepen functi'!$C:$M,8,FALSE),"n.v.t.")</f>
        <v>01</v>
      </c>
      <c r="AQ63" s="16" t="str">
        <f>IFERROR(VLOOKUP($P63,'Kredieten productgroepen functi'!$C:$M,9,FALSE),"n.v.t.")</f>
        <v>Geldleningen en uitzettingen langer of gelijk aan 1 jaar</v>
      </c>
      <c r="AR63" s="16" t="str">
        <f>IFERROR(VLOOKUP($P63,'Kredieten productgroepen functi'!$C:$M,10,FALSE),"n.v.t.")</f>
        <v>0</v>
      </c>
      <c r="AS63" s="16" t="str">
        <f>IFERROR(VLOOKUP($P63,'Kredieten productgroepen functi'!$C:$M,11,FALSE),"n.v.t.")</f>
        <v>Financiering en algemene dekkingsmiddelen</v>
      </c>
      <c r="AT63" s="16" t="str">
        <f t="shared" si="5"/>
        <v>Baten</v>
      </c>
      <c r="AU63" s="16" t="str">
        <f>IFERROR(VLOOKUP($R63,Kostensoorten!$C:$J,7,FALSE),"n.v.t.")</f>
        <v>5.0</v>
      </c>
      <c r="AV63" s="16" t="str">
        <f>IFERROR(VLOOKUP($R63,Kostensoorten!$C:$J,8,FALSE),"n.v.t.")</f>
        <v>Rente</v>
      </c>
    </row>
    <row r="64" spans="1:48">
      <c r="A64" s="16" t="s">
        <v>39</v>
      </c>
      <c r="B64" s="16" t="s">
        <v>39</v>
      </c>
      <c r="C64" s="16" t="s">
        <v>39</v>
      </c>
      <c r="D64" s="16" t="s">
        <v>39</v>
      </c>
      <c r="E64" s="16" t="s">
        <v>39</v>
      </c>
      <c r="F64" s="2" t="s">
        <v>42</v>
      </c>
      <c r="G64" s="2" t="s">
        <v>39</v>
      </c>
      <c r="H64" s="2" t="s">
        <v>39</v>
      </c>
      <c r="I64" s="18">
        <v>-213915248</v>
      </c>
      <c r="J64" s="16" t="s">
        <v>39</v>
      </c>
      <c r="K64" s="16" t="s">
        <v>39</v>
      </c>
      <c r="L64" s="16" t="s">
        <v>39</v>
      </c>
      <c r="M64" s="16" t="s">
        <v>39</v>
      </c>
      <c r="N64" s="16" t="s">
        <v>39</v>
      </c>
      <c r="O64" s="16" t="s">
        <v>39</v>
      </c>
      <c r="P64" s="16" t="str">
        <f t="shared" si="3"/>
        <v>602100</v>
      </c>
      <c r="Q64" s="16" t="str">
        <f>IFERROR(VLOOKUP($P64,'Kredieten productgroepen functi'!$C:$M,2,FALSE),"n.v.t.")</f>
        <v>Uitkeringen Provinciefonds</v>
      </c>
      <c r="R64" s="16" t="str">
        <f t="shared" si="4"/>
        <v>840110</v>
      </c>
      <c r="S64" s="16" t="str">
        <f>IFERROR(VLOOKUP($R64,Kostensoorten!$C:$J,2,FALSE),"n.v.t.")</f>
        <v>Inkomensoverdracht Rijk</v>
      </c>
      <c r="T64" s="16" t="s">
        <v>39</v>
      </c>
      <c r="U64" s="16" t="s">
        <v>39</v>
      </c>
      <c r="V64" s="16" t="s">
        <v>39</v>
      </c>
      <c r="W64" s="16" t="s">
        <v>39</v>
      </c>
      <c r="X64" s="16" t="s">
        <v>39</v>
      </c>
      <c r="Y64" s="16" t="s">
        <v>39</v>
      </c>
      <c r="Z64" s="16" t="s">
        <v>39</v>
      </c>
      <c r="AA64" s="16" t="s">
        <v>39</v>
      </c>
      <c r="AB64" s="16" t="s">
        <v>39</v>
      </c>
      <c r="AC64" s="16" t="s">
        <v>39</v>
      </c>
      <c r="AD64" s="16" t="s">
        <v>39</v>
      </c>
      <c r="AE64" s="16" t="s">
        <v>39</v>
      </c>
      <c r="AF64" s="16" t="s">
        <v>39</v>
      </c>
      <c r="AG64" s="16" t="s">
        <v>39</v>
      </c>
      <c r="AH64" s="16" t="s">
        <v>39</v>
      </c>
      <c r="AI64" s="16" t="s">
        <v>39</v>
      </c>
      <c r="AJ64" s="16" t="s">
        <v>39</v>
      </c>
      <c r="AL64" s="16" t="s">
        <v>39</v>
      </c>
      <c r="AM64" s="16" t="s">
        <v>39</v>
      </c>
      <c r="AN64" s="16" t="str">
        <f>IFERROR(VLOOKUP($P64,'Kredieten productgroepen functi'!$C:$M,6,FALSE),"n.v.t.")</f>
        <v>0200</v>
      </c>
      <c r="AO64" s="16" t="str">
        <f>IFERROR(VLOOKUP($P64,'Kredieten productgroepen functi'!$C:$M,7,FALSE),"n.v.t.")</f>
        <v>Provinciefonds</v>
      </c>
      <c r="AP64" s="16" t="str">
        <f>IFERROR(VLOOKUP($P64,'Kredieten productgroepen functi'!$C:$M,8,FALSE),"n.v.t.")</f>
        <v>02</v>
      </c>
      <c r="AQ64" s="16" t="str">
        <f>IFERROR(VLOOKUP($P64,'Kredieten productgroepen functi'!$C:$M,9,FALSE),"n.v.t.")</f>
        <v>Algemene uitkering Provinciefonds</v>
      </c>
      <c r="AR64" s="16" t="str">
        <f>IFERROR(VLOOKUP($P64,'Kredieten productgroepen functi'!$C:$M,10,FALSE),"n.v.t.")</f>
        <v>0</v>
      </c>
      <c r="AS64" s="16" t="str">
        <f>IFERROR(VLOOKUP($P64,'Kredieten productgroepen functi'!$C:$M,11,FALSE),"n.v.t.")</f>
        <v>Financiering en algemene dekkingsmiddelen</v>
      </c>
      <c r="AT64" s="16" t="str">
        <f t="shared" si="5"/>
        <v>Baten</v>
      </c>
      <c r="AU64" s="16" t="str">
        <f>IFERROR(VLOOKUP($R64,Kostensoorten!$C:$J,7,FALSE),"n.v.t.")</f>
        <v>4.0.1</v>
      </c>
      <c r="AV64" s="16" t="str">
        <f>IFERROR(VLOOKUP($R64,Kostensoorten!$C:$J,8,FALSE),"n.v.t.")</f>
        <v>Inkomensoverdrachten van overh</v>
      </c>
    </row>
    <row r="65" spans="1:48">
      <c r="A65" s="16" t="s">
        <v>39</v>
      </c>
      <c r="B65" s="16" t="s">
        <v>39</v>
      </c>
      <c r="C65" s="16" t="s">
        <v>39</v>
      </c>
      <c r="D65" s="16" t="s">
        <v>39</v>
      </c>
      <c r="E65" s="16" t="s">
        <v>39</v>
      </c>
      <c r="F65" s="2" t="s">
        <v>6585</v>
      </c>
      <c r="G65" s="2" t="s">
        <v>39</v>
      </c>
      <c r="H65" s="2" t="s">
        <v>39</v>
      </c>
      <c r="I65" s="18">
        <v>-140885.78</v>
      </c>
      <c r="J65" s="16" t="s">
        <v>39</v>
      </c>
      <c r="K65" s="16" t="s">
        <v>39</v>
      </c>
      <c r="L65" s="16" t="s">
        <v>39</v>
      </c>
      <c r="M65" s="16" t="s">
        <v>39</v>
      </c>
      <c r="N65" s="16" t="s">
        <v>39</v>
      </c>
      <c r="O65" s="16" t="s">
        <v>39</v>
      </c>
      <c r="P65" s="16" t="str">
        <f t="shared" si="3"/>
        <v>602102</v>
      </c>
      <c r="Q65" s="16" t="str">
        <f>IFERROR(VLOOKUP($P65,'Kredieten productgroepen functi'!$C:$M,2,FALSE),"n.v.t.")</f>
        <v>Vrijval BTW-Compensatiefonds</v>
      </c>
      <c r="R65" s="16" t="str">
        <f t="shared" si="4"/>
        <v>840220</v>
      </c>
      <c r="S65" s="16" t="str">
        <f>IFERROR(VLOOKUP($R65,Kostensoorten!$C:$J,2,FALSE),"n.v.t.")</f>
        <v>Overige inkomensoverdrachten</v>
      </c>
      <c r="T65" s="16" t="s">
        <v>39</v>
      </c>
      <c r="U65" s="16" t="s">
        <v>39</v>
      </c>
      <c r="V65" s="16" t="s">
        <v>39</v>
      </c>
      <c r="W65" s="16" t="s">
        <v>39</v>
      </c>
      <c r="X65" s="16" t="s">
        <v>39</v>
      </c>
      <c r="Y65" s="16" t="s">
        <v>39</v>
      </c>
      <c r="Z65" s="16" t="s">
        <v>39</v>
      </c>
      <c r="AA65" s="16" t="s">
        <v>39</v>
      </c>
      <c r="AB65" s="16" t="s">
        <v>39</v>
      </c>
      <c r="AC65" s="16" t="s">
        <v>39</v>
      </c>
      <c r="AD65" s="16" t="s">
        <v>39</v>
      </c>
      <c r="AE65" s="16" t="s">
        <v>39</v>
      </c>
      <c r="AF65" s="16" t="s">
        <v>39</v>
      </c>
      <c r="AG65" s="16" t="s">
        <v>39</v>
      </c>
      <c r="AH65" s="16" t="s">
        <v>39</v>
      </c>
      <c r="AI65" s="16" t="s">
        <v>39</v>
      </c>
      <c r="AJ65" s="16" t="s">
        <v>39</v>
      </c>
      <c r="AL65" s="16" t="s">
        <v>39</v>
      </c>
      <c r="AM65" s="16" t="s">
        <v>39</v>
      </c>
      <c r="AN65" s="16" t="str">
        <f>IFERROR(VLOOKUP($P65,'Kredieten productgroepen functi'!$C:$M,6,FALSE),"n.v.t.")</f>
        <v>0200</v>
      </c>
      <c r="AO65" s="16" t="str">
        <f>IFERROR(VLOOKUP($P65,'Kredieten productgroepen functi'!$C:$M,7,FALSE),"n.v.t.")</f>
        <v>Provinciefonds</v>
      </c>
      <c r="AP65" s="16" t="str">
        <f>IFERROR(VLOOKUP($P65,'Kredieten productgroepen functi'!$C:$M,8,FALSE),"n.v.t.")</f>
        <v>02</v>
      </c>
      <c r="AQ65" s="16" t="str">
        <f>IFERROR(VLOOKUP($P65,'Kredieten productgroepen functi'!$C:$M,9,FALSE),"n.v.t.")</f>
        <v>Algemene uitkering Provinciefonds</v>
      </c>
      <c r="AR65" s="16" t="str">
        <f>IFERROR(VLOOKUP($P65,'Kredieten productgroepen functi'!$C:$M,10,FALSE),"n.v.t.")</f>
        <v>0</v>
      </c>
      <c r="AS65" s="16" t="str">
        <f>IFERROR(VLOOKUP($P65,'Kredieten productgroepen functi'!$C:$M,11,FALSE),"n.v.t.")</f>
        <v>Financiering en algemene dekkingsmiddelen</v>
      </c>
      <c r="AT65" s="16" t="str">
        <f t="shared" si="5"/>
        <v>Baten</v>
      </c>
      <c r="AU65" s="16" t="str">
        <f>IFERROR(VLOOKUP($R65,Kostensoorten!$C:$J,7,FALSE),"n.v.t.")</f>
        <v>4.0.2</v>
      </c>
      <c r="AV65" s="16" t="str">
        <f>IFERROR(VLOOKUP($R65,Kostensoorten!$C:$J,8,FALSE),"n.v.t.")</f>
        <v>Overige inkomensoverdrachten</v>
      </c>
    </row>
    <row r="66" spans="1:48">
      <c r="A66" s="16" t="s">
        <v>39</v>
      </c>
      <c r="B66" s="16" t="s">
        <v>39</v>
      </c>
      <c r="C66" s="16" t="s">
        <v>39</v>
      </c>
      <c r="D66" s="16" t="s">
        <v>39</v>
      </c>
      <c r="E66" s="16" t="s">
        <v>39</v>
      </c>
      <c r="F66" s="2" t="s">
        <v>43</v>
      </c>
      <c r="G66" s="2" t="s">
        <v>39</v>
      </c>
      <c r="H66" s="2" t="s">
        <v>39</v>
      </c>
      <c r="I66" s="18">
        <v>-53987180.659999996</v>
      </c>
      <c r="J66" s="16" t="s">
        <v>39</v>
      </c>
      <c r="K66" s="16" t="s">
        <v>39</v>
      </c>
      <c r="L66" s="16" t="s">
        <v>39</v>
      </c>
      <c r="M66" s="16" t="s">
        <v>39</v>
      </c>
      <c r="N66" s="16" t="s">
        <v>39</v>
      </c>
      <c r="O66" s="16" t="s">
        <v>39</v>
      </c>
      <c r="P66" s="16" t="str">
        <f t="shared" si="3"/>
        <v>603100</v>
      </c>
      <c r="Q66" s="16" t="str">
        <f>IFERROR(VLOOKUP($P66,'Kredieten productgroepen functi'!$C:$M,2,FALSE),"n.v.t.")</f>
        <v>Ontvangen Motorrijtuigenbelasting</v>
      </c>
      <c r="R66" s="16" t="str">
        <f t="shared" si="4"/>
        <v>810210</v>
      </c>
      <c r="S66" s="16" t="str">
        <f>IFERROR(VLOOKUP($R66,Kostensoorten!$C:$J,2,FALSE),"n.v.t.")</f>
        <v>Opcenten motorrijtuigenbel (partic.)</v>
      </c>
      <c r="T66" s="16" t="s">
        <v>39</v>
      </c>
      <c r="U66" s="16" t="s">
        <v>39</v>
      </c>
      <c r="V66" s="16" t="s">
        <v>39</v>
      </c>
      <c r="W66" s="16" t="s">
        <v>39</v>
      </c>
      <c r="X66" s="16" t="s">
        <v>39</v>
      </c>
      <c r="Y66" s="16" t="s">
        <v>39</v>
      </c>
      <c r="Z66" s="16" t="s">
        <v>39</v>
      </c>
      <c r="AA66" s="16" t="s">
        <v>39</v>
      </c>
      <c r="AB66" s="16" t="s">
        <v>39</v>
      </c>
      <c r="AC66" s="16" t="s">
        <v>39</v>
      </c>
      <c r="AD66" s="16" t="s">
        <v>39</v>
      </c>
      <c r="AE66" s="16" t="s">
        <v>39</v>
      </c>
      <c r="AF66" s="16" t="s">
        <v>39</v>
      </c>
      <c r="AG66" s="16" t="s">
        <v>39</v>
      </c>
      <c r="AH66" s="16" t="s">
        <v>39</v>
      </c>
      <c r="AI66" s="16" t="s">
        <v>39</v>
      </c>
      <c r="AJ66" s="16" t="s">
        <v>39</v>
      </c>
      <c r="AL66" s="16" t="s">
        <v>39</v>
      </c>
      <c r="AM66" s="16" t="s">
        <v>39</v>
      </c>
      <c r="AN66" s="16" t="str">
        <f>IFERROR(VLOOKUP($P66,'Kredieten productgroepen functi'!$C:$M,6,FALSE),"n.v.t.")</f>
        <v>0310</v>
      </c>
      <c r="AO66" s="16" t="str">
        <f>IFERROR(VLOOKUP($P66,'Kredieten productgroepen functi'!$C:$M,7,FALSE),"n.v.t.")</f>
        <v>Eigen middelen</v>
      </c>
      <c r="AP66" s="16" t="str">
        <f>IFERROR(VLOOKUP($P66,'Kredieten productgroepen functi'!$C:$M,8,FALSE),"n.v.t.")</f>
        <v>03</v>
      </c>
      <c r="AQ66" s="16" t="str">
        <f>IFERROR(VLOOKUP($P66,'Kredieten productgroepen functi'!$C:$M,9,FALSE),"n.v.t.")</f>
        <v>Eigen middelen</v>
      </c>
      <c r="AR66" s="16" t="str">
        <f>IFERROR(VLOOKUP($P66,'Kredieten productgroepen functi'!$C:$M,10,FALSE),"n.v.t.")</f>
        <v>0</v>
      </c>
      <c r="AS66" s="16" t="str">
        <f>IFERROR(VLOOKUP($P66,'Kredieten productgroepen functi'!$C:$M,11,FALSE),"n.v.t.")</f>
        <v>Financiering en algemene dekkingsmiddelen</v>
      </c>
      <c r="AT66" s="16" t="str">
        <f t="shared" si="5"/>
        <v>Baten</v>
      </c>
      <c r="AU66" s="16" t="str">
        <f>IFERROR(VLOOKUP($R66,Kostensoorten!$C:$J,7,FALSE),"n.v.t.")</f>
        <v>1.0.2</v>
      </c>
      <c r="AV66" s="16" t="str">
        <f>IFERROR(VLOOKUP($R66,Kostensoorten!$C:$J,8,FALSE),"n.v.t.")</f>
        <v>Belasting op inkomen van gezin</v>
      </c>
    </row>
    <row r="67" spans="1:48">
      <c r="A67" s="16" t="s">
        <v>39</v>
      </c>
      <c r="B67" s="16" t="s">
        <v>39</v>
      </c>
      <c r="C67" s="16" t="s">
        <v>39</v>
      </c>
      <c r="D67" s="16" t="s">
        <v>39</v>
      </c>
      <c r="E67" s="16" t="s">
        <v>39</v>
      </c>
      <c r="F67" s="2" t="s">
        <v>7810</v>
      </c>
      <c r="G67" s="2" t="s">
        <v>39</v>
      </c>
      <c r="H67" s="2" t="s">
        <v>39</v>
      </c>
      <c r="I67" s="18">
        <v>0</v>
      </c>
      <c r="J67" s="16" t="s">
        <v>39</v>
      </c>
      <c r="K67" s="16" t="s">
        <v>39</v>
      </c>
      <c r="L67" s="16" t="s">
        <v>39</v>
      </c>
      <c r="M67" s="16" t="s">
        <v>39</v>
      </c>
      <c r="N67" s="16" t="s">
        <v>39</v>
      </c>
      <c r="O67" s="16" t="s">
        <v>39</v>
      </c>
      <c r="P67" s="16" t="str">
        <f t="shared" si="3"/>
        <v>604101</v>
      </c>
      <c r="Q67" s="16" t="str">
        <f>IFERROR(VLOOKUP($P67,'Kredieten productgroepen functi'!$C:$M,2,FALSE),"n.v.t.")</f>
        <v>Rente/dividend aandelen NV BNG</v>
      </c>
      <c r="R67" s="16" t="str">
        <f t="shared" si="4"/>
        <v>423139</v>
      </c>
      <c r="S67" s="16" t="str">
        <f>IFERROR(VLOOKUP($R67,Kostensoorten!$C:$J,2,FALSE),"n.v.t.")</f>
        <v>Overige diensten van derden</v>
      </c>
      <c r="T67" s="16" t="s">
        <v>39</v>
      </c>
      <c r="U67" s="16" t="s">
        <v>39</v>
      </c>
      <c r="V67" s="16" t="s">
        <v>39</v>
      </c>
      <c r="W67" s="16" t="s">
        <v>39</v>
      </c>
      <c r="X67" s="16" t="s">
        <v>39</v>
      </c>
      <c r="Y67" s="16" t="s">
        <v>39</v>
      </c>
      <c r="Z67" s="16" t="s">
        <v>39</v>
      </c>
      <c r="AA67" s="16" t="s">
        <v>39</v>
      </c>
      <c r="AB67" s="16" t="s">
        <v>39</v>
      </c>
      <c r="AC67" s="16" t="s">
        <v>39</v>
      </c>
      <c r="AD67" s="16" t="s">
        <v>39</v>
      </c>
      <c r="AE67" s="16" t="s">
        <v>39</v>
      </c>
      <c r="AF67" s="16" t="s">
        <v>39</v>
      </c>
      <c r="AG67" s="16" t="s">
        <v>39</v>
      </c>
      <c r="AH67" s="16" t="s">
        <v>39</v>
      </c>
      <c r="AI67" s="16" t="s">
        <v>39</v>
      </c>
      <c r="AJ67" s="16" t="s">
        <v>39</v>
      </c>
      <c r="AL67" s="16" t="s">
        <v>39</v>
      </c>
      <c r="AM67" s="16" t="s">
        <v>39</v>
      </c>
      <c r="AN67" s="16" t="str">
        <f>IFERROR(VLOOKUP($P67,'Kredieten productgroepen functi'!$C:$M,6,FALSE),"n.v.t.")</f>
        <v>0410</v>
      </c>
      <c r="AO67" s="16" t="str">
        <f>IFERROR(VLOOKUP($P67,'Kredieten productgroepen functi'!$C:$M,7,FALSE),"n.v.t.")</f>
        <v>Deelnemingen</v>
      </c>
      <c r="AP67" s="16" t="str">
        <f>IFERROR(VLOOKUP($P67,'Kredieten productgroepen functi'!$C:$M,8,FALSE),"n.v.t.")</f>
        <v>04</v>
      </c>
      <c r="AQ67" s="16" t="str">
        <f>IFERROR(VLOOKUP($P67,'Kredieten productgroepen functi'!$C:$M,9,FALSE),"n.v.t.")</f>
        <v>Overige financiële middelen</v>
      </c>
      <c r="AR67" s="16" t="str">
        <f>IFERROR(VLOOKUP($P67,'Kredieten productgroepen functi'!$C:$M,10,FALSE),"n.v.t.")</f>
        <v>0</v>
      </c>
      <c r="AS67" s="16" t="str">
        <f>IFERROR(VLOOKUP($P67,'Kredieten productgroepen functi'!$C:$M,11,FALSE),"n.v.t.")</f>
        <v>Financiering en algemene dekkingsmiddelen</v>
      </c>
      <c r="AT67" s="16" t="str">
        <f t="shared" si="5"/>
        <v>Lasten</v>
      </c>
      <c r="AU67" s="16" t="str">
        <f>IFERROR(VLOOKUP($R67,Kostensoorten!$C:$J,7,FALSE),"n.v.t.")</f>
        <v>2.3.1</v>
      </c>
      <c r="AV67" s="16" t="str">
        <f>IFERROR(VLOOKUP($R67,Kostensoorten!$C:$J,8,FALSE),"n.v.t.")</f>
        <v>Aankopen niet duurzame goedere</v>
      </c>
    </row>
    <row r="68" spans="1:48">
      <c r="A68" s="16" t="s">
        <v>39</v>
      </c>
      <c r="B68" s="16" t="s">
        <v>39</v>
      </c>
      <c r="C68" s="16" t="s">
        <v>39</v>
      </c>
      <c r="D68" s="16" t="s">
        <v>39</v>
      </c>
      <c r="E68" s="16" t="s">
        <v>39</v>
      </c>
      <c r="F68" s="2" t="s">
        <v>8498</v>
      </c>
      <c r="G68" s="2" t="s">
        <v>39</v>
      </c>
      <c r="H68" s="2" t="s">
        <v>39</v>
      </c>
      <c r="I68" s="18">
        <v>10416.67</v>
      </c>
      <c r="J68" s="16" t="s">
        <v>39</v>
      </c>
      <c r="K68" s="16" t="s">
        <v>39</v>
      </c>
      <c r="L68" s="16" t="s">
        <v>39</v>
      </c>
      <c r="M68" s="16" t="s">
        <v>39</v>
      </c>
      <c r="N68" s="16" t="s">
        <v>39</v>
      </c>
      <c r="O68" s="16" t="s">
        <v>39</v>
      </c>
      <c r="P68" s="16" t="str">
        <f t="shared" si="3"/>
        <v>604101</v>
      </c>
      <c r="Q68" s="16" t="str">
        <f>IFERROR(VLOOKUP($P68,'Kredieten productgroepen functi'!$C:$M,2,FALSE),"n.v.t.")</f>
        <v>Rente/dividend aandelen NV BNG</v>
      </c>
      <c r="R68" s="16" t="str">
        <f t="shared" si="4"/>
        <v>423139</v>
      </c>
      <c r="S68" s="16" t="str">
        <f>IFERROR(VLOOKUP($R68,Kostensoorten!$C:$J,2,FALSE),"n.v.t.")</f>
        <v>Overige diensten van derden</v>
      </c>
      <c r="T68" s="16" t="s">
        <v>39</v>
      </c>
      <c r="U68" s="16" t="s">
        <v>39</v>
      </c>
      <c r="V68" s="16" t="s">
        <v>39</v>
      </c>
      <c r="W68" s="16" t="s">
        <v>39</v>
      </c>
      <c r="X68" s="16" t="s">
        <v>39</v>
      </c>
      <c r="Y68" s="16" t="s">
        <v>39</v>
      </c>
      <c r="Z68" s="16" t="s">
        <v>39</v>
      </c>
      <c r="AA68" s="16" t="s">
        <v>39</v>
      </c>
      <c r="AB68" s="16" t="s">
        <v>39</v>
      </c>
      <c r="AC68" s="16" t="s">
        <v>39</v>
      </c>
      <c r="AD68" s="16" t="s">
        <v>39</v>
      </c>
      <c r="AE68" s="16" t="s">
        <v>39</v>
      </c>
      <c r="AF68" s="16" t="s">
        <v>39</v>
      </c>
      <c r="AG68" s="16" t="s">
        <v>39</v>
      </c>
      <c r="AH68" s="16" t="s">
        <v>39</v>
      </c>
      <c r="AI68" s="16" t="s">
        <v>39</v>
      </c>
      <c r="AJ68" s="16" t="s">
        <v>39</v>
      </c>
      <c r="AL68" s="16" t="s">
        <v>39</v>
      </c>
      <c r="AM68" s="16" t="s">
        <v>39</v>
      </c>
      <c r="AN68" s="16" t="str">
        <f>IFERROR(VLOOKUP($P68,'Kredieten productgroepen functi'!$C:$M,6,FALSE),"n.v.t.")</f>
        <v>0410</v>
      </c>
      <c r="AO68" s="16" t="str">
        <f>IFERROR(VLOOKUP($P68,'Kredieten productgroepen functi'!$C:$M,7,FALSE),"n.v.t.")</f>
        <v>Deelnemingen</v>
      </c>
      <c r="AP68" s="16" t="str">
        <f>IFERROR(VLOOKUP($P68,'Kredieten productgroepen functi'!$C:$M,8,FALSE),"n.v.t.")</f>
        <v>04</v>
      </c>
      <c r="AQ68" s="16" t="str">
        <f>IFERROR(VLOOKUP($P68,'Kredieten productgroepen functi'!$C:$M,9,FALSE),"n.v.t.")</f>
        <v>Overige financiële middelen</v>
      </c>
      <c r="AR68" s="16" t="str">
        <f>IFERROR(VLOOKUP($P68,'Kredieten productgroepen functi'!$C:$M,10,FALSE),"n.v.t.")</f>
        <v>0</v>
      </c>
      <c r="AS68" s="16" t="str">
        <f>IFERROR(VLOOKUP($P68,'Kredieten productgroepen functi'!$C:$M,11,FALSE),"n.v.t.")</f>
        <v>Financiering en algemene dekkingsmiddelen</v>
      </c>
      <c r="AT68" s="16" t="str">
        <f t="shared" si="5"/>
        <v>Lasten</v>
      </c>
      <c r="AU68" s="16" t="str">
        <f>IFERROR(VLOOKUP($R68,Kostensoorten!$C:$J,7,FALSE),"n.v.t.")</f>
        <v>2.3.1</v>
      </c>
      <c r="AV68" s="16" t="str">
        <f>IFERROR(VLOOKUP($R68,Kostensoorten!$C:$J,8,FALSE),"n.v.t.")</f>
        <v>Aankopen niet duurzame goedere</v>
      </c>
    </row>
    <row r="69" spans="1:48">
      <c r="A69" s="16" t="s">
        <v>39</v>
      </c>
      <c r="B69" s="16" t="s">
        <v>39</v>
      </c>
      <c r="C69" s="16" t="s">
        <v>39</v>
      </c>
      <c r="D69" s="16" t="s">
        <v>39</v>
      </c>
      <c r="E69" s="16" t="s">
        <v>39</v>
      </c>
      <c r="F69" s="2" t="s">
        <v>9034</v>
      </c>
      <c r="G69" s="2" t="s">
        <v>39</v>
      </c>
      <c r="H69" s="2" t="s">
        <v>39</v>
      </c>
      <c r="I69" s="18">
        <v>5000</v>
      </c>
      <c r="J69" s="16" t="s">
        <v>39</v>
      </c>
      <c r="K69" s="16" t="s">
        <v>39</v>
      </c>
      <c r="L69" s="16" t="s">
        <v>39</v>
      </c>
      <c r="M69" s="16" t="s">
        <v>39</v>
      </c>
      <c r="N69" s="16" t="s">
        <v>39</v>
      </c>
      <c r="O69" s="16" t="s">
        <v>39</v>
      </c>
      <c r="P69" s="16" t="str">
        <f t="shared" si="3"/>
        <v>604101</v>
      </c>
      <c r="Q69" s="16" t="str">
        <f>IFERROR(VLOOKUP($P69,'Kredieten productgroepen functi'!$C:$M,2,FALSE),"n.v.t.")</f>
        <v>Rente/dividend aandelen NV BNG</v>
      </c>
      <c r="R69" s="16" t="str">
        <f t="shared" si="4"/>
        <v>423139</v>
      </c>
      <c r="S69" s="16" t="str">
        <f>IFERROR(VLOOKUP($R69,Kostensoorten!$C:$J,2,FALSE),"n.v.t.")</f>
        <v>Overige diensten van derden</v>
      </c>
      <c r="T69" s="16" t="s">
        <v>39</v>
      </c>
      <c r="U69" s="16" t="s">
        <v>39</v>
      </c>
      <c r="V69" s="16" t="s">
        <v>39</v>
      </c>
      <c r="W69" s="16" t="s">
        <v>39</v>
      </c>
      <c r="X69" s="16" t="s">
        <v>39</v>
      </c>
      <c r="Y69" s="16" t="s">
        <v>39</v>
      </c>
      <c r="Z69" s="16" t="s">
        <v>39</v>
      </c>
      <c r="AA69" s="16" t="s">
        <v>39</v>
      </c>
      <c r="AB69" s="16" t="s">
        <v>39</v>
      </c>
      <c r="AC69" s="16" t="s">
        <v>39</v>
      </c>
      <c r="AD69" s="16" t="s">
        <v>39</v>
      </c>
      <c r="AE69" s="16" t="s">
        <v>39</v>
      </c>
      <c r="AF69" s="16" t="s">
        <v>39</v>
      </c>
      <c r="AG69" s="16" t="s">
        <v>39</v>
      </c>
      <c r="AH69" s="16" t="s">
        <v>39</v>
      </c>
      <c r="AI69" s="16" t="s">
        <v>39</v>
      </c>
      <c r="AJ69" s="16" t="s">
        <v>39</v>
      </c>
      <c r="AL69" s="16" t="s">
        <v>39</v>
      </c>
      <c r="AM69" s="16" t="s">
        <v>39</v>
      </c>
      <c r="AN69" s="16" t="str">
        <f>IFERROR(VLOOKUP($P69,'Kredieten productgroepen functi'!$C:$M,6,FALSE),"n.v.t.")</f>
        <v>0410</v>
      </c>
      <c r="AO69" s="16" t="str">
        <f>IFERROR(VLOOKUP($P69,'Kredieten productgroepen functi'!$C:$M,7,FALSE),"n.v.t.")</f>
        <v>Deelnemingen</v>
      </c>
      <c r="AP69" s="16" t="str">
        <f>IFERROR(VLOOKUP($P69,'Kredieten productgroepen functi'!$C:$M,8,FALSE),"n.v.t.")</f>
        <v>04</v>
      </c>
      <c r="AQ69" s="16" t="str">
        <f>IFERROR(VLOOKUP($P69,'Kredieten productgroepen functi'!$C:$M,9,FALSE),"n.v.t.")</f>
        <v>Overige financiële middelen</v>
      </c>
      <c r="AR69" s="16" t="str">
        <f>IFERROR(VLOOKUP($P69,'Kredieten productgroepen functi'!$C:$M,10,FALSE),"n.v.t.")</f>
        <v>0</v>
      </c>
      <c r="AS69" s="16" t="str">
        <f>IFERROR(VLOOKUP($P69,'Kredieten productgroepen functi'!$C:$M,11,FALSE),"n.v.t.")</f>
        <v>Financiering en algemene dekkingsmiddelen</v>
      </c>
      <c r="AT69" s="16" t="str">
        <f t="shared" si="5"/>
        <v>Lasten</v>
      </c>
      <c r="AU69" s="16" t="str">
        <f>IFERROR(VLOOKUP($R69,Kostensoorten!$C:$J,7,FALSE),"n.v.t.")</f>
        <v>2.3.1</v>
      </c>
      <c r="AV69" s="16" t="str">
        <f>IFERROR(VLOOKUP($R69,Kostensoorten!$C:$J,8,FALSE),"n.v.t.")</f>
        <v>Aankopen niet duurzame goedere</v>
      </c>
    </row>
    <row r="70" spans="1:48">
      <c r="A70" s="16" t="s">
        <v>39</v>
      </c>
      <c r="B70" s="16" t="s">
        <v>39</v>
      </c>
      <c r="C70" s="16" t="s">
        <v>39</v>
      </c>
      <c r="D70" s="16" t="s">
        <v>39</v>
      </c>
      <c r="E70" s="16" t="s">
        <v>39</v>
      </c>
      <c r="F70" s="2" t="s">
        <v>7252</v>
      </c>
      <c r="G70" s="2" t="s">
        <v>39</v>
      </c>
      <c r="H70" s="2" t="s">
        <v>39</v>
      </c>
      <c r="I70" s="18">
        <v>0</v>
      </c>
      <c r="J70" s="16" t="s">
        <v>39</v>
      </c>
      <c r="K70" s="16" t="s">
        <v>39</v>
      </c>
      <c r="L70" s="16" t="s">
        <v>39</v>
      </c>
      <c r="M70" s="16" t="s">
        <v>39</v>
      </c>
      <c r="N70" s="16" t="s">
        <v>39</v>
      </c>
      <c r="O70" s="16" t="s">
        <v>39</v>
      </c>
      <c r="P70" s="16" t="str">
        <f t="shared" ref="P70:P133" si="6">IF(RIGHT(LEFT(F70,6),1)=".",LEFT(F70,5),LEFT(F70,6))</f>
        <v>604101</v>
      </c>
      <c r="Q70" s="16" t="str">
        <f>IFERROR(VLOOKUP($P70,'Kredieten productgroepen functi'!$C:$M,2,FALSE),"n.v.t.")</f>
        <v>Rente/dividend aandelen NV BNG</v>
      </c>
      <c r="R70" s="16" t="str">
        <f t="shared" ref="R70:R133" si="7">IF(RIGHT(LEFT(F70,6),1)=".",RIGHT(LEFT(F70,12),6),RIGHT(LEFT(F70,13),6))</f>
        <v>450009</v>
      </c>
      <c r="S70" s="16" t="str">
        <f>IFERROR(VLOOKUP($R70,Kostensoorten!$C:$J,2,FALSE),"n.v.t.")</f>
        <v>Overige rente- en bijkomende kosten</v>
      </c>
      <c r="T70" s="16" t="s">
        <v>39</v>
      </c>
      <c r="U70" s="16" t="s">
        <v>39</v>
      </c>
      <c r="V70" s="16" t="s">
        <v>39</v>
      </c>
      <c r="W70" s="16" t="s">
        <v>39</v>
      </c>
      <c r="X70" s="16" t="s">
        <v>39</v>
      </c>
      <c r="Y70" s="16" t="s">
        <v>39</v>
      </c>
      <c r="Z70" s="16" t="s">
        <v>39</v>
      </c>
      <c r="AA70" s="16" t="s">
        <v>39</v>
      </c>
      <c r="AB70" s="16" t="s">
        <v>39</v>
      </c>
      <c r="AC70" s="16" t="s">
        <v>39</v>
      </c>
      <c r="AD70" s="16" t="s">
        <v>39</v>
      </c>
      <c r="AE70" s="16" t="s">
        <v>39</v>
      </c>
      <c r="AF70" s="16" t="s">
        <v>39</v>
      </c>
      <c r="AG70" s="16" t="s">
        <v>39</v>
      </c>
      <c r="AH70" s="16" t="s">
        <v>39</v>
      </c>
      <c r="AI70" s="16" t="s">
        <v>39</v>
      </c>
      <c r="AJ70" s="16" t="s">
        <v>39</v>
      </c>
      <c r="AL70" s="16" t="s">
        <v>39</v>
      </c>
      <c r="AM70" s="16" t="s">
        <v>39</v>
      </c>
      <c r="AN70" s="16" t="str">
        <f>IFERROR(VLOOKUP($P70,'Kredieten productgroepen functi'!$C:$M,6,FALSE),"n.v.t.")</f>
        <v>0410</v>
      </c>
      <c r="AO70" s="16" t="str">
        <f>IFERROR(VLOOKUP($P70,'Kredieten productgroepen functi'!$C:$M,7,FALSE),"n.v.t.")</f>
        <v>Deelnemingen</v>
      </c>
      <c r="AP70" s="16" t="str">
        <f>IFERROR(VLOOKUP($P70,'Kredieten productgroepen functi'!$C:$M,8,FALSE),"n.v.t.")</f>
        <v>04</v>
      </c>
      <c r="AQ70" s="16" t="str">
        <f>IFERROR(VLOOKUP($P70,'Kredieten productgroepen functi'!$C:$M,9,FALSE),"n.v.t.")</f>
        <v>Overige financiële middelen</v>
      </c>
      <c r="AR70" s="16" t="str">
        <f>IFERROR(VLOOKUP($P70,'Kredieten productgroepen functi'!$C:$M,10,FALSE),"n.v.t.")</f>
        <v>0</v>
      </c>
      <c r="AS70" s="16" t="str">
        <f>IFERROR(VLOOKUP($P70,'Kredieten productgroepen functi'!$C:$M,11,FALSE),"n.v.t.")</f>
        <v>Financiering en algemene dekkingsmiddelen</v>
      </c>
      <c r="AT70" s="16" t="str">
        <f t="shared" ref="AT70:AT133" si="8">IF(LEFT(R70,1)="4","Lasten",IF(LEFT(R70,1)="8","Baten","n.v.t."))</f>
        <v>Lasten</v>
      </c>
      <c r="AU70" s="16" t="str">
        <f>IFERROR(VLOOKUP($R70,Kostensoorten!$C:$J,7,FALSE),"n.v.t.")</f>
        <v>5.0</v>
      </c>
      <c r="AV70" s="16" t="str">
        <f>IFERROR(VLOOKUP($R70,Kostensoorten!$C:$J,8,FALSE),"n.v.t.")</f>
        <v>Rente</v>
      </c>
    </row>
    <row r="71" spans="1:48">
      <c r="A71" s="16" t="s">
        <v>39</v>
      </c>
      <c r="B71" s="16" t="s">
        <v>39</v>
      </c>
      <c r="C71" s="16" t="s">
        <v>39</v>
      </c>
      <c r="D71" s="16" t="s">
        <v>39</v>
      </c>
      <c r="E71" s="16" t="s">
        <v>39</v>
      </c>
      <c r="F71" s="2" t="s">
        <v>9035</v>
      </c>
      <c r="G71" s="2" t="s">
        <v>39</v>
      </c>
      <c r="H71" s="2" t="s">
        <v>39</v>
      </c>
      <c r="I71" s="18">
        <v>1663771.45</v>
      </c>
      <c r="J71" s="16" t="s">
        <v>39</v>
      </c>
      <c r="K71" s="16" t="s">
        <v>39</v>
      </c>
      <c r="L71" s="16" t="s">
        <v>39</v>
      </c>
      <c r="M71" s="16" t="s">
        <v>39</v>
      </c>
      <c r="N71" s="16" t="s">
        <v>39</v>
      </c>
      <c r="O71" s="16" t="s">
        <v>39</v>
      </c>
      <c r="P71" s="16" t="str">
        <f t="shared" si="6"/>
        <v>604101</v>
      </c>
      <c r="Q71" s="16" t="str">
        <f>IFERROR(VLOOKUP($P71,'Kredieten productgroepen functi'!$C:$M,2,FALSE),"n.v.t.")</f>
        <v>Rente/dividend aandelen NV BNG</v>
      </c>
      <c r="R71" s="16" t="str">
        <f t="shared" si="7"/>
        <v>460502</v>
      </c>
      <c r="S71" s="16" t="str">
        <f>IFERROR(VLOOKUP($R71,Kostensoorten!$C:$J,2,FALSE),"n.v.t.")</f>
        <v>rentetoerekening (omslagrente)</v>
      </c>
      <c r="T71" s="16" t="s">
        <v>39</v>
      </c>
      <c r="U71" s="16" t="s">
        <v>39</v>
      </c>
      <c r="V71" s="16" t="s">
        <v>39</v>
      </c>
      <c r="W71" s="16" t="s">
        <v>39</v>
      </c>
      <c r="X71" s="16" t="s">
        <v>39</v>
      </c>
      <c r="Y71" s="16" t="s">
        <v>39</v>
      </c>
      <c r="Z71" s="16" t="s">
        <v>39</v>
      </c>
      <c r="AA71" s="16" t="s">
        <v>39</v>
      </c>
      <c r="AB71" s="16" t="s">
        <v>39</v>
      </c>
      <c r="AC71" s="16" t="s">
        <v>39</v>
      </c>
      <c r="AD71" s="16" t="s">
        <v>39</v>
      </c>
      <c r="AE71" s="16" t="s">
        <v>39</v>
      </c>
      <c r="AF71" s="16" t="s">
        <v>39</v>
      </c>
      <c r="AG71" s="16" t="s">
        <v>39</v>
      </c>
      <c r="AH71" s="16" t="s">
        <v>39</v>
      </c>
      <c r="AI71" s="16" t="s">
        <v>39</v>
      </c>
      <c r="AJ71" s="16" t="s">
        <v>39</v>
      </c>
      <c r="AL71" s="16" t="s">
        <v>39</v>
      </c>
      <c r="AM71" s="16" t="s">
        <v>39</v>
      </c>
      <c r="AN71" s="16" t="str">
        <f>IFERROR(VLOOKUP($P71,'Kredieten productgroepen functi'!$C:$M,6,FALSE),"n.v.t.")</f>
        <v>0410</v>
      </c>
      <c r="AO71" s="16" t="str">
        <f>IFERROR(VLOOKUP($P71,'Kredieten productgroepen functi'!$C:$M,7,FALSE),"n.v.t.")</f>
        <v>Deelnemingen</v>
      </c>
      <c r="AP71" s="16" t="str">
        <f>IFERROR(VLOOKUP($P71,'Kredieten productgroepen functi'!$C:$M,8,FALSE),"n.v.t.")</f>
        <v>04</v>
      </c>
      <c r="AQ71" s="16" t="str">
        <f>IFERROR(VLOOKUP($P71,'Kredieten productgroepen functi'!$C:$M,9,FALSE),"n.v.t.")</f>
        <v>Overige financiële middelen</v>
      </c>
      <c r="AR71" s="16" t="str">
        <f>IFERROR(VLOOKUP($P71,'Kredieten productgroepen functi'!$C:$M,10,FALSE),"n.v.t.")</f>
        <v>0</v>
      </c>
      <c r="AS71" s="16" t="str">
        <f>IFERROR(VLOOKUP($P71,'Kredieten productgroepen functi'!$C:$M,11,FALSE),"n.v.t.")</f>
        <v>Financiering en algemene dekkingsmiddelen</v>
      </c>
      <c r="AT71" s="16" t="str">
        <f t="shared" si="8"/>
        <v>Lasten</v>
      </c>
      <c r="AU71" s="16" t="str">
        <f>IFERROR(VLOOKUP($R71,Kostensoorten!$C:$J,7,FALSE),"n.v.t.")</f>
        <v>6.2</v>
      </c>
      <c r="AV71" s="16" t="str">
        <f>IFERROR(VLOOKUP($R71,Kostensoorten!$C:$J,8,FALSE),"n.v.t.")</f>
        <v>Bespaarde rente</v>
      </c>
    </row>
    <row r="72" spans="1:48">
      <c r="A72" s="16" t="s">
        <v>39</v>
      </c>
      <c r="B72" s="16" t="s">
        <v>39</v>
      </c>
      <c r="C72" s="16" t="s">
        <v>39</v>
      </c>
      <c r="D72" s="16" t="s">
        <v>39</v>
      </c>
      <c r="E72" s="16" t="s">
        <v>39</v>
      </c>
      <c r="F72" s="2" t="s">
        <v>9036</v>
      </c>
      <c r="G72" s="2" t="s">
        <v>39</v>
      </c>
      <c r="H72" s="2" t="s">
        <v>39</v>
      </c>
      <c r="I72" s="18">
        <v>-76755</v>
      </c>
      <c r="J72" s="16" t="s">
        <v>39</v>
      </c>
      <c r="K72" s="16" t="s">
        <v>39</v>
      </c>
      <c r="L72" s="16" t="s">
        <v>39</v>
      </c>
      <c r="M72" s="16" t="s">
        <v>39</v>
      </c>
      <c r="N72" s="16" t="s">
        <v>39</v>
      </c>
      <c r="O72" s="16" t="s">
        <v>39</v>
      </c>
      <c r="P72" s="16" t="str">
        <f t="shared" si="6"/>
        <v>604101</v>
      </c>
      <c r="Q72" s="16" t="str">
        <f>IFERROR(VLOOKUP($P72,'Kredieten productgroepen functi'!$C:$M,2,FALSE),"n.v.t.")</f>
        <v>Rente/dividend aandelen NV BNG</v>
      </c>
      <c r="R72" s="16" t="str">
        <f t="shared" si="7"/>
        <v>830010</v>
      </c>
      <c r="S72" s="16" t="str">
        <f>IFERROR(VLOOKUP($R72,Kostensoorten!$C:$J,2,FALSE),"n.v.t.")</f>
        <v>Opbrengst dividend deelnemingen</v>
      </c>
      <c r="T72" s="16" t="s">
        <v>39</v>
      </c>
      <c r="U72" s="16" t="s">
        <v>39</v>
      </c>
      <c r="V72" s="16" t="s">
        <v>39</v>
      </c>
      <c r="W72" s="16" t="s">
        <v>39</v>
      </c>
      <c r="X72" s="16" t="s">
        <v>39</v>
      </c>
      <c r="Y72" s="16" t="s">
        <v>39</v>
      </c>
      <c r="Z72" s="16" t="s">
        <v>39</v>
      </c>
      <c r="AA72" s="16" t="s">
        <v>39</v>
      </c>
      <c r="AB72" s="16" t="s">
        <v>39</v>
      </c>
      <c r="AC72" s="16" t="s">
        <v>39</v>
      </c>
      <c r="AD72" s="16" t="s">
        <v>39</v>
      </c>
      <c r="AE72" s="16" t="s">
        <v>39</v>
      </c>
      <c r="AF72" s="16" t="s">
        <v>39</v>
      </c>
      <c r="AG72" s="16" t="s">
        <v>39</v>
      </c>
      <c r="AH72" s="16" t="s">
        <v>39</v>
      </c>
      <c r="AI72" s="16" t="s">
        <v>39</v>
      </c>
      <c r="AJ72" s="16" t="s">
        <v>39</v>
      </c>
      <c r="AL72" s="16" t="s">
        <v>39</v>
      </c>
      <c r="AM72" s="16" t="s">
        <v>39</v>
      </c>
      <c r="AN72" s="16" t="str">
        <f>IFERROR(VLOOKUP($P72,'Kredieten productgroepen functi'!$C:$M,6,FALSE),"n.v.t.")</f>
        <v>0410</v>
      </c>
      <c r="AO72" s="16" t="str">
        <f>IFERROR(VLOOKUP($P72,'Kredieten productgroepen functi'!$C:$M,7,FALSE),"n.v.t.")</f>
        <v>Deelnemingen</v>
      </c>
      <c r="AP72" s="16" t="str">
        <f>IFERROR(VLOOKUP($P72,'Kredieten productgroepen functi'!$C:$M,8,FALSE),"n.v.t.")</f>
        <v>04</v>
      </c>
      <c r="AQ72" s="16" t="str">
        <f>IFERROR(VLOOKUP($P72,'Kredieten productgroepen functi'!$C:$M,9,FALSE),"n.v.t.")</f>
        <v>Overige financiële middelen</v>
      </c>
      <c r="AR72" s="16" t="str">
        <f>IFERROR(VLOOKUP($P72,'Kredieten productgroepen functi'!$C:$M,10,FALSE),"n.v.t.")</f>
        <v>0</v>
      </c>
      <c r="AS72" s="16" t="str">
        <f>IFERROR(VLOOKUP($P72,'Kredieten productgroepen functi'!$C:$M,11,FALSE),"n.v.t.")</f>
        <v>Financiering en algemene dekkingsmiddelen</v>
      </c>
      <c r="AT72" s="16" t="str">
        <f t="shared" si="8"/>
        <v>Baten</v>
      </c>
      <c r="AU72" s="16" t="str">
        <f>IFERROR(VLOOKUP($R72,Kostensoorten!$C:$J,7,FALSE),"n.v.t.")</f>
        <v>3.0</v>
      </c>
      <c r="AV72" s="16" t="str">
        <f>IFERROR(VLOOKUP($R72,Kostensoorten!$C:$J,8,FALSE),"n.v.t.")</f>
        <v>Dividenden en winsten</v>
      </c>
    </row>
    <row r="73" spans="1:48">
      <c r="A73" s="16" t="s">
        <v>39</v>
      </c>
      <c r="B73" s="16" t="s">
        <v>39</v>
      </c>
      <c r="C73" s="16" t="s">
        <v>39</v>
      </c>
      <c r="D73" s="16" t="s">
        <v>39</v>
      </c>
      <c r="E73" s="16" t="s">
        <v>39</v>
      </c>
      <c r="F73" s="2" t="s">
        <v>7420</v>
      </c>
      <c r="G73" s="2" t="s">
        <v>39</v>
      </c>
      <c r="H73" s="2" t="s">
        <v>39</v>
      </c>
      <c r="I73" s="18">
        <v>0</v>
      </c>
      <c r="J73" s="16" t="s">
        <v>39</v>
      </c>
      <c r="K73" s="16" t="s">
        <v>39</v>
      </c>
      <c r="L73" s="16" t="s">
        <v>39</v>
      </c>
      <c r="M73" s="16" t="s">
        <v>39</v>
      </c>
      <c r="N73" s="16" t="s">
        <v>39</v>
      </c>
      <c r="O73" s="16" t="s">
        <v>39</v>
      </c>
      <c r="P73" s="16" t="str">
        <f t="shared" si="6"/>
        <v>604101</v>
      </c>
      <c r="Q73" s="16" t="str">
        <f>IFERROR(VLOOKUP($P73,'Kredieten productgroepen functi'!$C:$M,2,FALSE),"n.v.t.")</f>
        <v>Rente/dividend aandelen NV BNG</v>
      </c>
      <c r="R73" s="16" t="str">
        <f t="shared" si="7"/>
        <v>850009</v>
      </c>
      <c r="S73" s="16" t="str">
        <f>IFERROR(VLOOKUP($R73,Kostensoorten!$C:$J,2,FALSE),"n.v.t.")</f>
        <v>Overige ontvangen rente</v>
      </c>
      <c r="T73" s="16" t="s">
        <v>39</v>
      </c>
      <c r="U73" s="16" t="s">
        <v>39</v>
      </c>
      <c r="V73" s="16" t="s">
        <v>39</v>
      </c>
      <c r="W73" s="16" t="s">
        <v>39</v>
      </c>
      <c r="X73" s="16" t="s">
        <v>39</v>
      </c>
      <c r="Y73" s="16" t="s">
        <v>39</v>
      </c>
      <c r="Z73" s="16" t="s">
        <v>39</v>
      </c>
      <c r="AA73" s="16" t="s">
        <v>39</v>
      </c>
      <c r="AB73" s="16" t="s">
        <v>39</v>
      </c>
      <c r="AC73" s="16" t="s">
        <v>39</v>
      </c>
      <c r="AD73" s="16" t="s">
        <v>39</v>
      </c>
      <c r="AE73" s="16" t="s">
        <v>39</v>
      </c>
      <c r="AF73" s="16" t="s">
        <v>39</v>
      </c>
      <c r="AG73" s="16" t="s">
        <v>39</v>
      </c>
      <c r="AH73" s="16" t="s">
        <v>39</v>
      </c>
      <c r="AI73" s="16" t="s">
        <v>39</v>
      </c>
      <c r="AJ73" s="16" t="s">
        <v>39</v>
      </c>
      <c r="AL73" s="16" t="s">
        <v>39</v>
      </c>
      <c r="AM73" s="16" t="s">
        <v>39</v>
      </c>
      <c r="AN73" s="16" t="str">
        <f>IFERROR(VLOOKUP($P73,'Kredieten productgroepen functi'!$C:$M,6,FALSE),"n.v.t.")</f>
        <v>0410</v>
      </c>
      <c r="AO73" s="16" t="str">
        <f>IFERROR(VLOOKUP($P73,'Kredieten productgroepen functi'!$C:$M,7,FALSE),"n.v.t.")</f>
        <v>Deelnemingen</v>
      </c>
      <c r="AP73" s="16" t="str">
        <f>IFERROR(VLOOKUP($P73,'Kredieten productgroepen functi'!$C:$M,8,FALSE),"n.v.t.")</f>
        <v>04</v>
      </c>
      <c r="AQ73" s="16" t="str">
        <f>IFERROR(VLOOKUP($P73,'Kredieten productgroepen functi'!$C:$M,9,FALSE),"n.v.t.")</f>
        <v>Overige financiële middelen</v>
      </c>
      <c r="AR73" s="16" t="str">
        <f>IFERROR(VLOOKUP($P73,'Kredieten productgroepen functi'!$C:$M,10,FALSE),"n.v.t.")</f>
        <v>0</v>
      </c>
      <c r="AS73" s="16" t="str">
        <f>IFERROR(VLOOKUP($P73,'Kredieten productgroepen functi'!$C:$M,11,FALSE),"n.v.t.")</f>
        <v>Financiering en algemene dekkingsmiddelen</v>
      </c>
      <c r="AT73" s="16" t="str">
        <f t="shared" si="8"/>
        <v>Baten</v>
      </c>
      <c r="AU73" s="16" t="str">
        <f>IFERROR(VLOOKUP($R73,Kostensoorten!$C:$J,7,FALSE),"n.v.t.")</f>
        <v>5.0</v>
      </c>
      <c r="AV73" s="16" t="str">
        <f>IFERROR(VLOOKUP($R73,Kostensoorten!$C:$J,8,FALSE),"n.v.t.")</f>
        <v>Rente</v>
      </c>
    </row>
    <row r="74" spans="1:48">
      <c r="A74" s="16" t="s">
        <v>39</v>
      </c>
      <c r="B74" s="16" t="s">
        <v>39</v>
      </c>
      <c r="C74" s="16" t="s">
        <v>39</v>
      </c>
      <c r="D74" s="16" t="s">
        <v>39</v>
      </c>
      <c r="E74" s="16" t="s">
        <v>39</v>
      </c>
      <c r="F74" s="2" t="s">
        <v>8499</v>
      </c>
      <c r="G74" s="2" t="s">
        <v>39</v>
      </c>
      <c r="H74" s="2" t="s">
        <v>39</v>
      </c>
      <c r="I74" s="18">
        <v>-1811000</v>
      </c>
      <c r="J74" s="16" t="s">
        <v>39</v>
      </c>
      <c r="K74" s="16" t="s">
        <v>39</v>
      </c>
      <c r="L74" s="16" t="s">
        <v>39</v>
      </c>
      <c r="M74" s="16" t="s">
        <v>39</v>
      </c>
      <c r="N74" s="16" t="s">
        <v>39</v>
      </c>
      <c r="O74" s="16" t="s">
        <v>39</v>
      </c>
      <c r="P74" s="16" t="str">
        <f t="shared" si="6"/>
        <v>604101</v>
      </c>
      <c r="Q74" s="16" t="str">
        <f>IFERROR(VLOOKUP($P74,'Kredieten productgroepen functi'!$C:$M,2,FALSE),"n.v.t.")</f>
        <v>Rente/dividend aandelen NV BNG</v>
      </c>
      <c r="R74" s="16" t="str">
        <f t="shared" si="7"/>
        <v>850009</v>
      </c>
      <c r="S74" s="16" t="str">
        <f>IFERROR(VLOOKUP($R74,Kostensoorten!$C:$J,2,FALSE),"n.v.t.")</f>
        <v>Overige ontvangen rente</v>
      </c>
      <c r="T74" s="16" t="s">
        <v>39</v>
      </c>
      <c r="U74" s="16" t="s">
        <v>39</v>
      </c>
      <c r="V74" s="16" t="s">
        <v>39</v>
      </c>
      <c r="W74" s="16" t="s">
        <v>39</v>
      </c>
      <c r="X74" s="16" t="s">
        <v>39</v>
      </c>
      <c r="Y74" s="16" t="s">
        <v>39</v>
      </c>
      <c r="Z74" s="16" t="s">
        <v>39</v>
      </c>
      <c r="AA74" s="16" t="s">
        <v>39</v>
      </c>
      <c r="AB74" s="16" t="s">
        <v>39</v>
      </c>
      <c r="AC74" s="16" t="s">
        <v>39</v>
      </c>
      <c r="AD74" s="16" t="s">
        <v>39</v>
      </c>
      <c r="AE74" s="16" t="s">
        <v>39</v>
      </c>
      <c r="AF74" s="16" t="s">
        <v>39</v>
      </c>
      <c r="AG74" s="16" t="s">
        <v>39</v>
      </c>
      <c r="AH74" s="16" t="s">
        <v>39</v>
      </c>
      <c r="AI74" s="16" t="s">
        <v>39</v>
      </c>
      <c r="AJ74" s="16" t="s">
        <v>39</v>
      </c>
      <c r="AL74" s="16" t="s">
        <v>39</v>
      </c>
      <c r="AM74" s="16" t="s">
        <v>39</v>
      </c>
      <c r="AN74" s="16" t="str">
        <f>IFERROR(VLOOKUP($P74,'Kredieten productgroepen functi'!$C:$M,6,FALSE),"n.v.t.")</f>
        <v>0410</v>
      </c>
      <c r="AO74" s="16" t="str">
        <f>IFERROR(VLOOKUP($P74,'Kredieten productgroepen functi'!$C:$M,7,FALSE),"n.v.t.")</f>
        <v>Deelnemingen</v>
      </c>
      <c r="AP74" s="16" t="str">
        <f>IFERROR(VLOOKUP($P74,'Kredieten productgroepen functi'!$C:$M,8,FALSE),"n.v.t.")</f>
        <v>04</v>
      </c>
      <c r="AQ74" s="16" t="str">
        <f>IFERROR(VLOOKUP($P74,'Kredieten productgroepen functi'!$C:$M,9,FALSE),"n.v.t.")</f>
        <v>Overige financiële middelen</v>
      </c>
      <c r="AR74" s="16" t="str">
        <f>IFERROR(VLOOKUP($P74,'Kredieten productgroepen functi'!$C:$M,10,FALSE),"n.v.t.")</f>
        <v>0</v>
      </c>
      <c r="AS74" s="16" t="str">
        <f>IFERROR(VLOOKUP($P74,'Kredieten productgroepen functi'!$C:$M,11,FALSE),"n.v.t.")</f>
        <v>Financiering en algemene dekkingsmiddelen</v>
      </c>
      <c r="AT74" s="16" t="str">
        <f t="shared" si="8"/>
        <v>Baten</v>
      </c>
      <c r="AU74" s="16" t="str">
        <f>IFERROR(VLOOKUP($R74,Kostensoorten!$C:$J,7,FALSE),"n.v.t.")</f>
        <v>5.0</v>
      </c>
      <c r="AV74" s="16" t="str">
        <f>IFERROR(VLOOKUP($R74,Kostensoorten!$C:$J,8,FALSE),"n.v.t.")</f>
        <v>Rente</v>
      </c>
    </row>
    <row r="75" spans="1:48">
      <c r="A75" s="16" t="s">
        <v>39</v>
      </c>
      <c r="B75" s="16" t="s">
        <v>39</v>
      </c>
      <c r="C75" s="16" t="s">
        <v>39</v>
      </c>
      <c r="D75" s="16" t="s">
        <v>39</v>
      </c>
      <c r="E75" s="16" t="s">
        <v>39</v>
      </c>
      <c r="F75" s="2" t="s">
        <v>9037</v>
      </c>
      <c r="G75" s="2" t="s">
        <v>39</v>
      </c>
      <c r="H75" s="2" t="s">
        <v>39</v>
      </c>
      <c r="I75" s="18">
        <v>-625845.93999999994</v>
      </c>
      <c r="J75" s="16" t="s">
        <v>39</v>
      </c>
      <c r="K75" s="16" t="s">
        <v>39</v>
      </c>
      <c r="L75" s="16" t="s">
        <v>39</v>
      </c>
      <c r="M75" s="16" t="s">
        <v>39</v>
      </c>
      <c r="N75" s="16" t="s">
        <v>39</v>
      </c>
      <c r="O75" s="16" t="s">
        <v>39</v>
      </c>
      <c r="P75" s="16" t="str">
        <f t="shared" si="6"/>
        <v>604101</v>
      </c>
      <c r="Q75" s="16" t="str">
        <f>IFERROR(VLOOKUP($P75,'Kredieten productgroepen functi'!$C:$M,2,FALSE),"n.v.t.")</f>
        <v>Rente/dividend aandelen NV BNG</v>
      </c>
      <c r="R75" s="16" t="str">
        <f t="shared" si="7"/>
        <v>850009</v>
      </c>
      <c r="S75" s="16" t="str">
        <f>IFERROR(VLOOKUP($R75,Kostensoorten!$C:$J,2,FALSE),"n.v.t.")</f>
        <v>Overige ontvangen rente</v>
      </c>
      <c r="T75" s="16" t="s">
        <v>39</v>
      </c>
      <c r="U75" s="16" t="s">
        <v>39</v>
      </c>
      <c r="V75" s="16" t="s">
        <v>39</v>
      </c>
      <c r="W75" s="16" t="s">
        <v>39</v>
      </c>
      <c r="X75" s="16" t="s">
        <v>39</v>
      </c>
      <c r="Y75" s="16" t="s">
        <v>39</v>
      </c>
      <c r="Z75" s="16" t="s">
        <v>39</v>
      </c>
      <c r="AA75" s="16" t="s">
        <v>39</v>
      </c>
      <c r="AB75" s="16" t="s">
        <v>39</v>
      </c>
      <c r="AC75" s="16" t="s">
        <v>39</v>
      </c>
      <c r="AD75" s="16" t="s">
        <v>39</v>
      </c>
      <c r="AE75" s="16" t="s">
        <v>39</v>
      </c>
      <c r="AF75" s="16" t="s">
        <v>39</v>
      </c>
      <c r="AG75" s="16" t="s">
        <v>39</v>
      </c>
      <c r="AH75" s="16" t="s">
        <v>39</v>
      </c>
      <c r="AI75" s="16" t="s">
        <v>39</v>
      </c>
      <c r="AJ75" s="16" t="s">
        <v>39</v>
      </c>
      <c r="AL75" s="16" t="s">
        <v>39</v>
      </c>
      <c r="AM75" s="16" t="s">
        <v>39</v>
      </c>
      <c r="AN75" s="16" t="str">
        <f>IFERROR(VLOOKUP($P75,'Kredieten productgroepen functi'!$C:$M,6,FALSE),"n.v.t.")</f>
        <v>0410</v>
      </c>
      <c r="AO75" s="16" t="str">
        <f>IFERROR(VLOOKUP($P75,'Kredieten productgroepen functi'!$C:$M,7,FALSE),"n.v.t.")</f>
        <v>Deelnemingen</v>
      </c>
      <c r="AP75" s="16" t="str">
        <f>IFERROR(VLOOKUP($P75,'Kredieten productgroepen functi'!$C:$M,8,FALSE),"n.v.t.")</f>
        <v>04</v>
      </c>
      <c r="AQ75" s="16" t="str">
        <f>IFERROR(VLOOKUP($P75,'Kredieten productgroepen functi'!$C:$M,9,FALSE),"n.v.t.")</f>
        <v>Overige financiële middelen</v>
      </c>
      <c r="AR75" s="16" t="str">
        <f>IFERROR(VLOOKUP($P75,'Kredieten productgroepen functi'!$C:$M,10,FALSE),"n.v.t.")</f>
        <v>0</v>
      </c>
      <c r="AS75" s="16" t="str">
        <f>IFERROR(VLOOKUP($P75,'Kredieten productgroepen functi'!$C:$M,11,FALSE),"n.v.t.")</f>
        <v>Financiering en algemene dekkingsmiddelen</v>
      </c>
      <c r="AT75" s="16" t="str">
        <f t="shared" si="8"/>
        <v>Baten</v>
      </c>
      <c r="AU75" s="16" t="str">
        <f>IFERROR(VLOOKUP($R75,Kostensoorten!$C:$J,7,FALSE),"n.v.t.")</f>
        <v>5.0</v>
      </c>
      <c r="AV75" s="16" t="str">
        <f>IFERROR(VLOOKUP($R75,Kostensoorten!$C:$J,8,FALSE),"n.v.t.")</f>
        <v>Rente</v>
      </c>
    </row>
    <row r="76" spans="1:48">
      <c r="A76" s="16" t="s">
        <v>39</v>
      </c>
      <c r="B76" s="16" t="s">
        <v>39</v>
      </c>
      <c r="C76" s="16" t="s">
        <v>39</v>
      </c>
      <c r="D76" s="16" t="s">
        <v>39</v>
      </c>
      <c r="E76" s="16" t="s">
        <v>39</v>
      </c>
      <c r="F76" s="2" t="s">
        <v>8500</v>
      </c>
      <c r="G76" s="2" t="s">
        <v>39</v>
      </c>
      <c r="H76" s="2" t="s">
        <v>39</v>
      </c>
      <c r="I76" s="18">
        <v>-152.53</v>
      </c>
      <c r="J76" s="16" t="s">
        <v>39</v>
      </c>
      <c r="K76" s="16" t="s">
        <v>39</v>
      </c>
      <c r="L76" s="16" t="s">
        <v>39</v>
      </c>
      <c r="M76" s="16" t="s">
        <v>39</v>
      </c>
      <c r="N76" s="16" t="s">
        <v>39</v>
      </c>
      <c r="O76" s="16" t="s">
        <v>39</v>
      </c>
      <c r="P76" s="16" t="str">
        <f t="shared" si="6"/>
        <v>604102</v>
      </c>
      <c r="Q76" s="16" t="str">
        <f>IFERROR(VLOOKUP($P76,'Kredieten productgroepen functi'!$C:$M,2,FALSE),"n.v.t.")</f>
        <v>Rente/dividend aand. Oikocredit</v>
      </c>
      <c r="R76" s="16" t="str">
        <f t="shared" si="7"/>
        <v>830010</v>
      </c>
      <c r="S76" s="16" t="str">
        <f>IFERROR(VLOOKUP($R76,Kostensoorten!$C:$J,2,FALSE),"n.v.t.")</f>
        <v>Opbrengst dividend deelnemingen</v>
      </c>
      <c r="T76" s="16" t="s">
        <v>39</v>
      </c>
      <c r="U76" s="16" t="s">
        <v>39</v>
      </c>
      <c r="V76" s="16" t="s">
        <v>39</v>
      </c>
      <c r="W76" s="16" t="s">
        <v>39</v>
      </c>
      <c r="X76" s="16" t="s">
        <v>39</v>
      </c>
      <c r="Y76" s="16" t="s">
        <v>39</v>
      </c>
      <c r="Z76" s="16" t="s">
        <v>39</v>
      </c>
      <c r="AA76" s="16" t="s">
        <v>39</v>
      </c>
      <c r="AB76" s="16" t="s">
        <v>39</v>
      </c>
      <c r="AC76" s="16" t="s">
        <v>39</v>
      </c>
      <c r="AD76" s="16" t="s">
        <v>39</v>
      </c>
      <c r="AE76" s="16" t="s">
        <v>39</v>
      </c>
      <c r="AF76" s="16" t="s">
        <v>39</v>
      </c>
      <c r="AG76" s="16" t="s">
        <v>39</v>
      </c>
      <c r="AH76" s="16" t="s">
        <v>39</v>
      </c>
      <c r="AI76" s="16" t="s">
        <v>39</v>
      </c>
      <c r="AJ76" s="16" t="s">
        <v>39</v>
      </c>
      <c r="AL76" s="16" t="s">
        <v>39</v>
      </c>
      <c r="AM76" s="16" t="s">
        <v>39</v>
      </c>
      <c r="AN76" s="16" t="str">
        <f>IFERROR(VLOOKUP($P76,'Kredieten productgroepen functi'!$C:$M,6,FALSE),"n.v.t.")</f>
        <v>0410</v>
      </c>
      <c r="AO76" s="16" t="str">
        <f>IFERROR(VLOOKUP($P76,'Kredieten productgroepen functi'!$C:$M,7,FALSE),"n.v.t.")</f>
        <v>Deelnemingen</v>
      </c>
      <c r="AP76" s="16" t="str">
        <f>IFERROR(VLOOKUP($P76,'Kredieten productgroepen functi'!$C:$M,8,FALSE),"n.v.t.")</f>
        <v>04</v>
      </c>
      <c r="AQ76" s="16" t="str">
        <f>IFERROR(VLOOKUP($P76,'Kredieten productgroepen functi'!$C:$M,9,FALSE),"n.v.t.")</f>
        <v>Overige financiële middelen</v>
      </c>
      <c r="AR76" s="16" t="str">
        <f>IFERROR(VLOOKUP($P76,'Kredieten productgroepen functi'!$C:$M,10,FALSE),"n.v.t.")</f>
        <v>0</v>
      </c>
      <c r="AS76" s="16" t="str">
        <f>IFERROR(VLOOKUP($P76,'Kredieten productgroepen functi'!$C:$M,11,FALSE),"n.v.t.")</f>
        <v>Financiering en algemene dekkingsmiddelen</v>
      </c>
      <c r="AT76" s="16" t="str">
        <f t="shared" si="8"/>
        <v>Baten</v>
      </c>
      <c r="AU76" s="16" t="str">
        <f>IFERROR(VLOOKUP($R76,Kostensoorten!$C:$J,7,FALSE),"n.v.t.")</f>
        <v>3.0</v>
      </c>
      <c r="AV76" s="16" t="str">
        <f>IFERROR(VLOOKUP($R76,Kostensoorten!$C:$J,8,FALSE),"n.v.t.")</f>
        <v>Dividenden en winsten</v>
      </c>
    </row>
    <row r="77" spans="1:48">
      <c r="A77" s="16" t="s">
        <v>39</v>
      </c>
      <c r="B77" s="16" t="s">
        <v>39</v>
      </c>
      <c r="C77" s="16" t="s">
        <v>39</v>
      </c>
      <c r="D77" s="16" t="s">
        <v>39</v>
      </c>
      <c r="E77" s="16" t="s">
        <v>39</v>
      </c>
      <c r="F77" s="2" t="s">
        <v>7421</v>
      </c>
      <c r="G77" s="2" t="s">
        <v>39</v>
      </c>
      <c r="H77" s="2" t="s">
        <v>39</v>
      </c>
      <c r="I77" s="18">
        <v>21015813</v>
      </c>
      <c r="J77" s="16" t="s">
        <v>39</v>
      </c>
      <c r="K77" s="16" t="s">
        <v>39</v>
      </c>
      <c r="L77" s="16" t="s">
        <v>39</v>
      </c>
      <c r="M77" s="16" t="s">
        <v>39</v>
      </c>
      <c r="N77" s="16" t="s">
        <v>39</v>
      </c>
      <c r="O77" s="16" t="s">
        <v>39</v>
      </c>
      <c r="P77" s="16" t="str">
        <f t="shared" si="6"/>
        <v>608100</v>
      </c>
      <c r="Q77" s="16" t="str">
        <f>IFERROR(VLOOKUP($P77,'Kredieten productgroepen functi'!$C:$M,2,FALSE),"n.v.t.")</f>
        <v>Algemene Reserve</v>
      </c>
      <c r="R77" s="16" t="str">
        <f t="shared" si="7"/>
        <v>460301</v>
      </c>
      <c r="S77" s="16" t="str">
        <f>IFERROR(VLOOKUP($R77,Kostensoorten!$C:$J,2,FALSE),"n.v.t.")</f>
        <v>Storting in reserve</v>
      </c>
      <c r="T77" s="16" t="s">
        <v>39</v>
      </c>
      <c r="U77" s="16" t="s">
        <v>39</v>
      </c>
      <c r="V77" s="16" t="s">
        <v>39</v>
      </c>
      <c r="W77" s="16" t="s">
        <v>39</v>
      </c>
      <c r="X77" s="16" t="s">
        <v>39</v>
      </c>
      <c r="Y77" s="16" t="s">
        <v>39</v>
      </c>
      <c r="Z77" s="16" t="s">
        <v>39</v>
      </c>
      <c r="AA77" s="16" t="s">
        <v>39</v>
      </c>
      <c r="AB77" s="16" t="s">
        <v>39</v>
      </c>
      <c r="AC77" s="16" t="s">
        <v>39</v>
      </c>
      <c r="AD77" s="16" t="s">
        <v>39</v>
      </c>
      <c r="AE77" s="16" t="s">
        <v>39</v>
      </c>
      <c r="AF77" s="16" t="s">
        <v>39</v>
      </c>
      <c r="AG77" s="16" t="s">
        <v>39</v>
      </c>
      <c r="AH77" s="16" t="s">
        <v>39</v>
      </c>
      <c r="AI77" s="16" t="s">
        <v>39</v>
      </c>
      <c r="AJ77" s="16" t="s">
        <v>39</v>
      </c>
      <c r="AL77" s="16" t="s">
        <v>39</v>
      </c>
      <c r="AM77" s="16" t="s">
        <v>39</v>
      </c>
      <c r="AN77" s="16" t="str">
        <f>IFERROR(VLOOKUP($P77,'Kredieten productgroepen functi'!$C:$M,6,FALSE),"n.v.t.")</f>
        <v>0800</v>
      </c>
      <c r="AO77" s="16" t="str">
        <f>IFERROR(VLOOKUP($P77,'Kredieten productgroepen functi'!$C:$M,7,FALSE),"n.v.t.")</f>
        <v>Mutaties reserves</v>
      </c>
      <c r="AP77" s="16" t="str">
        <f>IFERROR(VLOOKUP($P77,'Kredieten productgroepen functi'!$C:$M,8,FALSE),"n.v.t.")</f>
        <v>08</v>
      </c>
      <c r="AQ77" s="16" t="str">
        <f>IFERROR(VLOOKUP($P77,'Kredieten productgroepen functi'!$C:$M,9,FALSE),"n.v.t.")</f>
        <v>Mutaties reserves die verband houden met de hoofdfuncties</v>
      </c>
      <c r="AR77" s="16" t="str">
        <f>IFERROR(VLOOKUP($P77,'Kredieten productgroepen functi'!$C:$M,10,FALSE),"n.v.t.")</f>
        <v>0</v>
      </c>
      <c r="AS77" s="16" t="str">
        <f>IFERROR(VLOOKUP($P77,'Kredieten productgroepen functi'!$C:$M,11,FALSE),"n.v.t.")</f>
        <v>Financiering en algemene dekkingsmiddelen</v>
      </c>
      <c r="AT77" s="16" t="str">
        <f t="shared" si="8"/>
        <v>Lasten</v>
      </c>
      <c r="AU77" s="16" t="str">
        <f>IFERROR(VLOOKUP($R77,Kostensoorten!$C:$J,7,FALSE),"n.v.t.")</f>
        <v>6.3</v>
      </c>
      <c r="AV77" s="16" t="str">
        <f>IFERROR(VLOOKUP($R77,Kostensoorten!$C:$J,8,FALSE),"n.v.t.")</f>
        <v>Vorming van reserves</v>
      </c>
    </row>
    <row r="78" spans="1:48">
      <c r="A78" s="16" t="s">
        <v>39</v>
      </c>
      <c r="B78" s="16" t="s">
        <v>39</v>
      </c>
      <c r="C78" s="16" t="s">
        <v>39</v>
      </c>
      <c r="D78" s="16" t="s">
        <v>39</v>
      </c>
      <c r="E78" s="16" t="s">
        <v>39</v>
      </c>
      <c r="F78" s="2" t="s">
        <v>7422</v>
      </c>
      <c r="G78" s="2" t="s">
        <v>39</v>
      </c>
      <c r="H78" s="2" t="s">
        <v>39</v>
      </c>
      <c r="I78" s="18">
        <v>-20442415</v>
      </c>
      <c r="J78" s="16" t="s">
        <v>39</v>
      </c>
      <c r="K78" s="16" t="s">
        <v>39</v>
      </c>
      <c r="L78" s="16" t="s">
        <v>39</v>
      </c>
      <c r="M78" s="16" t="s">
        <v>39</v>
      </c>
      <c r="N78" s="16" t="s">
        <v>39</v>
      </c>
      <c r="O78" s="16" t="s">
        <v>39</v>
      </c>
      <c r="P78" s="16" t="str">
        <f t="shared" si="6"/>
        <v>608100</v>
      </c>
      <c r="Q78" s="16" t="str">
        <f>IFERROR(VLOOKUP($P78,'Kredieten productgroepen functi'!$C:$M,2,FALSE),"n.v.t.")</f>
        <v>Algemene Reserve</v>
      </c>
      <c r="R78" s="16" t="str">
        <f t="shared" si="7"/>
        <v>860302</v>
      </c>
      <c r="S78" s="16" t="str">
        <f>IFERROR(VLOOKUP($R78,Kostensoorten!$C:$J,2,FALSE),"n.v.t.")</f>
        <v>onttrekking aan reserve</v>
      </c>
      <c r="T78" s="16" t="s">
        <v>39</v>
      </c>
      <c r="U78" s="16" t="s">
        <v>39</v>
      </c>
      <c r="V78" s="16" t="s">
        <v>39</v>
      </c>
      <c r="W78" s="16" t="s">
        <v>39</v>
      </c>
      <c r="X78" s="16" t="s">
        <v>39</v>
      </c>
      <c r="Y78" s="16" t="s">
        <v>39</v>
      </c>
      <c r="Z78" s="16" t="s">
        <v>39</v>
      </c>
      <c r="AA78" s="16" t="s">
        <v>39</v>
      </c>
      <c r="AB78" s="16" t="s">
        <v>39</v>
      </c>
      <c r="AC78" s="16" t="s">
        <v>39</v>
      </c>
      <c r="AD78" s="16" t="s">
        <v>39</v>
      </c>
      <c r="AE78" s="16" t="s">
        <v>39</v>
      </c>
      <c r="AF78" s="16" t="s">
        <v>39</v>
      </c>
      <c r="AG78" s="16" t="s">
        <v>39</v>
      </c>
      <c r="AH78" s="16" t="s">
        <v>39</v>
      </c>
      <c r="AI78" s="16" t="s">
        <v>39</v>
      </c>
      <c r="AJ78" s="16" t="s">
        <v>39</v>
      </c>
      <c r="AL78" s="16" t="s">
        <v>39</v>
      </c>
      <c r="AM78" s="16" t="s">
        <v>39</v>
      </c>
      <c r="AN78" s="16" t="str">
        <f>IFERROR(VLOOKUP($P78,'Kredieten productgroepen functi'!$C:$M,6,FALSE),"n.v.t.")</f>
        <v>0800</v>
      </c>
      <c r="AO78" s="16" t="str">
        <f>IFERROR(VLOOKUP($P78,'Kredieten productgroepen functi'!$C:$M,7,FALSE),"n.v.t.")</f>
        <v>Mutaties reserves</v>
      </c>
      <c r="AP78" s="16" t="str">
        <f>IFERROR(VLOOKUP($P78,'Kredieten productgroepen functi'!$C:$M,8,FALSE),"n.v.t.")</f>
        <v>08</v>
      </c>
      <c r="AQ78" s="16" t="str">
        <f>IFERROR(VLOOKUP($P78,'Kredieten productgroepen functi'!$C:$M,9,FALSE),"n.v.t.")</f>
        <v>Mutaties reserves die verband houden met de hoofdfuncties</v>
      </c>
      <c r="AR78" s="16" t="str">
        <f>IFERROR(VLOOKUP($P78,'Kredieten productgroepen functi'!$C:$M,10,FALSE),"n.v.t.")</f>
        <v>0</v>
      </c>
      <c r="AS78" s="16" t="str">
        <f>IFERROR(VLOOKUP($P78,'Kredieten productgroepen functi'!$C:$M,11,FALSE),"n.v.t.")</f>
        <v>Financiering en algemene dekkingsmiddelen</v>
      </c>
      <c r="AT78" s="16" t="str">
        <f t="shared" si="8"/>
        <v>Baten</v>
      </c>
      <c r="AU78" s="16" t="str">
        <f>IFERROR(VLOOKUP($R78,Kostensoorten!$C:$J,7,FALSE),"n.v.t.")</f>
        <v>6.4</v>
      </c>
      <c r="AV78" s="16" t="str">
        <f>IFERROR(VLOOKUP($R78,Kostensoorten!$C:$J,8,FALSE),"n.v.t.")</f>
        <v>Beschikking over reserves</v>
      </c>
    </row>
    <row r="79" spans="1:48">
      <c r="A79" s="16" t="s">
        <v>39</v>
      </c>
      <c r="B79" s="16" t="s">
        <v>39</v>
      </c>
      <c r="C79" s="16" t="s">
        <v>39</v>
      </c>
      <c r="D79" s="16" t="s">
        <v>39</v>
      </c>
      <c r="E79" s="16" t="s">
        <v>39</v>
      </c>
      <c r="F79" s="2" t="s">
        <v>7423</v>
      </c>
      <c r="G79" s="2" t="s">
        <v>39</v>
      </c>
      <c r="H79" s="2" t="s">
        <v>39</v>
      </c>
      <c r="I79" s="18">
        <v>97137.94</v>
      </c>
      <c r="J79" s="16" t="s">
        <v>39</v>
      </c>
      <c r="K79" s="16" t="s">
        <v>39</v>
      </c>
      <c r="L79" s="16" t="s">
        <v>39</v>
      </c>
      <c r="M79" s="16" t="s">
        <v>39</v>
      </c>
      <c r="N79" s="16" t="s">
        <v>39</v>
      </c>
      <c r="O79" s="16" t="s">
        <v>39</v>
      </c>
      <c r="P79" s="16" t="str">
        <f t="shared" si="6"/>
        <v>608200</v>
      </c>
      <c r="Q79" s="16" t="str">
        <f>IFERROR(VLOOKUP($P79,'Kredieten productgroepen functi'!$C:$M,2,FALSE),"n.v.t.")</f>
        <v>Reserve ESFI</v>
      </c>
      <c r="R79" s="16" t="str">
        <f t="shared" si="7"/>
        <v>460301</v>
      </c>
      <c r="S79" s="16" t="str">
        <f>IFERROR(VLOOKUP($R79,Kostensoorten!$C:$J,2,FALSE),"n.v.t.")</f>
        <v>Storting in reserve</v>
      </c>
      <c r="T79" s="16" t="s">
        <v>39</v>
      </c>
      <c r="U79" s="16" t="s">
        <v>39</v>
      </c>
      <c r="V79" s="16" t="s">
        <v>39</v>
      </c>
      <c r="W79" s="16" t="s">
        <v>39</v>
      </c>
      <c r="X79" s="16" t="s">
        <v>39</v>
      </c>
      <c r="Y79" s="16" t="s">
        <v>39</v>
      </c>
      <c r="Z79" s="16" t="s">
        <v>39</v>
      </c>
      <c r="AA79" s="16" t="s">
        <v>39</v>
      </c>
      <c r="AB79" s="16" t="s">
        <v>39</v>
      </c>
      <c r="AC79" s="16" t="s">
        <v>39</v>
      </c>
      <c r="AD79" s="16" t="s">
        <v>39</v>
      </c>
      <c r="AE79" s="16" t="s">
        <v>39</v>
      </c>
      <c r="AF79" s="16" t="s">
        <v>39</v>
      </c>
      <c r="AG79" s="16" t="s">
        <v>39</v>
      </c>
      <c r="AH79" s="16" t="s">
        <v>39</v>
      </c>
      <c r="AI79" s="16" t="s">
        <v>39</v>
      </c>
      <c r="AJ79" s="16" t="s">
        <v>39</v>
      </c>
      <c r="AL79" s="16" t="s">
        <v>39</v>
      </c>
      <c r="AM79" s="16" t="s">
        <v>39</v>
      </c>
      <c r="AN79" s="16" t="str">
        <f>IFERROR(VLOOKUP($P79,'Kredieten productgroepen functi'!$C:$M,6,FALSE),"n.v.t.")</f>
        <v>0800</v>
      </c>
      <c r="AO79" s="16" t="str">
        <f>IFERROR(VLOOKUP($P79,'Kredieten productgroepen functi'!$C:$M,7,FALSE),"n.v.t.")</f>
        <v>Mutaties reserves</v>
      </c>
      <c r="AP79" s="16" t="str">
        <f>IFERROR(VLOOKUP($P79,'Kredieten productgroepen functi'!$C:$M,8,FALSE),"n.v.t.")</f>
        <v>08</v>
      </c>
      <c r="AQ79" s="16" t="str">
        <f>IFERROR(VLOOKUP($P79,'Kredieten productgroepen functi'!$C:$M,9,FALSE),"n.v.t.")</f>
        <v>Mutaties reserves die verband houden met de hoofdfuncties</v>
      </c>
      <c r="AR79" s="16" t="str">
        <f>IFERROR(VLOOKUP($P79,'Kredieten productgroepen functi'!$C:$M,10,FALSE),"n.v.t.")</f>
        <v>0</v>
      </c>
      <c r="AS79" s="16" t="str">
        <f>IFERROR(VLOOKUP($P79,'Kredieten productgroepen functi'!$C:$M,11,FALSE),"n.v.t.")</f>
        <v>Financiering en algemene dekkingsmiddelen</v>
      </c>
      <c r="AT79" s="16" t="str">
        <f t="shared" si="8"/>
        <v>Lasten</v>
      </c>
      <c r="AU79" s="16" t="str">
        <f>IFERROR(VLOOKUP($R79,Kostensoorten!$C:$J,7,FALSE),"n.v.t.")</f>
        <v>6.3</v>
      </c>
      <c r="AV79" s="16" t="str">
        <f>IFERROR(VLOOKUP($R79,Kostensoorten!$C:$J,8,FALSE),"n.v.t.")</f>
        <v>Vorming van reserves</v>
      </c>
    </row>
    <row r="80" spans="1:48">
      <c r="A80" s="16" t="s">
        <v>39</v>
      </c>
      <c r="B80" s="16" t="s">
        <v>39</v>
      </c>
      <c r="C80" s="16" t="s">
        <v>39</v>
      </c>
      <c r="D80" s="16" t="s">
        <v>39</v>
      </c>
      <c r="E80" s="16" t="s">
        <v>39</v>
      </c>
      <c r="F80" s="2" t="s">
        <v>7424</v>
      </c>
      <c r="G80" s="2" t="s">
        <v>39</v>
      </c>
      <c r="H80" s="2" t="s">
        <v>39</v>
      </c>
      <c r="I80" s="18">
        <v>-11185006.67</v>
      </c>
      <c r="J80" s="16" t="s">
        <v>39</v>
      </c>
      <c r="K80" s="16" t="s">
        <v>39</v>
      </c>
      <c r="L80" s="16" t="s">
        <v>39</v>
      </c>
      <c r="M80" s="16" t="s">
        <v>39</v>
      </c>
      <c r="N80" s="16" t="s">
        <v>39</v>
      </c>
      <c r="O80" s="16" t="s">
        <v>39</v>
      </c>
      <c r="P80" s="16" t="str">
        <f t="shared" si="6"/>
        <v>608200</v>
      </c>
      <c r="Q80" s="16" t="str">
        <f>IFERROR(VLOOKUP($P80,'Kredieten productgroepen functi'!$C:$M,2,FALSE),"n.v.t.")</f>
        <v>Reserve ESFI</v>
      </c>
      <c r="R80" s="16" t="str">
        <f t="shared" si="7"/>
        <v>860302</v>
      </c>
      <c r="S80" s="16" t="str">
        <f>IFERROR(VLOOKUP($R80,Kostensoorten!$C:$J,2,FALSE),"n.v.t.")</f>
        <v>onttrekking aan reserve</v>
      </c>
      <c r="T80" s="16" t="s">
        <v>39</v>
      </c>
      <c r="U80" s="16" t="s">
        <v>39</v>
      </c>
      <c r="V80" s="16" t="s">
        <v>39</v>
      </c>
      <c r="W80" s="16" t="s">
        <v>39</v>
      </c>
      <c r="X80" s="16" t="s">
        <v>39</v>
      </c>
      <c r="Y80" s="16" t="s">
        <v>39</v>
      </c>
      <c r="Z80" s="16" t="s">
        <v>39</v>
      </c>
      <c r="AA80" s="16" t="s">
        <v>39</v>
      </c>
      <c r="AB80" s="16" t="s">
        <v>39</v>
      </c>
      <c r="AC80" s="16" t="s">
        <v>39</v>
      </c>
      <c r="AD80" s="16" t="s">
        <v>39</v>
      </c>
      <c r="AE80" s="16" t="s">
        <v>39</v>
      </c>
      <c r="AF80" s="16" t="s">
        <v>39</v>
      </c>
      <c r="AG80" s="16" t="s">
        <v>39</v>
      </c>
      <c r="AH80" s="16" t="s">
        <v>39</v>
      </c>
      <c r="AI80" s="16" t="s">
        <v>39</v>
      </c>
      <c r="AJ80" s="16" t="s">
        <v>39</v>
      </c>
      <c r="AL80" s="16" t="s">
        <v>39</v>
      </c>
      <c r="AM80" s="16" t="s">
        <v>39</v>
      </c>
      <c r="AN80" s="16" t="str">
        <f>IFERROR(VLOOKUP($P80,'Kredieten productgroepen functi'!$C:$M,6,FALSE),"n.v.t.")</f>
        <v>0800</v>
      </c>
      <c r="AO80" s="16" t="str">
        <f>IFERROR(VLOOKUP($P80,'Kredieten productgroepen functi'!$C:$M,7,FALSE),"n.v.t.")</f>
        <v>Mutaties reserves</v>
      </c>
      <c r="AP80" s="16" t="str">
        <f>IFERROR(VLOOKUP($P80,'Kredieten productgroepen functi'!$C:$M,8,FALSE),"n.v.t.")</f>
        <v>08</v>
      </c>
      <c r="AQ80" s="16" t="str">
        <f>IFERROR(VLOOKUP($P80,'Kredieten productgroepen functi'!$C:$M,9,FALSE),"n.v.t.")</f>
        <v>Mutaties reserves die verband houden met de hoofdfuncties</v>
      </c>
      <c r="AR80" s="16" t="str">
        <f>IFERROR(VLOOKUP($P80,'Kredieten productgroepen functi'!$C:$M,10,FALSE),"n.v.t.")</f>
        <v>0</v>
      </c>
      <c r="AS80" s="16" t="str">
        <f>IFERROR(VLOOKUP($P80,'Kredieten productgroepen functi'!$C:$M,11,FALSE),"n.v.t.")</f>
        <v>Financiering en algemene dekkingsmiddelen</v>
      </c>
      <c r="AT80" s="16" t="str">
        <f t="shared" si="8"/>
        <v>Baten</v>
      </c>
      <c r="AU80" s="16" t="str">
        <f>IFERROR(VLOOKUP($R80,Kostensoorten!$C:$J,7,FALSE),"n.v.t.")</f>
        <v>6.4</v>
      </c>
      <c r="AV80" s="16" t="str">
        <f>IFERROR(VLOOKUP($R80,Kostensoorten!$C:$J,8,FALSE),"n.v.t.")</f>
        <v>Beschikking over reserves</v>
      </c>
    </row>
    <row r="81" spans="1:48">
      <c r="A81" s="16" t="s">
        <v>39</v>
      </c>
      <c r="B81" s="16" t="s">
        <v>39</v>
      </c>
      <c r="C81" s="16" t="s">
        <v>39</v>
      </c>
      <c r="D81" s="16" t="s">
        <v>39</v>
      </c>
      <c r="E81" s="16" t="s">
        <v>39</v>
      </c>
      <c r="F81" s="2" t="s">
        <v>8501</v>
      </c>
      <c r="G81" s="2" t="s">
        <v>39</v>
      </c>
      <c r="H81" s="2" t="s">
        <v>39</v>
      </c>
      <c r="I81" s="18">
        <v>-37543.96</v>
      </c>
      <c r="J81" s="16" t="s">
        <v>39</v>
      </c>
      <c r="K81" s="16" t="s">
        <v>39</v>
      </c>
      <c r="L81" s="16" t="s">
        <v>39</v>
      </c>
      <c r="M81" s="16" t="s">
        <v>39</v>
      </c>
      <c r="N81" s="16" t="s">
        <v>39</v>
      </c>
      <c r="O81" s="16" t="s">
        <v>39</v>
      </c>
      <c r="P81" s="16" t="str">
        <f t="shared" si="6"/>
        <v>608201</v>
      </c>
      <c r="Q81" s="16" t="str">
        <f>IFERROR(VLOOKUP($P81,'Kredieten productgroepen functi'!$C:$M,2,FALSE),"n.v.t.")</f>
        <v>Reserve stim. zorg</v>
      </c>
      <c r="R81" s="16" t="str">
        <f t="shared" si="7"/>
        <v>860302</v>
      </c>
      <c r="S81" s="16" t="str">
        <f>IFERROR(VLOOKUP($R81,Kostensoorten!$C:$J,2,FALSE),"n.v.t.")</f>
        <v>onttrekking aan reserve</v>
      </c>
      <c r="T81" s="16" t="s">
        <v>39</v>
      </c>
      <c r="U81" s="16" t="s">
        <v>39</v>
      </c>
      <c r="V81" s="16" t="s">
        <v>39</v>
      </c>
      <c r="W81" s="16" t="s">
        <v>39</v>
      </c>
      <c r="X81" s="16" t="s">
        <v>39</v>
      </c>
      <c r="Y81" s="16" t="s">
        <v>39</v>
      </c>
      <c r="Z81" s="16" t="s">
        <v>39</v>
      </c>
      <c r="AA81" s="16" t="s">
        <v>39</v>
      </c>
      <c r="AB81" s="16" t="s">
        <v>39</v>
      </c>
      <c r="AC81" s="16" t="s">
        <v>39</v>
      </c>
      <c r="AD81" s="16" t="s">
        <v>39</v>
      </c>
      <c r="AE81" s="16" t="s">
        <v>39</v>
      </c>
      <c r="AF81" s="16" t="s">
        <v>39</v>
      </c>
      <c r="AG81" s="16" t="s">
        <v>39</v>
      </c>
      <c r="AH81" s="16" t="s">
        <v>39</v>
      </c>
      <c r="AI81" s="16" t="s">
        <v>39</v>
      </c>
      <c r="AJ81" s="16" t="s">
        <v>39</v>
      </c>
      <c r="AL81" s="16" t="s">
        <v>39</v>
      </c>
      <c r="AM81" s="16" t="s">
        <v>39</v>
      </c>
      <c r="AN81" s="16" t="str">
        <f>IFERROR(VLOOKUP($P81,'Kredieten productgroepen functi'!$C:$M,6,FALSE),"n.v.t.")</f>
        <v>0800</v>
      </c>
      <c r="AO81" s="16" t="str">
        <f>IFERROR(VLOOKUP($P81,'Kredieten productgroepen functi'!$C:$M,7,FALSE),"n.v.t.")</f>
        <v>Mutaties reserves</v>
      </c>
      <c r="AP81" s="16" t="str">
        <f>IFERROR(VLOOKUP($P81,'Kredieten productgroepen functi'!$C:$M,8,FALSE),"n.v.t.")</f>
        <v>08</v>
      </c>
      <c r="AQ81" s="16" t="str">
        <f>IFERROR(VLOOKUP($P81,'Kredieten productgroepen functi'!$C:$M,9,FALSE),"n.v.t.")</f>
        <v>Mutaties reserves die verband houden met de hoofdfuncties</v>
      </c>
      <c r="AR81" s="16" t="str">
        <f>IFERROR(VLOOKUP($P81,'Kredieten productgroepen functi'!$C:$M,10,FALSE),"n.v.t.")</f>
        <v>0</v>
      </c>
      <c r="AS81" s="16" t="str">
        <f>IFERROR(VLOOKUP($P81,'Kredieten productgroepen functi'!$C:$M,11,FALSE),"n.v.t.")</f>
        <v>Financiering en algemene dekkingsmiddelen</v>
      </c>
      <c r="AT81" s="16" t="str">
        <f t="shared" si="8"/>
        <v>Baten</v>
      </c>
      <c r="AU81" s="16" t="str">
        <f>IFERROR(VLOOKUP($R81,Kostensoorten!$C:$J,7,FALSE),"n.v.t.")</f>
        <v>6.4</v>
      </c>
      <c r="AV81" s="16" t="str">
        <f>IFERROR(VLOOKUP($R81,Kostensoorten!$C:$J,8,FALSE),"n.v.t.")</f>
        <v>Beschikking over reserves</v>
      </c>
    </row>
    <row r="82" spans="1:48">
      <c r="A82" s="16" t="s">
        <v>39</v>
      </c>
      <c r="B82" s="16" t="s">
        <v>39</v>
      </c>
      <c r="C82" s="16" t="s">
        <v>39</v>
      </c>
      <c r="D82" s="16" t="s">
        <v>39</v>
      </c>
      <c r="E82" s="16" t="s">
        <v>39</v>
      </c>
      <c r="F82" s="2" t="s">
        <v>7425</v>
      </c>
      <c r="G82" s="2" t="s">
        <v>39</v>
      </c>
      <c r="H82" s="2" t="s">
        <v>39</v>
      </c>
      <c r="I82" s="18">
        <v>-1105260.6200000001</v>
      </c>
      <c r="J82" s="16" t="s">
        <v>39</v>
      </c>
      <c r="K82" s="16" t="s">
        <v>39</v>
      </c>
      <c r="L82" s="16" t="s">
        <v>39</v>
      </c>
      <c r="M82" s="16" t="s">
        <v>39</v>
      </c>
      <c r="N82" s="16" t="s">
        <v>39</v>
      </c>
      <c r="O82" s="16" t="s">
        <v>39</v>
      </c>
      <c r="P82" s="16" t="str">
        <f t="shared" si="6"/>
        <v>608204</v>
      </c>
      <c r="Q82" s="16" t="str">
        <f>IFERROR(VLOOKUP($P82,'Kredieten productgroepen functi'!$C:$M,2,FALSE),"n.v.t.")</f>
        <v>Reserve huisvesting en inrichting</v>
      </c>
      <c r="R82" s="16" t="str">
        <f t="shared" si="7"/>
        <v>860302</v>
      </c>
      <c r="S82" s="16" t="str">
        <f>IFERROR(VLOOKUP($R82,Kostensoorten!$C:$J,2,FALSE),"n.v.t.")</f>
        <v>onttrekking aan reserve</v>
      </c>
      <c r="T82" s="16" t="s">
        <v>39</v>
      </c>
      <c r="U82" s="16" t="s">
        <v>39</v>
      </c>
      <c r="V82" s="16" t="s">
        <v>39</v>
      </c>
      <c r="W82" s="16" t="s">
        <v>39</v>
      </c>
      <c r="X82" s="16" t="s">
        <v>39</v>
      </c>
      <c r="Y82" s="16" t="s">
        <v>39</v>
      </c>
      <c r="Z82" s="16" t="s">
        <v>39</v>
      </c>
      <c r="AA82" s="16" t="s">
        <v>39</v>
      </c>
      <c r="AB82" s="16" t="s">
        <v>39</v>
      </c>
      <c r="AC82" s="16" t="s">
        <v>39</v>
      </c>
      <c r="AD82" s="16" t="s">
        <v>39</v>
      </c>
      <c r="AE82" s="16" t="s">
        <v>39</v>
      </c>
      <c r="AF82" s="16" t="s">
        <v>39</v>
      </c>
      <c r="AG82" s="16" t="s">
        <v>39</v>
      </c>
      <c r="AH82" s="16" t="s">
        <v>39</v>
      </c>
      <c r="AI82" s="16" t="s">
        <v>39</v>
      </c>
      <c r="AJ82" s="16" t="s">
        <v>39</v>
      </c>
      <c r="AL82" s="16" t="s">
        <v>39</v>
      </c>
      <c r="AM82" s="16" t="s">
        <v>39</v>
      </c>
      <c r="AN82" s="16" t="str">
        <f>IFERROR(VLOOKUP($P82,'Kredieten productgroepen functi'!$C:$M,6,FALSE),"n.v.t.")</f>
        <v>0800</v>
      </c>
      <c r="AO82" s="16" t="str">
        <f>IFERROR(VLOOKUP($P82,'Kredieten productgroepen functi'!$C:$M,7,FALSE),"n.v.t.")</f>
        <v>Mutaties reserves</v>
      </c>
      <c r="AP82" s="16" t="str">
        <f>IFERROR(VLOOKUP($P82,'Kredieten productgroepen functi'!$C:$M,8,FALSE),"n.v.t.")</f>
        <v>08</v>
      </c>
      <c r="AQ82" s="16" t="str">
        <f>IFERROR(VLOOKUP($P82,'Kredieten productgroepen functi'!$C:$M,9,FALSE),"n.v.t.")</f>
        <v>Mutaties reserves die verband houden met de hoofdfuncties</v>
      </c>
      <c r="AR82" s="16" t="str">
        <f>IFERROR(VLOOKUP($P82,'Kredieten productgroepen functi'!$C:$M,10,FALSE),"n.v.t.")</f>
        <v>0</v>
      </c>
      <c r="AS82" s="16" t="str">
        <f>IFERROR(VLOOKUP($P82,'Kredieten productgroepen functi'!$C:$M,11,FALSE),"n.v.t.")</f>
        <v>Financiering en algemene dekkingsmiddelen</v>
      </c>
      <c r="AT82" s="16" t="str">
        <f t="shared" si="8"/>
        <v>Baten</v>
      </c>
      <c r="AU82" s="16" t="str">
        <f>IFERROR(VLOOKUP($R82,Kostensoorten!$C:$J,7,FALSE),"n.v.t.")</f>
        <v>6.4</v>
      </c>
      <c r="AV82" s="16" t="str">
        <f>IFERROR(VLOOKUP($R82,Kostensoorten!$C:$J,8,FALSE),"n.v.t.")</f>
        <v>Beschikking over reserves</v>
      </c>
    </row>
    <row r="83" spans="1:48">
      <c r="A83" s="16" t="s">
        <v>39</v>
      </c>
      <c r="B83" s="16" t="s">
        <v>39</v>
      </c>
      <c r="C83" s="16" t="s">
        <v>39</v>
      </c>
      <c r="D83" s="16" t="s">
        <v>39</v>
      </c>
      <c r="E83" s="16" t="s">
        <v>39</v>
      </c>
      <c r="F83" s="2" t="s">
        <v>8502</v>
      </c>
      <c r="G83" s="2" t="s">
        <v>39</v>
      </c>
      <c r="H83" s="2" t="s">
        <v>39</v>
      </c>
      <c r="I83" s="18">
        <v>-501473.95</v>
      </c>
      <c r="J83" s="16" t="s">
        <v>39</v>
      </c>
      <c r="K83" s="16" t="s">
        <v>39</v>
      </c>
      <c r="L83" s="16" t="s">
        <v>39</v>
      </c>
      <c r="M83" s="16" t="s">
        <v>39</v>
      </c>
      <c r="N83" s="16" t="s">
        <v>39</v>
      </c>
      <c r="O83" s="16" t="s">
        <v>39</v>
      </c>
      <c r="P83" s="16" t="str">
        <f t="shared" si="6"/>
        <v>608205</v>
      </c>
      <c r="Q83" s="16" t="str">
        <f>IFERROR(VLOOKUP($P83,'Kredieten productgroepen functi'!$C:$M,2,FALSE),"n.v.t.")</f>
        <v>Egal. reserve grondwaterheffing</v>
      </c>
      <c r="R83" s="16" t="str">
        <f t="shared" si="7"/>
        <v>860302</v>
      </c>
      <c r="S83" s="16" t="str">
        <f>IFERROR(VLOOKUP($R83,Kostensoorten!$C:$J,2,FALSE),"n.v.t.")</f>
        <v>onttrekking aan reserve</v>
      </c>
      <c r="T83" s="16" t="s">
        <v>39</v>
      </c>
      <c r="U83" s="16" t="s">
        <v>39</v>
      </c>
      <c r="V83" s="16" t="s">
        <v>39</v>
      </c>
      <c r="W83" s="16" t="s">
        <v>39</v>
      </c>
      <c r="X83" s="16" t="s">
        <v>39</v>
      </c>
      <c r="Y83" s="16" t="s">
        <v>39</v>
      </c>
      <c r="Z83" s="16" t="s">
        <v>39</v>
      </c>
      <c r="AA83" s="16" t="s">
        <v>39</v>
      </c>
      <c r="AB83" s="16" t="s">
        <v>39</v>
      </c>
      <c r="AC83" s="16" t="s">
        <v>39</v>
      </c>
      <c r="AD83" s="16" t="s">
        <v>39</v>
      </c>
      <c r="AE83" s="16" t="s">
        <v>39</v>
      </c>
      <c r="AF83" s="16" t="s">
        <v>39</v>
      </c>
      <c r="AG83" s="16" t="s">
        <v>39</v>
      </c>
      <c r="AH83" s="16" t="s">
        <v>39</v>
      </c>
      <c r="AI83" s="16" t="s">
        <v>39</v>
      </c>
      <c r="AJ83" s="16" t="s">
        <v>39</v>
      </c>
      <c r="AL83" s="16" t="s">
        <v>39</v>
      </c>
      <c r="AM83" s="16" t="s">
        <v>39</v>
      </c>
      <c r="AN83" s="16" t="str">
        <f>IFERROR(VLOOKUP($P83,'Kredieten productgroepen functi'!$C:$M,6,FALSE),"n.v.t.")</f>
        <v>0800</v>
      </c>
      <c r="AO83" s="16" t="str">
        <f>IFERROR(VLOOKUP($P83,'Kredieten productgroepen functi'!$C:$M,7,FALSE),"n.v.t.")</f>
        <v>Mutaties reserves</v>
      </c>
      <c r="AP83" s="16" t="str">
        <f>IFERROR(VLOOKUP($P83,'Kredieten productgroepen functi'!$C:$M,8,FALSE),"n.v.t.")</f>
        <v>08</v>
      </c>
      <c r="AQ83" s="16" t="str">
        <f>IFERROR(VLOOKUP($P83,'Kredieten productgroepen functi'!$C:$M,9,FALSE),"n.v.t.")</f>
        <v>Mutaties reserves die verband houden met de hoofdfuncties</v>
      </c>
      <c r="AR83" s="16" t="str">
        <f>IFERROR(VLOOKUP($P83,'Kredieten productgroepen functi'!$C:$M,10,FALSE),"n.v.t.")</f>
        <v>0</v>
      </c>
      <c r="AS83" s="16" t="str">
        <f>IFERROR(VLOOKUP($P83,'Kredieten productgroepen functi'!$C:$M,11,FALSE),"n.v.t.")</f>
        <v>Financiering en algemene dekkingsmiddelen</v>
      </c>
      <c r="AT83" s="16" t="str">
        <f t="shared" si="8"/>
        <v>Baten</v>
      </c>
      <c r="AU83" s="16" t="str">
        <f>IFERROR(VLOOKUP($R83,Kostensoorten!$C:$J,7,FALSE),"n.v.t.")</f>
        <v>6.4</v>
      </c>
      <c r="AV83" s="16" t="str">
        <f>IFERROR(VLOOKUP($R83,Kostensoorten!$C:$J,8,FALSE),"n.v.t.")</f>
        <v>Beschikking over reserves</v>
      </c>
    </row>
    <row r="84" spans="1:48">
      <c r="A84" s="16" t="s">
        <v>39</v>
      </c>
      <c r="B84" s="16" t="s">
        <v>39</v>
      </c>
      <c r="C84" s="16" t="s">
        <v>39</v>
      </c>
      <c r="D84" s="16" t="s">
        <v>39</v>
      </c>
      <c r="E84" s="16" t="s">
        <v>39</v>
      </c>
      <c r="F84" s="2" t="s">
        <v>9038</v>
      </c>
      <c r="G84" s="2" t="s">
        <v>39</v>
      </c>
      <c r="H84" s="2" t="s">
        <v>39</v>
      </c>
      <c r="I84" s="18">
        <v>1635245.86</v>
      </c>
      <c r="J84" s="16" t="s">
        <v>39</v>
      </c>
      <c r="K84" s="16" t="s">
        <v>39</v>
      </c>
      <c r="L84" s="16" t="s">
        <v>39</v>
      </c>
      <c r="M84" s="16" t="s">
        <v>39</v>
      </c>
      <c r="N84" s="16" t="s">
        <v>39</v>
      </c>
      <c r="O84" s="16" t="s">
        <v>39</v>
      </c>
      <c r="P84" s="16" t="str">
        <f t="shared" si="6"/>
        <v>608206</v>
      </c>
      <c r="Q84" s="16" t="str">
        <f>IFERROR(VLOOKUP($P84,'Kredieten productgroepen functi'!$C:$M,2,FALSE),"n.v.t.")</f>
        <v>Egal. reserve automatisering</v>
      </c>
      <c r="R84" s="16" t="str">
        <f t="shared" si="7"/>
        <v>460301</v>
      </c>
      <c r="S84" s="16" t="str">
        <f>IFERROR(VLOOKUP($R84,Kostensoorten!$C:$J,2,FALSE),"n.v.t.")</f>
        <v>Storting in reserve</v>
      </c>
      <c r="T84" s="16" t="s">
        <v>39</v>
      </c>
      <c r="U84" s="16" t="s">
        <v>39</v>
      </c>
      <c r="V84" s="16" t="s">
        <v>39</v>
      </c>
      <c r="W84" s="16" t="s">
        <v>39</v>
      </c>
      <c r="X84" s="16" t="s">
        <v>39</v>
      </c>
      <c r="Y84" s="16" t="s">
        <v>39</v>
      </c>
      <c r="Z84" s="16" t="s">
        <v>39</v>
      </c>
      <c r="AA84" s="16" t="s">
        <v>39</v>
      </c>
      <c r="AB84" s="16" t="s">
        <v>39</v>
      </c>
      <c r="AC84" s="16" t="s">
        <v>39</v>
      </c>
      <c r="AD84" s="16" t="s">
        <v>39</v>
      </c>
      <c r="AE84" s="16" t="s">
        <v>39</v>
      </c>
      <c r="AF84" s="16" t="s">
        <v>39</v>
      </c>
      <c r="AG84" s="16" t="s">
        <v>39</v>
      </c>
      <c r="AH84" s="16" t="s">
        <v>39</v>
      </c>
      <c r="AI84" s="16" t="s">
        <v>39</v>
      </c>
      <c r="AJ84" s="16" t="s">
        <v>39</v>
      </c>
      <c r="AL84" s="16" t="s">
        <v>39</v>
      </c>
      <c r="AM84" s="16" t="s">
        <v>39</v>
      </c>
      <c r="AN84" s="16" t="str">
        <f>IFERROR(VLOOKUP($P84,'Kredieten productgroepen functi'!$C:$M,6,FALSE),"n.v.t.")</f>
        <v>0800</v>
      </c>
      <c r="AO84" s="16" t="str">
        <f>IFERROR(VLOOKUP($P84,'Kredieten productgroepen functi'!$C:$M,7,FALSE),"n.v.t.")</f>
        <v>Mutaties reserves</v>
      </c>
      <c r="AP84" s="16" t="str">
        <f>IFERROR(VLOOKUP($P84,'Kredieten productgroepen functi'!$C:$M,8,FALSE),"n.v.t.")</f>
        <v>08</v>
      </c>
      <c r="AQ84" s="16" t="str">
        <f>IFERROR(VLOOKUP($P84,'Kredieten productgroepen functi'!$C:$M,9,FALSE),"n.v.t.")</f>
        <v>Mutaties reserves die verband houden met de hoofdfuncties</v>
      </c>
      <c r="AR84" s="16" t="str">
        <f>IFERROR(VLOOKUP($P84,'Kredieten productgroepen functi'!$C:$M,10,FALSE),"n.v.t.")</f>
        <v>0</v>
      </c>
      <c r="AS84" s="16" t="str">
        <f>IFERROR(VLOOKUP($P84,'Kredieten productgroepen functi'!$C:$M,11,FALSE),"n.v.t.")</f>
        <v>Financiering en algemene dekkingsmiddelen</v>
      </c>
      <c r="AT84" s="16" t="str">
        <f t="shared" si="8"/>
        <v>Lasten</v>
      </c>
      <c r="AU84" s="16" t="str">
        <f>IFERROR(VLOOKUP($R84,Kostensoorten!$C:$J,7,FALSE),"n.v.t.")</f>
        <v>6.3</v>
      </c>
      <c r="AV84" s="16" t="str">
        <f>IFERROR(VLOOKUP($R84,Kostensoorten!$C:$J,8,FALSE),"n.v.t.")</f>
        <v>Vorming van reserves</v>
      </c>
    </row>
    <row r="85" spans="1:48">
      <c r="A85" s="16" t="s">
        <v>39</v>
      </c>
      <c r="B85" s="16" t="s">
        <v>39</v>
      </c>
      <c r="C85" s="16" t="s">
        <v>39</v>
      </c>
      <c r="D85" s="16" t="s">
        <v>39</v>
      </c>
      <c r="E85" s="16" t="s">
        <v>39</v>
      </c>
      <c r="F85" s="2" t="s">
        <v>9039</v>
      </c>
      <c r="G85" s="2" t="s">
        <v>39</v>
      </c>
      <c r="H85" s="2" t="s">
        <v>39</v>
      </c>
      <c r="I85" s="18">
        <v>332720.23</v>
      </c>
      <c r="J85" s="16" t="s">
        <v>39</v>
      </c>
      <c r="K85" s="16" t="s">
        <v>39</v>
      </c>
      <c r="L85" s="16" t="s">
        <v>39</v>
      </c>
      <c r="M85" s="16" t="s">
        <v>39</v>
      </c>
      <c r="N85" s="16" t="s">
        <v>39</v>
      </c>
      <c r="O85" s="16" t="s">
        <v>39</v>
      </c>
      <c r="P85" s="16" t="str">
        <f t="shared" si="6"/>
        <v>608206</v>
      </c>
      <c r="Q85" s="16" t="str">
        <f>IFERROR(VLOOKUP($P85,'Kredieten productgroepen functi'!$C:$M,2,FALSE),"n.v.t.")</f>
        <v>Egal. reserve automatisering</v>
      </c>
      <c r="R85" s="16" t="str">
        <f t="shared" si="7"/>
        <v>460301</v>
      </c>
      <c r="S85" s="16" t="str">
        <f>IFERROR(VLOOKUP($R85,Kostensoorten!$C:$J,2,FALSE),"n.v.t.")</f>
        <v>Storting in reserve</v>
      </c>
      <c r="T85" s="16" t="s">
        <v>39</v>
      </c>
      <c r="U85" s="16" t="s">
        <v>39</v>
      </c>
      <c r="V85" s="16" t="s">
        <v>39</v>
      </c>
      <c r="W85" s="16" t="s">
        <v>39</v>
      </c>
      <c r="X85" s="16" t="s">
        <v>39</v>
      </c>
      <c r="Y85" s="16" t="s">
        <v>39</v>
      </c>
      <c r="Z85" s="16" t="s">
        <v>39</v>
      </c>
      <c r="AA85" s="16" t="s">
        <v>39</v>
      </c>
      <c r="AB85" s="16" t="s">
        <v>39</v>
      </c>
      <c r="AC85" s="16" t="s">
        <v>39</v>
      </c>
      <c r="AD85" s="16" t="s">
        <v>39</v>
      </c>
      <c r="AE85" s="16" t="s">
        <v>39</v>
      </c>
      <c r="AF85" s="16" t="s">
        <v>39</v>
      </c>
      <c r="AG85" s="16" t="s">
        <v>39</v>
      </c>
      <c r="AH85" s="16" t="s">
        <v>39</v>
      </c>
      <c r="AI85" s="16" t="s">
        <v>39</v>
      </c>
      <c r="AJ85" s="16" t="s">
        <v>39</v>
      </c>
      <c r="AL85" s="16" t="s">
        <v>39</v>
      </c>
      <c r="AM85" s="16" t="s">
        <v>39</v>
      </c>
      <c r="AN85" s="16" t="str">
        <f>IFERROR(VLOOKUP($P85,'Kredieten productgroepen functi'!$C:$M,6,FALSE),"n.v.t.")</f>
        <v>0800</v>
      </c>
      <c r="AO85" s="16" t="str">
        <f>IFERROR(VLOOKUP($P85,'Kredieten productgroepen functi'!$C:$M,7,FALSE),"n.v.t.")</f>
        <v>Mutaties reserves</v>
      </c>
      <c r="AP85" s="16" t="str">
        <f>IFERROR(VLOOKUP($P85,'Kredieten productgroepen functi'!$C:$M,8,FALSE),"n.v.t.")</f>
        <v>08</v>
      </c>
      <c r="AQ85" s="16" t="str">
        <f>IFERROR(VLOOKUP($P85,'Kredieten productgroepen functi'!$C:$M,9,FALSE),"n.v.t.")</f>
        <v>Mutaties reserves die verband houden met de hoofdfuncties</v>
      </c>
      <c r="AR85" s="16" t="str">
        <f>IFERROR(VLOOKUP($P85,'Kredieten productgroepen functi'!$C:$M,10,FALSE),"n.v.t.")</f>
        <v>0</v>
      </c>
      <c r="AS85" s="16" t="str">
        <f>IFERROR(VLOOKUP($P85,'Kredieten productgroepen functi'!$C:$M,11,FALSE),"n.v.t.")</f>
        <v>Financiering en algemene dekkingsmiddelen</v>
      </c>
      <c r="AT85" s="16" t="str">
        <f t="shared" si="8"/>
        <v>Lasten</v>
      </c>
      <c r="AU85" s="16" t="str">
        <f>IFERROR(VLOOKUP($R85,Kostensoorten!$C:$J,7,FALSE),"n.v.t.")</f>
        <v>6.3</v>
      </c>
      <c r="AV85" s="16" t="str">
        <f>IFERROR(VLOOKUP($R85,Kostensoorten!$C:$J,8,FALSE),"n.v.t.")</f>
        <v>Vorming van reserves</v>
      </c>
    </row>
    <row r="86" spans="1:48">
      <c r="A86" s="16" t="s">
        <v>39</v>
      </c>
      <c r="B86" s="16" t="s">
        <v>39</v>
      </c>
      <c r="C86" s="16" t="s">
        <v>39</v>
      </c>
      <c r="D86" s="16" t="s">
        <v>39</v>
      </c>
      <c r="E86" s="16" t="s">
        <v>39</v>
      </c>
      <c r="F86" s="2" t="s">
        <v>9040</v>
      </c>
      <c r="G86" s="2" t="s">
        <v>39</v>
      </c>
      <c r="H86" s="2" t="s">
        <v>39</v>
      </c>
      <c r="I86" s="18">
        <v>12363.09</v>
      </c>
      <c r="J86" s="16" t="s">
        <v>39</v>
      </c>
      <c r="K86" s="16" t="s">
        <v>39</v>
      </c>
      <c r="L86" s="16" t="s">
        <v>39</v>
      </c>
      <c r="M86" s="16" t="s">
        <v>39</v>
      </c>
      <c r="N86" s="16" t="s">
        <v>39</v>
      </c>
      <c r="O86" s="16" t="s">
        <v>39</v>
      </c>
      <c r="P86" s="16" t="str">
        <f t="shared" si="6"/>
        <v>608206</v>
      </c>
      <c r="Q86" s="16" t="str">
        <f>IFERROR(VLOOKUP($P86,'Kredieten productgroepen functi'!$C:$M,2,FALSE),"n.v.t.")</f>
        <v>Egal. reserve automatisering</v>
      </c>
      <c r="R86" s="16" t="str">
        <f t="shared" si="7"/>
        <v>460301</v>
      </c>
      <c r="S86" s="16" t="str">
        <f>IFERROR(VLOOKUP($R86,Kostensoorten!$C:$J,2,FALSE),"n.v.t.")</f>
        <v>Storting in reserve</v>
      </c>
      <c r="T86" s="16" t="s">
        <v>39</v>
      </c>
      <c r="U86" s="16" t="s">
        <v>39</v>
      </c>
      <c r="V86" s="16" t="s">
        <v>39</v>
      </c>
      <c r="W86" s="16" t="s">
        <v>39</v>
      </c>
      <c r="X86" s="16" t="s">
        <v>39</v>
      </c>
      <c r="Y86" s="16" t="s">
        <v>39</v>
      </c>
      <c r="Z86" s="16" t="s">
        <v>39</v>
      </c>
      <c r="AA86" s="16" t="s">
        <v>39</v>
      </c>
      <c r="AB86" s="16" t="s">
        <v>39</v>
      </c>
      <c r="AC86" s="16" t="s">
        <v>39</v>
      </c>
      <c r="AD86" s="16" t="s">
        <v>39</v>
      </c>
      <c r="AE86" s="16" t="s">
        <v>39</v>
      </c>
      <c r="AF86" s="16" t="s">
        <v>39</v>
      </c>
      <c r="AG86" s="16" t="s">
        <v>39</v>
      </c>
      <c r="AH86" s="16" t="s">
        <v>39</v>
      </c>
      <c r="AI86" s="16" t="s">
        <v>39</v>
      </c>
      <c r="AJ86" s="16" t="s">
        <v>39</v>
      </c>
      <c r="AL86" s="16" t="s">
        <v>39</v>
      </c>
      <c r="AM86" s="16" t="s">
        <v>39</v>
      </c>
      <c r="AN86" s="16" t="str">
        <f>IFERROR(VLOOKUP($P86,'Kredieten productgroepen functi'!$C:$M,6,FALSE),"n.v.t.")</f>
        <v>0800</v>
      </c>
      <c r="AO86" s="16" t="str">
        <f>IFERROR(VLOOKUP($P86,'Kredieten productgroepen functi'!$C:$M,7,FALSE),"n.v.t.")</f>
        <v>Mutaties reserves</v>
      </c>
      <c r="AP86" s="16" t="str">
        <f>IFERROR(VLOOKUP($P86,'Kredieten productgroepen functi'!$C:$M,8,FALSE),"n.v.t.")</f>
        <v>08</v>
      </c>
      <c r="AQ86" s="16" t="str">
        <f>IFERROR(VLOOKUP($P86,'Kredieten productgroepen functi'!$C:$M,9,FALSE),"n.v.t.")</f>
        <v>Mutaties reserves die verband houden met de hoofdfuncties</v>
      </c>
      <c r="AR86" s="16" t="str">
        <f>IFERROR(VLOOKUP($P86,'Kredieten productgroepen functi'!$C:$M,10,FALSE),"n.v.t.")</f>
        <v>0</v>
      </c>
      <c r="AS86" s="16" t="str">
        <f>IFERROR(VLOOKUP($P86,'Kredieten productgroepen functi'!$C:$M,11,FALSE),"n.v.t.")</f>
        <v>Financiering en algemene dekkingsmiddelen</v>
      </c>
      <c r="AT86" s="16" t="str">
        <f t="shared" si="8"/>
        <v>Lasten</v>
      </c>
      <c r="AU86" s="16" t="str">
        <f>IFERROR(VLOOKUP($R86,Kostensoorten!$C:$J,7,FALSE),"n.v.t.")</f>
        <v>6.3</v>
      </c>
      <c r="AV86" s="16" t="str">
        <f>IFERROR(VLOOKUP($R86,Kostensoorten!$C:$J,8,FALSE),"n.v.t.")</f>
        <v>Vorming van reserves</v>
      </c>
    </row>
    <row r="87" spans="1:48">
      <c r="A87" s="16" t="s">
        <v>39</v>
      </c>
      <c r="B87" s="16" t="s">
        <v>39</v>
      </c>
      <c r="C87" s="16" t="s">
        <v>39</v>
      </c>
      <c r="D87" s="16" t="s">
        <v>39</v>
      </c>
      <c r="E87" s="16" t="s">
        <v>39</v>
      </c>
      <c r="F87" s="2" t="s">
        <v>9041</v>
      </c>
      <c r="G87" s="2" t="s">
        <v>39</v>
      </c>
      <c r="H87" s="2" t="s">
        <v>39</v>
      </c>
      <c r="I87" s="18">
        <v>248557.96</v>
      </c>
      <c r="J87" s="16" t="s">
        <v>39</v>
      </c>
      <c r="K87" s="16" t="s">
        <v>39</v>
      </c>
      <c r="L87" s="16" t="s">
        <v>39</v>
      </c>
      <c r="M87" s="16" t="s">
        <v>39</v>
      </c>
      <c r="N87" s="16" t="s">
        <v>39</v>
      </c>
      <c r="O87" s="16" t="s">
        <v>39</v>
      </c>
      <c r="P87" s="16" t="str">
        <f t="shared" si="6"/>
        <v>608206</v>
      </c>
      <c r="Q87" s="16" t="str">
        <f>IFERROR(VLOOKUP($P87,'Kredieten productgroepen functi'!$C:$M,2,FALSE),"n.v.t.")</f>
        <v>Egal. reserve automatisering</v>
      </c>
      <c r="R87" s="16" t="str">
        <f t="shared" si="7"/>
        <v>460301</v>
      </c>
      <c r="S87" s="16" t="str">
        <f>IFERROR(VLOOKUP($R87,Kostensoorten!$C:$J,2,FALSE),"n.v.t.")</f>
        <v>Storting in reserve</v>
      </c>
      <c r="T87" s="16" t="s">
        <v>39</v>
      </c>
      <c r="U87" s="16" t="s">
        <v>39</v>
      </c>
      <c r="V87" s="16" t="s">
        <v>39</v>
      </c>
      <c r="W87" s="16" t="s">
        <v>39</v>
      </c>
      <c r="X87" s="16" t="s">
        <v>39</v>
      </c>
      <c r="Y87" s="16" t="s">
        <v>39</v>
      </c>
      <c r="Z87" s="16" t="s">
        <v>39</v>
      </c>
      <c r="AA87" s="16" t="s">
        <v>39</v>
      </c>
      <c r="AB87" s="16" t="s">
        <v>39</v>
      </c>
      <c r="AC87" s="16" t="s">
        <v>39</v>
      </c>
      <c r="AD87" s="16" t="s">
        <v>39</v>
      </c>
      <c r="AE87" s="16" t="s">
        <v>39</v>
      </c>
      <c r="AF87" s="16" t="s">
        <v>39</v>
      </c>
      <c r="AG87" s="16" t="s">
        <v>39</v>
      </c>
      <c r="AH87" s="16" t="s">
        <v>39</v>
      </c>
      <c r="AI87" s="16" t="s">
        <v>39</v>
      </c>
      <c r="AJ87" s="16" t="s">
        <v>39</v>
      </c>
      <c r="AL87" s="16" t="s">
        <v>39</v>
      </c>
      <c r="AM87" s="16" t="s">
        <v>39</v>
      </c>
      <c r="AN87" s="16" t="str">
        <f>IFERROR(VLOOKUP($P87,'Kredieten productgroepen functi'!$C:$M,6,FALSE),"n.v.t.")</f>
        <v>0800</v>
      </c>
      <c r="AO87" s="16" t="str">
        <f>IFERROR(VLOOKUP($P87,'Kredieten productgroepen functi'!$C:$M,7,FALSE),"n.v.t.")</f>
        <v>Mutaties reserves</v>
      </c>
      <c r="AP87" s="16" t="str">
        <f>IFERROR(VLOOKUP($P87,'Kredieten productgroepen functi'!$C:$M,8,FALSE),"n.v.t.")</f>
        <v>08</v>
      </c>
      <c r="AQ87" s="16" t="str">
        <f>IFERROR(VLOOKUP($P87,'Kredieten productgroepen functi'!$C:$M,9,FALSE),"n.v.t.")</f>
        <v>Mutaties reserves die verband houden met de hoofdfuncties</v>
      </c>
      <c r="AR87" s="16" t="str">
        <f>IFERROR(VLOOKUP($P87,'Kredieten productgroepen functi'!$C:$M,10,FALSE),"n.v.t.")</f>
        <v>0</v>
      </c>
      <c r="AS87" s="16" t="str">
        <f>IFERROR(VLOOKUP($P87,'Kredieten productgroepen functi'!$C:$M,11,FALSE),"n.v.t.")</f>
        <v>Financiering en algemene dekkingsmiddelen</v>
      </c>
      <c r="AT87" s="16" t="str">
        <f t="shared" si="8"/>
        <v>Lasten</v>
      </c>
      <c r="AU87" s="16" t="str">
        <f>IFERROR(VLOOKUP($R87,Kostensoorten!$C:$J,7,FALSE),"n.v.t.")</f>
        <v>6.3</v>
      </c>
      <c r="AV87" s="16" t="str">
        <f>IFERROR(VLOOKUP($R87,Kostensoorten!$C:$J,8,FALSE),"n.v.t.")</f>
        <v>Vorming van reserves</v>
      </c>
    </row>
    <row r="88" spans="1:48">
      <c r="A88" s="16" t="s">
        <v>39</v>
      </c>
      <c r="B88" s="16" t="s">
        <v>39</v>
      </c>
      <c r="C88" s="16" t="s">
        <v>39</v>
      </c>
      <c r="D88" s="16" t="s">
        <v>39</v>
      </c>
      <c r="E88" s="16" t="s">
        <v>39</v>
      </c>
      <c r="F88" s="2" t="s">
        <v>9042</v>
      </c>
      <c r="G88" s="2" t="s">
        <v>39</v>
      </c>
      <c r="H88" s="2" t="s">
        <v>39</v>
      </c>
      <c r="I88" s="18">
        <v>508636.77</v>
      </c>
      <c r="J88" s="16" t="s">
        <v>39</v>
      </c>
      <c r="K88" s="16" t="s">
        <v>39</v>
      </c>
      <c r="L88" s="16" t="s">
        <v>39</v>
      </c>
      <c r="M88" s="16" t="s">
        <v>39</v>
      </c>
      <c r="N88" s="16" t="s">
        <v>39</v>
      </c>
      <c r="O88" s="16" t="s">
        <v>39</v>
      </c>
      <c r="P88" s="16" t="str">
        <f t="shared" si="6"/>
        <v>608206</v>
      </c>
      <c r="Q88" s="16" t="str">
        <f>IFERROR(VLOOKUP($P88,'Kredieten productgroepen functi'!$C:$M,2,FALSE),"n.v.t.")</f>
        <v>Egal. reserve automatisering</v>
      </c>
      <c r="R88" s="16" t="str">
        <f t="shared" si="7"/>
        <v>460301</v>
      </c>
      <c r="S88" s="16" t="str">
        <f>IFERROR(VLOOKUP($R88,Kostensoorten!$C:$J,2,FALSE),"n.v.t.")</f>
        <v>Storting in reserve</v>
      </c>
      <c r="T88" s="16" t="s">
        <v>39</v>
      </c>
      <c r="U88" s="16" t="s">
        <v>39</v>
      </c>
      <c r="V88" s="16" t="s">
        <v>39</v>
      </c>
      <c r="W88" s="16" t="s">
        <v>39</v>
      </c>
      <c r="X88" s="16" t="s">
        <v>39</v>
      </c>
      <c r="Y88" s="16" t="s">
        <v>39</v>
      </c>
      <c r="Z88" s="16" t="s">
        <v>39</v>
      </c>
      <c r="AA88" s="16" t="s">
        <v>39</v>
      </c>
      <c r="AB88" s="16" t="s">
        <v>39</v>
      </c>
      <c r="AC88" s="16" t="s">
        <v>39</v>
      </c>
      <c r="AD88" s="16" t="s">
        <v>39</v>
      </c>
      <c r="AE88" s="16" t="s">
        <v>39</v>
      </c>
      <c r="AF88" s="16" t="s">
        <v>39</v>
      </c>
      <c r="AG88" s="16" t="s">
        <v>39</v>
      </c>
      <c r="AH88" s="16" t="s">
        <v>39</v>
      </c>
      <c r="AI88" s="16" t="s">
        <v>39</v>
      </c>
      <c r="AJ88" s="16" t="s">
        <v>39</v>
      </c>
      <c r="AL88" s="16" t="s">
        <v>39</v>
      </c>
      <c r="AM88" s="16" t="s">
        <v>39</v>
      </c>
      <c r="AN88" s="16" t="str">
        <f>IFERROR(VLOOKUP($P88,'Kredieten productgroepen functi'!$C:$M,6,FALSE),"n.v.t.")</f>
        <v>0800</v>
      </c>
      <c r="AO88" s="16" t="str">
        <f>IFERROR(VLOOKUP($P88,'Kredieten productgroepen functi'!$C:$M,7,FALSE),"n.v.t.")</f>
        <v>Mutaties reserves</v>
      </c>
      <c r="AP88" s="16" t="str">
        <f>IFERROR(VLOOKUP($P88,'Kredieten productgroepen functi'!$C:$M,8,FALSE),"n.v.t.")</f>
        <v>08</v>
      </c>
      <c r="AQ88" s="16" t="str">
        <f>IFERROR(VLOOKUP($P88,'Kredieten productgroepen functi'!$C:$M,9,FALSE),"n.v.t.")</f>
        <v>Mutaties reserves die verband houden met de hoofdfuncties</v>
      </c>
      <c r="AR88" s="16" t="str">
        <f>IFERROR(VLOOKUP($P88,'Kredieten productgroepen functi'!$C:$M,10,FALSE),"n.v.t.")</f>
        <v>0</v>
      </c>
      <c r="AS88" s="16" t="str">
        <f>IFERROR(VLOOKUP($P88,'Kredieten productgroepen functi'!$C:$M,11,FALSE),"n.v.t.")</f>
        <v>Financiering en algemene dekkingsmiddelen</v>
      </c>
      <c r="AT88" s="16" t="str">
        <f t="shared" si="8"/>
        <v>Lasten</v>
      </c>
      <c r="AU88" s="16" t="str">
        <f>IFERROR(VLOOKUP($R88,Kostensoorten!$C:$J,7,FALSE),"n.v.t.")</f>
        <v>6.3</v>
      </c>
      <c r="AV88" s="16" t="str">
        <f>IFERROR(VLOOKUP($R88,Kostensoorten!$C:$J,8,FALSE),"n.v.t.")</f>
        <v>Vorming van reserves</v>
      </c>
    </row>
    <row r="89" spans="1:48">
      <c r="A89" s="16" t="s">
        <v>39</v>
      </c>
      <c r="B89" s="16" t="s">
        <v>39</v>
      </c>
      <c r="C89" s="16" t="s">
        <v>39</v>
      </c>
      <c r="D89" s="16" t="s">
        <v>39</v>
      </c>
      <c r="E89" s="16" t="s">
        <v>39</v>
      </c>
      <c r="F89" s="2" t="s">
        <v>9043</v>
      </c>
      <c r="G89" s="2" t="s">
        <v>39</v>
      </c>
      <c r="H89" s="2" t="s">
        <v>39</v>
      </c>
      <c r="I89" s="18">
        <v>-556959</v>
      </c>
      <c r="J89" s="16" t="s">
        <v>39</v>
      </c>
      <c r="K89" s="16" t="s">
        <v>39</v>
      </c>
      <c r="L89" s="16" t="s">
        <v>39</v>
      </c>
      <c r="M89" s="16" t="s">
        <v>39</v>
      </c>
      <c r="N89" s="16" t="s">
        <v>39</v>
      </c>
      <c r="O89" s="16" t="s">
        <v>39</v>
      </c>
      <c r="P89" s="16" t="str">
        <f t="shared" si="6"/>
        <v>608206</v>
      </c>
      <c r="Q89" s="16" t="str">
        <f>IFERROR(VLOOKUP($P89,'Kredieten productgroepen functi'!$C:$M,2,FALSE),"n.v.t.")</f>
        <v>Egal. reserve automatisering</v>
      </c>
      <c r="R89" s="16" t="str">
        <f t="shared" si="7"/>
        <v>860302</v>
      </c>
      <c r="S89" s="16" t="str">
        <f>IFERROR(VLOOKUP($R89,Kostensoorten!$C:$J,2,FALSE),"n.v.t.")</f>
        <v>onttrekking aan reserve</v>
      </c>
      <c r="T89" s="16" t="s">
        <v>39</v>
      </c>
      <c r="U89" s="16" t="s">
        <v>39</v>
      </c>
      <c r="V89" s="16" t="s">
        <v>39</v>
      </c>
      <c r="W89" s="16" t="s">
        <v>39</v>
      </c>
      <c r="X89" s="16" t="s">
        <v>39</v>
      </c>
      <c r="Y89" s="16" t="s">
        <v>39</v>
      </c>
      <c r="Z89" s="16" t="s">
        <v>39</v>
      </c>
      <c r="AA89" s="16" t="s">
        <v>39</v>
      </c>
      <c r="AB89" s="16" t="s">
        <v>39</v>
      </c>
      <c r="AC89" s="16" t="s">
        <v>39</v>
      </c>
      <c r="AD89" s="16" t="s">
        <v>39</v>
      </c>
      <c r="AE89" s="16" t="s">
        <v>39</v>
      </c>
      <c r="AF89" s="16" t="s">
        <v>39</v>
      </c>
      <c r="AG89" s="16" t="s">
        <v>39</v>
      </c>
      <c r="AH89" s="16" t="s">
        <v>39</v>
      </c>
      <c r="AI89" s="16" t="s">
        <v>39</v>
      </c>
      <c r="AJ89" s="16" t="s">
        <v>39</v>
      </c>
      <c r="AL89" s="16" t="s">
        <v>39</v>
      </c>
      <c r="AM89" s="16" t="s">
        <v>39</v>
      </c>
      <c r="AN89" s="16" t="str">
        <f>IFERROR(VLOOKUP($P89,'Kredieten productgroepen functi'!$C:$M,6,FALSE),"n.v.t.")</f>
        <v>0800</v>
      </c>
      <c r="AO89" s="16" t="str">
        <f>IFERROR(VLOOKUP($P89,'Kredieten productgroepen functi'!$C:$M,7,FALSE),"n.v.t.")</f>
        <v>Mutaties reserves</v>
      </c>
      <c r="AP89" s="16" t="str">
        <f>IFERROR(VLOOKUP($P89,'Kredieten productgroepen functi'!$C:$M,8,FALSE),"n.v.t.")</f>
        <v>08</v>
      </c>
      <c r="AQ89" s="16" t="str">
        <f>IFERROR(VLOOKUP($P89,'Kredieten productgroepen functi'!$C:$M,9,FALSE),"n.v.t.")</f>
        <v>Mutaties reserves die verband houden met de hoofdfuncties</v>
      </c>
      <c r="AR89" s="16" t="str">
        <f>IFERROR(VLOOKUP($P89,'Kredieten productgroepen functi'!$C:$M,10,FALSE),"n.v.t.")</f>
        <v>0</v>
      </c>
      <c r="AS89" s="16" t="str">
        <f>IFERROR(VLOOKUP($P89,'Kredieten productgroepen functi'!$C:$M,11,FALSE),"n.v.t.")</f>
        <v>Financiering en algemene dekkingsmiddelen</v>
      </c>
      <c r="AT89" s="16" t="str">
        <f t="shared" si="8"/>
        <v>Baten</v>
      </c>
      <c r="AU89" s="16" t="str">
        <f>IFERROR(VLOOKUP($R89,Kostensoorten!$C:$J,7,FALSE),"n.v.t.")</f>
        <v>6.4</v>
      </c>
      <c r="AV89" s="16" t="str">
        <f>IFERROR(VLOOKUP($R89,Kostensoorten!$C:$J,8,FALSE),"n.v.t.")</f>
        <v>Beschikking over reserves</v>
      </c>
    </row>
    <row r="90" spans="1:48">
      <c r="A90" s="16" t="s">
        <v>39</v>
      </c>
      <c r="B90" s="16" t="s">
        <v>39</v>
      </c>
      <c r="C90" s="16" t="s">
        <v>39</v>
      </c>
      <c r="D90" s="16" t="s">
        <v>39</v>
      </c>
      <c r="E90" s="16" t="s">
        <v>39</v>
      </c>
      <c r="F90" s="2" t="s">
        <v>9044</v>
      </c>
      <c r="G90" s="2" t="s">
        <v>39</v>
      </c>
      <c r="H90" s="2" t="s">
        <v>39</v>
      </c>
      <c r="I90" s="18">
        <v>-292656</v>
      </c>
      <c r="J90" s="16" t="s">
        <v>39</v>
      </c>
      <c r="K90" s="16" t="s">
        <v>39</v>
      </c>
      <c r="L90" s="16" t="s">
        <v>39</v>
      </c>
      <c r="M90" s="16" t="s">
        <v>39</v>
      </c>
      <c r="N90" s="16" t="s">
        <v>39</v>
      </c>
      <c r="O90" s="16" t="s">
        <v>39</v>
      </c>
      <c r="P90" s="16" t="str">
        <f t="shared" si="6"/>
        <v>608206</v>
      </c>
      <c r="Q90" s="16" t="str">
        <f>IFERROR(VLOOKUP($P90,'Kredieten productgroepen functi'!$C:$M,2,FALSE),"n.v.t.")</f>
        <v>Egal. reserve automatisering</v>
      </c>
      <c r="R90" s="16" t="str">
        <f t="shared" si="7"/>
        <v>860302</v>
      </c>
      <c r="S90" s="16" t="str">
        <f>IFERROR(VLOOKUP($R90,Kostensoorten!$C:$J,2,FALSE),"n.v.t.")</f>
        <v>onttrekking aan reserve</v>
      </c>
      <c r="T90" s="16" t="s">
        <v>39</v>
      </c>
      <c r="U90" s="16" t="s">
        <v>39</v>
      </c>
      <c r="V90" s="16" t="s">
        <v>39</v>
      </c>
      <c r="W90" s="16" t="s">
        <v>39</v>
      </c>
      <c r="X90" s="16" t="s">
        <v>39</v>
      </c>
      <c r="Y90" s="16" t="s">
        <v>39</v>
      </c>
      <c r="Z90" s="16" t="s">
        <v>39</v>
      </c>
      <c r="AA90" s="16" t="s">
        <v>39</v>
      </c>
      <c r="AB90" s="16" t="s">
        <v>39</v>
      </c>
      <c r="AC90" s="16" t="s">
        <v>39</v>
      </c>
      <c r="AD90" s="16" t="s">
        <v>39</v>
      </c>
      <c r="AE90" s="16" t="s">
        <v>39</v>
      </c>
      <c r="AF90" s="16" t="s">
        <v>39</v>
      </c>
      <c r="AG90" s="16" t="s">
        <v>39</v>
      </c>
      <c r="AH90" s="16" t="s">
        <v>39</v>
      </c>
      <c r="AI90" s="16" t="s">
        <v>39</v>
      </c>
      <c r="AJ90" s="16" t="s">
        <v>39</v>
      </c>
      <c r="AL90" s="16" t="s">
        <v>39</v>
      </c>
      <c r="AM90" s="16" t="s">
        <v>39</v>
      </c>
      <c r="AN90" s="16" t="str">
        <f>IFERROR(VLOOKUP($P90,'Kredieten productgroepen functi'!$C:$M,6,FALSE),"n.v.t.")</f>
        <v>0800</v>
      </c>
      <c r="AO90" s="16" t="str">
        <f>IFERROR(VLOOKUP($P90,'Kredieten productgroepen functi'!$C:$M,7,FALSE),"n.v.t.")</f>
        <v>Mutaties reserves</v>
      </c>
      <c r="AP90" s="16" t="str">
        <f>IFERROR(VLOOKUP($P90,'Kredieten productgroepen functi'!$C:$M,8,FALSE),"n.v.t.")</f>
        <v>08</v>
      </c>
      <c r="AQ90" s="16" t="str">
        <f>IFERROR(VLOOKUP($P90,'Kredieten productgroepen functi'!$C:$M,9,FALSE),"n.v.t.")</f>
        <v>Mutaties reserves die verband houden met de hoofdfuncties</v>
      </c>
      <c r="AR90" s="16" t="str">
        <f>IFERROR(VLOOKUP($P90,'Kredieten productgroepen functi'!$C:$M,10,FALSE),"n.v.t.")</f>
        <v>0</v>
      </c>
      <c r="AS90" s="16" t="str">
        <f>IFERROR(VLOOKUP($P90,'Kredieten productgroepen functi'!$C:$M,11,FALSE),"n.v.t.")</f>
        <v>Financiering en algemene dekkingsmiddelen</v>
      </c>
      <c r="AT90" s="16" t="str">
        <f t="shared" si="8"/>
        <v>Baten</v>
      </c>
      <c r="AU90" s="16" t="str">
        <f>IFERROR(VLOOKUP($R90,Kostensoorten!$C:$J,7,FALSE),"n.v.t.")</f>
        <v>6.4</v>
      </c>
      <c r="AV90" s="16" t="str">
        <f>IFERROR(VLOOKUP($R90,Kostensoorten!$C:$J,8,FALSE),"n.v.t.")</f>
        <v>Beschikking over reserves</v>
      </c>
    </row>
    <row r="91" spans="1:48">
      <c r="A91" s="16" t="s">
        <v>39</v>
      </c>
      <c r="B91" s="16" t="s">
        <v>39</v>
      </c>
      <c r="C91" s="16" t="s">
        <v>39</v>
      </c>
      <c r="D91" s="16" t="s">
        <v>39</v>
      </c>
      <c r="E91" s="16" t="s">
        <v>39</v>
      </c>
      <c r="F91" s="2" t="s">
        <v>9045</v>
      </c>
      <c r="G91" s="2" t="s">
        <v>39</v>
      </c>
      <c r="H91" s="2" t="s">
        <v>39</v>
      </c>
      <c r="I91" s="18">
        <v>0</v>
      </c>
      <c r="J91" s="16" t="s">
        <v>39</v>
      </c>
      <c r="K91" s="16" t="s">
        <v>39</v>
      </c>
      <c r="L91" s="16" t="s">
        <v>39</v>
      </c>
      <c r="M91" s="16" t="s">
        <v>39</v>
      </c>
      <c r="N91" s="16" t="s">
        <v>39</v>
      </c>
      <c r="O91" s="16" t="s">
        <v>39</v>
      </c>
      <c r="P91" s="16" t="str">
        <f t="shared" si="6"/>
        <v>608206</v>
      </c>
      <c r="Q91" s="16" t="str">
        <f>IFERROR(VLOOKUP($P91,'Kredieten productgroepen functi'!$C:$M,2,FALSE),"n.v.t.")</f>
        <v>Egal. reserve automatisering</v>
      </c>
      <c r="R91" s="16" t="str">
        <f t="shared" si="7"/>
        <v>860302</v>
      </c>
      <c r="S91" s="16" t="str">
        <f>IFERROR(VLOOKUP($R91,Kostensoorten!$C:$J,2,FALSE),"n.v.t.")</f>
        <v>onttrekking aan reserve</v>
      </c>
      <c r="T91" s="16" t="s">
        <v>39</v>
      </c>
      <c r="U91" s="16" t="s">
        <v>39</v>
      </c>
      <c r="V91" s="16" t="s">
        <v>39</v>
      </c>
      <c r="W91" s="16" t="s">
        <v>39</v>
      </c>
      <c r="X91" s="16" t="s">
        <v>39</v>
      </c>
      <c r="Y91" s="16" t="s">
        <v>39</v>
      </c>
      <c r="Z91" s="16" t="s">
        <v>39</v>
      </c>
      <c r="AA91" s="16" t="s">
        <v>39</v>
      </c>
      <c r="AB91" s="16" t="s">
        <v>39</v>
      </c>
      <c r="AC91" s="16" t="s">
        <v>39</v>
      </c>
      <c r="AD91" s="16" t="s">
        <v>39</v>
      </c>
      <c r="AE91" s="16" t="s">
        <v>39</v>
      </c>
      <c r="AF91" s="16" t="s">
        <v>39</v>
      </c>
      <c r="AG91" s="16" t="s">
        <v>39</v>
      </c>
      <c r="AH91" s="16" t="s">
        <v>39</v>
      </c>
      <c r="AI91" s="16" t="s">
        <v>39</v>
      </c>
      <c r="AJ91" s="16" t="s">
        <v>39</v>
      </c>
      <c r="AL91" s="16" t="s">
        <v>39</v>
      </c>
      <c r="AM91" s="16" t="s">
        <v>39</v>
      </c>
      <c r="AN91" s="16" t="str">
        <f>IFERROR(VLOOKUP($P91,'Kredieten productgroepen functi'!$C:$M,6,FALSE),"n.v.t.")</f>
        <v>0800</v>
      </c>
      <c r="AO91" s="16" t="str">
        <f>IFERROR(VLOOKUP($P91,'Kredieten productgroepen functi'!$C:$M,7,FALSE),"n.v.t.")</f>
        <v>Mutaties reserves</v>
      </c>
      <c r="AP91" s="16" t="str">
        <f>IFERROR(VLOOKUP($P91,'Kredieten productgroepen functi'!$C:$M,8,FALSE),"n.v.t.")</f>
        <v>08</v>
      </c>
      <c r="AQ91" s="16" t="str">
        <f>IFERROR(VLOOKUP($P91,'Kredieten productgroepen functi'!$C:$M,9,FALSE),"n.v.t.")</f>
        <v>Mutaties reserves die verband houden met de hoofdfuncties</v>
      </c>
      <c r="AR91" s="16" t="str">
        <f>IFERROR(VLOOKUP($P91,'Kredieten productgroepen functi'!$C:$M,10,FALSE),"n.v.t.")</f>
        <v>0</v>
      </c>
      <c r="AS91" s="16" t="str">
        <f>IFERROR(VLOOKUP($P91,'Kredieten productgroepen functi'!$C:$M,11,FALSE),"n.v.t.")</f>
        <v>Financiering en algemene dekkingsmiddelen</v>
      </c>
      <c r="AT91" s="16" t="str">
        <f t="shared" si="8"/>
        <v>Baten</v>
      </c>
      <c r="AU91" s="16" t="str">
        <f>IFERROR(VLOOKUP($R91,Kostensoorten!$C:$J,7,FALSE),"n.v.t.")</f>
        <v>6.4</v>
      </c>
      <c r="AV91" s="16" t="str">
        <f>IFERROR(VLOOKUP($R91,Kostensoorten!$C:$J,8,FALSE),"n.v.t.")</f>
        <v>Beschikking over reserves</v>
      </c>
    </row>
    <row r="92" spans="1:48">
      <c r="A92" s="16" t="s">
        <v>39</v>
      </c>
      <c r="B92" s="16" t="s">
        <v>39</v>
      </c>
      <c r="C92" s="16" t="s">
        <v>39</v>
      </c>
      <c r="D92" s="16" t="s">
        <v>39</v>
      </c>
      <c r="E92" s="16" t="s">
        <v>39</v>
      </c>
      <c r="F92" s="2" t="s">
        <v>9046</v>
      </c>
      <c r="G92" s="2" t="s">
        <v>39</v>
      </c>
      <c r="H92" s="2" t="s">
        <v>39</v>
      </c>
      <c r="I92" s="18">
        <v>-964800</v>
      </c>
      <c r="J92" s="16" t="s">
        <v>39</v>
      </c>
      <c r="K92" s="16" t="s">
        <v>39</v>
      </c>
      <c r="L92" s="16" t="s">
        <v>39</v>
      </c>
      <c r="M92" s="16" t="s">
        <v>39</v>
      </c>
      <c r="N92" s="16" t="s">
        <v>39</v>
      </c>
      <c r="O92" s="16" t="s">
        <v>39</v>
      </c>
      <c r="P92" s="16" t="str">
        <f t="shared" si="6"/>
        <v>608206</v>
      </c>
      <c r="Q92" s="16" t="str">
        <f>IFERROR(VLOOKUP($P92,'Kredieten productgroepen functi'!$C:$M,2,FALSE),"n.v.t.")</f>
        <v>Egal. reserve automatisering</v>
      </c>
      <c r="R92" s="16" t="str">
        <f t="shared" si="7"/>
        <v>860302</v>
      </c>
      <c r="S92" s="16" t="str">
        <f>IFERROR(VLOOKUP($R92,Kostensoorten!$C:$J,2,FALSE),"n.v.t.")</f>
        <v>onttrekking aan reserve</v>
      </c>
      <c r="T92" s="16" t="s">
        <v>39</v>
      </c>
      <c r="U92" s="16" t="s">
        <v>39</v>
      </c>
      <c r="V92" s="16" t="s">
        <v>39</v>
      </c>
      <c r="W92" s="16" t="s">
        <v>39</v>
      </c>
      <c r="X92" s="16" t="s">
        <v>39</v>
      </c>
      <c r="Y92" s="16" t="s">
        <v>39</v>
      </c>
      <c r="Z92" s="16" t="s">
        <v>39</v>
      </c>
      <c r="AA92" s="16" t="s">
        <v>39</v>
      </c>
      <c r="AB92" s="16" t="s">
        <v>39</v>
      </c>
      <c r="AC92" s="16" t="s">
        <v>39</v>
      </c>
      <c r="AD92" s="16" t="s">
        <v>39</v>
      </c>
      <c r="AE92" s="16" t="s">
        <v>39</v>
      </c>
      <c r="AF92" s="16" t="s">
        <v>39</v>
      </c>
      <c r="AG92" s="16" t="s">
        <v>39</v>
      </c>
      <c r="AH92" s="16" t="s">
        <v>39</v>
      </c>
      <c r="AI92" s="16" t="s">
        <v>39</v>
      </c>
      <c r="AJ92" s="16" t="s">
        <v>39</v>
      </c>
      <c r="AL92" s="16" t="s">
        <v>39</v>
      </c>
      <c r="AM92" s="16" t="s">
        <v>39</v>
      </c>
      <c r="AN92" s="16" t="str">
        <f>IFERROR(VLOOKUP($P92,'Kredieten productgroepen functi'!$C:$M,6,FALSE),"n.v.t.")</f>
        <v>0800</v>
      </c>
      <c r="AO92" s="16" t="str">
        <f>IFERROR(VLOOKUP($P92,'Kredieten productgroepen functi'!$C:$M,7,FALSE),"n.v.t.")</f>
        <v>Mutaties reserves</v>
      </c>
      <c r="AP92" s="16" t="str">
        <f>IFERROR(VLOOKUP($P92,'Kredieten productgroepen functi'!$C:$M,8,FALSE),"n.v.t.")</f>
        <v>08</v>
      </c>
      <c r="AQ92" s="16" t="str">
        <f>IFERROR(VLOOKUP($P92,'Kredieten productgroepen functi'!$C:$M,9,FALSE),"n.v.t.")</f>
        <v>Mutaties reserves die verband houden met de hoofdfuncties</v>
      </c>
      <c r="AR92" s="16" t="str">
        <f>IFERROR(VLOOKUP($P92,'Kredieten productgroepen functi'!$C:$M,10,FALSE),"n.v.t.")</f>
        <v>0</v>
      </c>
      <c r="AS92" s="16" t="str">
        <f>IFERROR(VLOOKUP($P92,'Kredieten productgroepen functi'!$C:$M,11,FALSE),"n.v.t.")</f>
        <v>Financiering en algemene dekkingsmiddelen</v>
      </c>
      <c r="AT92" s="16" t="str">
        <f t="shared" si="8"/>
        <v>Baten</v>
      </c>
      <c r="AU92" s="16" t="str">
        <f>IFERROR(VLOOKUP($R92,Kostensoorten!$C:$J,7,FALSE),"n.v.t.")</f>
        <v>6.4</v>
      </c>
      <c r="AV92" s="16" t="str">
        <f>IFERROR(VLOOKUP($R92,Kostensoorten!$C:$J,8,FALSE),"n.v.t.")</f>
        <v>Beschikking over reserves</v>
      </c>
    </row>
    <row r="93" spans="1:48">
      <c r="A93" s="16" t="s">
        <v>39</v>
      </c>
      <c r="B93" s="16" t="s">
        <v>39</v>
      </c>
      <c r="C93" s="16" t="s">
        <v>39</v>
      </c>
      <c r="D93" s="16" t="s">
        <v>39</v>
      </c>
      <c r="E93" s="16" t="s">
        <v>39</v>
      </c>
      <c r="F93" s="2" t="s">
        <v>9047</v>
      </c>
      <c r="G93" s="2" t="s">
        <v>39</v>
      </c>
      <c r="H93" s="2" t="s">
        <v>39</v>
      </c>
      <c r="I93" s="18">
        <v>0</v>
      </c>
      <c r="J93" s="16" t="s">
        <v>39</v>
      </c>
      <c r="K93" s="16" t="s">
        <v>39</v>
      </c>
      <c r="L93" s="16" t="s">
        <v>39</v>
      </c>
      <c r="M93" s="16" t="s">
        <v>39</v>
      </c>
      <c r="N93" s="16" t="s">
        <v>39</v>
      </c>
      <c r="O93" s="16" t="s">
        <v>39</v>
      </c>
      <c r="P93" s="16" t="str">
        <f t="shared" si="6"/>
        <v>608206</v>
      </c>
      <c r="Q93" s="16" t="str">
        <f>IFERROR(VLOOKUP($P93,'Kredieten productgroepen functi'!$C:$M,2,FALSE),"n.v.t.")</f>
        <v>Egal. reserve automatisering</v>
      </c>
      <c r="R93" s="16" t="str">
        <f t="shared" si="7"/>
        <v>860302</v>
      </c>
      <c r="S93" s="16" t="str">
        <f>IFERROR(VLOOKUP($R93,Kostensoorten!$C:$J,2,FALSE),"n.v.t.")</f>
        <v>onttrekking aan reserve</v>
      </c>
      <c r="T93" s="16" t="s">
        <v>39</v>
      </c>
      <c r="U93" s="16" t="s">
        <v>39</v>
      </c>
      <c r="V93" s="16" t="s">
        <v>39</v>
      </c>
      <c r="W93" s="16" t="s">
        <v>39</v>
      </c>
      <c r="X93" s="16" t="s">
        <v>39</v>
      </c>
      <c r="Y93" s="16" t="s">
        <v>39</v>
      </c>
      <c r="Z93" s="16" t="s">
        <v>39</v>
      </c>
      <c r="AA93" s="16" t="s">
        <v>39</v>
      </c>
      <c r="AB93" s="16" t="s">
        <v>39</v>
      </c>
      <c r="AC93" s="16" t="s">
        <v>39</v>
      </c>
      <c r="AD93" s="16" t="s">
        <v>39</v>
      </c>
      <c r="AE93" s="16" t="s">
        <v>39</v>
      </c>
      <c r="AF93" s="16" t="s">
        <v>39</v>
      </c>
      <c r="AG93" s="16" t="s">
        <v>39</v>
      </c>
      <c r="AH93" s="16" t="s">
        <v>39</v>
      </c>
      <c r="AI93" s="16" t="s">
        <v>39</v>
      </c>
      <c r="AJ93" s="16" t="s">
        <v>39</v>
      </c>
      <c r="AL93" s="16" t="s">
        <v>39</v>
      </c>
      <c r="AM93" s="16" t="s">
        <v>39</v>
      </c>
      <c r="AN93" s="16" t="str">
        <f>IFERROR(VLOOKUP($P93,'Kredieten productgroepen functi'!$C:$M,6,FALSE),"n.v.t.")</f>
        <v>0800</v>
      </c>
      <c r="AO93" s="16" t="str">
        <f>IFERROR(VLOOKUP($P93,'Kredieten productgroepen functi'!$C:$M,7,FALSE),"n.v.t.")</f>
        <v>Mutaties reserves</v>
      </c>
      <c r="AP93" s="16" t="str">
        <f>IFERROR(VLOOKUP($P93,'Kredieten productgroepen functi'!$C:$M,8,FALSE),"n.v.t.")</f>
        <v>08</v>
      </c>
      <c r="AQ93" s="16" t="str">
        <f>IFERROR(VLOOKUP($P93,'Kredieten productgroepen functi'!$C:$M,9,FALSE),"n.v.t.")</f>
        <v>Mutaties reserves die verband houden met de hoofdfuncties</v>
      </c>
      <c r="AR93" s="16" t="str">
        <f>IFERROR(VLOOKUP($P93,'Kredieten productgroepen functi'!$C:$M,10,FALSE),"n.v.t.")</f>
        <v>0</v>
      </c>
      <c r="AS93" s="16" t="str">
        <f>IFERROR(VLOOKUP($P93,'Kredieten productgroepen functi'!$C:$M,11,FALSE),"n.v.t.")</f>
        <v>Financiering en algemene dekkingsmiddelen</v>
      </c>
      <c r="AT93" s="16" t="str">
        <f t="shared" si="8"/>
        <v>Baten</v>
      </c>
      <c r="AU93" s="16" t="str">
        <f>IFERROR(VLOOKUP($R93,Kostensoorten!$C:$J,7,FALSE),"n.v.t.")</f>
        <v>6.4</v>
      </c>
      <c r="AV93" s="16" t="str">
        <f>IFERROR(VLOOKUP($R93,Kostensoorten!$C:$J,8,FALSE),"n.v.t.")</f>
        <v>Beschikking over reserves</v>
      </c>
    </row>
    <row r="94" spans="1:48">
      <c r="A94" s="16" t="s">
        <v>39</v>
      </c>
      <c r="B94" s="16" t="s">
        <v>39</v>
      </c>
      <c r="C94" s="16" t="s">
        <v>39</v>
      </c>
      <c r="D94" s="16" t="s">
        <v>39</v>
      </c>
      <c r="E94" s="16" t="s">
        <v>39</v>
      </c>
      <c r="F94" s="2" t="s">
        <v>9048</v>
      </c>
      <c r="G94" s="2" t="s">
        <v>39</v>
      </c>
      <c r="H94" s="2" t="s">
        <v>39</v>
      </c>
      <c r="I94" s="18">
        <v>1850</v>
      </c>
      <c r="J94" s="16" t="s">
        <v>39</v>
      </c>
      <c r="K94" s="16" t="s">
        <v>39</v>
      </c>
      <c r="L94" s="16" t="s">
        <v>39</v>
      </c>
      <c r="M94" s="16" t="s">
        <v>39</v>
      </c>
      <c r="N94" s="16" t="s">
        <v>39</v>
      </c>
      <c r="O94" s="16" t="s">
        <v>39</v>
      </c>
      <c r="P94" s="16" t="str">
        <f t="shared" si="6"/>
        <v>608207</v>
      </c>
      <c r="Q94" s="16" t="str">
        <f>IFERROR(VLOOKUP($P94,'Kredieten productgroepen functi'!$C:$M,2,FALSE),"n.v.t.")</f>
        <v>Egal. reserve wegen en kanalen</v>
      </c>
      <c r="R94" s="16" t="str">
        <f t="shared" si="7"/>
        <v>460301</v>
      </c>
      <c r="S94" s="16" t="str">
        <f>IFERROR(VLOOKUP($R94,Kostensoorten!$C:$J,2,FALSE),"n.v.t.")</f>
        <v>Storting in reserve</v>
      </c>
      <c r="T94" s="16" t="s">
        <v>39</v>
      </c>
      <c r="U94" s="16" t="s">
        <v>39</v>
      </c>
      <c r="V94" s="16" t="s">
        <v>39</v>
      </c>
      <c r="W94" s="16" t="s">
        <v>39</v>
      </c>
      <c r="X94" s="16" t="s">
        <v>39</v>
      </c>
      <c r="Y94" s="16" t="s">
        <v>39</v>
      </c>
      <c r="Z94" s="16" t="s">
        <v>39</v>
      </c>
      <c r="AA94" s="16" t="s">
        <v>39</v>
      </c>
      <c r="AB94" s="16" t="s">
        <v>39</v>
      </c>
      <c r="AC94" s="16" t="s">
        <v>39</v>
      </c>
      <c r="AD94" s="16" t="s">
        <v>39</v>
      </c>
      <c r="AE94" s="16" t="s">
        <v>39</v>
      </c>
      <c r="AF94" s="16" t="s">
        <v>39</v>
      </c>
      <c r="AG94" s="16" t="s">
        <v>39</v>
      </c>
      <c r="AH94" s="16" t="s">
        <v>39</v>
      </c>
      <c r="AI94" s="16" t="s">
        <v>39</v>
      </c>
      <c r="AJ94" s="16" t="s">
        <v>39</v>
      </c>
      <c r="AL94" s="16" t="s">
        <v>39</v>
      </c>
      <c r="AM94" s="16" t="s">
        <v>39</v>
      </c>
      <c r="AN94" s="16" t="str">
        <f>IFERROR(VLOOKUP($P94,'Kredieten productgroepen functi'!$C:$M,6,FALSE),"n.v.t.")</f>
        <v>0800</v>
      </c>
      <c r="AO94" s="16" t="str">
        <f>IFERROR(VLOOKUP($P94,'Kredieten productgroepen functi'!$C:$M,7,FALSE),"n.v.t.")</f>
        <v>Mutaties reserves</v>
      </c>
      <c r="AP94" s="16" t="str">
        <f>IFERROR(VLOOKUP($P94,'Kredieten productgroepen functi'!$C:$M,8,FALSE),"n.v.t.")</f>
        <v>08</v>
      </c>
      <c r="AQ94" s="16" t="str">
        <f>IFERROR(VLOOKUP($P94,'Kredieten productgroepen functi'!$C:$M,9,FALSE),"n.v.t.")</f>
        <v>Mutaties reserves die verband houden met de hoofdfuncties</v>
      </c>
      <c r="AR94" s="16" t="str">
        <f>IFERROR(VLOOKUP($P94,'Kredieten productgroepen functi'!$C:$M,10,FALSE),"n.v.t.")</f>
        <v>0</v>
      </c>
      <c r="AS94" s="16" t="str">
        <f>IFERROR(VLOOKUP($P94,'Kredieten productgroepen functi'!$C:$M,11,FALSE),"n.v.t.")</f>
        <v>Financiering en algemene dekkingsmiddelen</v>
      </c>
      <c r="AT94" s="16" t="str">
        <f t="shared" si="8"/>
        <v>Lasten</v>
      </c>
      <c r="AU94" s="16" t="str">
        <f>IFERROR(VLOOKUP($R94,Kostensoorten!$C:$J,7,FALSE),"n.v.t.")</f>
        <v>6.3</v>
      </c>
      <c r="AV94" s="16" t="str">
        <f>IFERROR(VLOOKUP($R94,Kostensoorten!$C:$J,8,FALSE),"n.v.t.")</f>
        <v>Vorming van reserves</v>
      </c>
    </row>
    <row r="95" spans="1:48">
      <c r="A95" s="16" t="s">
        <v>39</v>
      </c>
      <c r="B95" s="16" t="s">
        <v>39</v>
      </c>
      <c r="C95" s="16" t="s">
        <v>39</v>
      </c>
      <c r="D95" s="16" t="s">
        <v>39</v>
      </c>
      <c r="E95" s="16" t="s">
        <v>39</v>
      </c>
      <c r="F95" s="2" t="s">
        <v>9049</v>
      </c>
      <c r="G95" s="2" t="s">
        <v>39</v>
      </c>
      <c r="H95" s="2" t="s">
        <v>39</v>
      </c>
      <c r="I95" s="18">
        <v>-219570.47</v>
      </c>
      <c r="J95" s="16" t="s">
        <v>39</v>
      </c>
      <c r="K95" s="16" t="s">
        <v>39</v>
      </c>
      <c r="L95" s="16" t="s">
        <v>39</v>
      </c>
      <c r="M95" s="16" t="s">
        <v>39</v>
      </c>
      <c r="N95" s="16" t="s">
        <v>39</v>
      </c>
      <c r="O95" s="16" t="s">
        <v>39</v>
      </c>
      <c r="P95" s="16" t="str">
        <f t="shared" si="6"/>
        <v>608207</v>
      </c>
      <c r="Q95" s="16" t="str">
        <f>IFERROR(VLOOKUP($P95,'Kredieten productgroepen functi'!$C:$M,2,FALSE),"n.v.t.")</f>
        <v>Egal. reserve wegen en kanalen</v>
      </c>
      <c r="R95" s="16" t="str">
        <f t="shared" si="7"/>
        <v>860302</v>
      </c>
      <c r="S95" s="16" t="str">
        <f>IFERROR(VLOOKUP($R95,Kostensoorten!$C:$J,2,FALSE),"n.v.t.")</f>
        <v>onttrekking aan reserve</v>
      </c>
      <c r="T95" s="16" t="s">
        <v>39</v>
      </c>
      <c r="U95" s="16" t="s">
        <v>39</v>
      </c>
      <c r="V95" s="16" t="s">
        <v>39</v>
      </c>
      <c r="W95" s="16" t="s">
        <v>39</v>
      </c>
      <c r="X95" s="16" t="s">
        <v>39</v>
      </c>
      <c r="Y95" s="16" t="s">
        <v>39</v>
      </c>
      <c r="Z95" s="16" t="s">
        <v>39</v>
      </c>
      <c r="AA95" s="16" t="s">
        <v>39</v>
      </c>
      <c r="AB95" s="16" t="s">
        <v>39</v>
      </c>
      <c r="AC95" s="16" t="s">
        <v>39</v>
      </c>
      <c r="AD95" s="16" t="s">
        <v>39</v>
      </c>
      <c r="AE95" s="16" t="s">
        <v>39</v>
      </c>
      <c r="AF95" s="16" t="s">
        <v>39</v>
      </c>
      <c r="AG95" s="16" t="s">
        <v>39</v>
      </c>
      <c r="AH95" s="16" t="s">
        <v>39</v>
      </c>
      <c r="AI95" s="16" t="s">
        <v>39</v>
      </c>
      <c r="AJ95" s="16" t="s">
        <v>39</v>
      </c>
      <c r="AL95" s="16" t="s">
        <v>39</v>
      </c>
      <c r="AM95" s="16" t="s">
        <v>39</v>
      </c>
      <c r="AN95" s="16" t="str">
        <f>IFERROR(VLOOKUP($P95,'Kredieten productgroepen functi'!$C:$M,6,FALSE),"n.v.t.")</f>
        <v>0800</v>
      </c>
      <c r="AO95" s="16" t="str">
        <f>IFERROR(VLOOKUP($P95,'Kredieten productgroepen functi'!$C:$M,7,FALSE),"n.v.t.")</f>
        <v>Mutaties reserves</v>
      </c>
      <c r="AP95" s="16" t="str">
        <f>IFERROR(VLOOKUP($P95,'Kredieten productgroepen functi'!$C:$M,8,FALSE),"n.v.t.")</f>
        <v>08</v>
      </c>
      <c r="AQ95" s="16" t="str">
        <f>IFERROR(VLOOKUP($P95,'Kredieten productgroepen functi'!$C:$M,9,FALSE),"n.v.t.")</f>
        <v>Mutaties reserves die verband houden met de hoofdfuncties</v>
      </c>
      <c r="AR95" s="16" t="str">
        <f>IFERROR(VLOOKUP($P95,'Kredieten productgroepen functi'!$C:$M,10,FALSE),"n.v.t.")</f>
        <v>0</v>
      </c>
      <c r="AS95" s="16" t="str">
        <f>IFERROR(VLOOKUP($P95,'Kredieten productgroepen functi'!$C:$M,11,FALSE),"n.v.t.")</f>
        <v>Financiering en algemene dekkingsmiddelen</v>
      </c>
      <c r="AT95" s="16" t="str">
        <f t="shared" si="8"/>
        <v>Baten</v>
      </c>
      <c r="AU95" s="16" t="str">
        <f>IFERROR(VLOOKUP($R95,Kostensoorten!$C:$J,7,FALSE),"n.v.t.")</f>
        <v>6.4</v>
      </c>
      <c r="AV95" s="16" t="str">
        <f>IFERROR(VLOOKUP($R95,Kostensoorten!$C:$J,8,FALSE),"n.v.t.")</f>
        <v>Beschikking over reserves</v>
      </c>
    </row>
    <row r="96" spans="1:48">
      <c r="A96" s="16" t="s">
        <v>39</v>
      </c>
      <c r="B96" s="16" t="s">
        <v>39</v>
      </c>
      <c r="C96" s="16" t="s">
        <v>39</v>
      </c>
      <c r="D96" s="16" t="s">
        <v>39</v>
      </c>
      <c r="E96" s="16" t="s">
        <v>39</v>
      </c>
      <c r="F96" s="2" t="s">
        <v>8503</v>
      </c>
      <c r="G96" s="2" t="s">
        <v>39</v>
      </c>
      <c r="H96" s="2" t="s">
        <v>39</v>
      </c>
      <c r="I96" s="18">
        <v>-45408</v>
      </c>
      <c r="J96" s="16" t="s">
        <v>39</v>
      </c>
      <c r="K96" s="16" t="s">
        <v>39</v>
      </c>
      <c r="L96" s="16" t="s">
        <v>39</v>
      </c>
      <c r="M96" s="16" t="s">
        <v>39</v>
      </c>
      <c r="N96" s="16" t="s">
        <v>39</v>
      </c>
      <c r="O96" s="16" t="s">
        <v>39</v>
      </c>
      <c r="P96" s="16" t="str">
        <f t="shared" si="6"/>
        <v>608207</v>
      </c>
      <c r="Q96" s="16" t="str">
        <f>IFERROR(VLOOKUP($P96,'Kredieten productgroepen functi'!$C:$M,2,FALSE),"n.v.t.")</f>
        <v>Egal. reserve wegen en kanalen</v>
      </c>
      <c r="R96" s="16" t="str">
        <f t="shared" si="7"/>
        <v>860302</v>
      </c>
      <c r="S96" s="16" t="str">
        <f>IFERROR(VLOOKUP($R96,Kostensoorten!$C:$J,2,FALSE),"n.v.t.")</f>
        <v>onttrekking aan reserve</v>
      </c>
      <c r="T96" s="16" t="s">
        <v>39</v>
      </c>
      <c r="U96" s="16" t="s">
        <v>39</v>
      </c>
      <c r="V96" s="16" t="s">
        <v>39</v>
      </c>
      <c r="W96" s="16" t="s">
        <v>39</v>
      </c>
      <c r="X96" s="16" t="s">
        <v>39</v>
      </c>
      <c r="Y96" s="16" t="s">
        <v>39</v>
      </c>
      <c r="Z96" s="16" t="s">
        <v>39</v>
      </c>
      <c r="AA96" s="16" t="s">
        <v>39</v>
      </c>
      <c r="AB96" s="16" t="s">
        <v>39</v>
      </c>
      <c r="AC96" s="16" t="s">
        <v>39</v>
      </c>
      <c r="AD96" s="16" t="s">
        <v>39</v>
      </c>
      <c r="AE96" s="16" t="s">
        <v>39</v>
      </c>
      <c r="AF96" s="16" t="s">
        <v>39</v>
      </c>
      <c r="AG96" s="16" t="s">
        <v>39</v>
      </c>
      <c r="AH96" s="16" t="s">
        <v>39</v>
      </c>
      <c r="AI96" s="16" t="s">
        <v>39</v>
      </c>
      <c r="AJ96" s="16" t="s">
        <v>39</v>
      </c>
      <c r="AL96" s="16" t="s">
        <v>39</v>
      </c>
      <c r="AM96" s="16" t="s">
        <v>39</v>
      </c>
      <c r="AN96" s="16" t="str">
        <f>IFERROR(VLOOKUP($P96,'Kredieten productgroepen functi'!$C:$M,6,FALSE),"n.v.t.")</f>
        <v>0800</v>
      </c>
      <c r="AO96" s="16" t="str">
        <f>IFERROR(VLOOKUP($P96,'Kredieten productgroepen functi'!$C:$M,7,FALSE),"n.v.t.")</f>
        <v>Mutaties reserves</v>
      </c>
      <c r="AP96" s="16" t="str">
        <f>IFERROR(VLOOKUP($P96,'Kredieten productgroepen functi'!$C:$M,8,FALSE),"n.v.t.")</f>
        <v>08</v>
      </c>
      <c r="AQ96" s="16" t="str">
        <f>IFERROR(VLOOKUP($P96,'Kredieten productgroepen functi'!$C:$M,9,FALSE),"n.v.t.")</f>
        <v>Mutaties reserves die verband houden met de hoofdfuncties</v>
      </c>
      <c r="AR96" s="16" t="str">
        <f>IFERROR(VLOOKUP($P96,'Kredieten productgroepen functi'!$C:$M,10,FALSE),"n.v.t.")</f>
        <v>0</v>
      </c>
      <c r="AS96" s="16" t="str">
        <f>IFERROR(VLOOKUP($P96,'Kredieten productgroepen functi'!$C:$M,11,FALSE),"n.v.t.")</f>
        <v>Financiering en algemene dekkingsmiddelen</v>
      </c>
      <c r="AT96" s="16" t="str">
        <f t="shared" si="8"/>
        <v>Baten</v>
      </c>
      <c r="AU96" s="16" t="str">
        <f>IFERROR(VLOOKUP($R96,Kostensoorten!$C:$J,7,FALSE),"n.v.t.")</f>
        <v>6.4</v>
      </c>
      <c r="AV96" s="16" t="str">
        <f>IFERROR(VLOOKUP($R96,Kostensoorten!$C:$J,8,FALSE),"n.v.t.")</f>
        <v>Beschikking over reserves</v>
      </c>
    </row>
    <row r="97" spans="1:48">
      <c r="A97" s="16" t="s">
        <v>39</v>
      </c>
      <c r="B97" s="16" t="s">
        <v>39</v>
      </c>
      <c r="C97" s="16" t="s">
        <v>39</v>
      </c>
      <c r="D97" s="16" t="s">
        <v>39</v>
      </c>
      <c r="E97" s="16" t="s">
        <v>39</v>
      </c>
      <c r="F97" s="2" t="s">
        <v>6586</v>
      </c>
      <c r="G97" s="2" t="s">
        <v>39</v>
      </c>
      <c r="H97" s="2" t="s">
        <v>39</v>
      </c>
      <c r="I97" s="18">
        <v>-21627.35</v>
      </c>
      <c r="J97" s="16" t="s">
        <v>39</v>
      </c>
      <c r="K97" s="16" t="s">
        <v>39</v>
      </c>
      <c r="L97" s="16" t="s">
        <v>39</v>
      </c>
      <c r="M97" s="16" t="s">
        <v>39</v>
      </c>
      <c r="N97" s="16" t="s">
        <v>39</v>
      </c>
      <c r="O97" s="16" t="s">
        <v>39</v>
      </c>
      <c r="P97" s="16" t="str">
        <f t="shared" si="6"/>
        <v>608208</v>
      </c>
      <c r="Q97" s="16" t="str">
        <f>IFERROR(VLOOKUP($P97,'Kredieten productgroepen functi'!$C:$M,2,FALSE),"n.v.t.")</f>
        <v>Reserve cofin. Kompas</v>
      </c>
      <c r="R97" s="16" t="str">
        <f t="shared" si="7"/>
        <v>860302</v>
      </c>
      <c r="S97" s="16" t="str">
        <f>IFERROR(VLOOKUP($R97,Kostensoorten!$C:$J,2,FALSE),"n.v.t.")</f>
        <v>onttrekking aan reserve</v>
      </c>
      <c r="T97" s="16" t="s">
        <v>39</v>
      </c>
      <c r="U97" s="16" t="s">
        <v>39</v>
      </c>
      <c r="V97" s="16" t="s">
        <v>39</v>
      </c>
      <c r="W97" s="16" t="s">
        <v>39</v>
      </c>
      <c r="X97" s="16" t="s">
        <v>39</v>
      </c>
      <c r="Y97" s="16" t="s">
        <v>39</v>
      </c>
      <c r="Z97" s="16" t="s">
        <v>39</v>
      </c>
      <c r="AA97" s="16" t="s">
        <v>39</v>
      </c>
      <c r="AB97" s="16" t="s">
        <v>39</v>
      </c>
      <c r="AC97" s="16" t="s">
        <v>39</v>
      </c>
      <c r="AD97" s="16" t="s">
        <v>39</v>
      </c>
      <c r="AE97" s="16" t="s">
        <v>39</v>
      </c>
      <c r="AF97" s="16" t="s">
        <v>39</v>
      </c>
      <c r="AG97" s="16" t="s">
        <v>39</v>
      </c>
      <c r="AH97" s="16" t="s">
        <v>39</v>
      </c>
      <c r="AI97" s="16" t="s">
        <v>39</v>
      </c>
      <c r="AJ97" s="16" t="s">
        <v>39</v>
      </c>
      <c r="AL97" s="16" t="s">
        <v>39</v>
      </c>
      <c r="AM97" s="16" t="s">
        <v>39</v>
      </c>
      <c r="AN97" s="16" t="str">
        <f>IFERROR(VLOOKUP($P97,'Kredieten productgroepen functi'!$C:$M,6,FALSE),"n.v.t.")</f>
        <v>0800</v>
      </c>
      <c r="AO97" s="16" t="str">
        <f>IFERROR(VLOOKUP($P97,'Kredieten productgroepen functi'!$C:$M,7,FALSE),"n.v.t.")</f>
        <v>Mutaties reserves</v>
      </c>
      <c r="AP97" s="16" t="str">
        <f>IFERROR(VLOOKUP($P97,'Kredieten productgroepen functi'!$C:$M,8,FALSE),"n.v.t.")</f>
        <v>08</v>
      </c>
      <c r="AQ97" s="16" t="str">
        <f>IFERROR(VLOOKUP($P97,'Kredieten productgroepen functi'!$C:$M,9,FALSE),"n.v.t.")</f>
        <v>Mutaties reserves die verband houden met de hoofdfuncties</v>
      </c>
      <c r="AR97" s="16" t="str">
        <f>IFERROR(VLOOKUP($P97,'Kredieten productgroepen functi'!$C:$M,10,FALSE),"n.v.t.")</f>
        <v>0</v>
      </c>
      <c r="AS97" s="16" t="str">
        <f>IFERROR(VLOOKUP($P97,'Kredieten productgroepen functi'!$C:$M,11,FALSE),"n.v.t.")</f>
        <v>Financiering en algemene dekkingsmiddelen</v>
      </c>
      <c r="AT97" s="16" t="str">
        <f t="shared" si="8"/>
        <v>Baten</v>
      </c>
      <c r="AU97" s="16" t="str">
        <f>IFERROR(VLOOKUP($R97,Kostensoorten!$C:$J,7,FALSE),"n.v.t.")</f>
        <v>6.4</v>
      </c>
      <c r="AV97" s="16" t="str">
        <f>IFERROR(VLOOKUP($R97,Kostensoorten!$C:$J,8,FALSE),"n.v.t.")</f>
        <v>Beschikking over reserves</v>
      </c>
    </row>
    <row r="98" spans="1:48">
      <c r="A98" s="16" t="s">
        <v>39</v>
      </c>
      <c r="B98" s="16" t="s">
        <v>39</v>
      </c>
      <c r="C98" s="16" t="s">
        <v>39</v>
      </c>
      <c r="D98" s="16" t="s">
        <v>39</v>
      </c>
      <c r="E98" s="16" t="s">
        <v>39</v>
      </c>
      <c r="F98" s="2" t="s">
        <v>8504</v>
      </c>
      <c r="G98" s="2" t="s">
        <v>39</v>
      </c>
      <c r="H98" s="2" t="s">
        <v>39</v>
      </c>
      <c r="I98" s="18">
        <v>-934163.81</v>
      </c>
      <c r="J98" s="16" t="s">
        <v>39</v>
      </c>
      <c r="K98" s="16" t="s">
        <v>39</v>
      </c>
      <c r="L98" s="16" t="s">
        <v>39</v>
      </c>
      <c r="M98" s="16" t="s">
        <v>39</v>
      </c>
      <c r="N98" s="16" t="s">
        <v>39</v>
      </c>
      <c r="O98" s="16" t="s">
        <v>39</v>
      </c>
      <c r="P98" s="16" t="str">
        <f t="shared" si="6"/>
        <v>608209</v>
      </c>
      <c r="Q98" s="16" t="str">
        <f>IFERROR(VLOOKUP($P98,'Kredieten productgroepen functi'!$C:$M,2,FALSE),"n.v.t.")</f>
        <v>Egal. reserve ontgrondingen</v>
      </c>
      <c r="R98" s="16" t="str">
        <f t="shared" si="7"/>
        <v>860302</v>
      </c>
      <c r="S98" s="16" t="str">
        <f>IFERROR(VLOOKUP($R98,Kostensoorten!$C:$J,2,FALSE),"n.v.t.")</f>
        <v>onttrekking aan reserve</v>
      </c>
      <c r="T98" s="16" t="s">
        <v>39</v>
      </c>
      <c r="U98" s="16" t="s">
        <v>39</v>
      </c>
      <c r="V98" s="16" t="s">
        <v>39</v>
      </c>
      <c r="W98" s="16" t="s">
        <v>39</v>
      </c>
      <c r="X98" s="16" t="s">
        <v>39</v>
      </c>
      <c r="Y98" s="16" t="s">
        <v>39</v>
      </c>
      <c r="Z98" s="16" t="s">
        <v>39</v>
      </c>
      <c r="AA98" s="16" t="s">
        <v>39</v>
      </c>
      <c r="AB98" s="16" t="s">
        <v>39</v>
      </c>
      <c r="AC98" s="16" t="s">
        <v>39</v>
      </c>
      <c r="AD98" s="16" t="s">
        <v>39</v>
      </c>
      <c r="AE98" s="16" t="s">
        <v>39</v>
      </c>
      <c r="AF98" s="16" t="s">
        <v>39</v>
      </c>
      <c r="AG98" s="16" t="s">
        <v>39</v>
      </c>
      <c r="AH98" s="16" t="s">
        <v>39</v>
      </c>
      <c r="AI98" s="16" t="s">
        <v>39</v>
      </c>
      <c r="AJ98" s="16" t="s">
        <v>39</v>
      </c>
      <c r="AL98" s="16" t="s">
        <v>39</v>
      </c>
      <c r="AM98" s="16" t="s">
        <v>39</v>
      </c>
      <c r="AN98" s="16" t="str">
        <f>IFERROR(VLOOKUP($P98,'Kredieten productgroepen functi'!$C:$M,6,FALSE),"n.v.t.")</f>
        <v>0800</v>
      </c>
      <c r="AO98" s="16" t="str">
        <f>IFERROR(VLOOKUP($P98,'Kredieten productgroepen functi'!$C:$M,7,FALSE),"n.v.t.")</f>
        <v>Mutaties reserves</v>
      </c>
      <c r="AP98" s="16" t="str">
        <f>IFERROR(VLOOKUP($P98,'Kredieten productgroepen functi'!$C:$M,8,FALSE),"n.v.t.")</f>
        <v>08</v>
      </c>
      <c r="AQ98" s="16" t="str">
        <f>IFERROR(VLOOKUP($P98,'Kredieten productgroepen functi'!$C:$M,9,FALSE),"n.v.t.")</f>
        <v>Mutaties reserves die verband houden met de hoofdfuncties</v>
      </c>
      <c r="AR98" s="16" t="str">
        <f>IFERROR(VLOOKUP($P98,'Kredieten productgroepen functi'!$C:$M,10,FALSE),"n.v.t.")</f>
        <v>0</v>
      </c>
      <c r="AS98" s="16" t="str">
        <f>IFERROR(VLOOKUP($P98,'Kredieten productgroepen functi'!$C:$M,11,FALSE),"n.v.t.")</f>
        <v>Financiering en algemene dekkingsmiddelen</v>
      </c>
      <c r="AT98" s="16" t="str">
        <f t="shared" si="8"/>
        <v>Baten</v>
      </c>
      <c r="AU98" s="16" t="str">
        <f>IFERROR(VLOOKUP($R98,Kostensoorten!$C:$J,7,FALSE),"n.v.t.")</f>
        <v>6.4</v>
      </c>
      <c r="AV98" s="16" t="str">
        <f>IFERROR(VLOOKUP($R98,Kostensoorten!$C:$J,8,FALSE),"n.v.t.")</f>
        <v>Beschikking over reserves</v>
      </c>
    </row>
    <row r="99" spans="1:48">
      <c r="A99" s="16" t="s">
        <v>39</v>
      </c>
      <c r="B99" s="16" t="s">
        <v>39</v>
      </c>
      <c r="C99" s="16" t="s">
        <v>39</v>
      </c>
      <c r="D99" s="16" t="s">
        <v>39</v>
      </c>
      <c r="E99" s="16" t="s">
        <v>39</v>
      </c>
      <c r="F99" s="2" t="s">
        <v>9050</v>
      </c>
      <c r="G99" s="2" t="s">
        <v>39</v>
      </c>
      <c r="H99" s="2" t="s">
        <v>39</v>
      </c>
      <c r="I99" s="18">
        <v>6296786</v>
      </c>
      <c r="J99" s="16" t="s">
        <v>39</v>
      </c>
      <c r="K99" s="16" t="s">
        <v>39</v>
      </c>
      <c r="L99" s="16" t="s">
        <v>39</v>
      </c>
      <c r="M99" s="16" t="s">
        <v>39</v>
      </c>
      <c r="N99" s="16" t="s">
        <v>39</v>
      </c>
      <c r="O99" s="16" t="s">
        <v>39</v>
      </c>
      <c r="P99" s="16" t="str">
        <f t="shared" si="6"/>
        <v>608211</v>
      </c>
      <c r="Q99" s="16" t="str">
        <f>IFERROR(VLOOKUP($P99,'Kredieten productgroepen functi'!$C:$M,2,FALSE),"n.v.t.")</f>
        <v>Reserve AKP-budgetten</v>
      </c>
      <c r="R99" s="16" t="str">
        <f t="shared" si="7"/>
        <v>460301</v>
      </c>
      <c r="S99" s="16" t="str">
        <f>IFERROR(VLOOKUP($R99,Kostensoorten!$C:$J,2,FALSE),"n.v.t.")</f>
        <v>Storting in reserve</v>
      </c>
      <c r="T99" s="16" t="s">
        <v>39</v>
      </c>
      <c r="U99" s="16" t="s">
        <v>39</v>
      </c>
      <c r="V99" s="16" t="s">
        <v>39</v>
      </c>
      <c r="W99" s="16" t="s">
        <v>39</v>
      </c>
      <c r="X99" s="16" t="s">
        <v>39</v>
      </c>
      <c r="Y99" s="16" t="s">
        <v>39</v>
      </c>
      <c r="Z99" s="16" t="s">
        <v>39</v>
      </c>
      <c r="AA99" s="16" t="s">
        <v>39</v>
      </c>
      <c r="AB99" s="16" t="s">
        <v>39</v>
      </c>
      <c r="AC99" s="16" t="s">
        <v>39</v>
      </c>
      <c r="AD99" s="16" t="s">
        <v>39</v>
      </c>
      <c r="AE99" s="16" t="s">
        <v>39</v>
      </c>
      <c r="AF99" s="16" t="s">
        <v>39</v>
      </c>
      <c r="AG99" s="16" t="s">
        <v>39</v>
      </c>
      <c r="AH99" s="16" t="s">
        <v>39</v>
      </c>
      <c r="AI99" s="16" t="s">
        <v>39</v>
      </c>
      <c r="AJ99" s="16" t="s">
        <v>39</v>
      </c>
      <c r="AL99" s="16" t="s">
        <v>39</v>
      </c>
      <c r="AM99" s="16" t="s">
        <v>39</v>
      </c>
      <c r="AN99" s="16" t="str">
        <f>IFERROR(VLOOKUP($P99,'Kredieten productgroepen functi'!$C:$M,6,FALSE),"n.v.t.")</f>
        <v>0800</v>
      </c>
      <c r="AO99" s="16" t="str">
        <f>IFERROR(VLOOKUP($P99,'Kredieten productgroepen functi'!$C:$M,7,FALSE),"n.v.t.")</f>
        <v>Mutaties reserves</v>
      </c>
      <c r="AP99" s="16" t="str">
        <f>IFERROR(VLOOKUP($P99,'Kredieten productgroepen functi'!$C:$M,8,FALSE),"n.v.t.")</f>
        <v>08</v>
      </c>
      <c r="AQ99" s="16" t="str">
        <f>IFERROR(VLOOKUP($P99,'Kredieten productgroepen functi'!$C:$M,9,FALSE),"n.v.t.")</f>
        <v>Mutaties reserves die verband houden met de hoofdfuncties</v>
      </c>
      <c r="AR99" s="16" t="str">
        <f>IFERROR(VLOOKUP($P99,'Kredieten productgroepen functi'!$C:$M,10,FALSE),"n.v.t.")</f>
        <v>0</v>
      </c>
      <c r="AS99" s="16" t="str">
        <f>IFERROR(VLOOKUP($P99,'Kredieten productgroepen functi'!$C:$M,11,FALSE),"n.v.t.")</f>
        <v>Financiering en algemene dekkingsmiddelen</v>
      </c>
      <c r="AT99" s="16" t="str">
        <f t="shared" si="8"/>
        <v>Lasten</v>
      </c>
      <c r="AU99" s="16" t="str">
        <f>IFERROR(VLOOKUP($R99,Kostensoorten!$C:$J,7,FALSE),"n.v.t.")</f>
        <v>6.3</v>
      </c>
      <c r="AV99" s="16" t="str">
        <f>IFERROR(VLOOKUP($R99,Kostensoorten!$C:$J,8,FALSE),"n.v.t.")</f>
        <v>Vorming van reserves</v>
      </c>
    </row>
    <row r="100" spans="1:48">
      <c r="A100" s="16" t="s">
        <v>39</v>
      </c>
      <c r="B100" s="16" t="s">
        <v>39</v>
      </c>
      <c r="C100" s="16" t="s">
        <v>39</v>
      </c>
      <c r="D100" s="16" t="s">
        <v>39</v>
      </c>
      <c r="E100" s="16" t="s">
        <v>39</v>
      </c>
      <c r="F100" s="2" t="s">
        <v>7426</v>
      </c>
      <c r="G100" s="2" t="s">
        <v>39</v>
      </c>
      <c r="H100" s="2" t="s">
        <v>39</v>
      </c>
      <c r="I100" s="18">
        <v>873503</v>
      </c>
      <c r="J100" s="16" t="s">
        <v>39</v>
      </c>
      <c r="K100" s="16" t="s">
        <v>39</v>
      </c>
      <c r="L100" s="16" t="s">
        <v>39</v>
      </c>
      <c r="M100" s="16" t="s">
        <v>39</v>
      </c>
      <c r="N100" s="16" t="s">
        <v>39</v>
      </c>
      <c r="O100" s="16" t="s">
        <v>39</v>
      </c>
      <c r="P100" s="16" t="str">
        <f t="shared" si="6"/>
        <v>608211</v>
      </c>
      <c r="Q100" s="16" t="str">
        <f>IFERROR(VLOOKUP($P100,'Kredieten productgroepen functi'!$C:$M,2,FALSE),"n.v.t.")</f>
        <v>Reserve AKP-budgetten</v>
      </c>
      <c r="R100" s="16" t="str">
        <f t="shared" si="7"/>
        <v>460301</v>
      </c>
      <c r="S100" s="16" t="str">
        <f>IFERROR(VLOOKUP($R100,Kostensoorten!$C:$J,2,FALSE),"n.v.t.")</f>
        <v>Storting in reserve</v>
      </c>
      <c r="T100" s="16" t="s">
        <v>39</v>
      </c>
      <c r="U100" s="16" t="s">
        <v>39</v>
      </c>
      <c r="V100" s="16" t="s">
        <v>39</v>
      </c>
      <c r="W100" s="16" t="s">
        <v>39</v>
      </c>
      <c r="X100" s="16" t="s">
        <v>39</v>
      </c>
      <c r="Y100" s="16" t="s">
        <v>39</v>
      </c>
      <c r="Z100" s="16" t="s">
        <v>39</v>
      </c>
      <c r="AA100" s="16" t="s">
        <v>39</v>
      </c>
      <c r="AB100" s="16" t="s">
        <v>39</v>
      </c>
      <c r="AC100" s="16" t="s">
        <v>39</v>
      </c>
      <c r="AD100" s="16" t="s">
        <v>39</v>
      </c>
      <c r="AE100" s="16" t="s">
        <v>39</v>
      </c>
      <c r="AF100" s="16" t="s">
        <v>39</v>
      </c>
      <c r="AG100" s="16" t="s">
        <v>39</v>
      </c>
      <c r="AH100" s="16" t="s">
        <v>39</v>
      </c>
      <c r="AI100" s="16" t="s">
        <v>39</v>
      </c>
      <c r="AJ100" s="16" t="s">
        <v>39</v>
      </c>
      <c r="AL100" s="16" t="s">
        <v>39</v>
      </c>
      <c r="AM100" s="16" t="s">
        <v>39</v>
      </c>
      <c r="AN100" s="16" t="str">
        <f>IFERROR(VLOOKUP($P100,'Kredieten productgroepen functi'!$C:$M,6,FALSE),"n.v.t.")</f>
        <v>0800</v>
      </c>
      <c r="AO100" s="16" t="str">
        <f>IFERROR(VLOOKUP($P100,'Kredieten productgroepen functi'!$C:$M,7,FALSE),"n.v.t.")</f>
        <v>Mutaties reserves</v>
      </c>
      <c r="AP100" s="16" t="str">
        <f>IFERROR(VLOOKUP($P100,'Kredieten productgroepen functi'!$C:$M,8,FALSE),"n.v.t.")</f>
        <v>08</v>
      </c>
      <c r="AQ100" s="16" t="str">
        <f>IFERROR(VLOOKUP($P100,'Kredieten productgroepen functi'!$C:$M,9,FALSE),"n.v.t.")</f>
        <v>Mutaties reserves die verband houden met de hoofdfuncties</v>
      </c>
      <c r="AR100" s="16" t="str">
        <f>IFERROR(VLOOKUP($P100,'Kredieten productgroepen functi'!$C:$M,10,FALSE),"n.v.t.")</f>
        <v>0</v>
      </c>
      <c r="AS100" s="16" t="str">
        <f>IFERROR(VLOOKUP($P100,'Kredieten productgroepen functi'!$C:$M,11,FALSE),"n.v.t.")</f>
        <v>Financiering en algemene dekkingsmiddelen</v>
      </c>
      <c r="AT100" s="16" t="str">
        <f t="shared" si="8"/>
        <v>Lasten</v>
      </c>
      <c r="AU100" s="16" t="str">
        <f>IFERROR(VLOOKUP($R100,Kostensoorten!$C:$J,7,FALSE),"n.v.t.")</f>
        <v>6.3</v>
      </c>
      <c r="AV100" s="16" t="str">
        <f>IFERROR(VLOOKUP($R100,Kostensoorten!$C:$J,8,FALSE),"n.v.t.")</f>
        <v>Vorming van reserves</v>
      </c>
    </row>
    <row r="101" spans="1:48">
      <c r="A101" s="16" t="s">
        <v>39</v>
      </c>
      <c r="B101" s="16" t="s">
        <v>39</v>
      </c>
      <c r="C101" s="16" t="s">
        <v>39</v>
      </c>
      <c r="D101" s="16" t="s">
        <v>39</v>
      </c>
      <c r="E101" s="16" t="s">
        <v>39</v>
      </c>
      <c r="F101" s="2" t="s">
        <v>7427</v>
      </c>
      <c r="G101" s="2" t="s">
        <v>39</v>
      </c>
      <c r="H101" s="2" t="s">
        <v>39</v>
      </c>
      <c r="I101" s="18">
        <v>-5533239</v>
      </c>
      <c r="J101" s="16" t="s">
        <v>39</v>
      </c>
      <c r="K101" s="16" t="s">
        <v>39</v>
      </c>
      <c r="L101" s="16" t="s">
        <v>39</v>
      </c>
      <c r="M101" s="16" t="s">
        <v>39</v>
      </c>
      <c r="N101" s="16" t="s">
        <v>39</v>
      </c>
      <c r="O101" s="16" t="s">
        <v>39</v>
      </c>
      <c r="P101" s="16" t="str">
        <f t="shared" si="6"/>
        <v>608211</v>
      </c>
      <c r="Q101" s="16" t="str">
        <f>IFERROR(VLOOKUP($P101,'Kredieten productgroepen functi'!$C:$M,2,FALSE),"n.v.t.")</f>
        <v>Reserve AKP-budgetten</v>
      </c>
      <c r="R101" s="16" t="str">
        <f t="shared" si="7"/>
        <v>860302</v>
      </c>
      <c r="S101" s="16" t="str">
        <f>IFERROR(VLOOKUP($R101,Kostensoorten!$C:$J,2,FALSE),"n.v.t.")</f>
        <v>onttrekking aan reserve</v>
      </c>
      <c r="T101" s="16" t="s">
        <v>39</v>
      </c>
      <c r="U101" s="16" t="s">
        <v>39</v>
      </c>
      <c r="V101" s="16" t="s">
        <v>39</v>
      </c>
      <c r="W101" s="16" t="s">
        <v>39</v>
      </c>
      <c r="X101" s="16" t="s">
        <v>39</v>
      </c>
      <c r="Y101" s="16" t="s">
        <v>39</v>
      </c>
      <c r="Z101" s="16" t="s">
        <v>39</v>
      </c>
      <c r="AA101" s="16" t="s">
        <v>39</v>
      </c>
      <c r="AB101" s="16" t="s">
        <v>39</v>
      </c>
      <c r="AC101" s="16" t="s">
        <v>39</v>
      </c>
      <c r="AD101" s="16" t="s">
        <v>39</v>
      </c>
      <c r="AE101" s="16" t="s">
        <v>39</v>
      </c>
      <c r="AF101" s="16" t="s">
        <v>39</v>
      </c>
      <c r="AG101" s="16" t="s">
        <v>39</v>
      </c>
      <c r="AH101" s="16" t="s">
        <v>39</v>
      </c>
      <c r="AI101" s="16" t="s">
        <v>39</v>
      </c>
      <c r="AJ101" s="16" t="s">
        <v>39</v>
      </c>
      <c r="AL101" s="16" t="s">
        <v>39</v>
      </c>
      <c r="AM101" s="16" t="s">
        <v>39</v>
      </c>
      <c r="AN101" s="16" t="str">
        <f>IFERROR(VLOOKUP($P101,'Kredieten productgroepen functi'!$C:$M,6,FALSE),"n.v.t.")</f>
        <v>0800</v>
      </c>
      <c r="AO101" s="16" t="str">
        <f>IFERROR(VLOOKUP($P101,'Kredieten productgroepen functi'!$C:$M,7,FALSE),"n.v.t.")</f>
        <v>Mutaties reserves</v>
      </c>
      <c r="AP101" s="16" t="str">
        <f>IFERROR(VLOOKUP($P101,'Kredieten productgroepen functi'!$C:$M,8,FALSE),"n.v.t.")</f>
        <v>08</v>
      </c>
      <c r="AQ101" s="16" t="str">
        <f>IFERROR(VLOOKUP($P101,'Kredieten productgroepen functi'!$C:$M,9,FALSE),"n.v.t.")</f>
        <v>Mutaties reserves die verband houden met de hoofdfuncties</v>
      </c>
      <c r="AR101" s="16" t="str">
        <f>IFERROR(VLOOKUP($P101,'Kredieten productgroepen functi'!$C:$M,10,FALSE),"n.v.t.")</f>
        <v>0</v>
      </c>
      <c r="AS101" s="16" t="str">
        <f>IFERROR(VLOOKUP($P101,'Kredieten productgroepen functi'!$C:$M,11,FALSE),"n.v.t.")</f>
        <v>Financiering en algemene dekkingsmiddelen</v>
      </c>
      <c r="AT101" s="16" t="str">
        <f t="shared" si="8"/>
        <v>Baten</v>
      </c>
      <c r="AU101" s="16" t="str">
        <f>IFERROR(VLOOKUP($R101,Kostensoorten!$C:$J,7,FALSE),"n.v.t.")</f>
        <v>6.4</v>
      </c>
      <c r="AV101" s="16" t="str">
        <f>IFERROR(VLOOKUP($R101,Kostensoorten!$C:$J,8,FALSE),"n.v.t.")</f>
        <v>Beschikking over reserves</v>
      </c>
    </row>
    <row r="102" spans="1:48">
      <c r="A102" s="16" t="s">
        <v>39</v>
      </c>
      <c r="B102" s="16" t="s">
        <v>39</v>
      </c>
      <c r="C102" s="16" t="s">
        <v>39</v>
      </c>
      <c r="D102" s="16" t="s">
        <v>39</v>
      </c>
      <c r="E102" s="16" t="s">
        <v>39</v>
      </c>
      <c r="F102" s="2" t="s">
        <v>7428</v>
      </c>
      <c r="G102" s="2" t="s">
        <v>39</v>
      </c>
      <c r="H102" s="2" t="s">
        <v>39</v>
      </c>
      <c r="I102" s="18">
        <v>-613725.26</v>
      </c>
      <c r="J102" s="16" t="s">
        <v>39</v>
      </c>
      <c r="K102" s="16" t="s">
        <v>39</v>
      </c>
      <c r="L102" s="16" t="s">
        <v>39</v>
      </c>
      <c r="M102" s="16" t="s">
        <v>39</v>
      </c>
      <c r="N102" s="16" t="s">
        <v>39</v>
      </c>
      <c r="O102" s="16" t="s">
        <v>39</v>
      </c>
      <c r="P102" s="16" t="str">
        <f t="shared" si="6"/>
        <v>608211</v>
      </c>
      <c r="Q102" s="16" t="str">
        <f>IFERROR(VLOOKUP($P102,'Kredieten productgroepen functi'!$C:$M,2,FALSE),"n.v.t.")</f>
        <v>Reserve AKP-budgetten</v>
      </c>
      <c r="R102" s="16" t="str">
        <f t="shared" si="7"/>
        <v>860302</v>
      </c>
      <c r="S102" s="16" t="str">
        <f>IFERROR(VLOOKUP($R102,Kostensoorten!$C:$J,2,FALSE),"n.v.t.")</f>
        <v>onttrekking aan reserve</v>
      </c>
      <c r="T102" s="16" t="s">
        <v>39</v>
      </c>
      <c r="U102" s="16" t="s">
        <v>39</v>
      </c>
      <c r="V102" s="16" t="s">
        <v>39</v>
      </c>
      <c r="W102" s="16" t="s">
        <v>39</v>
      </c>
      <c r="X102" s="16" t="s">
        <v>39</v>
      </c>
      <c r="Y102" s="16" t="s">
        <v>39</v>
      </c>
      <c r="Z102" s="16" t="s">
        <v>39</v>
      </c>
      <c r="AA102" s="16" t="s">
        <v>39</v>
      </c>
      <c r="AB102" s="16" t="s">
        <v>39</v>
      </c>
      <c r="AC102" s="16" t="s">
        <v>39</v>
      </c>
      <c r="AD102" s="16" t="s">
        <v>39</v>
      </c>
      <c r="AE102" s="16" t="s">
        <v>39</v>
      </c>
      <c r="AF102" s="16" t="s">
        <v>39</v>
      </c>
      <c r="AG102" s="16" t="s">
        <v>39</v>
      </c>
      <c r="AH102" s="16" t="s">
        <v>39</v>
      </c>
      <c r="AI102" s="16" t="s">
        <v>39</v>
      </c>
      <c r="AJ102" s="16" t="s">
        <v>39</v>
      </c>
      <c r="AL102" s="16" t="s">
        <v>39</v>
      </c>
      <c r="AM102" s="16" t="s">
        <v>39</v>
      </c>
      <c r="AN102" s="16" t="str">
        <f>IFERROR(VLOOKUP($P102,'Kredieten productgroepen functi'!$C:$M,6,FALSE),"n.v.t.")</f>
        <v>0800</v>
      </c>
      <c r="AO102" s="16" t="str">
        <f>IFERROR(VLOOKUP($P102,'Kredieten productgroepen functi'!$C:$M,7,FALSE),"n.v.t.")</f>
        <v>Mutaties reserves</v>
      </c>
      <c r="AP102" s="16" t="str">
        <f>IFERROR(VLOOKUP($P102,'Kredieten productgroepen functi'!$C:$M,8,FALSE),"n.v.t.")</f>
        <v>08</v>
      </c>
      <c r="AQ102" s="16" t="str">
        <f>IFERROR(VLOOKUP($P102,'Kredieten productgroepen functi'!$C:$M,9,FALSE),"n.v.t.")</f>
        <v>Mutaties reserves die verband houden met de hoofdfuncties</v>
      </c>
      <c r="AR102" s="16" t="str">
        <f>IFERROR(VLOOKUP($P102,'Kredieten productgroepen functi'!$C:$M,10,FALSE),"n.v.t.")</f>
        <v>0</v>
      </c>
      <c r="AS102" s="16" t="str">
        <f>IFERROR(VLOOKUP($P102,'Kredieten productgroepen functi'!$C:$M,11,FALSE),"n.v.t.")</f>
        <v>Financiering en algemene dekkingsmiddelen</v>
      </c>
      <c r="AT102" s="16" t="str">
        <f t="shared" si="8"/>
        <v>Baten</v>
      </c>
      <c r="AU102" s="16" t="str">
        <f>IFERROR(VLOOKUP($R102,Kostensoorten!$C:$J,7,FALSE),"n.v.t.")</f>
        <v>6.4</v>
      </c>
      <c r="AV102" s="16" t="str">
        <f>IFERROR(VLOOKUP($R102,Kostensoorten!$C:$J,8,FALSE),"n.v.t.")</f>
        <v>Beschikking over reserves</v>
      </c>
    </row>
    <row r="103" spans="1:48">
      <c r="A103" s="16" t="s">
        <v>39</v>
      </c>
      <c r="B103" s="16" t="s">
        <v>39</v>
      </c>
      <c r="C103" s="16" t="s">
        <v>39</v>
      </c>
      <c r="D103" s="16" t="s">
        <v>39</v>
      </c>
      <c r="E103" s="16" t="s">
        <v>39</v>
      </c>
      <c r="F103" s="2" t="s">
        <v>7811</v>
      </c>
      <c r="G103" s="2" t="s">
        <v>39</v>
      </c>
      <c r="H103" s="2" t="s">
        <v>39</v>
      </c>
      <c r="I103" s="18">
        <v>-413413</v>
      </c>
      <c r="J103" s="16" t="s">
        <v>39</v>
      </c>
      <c r="K103" s="16" t="s">
        <v>39</v>
      </c>
      <c r="L103" s="16" t="s">
        <v>39</v>
      </c>
      <c r="M103" s="16" t="s">
        <v>39</v>
      </c>
      <c r="N103" s="16" t="s">
        <v>39</v>
      </c>
      <c r="O103" s="16" t="s">
        <v>39</v>
      </c>
      <c r="P103" s="16" t="str">
        <f t="shared" si="6"/>
        <v>608211</v>
      </c>
      <c r="Q103" s="16" t="str">
        <f>IFERROR(VLOOKUP($P103,'Kredieten productgroepen functi'!$C:$M,2,FALSE),"n.v.t.")</f>
        <v>Reserve AKP-budgetten</v>
      </c>
      <c r="R103" s="16" t="str">
        <f t="shared" si="7"/>
        <v>860302</v>
      </c>
      <c r="S103" s="16" t="str">
        <f>IFERROR(VLOOKUP($R103,Kostensoorten!$C:$J,2,FALSE),"n.v.t.")</f>
        <v>onttrekking aan reserve</v>
      </c>
      <c r="T103" s="16" t="s">
        <v>39</v>
      </c>
      <c r="U103" s="16" t="s">
        <v>39</v>
      </c>
      <c r="V103" s="16" t="s">
        <v>39</v>
      </c>
      <c r="W103" s="16" t="s">
        <v>39</v>
      </c>
      <c r="X103" s="16" t="s">
        <v>39</v>
      </c>
      <c r="Y103" s="16" t="s">
        <v>39</v>
      </c>
      <c r="Z103" s="16" t="s">
        <v>39</v>
      </c>
      <c r="AA103" s="16" t="s">
        <v>39</v>
      </c>
      <c r="AB103" s="16" t="s">
        <v>39</v>
      </c>
      <c r="AC103" s="16" t="s">
        <v>39</v>
      </c>
      <c r="AD103" s="16" t="s">
        <v>39</v>
      </c>
      <c r="AE103" s="16" t="s">
        <v>39</v>
      </c>
      <c r="AF103" s="16" t="s">
        <v>39</v>
      </c>
      <c r="AG103" s="16" t="s">
        <v>39</v>
      </c>
      <c r="AH103" s="16" t="s">
        <v>39</v>
      </c>
      <c r="AI103" s="16" t="s">
        <v>39</v>
      </c>
      <c r="AJ103" s="16" t="s">
        <v>39</v>
      </c>
      <c r="AL103" s="16" t="s">
        <v>39</v>
      </c>
      <c r="AM103" s="16" t="s">
        <v>39</v>
      </c>
      <c r="AN103" s="16" t="str">
        <f>IFERROR(VLOOKUP($P103,'Kredieten productgroepen functi'!$C:$M,6,FALSE),"n.v.t.")</f>
        <v>0800</v>
      </c>
      <c r="AO103" s="16" t="str">
        <f>IFERROR(VLOOKUP($P103,'Kredieten productgroepen functi'!$C:$M,7,FALSE),"n.v.t.")</f>
        <v>Mutaties reserves</v>
      </c>
      <c r="AP103" s="16" t="str">
        <f>IFERROR(VLOOKUP($P103,'Kredieten productgroepen functi'!$C:$M,8,FALSE),"n.v.t.")</f>
        <v>08</v>
      </c>
      <c r="AQ103" s="16" t="str">
        <f>IFERROR(VLOOKUP($P103,'Kredieten productgroepen functi'!$C:$M,9,FALSE),"n.v.t.")</f>
        <v>Mutaties reserves die verband houden met de hoofdfuncties</v>
      </c>
      <c r="AR103" s="16" t="str">
        <f>IFERROR(VLOOKUP($P103,'Kredieten productgroepen functi'!$C:$M,10,FALSE),"n.v.t.")</f>
        <v>0</v>
      </c>
      <c r="AS103" s="16" t="str">
        <f>IFERROR(VLOOKUP($P103,'Kredieten productgroepen functi'!$C:$M,11,FALSE),"n.v.t.")</f>
        <v>Financiering en algemene dekkingsmiddelen</v>
      </c>
      <c r="AT103" s="16" t="str">
        <f t="shared" si="8"/>
        <v>Baten</v>
      </c>
      <c r="AU103" s="16" t="str">
        <f>IFERROR(VLOOKUP($R103,Kostensoorten!$C:$J,7,FALSE),"n.v.t.")</f>
        <v>6.4</v>
      </c>
      <c r="AV103" s="16" t="str">
        <f>IFERROR(VLOOKUP($R103,Kostensoorten!$C:$J,8,FALSE),"n.v.t.")</f>
        <v>Beschikking over reserves</v>
      </c>
    </row>
    <row r="104" spans="1:48">
      <c r="A104" s="16" t="s">
        <v>39</v>
      </c>
      <c r="B104" s="16" t="s">
        <v>39</v>
      </c>
      <c r="C104" s="16" t="s">
        <v>39</v>
      </c>
      <c r="D104" s="16" t="s">
        <v>39</v>
      </c>
      <c r="E104" s="16" t="s">
        <v>39</v>
      </c>
      <c r="F104" s="2" t="s">
        <v>7429</v>
      </c>
      <c r="G104" s="2" t="s">
        <v>39</v>
      </c>
      <c r="H104" s="2" t="s">
        <v>39</v>
      </c>
      <c r="I104" s="18">
        <v>-3871335.32</v>
      </c>
      <c r="J104" s="16" t="s">
        <v>39</v>
      </c>
      <c r="K104" s="16" t="s">
        <v>39</v>
      </c>
      <c r="L104" s="16" t="s">
        <v>39</v>
      </c>
      <c r="M104" s="16" t="s">
        <v>39</v>
      </c>
      <c r="N104" s="16" t="s">
        <v>39</v>
      </c>
      <c r="O104" s="16" t="s">
        <v>39</v>
      </c>
      <c r="P104" s="16" t="str">
        <f t="shared" si="6"/>
        <v>608212</v>
      </c>
      <c r="Q104" s="16" t="str">
        <f>IFERROR(VLOOKUP($P104,'Kredieten productgroepen functi'!$C:$M,2,FALSE),"n.v.t.")</f>
        <v>Reserve Bodemsanering</v>
      </c>
      <c r="R104" s="16" t="str">
        <f t="shared" si="7"/>
        <v>860302</v>
      </c>
      <c r="S104" s="16" t="str">
        <f>IFERROR(VLOOKUP($R104,Kostensoorten!$C:$J,2,FALSE),"n.v.t.")</f>
        <v>onttrekking aan reserve</v>
      </c>
      <c r="T104" s="16" t="s">
        <v>39</v>
      </c>
      <c r="U104" s="16" t="s">
        <v>39</v>
      </c>
      <c r="V104" s="16" t="s">
        <v>39</v>
      </c>
      <c r="W104" s="16" t="s">
        <v>39</v>
      </c>
      <c r="X104" s="16" t="s">
        <v>39</v>
      </c>
      <c r="Y104" s="16" t="s">
        <v>39</v>
      </c>
      <c r="Z104" s="16" t="s">
        <v>39</v>
      </c>
      <c r="AA104" s="16" t="s">
        <v>39</v>
      </c>
      <c r="AB104" s="16" t="s">
        <v>39</v>
      </c>
      <c r="AC104" s="16" t="s">
        <v>39</v>
      </c>
      <c r="AD104" s="16" t="s">
        <v>39</v>
      </c>
      <c r="AE104" s="16" t="s">
        <v>39</v>
      </c>
      <c r="AF104" s="16" t="s">
        <v>39</v>
      </c>
      <c r="AG104" s="16" t="s">
        <v>39</v>
      </c>
      <c r="AH104" s="16" t="s">
        <v>39</v>
      </c>
      <c r="AI104" s="16" t="s">
        <v>39</v>
      </c>
      <c r="AJ104" s="16" t="s">
        <v>39</v>
      </c>
      <c r="AL104" s="16" t="s">
        <v>39</v>
      </c>
      <c r="AM104" s="16" t="s">
        <v>39</v>
      </c>
      <c r="AN104" s="16" t="str">
        <f>IFERROR(VLOOKUP($P104,'Kredieten productgroepen functi'!$C:$M,6,FALSE),"n.v.t.")</f>
        <v>0800</v>
      </c>
      <c r="AO104" s="16" t="str">
        <f>IFERROR(VLOOKUP($P104,'Kredieten productgroepen functi'!$C:$M,7,FALSE),"n.v.t.")</f>
        <v>Mutaties reserves</v>
      </c>
      <c r="AP104" s="16" t="str">
        <f>IFERROR(VLOOKUP($P104,'Kredieten productgroepen functi'!$C:$M,8,FALSE),"n.v.t.")</f>
        <v>08</v>
      </c>
      <c r="AQ104" s="16" t="str">
        <f>IFERROR(VLOOKUP($P104,'Kredieten productgroepen functi'!$C:$M,9,FALSE),"n.v.t.")</f>
        <v>Mutaties reserves die verband houden met de hoofdfuncties</v>
      </c>
      <c r="AR104" s="16" t="str">
        <f>IFERROR(VLOOKUP($P104,'Kredieten productgroepen functi'!$C:$M,10,FALSE),"n.v.t.")</f>
        <v>0</v>
      </c>
      <c r="AS104" s="16" t="str">
        <f>IFERROR(VLOOKUP($P104,'Kredieten productgroepen functi'!$C:$M,11,FALSE),"n.v.t.")</f>
        <v>Financiering en algemene dekkingsmiddelen</v>
      </c>
      <c r="AT104" s="16" t="str">
        <f t="shared" si="8"/>
        <v>Baten</v>
      </c>
      <c r="AU104" s="16" t="str">
        <f>IFERROR(VLOOKUP($R104,Kostensoorten!$C:$J,7,FALSE),"n.v.t.")</f>
        <v>6.4</v>
      </c>
      <c r="AV104" s="16" t="str">
        <f>IFERROR(VLOOKUP($R104,Kostensoorten!$C:$J,8,FALSE),"n.v.t.")</f>
        <v>Beschikking over reserves</v>
      </c>
    </row>
    <row r="105" spans="1:48">
      <c r="A105" s="16" t="s">
        <v>39</v>
      </c>
      <c r="B105" s="16" t="s">
        <v>39</v>
      </c>
      <c r="C105" s="16" t="s">
        <v>39</v>
      </c>
      <c r="D105" s="16" t="s">
        <v>39</v>
      </c>
      <c r="E105" s="16" t="s">
        <v>39</v>
      </c>
      <c r="F105" s="2" t="s">
        <v>9051</v>
      </c>
      <c r="G105" s="2" t="s">
        <v>39</v>
      </c>
      <c r="H105" s="2" t="s">
        <v>39</v>
      </c>
      <c r="I105" s="18">
        <v>-3848048.97</v>
      </c>
      <c r="J105" s="16" t="s">
        <v>39</v>
      </c>
      <c r="K105" s="16" t="s">
        <v>39</v>
      </c>
      <c r="L105" s="16" t="s">
        <v>39</v>
      </c>
      <c r="M105" s="16" t="s">
        <v>39</v>
      </c>
      <c r="N105" s="16" t="s">
        <v>39</v>
      </c>
      <c r="O105" s="16" t="s">
        <v>39</v>
      </c>
      <c r="P105" s="16" t="str">
        <f t="shared" si="6"/>
        <v>608213</v>
      </c>
      <c r="Q105" s="16" t="str">
        <f>IFERROR(VLOOKUP($P105,'Kredieten productgroepen functi'!$C:$M,2,FALSE),"n.v.t.")</f>
        <v>afkoopsommen wegen/waterwegen</v>
      </c>
      <c r="R105" s="16" t="str">
        <f t="shared" si="7"/>
        <v>860302</v>
      </c>
      <c r="S105" s="16" t="str">
        <f>IFERROR(VLOOKUP($R105,Kostensoorten!$C:$J,2,FALSE),"n.v.t.")</f>
        <v>onttrekking aan reserve</v>
      </c>
      <c r="T105" s="16" t="s">
        <v>39</v>
      </c>
      <c r="U105" s="16" t="s">
        <v>39</v>
      </c>
      <c r="V105" s="16" t="s">
        <v>39</v>
      </c>
      <c r="W105" s="16" t="s">
        <v>39</v>
      </c>
      <c r="X105" s="16" t="s">
        <v>39</v>
      </c>
      <c r="Y105" s="16" t="s">
        <v>39</v>
      </c>
      <c r="Z105" s="16" t="s">
        <v>39</v>
      </c>
      <c r="AA105" s="16" t="s">
        <v>39</v>
      </c>
      <c r="AB105" s="16" t="s">
        <v>39</v>
      </c>
      <c r="AC105" s="16" t="s">
        <v>39</v>
      </c>
      <c r="AD105" s="16" t="s">
        <v>39</v>
      </c>
      <c r="AE105" s="16" t="s">
        <v>39</v>
      </c>
      <c r="AF105" s="16" t="s">
        <v>39</v>
      </c>
      <c r="AG105" s="16" t="s">
        <v>39</v>
      </c>
      <c r="AH105" s="16" t="s">
        <v>39</v>
      </c>
      <c r="AI105" s="16" t="s">
        <v>39</v>
      </c>
      <c r="AJ105" s="16" t="s">
        <v>39</v>
      </c>
      <c r="AL105" s="16" t="s">
        <v>39</v>
      </c>
      <c r="AM105" s="16" t="s">
        <v>39</v>
      </c>
      <c r="AN105" s="16" t="str">
        <f>IFERROR(VLOOKUP($P105,'Kredieten productgroepen functi'!$C:$M,6,FALSE),"n.v.t.")</f>
        <v>0800</v>
      </c>
      <c r="AO105" s="16" t="str">
        <f>IFERROR(VLOOKUP($P105,'Kredieten productgroepen functi'!$C:$M,7,FALSE),"n.v.t.")</f>
        <v>Mutaties reserves</v>
      </c>
      <c r="AP105" s="16" t="str">
        <f>IFERROR(VLOOKUP($P105,'Kredieten productgroepen functi'!$C:$M,8,FALSE),"n.v.t.")</f>
        <v>08</v>
      </c>
      <c r="AQ105" s="16" t="str">
        <f>IFERROR(VLOOKUP($P105,'Kredieten productgroepen functi'!$C:$M,9,FALSE),"n.v.t.")</f>
        <v>Mutaties reserves die verband houden met de hoofdfuncties</v>
      </c>
      <c r="AR105" s="16" t="str">
        <f>IFERROR(VLOOKUP($P105,'Kredieten productgroepen functi'!$C:$M,10,FALSE),"n.v.t.")</f>
        <v>0</v>
      </c>
      <c r="AS105" s="16" t="str">
        <f>IFERROR(VLOOKUP($P105,'Kredieten productgroepen functi'!$C:$M,11,FALSE),"n.v.t.")</f>
        <v>Financiering en algemene dekkingsmiddelen</v>
      </c>
      <c r="AT105" s="16" t="str">
        <f t="shared" si="8"/>
        <v>Baten</v>
      </c>
      <c r="AU105" s="16" t="str">
        <f>IFERROR(VLOOKUP($R105,Kostensoorten!$C:$J,7,FALSE),"n.v.t.")</f>
        <v>6.4</v>
      </c>
      <c r="AV105" s="16" t="str">
        <f>IFERROR(VLOOKUP($R105,Kostensoorten!$C:$J,8,FALSE),"n.v.t.")</f>
        <v>Beschikking over reserves</v>
      </c>
    </row>
    <row r="106" spans="1:48">
      <c r="A106" s="16" t="s">
        <v>39</v>
      </c>
      <c r="B106" s="16" t="s">
        <v>39</v>
      </c>
      <c r="C106" s="16" t="s">
        <v>39</v>
      </c>
      <c r="D106" s="16" t="s">
        <v>39</v>
      </c>
      <c r="E106" s="16" t="s">
        <v>39</v>
      </c>
      <c r="F106" s="2" t="s">
        <v>7430</v>
      </c>
      <c r="G106" s="2" t="s">
        <v>39</v>
      </c>
      <c r="H106" s="2" t="s">
        <v>39</v>
      </c>
      <c r="I106" s="18">
        <v>6051525</v>
      </c>
      <c r="J106" s="16" t="s">
        <v>39</v>
      </c>
      <c r="K106" s="16" t="s">
        <v>39</v>
      </c>
      <c r="L106" s="16" t="s">
        <v>39</v>
      </c>
      <c r="M106" s="16" t="s">
        <v>39</v>
      </c>
      <c r="N106" s="16" t="s">
        <v>39</v>
      </c>
      <c r="O106" s="16" t="s">
        <v>39</v>
      </c>
      <c r="P106" s="16" t="str">
        <f t="shared" si="6"/>
        <v>608214</v>
      </c>
      <c r="Q106" s="16" t="str">
        <f>IFERROR(VLOOKUP($P106,'Kredieten productgroepen functi'!$C:$M,2,FALSE),"n.v.t.")</f>
        <v>Reserve provinciale meefinanciering</v>
      </c>
      <c r="R106" s="16" t="str">
        <f t="shared" si="7"/>
        <v>460301</v>
      </c>
      <c r="S106" s="16" t="str">
        <f>IFERROR(VLOOKUP($R106,Kostensoorten!$C:$J,2,FALSE),"n.v.t.")</f>
        <v>Storting in reserve</v>
      </c>
      <c r="T106" s="16" t="s">
        <v>39</v>
      </c>
      <c r="U106" s="16" t="s">
        <v>39</v>
      </c>
      <c r="V106" s="16" t="s">
        <v>39</v>
      </c>
      <c r="W106" s="16" t="s">
        <v>39</v>
      </c>
      <c r="X106" s="16" t="s">
        <v>39</v>
      </c>
      <c r="Y106" s="16" t="s">
        <v>39</v>
      </c>
      <c r="Z106" s="16" t="s">
        <v>39</v>
      </c>
      <c r="AA106" s="16" t="s">
        <v>39</v>
      </c>
      <c r="AB106" s="16" t="s">
        <v>39</v>
      </c>
      <c r="AC106" s="16" t="s">
        <v>39</v>
      </c>
      <c r="AD106" s="16" t="s">
        <v>39</v>
      </c>
      <c r="AE106" s="16" t="s">
        <v>39</v>
      </c>
      <c r="AF106" s="16" t="s">
        <v>39</v>
      </c>
      <c r="AG106" s="16" t="s">
        <v>39</v>
      </c>
      <c r="AH106" s="16" t="s">
        <v>39</v>
      </c>
      <c r="AI106" s="16" t="s">
        <v>39</v>
      </c>
      <c r="AJ106" s="16" t="s">
        <v>39</v>
      </c>
      <c r="AL106" s="16" t="s">
        <v>39</v>
      </c>
      <c r="AM106" s="16" t="s">
        <v>39</v>
      </c>
      <c r="AN106" s="16" t="str">
        <f>IFERROR(VLOOKUP($P106,'Kredieten productgroepen functi'!$C:$M,6,FALSE),"n.v.t.")</f>
        <v>0800</v>
      </c>
      <c r="AO106" s="16" t="str">
        <f>IFERROR(VLOOKUP($P106,'Kredieten productgroepen functi'!$C:$M,7,FALSE),"n.v.t.")</f>
        <v>Mutaties reserves</v>
      </c>
      <c r="AP106" s="16" t="str">
        <f>IFERROR(VLOOKUP($P106,'Kredieten productgroepen functi'!$C:$M,8,FALSE),"n.v.t.")</f>
        <v>08</v>
      </c>
      <c r="AQ106" s="16" t="str">
        <f>IFERROR(VLOOKUP($P106,'Kredieten productgroepen functi'!$C:$M,9,FALSE),"n.v.t.")</f>
        <v>Mutaties reserves die verband houden met de hoofdfuncties</v>
      </c>
      <c r="AR106" s="16" t="str">
        <f>IFERROR(VLOOKUP($P106,'Kredieten productgroepen functi'!$C:$M,10,FALSE),"n.v.t.")</f>
        <v>0</v>
      </c>
      <c r="AS106" s="16" t="str">
        <f>IFERROR(VLOOKUP($P106,'Kredieten productgroepen functi'!$C:$M,11,FALSE),"n.v.t.")</f>
        <v>Financiering en algemene dekkingsmiddelen</v>
      </c>
      <c r="AT106" s="16" t="str">
        <f t="shared" si="8"/>
        <v>Lasten</v>
      </c>
      <c r="AU106" s="16" t="str">
        <f>IFERROR(VLOOKUP($R106,Kostensoorten!$C:$J,7,FALSE),"n.v.t.")</f>
        <v>6.3</v>
      </c>
      <c r="AV106" s="16" t="str">
        <f>IFERROR(VLOOKUP($R106,Kostensoorten!$C:$J,8,FALSE),"n.v.t.")</f>
        <v>Vorming van reserves</v>
      </c>
    </row>
    <row r="107" spans="1:48">
      <c r="A107" s="16" t="s">
        <v>39</v>
      </c>
      <c r="B107" s="16" t="s">
        <v>39</v>
      </c>
      <c r="C107" s="16" t="s">
        <v>39</v>
      </c>
      <c r="D107" s="16" t="s">
        <v>39</v>
      </c>
      <c r="E107" s="16" t="s">
        <v>39</v>
      </c>
      <c r="F107" s="2" t="s">
        <v>6587</v>
      </c>
      <c r="G107" s="2" t="s">
        <v>39</v>
      </c>
      <c r="H107" s="2" t="s">
        <v>39</v>
      </c>
      <c r="I107" s="18">
        <v>-1718906.87</v>
      </c>
      <c r="J107" s="16" t="s">
        <v>39</v>
      </c>
      <c r="K107" s="16" t="s">
        <v>39</v>
      </c>
      <c r="L107" s="16" t="s">
        <v>39</v>
      </c>
      <c r="M107" s="16" t="s">
        <v>39</v>
      </c>
      <c r="N107" s="16" t="s">
        <v>39</v>
      </c>
      <c r="O107" s="16" t="s">
        <v>39</v>
      </c>
      <c r="P107" s="16" t="str">
        <f t="shared" si="6"/>
        <v>608214</v>
      </c>
      <c r="Q107" s="16" t="str">
        <f>IFERROR(VLOOKUP($P107,'Kredieten productgroepen functi'!$C:$M,2,FALSE),"n.v.t.")</f>
        <v>Reserve provinciale meefinanciering</v>
      </c>
      <c r="R107" s="16" t="str">
        <f t="shared" si="7"/>
        <v>860302</v>
      </c>
      <c r="S107" s="16" t="str">
        <f>IFERROR(VLOOKUP($R107,Kostensoorten!$C:$J,2,FALSE),"n.v.t.")</f>
        <v>onttrekking aan reserve</v>
      </c>
      <c r="T107" s="16" t="s">
        <v>39</v>
      </c>
      <c r="U107" s="16" t="s">
        <v>39</v>
      </c>
      <c r="V107" s="16" t="s">
        <v>39</v>
      </c>
      <c r="W107" s="16" t="s">
        <v>39</v>
      </c>
      <c r="X107" s="16" t="s">
        <v>39</v>
      </c>
      <c r="Y107" s="16" t="s">
        <v>39</v>
      </c>
      <c r="Z107" s="16" t="s">
        <v>39</v>
      </c>
      <c r="AA107" s="16" t="s">
        <v>39</v>
      </c>
      <c r="AB107" s="16" t="s">
        <v>39</v>
      </c>
      <c r="AC107" s="16" t="s">
        <v>39</v>
      </c>
      <c r="AD107" s="16" t="s">
        <v>39</v>
      </c>
      <c r="AE107" s="16" t="s">
        <v>39</v>
      </c>
      <c r="AF107" s="16" t="s">
        <v>39</v>
      </c>
      <c r="AG107" s="16" t="s">
        <v>39</v>
      </c>
      <c r="AH107" s="16" t="s">
        <v>39</v>
      </c>
      <c r="AI107" s="16" t="s">
        <v>39</v>
      </c>
      <c r="AJ107" s="16" t="s">
        <v>39</v>
      </c>
      <c r="AL107" s="16" t="s">
        <v>39</v>
      </c>
      <c r="AM107" s="16" t="s">
        <v>39</v>
      </c>
      <c r="AN107" s="16" t="str">
        <f>IFERROR(VLOOKUP($P107,'Kredieten productgroepen functi'!$C:$M,6,FALSE),"n.v.t.")</f>
        <v>0800</v>
      </c>
      <c r="AO107" s="16" t="str">
        <f>IFERROR(VLOOKUP($P107,'Kredieten productgroepen functi'!$C:$M,7,FALSE),"n.v.t.")</f>
        <v>Mutaties reserves</v>
      </c>
      <c r="AP107" s="16" t="str">
        <f>IFERROR(VLOOKUP($P107,'Kredieten productgroepen functi'!$C:$M,8,FALSE),"n.v.t.")</f>
        <v>08</v>
      </c>
      <c r="AQ107" s="16" t="str">
        <f>IFERROR(VLOOKUP($P107,'Kredieten productgroepen functi'!$C:$M,9,FALSE),"n.v.t.")</f>
        <v>Mutaties reserves die verband houden met de hoofdfuncties</v>
      </c>
      <c r="AR107" s="16" t="str">
        <f>IFERROR(VLOOKUP($P107,'Kredieten productgroepen functi'!$C:$M,10,FALSE),"n.v.t.")</f>
        <v>0</v>
      </c>
      <c r="AS107" s="16" t="str">
        <f>IFERROR(VLOOKUP($P107,'Kredieten productgroepen functi'!$C:$M,11,FALSE),"n.v.t.")</f>
        <v>Financiering en algemene dekkingsmiddelen</v>
      </c>
      <c r="AT107" s="16" t="str">
        <f t="shared" si="8"/>
        <v>Baten</v>
      </c>
      <c r="AU107" s="16" t="str">
        <f>IFERROR(VLOOKUP($R107,Kostensoorten!$C:$J,7,FALSE),"n.v.t.")</f>
        <v>6.4</v>
      </c>
      <c r="AV107" s="16" t="str">
        <f>IFERROR(VLOOKUP($R107,Kostensoorten!$C:$J,8,FALSE),"n.v.t.")</f>
        <v>Beschikking over reserves</v>
      </c>
    </row>
    <row r="108" spans="1:48">
      <c r="A108" s="16" t="s">
        <v>39</v>
      </c>
      <c r="B108" s="16" t="s">
        <v>39</v>
      </c>
      <c r="C108" s="16" t="s">
        <v>39</v>
      </c>
      <c r="D108" s="16" t="s">
        <v>39</v>
      </c>
      <c r="E108" s="16" t="s">
        <v>39</v>
      </c>
      <c r="F108" s="2" t="s">
        <v>9052</v>
      </c>
      <c r="G108" s="2" t="s">
        <v>39</v>
      </c>
      <c r="H108" s="2" t="s">
        <v>39</v>
      </c>
      <c r="I108" s="18">
        <v>-99510.87</v>
      </c>
      <c r="J108" s="16" t="s">
        <v>39</v>
      </c>
      <c r="K108" s="16" t="s">
        <v>39</v>
      </c>
      <c r="L108" s="16" t="s">
        <v>39</v>
      </c>
      <c r="M108" s="16" t="s">
        <v>39</v>
      </c>
      <c r="N108" s="16" t="s">
        <v>39</v>
      </c>
      <c r="O108" s="16" t="s">
        <v>39</v>
      </c>
      <c r="P108" s="16" t="str">
        <f t="shared" si="6"/>
        <v>608215</v>
      </c>
      <c r="Q108" s="16" t="str">
        <f>IFERROR(VLOOKUP($P108,'Kredieten productgroepen functi'!$C:$M,2,FALSE),"n.v.t.")</f>
        <v>Reserve Programma Landelijk Gebied</v>
      </c>
      <c r="R108" s="16" t="str">
        <f t="shared" si="7"/>
        <v>860302</v>
      </c>
      <c r="S108" s="16" t="str">
        <f>IFERROR(VLOOKUP($R108,Kostensoorten!$C:$J,2,FALSE),"n.v.t.")</f>
        <v>onttrekking aan reserve</v>
      </c>
      <c r="T108" s="16" t="s">
        <v>39</v>
      </c>
      <c r="U108" s="16" t="s">
        <v>39</v>
      </c>
      <c r="V108" s="16" t="s">
        <v>39</v>
      </c>
      <c r="W108" s="16" t="s">
        <v>39</v>
      </c>
      <c r="X108" s="16" t="s">
        <v>39</v>
      </c>
      <c r="Y108" s="16" t="s">
        <v>39</v>
      </c>
      <c r="Z108" s="16" t="s">
        <v>39</v>
      </c>
      <c r="AA108" s="16" t="s">
        <v>39</v>
      </c>
      <c r="AB108" s="16" t="s">
        <v>39</v>
      </c>
      <c r="AC108" s="16" t="s">
        <v>39</v>
      </c>
      <c r="AD108" s="16" t="s">
        <v>39</v>
      </c>
      <c r="AE108" s="16" t="s">
        <v>39</v>
      </c>
      <c r="AF108" s="16" t="s">
        <v>39</v>
      </c>
      <c r="AG108" s="16" t="s">
        <v>39</v>
      </c>
      <c r="AH108" s="16" t="s">
        <v>39</v>
      </c>
      <c r="AI108" s="16" t="s">
        <v>39</v>
      </c>
      <c r="AJ108" s="16" t="s">
        <v>39</v>
      </c>
      <c r="AL108" s="16" t="s">
        <v>39</v>
      </c>
      <c r="AM108" s="16" t="s">
        <v>39</v>
      </c>
      <c r="AN108" s="16" t="str">
        <f>IFERROR(VLOOKUP($P108,'Kredieten productgroepen functi'!$C:$M,6,FALSE),"n.v.t.")</f>
        <v>0800</v>
      </c>
      <c r="AO108" s="16" t="str">
        <f>IFERROR(VLOOKUP($P108,'Kredieten productgroepen functi'!$C:$M,7,FALSE),"n.v.t.")</f>
        <v>Mutaties reserves</v>
      </c>
      <c r="AP108" s="16" t="str">
        <f>IFERROR(VLOOKUP($P108,'Kredieten productgroepen functi'!$C:$M,8,FALSE),"n.v.t.")</f>
        <v>08</v>
      </c>
      <c r="AQ108" s="16" t="str">
        <f>IFERROR(VLOOKUP($P108,'Kredieten productgroepen functi'!$C:$M,9,FALSE),"n.v.t.")</f>
        <v>Mutaties reserves die verband houden met de hoofdfuncties</v>
      </c>
      <c r="AR108" s="16" t="str">
        <f>IFERROR(VLOOKUP($P108,'Kredieten productgroepen functi'!$C:$M,10,FALSE),"n.v.t.")</f>
        <v>0</v>
      </c>
      <c r="AS108" s="16" t="str">
        <f>IFERROR(VLOOKUP($P108,'Kredieten productgroepen functi'!$C:$M,11,FALSE),"n.v.t.")</f>
        <v>Financiering en algemene dekkingsmiddelen</v>
      </c>
      <c r="AT108" s="16" t="str">
        <f t="shared" si="8"/>
        <v>Baten</v>
      </c>
      <c r="AU108" s="16" t="str">
        <f>IFERROR(VLOOKUP($R108,Kostensoorten!$C:$J,7,FALSE),"n.v.t.")</f>
        <v>6.4</v>
      </c>
      <c r="AV108" s="16" t="str">
        <f>IFERROR(VLOOKUP($R108,Kostensoorten!$C:$J,8,FALSE),"n.v.t.")</f>
        <v>Beschikking over reserves</v>
      </c>
    </row>
    <row r="109" spans="1:48">
      <c r="A109" s="16" t="s">
        <v>39</v>
      </c>
      <c r="B109" s="16" t="s">
        <v>39</v>
      </c>
      <c r="C109" s="16" t="s">
        <v>39</v>
      </c>
      <c r="D109" s="16" t="s">
        <v>39</v>
      </c>
      <c r="E109" s="16" t="s">
        <v>39</v>
      </c>
      <c r="F109" s="2" t="s">
        <v>9053</v>
      </c>
      <c r="G109" s="2" t="s">
        <v>39</v>
      </c>
      <c r="H109" s="2" t="s">
        <v>39</v>
      </c>
      <c r="I109" s="18">
        <v>442499</v>
      </c>
      <c r="J109" s="16" t="s">
        <v>39</v>
      </c>
      <c r="K109" s="16" t="s">
        <v>39</v>
      </c>
      <c r="L109" s="16" t="s">
        <v>39</v>
      </c>
      <c r="M109" s="16" t="s">
        <v>39</v>
      </c>
      <c r="N109" s="16" t="s">
        <v>39</v>
      </c>
      <c r="O109" s="16" t="s">
        <v>39</v>
      </c>
      <c r="P109" s="16" t="str">
        <f t="shared" si="6"/>
        <v>608216</v>
      </c>
      <c r="Q109" s="16" t="str">
        <f>IFERROR(VLOOKUP($P109,'Kredieten productgroepen functi'!$C:$M,2,FALSE),"n.v.t.")</f>
        <v>Reserve Regiospecifiek pakket</v>
      </c>
      <c r="R109" s="16" t="str">
        <f t="shared" si="7"/>
        <v>460301</v>
      </c>
      <c r="S109" s="16" t="str">
        <f>IFERROR(VLOOKUP($R109,Kostensoorten!$C:$J,2,FALSE),"n.v.t.")</f>
        <v>Storting in reserve</v>
      </c>
      <c r="T109" s="16" t="s">
        <v>39</v>
      </c>
      <c r="U109" s="16" t="s">
        <v>39</v>
      </c>
      <c r="V109" s="16" t="s">
        <v>39</v>
      </c>
      <c r="W109" s="16" t="s">
        <v>39</v>
      </c>
      <c r="X109" s="16" t="s">
        <v>39</v>
      </c>
      <c r="Y109" s="16" t="s">
        <v>39</v>
      </c>
      <c r="Z109" s="16" t="s">
        <v>39</v>
      </c>
      <c r="AA109" s="16" t="s">
        <v>39</v>
      </c>
      <c r="AB109" s="16" t="s">
        <v>39</v>
      </c>
      <c r="AC109" s="16" t="s">
        <v>39</v>
      </c>
      <c r="AD109" s="16" t="s">
        <v>39</v>
      </c>
      <c r="AE109" s="16" t="s">
        <v>39</v>
      </c>
      <c r="AF109" s="16" t="s">
        <v>39</v>
      </c>
      <c r="AG109" s="16" t="s">
        <v>39</v>
      </c>
      <c r="AH109" s="16" t="s">
        <v>39</v>
      </c>
      <c r="AI109" s="16" t="s">
        <v>39</v>
      </c>
      <c r="AJ109" s="16" t="s">
        <v>39</v>
      </c>
      <c r="AL109" s="16" t="s">
        <v>39</v>
      </c>
      <c r="AM109" s="16" t="s">
        <v>39</v>
      </c>
      <c r="AN109" s="16" t="str">
        <f>IFERROR(VLOOKUP($P109,'Kredieten productgroepen functi'!$C:$M,6,FALSE),"n.v.t.")</f>
        <v>0800</v>
      </c>
      <c r="AO109" s="16" t="str">
        <f>IFERROR(VLOOKUP($P109,'Kredieten productgroepen functi'!$C:$M,7,FALSE),"n.v.t.")</f>
        <v>Mutaties reserves</v>
      </c>
      <c r="AP109" s="16" t="str">
        <f>IFERROR(VLOOKUP($P109,'Kredieten productgroepen functi'!$C:$M,8,FALSE),"n.v.t.")</f>
        <v>08</v>
      </c>
      <c r="AQ109" s="16" t="str">
        <f>IFERROR(VLOOKUP($P109,'Kredieten productgroepen functi'!$C:$M,9,FALSE),"n.v.t.")</f>
        <v>Mutaties reserves die verband houden met de hoofdfuncties</v>
      </c>
      <c r="AR109" s="16" t="str">
        <f>IFERROR(VLOOKUP($P109,'Kredieten productgroepen functi'!$C:$M,10,FALSE),"n.v.t.")</f>
        <v>0</v>
      </c>
      <c r="AS109" s="16" t="str">
        <f>IFERROR(VLOOKUP($P109,'Kredieten productgroepen functi'!$C:$M,11,FALSE),"n.v.t.")</f>
        <v>Financiering en algemene dekkingsmiddelen</v>
      </c>
      <c r="AT109" s="16" t="str">
        <f t="shared" si="8"/>
        <v>Lasten</v>
      </c>
      <c r="AU109" s="16" t="str">
        <f>IFERROR(VLOOKUP($R109,Kostensoorten!$C:$J,7,FALSE),"n.v.t.")</f>
        <v>6.3</v>
      </c>
      <c r="AV109" s="16" t="str">
        <f>IFERROR(VLOOKUP($R109,Kostensoorten!$C:$J,8,FALSE),"n.v.t.")</f>
        <v>Vorming van reserves</v>
      </c>
    </row>
    <row r="110" spans="1:48">
      <c r="A110" s="16" t="s">
        <v>39</v>
      </c>
      <c r="B110" s="16" t="s">
        <v>39</v>
      </c>
      <c r="C110" s="16" t="s">
        <v>39</v>
      </c>
      <c r="D110" s="16" t="s">
        <v>39</v>
      </c>
      <c r="E110" s="16" t="s">
        <v>39</v>
      </c>
      <c r="F110" s="2" t="s">
        <v>9054</v>
      </c>
      <c r="G110" s="2" t="s">
        <v>39</v>
      </c>
      <c r="H110" s="2" t="s">
        <v>39</v>
      </c>
      <c r="I110" s="18">
        <v>-9383821.4900000002</v>
      </c>
      <c r="J110" s="16" t="s">
        <v>39</v>
      </c>
      <c r="K110" s="16" t="s">
        <v>39</v>
      </c>
      <c r="L110" s="16" t="s">
        <v>39</v>
      </c>
      <c r="M110" s="16" t="s">
        <v>39</v>
      </c>
      <c r="N110" s="16" t="s">
        <v>39</v>
      </c>
      <c r="O110" s="16" t="s">
        <v>39</v>
      </c>
      <c r="P110" s="16" t="str">
        <f t="shared" si="6"/>
        <v>608216</v>
      </c>
      <c r="Q110" s="16" t="str">
        <f>IFERROR(VLOOKUP($P110,'Kredieten productgroepen functi'!$C:$M,2,FALSE),"n.v.t.")</f>
        <v>Reserve Regiospecifiek pakket</v>
      </c>
      <c r="R110" s="16" t="str">
        <f t="shared" si="7"/>
        <v>860302</v>
      </c>
      <c r="S110" s="16" t="str">
        <f>IFERROR(VLOOKUP($R110,Kostensoorten!$C:$J,2,FALSE),"n.v.t.")</f>
        <v>onttrekking aan reserve</v>
      </c>
      <c r="T110" s="16" t="s">
        <v>39</v>
      </c>
      <c r="U110" s="16" t="s">
        <v>39</v>
      </c>
      <c r="V110" s="16" t="s">
        <v>39</v>
      </c>
      <c r="W110" s="16" t="s">
        <v>39</v>
      </c>
      <c r="X110" s="16" t="s">
        <v>39</v>
      </c>
      <c r="Y110" s="16" t="s">
        <v>39</v>
      </c>
      <c r="Z110" s="16" t="s">
        <v>39</v>
      </c>
      <c r="AA110" s="16" t="s">
        <v>39</v>
      </c>
      <c r="AB110" s="16" t="s">
        <v>39</v>
      </c>
      <c r="AC110" s="16" t="s">
        <v>39</v>
      </c>
      <c r="AD110" s="16" t="s">
        <v>39</v>
      </c>
      <c r="AE110" s="16" t="s">
        <v>39</v>
      </c>
      <c r="AF110" s="16" t="s">
        <v>39</v>
      </c>
      <c r="AG110" s="16" t="s">
        <v>39</v>
      </c>
      <c r="AH110" s="16" t="s">
        <v>39</v>
      </c>
      <c r="AI110" s="16" t="s">
        <v>39</v>
      </c>
      <c r="AJ110" s="16" t="s">
        <v>39</v>
      </c>
      <c r="AL110" s="16" t="s">
        <v>39</v>
      </c>
      <c r="AM110" s="16" t="s">
        <v>39</v>
      </c>
      <c r="AN110" s="16" t="str">
        <f>IFERROR(VLOOKUP($P110,'Kredieten productgroepen functi'!$C:$M,6,FALSE),"n.v.t.")</f>
        <v>0800</v>
      </c>
      <c r="AO110" s="16" t="str">
        <f>IFERROR(VLOOKUP($P110,'Kredieten productgroepen functi'!$C:$M,7,FALSE),"n.v.t.")</f>
        <v>Mutaties reserves</v>
      </c>
      <c r="AP110" s="16" t="str">
        <f>IFERROR(VLOOKUP($P110,'Kredieten productgroepen functi'!$C:$M,8,FALSE),"n.v.t.")</f>
        <v>08</v>
      </c>
      <c r="AQ110" s="16" t="str">
        <f>IFERROR(VLOOKUP($P110,'Kredieten productgroepen functi'!$C:$M,9,FALSE),"n.v.t.")</f>
        <v>Mutaties reserves die verband houden met de hoofdfuncties</v>
      </c>
      <c r="AR110" s="16" t="str">
        <f>IFERROR(VLOOKUP($P110,'Kredieten productgroepen functi'!$C:$M,10,FALSE),"n.v.t.")</f>
        <v>0</v>
      </c>
      <c r="AS110" s="16" t="str">
        <f>IFERROR(VLOOKUP($P110,'Kredieten productgroepen functi'!$C:$M,11,FALSE),"n.v.t.")</f>
        <v>Financiering en algemene dekkingsmiddelen</v>
      </c>
      <c r="AT110" s="16" t="str">
        <f t="shared" si="8"/>
        <v>Baten</v>
      </c>
      <c r="AU110" s="16" t="str">
        <f>IFERROR(VLOOKUP($R110,Kostensoorten!$C:$J,7,FALSE),"n.v.t.")</f>
        <v>6.4</v>
      </c>
      <c r="AV110" s="16" t="str">
        <f>IFERROR(VLOOKUP($R110,Kostensoorten!$C:$J,8,FALSE),"n.v.t.")</f>
        <v>Beschikking over reserves</v>
      </c>
    </row>
    <row r="111" spans="1:48">
      <c r="A111" s="16" t="s">
        <v>39</v>
      </c>
      <c r="B111" s="16" t="s">
        <v>39</v>
      </c>
      <c r="C111" s="16" t="s">
        <v>39</v>
      </c>
      <c r="D111" s="16" t="s">
        <v>39</v>
      </c>
      <c r="E111" s="16" t="s">
        <v>39</v>
      </c>
      <c r="F111" s="2" t="s">
        <v>9055</v>
      </c>
      <c r="G111" s="2" t="s">
        <v>39</v>
      </c>
      <c r="H111" s="2" t="s">
        <v>39</v>
      </c>
      <c r="I111" s="18">
        <v>-170110</v>
      </c>
      <c r="J111" s="16" t="s">
        <v>39</v>
      </c>
      <c r="K111" s="16" t="s">
        <v>39</v>
      </c>
      <c r="L111" s="16" t="s">
        <v>39</v>
      </c>
      <c r="M111" s="16" t="s">
        <v>39</v>
      </c>
      <c r="N111" s="16" t="s">
        <v>39</v>
      </c>
      <c r="O111" s="16" t="s">
        <v>39</v>
      </c>
      <c r="P111" s="16" t="str">
        <f t="shared" si="6"/>
        <v>608216</v>
      </c>
      <c r="Q111" s="16" t="str">
        <f>IFERROR(VLOOKUP($P111,'Kredieten productgroepen functi'!$C:$M,2,FALSE),"n.v.t.")</f>
        <v>Reserve Regiospecifiek pakket</v>
      </c>
      <c r="R111" s="16" t="str">
        <f t="shared" si="7"/>
        <v>860302</v>
      </c>
      <c r="S111" s="16" t="str">
        <f>IFERROR(VLOOKUP($R111,Kostensoorten!$C:$J,2,FALSE),"n.v.t.")</f>
        <v>onttrekking aan reserve</v>
      </c>
      <c r="T111" s="16" t="s">
        <v>39</v>
      </c>
      <c r="U111" s="16" t="s">
        <v>39</v>
      </c>
      <c r="V111" s="16" t="s">
        <v>39</v>
      </c>
      <c r="W111" s="16" t="s">
        <v>39</v>
      </c>
      <c r="X111" s="16" t="s">
        <v>39</v>
      </c>
      <c r="Y111" s="16" t="s">
        <v>39</v>
      </c>
      <c r="Z111" s="16" t="s">
        <v>39</v>
      </c>
      <c r="AA111" s="16" t="s">
        <v>39</v>
      </c>
      <c r="AB111" s="16" t="s">
        <v>39</v>
      </c>
      <c r="AC111" s="16" t="s">
        <v>39</v>
      </c>
      <c r="AD111" s="16" t="s">
        <v>39</v>
      </c>
      <c r="AE111" s="16" t="s">
        <v>39</v>
      </c>
      <c r="AF111" s="16" t="s">
        <v>39</v>
      </c>
      <c r="AG111" s="16" t="s">
        <v>39</v>
      </c>
      <c r="AH111" s="16" t="s">
        <v>39</v>
      </c>
      <c r="AI111" s="16" t="s">
        <v>39</v>
      </c>
      <c r="AJ111" s="16" t="s">
        <v>39</v>
      </c>
      <c r="AL111" s="16" t="s">
        <v>39</v>
      </c>
      <c r="AM111" s="16" t="s">
        <v>39</v>
      </c>
      <c r="AN111" s="16" t="str">
        <f>IFERROR(VLOOKUP($P111,'Kredieten productgroepen functi'!$C:$M,6,FALSE),"n.v.t.")</f>
        <v>0800</v>
      </c>
      <c r="AO111" s="16" t="str">
        <f>IFERROR(VLOOKUP($P111,'Kredieten productgroepen functi'!$C:$M,7,FALSE),"n.v.t.")</f>
        <v>Mutaties reserves</v>
      </c>
      <c r="AP111" s="16" t="str">
        <f>IFERROR(VLOOKUP($P111,'Kredieten productgroepen functi'!$C:$M,8,FALSE),"n.v.t.")</f>
        <v>08</v>
      </c>
      <c r="AQ111" s="16" t="str">
        <f>IFERROR(VLOOKUP($P111,'Kredieten productgroepen functi'!$C:$M,9,FALSE),"n.v.t.")</f>
        <v>Mutaties reserves die verband houden met de hoofdfuncties</v>
      </c>
      <c r="AR111" s="16" t="str">
        <f>IFERROR(VLOOKUP($P111,'Kredieten productgroepen functi'!$C:$M,10,FALSE),"n.v.t.")</f>
        <v>0</v>
      </c>
      <c r="AS111" s="16" t="str">
        <f>IFERROR(VLOOKUP($P111,'Kredieten productgroepen functi'!$C:$M,11,FALSE),"n.v.t.")</f>
        <v>Financiering en algemene dekkingsmiddelen</v>
      </c>
      <c r="AT111" s="16" t="str">
        <f t="shared" si="8"/>
        <v>Baten</v>
      </c>
      <c r="AU111" s="16" t="str">
        <f>IFERROR(VLOOKUP($R111,Kostensoorten!$C:$J,7,FALSE),"n.v.t.")</f>
        <v>6.4</v>
      </c>
      <c r="AV111" s="16" t="str">
        <f>IFERROR(VLOOKUP($R111,Kostensoorten!$C:$J,8,FALSE),"n.v.t.")</f>
        <v>Beschikking over reserves</v>
      </c>
    </row>
    <row r="112" spans="1:48">
      <c r="A112" s="16" t="s">
        <v>39</v>
      </c>
      <c r="B112" s="16" t="s">
        <v>39</v>
      </c>
      <c r="C112" s="16" t="s">
        <v>39</v>
      </c>
      <c r="D112" s="16" t="s">
        <v>39</v>
      </c>
      <c r="E112" s="16" t="s">
        <v>39</v>
      </c>
      <c r="F112" s="2" t="s">
        <v>7431</v>
      </c>
      <c r="G112" s="2" t="s">
        <v>39</v>
      </c>
      <c r="H112" s="2" t="s">
        <v>39</v>
      </c>
      <c r="I112" s="18">
        <v>4415377.33</v>
      </c>
      <c r="J112" s="16" t="s">
        <v>39</v>
      </c>
      <c r="K112" s="16" t="s">
        <v>39</v>
      </c>
      <c r="L112" s="16" t="s">
        <v>39</v>
      </c>
      <c r="M112" s="16" t="s">
        <v>39</v>
      </c>
      <c r="N112" s="16" t="s">
        <v>39</v>
      </c>
      <c r="O112" s="16" t="s">
        <v>39</v>
      </c>
      <c r="P112" s="16" t="str">
        <f t="shared" si="6"/>
        <v>608217</v>
      </c>
      <c r="Q112" s="16" t="str">
        <f>IFERROR(VLOOKUP($P112,'Kredieten productgroepen functi'!$C:$M,2,FALSE),"n.v.t.")</f>
        <v>Reserve Leefbaarheid Krimpgebieden</v>
      </c>
      <c r="R112" s="16" t="str">
        <f t="shared" si="7"/>
        <v>460301</v>
      </c>
      <c r="S112" s="16" t="str">
        <f>IFERROR(VLOOKUP($R112,Kostensoorten!$C:$J,2,FALSE),"n.v.t.")</f>
        <v>Storting in reserve</v>
      </c>
      <c r="T112" s="16" t="s">
        <v>39</v>
      </c>
      <c r="U112" s="16" t="s">
        <v>39</v>
      </c>
      <c r="V112" s="16" t="s">
        <v>39</v>
      </c>
      <c r="W112" s="16" t="s">
        <v>39</v>
      </c>
      <c r="X112" s="16" t="s">
        <v>39</v>
      </c>
      <c r="Y112" s="16" t="s">
        <v>39</v>
      </c>
      <c r="Z112" s="16" t="s">
        <v>39</v>
      </c>
      <c r="AA112" s="16" t="s">
        <v>39</v>
      </c>
      <c r="AB112" s="16" t="s">
        <v>39</v>
      </c>
      <c r="AC112" s="16" t="s">
        <v>39</v>
      </c>
      <c r="AD112" s="16" t="s">
        <v>39</v>
      </c>
      <c r="AE112" s="16" t="s">
        <v>39</v>
      </c>
      <c r="AF112" s="16" t="s">
        <v>39</v>
      </c>
      <c r="AG112" s="16" t="s">
        <v>39</v>
      </c>
      <c r="AH112" s="16" t="s">
        <v>39</v>
      </c>
      <c r="AI112" s="16" t="s">
        <v>39</v>
      </c>
      <c r="AJ112" s="16" t="s">
        <v>39</v>
      </c>
      <c r="AL112" s="16" t="s">
        <v>39</v>
      </c>
      <c r="AM112" s="16" t="s">
        <v>39</v>
      </c>
      <c r="AN112" s="16" t="str">
        <f>IFERROR(VLOOKUP($P112,'Kredieten productgroepen functi'!$C:$M,6,FALSE),"n.v.t.")</f>
        <v>0800</v>
      </c>
      <c r="AO112" s="16" t="str">
        <f>IFERROR(VLOOKUP($P112,'Kredieten productgroepen functi'!$C:$M,7,FALSE),"n.v.t.")</f>
        <v>Mutaties reserves</v>
      </c>
      <c r="AP112" s="16" t="str">
        <f>IFERROR(VLOOKUP($P112,'Kredieten productgroepen functi'!$C:$M,8,FALSE),"n.v.t.")</f>
        <v>08</v>
      </c>
      <c r="AQ112" s="16" t="str">
        <f>IFERROR(VLOOKUP($P112,'Kredieten productgroepen functi'!$C:$M,9,FALSE),"n.v.t.")</f>
        <v>Mutaties reserves die verband houden met de hoofdfuncties</v>
      </c>
      <c r="AR112" s="16" t="str">
        <f>IFERROR(VLOOKUP($P112,'Kredieten productgroepen functi'!$C:$M,10,FALSE),"n.v.t.")</f>
        <v>0</v>
      </c>
      <c r="AS112" s="16" t="str">
        <f>IFERROR(VLOOKUP($P112,'Kredieten productgroepen functi'!$C:$M,11,FALSE),"n.v.t.")</f>
        <v>Financiering en algemene dekkingsmiddelen</v>
      </c>
      <c r="AT112" s="16" t="str">
        <f t="shared" si="8"/>
        <v>Lasten</v>
      </c>
      <c r="AU112" s="16" t="str">
        <f>IFERROR(VLOOKUP($R112,Kostensoorten!$C:$J,7,FALSE),"n.v.t.")</f>
        <v>6.3</v>
      </c>
      <c r="AV112" s="16" t="str">
        <f>IFERROR(VLOOKUP($R112,Kostensoorten!$C:$J,8,FALSE),"n.v.t.")</f>
        <v>Vorming van reserves</v>
      </c>
    </row>
    <row r="113" spans="1:48">
      <c r="A113" s="16" t="s">
        <v>39</v>
      </c>
      <c r="B113" s="16" t="s">
        <v>39</v>
      </c>
      <c r="C113" s="16" t="s">
        <v>39</v>
      </c>
      <c r="D113" s="16" t="s">
        <v>39</v>
      </c>
      <c r="E113" s="16" t="s">
        <v>39</v>
      </c>
      <c r="F113" s="2" t="s">
        <v>9056</v>
      </c>
      <c r="G113" s="2" t="s">
        <v>39</v>
      </c>
      <c r="H113" s="2" t="s">
        <v>39</v>
      </c>
      <c r="I113" s="18">
        <v>104614.22</v>
      </c>
      <c r="J113" s="16" t="s">
        <v>39</v>
      </c>
      <c r="K113" s="16" t="s">
        <v>39</v>
      </c>
      <c r="L113" s="16" t="s">
        <v>39</v>
      </c>
      <c r="M113" s="16" t="s">
        <v>39</v>
      </c>
      <c r="N113" s="16" t="s">
        <v>39</v>
      </c>
      <c r="O113" s="16" t="s">
        <v>39</v>
      </c>
      <c r="P113" s="16" t="str">
        <f t="shared" si="6"/>
        <v>608217</v>
      </c>
      <c r="Q113" s="16" t="str">
        <f>IFERROR(VLOOKUP($P113,'Kredieten productgroepen functi'!$C:$M,2,FALSE),"n.v.t.")</f>
        <v>Reserve Leefbaarheid Krimpgebieden</v>
      </c>
      <c r="R113" s="16" t="str">
        <f t="shared" si="7"/>
        <v>460301</v>
      </c>
      <c r="S113" s="16" t="str">
        <f>IFERROR(VLOOKUP($R113,Kostensoorten!$C:$J,2,FALSE),"n.v.t.")</f>
        <v>Storting in reserve</v>
      </c>
      <c r="T113" s="16" t="s">
        <v>39</v>
      </c>
      <c r="U113" s="16" t="s">
        <v>39</v>
      </c>
      <c r="V113" s="16" t="s">
        <v>39</v>
      </c>
      <c r="W113" s="16" t="s">
        <v>39</v>
      </c>
      <c r="X113" s="16" t="s">
        <v>39</v>
      </c>
      <c r="Y113" s="16" t="s">
        <v>39</v>
      </c>
      <c r="Z113" s="16" t="s">
        <v>39</v>
      </c>
      <c r="AA113" s="16" t="s">
        <v>39</v>
      </c>
      <c r="AB113" s="16" t="s">
        <v>39</v>
      </c>
      <c r="AC113" s="16" t="s">
        <v>39</v>
      </c>
      <c r="AD113" s="16" t="s">
        <v>39</v>
      </c>
      <c r="AE113" s="16" t="s">
        <v>39</v>
      </c>
      <c r="AF113" s="16" t="s">
        <v>39</v>
      </c>
      <c r="AG113" s="16" t="s">
        <v>39</v>
      </c>
      <c r="AH113" s="16" t="s">
        <v>39</v>
      </c>
      <c r="AI113" s="16" t="s">
        <v>39</v>
      </c>
      <c r="AJ113" s="16" t="s">
        <v>39</v>
      </c>
      <c r="AL113" s="16" t="s">
        <v>39</v>
      </c>
      <c r="AM113" s="16" t="s">
        <v>39</v>
      </c>
      <c r="AN113" s="16" t="str">
        <f>IFERROR(VLOOKUP($P113,'Kredieten productgroepen functi'!$C:$M,6,FALSE),"n.v.t.")</f>
        <v>0800</v>
      </c>
      <c r="AO113" s="16" t="str">
        <f>IFERROR(VLOOKUP($P113,'Kredieten productgroepen functi'!$C:$M,7,FALSE),"n.v.t.")</f>
        <v>Mutaties reserves</v>
      </c>
      <c r="AP113" s="16" t="str">
        <f>IFERROR(VLOOKUP($P113,'Kredieten productgroepen functi'!$C:$M,8,FALSE),"n.v.t.")</f>
        <v>08</v>
      </c>
      <c r="AQ113" s="16" t="str">
        <f>IFERROR(VLOOKUP($P113,'Kredieten productgroepen functi'!$C:$M,9,FALSE),"n.v.t.")</f>
        <v>Mutaties reserves die verband houden met de hoofdfuncties</v>
      </c>
      <c r="AR113" s="16" t="str">
        <f>IFERROR(VLOOKUP($P113,'Kredieten productgroepen functi'!$C:$M,10,FALSE),"n.v.t.")</f>
        <v>0</v>
      </c>
      <c r="AS113" s="16" t="str">
        <f>IFERROR(VLOOKUP($P113,'Kredieten productgroepen functi'!$C:$M,11,FALSE),"n.v.t.")</f>
        <v>Financiering en algemene dekkingsmiddelen</v>
      </c>
      <c r="AT113" s="16" t="str">
        <f t="shared" si="8"/>
        <v>Lasten</v>
      </c>
      <c r="AU113" s="16" t="str">
        <f>IFERROR(VLOOKUP($R113,Kostensoorten!$C:$J,7,FALSE),"n.v.t.")</f>
        <v>6.3</v>
      </c>
      <c r="AV113" s="16" t="str">
        <f>IFERROR(VLOOKUP($R113,Kostensoorten!$C:$J,8,FALSE),"n.v.t.")</f>
        <v>Vorming van reserves</v>
      </c>
    </row>
    <row r="114" spans="1:48">
      <c r="A114" s="16" t="s">
        <v>39</v>
      </c>
      <c r="B114" s="16" t="s">
        <v>39</v>
      </c>
      <c r="C114" s="16" t="s">
        <v>39</v>
      </c>
      <c r="D114" s="16" t="s">
        <v>39</v>
      </c>
      <c r="E114" s="16" t="s">
        <v>39</v>
      </c>
      <c r="F114" s="2" t="s">
        <v>7432</v>
      </c>
      <c r="G114" s="2" t="s">
        <v>39</v>
      </c>
      <c r="H114" s="2" t="s">
        <v>39</v>
      </c>
      <c r="I114" s="18">
        <v>0</v>
      </c>
      <c r="J114" s="16" t="s">
        <v>39</v>
      </c>
      <c r="K114" s="16" t="s">
        <v>39</v>
      </c>
      <c r="L114" s="16" t="s">
        <v>39</v>
      </c>
      <c r="M114" s="16" t="s">
        <v>39</v>
      </c>
      <c r="N114" s="16" t="s">
        <v>39</v>
      </c>
      <c r="O114" s="16" t="s">
        <v>39</v>
      </c>
      <c r="P114" s="16" t="str">
        <f t="shared" si="6"/>
        <v>608217</v>
      </c>
      <c r="Q114" s="16" t="str">
        <f>IFERROR(VLOOKUP($P114,'Kredieten productgroepen functi'!$C:$M,2,FALSE),"n.v.t.")</f>
        <v>Reserve Leefbaarheid Krimpgebieden</v>
      </c>
      <c r="R114" s="16" t="str">
        <f t="shared" si="7"/>
        <v>860302</v>
      </c>
      <c r="S114" s="16" t="str">
        <f>IFERROR(VLOOKUP($R114,Kostensoorten!$C:$J,2,FALSE),"n.v.t.")</f>
        <v>onttrekking aan reserve</v>
      </c>
      <c r="T114" s="16" t="s">
        <v>39</v>
      </c>
      <c r="U114" s="16" t="s">
        <v>39</v>
      </c>
      <c r="V114" s="16" t="s">
        <v>39</v>
      </c>
      <c r="W114" s="16" t="s">
        <v>39</v>
      </c>
      <c r="X114" s="16" t="s">
        <v>39</v>
      </c>
      <c r="Y114" s="16" t="s">
        <v>39</v>
      </c>
      <c r="Z114" s="16" t="s">
        <v>39</v>
      </c>
      <c r="AA114" s="16" t="s">
        <v>39</v>
      </c>
      <c r="AB114" s="16" t="s">
        <v>39</v>
      </c>
      <c r="AC114" s="16" t="s">
        <v>39</v>
      </c>
      <c r="AD114" s="16" t="s">
        <v>39</v>
      </c>
      <c r="AE114" s="16" t="s">
        <v>39</v>
      </c>
      <c r="AF114" s="16" t="s">
        <v>39</v>
      </c>
      <c r="AG114" s="16" t="s">
        <v>39</v>
      </c>
      <c r="AH114" s="16" t="s">
        <v>39</v>
      </c>
      <c r="AI114" s="16" t="s">
        <v>39</v>
      </c>
      <c r="AJ114" s="16" t="s">
        <v>39</v>
      </c>
      <c r="AL114" s="16" t="s">
        <v>39</v>
      </c>
      <c r="AM114" s="16" t="s">
        <v>39</v>
      </c>
      <c r="AN114" s="16" t="str">
        <f>IFERROR(VLOOKUP($P114,'Kredieten productgroepen functi'!$C:$M,6,FALSE),"n.v.t.")</f>
        <v>0800</v>
      </c>
      <c r="AO114" s="16" t="str">
        <f>IFERROR(VLOOKUP($P114,'Kredieten productgroepen functi'!$C:$M,7,FALSE),"n.v.t.")</f>
        <v>Mutaties reserves</v>
      </c>
      <c r="AP114" s="16" t="str">
        <f>IFERROR(VLOOKUP($P114,'Kredieten productgroepen functi'!$C:$M,8,FALSE),"n.v.t.")</f>
        <v>08</v>
      </c>
      <c r="AQ114" s="16" t="str">
        <f>IFERROR(VLOOKUP($P114,'Kredieten productgroepen functi'!$C:$M,9,FALSE),"n.v.t.")</f>
        <v>Mutaties reserves die verband houden met de hoofdfuncties</v>
      </c>
      <c r="AR114" s="16" t="str">
        <f>IFERROR(VLOOKUP($P114,'Kredieten productgroepen functi'!$C:$M,10,FALSE),"n.v.t.")</f>
        <v>0</v>
      </c>
      <c r="AS114" s="16" t="str">
        <f>IFERROR(VLOOKUP($P114,'Kredieten productgroepen functi'!$C:$M,11,FALSE),"n.v.t.")</f>
        <v>Financiering en algemene dekkingsmiddelen</v>
      </c>
      <c r="AT114" s="16" t="str">
        <f t="shared" si="8"/>
        <v>Baten</v>
      </c>
      <c r="AU114" s="16" t="str">
        <f>IFERROR(VLOOKUP($R114,Kostensoorten!$C:$J,7,FALSE),"n.v.t.")</f>
        <v>6.4</v>
      </c>
      <c r="AV114" s="16" t="str">
        <f>IFERROR(VLOOKUP($R114,Kostensoorten!$C:$J,8,FALSE),"n.v.t.")</f>
        <v>Beschikking over reserves</v>
      </c>
    </row>
    <row r="115" spans="1:48">
      <c r="A115" s="16" t="s">
        <v>39</v>
      </c>
      <c r="B115" s="16" t="s">
        <v>39</v>
      </c>
      <c r="C115" s="16" t="s">
        <v>39</v>
      </c>
      <c r="D115" s="16" t="s">
        <v>39</v>
      </c>
      <c r="E115" s="16" t="s">
        <v>39</v>
      </c>
      <c r="F115" s="2" t="s">
        <v>9057</v>
      </c>
      <c r="G115" s="2" t="s">
        <v>39</v>
      </c>
      <c r="H115" s="2" t="s">
        <v>39</v>
      </c>
      <c r="I115" s="18">
        <v>657182.30000000005</v>
      </c>
      <c r="J115" s="16" t="s">
        <v>39</v>
      </c>
      <c r="K115" s="16" t="s">
        <v>39</v>
      </c>
      <c r="L115" s="16" t="s">
        <v>39</v>
      </c>
      <c r="M115" s="16" t="s">
        <v>39</v>
      </c>
      <c r="N115" s="16" t="s">
        <v>39</v>
      </c>
      <c r="O115" s="16" t="s">
        <v>39</v>
      </c>
      <c r="P115" s="16" t="str">
        <f t="shared" si="6"/>
        <v>608220</v>
      </c>
      <c r="Q115" s="16" t="str">
        <f>IFERROR(VLOOKUP($P115,'Kredieten productgroepen functi'!$C:$M,2,FALSE),"n.v.t.")</f>
        <v>Res. vervanging kunstw.Winsch.diep</v>
      </c>
      <c r="R115" s="16" t="str">
        <f t="shared" si="7"/>
        <v>460301</v>
      </c>
      <c r="S115" s="16" t="str">
        <f>IFERROR(VLOOKUP($R115,Kostensoorten!$C:$J,2,FALSE),"n.v.t.")</f>
        <v>Storting in reserve</v>
      </c>
      <c r="T115" s="16" t="s">
        <v>39</v>
      </c>
      <c r="U115" s="16" t="s">
        <v>39</v>
      </c>
      <c r="V115" s="16" t="s">
        <v>39</v>
      </c>
      <c r="W115" s="16" t="s">
        <v>39</v>
      </c>
      <c r="X115" s="16" t="s">
        <v>39</v>
      </c>
      <c r="Y115" s="16" t="s">
        <v>39</v>
      </c>
      <c r="Z115" s="16" t="s">
        <v>39</v>
      </c>
      <c r="AA115" s="16" t="s">
        <v>39</v>
      </c>
      <c r="AB115" s="16" t="s">
        <v>39</v>
      </c>
      <c r="AC115" s="16" t="s">
        <v>39</v>
      </c>
      <c r="AD115" s="16" t="s">
        <v>39</v>
      </c>
      <c r="AE115" s="16" t="s">
        <v>39</v>
      </c>
      <c r="AF115" s="16" t="s">
        <v>39</v>
      </c>
      <c r="AG115" s="16" t="s">
        <v>39</v>
      </c>
      <c r="AH115" s="16" t="s">
        <v>39</v>
      </c>
      <c r="AI115" s="16" t="s">
        <v>39</v>
      </c>
      <c r="AJ115" s="16" t="s">
        <v>39</v>
      </c>
      <c r="AL115" s="16" t="s">
        <v>39</v>
      </c>
      <c r="AM115" s="16" t="s">
        <v>39</v>
      </c>
      <c r="AN115" s="16" t="str">
        <f>IFERROR(VLOOKUP($P115,'Kredieten productgroepen functi'!$C:$M,6,FALSE),"n.v.t.")</f>
        <v>0800</v>
      </c>
      <c r="AO115" s="16" t="str">
        <f>IFERROR(VLOOKUP($P115,'Kredieten productgroepen functi'!$C:$M,7,FALSE),"n.v.t.")</f>
        <v>Mutaties reserves</v>
      </c>
      <c r="AP115" s="16" t="str">
        <f>IFERROR(VLOOKUP($P115,'Kredieten productgroepen functi'!$C:$M,8,FALSE),"n.v.t.")</f>
        <v>08</v>
      </c>
      <c r="AQ115" s="16" t="str">
        <f>IFERROR(VLOOKUP($P115,'Kredieten productgroepen functi'!$C:$M,9,FALSE),"n.v.t.")</f>
        <v>Mutaties reserves die verband houden met de hoofdfuncties</v>
      </c>
      <c r="AR115" s="16" t="str">
        <f>IFERROR(VLOOKUP($P115,'Kredieten productgroepen functi'!$C:$M,10,FALSE),"n.v.t.")</f>
        <v>0</v>
      </c>
      <c r="AS115" s="16" t="str">
        <f>IFERROR(VLOOKUP($P115,'Kredieten productgroepen functi'!$C:$M,11,FALSE),"n.v.t.")</f>
        <v>Financiering en algemene dekkingsmiddelen</v>
      </c>
      <c r="AT115" s="16" t="str">
        <f t="shared" si="8"/>
        <v>Lasten</v>
      </c>
      <c r="AU115" s="16" t="str">
        <f>IFERROR(VLOOKUP($R115,Kostensoorten!$C:$J,7,FALSE),"n.v.t.")</f>
        <v>6.3</v>
      </c>
      <c r="AV115" s="16" t="str">
        <f>IFERROR(VLOOKUP($R115,Kostensoorten!$C:$J,8,FALSE),"n.v.t.")</f>
        <v>Vorming van reserves</v>
      </c>
    </row>
    <row r="116" spans="1:48">
      <c r="A116" s="16" t="s">
        <v>39</v>
      </c>
      <c r="B116" s="16" t="s">
        <v>39</v>
      </c>
      <c r="C116" s="16" t="s">
        <v>39</v>
      </c>
      <c r="D116" s="16" t="s">
        <v>39</v>
      </c>
      <c r="E116" s="16" t="s">
        <v>39</v>
      </c>
      <c r="F116" s="2" t="s">
        <v>9058</v>
      </c>
      <c r="G116" s="2" t="s">
        <v>39</v>
      </c>
      <c r="H116" s="2" t="s">
        <v>39</v>
      </c>
      <c r="I116" s="18">
        <v>-1202226.02</v>
      </c>
      <c r="J116" s="16" t="s">
        <v>39</v>
      </c>
      <c r="K116" s="16" t="s">
        <v>39</v>
      </c>
      <c r="L116" s="16" t="s">
        <v>39</v>
      </c>
      <c r="M116" s="16" t="s">
        <v>39</v>
      </c>
      <c r="N116" s="16" t="s">
        <v>39</v>
      </c>
      <c r="O116" s="16" t="s">
        <v>39</v>
      </c>
      <c r="P116" s="16" t="str">
        <f t="shared" si="6"/>
        <v>608220</v>
      </c>
      <c r="Q116" s="16" t="str">
        <f>IFERROR(VLOOKUP($P116,'Kredieten productgroepen functi'!$C:$M,2,FALSE),"n.v.t.")</f>
        <v>Res. vervanging kunstw.Winsch.diep</v>
      </c>
      <c r="R116" s="16" t="str">
        <f t="shared" si="7"/>
        <v>860302</v>
      </c>
      <c r="S116" s="16" t="str">
        <f>IFERROR(VLOOKUP($R116,Kostensoorten!$C:$J,2,FALSE),"n.v.t.")</f>
        <v>onttrekking aan reserve</v>
      </c>
      <c r="T116" s="16" t="s">
        <v>39</v>
      </c>
      <c r="U116" s="16" t="s">
        <v>39</v>
      </c>
      <c r="V116" s="16" t="s">
        <v>39</v>
      </c>
      <c r="W116" s="16" t="s">
        <v>39</v>
      </c>
      <c r="X116" s="16" t="s">
        <v>39</v>
      </c>
      <c r="Y116" s="16" t="s">
        <v>39</v>
      </c>
      <c r="Z116" s="16" t="s">
        <v>39</v>
      </c>
      <c r="AA116" s="16" t="s">
        <v>39</v>
      </c>
      <c r="AB116" s="16" t="s">
        <v>39</v>
      </c>
      <c r="AC116" s="16" t="s">
        <v>39</v>
      </c>
      <c r="AD116" s="16" t="s">
        <v>39</v>
      </c>
      <c r="AE116" s="16" t="s">
        <v>39</v>
      </c>
      <c r="AF116" s="16" t="s">
        <v>39</v>
      </c>
      <c r="AG116" s="16" t="s">
        <v>39</v>
      </c>
      <c r="AH116" s="16" t="s">
        <v>39</v>
      </c>
      <c r="AI116" s="16" t="s">
        <v>39</v>
      </c>
      <c r="AJ116" s="16" t="s">
        <v>39</v>
      </c>
      <c r="AL116" s="16" t="s">
        <v>39</v>
      </c>
      <c r="AM116" s="16" t="s">
        <v>39</v>
      </c>
      <c r="AN116" s="16" t="str">
        <f>IFERROR(VLOOKUP($P116,'Kredieten productgroepen functi'!$C:$M,6,FALSE),"n.v.t.")</f>
        <v>0800</v>
      </c>
      <c r="AO116" s="16" t="str">
        <f>IFERROR(VLOOKUP($P116,'Kredieten productgroepen functi'!$C:$M,7,FALSE),"n.v.t.")</f>
        <v>Mutaties reserves</v>
      </c>
      <c r="AP116" s="16" t="str">
        <f>IFERROR(VLOOKUP($P116,'Kredieten productgroepen functi'!$C:$M,8,FALSE),"n.v.t.")</f>
        <v>08</v>
      </c>
      <c r="AQ116" s="16" t="str">
        <f>IFERROR(VLOOKUP($P116,'Kredieten productgroepen functi'!$C:$M,9,FALSE),"n.v.t.")</f>
        <v>Mutaties reserves die verband houden met de hoofdfuncties</v>
      </c>
      <c r="AR116" s="16" t="str">
        <f>IFERROR(VLOOKUP($P116,'Kredieten productgroepen functi'!$C:$M,10,FALSE),"n.v.t.")</f>
        <v>0</v>
      </c>
      <c r="AS116" s="16" t="str">
        <f>IFERROR(VLOOKUP($P116,'Kredieten productgroepen functi'!$C:$M,11,FALSE),"n.v.t.")</f>
        <v>Financiering en algemene dekkingsmiddelen</v>
      </c>
      <c r="AT116" s="16" t="str">
        <f t="shared" si="8"/>
        <v>Baten</v>
      </c>
      <c r="AU116" s="16" t="str">
        <f>IFERROR(VLOOKUP($R116,Kostensoorten!$C:$J,7,FALSE),"n.v.t.")</f>
        <v>6.4</v>
      </c>
      <c r="AV116" s="16" t="str">
        <f>IFERROR(VLOOKUP($R116,Kostensoorten!$C:$J,8,FALSE),"n.v.t.")</f>
        <v>Beschikking over reserves</v>
      </c>
    </row>
    <row r="117" spans="1:48">
      <c r="A117" s="16" t="s">
        <v>39</v>
      </c>
      <c r="B117" s="16" t="s">
        <v>39</v>
      </c>
      <c r="C117" s="16" t="s">
        <v>39</v>
      </c>
      <c r="D117" s="16" t="s">
        <v>39</v>
      </c>
      <c r="E117" s="16" t="s">
        <v>39</v>
      </c>
      <c r="F117" s="2" t="s">
        <v>9059</v>
      </c>
      <c r="G117" s="2" t="s">
        <v>39</v>
      </c>
      <c r="H117" s="2" t="s">
        <v>39</v>
      </c>
      <c r="I117" s="18">
        <v>969750.23</v>
      </c>
      <c r="J117" s="16" t="s">
        <v>39</v>
      </c>
      <c r="K117" s="16" t="s">
        <v>39</v>
      </c>
      <c r="L117" s="16" t="s">
        <v>39</v>
      </c>
      <c r="M117" s="16" t="s">
        <v>39</v>
      </c>
      <c r="N117" s="16" t="s">
        <v>39</v>
      </c>
      <c r="O117" s="16" t="s">
        <v>39</v>
      </c>
      <c r="P117" s="16" t="str">
        <f t="shared" si="6"/>
        <v>608221</v>
      </c>
      <c r="Q117" s="16" t="str">
        <f>IFERROR(VLOOKUP($P117,'Kredieten productgroepen functi'!$C:$M,2,FALSE),"n.v.t.")</f>
        <v>Res EHS Zuidl'meer Midden Groningen</v>
      </c>
      <c r="R117" s="16" t="str">
        <f t="shared" si="7"/>
        <v>460301</v>
      </c>
      <c r="S117" s="16" t="str">
        <f>IFERROR(VLOOKUP($R117,Kostensoorten!$C:$J,2,FALSE),"n.v.t.")</f>
        <v>Storting in reserve</v>
      </c>
      <c r="T117" s="16" t="s">
        <v>39</v>
      </c>
      <c r="U117" s="16" t="s">
        <v>39</v>
      </c>
      <c r="V117" s="16" t="s">
        <v>39</v>
      </c>
      <c r="W117" s="16" t="s">
        <v>39</v>
      </c>
      <c r="X117" s="16" t="s">
        <v>39</v>
      </c>
      <c r="Y117" s="16" t="s">
        <v>39</v>
      </c>
      <c r="Z117" s="16" t="s">
        <v>39</v>
      </c>
      <c r="AA117" s="16" t="s">
        <v>39</v>
      </c>
      <c r="AB117" s="16" t="s">
        <v>39</v>
      </c>
      <c r="AC117" s="16" t="s">
        <v>39</v>
      </c>
      <c r="AD117" s="16" t="s">
        <v>39</v>
      </c>
      <c r="AE117" s="16" t="s">
        <v>39</v>
      </c>
      <c r="AF117" s="16" t="s">
        <v>39</v>
      </c>
      <c r="AG117" s="16" t="s">
        <v>39</v>
      </c>
      <c r="AH117" s="16" t="s">
        <v>39</v>
      </c>
      <c r="AI117" s="16" t="s">
        <v>39</v>
      </c>
      <c r="AJ117" s="16" t="s">
        <v>39</v>
      </c>
      <c r="AL117" s="16" t="s">
        <v>39</v>
      </c>
      <c r="AM117" s="16" t="s">
        <v>39</v>
      </c>
      <c r="AN117" s="16" t="str">
        <f>IFERROR(VLOOKUP($P117,'Kredieten productgroepen functi'!$C:$M,6,FALSE),"n.v.t.")</f>
        <v>0800</v>
      </c>
      <c r="AO117" s="16" t="str">
        <f>IFERROR(VLOOKUP($P117,'Kredieten productgroepen functi'!$C:$M,7,FALSE),"n.v.t.")</f>
        <v>Mutaties reserves</v>
      </c>
      <c r="AP117" s="16" t="str">
        <f>IFERROR(VLOOKUP($P117,'Kredieten productgroepen functi'!$C:$M,8,FALSE),"n.v.t.")</f>
        <v>08</v>
      </c>
      <c r="AQ117" s="16" t="str">
        <f>IFERROR(VLOOKUP($P117,'Kredieten productgroepen functi'!$C:$M,9,FALSE),"n.v.t.")</f>
        <v>Mutaties reserves die verband houden met de hoofdfuncties</v>
      </c>
      <c r="AR117" s="16" t="str">
        <f>IFERROR(VLOOKUP($P117,'Kredieten productgroepen functi'!$C:$M,10,FALSE),"n.v.t.")</f>
        <v>0</v>
      </c>
      <c r="AS117" s="16" t="str">
        <f>IFERROR(VLOOKUP($P117,'Kredieten productgroepen functi'!$C:$M,11,FALSE),"n.v.t.")</f>
        <v>Financiering en algemene dekkingsmiddelen</v>
      </c>
      <c r="AT117" s="16" t="str">
        <f t="shared" si="8"/>
        <v>Lasten</v>
      </c>
      <c r="AU117" s="16" t="str">
        <f>IFERROR(VLOOKUP($R117,Kostensoorten!$C:$J,7,FALSE),"n.v.t.")</f>
        <v>6.3</v>
      </c>
      <c r="AV117" s="16" t="str">
        <f>IFERROR(VLOOKUP($R117,Kostensoorten!$C:$J,8,FALSE),"n.v.t.")</f>
        <v>Vorming van reserves</v>
      </c>
    </row>
    <row r="118" spans="1:48">
      <c r="A118" s="16" t="s">
        <v>39</v>
      </c>
      <c r="B118" s="16" t="s">
        <v>39</v>
      </c>
      <c r="C118" s="16" t="s">
        <v>39</v>
      </c>
      <c r="D118" s="16" t="s">
        <v>39</v>
      </c>
      <c r="E118" s="16" t="s">
        <v>39</v>
      </c>
      <c r="F118" s="2" t="s">
        <v>6588</v>
      </c>
      <c r="G118" s="2" t="s">
        <v>39</v>
      </c>
      <c r="H118" s="2" t="s">
        <v>39</v>
      </c>
      <c r="I118" s="18">
        <v>0</v>
      </c>
      <c r="J118" s="16" t="s">
        <v>39</v>
      </c>
      <c r="K118" s="16" t="s">
        <v>39</v>
      </c>
      <c r="L118" s="16" t="s">
        <v>39</v>
      </c>
      <c r="M118" s="16" t="s">
        <v>39</v>
      </c>
      <c r="N118" s="16" t="s">
        <v>39</v>
      </c>
      <c r="O118" s="16" t="s">
        <v>39</v>
      </c>
      <c r="P118" s="16" t="str">
        <f t="shared" si="6"/>
        <v>608221</v>
      </c>
      <c r="Q118" s="16" t="str">
        <f>IFERROR(VLOOKUP($P118,'Kredieten productgroepen functi'!$C:$M,2,FALSE),"n.v.t.")</f>
        <v>Res EHS Zuidl'meer Midden Groningen</v>
      </c>
      <c r="R118" s="16" t="str">
        <f t="shared" si="7"/>
        <v>860302</v>
      </c>
      <c r="S118" s="16" t="str">
        <f>IFERROR(VLOOKUP($R118,Kostensoorten!$C:$J,2,FALSE),"n.v.t.")</f>
        <v>onttrekking aan reserve</v>
      </c>
      <c r="T118" s="16" t="s">
        <v>39</v>
      </c>
      <c r="U118" s="16" t="s">
        <v>39</v>
      </c>
      <c r="V118" s="16" t="s">
        <v>39</v>
      </c>
      <c r="W118" s="16" t="s">
        <v>39</v>
      </c>
      <c r="X118" s="16" t="s">
        <v>39</v>
      </c>
      <c r="Y118" s="16" t="s">
        <v>39</v>
      </c>
      <c r="Z118" s="16" t="s">
        <v>39</v>
      </c>
      <c r="AA118" s="16" t="s">
        <v>39</v>
      </c>
      <c r="AB118" s="16" t="s">
        <v>39</v>
      </c>
      <c r="AC118" s="16" t="s">
        <v>39</v>
      </c>
      <c r="AD118" s="16" t="s">
        <v>39</v>
      </c>
      <c r="AE118" s="16" t="s">
        <v>39</v>
      </c>
      <c r="AF118" s="16" t="s">
        <v>39</v>
      </c>
      <c r="AG118" s="16" t="s">
        <v>39</v>
      </c>
      <c r="AH118" s="16" t="s">
        <v>39</v>
      </c>
      <c r="AI118" s="16" t="s">
        <v>39</v>
      </c>
      <c r="AJ118" s="16" t="s">
        <v>39</v>
      </c>
      <c r="AL118" s="16" t="s">
        <v>39</v>
      </c>
      <c r="AM118" s="16" t="s">
        <v>39</v>
      </c>
      <c r="AN118" s="16" t="str">
        <f>IFERROR(VLOOKUP($P118,'Kredieten productgroepen functi'!$C:$M,6,FALSE),"n.v.t.")</f>
        <v>0800</v>
      </c>
      <c r="AO118" s="16" t="str">
        <f>IFERROR(VLOOKUP($P118,'Kredieten productgroepen functi'!$C:$M,7,FALSE),"n.v.t.")</f>
        <v>Mutaties reserves</v>
      </c>
      <c r="AP118" s="16" t="str">
        <f>IFERROR(VLOOKUP($P118,'Kredieten productgroepen functi'!$C:$M,8,FALSE),"n.v.t.")</f>
        <v>08</v>
      </c>
      <c r="AQ118" s="16" t="str">
        <f>IFERROR(VLOOKUP($P118,'Kredieten productgroepen functi'!$C:$M,9,FALSE),"n.v.t.")</f>
        <v>Mutaties reserves die verband houden met de hoofdfuncties</v>
      </c>
      <c r="AR118" s="16" t="str">
        <f>IFERROR(VLOOKUP($P118,'Kredieten productgroepen functi'!$C:$M,10,FALSE),"n.v.t.")</f>
        <v>0</v>
      </c>
      <c r="AS118" s="16" t="str">
        <f>IFERROR(VLOOKUP($P118,'Kredieten productgroepen functi'!$C:$M,11,FALSE),"n.v.t.")</f>
        <v>Financiering en algemene dekkingsmiddelen</v>
      </c>
      <c r="AT118" s="16" t="str">
        <f t="shared" si="8"/>
        <v>Baten</v>
      </c>
      <c r="AU118" s="16" t="str">
        <f>IFERROR(VLOOKUP($R118,Kostensoorten!$C:$J,7,FALSE),"n.v.t.")</f>
        <v>6.4</v>
      </c>
      <c r="AV118" s="16" t="str">
        <f>IFERROR(VLOOKUP($R118,Kostensoorten!$C:$J,8,FALSE),"n.v.t.")</f>
        <v>Beschikking over reserves</v>
      </c>
    </row>
    <row r="119" spans="1:48">
      <c r="A119" s="16" t="s">
        <v>39</v>
      </c>
      <c r="B119" s="16" t="s">
        <v>39</v>
      </c>
      <c r="C119" s="16" t="s">
        <v>39</v>
      </c>
      <c r="D119" s="16" t="s">
        <v>39</v>
      </c>
      <c r="E119" s="16" t="s">
        <v>39</v>
      </c>
      <c r="F119" s="2" t="s">
        <v>7433</v>
      </c>
      <c r="G119" s="2" t="s">
        <v>39</v>
      </c>
      <c r="H119" s="2" t="s">
        <v>39</v>
      </c>
      <c r="I119" s="18">
        <v>-4858082.5</v>
      </c>
      <c r="J119" s="16" t="s">
        <v>39</v>
      </c>
      <c r="K119" s="16" t="s">
        <v>39</v>
      </c>
      <c r="L119" s="16" t="s">
        <v>39</v>
      </c>
      <c r="M119" s="16" t="s">
        <v>39</v>
      </c>
      <c r="N119" s="16" t="s">
        <v>39</v>
      </c>
      <c r="O119" s="16" t="s">
        <v>39</v>
      </c>
      <c r="P119" s="16" t="str">
        <f t="shared" si="6"/>
        <v>608222</v>
      </c>
      <c r="Q119" s="16" t="str">
        <f>IFERROR(VLOOKUP($P119,'Kredieten productgroepen functi'!$C:$M,2,FALSE),"n.v.t.")</f>
        <v>Res. Actieprogr. Werk-energie-leefb.</v>
      </c>
      <c r="R119" s="16" t="str">
        <f t="shared" si="7"/>
        <v>860302</v>
      </c>
      <c r="S119" s="16" t="str">
        <f>IFERROR(VLOOKUP($R119,Kostensoorten!$C:$J,2,FALSE),"n.v.t.")</f>
        <v>onttrekking aan reserve</v>
      </c>
      <c r="T119" s="16" t="s">
        <v>39</v>
      </c>
      <c r="U119" s="16" t="s">
        <v>39</v>
      </c>
      <c r="V119" s="16" t="s">
        <v>39</v>
      </c>
      <c r="W119" s="16" t="s">
        <v>39</v>
      </c>
      <c r="X119" s="16" t="s">
        <v>39</v>
      </c>
      <c r="Y119" s="16" t="s">
        <v>39</v>
      </c>
      <c r="Z119" s="16" t="s">
        <v>39</v>
      </c>
      <c r="AA119" s="16" t="s">
        <v>39</v>
      </c>
      <c r="AB119" s="16" t="s">
        <v>39</v>
      </c>
      <c r="AC119" s="16" t="s">
        <v>39</v>
      </c>
      <c r="AD119" s="16" t="s">
        <v>39</v>
      </c>
      <c r="AE119" s="16" t="s">
        <v>39</v>
      </c>
      <c r="AF119" s="16" t="s">
        <v>39</v>
      </c>
      <c r="AG119" s="16" t="s">
        <v>39</v>
      </c>
      <c r="AH119" s="16" t="s">
        <v>39</v>
      </c>
      <c r="AI119" s="16" t="s">
        <v>39</v>
      </c>
      <c r="AJ119" s="16" t="s">
        <v>39</v>
      </c>
      <c r="AL119" s="16" t="s">
        <v>39</v>
      </c>
      <c r="AM119" s="16" t="s">
        <v>39</v>
      </c>
      <c r="AN119" s="16" t="str">
        <f>IFERROR(VLOOKUP($P119,'Kredieten productgroepen functi'!$C:$M,6,FALSE),"n.v.t.")</f>
        <v>0800</v>
      </c>
      <c r="AO119" s="16" t="str">
        <f>IFERROR(VLOOKUP($P119,'Kredieten productgroepen functi'!$C:$M,7,FALSE),"n.v.t.")</f>
        <v>Mutaties reserves</v>
      </c>
      <c r="AP119" s="16" t="str">
        <f>IFERROR(VLOOKUP($P119,'Kredieten productgroepen functi'!$C:$M,8,FALSE),"n.v.t.")</f>
        <v>08</v>
      </c>
      <c r="AQ119" s="16" t="str">
        <f>IFERROR(VLOOKUP($P119,'Kredieten productgroepen functi'!$C:$M,9,FALSE),"n.v.t.")</f>
        <v>Mutaties reserves die verband houden met de hoofdfuncties</v>
      </c>
      <c r="AR119" s="16" t="str">
        <f>IFERROR(VLOOKUP($P119,'Kredieten productgroepen functi'!$C:$M,10,FALSE),"n.v.t.")</f>
        <v>0</v>
      </c>
      <c r="AS119" s="16" t="str">
        <f>IFERROR(VLOOKUP($P119,'Kredieten productgroepen functi'!$C:$M,11,FALSE),"n.v.t.")</f>
        <v>Financiering en algemene dekkingsmiddelen</v>
      </c>
      <c r="AT119" s="16" t="str">
        <f t="shared" si="8"/>
        <v>Baten</v>
      </c>
      <c r="AU119" s="16" t="str">
        <f>IFERROR(VLOOKUP($R119,Kostensoorten!$C:$J,7,FALSE),"n.v.t.")</f>
        <v>6.4</v>
      </c>
      <c r="AV119" s="16" t="str">
        <f>IFERROR(VLOOKUP($R119,Kostensoorten!$C:$J,8,FALSE),"n.v.t.")</f>
        <v>Beschikking over reserves</v>
      </c>
    </row>
    <row r="120" spans="1:48">
      <c r="A120" s="16" t="s">
        <v>39</v>
      </c>
      <c r="B120" s="16" t="s">
        <v>39</v>
      </c>
      <c r="C120" s="16" t="s">
        <v>39</v>
      </c>
      <c r="D120" s="16" t="s">
        <v>39</v>
      </c>
      <c r="E120" s="16" t="s">
        <v>39</v>
      </c>
      <c r="F120" s="2" t="s">
        <v>9060</v>
      </c>
      <c r="G120" s="2" t="s">
        <v>39</v>
      </c>
      <c r="H120" s="2" t="s">
        <v>39</v>
      </c>
      <c r="I120" s="18">
        <v>471675</v>
      </c>
      <c r="J120" s="16" t="s">
        <v>39</v>
      </c>
      <c r="K120" s="16" t="s">
        <v>39</v>
      </c>
      <c r="L120" s="16" t="s">
        <v>39</v>
      </c>
      <c r="M120" s="16" t="s">
        <v>39</v>
      </c>
      <c r="N120" s="16" t="s">
        <v>39</v>
      </c>
      <c r="O120" s="16" t="s">
        <v>39</v>
      </c>
      <c r="P120" s="16" t="str">
        <f t="shared" si="6"/>
        <v>608223</v>
      </c>
      <c r="Q120" s="16" t="str">
        <f>IFERROR(VLOOKUP($P120,'Kredieten productgroepen functi'!$C:$M,2,FALSE),"n.v.t.")</f>
        <v>Reserve Overboeking kredieten</v>
      </c>
      <c r="R120" s="16" t="str">
        <f t="shared" si="7"/>
        <v>460301</v>
      </c>
      <c r="S120" s="16" t="str">
        <f>IFERROR(VLOOKUP($R120,Kostensoorten!$C:$J,2,FALSE),"n.v.t.")</f>
        <v>Storting in reserve</v>
      </c>
      <c r="T120" s="16" t="s">
        <v>39</v>
      </c>
      <c r="U120" s="16" t="s">
        <v>39</v>
      </c>
      <c r="V120" s="16" t="s">
        <v>39</v>
      </c>
      <c r="W120" s="16" t="s">
        <v>39</v>
      </c>
      <c r="X120" s="16" t="s">
        <v>39</v>
      </c>
      <c r="Y120" s="16" t="s">
        <v>39</v>
      </c>
      <c r="Z120" s="16" t="s">
        <v>39</v>
      </c>
      <c r="AA120" s="16" t="s">
        <v>39</v>
      </c>
      <c r="AB120" s="16" t="s">
        <v>39</v>
      </c>
      <c r="AC120" s="16" t="s">
        <v>39</v>
      </c>
      <c r="AD120" s="16" t="s">
        <v>39</v>
      </c>
      <c r="AE120" s="16" t="s">
        <v>39</v>
      </c>
      <c r="AF120" s="16" t="s">
        <v>39</v>
      </c>
      <c r="AG120" s="16" t="s">
        <v>39</v>
      </c>
      <c r="AH120" s="16" t="s">
        <v>39</v>
      </c>
      <c r="AI120" s="16" t="s">
        <v>39</v>
      </c>
      <c r="AJ120" s="16" t="s">
        <v>39</v>
      </c>
      <c r="AL120" s="16" t="s">
        <v>39</v>
      </c>
      <c r="AM120" s="16" t="s">
        <v>39</v>
      </c>
      <c r="AN120" s="16" t="str">
        <f>IFERROR(VLOOKUP($P120,'Kredieten productgroepen functi'!$C:$M,6,FALSE),"n.v.t.")</f>
        <v>0800</v>
      </c>
      <c r="AO120" s="16" t="str">
        <f>IFERROR(VLOOKUP($P120,'Kredieten productgroepen functi'!$C:$M,7,FALSE),"n.v.t.")</f>
        <v>Mutaties reserves</v>
      </c>
      <c r="AP120" s="16" t="str">
        <f>IFERROR(VLOOKUP($P120,'Kredieten productgroepen functi'!$C:$M,8,FALSE),"n.v.t.")</f>
        <v>08</v>
      </c>
      <c r="AQ120" s="16" t="str">
        <f>IFERROR(VLOOKUP($P120,'Kredieten productgroepen functi'!$C:$M,9,FALSE),"n.v.t.")</f>
        <v>Mutaties reserves die verband houden met de hoofdfuncties</v>
      </c>
      <c r="AR120" s="16" t="str">
        <f>IFERROR(VLOOKUP($P120,'Kredieten productgroepen functi'!$C:$M,10,FALSE),"n.v.t.")</f>
        <v>0</v>
      </c>
      <c r="AS120" s="16" t="str">
        <f>IFERROR(VLOOKUP($P120,'Kredieten productgroepen functi'!$C:$M,11,FALSE),"n.v.t.")</f>
        <v>Financiering en algemene dekkingsmiddelen</v>
      </c>
      <c r="AT120" s="16" t="str">
        <f t="shared" si="8"/>
        <v>Lasten</v>
      </c>
      <c r="AU120" s="16" t="str">
        <f>IFERROR(VLOOKUP($R120,Kostensoorten!$C:$J,7,FALSE),"n.v.t.")</f>
        <v>6.3</v>
      </c>
      <c r="AV120" s="16" t="str">
        <f>IFERROR(VLOOKUP($R120,Kostensoorten!$C:$J,8,FALSE),"n.v.t.")</f>
        <v>Vorming van reserves</v>
      </c>
    </row>
    <row r="121" spans="1:48">
      <c r="A121" s="16" t="s">
        <v>39</v>
      </c>
      <c r="B121" s="16" t="s">
        <v>39</v>
      </c>
      <c r="C121" s="16" t="s">
        <v>39</v>
      </c>
      <c r="D121" s="16" t="s">
        <v>39</v>
      </c>
      <c r="E121" s="16" t="s">
        <v>39</v>
      </c>
      <c r="F121" s="2" t="s">
        <v>8505</v>
      </c>
      <c r="G121" s="2" t="s">
        <v>39</v>
      </c>
      <c r="H121" s="2" t="s">
        <v>39</v>
      </c>
      <c r="I121" s="18">
        <v>1739150</v>
      </c>
      <c r="J121" s="16" t="s">
        <v>39</v>
      </c>
      <c r="K121" s="16" t="s">
        <v>39</v>
      </c>
      <c r="L121" s="16" t="s">
        <v>39</v>
      </c>
      <c r="M121" s="16" t="s">
        <v>39</v>
      </c>
      <c r="N121" s="16" t="s">
        <v>39</v>
      </c>
      <c r="O121" s="16" t="s">
        <v>39</v>
      </c>
      <c r="P121" s="16" t="str">
        <f t="shared" si="6"/>
        <v>608223</v>
      </c>
      <c r="Q121" s="16" t="str">
        <f>IFERROR(VLOOKUP($P121,'Kredieten productgroepen functi'!$C:$M,2,FALSE),"n.v.t.")</f>
        <v>Reserve Overboeking kredieten</v>
      </c>
      <c r="R121" s="16" t="str">
        <f t="shared" si="7"/>
        <v>460301</v>
      </c>
      <c r="S121" s="16" t="str">
        <f>IFERROR(VLOOKUP($R121,Kostensoorten!$C:$J,2,FALSE),"n.v.t.")</f>
        <v>Storting in reserve</v>
      </c>
      <c r="T121" s="16" t="s">
        <v>39</v>
      </c>
      <c r="U121" s="16" t="s">
        <v>39</v>
      </c>
      <c r="V121" s="16" t="s">
        <v>39</v>
      </c>
      <c r="W121" s="16" t="s">
        <v>39</v>
      </c>
      <c r="X121" s="16" t="s">
        <v>39</v>
      </c>
      <c r="Y121" s="16" t="s">
        <v>39</v>
      </c>
      <c r="Z121" s="16" t="s">
        <v>39</v>
      </c>
      <c r="AA121" s="16" t="s">
        <v>39</v>
      </c>
      <c r="AB121" s="16" t="s">
        <v>39</v>
      </c>
      <c r="AC121" s="16" t="s">
        <v>39</v>
      </c>
      <c r="AD121" s="16" t="s">
        <v>39</v>
      </c>
      <c r="AE121" s="16" t="s">
        <v>39</v>
      </c>
      <c r="AF121" s="16" t="s">
        <v>39</v>
      </c>
      <c r="AG121" s="16" t="s">
        <v>39</v>
      </c>
      <c r="AH121" s="16" t="s">
        <v>39</v>
      </c>
      <c r="AI121" s="16" t="s">
        <v>39</v>
      </c>
      <c r="AJ121" s="16" t="s">
        <v>39</v>
      </c>
      <c r="AL121" s="16" t="s">
        <v>39</v>
      </c>
      <c r="AM121" s="16" t="s">
        <v>39</v>
      </c>
      <c r="AN121" s="16" t="str">
        <f>IFERROR(VLOOKUP($P121,'Kredieten productgroepen functi'!$C:$M,6,FALSE),"n.v.t.")</f>
        <v>0800</v>
      </c>
      <c r="AO121" s="16" t="str">
        <f>IFERROR(VLOOKUP($P121,'Kredieten productgroepen functi'!$C:$M,7,FALSE),"n.v.t.")</f>
        <v>Mutaties reserves</v>
      </c>
      <c r="AP121" s="16" t="str">
        <f>IFERROR(VLOOKUP($P121,'Kredieten productgroepen functi'!$C:$M,8,FALSE),"n.v.t.")</f>
        <v>08</v>
      </c>
      <c r="AQ121" s="16" t="str">
        <f>IFERROR(VLOOKUP($P121,'Kredieten productgroepen functi'!$C:$M,9,FALSE),"n.v.t.")</f>
        <v>Mutaties reserves die verband houden met de hoofdfuncties</v>
      </c>
      <c r="AR121" s="16" t="str">
        <f>IFERROR(VLOOKUP($P121,'Kredieten productgroepen functi'!$C:$M,10,FALSE),"n.v.t.")</f>
        <v>0</v>
      </c>
      <c r="AS121" s="16" t="str">
        <f>IFERROR(VLOOKUP($P121,'Kredieten productgroepen functi'!$C:$M,11,FALSE),"n.v.t.")</f>
        <v>Financiering en algemene dekkingsmiddelen</v>
      </c>
      <c r="AT121" s="16" t="str">
        <f t="shared" si="8"/>
        <v>Lasten</v>
      </c>
      <c r="AU121" s="16" t="str">
        <f>IFERROR(VLOOKUP($R121,Kostensoorten!$C:$J,7,FALSE),"n.v.t.")</f>
        <v>6.3</v>
      </c>
      <c r="AV121" s="16" t="str">
        <f>IFERROR(VLOOKUP($R121,Kostensoorten!$C:$J,8,FALSE),"n.v.t.")</f>
        <v>Vorming van reserves</v>
      </c>
    </row>
    <row r="122" spans="1:48">
      <c r="A122" s="16" t="s">
        <v>39</v>
      </c>
      <c r="B122" s="16" t="s">
        <v>39</v>
      </c>
      <c r="C122" s="16" t="s">
        <v>39</v>
      </c>
      <c r="D122" s="16" t="s">
        <v>39</v>
      </c>
      <c r="E122" s="16" t="s">
        <v>39</v>
      </c>
      <c r="F122" s="2" t="s">
        <v>9061</v>
      </c>
      <c r="G122" s="2" t="s">
        <v>39</v>
      </c>
      <c r="H122" s="2" t="s">
        <v>39</v>
      </c>
      <c r="I122" s="18">
        <v>3474347</v>
      </c>
      <c r="J122" s="16" t="s">
        <v>39</v>
      </c>
      <c r="K122" s="16" t="s">
        <v>39</v>
      </c>
      <c r="L122" s="16" t="s">
        <v>39</v>
      </c>
      <c r="M122" s="16" t="s">
        <v>39</v>
      </c>
      <c r="N122" s="16" t="s">
        <v>39</v>
      </c>
      <c r="O122" s="16" t="s">
        <v>39</v>
      </c>
      <c r="P122" s="16" t="str">
        <f t="shared" si="6"/>
        <v>608223</v>
      </c>
      <c r="Q122" s="16" t="str">
        <f>IFERROR(VLOOKUP($P122,'Kredieten productgroepen functi'!$C:$M,2,FALSE),"n.v.t.")</f>
        <v>Reserve Overboeking kredieten</v>
      </c>
      <c r="R122" s="16" t="str">
        <f t="shared" si="7"/>
        <v>460301</v>
      </c>
      <c r="S122" s="16" t="str">
        <f>IFERROR(VLOOKUP($R122,Kostensoorten!$C:$J,2,FALSE),"n.v.t.")</f>
        <v>Storting in reserve</v>
      </c>
      <c r="T122" s="16" t="s">
        <v>39</v>
      </c>
      <c r="U122" s="16" t="s">
        <v>39</v>
      </c>
      <c r="V122" s="16" t="s">
        <v>39</v>
      </c>
      <c r="W122" s="16" t="s">
        <v>39</v>
      </c>
      <c r="X122" s="16" t="s">
        <v>39</v>
      </c>
      <c r="Y122" s="16" t="s">
        <v>39</v>
      </c>
      <c r="Z122" s="16" t="s">
        <v>39</v>
      </c>
      <c r="AA122" s="16" t="s">
        <v>39</v>
      </c>
      <c r="AB122" s="16" t="s">
        <v>39</v>
      </c>
      <c r="AC122" s="16" t="s">
        <v>39</v>
      </c>
      <c r="AD122" s="16" t="s">
        <v>39</v>
      </c>
      <c r="AE122" s="16" t="s">
        <v>39</v>
      </c>
      <c r="AF122" s="16" t="s">
        <v>39</v>
      </c>
      <c r="AG122" s="16" t="s">
        <v>39</v>
      </c>
      <c r="AH122" s="16" t="s">
        <v>39</v>
      </c>
      <c r="AI122" s="16" t="s">
        <v>39</v>
      </c>
      <c r="AJ122" s="16" t="s">
        <v>39</v>
      </c>
      <c r="AL122" s="16" t="s">
        <v>39</v>
      </c>
      <c r="AM122" s="16" t="s">
        <v>39</v>
      </c>
      <c r="AN122" s="16" t="str">
        <f>IFERROR(VLOOKUP($P122,'Kredieten productgroepen functi'!$C:$M,6,FALSE),"n.v.t.")</f>
        <v>0800</v>
      </c>
      <c r="AO122" s="16" t="str">
        <f>IFERROR(VLOOKUP($P122,'Kredieten productgroepen functi'!$C:$M,7,FALSE),"n.v.t.")</f>
        <v>Mutaties reserves</v>
      </c>
      <c r="AP122" s="16" t="str">
        <f>IFERROR(VLOOKUP($P122,'Kredieten productgroepen functi'!$C:$M,8,FALSE),"n.v.t.")</f>
        <v>08</v>
      </c>
      <c r="AQ122" s="16" t="str">
        <f>IFERROR(VLOOKUP($P122,'Kredieten productgroepen functi'!$C:$M,9,FALSE),"n.v.t.")</f>
        <v>Mutaties reserves die verband houden met de hoofdfuncties</v>
      </c>
      <c r="AR122" s="16" t="str">
        <f>IFERROR(VLOOKUP($P122,'Kredieten productgroepen functi'!$C:$M,10,FALSE),"n.v.t.")</f>
        <v>0</v>
      </c>
      <c r="AS122" s="16" t="str">
        <f>IFERROR(VLOOKUP($P122,'Kredieten productgroepen functi'!$C:$M,11,FALSE),"n.v.t.")</f>
        <v>Financiering en algemene dekkingsmiddelen</v>
      </c>
      <c r="AT122" s="16" t="str">
        <f t="shared" si="8"/>
        <v>Lasten</v>
      </c>
      <c r="AU122" s="16" t="str">
        <f>IFERROR(VLOOKUP($R122,Kostensoorten!$C:$J,7,FALSE),"n.v.t.")</f>
        <v>6.3</v>
      </c>
      <c r="AV122" s="16" t="str">
        <f>IFERROR(VLOOKUP($R122,Kostensoorten!$C:$J,8,FALSE),"n.v.t.")</f>
        <v>Vorming van reserves</v>
      </c>
    </row>
    <row r="123" spans="1:48">
      <c r="A123" s="16" t="s">
        <v>39</v>
      </c>
      <c r="B123" s="16" t="s">
        <v>39</v>
      </c>
      <c r="C123" s="16" t="s">
        <v>39</v>
      </c>
      <c r="D123" s="16" t="s">
        <v>39</v>
      </c>
      <c r="E123" s="16" t="s">
        <v>39</v>
      </c>
      <c r="F123" s="2" t="s">
        <v>8506</v>
      </c>
      <c r="G123" s="2" t="s">
        <v>39</v>
      </c>
      <c r="H123" s="2" t="s">
        <v>39</v>
      </c>
      <c r="I123" s="18">
        <v>18037600</v>
      </c>
      <c r="J123" s="16" t="s">
        <v>39</v>
      </c>
      <c r="K123" s="16" t="s">
        <v>39</v>
      </c>
      <c r="L123" s="16" t="s">
        <v>39</v>
      </c>
      <c r="M123" s="16" t="s">
        <v>39</v>
      </c>
      <c r="N123" s="16" t="s">
        <v>39</v>
      </c>
      <c r="O123" s="16" t="s">
        <v>39</v>
      </c>
      <c r="P123" s="16" t="str">
        <f t="shared" si="6"/>
        <v>608223</v>
      </c>
      <c r="Q123" s="16" t="str">
        <f>IFERROR(VLOOKUP($P123,'Kredieten productgroepen functi'!$C:$M,2,FALSE),"n.v.t.")</f>
        <v>Reserve Overboeking kredieten</v>
      </c>
      <c r="R123" s="16" t="str">
        <f t="shared" si="7"/>
        <v>460301</v>
      </c>
      <c r="S123" s="16" t="str">
        <f>IFERROR(VLOOKUP($R123,Kostensoorten!$C:$J,2,FALSE),"n.v.t.")</f>
        <v>Storting in reserve</v>
      </c>
      <c r="T123" s="16" t="s">
        <v>39</v>
      </c>
      <c r="U123" s="16" t="s">
        <v>39</v>
      </c>
      <c r="V123" s="16" t="s">
        <v>39</v>
      </c>
      <c r="W123" s="16" t="s">
        <v>39</v>
      </c>
      <c r="X123" s="16" t="s">
        <v>39</v>
      </c>
      <c r="Y123" s="16" t="s">
        <v>39</v>
      </c>
      <c r="Z123" s="16" t="s">
        <v>39</v>
      </c>
      <c r="AA123" s="16" t="s">
        <v>39</v>
      </c>
      <c r="AB123" s="16" t="s">
        <v>39</v>
      </c>
      <c r="AC123" s="16" t="s">
        <v>39</v>
      </c>
      <c r="AD123" s="16" t="s">
        <v>39</v>
      </c>
      <c r="AE123" s="16" t="s">
        <v>39</v>
      </c>
      <c r="AF123" s="16" t="s">
        <v>39</v>
      </c>
      <c r="AG123" s="16" t="s">
        <v>39</v>
      </c>
      <c r="AH123" s="16" t="s">
        <v>39</v>
      </c>
      <c r="AI123" s="16" t="s">
        <v>39</v>
      </c>
      <c r="AJ123" s="16" t="s">
        <v>39</v>
      </c>
      <c r="AL123" s="16" t="s">
        <v>39</v>
      </c>
      <c r="AM123" s="16" t="s">
        <v>39</v>
      </c>
      <c r="AN123" s="16" t="str">
        <f>IFERROR(VLOOKUP($P123,'Kredieten productgroepen functi'!$C:$M,6,FALSE),"n.v.t.")</f>
        <v>0800</v>
      </c>
      <c r="AO123" s="16" t="str">
        <f>IFERROR(VLOOKUP($P123,'Kredieten productgroepen functi'!$C:$M,7,FALSE),"n.v.t.")</f>
        <v>Mutaties reserves</v>
      </c>
      <c r="AP123" s="16" t="str">
        <f>IFERROR(VLOOKUP($P123,'Kredieten productgroepen functi'!$C:$M,8,FALSE),"n.v.t.")</f>
        <v>08</v>
      </c>
      <c r="AQ123" s="16" t="str">
        <f>IFERROR(VLOOKUP($P123,'Kredieten productgroepen functi'!$C:$M,9,FALSE),"n.v.t.")</f>
        <v>Mutaties reserves die verband houden met de hoofdfuncties</v>
      </c>
      <c r="AR123" s="16" t="str">
        <f>IFERROR(VLOOKUP($P123,'Kredieten productgroepen functi'!$C:$M,10,FALSE),"n.v.t.")</f>
        <v>0</v>
      </c>
      <c r="AS123" s="16" t="str">
        <f>IFERROR(VLOOKUP($P123,'Kredieten productgroepen functi'!$C:$M,11,FALSE),"n.v.t.")</f>
        <v>Financiering en algemene dekkingsmiddelen</v>
      </c>
      <c r="AT123" s="16" t="str">
        <f t="shared" si="8"/>
        <v>Lasten</v>
      </c>
      <c r="AU123" s="16" t="str">
        <f>IFERROR(VLOOKUP($R123,Kostensoorten!$C:$J,7,FALSE),"n.v.t.")</f>
        <v>6.3</v>
      </c>
      <c r="AV123" s="16" t="str">
        <f>IFERROR(VLOOKUP($R123,Kostensoorten!$C:$J,8,FALSE),"n.v.t.")</f>
        <v>Vorming van reserves</v>
      </c>
    </row>
    <row r="124" spans="1:48">
      <c r="A124" s="16" t="s">
        <v>39</v>
      </c>
      <c r="B124" s="16" t="s">
        <v>39</v>
      </c>
      <c r="C124" s="16" t="s">
        <v>39</v>
      </c>
      <c r="D124" s="16" t="s">
        <v>39</v>
      </c>
      <c r="E124" s="16" t="s">
        <v>39</v>
      </c>
      <c r="F124" s="2" t="s">
        <v>9062</v>
      </c>
      <c r="G124" s="2" t="s">
        <v>39</v>
      </c>
      <c r="H124" s="2" t="s">
        <v>39</v>
      </c>
      <c r="I124" s="18">
        <v>663068</v>
      </c>
      <c r="J124" s="16" t="s">
        <v>39</v>
      </c>
      <c r="K124" s="16" t="s">
        <v>39</v>
      </c>
      <c r="L124" s="16" t="s">
        <v>39</v>
      </c>
      <c r="M124" s="16" t="s">
        <v>39</v>
      </c>
      <c r="N124" s="16" t="s">
        <v>39</v>
      </c>
      <c r="O124" s="16" t="s">
        <v>39</v>
      </c>
      <c r="P124" s="16" t="str">
        <f t="shared" si="6"/>
        <v>608223</v>
      </c>
      <c r="Q124" s="16" t="str">
        <f>IFERROR(VLOOKUP($P124,'Kredieten productgroepen functi'!$C:$M,2,FALSE),"n.v.t.")</f>
        <v>Reserve Overboeking kredieten</v>
      </c>
      <c r="R124" s="16" t="str">
        <f t="shared" si="7"/>
        <v>460301</v>
      </c>
      <c r="S124" s="16" t="str">
        <f>IFERROR(VLOOKUP($R124,Kostensoorten!$C:$J,2,FALSE),"n.v.t.")</f>
        <v>Storting in reserve</v>
      </c>
      <c r="T124" s="16" t="s">
        <v>39</v>
      </c>
      <c r="U124" s="16" t="s">
        <v>39</v>
      </c>
      <c r="V124" s="16" t="s">
        <v>39</v>
      </c>
      <c r="W124" s="16" t="s">
        <v>39</v>
      </c>
      <c r="X124" s="16" t="s">
        <v>39</v>
      </c>
      <c r="Y124" s="16" t="s">
        <v>39</v>
      </c>
      <c r="Z124" s="16" t="s">
        <v>39</v>
      </c>
      <c r="AA124" s="16" t="s">
        <v>39</v>
      </c>
      <c r="AB124" s="16" t="s">
        <v>39</v>
      </c>
      <c r="AC124" s="16" t="s">
        <v>39</v>
      </c>
      <c r="AD124" s="16" t="s">
        <v>39</v>
      </c>
      <c r="AE124" s="16" t="s">
        <v>39</v>
      </c>
      <c r="AF124" s="16" t="s">
        <v>39</v>
      </c>
      <c r="AG124" s="16" t="s">
        <v>39</v>
      </c>
      <c r="AH124" s="16" t="s">
        <v>39</v>
      </c>
      <c r="AI124" s="16" t="s">
        <v>39</v>
      </c>
      <c r="AJ124" s="16" t="s">
        <v>39</v>
      </c>
      <c r="AL124" s="16" t="s">
        <v>39</v>
      </c>
      <c r="AM124" s="16" t="s">
        <v>39</v>
      </c>
      <c r="AN124" s="16" t="str">
        <f>IFERROR(VLOOKUP($P124,'Kredieten productgroepen functi'!$C:$M,6,FALSE),"n.v.t.")</f>
        <v>0800</v>
      </c>
      <c r="AO124" s="16" t="str">
        <f>IFERROR(VLOOKUP($P124,'Kredieten productgroepen functi'!$C:$M,7,FALSE),"n.v.t.")</f>
        <v>Mutaties reserves</v>
      </c>
      <c r="AP124" s="16" t="str">
        <f>IFERROR(VLOOKUP($P124,'Kredieten productgroepen functi'!$C:$M,8,FALSE),"n.v.t.")</f>
        <v>08</v>
      </c>
      <c r="AQ124" s="16" t="str">
        <f>IFERROR(VLOOKUP($P124,'Kredieten productgroepen functi'!$C:$M,9,FALSE),"n.v.t.")</f>
        <v>Mutaties reserves die verband houden met de hoofdfuncties</v>
      </c>
      <c r="AR124" s="16" t="str">
        <f>IFERROR(VLOOKUP($P124,'Kredieten productgroepen functi'!$C:$M,10,FALSE),"n.v.t.")</f>
        <v>0</v>
      </c>
      <c r="AS124" s="16" t="str">
        <f>IFERROR(VLOOKUP($P124,'Kredieten productgroepen functi'!$C:$M,11,FALSE),"n.v.t.")</f>
        <v>Financiering en algemene dekkingsmiddelen</v>
      </c>
      <c r="AT124" s="16" t="str">
        <f t="shared" si="8"/>
        <v>Lasten</v>
      </c>
      <c r="AU124" s="16" t="str">
        <f>IFERROR(VLOOKUP($R124,Kostensoorten!$C:$J,7,FALSE),"n.v.t.")</f>
        <v>6.3</v>
      </c>
      <c r="AV124" s="16" t="str">
        <f>IFERROR(VLOOKUP($R124,Kostensoorten!$C:$J,8,FALSE),"n.v.t.")</f>
        <v>Vorming van reserves</v>
      </c>
    </row>
    <row r="125" spans="1:48">
      <c r="A125" s="16" t="s">
        <v>39</v>
      </c>
      <c r="B125" s="16" t="s">
        <v>39</v>
      </c>
      <c r="C125" s="16" t="s">
        <v>39</v>
      </c>
      <c r="D125" s="16" t="s">
        <v>39</v>
      </c>
      <c r="E125" s="16" t="s">
        <v>39</v>
      </c>
      <c r="F125" s="2" t="s">
        <v>9063</v>
      </c>
      <c r="G125" s="2" t="s">
        <v>39</v>
      </c>
      <c r="H125" s="2" t="s">
        <v>39</v>
      </c>
      <c r="I125" s="18">
        <v>205000</v>
      </c>
      <c r="J125" s="16" t="s">
        <v>39</v>
      </c>
      <c r="K125" s="16" t="s">
        <v>39</v>
      </c>
      <c r="L125" s="16" t="s">
        <v>39</v>
      </c>
      <c r="M125" s="16" t="s">
        <v>39</v>
      </c>
      <c r="N125" s="16" t="s">
        <v>39</v>
      </c>
      <c r="O125" s="16" t="s">
        <v>39</v>
      </c>
      <c r="P125" s="16" t="str">
        <f t="shared" si="6"/>
        <v>608223</v>
      </c>
      <c r="Q125" s="16" t="str">
        <f>IFERROR(VLOOKUP($P125,'Kredieten productgroepen functi'!$C:$M,2,FALSE),"n.v.t.")</f>
        <v>Reserve Overboeking kredieten</v>
      </c>
      <c r="R125" s="16" t="str">
        <f t="shared" si="7"/>
        <v>460301</v>
      </c>
      <c r="S125" s="16" t="str">
        <f>IFERROR(VLOOKUP($R125,Kostensoorten!$C:$J,2,FALSE),"n.v.t.")</f>
        <v>Storting in reserve</v>
      </c>
      <c r="T125" s="16" t="s">
        <v>39</v>
      </c>
      <c r="U125" s="16" t="s">
        <v>39</v>
      </c>
      <c r="V125" s="16" t="s">
        <v>39</v>
      </c>
      <c r="W125" s="16" t="s">
        <v>39</v>
      </c>
      <c r="X125" s="16" t="s">
        <v>39</v>
      </c>
      <c r="Y125" s="16" t="s">
        <v>39</v>
      </c>
      <c r="Z125" s="16" t="s">
        <v>39</v>
      </c>
      <c r="AA125" s="16" t="s">
        <v>39</v>
      </c>
      <c r="AB125" s="16" t="s">
        <v>39</v>
      </c>
      <c r="AC125" s="16" t="s">
        <v>39</v>
      </c>
      <c r="AD125" s="16" t="s">
        <v>39</v>
      </c>
      <c r="AE125" s="16" t="s">
        <v>39</v>
      </c>
      <c r="AF125" s="16" t="s">
        <v>39</v>
      </c>
      <c r="AG125" s="16" t="s">
        <v>39</v>
      </c>
      <c r="AH125" s="16" t="s">
        <v>39</v>
      </c>
      <c r="AI125" s="16" t="s">
        <v>39</v>
      </c>
      <c r="AJ125" s="16" t="s">
        <v>39</v>
      </c>
      <c r="AL125" s="16" t="s">
        <v>39</v>
      </c>
      <c r="AM125" s="16" t="s">
        <v>39</v>
      </c>
      <c r="AN125" s="16" t="str">
        <f>IFERROR(VLOOKUP($P125,'Kredieten productgroepen functi'!$C:$M,6,FALSE),"n.v.t.")</f>
        <v>0800</v>
      </c>
      <c r="AO125" s="16" t="str">
        <f>IFERROR(VLOOKUP($P125,'Kredieten productgroepen functi'!$C:$M,7,FALSE),"n.v.t.")</f>
        <v>Mutaties reserves</v>
      </c>
      <c r="AP125" s="16" t="str">
        <f>IFERROR(VLOOKUP($P125,'Kredieten productgroepen functi'!$C:$M,8,FALSE),"n.v.t.")</f>
        <v>08</v>
      </c>
      <c r="AQ125" s="16" t="str">
        <f>IFERROR(VLOOKUP($P125,'Kredieten productgroepen functi'!$C:$M,9,FALSE),"n.v.t.")</f>
        <v>Mutaties reserves die verband houden met de hoofdfuncties</v>
      </c>
      <c r="AR125" s="16" t="str">
        <f>IFERROR(VLOOKUP($P125,'Kredieten productgroepen functi'!$C:$M,10,FALSE),"n.v.t.")</f>
        <v>0</v>
      </c>
      <c r="AS125" s="16" t="str">
        <f>IFERROR(VLOOKUP($P125,'Kredieten productgroepen functi'!$C:$M,11,FALSE),"n.v.t.")</f>
        <v>Financiering en algemene dekkingsmiddelen</v>
      </c>
      <c r="AT125" s="16" t="str">
        <f t="shared" si="8"/>
        <v>Lasten</v>
      </c>
      <c r="AU125" s="16" t="str">
        <f>IFERROR(VLOOKUP($R125,Kostensoorten!$C:$J,7,FALSE),"n.v.t.")</f>
        <v>6.3</v>
      </c>
      <c r="AV125" s="16" t="str">
        <f>IFERROR(VLOOKUP($R125,Kostensoorten!$C:$J,8,FALSE),"n.v.t.")</f>
        <v>Vorming van reserves</v>
      </c>
    </row>
    <row r="126" spans="1:48">
      <c r="A126" s="16" t="s">
        <v>39</v>
      </c>
      <c r="B126" s="16" t="s">
        <v>39</v>
      </c>
      <c r="C126" s="16" t="s">
        <v>39</v>
      </c>
      <c r="D126" s="16" t="s">
        <v>39</v>
      </c>
      <c r="E126" s="16" t="s">
        <v>39</v>
      </c>
      <c r="F126" s="2" t="s">
        <v>7434</v>
      </c>
      <c r="G126" s="2" t="s">
        <v>39</v>
      </c>
      <c r="H126" s="2" t="s">
        <v>39</v>
      </c>
      <c r="I126" s="18">
        <v>-1357463</v>
      </c>
      <c r="J126" s="16" t="s">
        <v>39</v>
      </c>
      <c r="K126" s="16" t="s">
        <v>39</v>
      </c>
      <c r="L126" s="16" t="s">
        <v>39</v>
      </c>
      <c r="M126" s="16" t="s">
        <v>39</v>
      </c>
      <c r="N126" s="16" t="s">
        <v>39</v>
      </c>
      <c r="O126" s="16" t="s">
        <v>39</v>
      </c>
      <c r="P126" s="16" t="str">
        <f t="shared" si="6"/>
        <v>608223</v>
      </c>
      <c r="Q126" s="16" t="str">
        <f>IFERROR(VLOOKUP($P126,'Kredieten productgroepen functi'!$C:$M,2,FALSE),"n.v.t.")</f>
        <v>Reserve Overboeking kredieten</v>
      </c>
      <c r="R126" s="16" t="str">
        <f t="shared" si="7"/>
        <v>860302</v>
      </c>
      <c r="S126" s="16" t="str">
        <f>IFERROR(VLOOKUP($R126,Kostensoorten!$C:$J,2,FALSE),"n.v.t.")</f>
        <v>onttrekking aan reserve</v>
      </c>
      <c r="T126" s="16" t="s">
        <v>39</v>
      </c>
      <c r="U126" s="16" t="s">
        <v>39</v>
      </c>
      <c r="V126" s="16" t="s">
        <v>39</v>
      </c>
      <c r="W126" s="16" t="s">
        <v>39</v>
      </c>
      <c r="X126" s="16" t="s">
        <v>39</v>
      </c>
      <c r="Y126" s="16" t="s">
        <v>39</v>
      </c>
      <c r="Z126" s="16" t="s">
        <v>39</v>
      </c>
      <c r="AA126" s="16" t="s">
        <v>39</v>
      </c>
      <c r="AB126" s="16" t="s">
        <v>39</v>
      </c>
      <c r="AC126" s="16" t="s">
        <v>39</v>
      </c>
      <c r="AD126" s="16" t="s">
        <v>39</v>
      </c>
      <c r="AE126" s="16" t="s">
        <v>39</v>
      </c>
      <c r="AF126" s="16" t="s">
        <v>39</v>
      </c>
      <c r="AG126" s="16" t="s">
        <v>39</v>
      </c>
      <c r="AH126" s="16" t="s">
        <v>39</v>
      </c>
      <c r="AI126" s="16" t="s">
        <v>39</v>
      </c>
      <c r="AJ126" s="16" t="s">
        <v>39</v>
      </c>
      <c r="AL126" s="16" t="s">
        <v>39</v>
      </c>
      <c r="AM126" s="16" t="s">
        <v>39</v>
      </c>
      <c r="AN126" s="16" t="str">
        <f>IFERROR(VLOOKUP($P126,'Kredieten productgroepen functi'!$C:$M,6,FALSE),"n.v.t.")</f>
        <v>0800</v>
      </c>
      <c r="AO126" s="16" t="str">
        <f>IFERROR(VLOOKUP($P126,'Kredieten productgroepen functi'!$C:$M,7,FALSE),"n.v.t.")</f>
        <v>Mutaties reserves</v>
      </c>
      <c r="AP126" s="16" t="str">
        <f>IFERROR(VLOOKUP($P126,'Kredieten productgroepen functi'!$C:$M,8,FALSE),"n.v.t.")</f>
        <v>08</v>
      </c>
      <c r="AQ126" s="16" t="str">
        <f>IFERROR(VLOOKUP($P126,'Kredieten productgroepen functi'!$C:$M,9,FALSE),"n.v.t.")</f>
        <v>Mutaties reserves die verband houden met de hoofdfuncties</v>
      </c>
      <c r="AR126" s="16" t="str">
        <f>IFERROR(VLOOKUP($P126,'Kredieten productgroepen functi'!$C:$M,10,FALSE),"n.v.t.")</f>
        <v>0</v>
      </c>
      <c r="AS126" s="16" t="str">
        <f>IFERROR(VLOOKUP($P126,'Kredieten productgroepen functi'!$C:$M,11,FALSE),"n.v.t.")</f>
        <v>Financiering en algemene dekkingsmiddelen</v>
      </c>
      <c r="AT126" s="16" t="str">
        <f t="shared" si="8"/>
        <v>Baten</v>
      </c>
      <c r="AU126" s="16" t="str">
        <f>IFERROR(VLOOKUP($R126,Kostensoorten!$C:$J,7,FALSE),"n.v.t.")</f>
        <v>6.4</v>
      </c>
      <c r="AV126" s="16" t="str">
        <f>IFERROR(VLOOKUP($R126,Kostensoorten!$C:$J,8,FALSE),"n.v.t.")</f>
        <v>Beschikking over reserves</v>
      </c>
    </row>
    <row r="127" spans="1:48">
      <c r="A127" s="16" t="s">
        <v>39</v>
      </c>
      <c r="B127" s="16" t="s">
        <v>39</v>
      </c>
      <c r="C127" s="16" t="s">
        <v>39</v>
      </c>
      <c r="D127" s="16" t="s">
        <v>39</v>
      </c>
      <c r="E127" s="16" t="s">
        <v>39</v>
      </c>
      <c r="F127" s="2" t="s">
        <v>8507</v>
      </c>
      <c r="G127" s="2" t="s">
        <v>39</v>
      </c>
      <c r="H127" s="2" t="s">
        <v>39</v>
      </c>
      <c r="I127" s="18">
        <v>-1640337</v>
      </c>
      <c r="J127" s="16" t="s">
        <v>39</v>
      </c>
      <c r="K127" s="16" t="s">
        <v>39</v>
      </c>
      <c r="L127" s="16" t="s">
        <v>39</v>
      </c>
      <c r="M127" s="16" t="s">
        <v>39</v>
      </c>
      <c r="N127" s="16" t="s">
        <v>39</v>
      </c>
      <c r="O127" s="16" t="s">
        <v>39</v>
      </c>
      <c r="P127" s="16" t="str">
        <f t="shared" si="6"/>
        <v>608223</v>
      </c>
      <c r="Q127" s="16" t="str">
        <f>IFERROR(VLOOKUP($P127,'Kredieten productgroepen functi'!$C:$M,2,FALSE),"n.v.t.")</f>
        <v>Reserve Overboeking kredieten</v>
      </c>
      <c r="R127" s="16" t="str">
        <f t="shared" si="7"/>
        <v>860302</v>
      </c>
      <c r="S127" s="16" t="str">
        <f>IFERROR(VLOOKUP($R127,Kostensoorten!$C:$J,2,FALSE),"n.v.t.")</f>
        <v>onttrekking aan reserve</v>
      </c>
      <c r="T127" s="16" t="s">
        <v>39</v>
      </c>
      <c r="U127" s="16" t="s">
        <v>39</v>
      </c>
      <c r="V127" s="16" t="s">
        <v>39</v>
      </c>
      <c r="W127" s="16" t="s">
        <v>39</v>
      </c>
      <c r="X127" s="16" t="s">
        <v>39</v>
      </c>
      <c r="Y127" s="16" t="s">
        <v>39</v>
      </c>
      <c r="Z127" s="16" t="s">
        <v>39</v>
      </c>
      <c r="AA127" s="16" t="s">
        <v>39</v>
      </c>
      <c r="AB127" s="16" t="s">
        <v>39</v>
      </c>
      <c r="AC127" s="16" t="s">
        <v>39</v>
      </c>
      <c r="AD127" s="16" t="s">
        <v>39</v>
      </c>
      <c r="AE127" s="16" t="s">
        <v>39</v>
      </c>
      <c r="AF127" s="16" t="s">
        <v>39</v>
      </c>
      <c r="AG127" s="16" t="s">
        <v>39</v>
      </c>
      <c r="AH127" s="16" t="s">
        <v>39</v>
      </c>
      <c r="AI127" s="16" t="s">
        <v>39</v>
      </c>
      <c r="AJ127" s="16" t="s">
        <v>39</v>
      </c>
      <c r="AL127" s="16" t="s">
        <v>39</v>
      </c>
      <c r="AM127" s="16" t="s">
        <v>39</v>
      </c>
      <c r="AN127" s="16" t="str">
        <f>IFERROR(VLOOKUP($P127,'Kredieten productgroepen functi'!$C:$M,6,FALSE),"n.v.t.")</f>
        <v>0800</v>
      </c>
      <c r="AO127" s="16" t="str">
        <f>IFERROR(VLOOKUP($P127,'Kredieten productgroepen functi'!$C:$M,7,FALSE),"n.v.t.")</f>
        <v>Mutaties reserves</v>
      </c>
      <c r="AP127" s="16" t="str">
        <f>IFERROR(VLOOKUP($P127,'Kredieten productgroepen functi'!$C:$M,8,FALSE),"n.v.t.")</f>
        <v>08</v>
      </c>
      <c r="AQ127" s="16" t="str">
        <f>IFERROR(VLOOKUP($P127,'Kredieten productgroepen functi'!$C:$M,9,FALSE),"n.v.t.")</f>
        <v>Mutaties reserves die verband houden met de hoofdfuncties</v>
      </c>
      <c r="AR127" s="16" t="str">
        <f>IFERROR(VLOOKUP($P127,'Kredieten productgroepen functi'!$C:$M,10,FALSE),"n.v.t.")</f>
        <v>0</v>
      </c>
      <c r="AS127" s="16" t="str">
        <f>IFERROR(VLOOKUP($P127,'Kredieten productgroepen functi'!$C:$M,11,FALSE),"n.v.t.")</f>
        <v>Financiering en algemene dekkingsmiddelen</v>
      </c>
      <c r="AT127" s="16" t="str">
        <f t="shared" si="8"/>
        <v>Baten</v>
      </c>
      <c r="AU127" s="16" t="str">
        <f>IFERROR(VLOOKUP($R127,Kostensoorten!$C:$J,7,FALSE),"n.v.t.")</f>
        <v>6.4</v>
      </c>
      <c r="AV127" s="16" t="str">
        <f>IFERROR(VLOOKUP($R127,Kostensoorten!$C:$J,8,FALSE),"n.v.t.")</f>
        <v>Beschikking over reserves</v>
      </c>
    </row>
    <row r="128" spans="1:48">
      <c r="A128" s="16" t="s">
        <v>39</v>
      </c>
      <c r="B128" s="16" t="s">
        <v>39</v>
      </c>
      <c r="C128" s="16" t="s">
        <v>39</v>
      </c>
      <c r="D128" s="16" t="s">
        <v>39</v>
      </c>
      <c r="E128" s="16" t="s">
        <v>39</v>
      </c>
      <c r="F128" s="2" t="s">
        <v>7435</v>
      </c>
      <c r="G128" s="2" t="s">
        <v>39</v>
      </c>
      <c r="H128" s="2" t="s">
        <v>39</v>
      </c>
      <c r="I128" s="18">
        <v>-1866068</v>
      </c>
      <c r="J128" s="16" t="s">
        <v>39</v>
      </c>
      <c r="K128" s="16" t="s">
        <v>39</v>
      </c>
      <c r="L128" s="16" t="s">
        <v>39</v>
      </c>
      <c r="M128" s="16" t="s">
        <v>39</v>
      </c>
      <c r="N128" s="16" t="s">
        <v>39</v>
      </c>
      <c r="O128" s="16" t="s">
        <v>39</v>
      </c>
      <c r="P128" s="16" t="str">
        <f t="shared" si="6"/>
        <v>608223</v>
      </c>
      <c r="Q128" s="16" t="str">
        <f>IFERROR(VLOOKUP($P128,'Kredieten productgroepen functi'!$C:$M,2,FALSE),"n.v.t.")</f>
        <v>Reserve Overboeking kredieten</v>
      </c>
      <c r="R128" s="16" t="str">
        <f t="shared" si="7"/>
        <v>860302</v>
      </c>
      <c r="S128" s="16" t="str">
        <f>IFERROR(VLOOKUP($R128,Kostensoorten!$C:$J,2,FALSE),"n.v.t.")</f>
        <v>onttrekking aan reserve</v>
      </c>
      <c r="T128" s="16" t="s">
        <v>39</v>
      </c>
      <c r="U128" s="16" t="s">
        <v>39</v>
      </c>
      <c r="V128" s="16" t="s">
        <v>39</v>
      </c>
      <c r="W128" s="16" t="s">
        <v>39</v>
      </c>
      <c r="X128" s="16" t="s">
        <v>39</v>
      </c>
      <c r="Y128" s="16" t="s">
        <v>39</v>
      </c>
      <c r="Z128" s="16" t="s">
        <v>39</v>
      </c>
      <c r="AA128" s="16" t="s">
        <v>39</v>
      </c>
      <c r="AB128" s="16" t="s">
        <v>39</v>
      </c>
      <c r="AC128" s="16" t="s">
        <v>39</v>
      </c>
      <c r="AD128" s="16" t="s">
        <v>39</v>
      </c>
      <c r="AE128" s="16" t="s">
        <v>39</v>
      </c>
      <c r="AF128" s="16" t="s">
        <v>39</v>
      </c>
      <c r="AG128" s="16" t="s">
        <v>39</v>
      </c>
      <c r="AH128" s="16" t="s">
        <v>39</v>
      </c>
      <c r="AI128" s="16" t="s">
        <v>39</v>
      </c>
      <c r="AJ128" s="16" t="s">
        <v>39</v>
      </c>
      <c r="AL128" s="16" t="s">
        <v>39</v>
      </c>
      <c r="AM128" s="16" t="s">
        <v>39</v>
      </c>
      <c r="AN128" s="16" t="str">
        <f>IFERROR(VLOOKUP($P128,'Kredieten productgroepen functi'!$C:$M,6,FALSE),"n.v.t.")</f>
        <v>0800</v>
      </c>
      <c r="AO128" s="16" t="str">
        <f>IFERROR(VLOOKUP($P128,'Kredieten productgroepen functi'!$C:$M,7,FALSE),"n.v.t.")</f>
        <v>Mutaties reserves</v>
      </c>
      <c r="AP128" s="16" t="str">
        <f>IFERROR(VLOOKUP($P128,'Kredieten productgroepen functi'!$C:$M,8,FALSE),"n.v.t.")</f>
        <v>08</v>
      </c>
      <c r="AQ128" s="16" t="str">
        <f>IFERROR(VLOOKUP($P128,'Kredieten productgroepen functi'!$C:$M,9,FALSE),"n.v.t.")</f>
        <v>Mutaties reserves die verband houden met de hoofdfuncties</v>
      </c>
      <c r="AR128" s="16" t="str">
        <f>IFERROR(VLOOKUP($P128,'Kredieten productgroepen functi'!$C:$M,10,FALSE),"n.v.t.")</f>
        <v>0</v>
      </c>
      <c r="AS128" s="16" t="str">
        <f>IFERROR(VLOOKUP($P128,'Kredieten productgroepen functi'!$C:$M,11,FALSE),"n.v.t.")</f>
        <v>Financiering en algemene dekkingsmiddelen</v>
      </c>
      <c r="AT128" s="16" t="str">
        <f t="shared" si="8"/>
        <v>Baten</v>
      </c>
      <c r="AU128" s="16" t="str">
        <f>IFERROR(VLOOKUP($R128,Kostensoorten!$C:$J,7,FALSE),"n.v.t.")</f>
        <v>6.4</v>
      </c>
      <c r="AV128" s="16" t="str">
        <f>IFERROR(VLOOKUP($R128,Kostensoorten!$C:$J,8,FALSE),"n.v.t.")</f>
        <v>Beschikking over reserves</v>
      </c>
    </row>
    <row r="129" spans="1:48">
      <c r="A129" s="16" t="s">
        <v>39</v>
      </c>
      <c r="B129" s="16" t="s">
        <v>39</v>
      </c>
      <c r="C129" s="16" t="s">
        <v>39</v>
      </c>
      <c r="D129" s="16" t="s">
        <v>39</v>
      </c>
      <c r="E129" s="16" t="s">
        <v>39</v>
      </c>
      <c r="F129" s="2" t="s">
        <v>7436</v>
      </c>
      <c r="G129" s="2" t="s">
        <v>39</v>
      </c>
      <c r="H129" s="2" t="s">
        <v>39</v>
      </c>
      <c r="I129" s="18">
        <v>-6752344</v>
      </c>
      <c r="J129" s="16" t="s">
        <v>39</v>
      </c>
      <c r="K129" s="16" t="s">
        <v>39</v>
      </c>
      <c r="L129" s="16" t="s">
        <v>39</v>
      </c>
      <c r="M129" s="16" t="s">
        <v>39</v>
      </c>
      <c r="N129" s="16" t="s">
        <v>39</v>
      </c>
      <c r="O129" s="16" t="s">
        <v>39</v>
      </c>
      <c r="P129" s="16" t="str">
        <f t="shared" si="6"/>
        <v>608223</v>
      </c>
      <c r="Q129" s="16" t="str">
        <f>IFERROR(VLOOKUP($P129,'Kredieten productgroepen functi'!$C:$M,2,FALSE),"n.v.t.")</f>
        <v>Reserve Overboeking kredieten</v>
      </c>
      <c r="R129" s="16" t="str">
        <f t="shared" si="7"/>
        <v>860302</v>
      </c>
      <c r="S129" s="16" t="str">
        <f>IFERROR(VLOOKUP($R129,Kostensoorten!$C:$J,2,FALSE),"n.v.t.")</f>
        <v>onttrekking aan reserve</v>
      </c>
      <c r="T129" s="16" t="s">
        <v>39</v>
      </c>
      <c r="U129" s="16" t="s">
        <v>39</v>
      </c>
      <c r="V129" s="16" t="s">
        <v>39</v>
      </c>
      <c r="W129" s="16" t="s">
        <v>39</v>
      </c>
      <c r="X129" s="16" t="s">
        <v>39</v>
      </c>
      <c r="Y129" s="16" t="s">
        <v>39</v>
      </c>
      <c r="Z129" s="16" t="s">
        <v>39</v>
      </c>
      <c r="AA129" s="16" t="s">
        <v>39</v>
      </c>
      <c r="AB129" s="16" t="s">
        <v>39</v>
      </c>
      <c r="AC129" s="16" t="s">
        <v>39</v>
      </c>
      <c r="AD129" s="16" t="s">
        <v>39</v>
      </c>
      <c r="AE129" s="16" t="s">
        <v>39</v>
      </c>
      <c r="AF129" s="16" t="s">
        <v>39</v>
      </c>
      <c r="AG129" s="16" t="s">
        <v>39</v>
      </c>
      <c r="AH129" s="16" t="s">
        <v>39</v>
      </c>
      <c r="AI129" s="16" t="s">
        <v>39</v>
      </c>
      <c r="AJ129" s="16" t="s">
        <v>39</v>
      </c>
      <c r="AL129" s="16" t="s">
        <v>39</v>
      </c>
      <c r="AM129" s="16" t="s">
        <v>39</v>
      </c>
      <c r="AN129" s="16" t="str">
        <f>IFERROR(VLOOKUP($P129,'Kredieten productgroepen functi'!$C:$M,6,FALSE),"n.v.t.")</f>
        <v>0800</v>
      </c>
      <c r="AO129" s="16" t="str">
        <f>IFERROR(VLOOKUP($P129,'Kredieten productgroepen functi'!$C:$M,7,FALSE),"n.v.t.")</f>
        <v>Mutaties reserves</v>
      </c>
      <c r="AP129" s="16" t="str">
        <f>IFERROR(VLOOKUP($P129,'Kredieten productgroepen functi'!$C:$M,8,FALSE),"n.v.t.")</f>
        <v>08</v>
      </c>
      <c r="AQ129" s="16" t="str">
        <f>IFERROR(VLOOKUP($P129,'Kredieten productgroepen functi'!$C:$M,9,FALSE),"n.v.t.")</f>
        <v>Mutaties reserves die verband houden met de hoofdfuncties</v>
      </c>
      <c r="AR129" s="16" t="str">
        <f>IFERROR(VLOOKUP($P129,'Kredieten productgroepen functi'!$C:$M,10,FALSE),"n.v.t.")</f>
        <v>0</v>
      </c>
      <c r="AS129" s="16" t="str">
        <f>IFERROR(VLOOKUP($P129,'Kredieten productgroepen functi'!$C:$M,11,FALSE),"n.v.t.")</f>
        <v>Financiering en algemene dekkingsmiddelen</v>
      </c>
      <c r="AT129" s="16" t="str">
        <f t="shared" si="8"/>
        <v>Baten</v>
      </c>
      <c r="AU129" s="16" t="str">
        <f>IFERROR(VLOOKUP($R129,Kostensoorten!$C:$J,7,FALSE),"n.v.t.")</f>
        <v>6.4</v>
      </c>
      <c r="AV129" s="16" t="str">
        <f>IFERROR(VLOOKUP($R129,Kostensoorten!$C:$J,8,FALSE),"n.v.t.")</f>
        <v>Beschikking over reserves</v>
      </c>
    </row>
    <row r="130" spans="1:48">
      <c r="A130" s="16" t="s">
        <v>39</v>
      </c>
      <c r="B130" s="16" t="s">
        <v>39</v>
      </c>
      <c r="C130" s="16" t="s">
        <v>39</v>
      </c>
      <c r="D130" s="16" t="s">
        <v>39</v>
      </c>
      <c r="E130" s="16" t="s">
        <v>39</v>
      </c>
      <c r="F130" s="2" t="s">
        <v>7812</v>
      </c>
      <c r="G130" s="2" t="s">
        <v>39</v>
      </c>
      <c r="H130" s="2" t="s">
        <v>39</v>
      </c>
      <c r="I130" s="18">
        <v>-245162</v>
      </c>
      <c r="J130" s="16" t="s">
        <v>39</v>
      </c>
      <c r="K130" s="16" t="s">
        <v>39</v>
      </c>
      <c r="L130" s="16" t="s">
        <v>39</v>
      </c>
      <c r="M130" s="16" t="s">
        <v>39</v>
      </c>
      <c r="N130" s="16" t="s">
        <v>39</v>
      </c>
      <c r="O130" s="16" t="s">
        <v>39</v>
      </c>
      <c r="P130" s="16" t="str">
        <f t="shared" si="6"/>
        <v>608223</v>
      </c>
      <c r="Q130" s="16" t="str">
        <f>IFERROR(VLOOKUP($P130,'Kredieten productgroepen functi'!$C:$M,2,FALSE),"n.v.t.")</f>
        <v>Reserve Overboeking kredieten</v>
      </c>
      <c r="R130" s="16" t="str">
        <f t="shared" si="7"/>
        <v>860302</v>
      </c>
      <c r="S130" s="16" t="str">
        <f>IFERROR(VLOOKUP($R130,Kostensoorten!$C:$J,2,FALSE),"n.v.t.")</f>
        <v>onttrekking aan reserve</v>
      </c>
      <c r="T130" s="16" t="s">
        <v>39</v>
      </c>
      <c r="U130" s="16" t="s">
        <v>39</v>
      </c>
      <c r="V130" s="16" t="s">
        <v>39</v>
      </c>
      <c r="W130" s="16" t="s">
        <v>39</v>
      </c>
      <c r="X130" s="16" t="s">
        <v>39</v>
      </c>
      <c r="Y130" s="16" t="s">
        <v>39</v>
      </c>
      <c r="Z130" s="16" t="s">
        <v>39</v>
      </c>
      <c r="AA130" s="16" t="s">
        <v>39</v>
      </c>
      <c r="AB130" s="16" t="s">
        <v>39</v>
      </c>
      <c r="AC130" s="16" t="s">
        <v>39</v>
      </c>
      <c r="AD130" s="16" t="s">
        <v>39</v>
      </c>
      <c r="AE130" s="16" t="s">
        <v>39</v>
      </c>
      <c r="AF130" s="16" t="s">
        <v>39</v>
      </c>
      <c r="AG130" s="16" t="s">
        <v>39</v>
      </c>
      <c r="AH130" s="16" t="s">
        <v>39</v>
      </c>
      <c r="AI130" s="16" t="s">
        <v>39</v>
      </c>
      <c r="AJ130" s="16" t="s">
        <v>39</v>
      </c>
      <c r="AL130" s="16" t="s">
        <v>39</v>
      </c>
      <c r="AM130" s="16" t="s">
        <v>39</v>
      </c>
      <c r="AN130" s="16" t="str">
        <f>IFERROR(VLOOKUP($P130,'Kredieten productgroepen functi'!$C:$M,6,FALSE),"n.v.t.")</f>
        <v>0800</v>
      </c>
      <c r="AO130" s="16" t="str">
        <f>IFERROR(VLOOKUP($P130,'Kredieten productgroepen functi'!$C:$M,7,FALSE),"n.v.t.")</f>
        <v>Mutaties reserves</v>
      </c>
      <c r="AP130" s="16" t="str">
        <f>IFERROR(VLOOKUP($P130,'Kredieten productgroepen functi'!$C:$M,8,FALSE),"n.v.t.")</f>
        <v>08</v>
      </c>
      <c r="AQ130" s="16" t="str">
        <f>IFERROR(VLOOKUP($P130,'Kredieten productgroepen functi'!$C:$M,9,FALSE),"n.v.t.")</f>
        <v>Mutaties reserves die verband houden met de hoofdfuncties</v>
      </c>
      <c r="AR130" s="16" t="str">
        <f>IFERROR(VLOOKUP($P130,'Kredieten productgroepen functi'!$C:$M,10,FALSE),"n.v.t.")</f>
        <v>0</v>
      </c>
      <c r="AS130" s="16" t="str">
        <f>IFERROR(VLOOKUP($P130,'Kredieten productgroepen functi'!$C:$M,11,FALSE),"n.v.t.")</f>
        <v>Financiering en algemene dekkingsmiddelen</v>
      </c>
      <c r="AT130" s="16" t="str">
        <f t="shared" si="8"/>
        <v>Baten</v>
      </c>
      <c r="AU130" s="16" t="str">
        <f>IFERROR(VLOOKUP($R130,Kostensoorten!$C:$J,7,FALSE),"n.v.t.")</f>
        <v>6.4</v>
      </c>
      <c r="AV130" s="16" t="str">
        <f>IFERROR(VLOOKUP($R130,Kostensoorten!$C:$J,8,FALSE),"n.v.t.")</f>
        <v>Beschikking over reserves</v>
      </c>
    </row>
    <row r="131" spans="1:48">
      <c r="A131" s="16" t="s">
        <v>39</v>
      </c>
      <c r="B131" s="16" t="s">
        <v>39</v>
      </c>
      <c r="C131" s="16" t="s">
        <v>39</v>
      </c>
      <c r="D131" s="16" t="s">
        <v>39</v>
      </c>
      <c r="E131" s="16" t="s">
        <v>39</v>
      </c>
      <c r="F131" s="2" t="s">
        <v>9064</v>
      </c>
      <c r="G131" s="2" t="s">
        <v>39</v>
      </c>
      <c r="H131" s="2" t="s">
        <v>39</v>
      </c>
      <c r="I131" s="18">
        <v>12764311.880000001</v>
      </c>
      <c r="J131" s="16" t="s">
        <v>39</v>
      </c>
      <c r="K131" s="16" t="s">
        <v>39</v>
      </c>
      <c r="L131" s="16" t="s">
        <v>39</v>
      </c>
      <c r="M131" s="16" t="s">
        <v>39</v>
      </c>
      <c r="N131" s="16" t="s">
        <v>39</v>
      </c>
      <c r="O131" s="16" t="s">
        <v>39</v>
      </c>
      <c r="P131" s="16" t="str">
        <f t="shared" si="6"/>
        <v>608224</v>
      </c>
      <c r="Q131" s="16" t="str">
        <f>IFERROR(VLOOKUP($P131,'Kredieten productgroepen functi'!$C:$M,2,FALSE),"n.v.t.")</f>
        <v>Res. Prog.Land.Gebied 2013-16 (PLG2)</v>
      </c>
      <c r="R131" s="16" t="str">
        <f t="shared" si="7"/>
        <v>460301</v>
      </c>
      <c r="S131" s="16" t="str">
        <f>IFERROR(VLOOKUP($R131,Kostensoorten!$C:$J,2,FALSE),"n.v.t.")</f>
        <v>Storting in reserve</v>
      </c>
      <c r="T131" s="16" t="s">
        <v>39</v>
      </c>
      <c r="U131" s="16" t="s">
        <v>39</v>
      </c>
      <c r="V131" s="16" t="s">
        <v>39</v>
      </c>
      <c r="W131" s="16" t="s">
        <v>39</v>
      </c>
      <c r="X131" s="16" t="s">
        <v>39</v>
      </c>
      <c r="Y131" s="16" t="s">
        <v>39</v>
      </c>
      <c r="Z131" s="16" t="s">
        <v>39</v>
      </c>
      <c r="AA131" s="16" t="s">
        <v>39</v>
      </c>
      <c r="AB131" s="16" t="s">
        <v>39</v>
      </c>
      <c r="AC131" s="16" t="s">
        <v>39</v>
      </c>
      <c r="AD131" s="16" t="s">
        <v>39</v>
      </c>
      <c r="AE131" s="16" t="s">
        <v>39</v>
      </c>
      <c r="AF131" s="16" t="s">
        <v>39</v>
      </c>
      <c r="AG131" s="16" t="s">
        <v>39</v>
      </c>
      <c r="AH131" s="16" t="s">
        <v>39</v>
      </c>
      <c r="AI131" s="16" t="s">
        <v>39</v>
      </c>
      <c r="AJ131" s="16" t="s">
        <v>39</v>
      </c>
      <c r="AL131" s="16" t="s">
        <v>39</v>
      </c>
      <c r="AM131" s="16" t="s">
        <v>39</v>
      </c>
      <c r="AN131" s="16" t="str">
        <f>IFERROR(VLOOKUP($P131,'Kredieten productgroepen functi'!$C:$M,6,FALSE),"n.v.t.")</f>
        <v>0800</v>
      </c>
      <c r="AO131" s="16" t="str">
        <f>IFERROR(VLOOKUP($P131,'Kredieten productgroepen functi'!$C:$M,7,FALSE),"n.v.t.")</f>
        <v>Mutaties reserves</v>
      </c>
      <c r="AP131" s="16" t="str">
        <f>IFERROR(VLOOKUP($P131,'Kredieten productgroepen functi'!$C:$M,8,FALSE),"n.v.t.")</f>
        <v>08</v>
      </c>
      <c r="AQ131" s="16" t="str">
        <f>IFERROR(VLOOKUP($P131,'Kredieten productgroepen functi'!$C:$M,9,FALSE),"n.v.t.")</f>
        <v>Mutaties reserves die verband houden met de hoofdfuncties</v>
      </c>
      <c r="AR131" s="16" t="str">
        <f>IFERROR(VLOOKUP($P131,'Kredieten productgroepen functi'!$C:$M,10,FALSE),"n.v.t.")</f>
        <v>0</v>
      </c>
      <c r="AS131" s="16" t="str">
        <f>IFERROR(VLOOKUP($P131,'Kredieten productgroepen functi'!$C:$M,11,FALSE),"n.v.t.")</f>
        <v>Financiering en algemene dekkingsmiddelen</v>
      </c>
      <c r="AT131" s="16" t="str">
        <f t="shared" si="8"/>
        <v>Lasten</v>
      </c>
      <c r="AU131" s="16" t="str">
        <f>IFERROR(VLOOKUP($R131,Kostensoorten!$C:$J,7,FALSE),"n.v.t.")</f>
        <v>6.3</v>
      </c>
      <c r="AV131" s="16" t="str">
        <f>IFERROR(VLOOKUP($R131,Kostensoorten!$C:$J,8,FALSE),"n.v.t.")</f>
        <v>Vorming van reserves</v>
      </c>
    </row>
    <row r="132" spans="1:48">
      <c r="A132" s="16" t="s">
        <v>39</v>
      </c>
      <c r="B132" s="16" t="s">
        <v>39</v>
      </c>
      <c r="C132" s="16" t="s">
        <v>39</v>
      </c>
      <c r="D132" s="16" t="s">
        <v>39</v>
      </c>
      <c r="E132" s="16" t="s">
        <v>39</v>
      </c>
      <c r="F132" s="2" t="s">
        <v>9065</v>
      </c>
      <c r="G132" s="2" t="s">
        <v>39</v>
      </c>
      <c r="H132" s="2" t="s">
        <v>39</v>
      </c>
      <c r="I132" s="18">
        <v>0</v>
      </c>
      <c r="J132" s="16" t="s">
        <v>39</v>
      </c>
      <c r="K132" s="16" t="s">
        <v>39</v>
      </c>
      <c r="L132" s="16" t="s">
        <v>39</v>
      </c>
      <c r="M132" s="16" t="s">
        <v>39</v>
      </c>
      <c r="N132" s="16" t="s">
        <v>39</v>
      </c>
      <c r="O132" s="16" t="s">
        <v>39</v>
      </c>
      <c r="P132" s="16" t="str">
        <f t="shared" si="6"/>
        <v>608224</v>
      </c>
      <c r="Q132" s="16" t="str">
        <f>IFERROR(VLOOKUP($P132,'Kredieten productgroepen functi'!$C:$M,2,FALSE),"n.v.t.")</f>
        <v>Res. Prog.Land.Gebied 2013-16 (PLG2)</v>
      </c>
      <c r="R132" s="16" t="str">
        <f t="shared" si="7"/>
        <v>860302</v>
      </c>
      <c r="S132" s="16" t="str">
        <f>IFERROR(VLOOKUP($R132,Kostensoorten!$C:$J,2,FALSE),"n.v.t.")</f>
        <v>onttrekking aan reserve</v>
      </c>
      <c r="T132" s="16" t="s">
        <v>39</v>
      </c>
      <c r="U132" s="16" t="s">
        <v>39</v>
      </c>
      <c r="V132" s="16" t="s">
        <v>39</v>
      </c>
      <c r="W132" s="16" t="s">
        <v>39</v>
      </c>
      <c r="X132" s="16" t="s">
        <v>39</v>
      </c>
      <c r="Y132" s="16" t="s">
        <v>39</v>
      </c>
      <c r="Z132" s="16" t="s">
        <v>39</v>
      </c>
      <c r="AA132" s="16" t="s">
        <v>39</v>
      </c>
      <c r="AB132" s="16" t="s">
        <v>39</v>
      </c>
      <c r="AC132" s="16" t="s">
        <v>39</v>
      </c>
      <c r="AD132" s="16" t="s">
        <v>39</v>
      </c>
      <c r="AE132" s="16" t="s">
        <v>39</v>
      </c>
      <c r="AF132" s="16" t="s">
        <v>39</v>
      </c>
      <c r="AG132" s="16" t="s">
        <v>39</v>
      </c>
      <c r="AH132" s="16" t="s">
        <v>39</v>
      </c>
      <c r="AI132" s="16" t="s">
        <v>39</v>
      </c>
      <c r="AJ132" s="16" t="s">
        <v>39</v>
      </c>
      <c r="AL132" s="16" t="s">
        <v>39</v>
      </c>
      <c r="AM132" s="16" t="s">
        <v>39</v>
      </c>
      <c r="AN132" s="16" t="str">
        <f>IFERROR(VLOOKUP($P132,'Kredieten productgroepen functi'!$C:$M,6,FALSE),"n.v.t.")</f>
        <v>0800</v>
      </c>
      <c r="AO132" s="16" t="str">
        <f>IFERROR(VLOOKUP($P132,'Kredieten productgroepen functi'!$C:$M,7,FALSE),"n.v.t.")</f>
        <v>Mutaties reserves</v>
      </c>
      <c r="AP132" s="16" t="str">
        <f>IFERROR(VLOOKUP($P132,'Kredieten productgroepen functi'!$C:$M,8,FALSE),"n.v.t.")</f>
        <v>08</v>
      </c>
      <c r="AQ132" s="16" t="str">
        <f>IFERROR(VLOOKUP($P132,'Kredieten productgroepen functi'!$C:$M,9,FALSE),"n.v.t.")</f>
        <v>Mutaties reserves die verband houden met de hoofdfuncties</v>
      </c>
      <c r="AR132" s="16" t="str">
        <f>IFERROR(VLOOKUP($P132,'Kredieten productgroepen functi'!$C:$M,10,FALSE),"n.v.t.")</f>
        <v>0</v>
      </c>
      <c r="AS132" s="16" t="str">
        <f>IFERROR(VLOOKUP($P132,'Kredieten productgroepen functi'!$C:$M,11,FALSE),"n.v.t.")</f>
        <v>Financiering en algemene dekkingsmiddelen</v>
      </c>
      <c r="AT132" s="16" t="str">
        <f t="shared" si="8"/>
        <v>Baten</v>
      </c>
      <c r="AU132" s="16" t="str">
        <f>IFERROR(VLOOKUP($R132,Kostensoorten!$C:$J,7,FALSE),"n.v.t.")</f>
        <v>6.4</v>
      </c>
      <c r="AV132" s="16" t="str">
        <f>IFERROR(VLOOKUP($R132,Kostensoorten!$C:$J,8,FALSE),"n.v.t.")</f>
        <v>Beschikking over reserves</v>
      </c>
    </row>
    <row r="133" spans="1:48">
      <c r="A133" s="16" t="s">
        <v>39</v>
      </c>
      <c r="B133" s="16" t="s">
        <v>39</v>
      </c>
      <c r="C133" s="16" t="s">
        <v>39</v>
      </c>
      <c r="D133" s="16" t="s">
        <v>39</v>
      </c>
      <c r="E133" s="16" t="s">
        <v>39</v>
      </c>
      <c r="F133" s="2" t="s">
        <v>9066</v>
      </c>
      <c r="G133" s="2" t="s">
        <v>39</v>
      </c>
      <c r="H133" s="2" t="s">
        <v>39</v>
      </c>
      <c r="I133" s="18">
        <v>14948880.619999999</v>
      </c>
      <c r="J133" s="16" t="s">
        <v>39</v>
      </c>
      <c r="K133" s="16" t="s">
        <v>39</v>
      </c>
      <c r="L133" s="16" t="s">
        <v>39</v>
      </c>
      <c r="M133" s="16" t="s">
        <v>39</v>
      </c>
      <c r="N133" s="16" t="s">
        <v>39</v>
      </c>
      <c r="O133" s="16" t="s">
        <v>39</v>
      </c>
      <c r="P133" s="16" t="str">
        <f t="shared" si="6"/>
        <v>608225</v>
      </c>
      <c r="Q133" s="16" t="str">
        <f>IFERROR(VLOOKUP($P133,'Kredieten productgroepen functi'!$C:$M,2,FALSE),"n.v.t.")</f>
        <v>Reserve MIT</v>
      </c>
      <c r="R133" s="16" t="str">
        <f t="shared" si="7"/>
        <v>460301</v>
      </c>
      <c r="S133" s="16" t="str">
        <f>IFERROR(VLOOKUP($R133,Kostensoorten!$C:$J,2,FALSE),"n.v.t.")</f>
        <v>Storting in reserve</v>
      </c>
      <c r="T133" s="16" t="s">
        <v>39</v>
      </c>
      <c r="U133" s="16" t="s">
        <v>39</v>
      </c>
      <c r="V133" s="16" t="s">
        <v>39</v>
      </c>
      <c r="W133" s="16" t="s">
        <v>39</v>
      </c>
      <c r="X133" s="16" t="s">
        <v>39</v>
      </c>
      <c r="Y133" s="16" t="s">
        <v>39</v>
      </c>
      <c r="Z133" s="16" t="s">
        <v>39</v>
      </c>
      <c r="AA133" s="16" t="s">
        <v>39</v>
      </c>
      <c r="AB133" s="16" t="s">
        <v>39</v>
      </c>
      <c r="AC133" s="16" t="s">
        <v>39</v>
      </c>
      <c r="AD133" s="16" t="s">
        <v>39</v>
      </c>
      <c r="AE133" s="16" t="s">
        <v>39</v>
      </c>
      <c r="AF133" s="16" t="s">
        <v>39</v>
      </c>
      <c r="AG133" s="16" t="s">
        <v>39</v>
      </c>
      <c r="AH133" s="16" t="s">
        <v>39</v>
      </c>
      <c r="AI133" s="16" t="s">
        <v>39</v>
      </c>
      <c r="AJ133" s="16" t="s">
        <v>39</v>
      </c>
      <c r="AL133" s="16" t="s">
        <v>39</v>
      </c>
      <c r="AM133" s="16" t="s">
        <v>39</v>
      </c>
      <c r="AN133" s="16" t="str">
        <f>IFERROR(VLOOKUP($P133,'Kredieten productgroepen functi'!$C:$M,6,FALSE),"n.v.t.")</f>
        <v>0800</v>
      </c>
      <c r="AO133" s="16" t="str">
        <f>IFERROR(VLOOKUP($P133,'Kredieten productgroepen functi'!$C:$M,7,FALSE),"n.v.t.")</f>
        <v>Mutaties reserves</v>
      </c>
      <c r="AP133" s="16" t="str">
        <f>IFERROR(VLOOKUP($P133,'Kredieten productgroepen functi'!$C:$M,8,FALSE),"n.v.t.")</f>
        <v>08</v>
      </c>
      <c r="AQ133" s="16" t="str">
        <f>IFERROR(VLOOKUP($P133,'Kredieten productgroepen functi'!$C:$M,9,FALSE),"n.v.t.")</f>
        <v>Mutaties reserves die verband houden met de hoofdfuncties</v>
      </c>
      <c r="AR133" s="16" t="str">
        <f>IFERROR(VLOOKUP($P133,'Kredieten productgroepen functi'!$C:$M,10,FALSE),"n.v.t.")</f>
        <v>0</v>
      </c>
      <c r="AS133" s="16" t="str">
        <f>IFERROR(VLOOKUP($P133,'Kredieten productgroepen functi'!$C:$M,11,FALSE),"n.v.t.")</f>
        <v>Financiering en algemene dekkingsmiddelen</v>
      </c>
      <c r="AT133" s="16" t="str">
        <f t="shared" si="8"/>
        <v>Lasten</v>
      </c>
      <c r="AU133" s="16" t="str">
        <f>IFERROR(VLOOKUP($R133,Kostensoorten!$C:$J,7,FALSE),"n.v.t.")</f>
        <v>6.3</v>
      </c>
      <c r="AV133" s="16" t="str">
        <f>IFERROR(VLOOKUP($R133,Kostensoorten!$C:$J,8,FALSE),"n.v.t.")</f>
        <v>Vorming van reserves</v>
      </c>
    </row>
    <row r="134" spans="1:48">
      <c r="A134" s="16" t="s">
        <v>39</v>
      </c>
      <c r="B134" s="16" t="s">
        <v>39</v>
      </c>
      <c r="C134" s="16" t="s">
        <v>39</v>
      </c>
      <c r="D134" s="16" t="s">
        <v>39</v>
      </c>
      <c r="E134" s="16" t="s">
        <v>39</v>
      </c>
      <c r="F134" s="2" t="s">
        <v>9067</v>
      </c>
      <c r="G134" s="2" t="s">
        <v>39</v>
      </c>
      <c r="H134" s="2" t="s">
        <v>39</v>
      </c>
      <c r="I134" s="18">
        <v>-6988494.5499999998</v>
      </c>
      <c r="J134" s="16" t="s">
        <v>39</v>
      </c>
      <c r="K134" s="16" t="s">
        <v>39</v>
      </c>
      <c r="L134" s="16" t="s">
        <v>39</v>
      </c>
      <c r="M134" s="16" t="s">
        <v>39</v>
      </c>
      <c r="N134" s="16" t="s">
        <v>39</v>
      </c>
      <c r="O134" s="16" t="s">
        <v>39</v>
      </c>
      <c r="P134" s="16" t="str">
        <f t="shared" ref="P134:P197" si="9">IF(RIGHT(LEFT(F134,6),1)=".",LEFT(F134,5),LEFT(F134,6))</f>
        <v>608225</v>
      </c>
      <c r="Q134" s="16" t="str">
        <f>IFERROR(VLOOKUP($P134,'Kredieten productgroepen functi'!$C:$M,2,FALSE),"n.v.t.")</f>
        <v>Reserve MIT</v>
      </c>
      <c r="R134" s="16" t="str">
        <f t="shared" ref="R134:R197" si="10">IF(RIGHT(LEFT(F134,6),1)=".",RIGHT(LEFT(F134,12),6),RIGHT(LEFT(F134,13),6))</f>
        <v>860302</v>
      </c>
      <c r="S134" s="16" t="str">
        <f>IFERROR(VLOOKUP($R134,Kostensoorten!$C:$J,2,FALSE),"n.v.t.")</f>
        <v>onttrekking aan reserve</v>
      </c>
      <c r="T134" s="16" t="s">
        <v>39</v>
      </c>
      <c r="U134" s="16" t="s">
        <v>39</v>
      </c>
      <c r="V134" s="16" t="s">
        <v>39</v>
      </c>
      <c r="W134" s="16" t="s">
        <v>39</v>
      </c>
      <c r="X134" s="16" t="s">
        <v>39</v>
      </c>
      <c r="Y134" s="16" t="s">
        <v>39</v>
      </c>
      <c r="Z134" s="16" t="s">
        <v>39</v>
      </c>
      <c r="AA134" s="16" t="s">
        <v>39</v>
      </c>
      <c r="AB134" s="16" t="s">
        <v>39</v>
      </c>
      <c r="AC134" s="16" t="s">
        <v>39</v>
      </c>
      <c r="AD134" s="16" t="s">
        <v>39</v>
      </c>
      <c r="AE134" s="16" t="s">
        <v>39</v>
      </c>
      <c r="AF134" s="16" t="s">
        <v>39</v>
      </c>
      <c r="AG134" s="16" t="s">
        <v>39</v>
      </c>
      <c r="AH134" s="16" t="s">
        <v>39</v>
      </c>
      <c r="AI134" s="16" t="s">
        <v>39</v>
      </c>
      <c r="AJ134" s="16" t="s">
        <v>39</v>
      </c>
      <c r="AL134" s="16" t="s">
        <v>39</v>
      </c>
      <c r="AM134" s="16" t="s">
        <v>39</v>
      </c>
      <c r="AN134" s="16" t="str">
        <f>IFERROR(VLOOKUP($P134,'Kredieten productgroepen functi'!$C:$M,6,FALSE),"n.v.t.")</f>
        <v>0800</v>
      </c>
      <c r="AO134" s="16" t="str">
        <f>IFERROR(VLOOKUP($P134,'Kredieten productgroepen functi'!$C:$M,7,FALSE),"n.v.t.")</f>
        <v>Mutaties reserves</v>
      </c>
      <c r="AP134" s="16" t="str">
        <f>IFERROR(VLOOKUP($P134,'Kredieten productgroepen functi'!$C:$M,8,FALSE),"n.v.t.")</f>
        <v>08</v>
      </c>
      <c r="AQ134" s="16" t="str">
        <f>IFERROR(VLOOKUP($P134,'Kredieten productgroepen functi'!$C:$M,9,FALSE),"n.v.t.")</f>
        <v>Mutaties reserves die verband houden met de hoofdfuncties</v>
      </c>
      <c r="AR134" s="16" t="str">
        <f>IFERROR(VLOOKUP($P134,'Kredieten productgroepen functi'!$C:$M,10,FALSE),"n.v.t.")</f>
        <v>0</v>
      </c>
      <c r="AS134" s="16" t="str">
        <f>IFERROR(VLOOKUP($P134,'Kredieten productgroepen functi'!$C:$M,11,FALSE),"n.v.t.")</f>
        <v>Financiering en algemene dekkingsmiddelen</v>
      </c>
      <c r="AT134" s="16" t="str">
        <f t="shared" ref="AT134:AT197" si="11">IF(LEFT(R134,1)="4","Lasten",IF(LEFT(R134,1)="8","Baten","n.v.t."))</f>
        <v>Baten</v>
      </c>
      <c r="AU134" s="16" t="str">
        <f>IFERROR(VLOOKUP($R134,Kostensoorten!$C:$J,7,FALSE),"n.v.t.")</f>
        <v>6.4</v>
      </c>
      <c r="AV134" s="16" t="str">
        <f>IFERROR(VLOOKUP($R134,Kostensoorten!$C:$J,8,FALSE),"n.v.t.")</f>
        <v>Beschikking over reserves</v>
      </c>
    </row>
    <row r="135" spans="1:48">
      <c r="A135" s="16" t="s">
        <v>39</v>
      </c>
      <c r="B135" s="16" t="s">
        <v>39</v>
      </c>
      <c r="C135" s="16" t="s">
        <v>39</v>
      </c>
      <c r="D135" s="16" t="s">
        <v>39</v>
      </c>
      <c r="E135" s="16" t="s">
        <v>39</v>
      </c>
      <c r="F135" s="2" t="s">
        <v>9068</v>
      </c>
      <c r="G135" s="2" t="s">
        <v>39</v>
      </c>
      <c r="H135" s="2" t="s">
        <v>39</v>
      </c>
      <c r="I135" s="18">
        <v>64278460</v>
      </c>
      <c r="J135" s="16" t="s">
        <v>39</v>
      </c>
      <c r="K135" s="16" t="s">
        <v>39</v>
      </c>
      <c r="L135" s="16" t="s">
        <v>39</v>
      </c>
      <c r="M135" s="16" t="s">
        <v>39</v>
      </c>
      <c r="N135" s="16" t="s">
        <v>39</v>
      </c>
      <c r="O135" s="16" t="s">
        <v>39</v>
      </c>
      <c r="P135" s="16" t="str">
        <f t="shared" si="9"/>
        <v>608226</v>
      </c>
      <c r="Q135" s="16" t="str">
        <f>IFERROR(VLOOKUP($P135,'Kredieten productgroepen functi'!$C:$M,2,FALSE),"n.v.t.")</f>
        <v>Reserve Verkeer en vervoer</v>
      </c>
      <c r="R135" s="16" t="str">
        <f t="shared" si="10"/>
        <v>460301</v>
      </c>
      <c r="S135" s="16" t="str">
        <f>IFERROR(VLOOKUP($R135,Kostensoorten!$C:$J,2,FALSE),"n.v.t.")</f>
        <v>Storting in reserve</v>
      </c>
      <c r="T135" s="16" t="s">
        <v>39</v>
      </c>
      <c r="U135" s="16" t="s">
        <v>39</v>
      </c>
      <c r="V135" s="16" t="s">
        <v>39</v>
      </c>
      <c r="W135" s="16" t="s">
        <v>39</v>
      </c>
      <c r="X135" s="16" t="s">
        <v>39</v>
      </c>
      <c r="Y135" s="16" t="s">
        <v>39</v>
      </c>
      <c r="Z135" s="16" t="s">
        <v>39</v>
      </c>
      <c r="AA135" s="16" t="s">
        <v>39</v>
      </c>
      <c r="AB135" s="16" t="s">
        <v>39</v>
      </c>
      <c r="AC135" s="16" t="s">
        <v>39</v>
      </c>
      <c r="AD135" s="16" t="s">
        <v>39</v>
      </c>
      <c r="AE135" s="16" t="s">
        <v>39</v>
      </c>
      <c r="AF135" s="16" t="s">
        <v>39</v>
      </c>
      <c r="AG135" s="16" t="s">
        <v>39</v>
      </c>
      <c r="AH135" s="16" t="s">
        <v>39</v>
      </c>
      <c r="AI135" s="16" t="s">
        <v>39</v>
      </c>
      <c r="AJ135" s="16" t="s">
        <v>39</v>
      </c>
      <c r="AL135" s="16" t="s">
        <v>39</v>
      </c>
      <c r="AM135" s="16" t="s">
        <v>39</v>
      </c>
      <c r="AN135" s="16" t="str">
        <f>IFERROR(VLOOKUP($P135,'Kredieten productgroepen functi'!$C:$M,6,FALSE),"n.v.t.")</f>
        <v>0800</v>
      </c>
      <c r="AO135" s="16" t="str">
        <f>IFERROR(VLOOKUP($P135,'Kredieten productgroepen functi'!$C:$M,7,FALSE),"n.v.t.")</f>
        <v>Mutaties reserves</v>
      </c>
      <c r="AP135" s="16" t="str">
        <f>IFERROR(VLOOKUP($P135,'Kredieten productgroepen functi'!$C:$M,8,FALSE),"n.v.t.")</f>
        <v>08</v>
      </c>
      <c r="AQ135" s="16" t="str">
        <f>IFERROR(VLOOKUP($P135,'Kredieten productgroepen functi'!$C:$M,9,FALSE),"n.v.t.")</f>
        <v>Mutaties reserves die verband houden met de hoofdfuncties</v>
      </c>
      <c r="AR135" s="16" t="str">
        <f>IFERROR(VLOOKUP($P135,'Kredieten productgroepen functi'!$C:$M,10,FALSE),"n.v.t.")</f>
        <v>0</v>
      </c>
      <c r="AS135" s="16" t="str">
        <f>IFERROR(VLOOKUP($P135,'Kredieten productgroepen functi'!$C:$M,11,FALSE),"n.v.t.")</f>
        <v>Financiering en algemene dekkingsmiddelen</v>
      </c>
      <c r="AT135" s="16" t="str">
        <f t="shared" si="11"/>
        <v>Lasten</v>
      </c>
      <c r="AU135" s="16" t="str">
        <f>IFERROR(VLOOKUP($R135,Kostensoorten!$C:$J,7,FALSE),"n.v.t.")</f>
        <v>6.3</v>
      </c>
      <c r="AV135" s="16" t="str">
        <f>IFERROR(VLOOKUP($R135,Kostensoorten!$C:$J,8,FALSE),"n.v.t.")</f>
        <v>Vorming van reserves</v>
      </c>
    </row>
    <row r="136" spans="1:48">
      <c r="A136" s="16" t="s">
        <v>39</v>
      </c>
      <c r="B136" s="16" t="s">
        <v>39</v>
      </c>
      <c r="C136" s="16" t="s">
        <v>39</v>
      </c>
      <c r="D136" s="16" t="s">
        <v>39</v>
      </c>
      <c r="E136" s="16" t="s">
        <v>39</v>
      </c>
      <c r="F136" s="2" t="s">
        <v>9069</v>
      </c>
      <c r="G136" s="2" t="s">
        <v>39</v>
      </c>
      <c r="H136" s="2" t="s">
        <v>39</v>
      </c>
      <c r="I136" s="18">
        <v>523835.37</v>
      </c>
      <c r="J136" s="16" t="s">
        <v>39</v>
      </c>
      <c r="K136" s="16" t="s">
        <v>39</v>
      </c>
      <c r="L136" s="16" t="s">
        <v>39</v>
      </c>
      <c r="M136" s="16" t="s">
        <v>39</v>
      </c>
      <c r="N136" s="16" t="s">
        <v>39</v>
      </c>
      <c r="O136" s="16" t="s">
        <v>39</v>
      </c>
      <c r="P136" s="16" t="str">
        <f t="shared" si="9"/>
        <v>610000</v>
      </c>
      <c r="Q136" s="16" t="str">
        <f>IFERROR(VLOOKUP($P136,'Kredieten productgroepen functi'!$C:$M,2,FALSE),"n.v.t.")</f>
        <v>Apparaatskosten PS</v>
      </c>
      <c r="R136" s="16" t="str">
        <f t="shared" si="10"/>
        <v>482000</v>
      </c>
      <c r="S136" s="16" t="str">
        <f>IFERROR(VLOOKUP($R136,Kostensoorten!$C:$J,2,FALSE),"n.v.t.")</f>
        <v>Directe apparaatskosten</v>
      </c>
      <c r="T136" s="16" t="s">
        <v>39</v>
      </c>
      <c r="U136" s="16" t="s">
        <v>39</v>
      </c>
      <c r="V136" s="16" t="s">
        <v>39</v>
      </c>
      <c r="W136" s="16" t="s">
        <v>39</v>
      </c>
      <c r="X136" s="16" t="s">
        <v>39</v>
      </c>
      <c r="Y136" s="16" t="s">
        <v>39</v>
      </c>
      <c r="Z136" s="16" t="s">
        <v>39</v>
      </c>
      <c r="AA136" s="16" t="s">
        <v>39</v>
      </c>
      <c r="AB136" s="16" t="s">
        <v>39</v>
      </c>
      <c r="AC136" s="16" t="s">
        <v>39</v>
      </c>
      <c r="AD136" s="16" t="s">
        <v>39</v>
      </c>
      <c r="AE136" s="16" t="s">
        <v>39</v>
      </c>
      <c r="AF136" s="16" t="s">
        <v>39</v>
      </c>
      <c r="AG136" s="16" t="s">
        <v>39</v>
      </c>
      <c r="AH136" s="16" t="s">
        <v>39</v>
      </c>
      <c r="AI136" s="16" t="s">
        <v>39</v>
      </c>
      <c r="AJ136" s="16" t="s">
        <v>39</v>
      </c>
      <c r="AL136" s="16" t="s">
        <v>39</v>
      </c>
      <c r="AM136" s="16" t="s">
        <v>39</v>
      </c>
      <c r="AN136" s="16" t="str">
        <f>IFERROR(VLOOKUP($P136,'Kredieten productgroepen functi'!$C:$M,6,FALSE),"n.v.t.")</f>
        <v>1001</v>
      </c>
      <c r="AO136" s="16" t="str">
        <f>IFERROR(VLOOKUP($P136,'Kredieten productgroepen functi'!$C:$M,7,FALSE),"n.v.t.")</f>
        <v>Ondersteuning Provinciale Staten</v>
      </c>
      <c r="AP136" s="16" t="str">
        <f>IFERROR(VLOOKUP($P136,'Kredieten productgroepen functi'!$C:$M,8,FALSE),"n.v.t.")</f>
        <v>10</v>
      </c>
      <c r="AQ136" s="16" t="str">
        <f>IFERROR(VLOOKUP($P136,'Kredieten productgroepen functi'!$C:$M,9,FALSE),"n.v.t.")</f>
        <v>Provinciale Staten</v>
      </c>
      <c r="AR136" s="16" t="str">
        <f>IFERROR(VLOOKUP($P136,'Kredieten productgroepen functi'!$C:$M,10,FALSE),"n.v.t.")</f>
        <v>1</v>
      </c>
      <c r="AS136" s="16" t="str">
        <f>IFERROR(VLOOKUP($P136,'Kredieten productgroepen functi'!$C:$M,11,FALSE),"n.v.t.")</f>
        <v>Algemeen bestuur</v>
      </c>
      <c r="AT136" s="16" t="str">
        <f t="shared" si="11"/>
        <v>Lasten</v>
      </c>
      <c r="AU136" s="16" t="str">
        <f>IFERROR(VLOOKUP($R136,Kostensoorten!$C:$J,7,FALSE),"n.v.t.")</f>
        <v>8.2</v>
      </c>
      <c r="AV136" s="16" t="str">
        <f>IFERROR(VLOOKUP($R136,Kostensoorten!$C:$J,8,FALSE),"n.v.t.")</f>
        <v>Overige verrekeningen</v>
      </c>
    </row>
    <row r="137" spans="1:48">
      <c r="A137" s="16" t="s">
        <v>39</v>
      </c>
      <c r="B137" s="16" t="s">
        <v>39</v>
      </c>
      <c r="C137" s="16" t="s">
        <v>39</v>
      </c>
      <c r="D137" s="16" t="s">
        <v>39</v>
      </c>
      <c r="E137" s="16" t="s">
        <v>39</v>
      </c>
      <c r="F137" s="2" t="s">
        <v>9070</v>
      </c>
      <c r="G137" s="2" t="s">
        <v>39</v>
      </c>
      <c r="H137" s="2" t="s">
        <v>39</v>
      </c>
      <c r="I137" s="18">
        <v>506342.83</v>
      </c>
      <c r="J137" s="16" t="s">
        <v>39</v>
      </c>
      <c r="K137" s="16" t="s">
        <v>39</v>
      </c>
      <c r="L137" s="16" t="s">
        <v>39</v>
      </c>
      <c r="M137" s="16" t="s">
        <v>39</v>
      </c>
      <c r="N137" s="16" t="s">
        <v>39</v>
      </c>
      <c r="O137" s="16" t="s">
        <v>39</v>
      </c>
      <c r="P137" s="16" t="str">
        <f t="shared" si="9"/>
        <v>610000</v>
      </c>
      <c r="Q137" s="16" t="str">
        <f>IFERROR(VLOOKUP($P137,'Kredieten productgroepen functi'!$C:$M,2,FALSE),"n.v.t.")</f>
        <v>Apparaatskosten PS</v>
      </c>
      <c r="R137" s="16" t="str">
        <f t="shared" si="10"/>
        <v>482010</v>
      </c>
      <c r="S137" s="16" t="str">
        <f>IFERROR(VLOOKUP($R137,Kostensoorten!$C:$J,2,FALSE),"n.v.t.")</f>
        <v>Overhead</v>
      </c>
      <c r="T137" s="16" t="s">
        <v>39</v>
      </c>
      <c r="U137" s="16" t="s">
        <v>39</v>
      </c>
      <c r="V137" s="16" t="s">
        <v>39</v>
      </c>
      <c r="W137" s="16" t="s">
        <v>39</v>
      </c>
      <c r="X137" s="16" t="s">
        <v>39</v>
      </c>
      <c r="Y137" s="16" t="s">
        <v>39</v>
      </c>
      <c r="Z137" s="16" t="s">
        <v>39</v>
      </c>
      <c r="AA137" s="16" t="s">
        <v>39</v>
      </c>
      <c r="AB137" s="16" t="s">
        <v>39</v>
      </c>
      <c r="AC137" s="16" t="s">
        <v>39</v>
      </c>
      <c r="AD137" s="16" t="s">
        <v>39</v>
      </c>
      <c r="AE137" s="16" t="s">
        <v>39</v>
      </c>
      <c r="AF137" s="16" t="s">
        <v>39</v>
      </c>
      <c r="AG137" s="16" t="s">
        <v>39</v>
      </c>
      <c r="AH137" s="16" t="s">
        <v>39</v>
      </c>
      <c r="AI137" s="16" t="s">
        <v>39</v>
      </c>
      <c r="AJ137" s="16" t="s">
        <v>39</v>
      </c>
      <c r="AL137" s="16" t="s">
        <v>39</v>
      </c>
      <c r="AM137" s="16" t="s">
        <v>39</v>
      </c>
      <c r="AN137" s="16" t="str">
        <f>IFERROR(VLOOKUP($P137,'Kredieten productgroepen functi'!$C:$M,6,FALSE),"n.v.t.")</f>
        <v>1001</v>
      </c>
      <c r="AO137" s="16" t="str">
        <f>IFERROR(VLOOKUP($P137,'Kredieten productgroepen functi'!$C:$M,7,FALSE),"n.v.t.")</f>
        <v>Ondersteuning Provinciale Staten</v>
      </c>
      <c r="AP137" s="16" t="str">
        <f>IFERROR(VLOOKUP($P137,'Kredieten productgroepen functi'!$C:$M,8,FALSE),"n.v.t.")</f>
        <v>10</v>
      </c>
      <c r="AQ137" s="16" t="str">
        <f>IFERROR(VLOOKUP($P137,'Kredieten productgroepen functi'!$C:$M,9,FALSE),"n.v.t.")</f>
        <v>Provinciale Staten</v>
      </c>
      <c r="AR137" s="16" t="str">
        <f>IFERROR(VLOOKUP($P137,'Kredieten productgroepen functi'!$C:$M,10,FALSE),"n.v.t.")</f>
        <v>1</v>
      </c>
      <c r="AS137" s="16" t="str">
        <f>IFERROR(VLOOKUP($P137,'Kredieten productgroepen functi'!$C:$M,11,FALSE),"n.v.t.")</f>
        <v>Algemeen bestuur</v>
      </c>
      <c r="AT137" s="16" t="str">
        <f t="shared" si="11"/>
        <v>Lasten</v>
      </c>
      <c r="AU137" s="16" t="str">
        <f>IFERROR(VLOOKUP($R137,Kostensoorten!$C:$J,7,FALSE),"n.v.t.")</f>
        <v>8.2</v>
      </c>
      <c r="AV137" s="16" t="str">
        <f>IFERROR(VLOOKUP($R137,Kostensoorten!$C:$J,8,FALSE),"n.v.t.")</f>
        <v>Overige verrekeningen</v>
      </c>
    </row>
    <row r="138" spans="1:48">
      <c r="A138" s="16" t="s">
        <v>39</v>
      </c>
      <c r="B138" s="16" t="s">
        <v>39</v>
      </c>
      <c r="C138" s="16" t="s">
        <v>39</v>
      </c>
      <c r="D138" s="16" t="s">
        <v>39</v>
      </c>
      <c r="E138" s="16" t="s">
        <v>39</v>
      </c>
      <c r="F138" s="2" t="s">
        <v>6980</v>
      </c>
      <c r="G138" s="2" t="s">
        <v>39</v>
      </c>
      <c r="H138" s="2" t="s">
        <v>39</v>
      </c>
      <c r="I138" s="18">
        <v>9488.19</v>
      </c>
      <c r="J138" s="16" t="s">
        <v>39</v>
      </c>
      <c r="K138" s="16" t="s">
        <v>39</v>
      </c>
      <c r="L138" s="16" t="s">
        <v>39</v>
      </c>
      <c r="M138" s="16" t="s">
        <v>39</v>
      </c>
      <c r="N138" s="16" t="s">
        <v>39</v>
      </c>
      <c r="O138" s="16" t="s">
        <v>39</v>
      </c>
      <c r="P138" s="16" t="str">
        <f t="shared" si="9"/>
        <v>610100</v>
      </c>
      <c r="Q138" s="16" t="str">
        <f>IFERROR(VLOOKUP($P138,'Kredieten productgroepen functi'!$C:$M,2,FALSE),"n.v.t.")</f>
        <v>Vergoeding Prov.Staten</v>
      </c>
      <c r="R138" s="16" t="str">
        <f t="shared" si="10"/>
        <v>411001</v>
      </c>
      <c r="S138" s="16" t="str">
        <f>IFERROR(VLOOKUP($R138,Kostensoorten!$C:$J,2,FALSE),"n.v.t.")</f>
        <v>(Bruto)salaris</v>
      </c>
      <c r="T138" s="16" t="s">
        <v>39</v>
      </c>
      <c r="U138" s="16" t="s">
        <v>39</v>
      </c>
      <c r="V138" s="16" t="s">
        <v>39</v>
      </c>
      <c r="W138" s="16" t="s">
        <v>39</v>
      </c>
      <c r="X138" s="16" t="s">
        <v>39</v>
      </c>
      <c r="Y138" s="16" t="s">
        <v>39</v>
      </c>
      <c r="Z138" s="16" t="s">
        <v>39</v>
      </c>
      <c r="AA138" s="16" t="s">
        <v>39</v>
      </c>
      <c r="AB138" s="16" t="s">
        <v>39</v>
      </c>
      <c r="AC138" s="16" t="s">
        <v>39</v>
      </c>
      <c r="AD138" s="16" t="s">
        <v>39</v>
      </c>
      <c r="AE138" s="16" t="s">
        <v>39</v>
      </c>
      <c r="AF138" s="16" t="s">
        <v>39</v>
      </c>
      <c r="AG138" s="16" t="s">
        <v>39</v>
      </c>
      <c r="AH138" s="16" t="s">
        <v>39</v>
      </c>
      <c r="AI138" s="16" t="s">
        <v>39</v>
      </c>
      <c r="AJ138" s="16" t="s">
        <v>39</v>
      </c>
      <c r="AL138" s="16" t="s">
        <v>39</v>
      </c>
      <c r="AM138" s="16" t="s">
        <v>39</v>
      </c>
      <c r="AN138" s="16" t="str">
        <f>IFERROR(VLOOKUP($P138,'Kredieten productgroepen functi'!$C:$M,6,FALSE),"n.v.t.")</f>
        <v>1001</v>
      </c>
      <c r="AO138" s="16" t="str">
        <f>IFERROR(VLOOKUP($P138,'Kredieten productgroepen functi'!$C:$M,7,FALSE),"n.v.t.")</f>
        <v>Ondersteuning Provinciale Staten</v>
      </c>
      <c r="AP138" s="16" t="str">
        <f>IFERROR(VLOOKUP($P138,'Kredieten productgroepen functi'!$C:$M,8,FALSE),"n.v.t.")</f>
        <v>10</v>
      </c>
      <c r="AQ138" s="16" t="str">
        <f>IFERROR(VLOOKUP($P138,'Kredieten productgroepen functi'!$C:$M,9,FALSE),"n.v.t.")</f>
        <v>Provinciale Staten</v>
      </c>
      <c r="AR138" s="16" t="str">
        <f>IFERROR(VLOOKUP($P138,'Kredieten productgroepen functi'!$C:$M,10,FALSE),"n.v.t.")</f>
        <v>1</v>
      </c>
      <c r="AS138" s="16" t="str">
        <f>IFERROR(VLOOKUP($P138,'Kredieten productgroepen functi'!$C:$M,11,FALSE),"n.v.t.")</f>
        <v>Algemeen bestuur</v>
      </c>
      <c r="AT138" s="16" t="str">
        <f t="shared" si="11"/>
        <v>Lasten</v>
      </c>
      <c r="AU138" s="16" t="str">
        <f>IFERROR(VLOOKUP($R138,Kostensoorten!$C:$J,7,FALSE),"n.v.t.")</f>
        <v>1.1</v>
      </c>
      <c r="AV138" s="16" t="str">
        <f>IFERROR(VLOOKUP($R138,Kostensoorten!$C:$J,8,FALSE),"n.v.t.")</f>
        <v>Loonbetalingen en sociale premie</v>
      </c>
    </row>
    <row r="139" spans="1:48">
      <c r="A139" s="16" t="s">
        <v>39</v>
      </c>
      <c r="B139" s="16" t="s">
        <v>39</v>
      </c>
      <c r="C139" s="16" t="s">
        <v>39</v>
      </c>
      <c r="D139" s="16" t="s">
        <v>39</v>
      </c>
      <c r="E139" s="16" t="s">
        <v>39</v>
      </c>
      <c r="F139" s="2" t="s">
        <v>6589</v>
      </c>
      <c r="G139" s="2" t="s">
        <v>39</v>
      </c>
      <c r="H139" s="2" t="s">
        <v>39</v>
      </c>
      <c r="I139" s="18">
        <v>902.92</v>
      </c>
      <c r="J139" s="16" t="s">
        <v>39</v>
      </c>
      <c r="K139" s="16" t="s">
        <v>39</v>
      </c>
      <c r="L139" s="16" t="s">
        <v>39</v>
      </c>
      <c r="M139" s="16" t="s">
        <v>39</v>
      </c>
      <c r="N139" s="16" t="s">
        <v>39</v>
      </c>
      <c r="O139" s="16" t="s">
        <v>39</v>
      </c>
      <c r="P139" s="16" t="str">
        <f t="shared" si="9"/>
        <v>610100</v>
      </c>
      <c r="Q139" s="16" t="str">
        <f>IFERROR(VLOOKUP($P139,'Kredieten productgroepen functi'!$C:$M,2,FALSE),"n.v.t.")</f>
        <v>Vergoeding Prov.Staten</v>
      </c>
      <c r="R139" s="16" t="str">
        <f t="shared" si="10"/>
        <v>411100</v>
      </c>
      <c r="S139" s="16" t="str">
        <f>IFERROR(VLOOKUP($R139,Kostensoorten!$C:$J,2,FALSE),"n.v.t.")</f>
        <v>Sociale lasten</v>
      </c>
      <c r="T139" s="16" t="s">
        <v>39</v>
      </c>
      <c r="U139" s="16" t="s">
        <v>39</v>
      </c>
      <c r="V139" s="16" t="s">
        <v>39</v>
      </c>
      <c r="W139" s="16" t="s">
        <v>39</v>
      </c>
      <c r="X139" s="16" t="s">
        <v>39</v>
      </c>
      <c r="Y139" s="16" t="s">
        <v>39</v>
      </c>
      <c r="Z139" s="16" t="s">
        <v>39</v>
      </c>
      <c r="AA139" s="16" t="s">
        <v>39</v>
      </c>
      <c r="AB139" s="16" t="s">
        <v>39</v>
      </c>
      <c r="AC139" s="16" t="s">
        <v>39</v>
      </c>
      <c r="AD139" s="16" t="s">
        <v>39</v>
      </c>
      <c r="AE139" s="16" t="s">
        <v>39</v>
      </c>
      <c r="AF139" s="16" t="s">
        <v>39</v>
      </c>
      <c r="AG139" s="16" t="s">
        <v>39</v>
      </c>
      <c r="AH139" s="16" t="s">
        <v>39</v>
      </c>
      <c r="AI139" s="16" t="s">
        <v>39</v>
      </c>
      <c r="AJ139" s="16" t="s">
        <v>39</v>
      </c>
      <c r="AL139" s="16" t="s">
        <v>39</v>
      </c>
      <c r="AM139" s="16" t="s">
        <v>39</v>
      </c>
      <c r="AN139" s="16" t="str">
        <f>IFERROR(VLOOKUP($P139,'Kredieten productgroepen functi'!$C:$M,6,FALSE),"n.v.t.")</f>
        <v>1001</v>
      </c>
      <c r="AO139" s="16" t="str">
        <f>IFERROR(VLOOKUP($P139,'Kredieten productgroepen functi'!$C:$M,7,FALSE),"n.v.t.")</f>
        <v>Ondersteuning Provinciale Staten</v>
      </c>
      <c r="AP139" s="16" t="str">
        <f>IFERROR(VLOOKUP($P139,'Kredieten productgroepen functi'!$C:$M,8,FALSE),"n.v.t.")</f>
        <v>10</v>
      </c>
      <c r="AQ139" s="16" t="str">
        <f>IFERROR(VLOOKUP($P139,'Kredieten productgroepen functi'!$C:$M,9,FALSE),"n.v.t.")</f>
        <v>Provinciale Staten</v>
      </c>
      <c r="AR139" s="16" t="str">
        <f>IFERROR(VLOOKUP($P139,'Kredieten productgroepen functi'!$C:$M,10,FALSE),"n.v.t.")</f>
        <v>1</v>
      </c>
      <c r="AS139" s="16" t="str">
        <f>IFERROR(VLOOKUP($P139,'Kredieten productgroepen functi'!$C:$M,11,FALSE),"n.v.t.")</f>
        <v>Algemeen bestuur</v>
      </c>
      <c r="AT139" s="16" t="str">
        <f t="shared" si="11"/>
        <v>Lasten</v>
      </c>
      <c r="AU139" s="16" t="str">
        <f>IFERROR(VLOOKUP($R139,Kostensoorten!$C:$J,7,FALSE),"n.v.t.")</f>
        <v>1.1</v>
      </c>
      <c r="AV139" s="16" t="str">
        <f>IFERROR(VLOOKUP($R139,Kostensoorten!$C:$J,8,FALSE),"n.v.t.")</f>
        <v>Loonbetalingen en sociale premie</v>
      </c>
    </row>
    <row r="140" spans="1:48">
      <c r="A140" s="16" t="s">
        <v>39</v>
      </c>
      <c r="B140" s="16" t="s">
        <v>39</v>
      </c>
      <c r="C140" s="16" t="s">
        <v>39</v>
      </c>
      <c r="D140" s="16" t="s">
        <v>39</v>
      </c>
      <c r="E140" s="16" t="s">
        <v>39</v>
      </c>
      <c r="F140" s="2" t="s">
        <v>6590</v>
      </c>
      <c r="G140" s="2" t="s">
        <v>39</v>
      </c>
      <c r="H140" s="2" t="s">
        <v>39</v>
      </c>
      <c r="I140" s="18">
        <v>585483.43000000005</v>
      </c>
      <c r="J140" s="16" t="s">
        <v>39</v>
      </c>
      <c r="K140" s="16" t="s">
        <v>39</v>
      </c>
      <c r="L140" s="16" t="s">
        <v>39</v>
      </c>
      <c r="M140" s="16" t="s">
        <v>39</v>
      </c>
      <c r="N140" s="16" t="s">
        <v>39</v>
      </c>
      <c r="O140" s="16" t="s">
        <v>39</v>
      </c>
      <c r="P140" s="16" t="str">
        <f t="shared" si="9"/>
        <v>610100</v>
      </c>
      <c r="Q140" s="16" t="str">
        <f>IFERROR(VLOOKUP($P140,'Kredieten productgroepen functi'!$C:$M,2,FALSE),"n.v.t.")</f>
        <v>Vergoeding Prov.Staten</v>
      </c>
      <c r="R140" s="16" t="str">
        <f t="shared" si="10"/>
        <v>423092</v>
      </c>
      <c r="S140" s="16" t="str">
        <f>IFERROR(VLOOKUP($R140,Kostensoorten!$C:$J,2,FALSE),"n.v.t.")</f>
        <v>Presentiegelden</v>
      </c>
      <c r="T140" s="16" t="s">
        <v>39</v>
      </c>
      <c r="U140" s="16" t="s">
        <v>39</v>
      </c>
      <c r="V140" s="16" t="s">
        <v>39</v>
      </c>
      <c r="W140" s="16" t="s">
        <v>39</v>
      </c>
      <c r="X140" s="16" t="s">
        <v>39</v>
      </c>
      <c r="Y140" s="16" t="s">
        <v>39</v>
      </c>
      <c r="Z140" s="16" t="s">
        <v>39</v>
      </c>
      <c r="AA140" s="16" t="s">
        <v>39</v>
      </c>
      <c r="AB140" s="16" t="s">
        <v>39</v>
      </c>
      <c r="AC140" s="16" t="s">
        <v>39</v>
      </c>
      <c r="AD140" s="16" t="s">
        <v>39</v>
      </c>
      <c r="AE140" s="16" t="s">
        <v>39</v>
      </c>
      <c r="AF140" s="16" t="s">
        <v>39</v>
      </c>
      <c r="AG140" s="16" t="s">
        <v>39</v>
      </c>
      <c r="AH140" s="16" t="s">
        <v>39</v>
      </c>
      <c r="AI140" s="16" t="s">
        <v>39</v>
      </c>
      <c r="AJ140" s="16" t="s">
        <v>39</v>
      </c>
      <c r="AL140" s="16" t="s">
        <v>39</v>
      </c>
      <c r="AM140" s="16" t="s">
        <v>39</v>
      </c>
      <c r="AN140" s="16" t="str">
        <f>IFERROR(VLOOKUP($P140,'Kredieten productgroepen functi'!$C:$M,6,FALSE),"n.v.t.")</f>
        <v>1001</v>
      </c>
      <c r="AO140" s="16" t="str">
        <f>IFERROR(VLOOKUP($P140,'Kredieten productgroepen functi'!$C:$M,7,FALSE),"n.v.t.")</f>
        <v>Ondersteuning Provinciale Staten</v>
      </c>
      <c r="AP140" s="16" t="str">
        <f>IFERROR(VLOOKUP($P140,'Kredieten productgroepen functi'!$C:$M,8,FALSE),"n.v.t.")</f>
        <v>10</v>
      </c>
      <c r="AQ140" s="16" t="str">
        <f>IFERROR(VLOOKUP($P140,'Kredieten productgroepen functi'!$C:$M,9,FALSE),"n.v.t.")</f>
        <v>Provinciale Staten</v>
      </c>
      <c r="AR140" s="16" t="str">
        <f>IFERROR(VLOOKUP($P140,'Kredieten productgroepen functi'!$C:$M,10,FALSE),"n.v.t.")</f>
        <v>1</v>
      </c>
      <c r="AS140" s="16" t="str">
        <f>IFERROR(VLOOKUP($P140,'Kredieten productgroepen functi'!$C:$M,11,FALSE),"n.v.t.")</f>
        <v>Algemeen bestuur</v>
      </c>
      <c r="AT140" s="16" t="str">
        <f t="shared" si="11"/>
        <v>Lasten</v>
      </c>
      <c r="AU140" s="16" t="str">
        <f>IFERROR(VLOOKUP($R140,Kostensoorten!$C:$J,7,FALSE),"n.v.t.")</f>
        <v>2.3.1</v>
      </c>
      <c r="AV140" s="16" t="str">
        <f>IFERROR(VLOOKUP($R140,Kostensoorten!$C:$J,8,FALSE),"n.v.t.")</f>
        <v>Aankopen niet duurzame goedere</v>
      </c>
    </row>
    <row r="141" spans="1:48">
      <c r="A141" s="16" t="s">
        <v>39</v>
      </c>
      <c r="B141" s="16" t="s">
        <v>39</v>
      </c>
      <c r="C141" s="16" t="s">
        <v>39</v>
      </c>
      <c r="D141" s="16" t="s">
        <v>39</v>
      </c>
      <c r="E141" s="16" t="s">
        <v>39</v>
      </c>
      <c r="F141" s="2" t="s">
        <v>8508</v>
      </c>
      <c r="G141" s="2" t="s">
        <v>39</v>
      </c>
      <c r="H141" s="2" t="s">
        <v>39</v>
      </c>
      <c r="I141" s="18">
        <v>21.24</v>
      </c>
      <c r="J141" s="16" t="s">
        <v>39</v>
      </c>
      <c r="K141" s="16" t="s">
        <v>39</v>
      </c>
      <c r="L141" s="16" t="s">
        <v>39</v>
      </c>
      <c r="M141" s="16" t="s">
        <v>39</v>
      </c>
      <c r="N141" s="16" t="s">
        <v>39</v>
      </c>
      <c r="O141" s="16" t="s">
        <v>39</v>
      </c>
      <c r="P141" s="16" t="str">
        <f t="shared" si="9"/>
        <v>610100</v>
      </c>
      <c r="Q141" s="16" t="str">
        <f>IFERROR(VLOOKUP($P141,'Kredieten productgroepen functi'!$C:$M,2,FALSE),"n.v.t.")</f>
        <v>Vergoeding Prov.Staten</v>
      </c>
      <c r="R141" s="16" t="str">
        <f t="shared" si="10"/>
        <v>423151</v>
      </c>
      <c r="S141" s="16" t="str">
        <f>IFERROR(VLOOKUP($R141,Kostensoorten!$C:$J,2,FALSE),"n.v.t.")</f>
        <v>Reiskosten &gt;€ 0,19 Privé auto</v>
      </c>
      <c r="T141" s="16" t="s">
        <v>39</v>
      </c>
      <c r="U141" s="16" t="s">
        <v>39</v>
      </c>
      <c r="V141" s="16" t="s">
        <v>39</v>
      </c>
      <c r="W141" s="16" t="s">
        <v>39</v>
      </c>
      <c r="X141" s="16" t="s">
        <v>39</v>
      </c>
      <c r="Y141" s="16" t="s">
        <v>39</v>
      </c>
      <c r="Z141" s="16" t="s">
        <v>39</v>
      </c>
      <c r="AA141" s="16" t="s">
        <v>39</v>
      </c>
      <c r="AB141" s="16" t="s">
        <v>39</v>
      </c>
      <c r="AC141" s="16" t="s">
        <v>39</v>
      </c>
      <c r="AD141" s="16" t="s">
        <v>39</v>
      </c>
      <c r="AE141" s="16" t="s">
        <v>39</v>
      </c>
      <c r="AF141" s="16" t="s">
        <v>39</v>
      </c>
      <c r="AG141" s="16" t="s">
        <v>39</v>
      </c>
      <c r="AH141" s="16" t="s">
        <v>39</v>
      </c>
      <c r="AI141" s="16" t="s">
        <v>39</v>
      </c>
      <c r="AJ141" s="16" t="s">
        <v>39</v>
      </c>
      <c r="AL141" s="16" t="s">
        <v>39</v>
      </c>
      <c r="AM141" s="16" t="s">
        <v>39</v>
      </c>
      <c r="AN141" s="16" t="str">
        <f>IFERROR(VLOOKUP($P141,'Kredieten productgroepen functi'!$C:$M,6,FALSE),"n.v.t.")</f>
        <v>1001</v>
      </c>
      <c r="AO141" s="16" t="str">
        <f>IFERROR(VLOOKUP($P141,'Kredieten productgroepen functi'!$C:$M,7,FALSE),"n.v.t.")</f>
        <v>Ondersteuning Provinciale Staten</v>
      </c>
      <c r="AP141" s="16" t="str">
        <f>IFERROR(VLOOKUP($P141,'Kredieten productgroepen functi'!$C:$M,8,FALSE),"n.v.t.")</f>
        <v>10</v>
      </c>
      <c r="AQ141" s="16" t="str">
        <f>IFERROR(VLOOKUP($P141,'Kredieten productgroepen functi'!$C:$M,9,FALSE),"n.v.t.")</f>
        <v>Provinciale Staten</v>
      </c>
      <c r="AR141" s="16" t="str">
        <f>IFERROR(VLOOKUP($P141,'Kredieten productgroepen functi'!$C:$M,10,FALSE),"n.v.t.")</f>
        <v>1</v>
      </c>
      <c r="AS141" s="16" t="str">
        <f>IFERROR(VLOOKUP($P141,'Kredieten productgroepen functi'!$C:$M,11,FALSE),"n.v.t.")</f>
        <v>Algemeen bestuur</v>
      </c>
      <c r="AT141" s="16" t="str">
        <f t="shared" si="11"/>
        <v>Lasten</v>
      </c>
      <c r="AU141" s="16" t="str">
        <f>IFERROR(VLOOKUP($R141,Kostensoorten!$C:$J,7,FALSE),"n.v.t.")</f>
        <v>2.3.1</v>
      </c>
      <c r="AV141" s="16" t="str">
        <f>IFERROR(VLOOKUP($R141,Kostensoorten!$C:$J,8,FALSE),"n.v.t.")</f>
        <v>Aankopen niet duurzame goedere</v>
      </c>
    </row>
    <row r="142" spans="1:48">
      <c r="A142" s="16" t="s">
        <v>39</v>
      </c>
      <c r="B142" s="16" t="s">
        <v>39</v>
      </c>
      <c r="C142" s="16" t="s">
        <v>39</v>
      </c>
      <c r="D142" s="16" t="s">
        <v>39</v>
      </c>
      <c r="E142" s="16" t="s">
        <v>39</v>
      </c>
      <c r="F142" s="2" t="s">
        <v>6981</v>
      </c>
      <c r="G142" s="2" t="s">
        <v>39</v>
      </c>
      <c r="H142" s="2" t="s">
        <v>39</v>
      </c>
      <c r="I142" s="18">
        <v>4491.54</v>
      </c>
      <c r="J142" s="16" t="s">
        <v>39</v>
      </c>
      <c r="K142" s="16" t="s">
        <v>39</v>
      </c>
      <c r="L142" s="16" t="s">
        <v>39</v>
      </c>
      <c r="M142" s="16" t="s">
        <v>39</v>
      </c>
      <c r="N142" s="16" t="s">
        <v>39</v>
      </c>
      <c r="O142" s="16" t="s">
        <v>39</v>
      </c>
      <c r="P142" s="16" t="str">
        <f t="shared" si="9"/>
        <v>610100</v>
      </c>
      <c r="Q142" s="16" t="str">
        <f>IFERROR(VLOOKUP($P142,'Kredieten productgroepen functi'!$C:$M,2,FALSE),"n.v.t.")</f>
        <v>Vergoeding Prov.Staten</v>
      </c>
      <c r="R142" s="16" t="str">
        <f t="shared" si="10"/>
        <v>423199</v>
      </c>
      <c r="S142" s="16" t="str">
        <f>IFERROR(VLOOKUP($R142,Kostensoorten!$C:$J,2,FALSE),"n.v.t.")</f>
        <v>Kostenvergoeding GS/PS</v>
      </c>
      <c r="T142" s="16" t="s">
        <v>39</v>
      </c>
      <c r="U142" s="16" t="s">
        <v>39</v>
      </c>
      <c r="V142" s="16" t="s">
        <v>39</v>
      </c>
      <c r="W142" s="16" t="s">
        <v>39</v>
      </c>
      <c r="X142" s="16" t="s">
        <v>39</v>
      </c>
      <c r="Y142" s="16" t="s">
        <v>39</v>
      </c>
      <c r="Z142" s="16" t="s">
        <v>39</v>
      </c>
      <c r="AA142" s="16" t="s">
        <v>39</v>
      </c>
      <c r="AB142" s="16" t="s">
        <v>39</v>
      </c>
      <c r="AC142" s="16" t="s">
        <v>39</v>
      </c>
      <c r="AD142" s="16" t="s">
        <v>39</v>
      </c>
      <c r="AE142" s="16" t="s">
        <v>39</v>
      </c>
      <c r="AF142" s="16" t="s">
        <v>39</v>
      </c>
      <c r="AG142" s="16" t="s">
        <v>39</v>
      </c>
      <c r="AH142" s="16" t="s">
        <v>39</v>
      </c>
      <c r="AI142" s="16" t="s">
        <v>39</v>
      </c>
      <c r="AJ142" s="16" t="s">
        <v>39</v>
      </c>
      <c r="AL142" s="16" t="s">
        <v>39</v>
      </c>
      <c r="AM142" s="16" t="s">
        <v>39</v>
      </c>
      <c r="AN142" s="16" t="str">
        <f>IFERROR(VLOOKUP($P142,'Kredieten productgroepen functi'!$C:$M,6,FALSE),"n.v.t.")</f>
        <v>1001</v>
      </c>
      <c r="AO142" s="16" t="str">
        <f>IFERROR(VLOOKUP($P142,'Kredieten productgroepen functi'!$C:$M,7,FALSE),"n.v.t.")</f>
        <v>Ondersteuning Provinciale Staten</v>
      </c>
      <c r="AP142" s="16" t="str">
        <f>IFERROR(VLOOKUP($P142,'Kredieten productgroepen functi'!$C:$M,8,FALSE),"n.v.t.")</f>
        <v>10</v>
      </c>
      <c r="AQ142" s="16" t="str">
        <f>IFERROR(VLOOKUP($P142,'Kredieten productgroepen functi'!$C:$M,9,FALSE),"n.v.t.")</f>
        <v>Provinciale Staten</v>
      </c>
      <c r="AR142" s="16" t="str">
        <f>IFERROR(VLOOKUP($P142,'Kredieten productgroepen functi'!$C:$M,10,FALSE),"n.v.t.")</f>
        <v>1</v>
      </c>
      <c r="AS142" s="16" t="str">
        <f>IFERROR(VLOOKUP($P142,'Kredieten productgroepen functi'!$C:$M,11,FALSE),"n.v.t.")</f>
        <v>Algemeen bestuur</v>
      </c>
      <c r="AT142" s="16" t="str">
        <f t="shared" si="11"/>
        <v>Lasten</v>
      </c>
      <c r="AU142" s="16" t="str">
        <f>IFERROR(VLOOKUP($R142,Kostensoorten!$C:$J,7,FALSE),"n.v.t.")</f>
        <v>1.1</v>
      </c>
      <c r="AV142" s="16" t="str">
        <f>IFERROR(VLOOKUP($R142,Kostensoorten!$C:$J,8,FALSE),"n.v.t.")</f>
        <v>Loonbetalingen en sociale premie</v>
      </c>
    </row>
    <row r="143" spans="1:48">
      <c r="A143" s="16" t="s">
        <v>39</v>
      </c>
      <c r="B143" s="16" t="s">
        <v>39</v>
      </c>
      <c r="C143" s="16" t="s">
        <v>39</v>
      </c>
      <c r="D143" s="16" t="s">
        <v>39</v>
      </c>
      <c r="E143" s="16" t="s">
        <v>39</v>
      </c>
      <c r="F143" s="2" t="s">
        <v>6982</v>
      </c>
      <c r="G143" s="2" t="s">
        <v>39</v>
      </c>
      <c r="H143" s="2" t="s">
        <v>39</v>
      </c>
      <c r="I143" s="18">
        <v>87098.31</v>
      </c>
      <c r="J143" s="16" t="s">
        <v>39</v>
      </c>
      <c r="K143" s="16" t="s">
        <v>39</v>
      </c>
      <c r="L143" s="16" t="s">
        <v>39</v>
      </c>
      <c r="M143" s="16" t="s">
        <v>39</v>
      </c>
      <c r="N143" s="16" t="s">
        <v>39</v>
      </c>
      <c r="O143" s="16" t="s">
        <v>39</v>
      </c>
      <c r="P143" s="16" t="str">
        <f t="shared" si="9"/>
        <v>610100</v>
      </c>
      <c r="Q143" s="16" t="str">
        <f>IFERROR(VLOOKUP($P143,'Kredieten productgroepen functi'!$C:$M,2,FALSE),"n.v.t.")</f>
        <v>Vergoeding Prov.Staten</v>
      </c>
      <c r="R143" s="16" t="str">
        <f t="shared" si="10"/>
        <v>423199</v>
      </c>
      <c r="S143" s="16" t="str">
        <f>IFERROR(VLOOKUP($R143,Kostensoorten!$C:$J,2,FALSE),"n.v.t.")</f>
        <v>Kostenvergoeding GS/PS</v>
      </c>
      <c r="T143" s="16" t="s">
        <v>39</v>
      </c>
      <c r="U143" s="16" t="s">
        <v>39</v>
      </c>
      <c r="V143" s="16" t="s">
        <v>39</v>
      </c>
      <c r="W143" s="16" t="s">
        <v>39</v>
      </c>
      <c r="X143" s="16" t="s">
        <v>39</v>
      </c>
      <c r="Y143" s="16" t="s">
        <v>39</v>
      </c>
      <c r="Z143" s="16" t="s">
        <v>39</v>
      </c>
      <c r="AA143" s="16" t="s">
        <v>39</v>
      </c>
      <c r="AB143" s="16" t="s">
        <v>39</v>
      </c>
      <c r="AC143" s="16" t="s">
        <v>39</v>
      </c>
      <c r="AD143" s="16" t="s">
        <v>39</v>
      </c>
      <c r="AE143" s="16" t="s">
        <v>39</v>
      </c>
      <c r="AF143" s="16" t="s">
        <v>39</v>
      </c>
      <c r="AG143" s="16" t="s">
        <v>39</v>
      </c>
      <c r="AH143" s="16" t="s">
        <v>39</v>
      </c>
      <c r="AI143" s="16" t="s">
        <v>39</v>
      </c>
      <c r="AJ143" s="16" t="s">
        <v>39</v>
      </c>
      <c r="AL143" s="16" t="s">
        <v>39</v>
      </c>
      <c r="AM143" s="16" t="s">
        <v>39</v>
      </c>
      <c r="AN143" s="16" t="str">
        <f>IFERROR(VLOOKUP($P143,'Kredieten productgroepen functi'!$C:$M,6,FALSE),"n.v.t.")</f>
        <v>1001</v>
      </c>
      <c r="AO143" s="16" t="str">
        <f>IFERROR(VLOOKUP($P143,'Kredieten productgroepen functi'!$C:$M,7,FALSE),"n.v.t.")</f>
        <v>Ondersteuning Provinciale Staten</v>
      </c>
      <c r="AP143" s="16" t="str">
        <f>IFERROR(VLOOKUP($P143,'Kredieten productgroepen functi'!$C:$M,8,FALSE),"n.v.t.")</f>
        <v>10</v>
      </c>
      <c r="AQ143" s="16" t="str">
        <f>IFERROR(VLOOKUP($P143,'Kredieten productgroepen functi'!$C:$M,9,FALSE),"n.v.t.")</f>
        <v>Provinciale Staten</v>
      </c>
      <c r="AR143" s="16" t="str">
        <f>IFERROR(VLOOKUP($P143,'Kredieten productgroepen functi'!$C:$M,10,FALSE),"n.v.t.")</f>
        <v>1</v>
      </c>
      <c r="AS143" s="16" t="str">
        <f>IFERROR(VLOOKUP($P143,'Kredieten productgroepen functi'!$C:$M,11,FALSE),"n.v.t.")</f>
        <v>Algemeen bestuur</v>
      </c>
      <c r="AT143" s="16" t="str">
        <f t="shared" si="11"/>
        <v>Lasten</v>
      </c>
      <c r="AU143" s="16" t="str">
        <f>IFERROR(VLOOKUP($R143,Kostensoorten!$C:$J,7,FALSE),"n.v.t.")</f>
        <v>1.1</v>
      </c>
      <c r="AV143" s="16" t="str">
        <f>IFERROR(VLOOKUP($R143,Kostensoorten!$C:$J,8,FALSE),"n.v.t.")</f>
        <v>Loonbetalingen en sociale premie</v>
      </c>
    </row>
    <row r="144" spans="1:48">
      <c r="A144" s="16" t="s">
        <v>39</v>
      </c>
      <c r="B144" s="16" t="s">
        <v>39</v>
      </c>
      <c r="C144" s="16" t="s">
        <v>39</v>
      </c>
      <c r="D144" s="16" t="s">
        <v>39</v>
      </c>
      <c r="E144" s="16" t="s">
        <v>39</v>
      </c>
      <c r="F144" s="2" t="s">
        <v>6591</v>
      </c>
      <c r="G144" s="2" t="s">
        <v>39</v>
      </c>
      <c r="H144" s="2" t="s">
        <v>39</v>
      </c>
      <c r="I144" s="18">
        <v>5169.59</v>
      </c>
      <c r="J144" s="16" t="s">
        <v>39</v>
      </c>
      <c r="K144" s="16" t="s">
        <v>39</v>
      </c>
      <c r="L144" s="16" t="s">
        <v>39</v>
      </c>
      <c r="M144" s="16" t="s">
        <v>39</v>
      </c>
      <c r="N144" s="16" t="s">
        <v>39</v>
      </c>
      <c r="O144" s="16" t="s">
        <v>39</v>
      </c>
      <c r="P144" s="16" t="str">
        <f t="shared" si="9"/>
        <v>610101</v>
      </c>
      <c r="Q144" s="16" t="str">
        <f>IFERROR(VLOOKUP($P144,'Kredieten productgroepen functi'!$C:$M,2,FALSE),"n.v.t.")</f>
        <v>Reis- En Verblijfkosten PS</v>
      </c>
      <c r="R144" s="16" t="str">
        <f t="shared" si="10"/>
        <v>423139</v>
      </c>
      <c r="S144" s="16" t="str">
        <f>IFERROR(VLOOKUP($R144,Kostensoorten!$C:$J,2,FALSE),"n.v.t.")</f>
        <v>Overige diensten van derden</v>
      </c>
      <c r="T144" s="16" t="s">
        <v>39</v>
      </c>
      <c r="U144" s="16" t="s">
        <v>39</v>
      </c>
      <c r="V144" s="16" t="s">
        <v>39</v>
      </c>
      <c r="W144" s="16" t="s">
        <v>39</v>
      </c>
      <c r="X144" s="16" t="s">
        <v>39</v>
      </c>
      <c r="Y144" s="16" t="s">
        <v>39</v>
      </c>
      <c r="Z144" s="16" t="s">
        <v>39</v>
      </c>
      <c r="AA144" s="16" t="s">
        <v>39</v>
      </c>
      <c r="AB144" s="16" t="s">
        <v>39</v>
      </c>
      <c r="AC144" s="16" t="s">
        <v>39</v>
      </c>
      <c r="AD144" s="16" t="s">
        <v>39</v>
      </c>
      <c r="AE144" s="16" t="s">
        <v>39</v>
      </c>
      <c r="AF144" s="16" t="s">
        <v>39</v>
      </c>
      <c r="AG144" s="16" t="s">
        <v>39</v>
      </c>
      <c r="AH144" s="16" t="s">
        <v>39</v>
      </c>
      <c r="AI144" s="16" t="s">
        <v>39</v>
      </c>
      <c r="AJ144" s="16" t="s">
        <v>39</v>
      </c>
      <c r="AL144" s="16" t="s">
        <v>39</v>
      </c>
      <c r="AM144" s="16" t="s">
        <v>39</v>
      </c>
      <c r="AN144" s="16" t="str">
        <f>IFERROR(VLOOKUP($P144,'Kredieten productgroepen functi'!$C:$M,6,FALSE),"n.v.t.")</f>
        <v>1001</v>
      </c>
      <c r="AO144" s="16" t="str">
        <f>IFERROR(VLOOKUP($P144,'Kredieten productgroepen functi'!$C:$M,7,FALSE),"n.v.t.")</f>
        <v>Ondersteuning Provinciale Staten</v>
      </c>
      <c r="AP144" s="16" t="str">
        <f>IFERROR(VLOOKUP($P144,'Kredieten productgroepen functi'!$C:$M,8,FALSE),"n.v.t.")</f>
        <v>10</v>
      </c>
      <c r="AQ144" s="16" t="str">
        <f>IFERROR(VLOOKUP($P144,'Kredieten productgroepen functi'!$C:$M,9,FALSE),"n.v.t.")</f>
        <v>Provinciale Staten</v>
      </c>
      <c r="AR144" s="16" t="str">
        <f>IFERROR(VLOOKUP($P144,'Kredieten productgroepen functi'!$C:$M,10,FALSE),"n.v.t.")</f>
        <v>1</v>
      </c>
      <c r="AS144" s="16" t="str">
        <f>IFERROR(VLOOKUP($P144,'Kredieten productgroepen functi'!$C:$M,11,FALSE),"n.v.t.")</f>
        <v>Algemeen bestuur</v>
      </c>
      <c r="AT144" s="16" t="str">
        <f t="shared" si="11"/>
        <v>Lasten</v>
      </c>
      <c r="AU144" s="16" t="str">
        <f>IFERROR(VLOOKUP($R144,Kostensoorten!$C:$J,7,FALSE),"n.v.t.")</f>
        <v>2.3.1</v>
      </c>
      <c r="AV144" s="16" t="str">
        <f>IFERROR(VLOOKUP($R144,Kostensoorten!$C:$J,8,FALSE),"n.v.t.")</f>
        <v>Aankopen niet duurzame goedere</v>
      </c>
    </row>
    <row r="145" spans="1:48">
      <c r="A145" s="16" t="s">
        <v>39</v>
      </c>
      <c r="B145" s="16" t="s">
        <v>39</v>
      </c>
      <c r="C145" s="16" t="s">
        <v>39</v>
      </c>
      <c r="D145" s="16" t="s">
        <v>39</v>
      </c>
      <c r="E145" s="16" t="s">
        <v>39</v>
      </c>
      <c r="F145" s="2" t="s">
        <v>6592</v>
      </c>
      <c r="G145" s="2" t="s">
        <v>39</v>
      </c>
      <c r="H145" s="2" t="s">
        <v>39</v>
      </c>
      <c r="I145" s="18">
        <v>27461.73</v>
      </c>
      <c r="J145" s="16" t="s">
        <v>39</v>
      </c>
      <c r="K145" s="16" t="s">
        <v>39</v>
      </c>
      <c r="L145" s="16" t="s">
        <v>39</v>
      </c>
      <c r="M145" s="16" t="s">
        <v>39</v>
      </c>
      <c r="N145" s="16" t="s">
        <v>39</v>
      </c>
      <c r="O145" s="16" t="s">
        <v>39</v>
      </c>
      <c r="P145" s="16" t="str">
        <f t="shared" si="9"/>
        <v>610101</v>
      </c>
      <c r="Q145" s="16" t="str">
        <f>IFERROR(VLOOKUP($P145,'Kredieten productgroepen functi'!$C:$M,2,FALSE),"n.v.t.")</f>
        <v>Reis- En Verblijfkosten PS</v>
      </c>
      <c r="R145" s="16" t="str">
        <f t="shared" si="10"/>
        <v>423150</v>
      </c>
      <c r="S145" s="16" t="str">
        <f>IFERROR(VLOOKUP($R145,Kostensoorten!$C:$J,2,FALSE),"n.v.t.")</f>
        <v>Reiskosten &lt;€ 0,19 Privé auto</v>
      </c>
      <c r="T145" s="16" t="s">
        <v>39</v>
      </c>
      <c r="U145" s="16" t="s">
        <v>39</v>
      </c>
      <c r="V145" s="16" t="s">
        <v>39</v>
      </c>
      <c r="W145" s="16" t="s">
        <v>39</v>
      </c>
      <c r="X145" s="16" t="s">
        <v>39</v>
      </c>
      <c r="Y145" s="16" t="s">
        <v>39</v>
      </c>
      <c r="Z145" s="16" t="s">
        <v>39</v>
      </c>
      <c r="AA145" s="16" t="s">
        <v>39</v>
      </c>
      <c r="AB145" s="16" t="s">
        <v>39</v>
      </c>
      <c r="AC145" s="16" t="s">
        <v>39</v>
      </c>
      <c r="AD145" s="16" t="s">
        <v>39</v>
      </c>
      <c r="AE145" s="16" t="s">
        <v>39</v>
      </c>
      <c r="AF145" s="16" t="s">
        <v>39</v>
      </c>
      <c r="AG145" s="16" t="s">
        <v>39</v>
      </c>
      <c r="AH145" s="16" t="s">
        <v>39</v>
      </c>
      <c r="AI145" s="16" t="s">
        <v>39</v>
      </c>
      <c r="AJ145" s="16" t="s">
        <v>39</v>
      </c>
      <c r="AL145" s="16" t="s">
        <v>39</v>
      </c>
      <c r="AM145" s="16" t="s">
        <v>39</v>
      </c>
      <c r="AN145" s="16" t="str">
        <f>IFERROR(VLOOKUP($P145,'Kredieten productgroepen functi'!$C:$M,6,FALSE),"n.v.t.")</f>
        <v>1001</v>
      </c>
      <c r="AO145" s="16" t="str">
        <f>IFERROR(VLOOKUP($P145,'Kredieten productgroepen functi'!$C:$M,7,FALSE),"n.v.t.")</f>
        <v>Ondersteuning Provinciale Staten</v>
      </c>
      <c r="AP145" s="16" t="str">
        <f>IFERROR(VLOOKUP($P145,'Kredieten productgroepen functi'!$C:$M,8,FALSE),"n.v.t.")</f>
        <v>10</v>
      </c>
      <c r="AQ145" s="16" t="str">
        <f>IFERROR(VLOOKUP($P145,'Kredieten productgroepen functi'!$C:$M,9,FALSE),"n.v.t.")</f>
        <v>Provinciale Staten</v>
      </c>
      <c r="AR145" s="16" t="str">
        <f>IFERROR(VLOOKUP($P145,'Kredieten productgroepen functi'!$C:$M,10,FALSE),"n.v.t.")</f>
        <v>1</v>
      </c>
      <c r="AS145" s="16" t="str">
        <f>IFERROR(VLOOKUP($P145,'Kredieten productgroepen functi'!$C:$M,11,FALSE),"n.v.t.")</f>
        <v>Algemeen bestuur</v>
      </c>
      <c r="AT145" s="16" t="str">
        <f t="shared" si="11"/>
        <v>Lasten</v>
      </c>
      <c r="AU145" s="16" t="str">
        <f>IFERROR(VLOOKUP($R145,Kostensoorten!$C:$J,7,FALSE),"n.v.t.")</f>
        <v>2.3.1</v>
      </c>
      <c r="AV145" s="16" t="str">
        <f>IFERROR(VLOOKUP($R145,Kostensoorten!$C:$J,8,FALSE),"n.v.t.")</f>
        <v>Aankopen niet duurzame goedere</v>
      </c>
    </row>
    <row r="146" spans="1:48">
      <c r="A146" s="16" t="s">
        <v>39</v>
      </c>
      <c r="B146" s="16" t="s">
        <v>39</v>
      </c>
      <c r="C146" s="16" t="s">
        <v>39</v>
      </c>
      <c r="D146" s="16" t="s">
        <v>39</v>
      </c>
      <c r="E146" s="16" t="s">
        <v>39</v>
      </c>
      <c r="F146" s="2" t="s">
        <v>6593</v>
      </c>
      <c r="G146" s="2" t="s">
        <v>39</v>
      </c>
      <c r="H146" s="2" t="s">
        <v>39</v>
      </c>
      <c r="I146" s="18">
        <v>16902.62</v>
      </c>
      <c r="J146" s="16" t="s">
        <v>39</v>
      </c>
      <c r="K146" s="16" t="s">
        <v>39</v>
      </c>
      <c r="L146" s="16" t="s">
        <v>39</v>
      </c>
      <c r="M146" s="16" t="s">
        <v>39</v>
      </c>
      <c r="N146" s="16" t="s">
        <v>39</v>
      </c>
      <c r="O146" s="16" t="s">
        <v>39</v>
      </c>
      <c r="P146" s="16" t="str">
        <f t="shared" si="9"/>
        <v>610101</v>
      </c>
      <c r="Q146" s="16" t="str">
        <f>IFERROR(VLOOKUP($P146,'Kredieten productgroepen functi'!$C:$M,2,FALSE),"n.v.t.")</f>
        <v>Reis- En Verblijfkosten PS</v>
      </c>
      <c r="R146" s="16" t="str">
        <f t="shared" si="10"/>
        <v>423151</v>
      </c>
      <c r="S146" s="16" t="str">
        <f>IFERROR(VLOOKUP($R146,Kostensoorten!$C:$J,2,FALSE),"n.v.t.")</f>
        <v>Reiskosten &gt;€ 0,19 Privé auto</v>
      </c>
      <c r="T146" s="16" t="s">
        <v>39</v>
      </c>
      <c r="U146" s="16" t="s">
        <v>39</v>
      </c>
      <c r="V146" s="16" t="s">
        <v>39</v>
      </c>
      <c r="W146" s="16" t="s">
        <v>39</v>
      </c>
      <c r="X146" s="16" t="s">
        <v>39</v>
      </c>
      <c r="Y146" s="16" t="s">
        <v>39</v>
      </c>
      <c r="Z146" s="16" t="s">
        <v>39</v>
      </c>
      <c r="AA146" s="16" t="s">
        <v>39</v>
      </c>
      <c r="AB146" s="16" t="s">
        <v>39</v>
      </c>
      <c r="AC146" s="16" t="s">
        <v>39</v>
      </c>
      <c r="AD146" s="16" t="s">
        <v>39</v>
      </c>
      <c r="AE146" s="16" t="s">
        <v>39</v>
      </c>
      <c r="AF146" s="16" t="s">
        <v>39</v>
      </c>
      <c r="AG146" s="16" t="s">
        <v>39</v>
      </c>
      <c r="AH146" s="16" t="s">
        <v>39</v>
      </c>
      <c r="AI146" s="16" t="s">
        <v>39</v>
      </c>
      <c r="AJ146" s="16" t="s">
        <v>39</v>
      </c>
      <c r="AL146" s="16" t="s">
        <v>39</v>
      </c>
      <c r="AM146" s="16" t="s">
        <v>39</v>
      </c>
      <c r="AN146" s="16" t="str">
        <f>IFERROR(VLOOKUP($P146,'Kredieten productgroepen functi'!$C:$M,6,FALSE),"n.v.t.")</f>
        <v>1001</v>
      </c>
      <c r="AO146" s="16" t="str">
        <f>IFERROR(VLOOKUP($P146,'Kredieten productgroepen functi'!$C:$M,7,FALSE),"n.v.t.")</f>
        <v>Ondersteuning Provinciale Staten</v>
      </c>
      <c r="AP146" s="16" t="str">
        <f>IFERROR(VLOOKUP($P146,'Kredieten productgroepen functi'!$C:$M,8,FALSE),"n.v.t.")</f>
        <v>10</v>
      </c>
      <c r="AQ146" s="16" t="str">
        <f>IFERROR(VLOOKUP($P146,'Kredieten productgroepen functi'!$C:$M,9,FALSE),"n.v.t.")</f>
        <v>Provinciale Staten</v>
      </c>
      <c r="AR146" s="16" t="str">
        <f>IFERROR(VLOOKUP($P146,'Kredieten productgroepen functi'!$C:$M,10,FALSE),"n.v.t.")</f>
        <v>1</v>
      </c>
      <c r="AS146" s="16" t="str">
        <f>IFERROR(VLOOKUP($P146,'Kredieten productgroepen functi'!$C:$M,11,FALSE),"n.v.t.")</f>
        <v>Algemeen bestuur</v>
      </c>
      <c r="AT146" s="16" t="str">
        <f t="shared" si="11"/>
        <v>Lasten</v>
      </c>
      <c r="AU146" s="16" t="str">
        <f>IFERROR(VLOOKUP($R146,Kostensoorten!$C:$J,7,FALSE),"n.v.t.")</f>
        <v>2.3.1</v>
      </c>
      <c r="AV146" s="16" t="str">
        <f>IFERROR(VLOOKUP($R146,Kostensoorten!$C:$J,8,FALSE),"n.v.t.")</f>
        <v>Aankopen niet duurzame goedere</v>
      </c>
    </row>
    <row r="147" spans="1:48">
      <c r="A147" s="16" t="s">
        <v>39</v>
      </c>
      <c r="B147" s="16" t="s">
        <v>39</v>
      </c>
      <c r="C147" s="16" t="s">
        <v>39</v>
      </c>
      <c r="D147" s="16" t="s">
        <v>39</v>
      </c>
      <c r="E147" s="16" t="s">
        <v>39</v>
      </c>
      <c r="F147" s="2" t="s">
        <v>6983</v>
      </c>
      <c r="G147" s="2" t="s">
        <v>39</v>
      </c>
      <c r="H147" s="2" t="s">
        <v>39</v>
      </c>
      <c r="I147" s="18">
        <v>3321.16</v>
      </c>
      <c r="J147" s="16" t="s">
        <v>39</v>
      </c>
      <c r="K147" s="16" t="s">
        <v>39</v>
      </c>
      <c r="L147" s="16" t="s">
        <v>39</v>
      </c>
      <c r="M147" s="16" t="s">
        <v>39</v>
      </c>
      <c r="N147" s="16" t="s">
        <v>39</v>
      </c>
      <c r="O147" s="16" t="s">
        <v>39</v>
      </c>
      <c r="P147" s="16" t="str">
        <f t="shared" si="9"/>
        <v>610101</v>
      </c>
      <c r="Q147" s="16" t="str">
        <f>IFERROR(VLOOKUP($P147,'Kredieten productgroepen functi'!$C:$M,2,FALSE),"n.v.t.")</f>
        <v>Reis- En Verblijfkosten PS</v>
      </c>
      <c r="R147" s="16" t="str">
        <f t="shared" si="10"/>
        <v>423154</v>
      </c>
      <c r="S147" s="16" t="str">
        <f>IFERROR(VLOOKUP($R147,Kostensoorten!$C:$J,2,FALSE),"n.v.t.")</f>
        <v>Verblijfkosten werkzaamehden elders</v>
      </c>
      <c r="T147" s="16" t="s">
        <v>39</v>
      </c>
      <c r="U147" s="16" t="s">
        <v>39</v>
      </c>
      <c r="V147" s="16" t="s">
        <v>39</v>
      </c>
      <c r="W147" s="16" t="s">
        <v>39</v>
      </c>
      <c r="X147" s="16" t="s">
        <v>39</v>
      </c>
      <c r="Y147" s="16" t="s">
        <v>39</v>
      </c>
      <c r="Z147" s="16" t="s">
        <v>39</v>
      </c>
      <c r="AA147" s="16" t="s">
        <v>39</v>
      </c>
      <c r="AB147" s="16" t="s">
        <v>39</v>
      </c>
      <c r="AC147" s="16" t="s">
        <v>39</v>
      </c>
      <c r="AD147" s="16" t="s">
        <v>39</v>
      </c>
      <c r="AE147" s="16" t="s">
        <v>39</v>
      </c>
      <c r="AF147" s="16" t="s">
        <v>39</v>
      </c>
      <c r="AG147" s="16" t="s">
        <v>39</v>
      </c>
      <c r="AH147" s="16" t="s">
        <v>39</v>
      </c>
      <c r="AI147" s="16" t="s">
        <v>39</v>
      </c>
      <c r="AJ147" s="16" t="s">
        <v>39</v>
      </c>
      <c r="AL147" s="16" t="s">
        <v>39</v>
      </c>
      <c r="AM147" s="16" t="s">
        <v>39</v>
      </c>
      <c r="AN147" s="16" t="str">
        <f>IFERROR(VLOOKUP($P147,'Kredieten productgroepen functi'!$C:$M,6,FALSE),"n.v.t.")</f>
        <v>1001</v>
      </c>
      <c r="AO147" s="16" t="str">
        <f>IFERROR(VLOOKUP($P147,'Kredieten productgroepen functi'!$C:$M,7,FALSE),"n.v.t.")</f>
        <v>Ondersteuning Provinciale Staten</v>
      </c>
      <c r="AP147" s="16" t="str">
        <f>IFERROR(VLOOKUP($P147,'Kredieten productgroepen functi'!$C:$M,8,FALSE),"n.v.t.")</f>
        <v>10</v>
      </c>
      <c r="AQ147" s="16" t="str">
        <f>IFERROR(VLOOKUP($P147,'Kredieten productgroepen functi'!$C:$M,9,FALSE),"n.v.t.")</f>
        <v>Provinciale Staten</v>
      </c>
      <c r="AR147" s="16" t="str">
        <f>IFERROR(VLOOKUP($P147,'Kredieten productgroepen functi'!$C:$M,10,FALSE),"n.v.t.")</f>
        <v>1</v>
      </c>
      <c r="AS147" s="16" t="str">
        <f>IFERROR(VLOOKUP($P147,'Kredieten productgroepen functi'!$C:$M,11,FALSE),"n.v.t.")</f>
        <v>Algemeen bestuur</v>
      </c>
      <c r="AT147" s="16" t="str">
        <f t="shared" si="11"/>
        <v>Lasten</v>
      </c>
      <c r="AU147" s="16" t="str">
        <f>IFERROR(VLOOKUP($R147,Kostensoorten!$C:$J,7,FALSE),"n.v.t.")</f>
        <v>2.3.1</v>
      </c>
      <c r="AV147" s="16" t="str">
        <f>IFERROR(VLOOKUP($R147,Kostensoorten!$C:$J,8,FALSE),"n.v.t.")</f>
        <v>Aankopen niet duurzame goedere</v>
      </c>
    </row>
    <row r="148" spans="1:48">
      <c r="A148" s="16" t="s">
        <v>39</v>
      </c>
      <c r="B148" s="16" t="s">
        <v>39</v>
      </c>
      <c r="C148" s="16" t="s">
        <v>39</v>
      </c>
      <c r="D148" s="16" t="s">
        <v>39</v>
      </c>
      <c r="E148" s="16" t="s">
        <v>39</v>
      </c>
      <c r="F148" s="2" t="s">
        <v>44</v>
      </c>
      <c r="G148" s="2" t="s">
        <v>39</v>
      </c>
      <c r="H148" s="2" t="s">
        <v>39</v>
      </c>
      <c r="I148" s="18">
        <v>361818.12</v>
      </c>
      <c r="J148" s="16" t="s">
        <v>39</v>
      </c>
      <c r="K148" s="16" t="s">
        <v>39</v>
      </c>
      <c r="L148" s="16" t="s">
        <v>39</v>
      </c>
      <c r="M148" s="16" t="s">
        <v>39</v>
      </c>
      <c r="N148" s="16" t="s">
        <v>39</v>
      </c>
      <c r="O148" s="16" t="s">
        <v>39</v>
      </c>
      <c r="P148" s="16" t="str">
        <f t="shared" si="9"/>
        <v>610102</v>
      </c>
      <c r="Q148" s="16" t="str">
        <f>IFERROR(VLOOKUP($P148,'Kredieten productgroepen functi'!$C:$M,2,FALSE),"n.v.t.")</f>
        <v>Fractievergoedingen</v>
      </c>
      <c r="R148" s="16" t="str">
        <f t="shared" si="10"/>
        <v>440302</v>
      </c>
      <c r="S148" s="16" t="str">
        <f>IFERROR(VLOOKUP($R148,Kostensoorten!$C:$J,2,FALSE),"n.v.t.")</f>
        <v>Overige inkomensoverdrachten</v>
      </c>
      <c r="T148" s="16" t="s">
        <v>39</v>
      </c>
      <c r="U148" s="16" t="s">
        <v>39</v>
      </c>
      <c r="V148" s="16" t="s">
        <v>39</v>
      </c>
      <c r="W148" s="16" t="s">
        <v>39</v>
      </c>
      <c r="X148" s="16" t="s">
        <v>39</v>
      </c>
      <c r="Y148" s="16" t="s">
        <v>39</v>
      </c>
      <c r="Z148" s="16" t="s">
        <v>39</v>
      </c>
      <c r="AA148" s="16" t="s">
        <v>39</v>
      </c>
      <c r="AB148" s="16" t="s">
        <v>39</v>
      </c>
      <c r="AC148" s="16" t="s">
        <v>39</v>
      </c>
      <c r="AD148" s="16" t="s">
        <v>39</v>
      </c>
      <c r="AE148" s="16" t="s">
        <v>39</v>
      </c>
      <c r="AF148" s="16" t="s">
        <v>39</v>
      </c>
      <c r="AG148" s="16" t="s">
        <v>39</v>
      </c>
      <c r="AH148" s="16" t="s">
        <v>39</v>
      </c>
      <c r="AI148" s="16" t="s">
        <v>39</v>
      </c>
      <c r="AJ148" s="16" t="s">
        <v>39</v>
      </c>
      <c r="AL148" s="16" t="s">
        <v>39</v>
      </c>
      <c r="AM148" s="16" t="s">
        <v>39</v>
      </c>
      <c r="AN148" s="16" t="str">
        <f>IFERROR(VLOOKUP($P148,'Kredieten productgroepen functi'!$C:$M,6,FALSE),"n.v.t.")</f>
        <v>1001</v>
      </c>
      <c r="AO148" s="16" t="str">
        <f>IFERROR(VLOOKUP($P148,'Kredieten productgroepen functi'!$C:$M,7,FALSE),"n.v.t.")</f>
        <v>Ondersteuning Provinciale Staten</v>
      </c>
      <c r="AP148" s="16" t="str">
        <f>IFERROR(VLOOKUP($P148,'Kredieten productgroepen functi'!$C:$M,8,FALSE),"n.v.t.")</f>
        <v>10</v>
      </c>
      <c r="AQ148" s="16" t="str">
        <f>IFERROR(VLOOKUP($P148,'Kredieten productgroepen functi'!$C:$M,9,FALSE),"n.v.t.")</f>
        <v>Provinciale Staten</v>
      </c>
      <c r="AR148" s="16" t="str">
        <f>IFERROR(VLOOKUP($P148,'Kredieten productgroepen functi'!$C:$M,10,FALSE),"n.v.t.")</f>
        <v>1</v>
      </c>
      <c r="AS148" s="16" t="str">
        <f>IFERROR(VLOOKUP($P148,'Kredieten productgroepen functi'!$C:$M,11,FALSE),"n.v.t.")</f>
        <v>Algemeen bestuur</v>
      </c>
      <c r="AT148" s="16" t="str">
        <f t="shared" si="11"/>
        <v>Lasten</v>
      </c>
      <c r="AU148" s="16" t="str">
        <f>IFERROR(VLOOKUP($R148,Kostensoorten!$C:$J,7,FALSE),"n.v.t.")</f>
        <v>4.0.3</v>
      </c>
      <c r="AV148" s="16" t="str">
        <f>IFERROR(VLOOKUP($R148,Kostensoorten!$C:$J,8,FALSE),"n.v.t.")</f>
        <v>Overige inkomensoverdrachten</v>
      </c>
    </row>
    <row r="149" spans="1:48">
      <c r="A149" s="16" t="s">
        <v>39</v>
      </c>
      <c r="B149" s="16" t="s">
        <v>39</v>
      </c>
      <c r="C149" s="16" t="s">
        <v>39</v>
      </c>
      <c r="D149" s="16" t="s">
        <v>39</v>
      </c>
      <c r="E149" s="16" t="s">
        <v>39</v>
      </c>
      <c r="F149" s="2" t="s">
        <v>45</v>
      </c>
      <c r="G149" s="2" t="s">
        <v>39</v>
      </c>
      <c r="H149" s="2" t="s">
        <v>39</v>
      </c>
      <c r="I149" s="18">
        <v>35279.35</v>
      </c>
      <c r="J149" s="16" t="s">
        <v>39</v>
      </c>
      <c r="K149" s="16" t="s">
        <v>39</v>
      </c>
      <c r="L149" s="16" t="s">
        <v>39</v>
      </c>
      <c r="M149" s="16" t="s">
        <v>39</v>
      </c>
      <c r="N149" s="16" t="s">
        <v>39</v>
      </c>
      <c r="O149" s="16" t="s">
        <v>39</v>
      </c>
      <c r="P149" s="16" t="str">
        <f t="shared" si="9"/>
        <v>610103</v>
      </c>
      <c r="Q149" s="16" t="str">
        <f>IFERROR(VLOOKUP($P149,'Kredieten productgroepen functi'!$C:$M,2,FALSE),"n.v.t.")</f>
        <v>Verslagen/streaming</v>
      </c>
      <c r="R149" s="16" t="str">
        <f t="shared" si="10"/>
        <v>423139</v>
      </c>
      <c r="S149" s="16" t="str">
        <f>IFERROR(VLOOKUP($R149,Kostensoorten!$C:$J,2,FALSE),"n.v.t.")</f>
        <v>Overige diensten van derden</v>
      </c>
      <c r="T149" s="16" t="s">
        <v>39</v>
      </c>
      <c r="U149" s="16" t="s">
        <v>39</v>
      </c>
      <c r="V149" s="16" t="s">
        <v>39</v>
      </c>
      <c r="W149" s="16" t="s">
        <v>39</v>
      </c>
      <c r="X149" s="16" t="s">
        <v>39</v>
      </c>
      <c r="Y149" s="16" t="s">
        <v>39</v>
      </c>
      <c r="Z149" s="16" t="s">
        <v>39</v>
      </c>
      <c r="AA149" s="16" t="s">
        <v>39</v>
      </c>
      <c r="AB149" s="16" t="s">
        <v>39</v>
      </c>
      <c r="AC149" s="16" t="s">
        <v>39</v>
      </c>
      <c r="AD149" s="16" t="s">
        <v>39</v>
      </c>
      <c r="AE149" s="16" t="s">
        <v>39</v>
      </c>
      <c r="AF149" s="16" t="s">
        <v>39</v>
      </c>
      <c r="AG149" s="16" t="s">
        <v>39</v>
      </c>
      <c r="AH149" s="16" t="s">
        <v>39</v>
      </c>
      <c r="AI149" s="16" t="s">
        <v>39</v>
      </c>
      <c r="AJ149" s="16" t="s">
        <v>39</v>
      </c>
      <c r="AL149" s="16" t="s">
        <v>39</v>
      </c>
      <c r="AM149" s="16" t="s">
        <v>39</v>
      </c>
      <c r="AN149" s="16" t="str">
        <f>IFERROR(VLOOKUP($P149,'Kredieten productgroepen functi'!$C:$M,6,FALSE),"n.v.t.")</f>
        <v>1001</v>
      </c>
      <c r="AO149" s="16" t="str">
        <f>IFERROR(VLOOKUP($P149,'Kredieten productgroepen functi'!$C:$M,7,FALSE),"n.v.t.")</f>
        <v>Ondersteuning Provinciale Staten</v>
      </c>
      <c r="AP149" s="16" t="str">
        <f>IFERROR(VLOOKUP($P149,'Kredieten productgroepen functi'!$C:$M,8,FALSE),"n.v.t.")</f>
        <v>10</v>
      </c>
      <c r="AQ149" s="16" t="str">
        <f>IFERROR(VLOOKUP($P149,'Kredieten productgroepen functi'!$C:$M,9,FALSE),"n.v.t.")</f>
        <v>Provinciale Staten</v>
      </c>
      <c r="AR149" s="16" t="str">
        <f>IFERROR(VLOOKUP($P149,'Kredieten productgroepen functi'!$C:$M,10,FALSE),"n.v.t.")</f>
        <v>1</v>
      </c>
      <c r="AS149" s="16" t="str">
        <f>IFERROR(VLOOKUP($P149,'Kredieten productgroepen functi'!$C:$M,11,FALSE),"n.v.t.")</f>
        <v>Algemeen bestuur</v>
      </c>
      <c r="AT149" s="16" t="str">
        <f t="shared" si="11"/>
        <v>Lasten</v>
      </c>
      <c r="AU149" s="16" t="str">
        <f>IFERROR(VLOOKUP($R149,Kostensoorten!$C:$J,7,FALSE),"n.v.t.")</f>
        <v>2.3.1</v>
      </c>
      <c r="AV149" s="16" t="str">
        <f>IFERROR(VLOOKUP($R149,Kostensoorten!$C:$J,8,FALSE),"n.v.t.")</f>
        <v>Aankopen niet duurzame goedere</v>
      </c>
    </row>
    <row r="150" spans="1:48">
      <c r="A150" s="16" t="s">
        <v>39</v>
      </c>
      <c r="B150" s="16" t="s">
        <v>39</v>
      </c>
      <c r="C150" s="16" t="s">
        <v>39</v>
      </c>
      <c r="D150" s="16" t="s">
        <v>39</v>
      </c>
      <c r="E150" s="16" t="s">
        <v>39</v>
      </c>
      <c r="F150" s="2" t="s">
        <v>46</v>
      </c>
      <c r="G150" s="2" t="s">
        <v>39</v>
      </c>
      <c r="H150" s="2" t="s">
        <v>39</v>
      </c>
      <c r="I150" s="18">
        <v>30750.2</v>
      </c>
      <c r="J150" s="16" t="s">
        <v>39</v>
      </c>
      <c r="K150" s="16" t="s">
        <v>39</v>
      </c>
      <c r="L150" s="16" t="s">
        <v>39</v>
      </c>
      <c r="M150" s="16" t="s">
        <v>39</v>
      </c>
      <c r="N150" s="16" t="s">
        <v>39</v>
      </c>
      <c r="O150" s="16" t="s">
        <v>39</v>
      </c>
      <c r="P150" s="16" t="str">
        <f t="shared" si="9"/>
        <v>610104</v>
      </c>
      <c r="Q150" s="16" t="str">
        <f>IFERROR(VLOOKUP($P150,'Kredieten productgroepen functi'!$C:$M,2,FALSE),"n.v.t.")</f>
        <v>Advertentie Kosten PS</v>
      </c>
      <c r="R150" s="16" t="str">
        <f t="shared" si="10"/>
        <v>423136</v>
      </c>
      <c r="S150" s="16" t="str">
        <f>IFERROR(VLOOKUP($R150,Kostensoorten!$C:$J,2,FALSE),"n.v.t.")</f>
        <v>Advertenties</v>
      </c>
      <c r="T150" s="16" t="s">
        <v>39</v>
      </c>
      <c r="U150" s="16" t="s">
        <v>39</v>
      </c>
      <c r="V150" s="16" t="s">
        <v>39</v>
      </c>
      <c r="W150" s="16" t="s">
        <v>39</v>
      </c>
      <c r="X150" s="16" t="s">
        <v>39</v>
      </c>
      <c r="Y150" s="16" t="s">
        <v>39</v>
      </c>
      <c r="Z150" s="16" t="s">
        <v>39</v>
      </c>
      <c r="AA150" s="16" t="s">
        <v>39</v>
      </c>
      <c r="AB150" s="16" t="s">
        <v>39</v>
      </c>
      <c r="AC150" s="16" t="s">
        <v>39</v>
      </c>
      <c r="AD150" s="16" t="s">
        <v>39</v>
      </c>
      <c r="AE150" s="16" t="s">
        <v>39</v>
      </c>
      <c r="AF150" s="16" t="s">
        <v>39</v>
      </c>
      <c r="AG150" s="16" t="s">
        <v>39</v>
      </c>
      <c r="AH150" s="16" t="s">
        <v>39</v>
      </c>
      <c r="AI150" s="16" t="s">
        <v>39</v>
      </c>
      <c r="AJ150" s="16" t="s">
        <v>39</v>
      </c>
      <c r="AL150" s="16" t="s">
        <v>39</v>
      </c>
      <c r="AM150" s="16" t="s">
        <v>39</v>
      </c>
      <c r="AN150" s="16" t="str">
        <f>IFERROR(VLOOKUP($P150,'Kredieten productgroepen functi'!$C:$M,6,FALSE),"n.v.t.")</f>
        <v>1001</v>
      </c>
      <c r="AO150" s="16" t="str">
        <f>IFERROR(VLOOKUP($P150,'Kredieten productgroepen functi'!$C:$M,7,FALSE),"n.v.t.")</f>
        <v>Ondersteuning Provinciale Staten</v>
      </c>
      <c r="AP150" s="16" t="str">
        <f>IFERROR(VLOOKUP($P150,'Kredieten productgroepen functi'!$C:$M,8,FALSE),"n.v.t.")</f>
        <v>10</v>
      </c>
      <c r="AQ150" s="16" t="str">
        <f>IFERROR(VLOOKUP($P150,'Kredieten productgroepen functi'!$C:$M,9,FALSE),"n.v.t.")</f>
        <v>Provinciale Staten</v>
      </c>
      <c r="AR150" s="16" t="str">
        <f>IFERROR(VLOOKUP($P150,'Kredieten productgroepen functi'!$C:$M,10,FALSE),"n.v.t.")</f>
        <v>1</v>
      </c>
      <c r="AS150" s="16" t="str">
        <f>IFERROR(VLOOKUP($P150,'Kredieten productgroepen functi'!$C:$M,11,FALSE),"n.v.t.")</f>
        <v>Algemeen bestuur</v>
      </c>
      <c r="AT150" s="16" t="str">
        <f t="shared" si="11"/>
        <v>Lasten</v>
      </c>
      <c r="AU150" s="16" t="str">
        <f>IFERROR(VLOOKUP($R150,Kostensoorten!$C:$J,7,FALSE),"n.v.t.")</f>
        <v>2.3.1</v>
      </c>
      <c r="AV150" s="16" t="str">
        <f>IFERROR(VLOOKUP($R150,Kostensoorten!$C:$J,8,FALSE),"n.v.t.")</f>
        <v>Aankopen niet duurzame goedere</v>
      </c>
    </row>
    <row r="151" spans="1:48">
      <c r="A151" s="16" t="s">
        <v>39</v>
      </c>
      <c r="B151" s="16" t="s">
        <v>39</v>
      </c>
      <c r="C151" s="16" t="s">
        <v>39</v>
      </c>
      <c r="D151" s="16" t="s">
        <v>39</v>
      </c>
      <c r="E151" s="16" t="s">
        <v>39</v>
      </c>
      <c r="F151" s="2" t="s">
        <v>6594</v>
      </c>
      <c r="G151" s="2" t="s">
        <v>39</v>
      </c>
      <c r="H151" s="2" t="s">
        <v>39</v>
      </c>
      <c r="I151" s="18">
        <v>1396.22</v>
      </c>
      <c r="J151" s="16" t="s">
        <v>39</v>
      </c>
      <c r="K151" s="16" t="s">
        <v>39</v>
      </c>
      <c r="L151" s="16" t="s">
        <v>39</v>
      </c>
      <c r="M151" s="16" t="s">
        <v>39</v>
      </c>
      <c r="N151" s="16" t="s">
        <v>39</v>
      </c>
      <c r="O151" s="16" t="s">
        <v>39</v>
      </c>
      <c r="P151" s="16" t="str">
        <f t="shared" si="9"/>
        <v>610104</v>
      </c>
      <c r="Q151" s="16" t="str">
        <f>IFERROR(VLOOKUP($P151,'Kredieten productgroepen functi'!$C:$M,2,FALSE),"n.v.t.")</f>
        <v>Advertentie Kosten PS</v>
      </c>
      <c r="R151" s="16" t="str">
        <f t="shared" si="10"/>
        <v>460501</v>
      </c>
      <c r="S151" s="16" t="str">
        <f>IFERROR(VLOOKUP($R151,Kostensoorten!$C:$J,2,FALSE),"n.v.t.")</f>
        <v>overige administratieve boekingen</v>
      </c>
      <c r="T151" s="16" t="s">
        <v>39</v>
      </c>
      <c r="U151" s="16" t="s">
        <v>39</v>
      </c>
      <c r="V151" s="16" t="s">
        <v>39</v>
      </c>
      <c r="W151" s="16" t="s">
        <v>39</v>
      </c>
      <c r="X151" s="16" t="s">
        <v>39</v>
      </c>
      <c r="Y151" s="16" t="s">
        <v>39</v>
      </c>
      <c r="Z151" s="16" t="s">
        <v>39</v>
      </c>
      <c r="AA151" s="16" t="s">
        <v>39</v>
      </c>
      <c r="AB151" s="16" t="s">
        <v>39</v>
      </c>
      <c r="AC151" s="16" t="s">
        <v>39</v>
      </c>
      <c r="AD151" s="16" t="s">
        <v>39</v>
      </c>
      <c r="AE151" s="16" t="s">
        <v>39</v>
      </c>
      <c r="AF151" s="16" t="s">
        <v>39</v>
      </c>
      <c r="AG151" s="16" t="s">
        <v>39</v>
      </c>
      <c r="AH151" s="16" t="s">
        <v>39</v>
      </c>
      <c r="AI151" s="16" t="s">
        <v>39</v>
      </c>
      <c r="AJ151" s="16" t="s">
        <v>39</v>
      </c>
      <c r="AL151" s="16" t="s">
        <v>39</v>
      </c>
      <c r="AM151" s="16" t="s">
        <v>39</v>
      </c>
      <c r="AN151" s="16" t="str">
        <f>IFERROR(VLOOKUP($P151,'Kredieten productgroepen functi'!$C:$M,6,FALSE),"n.v.t.")</f>
        <v>1001</v>
      </c>
      <c r="AO151" s="16" t="str">
        <f>IFERROR(VLOOKUP($P151,'Kredieten productgroepen functi'!$C:$M,7,FALSE),"n.v.t.")</f>
        <v>Ondersteuning Provinciale Staten</v>
      </c>
      <c r="AP151" s="16" t="str">
        <f>IFERROR(VLOOKUP($P151,'Kredieten productgroepen functi'!$C:$M,8,FALSE),"n.v.t.")</f>
        <v>10</v>
      </c>
      <c r="AQ151" s="16" t="str">
        <f>IFERROR(VLOOKUP($P151,'Kredieten productgroepen functi'!$C:$M,9,FALSE),"n.v.t.")</f>
        <v>Provinciale Staten</v>
      </c>
      <c r="AR151" s="16" t="str">
        <f>IFERROR(VLOOKUP($P151,'Kredieten productgroepen functi'!$C:$M,10,FALSE),"n.v.t.")</f>
        <v>1</v>
      </c>
      <c r="AS151" s="16" t="str">
        <f>IFERROR(VLOOKUP($P151,'Kredieten productgroepen functi'!$C:$M,11,FALSE),"n.v.t.")</f>
        <v>Algemeen bestuur</v>
      </c>
      <c r="AT151" s="16" t="str">
        <f t="shared" si="11"/>
        <v>Lasten</v>
      </c>
      <c r="AU151" s="16" t="str">
        <f>IFERROR(VLOOKUP($R151,Kostensoorten!$C:$J,7,FALSE),"n.v.t.")</f>
        <v>6.9</v>
      </c>
      <c r="AV151" s="16" t="str">
        <f>IFERROR(VLOOKUP($R151,Kostensoorten!$C:$J,8,FALSE),"n.v.t.")</f>
        <v>Overige administratieve boekinge</v>
      </c>
    </row>
    <row r="152" spans="1:48">
      <c r="A152" s="16" t="s">
        <v>39</v>
      </c>
      <c r="B152" s="16" t="s">
        <v>39</v>
      </c>
      <c r="C152" s="16" t="s">
        <v>39</v>
      </c>
      <c r="D152" s="16" t="s">
        <v>39</v>
      </c>
      <c r="E152" s="16" t="s">
        <v>39</v>
      </c>
      <c r="F152" s="2" t="s">
        <v>7437</v>
      </c>
      <c r="G152" s="2" t="s">
        <v>39</v>
      </c>
      <c r="H152" s="2" t="s">
        <v>39</v>
      </c>
      <c r="I152" s="18">
        <v>9.6999999999999993</v>
      </c>
      <c r="J152" s="16" t="s">
        <v>39</v>
      </c>
      <c r="K152" s="16" t="s">
        <v>39</v>
      </c>
      <c r="L152" s="16" t="s">
        <v>39</v>
      </c>
      <c r="M152" s="16" t="s">
        <v>39</v>
      </c>
      <c r="N152" s="16" t="s">
        <v>39</v>
      </c>
      <c r="O152" s="16" t="s">
        <v>39</v>
      </c>
      <c r="P152" s="16" t="str">
        <f t="shared" si="9"/>
        <v>610105</v>
      </c>
      <c r="Q152" s="16" t="str">
        <f>IFERROR(VLOOKUP($P152,'Kredieten productgroepen functi'!$C:$M,2,FALSE),"n.v.t.")</f>
        <v>Excursiekosten PS</v>
      </c>
      <c r="R152" s="16" t="str">
        <f t="shared" si="10"/>
        <v>423142</v>
      </c>
      <c r="S152" s="16" t="str">
        <f>IFERROR(VLOOKUP($R152,Kostensoorten!$C:$J,2,FALSE),"n.v.t.")</f>
        <v>Geschenken aan externen/relaties</v>
      </c>
      <c r="T152" s="16" t="s">
        <v>39</v>
      </c>
      <c r="U152" s="16" t="s">
        <v>39</v>
      </c>
      <c r="V152" s="16" t="s">
        <v>39</v>
      </c>
      <c r="W152" s="16" t="s">
        <v>39</v>
      </c>
      <c r="X152" s="16" t="s">
        <v>39</v>
      </c>
      <c r="Y152" s="16" t="s">
        <v>39</v>
      </c>
      <c r="Z152" s="16" t="s">
        <v>39</v>
      </c>
      <c r="AA152" s="16" t="s">
        <v>39</v>
      </c>
      <c r="AB152" s="16" t="s">
        <v>39</v>
      </c>
      <c r="AC152" s="16" t="s">
        <v>39</v>
      </c>
      <c r="AD152" s="16" t="s">
        <v>39</v>
      </c>
      <c r="AE152" s="16" t="s">
        <v>39</v>
      </c>
      <c r="AF152" s="16" t="s">
        <v>39</v>
      </c>
      <c r="AG152" s="16" t="s">
        <v>39</v>
      </c>
      <c r="AH152" s="16" t="s">
        <v>39</v>
      </c>
      <c r="AI152" s="16" t="s">
        <v>39</v>
      </c>
      <c r="AJ152" s="16" t="s">
        <v>39</v>
      </c>
      <c r="AL152" s="16" t="s">
        <v>39</v>
      </c>
      <c r="AM152" s="16" t="s">
        <v>39</v>
      </c>
      <c r="AN152" s="16" t="str">
        <f>IFERROR(VLOOKUP($P152,'Kredieten productgroepen functi'!$C:$M,6,FALSE),"n.v.t.")</f>
        <v>1001</v>
      </c>
      <c r="AO152" s="16" t="str">
        <f>IFERROR(VLOOKUP($P152,'Kredieten productgroepen functi'!$C:$M,7,FALSE),"n.v.t.")</f>
        <v>Ondersteuning Provinciale Staten</v>
      </c>
      <c r="AP152" s="16" t="str">
        <f>IFERROR(VLOOKUP($P152,'Kredieten productgroepen functi'!$C:$M,8,FALSE),"n.v.t.")</f>
        <v>10</v>
      </c>
      <c r="AQ152" s="16" t="str">
        <f>IFERROR(VLOOKUP($P152,'Kredieten productgroepen functi'!$C:$M,9,FALSE),"n.v.t.")</f>
        <v>Provinciale Staten</v>
      </c>
      <c r="AR152" s="16" t="str">
        <f>IFERROR(VLOOKUP($P152,'Kredieten productgroepen functi'!$C:$M,10,FALSE),"n.v.t.")</f>
        <v>1</v>
      </c>
      <c r="AS152" s="16" t="str">
        <f>IFERROR(VLOOKUP($P152,'Kredieten productgroepen functi'!$C:$M,11,FALSE),"n.v.t.")</f>
        <v>Algemeen bestuur</v>
      </c>
      <c r="AT152" s="16" t="str">
        <f t="shared" si="11"/>
        <v>Lasten</v>
      </c>
      <c r="AU152" s="16" t="str">
        <f>IFERROR(VLOOKUP($R152,Kostensoorten!$C:$J,7,FALSE),"n.v.t.")</f>
        <v>2.3.1</v>
      </c>
      <c r="AV152" s="16" t="str">
        <f>IFERROR(VLOOKUP($R152,Kostensoorten!$C:$J,8,FALSE),"n.v.t.")</f>
        <v>Aankopen niet duurzame goedere</v>
      </c>
    </row>
    <row r="153" spans="1:48">
      <c r="A153" s="16" t="s">
        <v>39</v>
      </c>
      <c r="B153" s="16" t="s">
        <v>39</v>
      </c>
      <c r="C153" s="16" t="s">
        <v>39</v>
      </c>
      <c r="D153" s="16" t="s">
        <v>39</v>
      </c>
      <c r="E153" s="16" t="s">
        <v>39</v>
      </c>
      <c r="F153" s="2" t="s">
        <v>7253</v>
      </c>
      <c r="G153" s="2" t="s">
        <v>39</v>
      </c>
      <c r="H153" s="2" t="s">
        <v>39</v>
      </c>
      <c r="I153" s="18">
        <v>-135</v>
      </c>
      <c r="J153" s="16" t="s">
        <v>39</v>
      </c>
      <c r="K153" s="16" t="s">
        <v>39</v>
      </c>
      <c r="L153" s="16" t="s">
        <v>39</v>
      </c>
      <c r="M153" s="16" t="s">
        <v>39</v>
      </c>
      <c r="N153" s="16" t="s">
        <v>39</v>
      </c>
      <c r="O153" s="16" t="s">
        <v>39</v>
      </c>
      <c r="P153" s="16" t="str">
        <f t="shared" si="9"/>
        <v>610105</v>
      </c>
      <c r="Q153" s="16" t="str">
        <f>IFERROR(VLOOKUP($P153,'Kredieten productgroepen functi'!$C:$M,2,FALSE),"n.v.t.")</f>
        <v>Excursiekosten PS</v>
      </c>
      <c r="R153" s="16" t="str">
        <f t="shared" si="10"/>
        <v>423154</v>
      </c>
      <c r="S153" s="16" t="str">
        <f>IFERROR(VLOOKUP($R153,Kostensoorten!$C:$J,2,FALSE),"n.v.t.")</f>
        <v>Verblijfkosten werkzaamehden elders</v>
      </c>
      <c r="T153" s="16" t="s">
        <v>39</v>
      </c>
      <c r="U153" s="16" t="s">
        <v>39</v>
      </c>
      <c r="V153" s="16" t="s">
        <v>39</v>
      </c>
      <c r="W153" s="16" t="s">
        <v>39</v>
      </c>
      <c r="X153" s="16" t="s">
        <v>39</v>
      </c>
      <c r="Y153" s="16" t="s">
        <v>39</v>
      </c>
      <c r="Z153" s="16" t="s">
        <v>39</v>
      </c>
      <c r="AA153" s="16" t="s">
        <v>39</v>
      </c>
      <c r="AB153" s="16" t="s">
        <v>39</v>
      </c>
      <c r="AC153" s="16" t="s">
        <v>39</v>
      </c>
      <c r="AD153" s="16" t="s">
        <v>39</v>
      </c>
      <c r="AE153" s="16" t="s">
        <v>39</v>
      </c>
      <c r="AF153" s="16" t="s">
        <v>39</v>
      </c>
      <c r="AG153" s="16" t="s">
        <v>39</v>
      </c>
      <c r="AH153" s="16" t="s">
        <v>39</v>
      </c>
      <c r="AI153" s="16" t="s">
        <v>39</v>
      </c>
      <c r="AJ153" s="16" t="s">
        <v>39</v>
      </c>
      <c r="AL153" s="16" t="s">
        <v>39</v>
      </c>
      <c r="AM153" s="16" t="s">
        <v>39</v>
      </c>
      <c r="AN153" s="16" t="str">
        <f>IFERROR(VLOOKUP($P153,'Kredieten productgroepen functi'!$C:$M,6,FALSE),"n.v.t.")</f>
        <v>1001</v>
      </c>
      <c r="AO153" s="16" t="str">
        <f>IFERROR(VLOOKUP($P153,'Kredieten productgroepen functi'!$C:$M,7,FALSE),"n.v.t.")</f>
        <v>Ondersteuning Provinciale Staten</v>
      </c>
      <c r="AP153" s="16" t="str">
        <f>IFERROR(VLOOKUP($P153,'Kredieten productgroepen functi'!$C:$M,8,FALSE),"n.v.t.")</f>
        <v>10</v>
      </c>
      <c r="AQ153" s="16" t="str">
        <f>IFERROR(VLOOKUP($P153,'Kredieten productgroepen functi'!$C:$M,9,FALSE),"n.v.t.")</f>
        <v>Provinciale Staten</v>
      </c>
      <c r="AR153" s="16" t="str">
        <f>IFERROR(VLOOKUP($P153,'Kredieten productgroepen functi'!$C:$M,10,FALSE),"n.v.t.")</f>
        <v>1</v>
      </c>
      <c r="AS153" s="16" t="str">
        <f>IFERROR(VLOOKUP($P153,'Kredieten productgroepen functi'!$C:$M,11,FALSE),"n.v.t.")</f>
        <v>Algemeen bestuur</v>
      </c>
      <c r="AT153" s="16" t="str">
        <f t="shared" si="11"/>
        <v>Lasten</v>
      </c>
      <c r="AU153" s="16" t="str">
        <f>IFERROR(VLOOKUP($R153,Kostensoorten!$C:$J,7,FALSE),"n.v.t.")</f>
        <v>2.3.1</v>
      </c>
      <c r="AV153" s="16" t="str">
        <f>IFERROR(VLOOKUP($R153,Kostensoorten!$C:$J,8,FALSE),"n.v.t.")</f>
        <v>Aankopen niet duurzame goedere</v>
      </c>
    </row>
    <row r="154" spans="1:48">
      <c r="A154" s="16" t="s">
        <v>39</v>
      </c>
      <c r="B154" s="16" t="s">
        <v>39</v>
      </c>
      <c r="C154" s="16" t="s">
        <v>39</v>
      </c>
      <c r="D154" s="16" t="s">
        <v>39</v>
      </c>
      <c r="E154" s="16" t="s">
        <v>39</v>
      </c>
      <c r="F154" s="2" t="s">
        <v>6984</v>
      </c>
      <c r="G154" s="2" t="s">
        <v>39</v>
      </c>
      <c r="H154" s="2" t="s">
        <v>39</v>
      </c>
      <c r="I154" s="18">
        <v>4703.37</v>
      </c>
      <c r="J154" s="16" t="s">
        <v>39</v>
      </c>
      <c r="K154" s="16" t="s">
        <v>39</v>
      </c>
      <c r="L154" s="16" t="s">
        <v>39</v>
      </c>
      <c r="M154" s="16" t="s">
        <v>39</v>
      </c>
      <c r="N154" s="16" t="s">
        <v>39</v>
      </c>
      <c r="O154" s="16" t="s">
        <v>39</v>
      </c>
      <c r="P154" s="16" t="str">
        <f t="shared" si="9"/>
        <v>610106</v>
      </c>
      <c r="Q154" s="16" t="str">
        <f>IFERROR(VLOOKUP($P154,'Kredieten productgroepen functi'!$C:$M,2,FALSE),"n.v.t.")</f>
        <v>Scholing Statenleden</v>
      </c>
      <c r="R154" s="16" t="str">
        <f t="shared" si="10"/>
        <v>423134</v>
      </c>
      <c r="S154" s="16" t="str">
        <f>IFERROR(VLOOKUP($R154,Kostensoorten!$C:$J,2,FALSE),"n.v.t.")</f>
        <v>Studie en opleidingen</v>
      </c>
      <c r="T154" s="16" t="s">
        <v>39</v>
      </c>
      <c r="U154" s="16" t="s">
        <v>39</v>
      </c>
      <c r="V154" s="16" t="s">
        <v>39</v>
      </c>
      <c r="W154" s="16" t="s">
        <v>39</v>
      </c>
      <c r="X154" s="16" t="s">
        <v>39</v>
      </c>
      <c r="Y154" s="16" t="s">
        <v>39</v>
      </c>
      <c r="Z154" s="16" t="s">
        <v>39</v>
      </c>
      <c r="AA154" s="16" t="s">
        <v>39</v>
      </c>
      <c r="AB154" s="16" t="s">
        <v>39</v>
      </c>
      <c r="AC154" s="16" t="s">
        <v>39</v>
      </c>
      <c r="AD154" s="16" t="s">
        <v>39</v>
      </c>
      <c r="AE154" s="16" t="s">
        <v>39</v>
      </c>
      <c r="AF154" s="16" t="s">
        <v>39</v>
      </c>
      <c r="AG154" s="16" t="s">
        <v>39</v>
      </c>
      <c r="AH154" s="16" t="s">
        <v>39</v>
      </c>
      <c r="AI154" s="16" t="s">
        <v>39</v>
      </c>
      <c r="AJ154" s="16" t="s">
        <v>39</v>
      </c>
      <c r="AL154" s="16" t="s">
        <v>39</v>
      </c>
      <c r="AM154" s="16" t="s">
        <v>39</v>
      </c>
      <c r="AN154" s="16" t="str">
        <f>IFERROR(VLOOKUP($P154,'Kredieten productgroepen functi'!$C:$M,6,FALSE),"n.v.t.")</f>
        <v>1001</v>
      </c>
      <c r="AO154" s="16" t="str">
        <f>IFERROR(VLOOKUP($P154,'Kredieten productgroepen functi'!$C:$M,7,FALSE),"n.v.t.")</f>
        <v>Ondersteuning Provinciale Staten</v>
      </c>
      <c r="AP154" s="16" t="str">
        <f>IFERROR(VLOOKUP($P154,'Kredieten productgroepen functi'!$C:$M,8,FALSE),"n.v.t.")</f>
        <v>10</v>
      </c>
      <c r="AQ154" s="16" t="str">
        <f>IFERROR(VLOOKUP($P154,'Kredieten productgroepen functi'!$C:$M,9,FALSE),"n.v.t.")</f>
        <v>Provinciale Staten</v>
      </c>
      <c r="AR154" s="16" t="str">
        <f>IFERROR(VLOOKUP($P154,'Kredieten productgroepen functi'!$C:$M,10,FALSE),"n.v.t.")</f>
        <v>1</v>
      </c>
      <c r="AS154" s="16" t="str">
        <f>IFERROR(VLOOKUP($P154,'Kredieten productgroepen functi'!$C:$M,11,FALSE),"n.v.t.")</f>
        <v>Algemeen bestuur</v>
      </c>
      <c r="AT154" s="16" t="str">
        <f t="shared" si="11"/>
        <v>Lasten</v>
      </c>
      <c r="AU154" s="16" t="str">
        <f>IFERROR(VLOOKUP($R154,Kostensoorten!$C:$J,7,FALSE),"n.v.t.")</f>
        <v>2.3.1</v>
      </c>
      <c r="AV154" s="16" t="str">
        <f>IFERROR(VLOOKUP($R154,Kostensoorten!$C:$J,8,FALSE),"n.v.t.")</f>
        <v>Aankopen niet duurzame goedere</v>
      </c>
    </row>
    <row r="155" spans="1:48">
      <c r="A155" s="16" t="s">
        <v>39</v>
      </c>
      <c r="B155" s="16" t="s">
        <v>39</v>
      </c>
      <c r="C155" s="16" t="s">
        <v>39</v>
      </c>
      <c r="D155" s="16" t="s">
        <v>39</v>
      </c>
      <c r="E155" s="16" t="s">
        <v>39</v>
      </c>
      <c r="F155" s="2" t="s">
        <v>6985</v>
      </c>
      <c r="G155" s="2" t="s">
        <v>39</v>
      </c>
      <c r="H155" s="2" t="s">
        <v>39</v>
      </c>
      <c r="I155" s="18">
        <v>333.6</v>
      </c>
      <c r="J155" s="16" t="s">
        <v>39</v>
      </c>
      <c r="K155" s="16" t="s">
        <v>39</v>
      </c>
      <c r="L155" s="16" t="s">
        <v>39</v>
      </c>
      <c r="M155" s="16" t="s">
        <v>39</v>
      </c>
      <c r="N155" s="16" t="s">
        <v>39</v>
      </c>
      <c r="O155" s="16" t="s">
        <v>39</v>
      </c>
      <c r="P155" s="16" t="str">
        <f t="shared" si="9"/>
        <v>610107</v>
      </c>
      <c r="Q155" s="16" t="str">
        <f>IFERROR(VLOOKUP($P155,'Kredieten productgroepen functi'!$C:$M,2,FALSE),"n.v.t.")</f>
        <v>Internet Statenleden</v>
      </c>
      <c r="R155" s="16" t="str">
        <f t="shared" si="10"/>
        <v>423035</v>
      </c>
      <c r="S155" s="16" t="str">
        <f>IFERROR(VLOOKUP($R155,Kostensoorten!$C:$J,2,FALSE),"n.v.t.")</f>
        <v>Verg huisaansl internet/vaste tel</v>
      </c>
      <c r="T155" s="16" t="s">
        <v>39</v>
      </c>
      <c r="U155" s="16" t="s">
        <v>39</v>
      </c>
      <c r="V155" s="16" t="s">
        <v>39</v>
      </c>
      <c r="W155" s="16" t="s">
        <v>39</v>
      </c>
      <c r="X155" s="16" t="s">
        <v>39</v>
      </c>
      <c r="Y155" s="16" t="s">
        <v>39</v>
      </c>
      <c r="Z155" s="16" t="s">
        <v>39</v>
      </c>
      <c r="AA155" s="16" t="s">
        <v>39</v>
      </c>
      <c r="AB155" s="16" t="s">
        <v>39</v>
      </c>
      <c r="AC155" s="16" t="s">
        <v>39</v>
      </c>
      <c r="AD155" s="16" t="s">
        <v>39</v>
      </c>
      <c r="AE155" s="16" t="s">
        <v>39</v>
      </c>
      <c r="AF155" s="16" t="s">
        <v>39</v>
      </c>
      <c r="AG155" s="16" t="s">
        <v>39</v>
      </c>
      <c r="AH155" s="16" t="s">
        <v>39</v>
      </c>
      <c r="AI155" s="16" t="s">
        <v>39</v>
      </c>
      <c r="AJ155" s="16" t="s">
        <v>39</v>
      </c>
      <c r="AL155" s="16" t="s">
        <v>39</v>
      </c>
      <c r="AM155" s="16" t="s">
        <v>39</v>
      </c>
      <c r="AN155" s="16" t="str">
        <f>IFERROR(VLOOKUP($P155,'Kredieten productgroepen functi'!$C:$M,6,FALSE),"n.v.t.")</f>
        <v>1001</v>
      </c>
      <c r="AO155" s="16" t="str">
        <f>IFERROR(VLOOKUP($P155,'Kredieten productgroepen functi'!$C:$M,7,FALSE),"n.v.t.")</f>
        <v>Ondersteuning Provinciale Staten</v>
      </c>
      <c r="AP155" s="16" t="str">
        <f>IFERROR(VLOOKUP($P155,'Kredieten productgroepen functi'!$C:$M,8,FALSE),"n.v.t.")</f>
        <v>10</v>
      </c>
      <c r="AQ155" s="16" t="str">
        <f>IFERROR(VLOOKUP($P155,'Kredieten productgroepen functi'!$C:$M,9,FALSE),"n.v.t.")</f>
        <v>Provinciale Staten</v>
      </c>
      <c r="AR155" s="16" t="str">
        <f>IFERROR(VLOOKUP($P155,'Kredieten productgroepen functi'!$C:$M,10,FALSE),"n.v.t.")</f>
        <v>1</v>
      </c>
      <c r="AS155" s="16" t="str">
        <f>IFERROR(VLOOKUP($P155,'Kredieten productgroepen functi'!$C:$M,11,FALSE),"n.v.t.")</f>
        <v>Algemeen bestuur</v>
      </c>
      <c r="AT155" s="16" t="str">
        <f t="shared" si="11"/>
        <v>Lasten</v>
      </c>
      <c r="AU155" s="16" t="str">
        <f>IFERROR(VLOOKUP($R155,Kostensoorten!$C:$J,7,FALSE),"n.v.t.")</f>
        <v>2.3.1</v>
      </c>
      <c r="AV155" s="16" t="str">
        <f>IFERROR(VLOOKUP($R155,Kostensoorten!$C:$J,8,FALSE),"n.v.t.")</f>
        <v>Aankopen niet duurzame goedere</v>
      </c>
    </row>
    <row r="156" spans="1:48">
      <c r="A156" s="16" t="s">
        <v>39</v>
      </c>
      <c r="B156" s="16" t="s">
        <v>39</v>
      </c>
      <c r="C156" s="16" t="s">
        <v>39</v>
      </c>
      <c r="D156" s="16" t="s">
        <v>39</v>
      </c>
      <c r="E156" s="16" t="s">
        <v>39</v>
      </c>
      <c r="F156" s="2" t="s">
        <v>6595</v>
      </c>
      <c r="G156" s="2" t="s">
        <v>39</v>
      </c>
      <c r="H156" s="2" t="s">
        <v>39</v>
      </c>
      <c r="I156" s="18">
        <v>16472.22</v>
      </c>
      <c r="J156" s="16" t="s">
        <v>39</v>
      </c>
      <c r="K156" s="16" t="s">
        <v>39</v>
      </c>
      <c r="L156" s="16" t="s">
        <v>39</v>
      </c>
      <c r="M156" s="16" t="s">
        <v>39</v>
      </c>
      <c r="N156" s="16" t="s">
        <v>39</v>
      </c>
      <c r="O156" s="16" t="s">
        <v>39</v>
      </c>
      <c r="P156" s="16" t="str">
        <f t="shared" si="9"/>
        <v>610108</v>
      </c>
      <c r="Q156" s="16" t="str">
        <f>IFERROR(VLOOKUP($P156,'Kredieten productgroepen functi'!$C:$M,2,FALSE),"n.v.t.")</f>
        <v>Uitvoering duale taken</v>
      </c>
      <c r="R156" s="16" t="str">
        <f t="shared" si="10"/>
        <v>423139</v>
      </c>
      <c r="S156" s="16" t="str">
        <f>IFERROR(VLOOKUP($R156,Kostensoorten!$C:$J,2,FALSE),"n.v.t.")</f>
        <v>Overige diensten van derden</v>
      </c>
      <c r="T156" s="16" t="s">
        <v>39</v>
      </c>
      <c r="U156" s="16" t="s">
        <v>39</v>
      </c>
      <c r="V156" s="16" t="s">
        <v>39</v>
      </c>
      <c r="W156" s="16" t="s">
        <v>39</v>
      </c>
      <c r="X156" s="16" t="s">
        <v>39</v>
      </c>
      <c r="Y156" s="16" t="s">
        <v>39</v>
      </c>
      <c r="Z156" s="16" t="s">
        <v>39</v>
      </c>
      <c r="AA156" s="16" t="s">
        <v>39</v>
      </c>
      <c r="AB156" s="16" t="s">
        <v>39</v>
      </c>
      <c r="AC156" s="16" t="s">
        <v>39</v>
      </c>
      <c r="AD156" s="16" t="s">
        <v>39</v>
      </c>
      <c r="AE156" s="16" t="s">
        <v>39</v>
      </c>
      <c r="AF156" s="16" t="s">
        <v>39</v>
      </c>
      <c r="AG156" s="16" t="s">
        <v>39</v>
      </c>
      <c r="AH156" s="16" t="s">
        <v>39</v>
      </c>
      <c r="AI156" s="16" t="s">
        <v>39</v>
      </c>
      <c r="AJ156" s="16" t="s">
        <v>39</v>
      </c>
      <c r="AL156" s="16" t="s">
        <v>39</v>
      </c>
      <c r="AM156" s="16" t="s">
        <v>39</v>
      </c>
      <c r="AN156" s="16" t="str">
        <f>IFERROR(VLOOKUP($P156,'Kredieten productgroepen functi'!$C:$M,6,FALSE),"n.v.t.")</f>
        <v>1001</v>
      </c>
      <c r="AO156" s="16" t="str">
        <f>IFERROR(VLOOKUP($P156,'Kredieten productgroepen functi'!$C:$M,7,FALSE),"n.v.t.")</f>
        <v>Ondersteuning Provinciale Staten</v>
      </c>
      <c r="AP156" s="16" t="str">
        <f>IFERROR(VLOOKUP($P156,'Kredieten productgroepen functi'!$C:$M,8,FALSE),"n.v.t.")</f>
        <v>10</v>
      </c>
      <c r="AQ156" s="16" t="str">
        <f>IFERROR(VLOOKUP($P156,'Kredieten productgroepen functi'!$C:$M,9,FALSE),"n.v.t.")</f>
        <v>Provinciale Staten</v>
      </c>
      <c r="AR156" s="16" t="str">
        <f>IFERROR(VLOOKUP($P156,'Kredieten productgroepen functi'!$C:$M,10,FALSE),"n.v.t.")</f>
        <v>1</v>
      </c>
      <c r="AS156" s="16" t="str">
        <f>IFERROR(VLOOKUP($P156,'Kredieten productgroepen functi'!$C:$M,11,FALSE),"n.v.t.")</f>
        <v>Algemeen bestuur</v>
      </c>
      <c r="AT156" s="16" t="str">
        <f t="shared" si="11"/>
        <v>Lasten</v>
      </c>
      <c r="AU156" s="16" t="str">
        <f>IFERROR(VLOOKUP($R156,Kostensoorten!$C:$J,7,FALSE),"n.v.t.")</f>
        <v>2.3.1</v>
      </c>
      <c r="AV156" s="16" t="str">
        <f>IFERROR(VLOOKUP($R156,Kostensoorten!$C:$J,8,FALSE),"n.v.t.")</f>
        <v>Aankopen niet duurzame goedere</v>
      </c>
    </row>
    <row r="157" spans="1:48">
      <c r="A157" s="16" t="s">
        <v>39</v>
      </c>
      <c r="B157" s="16" t="s">
        <v>39</v>
      </c>
      <c r="C157" s="16" t="s">
        <v>39</v>
      </c>
      <c r="D157" s="16" t="s">
        <v>39</v>
      </c>
      <c r="E157" s="16" t="s">
        <v>39</v>
      </c>
      <c r="F157" s="2" t="s">
        <v>7813</v>
      </c>
      <c r="G157" s="2" t="s">
        <v>39</v>
      </c>
      <c r="H157" s="2" t="s">
        <v>39</v>
      </c>
      <c r="I157" s="18">
        <v>25</v>
      </c>
      <c r="J157" s="16" t="s">
        <v>39</v>
      </c>
      <c r="K157" s="16" t="s">
        <v>39</v>
      </c>
      <c r="L157" s="16" t="s">
        <v>39</v>
      </c>
      <c r="M157" s="16" t="s">
        <v>39</v>
      </c>
      <c r="N157" s="16" t="s">
        <v>39</v>
      </c>
      <c r="O157" s="16" t="s">
        <v>39</v>
      </c>
      <c r="P157" s="16" t="str">
        <f t="shared" si="9"/>
        <v>610108</v>
      </c>
      <c r="Q157" s="16" t="str">
        <f>IFERROR(VLOOKUP($P157,'Kredieten productgroepen functi'!$C:$M,2,FALSE),"n.v.t.")</f>
        <v>Uitvoering duale taken</v>
      </c>
      <c r="R157" s="16" t="str">
        <f t="shared" si="10"/>
        <v>423142</v>
      </c>
      <c r="S157" s="16" t="str">
        <f>IFERROR(VLOOKUP($R157,Kostensoorten!$C:$J,2,FALSE),"n.v.t.")</f>
        <v>Geschenken aan externen/relaties</v>
      </c>
      <c r="T157" s="16" t="s">
        <v>39</v>
      </c>
      <c r="U157" s="16" t="s">
        <v>39</v>
      </c>
      <c r="V157" s="16" t="s">
        <v>39</v>
      </c>
      <c r="W157" s="16" t="s">
        <v>39</v>
      </c>
      <c r="X157" s="16" t="s">
        <v>39</v>
      </c>
      <c r="Y157" s="16" t="s">
        <v>39</v>
      </c>
      <c r="Z157" s="16" t="s">
        <v>39</v>
      </c>
      <c r="AA157" s="16" t="s">
        <v>39</v>
      </c>
      <c r="AB157" s="16" t="s">
        <v>39</v>
      </c>
      <c r="AC157" s="16" t="s">
        <v>39</v>
      </c>
      <c r="AD157" s="16" t="s">
        <v>39</v>
      </c>
      <c r="AE157" s="16" t="s">
        <v>39</v>
      </c>
      <c r="AF157" s="16" t="s">
        <v>39</v>
      </c>
      <c r="AG157" s="16" t="s">
        <v>39</v>
      </c>
      <c r="AH157" s="16" t="s">
        <v>39</v>
      </c>
      <c r="AI157" s="16" t="s">
        <v>39</v>
      </c>
      <c r="AJ157" s="16" t="s">
        <v>39</v>
      </c>
      <c r="AL157" s="16" t="s">
        <v>39</v>
      </c>
      <c r="AM157" s="16" t="s">
        <v>39</v>
      </c>
      <c r="AN157" s="16" t="str">
        <f>IFERROR(VLOOKUP($P157,'Kredieten productgroepen functi'!$C:$M,6,FALSE),"n.v.t.")</f>
        <v>1001</v>
      </c>
      <c r="AO157" s="16" t="str">
        <f>IFERROR(VLOOKUP($P157,'Kredieten productgroepen functi'!$C:$M,7,FALSE),"n.v.t.")</f>
        <v>Ondersteuning Provinciale Staten</v>
      </c>
      <c r="AP157" s="16" t="str">
        <f>IFERROR(VLOOKUP($P157,'Kredieten productgroepen functi'!$C:$M,8,FALSE),"n.v.t.")</f>
        <v>10</v>
      </c>
      <c r="AQ157" s="16" t="str">
        <f>IFERROR(VLOOKUP($P157,'Kredieten productgroepen functi'!$C:$M,9,FALSE),"n.v.t.")</f>
        <v>Provinciale Staten</v>
      </c>
      <c r="AR157" s="16" t="str">
        <f>IFERROR(VLOOKUP($P157,'Kredieten productgroepen functi'!$C:$M,10,FALSE),"n.v.t.")</f>
        <v>1</v>
      </c>
      <c r="AS157" s="16" t="str">
        <f>IFERROR(VLOOKUP($P157,'Kredieten productgroepen functi'!$C:$M,11,FALSE),"n.v.t.")</f>
        <v>Algemeen bestuur</v>
      </c>
      <c r="AT157" s="16" t="str">
        <f t="shared" si="11"/>
        <v>Lasten</v>
      </c>
      <c r="AU157" s="16" t="str">
        <f>IFERROR(VLOOKUP($R157,Kostensoorten!$C:$J,7,FALSE),"n.v.t.")</f>
        <v>2.3.1</v>
      </c>
      <c r="AV157" s="16" t="str">
        <f>IFERROR(VLOOKUP($R157,Kostensoorten!$C:$J,8,FALSE),"n.v.t.")</f>
        <v>Aankopen niet duurzame goedere</v>
      </c>
    </row>
    <row r="158" spans="1:48">
      <c r="A158" s="16" t="s">
        <v>39</v>
      </c>
      <c r="B158" s="16" t="s">
        <v>39</v>
      </c>
      <c r="C158" s="16" t="s">
        <v>39</v>
      </c>
      <c r="D158" s="16" t="s">
        <v>39</v>
      </c>
      <c r="E158" s="16" t="s">
        <v>39</v>
      </c>
      <c r="F158" s="2" t="s">
        <v>6986</v>
      </c>
      <c r="G158" s="2" t="s">
        <v>39</v>
      </c>
      <c r="H158" s="2" t="s">
        <v>39</v>
      </c>
      <c r="I158" s="18">
        <v>1583.24</v>
      </c>
      <c r="J158" s="16" t="s">
        <v>39</v>
      </c>
      <c r="K158" s="16" t="s">
        <v>39</v>
      </c>
      <c r="L158" s="16" t="s">
        <v>39</v>
      </c>
      <c r="M158" s="16" t="s">
        <v>39</v>
      </c>
      <c r="N158" s="16" t="s">
        <v>39</v>
      </c>
      <c r="O158" s="16" t="s">
        <v>39</v>
      </c>
      <c r="P158" s="16" t="str">
        <f t="shared" si="9"/>
        <v>610108</v>
      </c>
      <c r="Q158" s="16" t="str">
        <f>IFERROR(VLOOKUP($P158,'Kredieten productgroepen functi'!$C:$M,2,FALSE),"n.v.t.")</f>
        <v>Uitvoering duale taken</v>
      </c>
      <c r="R158" s="16" t="str">
        <f t="shared" si="10"/>
        <v>423175</v>
      </c>
      <c r="S158" s="16" t="str">
        <f>IFERROR(VLOOKUP($R158,Kostensoorten!$C:$J,2,FALSE),"n.v.t.")</f>
        <v>Vergadering/bijeenkomst Extern</v>
      </c>
      <c r="T158" s="16" t="s">
        <v>39</v>
      </c>
      <c r="U158" s="16" t="s">
        <v>39</v>
      </c>
      <c r="V158" s="16" t="s">
        <v>39</v>
      </c>
      <c r="W158" s="16" t="s">
        <v>39</v>
      </c>
      <c r="X158" s="16" t="s">
        <v>39</v>
      </c>
      <c r="Y158" s="16" t="s">
        <v>39</v>
      </c>
      <c r="Z158" s="16" t="s">
        <v>39</v>
      </c>
      <c r="AA158" s="16" t="s">
        <v>39</v>
      </c>
      <c r="AB158" s="16" t="s">
        <v>39</v>
      </c>
      <c r="AC158" s="16" t="s">
        <v>39</v>
      </c>
      <c r="AD158" s="16" t="s">
        <v>39</v>
      </c>
      <c r="AE158" s="16" t="s">
        <v>39</v>
      </c>
      <c r="AF158" s="16" t="s">
        <v>39</v>
      </c>
      <c r="AG158" s="16" t="s">
        <v>39</v>
      </c>
      <c r="AH158" s="16" t="s">
        <v>39</v>
      </c>
      <c r="AI158" s="16" t="s">
        <v>39</v>
      </c>
      <c r="AJ158" s="16" t="s">
        <v>39</v>
      </c>
      <c r="AL158" s="16" t="s">
        <v>39</v>
      </c>
      <c r="AM158" s="16" t="s">
        <v>39</v>
      </c>
      <c r="AN158" s="16" t="str">
        <f>IFERROR(VLOOKUP($P158,'Kredieten productgroepen functi'!$C:$M,6,FALSE),"n.v.t.")</f>
        <v>1001</v>
      </c>
      <c r="AO158" s="16" t="str">
        <f>IFERROR(VLOOKUP($P158,'Kredieten productgroepen functi'!$C:$M,7,FALSE),"n.v.t.")</f>
        <v>Ondersteuning Provinciale Staten</v>
      </c>
      <c r="AP158" s="16" t="str">
        <f>IFERROR(VLOOKUP($P158,'Kredieten productgroepen functi'!$C:$M,8,FALSE),"n.v.t.")</f>
        <v>10</v>
      </c>
      <c r="AQ158" s="16" t="str">
        <f>IFERROR(VLOOKUP($P158,'Kredieten productgroepen functi'!$C:$M,9,FALSE),"n.v.t.")</f>
        <v>Provinciale Staten</v>
      </c>
      <c r="AR158" s="16" t="str">
        <f>IFERROR(VLOOKUP($P158,'Kredieten productgroepen functi'!$C:$M,10,FALSE),"n.v.t.")</f>
        <v>1</v>
      </c>
      <c r="AS158" s="16" t="str">
        <f>IFERROR(VLOOKUP($P158,'Kredieten productgroepen functi'!$C:$M,11,FALSE),"n.v.t.")</f>
        <v>Algemeen bestuur</v>
      </c>
      <c r="AT158" s="16" t="str">
        <f t="shared" si="11"/>
        <v>Lasten</v>
      </c>
      <c r="AU158" s="16" t="str">
        <f>IFERROR(VLOOKUP($R158,Kostensoorten!$C:$J,7,FALSE),"n.v.t.")</f>
        <v>2.3.1</v>
      </c>
      <c r="AV158" s="16" t="str">
        <f>IFERROR(VLOOKUP($R158,Kostensoorten!$C:$J,8,FALSE),"n.v.t.")</f>
        <v>Aankopen niet duurzame goedere</v>
      </c>
    </row>
    <row r="159" spans="1:48">
      <c r="A159" s="16" t="s">
        <v>39</v>
      </c>
      <c r="B159" s="16" t="s">
        <v>39</v>
      </c>
      <c r="C159" s="16" t="s">
        <v>39</v>
      </c>
      <c r="D159" s="16" t="s">
        <v>39</v>
      </c>
      <c r="E159" s="16" t="s">
        <v>39</v>
      </c>
      <c r="F159" s="2" t="s">
        <v>9071</v>
      </c>
      <c r="G159" s="2" t="s">
        <v>39</v>
      </c>
      <c r="H159" s="2" t="s">
        <v>39</v>
      </c>
      <c r="I159" s="18">
        <v>247.7</v>
      </c>
      <c r="J159" s="16" t="s">
        <v>39</v>
      </c>
      <c r="K159" s="16" t="s">
        <v>39</v>
      </c>
      <c r="L159" s="16" t="s">
        <v>39</v>
      </c>
      <c r="M159" s="16" t="s">
        <v>39</v>
      </c>
      <c r="N159" s="16" t="s">
        <v>39</v>
      </c>
      <c r="O159" s="16" t="s">
        <v>39</v>
      </c>
      <c r="P159" s="16" t="str">
        <f t="shared" si="9"/>
        <v>610109</v>
      </c>
      <c r="Q159" s="16" t="str">
        <f>IFERROR(VLOOKUP($P159,'Kredieten productgroepen functi'!$C:$M,2,FALSE),"n.v.t.")</f>
        <v>Diverse Kosten PS</v>
      </c>
      <c r="R159" s="16" t="str">
        <f t="shared" si="10"/>
        <v>422240</v>
      </c>
      <c r="S159" s="16" t="str">
        <f>IFERROR(VLOOKUP($R159,Kostensoorten!$C:$J,2,FALSE),"n.v.t.")</f>
        <v>Aanschaf mach., apparaten en instal.</v>
      </c>
      <c r="T159" s="16" t="s">
        <v>39</v>
      </c>
      <c r="U159" s="16" t="s">
        <v>39</v>
      </c>
      <c r="V159" s="16" t="s">
        <v>39</v>
      </c>
      <c r="W159" s="16" t="s">
        <v>39</v>
      </c>
      <c r="X159" s="16" t="s">
        <v>39</v>
      </c>
      <c r="Y159" s="16" t="s">
        <v>39</v>
      </c>
      <c r="Z159" s="16" t="s">
        <v>39</v>
      </c>
      <c r="AA159" s="16" t="s">
        <v>39</v>
      </c>
      <c r="AB159" s="16" t="s">
        <v>39</v>
      </c>
      <c r="AC159" s="16" t="s">
        <v>39</v>
      </c>
      <c r="AD159" s="16" t="s">
        <v>39</v>
      </c>
      <c r="AE159" s="16" t="s">
        <v>39</v>
      </c>
      <c r="AF159" s="16" t="s">
        <v>39</v>
      </c>
      <c r="AG159" s="16" t="s">
        <v>39</v>
      </c>
      <c r="AH159" s="16" t="s">
        <v>39</v>
      </c>
      <c r="AI159" s="16" t="s">
        <v>39</v>
      </c>
      <c r="AJ159" s="16" t="s">
        <v>39</v>
      </c>
      <c r="AL159" s="16" t="s">
        <v>39</v>
      </c>
      <c r="AM159" s="16" t="s">
        <v>39</v>
      </c>
      <c r="AN159" s="16" t="str">
        <f>IFERROR(VLOOKUP($P159,'Kredieten productgroepen functi'!$C:$M,6,FALSE),"n.v.t.")</f>
        <v>1001</v>
      </c>
      <c r="AO159" s="16" t="str">
        <f>IFERROR(VLOOKUP($P159,'Kredieten productgroepen functi'!$C:$M,7,FALSE),"n.v.t.")</f>
        <v>Ondersteuning Provinciale Staten</v>
      </c>
      <c r="AP159" s="16" t="str">
        <f>IFERROR(VLOOKUP($P159,'Kredieten productgroepen functi'!$C:$M,8,FALSE),"n.v.t.")</f>
        <v>10</v>
      </c>
      <c r="AQ159" s="16" t="str">
        <f>IFERROR(VLOOKUP($P159,'Kredieten productgroepen functi'!$C:$M,9,FALSE),"n.v.t.")</f>
        <v>Provinciale Staten</v>
      </c>
      <c r="AR159" s="16" t="str">
        <f>IFERROR(VLOOKUP($P159,'Kredieten productgroepen functi'!$C:$M,10,FALSE),"n.v.t.")</f>
        <v>1</v>
      </c>
      <c r="AS159" s="16" t="str">
        <f>IFERROR(VLOOKUP($P159,'Kredieten productgroepen functi'!$C:$M,11,FALSE),"n.v.t.")</f>
        <v>Algemeen bestuur</v>
      </c>
      <c r="AT159" s="16" t="str">
        <f t="shared" si="11"/>
        <v>Lasten</v>
      </c>
      <c r="AU159" s="16" t="str">
        <f>IFERROR(VLOOKUP($R159,Kostensoorten!$C:$J,7,FALSE),"n.v.t.")</f>
        <v>2.2</v>
      </c>
      <c r="AV159" s="16" t="str">
        <f>IFERROR(VLOOKUP($R159,Kostensoorten!$C:$J,8,FALSE),"n.v.t.")</f>
        <v>Aankoop van duurzame roerende za</v>
      </c>
    </row>
    <row r="160" spans="1:48">
      <c r="A160" s="16" t="s">
        <v>39</v>
      </c>
      <c r="B160" s="16" t="s">
        <v>39</v>
      </c>
      <c r="C160" s="16" t="s">
        <v>39</v>
      </c>
      <c r="D160" s="16" t="s">
        <v>39</v>
      </c>
      <c r="E160" s="16" t="s">
        <v>39</v>
      </c>
      <c r="F160" s="2" t="s">
        <v>7814</v>
      </c>
      <c r="G160" s="2" t="s">
        <v>39</v>
      </c>
      <c r="H160" s="2" t="s">
        <v>39</v>
      </c>
      <c r="I160" s="18">
        <v>37.94</v>
      </c>
      <c r="J160" s="16" t="s">
        <v>39</v>
      </c>
      <c r="K160" s="16" t="s">
        <v>39</v>
      </c>
      <c r="L160" s="16" t="s">
        <v>39</v>
      </c>
      <c r="M160" s="16" t="s">
        <v>39</v>
      </c>
      <c r="N160" s="16" t="s">
        <v>39</v>
      </c>
      <c r="O160" s="16" t="s">
        <v>39</v>
      </c>
      <c r="P160" s="16" t="str">
        <f t="shared" si="9"/>
        <v>610109</v>
      </c>
      <c r="Q160" s="16" t="str">
        <f>IFERROR(VLOOKUP($P160,'Kredieten productgroepen functi'!$C:$M,2,FALSE),"n.v.t.")</f>
        <v>Diverse Kosten PS</v>
      </c>
      <c r="R160" s="16" t="str">
        <f t="shared" si="10"/>
        <v>423139</v>
      </c>
      <c r="S160" s="16" t="str">
        <f>IFERROR(VLOOKUP($R160,Kostensoorten!$C:$J,2,FALSE),"n.v.t.")</f>
        <v>Overige diensten van derden</v>
      </c>
      <c r="T160" s="16" t="s">
        <v>39</v>
      </c>
      <c r="U160" s="16" t="s">
        <v>39</v>
      </c>
      <c r="V160" s="16" t="s">
        <v>39</v>
      </c>
      <c r="W160" s="16" t="s">
        <v>39</v>
      </c>
      <c r="X160" s="16" t="s">
        <v>39</v>
      </c>
      <c r="Y160" s="16" t="s">
        <v>39</v>
      </c>
      <c r="Z160" s="16" t="s">
        <v>39</v>
      </c>
      <c r="AA160" s="16" t="s">
        <v>39</v>
      </c>
      <c r="AB160" s="16" t="s">
        <v>39</v>
      </c>
      <c r="AC160" s="16" t="s">
        <v>39</v>
      </c>
      <c r="AD160" s="16" t="s">
        <v>39</v>
      </c>
      <c r="AE160" s="16" t="s">
        <v>39</v>
      </c>
      <c r="AF160" s="16" t="s">
        <v>39</v>
      </c>
      <c r="AG160" s="16" t="s">
        <v>39</v>
      </c>
      <c r="AH160" s="16" t="s">
        <v>39</v>
      </c>
      <c r="AI160" s="16" t="s">
        <v>39</v>
      </c>
      <c r="AJ160" s="16" t="s">
        <v>39</v>
      </c>
      <c r="AL160" s="16" t="s">
        <v>39</v>
      </c>
      <c r="AM160" s="16" t="s">
        <v>39</v>
      </c>
      <c r="AN160" s="16" t="str">
        <f>IFERROR(VLOOKUP($P160,'Kredieten productgroepen functi'!$C:$M,6,FALSE),"n.v.t.")</f>
        <v>1001</v>
      </c>
      <c r="AO160" s="16" t="str">
        <f>IFERROR(VLOOKUP($P160,'Kredieten productgroepen functi'!$C:$M,7,FALSE),"n.v.t.")</f>
        <v>Ondersteuning Provinciale Staten</v>
      </c>
      <c r="AP160" s="16" t="str">
        <f>IFERROR(VLOOKUP($P160,'Kredieten productgroepen functi'!$C:$M,8,FALSE),"n.v.t.")</f>
        <v>10</v>
      </c>
      <c r="AQ160" s="16" t="str">
        <f>IFERROR(VLOOKUP($P160,'Kredieten productgroepen functi'!$C:$M,9,FALSE),"n.v.t.")</f>
        <v>Provinciale Staten</v>
      </c>
      <c r="AR160" s="16" t="str">
        <f>IFERROR(VLOOKUP($P160,'Kredieten productgroepen functi'!$C:$M,10,FALSE),"n.v.t.")</f>
        <v>1</v>
      </c>
      <c r="AS160" s="16" t="str">
        <f>IFERROR(VLOOKUP($P160,'Kredieten productgroepen functi'!$C:$M,11,FALSE),"n.v.t.")</f>
        <v>Algemeen bestuur</v>
      </c>
      <c r="AT160" s="16" t="str">
        <f t="shared" si="11"/>
        <v>Lasten</v>
      </c>
      <c r="AU160" s="16" t="str">
        <f>IFERROR(VLOOKUP($R160,Kostensoorten!$C:$J,7,FALSE),"n.v.t.")</f>
        <v>2.3.1</v>
      </c>
      <c r="AV160" s="16" t="str">
        <f>IFERROR(VLOOKUP($R160,Kostensoorten!$C:$J,8,FALSE),"n.v.t.")</f>
        <v>Aankopen niet duurzame goedere</v>
      </c>
    </row>
    <row r="161" spans="1:48">
      <c r="A161" s="16" t="s">
        <v>39</v>
      </c>
      <c r="B161" s="16" t="s">
        <v>39</v>
      </c>
      <c r="C161" s="16" t="s">
        <v>39</v>
      </c>
      <c r="D161" s="16" t="s">
        <v>39</v>
      </c>
      <c r="E161" s="16" t="s">
        <v>39</v>
      </c>
      <c r="F161" s="2" t="s">
        <v>7254</v>
      </c>
      <c r="G161" s="2" t="s">
        <v>39</v>
      </c>
      <c r="H161" s="2" t="s">
        <v>39</v>
      </c>
      <c r="I161" s="18">
        <v>97.58</v>
      </c>
      <c r="J161" s="16" t="s">
        <v>39</v>
      </c>
      <c r="K161" s="16" t="s">
        <v>39</v>
      </c>
      <c r="L161" s="16" t="s">
        <v>39</v>
      </c>
      <c r="M161" s="16" t="s">
        <v>39</v>
      </c>
      <c r="N161" s="16" t="s">
        <v>39</v>
      </c>
      <c r="O161" s="16" t="s">
        <v>39</v>
      </c>
      <c r="P161" s="16" t="str">
        <f t="shared" si="9"/>
        <v>610109</v>
      </c>
      <c r="Q161" s="16" t="str">
        <f>IFERROR(VLOOKUP($P161,'Kredieten productgroepen functi'!$C:$M,2,FALSE),"n.v.t.")</f>
        <v>Diverse Kosten PS</v>
      </c>
      <c r="R161" s="16" t="str">
        <f t="shared" si="10"/>
        <v>423140</v>
      </c>
      <c r="S161" s="16" t="str">
        <f>IFERROR(VLOOKUP($R161,Kostensoorten!$C:$J,2,FALSE),"n.v.t.")</f>
        <v>Attenties pers wellevendheid &lt;€25</v>
      </c>
      <c r="T161" s="16" t="s">
        <v>39</v>
      </c>
      <c r="U161" s="16" t="s">
        <v>39</v>
      </c>
      <c r="V161" s="16" t="s">
        <v>39</v>
      </c>
      <c r="W161" s="16" t="s">
        <v>39</v>
      </c>
      <c r="X161" s="16" t="s">
        <v>39</v>
      </c>
      <c r="Y161" s="16" t="s">
        <v>39</v>
      </c>
      <c r="Z161" s="16" t="s">
        <v>39</v>
      </c>
      <c r="AA161" s="16" t="s">
        <v>39</v>
      </c>
      <c r="AB161" s="16" t="s">
        <v>39</v>
      </c>
      <c r="AC161" s="16" t="s">
        <v>39</v>
      </c>
      <c r="AD161" s="16" t="s">
        <v>39</v>
      </c>
      <c r="AE161" s="16" t="s">
        <v>39</v>
      </c>
      <c r="AF161" s="16" t="s">
        <v>39</v>
      </c>
      <c r="AG161" s="16" t="s">
        <v>39</v>
      </c>
      <c r="AH161" s="16" t="s">
        <v>39</v>
      </c>
      <c r="AI161" s="16" t="s">
        <v>39</v>
      </c>
      <c r="AJ161" s="16" t="s">
        <v>39</v>
      </c>
      <c r="AL161" s="16" t="s">
        <v>39</v>
      </c>
      <c r="AM161" s="16" t="s">
        <v>39</v>
      </c>
      <c r="AN161" s="16" t="str">
        <f>IFERROR(VLOOKUP($P161,'Kredieten productgroepen functi'!$C:$M,6,FALSE),"n.v.t.")</f>
        <v>1001</v>
      </c>
      <c r="AO161" s="16" t="str">
        <f>IFERROR(VLOOKUP($P161,'Kredieten productgroepen functi'!$C:$M,7,FALSE),"n.v.t.")</f>
        <v>Ondersteuning Provinciale Staten</v>
      </c>
      <c r="AP161" s="16" t="str">
        <f>IFERROR(VLOOKUP($P161,'Kredieten productgroepen functi'!$C:$M,8,FALSE),"n.v.t.")</f>
        <v>10</v>
      </c>
      <c r="AQ161" s="16" t="str">
        <f>IFERROR(VLOOKUP($P161,'Kredieten productgroepen functi'!$C:$M,9,FALSE),"n.v.t.")</f>
        <v>Provinciale Staten</v>
      </c>
      <c r="AR161" s="16" t="str">
        <f>IFERROR(VLOOKUP($P161,'Kredieten productgroepen functi'!$C:$M,10,FALSE),"n.v.t.")</f>
        <v>1</v>
      </c>
      <c r="AS161" s="16" t="str">
        <f>IFERROR(VLOOKUP($P161,'Kredieten productgroepen functi'!$C:$M,11,FALSE),"n.v.t.")</f>
        <v>Algemeen bestuur</v>
      </c>
      <c r="AT161" s="16" t="str">
        <f t="shared" si="11"/>
        <v>Lasten</v>
      </c>
      <c r="AU161" s="16" t="str">
        <f>IFERROR(VLOOKUP($R161,Kostensoorten!$C:$J,7,FALSE),"n.v.t.")</f>
        <v>2.3.1</v>
      </c>
      <c r="AV161" s="16" t="str">
        <f>IFERROR(VLOOKUP($R161,Kostensoorten!$C:$J,8,FALSE),"n.v.t.")</f>
        <v>Aankopen niet duurzame goedere</v>
      </c>
    </row>
    <row r="162" spans="1:48">
      <c r="A162" s="16" t="s">
        <v>39</v>
      </c>
      <c r="B162" s="16" t="s">
        <v>39</v>
      </c>
      <c r="C162" s="16" t="s">
        <v>39</v>
      </c>
      <c r="D162" s="16" t="s">
        <v>39</v>
      </c>
      <c r="E162" s="16" t="s">
        <v>39</v>
      </c>
      <c r="F162" s="2" t="s">
        <v>7815</v>
      </c>
      <c r="G162" s="2" t="s">
        <v>39</v>
      </c>
      <c r="H162" s="2" t="s">
        <v>39</v>
      </c>
      <c r="I162" s="18">
        <v>215.16</v>
      </c>
      <c r="J162" s="16" t="s">
        <v>39</v>
      </c>
      <c r="K162" s="16" t="s">
        <v>39</v>
      </c>
      <c r="L162" s="16" t="s">
        <v>39</v>
      </c>
      <c r="M162" s="16" t="s">
        <v>39</v>
      </c>
      <c r="N162" s="16" t="s">
        <v>39</v>
      </c>
      <c r="O162" s="16" t="s">
        <v>39</v>
      </c>
      <c r="P162" s="16" t="str">
        <f t="shared" si="9"/>
        <v>610109</v>
      </c>
      <c r="Q162" s="16" t="str">
        <f>IFERROR(VLOOKUP($P162,'Kredieten productgroepen functi'!$C:$M,2,FALSE),"n.v.t.")</f>
        <v>Diverse Kosten PS</v>
      </c>
      <c r="R162" s="16" t="str">
        <f t="shared" si="10"/>
        <v>423141</v>
      </c>
      <c r="S162" s="16" t="str">
        <f>IFERROR(VLOOKUP($R162,Kostensoorten!$C:$J,2,FALSE),"n.v.t.")</f>
        <v>Geschenk pers feestdagen &gt;€25</v>
      </c>
      <c r="T162" s="16" t="s">
        <v>39</v>
      </c>
      <c r="U162" s="16" t="s">
        <v>39</v>
      </c>
      <c r="V162" s="16" t="s">
        <v>39</v>
      </c>
      <c r="W162" s="16" t="s">
        <v>39</v>
      </c>
      <c r="X162" s="16" t="s">
        <v>39</v>
      </c>
      <c r="Y162" s="16" t="s">
        <v>39</v>
      </c>
      <c r="Z162" s="16" t="s">
        <v>39</v>
      </c>
      <c r="AA162" s="16" t="s">
        <v>39</v>
      </c>
      <c r="AB162" s="16" t="s">
        <v>39</v>
      </c>
      <c r="AC162" s="16" t="s">
        <v>39</v>
      </c>
      <c r="AD162" s="16" t="s">
        <v>39</v>
      </c>
      <c r="AE162" s="16" t="s">
        <v>39</v>
      </c>
      <c r="AF162" s="16" t="s">
        <v>39</v>
      </c>
      <c r="AG162" s="16" t="s">
        <v>39</v>
      </c>
      <c r="AH162" s="16" t="s">
        <v>39</v>
      </c>
      <c r="AI162" s="16" t="s">
        <v>39</v>
      </c>
      <c r="AJ162" s="16" t="s">
        <v>39</v>
      </c>
      <c r="AL162" s="16" t="s">
        <v>39</v>
      </c>
      <c r="AM162" s="16" t="s">
        <v>39</v>
      </c>
      <c r="AN162" s="16" t="str">
        <f>IFERROR(VLOOKUP($P162,'Kredieten productgroepen functi'!$C:$M,6,FALSE),"n.v.t.")</f>
        <v>1001</v>
      </c>
      <c r="AO162" s="16" t="str">
        <f>IFERROR(VLOOKUP($P162,'Kredieten productgroepen functi'!$C:$M,7,FALSE),"n.v.t.")</f>
        <v>Ondersteuning Provinciale Staten</v>
      </c>
      <c r="AP162" s="16" t="str">
        <f>IFERROR(VLOOKUP($P162,'Kredieten productgroepen functi'!$C:$M,8,FALSE),"n.v.t.")</f>
        <v>10</v>
      </c>
      <c r="AQ162" s="16" t="str">
        <f>IFERROR(VLOOKUP($P162,'Kredieten productgroepen functi'!$C:$M,9,FALSE),"n.v.t.")</f>
        <v>Provinciale Staten</v>
      </c>
      <c r="AR162" s="16" t="str">
        <f>IFERROR(VLOOKUP($P162,'Kredieten productgroepen functi'!$C:$M,10,FALSE),"n.v.t.")</f>
        <v>1</v>
      </c>
      <c r="AS162" s="16" t="str">
        <f>IFERROR(VLOOKUP($P162,'Kredieten productgroepen functi'!$C:$M,11,FALSE),"n.v.t.")</f>
        <v>Algemeen bestuur</v>
      </c>
      <c r="AT162" s="16" t="str">
        <f t="shared" si="11"/>
        <v>Lasten</v>
      </c>
      <c r="AU162" s="16" t="str">
        <f>IFERROR(VLOOKUP($R162,Kostensoorten!$C:$J,7,FALSE),"n.v.t.")</f>
        <v>2.3.1</v>
      </c>
      <c r="AV162" s="16" t="str">
        <f>IFERROR(VLOOKUP($R162,Kostensoorten!$C:$J,8,FALSE),"n.v.t.")</f>
        <v>Aankopen niet duurzame goedere</v>
      </c>
    </row>
    <row r="163" spans="1:48">
      <c r="A163" s="16" t="s">
        <v>39</v>
      </c>
      <c r="B163" s="16" t="s">
        <v>39</v>
      </c>
      <c r="C163" s="16" t="s">
        <v>39</v>
      </c>
      <c r="D163" s="16" t="s">
        <v>39</v>
      </c>
      <c r="E163" s="16" t="s">
        <v>39</v>
      </c>
      <c r="F163" s="2" t="s">
        <v>6987</v>
      </c>
      <c r="G163" s="2" t="s">
        <v>39</v>
      </c>
      <c r="H163" s="2" t="s">
        <v>39</v>
      </c>
      <c r="I163" s="18">
        <v>402.72</v>
      </c>
      <c r="J163" s="16" t="s">
        <v>39</v>
      </c>
      <c r="K163" s="16" t="s">
        <v>39</v>
      </c>
      <c r="L163" s="16" t="s">
        <v>39</v>
      </c>
      <c r="M163" s="16" t="s">
        <v>39</v>
      </c>
      <c r="N163" s="16" t="s">
        <v>39</v>
      </c>
      <c r="O163" s="16" t="s">
        <v>39</v>
      </c>
      <c r="P163" s="16" t="str">
        <f t="shared" si="9"/>
        <v>610109</v>
      </c>
      <c r="Q163" s="16" t="str">
        <f>IFERROR(VLOOKUP($P163,'Kredieten productgroepen functi'!$C:$M,2,FALSE),"n.v.t.")</f>
        <v>Diverse Kosten PS</v>
      </c>
      <c r="R163" s="16" t="str">
        <f t="shared" si="10"/>
        <v>423142</v>
      </c>
      <c r="S163" s="16" t="str">
        <f>IFERROR(VLOOKUP($R163,Kostensoorten!$C:$J,2,FALSE),"n.v.t.")</f>
        <v>Geschenken aan externen/relaties</v>
      </c>
      <c r="T163" s="16" t="s">
        <v>39</v>
      </c>
      <c r="U163" s="16" t="s">
        <v>39</v>
      </c>
      <c r="V163" s="16" t="s">
        <v>39</v>
      </c>
      <c r="W163" s="16" t="s">
        <v>39</v>
      </c>
      <c r="X163" s="16" t="s">
        <v>39</v>
      </c>
      <c r="Y163" s="16" t="s">
        <v>39</v>
      </c>
      <c r="Z163" s="16" t="s">
        <v>39</v>
      </c>
      <c r="AA163" s="16" t="s">
        <v>39</v>
      </c>
      <c r="AB163" s="16" t="s">
        <v>39</v>
      </c>
      <c r="AC163" s="16" t="s">
        <v>39</v>
      </c>
      <c r="AD163" s="16" t="s">
        <v>39</v>
      </c>
      <c r="AE163" s="16" t="s">
        <v>39</v>
      </c>
      <c r="AF163" s="16" t="s">
        <v>39</v>
      </c>
      <c r="AG163" s="16" t="s">
        <v>39</v>
      </c>
      <c r="AH163" s="16" t="s">
        <v>39</v>
      </c>
      <c r="AI163" s="16" t="s">
        <v>39</v>
      </c>
      <c r="AJ163" s="16" t="s">
        <v>39</v>
      </c>
      <c r="AL163" s="16" t="s">
        <v>39</v>
      </c>
      <c r="AM163" s="16" t="s">
        <v>39</v>
      </c>
      <c r="AN163" s="16" t="str">
        <f>IFERROR(VLOOKUP($P163,'Kredieten productgroepen functi'!$C:$M,6,FALSE),"n.v.t.")</f>
        <v>1001</v>
      </c>
      <c r="AO163" s="16" t="str">
        <f>IFERROR(VLOOKUP($P163,'Kredieten productgroepen functi'!$C:$M,7,FALSE),"n.v.t.")</f>
        <v>Ondersteuning Provinciale Staten</v>
      </c>
      <c r="AP163" s="16" t="str">
        <f>IFERROR(VLOOKUP($P163,'Kredieten productgroepen functi'!$C:$M,8,FALSE),"n.v.t.")</f>
        <v>10</v>
      </c>
      <c r="AQ163" s="16" t="str">
        <f>IFERROR(VLOOKUP($P163,'Kredieten productgroepen functi'!$C:$M,9,FALSE),"n.v.t.")</f>
        <v>Provinciale Staten</v>
      </c>
      <c r="AR163" s="16" t="str">
        <f>IFERROR(VLOOKUP($P163,'Kredieten productgroepen functi'!$C:$M,10,FALSE),"n.v.t.")</f>
        <v>1</v>
      </c>
      <c r="AS163" s="16" t="str">
        <f>IFERROR(VLOOKUP($P163,'Kredieten productgroepen functi'!$C:$M,11,FALSE),"n.v.t.")</f>
        <v>Algemeen bestuur</v>
      </c>
      <c r="AT163" s="16" t="str">
        <f t="shared" si="11"/>
        <v>Lasten</v>
      </c>
      <c r="AU163" s="16" t="str">
        <f>IFERROR(VLOOKUP($R163,Kostensoorten!$C:$J,7,FALSE),"n.v.t.")</f>
        <v>2.3.1</v>
      </c>
      <c r="AV163" s="16" t="str">
        <f>IFERROR(VLOOKUP($R163,Kostensoorten!$C:$J,8,FALSE),"n.v.t.")</f>
        <v>Aankopen niet duurzame goedere</v>
      </c>
    </row>
    <row r="164" spans="1:48">
      <c r="A164" s="16" t="s">
        <v>39</v>
      </c>
      <c r="B164" s="16" t="s">
        <v>39</v>
      </c>
      <c r="C164" s="16" t="s">
        <v>39</v>
      </c>
      <c r="D164" s="16" t="s">
        <v>39</v>
      </c>
      <c r="E164" s="16" t="s">
        <v>39</v>
      </c>
      <c r="F164" s="2" t="s">
        <v>9072</v>
      </c>
      <c r="G164" s="2" t="s">
        <v>39</v>
      </c>
      <c r="H164" s="2" t="s">
        <v>39</v>
      </c>
      <c r="I164" s="18">
        <v>23.66</v>
      </c>
      <c r="J164" s="16" t="s">
        <v>39</v>
      </c>
      <c r="K164" s="16" t="s">
        <v>39</v>
      </c>
      <c r="L164" s="16" t="s">
        <v>39</v>
      </c>
      <c r="M164" s="16" t="s">
        <v>39</v>
      </c>
      <c r="N164" s="16" t="s">
        <v>39</v>
      </c>
      <c r="O164" s="16" t="s">
        <v>39</v>
      </c>
      <c r="P164" s="16" t="str">
        <f t="shared" si="9"/>
        <v>610109</v>
      </c>
      <c r="Q164" s="16" t="str">
        <f>IFERROR(VLOOKUP($P164,'Kredieten productgroepen functi'!$C:$M,2,FALSE),"n.v.t.")</f>
        <v>Diverse Kosten PS</v>
      </c>
      <c r="R164" s="16" t="str">
        <f t="shared" si="10"/>
        <v>423170</v>
      </c>
      <c r="S164" s="16" t="str">
        <f>IFERROR(VLOOKUP($R164,Kostensoorten!$C:$J,2,FALSE),"n.v.t.")</f>
        <v>Werklunch/diner zakelijke relaties</v>
      </c>
      <c r="T164" s="16" t="s">
        <v>39</v>
      </c>
      <c r="U164" s="16" t="s">
        <v>39</v>
      </c>
      <c r="V164" s="16" t="s">
        <v>39</v>
      </c>
      <c r="W164" s="16" t="s">
        <v>39</v>
      </c>
      <c r="X164" s="16" t="s">
        <v>39</v>
      </c>
      <c r="Y164" s="16" t="s">
        <v>39</v>
      </c>
      <c r="Z164" s="16" t="s">
        <v>39</v>
      </c>
      <c r="AA164" s="16" t="s">
        <v>39</v>
      </c>
      <c r="AB164" s="16" t="s">
        <v>39</v>
      </c>
      <c r="AC164" s="16" t="s">
        <v>39</v>
      </c>
      <c r="AD164" s="16" t="s">
        <v>39</v>
      </c>
      <c r="AE164" s="16" t="s">
        <v>39</v>
      </c>
      <c r="AF164" s="16" t="s">
        <v>39</v>
      </c>
      <c r="AG164" s="16" t="s">
        <v>39</v>
      </c>
      <c r="AH164" s="16" t="s">
        <v>39</v>
      </c>
      <c r="AI164" s="16" t="s">
        <v>39</v>
      </c>
      <c r="AJ164" s="16" t="s">
        <v>39</v>
      </c>
      <c r="AL164" s="16" t="s">
        <v>39</v>
      </c>
      <c r="AM164" s="16" t="s">
        <v>39</v>
      </c>
      <c r="AN164" s="16" t="str">
        <f>IFERROR(VLOOKUP($P164,'Kredieten productgroepen functi'!$C:$M,6,FALSE),"n.v.t.")</f>
        <v>1001</v>
      </c>
      <c r="AO164" s="16" t="str">
        <f>IFERROR(VLOOKUP($P164,'Kredieten productgroepen functi'!$C:$M,7,FALSE),"n.v.t.")</f>
        <v>Ondersteuning Provinciale Staten</v>
      </c>
      <c r="AP164" s="16" t="str">
        <f>IFERROR(VLOOKUP($P164,'Kredieten productgroepen functi'!$C:$M,8,FALSE),"n.v.t.")</f>
        <v>10</v>
      </c>
      <c r="AQ164" s="16" t="str">
        <f>IFERROR(VLOOKUP($P164,'Kredieten productgroepen functi'!$C:$M,9,FALSE),"n.v.t.")</f>
        <v>Provinciale Staten</v>
      </c>
      <c r="AR164" s="16" t="str">
        <f>IFERROR(VLOOKUP($P164,'Kredieten productgroepen functi'!$C:$M,10,FALSE),"n.v.t.")</f>
        <v>1</v>
      </c>
      <c r="AS164" s="16" t="str">
        <f>IFERROR(VLOOKUP($P164,'Kredieten productgroepen functi'!$C:$M,11,FALSE),"n.v.t.")</f>
        <v>Algemeen bestuur</v>
      </c>
      <c r="AT164" s="16" t="str">
        <f t="shared" si="11"/>
        <v>Lasten</v>
      </c>
      <c r="AU164" s="16" t="str">
        <f>IFERROR(VLOOKUP($R164,Kostensoorten!$C:$J,7,FALSE),"n.v.t.")</f>
        <v>2.3.1</v>
      </c>
      <c r="AV164" s="16" t="str">
        <f>IFERROR(VLOOKUP($R164,Kostensoorten!$C:$J,8,FALSE),"n.v.t.")</f>
        <v>Aankopen niet duurzame goedere</v>
      </c>
    </row>
    <row r="165" spans="1:48">
      <c r="A165" s="16" t="s">
        <v>39</v>
      </c>
      <c r="B165" s="16" t="s">
        <v>39</v>
      </c>
      <c r="C165" s="16" t="s">
        <v>39</v>
      </c>
      <c r="D165" s="16" t="s">
        <v>39</v>
      </c>
      <c r="E165" s="16" t="s">
        <v>39</v>
      </c>
      <c r="F165" s="2" t="s">
        <v>7816</v>
      </c>
      <c r="G165" s="2" t="s">
        <v>39</v>
      </c>
      <c r="H165" s="2" t="s">
        <v>39</v>
      </c>
      <c r="I165" s="18">
        <v>14.76</v>
      </c>
      <c r="J165" s="16" t="s">
        <v>39</v>
      </c>
      <c r="K165" s="16" t="s">
        <v>39</v>
      </c>
      <c r="L165" s="16" t="s">
        <v>39</v>
      </c>
      <c r="M165" s="16" t="s">
        <v>39</v>
      </c>
      <c r="N165" s="16" t="s">
        <v>39</v>
      </c>
      <c r="O165" s="16" t="s">
        <v>39</v>
      </c>
      <c r="P165" s="16" t="str">
        <f t="shared" si="9"/>
        <v>610109</v>
      </c>
      <c r="Q165" s="16" t="str">
        <f>IFERROR(VLOOKUP($P165,'Kredieten productgroepen functi'!$C:$M,2,FALSE),"n.v.t.")</f>
        <v>Diverse Kosten PS</v>
      </c>
      <c r="R165" s="16" t="str">
        <f t="shared" si="10"/>
        <v>423173</v>
      </c>
      <c r="S165" s="16" t="str">
        <f>IFERROR(VLOOKUP($R165,Kostensoorten!$C:$J,2,FALSE),"n.v.t.")</f>
        <v>Personeelsactiviteit/jubilea intern</v>
      </c>
      <c r="T165" s="16" t="s">
        <v>39</v>
      </c>
      <c r="U165" s="16" t="s">
        <v>39</v>
      </c>
      <c r="V165" s="16" t="s">
        <v>39</v>
      </c>
      <c r="W165" s="16" t="s">
        <v>39</v>
      </c>
      <c r="X165" s="16" t="s">
        <v>39</v>
      </c>
      <c r="Y165" s="16" t="s">
        <v>39</v>
      </c>
      <c r="Z165" s="16" t="s">
        <v>39</v>
      </c>
      <c r="AA165" s="16" t="s">
        <v>39</v>
      </c>
      <c r="AB165" s="16" t="s">
        <v>39</v>
      </c>
      <c r="AC165" s="16" t="s">
        <v>39</v>
      </c>
      <c r="AD165" s="16" t="s">
        <v>39</v>
      </c>
      <c r="AE165" s="16" t="s">
        <v>39</v>
      </c>
      <c r="AF165" s="16" t="s">
        <v>39</v>
      </c>
      <c r="AG165" s="16" t="s">
        <v>39</v>
      </c>
      <c r="AH165" s="16" t="s">
        <v>39</v>
      </c>
      <c r="AI165" s="16" t="s">
        <v>39</v>
      </c>
      <c r="AJ165" s="16" t="s">
        <v>39</v>
      </c>
      <c r="AL165" s="16" t="s">
        <v>39</v>
      </c>
      <c r="AM165" s="16" t="s">
        <v>39</v>
      </c>
      <c r="AN165" s="16" t="str">
        <f>IFERROR(VLOOKUP($P165,'Kredieten productgroepen functi'!$C:$M,6,FALSE),"n.v.t.")</f>
        <v>1001</v>
      </c>
      <c r="AO165" s="16" t="str">
        <f>IFERROR(VLOOKUP($P165,'Kredieten productgroepen functi'!$C:$M,7,FALSE),"n.v.t.")</f>
        <v>Ondersteuning Provinciale Staten</v>
      </c>
      <c r="AP165" s="16" t="str">
        <f>IFERROR(VLOOKUP($P165,'Kredieten productgroepen functi'!$C:$M,8,FALSE),"n.v.t.")</f>
        <v>10</v>
      </c>
      <c r="AQ165" s="16" t="str">
        <f>IFERROR(VLOOKUP($P165,'Kredieten productgroepen functi'!$C:$M,9,FALSE),"n.v.t.")</f>
        <v>Provinciale Staten</v>
      </c>
      <c r="AR165" s="16" t="str">
        <f>IFERROR(VLOOKUP($P165,'Kredieten productgroepen functi'!$C:$M,10,FALSE),"n.v.t.")</f>
        <v>1</v>
      </c>
      <c r="AS165" s="16" t="str">
        <f>IFERROR(VLOOKUP($P165,'Kredieten productgroepen functi'!$C:$M,11,FALSE),"n.v.t.")</f>
        <v>Algemeen bestuur</v>
      </c>
      <c r="AT165" s="16" t="str">
        <f t="shared" si="11"/>
        <v>Lasten</v>
      </c>
      <c r="AU165" s="16" t="str">
        <f>IFERROR(VLOOKUP($R165,Kostensoorten!$C:$J,7,FALSE),"n.v.t.")</f>
        <v>2.3.1</v>
      </c>
      <c r="AV165" s="16" t="str">
        <f>IFERROR(VLOOKUP($R165,Kostensoorten!$C:$J,8,FALSE),"n.v.t.")</f>
        <v>Aankopen niet duurzame goedere</v>
      </c>
    </row>
    <row r="166" spans="1:48">
      <c r="A166" s="16" t="s">
        <v>39</v>
      </c>
      <c r="B166" s="16" t="s">
        <v>39</v>
      </c>
      <c r="C166" s="16" t="s">
        <v>39</v>
      </c>
      <c r="D166" s="16" t="s">
        <v>39</v>
      </c>
      <c r="E166" s="16" t="s">
        <v>39</v>
      </c>
      <c r="F166" s="2" t="s">
        <v>9073</v>
      </c>
      <c r="G166" s="2" t="s">
        <v>39</v>
      </c>
      <c r="H166" s="2" t="s">
        <v>39</v>
      </c>
      <c r="I166" s="18">
        <v>27.6</v>
      </c>
      <c r="J166" s="16" t="s">
        <v>39</v>
      </c>
      <c r="K166" s="16" t="s">
        <v>39</v>
      </c>
      <c r="L166" s="16" t="s">
        <v>39</v>
      </c>
      <c r="M166" s="16" t="s">
        <v>39</v>
      </c>
      <c r="N166" s="16" t="s">
        <v>39</v>
      </c>
      <c r="O166" s="16" t="s">
        <v>39</v>
      </c>
      <c r="P166" s="16" t="str">
        <f t="shared" si="9"/>
        <v>610109</v>
      </c>
      <c r="Q166" s="16" t="str">
        <f>IFERROR(VLOOKUP($P166,'Kredieten productgroepen functi'!$C:$M,2,FALSE),"n.v.t.")</f>
        <v>Diverse Kosten PS</v>
      </c>
      <c r="R166" s="16" t="str">
        <f t="shared" si="10"/>
        <v>423178</v>
      </c>
      <c r="S166" s="16" t="str">
        <f>IFERROR(VLOOKUP($R166,Kostensoorten!$C:$J,2,FALSE),"n.v.t.")</f>
        <v>Consumpties op werkplek</v>
      </c>
      <c r="T166" s="16" t="s">
        <v>39</v>
      </c>
      <c r="U166" s="16" t="s">
        <v>39</v>
      </c>
      <c r="V166" s="16" t="s">
        <v>39</v>
      </c>
      <c r="W166" s="16" t="s">
        <v>39</v>
      </c>
      <c r="X166" s="16" t="s">
        <v>39</v>
      </c>
      <c r="Y166" s="16" t="s">
        <v>39</v>
      </c>
      <c r="Z166" s="16" t="s">
        <v>39</v>
      </c>
      <c r="AA166" s="16" t="s">
        <v>39</v>
      </c>
      <c r="AB166" s="16" t="s">
        <v>39</v>
      </c>
      <c r="AC166" s="16" t="s">
        <v>39</v>
      </c>
      <c r="AD166" s="16" t="s">
        <v>39</v>
      </c>
      <c r="AE166" s="16" t="s">
        <v>39</v>
      </c>
      <c r="AF166" s="16" t="s">
        <v>39</v>
      </c>
      <c r="AG166" s="16" t="s">
        <v>39</v>
      </c>
      <c r="AH166" s="16" t="s">
        <v>39</v>
      </c>
      <c r="AI166" s="16" t="s">
        <v>39</v>
      </c>
      <c r="AJ166" s="16" t="s">
        <v>39</v>
      </c>
      <c r="AL166" s="16" t="s">
        <v>39</v>
      </c>
      <c r="AM166" s="16" t="s">
        <v>39</v>
      </c>
      <c r="AN166" s="16" t="str">
        <f>IFERROR(VLOOKUP($P166,'Kredieten productgroepen functi'!$C:$M,6,FALSE),"n.v.t.")</f>
        <v>1001</v>
      </c>
      <c r="AO166" s="16" t="str">
        <f>IFERROR(VLOOKUP($P166,'Kredieten productgroepen functi'!$C:$M,7,FALSE),"n.v.t.")</f>
        <v>Ondersteuning Provinciale Staten</v>
      </c>
      <c r="AP166" s="16" t="str">
        <f>IFERROR(VLOOKUP($P166,'Kredieten productgroepen functi'!$C:$M,8,FALSE),"n.v.t.")</f>
        <v>10</v>
      </c>
      <c r="AQ166" s="16" t="str">
        <f>IFERROR(VLOOKUP($P166,'Kredieten productgroepen functi'!$C:$M,9,FALSE),"n.v.t.")</f>
        <v>Provinciale Staten</v>
      </c>
      <c r="AR166" s="16" t="str">
        <f>IFERROR(VLOOKUP($P166,'Kredieten productgroepen functi'!$C:$M,10,FALSE),"n.v.t.")</f>
        <v>1</v>
      </c>
      <c r="AS166" s="16" t="str">
        <f>IFERROR(VLOOKUP($P166,'Kredieten productgroepen functi'!$C:$M,11,FALSE),"n.v.t.")</f>
        <v>Algemeen bestuur</v>
      </c>
      <c r="AT166" s="16" t="str">
        <f t="shared" si="11"/>
        <v>Lasten</v>
      </c>
      <c r="AU166" s="16" t="str">
        <f>IFERROR(VLOOKUP($R166,Kostensoorten!$C:$J,7,FALSE),"n.v.t.")</f>
        <v>2.3.1</v>
      </c>
      <c r="AV166" s="16" t="str">
        <f>IFERROR(VLOOKUP($R166,Kostensoorten!$C:$J,8,FALSE),"n.v.t.")</f>
        <v>Aankopen niet duurzame goedere</v>
      </c>
    </row>
    <row r="167" spans="1:48">
      <c r="A167" s="16" t="s">
        <v>39</v>
      </c>
      <c r="B167" s="16" t="s">
        <v>39</v>
      </c>
      <c r="C167" s="16" t="s">
        <v>39</v>
      </c>
      <c r="D167" s="16" t="s">
        <v>39</v>
      </c>
      <c r="E167" s="16" t="s">
        <v>39</v>
      </c>
      <c r="F167" s="2" t="s">
        <v>6596</v>
      </c>
      <c r="G167" s="2" t="s">
        <v>39</v>
      </c>
      <c r="H167" s="2" t="s">
        <v>39</v>
      </c>
      <c r="I167" s="18">
        <v>266250</v>
      </c>
      <c r="J167" s="16" t="s">
        <v>39</v>
      </c>
      <c r="K167" s="16" t="s">
        <v>39</v>
      </c>
      <c r="L167" s="16" t="s">
        <v>39</v>
      </c>
      <c r="M167" s="16" t="s">
        <v>39</v>
      </c>
      <c r="N167" s="16" t="s">
        <v>39</v>
      </c>
      <c r="O167" s="16" t="s">
        <v>39</v>
      </c>
      <c r="P167" s="16" t="str">
        <f t="shared" si="9"/>
        <v>610110</v>
      </c>
      <c r="Q167" s="16" t="str">
        <f>IFERROR(VLOOKUP($P167,'Kredieten productgroepen functi'!$C:$M,2,FALSE),"n.v.t.")</f>
        <v>Rekenkamer</v>
      </c>
      <c r="R167" s="16" t="str">
        <f t="shared" si="10"/>
        <v>423139</v>
      </c>
      <c r="S167" s="16" t="str">
        <f>IFERROR(VLOOKUP($R167,Kostensoorten!$C:$J,2,FALSE),"n.v.t.")</f>
        <v>Overige diensten van derden</v>
      </c>
      <c r="T167" s="16" t="s">
        <v>39</v>
      </c>
      <c r="U167" s="16" t="s">
        <v>39</v>
      </c>
      <c r="V167" s="16" t="s">
        <v>39</v>
      </c>
      <c r="W167" s="16" t="s">
        <v>39</v>
      </c>
      <c r="X167" s="16" t="s">
        <v>39</v>
      </c>
      <c r="Y167" s="16" t="s">
        <v>39</v>
      </c>
      <c r="Z167" s="16" t="s">
        <v>39</v>
      </c>
      <c r="AA167" s="16" t="s">
        <v>39</v>
      </c>
      <c r="AB167" s="16" t="s">
        <v>39</v>
      </c>
      <c r="AC167" s="16" t="s">
        <v>39</v>
      </c>
      <c r="AD167" s="16" t="s">
        <v>39</v>
      </c>
      <c r="AE167" s="16" t="s">
        <v>39</v>
      </c>
      <c r="AF167" s="16" t="s">
        <v>39</v>
      </c>
      <c r="AG167" s="16" t="s">
        <v>39</v>
      </c>
      <c r="AH167" s="16" t="s">
        <v>39</v>
      </c>
      <c r="AI167" s="16" t="s">
        <v>39</v>
      </c>
      <c r="AJ167" s="16" t="s">
        <v>39</v>
      </c>
      <c r="AL167" s="16" t="s">
        <v>39</v>
      </c>
      <c r="AM167" s="16" t="s">
        <v>39</v>
      </c>
      <c r="AN167" s="16" t="str">
        <f>IFERROR(VLOOKUP($P167,'Kredieten productgroepen functi'!$C:$M,6,FALSE),"n.v.t.")</f>
        <v>1001</v>
      </c>
      <c r="AO167" s="16" t="str">
        <f>IFERROR(VLOOKUP($P167,'Kredieten productgroepen functi'!$C:$M,7,FALSE),"n.v.t.")</f>
        <v>Ondersteuning Provinciale Staten</v>
      </c>
      <c r="AP167" s="16" t="str">
        <f>IFERROR(VLOOKUP($P167,'Kredieten productgroepen functi'!$C:$M,8,FALSE),"n.v.t.")</f>
        <v>10</v>
      </c>
      <c r="AQ167" s="16" t="str">
        <f>IFERROR(VLOOKUP($P167,'Kredieten productgroepen functi'!$C:$M,9,FALSE),"n.v.t.")</f>
        <v>Provinciale Staten</v>
      </c>
      <c r="AR167" s="16" t="str">
        <f>IFERROR(VLOOKUP($P167,'Kredieten productgroepen functi'!$C:$M,10,FALSE),"n.v.t.")</f>
        <v>1</v>
      </c>
      <c r="AS167" s="16" t="str">
        <f>IFERROR(VLOOKUP($P167,'Kredieten productgroepen functi'!$C:$M,11,FALSE),"n.v.t.")</f>
        <v>Algemeen bestuur</v>
      </c>
      <c r="AT167" s="16" t="str">
        <f t="shared" si="11"/>
        <v>Lasten</v>
      </c>
      <c r="AU167" s="16" t="str">
        <f>IFERROR(VLOOKUP($R167,Kostensoorten!$C:$J,7,FALSE),"n.v.t.")</f>
        <v>2.3.1</v>
      </c>
      <c r="AV167" s="16" t="str">
        <f>IFERROR(VLOOKUP($R167,Kostensoorten!$C:$J,8,FALSE),"n.v.t.")</f>
        <v>Aankopen niet duurzame goedere</v>
      </c>
    </row>
    <row r="168" spans="1:48">
      <c r="A168" s="16" t="s">
        <v>39</v>
      </c>
      <c r="B168" s="16" t="s">
        <v>39</v>
      </c>
      <c r="C168" s="16" t="s">
        <v>39</v>
      </c>
      <c r="D168" s="16" t="s">
        <v>39</v>
      </c>
      <c r="E168" s="16" t="s">
        <v>39</v>
      </c>
      <c r="F168" s="2" t="s">
        <v>9074</v>
      </c>
      <c r="G168" s="2" t="s">
        <v>39</v>
      </c>
      <c r="H168" s="2" t="s">
        <v>39</v>
      </c>
      <c r="I168" s="18">
        <v>0</v>
      </c>
      <c r="J168" s="16" t="s">
        <v>39</v>
      </c>
      <c r="K168" s="16" t="s">
        <v>39</v>
      </c>
      <c r="L168" s="16" t="s">
        <v>39</v>
      </c>
      <c r="M168" s="16" t="s">
        <v>39</v>
      </c>
      <c r="N168" s="16" t="s">
        <v>39</v>
      </c>
      <c r="O168" s="16" t="s">
        <v>39</v>
      </c>
      <c r="P168" s="16" t="str">
        <f t="shared" si="9"/>
        <v>610110</v>
      </c>
      <c r="Q168" s="16" t="str">
        <f>IFERROR(VLOOKUP($P168,'Kredieten productgroepen functi'!$C:$M,2,FALSE),"n.v.t.")</f>
        <v>Rekenkamer</v>
      </c>
      <c r="R168" s="16" t="str">
        <f t="shared" si="10"/>
        <v>423178</v>
      </c>
      <c r="S168" s="16" t="str">
        <f>IFERROR(VLOOKUP($R168,Kostensoorten!$C:$J,2,FALSE),"n.v.t.")</f>
        <v>Consumpties op werkplek</v>
      </c>
      <c r="T168" s="16" t="s">
        <v>39</v>
      </c>
      <c r="U168" s="16" t="s">
        <v>39</v>
      </c>
      <c r="V168" s="16" t="s">
        <v>39</v>
      </c>
      <c r="W168" s="16" t="s">
        <v>39</v>
      </c>
      <c r="X168" s="16" t="s">
        <v>39</v>
      </c>
      <c r="Y168" s="16" t="s">
        <v>39</v>
      </c>
      <c r="Z168" s="16" t="s">
        <v>39</v>
      </c>
      <c r="AA168" s="16" t="s">
        <v>39</v>
      </c>
      <c r="AB168" s="16" t="s">
        <v>39</v>
      </c>
      <c r="AC168" s="16" t="s">
        <v>39</v>
      </c>
      <c r="AD168" s="16" t="s">
        <v>39</v>
      </c>
      <c r="AE168" s="16" t="s">
        <v>39</v>
      </c>
      <c r="AF168" s="16" t="s">
        <v>39</v>
      </c>
      <c r="AG168" s="16" t="s">
        <v>39</v>
      </c>
      <c r="AH168" s="16" t="s">
        <v>39</v>
      </c>
      <c r="AI168" s="16" t="s">
        <v>39</v>
      </c>
      <c r="AJ168" s="16" t="s">
        <v>39</v>
      </c>
      <c r="AL168" s="16" t="s">
        <v>39</v>
      </c>
      <c r="AM168" s="16" t="s">
        <v>39</v>
      </c>
      <c r="AN168" s="16" t="str">
        <f>IFERROR(VLOOKUP($P168,'Kredieten productgroepen functi'!$C:$M,6,FALSE),"n.v.t.")</f>
        <v>1001</v>
      </c>
      <c r="AO168" s="16" t="str">
        <f>IFERROR(VLOOKUP($P168,'Kredieten productgroepen functi'!$C:$M,7,FALSE),"n.v.t.")</f>
        <v>Ondersteuning Provinciale Staten</v>
      </c>
      <c r="AP168" s="16" t="str">
        <f>IFERROR(VLOOKUP($P168,'Kredieten productgroepen functi'!$C:$M,8,FALSE),"n.v.t.")</f>
        <v>10</v>
      </c>
      <c r="AQ168" s="16" t="str">
        <f>IFERROR(VLOOKUP($P168,'Kredieten productgroepen functi'!$C:$M,9,FALSE),"n.v.t.")</f>
        <v>Provinciale Staten</v>
      </c>
      <c r="AR168" s="16" t="str">
        <f>IFERROR(VLOOKUP($P168,'Kredieten productgroepen functi'!$C:$M,10,FALSE),"n.v.t.")</f>
        <v>1</v>
      </c>
      <c r="AS168" s="16" t="str">
        <f>IFERROR(VLOOKUP($P168,'Kredieten productgroepen functi'!$C:$M,11,FALSE),"n.v.t.")</f>
        <v>Algemeen bestuur</v>
      </c>
      <c r="AT168" s="16" t="str">
        <f t="shared" si="11"/>
        <v>Lasten</v>
      </c>
      <c r="AU168" s="16" t="str">
        <f>IFERROR(VLOOKUP($R168,Kostensoorten!$C:$J,7,FALSE),"n.v.t.")</f>
        <v>2.3.1</v>
      </c>
      <c r="AV168" s="16" t="str">
        <f>IFERROR(VLOOKUP($R168,Kostensoorten!$C:$J,8,FALSE),"n.v.t.")</f>
        <v>Aankopen niet duurzame goedere</v>
      </c>
    </row>
    <row r="169" spans="1:48">
      <c r="A169" s="16" t="s">
        <v>39</v>
      </c>
      <c r="B169" s="16" t="s">
        <v>39</v>
      </c>
      <c r="C169" s="16" t="s">
        <v>39</v>
      </c>
      <c r="D169" s="16" t="s">
        <v>39</v>
      </c>
      <c r="E169" s="16" t="s">
        <v>39</v>
      </c>
      <c r="F169" s="2" t="s">
        <v>6597</v>
      </c>
      <c r="G169" s="2" t="s">
        <v>39</v>
      </c>
      <c r="H169" s="2" t="s">
        <v>39</v>
      </c>
      <c r="I169" s="18">
        <v>16192.03</v>
      </c>
      <c r="J169" s="16" t="s">
        <v>39</v>
      </c>
      <c r="K169" s="16" t="s">
        <v>39</v>
      </c>
      <c r="L169" s="16" t="s">
        <v>39</v>
      </c>
      <c r="M169" s="16" t="s">
        <v>39</v>
      </c>
      <c r="N169" s="16" t="s">
        <v>39</v>
      </c>
      <c r="O169" s="16" t="s">
        <v>39</v>
      </c>
      <c r="P169" s="16" t="str">
        <f t="shared" si="9"/>
        <v>610111</v>
      </c>
      <c r="Q169" s="16" t="str">
        <f>IFERROR(VLOOKUP($P169,'Kredieten productgroepen functi'!$C:$M,2,FALSE),"n.v.t.")</f>
        <v>Facilitair catering</v>
      </c>
      <c r="R169" s="16" t="str">
        <f t="shared" si="10"/>
        <v>423170</v>
      </c>
      <c r="S169" s="16" t="str">
        <f>IFERROR(VLOOKUP($R169,Kostensoorten!$C:$J,2,FALSE),"n.v.t.")</f>
        <v>Werklunch/diner zakelijke relaties</v>
      </c>
      <c r="T169" s="16" t="s">
        <v>39</v>
      </c>
      <c r="U169" s="16" t="s">
        <v>39</v>
      </c>
      <c r="V169" s="16" t="s">
        <v>39</v>
      </c>
      <c r="W169" s="16" t="s">
        <v>39</v>
      </c>
      <c r="X169" s="16" t="s">
        <v>39</v>
      </c>
      <c r="Y169" s="16" t="s">
        <v>39</v>
      </c>
      <c r="Z169" s="16" t="s">
        <v>39</v>
      </c>
      <c r="AA169" s="16" t="s">
        <v>39</v>
      </c>
      <c r="AB169" s="16" t="s">
        <v>39</v>
      </c>
      <c r="AC169" s="16" t="s">
        <v>39</v>
      </c>
      <c r="AD169" s="16" t="s">
        <v>39</v>
      </c>
      <c r="AE169" s="16" t="s">
        <v>39</v>
      </c>
      <c r="AF169" s="16" t="s">
        <v>39</v>
      </c>
      <c r="AG169" s="16" t="s">
        <v>39</v>
      </c>
      <c r="AH169" s="16" t="s">
        <v>39</v>
      </c>
      <c r="AI169" s="16" t="s">
        <v>39</v>
      </c>
      <c r="AJ169" s="16" t="s">
        <v>39</v>
      </c>
      <c r="AL169" s="16" t="s">
        <v>39</v>
      </c>
      <c r="AM169" s="16" t="s">
        <v>39</v>
      </c>
      <c r="AN169" s="16" t="str">
        <f>IFERROR(VLOOKUP($P169,'Kredieten productgroepen functi'!$C:$M,6,FALSE),"n.v.t.")</f>
        <v>1001</v>
      </c>
      <c r="AO169" s="16" t="str">
        <f>IFERROR(VLOOKUP($P169,'Kredieten productgroepen functi'!$C:$M,7,FALSE),"n.v.t.")</f>
        <v>Ondersteuning Provinciale Staten</v>
      </c>
      <c r="AP169" s="16" t="str">
        <f>IFERROR(VLOOKUP($P169,'Kredieten productgroepen functi'!$C:$M,8,FALSE),"n.v.t.")</f>
        <v>10</v>
      </c>
      <c r="AQ169" s="16" t="str">
        <f>IFERROR(VLOOKUP($P169,'Kredieten productgroepen functi'!$C:$M,9,FALSE),"n.v.t.")</f>
        <v>Provinciale Staten</v>
      </c>
      <c r="AR169" s="16" t="str">
        <f>IFERROR(VLOOKUP($P169,'Kredieten productgroepen functi'!$C:$M,10,FALSE),"n.v.t.")</f>
        <v>1</v>
      </c>
      <c r="AS169" s="16" t="str">
        <f>IFERROR(VLOOKUP($P169,'Kredieten productgroepen functi'!$C:$M,11,FALSE),"n.v.t.")</f>
        <v>Algemeen bestuur</v>
      </c>
      <c r="AT169" s="16" t="str">
        <f t="shared" si="11"/>
        <v>Lasten</v>
      </c>
      <c r="AU169" s="16" t="str">
        <f>IFERROR(VLOOKUP($R169,Kostensoorten!$C:$J,7,FALSE),"n.v.t.")</f>
        <v>2.3.1</v>
      </c>
      <c r="AV169" s="16" t="str">
        <f>IFERROR(VLOOKUP($R169,Kostensoorten!$C:$J,8,FALSE),"n.v.t.")</f>
        <v>Aankopen niet duurzame goedere</v>
      </c>
    </row>
    <row r="170" spans="1:48">
      <c r="A170" s="16" t="s">
        <v>39</v>
      </c>
      <c r="B170" s="16" t="s">
        <v>39</v>
      </c>
      <c r="C170" s="16" t="s">
        <v>39</v>
      </c>
      <c r="D170" s="16" t="s">
        <v>39</v>
      </c>
      <c r="E170" s="16" t="s">
        <v>39</v>
      </c>
      <c r="F170" s="2" t="s">
        <v>8509</v>
      </c>
      <c r="G170" s="2" t="s">
        <v>39</v>
      </c>
      <c r="H170" s="2" t="s">
        <v>39</v>
      </c>
      <c r="I170" s="18">
        <v>269.25</v>
      </c>
      <c r="J170" s="16" t="s">
        <v>39</v>
      </c>
      <c r="K170" s="16" t="s">
        <v>39</v>
      </c>
      <c r="L170" s="16" t="s">
        <v>39</v>
      </c>
      <c r="M170" s="16" t="s">
        <v>39</v>
      </c>
      <c r="N170" s="16" t="s">
        <v>39</v>
      </c>
      <c r="O170" s="16" t="s">
        <v>39</v>
      </c>
      <c r="P170" s="16" t="str">
        <f t="shared" si="9"/>
        <v>610111</v>
      </c>
      <c r="Q170" s="16" t="str">
        <f>IFERROR(VLOOKUP($P170,'Kredieten productgroepen functi'!$C:$M,2,FALSE),"n.v.t.")</f>
        <v>Facilitair catering</v>
      </c>
      <c r="R170" s="16" t="str">
        <f t="shared" si="10"/>
        <v>423170</v>
      </c>
      <c r="S170" s="16" t="str">
        <f>IFERROR(VLOOKUP($R170,Kostensoorten!$C:$J,2,FALSE),"n.v.t.")</f>
        <v>Werklunch/diner zakelijke relaties</v>
      </c>
      <c r="T170" s="16" t="s">
        <v>39</v>
      </c>
      <c r="U170" s="16" t="s">
        <v>39</v>
      </c>
      <c r="V170" s="16" t="s">
        <v>39</v>
      </c>
      <c r="W170" s="16" t="s">
        <v>39</v>
      </c>
      <c r="X170" s="16" t="s">
        <v>39</v>
      </c>
      <c r="Y170" s="16" t="s">
        <v>39</v>
      </c>
      <c r="Z170" s="16" t="s">
        <v>39</v>
      </c>
      <c r="AA170" s="16" t="s">
        <v>39</v>
      </c>
      <c r="AB170" s="16" t="s">
        <v>39</v>
      </c>
      <c r="AC170" s="16" t="s">
        <v>39</v>
      </c>
      <c r="AD170" s="16" t="s">
        <v>39</v>
      </c>
      <c r="AE170" s="16" t="s">
        <v>39</v>
      </c>
      <c r="AF170" s="16" t="s">
        <v>39</v>
      </c>
      <c r="AG170" s="16" t="s">
        <v>39</v>
      </c>
      <c r="AH170" s="16" t="s">
        <v>39</v>
      </c>
      <c r="AI170" s="16" t="s">
        <v>39</v>
      </c>
      <c r="AJ170" s="16" t="s">
        <v>39</v>
      </c>
      <c r="AL170" s="16" t="s">
        <v>39</v>
      </c>
      <c r="AM170" s="16" t="s">
        <v>39</v>
      </c>
      <c r="AN170" s="16" t="str">
        <f>IFERROR(VLOOKUP($P170,'Kredieten productgroepen functi'!$C:$M,6,FALSE),"n.v.t.")</f>
        <v>1001</v>
      </c>
      <c r="AO170" s="16" t="str">
        <f>IFERROR(VLOOKUP($P170,'Kredieten productgroepen functi'!$C:$M,7,FALSE),"n.v.t.")</f>
        <v>Ondersteuning Provinciale Staten</v>
      </c>
      <c r="AP170" s="16" t="str">
        <f>IFERROR(VLOOKUP($P170,'Kredieten productgroepen functi'!$C:$M,8,FALSE),"n.v.t.")</f>
        <v>10</v>
      </c>
      <c r="AQ170" s="16" t="str">
        <f>IFERROR(VLOOKUP($P170,'Kredieten productgroepen functi'!$C:$M,9,FALSE),"n.v.t.")</f>
        <v>Provinciale Staten</v>
      </c>
      <c r="AR170" s="16" t="str">
        <f>IFERROR(VLOOKUP($P170,'Kredieten productgroepen functi'!$C:$M,10,FALSE),"n.v.t.")</f>
        <v>1</v>
      </c>
      <c r="AS170" s="16" t="str">
        <f>IFERROR(VLOOKUP($P170,'Kredieten productgroepen functi'!$C:$M,11,FALSE),"n.v.t.")</f>
        <v>Algemeen bestuur</v>
      </c>
      <c r="AT170" s="16" t="str">
        <f t="shared" si="11"/>
        <v>Lasten</v>
      </c>
      <c r="AU170" s="16" t="str">
        <f>IFERROR(VLOOKUP($R170,Kostensoorten!$C:$J,7,FALSE),"n.v.t.")</f>
        <v>2.3.1</v>
      </c>
      <c r="AV170" s="16" t="str">
        <f>IFERROR(VLOOKUP($R170,Kostensoorten!$C:$J,8,FALSE),"n.v.t.")</f>
        <v>Aankopen niet duurzame goedere</v>
      </c>
    </row>
    <row r="171" spans="1:48">
      <c r="A171" s="16" t="s">
        <v>39</v>
      </c>
      <c r="B171" s="16" t="s">
        <v>39</v>
      </c>
      <c r="C171" s="16" t="s">
        <v>39</v>
      </c>
      <c r="D171" s="16" t="s">
        <v>39</v>
      </c>
      <c r="E171" s="16" t="s">
        <v>39</v>
      </c>
      <c r="F171" s="2" t="s">
        <v>8510</v>
      </c>
      <c r="G171" s="2" t="s">
        <v>39</v>
      </c>
      <c r="H171" s="2" t="s">
        <v>39</v>
      </c>
      <c r="I171" s="18">
        <v>625</v>
      </c>
      <c r="J171" s="16" t="s">
        <v>39</v>
      </c>
      <c r="K171" s="16" t="s">
        <v>39</v>
      </c>
      <c r="L171" s="16" t="s">
        <v>39</v>
      </c>
      <c r="M171" s="16" t="s">
        <v>39</v>
      </c>
      <c r="N171" s="16" t="s">
        <v>39</v>
      </c>
      <c r="O171" s="16" t="s">
        <v>39</v>
      </c>
      <c r="P171" s="16" t="str">
        <f t="shared" si="9"/>
        <v>610111</v>
      </c>
      <c r="Q171" s="16" t="str">
        <f>IFERROR(VLOOKUP($P171,'Kredieten productgroepen functi'!$C:$M,2,FALSE),"n.v.t.")</f>
        <v>Facilitair catering</v>
      </c>
      <c r="R171" s="16" t="str">
        <f t="shared" si="10"/>
        <v>423171</v>
      </c>
      <c r="S171" s="16" t="str">
        <f>IFERROR(VLOOKUP($R171,Kostensoorten!$C:$J,2,FALSE),"n.v.t.")</f>
        <v>Maaltijden als gevolg van overwerk</v>
      </c>
      <c r="T171" s="16" t="s">
        <v>39</v>
      </c>
      <c r="U171" s="16" t="s">
        <v>39</v>
      </c>
      <c r="V171" s="16" t="s">
        <v>39</v>
      </c>
      <c r="W171" s="16" t="s">
        <v>39</v>
      </c>
      <c r="X171" s="16" t="s">
        <v>39</v>
      </c>
      <c r="Y171" s="16" t="s">
        <v>39</v>
      </c>
      <c r="Z171" s="16" t="s">
        <v>39</v>
      </c>
      <c r="AA171" s="16" t="s">
        <v>39</v>
      </c>
      <c r="AB171" s="16" t="s">
        <v>39</v>
      </c>
      <c r="AC171" s="16" t="s">
        <v>39</v>
      </c>
      <c r="AD171" s="16" t="s">
        <v>39</v>
      </c>
      <c r="AE171" s="16" t="s">
        <v>39</v>
      </c>
      <c r="AF171" s="16" t="s">
        <v>39</v>
      </c>
      <c r="AG171" s="16" t="s">
        <v>39</v>
      </c>
      <c r="AH171" s="16" t="s">
        <v>39</v>
      </c>
      <c r="AI171" s="16" t="s">
        <v>39</v>
      </c>
      <c r="AJ171" s="16" t="s">
        <v>39</v>
      </c>
      <c r="AL171" s="16" t="s">
        <v>39</v>
      </c>
      <c r="AM171" s="16" t="s">
        <v>39</v>
      </c>
      <c r="AN171" s="16" t="str">
        <f>IFERROR(VLOOKUP($P171,'Kredieten productgroepen functi'!$C:$M,6,FALSE),"n.v.t.")</f>
        <v>1001</v>
      </c>
      <c r="AO171" s="16" t="str">
        <f>IFERROR(VLOOKUP($P171,'Kredieten productgroepen functi'!$C:$M,7,FALSE),"n.v.t.")</f>
        <v>Ondersteuning Provinciale Staten</v>
      </c>
      <c r="AP171" s="16" t="str">
        <f>IFERROR(VLOOKUP($P171,'Kredieten productgroepen functi'!$C:$M,8,FALSE),"n.v.t.")</f>
        <v>10</v>
      </c>
      <c r="AQ171" s="16" t="str">
        <f>IFERROR(VLOOKUP($P171,'Kredieten productgroepen functi'!$C:$M,9,FALSE),"n.v.t.")</f>
        <v>Provinciale Staten</v>
      </c>
      <c r="AR171" s="16" t="str">
        <f>IFERROR(VLOOKUP($P171,'Kredieten productgroepen functi'!$C:$M,10,FALSE),"n.v.t.")</f>
        <v>1</v>
      </c>
      <c r="AS171" s="16" t="str">
        <f>IFERROR(VLOOKUP($P171,'Kredieten productgroepen functi'!$C:$M,11,FALSE),"n.v.t.")</f>
        <v>Algemeen bestuur</v>
      </c>
      <c r="AT171" s="16" t="str">
        <f t="shared" si="11"/>
        <v>Lasten</v>
      </c>
      <c r="AU171" s="16" t="str">
        <f>IFERROR(VLOOKUP($R171,Kostensoorten!$C:$J,7,FALSE),"n.v.t.")</f>
        <v>2.3.1</v>
      </c>
      <c r="AV171" s="16" t="str">
        <f>IFERROR(VLOOKUP($R171,Kostensoorten!$C:$J,8,FALSE),"n.v.t.")</f>
        <v>Aankopen niet duurzame goedere</v>
      </c>
    </row>
    <row r="172" spans="1:48">
      <c r="A172" s="16" t="s">
        <v>39</v>
      </c>
      <c r="B172" s="16" t="s">
        <v>39</v>
      </c>
      <c r="C172" s="16" t="s">
        <v>39</v>
      </c>
      <c r="D172" s="16" t="s">
        <v>39</v>
      </c>
      <c r="E172" s="16" t="s">
        <v>39</v>
      </c>
      <c r="F172" s="2" t="s">
        <v>6598</v>
      </c>
      <c r="G172" s="2" t="s">
        <v>39</v>
      </c>
      <c r="H172" s="2" t="s">
        <v>39</v>
      </c>
      <c r="I172" s="18">
        <v>4471.84</v>
      </c>
      <c r="J172" s="16" t="s">
        <v>39</v>
      </c>
      <c r="K172" s="16" t="s">
        <v>39</v>
      </c>
      <c r="L172" s="16" t="s">
        <v>39</v>
      </c>
      <c r="M172" s="16" t="s">
        <v>39</v>
      </c>
      <c r="N172" s="16" t="s">
        <v>39</v>
      </c>
      <c r="O172" s="16" t="s">
        <v>39</v>
      </c>
      <c r="P172" s="16" t="str">
        <f t="shared" si="9"/>
        <v>610111</v>
      </c>
      <c r="Q172" s="16" t="str">
        <f>IFERROR(VLOOKUP($P172,'Kredieten productgroepen functi'!$C:$M,2,FALSE),"n.v.t.")</f>
        <v>Facilitair catering</v>
      </c>
      <c r="R172" s="16" t="str">
        <f t="shared" si="10"/>
        <v>423172</v>
      </c>
      <c r="S172" s="16" t="str">
        <f>IFERROR(VLOOKUP($R172,Kostensoorten!$C:$J,2,FALSE),"n.v.t.")</f>
        <v>Taart/frisdrank in werktijd</v>
      </c>
      <c r="T172" s="16" t="s">
        <v>39</v>
      </c>
      <c r="U172" s="16" t="s">
        <v>39</v>
      </c>
      <c r="V172" s="16" t="s">
        <v>39</v>
      </c>
      <c r="W172" s="16" t="s">
        <v>39</v>
      </c>
      <c r="X172" s="16" t="s">
        <v>39</v>
      </c>
      <c r="Y172" s="16" t="s">
        <v>39</v>
      </c>
      <c r="Z172" s="16" t="s">
        <v>39</v>
      </c>
      <c r="AA172" s="16" t="s">
        <v>39</v>
      </c>
      <c r="AB172" s="16" t="s">
        <v>39</v>
      </c>
      <c r="AC172" s="16" t="s">
        <v>39</v>
      </c>
      <c r="AD172" s="16" t="s">
        <v>39</v>
      </c>
      <c r="AE172" s="16" t="s">
        <v>39</v>
      </c>
      <c r="AF172" s="16" t="s">
        <v>39</v>
      </c>
      <c r="AG172" s="16" t="s">
        <v>39</v>
      </c>
      <c r="AH172" s="16" t="s">
        <v>39</v>
      </c>
      <c r="AI172" s="16" t="s">
        <v>39</v>
      </c>
      <c r="AJ172" s="16" t="s">
        <v>39</v>
      </c>
      <c r="AL172" s="16" t="s">
        <v>39</v>
      </c>
      <c r="AM172" s="16" t="s">
        <v>39</v>
      </c>
      <c r="AN172" s="16" t="str">
        <f>IFERROR(VLOOKUP($P172,'Kredieten productgroepen functi'!$C:$M,6,FALSE),"n.v.t.")</f>
        <v>1001</v>
      </c>
      <c r="AO172" s="16" t="str">
        <f>IFERROR(VLOOKUP($P172,'Kredieten productgroepen functi'!$C:$M,7,FALSE),"n.v.t.")</f>
        <v>Ondersteuning Provinciale Staten</v>
      </c>
      <c r="AP172" s="16" t="str">
        <f>IFERROR(VLOOKUP($P172,'Kredieten productgroepen functi'!$C:$M,8,FALSE),"n.v.t.")</f>
        <v>10</v>
      </c>
      <c r="AQ172" s="16" t="str">
        <f>IFERROR(VLOOKUP($P172,'Kredieten productgroepen functi'!$C:$M,9,FALSE),"n.v.t.")</f>
        <v>Provinciale Staten</v>
      </c>
      <c r="AR172" s="16" t="str">
        <f>IFERROR(VLOOKUP($P172,'Kredieten productgroepen functi'!$C:$M,10,FALSE),"n.v.t.")</f>
        <v>1</v>
      </c>
      <c r="AS172" s="16" t="str">
        <f>IFERROR(VLOOKUP($P172,'Kredieten productgroepen functi'!$C:$M,11,FALSE),"n.v.t.")</f>
        <v>Algemeen bestuur</v>
      </c>
      <c r="AT172" s="16" t="str">
        <f t="shared" si="11"/>
        <v>Lasten</v>
      </c>
      <c r="AU172" s="16" t="str">
        <f>IFERROR(VLOOKUP($R172,Kostensoorten!$C:$J,7,FALSE),"n.v.t.")</f>
        <v>2.3.1</v>
      </c>
      <c r="AV172" s="16" t="str">
        <f>IFERROR(VLOOKUP($R172,Kostensoorten!$C:$J,8,FALSE),"n.v.t.")</f>
        <v>Aankopen niet duurzame goedere</v>
      </c>
    </row>
    <row r="173" spans="1:48">
      <c r="A173" s="16" t="s">
        <v>39</v>
      </c>
      <c r="B173" s="16" t="s">
        <v>39</v>
      </c>
      <c r="C173" s="16" t="s">
        <v>39</v>
      </c>
      <c r="D173" s="16" t="s">
        <v>39</v>
      </c>
      <c r="E173" s="16" t="s">
        <v>39</v>
      </c>
      <c r="F173" s="2" t="s">
        <v>7817</v>
      </c>
      <c r="G173" s="2" t="s">
        <v>39</v>
      </c>
      <c r="H173" s="2" t="s">
        <v>39</v>
      </c>
      <c r="I173" s="18">
        <v>14925.77</v>
      </c>
      <c r="J173" s="16" t="s">
        <v>39</v>
      </c>
      <c r="K173" s="16" t="s">
        <v>39</v>
      </c>
      <c r="L173" s="16" t="s">
        <v>39</v>
      </c>
      <c r="M173" s="16" t="s">
        <v>39</v>
      </c>
      <c r="N173" s="16" t="s">
        <v>39</v>
      </c>
      <c r="O173" s="16" t="s">
        <v>39</v>
      </c>
      <c r="P173" s="16" t="str">
        <f t="shared" si="9"/>
        <v>610111</v>
      </c>
      <c r="Q173" s="16" t="str">
        <f>IFERROR(VLOOKUP($P173,'Kredieten productgroepen functi'!$C:$M,2,FALSE),"n.v.t.")</f>
        <v>Facilitair catering</v>
      </c>
      <c r="R173" s="16" t="str">
        <f t="shared" si="10"/>
        <v>423178</v>
      </c>
      <c r="S173" s="16" t="str">
        <f>IFERROR(VLOOKUP($R173,Kostensoorten!$C:$J,2,FALSE),"n.v.t.")</f>
        <v>Consumpties op werkplek</v>
      </c>
      <c r="T173" s="16" t="s">
        <v>39</v>
      </c>
      <c r="U173" s="16" t="s">
        <v>39</v>
      </c>
      <c r="V173" s="16" t="s">
        <v>39</v>
      </c>
      <c r="W173" s="16" t="s">
        <v>39</v>
      </c>
      <c r="X173" s="16" t="s">
        <v>39</v>
      </c>
      <c r="Y173" s="16" t="s">
        <v>39</v>
      </c>
      <c r="Z173" s="16" t="s">
        <v>39</v>
      </c>
      <c r="AA173" s="16" t="s">
        <v>39</v>
      </c>
      <c r="AB173" s="16" t="s">
        <v>39</v>
      </c>
      <c r="AC173" s="16" t="s">
        <v>39</v>
      </c>
      <c r="AD173" s="16" t="s">
        <v>39</v>
      </c>
      <c r="AE173" s="16" t="s">
        <v>39</v>
      </c>
      <c r="AF173" s="16" t="s">
        <v>39</v>
      </c>
      <c r="AG173" s="16" t="s">
        <v>39</v>
      </c>
      <c r="AH173" s="16" t="s">
        <v>39</v>
      </c>
      <c r="AI173" s="16" t="s">
        <v>39</v>
      </c>
      <c r="AJ173" s="16" t="s">
        <v>39</v>
      </c>
      <c r="AL173" s="16" t="s">
        <v>39</v>
      </c>
      <c r="AM173" s="16" t="s">
        <v>39</v>
      </c>
      <c r="AN173" s="16" t="str">
        <f>IFERROR(VLOOKUP($P173,'Kredieten productgroepen functi'!$C:$M,6,FALSE),"n.v.t.")</f>
        <v>1001</v>
      </c>
      <c r="AO173" s="16" t="str">
        <f>IFERROR(VLOOKUP($P173,'Kredieten productgroepen functi'!$C:$M,7,FALSE),"n.v.t.")</f>
        <v>Ondersteuning Provinciale Staten</v>
      </c>
      <c r="AP173" s="16" t="str">
        <f>IFERROR(VLOOKUP($P173,'Kredieten productgroepen functi'!$C:$M,8,FALSE),"n.v.t.")</f>
        <v>10</v>
      </c>
      <c r="AQ173" s="16" t="str">
        <f>IFERROR(VLOOKUP($P173,'Kredieten productgroepen functi'!$C:$M,9,FALSE),"n.v.t.")</f>
        <v>Provinciale Staten</v>
      </c>
      <c r="AR173" s="16" t="str">
        <f>IFERROR(VLOOKUP($P173,'Kredieten productgroepen functi'!$C:$M,10,FALSE),"n.v.t.")</f>
        <v>1</v>
      </c>
      <c r="AS173" s="16" t="str">
        <f>IFERROR(VLOOKUP($P173,'Kredieten productgroepen functi'!$C:$M,11,FALSE),"n.v.t.")</f>
        <v>Algemeen bestuur</v>
      </c>
      <c r="AT173" s="16" t="str">
        <f t="shared" si="11"/>
        <v>Lasten</v>
      </c>
      <c r="AU173" s="16" t="str">
        <f>IFERROR(VLOOKUP($R173,Kostensoorten!$C:$J,7,FALSE),"n.v.t.")</f>
        <v>2.3.1</v>
      </c>
      <c r="AV173" s="16" t="str">
        <f>IFERROR(VLOOKUP($R173,Kostensoorten!$C:$J,8,FALSE),"n.v.t.")</f>
        <v>Aankopen niet duurzame goedere</v>
      </c>
    </row>
    <row r="174" spans="1:48">
      <c r="A174" s="16" t="s">
        <v>39</v>
      </c>
      <c r="B174" s="16" t="s">
        <v>39</v>
      </c>
      <c r="C174" s="16" t="s">
        <v>39</v>
      </c>
      <c r="D174" s="16" t="s">
        <v>39</v>
      </c>
      <c r="E174" s="16" t="s">
        <v>39</v>
      </c>
      <c r="F174" s="2" t="s">
        <v>8511</v>
      </c>
      <c r="G174" s="2" t="s">
        <v>39</v>
      </c>
      <c r="H174" s="2" t="s">
        <v>39</v>
      </c>
      <c r="I174" s="18">
        <v>1875.32</v>
      </c>
      <c r="J174" s="16" t="s">
        <v>39</v>
      </c>
      <c r="K174" s="16" t="s">
        <v>39</v>
      </c>
      <c r="L174" s="16" t="s">
        <v>39</v>
      </c>
      <c r="M174" s="16" t="s">
        <v>39</v>
      </c>
      <c r="N174" s="16" t="s">
        <v>39</v>
      </c>
      <c r="O174" s="16" t="s">
        <v>39</v>
      </c>
      <c r="P174" s="16" t="str">
        <f t="shared" si="9"/>
        <v>610111</v>
      </c>
      <c r="Q174" s="16" t="str">
        <f>IFERROR(VLOOKUP($P174,'Kredieten productgroepen functi'!$C:$M,2,FALSE),"n.v.t.")</f>
        <v>Facilitair catering</v>
      </c>
      <c r="R174" s="16" t="str">
        <f t="shared" si="10"/>
        <v>423178</v>
      </c>
      <c r="S174" s="16" t="str">
        <f>IFERROR(VLOOKUP($R174,Kostensoorten!$C:$J,2,FALSE),"n.v.t.")</f>
        <v>Consumpties op werkplek</v>
      </c>
      <c r="T174" s="16" t="s">
        <v>39</v>
      </c>
      <c r="U174" s="16" t="s">
        <v>39</v>
      </c>
      <c r="V174" s="16" t="s">
        <v>39</v>
      </c>
      <c r="W174" s="16" t="s">
        <v>39</v>
      </c>
      <c r="X174" s="16" t="s">
        <v>39</v>
      </c>
      <c r="Y174" s="16" t="s">
        <v>39</v>
      </c>
      <c r="Z174" s="16" t="s">
        <v>39</v>
      </c>
      <c r="AA174" s="16" t="s">
        <v>39</v>
      </c>
      <c r="AB174" s="16" t="s">
        <v>39</v>
      </c>
      <c r="AC174" s="16" t="s">
        <v>39</v>
      </c>
      <c r="AD174" s="16" t="s">
        <v>39</v>
      </c>
      <c r="AE174" s="16" t="s">
        <v>39</v>
      </c>
      <c r="AF174" s="16" t="s">
        <v>39</v>
      </c>
      <c r="AG174" s="16" t="s">
        <v>39</v>
      </c>
      <c r="AH174" s="16" t="s">
        <v>39</v>
      </c>
      <c r="AI174" s="16" t="s">
        <v>39</v>
      </c>
      <c r="AJ174" s="16" t="s">
        <v>39</v>
      </c>
      <c r="AL174" s="16" t="s">
        <v>39</v>
      </c>
      <c r="AM174" s="16" t="s">
        <v>39</v>
      </c>
      <c r="AN174" s="16" t="str">
        <f>IFERROR(VLOOKUP($P174,'Kredieten productgroepen functi'!$C:$M,6,FALSE),"n.v.t.")</f>
        <v>1001</v>
      </c>
      <c r="AO174" s="16" t="str">
        <f>IFERROR(VLOOKUP($P174,'Kredieten productgroepen functi'!$C:$M,7,FALSE),"n.v.t.")</f>
        <v>Ondersteuning Provinciale Staten</v>
      </c>
      <c r="AP174" s="16" t="str">
        <f>IFERROR(VLOOKUP($P174,'Kredieten productgroepen functi'!$C:$M,8,FALSE),"n.v.t.")</f>
        <v>10</v>
      </c>
      <c r="AQ174" s="16" t="str">
        <f>IFERROR(VLOOKUP($P174,'Kredieten productgroepen functi'!$C:$M,9,FALSE),"n.v.t.")</f>
        <v>Provinciale Staten</v>
      </c>
      <c r="AR174" s="16" t="str">
        <f>IFERROR(VLOOKUP($P174,'Kredieten productgroepen functi'!$C:$M,10,FALSE),"n.v.t.")</f>
        <v>1</v>
      </c>
      <c r="AS174" s="16" t="str">
        <f>IFERROR(VLOOKUP($P174,'Kredieten productgroepen functi'!$C:$M,11,FALSE),"n.v.t.")</f>
        <v>Algemeen bestuur</v>
      </c>
      <c r="AT174" s="16" t="str">
        <f t="shared" si="11"/>
        <v>Lasten</v>
      </c>
      <c r="AU174" s="16" t="str">
        <f>IFERROR(VLOOKUP($R174,Kostensoorten!$C:$J,7,FALSE),"n.v.t.")</f>
        <v>2.3.1</v>
      </c>
      <c r="AV174" s="16" t="str">
        <f>IFERROR(VLOOKUP($R174,Kostensoorten!$C:$J,8,FALSE),"n.v.t.")</f>
        <v>Aankopen niet duurzame goedere</v>
      </c>
    </row>
    <row r="175" spans="1:48">
      <c r="A175" s="16" t="s">
        <v>39</v>
      </c>
      <c r="B175" s="16" t="s">
        <v>39</v>
      </c>
      <c r="C175" s="16" t="s">
        <v>39</v>
      </c>
      <c r="D175" s="16" t="s">
        <v>39</v>
      </c>
      <c r="E175" s="16" t="s">
        <v>39</v>
      </c>
      <c r="F175" s="2" t="s">
        <v>9075</v>
      </c>
      <c r="G175" s="2" t="s">
        <v>39</v>
      </c>
      <c r="H175" s="2" t="s">
        <v>39</v>
      </c>
      <c r="I175" s="18">
        <v>2153152.8199999998</v>
      </c>
      <c r="J175" s="16" t="s">
        <v>39</v>
      </c>
      <c r="K175" s="16" t="s">
        <v>39</v>
      </c>
      <c r="L175" s="16" t="s">
        <v>39</v>
      </c>
      <c r="M175" s="16" t="s">
        <v>39</v>
      </c>
      <c r="N175" s="16" t="s">
        <v>39</v>
      </c>
      <c r="O175" s="16" t="s">
        <v>39</v>
      </c>
      <c r="P175" s="16" t="str">
        <f t="shared" si="9"/>
        <v>611000</v>
      </c>
      <c r="Q175" s="16" t="str">
        <f>IFERROR(VLOOKUP($P175,'Kredieten productgroepen functi'!$C:$M,2,FALSE),"n.v.t.")</f>
        <v>Apparaatskosten GS</v>
      </c>
      <c r="R175" s="16" t="str">
        <f t="shared" si="10"/>
        <v>482000</v>
      </c>
      <c r="S175" s="16" t="str">
        <f>IFERROR(VLOOKUP($R175,Kostensoorten!$C:$J,2,FALSE),"n.v.t.")</f>
        <v>Directe apparaatskosten</v>
      </c>
      <c r="T175" s="16" t="s">
        <v>39</v>
      </c>
      <c r="U175" s="16" t="s">
        <v>39</v>
      </c>
      <c r="V175" s="16" t="s">
        <v>39</v>
      </c>
      <c r="W175" s="16" t="s">
        <v>39</v>
      </c>
      <c r="X175" s="16" t="s">
        <v>39</v>
      </c>
      <c r="Y175" s="16" t="s">
        <v>39</v>
      </c>
      <c r="Z175" s="16" t="s">
        <v>39</v>
      </c>
      <c r="AA175" s="16" t="s">
        <v>39</v>
      </c>
      <c r="AB175" s="16" t="s">
        <v>39</v>
      </c>
      <c r="AC175" s="16" t="s">
        <v>39</v>
      </c>
      <c r="AD175" s="16" t="s">
        <v>39</v>
      </c>
      <c r="AE175" s="16" t="s">
        <v>39</v>
      </c>
      <c r="AF175" s="16" t="s">
        <v>39</v>
      </c>
      <c r="AG175" s="16" t="s">
        <v>39</v>
      </c>
      <c r="AH175" s="16" t="s">
        <v>39</v>
      </c>
      <c r="AI175" s="16" t="s">
        <v>39</v>
      </c>
      <c r="AJ175" s="16" t="s">
        <v>39</v>
      </c>
      <c r="AL175" s="16" t="s">
        <v>39</v>
      </c>
      <c r="AM175" s="16" t="s">
        <v>39</v>
      </c>
      <c r="AN175" s="16" t="str">
        <f>IFERROR(VLOOKUP($P175,'Kredieten productgroepen functi'!$C:$M,6,FALSE),"n.v.t.")</f>
        <v>1101</v>
      </c>
      <c r="AO175" s="16" t="str">
        <f>IFERROR(VLOOKUP($P175,'Kredieten productgroepen functi'!$C:$M,7,FALSE),"n.v.t.")</f>
        <v>Gedeputeerde Staten</v>
      </c>
      <c r="AP175" s="16" t="str">
        <f>IFERROR(VLOOKUP($P175,'Kredieten productgroepen functi'!$C:$M,8,FALSE),"n.v.t.")</f>
        <v>11</v>
      </c>
      <c r="AQ175" s="16" t="str">
        <f>IFERROR(VLOOKUP($P175,'Kredieten productgroepen functi'!$C:$M,9,FALSE),"n.v.t.")</f>
        <v>Gedeputeerde Staten</v>
      </c>
      <c r="AR175" s="16" t="str">
        <f>IFERROR(VLOOKUP($P175,'Kredieten productgroepen functi'!$C:$M,10,FALSE),"n.v.t.")</f>
        <v>1</v>
      </c>
      <c r="AS175" s="16" t="str">
        <f>IFERROR(VLOOKUP($P175,'Kredieten productgroepen functi'!$C:$M,11,FALSE),"n.v.t.")</f>
        <v>Algemeen bestuur</v>
      </c>
      <c r="AT175" s="16" t="str">
        <f t="shared" si="11"/>
        <v>Lasten</v>
      </c>
      <c r="AU175" s="16" t="str">
        <f>IFERROR(VLOOKUP($R175,Kostensoorten!$C:$J,7,FALSE),"n.v.t.")</f>
        <v>8.2</v>
      </c>
      <c r="AV175" s="16" t="str">
        <f>IFERROR(VLOOKUP($R175,Kostensoorten!$C:$J,8,FALSE),"n.v.t.")</f>
        <v>Overige verrekeningen</v>
      </c>
    </row>
    <row r="176" spans="1:48">
      <c r="A176" s="16" t="s">
        <v>39</v>
      </c>
      <c r="B176" s="16" t="s">
        <v>39</v>
      </c>
      <c r="C176" s="16" t="s">
        <v>39</v>
      </c>
      <c r="D176" s="16" t="s">
        <v>39</v>
      </c>
      <c r="E176" s="16" t="s">
        <v>39</v>
      </c>
      <c r="F176" s="2" t="s">
        <v>9076</v>
      </c>
      <c r="G176" s="2" t="s">
        <v>39</v>
      </c>
      <c r="H176" s="2" t="s">
        <v>39</v>
      </c>
      <c r="I176" s="18">
        <v>788677.13</v>
      </c>
      <c r="J176" s="16" t="s">
        <v>39</v>
      </c>
      <c r="K176" s="16" t="s">
        <v>39</v>
      </c>
      <c r="L176" s="16" t="s">
        <v>39</v>
      </c>
      <c r="M176" s="16" t="s">
        <v>39</v>
      </c>
      <c r="N176" s="16" t="s">
        <v>39</v>
      </c>
      <c r="O176" s="16" t="s">
        <v>39</v>
      </c>
      <c r="P176" s="16" t="str">
        <f t="shared" si="9"/>
        <v>611000</v>
      </c>
      <c r="Q176" s="16" t="str">
        <f>IFERROR(VLOOKUP($P176,'Kredieten productgroepen functi'!$C:$M,2,FALSE),"n.v.t.")</f>
        <v>Apparaatskosten GS</v>
      </c>
      <c r="R176" s="16" t="str">
        <f t="shared" si="10"/>
        <v>482010</v>
      </c>
      <c r="S176" s="16" t="str">
        <f>IFERROR(VLOOKUP($R176,Kostensoorten!$C:$J,2,FALSE),"n.v.t.")</f>
        <v>Overhead</v>
      </c>
      <c r="T176" s="16" t="s">
        <v>39</v>
      </c>
      <c r="U176" s="16" t="s">
        <v>39</v>
      </c>
      <c r="V176" s="16" t="s">
        <v>39</v>
      </c>
      <c r="W176" s="16" t="s">
        <v>39</v>
      </c>
      <c r="X176" s="16" t="s">
        <v>39</v>
      </c>
      <c r="Y176" s="16" t="s">
        <v>39</v>
      </c>
      <c r="Z176" s="16" t="s">
        <v>39</v>
      </c>
      <c r="AA176" s="16" t="s">
        <v>39</v>
      </c>
      <c r="AB176" s="16" t="s">
        <v>39</v>
      </c>
      <c r="AC176" s="16" t="s">
        <v>39</v>
      </c>
      <c r="AD176" s="16" t="s">
        <v>39</v>
      </c>
      <c r="AE176" s="16" t="s">
        <v>39</v>
      </c>
      <c r="AF176" s="16" t="s">
        <v>39</v>
      </c>
      <c r="AG176" s="16" t="s">
        <v>39</v>
      </c>
      <c r="AH176" s="16" t="s">
        <v>39</v>
      </c>
      <c r="AI176" s="16" t="s">
        <v>39</v>
      </c>
      <c r="AJ176" s="16" t="s">
        <v>39</v>
      </c>
      <c r="AL176" s="16" t="s">
        <v>39</v>
      </c>
      <c r="AM176" s="16" t="s">
        <v>39</v>
      </c>
      <c r="AN176" s="16" t="str">
        <f>IFERROR(VLOOKUP($P176,'Kredieten productgroepen functi'!$C:$M,6,FALSE),"n.v.t.")</f>
        <v>1101</v>
      </c>
      <c r="AO176" s="16" t="str">
        <f>IFERROR(VLOOKUP($P176,'Kredieten productgroepen functi'!$C:$M,7,FALSE),"n.v.t.")</f>
        <v>Gedeputeerde Staten</v>
      </c>
      <c r="AP176" s="16" t="str">
        <f>IFERROR(VLOOKUP($P176,'Kredieten productgroepen functi'!$C:$M,8,FALSE),"n.v.t.")</f>
        <v>11</v>
      </c>
      <c r="AQ176" s="16" t="str">
        <f>IFERROR(VLOOKUP($P176,'Kredieten productgroepen functi'!$C:$M,9,FALSE),"n.v.t.")</f>
        <v>Gedeputeerde Staten</v>
      </c>
      <c r="AR176" s="16" t="str">
        <f>IFERROR(VLOOKUP($P176,'Kredieten productgroepen functi'!$C:$M,10,FALSE),"n.v.t.")</f>
        <v>1</v>
      </c>
      <c r="AS176" s="16" t="str">
        <f>IFERROR(VLOOKUP($P176,'Kredieten productgroepen functi'!$C:$M,11,FALSE),"n.v.t.")</f>
        <v>Algemeen bestuur</v>
      </c>
      <c r="AT176" s="16" t="str">
        <f t="shared" si="11"/>
        <v>Lasten</v>
      </c>
      <c r="AU176" s="16" t="str">
        <f>IFERROR(VLOOKUP($R176,Kostensoorten!$C:$J,7,FALSE),"n.v.t.")</f>
        <v>8.2</v>
      </c>
      <c r="AV176" s="16" t="str">
        <f>IFERROR(VLOOKUP($R176,Kostensoorten!$C:$J,8,FALSE),"n.v.t.")</f>
        <v>Overige verrekeningen</v>
      </c>
    </row>
    <row r="177" spans="1:48">
      <c r="A177" s="16" t="s">
        <v>39</v>
      </c>
      <c r="B177" s="16" t="s">
        <v>39</v>
      </c>
      <c r="C177" s="16" t="s">
        <v>39</v>
      </c>
      <c r="D177" s="16" t="s">
        <v>39</v>
      </c>
      <c r="E177" s="16" t="s">
        <v>39</v>
      </c>
      <c r="F177" s="2" t="s">
        <v>7818</v>
      </c>
      <c r="G177" s="2" t="s">
        <v>39</v>
      </c>
      <c r="H177" s="2" t="s">
        <v>39</v>
      </c>
      <c r="I177" s="18">
        <v>-2575.8000000000002</v>
      </c>
      <c r="J177" s="16" t="s">
        <v>39</v>
      </c>
      <c r="K177" s="16" t="s">
        <v>39</v>
      </c>
      <c r="L177" s="16" t="s">
        <v>39</v>
      </c>
      <c r="M177" s="16" t="s">
        <v>39</v>
      </c>
      <c r="N177" s="16" t="s">
        <v>39</v>
      </c>
      <c r="O177" s="16" t="s">
        <v>39</v>
      </c>
      <c r="P177" s="16" t="str">
        <f t="shared" si="9"/>
        <v>611099</v>
      </c>
      <c r="Q177" s="16" t="str">
        <f>IFERROR(VLOOKUP($P177,'Kredieten productgroepen functi'!$C:$M,2,FALSE),"n.v.t.")</f>
        <v>Voorgaande jaren ondersteuning GS</v>
      </c>
      <c r="R177" s="16" t="str">
        <f t="shared" si="10"/>
        <v>423132</v>
      </c>
      <c r="S177" s="16" t="str">
        <f>IFERROR(VLOOKUP($R177,Kostensoorten!$C:$J,2,FALSE),"n.v.t.")</f>
        <v>Adviesdiensten door derden</v>
      </c>
      <c r="T177" s="16" t="s">
        <v>39</v>
      </c>
      <c r="U177" s="16" t="s">
        <v>39</v>
      </c>
      <c r="V177" s="16" t="s">
        <v>39</v>
      </c>
      <c r="W177" s="16" t="s">
        <v>39</v>
      </c>
      <c r="X177" s="16" t="s">
        <v>39</v>
      </c>
      <c r="Y177" s="16" t="s">
        <v>39</v>
      </c>
      <c r="Z177" s="16" t="s">
        <v>39</v>
      </c>
      <c r="AA177" s="16" t="s">
        <v>39</v>
      </c>
      <c r="AB177" s="16" t="s">
        <v>39</v>
      </c>
      <c r="AC177" s="16" t="s">
        <v>39</v>
      </c>
      <c r="AD177" s="16" t="s">
        <v>39</v>
      </c>
      <c r="AE177" s="16" t="s">
        <v>39</v>
      </c>
      <c r="AF177" s="16" t="s">
        <v>39</v>
      </c>
      <c r="AG177" s="16" t="s">
        <v>39</v>
      </c>
      <c r="AH177" s="16" t="s">
        <v>39</v>
      </c>
      <c r="AI177" s="16" t="s">
        <v>39</v>
      </c>
      <c r="AJ177" s="16" t="s">
        <v>39</v>
      </c>
      <c r="AL177" s="16" t="s">
        <v>39</v>
      </c>
      <c r="AM177" s="16" t="s">
        <v>39</v>
      </c>
      <c r="AN177" s="16" t="str">
        <f>IFERROR(VLOOKUP($P177,'Kredieten productgroepen functi'!$C:$M,6,FALSE),"n.v.t.")</f>
        <v>1101</v>
      </c>
      <c r="AO177" s="16" t="str">
        <f>IFERROR(VLOOKUP($P177,'Kredieten productgroepen functi'!$C:$M,7,FALSE),"n.v.t.")</f>
        <v>Gedeputeerde Staten</v>
      </c>
      <c r="AP177" s="16" t="str">
        <f>IFERROR(VLOOKUP($P177,'Kredieten productgroepen functi'!$C:$M,8,FALSE),"n.v.t.")</f>
        <v>11</v>
      </c>
      <c r="AQ177" s="16" t="str">
        <f>IFERROR(VLOOKUP($P177,'Kredieten productgroepen functi'!$C:$M,9,FALSE),"n.v.t.")</f>
        <v>Gedeputeerde Staten</v>
      </c>
      <c r="AR177" s="16" t="str">
        <f>IFERROR(VLOOKUP($P177,'Kredieten productgroepen functi'!$C:$M,10,FALSE),"n.v.t.")</f>
        <v>1</v>
      </c>
      <c r="AS177" s="16" t="str">
        <f>IFERROR(VLOOKUP($P177,'Kredieten productgroepen functi'!$C:$M,11,FALSE),"n.v.t.")</f>
        <v>Algemeen bestuur</v>
      </c>
      <c r="AT177" s="16" t="str">
        <f t="shared" si="11"/>
        <v>Lasten</v>
      </c>
      <c r="AU177" s="16" t="str">
        <f>IFERROR(VLOOKUP($R177,Kostensoorten!$C:$J,7,FALSE),"n.v.t.")</f>
        <v>2.3.1</v>
      </c>
      <c r="AV177" s="16" t="str">
        <f>IFERROR(VLOOKUP($R177,Kostensoorten!$C:$J,8,FALSE),"n.v.t.")</f>
        <v>Aankopen niet duurzame goedere</v>
      </c>
    </row>
    <row r="178" spans="1:48">
      <c r="A178" s="16" t="s">
        <v>39</v>
      </c>
      <c r="B178" s="16" t="s">
        <v>39</v>
      </c>
      <c r="C178" s="16" t="s">
        <v>39</v>
      </c>
      <c r="D178" s="16" t="s">
        <v>39</v>
      </c>
      <c r="E178" s="16" t="s">
        <v>39</v>
      </c>
      <c r="F178" s="2" t="s">
        <v>9077</v>
      </c>
      <c r="G178" s="2" t="s">
        <v>39</v>
      </c>
      <c r="H178" s="2" t="s">
        <v>39</v>
      </c>
      <c r="I178" s="18">
        <v>-7500</v>
      </c>
      <c r="J178" s="16" t="s">
        <v>39</v>
      </c>
      <c r="K178" s="16" t="s">
        <v>39</v>
      </c>
      <c r="L178" s="16" t="s">
        <v>39</v>
      </c>
      <c r="M178" s="16" t="s">
        <v>39</v>
      </c>
      <c r="N178" s="16" t="s">
        <v>39</v>
      </c>
      <c r="O178" s="16" t="s">
        <v>39</v>
      </c>
      <c r="P178" s="16" t="str">
        <f t="shared" si="9"/>
        <v>611099</v>
      </c>
      <c r="Q178" s="16" t="str">
        <f>IFERROR(VLOOKUP($P178,'Kredieten productgroepen functi'!$C:$M,2,FALSE),"n.v.t.")</f>
        <v>Voorgaande jaren ondersteuning GS</v>
      </c>
      <c r="R178" s="16" t="str">
        <f t="shared" si="10"/>
        <v>423139</v>
      </c>
      <c r="S178" s="16" t="str">
        <f>IFERROR(VLOOKUP($R178,Kostensoorten!$C:$J,2,FALSE),"n.v.t.")</f>
        <v>Overige diensten van derden</v>
      </c>
      <c r="T178" s="16" t="s">
        <v>39</v>
      </c>
      <c r="U178" s="16" t="s">
        <v>39</v>
      </c>
      <c r="V178" s="16" t="s">
        <v>39</v>
      </c>
      <c r="W178" s="16" t="s">
        <v>39</v>
      </c>
      <c r="X178" s="16" t="s">
        <v>39</v>
      </c>
      <c r="Y178" s="16" t="s">
        <v>39</v>
      </c>
      <c r="Z178" s="16" t="s">
        <v>39</v>
      </c>
      <c r="AA178" s="16" t="s">
        <v>39</v>
      </c>
      <c r="AB178" s="16" t="s">
        <v>39</v>
      </c>
      <c r="AC178" s="16" t="s">
        <v>39</v>
      </c>
      <c r="AD178" s="16" t="s">
        <v>39</v>
      </c>
      <c r="AE178" s="16" t="s">
        <v>39</v>
      </c>
      <c r="AF178" s="16" t="s">
        <v>39</v>
      </c>
      <c r="AG178" s="16" t="s">
        <v>39</v>
      </c>
      <c r="AH178" s="16" t="s">
        <v>39</v>
      </c>
      <c r="AI178" s="16" t="s">
        <v>39</v>
      </c>
      <c r="AJ178" s="16" t="s">
        <v>39</v>
      </c>
      <c r="AL178" s="16" t="s">
        <v>39</v>
      </c>
      <c r="AM178" s="16" t="s">
        <v>39</v>
      </c>
      <c r="AN178" s="16" t="str">
        <f>IFERROR(VLOOKUP($P178,'Kredieten productgroepen functi'!$C:$M,6,FALSE),"n.v.t.")</f>
        <v>1101</v>
      </c>
      <c r="AO178" s="16" t="str">
        <f>IFERROR(VLOOKUP($P178,'Kredieten productgroepen functi'!$C:$M,7,FALSE),"n.v.t.")</f>
        <v>Gedeputeerde Staten</v>
      </c>
      <c r="AP178" s="16" t="str">
        <f>IFERROR(VLOOKUP($P178,'Kredieten productgroepen functi'!$C:$M,8,FALSE),"n.v.t.")</f>
        <v>11</v>
      </c>
      <c r="AQ178" s="16" t="str">
        <f>IFERROR(VLOOKUP($P178,'Kredieten productgroepen functi'!$C:$M,9,FALSE),"n.v.t.")</f>
        <v>Gedeputeerde Staten</v>
      </c>
      <c r="AR178" s="16" t="str">
        <f>IFERROR(VLOOKUP($P178,'Kredieten productgroepen functi'!$C:$M,10,FALSE),"n.v.t.")</f>
        <v>1</v>
      </c>
      <c r="AS178" s="16" t="str">
        <f>IFERROR(VLOOKUP($P178,'Kredieten productgroepen functi'!$C:$M,11,FALSE),"n.v.t.")</f>
        <v>Algemeen bestuur</v>
      </c>
      <c r="AT178" s="16" t="str">
        <f t="shared" si="11"/>
        <v>Lasten</v>
      </c>
      <c r="AU178" s="16" t="str">
        <f>IFERROR(VLOOKUP($R178,Kostensoorten!$C:$J,7,FALSE),"n.v.t.")</f>
        <v>2.3.1</v>
      </c>
      <c r="AV178" s="16" t="str">
        <f>IFERROR(VLOOKUP($R178,Kostensoorten!$C:$J,8,FALSE),"n.v.t.")</f>
        <v>Aankopen niet duurzame goedere</v>
      </c>
    </row>
    <row r="179" spans="1:48">
      <c r="A179" s="16" t="s">
        <v>39</v>
      </c>
      <c r="B179" s="16" t="s">
        <v>39</v>
      </c>
      <c r="C179" s="16" t="s">
        <v>39</v>
      </c>
      <c r="D179" s="16" t="s">
        <v>39</v>
      </c>
      <c r="E179" s="16" t="s">
        <v>39</v>
      </c>
      <c r="F179" s="2" t="s">
        <v>6599</v>
      </c>
      <c r="G179" s="2" t="s">
        <v>39</v>
      </c>
      <c r="H179" s="2" t="s">
        <v>39</v>
      </c>
      <c r="I179" s="18">
        <v>108.19</v>
      </c>
      <c r="J179" s="16" t="s">
        <v>39</v>
      </c>
      <c r="K179" s="16" t="s">
        <v>39</v>
      </c>
      <c r="L179" s="16" t="s">
        <v>39</v>
      </c>
      <c r="M179" s="16" t="s">
        <v>39</v>
      </c>
      <c r="N179" s="16" t="s">
        <v>39</v>
      </c>
      <c r="O179" s="16" t="s">
        <v>39</v>
      </c>
      <c r="P179" s="16" t="str">
        <f t="shared" si="9"/>
        <v>611100</v>
      </c>
      <c r="Q179" s="16" t="str">
        <f>IFERROR(VLOOKUP($P179,'Kredieten productgroepen functi'!$C:$M,2,FALSE),"n.v.t.")</f>
        <v>Vergoedingen Ged.Staten</v>
      </c>
      <c r="R179" s="16" t="str">
        <f t="shared" si="10"/>
        <v>423025</v>
      </c>
      <c r="S179" s="16" t="str">
        <f>IFERROR(VLOOKUP($R179,Kostensoorten!$C:$J,2,FALSE),"n.v.t.")</f>
        <v>Telecom abonnement mobiel</v>
      </c>
      <c r="T179" s="16" t="s">
        <v>39</v>
      </c>
      <c r="U179" s="16" t="s">
        <v>39</v>
      </c>
      <c r="V179" s="16" t="s">
        <v>39</v>
      </c>
      <c r="W179" s="16" t="s">
        <v>39</v>
      </c>
      <c r="X179" s="16" t="s">
        <v>39</v>
      </c>
      <c r="Y179" s="16" t="s">
        <v>39</v>
      </c>
      <c r="Z179" s="16" t="s">
        <v>39</v>
      </c>
      <c r="AA179" s="16" t="s">
        <v>39</v>
      </c>
      <c r="AB179" s="16" t="s">
        <v>39</v>
      </c>
      <c r="AC179" s="16" t="s">
        <v>39</v>
      </c>
      <c r="AD179" s="16" t="s">
        <v>39</v>
      </c>
      <c r="AE179" s="16" t="s">
        <v>39</v>
      </c>
      <c r="AF179" s="16" t="s">
        <v>39</v>
      </c>
      <c r="AG179" s="16" t="s">
        <v>39</v>
      </c>
      <c r="AH179" s="16" t="s">
        <v>39</v>
      </c>
      <c r="AI179" s="16" t="s">
        <v>39</v>
      </c>
      <c r="AJ179" s="16" t="s">
        <v>39</v>
      </c>
      <c r="AL179" s="16" t="s">
        <v>39</v>
      </c>
      <c r="AM179" s="16" t="s">
        <v>39</v>
      </c>
      <c r="AN179" s="16" t="str">
        <f>IFERROR(VLOOKUP($P179,'Kredieten productgroepen functi'!$C:$M,6,FALSE),"n.v.t.")</f>
        <v>1101</v>
      </c>
      <c r="AO179" s="16" t="str">
        <f>IFERROR(VLOOKUP($P179,'Kredieten productgroepen functi'!$C:$M,7,FALSE),"n.v.t.")</f>
        <v>Gedeputeerde Staten</v>
      </c>
      <c r="AP179" s="16" t="str">
        <f>IFERROR(VLOOKUP($P179,'Kredieten productgroepen functi'!$C:$M,8,FALSE),"n.v.t.")</f>
        <v>11</v>
      </c>
      <c r="AQ179" s="16" t="str">
        <f>IFERROR(VLOOKUP($P179,'Kredieten productgroepen functi'!$C:$M,9,FALSE),"n.v.t.")</f>
        <v>Gedeputeerde Staten</v>
      </c>
      <c r="AR179" s="16" t="str">
        <f>IFERROR(VLOOKUP($P179,'Kredieten productgroepen functi'!$C:$M,10,FALSE),"n.v.t.")</f>
        <v>1</v>
      </c>
      <c r="AS179" s="16" t="str">
        <f>IFERROR(VLOOKUP($P179,'Kredieten productgroepen functi'!$C:$M,11,FALSE),"n.v.t.")</f>
        <v>Algemeen bestuur</v>
      </c>
      <c r="AT179" s="16" t="str">
        <f t="shared" si="11"/>
        <v>Lasten</v>
      </c>
      <c r="AU179" s="16" t="str">
        <f>IFERROR(VLOOKUP($R179,Kostensoorten!$C:$J,7,FALSE),"n.v.t.")</f>
        <v>2.3.1</v>
      </c>
      <c r="AV179" s="16" t="str">
        <f>IFERROR(VLOOKUP($R179,Kostensoorten!$C:$J,8,FALSE),"n.v.t.")</f>
        <v>Aankopen niet duurzame goedere</v>
      </c>
    </row>
    <row r="180" spans="1:48">
      <c r="A180" s="16" t="s">
        <v>39</v>
      </c>
      <c r="B180" s="16" t="s">
        <v>39</v>
      </c>
      <c r="C180" s="16" t="s">
        <v>39</v>
      </c>
      <c r="D180" s="16" t="s">
        <v>39</v>
      </c>
      <c r="E180" s="16" t="s">
        <v>39</v>
      </c>
      <c r="F180" s="2" t="s">
        <v>6600</v>
      </c>
      <c r="G180" s="2" t="s">
        <v>39</v>
      </c>
      <c r="H180" s="2" t="s">
        <v>39</v>
      </c>
      <c r="I180" s="18">
        <v>274.44</v>
      </c>
      <c r="J180" s="16" t="s">
        <v>39</v>
      </c>
      <c r="K180" s="16" t="s">
        <v>39</v>
      </c>
      <c r="L180" s="16" t="s">
        <v>39</v>
      </c>
      <c r="M180" s="16" t="s">
        <v>39</v>
      </c>
      <c r="N180" s="16" t="s">
        <v>39</v>
      </c>
      <c r="O180" s="16" t="s">
        <v>39</v>
      </c>
      <c r="P180" s="16" t="str">
        <f t="shared" si="9"/>
        <v>611100</v>
      </c>
      <c r="Q180" s="16" t="str">
        <f>IFERROR(VLOOKUP($P180,'Kredieten productgroepen functi'!$C:$M,2,FALSE),"n.v.t.")</f>
        <v>Vergoedingen Ged.Staten</v>
      </c>
      <c r="R180" s="16" t="str">
        <f t="shared" si="10"/>
        <v>423025</v>
      </c>
      <c r="S180" s="16" t="str">
        <f>IFERROR(VLOOKUP($R180,Kostensoorten!$C:$J,2,FALSE),"n.v.t.")</f>
        <v>Telecom abonnement mobiel</v>
      </c>
      <c r="T180" s="16" t="s">
        <v>39</v>
      </c>
      <c r="U180" s="16" t="s">
        <v>39</v>
      </c>
      <c r="V180" s="16" t="s">
        <v>39</v>
      </c>
      <c r="W180" s="16" t="s">
        <v>39</v>
      </c>
      <c r="X180" s="16" t="s">
        <v>39</v>
      </c>
      <c r="Y180" s="16" t="s">
        <v>39</v>
      </c>
      <c r="Z180" s="16" t="s">
        <v>39</v>
      </c>
      <c r="AA180" s="16" t="s">
        <v>39</v>
      </c>
      <c r="AB180" s="16" t="s">
        <v>39</v>
      </c>
      <c r="AC180" s="16" t="s">
        <v>39</v>
      </c>
      <c r="AD180" s="16" t="s">
        <v>39</v>
      </c>
      <c r="AE180" s="16" t="s">
        <v>39</v>
      </c>
      <c r="AF180" s="16" t="s">
        <v>39</v>
      </c>
      <c r="AG180" s="16" t="s">
        <v>39</v>
      </c>
      <c r="AH180" s="16" t="s">
        <v>39</v>
      </c>
      <c r="AI180" s="16" t="s">
        <v>39</v>
      </c>
      <c r="AJ180" s="16" t="s">
        <v>39</v>
      </c>
      <c r="AL180" s="16" t="s">
        <v>39</v>
      </c>
      <c r="AM180" s="16" t="s">
        <v>39</v>
      </c>
      <c r="AN180" s="16" t="str">
        <f>IFERROR(VLOOKUP($P180,'Kredieten productgroepen functi'!$C:$M,6,FALSE),"n.v.t.")</f>
        <v>1101</v>
      </c>
      <c r="AO180" s="16" t="str">
        <f>IFERROR(VLOOKUP($P180,'Kredieten productgroepen functi'!$C:$M,7,FALSE),"n.v.t.")</f>
        <v>Gedeputeerde Staten</v>
      </c>
      <c r="AP180" s="16" t="str">
        <f>IFERROR(VLOOKUP($P180,'Kredieten productgroepen functi'!$C:$M,8,FALSE),"n.v.t.")</f>
        <v>11</v>
      </c>
      <c r="AQ180" s="16" t="str">
        <f>IFERROR(VLOOKUP($P180,'Kredieten productgroepen functi'!$C:$M,9,FALSE),"n.v.t.")</f>
        <v>Gedeputeerde Staten</v>
      </c>
      <c r="AR180" s="16" t="str">
        <f>IFERROR(VLOOKUP($P180,'Kredieten productgroepen functi'!$C:$M,10,FALSE),"n.v.t.")</f>
        <v>1</v>
      </c>
      <c r="AS180" s="16" t="str">
        <f>IFERROR(VLOOKUP($P180,'Kredieten productgroepen functi'!$C:$M,11,FALSE),"n.v.t.")</f>
        <v>Algemeen bestuur</v>
      </c>
      <c r="AT180" s="16" t="str">
        <f t="shared" si="11"/>
        <v>Lasten</v>
      </c>
      <c r="AU180" s="16" t="str">
        <f>IFERROR(VLOOKUP($R180,Kostensoorten!$C:$J,7,FALSE),"n.v.t.")</f>
        <v>2.3.1</v>
      </c>
      <c r="AV180" s="16" t="str">
        <f>IFERROR(VLOOKUP($R180,Kostensoorten!$C:$J,8,FALSE),"n.v.t.")</f>
        <v>Aankopen niet duurzame goedere</v>
      </c>
    </row>
    <row r="181" spans="1:48">
      <c r="A181" s="16" t="s">
        <v>39</v>
      </c>
      <c r="B181" s="16" t="s">
        <v>39</v>
      </c>
      <c r="C181" s="16" t="s">
        <v>39</v>
      </c>
      <c r="D181" s="16" t="s">
        <v>39</v>
      </c>
      <c r="E181" s="16" t="s">
        <v>39</v>
      </c>
      <c r="F181" s="2" t="s">
        <v>6988</v>
      </c>
      <c r="G181" s="2" t="s">
        <v>39</v>
      </c>
      <c r="H181" s="2" t="s">
        <v>39</v>
      </c>
      <c r="I181" s="18">
        <v>275.10000000000002</v>
      </c>
      <c r="J181" s="16" t="s">
        <v>39</v>
      </c>
      <c r="K181" s="16" t="s">
        <v>39</v>
      </c>
      <c r="L181" s="16" t="s">
        <v>39</v>
      </c>
      <c r="M181" s="16" t="s">
        <v>39</v>
      </c>
      <c r="N181" s="16" t="s">
        <v>39</v>
      </c>
      <c r="O181" s="16" t="s">
        <v>39</v>
      </c>
      <c r="P181" s="16" t="str">
        <f t="shared" si="9"/>
        <v>611100</v>
      </c>
      <c r="Q181" s="16" t="str">
        <f>IFERROR(VLOOKUP($P181,'Kredieten productgroepen functi'!$C:$M,2,FALSE),"n.v.t.")</f>
        <v>Vergoedingen Ged.Staten</v>
      </c>
      <c r="R181" s="16" t="str">
        <f t="shared" si="10"/>
        <v>423025</v>
      </c>
      <c r="S181" s="16" t="str">
        <f>IFERROR(VLOOKUP($R181,Kostensoorten!$C:$J,2,FALSE),"n.v.t.")</f>
        <v>Telecom abonnement mobiel</v>
      </c>
      <c r="T181" s="16" t="s">
        <v>39</v>
      </c>
      <c r="U181" s="16" t="s">
        <v>39</v>
      </c>
      <c r="V181" s="16" t="s">
        <v>39</v>
      </c>
      <c r="W181" s="16" t="s">
        <v>39</v>
      </c>
      <c r="X181" s="16" t="s">
        <v>39</v>
      </c>
      <c r="Y181" s="16" t="s">
        <v>39</v>
      </c>
      <c r="Z181" s="16" t="s">
        <v>39</v>
      </c>
      <c r="AA181" s="16" t="s">
        <v>39</v>
      </c>
      <c r="AB181" s="16" t="s">
        <v>39</v>
      </c>
      <c r="AC181" s="16" t="s">
        <v>39</v>
      </c>
      <c r="AD181" s="16" t="s">
        <v>39</v>
      </c>
      <c r="AE181" s="16" t="s">
        <v>39</v>
      </c>
      <c r="AF181" s="16" t="s">
        <v>39</v>
      </c>
      <c r="AG181" s="16" t="s">
        <v>39</v>
      </c>
      <c r="AH181" s="16" t="s">
        <v>39</v>
      </c>
      <c r="AI181" s="16" t="s">
        <v>39</v>
      </c>
      <c r="AJ181" s="16" t="s">
        <v>39</v>
      </c>
      <c r="AL181" s="16" t="s">
        <v>39</v>
      </c>
      <c r="AM181" s="16" t="s">
        <v>39</v>
      </c>
      <c r="AN181" s="16" t="str">
        <f>IFERROR(VLOOKUP($P181,'Kredieten productgroepen functi'!$C:$M,6,FALSE),"n.v.t.")</f>
        <v>1101</v>
      </c>
      <c r="AO181" s="16" t="str">
        <f>IFERROR(VLOOKUP($P181,'Kredieten productgroepen functi'!$C:$M,7,FALSE),"n.v.t.")</f>
        <v>Gedeputeerde Staten</v>
      </c>
      <c r="AP181" s="16" t="str">
        <f>IFERROR(VLOOKUP($P181,'Kredieten productgroepen functi'!$C:$M,8,FALSE),"n.v.t.")</f>
        <v>11</v>
      </c>
      <c r="AQ181" s="16" t="str">
        <f>IFERROR(VLOOKUP($P181,'Kredieten productgroepen functi'!$C:$M,9,FALSE),"n.v.t.")</f>
        <v>Gedeputeerde Staten</v>
      </c>
      <c r="AR181" s="16" t="str">
        <f>IFERROR(VLOOKUP($P181,'Kredieten productgroepen functi'!$C:$M,10,FALSE),"n.v.t.")</f>
        <v>1</v>
      </c>
      <c r="AS181" s="16" t="str">
        <f>IFERROR(VLOOKUP($P181,'Kredieten productgroepen functi'!$C:$M,11,FALSE),"n.v.t.")</f>
        <v>Algemeen bestuur</v>
      </c>
      <c r="AT181" s="16" t="str">
        <f t="shared" si="11"/>
        <v>Lasten</v>
      </c>
      <c r="AU181" s="16" t="str">
        <f>IFERROR(VLOOKUP($R181,Kostensoorten!$C:$J,7,FALSE),"n.v.t.")</f>
        <v>2.3.1</v>
      </c>
      <c r="AV181" s="16" t="str">
        <f>IFERROR(VLOOKUP($R181,Kostensoorten!$C:$J,8,FALSE),"n.v.t.")</f>
        <v>Aankopen niet duurzame goedere</v>
      </c>
    </row>
    <row r="182" spans="1:48">
      <c r="A182" s="16" t="s">
        <v>39</v>
      </c>
      <c r="B182" s="16" t="s">
        <v>39</v>
      </c>
      <c r="C182" s="16" t="s">
        <v>39</v>
      </c>
      <c r="D182" s="16" t="s">
        <v>39</v>
      </c>
      <c r="E182" s="16" t="s">
        <v>39</v>
      </c>
      <c r="F182" s="2" t="s">
        <v>6989</v>
      </c>
      <c r="G182" s="2" t="s">
        <v>39</v>
      </c>
      <c r="H182" s="2" t="s">
        <v>39</v>
      </c>
      <c r="I182" s="18">
        <v>266.39</v>
      </c>
      <c r="J182" s="16" t="s">
        <v>39</v>
      </c>
      <c r="K182" s="16" t="s">
        <v>39</v>
      </c>
      <c r="L182" s="16" t="s">
        <v>39</v>
      </c>
      <c r="M182" s="16" t="s">
        <v>39</v>
      </c>
      <c r="N182" s="16" t="s">
        <v>39</v>
      </c>
      <c r="O182" s="16" t="s">
        <v>39</v>
      </c>
      <c r="P182" s="16" t="str">
        <f t="shared" si="9"/>
        <v>611100</v>
      </c>
      <c r="Q182" s="16" t="str">
        <f>IFERROR(VLOOKUP($P182,'Kredieten productgroepen functi'!$C:$M,2,FALSE),"n.v.t.")</f>
        <v>Vergoedingen Ged.Staten</v>
      </c>
      <c r="R182" s="16" t="str">
        <f t="shared" si="10"/>
        <v>423025</v>
      </c>
      <c r="S182" s="16" t="str">
        <f>IFERROR(VLOOKUP($R182,Kostensoorten!$C:$J,2,FALSE),"n.v.t.")</f>
        <v>Telecom abonnement mobiel</v>
      </c>
      <c r="T182" s="16" t="s">
        <v>39</v>
      </c>
      <c r="U182" s="16" t="s">
        <v>39</v>
      </c>
      <c r="V182" s="16" t="s">
        <v>39</v>
      </c>
      <c r="W182" s="16" t="s">
        <v>39</v>
      </c>
      <c r="X182" s="16" t="s">
        <v>39</v>
      </c>
      <c r="Y182" s="16" t="s">
        <v>39</v>
      </c>
      <c r="Z182" s="16" t="s">
        <v>39</v>
      </c>
      <c r="AA182" s="16" t="s">
        <v>39</v>
      </c>
      <c r="AB182" s="16" t="s">
        <v>39</v>
      </c>
      <c r="AC182" s="16" t="s">
        <v>39</v>
      </c>
      <c r="AD182" s="16" t="s">
        <v>39</v>
      </c>
      <c r="AE182" s="16" t="s">
        <v>39</v>
      </c>
      <c r="AF182" s="16" t="s">
        <v>39</v>
      </c>
      <c r="AG182" s="16" t="s">
        <v>39</v>
      </c>
      <c r="AH182" s="16" t="s">
        <v>39</v>
      </c>
      <c r="AI182" s="16" t="s">
        <v>39</v>
      </c>
      <c r="AJ182" s="16" t="s">
        <v>39</v>
      </c>
      <c r="AL182" s="16" t="s">
        <v>39</v>
      </c>
      <c r="AM182" s="16" t="s">
        <v>39</v>
      </c>
      <c r="AN182" s="16" t="str">
        <f>IFERROR(VLOOKUP($P182,'Kredieten productgroepen functi'!$C:$M,6,FALSE),"n.v.t.")</f>
        <v>1101</v>
      </c>
      <c r="AO182" s="16" t="str">
        <f>IFERROR(VLOOKUP($P182,'Kredieten productgroepen functi'!$C:$M,7,FALSE),"n.v.t.")</f>
        <v>Gedeputeerde Staten</v>
      </c>
      <c r="AP182" s="16" t="str">
        <f>IFERROR(VLOOKUP($P182,'Kredieten productgroepen functi'!$C:$M,8,FALSE),"n.v.t.")</f>
        <v>11</v>
      </c>
      <c r="AQ182" s="16" t="str">
        <f>IFERROR(VLOOKUP($P182,'Kredieten productgroepen functi'!$C:$M,9,FALSE),"n.v.t.")</f>
        <v>Gedeputeerde Staten</v>
      </c>
      <c r="AR182" s="16" t="str">
        <f>IFERROR(VLOOKUP($P182,'Kredieten productgroepen functi'!$C:$M,10,FALSE),"n.v.t.")</f>
        <v>1</v>
      </c>
      <c r="AS182" s="16" t="str">
        <f>IFERROR(VLOOKUP($P182,'Kredieten productgroepen functi'!$C:$M,11,FALSE),"n.v.t.")</f>
        <v>Algemeen bestuur</v>
      </c>
      <c r="AT182" s="16" t="str">
        <f t="shared" si="11"/>
        <v>Lasten</v>
      </c>
      <c r="AU182" s="16" t="str">
        <f>IFERROR(VLOOKUP($R182,Kostensoorten!$C:$J,7,FALSE),"n.v.t.")</f>
        <v>2.3.1</v>
      </c>
      <c r="AV182" s="16" t="str">
        <f>IFERROR(VLOOKUP($R182,Kostensoorten!$C:$J,8,FALSE),"n.v.t.")</f>
        <v>Aankopen niet duurzame goedere</v>
      </c>
    </row>
    <row r="183" spans="1:48">
      <c r="A183" s="16" t="s">
        <v>39</v>
      </c>
      <c r="B183" s="16" t="s">
        <v>39</v>
      </c>
      <c r="C183" s="16" t="s">
        <v>39</v>
      </c>
      <c r="D183" s="16" t="s">
        <v>39</v>
      </c>
      <c r="E183" s="16" t="s">
        <v>39</v>
      </c>
      <c r="F183" s="2" t="s">
        <v>6990</v>
      </c>
      <c r="G183" s="2" t="s">
        <v>39</v>
      </c>
      <c r="H183" s="2" t="s">
        <v>39</v>
      </c>
      <c r="I183" s="18">
        <v>271.12</v>
      </c>
      <c r="J183" s="16" t="s">
        <v>39</v>
      </c>
      <c r="K183" s="16" t="s">
        <v>39</v>
      </c>
      <c r="L183" s="16" t="s">
        <v>39</v>
      </c>
      <c r="M183" s="16" t="s">
        <v>39</v>
      </c>
      <c r="N183" s="16" t="s">
        <v>39</v>
      </c>
      <c r="O183" s="16" t="s">
        <v>39</v>
      </c>
      <c r="P183" s="16" t="str">
        <f t="shared" si="9"/>
        <v>611100</v>
      </c>
      <c r="Q183" s="16" t="str">
        <f>IFERROR(VLOOKUP($P183,'Kredieten productgroepen functi'!$C:$M,2,FALSE),"n.v.t.")</f>
        <v>Vergoedingen Ged.Staten</v>
      </c>
      <c r="R183" s="16" t="str">
        <f t="shared" si="10"/>
        <v>423025</v>
      </c>
      <c r="S183" s="16" t="str">
        <f>IFERROR(VLOOKUP($R183,Kostensoorten!$C:$J,2,FALSE),"n.v.t.")</f>
        <v>Telecom abonnement mobiel</v>
      </c>
      <c r="T183" s="16" t="s">
        <v>39</v>
      </c>
      <c r="U183" s="16" t="s">
        <v>39</v>
      </c>
      <c r="V183" s="16" t="s">
        <v>39</v>
      </c>
      <c r="W183" s="16" t="s">
        <v>39</v>
      </c>
      <c r="X183" s="16" t="s">
        <v>39</v>
      </c>
      <c r="Y183" s="16" t="s">
        <v>39</v>
      </c>
      <c r="Z183" s="16" t="s">
        <v>39</v>
      </c>
      <c r="AA183" s="16" t="s">
        <v>39</v>
      </c>
      <c r="AB183" s="16" t="s">
        <v>39</v>
      </c>
      <c r="AC183" s="16" t="s">
        <v>39</v>
      </c>
      <c r="AD183" s="16" t="s">
        <v>39</v>
      </c>
      <c r="AE183" s="16" t="s">
        <v>39</v>
      </c>
      <c r="AF183" s="16" t="s">
        <v>39</v>
      </c>
      <c r="AG183" s="16" t="s">
        <v>39</v>
      </c>
      <c r="AH183" s="16" t="s">
        <v>39</v>
      </c>
      <c r="AI183" s="16" t="s">
        <v>39</v>
      </c>
      <c r="AJ183" s="16" t="s">
        <v>39</v>
      </c>
      <c r="AL183" s="16" t="s">
        <v>39</v>
      </c>
      <c r="AM183" s="16" t="s">
        <v>39</v>
      </c>
      <c r="AN183" s="16" t="str">
        <f>IFERROR(VLOOKUP($P183,'Kredieten productgroepen functi'!$C:$M,6,FALSE),"n.v.t.")</f>
        <v>1101</v>
      </c>
      <c r="AO183" s="16" t="str">
        <f>IFERROR(VLOOKUP($P183,'Kredieten productgroepen functi'!$C:$M,7,FALSE),"n.v.t.")</f>
        <v>Gedeputeerde Staten</v>
      </c>
      <c r="AP183" s="16" t="str">
        <f>IFERROR(VLOOKUP($P183,'Kredieten productgroepen functi'!$C:$M,8,FALSE),"n.v.t.")</f>
        <v>11</v>
      </c>
      <c r="AQ183" s="16" t="str">
        <f>IFERROR(VLOOKUP($P183,'Kredieten productgroepen functi'!$C:$M,9,FALSE),"n.v.t.")</f>
        <v>Gedeputeerde Staten</v>
      </c>
      <c r="AR183" s="16" t="str">
        <f>IFERROR(VLOOKUP($P183,'Kredieten productgroepen functi'!$C:$M,10,FALSE),"n.v.t.")</f>
        <v>1</v>
      </c>
      <c r="AS183" s="16" t="str">
        <f>IFERROR(VLOOKUP($P183,'Kredieten productgroepen functi'!$C:$M,11,FALSE),"n.v.t.")</f>
        <v>Algemeen bestuur</v>
      </c>
      <c r="AT183" s="16" t="str">
        <f t="shared" si="11"/>
        <v>Lasten</v>
      </c>
      <c r="AU183" s="16" t="str">
        <f>IFERROR(VLOOKUP($R183,Kostensoorten!$C:$J,7,FALSE),"n.v.t.")</f>
        <v>2.3.1</v>
      </c>
      <c r="AV183" s="16" t="str">
        <f>IFERROR(VLOOKUP($R183,Kostensoorten!$C:$J,8,FALSE),"n.v.t.")</f>
        <v>Aankopen niet duurzame goedere</v>
      </c>
    </row>
    <row r="184" spans="1:48">
      <c r="A184" s="16" t="s">
        <v>39</v>
      </c>
      <c r="B184" s="16" t="s">
        <v>39</v>
      </c>
      <c r="C184" s="16" t="s">
        <v>39</v>
      </c>
      <c r="D184" s="16" t="s">
        <v>39</v>
      </c>
      <c r="E184" s="16" t="s">
        <v>39</v>
      </c>
      <c r="F184" s="2" t="s">
        <v>6991</v>
      </c>
      <c r="G184" s="2" t="s">
        <v>39</v>
      </c>
      <c r="H184" s="2" t="s">
        <v>39</v>
      </c>
      <c r="I184" s="18">
        <v>194.6</v>
      </c>
      <c r="J184" s="16" t="s">
        <v>39</v>
      </c>
      <c r="K184" s="16" t="s">
        <v>39</v>
      </c>
      <c r="L184" s="16" t="s">
        <v>39</v>
      </c>
      <c r="M184" s="16" t="s">
        <v>39</v>
      </c>
      <c r="N184" s="16" t="s">
        <v>39</v>
      </c>
      <c r="O184" s="16" t="s">
        <v>39</v>
      </c>
      <c r="P184" s="16" t="str">
        <f t="shared" si="9"/>
        <v>611100</v>
      </c>
      <c r="Q184" s="16" t="str">
        <f>IFERROR(VLOOKUP($P184,'Kredieten productgroepen functi'!$C:$M,2,FALSE),"n.v.t.")</f>
        <v>Vergoedingen Ged.Staten</v>
      </c>
      <c r="R184" s="16" t="str">
        <f t="shared" si="10"/>
        <v>423025</v>
      </c>
      <c r="S184" s="16" t="str">
        <f>IFERROR(VLOOKUP($R184,Kostensoorten!$C:$J,2,FALSE),"n.v.t.")</f>
        <v>Telecom abonnement mobiel</v>
      </c>
      <c r="T184" s="16" t="s">
        <v>39</v>
      </c>
      <c r="U184" s="16" t="s">
        <v>39</v>
      </c>
      <c r="V184" s="16" t="s">
        <v>39</v>
      </c>
      <c r="W184" s="16" t="s">
        <v>39</v>
      </c>
      <c r="X184" s="16" t="s">
        <v>39</v>
      </c>
      <c r="Y184" s="16" t="s">
        <v>39</v>
      </c>
      <c r="Z184" s="16" t="s">
        <v>39</v>
      </c>
      <c r="AA184" s="16" t="s">
        <v>39</v>
      </c>
      <c r="AB184" s="16" t="s">
        <v>39</v>
      </c>
      <c r="AC184" s="16" t="s">
        <v>39</v>
      </c>
      <c r="AD184" s="16" t="s">
        <v>39</v>
      </c>
      <c r="AE184" s="16" t="s">
        <v>39</v>
      </c>
      <c r="AF184" s="16" t="s">
        <v>39</v>
      </c>
      <c r="AG184" s="16" t="s">
        <v>39</v>
      </c>
      <c r="AH184" s="16" t="s">
        <v>39</v>
      </c>
      <c r="AI184" s="16" t="s">
        <v>39</v>
      </c>
      <c r="AJ184" s="16" t="s">
        <v>39</v>
      </c>
      <c r="AL184" s="16" t="s">
        <v>39</v>
      </c>
      <c r="AM184" s="16" t="s">
        <v>39</v>
      </c>
      <c r="AN184" s="16" t="str">
        <f>IFERROR(VLOOKUP($P184,'Kredieten productgroepen functi'!$C:$M,6,FALSE),"n.v.t.")</f>
        <v>1101</v>
      </c>
      <c r="AO184" s="16" t="str">
        <f>IFERROR(VLOOKUP($P184,'Kredieten productgroepen functi'!$C:$M,7,FALSE),"n.v.t.")</f>
        <v>Gedeputeerde Staten</v>
      </c>
      <c r="AP184" s="16" t="str">
        <f>IFERROR(VLOOKUP($P184,'Kredieten productgroepen functi'!$C:$M,8,FALSE),"n.v.t.")</f>
        <v>11</v>
      </c>
      <c r="AQ184" s="16" t="str">
        <f>IFERROR(VLOOKUP($P184,'Kredieten productgroepen functi'!$C:$M,9,FALSE),"n.v.t.")</f>
        <v>Gedeputeerde Staten</v>
      </c>
      <c r="AR184" s="16" t="str">
        <f>IFERROR(VLOOKUP($P184,'Kredieten productgroepen functi'!$C:$M,10,FALSE),"n.v.t.")</f>
        <v>1</v>
      </c>
      <c r="AS184" s="16" t="str">
        <f>IFERROR(VLOOKUP($P184,'Kredieten productgroepen functi'!$C:$M,11,FALSE),"n.v.t.")</f>
        <v>Algemeen bestuur</v>
      </c>
      <c r="AT184" s="16" t="str">
        <f t="shared" si="11"/>
        <v>Lasten</v>
      </c>
      <c r="AU184" s="16" t="str">
        <f>IFERROR(VLOOKUP($R184,Kostensoorten!$C:$J,7,FALSE),"n.v.t.")</f>
        <v>2.3.1</v>
      </c>
      <c r="AV184" s="16" t="str">
        <f>IFERROR(VLOOKUP($R184,Kostensoorten!$C:$J,8,FALSE),"n.v.t.")</f>
        <v>Aankopen niet duurzame goedere</v>
      </c>
    </row>
    <row r="185" spans="1:48">
      <c r="A185" s="16" t="s">
        <v>39</v>
      </c>
      <c r="B185" s="16" t="s">
        <v>39</v>
      </c>
      <c r="C185" s="16" t="s">
        <v>39</v>
      </c>
      <c r="D185" s="16" t="s">
        <v>39</v>
      </c>
      <c r="E185" s="16" t="s">
        <v>39</v>
      </c>
      <c r="F185" s="2" t="s">
        <v>7819</v>
      </c>
      <c r="G185" s="2" t="s">
        <v>39</v>
      </c>
      <c r="H185" s="2" t="s">
        <v>39</v>
      </c>
      <c r="I185" s="18">
        <v>999.07</v>
      </c>
      <c r="J185" s="16" t="s">
        <v>39</v>
      </c>
      <c r="K185" s="16" t="s">
        <v>39</v>
      </c>
      <c r="L185" s="16" t="s">
        <v>39</v>
      </c>
      <c r="M185" s="16" t="s">
        <v>39</v>
      </c>
      <c r="N185" s="16" t="s">
        <v>39</v>
      </c>
      <c r="O185" s="16" t="s">
        <v>39</v>
      </c>
      <c r="P185" s="16" t="str">
        <f t="shared" si="9"/>
        <v>611100</v>
      </c>
      <c r="Q185" s="16" t="str">
        <f>IFERROR(VLOOKUP($P185,'Kredieten productgroepen functi'!$C:$M,2,FALSE),"n.v.t.")</f>
        <v>Vergoedingen Ged.Staten</v>
      </c>
      <c r="R185" s="16" t="str">
        <f t="shared" si="10"/>
        <v>423025</v>
      </c>
      <c r="S185" s="16" t="str">
        <f>IFERROR(VLOOKUP($R185,Kostensoorten!$C:$J,2,FALSE),"n.v.t.")</f>
        <v>Telecom abonnement mobiel</v>
      </c>
      <c r="T185" s="16" t="s">
        <v>39</v>
      </c>
      <c r="U185" s="16" t="s">
        <v>39</v>
      </c>
      <c r="V185" s="16" t="s">
        <v>39</v>
      </c>
      <c r="W185" s="16" t="s">
        <v>39</v>
      </c>
      <c r="X185" s="16" t="s">
        <v>39</v>
      </c>
      <c r="Y185" s="16" t="s">
        <v>39</v>
      </c>
      <c r="Z185" s="16" t="s">
        <v>39</v>
      </c>
      <c r="AA185" s="16" t="s">
        <v>39</v>
      </c>
      <c r="AB185" s="16" t="s">
        <v>39</v>
      </c>
      <c r="AC185" s="16" t="s">
        <v>39</v>
      </c>
      <c r="AD185" s="16" t="s">
        <v>39</v>
      </c>
      <c r="AE185" s="16" t="s">
        <v>39</v>
      </c>
      <c r="AF185" s="16" t="s">
        <v>39</v>
      </c>
      <c r="AG185" s="16" t="s">
        <v>39</v>
      </c>
      <c r="AH185" s="16" t="s">
        <v>39</v>
      </c>
      <c r="AI185" s="16" t="s">
        <v>39</v>
      </c>
      <c r="AJ185" s="16" t="s">
        <v>39</v>
      </c>
      <c r="AL185" s="16" t="s">
        <v>39</v>
      </c>
      <c r="AM185" s="16" t="s">
        <v>39</v>
      </c>
      <c r="AN185" s="16" t="str">
        <f>IFERROR(VLOOKUP($P185,'Kredieten productgroepen functi'!$C:$M,6,FALSE),"n.v.t.")</f>
        <v>1101</v>
      </c>
      <c r="AO185" s="16" t="str">
        <f>IFERROR(VLOOKUP($P185,'Kredieten productgroepen functi'!$C:$M,7,FALSE),"n.v.t.")</f>
        <v>Gedeputeerde Staten</v>
      </c>
      <c r="AP185" s="16" t="str">
        <f>IFERROR(VLOOKUP($P185,'Kredieten productgroepen functi'!$C:$M,8,FALSE),"n.v.t.")</f>
        <v>11</v>
      </c>
      <c r="AQ185" s="16" t="str">
        <f>IFERROR(VLOOKUP($P185,'Kredieten productgroepen functi'!$C:$M,9,FALSE),"n.v.t.")</f>
        <v>Gedeputeerde Staten</v>
      </c>
      <c r="AR185" s="16" t="str">
        <f>IFERROR(VLOOKUP($P185,'Kredieten productgroepen functi'!$C:$M,10,FALSE),"n.v.t.")</f>
        <v>1</v>
      </c>
      <c r="AS185" s="16" t="str">
        <f>IFERROR(VLOOKUP($P185,'Kredieten productgroepen functi'!$C:$M,11,FALSE),"n.v.t.")</f>
        <v>Algemeen bestuur</v>
      </c>
      <c r="AT185" s="16" t="str">
        <f t="shared" si="11"/>
        <v>Lasten</v>
      </c>
      <c r="AU185" s="16" t="str">
        <f>IFERROR(VLOOKUP($R185,Kostensoorten!$C:$J,7,FALSE),"n.v.t.")</f>
        <v>2.3.1</v>
      </c>
      <c r="AV185" s="16" t="str">
        <f>IFERROR(VLOOKUP($R185,Kostensoorten!$C:$J,8,FALSE),"n.v.t.")</f>
        <v>Aankopen niet duurzame goedere</v>
      </c>
    </row>
    <row r="186" spans="1:48">
      <c r="A186" s="16" t="s">
        <v>39</v>
      </c>
      <c r="B186" s="16" t="s">
        <v>39</v>
      </c>
      <c r="C186" s="16" t="s">
        <v>39</v>
      </c>
      <c r="D186" s="16" t="s">
        <v>39</v>
      </c>
      <c r="E186" s="16" t="s">
        <v>39</v>
      </c>
      <c r="F186" s="2" t="s">
        <v>6601</v>
      </c>
      <c r="G186" s="2" t="s">
        <v>39</v>
      </c>
      <c r="H186" s="2" t="s">
        <v>39</v>
      </c>
      <c r="I186" s="18">
        <v>306.22000000000003</v>
      </c>
      <c r="J186" s="16" t="s">
        <v>39</v>
      </c>
      <c r="K186" s="16" t="s">
        <v>39</v>
      </c>
      <c r="L186" s="16" t="s">
        <v>39</v>
      </c>
      <c r="M186" s="16" t="s">
        <v>39</v>
      </c>
      <c r="N186" s="16" t="s">
        <v>39</v>
      </c>
      <c r="O186" s="16" t="s">
        <v>39</v>
      </c>
      <c r="P186" s="16" t="str">
        <f t="shared" si="9"/>
        <v>611100</v>
      </c>
      <c r="Q186" s="16" t="str">
        <f>IFERROR(VLOOKUP($P186,'Kredieten productgroepen functi'!$C:$M,2,FALSE),"n.v.t.")</f>
        <v>Vergoedingen Ged.Staten</v>
      </c>
      <c r="R186" s="16" t="str">
        <f t="shared" si="10"/>
        <v>423026</v>
      </c>
      <c r="S186" s="16" t="str">
        <f>IFERROR(VLOOKUP($R186,Kostensoorten!$C:$J,2,FALSE),"n.v.t.")</f>
        <v>Telecom gesprekskosten mobiel</v>
      </c>
      <c r="T186" s="16" t="s">
        <v>39</v>
      </c>
      <c r="U186" s="16" t="s">
        <v>39</v>
      </c>
      <c r="V186" s="16" t="s">
        <v>39</v>
      </c>
      <c r="W186" s="16" t="s">
        <v>39</v>
      </c>
      <c r="X186" s="16" t="s">
        <v>39</v>
      </c>
      <c r="Y186" s="16" t="s">
        <v>39</v>
      </c>
      <c r="Z186" s="16" t="s">
        <v>39</v>
      </c>
      <c r="AA186" s="16" t="s">
        <v>39</v>
      </c>
      <c r="AB186" s="16" t="s">
        <v>39</v>
      </c>
      <c r="AC186" s="16" t="s">
        <v>39</v>
      </c>
      <c r="AD186" s="16" t="s">
        <v>39</v>
      </c>
      <c r="AE186" s="16" t="s">
        <v>39</v>
      </c>
      <c r="AF186" s="16" t="s">
        <v>39</v>
      </c>
      <c r="AG186" s="16" t="s">
        <v>39</v>
      </c>
      <c r="AH186" s="16" t="s">
        <v>39</v>
      </c>
      <c r="AI186" s="16" t="s">
        <v>39</v>
      </c>
      <c r="AJ186" s="16" t="s">
        <v>39</v>
      </c>
      <c r="AL186" s="16" t="s">
        <v>39</v>
      </c>
      <c r="AM186" s="16" t="s">
        <v>39</v>
      </c>
      <c r="AN186" s="16" t="str">
        <f>IFERROR(VLOOKUP($P186,'Kredieten productgroepen functi'!$C:$M,6,FALSE),"n.v.t.")</f>
        <v>1101</v>
      </c>
      <c r="AO186" s="16" t="str">
        <f>IFERROR(VLOOKUP($P186,'Kredieten productgroepen functi'!$C:$M,7,FALSE),"n.v.t.")</f>
        <v>Gedeputeerde Staten</v>
      </c>
      <c r="AP186" s="16" t="str">
        <f>IFERROR(VLOOKUP($P186,'Kredieten productgroepen functi'!$C:$M,8,FALSE),"n.v.t.")</f>
        <v>11</v>
      </c>
      <c r="AQ186" s="16" t="str">
        <f>IFERROR(VLOOKUP($P186,'Kredieten productgroepen functi'!$C:$M,9,FALSE),"n.v.t.")</f>
        <v>Gedeputeerde Staten</v>
      </c>
      <c r="AR186" s="16" t="str">
        <f>IFERROR(VLOOKUP($P186,'Kredieten productgroepen functi'!$C:$M,10,FALSE),"n.v.t.")</f>
        <v>1</v>
      </c>
      <c r="AS186" s="16" t="str">
        <f>IFERROR(VLOOKUP($P186,'Kredieten productgroepen functi'!$C:$M,11,FALSE),"n.v.t.")</f>
        <v>Algemeen bestuur</v>
      </c>
      <c r="AT186" s="16" t="str">
        <f t="shared" si="11"/>
        <v>Lasten</v>
      </c>
      <c r="AU186" s="16" t="str">
        <f>IFERROR(VLOOKUP($R186,Kostensoorten!$C:$J,7,FALSE),"n.v.t.")</f>
        <v>2.3.1</v>
      </c>
      <c r="AV186" s="16" t="str">
        <f>IFERROR(VLOOKUP($R186,Kostensoorten!$C:$J,8,FALSE),"n.v.t.")</f>
        <v>Aankopen niet duurzame goedere</v>
      </c>
    </row>
    <row r="187" spans="1:48">
      <c r="A187" s="16" t="s">
        <v>39</v>
      </c>
      <c r="B187" s="16" t="s">
        <v>39</v>
      </c>
      <c r="C187" s="16" t="s">
        <v>39</v>
      </c>
      <c r="D187" s="16" t="s">
        <v>39</v>
      </c>
      <c r="E187" s="16" t="s">
        <v>39</v>
      </c>
      <c r="F187" s="2" t="s">
        <v>6602</v>
      </c>
      <c r="G187" s="2" t="s">
        <v>39</v>
      </c>
      <c r="H187" s="2" t="s">
        <v>39</v>
      </c>
      <c r="I187" s="18">
        <v>926.95</v>
      </c>
      <c r="J187" s="16" t="s">
        <v>39</v>
      </c>
      <c r="K187" s="16" t="s">
        <v>39</v>
      </c>
      <c r="L187" s="16" t="s">
        <v>39</v>
      </c>
      <c r="M187" s="16" t="s">
        <v>39</v>
      </c>
      <c r="N187" s="16" t="s">
        <v>39</v>
      </c>
      <c r="O187" s="16" t="s">
        <v>39</v>
      </c>
      <c r="P187" s="16" t="str">
        <f t="shared" si="9"/>
        <v>611100</v>
      </c>
      <c r="Q187" s="16" t="str">
        <f>IFERROR(VLOOKUP($P187,'Kredieten productgroepen functi'!$C:$M,2,FALSE),"n.v.t.")</f>
        <v>Vergoedingen Ged.Staten</v>
      </c>
      <c r="R187" s="16" t="str">
        <f t="shared" si="10"/>
        <v>423026</v>
      </c>
      <c r="S187" s="16" t="str">
        <f>IFERROR(VLOOKUP($R187,Kostensoorten!$C:$J,2,FALSE),"n.v.t.")</f>
        <v>Telecom gesprekskosten mobiel</v>
      </c>
      <c r="T187" s="16" t="s">
        <v>39</v>
      </c>
      <c r="U187" s="16" t="s">
        <v>39</v>
      </c>
      <c r="V187" s="16" t="s">
        <v>39</v>
      </c>
      <c r="W187" s="16" t="s">
        <v>39</v>
      </c>
      <c r="X187" s="16" t="s">
        <v>39</v>
      </c>
      <c r="Y187" s="16" t="s">
        <v>39</v>
      </c>
      <c r="Z187" s="16" t="s">
        <v>39</v>
      </c>
      <c r="AA187" s="16" t="s">
        <v>39</v>
      </c>
      <c r="AB187" s="16" t="s">
        <v>39</v>
      </c>
      <c r="AC187" s="16" t="s">
        <v>39</v>
      </c>
      <c r="AD187" s="16" t="s">
        <v>39</v>
      </c>
      <c r="AE187" s="16" t="s">
        <v>39</v>
      </c>
      <c r="AF187" s="16" t="s">
        <v>39</v>
      </c>
      <c r="AG187" s="16" t="s">
        <v>39</v>
      </c>
      <c r="AH187" s="16" t="s">
        <v>39</v>
      </c>
      <c r="AI187" s="16" t="s">
        <v>39</v>
      </c>
      <c r="AJ187" s="16" t="s">
        <v>39</v>
      </c>
      <c r="AL187" s="16" t="s">
        <v>39</v>
      </c>
      <c r="AM187" s="16" t="s">
        <v>39</v>
      </c>
      <c r="AN187" s="16" t="str">
        <f>IFERROR(VLOOKUP($P187,'Kredieten productgroepen functi'!$C:$M,6,FALSE),"n.v.t.")</f>
        <v>1101</v>
      </c>
      <c r="AO187" s="16" t="str">
        <f>IFERROR(VLOOKUP($P187,'Kredieten productgroepen functi'!$C:$M,7,FALSE),"n.v.t.")</f>
        <v>Gedeputeerde Staten</v>
      </c>
      <c r="AP187" s="16" t="str">
        <f>IFERROR(VLOOKUP($P187,'Kredieten productgroepen functi'!$C:$M,8,FALSE),"n.v.t.")</f>
        <v>11</v>
      </c>
      <c r="AQ187" s="16" t="str">
        <f>IFERROR(VLOOKUP($P187,'Kredieten productgroepen functi'!$C:$M,9,FALSE),"n.v.t.")</f>
        <v>Gedeputeerde Staten</v>
      </c>
      <c r="AR187" s="16" t="str">
        <f>IFERROR(VLOOKUP($P187,'Kredieten productgroepen functi'!$C:$M,10,FALSE),"n.v.t.")</f>
        <v>1</v>
      </c>
      <c r="AS187" s="16" t="str">
        <f>IFERROR(VLOOKUP($P187,'Kredieten productgroepen functi'!$C:$M,11,FALSE),"n.v.t.")</f>
        <v>Algemeen bestuur</v>
      </c>
      <c r="AT187" s="16" t="str">
        <f t="shared" si="11"/>
        <v>Lasten</v>
      </c>
      <c r="AU187" s="16" t="str">
        <f>IFERROR(VLOOKUP($R187,Kostensoorten!$C:$J,7,FALSE),"n.v.t.")</f>
        <v>2.3.1</v>
      </c>
      <c r="AV187" s="16" t="str">
        <f>IFERROR(VLOOKUP($R187,Kostensoorten!$C:$J,8,FALSE),"n.v.t.")</f>
        <v>Aankopen niet duurzame goedere</v>
      </c>
    </row>
    <row r="188" spans="1:48">
      <c r="A188" s="16" t="s">
        <v>39</v>
      </c>
      <c r="B188" s="16" t="s">
        <v>39</v>
      </c>
      <c r="C188" s="16" t="s">
        <v>39</v>
      </c>
      <c r="D188" s="16" t="s">
        <v>39</v>
      </c>
      <c r="E188" s="16" t="s">
        <v>39</v>
      </c>
      <c r="F188" s="2" t="s">
        <v>6992</v>
      </c>
      <c r="G188" s="2" t="s">
        <v>39</v>
      </c>
      <c r="H188" s="2" t="s">
        <v>39</v>
      </c>
      <c r="I188" s="18">
        <v>431.35</v>
      </c>
      <c r="J188" s="16" t="s">
        <v>39</v>
      </c>
      <c r="K188" s="16" t="s">
        <v>39</v>
      </c>
      <c r="L188" s="16" t="s">
        <v>39</v>
      </c>
      <c r="M188" s="16" t="s">
        <v>39</v>
      </c>
      <c r="N188" s="16" t="s">
        <v>39</v>
      </c>
      <c r="O188" s="16" t="s">
        <v>39</v>
      </c>
      <c r="P188" s="16" t="str">
        <f t="shared" si="9"/>
        <v>611100</v>
      </c>
      <c r="Q188" s="16" t="str">
        <f>IFERROR(VLOOKUP($P188,'Kredieten productgroepen functi'!$C:$M,2,FALSE),"n.v.t.")</f>
        <v>Vergoedingen Ged.Staten</v>
      </c>
      <c r="R188" s="16" t="str">
        <f t="shared" si="10"/>
        <v>423026</v>
      </c>
      <c r="S188" s="16" t="str">
        <f>IFERROR(VLOOKUP($R188,Kostensoorten!$C:$J,2,FALSE),"n.v.t.")</f>
        <v>Telecom gesprekskosten mobiel</v>
      </c>
      <c r="T188" s="16" t="s">
        <v>39</v>
      </c>
      <c r="U188" s="16" t="s">
        <v>39</v>
      </c>
      <c r="V188" s="16" t="s">
        <v>39</v>
      </c>
      <c r="W188" s="16" t="s">
        <v>39</v>
      </c>
      <c r="X188" s="16" t="s">
        <v>39</v>
      </c>
      <c r="Y188" s="16" t="s">
        <v>39</v>
      </c>
      <c r="Z188" s="16" t="s">
        <v>39</v>
      </c>
      <c r="AA188" s="16" t="s">
        <v>39</v>
      </c>
      <c r="AB188" s="16" t="s">
        <v>39</v>
      </c>
      <c r="AC188" s="16" t="s">
        <v>39</v>
      </c>
      <c r="AD188" s="16" t="s">
        <v>39</v>
      </c>
      <c r="AE188" s="16" t="s">
        <v>39</v>
      </c>
      <c r="AF188" s="16" t="s">
        <v>39</v>
      </c>
      <c r="AG188" s="16" t="s">
        <v>39</v>
      </c>
      <c r="AH188" s="16" t="s">
        <v>39</v>
      </c>
      <c r="AI188" s="16" t="s">
        <v>39</v>
      </c>
      <c r="AJ188" s="16" t="s">
        <v>39</v>
      </c>
      <c r="AL188" s="16" t="s">
        <v>39</v>
      </c>
      <c r="AM188" s="16" t="s">
        <v>39</v>
      </c>
      <c r="AN188" s="16" t="str">
        <f>IFERROR(VLOOKUP($P188,'Kredieten productgroepen functi'!$C:$M,6,FALSE),"n.v.t.")</f>
        <v>1101</v>
      </c>
      <c r="AO188" s="16" t="str">
        <f>IFERROR(VLOOKUP($P188,'Kredieten productgroepen functi'!$C:$M,7,FALSE),"n.v.t.")</f>
        <v>Gedeputeerde Staten</v>
      </c>
      <c r="AP188" s="16" t="str">
        <f>IFERROR(VLOOKUP($P188,'Kredieten productgroepen functi'!$C:$M,8,FALSE),"n.v.t.")</f>
        <v>11</v>
      </c>
      <c r="AQ188" s="16" t="str">
        <f>IFERROR(VLOOKUP($P188,'Kredieten productgroepen functi'!$C:$M,9,FALSE),"n.v.t.")</f>
        <v>Gedeputeerde Staten</v>
      </c>
      <c r="AR188" s="16" t="str">
        <f>IFERROR(VLOOKUP($P188,'Kredieten productgroepen functi'!$C:$M,10,FALSE),"n.v.t.")</f>
        <v>1</v>
      </c>
      <c r="AS188" s="16" t="str">
        <f>IFERROR(VLOOKUP($P188,'Kredieten productgroepen functi'!$C:$M,11,FALSE),"n.v.t.")</f>
        <v>Algemeen bestuur</v>
      </c>
      <c r="AT188" s="16" t="str">
        <f t="shared" si="11"/>
        <v>Lasten</v>
      </c>
      <c r="AU188" s="16" t="str">
        <f>IFERROR(VLOOKUP($R188,Kostensoorten!$C:$J,7,FALSE),"n.v.t.")</f>
        <v>2.3.1</v>
      </c>
      <c r="AV188" s="16" t="str">
        <f>IFERROR(VLOOKUP($R188,Kostensoorten!$C:$J,8,FALSE),"n.v.t.")</f>
        <v>Aankopen niet duurzame goedere</v>
      </c>
    </row>
    <row r="189" spans="1:48">
      <c r="A189" s="16" t="s">
        <v>39</v>
      </c>
      <c r="B189" s="16" t="s">
        <v>39</v>
      </c>
      <c r="C189" s="16" t="s">
        <v>39</v>
      </c>
      <c r="D189" s="16" t="s">
        <v>39</v>
      </c>
      <c r="E189" s="16" t="s">
        <v>39</v>
      </c>
      <c r="F189" s="2" t="s">
        <v>6993</v>
      </c>
      <c r="G189" s="2" t="s">
        <v>39</v>
      </c>
      <c r="H189" s="2" t="s">
        <v>39</v>
      </c>
      <c r="I189" s="18">
        <v>87.93</v>
      </c>
      <c r="J189" s="16" t="s">
        <v>39</v>
      </c>
      <c r="K189" s="16" t="s">
        <v>39</v>
      </c>
      <c r="L189" s="16" t="s">
        <v>39</v>
      </c>
      <c r="M189" s="16" t="s">
        <v>39</v>
      </c>
      <c r="N189" s="16" t="s">
        <v>39</v>
      </c>
      <c r="O189" s="16" t="s">
        <v>39</v>
      </c>
      <c r="P189" s="16" t="str">
        <f t="shared" si="9"/>
        <v>611100</v>
      </c>
      <c r="Q189" s="16" t="str">
        <f>IFERROR(VLOOKUP($P189,'Kredieten productgroepen functi'!$C:$M,2,FALSE),"n.v.t.")</f>
        <v>Vergoedingen Ged.Staten</v>
      </c>
      <c r="R189" s="16" t="str">
        <f t="shared" si="10"/>
        <v>423026</v>
      </c>
      <c r="S189" s="16" t="str">
        <f>IFERROR(VLOOKUP($R189,Kostensoorten!$C:$J,2,FALSE),"n.v.t.")</f>
        <v>Telecom gesprekskosten mobiel</v>
      </c>
      <c r="T189" s="16" t="s">
        <v>39</v>
      </c>
      <c r="U189" s="16" t="s">
        <v>39</v>
      </c>
      <c r="V189" s="16" t="s">
        <v>39</v>
      </c>
      <c r="W189" s="16" t="s">
        <v>39</v>
      </c>
      <c r="X189" s="16" t="s">
        <v>39</v>
      </c>
      <c r="Y189" s="16" t="s">
        <v>39</v>
      </c>
      <c r="Z189" s="16" t="s">
        <v>39</v>
      </c>
      <c r="AA189" s="16" t="s">
        <v>39</v>
      </c>
      <c r="AB189" s="16" t="s">
        <v>39</v>
      </c>
      <c r="AC189" s="16" t="s">
        <v>39</v>
      </c>
      <c r="AD189" s="16" t="s">
        <v>39</v>
      </c>
      <c r="AE189" s="16" t="s">
        <v>39</v>
      </c>
      <c r="AF189" s="16" t="s">
        <v>39</v>
      </c>
      <c r="AG189" s="16" t="s">
        <v>39</v>
      </c>
      <c r="AH189" s="16" t="s">
        <v>39</v>
      </c>
      <c r="AI189" s="16" t="s">
        <v>39</v>
      </c>
      <c r="AJ189" s="16" t="s">
        <v>39</v>
      </c>
      <c r="AL189" s="16" t="s">
        <v>39</v>
      </c>
      <c r="AM189" s="16" t="s">
        <v>39</v>
      </c>
      <c r="AN189" s="16" t="str">
        <f>IFERROR(VLOOKUP($P189,'Kredieten productgroepen functi'!$C:$M,6,FALSE),"n.v.t.")</f>
        <v>1101</v>
      </c>
      <c r="AO189" s="16" t="str">
        <f>IFERROR(VLOOKUP($P189,'Kredieten productgroepen functi'!$C:$M,7,FALSE),"n.v.t.")</f>
        <v>Gedeputeerde Staten</v>
      </c>
      <c r="AP189" s="16" t="str">
        <f>IFERROR(VLOOKUP($P189,'Kredieten productgroepen functi'!$C:$M,8,FALSE),"n.v.t.")</f>
        <v>11</v>
      </c>
      <c r="AQ189" s="16" t="str">
        <f>IFERROR(VLOOKUP($P189,'Kredieten productgroepen functi'!$C:$M,9,FALSE),"n.v.t.")</f>
        <v>Gedeputeerde Staten</v>
      </c>
      <c r="AR189" s="16" t="str">
        <f>IFERROR(VLOOKUP($P189,'Kredieten productgroepen functi'!$C:$M,10,FALSE),"n.v.t.")</f>
        <v>1</v>
      </c>
      <c r="AS189" s="16" t="str">
        <f>IFERROR(VLOOKUP($P189,'Kredieten productgroepen functi'!$C:$M,11,FALSE),"n.v.t.")</f>
        <v>Algemeen bestuur</v>
      </c>
      <c r="AT189" s="16" t="str">
        <f t="shared" si="11"/>
        <v>Lasten</v>
      </c>
      <c r="AU189" s="16" t="str">
        <f>IFERROR(VLOOKUP($R189,Kostensoorten!$C:$J,7,FALSE),"n.v.t.")</f>
        <v>2.3.1</v>
      </c>
      <c r="AV189" s="16" t="str">
        <f>IFERROR(VLOOKUP($R189,Kostensoorten!$C:$J,8,FALSE),"n.v.t.")</f>
        <v>Aankopen niet duurzame goedere</v>
      </c>
    </row>
    <row r="190" spans="1:48">
      <c r="A190" s="16" t="s">
        <v>39</v>
      </c>
      <c r="B190" s="16" t="s">
        <v>39</v>
      </c>
      <c r="C190" s="16" t="s">
        <v>39</v>
      </c>
      <c r="D190" s="16" t="s">
        <v>39</v>
      </c>
      <c r="E190" s="16" t="s">
        <v>39</v>
      </c>
      <c r="F190" s="2" t="s">
        <v>6994</v>
      </c>
      <c r="G190" s="2" t="s">
        <v>39</v>
      </c>
      <c r="H190" s="2" t="s">
        <v>39</v>
      </c>
      <c r="I190" s="18">
        <v>448.82</v>
      </c>
      <c r="J190" s="16" t="s">
        <v>39</v>
      </c>
      <c r="K190" s="16" t="s">
        <v>39</v>
      </c>
      <c r="L190" s="16" t="s">
        <v>39</v>
      </c>
      <c r="M190" s="16" t="s">
        <v>39</v>
      </c>
      <c r="N190" s="16" t="s">
        <v>39</v>
      </c>
      <c r="O190" s="16" t="s">
        <v>39</v>
      </c>
      <c r="P190" s="16" t="str">
        <f t="shared" si="9"/>
        <v>611100</v>
      </c>
      <c r="Q190" s="16" t="str">
        <f>IFERROR(VLOOKUP($P190,'Kredieten productgroepen functi'!$C:$M,2,FALSE),"n.v.t.")</f>
        <v>Vergoedingen Ged.Staten</v>
      </c>
      <c r="R190" s="16" t="str">
        <f t="shared" si="10"/>
        <v>423026</v>
      </c>
      <c r="S190" s="16" t="str">
        <f>IFERROR(VLOOKUP($R190,Kostensoorten!$C:$J,2,FALSE),"n.v.t.")</f>
        <v>Telecom gesprekskosten mobiel</v>
      </c>
      <c r="T190" s="16" t="s">
        <v>39</v>
      </c>
      <c r="U190" s="16" t="s">
        <v>39</v>
      </c>
      <c r="V190" s="16" t="s">
        <v>39</v>
      </c>
      <c r="W190" s="16" t="s">
        <v>39</v>
      </c>
      <c r="X190" s="16" t="s">
        <v>39</v>
      </c>
      <c r="Y190" s="16" t="s">
        <v>39</v>
      </c>
      <c r="Z190" s="16" t="s">
        <v>39</v>
      </c>
      <c r="AA190" s="16" t="s">
        <v>39</v>
      </c>
      <c r="AB190" s="16" t="s">
        <v>39</v>
      </c>
      <c r="AC190" s="16" t="s">
        <v>39</v>
      </c>
      <c r="AD190" s="16" t="s">
        <v>39</v>
      </c>
      <c r="AE190" s="16" t="s">
        <v>39</v>
      </c>
      <c r="AF190" s="16" t="s">
        <v>39</v>
      </c>
      <c r="AG190" s="16" t="s">
        <v>39</v>
      </c>
      <c r="AH190" s="16" t="s">
        <v>39</v>
      </c>
      <c r="AI190" s="16" t="s">
        <v>39</v>
      </c>
      <c r="AJ190" s="16" t="s">
        <v>39</v>
      </c>
      <c r="AL190" s="16" t="s">
        <v>39</v>
      </c>
      <c r="AM190" s="16" t="s">
        <v>39</v>
      </c>
      <c r="AN190" s="16" t="str">
        <f>IFERROR(VLOOKUP($P190,'Kredieten productgroepen functi'!$C:$M,6,FALSE),"n.v.t.")</f>
        <v>1101</v>
      </c>
      <c r="AO190" s="16" t="str">
        <f>IFERROR(VLOOKUP($P190,'Kredieten productgroepen functi'!$C:$M,7,FALSE),"n.v.t.")</f>
        <v>Gedeputeerde Staten</v>
      </c>
      <c r="AP190" s="16" t="str">
        <f>IFERROR(VLOOKUP($P190,'Kredieten productgroepen functi'!$C:$M,8,FALSE),"n.v.t.")</f>
        <v>11</v>
      </c>
      <c r="AQ190" s="16" t="str">
        <f>IFERROR(VLOOKUP($P190,'Kredieten productgroepen functi'!$C:$M,9,FALSE),"n.v.t.")</f>
        <v>Gedeputeerde Staten</v>
      </c>
      <c r="AR190" s="16" t="str">
        <f>IFERROR(VLOOKUP($P190,'Kredieten productgroepen functi'!$C:$M,10,FALSE),"n.v.t.")</f>
        <v>1</v>
      </c>
      <c r="AS190" s="16" t="str">
        <f>IFERROR(VLOOKUP($P190,'Kredieten productgroepen functi'!$C:$M,11,FALSE),"n.v.t.")</f>
        <v>Algemeen bestuur</v>
      </c>
      <c r="AT190" s="16" t="str">
        <f t="shared" si="11"/>
        <v>Lasten</v>
      </c>
      <c r="AU190" s="16" t="str">
        <f>IFERROR(VLOOKUP($R190,Kostensoorten!$C:$J,7,FALSE),"n.v.t.")</f>
        <v>2.3.1</v>
      </c>
      <c r="AV190" s="16" t="str">
        <f>IFERROR(VLOOKUP($R190,Kostensoorten!$C:$J,8,FALSE),"n.v.t.")</f>
        <v>Aankopen niet duurzame goedere</v>
      </c>
    </row>
    <row r="191" spans="1:48">
      <c r="A191" s="16" t="s">
        <v>39</v>
      </c>
      <c r="B191" s="16" t="s">
        <v>39</v>
      </c>
      <c r="C191" s="16" t="s">
        <v>39</v>
      </c>
      <c r="D191" s="16" t="s">
        <v>39</v>
      </c>
      <c r="E191" s="16" t="s">
        <v>39</v>
      </c>
      <c r="F191" s="2" t="s">
        <v>6995</v>
      </c>
      <c r="G191" s="2" t="s">
        <v>39</v>
      </c>
      <c r="H191" s="2" t="s">
        <v>39</v>
      </c>
      <c r="I191" s="18">
        <v>1403.45</v>
      </c>
      <c r="J191" s="16" t="s">
        <v>39</v>
      </c>
      <c r="K191" s="16" t="s">
        <v>39</v>
      </c>
      <c r="L191" s="16" t="s">
        <v>39</v>
      </c>
      <c r="M191" s="16" t="s">
        <v>39</v>
      </c>
      <c r="N191" s="16" t="s">
        <v>39</v>
      </c>
      <c r="O191" s="16" t="s">
        <v>39</v>
      </c>
      <c r="P191" s="16" t="str">
        <f t="shared" si="9"/>
        <v>611100</v>
      </c>
      <c r="Q191" s="16" t="str">
        <f>IFERROR(VLOOKUP($P191,'Kredieten productgroepen functi'!$C:$M,2,FALSE),"n.v.t.")</f>
        <v>Vergoedingen Ged.Staten</v>
      </c>
      <c r="R191" s="16" t="str">
        <f t="shared" si="10"/>
        <v>423026</v>
      </c>
      <c r="S191" s="16" t="str">
        <f>IFERROR(VLOOKUP($R191,Kostensoorten!$C:$J,2,FALSE),"n.v.t.")</f>
        <v>Telecom gesprekskosten mobiel</v>
      </c>
      <c r="T191" s="16" t="s">
        <v>39</v>
      </c>
      <c r="U191" s="16" t="s">
        <v>39</v>
      </c>
      <c r="V191" s="16" t="s">
        <v>39</v>
      </c>
      <c r="W191" s="16" t="s">
        <v>39</v>
      </c>
      <c r="X191" s="16" t="s">
        <v>39</v>
      </c>
      <c r="Y191" s="16" t="s">
        <v>39</v>
      </c>
      <c r="Z191" s="16" t="s">
        <v>39</v>
      </c>
      <c r="AA191" s="16" t="s">
        <v>39</v>
      </c>
      <c r="AB191" s="16" t="s">
        <v>39</v>
      </c>
      <c r="AC191" s="16" t="s">
        <v>39</v>
      </c>
      <c r="AD191" s="16" t="s">
        <v>39</v>
      </c>
      <c r="AE191" s="16" t="s">
        <v>39</v>
      </c>
      <c r="AF191" s="16" t="s">
        <v>39</v>
      </c>
      <c r="AG191" s="16" t="s">
        <v>39</v>
      </c>
      <c r="AH191" s="16" t="s">
        <v>39</v>
      </c>
      <c r="AI191" s="16" t="s">
        <v>39</v>
      </c>
      <c r="AJ191" s="16" t="s">
        <v>39</v>
      </c>
      <c r="AL191" s="16" t="s">
        <v>39</v>
      </c>
      <c r="AM191" s="16" t="s">
        <v>39</v>
      </c>
      <c r="AN191" s="16" t="str">
        <f>IFERROR(VLOOKUP($P191,'Kredieten productgroepen functi'!$C:$M,6,FALSE),"n.v.t.")</f>
        <v>1101</v>
      </c>
      <c r="AO191" s="16" t="str">
        <f>IFERROR(VLOOKUP($P191,'Kredieten productgroepen functi'!$C:$M,7,FALSE),"n.v.t.")</f>
        <v>Gedeputeerde Staten</v>
      </c>
      <c r="AP191" s="16" t="str">
        <f>IFERROR(VLOOKUP($P191,'Kredieten productgroepen functi'!$C:$M,8,FALSE),"n.v.t.")</f>
        <v>11</v>
      </c>
      <c r="AQ191" s="16" t="str">
        <f>IFERROR(VLOOKUP($P191,'Kredieten productgroepen functi'!$C:$M,9,FALSE),"n.v.t.")</f>
        <v>Gedeputeerde Staten</v>
      </c>
      <c r="AR191" s="16" t="str">
        <f>IFERROR(VLOOKUP($P191,'Kredieten productgroepen functi'!$C:$M,10,FALSE),"n.v.t.")</f>
        <v>1</v>
      </c>
      <c r="AS191" s="16" t="str">
        <f>IFERROR(VLOOKUP($P191,'Kredieten productgroepen functi'!$C:$M,11,FALSE),"n.v.t.")</f>
        <v>Algemeen bestuur</v>
      </c>
      <c r="AT191" s="16" t="str">
        <f t="shared" si="11"/>
        <v>Lasten</v>
      </c>
      <c r="AU191" s="16" t="str">
        <f>IFERROR(VLOOKUP($R191,Kostensoorten!$C:$J,7,FALSE),"n.v.t.")</f>
        <v>2.3.1</v>
      </c>
      <c r="AV191" s="16" t="str">
        <f>IFERROR(VLOOKUP($R191,Kostensoorten!$C:$J,8,FALSE),"n.v.t.")</f>
        <v>Aankopen niet duurzame goedere</v>
      </c>
    </row>
    <row r="192" spans="1:48">
      <c r="A192" s="16" t="s">
        <v>39</v>
      </c>
      <c r="B192" s="16" t="s">
        <v>39</v>
      </c>
      <c r="C192" s="16" t="s">
        <v>39</v>
      </c>
      <c r="D192" s="16" t="s">
        <v>39</v>
      </c>
      <c r="E192" s="16" t="s">
        <v>39</v>
      </c>
      <c r="F192" s="2" t="s">
        <v>7820</v>
      </c>
      <c r="G192" s="2" t="s">
        <v>39</v>
      </c>
      <c r="H192" s="2" t="s">
        <v>39</v>
      </c>
      <c r="I192" s="18">
        <v>104.42</v>
      </c>
      <c r="J192" s="16" t="s">
        <v>39</v>
      </c>
      <c r="K192" s="16" t="s">
        <v>39</v>
      </c>
      <c r="L192" s="16" t="s">
        <v>39</v>
      </c>
      <c r="M192" s="16" t="s">
        <v>39</v>
      </c>
      <c r="N192" s="16" t="s">
        <v>39</v>
      </c>
      <c r="O192" s="16" t="s">
        <v>39</v>
      </c>
      <c r="P192" s="16" t="str">
        <f t="shared" si="9"/>
        <v>611100</v>
      </c>
      <c r="Q192" s="16" t="str">
        <f>IFERROR(VLOOKUP($P192,'Kredieten productgroepen functi'!$C:$M,2,FALSE),"n.v.t.")</f>
        <v>Vergoedingen Ged.Staten</v>
      </c>
      <c r="R192" s="16" t="str">
        <f t="shared" si="10"/>
        <v>423026</v>
      </c>
      <c r="S192" s="16" t="str">
        <f>IFERROR(VLOOKUP($R192,Kostensoorten!$C:$J,2,FALSE),"n.v.t.")</f>
        <v>Telecom gesprekskosten mobiel</v>
      </c>
      <c r="T192" s="16" t="s">
        <v>39</v>
      </c>
      <c r="U192" s="16" t="s">
        <v>39</v>
      </c>
      <c r="V192" s="16" t="s">
        <v>39</v>
      </c>
      <c r="W192" s="16" t="s">
        <v>39</v>
      </c>
      <c r="X192" s="16" t="s">
        <v>39</v>
      </c>
      <c r="Y192" s="16" t="s">
        <v>39</v>
      </c>
      <c r="Z192" s="16" t="s">
        <v>39</v>
      </c>
      <c r="AA192" s="16" t="s">
        <v>39</v>
      </c>
      <c r="AB192" s="16" t="s">
        <v>39</v>
      </c>
      <c r="AC192" s="16" t="s">
        <v>39</v>
      </c>
      <c r="AD192" s="16" t="s">
        <v>39</v>
      </c>
      <c r="AE192" s="16" t="s">
        <v>39</v>
      </c>
      <c r="AF192" s="16" t="s">
        <v>39</v>
      </c>
      <c r="AG192" s="16" t="s">
        <v>39</v>
      </c>
      <c r="AH192" s="16" t="s">
        <v>39</v>
      </c>
      <c r="AI192" s="16" t="s">
        <v>39</v>
      </c>
      <c r="AJ192" s="16" t="s">
        <v>39</v>
      </c>
      <c r="AL192" s="16" t="s">
        <v>39</v>
      </c>
      <c r="AM192" s="16" t="s">
        <v>39</v>
      </c>
      <c r="AN192" s="16" t="str">
        <f>IFERROR(VLOOKUP($P192,'Kredieten productgroepen functi'!$C:$M,6,FALSE),"n.v.t.")</f>
        <v>1101</v>
      </c>
      <c r="AO192" s="16" t="str">
        <f>IFERROR(VLOOKUP($P192,'Kredieten productgroepen functi'!$C:$M,7,FALSE),"n.v.t.")</f>
        <v>Gedeputeerde Staten</v>
      </c>
      <c r="AP192" s="16" t="str">
        <f>IFERROR(VLOOKUP($P192,'Kredieten productgroepen functi'!$C:$M,8,FALSE),"n.v.t.")</f>
        <v>11</v>
      </c>
      <c r="AQ192" s="16" t="str">
        <f>IFERROR(VLOOKUP($P192,'Kredieten productgroepen functi'!$C:$M,9,FALSE),"n.v.t.")</f>
        <v>Gedeputeerde Staten</v>
      </c>
      <c r="AR192" s="16" t="str">
        <f>IFERROR(VLOOKUP($P192,'Kredieten productgroepen functi'!$C:$M,10,FALSE),"n.v.t.")</f>
        <v>1</v>
      </c>
      <c r="AS192" s="16" t="str">
        <f>IFERROR(VLOOKUP($P192,'Kredieten productgroepen functi'!$C:$M,11,FALSE),"n.v.t.")</f>
        <v>Algemeen bestuur</v>
      </c>
      <c r="AT192" s="16" t="str">
        <f t="shared" si="11"/>
        <v>Lasten</v>
      </c>
      <c r="AU192" s="16" t="str">
        <f>IFERROR(VLOOKUP($R192,Kostensoorten!$C:$J,7,FALSE),"n.v.t.")</f>
        <v>2.3.1</v>
      </c>
      <c r="AV192" s="16" t="str">
        <f>IFERROR(VLOOKUP($R192,Kostensoorten!$C:$J,8,FALSE),"n.v.t.")</f>
        <v>Aankopen niet duurzame goedere</v>
      </c>
    </row>
    <row r="193" spans="1:48">
      <c r="A193" s="16" t="s">
        <v>39</v>
      </c>
      <c r="B193" s="16" t="s">
        <v>39</v>
      </c>
      <c r="C193" s="16" t="s">
        <v>39</v>
      </c>
      <c r="D193" s="16" t="s">
        <v>39</v>
      </c>
      <c r="E193" s="16" t="s">
        <v>39</v>
      </c>
      <c r="F193" s="2" t="s">
        <v>9078</v>
      </c>
      <c r="G193" s="2" t="s">
        <v>39</v>
      </c>
      <c r="H193" s="2" t="s">
        <v>39</v>
      </c>
      <c r="I193" s="18">
        <v>263.5</v>
      </c>
      <c r="J193" s="16" t="s">
        <v>39</v>
      </c>
      <c r="K193" s="16" t="s">
        <v>39</v>
      </c>
      <c r="L193" s="16" t="s">
        <v>39</v>
      </c>
      <c r="M193" s="16" t="s">
        <v>39</v>
      </c>
      <c r="N193" s="16" t="s">
        <v>39</v>
      </c>
      <c r="O193" s="16" t="s">
        <v>39</v>
      </c>
      <c r="P193" s="16" t="str">
        <f t="shared" si="9"/>
        <v>611100</v>
      </c>
      <c r="Q193" s="16" t="str">
        <f>IFERROR(VLOOKUP($P193,'Kredieten productgroepen functi'!$C:$M,2,FALSE),"n.v.t.")</f>
        <v>Vergoedingen Ged.Staten</v>
      </c>
      <c r="R193" s="16" t="str">
        <f t="shared" si="10"/>
        <v>423070</v>
      </c>
      <c r="S193" s="16" t="str">
        <f>IFERROR(VLOOKUP($R193,Kostensoorten!$C:$J,2,FALSE),"n.v.t.")</f>
        <v>Huren</v>
      </c>
      <c r="T193" s="16" t="s">
        <v>39</v>
      </c>
      <c r="U193" s="16" t="s">
        <v>39</v>
      </c>
      <c r="V193" s="16" t="s">
        <v>39</v>
      </c>
      <c r="W193" s="16" t="s">
        <v>39</v>
      </c>
      <c r="X193" s="16" t="s">
        <v>39</v>
      </c>
      <c r="Y193" s="16" t="s">
        <v>39</v>
      </c>
      <c r="Z193" s="16" t="s">
        <v>39</v>
      </c>
      <c r="AA193" s="16" t="s">
        <v>39</v>
      </c>
      <c r="AB193" s="16" t="s">
        <v>39</v>
      </c>
      <c r="AC193" s="16" t="s">
        <v>39</v>
      </c>
      <c r="AD193" s="16" t="s">
        <v>39</v>
      </c>
      <c r="AE193" s="16" t="s">
        <v>39</v>
      </c>
      <c r="AF193" s="16" t="s">
        <v>39</v>
      </c>
      <c r="AG193" s="16" t="s">
        <v>39</v>
      </c>
      <c r="AH193" s="16" t="s">
        <v>39</v>
      </c>
      <c r="AI193" s="16" t="s">
        <v>39</v>
      </c>
      <c r="AJ193" s="16" t="s">
        <v>39</v>
      </c>
      <c r="AL193" s="16" t="s">
        <v>39</v>
      </c>
      <c r="AM193" s="16" t="s">
        <v>39</v>
      </c>
      <c r="AN193" s="16" t="str">
        <f>IFERROR(VLOOKUP($P193,'Kredieten productgroepen functi'!$C:$M,6,FALSE),"n.v.t.")</f>
        <v>1101</v>
      </c>
      <c r="AO193" s="16" t="str">
        <f>IFERROR(VLOOKUP($P193,'Kredieten productgroepen functi'!$C:$M,7,FALSE),"n.v.t.")</f>
        <v>Gedeputeerde Staten</v>
      </c>
      <c r="AP193" s="16" t="str">
        <f>IFERROR(VLOOKUP($P193,'Kredieten productgroepen functi'!$C:$M,8,FALSE),"n.v.t.")</f>
        <v>11</v>
      </c>
      <c r="AQ193" s="16" t="str">
        <f>IFERROR(VLOOKUP($P193,'Kredieten productgroepen functi'!$C:$M,9,FALSE),"n.v.t.")</f>
        <v>Gedeputeerde Staten</v>
      </c>
      <c r="AR193" s="16" t="str">
        <f>IFERROR(VLOOKUP($P193,'Kredieten productgroepen functi'!$C:$M,10,FALSE),"n.v.t.")</f>
        <v>1</v>
      </c>
      <c r="AS193" s="16" t="str">
        <f>IFERROR(VLOOKUP($P193,'Kredieten productgroepen functi'!$C:$M,11,FALSE),"n.v.t.")</f>
        <v>Algemeen bestuur</v>
      </c>
      <c r="AT193" s="16" t="str">
        <f t="shared" si="11"/>
        <v>Lasten</v>
      </c>
      <c r="AU193" s="16" t="str">
        <f>IFERROR(VLOOKUP($R193,Kostensoorten!$C:$J,7,FALSE),"n.v.t.")</f>
        <v>2.3.1</v>
      </c>
      <c r="AV193" s="16" t="str">
        <f>IFERROR(VLOOKUP($R193,Kostensoorten!$C:$J,8,FALSE),"n.v.t.")</f>
        <v>Aankopen niet duurzame goedere</v>
      </c>
    </row>
    <row r="194" spans="1:48">
      <c r="A194" s="16" t="s">
        <v>39</v>
      </c>
      <c r="B194" s="16" t="s">
        <v>39</v>
      </c>
      <c r="C194" s="16" t="s">
        <v>39</v>
      </c>
      <c r="D194" s="16" t="s">
        <v>39</v>
      </c>
      <c r="E194" s="16" t="s">
        <v>39</v>
      </c>
      <c r="F194" s="2" t="s">
        <v>7255</v>
      </c>
      <c r="G194" s="2" t="s">
        <v>39</v>
      </c>
      <c r="H194" s="2" t="s">
        <v>39</v>
      </c>
      <c r="I194" s="18">
        <v>84.91</v>
      </c>
      <c r="J194" s="16" t="s">
        <v>39</v>
      </c>
      <c r="K194" s="16" t="s">
        <v>39</v>
      </c>
      <c r="L194" s="16" t="s">
        <v>39</v>
      </c>
      <c r="M194" s="16" t="s">
        <v>39</v>
      </c>
      <c r="N194" s="16" t="s">
        <v>39</v>
      </c>
      <c r="O194" s="16" t="s">
        <v>39</v>
      </c>
      <c r="P194" s="16" t="str">
        <f t="shared" si="9"/>
        <v>611100</v>
      </c>
      <c r="Q194" s="16" t="str">
        <f>IFERROR(VLOOKUP($P194,'Kredieten productgroepen functi'!$C:$M,2,FALSE),"n.v.t.")</f>
        <v>Vergoedingen Ged.Staten</v>
      </c>
      <c r="R194" s="16" t="str">
        <f t="shared" si="10"/>
        <v>423080</v>
      </c>
      <c r="S194" s="16" t="str">
        <f>IFERROR(VLOOKUP($R194,Kostensoorten!$C:$J,2,FALSE),"n.v.t.")</f>
        <v>Kantoorartikelen</v>
      </c>
      <c r="T194" s="16" t="s">
        <v>39</v>
      </c>
      <c r="U194" s="16" t="s">
        <v>39</v>
      </c>
      <c r="V194" s="16" t="s">
        <v>39</v>
      </c>
      <c r="W194" s="16" t="s">
        <v>39</v>
      </c>
      <c r="X194" s="16" t="s">
        <v>39</v>
      </c>
      <c r="Y194" s="16" t="s">
        <v>39</v>
      </c>
      <c r="Z194" s="16" t="s">
        <v>39</v>
      </c>
      <c r="AA194" s="16" t="s">
        <v>39</v>
      </c>
      <c r="AB194" s="16" t="s">
        <v>39</v>
      </c>
      <c r="AC194" s="16" t="s">
        <v>39</v>
      </c>
      <c r="AD194" s="16" t="s">
        <v>39</v>
      </c>
      <c r="AE194" s="16" t="s">
        <v>39</v>
      </c>
      <c r="AF194" s="16" t="s">
        <v>39</v>
      </c>
      <c r="AG194" s="16" t="s">
        <v>39</v>
      </c>
      <c r="AH194" s="16" t="s">
        <v>39</v>
      </c>
      <c r="AI194" s="16" t="s">
        <v>39</v>
      </c>
      <c r="AJ194" s="16" t="s">
        <v>39</v>
      </c>
      <c r="AL194" s="16" t="s">
        <v>39</v>
      </c>
      <c r="AM194" s="16" t="s">
        <v>39</v>
      </c>
      <c r="AN194" s="16" t="str">
        <f>IFERROR(VLOOKUP($P194,'Kredieten productgroepen functi'!$C:$M,6,FALSE),"n.v.t.")</f>
        <v>1101</v>
      </c>
      <c r="AO194" s="16" t="str">
        <f>IFERROR(VLOOKUP($P194,'Kredieten productgroepen functi'!$C:$M,7,FALSE),"n.v.t.")</f>
        <v>Gedeputeerde Staten</v>
      </c>
      <c r="AP194" s="16" t="str">
        <f>IFERROR(VLOOKUP($P194,'Kredieten productgroepen functi'!$C:$M,8,FALSE),"n.v.t.")</f>
        <v>11</v>
      </c>
      <c r="AQ194" s="16" t="str">
        <f>IFERROR(VLOOKUP($P194,'Kredieten productgroepen functi'!$C:$M,9,FALSE),"n.v.t.")</f>
        <v>Gedeputeerde Staten</v>
      </c>
      <c r="AR194" s="16" t="str">
        <f>IFERROR(VLOOKUP($P194,'Kredieten productgroepen functi'!$C:$M,10,FALSE),"n.v.t.")</f>
        <v>1</v>
      </c>
      <c r="AS194" s="16" t="str">
        <f>IFERROR(VLOOKUP($P194,'Kredieten productgroepen functi'!$C:$M,11,FALSE),"n.v.t.")</f>
        <v>Algemeen bestuur</v>
      </c>
      <c r="AT194" s="16" t="str">
        <f t="shared" si="11"/>
        <v>Lasten</v>
      </c>
      <c r="AU194" s="16" t="str">
        <f>IFERROR(VLOOKUP($R194,Kostensoorten!$C:$J,7,FALSE),"n.v.t.")</f>
        <v>2.3.1</v>
      </c>
      <c r="AV194" s="16" t="str">
        <f>IFERROR(VLOOKUP($R194,Kostensoorten!$C:$J,8,FALSE),"n.v.t.")</f>
        <v>Aankopen niet duurzame goedere</v>
      </c>
    </row>
    <row r="195" spans="1:48">
      <c r="A195" s="16" t="s">
        <v>39</v>
      </c>
      <c r="B195" s="16" t="s">
        <v>39</v>
      </c>
      <c r="C195" s="16" t="s">
        <v>39</v>
      </c>
      <c r="D195" s="16" t="s">
        <v>39</v>
      </c>
      <c r="E195" s="16" t="s">
        <v>39</v>
      </c>
      <c r="F195" s="2" t="s">
        <v>6603</v>
      </c>
      <c r="G195" s="2" t="s">
        <v>39</v>
      </c>
      <c r="H195" s="2" t="s">
        <v>39</v>
      </c>
      <c r="I195" s="18">
        <v>836.37</v>
      </c>
      <c r="J195" s="16" t="s">
        <v>39</v>
      </c>
      <c r="K195" s="16" t="s">
        <v>39</v>
      </c>
      <c r="L195" s="16" t="s">
        <v>39</v>
      </c>
      <c r="M195" s="16" t="s">
        <v>39</v>
      </c>
      <c r="N195" s="16" t="s">
        <v>39</v>
      </c>
      <c r="O195" s="16" t="s">
        <v>39</v>
      </c>
      <c r="P195" s="16" t="str">
        <f t="shared" si="9"/>
        <v>611100</v>
      </c>
      <c r="Q195" s="16" t="str">
        <f>IFERROR(VLOOKUP($P195,'Kredieten productgroepen functi'!$C:$M,2,FALSE),"n.v.t.")</f>
        <v>Vergoedingen Ged.Staten</v>
      </c>
      <c r="R195" s="16" t="str">
        <f t="shared" si="10"/>
        <v>423083</v>
      </c>
      <c r="S195" s="16" t="str">
        <f>IFERROR(VLOOKUP($R195,Kostensoorten!$C:$J,2,FALSE),"n.v.t.")</f>
        <v>Documentatie abonnement</v>
      </c>
      <c r="T195" s="16" t="s">
        <v>39</v>
      </c>
      <c r="U195" s="16" t="s">
        <v>39</v>
      </c>
      <c r="V195" s="16" t="s">
        <v>39</v>
      </c>
      <c r="W195" s="16" t="s">
        <v>39</v>
      </c>
      <c r="X195" s="16" t="s">
        <v>39</v>
      </c>
      <c r="Y195" s="16" t="s">
        <v>39</v>
      </c>
      <c r="Z195" s="16" t="s">
        <v>39</v>
      </c>
      <c r="AA195" s="16" t="s">
        <v>39</v>
      </c>
      <c r="AB195" s="16" t="s">
        <v>39</v>
      </c>
      <c r="AC195" s="16" t="s">
        <v>39</v>
      </c>
      <c r="AD195" s="16" t="s">
        <v>39</v>
      </c>
      <c r="AE195" s="16" t="s">
        <v>39</v>
      </c>
      <c r="AF195" s="16" t="s">
        <v>39</v>
      </c>
      <c r="AG195" s="16" t="s">
        <v>39</v>
      </c>
      <c r="AH195" s="16" t="s">
        <v>39</v>
      </c>
      <c r="AI195" s="16" t="s">
        <v>39</v>
      </c>
      <c r="AJ195" s="16" t="s">
        <v>39</v>
      </c>
      <c r="AL195" s="16" t="s">
        <v>39</v>
      </c>
      <c r="AM195" s="16" t="s">
        <v>39</v>
      </c>
      <c r="AN195" s="16" t="str">
        <f>IFERROR(VLOOKUP($P195,'Kredieten productgroepen functi'!$C:$M,6,FALSE),"n.v.t.")</f>
        <v>1101</v>
      </c>
      <c r="AO195" s="16" t="str">
        <f>IFERROR(VLOOKUP($P195,'Kredieten productgroepen functi'!$C:$M,7,FALSE),"n.v.t.")</f>
        <v>Gedeputeerde Staten</v>
      </c>
      <c r="AP195" s="16" t="str">
        <f>IFERROR(VLOOKUP($P195,'Kredieten productgroepen functi'!$C:$M,8,FALSE),"n.v.t.")</f>
        <v>11</v>
      </c>
      <c r="AQ195" s="16" t="str">
        <f>IFERROR(VLOOKUP($P195,'Kredieten productgroepen functi'!$C:$M,9,FALSE),"n.v.t.")</f>
        <v>Gedeputeerde Staten</v>
      </c>
      <c r="AR195" s="16" t="str">
        <f>IFERROR(VLOOKUP($P195,'Kredieten productgroepen functi'!$C:$M,10,FALSE),"n.v.t.")</f>
        <v>1</v>
      </c>
      <c r="AS195" s="16" t="str">
        <f>IFERROR(VLOOKUP($P195,'Kredieten productgroepen functi'!$C:$M,11,FALSE),"n.v.t.")</f>
        <v>Algemeen bestuur</v>
      </c>
      <c r="AT195" s="16" t="str">
        <f t="shared" si="11"/>
        <v>Lasten</v>
      </c>
      <c r="AU195" s="16" t="str">
        <f>IFERROR(VLOOKUP($R195,Kostensoorten!$C:$J,7,FALSE),"n.v.t.")</f>
        <v>2.3.1</v>
      </c>
      <c r="AV195" s="16" t="str">
        <f>IFERROR(VLOOKUP($R195,Kostensoorten!$C:$J,8,FALSE),"n.v.t.")</f>
        <v>Aankopen niet duurzame goedere</v>
      </c>
    </row>
    <row r="196" spans="1:48">
      <c r="A196" s="16" t="s">
        <v>39</v>
      </c>
      <c r="B196" s="16" t="s">
        <v>39</v>
      </c>
      <c r="C196" s="16" t="s">
        <v>39</v>
      </c>
      <c r="D196" s="16" t="s">
        <v>39</v>
      </c>
      <c r="E196" s="16" t="s">
        <v>39</v>
      </c>
      <c r="F196" s="2" t="s">
        <v>8512</v>
      </c>
      <c r="G196" s="2" t="s">
        <v>39</v>
      </c>
      <c r="H196" s="2" t="s">
        <v>39</v>
      </c>
      <c r="I196" s="18">
        <v>995</v>
      </c>
      <c r="J196" s="16" t="s">
        <v>39</v>
      </c>
      <c r="K196" s="16" t="s">
        <v>39</v>
      </c>
      <c r="L196" s="16" t="s">
        <v>39</v>
      </c>
      <c r="M196" s="16" t="s">
        <v>39</v>
      </c>
      <c r="N196" s="16" t="s">
        <v>39</v>
      </c>
      <c r="O196" s="16" t="s">
        <v>39</v>
      </c>
      <c r="P196" s="16" t="str">
        <f t="shared" si="9"/>
        <v>611100</v>
      </c>
      <c r="Q196" s="16" t="str">
        <f>IFERROR(VLOOKUP($P196,'Kredieten productgroepen functi'!$C:$M,2,FALSE),"n.v.t.")</f>
        <v>Vergoedingen Ged.Staten</v>
      </c>
      <c r="R196" s="16" t="str">
        <f t="shared" si="10"/>
        <v>423083</v>
      </c>
      <c r="S196" s="16" t="str">
        <f>IFERROR(VLOOKUP($R196,Kostensoorten!$C:$J,2,FALSE),"n.v.t.")</f>
        <v>Documentatie abonnement</v>
      </c>
      <c r="T196" s="16" t="s">
        <v>39</v>
      </c>
      <c r="U196" s="16" t="s">
        <v>39</v>
      </c>
      <c r="V196" s="16" t="s">
        <v>39</v>
      </c>
      <c r="W196" s="16" t="s">
        <v>39</v>
      </c>
      <c r="X196" s="16" t="s">
        <v>39</v>
      </c>
      <c r="Y196" s="16" t="s">
        <v>39</v>
      </c>
      <c r="Z196" s="16" t="s">
        <v>39</v>
      </c>
      <c r="AA196" s="16" t="s">
        <v>39</v>
      </c>
      <c r="AB196" s="16" t="s">
        <v>39</v>
      </c>
      <c r="AC196" s="16" t="s">
        <v>39</v>
      </c>
      <c r="AD196" s="16" t="s">
        <v>39</v>
      </c>
      <c r="AE196" s="16" t="s">
        <v>39</v>
      </c>
      <c r="AF196" s="16" t="s">
        <v>39</v>
      </c>
      <c r="AG196" s="16" t="s">
        <v>39</v>
      </c>
      <c r="AH196" s="16" t="s">
        <v>39</v>
      </c>
      <c r="AI196" s="16" t="s">
        <v>39</v>
      </c>
      <c r="AJ196" s="16" t="s">
        <v>39</v>
      </c>
      <c r="AL196" s="16" t="s">
        <v>39</v>
      </c>
      <c r="AM196" s="16" t="s">
        <v>39</v>
      </c>
      <c r="AN196" s="16" t="str">
        <f>IFERROR(VLOOKUP($P196,'Kredieten productgroepen functi'!$C:$M,6,FALSE),"n.v.t.")</f>
        <v>1101</v>
      </c>
      <c r="AO196" s="16" t="str">
        <f>IFERROR(VLOOKUP($P196,'Kredieten productgroepen functi'!$C:$M,7,FALSE),"n.v.t.")</f>
        <v>Gedeputeerde Staten</v>
      </c>
      <c r="AP196" s="16" t="str">
        <f>IFERROR(VLOOKUP($P196,'Kredieten productgroepen functi'!$C:$M,8,FALSE),"n.v.t.")</f>
        <v>11</v>
      </c>
      <c r="AQ196" s="16" t="str">
        <f>IFERROR(VLOOKUP($P196,'Kredieten productgroepen functi'!$C:$M,9,FALSE),"n.v.t.")</f>
        <v>Gedeputeerde Staten</v>
      </c>
      <c r="AR196" s="16" t="str">
        <f>IFERROR(VLOOKUP($P196,'Kredieten productgroepen functi'!$C:$M,10,FALSE),"n.v.t.")</f>
        <v>1</v>
      </c>
      <c r="AS196" s="16" t="str">
        <f>IFERROR(VLOOKUP($P196,'Kredieten productgroepen functi'!$C:$M,11,FALSE),"n.v.t.")</f>
        <v>Algemeen bestuur</v>
      </c>
      <c r="AT196" s="16" t="str">
        <f t="shared" si="11"/>
        <v>Lasten</v>
      </c>
      <c r="AU196" s="16" t="str">
        <f>IFERROR(VLOOKUP($R196,Kostensoorten!$C:$J,7,FALSE),"n.v.t.")</f>
        <v>2.3.1</v>
      </c>
      <c r="AV196" s="16" t="str">
        <f>IFERROR(VLOOKUP($R196,Kostensoorten!$C:$J,8,FALSE),"n.v.t.")</f>
        <v>Aankopen niet duurzame goedere</v>
      </c>
    </row>
    <row r="197" spans="1:48">
      <c r="A197" s="16" t="s">
        <v>39</v>
      </c>
      <c r="B197" s="16" t="s">
        <v>39</v>
      </c>
      <c r="C197" s="16" t="s">
        <v>39</v>
      </c>
      <c r="D197" s="16" t="s">
        <v>39</v>
      </c>
      <c r="E197" s="16" t="s">
        <v>39</v>
      </c>
      <c r="F197" s="2" t="s">
        <v>7821</v>
      </c>
      <c r="G197" s="2" t="s">
        <v>39</v>
      </c>
      <c r="H197" s="2" t="s">
        <v>39</v>
      </c>
      <c r="I197" s="18">
        <v>1119.3399999999999</v>
      </c>
      <c r="J197" s="16" t="s">
        <v>39</v>
      </c>
      <c r="K197" s="16" t="s">
        <v>39</v>
      </c>
      <c r="L197" s="16" t="s">
        <v>39</v>
      </c>
      <c r="M197" s="16" t="s">
        <v>39</v>
      </c>
      <c r="N197" s="16" t="s">
        <v>39</v>
      </c>
      <c r="O197" s="16" t="s">
        <v>39</v>
      </c>
      <c r="P197" s="16" t="str">
        <f t="shared" si="9"/>
        <v>611100</v>
      </c>
      <c r="Q197" s="16" t="str">
        <f>IFERROR(VLOOKUP($P197,'Kredieten productgroepen functi'!$C:$M,2,FALSE),"n.v.t.")</f>
        <v>Vergoedingen Ged.Staten</v>
      </c>
      <c r="R197" s="16" t="str">
        <f t="shared" si="10"/>
        <v>423086</v>
      </c>
      <c r="S197" s="16" t="str">
        <f>IFERROR(VLOOKUP($R197,Kostensoorten!$C:$J,2,FALSE),"n.v.t.")</f>
        <v>Inschr geld beroepreg. vakliterat</v>
      </c>
      <c r="T197" s="16" t="s">
        <v>39</v>
      </c>
      <c r="U197" s="16" t="s">
        <v>39</v>
      </c>
      <c r="V197" s="16" t="s">
        <v>39</v>
      </c>
      <c r="W197" s="16" t="s">
        <v>39</v>
      </c>
      <c r="X197" s="16" t="s">
        <v>39</v>
      </c>
      <c r="Y197" s="16" t="s">
        <v>39</v>
      </c>
      <c r="Z197" s="16" t="s">
        <v>39</v>
      </c>
      <c r="AA197" s="16" t="s">
        <v>39</v>
      </c>
      <c r="AB197" s="16" t="s">
        <v>39</v>
      </c>
      <c r="AC197" s="16" t="s">
        <v>39</v>
      </c>
      <c r="AD197" s="16" t="s">
        <v>39</v>
      </c>
      <c r="AE197" s="16" t="s">
        <v>39</v>
      </c>
      <c r="AF197" s="16" t="s">
        <v>39</v>
      </c>
      <c r="AG197" s="16" t="s">
        <v>39</v>
      </c>
      <c r="AH197" s="16" t="s">
        <v>39</v>
      </c>
      <c r="AI197" s="16" t="s">
        <v>39</v>
      </c>
      <c r="AJ197" s="16" t="s">
        <v>39</v>
      </c>
      <c r="AL197" s="16" t="s">
        <v>39</v>
      </c>
      <c r="AM197" s="16" t="s">
        <v>39</v>
      </c>
      <c r="AN197" s="16" t="str">
        <f>IFERROR(VLOOKUP($P197,'Kredieten productgroepen functi'!$C:$M,6,FALSE),"n.v.t.")</f>
        <v>1101</v>
      </c>
      <c r="AO197" s="16" t="str">
        <f>IFERROR(VLOOKUP($P197,'Kredieten productgroepen functi'!$C:$M,7,FALSE),"n.v.t.")</f>
        <v>Gedeputeerde Staten</v>
      </c>
      <c r="AP197" s="16" t="str">
        <f>IFERROR(VLOOKUP($P197,'Kredieten productgroepen functi'!$C:$M,8,FALSE),"n.v.t.")</f>
        <v>11</v>
      </c>
      <c r="AQ197" s="16" t="str">
        <f>IFERROR(VLOOKUP($P197,'Kredieten productgroepen functi'!$C:$M,9,FALSE),"n.v.t.")</f>
        <v>Gedeputeerde Staten</v>
      </c>
      <c r="AR197" s="16" t="str">
        <f>IFERROR(VLOOKUP($P197,'Kredieten productgroepen functi'!$C:$M,10,FALSE),"n.v.t.")</f>
        <v>1</v>
      </c>
      <c r="AS197" s="16" t="str">
        <f>IFERROR(VLOOKUP($P197,'Kredieten productgroepen functi'!$C:$M,11,FALSE),"n.v.t.")</f>
        <v>Algemeen bestuur</v>
      </c>
      <c r="AT197" s="16" t="str">
        <f t="shared" si="11"/>
        <v>Lasten</v>
      </c>
      <c r="AU197" s="16" t="str">
        <f>IFERROR(VLOOKUP($R197,Kostensoorten!$C:$J,7,FALSE),"n.v.t.")</f>
        <v>2.3.1</v>
      </c>
      <c r="AV197" s="16" t="str">
        <f>IFERROR(VLOOKUP($R197,Kostensoorten!$C:$J,8,FALSE),"n.v.t.")</f>
        <v>Aankopen niet duurzame goedere</v>
      </c>
    </row>
    <row r="198" spans="1:48">
      <c r="A198" s="16" t="s">
        <v>39</v>
      </c>
      <c r="B198" s="16" t="s">
        <v>39</v>
      </c>
      <c r="C198" s="16" t="s">
        <v>39</v>
      </c>
      <c r="D198" s="16" t="s">
        <v>39</v>
      </c>
      <c r="E198" s="16" t="s">
        <v>39</v>
      </c>
      <c r="F198" s="2" t="s">
        <v>7822</v>
      </c>
      <c r="G198" s="2" t="s">
        <v>39</v>
      </c>
      <c r="H198" s="2" t="s">
        <v>39</v>
      </c>
      <c r="I198" s="18">
        <v>235</v>
      </c>
      <c r="J198" s="16" t="s">
        <v>39</v>
      </c>
      <c r="K198" s="16" t="s">
        <v>39</v>
      </c>
      <c r="L198" s="16" t="s">
        <v>39</v>
      </c>
      <c r="M198" s="16" t="s">
        <v>39</v>
      </c>
      <c r="N198" s="16" t="s">
        <v>39</v>
      </c>
      <c r="O198" s="16" t="s">
        <v>39</v>
      </c>
      <c r="P198" s="16" t="str">
        <f t="shared" ref="P198:P261" si="12">IF(RIGHT(LEFT(F198,6),1)=".",LEFT(F198,5),LEFT(F198,6))</f>
        <v>611100</v>
      </c>
      <c r="Q198" s="16" t="str">
        <f>IFERROR(VLOOKUP($P198,'Kredieten productgroepen functi'!$C:$M,2,FALSE),"n.v.t.")</f>
        <v>Vergoedingen Ged.Staten</v>
      </c>
      <c r="R198" s="16" t="str">
        <f t="shared" ref="R198:R261" si="13">IF(RIGHT(LEFT(F198,6),1)=".",RIGHT(LEFT(F198,12),6),RIGHT(LEFT(F198,13),6))</f>
        <v>423111</v>
      </c>
      <c r="S198" s="16" t="str">
        <f>IFERROR(VLOOKUP($R198,Kostensoorten!$C:$J,2,FALSE),"n.v.t.")</f>
        <v>Overige specifieke gebruiksgoederen</v>
      </c>
      <c r="T198" s="16" t="s">
        <v>39</v>
      </c>
      <c r="U198" s="16" t="s">
        <v>39</v>
      </c>
      <c r="V198" s="16" t="s">
        <v>39</v>
      </c>
      <c r="W198" s="16" t="s">
        <v>39</v>
      </c>
      <c r="X198" s="16" t="s">
        <v>39</v>
      </c>
      <c r="Y198" s="16" t="s">
        <v>39</v>
      </c>
      <c r="Z198" s="16" t="s">
        <v>39</v>
      </c>
      <c r="AA198" s="16" t="s">
        <v>39</v>
      </c>
      <c r="AB198" s="16" t="s">
        <v>39</v>
      </c>
      <c r="AC198" s="16" t="s">
        <v>39</v>
      </c>
      <c r="AD198" s="16" t="s">
        <v>39</v>
      </c>
      <c r="AE198" s="16" t="s">
        <v>39</v>
      </c>
      <c r="AF198" s="16" t="s">
        <v>39</v>
      </c>
      <c r="AG198" s="16" t="s">
        <v>39</v>
      </c>
      <c r="AH198" s="16" t="s">
        <v>39</v>
      </c>
      <c r="AI198" s="16" t="s">
        <v>39</v>
      </c>
      <c r="AJ198" s="16" t="s">
        <v>39</v>
      </c>
      <c r="AL198" s="16" t="s">
        <v>39</v>
      </c>
      <c r="AM198" s="16" t="s">
        <v>39</v>
      </c>
      <c r="AN198" s="16" t="str">
        <f>IFERROR(VLOOKUP($P198,'Kredieten productgroepen functi'!$C:$M,6,FALSE),"n.v.t.")</f>
        <v>1101</v>
      </c>
      <c r="AO198" s="16" t="str">
        <f>IFERROR(VLOOKUP($P198,'Kredieten productgroepen functi'!$C:$M,7,FALSE),"n.v.t.")</f>
        <v>Gedeputeerde Staten</v>
      </c>
      <c r="AP198" s="16" t="str">
        <f>IFERROR(VLOOKUP($P198,'Kredieten productgroepen functi'!$C:$M,8,FALSE),"n.v.t.")</f>
        <v>11</v>
      </c>
      <c r="AQ198" s="16" t="str">
        <f>IFERROR(VLOOKUP($P198,'Kredieten productgroepen functi'!$C:$M,9,FALSE),"n.v.t.")</f>
        <v>Gedeputeerde Staten</v>
      </c>
      <c r="AR198" s="16" t="str">
        <f>IFERROR(VLOOKUP($P198,'Kredieten productgroepen functi'!$C:$M,10,FALSE),"n.v.t.")</f>
        <v>1</v>
      </c>
      <c r="AS198" s="16" t="str">
        <f>IFERROR(VLOOKUP($P198,'Kredieten productgroepen functi'!$C:$M,11,FALSE),"n.v.t.")</f>
        <v>Algemeen bestuur</v>
      </c>
      <c r="AT198" s="16" t="str">
        <f t="shared" ref="AT198:AT261" si="14">IF(LEFT(R198,1)="4","Lasten",IF(LEFT(R198,1)="8","Baten","n.v.t."))</f>
        <v>Lasten</v>
      </c>
      <c r="AU198" s="16" t="str">
        <f>IFERROR(VLOOKUP($R198,Kostensoorten!$C:$J,7,FALSE),"n.v.t.")</f>
        <v>2.3.1</v>
      </c>
      <c r="AV198" s="16" t="str">
        <f>IFERROR(VLOOKUP($R198,Kostensoorten!$C:$J,8,FALSE),"n.v.t.")</f>
        <v>Aankopen niet duurzame goedere</v>
      </c>
    </row>
    <row r="199" spans="1:48">
      <c r="A199" s="16" t="s">
        <v>39</v>
      </c>
      <c r="B199" s="16" t="s">
        <v>39</v>
      </c>
      <c r="C199" s="16" t="s">
        <v>39</v>
      </c>
      <c r="D199" s="16" t="s">
        <v>39</v>
      </c>
      <c r="E199" s="16" t="s">
        <v>39</v>
      </c>
      <c r="F199" s="2" t="s">
        <v>7823</v>
      </c>
      <c r="G199" s="2" t="s">
        <v>39</v>
      </c>
      <c r="H199" s="2" t="s">
        <v>39</v>
      </c>
      <c r="I199" s="18">
        <v>13.5</v>
      </c>
      <c r="J199" s="16" t="s">
        <v>39</v>
      </c>
      <c r="K199" s="16" t="s">
        <v>39</v>
      </c>
      <c r="L199" s="16" t="s">
        <v>39</v>
      </c>
      <c r="M199" s="16" t="s">
        <v>39</v>
      </c>
      <c r="N199" s="16" t="s">
        <v>39</v>
      </c>
      <c r="O199" s="16" t="s">
        <v>39</v>
      </c>
      <c r="P199" s="16" t="str">
        <f t="shared" si="12"/>
        <v>611100</v>
      </c>
      <c r="Q199" s="16" t="str">
        <f>IFERROR(VLOOKUP($P199,'Kredieten productgroepen functi'!$C:$M,2,FALSE),"n.v.t.")</f>
        <v>Vergoedingen Ged.Staten</v>
      </c>
      <c r="R199" s="16" t="str">
        <f t="shared" si="13"/>
        <v>423111</v>
      </c>
      <c r="S199" s="16" t="str">
        <f>IFERROR(VLOOKUP($R199,Kostensoorten!$C:$J,2,FALSE),"n.v.t.")</f>
        <v>Overige specifieke gebruiksgoederen</v>
      </c>
      <c r="T199" s="16" t="s">
        <v>39</v>
      </c>
      <c r="U199" s="16" t="s">
        <v>39</v>
      </c>
      <c r="V199" s="16" t="s">
        <v>39</v>
      </c>
      <c r="W199" s="16" t="s">
        <v>39</v>
      </c>
      <c r="X199" s="16" t="s">
        <v>39</v>
      </c>
      <c r="Y199" s="16" t="s">
        <v>39</v>
      </c>
      <c r="Z199" s="16" t="s">
        <v>39</v>
      </c>
      <c r="AA199" s="16" t="s">
        <v>39</v>
      </c>
      <c r="AB199" s="16" t="s">
        <v>39</v>
      </c>
      <c r="AC199" s="16" t="s">
        <v>39</v>
      </c>
      <c r="AD199" s="16" t="s">
        <v>39</v>
      </c>
      <c r="AE199" s="16" t="s">
        <v>39</v>
      </c>
      <c r="AF199" s="16" t="s">
        <v>39</v>
      </c>
      <c r="AG199" s="16" t="s">
        <v>39</v>
      </c>
      <c r="AH199" s="16" t="s">
        <v>39</v>
      </c>
      <c r="AI199" s="16" t="s">
        <v>39</v>
      </c>
      <c r="AJ199" s="16" t="s">
        <v>39</v>
      </c>
      <c r="AL199" s="16" t="s">
        <v>39</v>
      </c>
      <c r="AM199" s="16" t="s">
        <v>39</v>
      </c>
      <c r="AN199" s="16" t="str">
        <f>IFERROR(VLOOKUP($P199,'Kredieten productgroepen functi'!$C:$M,6,FALSE),"n.v.t.")</f>
        <v>1101</v>
      </c>
      <c r="AO199" s="16" t="str">
        <f>IFERROR(VLOOKUP($P199,'Kredieten productgroepen functi'!$C:$M,7,FALSE),"n.v.t.")</f>
        <v>Gedeputeerde Staten</v>
      </c>
      <c r="AP199" s="16" t="str">
        <f>IFERROR(VLOOKUP($P199,'Kredieten productgroepen functi'!$C:$M,8,FALSE),"n.v.t.")</f>
        <v>11</v>
      </c>
      <c r="AQ199" s="16" t="str">
        <f>IFERROR(VLOOKUP($P199,'Kredieten productgroepen functi'!$C:$M,9,FALSE),"n.v.t.")</f>
        <v>Gedeputeerde Staten</v>
      </c>
      <c r="AR199" s="16" t="str">
        <f>IFERROR(VLOOKUP($P199,'Kredieten productgroepen functi'!$C:$M,10,FALSE),"n.v.t.")</f>
        <v>1</v>
      </c>
      <c r="AS199" s="16" t="str">
        <f>IFERROR(VLOOKUP($P199,'Kredieten productgroepen functi'!$C:$M,11,FALSE),"n.v.t.")</f>
        <v>Algemeen bestuur</v>
      </c>
      <c r="AT199" s="16" t="str">
        <f t="shared" si="14"/>
        <v>Lasten</v>
      </c>
      <c r="AU199" s="16" t="str">
        <f>IFERROR(VLOOKUP($R199,Kostensoorten!$C:$J,7,FALSE),"n.v.t.")</f>
        <v>2.3.1</v>
      </c>
      <c r="AV199" s="16" t="str">
        <f>IFERROR(VLOOKUP($R199,Kostensoorten!$C:$J,8,FALSE),"n.v.t.")</f>
        <v>Aankopen niet duurzame goedere</v>
      </c>
    </row>
    <row r="200" spans="1:48">
      <c r="A200" s="16" t="s">
        <v>39</v>
      </c>
      <c r="B200" s="16" t="s">
        <v>39</v>
      </c>
      <c r="C200" s="16" t="s">
        <v>39</v>
      </c>
      <c r="D200" s="16" t="s">
        <v>39</v>
      </c>
      <c r="E200" s="16" t="s">
        <v>39</v>
      </c>
      <c r="F200" s="2" t="s">
        <v>8513</v>
      </c>
      <c r="G200" s="2" t="s">
        <v>39</v>
      </c>
      <c r="H200" s="2" t="s">
        <v>39</v>
      </c>
      <c r="I200" s="18">
        <v>144</v>
      </c>
      <c r="J200" s="16" t="s">
        <v>39</v>
      </c>
      <c r="K200" s="16" t="s">
        <v>39</v>
      </c>
      <c r="L200" s="16" t="s">
        <v>39</v>
      </c>
      <c r="M200" s="16" t="s">
        <v>39</v>
      </c>
      <c r="N200" s="16" t="s">
        <v>39</v>
      </c>
      <c r="O200" s="16" t="s">
        <v>39</v>
      </c>
      <c r="P200" s="16" t="str">
        <f t="shared" si="12"/>
        <v>611100</v>
      </c>
      <c r="Q200" s="16" t="str">
        <f>IFERROR(VLOOKUP($P200,'Kredieten productgroepen functi'!$C:$M,2,FALSE),"n.v.t.")</f>
        <v>Vergoedingen Ged.Staten</v>
      </c>
      <c r="R200" s="16" t="str">
        <f t="shared" si="13"/>
        <v>423134</v>
      </c>
      <c r="S200" s="16" t="str">
        <f>IFERROR(VLOOKUP($R200,Kostensoorten!$C:$J,2,FALSE),"n.v.t.")</f>
        <v>Studie en opleidingen</v>
      </c>
      <c r="T200" s="16" t="s">
        <v>39</v>
      </c>
      <c r="U200" s="16" t="s">
        <v>39</v>
      </c>
      <c r="V200" s="16" t="s">
        <v>39</v>
      </c>
      <c r="W200" s="16" t="s">
        <v>39</v>
      </c>
      <c r="X200" s="16" t="s">
        <v>39</v>
      </c>
      <c r="Y200" s="16" t="s">
        <v>39</v>
      </c>
      <c r="Z200" s="16" t="s">
        <v>39</v>
      </c>
      <c r="AA200" s="16" t="s">
        <v>39</v>
      </c>
      <c r="AB200" s="16" t="s">
        <v>39</v>
      </c>
      <c r="AC200" s="16" t="s">
        <v>39</v>
      </c>
      <c r="AD200" s="16" t="s">
        <v>39</v>
      </c>
      <c r="AE200" s="16" t="s">
        <v>39</v>
      </c>
      <c r="AF200" s="16" t="s">
        <v>39</v>
      </c>
      <c r="AG200" s="16" t="s">
        <v>39</v>
      </c>
      <c r="AH200" s="16" t="s">
        <v>39</v>
      </c>
      <c r="AI200" s="16" t="s">
        <v>39</v>
      </c>
      <c r="AJ200" s="16" t="s">
        <v>39</v>
      </c>
      <c r="AL200" s="16" t="s">
        <v>39</v>
      </c>
      <c r="AM200" s="16" t="s">
        <v>39</v>
      </c>
      <c r="AN200" s="16" t="str">
        <f>IFERROR(VLOOKUP($P200,'Kredieten productgroepen functi'!$C:$M,6,FALSE),"n.v.t.")</f>
        <v>1101</v>
      </c>
      <c r="AO200" s="16" t="str">
        <f>IFERROR(VLOOKUP($P200,'Kredieten productgroepen functi'!$C:$M,7,FALSE),"n.v.t.")</f>
        <v>Gedeputeerde Staten</v>
      </c>
      <c r="AP200" s="16" t="str">
        <f>IFERROR(VLOOKUP($P200,'Kredieten productgroepen functi'!$C:$M,8,FALSE),"n.v.t.")</f>
        <v>11</v>
      </c>
      <c r="AQ200" s="16" t="str">
        <f>IFERROR(VLOOKUP($P200,'Kredieten productgroepen functi'!$C:$M,9,FALSE),"n.v.t.")</f>
        <v>Gedeputeerde Staten</v>
      </c>
      <c r="AR200" s="16" t="str">
        <f>IFERROR(VLOOKUP($P200,'Kredieten productgroepen functi'!$C:$M,10,FALSE),"n.v.t.")</f>
        <v>1</v>
      </c>
      <c r="AS200" s="16" t="str">
        <f>IFERROR(VLOOKUP($P200,'Kredieten productgroepen functi'!$C:$M,11,FALSE),"n.v.t.")</f>
        <v>Algemeen bestuur</v>
      </c>
      <c r="AT200" s="16" t="str">
        <f t="shared" si="14"/>
        <v>Lasten</v>
      </c>
      <c r="AU200" s="16" t="str">
        <f>IFERROR(VLOOKUP($R200,Kostensoorten!$C:$J,7,FALSE),"n.v.t.")</f>
        <v>2.3.1</v>
      </c>
      <c r="AV200" s="16" t="str">
        <f>IFERROR(VLOOKUP($R200,Kostensoorten!$C:$J,8,FALSE),"n.v.t.")</f>
        <v>Aankopen niet duurzame goedere</v>
      </c>
    </row>
    <row r="201" spans="1:48">
      <c r="A201" s="16" t="s">
        <v>39</v>
      </c>
      <c r="B201" s="16" t="s">
        <v>39</v>
      </c>
      <c r="C201" s="16" t="s">
        <v>39</v>
      </c>
      <c r="D201" s="16" t="s">
        <v>39</v>
      </c>
      <c r="E201" s="16" t="s">
        <v>39</v>
      </c>
      <c r="F201" s="2" t="s">
        <v>7824</v>
      </c>
      <c r="G201" s="2" t="s">
        <v>39</v>
      </c>
      <c r="H201" s="2" t="s">
        <v>39</v>
      </c>
      <c r="I201" s="18">
        <v>547.86</v>
      </c>
      <c r="J201" s="16" t="s">
        <v>39</v>
      </c>
      <c r="K201" s="16" t="s">
        <v>39</v>
      </c>
      <c r="L201" s="16" t="s">
        <v>39</v>
      </c>
      <c r="M201" s="16" t="s">
        <v>39</v>
      </c>
      <c r="N201" s="16" t="s">
        <v>39</v>
      </c>
      <c r="O201" s="16" t="s">
        <v>39</v>
      </c>
      <c r="P201" s="16" t="str">
        <f t="shared" si="12"/>
        <v>611100</v>
      </c>
      <c r="Q201" s="16" t="str">
        <f>IFERROR(VLOOKUP($P201,'Kredieten productgroepen functi'!$C:$M,2,FALSE),"n.v.t.")</f>
        <v>Vergoedingen Ged.Staten</v>
      </c>
      <c r="R201" s="16" t="str">
        <f t="shared" si="13"/>
        <v>423134</v>
      </c>
      <c r="S201" s="16" t="str">
        <f>IFERROR(VLOOKUP($R201,Kostensoorten!$C:$J,2,FALSE),"n.v.t.")</f>
        <v>Studie en opleidingen</v>
      </c>
      <c r="T201" s="16" t="s">
        <v>39</v>
      </c>
      <c r="U201" s="16" t="s">
        <v>39</v>
      </c>
      <c r="V201" s="16" t="s">
        <v>39</v>
      </c>
      <c r="W201" s="16" t="s">
        <v>39</v>
      </c>
      <c r="X201" s="16" t="s">
        <v>39</v>
      </c>
      <c r="Y201" s="16" t="s">
        <v>39</v>
      </c>
      <c r="Z201" s="16" t="s">
        <v>39</v>
      </c>
      <c r="AA201" s="16" t="s">
        <v>39</v>
      </c>
      <c r="AB201" s="16" t="s">
        <v>39</v>
      </c>
      <c r="AC201" s="16" t="s">
        <v>39</v>
      </c>
      <c r="AD201" s="16" t="s">
        <v>39</v>
      </c>
      <c r="AE201" s="16" t="s">
        <v>39</v>
      </c>
      <c r="AF201" s="16" t="s">
        <v>39</v>
      </c>
      <c r="AG201" s="16" t="s">
        <v>39</v>
      </c>
      <c r="AH201" s="16" t="s">
        <v>39</v>
      </c>
      <c r="AI201" s="16" t="s">
        <v>39</v>
      </c>
      <c r="AJ201" s="16" t="s">
        <v>39</v>
      </c>
      <c r="AL201" s="16" t="s">
        <v>39</v>
      </c>
      <c r="AM201" s="16" t="s">
        <v>39</v>
      </c>
      <c r="AN201" s="16" t="str">
        <f>IFERROR(VLOOKUP($P201,'Kredieten productgroepen functi'!$C:$M,6,FALSE),"n.v.t.")</f>
        <v>1101</v>
      </c>
      <c r="AO201" s="16" t="str">
        <f>IFERROR(VLOOKUP($P201,'Kredieten productgroepen functi'!$C:$M,7,FALSE),"n.v.t.")</f>
        <v>Gedeputeerde Staten</v>
      </c>
      <c r="AP201" s="16" t="str">
        <f>IFERROR(VLOOKUP($P201,'Kredieten productgroepen functi'!$C:$M,8,FALSE),"n.v.t.")</f>
        <v>11</v>
      </c>
      <c r="AQ201" s="16" t="str">
        <f>IFERROR(VLOOKUP($P201,'Kredieten productgroepen functi'!$C:$M,9,FALSE),"n.v.t.")</f>
        <v>Gedeputeerde Staten</v>
      </c>
      <c r="AR201" s="16" t="str">
        <f>IFERROR(VLOOKUP($P201,'Kredieten productgroepen functi'!$C:$M,10,FALSE),"n.v.t.")</f>
        <v>1</v>
      </c>
      <c r="AS201" s="16" t="str">
        <f>IFERROR(VLOOKUP($P201,'Kredieten productgroepen functi'!$C:$M,11,FALSE),"n.v.t.")</f>
        <v>Algemeen bestuur</v>
      </c>
      <c r="AT201" s="16" t="str">
        <f t="shared" si="14"/>
        <v>Lasten</v>
      </c>
      <c r="AU201" s="16" t="str">
        <f>IFERROR(VLOOKUP($R201,Kostensoorten!$C:$J,7,FALSE),"n.v.t.")</f>
        <v>2.3.1</v>
      </c>
      <c r="AV201" s="16" t="str">
        <f>IFERROR(VLOOKUP($R201,Kostensoorten!$C:$J,8,FALSE),"n.v.t.")</f>
        <v>Aankopen niet duurzame goedere</v>
      </c>
    </row>
    <row r="202" spans="1:48">
      <c r="A202" s="16" t="s">
        <v>39</v>
      </c>
      <c r="B202" s="16" t="s">
        <v>39</v>
      </c>
      <c r="C202" s="16" t="s">
        <v>39</v>
      </c>
      <c r="D202" s="16" t="s">
        <v>39</v>
      </c>
      <c r="E202" s="16" t="s">
        <v>39</v>
      </c>
      <c r="F202" s="2" t="s">
        <v>8514</v>
      </c>
      <c r="G202" s="2" t="s">
        <v>39</v>
      </c>
      <c r="H202" s="2" t="s">
        <v>39</v>
      </c>
      <c r="I202" s="18">
        <v>2900</v>
      </c>
      <c r="J202" s="16" t="s">
        <v>39</v>
      </c>
      <c r="K202" s="16" t="s">
        <v>39</v>
      </c>
      <c r="L202" s="16" t="s">
        <v>39</v>
      </c>
      <c r="M202" s="16" t="s">
        <v>39</v>
      </c>
      <c r="N202" s="16" t="s">
        <v>39</v>
      </c>
      <c r="O202" s="16" t="s">
        <v>39</v>
      </c>
      <c r="P202" s="16" t="str">
        <f t="shared" si="12"/>
        <v>611100</v>
      </c>
      <c r="Q202" s="16" t="str">
        <f>IFERROR(VLOOKUP($P202,'Kredieten productgroepen functi'!$C:$M,2,FALSE),"n.v.t.")</f>
        <v>Vergoedingen Ged.Staten</v>
      </c>
      <c r="R202" s="16" t="str">
        <f t="shared" si="13"/>
        <v>423134</v>
      </c>
      <c r="S202" s="16" t="str">
        <f>IFERROR(VLOOKUP($R202,Kostensoorten!$C:$J,2,FALSE),"n.v.t.")</f>
        <v>Studie en opleidingen</v>
      </c>
      <c r="T202" s="16" t="s">
        <v>39</v>
      </c>
      <c r="U202" s="16" t="s">
        <v>39</v>
      </c>
      <c r="V202" s="16" t="s">
        <v>39</v>
      </c>
      <c r="W202" s="16" t="s">
        <v>39</v>
      </c>
      <c r="X202" s="16" t="s">
        <v>39</v>
      </c>
      <c r="Y202" s="16" t="s">
        <v>39</v>
      </c>
      <c r="Z202" s="16" t="s">
        <v>39</v>
      </c>
      <c r="AA202" s="16" t="s">
        <v>39</v>
      </c>
      <c r="AB202" s="16" t="s">
        <v>39</v>
      </c>
      <c r="AC202" s="16" t="s">
        <v>39</v>
      </c>
      <c r="AD202" s="16" t="s">
        <v>39</v>
      </c>
      <c r="AE202" s="16" t="s">
        <v>39</v>
      </c>
      <c r="AF202" s="16" t="s">
        <v>39</v>
      </c>
      <c r="AG202" s="16" t="s">
        <v>39</v>
      </c>
      <c r="AH202" s="16" t="s">
        <v>39</v>
      </c>
      <c r="AI202" s="16" t="s">
        <v>39</v>
      </c>
      <c r="AJ202" s="16" t="s">
        <v>39</v>
      </c>
      <c r="AL202" s="16" t="s">
        <v>39</v>
      </c>
      <c r="AM202" s="16" t="s">
        <v>39</v>
      </c>
      <c r="AN202" s="16" t="str">
        <f>IFERROR(VLOOKUP($P202,'Kredieten productgroepen functi'!$C:$M,6,FALSE),"n.v.t.")</f>
        <v>1101</v>
      </c>
      <c r="AO202" s="16" t="str">
        <f>IFERROR(VLOOKUP($P202,'Kredieten productgroepen functi'!$C:$M,7,FALSE),"n.v.t.")</f>
        <v>Gedeputeerde Staten</v>
      </c>
      <c r="AP202" s="16" t="str">
        <f>IFERROR(VLOOKUP($P202,'Kredieten productgroepen functi'!$C:$M,8,FALSE),"n.v.t.")</f>
        <v>11</v>
      </c>
      <c r="AQ202" s="16" t="str">
        <f>IFERROR(VLOOKUP($P202,'Kredieten productgroepen functi'!$C:$M,9,FALSE),"n.v.t.")</f>
        <v>Gedeputeerde Staten</v>
      </c>
      <c r="AR202" s="16" t="str">
        <f>IFERROR(VLOOKUP($P202,'Kredieten productgroepen functi'!$C:$M,10,FALSE),"n.v.t.")</f>
        <v>1</v>
      </c>
      <c r="AS202" s="16" t="str">
        <f>IFERROR(VLOOKUP($P202,'Kredieten productgroepen functi'!$C:$M,11,FALSE),"n.v.t.")</f>
        <v>Algemeen bestuur</v>
      </c>
      <c r="AT202" s="16" t="str">
        <f t="shared" si="14"/>
        <v>Lasten</v>
      </c>
      <c r="AU202" s="16" t="str">
        <f>IFERROR(VLOOKUP($R202,Kostensoorten!$C:$J,7,FALSE),"n.v.t.")</f>
        <v>2.3.1</v>
      </c>
      <c r="AV202" s="16" t="str">
        <f>IFERROR(VLOOKUP($R202,Kostensoorten!$C:$J,8,FALSE),"n.v.t.")</f>
        <v>Aankopen niet duurzame goedere</v>
      </c>
    </row>
    <row r="203" spans="1:48">
      <c r="A203" s="16" t="s">
        <v>39</v>
      </c>
      <c r="B203" s="16" t="s">
        <v>39</v>
      </c>
      <c r="C203" s="16" t="s">
        <v>39</v>
      </c>
      <c r="D203" s="16" t="s">
        <v>39</v>
      </c>
      <c r="E203" s="16" t="s">
        <v>39</v>
      </c>
      <c r="F203" s="2" t="s">
        <v>8515</v>
      </c>
      <c r="G203" s="2" t="s">
        <v>39</v>
      </c>
      <c r="H203" s="2" t="s">
        <v>39</v>
      </c>
      <c r="I203" s="18">
        <v>0</v>
      </c>
      <c r="J203" s="16" t="s">
        <v>39</v>
      </c>
      <c r="K203" s="16" t="s">
        <v>39</v>
      </c>
      <c r="L203" s="16" t="s">
        <v>39</v>
      </c>
      <c r="M203" s="16" t="s">
        <v>39</v>
      </c>
      <c r="N203" s="16" t="s">
        <v>39</v>
      </c>
      <c r="O203" s="16" t="s">
        <v>39</v>
      </c>
      <c r="P203" s="16" t="str">
        <f t="shared" si="12"/>
        <v>611100</v>
      </c>
      <c r="Q203" s="16" t="str">
        <f>IFERROR(VLOOKUP($P203,'Kredieten productgroepen functi'!$C:$M,2,FALSE),"n.v.t.")</f>
        <v>Vergoedingen Ged.Staten</v>
      </c>
      <c r="R203" s="16" t="str">
        <f t="shared" si="13"/>
        <v>423134</v>
      </c>
      <c r="S203" s="16" t="str">
        <f>IFERROR(VLOOKUP($R203,Kostensoorten!$C:$J,2,FALSE),"n.v.t.")</f>
        <v>Studie en opleidingen</v>
      </c>
      <c r="T203" s="16" t="s">
        <v>39</v>
      </c>
      <c r="U203" s="16" t="s">
        <v>39</v>
      </c>
      <c r="V203" s="16" t="s">
        <v>39</v>
      </c>
      <c r="W203" s="16" t="s">
        <v>39</v>
      </c>
      <c r="X203" s="16" t="s">
        <v>39</v>
      </c>
      <c r="Y203" s="16" t="s">
        <v>39</v>
      </c>
      <c r="Z203" s="16" t="s">
        <v>39</v>
      </c>
      <c r="AA203" s="16" t="s">
        <v>39</v>
      </c>
      <c r="AB203" s="16" t="s">
        <v>39</v>
      </c>
      <c r="AC203" s="16" t="s">
        <v>39</v>
      </c>
      <c r="AD203" s="16" t="s">
        <v>39</v>
      </c>
      <c r="AE203" s="16" t="s">
        <v>39</v>
      </c>
      <c r="AF203" s="16" t="s">
        <v>39</v>
      </c>
      <c r="AG203" s="16" t="s">
        <v>39</v>
      </c>
      <c r="AH203" s="16" t="s">
        <v>39</v>
      </c>
      <c r="AI203" s="16" t="s">
        <v>39</v>
      </c>
      <c r="AJ203" s="16" t="s">
        <v>39</v>
      </c>
      <c r="AL203" s="16" t="s">
        <v>39</v>
      </c>
      <c r="AM203" s="16" t="s">
        <v>39</v>
      </c>
      <c r="AN203" s="16" t="str">
        <f>IFERROR(VLOOKUP($P203,'Kredieten productgroepen functi'!$C:$M,6,FALSE),"n.v.t.")</f>
        <v>1101</v>
      </c>
      <c r="AO203" s="16" t="str">
        <f>IFERROR(VLOOKUP($P203,'Kredieten productgroepen functi'!$C:$M,7,FALSE),"n.v.t.")</f>
        <v>Gedeputeerde Staten</v>
      </c>
      <c r="AP203" s="16" t="str">
        <f>IFERROR(VLOOKUP($P203,'Kredieten productgroepen functi'!$C:$M,8,FALSE),"n.v.t.")</f>
        <v>11</v>
      </c>
      <c r="AQ203" s="16" t="str">
        <f>IFERROR(VLOOKUP($P203,'Kredieten productgroepen functi'!$C:$M,9,FALSE),"n.v.t.")</f>
        <v>Gedeputeerde Staten</v>
      </c>
      <c r="AR203" s="16" t="str">
        <f>IFERROR(VLOOKUP($P203,'Kredieten productgroepen functi'!$C:$M,10,FALSE),"n.v.t.")</f>
        <v>1</v>
      </c>
      <c r="AS203" s="16" t="str">
        <f>IFERROR(VLOOKUP($P203,'Kredieten productgroepen functi'!$C:$M,11,FALSE),"n.v.t.")</f>
        <v>Algemeen bestuur</v>
      </c>
      <c r="AT203" s="16" t="str">
        <f t="shared" si="14"/>
        <v>Lasten</v>
      </c>
      <c r="AU203" s="16" t="str">
        <f>IFERROR(VLOOKUP($R203,Kostensoorten!$C:$J,7,FALSE),"n.v.t.")</f>
        <v>2.3.1</v>
      </c>
      <c r="AV203" s="16" t="str">
        <f>IFERROR(VLOOKUP($R203,Kostensoorten!$C:$J,8,FALSE),"n.v.t.")</f>
        <v>Aankopen niet duurzame goedere</v>
      </c>
    </row>
    <row r="204" spans="1:48">
      <c r="A204" s="16" t="s">
        <v>39</v>
      </c>
      <c r="B204" s="16" t="s">
        <v>39</v>
      </c>
      <c r="C204" s="16" t="s">
        <v>39</v>
      </c>
      <c r="D204" s="16" t="s">
        <v>39</v>
      </c>
      <c r="E204" s="16" t="s">
        <v>39</v>
      </c>
      <c r="F204" s="2" t="s">
        <v>7825</v>
      </c>
      <c r="G204" s="2" t="s">
        <v>39</v>
      </c>
      <c r="H204" s="2" t="s">
        <v>39</v>
      </c>
      <c r="I204" s="18">
        <v>375</v>
      </c>
      <c r="J204" s="16" t="s">
        <v>39</v>
      </c>
      <c r="K204" s="16" t="s">
        <v>39</v>
      </c>
      <c r="L204" s="16" t="s">
        <v>39</v>
      </c>
      <c r="M204" s="16" t="s">
        <v>39</v>
      </c>
      <c r="N204" s="16" t="s">
        <v>39</v>
      </c>
      <c r="O204" s="16" t="s">
        <v>39</v>
      </c>
      <c r="P204" s="16" t="str">
        <f t="shared" si="12"/>
        <v>611100</v>
      </c>
      <c r="Q204" s="16" t="str">
        <f>IFERROR(VLOOKUP($P204,'Kredieten productgroepen functi'!$C:$M,2,FALSE),"n.v.t.")</f>
        <v>Vergoedingen Ged.Staten</v>
      </c>
      <c r="R204" s="16" t="str">
        <f t="shared" si="13"/>
        <v>423138</v>
      </c>
      <c r="S204" s="16" t="str">
        <f>IFERROR(VLOOKUP($R204,Kostensoorten!$C:$J,2,FALSE),"n.v.t.")</f>
        <v>Coaching, begeleiding, outplacement</v>
      </c>
      <c r="T204" s="16" t="s">
        <v>39</v>
      </c>
      <c r="U204" s="16" t="s">
        <v>39</v>
      </c>
      <c r="V204" s="16" t="s">
        <v>39</v>
      </c>
      <c r="W204" s="16" t="s">
        <v>39</v>
      </c>
      <c r="X204" s="16" t="s">
        <v>39</v>
      </c>
      <c r="Y204" s="16" t="s">
        <v>39</v>
      </c>
      <c r="Z204" s="16" t="s">
        <v>39</v>
      </c>
      <c r="AA204" s="16" t="s">
        <v>39</v>
      </c>
      <c r="AB204" s="16" t="s">
        <v>39</v>
      </c>
      <c r="AC204" s="16" t="s">
        <v>39</v>
      </c>
      <c r="AD204" s="16" t="s">
        <v>39</v>
      </c>
      <c r="AE204" s="16" t="s">
        <v>39</v>
      </c>
      <c r="AF204" s="16" t="s">
        <v>39</v>
      </c>
      <c r="AG204" s="16" t="s">
        <v>39</v>
      </c>
      <c r="AH204" s="16" t="s">
        <v>39</v>
      </c>
      <c r="AI204" s="16" t="s">
        <v>39</v>
      </c>
      <c r="AJ204" s="16" t="s">
        <v>39</v>
      </c>
      <c r="AL204" s="16" t="s">
        <v>39</v>
      </c>
      <c r="AM204" s="16" t="s">
        <v>39</v>
      </c>
      <c r="AN204" s="16" t="str">
        <f>IFERROR(VLOOKUP($P204,'Kredieten productgroepen functi'!$C:$M,6,FALSE),"n.v.t.")</f>
        <v>1101</v>
      </c>
      <c r="AO204" s="16" t="str">
        <f>IFERROR(VLOOKUP($P204,'Kredieten productgroepen functi'!$C:$M,7,FALSE),"n.v.t.")</f>
        <v>Gedeputeerde Staten</v>
      </c>
      <c r="AP204" s="16" t="str">
        <f>IFERROR(VLOOKUP($P204,'Kredieten productgroepen functi'!$C:$M,8,FALSE),"n.v.t.")</f>
        <v>11</v>
      </c>
      <c r="AQ204" s="16" t="str">
        <f>IFERROR(VLOOKUP($P204,'Kredieten productgroepen functi'!$C:$M,9,FALSE),"n.v.t.")</f>
        <v>Gedeputeerde Staten</v>
      </c>
      <c r="AR204" s="16" t="str">
        <f>IFERROR(VLOOKUP($P204,'Kredieten productgroepen functi'!$C:$M,10,FALSE),"n.v.t.")</f>
        <v>1</v>
      </c>
      <c r="AS204" s="16" t="str">
        <f>IFERROR(VLOOKUP($P204,'Kredieten productgroepen functi'!$C:$M,11,FALSE),"n.v.t.")</f>
        <v>Algemeen bestuur</v>
      </c>
      <c r="AT204" s="16" t="str">
        <f t="shared" si="14"/>
        <v>Lasten</v>
      </c>
      <c r="AU204" s="16" t="str">
        <f>IFERROR(VLOOKUP($R204,Kostensoorten!$C:$J,7,FALSE),"n.v.t.")</f>
        <v>2.3.1</v>
      </c>
      <c r="AV204" s="16" t="str">
        <f>IFERROR(VLOOKUP($R204,Kostensoorten!$C:$J,8,FALSE),"n.v.t.")</f>
        <v>Aankopen niet duurzame goedere</v>
      </c>
    </row>
    <row r="205" spans="1:48">
      <c r="A205" s="16" t="s">
        <v>39</v>
      </c>
      <c r="B205" s="16" t="s">
        <v>39</v>
      </c>
      <c r="C205" s="16" t="s">
        <v>39</v>
      </c>
      <c r="D205" s="16" t="s">
        <v>39</v>
      </c>
      <c r="E205" s="16" t="s">
        <v>39</v>
      </c>
      <c r="F205" s="2" t="s">
        <v>9079</v>
      </c>
      <c r="G205" s="2" t="s">
        <v>39</v>
      </c>
      <c r="H205" s="2" t="s">
        <v>39</v>
      </c>
      <c r="I205" s="18">
        <v>37</v>
      </c>
      <c r="J205" s="16" t="s">
        <v>39</v>
      </c>
      <c r="K205" s="16" t="s">
        <v>39</v>
      </c>
      <c r="L205" s="16" t="s">
        <v>39</v>
      </c>
      <c r="M205" s="16" t="s">
        <v>39</v>
      </c>
      <c r="N205" s="16" t="s">
        <v>39</v>
      </c>
      <c r="O205" s="16" t="s">
        <v>39</v>
      </c>
      <c r="P205" s="16" t="str">
        <f t="shared" si="12"/>
        <v>611100</v>
      </c>
      <c r="Q205" s="16" t="str">
        <f>IFERROR(VLOOKUP($P205,'Kredieten productgroepen functi'!$C:$M,2,FALSE),"n.v.t.")</f>
        <v>Vergoedingen Ged.Staten</v>
      </c>
      <c r="R205" s="16" t="str">
        <f t="shared" si="13"/>
        <v>423139</v>
      </c>
      <c r="S205" s="16" t="str">
        <f>IFERROR(VLOOKUP($R205,Kostensoorten!$C:$J,2,FALSE),"n.v.t.")</f>
        <v>Overige diensten van derden</v>
      </c>
      <c r="T205" s="16" t="s">
        <v>39</v>
      </c>
      <c r="U205" s="16" t="s">
        <v>39</v>
      </c>
      <c r="V205" s="16" t="s">
        <v>39</v>
      </c>
      <c r="W205" s="16" t="s">
        <v>39</v>
      </c>
      <c r="X205" s="16" t="s">
        <v>39</v>
      </c>
      <c r="Y205" s="16" t="s">
        <v>39</v>
      </c>
      <c r="Z205" s="16" t="s">
        <v>39</v>
      </c>
      <c r="AA205" s="16" t="s">
        <v>39</v>
      </c>
      <c r="AB205" s="16" t="s">
        <v>39</v>
      </c>
      <c r="AC205" s="16" t="s">
        <v>39</v>
      </c>
      <c r="AD205" s="16" t="s">
        <v>39</v>
      </c>
      <c r="AE205" s="16" t="s">
        <v>39</v>
      </c>
      <c r="AF205" s="16" t="s">
        <v>39</v>
      </c>
      <c r="AG205" s="16" t="s">
        <v>39</v>
      </c>
      <c r="AH205" s="16" t="s">
        <v>39</v>
      </c>
      <c r="AI205" s="16" t="s">
        <v>39</v>
      </c>
      <c r="AJ205" s="16" t="s">
        <v>39</v>
      </c>
      <c r="AL205" s="16" t="s">
        <v>39</v>
      </c>
      <c r="AM205" s="16" t="s">
        <v>39</v>
      </c>
      <c r="AN205" s="16" t="str">
        <f>IFERROR(VLOOKUP($P205,'Kredieten productgroepen functi'!$C:$M,6,FALSE),"n.v.t.")</f>
        <v>1101</v>
      </c>
      <c r="AO205" s="16" t="str">
        <f>IFERROR(VLOOKUP($P205,'Kredieten productgroepen functi'!$C:$M,7,FALSE),"n.v.t.")</f>
        <v>Gedeputeerde Staten</v>
      </c>
      <c r="AP205" s="16" t="str">
        <f>IFERROR(VLOOKUP($P205,'Kredieten productgroepen functi'!$C:$M,8,FALSE),"n.v.t.")</f>
        <v>11</v>
      </c>
      <c r="AQ205" s="16" t="str">
        <f>IFERROR(VLOOKUP($P205,'Kredieten productgroepen functi'!$C:$M,9,FALSE),"n.v.t.")</f>
        <v>Gedeputeerde Staten</v>
      </c>
      <c r="AR205" s="16" t="str">
        <f>IFERROR(VLOOKUP($P205,'Kredieten productgroepen functi'!$C:$M,10,FALSE),"n.v.t.")</f>
        <v>1</v>
      </c>
      <c r="AS205" s="16" t="str">
        <f>IFERROR(VLOOKUP($P205,'Kredieten productgroepen functi'!$C:$M,11,FALSE),"n.v.t.")</f>
        <v>Algemeen bestuur</v>
      </c>
      <c r="AT205" s="16" t="str">
        <f t="shared" si="14"/>
        <v>Lasten</v>
      </c>
      <c r="AU205" s="16" t="str">
        <f>IFERROR(VLOOKUP($R205,Kostensoorten!$C:$J,7,FALSE),"n.v.t.")</f>
        <v>2.3.1</v>
      </c>
      <c r="AV205" s="16" t="str">
        <f>IFERROR(VLOOKUP($R205,Kostensoorten!$C:$J,8,FALSE),"n.v.t.")</f>
        <v>Aankopen niet duurzame goedere</v>
      </c>
    </row>
    <row r="206" spans="1:48">
      <c r="A206" s="16" t="s">
        <v>39</v>
      </c>
      <c r="B206" s="16" t="s">
        <v>39</v>
      </c>
      <c r="C206" s="16" t="s">
        <v>39</v>
      </c>
      <c r="D206" s="16" t="s">
        <v>39</v>
      </c>
      <c r="E206" s="16" t="s">
        <v>39</v>
      </c>
      <c r="F206" s="2" t="s">
        <v>7826</v>
      </c>
      <c r="G206" s="2" t="s">
        <v>39</v>
      </c>
      <c r="H206" s="2" t="s">
        <v>39</v>
      </c>
      <c r="I206" s="18">
        <v>117.5</v>
      </c>
      <c r="J206" s="16" t="s">
        <v>39</v>
      </c>
      <c r="K206" s="16" t="s">
        <v>39</v>
      </c>
      <c r="L206" s="16" t="s">
        <v>39</v>
      </c>
      <c r="M206" s="16" t="s">
        <v>39</v>
      </c>
      <c r="N206" s="16" t="s">
        <v>39</v>
      </c>
      <c r="O206" s="16" t="s">
        <v>39</v>
      </c>
      <c r="P206" s="16" t="str">
        <f t="shared" si="12"/>
        <v>611100</v>
      </c>
      <c r="Q206" s="16" t="str">
        <f>IFERROR(VLOOKUP($P206,'Kredieten productgroepen functi'!$C:$M,2,FALSE),"n.v.t.")</f>
        <v>Vergoedingen Ged.Staten</v>
      </c>
      <c r="R206" s="16" t="str">
        <f t="shared" si="13"/>
        <v>423139</v>
      </c>
      <c r="S206" s="16" t="str">
        <f>IFERROR(VLOOKUP($R206,Kostensoorten!$C:$J,2,FALSE),"n.v.t.")</f>
        <v>Overige diensten van derden</v>
      </c>
      <c r="T206" s="16" t="s">
        <v>39</v>
      </c>
      <c r="U206" s="16" t="s">
        <v>39</v>
      </c>
      <c r="V206" s="16" t="s">
        <v>39</v>
      </c>
      <c r="W206" s="16" t="s">
        <v>39</v>
      </c>
      <c r="X206" s="16" t="s">
        <v>39</v>
      </c>
      <c r="Y206" s="16" t="s">
        <v>39</v>
      </c>
      <c r="Z206" s="16" t="s">
        <v>39</v>
      </c>
      <c r="AA206" s="16" t="s">
        <v>39</v>
      </c>
      <c r="AB206" s="16" t="s">
        <v>39</v>
      </c>
      <c r="AC206" s="16" t="s">
        <v>39</v>
      </c>
      <c r="AD206" s="16" t="s">
        <v>39</v>
      </c>
      <c r="AE206" s="16" t="s">
        <v>39</v>
      </c>
      <c r="AF206" s="16" t="s">
        <v>39</v>
      </c>
      <c r="AG206" s="16" t="s">
        <v>39</v>
      </c>
      <c r="AH206" s="16" t="s">
        <v>39</v>
      </c>
      <c r="AI206" s="16" t="s">
        <v>39</v>
      </c>
      <c r="AJ206" s="16" t="s">
        <v>39</v>
      </c>
      <c r="AL206" s="16" t="s">
        <v>39</v>
      </c>
      <c r="AM206" s="16" t="s">
        <v>39</v>
      </c>
      <c r="AN206" s="16" t="str">
        <f>IFERROR(VLOOKUP($P206,'Kredieten productgroepen functi'!$C:$M,6,FALSE),"n.v.t.")</f>
        <v>1101</v>
      </c>
      <c r="AO206" s="16" t="str">
        <f>IFERROR(VLOOKUP($P206,'Kredieten productgroepen functi'!$C:$M,7,FALSE),"n.v.t.")</f>
        <v>Gedeputeerde Staten</v>
      </c>
      <c r="AP206" s="16" t="str">
        <f>IFERROR(VLOOKUP($P206,'Kredieten productgroepen functi'!$C:$M,8,FALSE),"n.v.t.")</f>
        <v>11</v>
      </c>
      <c r="AQ206" s="16" t="str">
        <f>IFERROR(VLOOKUP($P206,'Kredieten productgroepen functi'!$C:$M,9,FALSE),"n.v.t.")</f>
        <v>Gedeputeerde Staten</v>
      </c>
      <c r="AR206" s="16" t="str">
        <f>IFERROR(VLOOKUP($P206,'Kredieten productgroepen functi'!$C:$M,10,FALSE),"n.v.t.")</f>
        <v>1</v>
      </c>
      <c r="AS206" s="16" t="str">
        <f>IFERROR(VLOOKUP($P206,'Kredieten productgroepen functi'!$C:$M,11,FALSE),"n.v.t.")</f>
        <v>Algemeen bestuur</v>
      </c>
      <c r="AT206" s="16" t="str">
        <f t="shared" si="14"/>
        <v>Lasten</v>
      </c>
      <c r="AU206" s="16" t="str">
        <f>IFERROR(VLOOKUP($R206,Kostensoorten!$C:$J,7,FALSE),"n.v.t.")</f>
        <v>2.3.1</v>
      </c>
      <c r="AV206" s="16" t="str">
        <f>IFERROR(VLOOKUP($R206,Kostensoorten!$C:$J,8,FALSE),"n.v.t.")</f>
        <v>Aankopen niet duurzame goedere</v>
      </c>
    </row>
    <row r="207" spans="1:48">
      <c r="A207" s="16" t="s">
        <v>39</v>
      </c>
      <c r="B207" s="16" t="s">
        <v>39</v>
      </c>
      <c r="C207" s="16" t="s">
        <v>39</v>
      </c>
      <c r="D207" s="16" t="s">
        <v>39</v>
      </c>
      <c r="E207" s="16" t="s">
        <v>39</v>
      </c>
      <c r="F207" s="2" t="s">
        <v>8516</v>
      </c>
      <c r="G207" s="2" t="s">
        <v>39</v>
      </c>
      <c r="H207" s="2" t="s">
        <v>39</v>
      </c>
      <c r="I207" s="18">
        <v>0</v>
      </c>
      <c r="J207" s="16" t="s">
        <v>39</v>
      </c>
      <c r="K207" s="16" t="s">
        <v>39</v>
      </c>
      <c r="L207" s="16" t="s">
        <v>39</v>
      </c>
      <c r="M207" s="16" t="s">
        <v>39</v>
      </c>
      <c r="N207" s="16" t="s">
        <v>39</v>
      </c>
      <c r="O207" s="16" t="s">
        <v>39</v>
      </c>
      <c r="P207" s="16" t="str">
        <f t="shared" si="12"/>
        <v>611100</v>
      </c>
      <c r="Q207" s="16" t="str">
        <f>IFERROR(VLOOKUP($P207,'Kredieten productgroepen functi'!$C:$M,2,FALSE),"n.v.t.")</f>
        <v>Vergoedingen Ged.Staten</v>
      </c>
      <c r="R207" s="16" t="str">
        <f t="shared" si="13"/>
        <v>423139</v>
      </c>
      <c r="S207" s="16" t="str">
        <f>IFERROR(VLOOKUP($R207,Kostensoorten!$C:$J,2,FALSE),"n.v.t.")</f>
        <v>Overige diensten van derden</v>
      </c>
      <c r="T207" s="16" t="s">
        <v>39</v>
      </c>
      <c r="U207" s="16" t="s">
        <v>39</v>
      </c>
      <c r="V207" s="16" t="s">
        <v>39</v>
      </c>
      <c r="W207" s="16" t="s">
        <v>39</v>
      </c>
      <c r="X207" s="16" t="s">
        <v>39</v>
      </c>
      <c r="Y207" s="16" t="s">
        <v>39</v>
      </c>
      <c r="Z207" s="16" t="s">
        <v>39</v>
      </c>
      <c r="AA207" s="16" t="s">
        <v>39</v>
      </c>
      <c r="AB207" s="16" t="s">
        <v>39</v>
      </c>
      <c r="AC207" s="16" t="s">
        <v>39</v>
      </c>
      <c r="AD207" s="16" t="s">
        <v>39</v>
      </c>
      <c r="AE207" s="16" t="s">
        <v>39</v>
      </c>
      <c r="AF207" s="16" t="s">
        <v>39</v>
      </c>
      <c r="AG207" s="16" t="s">
        <v>39</v>
      </c>
      <c r="AH207" s="16" t="s">
        <v>39</v>
      </c>
      <c r="AI207" s="16" t="s">
        <v>39</v>
      </c>
      <c r="AJ207" s="16" t="s">
        <v>39</v>
      </c>
      <c r="AL207" s="16" t="s">
        <v>39</v>
      </c>
      <c r="AM207" s="16" t="s">
        <v>39</v>
      </c>
      <c r="AN207" s="16" t="str">
        <f>IFERROR(VLOOKUP($P207,'Kredieten productgroepen functi'!$C:$M,6,FALSE),"n.v.t.")</f>
        <v>1101</v>
      </c>
      <c r="AO207" s="16" t="str">
        <f>IFERROR(VLOOKUP($P207,'Kredieten productgroepen functi'!$C:$M,7,FALSE),"n.v.t.")</f>
        <v>Gedeputeerde Staten</v>
      </c>
      <c r="AP207" s="16" t="str">
        <f>IFERROR(VLOOKUP($P207,'Kredieten productgroepen functi'!$C:$M,8,FALSE),"n.v.t.")</f>
        <v>11</v>
      </c>
      <c r="AQ207" s="16" t="str">
        <f>IFERROR(VLOOKUP($P207,'Kredieten productgroepen functi'!$C:$M,9,FALSE),"n.v.t.")</f>
        <v>Gedeputeerde Staten</v>
      </c>
      <c r="AR207" s="16" t="str">
        <f>IFERROR(VLOOKUP($P207,'Kredieten productgroepen functi'!$C:$M,10,FALSE),"n.v.t.")</f>
        <v>1</v>
      </c>
      <c r="AS207" s="16" t="str">
        <f>IFERROR(VLOOKUP($P207,'Kredieten productgroepen functi'!$C:$M,11,FALSE),"n.v.t.")</f>
        <v>Algemeen bestuur</v>
      </c>
      <c r="AT207" s="16" t="str">
        <f t="shared" si="14"/>
        <v>Lasten</v>
      </c>
      <c r="AU207" s="16" t="str">
        <f>IFERROR(VLOOKUP($R207,Kostensoorten!$C:$J,7,FALSE),"n.v.t.")</f>
        <v>2.3.1</v>
      </c>
      <c r="AV207" s="16" t="str">
        <f>IFERROR(VLOOKUP($R207,Kostensoorten!$C:$J,8,FALSE),"n.v.t.")</f>
        <v>Aankopen niet duurzame goedere</v>
      </c>
    </row>
    <row r="208" spans="1:48">
      <c r="A208" s="16" t="s">
        <v>39</v>
      </c>
      <c r="B208" s="16" t="s">
        <v>39</v>
      </c>
      <c r="C208" s="16" t="s">
        <v>39</v>
      </c>
      <c r="D208" s="16" t="s">
        <v>39</v>
      </c>
      <c r="E208" s="16" t="s">
        <v>39</v>
      </c>
      <c r="F208" s="2" t="s">
        <v>8517</v>
      </c>
      <c r="G208" s="2" t="s">
        <v>39</v>
      </c>
      <c r="H208" s="2" t="s">
        <v>39</v>
      </c>
      <c r="I208" s="18">
        <v>0</v>
      </c>
      <c r="J208" s="16" t="s">
        <v>39</v>
      </c>
      <c r="K208" s="16" t="s">
        <v>39</v>
      </c>
      <c r="L208" s="16" t="s">
        <v>39</v>
      </c>
      <c r="M208" s="16" t="s">
        <v>39</v>
      </c>
      <c r="N208" s="16" t="s">
        <v>39</v>
      </c>
      <c r="O208" s="16" t="s">
        <v>39</v>
      </c>
      <c r="P208" s="16" t="str">
        <f t="shared" si="12"/>
        <v>611100</v>
      </c>
      <c r="Q208" s="16" t="str">
        <f>IFERROR(VLOOKUP($P208,'Kredieten productgroepen functi'!$C:$M,2,FALSE),"n.v.t.")</f>
        <v>Vergoedingen Ged.Staten</v>
      </c>
      <c r="R208" s="16" t="str">
        <f t="shared" si="13"/>
        <v>423139</v>
      </c>
      <c r="S208" s="16" t="str">
        <f>IFERROR(VLOOKUP($R208,Kostensoorten!$C:$J,2,FALSE),"n.v.t.")</f>
        <v>Overige diensten van derden</v>
      </c>
      <c r="T208" s="16" t="s">
        <v>39</v>
      </c>
      <c r="U208" s="16" t="s">
        <v>39</v>
      </c>
      <c r="V208" s="16" t="s">
        <v>39</v>
      </c>
      <c r="W208" s="16" t="s">
        <v>39</v>
      </c>
      <c r="X208" s="16" t="s">
        <v>39</v>
      </c>
      <c r="Y208" s="16" t="s">
        <v>39</v>
      </c>
      <c r="Z208" s="16" t="s">
        <v>39</v>
      </c>
      <c r="AA208" s="16" t="s">
        <v>39</v>
      </c>
      <c r="AB208" s="16" t="s">
        <v>39</v>
      </c>
      <c r="AC208" s="16" t="s">
        <v>39</v>
      </c>
      <c r="AD208" s="16" t="s">
        <v>39</v>
      </c>
      <c r="AE208" s="16" t="s">
        <v>39</v>
      </c>
      <c r="AF208" s="16" t="s">
        <v>39</v>
      </c>
      <c r="AG208" s="16" t="s">
        <v>39</v>
      </c>
      <c r="AH208" s="16" t="s">
        <v>39</v>
      </c>
      <c r="AI208" s="16" t="s">
        <v>39</v>
      </c>
      <c r="AJ208" s="16" t="s">
        <v>39</v>
      </c>
      <c r="AL208" s="16" t="s">
        <v>39</v>
      </c>
      <c r="AM208" s="16" t="s">
        <v>39</v>
      </c>
      <c r="AN208" s="16" t="str">
        <f>IFERROR(VLOOKUP($P208,'Kredieten productgroepen functi'!$C:$M,6,FALSE),"n.v.t.")</f>
        <v>1101</v>
      </c>
      <c r="AO208" s="16" t="str">
        <f>IFERROR(VLOOKUP($P208,'Kredieten productgroepen functi'!$C:$M,7,FALSE),"n.v.t.")</f>
        <v>Gedeputeerde Staten</v>
      </c>
      <c r="AP208" s="16" t="str">
        <f>IFERROR(VLOOKUP($P208,'Kredieten productgroepen functi'!$C:$M,8,FALSE),"n.v.t.")</f>
        <v>11</v>
      </c>
      <c r="AQ208" s="16" t="str">
        <f>IFERROR(VLOOKUP($P208,'Kredieten productgroepen functi'!$C:$M,9,FALSE),"n.v.t.")</f>
        <v>Gedeputeerde Staten</v>
      </c>
      <c r="AR208" s="16" t="str">
        <f>IFERROR(VLOOKUP($P208,'Kredieten productgroepen functi'!$C:$M,10,FALSE),"n.v.t.")</f>
        <v>1</v>
      </c>
      <c r="AS208" s="16" t="str">
        <f>IFERROR(VLOOKUP($P208,'Kredieten productgroepen functi'!$C:$M,11,FALSE),"n.v.t.")</f>
        <v>Algemeen bestuur</v>
      </c>
      <c r="AT208" s="16" t="str">
        <f t="shared" si="14"/>
        <v>Lasten</v>
      </c>
      <c r="AU208" s="16" t="str">
        <f>IFERROR(VLOOKUP($R208,Kostensoorten!$C:$J,7,FALSE),"n.v.t.")</f>
        <v>2.3.1</v>
      </c>
      <c r="AV208" s="16" t="str">
        <f>IFERROR(VLOOKUP($R208,Kostensoorten!$C:$J,8,FALSE),"n.v.t.")</f>
        <v>Aankopen niet duurzame goedere</v>
      </c>
    </row>
    <row r="209" spans="1:48">
      <c r="A209" s="16" t="s">
        <v>39</v>
      </c>
      <c r="B209" s="16" t="s">
        <v>39</v>
      </c>
      <c r="C209" s="16" t="s">
        <v>39</v>
      </c>
      <c r="D209" s="16" t="s">
        <v>39</v>
      </c>
      <c r="E209" s="16" t="s">
        <v>39</v>
      </c>
      <c r="F209" s="2" t="s">
        <v>7256</v>
      </c>
      <c r="G209" s="2" t="s">
        <v>39</v>
      </c>
      <c r="H209" s="2" t="s">
        <v>39</v>
      </c>
      <c r="I209" s="18">
        <v>1094.5</v>
      </c>
      <c r="J209" s="16" t="s">
        <v>39</v>
      </c>
      <c r="K209" s="16" t="s">
        <v>39</v>
      </c>
      <c r="L209" s="16" t="s">
        <v>39</v>
      </c>
      <c r="M209" s="16" t="s">
        <v>39</v>
      </c>
      <c r="N209" s="16" t="s">
        <v>39</v>
      </c>
      <c r="O209" s="16" t="s">
        <v>39</v>
      </c>
      <c r="P209" s="16" t="str">
        <f t="shared" si="12"/>
        <v>611100</v>
      </c>
      <c r="Q209" s="16" t="str">
        <f>IFERROR(VLOOKUP($P209,'Kredieten productgroepen functi'!$C:$M,2,FALSE),"n.v.t.")</f>
        <v>Vergoedingen Ged.Staten</v>
      </c>
      <c r="R209" s="16" t="str">
        <f t="shared" si="13"/>
        <v>423139</v>
      </c>
      <c r="S209" s="16" t="str">
        <f>IFERROR(VLOOKUP($R209,Kostensoorten!$C:$J,2,FALSE),"n.v.t.")</f>
        <v>Overige diensten van derden</v>
      </c>
      <c r="T209" s="16" t="s">
        <v>39</v>
      </c>
      <c r="U209" s="16" t="s">
        <v>39</v>
      </c>
      <c r="V209" s="16" t="s">
        <v>39</v>
      </c>
      <c r="W209" s="16" t="s">
        <v>39</v>
      </c>
      <c r="X209" s="16" t="s">
        <v>39</v>
      </c>
      <c r="Y209" s="16" t="s">
        <v>39</v>
      </c>
      <c r="Z209" s="16" t="s">
        <v>39</v>
      </c>
      <c r="AA209" s="16" t="s">
        <v>39</v>
      </c>
      <c r="AB209" s="16" t="s">
        <v>39</v>
      </c>
      <c r="AC209" s="16" t="s">
        <v>39</v>
      </c>
      <c r="AD209" s="16" t="s">
        <v>39</v>
      </c>
      <c r="AE209" s="16" t="s">
        <v>39</v>
      </c>
      <c r="AF209" s="16" t="s">
        <v>39</v>
      </c>
      <c r="AG209" s="16" t="s">
        <v>39</v>
      </c>
      <c r="AH209" s="16" t="s">
        <v>39</v>
      </c>
      <c r="AI209" s="16" t="s">
        <v>39</v>
      </c>
      <c r="AJ209" s="16" t="s">
        <v>39</v>
      </c>
      <c r="AL209" s="16" t="s">
        <v>39</v>
      </c>
      <c r="AM209" s="16" t="s">
        <v>39</v>
      </c>
      <c r="AN209" s="16" t="str">
        <f>IFERROR(VLOOKUP($P209,'Kredieten productgroepen functi'!$C:$M,6,FALSE),"n.v.t.")</f>
        <v>1101</v>
      </c>
      <c r="AO209" s="16" t="str">
        <f>IFERROR(VLOOKUP($P209,'Kredieten productgroepen functi'!$C:$M,7,FALSE),"n.v.t.")</f>
        <v>Gedeputeerde Staten</v>
      </c>
      <c r="AP209" s="16" t="str">
        <f>IFERROR(VLOOKUP($P209,'Kredieten productgroepen functi'!$C:$M,8,FALSE),"n.v.t.")</f>
        <v>11</v>
      </c>
      <c r="AQ209" s="16" t="str">
        <f>IFERROR(VLOOKUP($P209,'Kredieten productgroepen functi'!$C:$M,9,FALSE),"n.v.t.")</f>
        <v>Gedeputeerde Staten</v>
      </c>
      <c r="AR209" s="16" t="str">
        <f>IFERROR(VLOOKUP($P209,'Kredieten productgroepen functi'!$C:$M,10,FALSE),"n.v.t.")</f>
        <v>1</v>
      </c>
      <c r="AS209" s="16" t="str">
        <f>IFERROR(VLOOKUP($P209,'Kredieten productgroepen functi'!$C:$M,11,FALSE),"n.v.t.")</f>
        <v>Algemeen bestuur</v>
      </c>
      <c r="AT209" s="16" t="str">
        <f t="shared" si="14"/>
        <v>Lasten</v>
      </c>
      <c r="AU209" s="16" t="str">
        <f>IFERROR(VLOOKUP($R209,Kostensoorten!$C:$J,7,FALSE),"n.v.t.")</f>
        <v>2.3.1</v>
      </c>
      <c r="AV209" s="16" t="str">
        <f>IFERROR(VLOOKUP($R209,Kostensoorten!$C:$J,8,FALSE),"n.v.t.")</f>
        <v>Aankopen niet duurzame goedere</v>
      </c>
    </row>
    <row r="210" spans="1:48">
      <c r="A210" s="16" t="s">
        <v>39</v>
      </c>
      <c r="B210" s="16" t="s">
        <v>39</v>
      </c>
      <c r="C210" s="16" t="s">
        <v>39</v>
      </c>
      <c r="D210" s="16" t="s">
        <v>39</v>
      </c>
      <c r="E210" s="16" t="s">
        <v>39</v>
      </c>
      <c r="F210" s="2" t="s">
        <v>6996</v>
      </c>
      <c r="G210" s="2" t="s">
        <v>39</v>
      </c>
      <c r="H210" s="2" t="s">
        <v>39</v>
      </c>
      <c r="I210" s="18">
        <v>61.08</v>
      </c>
      <c r="J210" s="16" t="s">
        <v>39</v>
      </c>
      <c r="K210" s="16" t="s">
        <v>39</v>
      </c>
      <c r="L210" s="16" t="s">
        <v>39</v>
      </c>
      <c r="M210" s="16" t="s">
        <v>39</v>
      </c>
      <c r="N210" s="16" t="s">
        <v>39</v>
      </c>
      <c r="O210" s="16" t="s">
        <v>39</v>
      </c>
      <c r="P210" s="16" t="str">
        <f t="shared" si="12"/>
        <v>611100</v>
      </c>
      <c r="Q210" s="16" t="str">
        <f>IFERROR(VLOOKUP($P210,'Kredieten productgroepen functi'!$C:$M,2,FALSE),"n.v.t.")</f>
        <v>Vergoedingen Ged.Staten</v>
      </c>
      <c r="R210" s="16" t="str">
        <f t="shared" si="13"/>
        <v>423140</v>
      </c>
      <c r="S210" s="16" t="str">
        <f>IFERROR(VLOOKUP($R210,Kostensoorten!$C:$J,2,FALSE),"n.v.t.")</f>
        <v>Attenties pers wellevendheid &lt;€25</v>
      </c>
      <c r="T210" s="16" t="s">
        <v>39</v>
      </c>
      <c r="U210" s="16" t="s">
        <v>39</v>
      </c>
      <c r="V210" s="16" t="s">
        <v>39</v>
      </c>
      <c r="W210" s="16" t="s">
        <v>39</v>
      </c>
      <c r="X210" s="16" t="s">
        <v>39</v>
      </c>
      <c r="Y210" s="16" t="s">
        <v>39</v>
      </c>
      <c r="Z210" s="16" t="s">
        <v>39</v>
      </c>
      <c r="AA210" s="16" t="s">
        <v>39</v>
      </c>
      <c r="AB210" s="16" t="s">
        <v>39</v>
      </c>
      <c r="AC210" s="16" t="s">
        <v>39</v>
      </c>
      <c r="AD210" s="16" t="s">
        <v>39</v>
      </c>
      <c r="AE210" s="16" t="s">
        <v>39</v>
      </c>
      <c r="AF210" s="16" t="s">
        <v>39</v>
      </c>
      <c r="AG210" s="16" t="s">
        <v>39</v>
      </c>
      <c r="AH210" s="16" t="s">
        <v>39</v>
      </c>
      <c r="AI210" s="16" t="s">
        <v>39</v>
      </c>
      <c r="AJ210" s="16" t="s">
        <v>39</v>
      </c>
      <c r="AL210" s="16" t="s">
        <v>39</v>
      </c>
      <c r="AM210" s="16" t="s">
        <v>39</v>
      </c>
      <c r="AN210" s="16" t="str">
        <f>IFERROR(VLOOKUP($P210,'Kredieten productgroepen functi'!$C:$M,6,FALSE),"n.v.t.")</f>
        <v>1101</v>
      </c>
      <c r="AO210" s="16" t="str">
        <f>IFERROR(VLOOKUP($P210,'Kredieten productgroepen functi'!$C:$M,7,FALSE),"n.v.t.")</f>
        <v>Gedeputeerde Staten</v>
      </c>
      <c r="AP210" s="16" t="str">
        <f>IFERROR(VLOOKUP($P210,'Kredieten productgroepen functi'!$C:$M,8,FALSE),"n.v.t.")</f>
        <v>11</v>
      </c>
      <c r="AQ210" s="16" t="str">
        <f>IFERROR(VLOOKUP($P210,'Kredieten productgroepen functi'!$C:$M,9,FALSE),"n.v.t.")</f>
        <v>Gedeputeerde Staten</v>
      </c>
      <c r="AR210" s="16" t="str">
        <f>IFERROR(VLOOKUP($P210,'Kredieten productgroepen functi'!$C:$M,10,FALSE),"n.v.t.")</f>
        <v>1</v>
      </c>
      <c r="AS210" s="16" t="str">
        <f>IFERROR(VLOOKUP($P210,'Kredieten productgroepen functi'!$C:$M,11,FALSE),"n.v.t.")</f>
        <v>Algemeen bestuur</v>
      </c>
      <c r="AT210" s="16" t="str">
        <f t="shared" si="14"/>
        <v>Lasten</v>
      </c>
      <c r="AU210" s="16" t="str">
        <f>IFERROR(VLOOKUP($R210,Kostensoorten!$C:$J,7,FALSE),"n.v.t.")</f>
        <v>2.3.1</v>
      </c>
      <c r="AV210" s="16" t="str">
        <f>IFERROR(VLOOKUP($R210,Kostensoorten!$C:$J,8,FALSE),"n.v.t.")</f>
        <v>Aankopen niet duurzame goedere</v>
      </c>
    </row>
    <row r="211" spans="1:48">
      <c r="A211" s="16" t="s">
        <v>39</v>
      </c>
      <c r="B211" s="16" t="s">
        <v>39</v>
      </c>
      <c r="C211" s="16" t="s">
        <v>39</v>
      </c>
      <c r="D211" s="16" t="s">
        <v>39</v>
      </c>
      <c r="E211" s="16" t="s">
        <v>39</v>
      </c>
      <c r="F211" s="2" t="s">
        <v>7827</v>
      </c>
      <c r="G211" s="2" t="s">
        <v>39</v>
      </c>
      <c r="H211" s="2" t="s">
        <v>39</v>
      </c>
      <c r="I211" s="18">
        <v>25.89</v>
      </c>
      <c r="J211" s="16" t="s">
        <v>39</v>
      </c>
      <c r="K211" s="16" t="s">
        <v>39</v>
      </c>
      <c r="L211" s="16" t="s">
        <v>39</v>
      </c>
      <c r="M211" s="16" t="s">
        <v>39</v>
      </c>
      <c r="N211" s="16" t="s">
        <v>39</v>
      </c>
      <c r="O211" s="16" t="s">
        <v>39</v>
      </c>
      <c r="P211" s="16" t="str">
        <f t="shared" si="12"/>
        <v>611100</v>
      </c>
      <c r="Q211" s="16" t="str">
        <f>IFERROR(VLOOKUP($P211,'Kredieten productgroepen functi'!$C:$M,2,FALSE),"n.v.t.")</f>
        <v>Vergoedingen Ged.Staten</v>
      </c>
      <c r="R211" s="16" t="str">
        <f t="shared" si="13"/>
        <v>423140</v>
      </c>
      <c r="S211" s="16" t="str">
        <f>IFERROR(VLOOKUP($R211,Kostensoorten!$C:$J,2,FALSE),"n.v.t.")</f>
        <v>Attenties pers wellevendheid &lt;€25</v>
      </c>
      <c r="T211" s="16" t="s">
        <v>39</v>
      </c>
      <c r="U211" s="16" t="s">
        <v>39</v>
      </c>
      <c r="V211" s="16" t="s">
        <v>39</v>
      </c>
      <c r="W211" s="16" t="s">
        <v>39</v>
      </c>
      <c r="X211" s="16" t="s">
        <v>39</v>
      </c>
      <c r="Y211" s="16" t="s">
        <v>39</v>
      </c>
      <c r="Z211" s="16" t="s">
        <v>39</v>
      </c>
      <c r="AA211" s="16" t="s">
        <v>39</v>
      </c>
      <c r="AB211" s="16" t="s">
        <v>39</v>
      </c>
      <c r="AC211" s="16" t="s">
        <v>39</v>
      </c>
      <c r="AD211" s="16" t="s">
        <v>39</v>
      </c>
      <c r="AE211" s="16" t="s">
        <v>39</v>
      </c>
      <c r="AF211" s="16" t="s">
        <v>39</v>
      </c>
      <c r="AG211" s="16" t="s">
        <v>39</v>
      </c>
      <c r="AH211" s="16" t="s">
        <v>39</v>
      </c>
      <c r="AI211" s="16" t="s">
        <v>39</v>
      </c>
      <c r="AJ211" s="16" t="s">
        <v>39</v>
      </c>
      <c r="AL211" s="16" t="s">
        <v>39</v>
      </c>
      <c r="AM211" s="16" t="s">
        <v>39</v>
      </c>
      <c r="AN211" s="16" t="str">
        <f>IFERROR(VLOOKUP($P211,'Kredieten productgroepen functi'!$C:$M,6,FALSE),"n.v.t.")</f>
        <v>1101</v>
      </c>
      <c r="AO211" s="16" t="str">
        <f>IFERROR(VLOOKUP($P211,'Kredieten productgroepen functi'!$C:$M,7,FALSE),"n.v.t.")</f>
        <v>Gedeputeerde Staten</v>
      </c>
      <c r="AP211" s="16" t="str">
        <f>IFERROR(VLOOKUP($P211,'Kredieten productgroepen functi'!$C:$M,8,FALSE),"n.v.t.")</f>
        <v>11</v>
      </c>
      <c r="AQ211" s="16" t="str">
        <f>IFERROR(VLOOKUP($P211,'Kredieten productgroepen functi'!$C:$M,9,FALSE),"n.v.t.")</f>
        <v>Gedeputeerde Staten</v>
      </c>
      <c r="AR211" s="16" t="str">
        <f>IFERROR(VLOOKUP($P211,'Kredieten productgroepen functi'!$C:$M,10,FALSE),"n.v.t.")</f>
        <v>1</v>
      </c>
      <c r="AS211" s="16" t="str">
        <f>IFERROR(VLOOKUP($P211,'Kredieten productgroepen functi'!$C:$M,11,FALSE),"n.v.t.")</f>
        <v>Algemeen bestuur</v>
      </c>
      <c r="AT211" s="16" t="str">
        <f t="shared" si="14"/>
        <v>Lasten</v>
      </c>
      <c r="AU211" s="16" t="str">
        <f>IFERROR(VLOOKUP($R211,Kostensoorten!$C:$J,7,FALSE),"n.v.t.")</f>
        <v>2.3.1</v>
      </c>
      <c r="AV211" s="16" t="str">
        <f>IFERROR(VLOOKUP($R211,Kostensoorten!$C:$J,8,FALSE),"n.v.t.")</f>
        <v>Aankopen niet duurzame goedere</v>
      </c>
    </row>
    <row r="212" spans="1:48">
      <c r="A212" s="16" t="s">
        <v>39</v>
      </c>
      <c r="B212" s="16" t="s">
        <v>39</v>
      </c>
      <c r="C212" s="16" t="s">
        <v>39</v>
      </c>
      <c r="D212" s="16" t="s">
        <v>39</v>
      </c>
      <c r="E212" s="16" t="s">
        <v>39</v>
      </c>
      <c r="F212" s="2" t="s">
        <v>7438</v>
      </c>
      <c r="G212" s="2" t="s">
        <v>39</v>
      </c>
      <c r="H212" s="2" t="s">
        <v>39</v>
      </c>
      <c r="I212" s="18">
        <v>121.89</v>
      </c>
      <c r="J212" s="16" t="s">
        <v>39</v>
      </c>
      <c r="K212" s="16" t="s">
        <v>39</v>
      </c>
      <c r="L212" s="16" t="s">
        <v>39</v>
      </c>
      <c r="M212" s="16" t="s">
        <v>39</v>
      </c>
      <c r="N212" s="16" t="s">
        <v>39</v>
      </c>
      <c r="O212" s="16" t="s">
        <v>39</v>
      </c>
      <c r="P212" s="16" t="str">
        <f t="shared" si="12"/>
        <v>611100</v>
      </c>
      <c r="Q212" s="16" t="str">
        <f>IFERROR(VLOOKUP($P212,'Kredieten productgroepen functi'!$C:$M,2,FALSE),"n.v.t.")</f>
        <v>Vergoedingen Ged.Staten</v>
      </c>
      <c r="R212" s="16" t="str">
        <f t="shared" si="13"/>
        <v>423141</v>
      </c>
      <c r="S212" s="16" t="str">
        <f>IFERROR(VLOOKUP($R212,Kostensoorten!$C:$J,2,FALSE),"n.v.t.")</f>
        <v>Geschenk pers feestdagen &gt;€25</v>
      </c>
      <c r="T212" s="16" t="s">
        <v>39</v>
      </c>
      <c r="U212" s="16" t="s">
        <v>39</v>
      </c>
      <c r="V212" s="16" t="s">
        <v>39</v>
      </c>
      <c r="W212" s="16" t="s">
        <v>39</v>
      </c>
      <c r="X212" s="16" t="s">
        <v>39</v>
      </c>
      <c r="Y212" s="16" t="s">
        <v>39</v>
      </c>
      <c r="Z212" s="16" t="s">
        <v>39</v>
      </c>
      <c r="AA212" s="16" t="s">
        <v>39</v>
      </c>
      <c r="AB212" s="16" t="s">
        <v>39</v>
      </c>
      <c r="AC212" s="16" t="s">
        <v>39</v>
      </c>
      <c r="AD212" s="16" t="s">
        <v>39</v>
      </c>
      <c r="AE212" s="16" t="s">
        <v>39</v>
      </c>
      <c r="AF212" s="16" t="s">
        <v>39</v>
      </c>
      <c r="AG212" s="16" t="s">
        <v>39</v>
      </c>
      <c r="AH212" s="16" t="s">
        <v>39</v>
      </c>
      <c r="AI212" s="16" t="s">
        <v>39</v>
      </c>
      <c r="AJ212" s="16" t="s">
        <v>39</v>
      </c>
      <c r="AL212" s="16" t="s">
        <v>39</v>
      </c>
      <c r="AM212" s="16" t="s">
        <v>39</v>
      </c>
      <c r="AN212" s="16" t="str">
        <f>IFERROR(VLOOKUP($P212,'Kredieten productgroepen functi'!$C:$M,6,FALSE),"n.v.t.")</f>
        <v>1101</v>
      </c>
      <c r="AO212" s="16" t="str">
        <f>IFERROR(VLOOKUP($P212,'Kredieten productgroepen functi'!$C:$M,7,FALSE),"n.v.t.")</f>
        <v>Gedeputeerde Staten</v>
      </c>
      <c r="AP212" s="16" t="str">
        <f>IFERROR(VLOOKUP($P212,'Kredieten productgroepen functi'!$C:$M,8,FALSE),"n.v.t.")</f>
        <v>11</v>
      </c>
      <c r="AQ212" s="16" t="str">
        <f>IFERROR(VLOOKUP($P212,'Kredieten productgroepen functi'!$C:$M,9,FALSE),"n.v.t.")</f>
        <v>Gedeputeerde Staten</v>
      </c>
      <c r="AR212" s="16" t="str">
        <f>IFERROR(VLOOKUP($P212,'Kredieten productgroepen functi'!$C:$M,10,FALSE),"n.v.t.")</f>
        <v>1</v>
      </c>
      <c r="AS212" s="16" t="str">
        <f>IFERROR(VLOOKUP($P212,'Kredieten productgroepen functi'!$C:$M,11,FALSE),"n.v.t.")</f>
        <v>Algemeen bestuur</v>
      </c>
      <c r="AT212" s="16" t="str">
        <f t="shared" si="14"/>
        <v>Lasten</v>
      </c>
      <c r="AU212" s="16" t="str">
        <f>IFERROR(VLOOKUP($R212,Kostensoorten!$C:$J,7,FALSE),"n.v.t.")</f>
        <v>2.3.1</v>
      </c>
      <c r="AV212" s="16" t="str">
        <f>IFERROR(VLOOKUP($R212,Kostensoorten!$C:$J,8,FALSE),"n.v.t.")</f>
        <v>Aankopen niet duurzame goedere</v>
      </c>
    </row>
    <row r="213" spans="1:48">
      <c r="A213" s="16" t="s">
        <v>39</v>
      </c>
      <c r="B213" s="16" t="s">
        <v>39</v>
      </c>
      <c r="C213" s="16" t="s">
        <v>39</v>
      </c>
      <c r="D213" s="16" t="s">
        <v>39</v>
      </c>
      <c r="E213" s="16" t="s">
        <v>39</v>
      </c>
      <c r="F213" s="2" t="s">
        <v>6604</v>
      </c>
      <c r="G213" s="2" t="s">
        <v>39</v>
      </c>
      <c r="H213" s="2" t="s">
        <v>39</v>
      </c>
      <c r="I213" s="18">
        <v>214.62</v>
      </c>
      <c r="J213" s="16" t="s">
        <v>39</v>
      </c>
      <c r="K213" s="16" t="s">
        <v>39</v>
      </c>
      <c r="L213" s="16" t="s">
        <v>39</v>
      </c>
      <c r="M213" s="16" t="s">
        <v>39</v>
      </c>
      <c r="N213" s="16" t="s">
        <v>39</v>
      </c>
      <c r="O213" s="16" t="s">
        <v>39</v>
      </c>
      <c r="P213" s="16" t="str">
        <f t="shared" si="12"/>
        <v>611100</v>
      </c>
      <c r="Q213" s="16" t="str">
        <f>IFERROR(VLOOKUP($P213,'Kredieten productgroepen functi'!$C:$M,2,FALSE),"n.v.t.")</f>
        <v>Vergoedingen Ged.Staten</v>
      </c>
      <c r="R213" s="16" t="str">
        <f t="shared" si="13"/>
        <v>423142</v>
      </c>
      <c r="S213" s="16" t="str">
        <f>IFERROR(VLOOKUP($R213,Kostensoorten!$C:$J,2,FALSE),"n.v.t.")</f>
        <v>Geschenken aan externen/relaties</v>
      </c>
      <c r="T213" s="16" t="s">
        <v>39</v>
      </c>
      <c r="U213" s="16" t="s">
        <v>39</v>
      </c>
      <c r="V213" s="16" t="s">
        <v>39</v>
      </c>
      <c r="W213" s="16" t="s">
        <v>39</v>
      </c>
      <c r="X213" s="16" t="s">
        <v>39</v>
      </c>
      <c r="Y213" s="16" t="s">
        <v>39</v>
      </c>
      <c r="Z213" s="16" t="s">
        <v>39</v>
      </c>
      <c r="AA213" s="16" t="s">
        <v>39</v>
      </c>
      <c r="AB213" s="16" t="s">
        <v>39</v>
      </c>
      <c r="AC213" s="16" t="s">
        <v>39</v>
      </c>
      <c r="AD213" s="16" t="s">
        <v>39</v>
      </c>
      <c r="AE213" s="16" t="s">
        <v>39</v>
      </c>
      <c r="AF213" s="16" t="s">
        <v>39</v>
      </c>
      <c r="AG213" s="16" t="s">
        <v>39</v>
      </c>
      <c r="AH213" s="16" t="s">
        <v>39</v>
      </c>
      <c r="AI213" s="16" t="s">
        <v>39</v>
      </c>
      <c r="AJ213" s="16" t="s">
        <v>39</v>
      </c>
      <c r="AL213" s="16" t="s">
        <v>39</v>
      </c>
      <c r="AM213" s="16" t="s">
        <v>39</v>
      </c>
      <c r="AN213" s="16" t="str">
        <f>IFERROR(VLOOKUP($P213,'Kredieten productgroepen functi'!$C:$M,6,FALSE),"n.v.t.")</f>
        <v>1101</v>
      </c>
      <c r="AO213" s="16" t="str">
        <f>IFERROR(VLOOKUP($P213,'Kredieten productgroepen functi'!$C:$M,7,FALSE),"n.v.t.")</f>
        <v>Gedeputeerde Staten</v>
      </c>
      <c r="AP213" s="16" t="str">
        <f>IFERROR(VLOOKUP($P213,'Kredieten productgroepen functi'!$C:$M,8,FALSE),"n.v.t.")</f>
        <v>11</v>
      </c>
      <c r="AQ213" s="16" t="str">
        <f>IFERROR(VLOOKUP($P213,'Kredieten productgroepen functi'!$C:$M,9,FALSE),"n.v.t.")</f>
        <v>Gedeputeerde Staten</v>
      </c>
      <c r="AR213" s="16" t="str">
        <f>IFERROR(VLOOKUP($P213,'Kredieten productgroepen functi'!$C:$M,10,FALSE),"n.v.t.")</f>
        <v>1</v>
      </c>
      <c r="AS213" s="16" t="str">
        <f>IFERROR(VLOOKUP($P213,'Kredieten productgroepen functi'!$C:$M,11,FALSE),"n.v.t.")</f>
        <v>Algemeen bestuur</v>
      </c>
      <c r="AT213" s="16" t="str">
        <f t="shared" si="14"/>
        <v>Lasten</v>
      </c>
      <c r="AU213" s="16" t="str">
        <f>IFERROR(VLOOKUP($R213,Kostensoorten!$C:$J,7,FALSE),"n.v.t.")</f>
        <v>2.3.1</v>
      </c>
      <c r="AV213" s="16" t="str">
        <f>IFERROR(VLOOKUP($R213,Kostensoorten!$C:$J,8,FALSE),"n.v.t.")</f>
        <v>Aankopen niet duurzame goedere</v>
      </c>
    </row>
    <row r="214" spans="1:48">
      <c r="A214" s="16" t="s">
        <v>39</v>
      </c>
      <c r="B214" s="16" t="s">
        <v>39</v>
      </c>
      <c r="C214" s="16" t="s">
        <v>39</v>
      </c>
      <c r="D214" s="16" t="s">
        <v>39</v>
      </c>
      <c r="E214" s="16" t="s">
        <v>39</v>
      </c>
      <c r="F214" s="2" t="s">
        <v>8518</v>
      </c>
      <c r="G214" s="2" t="s">
        <v>39</v>
      </c>
      <c r="H214" s="2" t="s">
        <v>39</v>
      </c>
      <c r="I214" s="18">
        <v>68</v>
      </c>
      <c r="J214" s="16" t="s">
        <v>39</v>
      </c>
      <c r="K214" s="16" t="s">
        <v>39</v>
      </c>
      <c r="L214" s="16" t="s">
        <v>39</v>
      </c>
      <c r="M214" s="16" t="s">
        <v>39</v>
      </c>
      <c r="N214" s="16" t="s">
        <v>39</v>
      </c>
      <c r="O214" s="16" t="s">
        <v>39</v>
      </c>
      <c r="P214" s="16" t="str">
        <f t="shared" si="12"/>
        <v>611100</v>
      </c>
      <c r="Q214" s="16" t="str">
        <f>IFERROR(VLOOKUP($P214,'Kredieten productgroepen functi'!$C:$M,2,FALSE),"n.v.t.")</f>
        <v>Vergoedingen Ged.Staten</v>
      </c>
      <c r="R214" s="16" t="str">
        <f t="shared" si="13"/>
        <v>423142</v>
      </c>
      <c r="S214" s="16" t="str">
        <f>IFERROR(VLOOKUP($R214,Kostensoorten!$C:$J,2,FALSE),"n.v.t.")</f>
        <v>Geschenken aan externen/relaties</v>
      </c>
      <c r="T214" s="16" t="s">
        <v>39</v>
      </c>
      <c r="U214" s="16" t="s">
        <v>39</v>
      </c>
      <c r="V214" s="16" t="s">
        <v>39</v>
      </c>
      <c r="W214" s="16" t="s">
        <v>39</v>
      </c>
      <c r="X214" s="16" t="s">
        <v>39</v>
      </c>
      <c r="Y214" s="16" t="s">
        <v>39</v>
      </c>
      <c r="Z214" s="16" t="s">
        <v>39</v>
      </c>
      <c r="AA214" s="16" t="s">
        <v>39</v>
      </c>
      <c r="AB214" s="16" t="s">
        <v>39</v>
      </c>
      <c r="AC214" s="16" t="s">
        <v>39</v>
      </c>
      <c r="AD214" s="16" t="s">
        <v>39</v>
      </c>
      <c r="AE214" s="16" t="s">
        <v>39</v>
      </c>
      <c r="AF214" s="16" t="s">
        <v>39</v>
      </c>
      <c r="AG214" s="16" t="s">
        <v>39</v>
      </c>
      <c r="AH214" s="16" t="s">
        <v>39</v>
      </c>
      <c r="AI214" s="16" t="s">
        <v>39</v>
      </c>
      <c r="AJ214" s="16" t="s">
        <v>39</v>
      </c>
      <c r="AL214" s="16" t="s">
        <v>39</v>
      </c>
      <c r="AM214" s="16" t="s">
        <v>39</v>
      </c>
      <c r="AN214" s="16" t="str">
        <f>IFERROR(VLOOKUP($P214,'Kredieten productgroepen functi'!$C:$M,6,FALSE),"n.v.t.")</f>
        <v>1101</v>
      </c>
      <c r="AO214" s="16" t="str">
        <f>IFERROR(VLOOKUP($P214,'Kredieten productgroepen functi'!$C:$M,7,FALSE),"n.v.t.")</f>
        <v>Gedeputeerde Staten</v>
      </c>
      <c r="AP214" s="16" t="str">
        <f>IFERROR(VLOOKUP($P214,'Kredieten productgroepen functi'!$C:$M,8,FALSE),"n.v.t.")</f>
        <v>11</v>
      </c>
      <c r="AQ214" s="16" t="str">
        <f>IFERROR(VLOOKUP($P214,'Kredieten productgroepen functi'!$C:$M,9,FALSE),"n.v.t.")</f>
        <v>Gedeputeerde Staten</v>
      </c>
      <c r="AR214" s="16" t="str">
        <f>IFERROR(VLOOKUP($P214,'Kredieten productgroepen functi'!$C:$M,10,FALSE),"n.v.t.")</f>
        <v>1</v>
      </c>
      <c r="AS214" s="16" t="str">
        <f>IFERROR(VLOOKUP($P214,'Kredieten productgroepen functi'!$C:$M,11,FALSE),"n.v.t.")</f>
        <v>Algemeen bestuur</v>
      </c>
      <c r="AT214" s="16" t="str">
        <f t="shared" si="14"/>
        <v>Lasten</v>
      </c>
      <c r="AU214" s="16" t="str">
        <f>IFERROR(VLOOKUP($R214,Kostensoorten!$C:$J,7,FALSE),"n.v.t.")</f>
        <v>2.3.1</v>
      </c>
      <c r="AV214" s="16" t="str">
        <f>IFERROR(VLOOKUP($R214,Kostensoorten!$C:$J,8,FALSE),"n.v.t.")</f>
        <v>Aankopen niet duurzame goedere</v>
      </c>
    </row>
    <row r="215" spans="1:48">
      <c r="A215" s="16" t="s">
        <v>39</v>
      </c>
      <c r="B215" s="16" t="s">
        <v>39</v>
      </c>
      <c r="C215" s="16" t="s">
        <v>39</v>
      </c>
      <c r="D215" s="16" t="s">
        <v>39</v>
      </c>
      <c r="E215" s="16" t="s">
        <v>39</v>
      </c>
      <c r="F215" s="2" t="s">
        <v>7828</v>
      </c>
      <c r="G215" s="2" t="s">
        <v>39</v>
      </c>
      <c r="H215" s="2" t="s">
        <v>39</v>
      </c>
      <c r="I215" s="18">
        <v>30.79</v>
      </c>
      <c r="J215" s="16" t="s">
        <v>39</v>
      </c>
      <c r="K215" s="16" t="s">
        <v>39</v>
      </c>
      <c r="L215" s="16" t="s">
        <v>39</v>
      </c>
      <c r="M215" s="16" t="s">
        <v>39</v>
      </c>
      <c r="N215" s="16" t="s">
        <v>39</v>
      </c>
      <c r="O215" s="16" t="s">
        <v>39</v>
      </c>
      <c r="P215" s="16" t="str">
        <f t="shared" si="12"/>
        <v>611100</v>
      </c>
      <c r="Q215" s="16" t="str">
        <f>IFERROR(VLOOKUP($P215,'Kredieten productgroepen functi'!$C:$M,2,FALSE),"n.v.t.")</f>
        <v>Vergoedingen Ged.Staten</v>
      </c>
      <c r="R215" s="16" t="str">
        <f t="shared" si="13"/>
        <v>423142</v>
      </c>
      <c r="S215" s="16" t="str">
        <f>IFERROR(VLOOKUP($R215,Kostensoorten!$C:$J,2,FALSE),"n.v.t.")</f>
        <v>Geschenken aan externen/relaties</v>
      </c>
      <c r="T215" s="16" t="s">
        <v>39</v>
      </c>
      <c r="U215" s="16" t="s">
        <v>39</v>
      </c>
      <c r="V215" s="16" t="s">
        <v>39</v>
      </c>
      <c r="W215" s="16" t="s">
        <v>39</v>
      </c>
      <c r="X215" s="16" t="s">
        <v>39</v>
      </c>
      <c r="Y215" s="16" t="s">
        <v>39</v>
      </c>
      <c r="Z215" s="16" t="s">
        <v>39</v>
      </c>
      <c r="AA215" s="16" t="s">
        <v>39</v>
      </c>
      <c r="AB215" s="16" t="s">
        <v>39</v>
      </c>
      <c r="AC215" s="16" t="s">
        <v>39</v>
      </c>
      <c r="AD215" s="16" t="s">
        <v>39</v>
      </c>
      <c r="AE215" s="16" t="s">
        <v>39</v>
      </c>
      <c r="AF215" s="16" t="s">
        <v>39</v>
      </c>
      <c r="AG215" s="16" t="s">
        <v>39</v>
      </c>
      <c r="AH215" s="16" t="s">
        <v>39</v>
      </c>
      <c r="AI215" s="16" t="s">
        <v>39</v>
      </c>
      <c r="AJ215" s="16" t="s">
        <v>39</v>
      </c>
      <c r="AL215" s="16" t="s">
        <v>39</v>
      </c>
      <c r="AM215" s="16" t="s">
        <v>39</v>
      </c>
      <c r="AN215" s="16" t="str">
        <f>IFERROR(VLOOKUP($P215,'Kredieten productgroepen functi'!$C:$M,6,FALSE),"n.v.t.")</f>
        <v>1101</v>
      </c>
      <c r="AO215" s="16" t="str">
        <f>IFERROR(VLOOKUP($P215,'Kredieten productgroepen functi'!$C:$M,7,FALSE),"n.v.t.")</f>
        <v>Gedeputeerde Staten</v>
      </c>
      <c r="AP215" s="16" t="str">
        <f>IFERROR(VLOOKUP($P215,'Kredieten productgroepen functi'!$C:$M,8,FALSE),"n.v.t.")</f>
        <v>11</v>
      </c>
      <c r="AQ215" s="16" t="str">
        <f>IFERROR(VLOOKUP($P215,'Kredieten productgroepen functi'!$C:$M,9,FALSE),"n.v.t.")</f>
        <v>Gedeputeerde Staten</v>
      </c>
      <c r="AR215" s="16" t="str">
        <f>IFERROR(VLOOKUP($P215,'Kredieten productgroepen functi'!$C:$M,10,FALSE),"n.v.t.")</f>
        <v>1</v>
      </c>
      <c r="AS215" s="16" t="str">
        <f>IFERROR(VLOOKUP($P215,'Kredieten productgroepen functi'!$C:$M,11,FALSE),"n.v.t.")</f>
        <v>Algemeen bestuur</v>
      </c>
      <c r="AT215" s="16" t="str">
        <f t="shared" si="14"/>
        <v>Lasten</v>
      </c>
      <c r="AU215" s="16" t="str">
        <f>IFERROR(VLOOKUP($R215,Kostensoorten!$C:$J,7,FALSE),"n.v.t.")</f>
        <v>2.3.1</v>
      </c>
      <c r="AV215" s="16" t="str">
        <f>IFERROR(VLOOKUP($R215,Kostensoorten!$C:$J,8,FALSE),"n.v.t.")</f>
        <v>Aankopen niet duurzame goedere</v>
      </c>
    </row>
    <row r="216" spans="1:48">
      <c r="A216" s="16" t="s">
        <v>39</v>
      </c>
      <c r="B216" s="16" t="s">
        <v>39</v>
      </c>
      <c r="C216" s="16" t="s">
        <v>39</v>
      </c>
      <c r="D216" s="16" t="s">
        <v>39</v>
      </c>
      <c r="E216" s="16" t="s">
        <v>39</v>
      </c>
      <c r="F216" s="2" t="s">
        <v>9080</v>
      </c>
      <c r="G216" s="2" t="s">
        <v>39</v>
      </c>
      <c r="H216" s="2" t="s">
        <v>39</v>
      </c>
      <c r="I216" s="18">
        <v>148.88</v>
      </c>
      <c r="J216" s="16" t="s">
        <v>39</v>
      </c>
      <c r="K216" s="16" t="s">
        <v>39</v>
      </c>
      <c r="L216" s="16" t="s">
        <v>39</v>
      </c>
      <c r="M216" s="16" t="s">
        <v>39</v>
      </c>
      <c r="N216" s="16" t="s">
        <v>39</v>
      </c>
      <c r="O216" s="16" t="s">
        <v>39</v>
      </c>
      <c r="P216" s="16" t="str">
        <f t="shared" si="12"/>
        <v>611100</v>
      </c>
      <c r="Q216" s="16" t="str">
        <f>IFERROR(VLOOKUP($P216,'Kredieten productgroepen functi'!$C:$M,2,FALSE),"n.v.t.")</f>
        <v>Vergoedingen Ged.Staten</v>
      </c>
      <c r="R216" s="16" t="str">
        <f t="shared" si="13"/>
        <v>423150</v>
      </c>
      <c r="S216" s="16" t="str">
        <f>IFERROR(VLOOKUP($R216,Kostensoorten!$C:$J,2,FALSE),"n.v.t.")</f>
        <v>Reiskosten &lt;€ 0,19 Privé auto</v>
      </c>
      <c r="T216" s="16" t="s">
        <v>39</v>
      </c>
      <c r="U216" s="16" t="s">
        <v>39</v>
      </c>
      <c r="V216" s="16" t="s">
        <v>39</v>
      </c>
      <c r="W216" s="16" t="s">
        <v>39</v>
      </c>
      <c r="X216" s="16" t="s">
        <v>39</v>
      </c>
      <c r="Y216" s="16" t="s">
        <v>39</v>
      </c>
      <c r="Z216" s="16" t="s">
        <v>39</v>
      </c>
      <c r="AA216" s="16" t="s">
        <v>39</v>
      </c>
      <c r="AB216" s="16" t="s">
        <v>39</v>
      </c>
      <c r="AC216" s="16" t="s">
        <v>39</v>
      </c>
      <c r="AD216" s="16" t="s">
        <v>39</v>
      </c>
      <c r="AE216" s="16" t="s">
        <v>39</v>
      </c>
      <c r="AF216" s="16" t="s">
        <v>39</v>
      </c>
      <c r="AG216" s="16" t="s">
        <v>39</v>
      </c>
      <c r="AH216" s="16" t="s">
        <v>39</v>
      </c>
      <c r="AI216" s="16" t="s">
        <v>39</v>
      </c>
      <c r="AJ216" s="16" t="s">
        <v>39</v>
      </c>
      <c r="AL216" s="16" t="s">
        <v>39</v>
      </c>
      <c r="AM216" s="16" t="s">
        <v>39</v>
      </c>
      <c r="AN216" s="16" t="str">
        <f>IFERROR(VLOOKUP($P216,'Kredieten productgroepen functi'!$C:$M,6,FALSE),"n.v.t.")</f>
        <v>1101</v>
      </c>
      <c r="AO216" s="16" t="str">
        <f>IFERROR(VLOOKUP($P216,'Kredieten productgroepen functi'!$C:$M,7,FALSE),"n.v.t.")</f>
        <v>Gedeputeerde Staten</v>
      </c>
      <c r="AP216" s="16" t="str">
        <f>IFERROR(VLOOKUP($P216,'Kredieten productgroepen functi'!$C:$M,8,FALSE),"n.v.t.")</f>
        <v>11</v>
      </c>
      <c r="AQ216" s="16" t="str">
        <f>IFERROR(VLOOKUP($P216,'Kredieten productgroepen functi'!$C:$M,9,FALSE),"n.v.t.")</f>
        <v>Gedeputeerde Staten</v>
      </c>
      <c r="AR216" s="16" t="str">
        <f>IFERROR(VLOOKUP($P216,'Kredieten productgroepen functi'!$C:$M,10,FALSE),"n.v.t.")</f>
        <v>1</v>
      </c>
      <c r="AS216" s="16" t="str">
        <f>IFERROR(VLOOKUP($P216,'Kredieten productgroepen functi'!$C:$M,11,FALSE),"n.v.t.")</f>
        <v>Algemeen bestuur</v>
      </c>
      <c r="AT216" s="16" t="str">
        <f t="shared" si="14"/>
        <v>Lasten</v>
      </c>
      <c r="AU216" s="16" t="str">
        <f>IFERROR(VLOOKUP($R216,Kostensoorten!$C:$J,7,FALSE),"n.v.t.")</f>
        <v>2.3.1</v>
      </c>
      <c r="AV216" s="16" t="str">
        <f>IFERROR(VLOOKUP($R216,Kostensoorten!$C:$J,8,FALSE),"n.v.t.")</f>
        <v>Aankopen niet duurzame goedere</v>
      </c>
    </row>
    <row r="217" spans="1:48">
      <c r="A217" s="16" t="s">
        <v>39</v>
      </c>
      <c r="B217" s="16" t="s">
        <v>39</v>
      </c>
      <c r="C217" s="16" t="s">
        <v>39</v>
      </c>
      <c r="D217" s="16" t="s">
        <v>39</v>
      </c>
      <c r="E217" s="16" t="s">
        <v>39</v>
      </c>
      <c r="F217" s="2" t="s">
        <v>9081</v>
      </c>
      <c r="G217" s="2" t="s">
        <v>39</v>
      </c>
      <c r="H217" s="2" t="s">
        <v>39</v>
      </c>
      <c r="I217" s="18">
        <v>14.8</v>
      </c>
      <c r="J217" s="16" t="s">
        <v>39</v>
      </c>
      <c r="K217" s="16" t="s">
        <v>39</v>
      </c>
      <c r="L217" s="16" t="s">
        <v>39</v>
      </c>
      <c r="M217" s="16" t="s">
        <v>39</v>
      </c>
      <c r="N217" s="16" t="s">
        <v>39</v>
      </c>
      <c r="O217" s="16" t="s">
        <v>39</v>
      </c>
      <c r="P217" s="16" t="str">
        <f t="shared" si="12"/>
        <v>611100</v>
      </c>
      <c r="Q217" s="16" t="str">
        <f>IFERROR(VLOOKUP($P217,'Kredieten productgroepen functi'!$C:$M,2,FALSE),"n.v.t.")</f>
        <v>Vergoedingen Ged.Staten</v>
      </c>
      <c r="R217" s="16" t="str">
        <f t="shared" si="13"/>
        <v>423150</v>
      </c>
      <c r="S217" s="16" t="str">
        <f>IFERROR(VLOOKUP($R217,Kostensoorten!$C:$J,2,FALSE),"n.v.t.")</f>
        <v>Reiskosten &lt;€ 0,19 Privé auto</v>
      </c>
      <c r="T217" s="16" t="s">
        <v>39</v>
      </c>
      <c r="U217" s="16" t="s">
        <v>39</v>
      </c>
      <c r="V217" s="16" t="s">
        <v>39</v>
      </c>
      <c r="W217" s="16" t="s">
        <v>39</v>
      </c>
      <c r="X217" s="16" t="s">
        <v>39</v>
      </c>
      <c r="Y217" s="16" t="s">
        <v>39</v>
      </c>
      <c r="Z217" s="16" t="s">
        <v>39</v>
      </c>
      <c r="AA217" s="16" t="s">
        <v>39</v>
      </c>
      <c r="AB217" s="16" t="s">
        <v>39</v>
      </c>
      <c r="AC217" s="16" t="s">
        <v>39</v>
      </c>
      <c r="AD217" s="16" t="s">
        <v>39</v>
      </c>
      <c r="AE217" s="16" t="s">
        <v>39</v>
      </c>
      <c r="AF217" s="16" t="s">
        <v>39</v>
      </c>
      <c r="AG217" s="16" t="s">
        <v>39</v>
      </c>
      <c r="AH217" s="16" t="s">
        <v>39</v>
      </c>
      <c r="AI217" s="16" t="s">
        <v>39</v>
      </c>
      <c r="AJ217" s="16" t="s">
        <v>39</v>
      </c>
      <c r="AL217" s="16" t="s">
        <v>39</v>
      </c>
      <c r="AM217" s="16" t="s">
        <v>39</v>
      </c>
      <c r="AN217" s="16" t="str">
        <f>IFERROR(VLOOKUP($P217,'Kredieten productgroepen functi'!$C:$M,6,FALSE),"n.v.t.")</f>
        <v>1101</v>
      </c>
      <c r="AO217" s="16" t="str">
        <f>IFERROR(VLOOKUP($P217,'Kredieten productgroepen functi'!$C:$M,7,FALSE),"n.v.t.")</f>
        <v>Gedeputeerde Staten</v>
      </c>
      <c r="AP217" s="16" t="str">
        <f>IFERROR(VLOOKUP($P217,'Kredieten productgroepen functi'!$C:$M,8,FALSE),"n.v.t.")</f>
        <v>11</v>
      </c>
      <c r="AQ217" s="16" t="str">
        <f>IFERROR(VLOOKUP($P217,'Kredieten productgroepen functi'!$C:$M,9,FALSE),"n.v.t.")</f>
        <v>Gedeputeerde Staten</v>
      </c>
      <c r="AR217" s="16" t="str">
        <f>IFERROR(VLOOKUP($P217,'Kredieten productgroepen functi'!$C:$M,10,FALSE),"n.v.t.")</f>
        <v>1</v>
      </c>
      <c r="AS217" s="16" t="str">
        <f>IFERROR(VLOOKUP($P217,'Kredieten productgroepen functi'!$C:$M,11,FALSE),"n.v.t.")</f>
        <v>Algemeen bestuur</v>
      </c>
      <c r="AT217" s="16" t="str">
        <f t="shared" si="14"/>
        <v>Lasten</v>
      </c>
      <c r="AU217" s="16" t="str">
        <f>IFERROR(VLOOKUP($R217,Kostensoorten!$C:$J,7,FALSE),"n.v.t.")</f>
        <v>2.3.1</v>
      </c>
      <c r="AV217" s="16" t="str">
        <f>IFERROR(VLOOKUP($R217,Kostensoorten!$C:$J,8,FALSE),"n.v.t.")</f>
        <v>Aankopen niet duurzame goedere</v>
      </c>
    </row>
    <row r="218" spans="1:48">
      <c r="A218" s="16" t="s">
        <v>39</v>
      </c>
      <c r="B218" s="16" t="s">
        <v>39</v>
      </c>
      <c r="C218" s="16" t="s">
        <v>39</v>
      </c>
      <c r="D218" s="16" t="s">
        <v>39</v>
      </c>
      <c r="E218" s="16" t="s">
        <v>39</v>
      </c>
      <c r="F218" s="2" t="s">
        <v>7829</v>
      </c>
      <c r="G218" s="2" t="s">
        <v>39</v>
      </c>
      <c r="H218" s="2" t="s">
        <v>39</v>
      </c>
      <c r="I218" s="18">
        <v>2757.89</v>
      </c>
      <c r="J218" s="16" t="s">
        <v>39</v>
      </c>
      <c r="K218" s="16" t="s">
        <v>39</v>
      </c>
      <c r="L218" s="16" t="s">
        <v>39</v>
      </c>
      <c r="M218" s="16" t="s">
        <v>39</v>
      </c>
      <c r="N218" s="16" t="s">
        <v>39</v>
      </c>
      <c r="O218" s="16" t="s">
        <v>39</v>
      </c>
      <c r="P218" s="16" t="str">
        <f t="shared" si="12"/>
        <v>611100</v>
      </c>
      <c r="Q218" s="16" t="str">
        <f>IFERROR(VLOOKUP($P218,'Kredieten productgroepen functi'!$C:$M,2,FALSE),"n.v.t.")</f>
        <v>Vergoedingen Ged.Staten</v>
      </c>
      <c r="R218" s="16" t="str">
        <f t="shared" si="13"/>
        <v>423152</v>
      </c>
      <c r="S218" s="16" t="str">
        <f>IFERROR(VLOOKUP($R218,Kostensoorten!$C:$J,2,FALSE),"n.v.t.")</f>
        <v>Reiskosten vliegtuig, taxi, boot</v>
      </c>
      <c r="T218" s="16" t="s">
        <v>39</v>
      </c>
      <c r="U218" s="16" t="s">
        <v>39</v>
      </c>
      <c r="V218" s="16" t="s">
        <v>39</v>
      </c>
      <c r="W218" s="16" t="s">
        <v>39</v>
      </c>
      <c r="X218" s="16" t="s">
        <v>39</v>
      </c>
      <c r="Y218" s="16" t="s">
        <v>39</v>
      </c>
      <c r="Z218" s="16" t="s">
        <v>39</v>
      </c>
      <c r="AA218" s="16" t="s">
        <v>39</v>
      </c>
      <c r="AB218" s="16" t="s">
        <v>39</v>
      </c>
      <c r="AC218" s="16" t="s">
        <v>39</v>
      </c>
      <c r="AD218" s="16" t="s">
        <v>39</v>
      </c>
      <c r="AE218" s="16" t="s">
        <v>39</v>
      </c>
      <c r="AF218" s="16" t="s">
        <v>39</v>
      </c>
      <c r="AG218" s="16" t="s">
        <v>39</v>
      </c>
      <c r="AH218" s="16" t="s">
        <v>39</v>
      </c>
      <c r="AI218" s="16" t="s">
        <v>39</v>
      </c>
      <c r="AJ218" s="16" t="s">
        <v>39</v>
      </c>
      <c r="AL218" s="16" t="s">
        <v>39</v>
      </c>
      <c r="AM218" s="16" t="s">
        <v>39</v>
      </c>
      <c r="AN218" s="16" t="str">
        <f>IFERROR(VLOOKUP($P218,'Kredieten productgroepen functi'!$C:$M,6,FALSE),"n.v.t.")</f>
        <v>1101</v>
      </c>
      <c r="AO218" s="16" t="str">
        <f>IFERROR(VLOOKUP($P218,'Kredieten productgroepen functi'!$C:$M,7,FALSE),"n.v.t.")</f>
        <v>Gedeputeerde Staten</v>
      </c>
      <c r="AP218" s="16" t="str">
        <f>IFERROR(VLOOKUP($P218,'Kredieten productgroepen functi'!$C:$M,8,FALSE),"n.v.t.")</f>
        <v>11</v>
      </c>
      <c r="AQ218" s="16" t="str">
        <f>IFERROR(VLOOKUP($P218,'Kredieten productgroepen functi'!$C:$M,9,FALSE),"n.v.t.")</f>
        <v>Gedeputeerde Staten</v>
      </c>
      <c r="AR218" s="16" t="str">
        <f>IFERROR(VLOOKUP($P218,'Kredieten productgroepen functi'!$C:$M,10,FALSE),"n.v.t.")</f>
        <v>1</v>
      </c>
      <c r="AS218" s="16" t="str">
        <f>IFERROR(VLOOKUP($P218,'Kredieten productgroepen functi'!$C:$M,11,FALSE),"n.v.t.")</f>
        <v>Algemeen bestuur</v>
      </c>
      <c r="AT218" s="16" t="str">
        <f t="shared" si="14"/>
        <v>Lasten</v>
      </c>
      <c r="AU218" s="16" t="str">
        <f>IFERROR(VLOOKUP($R218,Kostensoorten!$C:$J,7,FALSE),"n.v.t.")</f>
        <v>2.3.1</v>
      </c>
      <c r="AV218" s="16" t="str">
        <f>IFERROR(VLOOKUP($R218,Kostensoorten!$C:$J,8,FALSE),"n.v.t.")</f>
        <v>Aankopen niet duurzame goedere</v>
      </c>
    </row>
    <row r="219" spans="1:48">
      <c r="A219" s="16" t="s">
        <v>39</v>
      </c>
      <c r="B219" s="16" t="s">
        <v>39</v>
      </c>
      <c r="C219" s="16" t="s">
        <v>39</v>
      </c>
      <c r="D219" s="16" t="s">
        <v>39</v>
      </c>
      <c r="E219" s="16" t="s">
        <v>39</v>
      </c>
      <c r="F219" s="2" t="s">
        <v>7830</v>
      </c>
      <c r="G219" s="2" t="s">
        <v>39</v>
      </c>
      <c r="H219" s="2" t="s">
        <v>39</v>
      </c>
      <c r="I219" s="18">
        <v>228</v>
      </c>
      <c r="J219" s="16" t="s">
        <v>39</v>
      </c>
      <c r="K219" s="16" t="s">
        <v>39</v>
      </c>
      <c r="L219" s="16" t="s">
        <v>39</v>
      </c>
      <c r="M219" s="16" t="s">
        <v>39</v>
      </c>
      <c r="N219" s="16" t="s">
        <v>39</v>
      </c>
      <c r="O219" s="16" t="s">
        <v>39</v>
      </c>
      <c r="P219" s="16" t="str">
        <f t="shared" si="12"/>
        <v>611100</v>
      </c>
      <c r="Q219" s="16" t="str">
        <f>IFERROR(VLOOKUP($P219,'Kredieten productgroepen functi'!$C:$M,2,FALSE),"n.v.t.")</f>
        <v>Vergoedingen Ged.Staten</v>
      </c>
      <c r="R219" s="16" t="str">
        <f t="shared" si="13"/>
        <v>423152</v>
      </c>
      <c r="S219" s="16" t="str">
        <f>IFERROR(VLOOKUP($R219,Kostensoorten!$C:$J,2,FALSE),"n.v.t.")</f>
        <v>Reiskosten vliegtuig, taxi, boot</v>
      </c>
      <c r="T219" s="16" t="s">
        <v>39</v>
      </c>
      <c r="U219" s="16" t="s">
        <v>39</v>
      </c>
      <c r="V219" s="16" t="s">
        <v>39</v>
      </c>
      <c r="W219" s="16" t="s">
        <v>39</v>
      </c>
      <c r="X219" s="16" t="s">
        <v>39</v>
      </c>
      <c r="Y219" s="16" t="s">
        <v>39</v>
      </c>
      <c r="Z219" s="16" t="s">
        <v>39</v>
      </c>
      <c r="AA219" s="16" t="s">
        <v>39</v>
      </c>
      <c r="AB219" s="16" t="s">
        <v>39</v>
      </c>
      <c r="AC219" s="16" t="s">
        <v>39</v>
      </c>
      <c r="AD219" s="16" t="s">
        <v>39</v>
      </c>
      <c r="AE219" s="16" t="s">
        <v>39</v>
      </c>
      <c r="AF219" s="16" t="s">
        <v>39</v>
      </c>
      <c r="AG219" s="16" t="s">
        <v>39</v>
      </c>
      <c r="AH219" s="16" t="s">
        <v>39</v>
      </c>
      <c r="AI219" s="16" t="s">
        <v>39</v>
      </c>
      <c r="AJ219" s="16" t="s">
        <v>39</v>
      </c>
      <c r="AL219" s="16" t="s">
        <v>39</v>
      </c>
      <c r="AM219" s="16" t="s">
        <v>39</v>
      </c>
      <c r="AN219" s="16" t="str">
        <f>IFERROR(VLOOKUP($P219,'Kredieten productgroepen functi'!$C:$M,6,FALSE),"n.v.t.")</f>
        <v>1101</v>
      </c>
      <c r="AO219" s="16" t="str">
        <f>IFERROR(VLOOKUP($P219,'Kredieten productgroepen functi'!$C:$M,7,FALSE),"n.v.t.")</f>
        <v>Gedeputeerde Staten</v>
      </c>
      <c r="AP219" s="16" t="str">
        <f>IFERROR(VLOOKUP($P219,'Kredieten productgroepen functi'!$C:$M,8,FALSE),"n.v.t.")</f>
        <v>11</v>
      </c>
      <c r="AQ219" s="16" t="str">
        <f>IFERROR(VLOOKUP($P219,'Kredieten productgroepen functi'!$C:$M,9,FALSE),"n.v.t.")</f>
        <v>Gedeputeerde Staten</v>
      </c>
      <c r="AR219" s="16" t="str">
        <f>IFERROR(VLOOKUP($P219,'Kredieten productgroepen functi'!$C:$M,10,FALSE),"n.v.t.")</f>
        <v>1</v>
      </c>
      <c r="AS219" s="16" t="str">
        <f>IFERROR(VLOOKUP($P219,'Kredieten productgroepen functi'!$C:$M,11,FALSE),"n.v.t.")</f>
        <v>Algemeen bestuur</v>
      </c>
      <c r="AT219" s="16" t="str">
        <f t="shared" si="14"/>
        <v>Lasten</v>
      </c>
      <c r="AU219" s="16" t="str">
        <f>IFERROR(VLOOKUP($R219,Kostensoorten!$C:$J,7,FALSE),"n.v.t.")</f>
        <v>2.3.1</v>
      </c>
      <c r="AV219" s="16" t="str">
        <f>IFERROR(VLOOKUP($R219,Kostensoorten!$C:$J,8,FALSE),"n.v.t.")</f>
        <v>Aankopen niet duurzame goedere</v>
      </c>
    </row>
    <row r="220" spans="1:48">
      <c r="A220" s="16" t="s">
        <v>39</v>
      </c>
      <c r="B220" s="16" t="s">
        <v>39</v>
      </c>
      <c r="C220" s="16" t="s">
        <v>39</v>
      </c>
      <c r="D220" s="16" t="s">
        <v>39</v>
      </c>
      <c r="E220" s="16" t="s">
        <v>39</v>
      </c>
      <c r="F220" s="2" t="s">
        <v>9082</v>
      </c>
      <c r="G220" s="2" t="s">
        <v>39</v>
      </c>
      <c r="H220" s="2" t="s">
        <v>39</v>
      </c>
      <c r="I220" s="18">
        <v>14.8</v>
      </c>
      <c r="J220" s="16" t="s">
        <v>39</v>
      </c>
      <c r="K220" s="16" t="s">
        <v>39</v>
      </c>
      <c r="L220" s="16" t="s">
        <v>39</v>
      </c>
      <c r="M220" s="16" t="s">
        <v>39</v>
      </c>
      <c r="N220" s="16" t="s">
        <v>39</v>
      </c>
      <c r="O220" s="16" t="s">
        <v>39</v>
      </c>
      <c r="P220" s="16" t="str">
        <f t="shared" si="12"/>
        <v>611100</v>
      </c>
      <c r="Q220" s="16" t="str">
        <f>IFERROR(VLOOKUP($P220,'Kredieten productgroepen functi'!$C:$M,2,FALSE),"n.v.t.")</f>
        <v>Vergoedingen Ged.Staten</v>
      </c>
      <c r="R220" s="16" t="str">
        <f t="shared" si="13"/>
        <v>423154</v>
      </c>
      <c r="S220" s="16" t="str">
        <f>IFERROR(VLOOKUP($R220,Kostensoorten!$C:$J,2,FALSE),"n.v.t.")</f>
        <v>Verblijfkosten werkzaamehden elders</v>
      </c>
      <c r="T220" s="16" t="s">
        <v>39</v>
      </c>
      <c r="U220" s="16" t="s">
        <v>39</v>
      </c>
      <c r="V220" s="16" t="s">
        <v>39</v>
      </c>
      <c r="W220" s="16" t="s">
        <v>39</v>
      </c>
      <c r="X220" s="16" t="s">
        <v>39</v>
      </c>
      <c r="Y220" s="16" t="s">
        <v>39</v>
      </c>
      <c r="Z220" s="16" t="s">
        <v>39</v>
      </c>
      <c r="AA220" s="16" t="s">
        <v>39</v>
      </c>
      <c r="AB220" s="16" t="s">
        <v>39</v>
      </c>
      <c r="AC220" s="16" t="s">
        <v>39</v>
      </c>
      <c r="AD220" s="16" t="s">
        <v>39</v>
      </c>
      <c r="AE220" s="16" t="s">
        <v>39</v>
      </c>
      <c r="AF220" s="16" t="s">
        <v>39</v>
      </c>
      <c r="AG220" s="16" t="s">
        <v>39</v>
      </c>
      <c r="AH220" s="16" t="s">
        <v>39</v>
      </c>
      <c r="AI220" s="16" t="s">
        <v>39</v>
      </c>
      <c r="AJ220" s="16" t="s">
        <v>39</v>
      </c>
      <c r="AL220" s="16" t="s">
        <v>39</v>
      </c>
      <c r="AM220" s="16" t="s">
        <v>39</v>
      </c>
      <c r="AN220" s="16" t="str">
        <f>IFERROR(VLOOKUP($P220,'Kredieten productgroepen functi'!$C:$M,6,FALSE),"n.v.t.")</f>
        <v>1101</v>
      </c>
      <c r="AO220" s="16" t="str">
        <f>IFERROR(VLOOKUP($P220,'Kredieten productgroepen functi'!$C:$M,7,FALSE),"n.v.t.")</f>
        <v>Gedeputeerde Staten</v>
      </c>
      <c r="AP220" s="16" t="str">
        <f>IFERROR(VLOOKUP($P220,'Kredieten productgroepen functi'!$C:$M,8,FALSE),"n.v.t.")</f>
        <v>11</v>
      </c>
      <c r="AQ220" s="16" t="str">
        <f>IFERROR(VLOOKUP($P220,'Kredieten productgroepen functi'!$C:$M,9,FALSE),"n.v.t.")</f>
        <v>Gedeputeerde Staten</v>
      </c>
      <c r="AR220" s="16" t="str">
        <f>IFERROR(VLOOKUP($P220,'Kredieten productgroepen functi'!$C:$M,10,FALSE),"n.v.t.")</f>
        <v>1</v>
      </c>
      <c r="AS220" s="16" t="str">
        <f>IFERROR(VLOOKUP($P220,'Kredieten productgroepen functi'!$C:$M,11,FALSE),"n.v.t.")</f>
        <v>Algemeen bestuur</v>
      </c>
      <c r="AT220" s="16" t="str">
        <f t="shared" si="14"/>
        <v>Lasten</v>
      </c>
      <c r="AU220" s="16" t="str">
        <f>IFERROR(VLOOKUP($R220,Kostensoorten!$C:$J,7,FALSE),"n.v.t.")</f>
        <v>2.3.1</v>
      </c>
      <c r="AV220" s="16" t="str">
        <f>IFERROR(VLOOKUP($R220,Kostensoorten!$C:$J,8,FALSE),"n.v.t.")</f>
        <v>Aankopen niet duurzame goedere</v>
      </c>
    </row>
    <row r="221" spans="1:48">
      <c r="A221" s="16" t="s">
        <v>39</v>
      </c>
      <c r="B221" s="16" t="s">
        <v>39</v>
      </c>
      <c r="C221" s="16" t="s">
        <v>39</v>
      </c>
      <c r="D221" s="16" t="s">
        <v>39</v>
      </c>
      <c r="E221" s="16" t="s">
        <v>39</v>
      </c>
      <c r="F221" s="2" t="s">
        <v>8519</v>
      </c>
      <c r="G221" s="2" t="s">
        <v>39</v>
      </c>
      <c r="H221" s="2" t="s">
        <v>39</v>
      </c>
      <c r="I221" s="18">
        <v>-2767.89</v>
      </c>
      <c r="J221" s="16" t="s">
        <v>39</v>
      </c>
      <c r="K221" s="16" t="s">
        <v>39</v>
      </c>
      <c r="L221" s="16" t="s">
        <v>39</v>
      </c>
      <c r="M221" s="16" t="s">
        <v>39</v>
      </c>
      <c r="N221" s="16" t="s">
        <v>39</v>
      </c>
      <c r="O221" s="16" t="s">
        <v>39</v>
      </c>
      <c r="P221" s="16" t="str">
        <f t="shared" si="12"/>
        <v>611100</v>
      </c>
      <c r="Q221" s="16" t="str">
        <f>IFERROR(VLOOKUP($P221,'Kredieten productgroepen functi'!$C:$M,2,FALSE),"n.v.t.")</f>
        <v>Vergoedingen Ged.Staten</v>
      </c>
      <c r="R221" s="16" t="str">
        <f t="shared" si="13"/>
        <v>423154</v>
      </c>
      <c r="S221" s="16" t="str">
        <f>IFERROR(VLOOKUP($R221,Kostensoorten!$C:$J,2,FALSE),"n.v.t.")</f>
        <v>Verblijfkosten werkzaamehden elders</v>
      </c>
      <c r="T221" s="16" t="s">
        <v>39</v>
      </c>
      <c r="U221" s="16" t="s">
        <v>39</v>
      </c>
      <c r="V221" s="16" t="s">
        <v>39</v>
      </c>
      <c r="W221" s="16" t="s">
        <v>39</v>
      </c>
      <c r="X221" s="16" t="s">
        <v>39</v>
      </c>
      <c r="Y221" s="16" t="s">
        <v>39</v>
      </c>
      <c r="Z221" s="16" t="s">
        <v>39</v>
      </c>
      <c r="AA221" s="16" t="s">
        <v>39</v>
      </c>
      <c r="AB221" s="16" t="s">
        <v>39</v>
      </c>
      <c r="AC221" s="16" t="s">
        <v>39</v>
      </c>
      <c r="AD221" s="16" t="s">
        <v>39</v>
      </c>
      <c r="AE221" s="16" t="s">
        <v>39</v>
      </c>
      <c r="AF221" s="16" t="s">
        <v>39</v>
      </c>
      <c r="AG221" s="16" t="s">
        <v>39</v>
      </c>
      <c r="AH221" s="16" t="s">
        <v>39</v>
      </c>
      <c r="AI221" s="16" t="s">
        <v>39</v>
      </c>
      <c r="AJ221" s="16" t="s">
        <v>39</v>
      </c>
      <c r="AL221" s="16" t="s">
        <v>39</v>
      </c>
      <c r="AM221" s="16" t="s">
        <v>39</v>
      </c>
      <c r="AN221" s="16" t="str">
        <f>IFERROR(VLOOKUP($P221,'Kredieten productgroepen functi'!$C:$M,6,FALSE),"n.v.t.")</f>
        <v>1101</v>
      </c>
      <c r="AO221" s="16" t="str">
        <f>IFERROR(VLOOKUP($P221,'Kredieten productgroepen functi'!$C:$M,7,FALSE),"n.v.t.")</f>
        <v>Gedeputeerde Staten</v>
      </c>
      <c r="AP221" s="16" t="str">
        <f>IFERROR(VLOOKUP($P221,'Kredieten productgroepen functi'!$C:$M,8,FALSE),"n.v.t.")</f>
        <v>11</v>
      </c>
      <c r="AQ221" s="16" t="str">
        <f>IFERROR(VLOOKUP($P221,'Kredieten productgroepen functi'!$C:$M,9,FALSE),"n.v.t.")</f>
        <v>Gedeputeerde Staten</v>
      </c>
      <c r="AR221" s="16" t="str">
        <f>IFERROR(VLOOKUP($P221,'Kredieten productgroepen functi'!$C:$M,10,FALSE),"n.v.t.")</f>
        <v>1</v>
      </c>
      <c r="AS221" s="16" t="str">
        <f>IFERROR(VLOOKUP($P221,'Kredieten productgroepen functi'!$C:$M,11,FALSE),"n.v.t.")</f>
        <v>Algemeen bestuur</v>
      </c>
      <c r="AT221" s="16" t="str">
        <f t="shared" si="14"/>
        <v>Lasten</v>
      </c>
      <c r="AU221" s="16" t="str">
        <f>IFERROR(VLOOKUP($R221,Kostensoorten!$C:$J,7,FALSE),"n.v.t.")</f>
        <v>2.3.1</v>
      </c>
      <c r="AV221" s="16" t="str">
        <f>IFERROR(VLOOKUP($R221,Kostensoorten!$C:$J,8,FALSE),"n.v.t.")</f>
        <v>Aankopen niet duurzame goedere</v>
      </c>
    </row>
    <row r="222" spans="1:48">
      <c r="A222" s="16" t="s">
        <v>39</v>
      </c>
      <c r="B222" s="16" t="s">
        <v>39</v>
      </c>
      <c r="C222" s="16" t="s">
        <v>39</v>
      </c>
      <c r="D222" s="16" t="s">
        <v>39</v>
      </c>
      <c r="E222" s="16" t="s">
        <v>39</v>
      </c>
      <c r="F222" s="2" t="s">
        <v>6997</v>
      </c>
      <c r="G222" s="2" t="s">
        <v>39</v>
      </c>
      <c r="H222" s="2" t="s">
        <v>39</v>
      </c>
      <c r="I222" s="18">
        <v>782.73</v>
      </c>
      <c r="J222" s="16" t="s">
        <v>39</v>
      </c>
      <c r="K222" s="16" t="s">
        <v>39</v>
      </c>
      <c r="L222" s="16" t="s">
        <v>39</v>
      </c>
      <c r="M222" s="16" t="s">
        <v>39</v>
      </c>
      <c r="N222" s="16" t="s">
        <v>39</v>
      </c>
      <c r="O222" s="16" t="s">
        <v>39</v>
      </c>
      <c r="P222" s="16" t="str">
        <f t="shared" si="12"/>
        <v>611100</v>
      </c>
      <c r="Q222" s="16" t="str">
        <f>IFERROR(VLOOKUP($P222,'Kredieten productgroepen functi'!$C:$M,2,FALSE),"n.v.t.")</f>
        <v>Vergoedingen Ged.Staten</v>
      </c>
      <c r="R222" s="16" t="str">
        <f t="shared" si="13"/>
        <v>423154</v>
      </c>
      <c r="S222" s="16" t="str">
        <f>IFERROR(VLOOKUP($R222,Kostensoorten!$C:$J,2,FALSE),"n.v.t.")</f>
        <v>Verblijfkosten werkzaamehden elders</v>
      </c>
      <c r="T222" s="16" t="s">
        <v>39</v>
      </c>
      <c r="U222" s="16" t="s">
        <v>39</v>
      </c>
      <c r="V222" s="16" t="s">
        <v>39</v>
      </c>
      <c r="W222" s="16" t="s">
        <v>39</v>
      </c>
      <c r="X222" s="16" t="s">
        <v>39</v>
      </c>
      <c r="Y222" s="16" t="s">
        <v>39</v>
      </c>
      <c r="Z222" s="16" t="s">
        <v>39</v>
      </c>
      <c r="AA222" s="16" t="s">
        <v>39</v>
      </c>
      <c r="AB222" s="16" t="s">
        <v>39</v>
      </c>
      <c r="AC222" s="16" t="s">
        <v>39</v>
      </c>
      <c r="AD222" s="16" t="s">
        <v>39</v>
      </c>
      <c r="AE222" s="16" t="s">
        <v>39</v>
      </c>
      <c r="AF222" s="16" t="s">
        <v>39</v>
      </c>
      <c r="AG222" s="16" t="s">
        <v>39</v>
      </c>
      <c r="AH222" s="16" t="s">
        <v>39</v>
      </c>
      <c r="AI222" s="16" t="s">
        <v>39</v>
      </c>
      <c r="AJ222" s="16" t="s">
        <v>39</v>
      </c>
      <c r="AL222" s="16" t="s">
        <v>39</v>
      </c>
      <c r="AM222" s="16" t="s">
        <v>39</v>
      </c>
      <c r="AN222" s="16" t="str">
        <f>IFERROR(VLOOKUP($P222,'Kredieten productgroepen functi'!$C:$M,6,FALSE),"n.v.t.")</f>
        <v>1101</v>
      </c>
      <c r="AO222" s="16" t="str">
        <f>IFERROR(VLOOKUP($P222,'Kredieten productgroepen functi'!$C:$M,7,FALSE),"n.v.t.")</f>
        <v>Gedeputeerde Staten</v>
      </c>
      <c r="AP222" s="16" t="str">
        <f>IFERROR(VLOOKUP($P222,'Kredieten productgroepen functi'!$C:$M,8,FALSE),"n.v.t.")</f>
        <v>11</v>
      </c>
      <c r="AQ222" s="16" t="str">
        <f>IFERROR(VLOOKUP($P222,'Kredieten productgroepen functi'!$C:$M,9,FALSE),"n.v.t.")</f>
        <v>Gedeputeerde Staten</v>
      </c>
      <c r="AR222" s="16" t="str">
        <f>IFERROR(VLOOKUP($P222,'Kredieten productgroepen functi'!$C:$M,10,FALSE),"n.v.t.")</f>
        <v>1</v>
      </c>
      <c r="AS222" s="16" t="str">
        <f>IFERROR(VLOOKUP($P222,'Kredieten productgroepen functi'!$C:$M,11,FALSE),"n.v.t.")</f>
        <v>Algemeen bestuur</v>
      </c>
      <c r="AT222" s="16" t="str">
        <f t="shared" si="14"/>
        <v>Lasten</v>
      </c>
      <c r="AU222" s="16" t="str">
        <f>IFERROR(VLOOKUP($R222,Kostensoorten!$C:$J,7,FALSE),"n.v.t.")</f>
        <v>2.3.1</v>
      </c>
      <c r="AV222" s="16" t="str">
        <f>IFERROR(VLOOKUP($R222,Kostensoorten!$C:$J,8,FALSE),"n.v.t.")</f>
        <v>Aankopen niet duurzame goedere</v>
      </c>
    </row>
    <row r="223" spans="1:48">
      <c r="A223" s="16" t="s">
        <v>39</v>
      </c>
      <c r="B223" s="16" t="s">
        <v>39</v>
      </c>
      <c r="C223" s="16" t="s">
        <v>39</v>
      </c>
      <c r="D223" s="16" t="s">
        <v>39</v>
      </c>
      <c r="E223" s="16" t="s">
        <v>39</v>
      </c>
      <c r="F223" s="2" t="s">
        <v>7439</v>
      </c>
      <c r="G223" s="2" t="s">
        <v>39</v>
      </c>
      <c r="H223" s="2" t="s">
        <v>39</v>
      </c>
      <c r="I223" s="18">
        <v>481.74</v>
      </c>
      <c r="J223" s="16" t="s">
        <v>39</v>
      </c>
      <c r="K223" s="16" t="s">
        <v>39</v>
      </c>
      <c r="L223" s="16" t="s">
        <v>39</v>
      </c>
      <c r="M223" s="16" t="s">
        <v>39</v>
      </c>
      <c r="N223" s="16" t="s">
        <v>39</v>
      </c>
      <c r="O223" s="16" t="s">
        <v>39</v>
      </c>
      <c r="P223" s="16" t="str">
        <f t="shared" si="12"/>
        <v>611100</v>
      </c>
      <c r="Q223" s="16" t="str">
        <f>IFERROR(VLOOKUP($P223,'Kredieten productgroepen functi'!$C:$M,2,FALSE),"n.v.t.")</f>
        <v>Vergoedingen Ged.Staten</v>
      </c>
      <c r="R223" s="16" t="str">
        <f t="shared" si="13"/>
        <v>423154</v>
      </c>
      <c r="S223" s="16" t="str">
        <f>IFERROR(VLOOKUP($R223,Kostensoorten!$C:$J,2,FALSE),"n.v.t.")</f>
        <v>Verblijfkosten werkzaamehden elders</v>
      </c>
      <c r="T223" s="16" t="s">
        <v>39</v>
      </c>
      <c r="U223" s="16" t="s">
        <v>39</v>
      </c>
      <c r="V223" s="16" t="s">
        <v>39</v>
      </c>
      <c r="W223" s="16" t="s">
        <v>39</v>
      </c>
      <c r="X223" s="16" t="s">
        <v>39</v>
      </c>
      <c r="Y223" s="16" t="s">
        <v>39</v>
      </c>
      <c r="Z223" s="16" t="s">
        <v>39</v>
      </c>
      <c r="AA223" s="16" t="s">
        <v>39</v>
      </c>
      <c r="AB223" s="16" t="s">
        <v>39</v>
      </c>
      <c r="AC223" s="16" t="s">
        <v>39</v>
      </c>
      <c r="AD223" s="16" t="s">
        <v>39</v>
      </c>
      <c r="AE223" s="16" t="s">
        <v>39</v>
      </c>
      <c r="AF223" s="16" t="s">
        <v>39</v>
      </c>
      <c r="AG223" s="16" t="s">
        <v>39</v>
      </c>
      <c r="AH223" s="16" t="s">
        <v>39</v>
      </c>
      <c r="AI223" s="16" t="s">
        <v>39</v>
      </c>
      <c r="AJ223" s="16" t="s">
        <v>39</v>
      </c>
      <c r="AL223" s="16" t="s">
        <v>39</v>
      </c>
      <c r="AM223" s="16" t="s">
        <v>39</v>
      </c>
      <c r="AN223" s="16" t="str">
        <f>IFERROR(VLOOKUP($P223,'Kredieten productgroepen functi'!$C:$M,6,FALSE),"n.v.t.")</f>
        <v>1101</v>
      </c>
      <c r="AO223" s="16" t="str">
        <f>IFERROR(VLOOKUP($P223,'Kredieten productgroepen functi'!$C:$M,7,FALSE),"n.v.t.")</f>
        <v>Gedeputeerde Staten</v>
      </c>
      <c r="AP223" s="16" t="str">
        <f>IFERROR(VLOOKUP($P223,'Kredieten productgroepen functi'!$C:$M,8,FALSE),"n.v.t.")</f>
        <v>11</v>
      </c>
      <c r="AQ223" s="16" t="str">
        <f>IFERROR(VLOOKUP($P223,'Kredieten productgroepen functi'!$C:$M,9,FALSE),"n.v.t.")</f>
        <v>Gedeputeerde Staten</v>
      </c>
      <c r="AR223" s="16" t="str">
        <f>IFERROR(VLOOKUP($P223,'Kredieten productgroepen functi'!$C:$M,10,FALSE),"n.v.t.")</f>
        <v>1</v>
      </c>
      <c r="AS223" s="16" t="str">
        <f>IFERROR(VLOOKUP($P223,'Kredieten productgroepen functi'!$C:$M,11,FALSE),"n.v.t.")</f>
        <v>Algemeen bestuur</v>
      </c>
      <c r="AT223" s="16" t="str">
        <f t="shared" si="14"/>
        <v>Lasten</v>
      </c>
      <c r="AU223" s="16" t="str">
        <f>IFERROR(VLOOKUP($R223,Kostensoorten!$C:$J,7,FALSE),"n.v.t.")</f>
        <v>2.3.1</v>
      </c>
      <c r="AV223" s="16" t="str">
        <f>IFERROR(VLOOKUP($R223,Kostensoorten!$C:$J,8,FALSE),"n.v.t.")</f>
        <v>Aankopen niet duurzame goedere</v>
      </c>
    </row>
    <row r="224" spans="1:48">
      <c r="A224" s="16" t="s">
        <v>39</v>
      </c>
      <c r="B224" s="16" t="s">
        <v>39</v>
      </c>
      <c r="C224" s="16" t="s">
        <v>39</v>
      </c>
      <c r="D224" s="16" t="s">
        <v>39</v>
      </c>
      <c r="E224" s="16" t="s">
        <v>39</v>
      </c>
      <c r="F224" s="2" t="s">
        <v>9083</v>
      </c>
      <c r="G224" s="2" t="s">
        <v>39</v>
      </c>
      <c r="H224" s="2" t="s">
        <v>39</v>
      </c>
      <c r="I224" s="18">
        <v>140.09</v>
      </c>
      <c r="J224" s="16" t="s">
        <v>39</v>
      </c>
      <c r="K224" s="16" t="s">
        <v>39</v>
      </c>
      <c r="L224" s="16" t="s">
        <v>39</v>
      </c>
      <c r="M224" s="16" t="s">
        <v>39</v>
      </c>
      <c r="N224" s="16" t="s">
        <v>39</v>
      </c>
      <c r="O224" s="16" t="s">
        <v>39</v>
      </c>
      <c r="P224" s="16" t="str">
        <f t="shared" si="12"/>
        <v>611100</v>
      </c>
      <c r="Q224" s="16" t="str">
        <f>IFERROR(VLOOKUP($P224,'Kredieten productgroepen functi'!$C:$M,2,FALSE),"n.v.t.")</f>
        <v>Vergoedingen Ged.Staten</v>
      </c>
      <c r="R224" s="16" t="str">
        <f t="shared" si="13"/>
        <v>423154</v>
      </c>
      <c r="S224" s="16" t="str">
        <f>IFERROR(VLOOKUP($R224,Kostensoorten!$C:$J,2,FALSE),"n.v.t.")</f>
        <v>Verblijfkosten werkzaamehden elders</v>
      </c>
      <c r="T224" s="16" t="s">
        <v>39</v>
      </c>
      <c r="U224" s="16" t="s">
        <v>39</v>
      </c>
      <c r="V224" s="16" t="s">
        <v>39</v>
      </c>
      <c r="W224" s="16" t="s">
        <v>39</v>
      </c>
      <c r="X224" s="16" t="s">
        <v>39</v>
      </c>
      <c r="Y224" s="16" t="s">
        <v>39</v>
      </c>
      <c r="Z224" s="16" t="s">
        <v>39</v>
      </c>
      <c r="AA224" s="16" t="s">
        <v>39</v>
      </c>
      <c r="AB224" s="16" t="s">
        <v>39</v>
      </c>
      <c r="AC224" s="16" t="s">
        <v>39</v>
      </c>
      <c r="AD224" s="16" t="s">
        <v>39</v>
      </c>
      <c r="AE224" s="16" t="s">
        <v>39</v>
      </c>
      <c r="AF224" s="16" t="s">
        <v>39</v>
      </c>
      <c r="AG224" s="16" t="s">
        <v>39</v>
      </c>
      <c r="AH224" s="16" t="s">
        <v>39</v>
      </c>
      <c r="AI224" s="16" t="s">
        <v>39</v>
      </c>
      <c r="AJ224" s="16" t="s">
        <v>39</v>
      </c>
      <c r="AL224" s="16" t="s">
        <v>39</v>
      </c>
      <c r="AM224" s="16" t="s">
        <v>39</v>
      </c>
      <c r="AN224" s="16" t="str">
        <f>IFERROR(VLOOKUP($P224,'Kredieten productgroepen functi'!$C:$M,6,FALSE),"n.v.t.")</f>
        <v>1101</v>
      </c>
      <c r="AO224" s="16" t="str">
        <f>IFERROR(VLOOKUP($P224,'Kredieten productgroepen functi'!$C:$M,7,FALSE),"n.v.t.")</f>
        <v>Gedeputeerde Staten</v>
      </c>
      <c r="AP224" s="16" t="str">
        <f>IFERROR(VLOOKUP($P224,'Kredieten productgroepen functi'!$C:$M,8,FALSE),"n.v.t.")</f>
        <v>11</v>
      </c>
      <c r="AQ224" s="16" t="str">
        <f>IFERROR(VLOOKUP($P224,'Kredieten productgroepen functi'!$C:$M,9,FALSE),"n.v.t.")</f>
        <v>Gedeputeerde Staten</v>
      </c>
      <c r="AR224" s="16" t="str">
        <f>IFERROR(VLOOKUP($P224,'Kredieten productgroepen functi'!$C:$M,10,FALSE),"n.v.t.")</f>
        <v>1</v>
      </c>
      <c r="AS224" s="16" t="str">
        <f>IFERROR(VLOOKUP($P224,'Kredieten productgroepen functi'!$C:$M,11,FALSE),"n.v.t.")</f>
        <v>Algemeen bestuur</v>
      </c>
      <c r="AT224" s="16" t="str">
        <f t="shared" si="14"/>
        <v>Lasten</v>
      </c>
      <c r="AU224" s="16" t="str">
        <f>IFERROR(VLOOKUP($R224,Kostensoorten!$C:$J,7,FALSE),"n.v.t.")</f>
        <v>2.3.1</v>
      </c>
      <c r="AV224" s="16" t="str">
        <f>IFERROR(VLOOKUP($R224,Kostensoorten!$C:$J,8,FALSE),"n.v.t.")</f>
        <v>Aankopen niet duurzame goedere</v>
      </c>
    </row>
    <row r="225" spans="1:48">
      <c r="A225" s="16" t="s">
        <v>39</v>
      </c>
      <c r="B225" s="16" t="s">
        <v>39</v>
      </c>
      <c r="C225" s="16" t="s">
        <v>39</v>
      </c>
      <c r="D225" s="16" t="s">
        <v>39</v>
      </c>
      <c r="E225" s="16" t="s">
        <v>39</v>
      </c>
      <c r="F225" s="2" t="s">
        <v>7257</v>
      </c>
      <c r="G225" s="2" t="s">
        <v>39</v>
      </c>
      <c r="H225" s="2" t="s">
        <v>39</v>
      </c>
      <c r="I225" s="18">
        <v>1613.53</v>
      </c>
      <c r="J225" s="16" t="s">
        <v>39</v>
      </c>
      <c r="K225" s="16" t="s">
        <v>39</v>
      </c>
      <c r="L225" s="16" t="s">
        <v>39</v>
      </c>
      <c r="M225" s="16" t="s">
        <v>39</v>
      </c>
      <c r="N225" s="16" t="s">
        <v>39</v>
      </c>
      <c r="O225" s="16" t="s">
        <v>39</v>
      </c>
      <c r="P225" s="16" t="str">
        <f t="shared" si="12"/>
        <v>611100</v>
      </c>
      <c r="Q225" s="16" t="str">
        <f>IFERROR(VLOOKUP($P225,'Kredieten productgroepen functi'!$C:$M,2,FALSE),"n.v.t.")</f>
        <v>Vergoedingen Ged.Staten</v>
      </c>
      <c r="R225" s="16" t="str">
        <f t="shared" si="13"/>
        <v>423154</v>
      </c>
      <c r="S225" s="16" t="str">
        <f>IFERROR(VLOOKUP($R225,Kostensoorten!$C:$J,2,FALSE),"n.v.t.")</f>
        <v>Verblijfkosten werkzaamehden elders</v>
      </c>
      <c r="T225" s="16" t="s">
        <v>39</v>
      </c>
      <c r="U225" s="16" t="s">
        <v>39</v>
      </c>
      <c r="V225" s="16" t="s">
        <v>39</v>
      </c>
      <c r="W225" s="16" t="s">
        <v>39</v>
      </c>
      <c r="X225" s="16" t="s">
        <v>39</v>
      </c>
      <c r="Y225" s="16" t="s">
        <v>39</v>
      </c>
      <c r="Z225" s="16" t="s">
        <v>39</v>
      </c>
      <c r="AA225" s="16" t="s">
        <v>39</v>
      </c>
      <c r="AB225" s="16" t="s">
        <v>39</v>
      </c>
      <c r="AC225" s="16" t="s">
        <v>39</v>
      </c>
      <c r="AD225" s="16" t="s">
        <v>39</v>
      </c>
      <c r="AE225" s="16" t="s">
        <v>39</v>
      </c>
      <c r="AF225" s="16" t="s">
        <v>39</v>
      </c>
      <c r="AG225" s="16" t="s">
        <v>39</v>
      </c>
      <c r="AH225" s="16" t="s">
        <v>39</v>
      </c>
      <c r="AI225" s="16" t="s">
        <v>39</v>
      </c>
      <c r="AJ225" s="16" t="s">
        <v>39</v>
      </c>
      <c r="AL225" s="16" t="s">
        <v>39</v>
      </c>
      <c r="AM225" s="16" t="s">
        <v>39</v>
      </c>
      <c r="AN225" s="16" t="str">
        <f>IFERROR(VLOOKUP($P225,'Kredieten productgroepen functi'!$C:$M,6,FALSE),"n.v.t.")</f>
        <v>1101</v>
      </c>
      <c r="AO225" s="16" t="str">
        <f>IFERROR(VLOOKUP($P225,'Kredieten productgroepen functi'!$C:$M,7,FALSE),"n.v.t.")</f>
        <v>Gedeputeerde Staten</v>
      </c>
      <c r="AP225" s="16" t="str">
        <f>IFERROR(VLOOKUP($P225,'Kredieten productgroepen functi'!$C:$M,8,FALSE),"n.v.t.")</f>
        <v>11</v>
      </c>
      <c r="AQ225" s="16" t="str">
        <f>IFERROR(VLOOKUP($P225,'Kredieten productgroepen functi'!$C:$M,9,FALSE),"n.v.t.")</f>
        <v>Gedeputeerde Staten</v>
      </c>
      <c r="AR225" s="16" t="str">
        <f>IFERROR(VLOOKUP($P225,'Kredieten productgroepen functi'!$C:$M,10,FALSE),"n.v.t.")</f>
        <v>1</v>
      </c>
      <c r="AS225" s="16" t="str">
        <f>IFERROR(VLOOKUP($P225,'Kredieten productgroepen functi'!$C:$M,11,FALSE),"n.v.t.")</f>
        <v>Algemeen bestuur</v>
      </c>
      <c r="AT225" s="16" t="str">
        <f t="shared" si="14"/>
        <v>Lasten</v>
      </c>
      <c r="AU225" s="16" t="str">
        <f>IFERROR(VLOOKUP($R225,Kostensoorten!$C:$J,7,FALSE),"n.v.t.")</f>
        <v>2.3.1</v>
      </c>
      <c r="AV225" s="16" t="str">
        <f>IFERROR(VLOOKUP($R225,Kostensoorten!$C:$J,8,FALSE),"n.v.t.")</f>
        <v>Aankopen niet duurzame goedere</v>
      </c>
    </row>
    <row r="226" spans="1:48">
      <c r="A226" s="16" t="s">
        <v>39</v>
      </c>
      <c r="B226" s="16" t="s">
        <v>39</v>
      </c>
      <c r="C226" s="16" t="s">
        <v>39</v>
      </c>
      <c r="D226" s="16" t="s">
        <v>39</v>
      </c>
      <c r="E226" s="16" t="s">
        <v>39</v>
      </c>
      <c r="F226" s="2" t="s">
        <v>7440</v>
      </c>
      <c r="G226" s="2" t="s">
        <v>39</v>
      </c>
      <c r="H226" s="2" t="s">
        <v>39</v>
      </c>
      <c r="I226" s="18">
        <v>140.09</v>
      </c>
      <c r="J226" s="16" t="s">
        <v>39</v>
      </c>
      <c r="K226" s="16" t="s">
        <v>39</v>
      </c>
      <c r="L226" s="16" t="s">
        <v>39</v>
      </c>
      <c r="M226" s="16" t="s">
        <v>39</v>
      </c>
      <c r="N226" s="16" t="s">
        <v>39</v>
      </c>
      <c r="O226" s="16" t="s">
        <v>39</v>
      </c>
      <c r="P226" s="16" t="str">
        <f t="shared" si="12"/>
        <v>611100</v>
      </c>
      <c r="Q226" s="16" t="str">
        <f>IFERROR(VLOOKUP($P226,'Kredieten productgroepen functi'!$C:$M,2,FALSE),"n.v.t.")</f>
        <v>Vergoedingen Ged.Staten</v>
      </c>
      <c r="R226" s="16" t="str">
        <f t="shared" si="13"/>
        <v>423154</v>
      </c>
      <c r="S226" s="16" t="str">
        <f>IFERROR(VLOOKUP($R226,Kostensoorten!$C:$J,2,FALSE),"n.v.t.")</f>
        <v>Verblijfkosten werkzaamehden elders</v>
      </c>
      <c r="T226" s="16" t="s">
        <v>39</v>
      </c>
      <c r="U226" s="16" t="s">
        <v>39</v>
      </c>
      <c r="V226" s="16" t="s">
        <v>39</v>
      </c>
      <c r="W226" s="16" t="s">
        <v>39</v>
      </c>
      <c r="X226" s="16" t="s">
        <v>39</v>
      </c>
      <c r="Y226" s="16" t="s">
        <v>39</v>
      </c>
      <c r="Z226" s="16" t="s">
        <v>39</v>
      </c>
      <c r="AA226" s="16" t="s">
        <v>39</v>
      </c>
      <c r="AB226" s="16" t="s">
        <v>39</v>
      </c>
      <c r="AC226" s="16" t="s">
        <v>39</v>
      </c>
      <c r="AD226" s="16" t="s">
        <v>39</v>
      </c>
      <c r="AE226" s="16" t="s">
        <v>39</v>
      </c>
      <c r="AF226" s="16" t="s">
        <v>39</v>
      </c>
      <c r="AG226" s="16" t="s">
        <v>39</v>
      </c>
      <c r="AH226" s="16" t="s">
        <v>39</v>
      </c>
      <c r="AI226" s="16" t="s">
        <v>39</v>
      </c>
      <c r="AJ226" s="16" t="s">
        <v>39</v>
      </c>
      <c r="AL226" s="16" t="s">
        <v>39</v>
      </c>
      <c r="AM226" s="16" t="s">
        <v>39</v>
      </c>
      <c r="AN226" s="16" t="str">
        <f>IFERROR(VLOOKUP($P226,'Kredieten productgroepen functi'!$C:$M,6,FALSE),"n.v.t.")</f>
        <v>1101</v>
      </c>
      <c r="AO226" s="16" t="str">
        <f>IFERROR(VLOOKUP($P226,'Kredieten productgroepen functi'!$C:$M,7,FALSE),"n.v.t.")</f>
        <v>Gedeputeerde Staten</v>
      </c>
      <c r="AP226" s="16" t="str">
        <f>IFERROR(VLOOKUP($P226,'Kredieten productgroepen functi'!$C:$M,8,FALSE),"n.v.t.")</f>
        <v>11</v>
      </c>
      <c r="AQ226" s="16" t="str">
        <f>IFERROR(VLOOKUP($P226,'Kredieten productgroepen functi'!$C:$M,9,FALSE),"n.v.t.")</f>
        <v>Gedeputeerde Staten</v>
      </c>
      <c r="AR226" s="16" t="str">
        <f>IFERROR(VLOOKUP($P226,'Kredieten productgroepen functi'!$C:$M,10,FALSE),"n.v.t.")</f>
        <v>1</v>
      </c>
      <c r="AS226" s="16" t="str">
        <f>IFERROR(VLOOKUP($P226,'Kredieten productgroepen functi'!$C:$M,11,FALSE),"n.v.t.")</f>
        <v>Algemeen bestuur</v>
      </c>
      <c r="AT226" s="16" t="str">
        <f t="shared" si="14"/>
        <v>Lasten</v>
      </c>
      <c r="AU226" s="16" t="str">
        <f>IFERROR(VLOOKUP($R226,Kostensoorten!$C:$J,7,FALSE),"n.v.t.")</f>
        <v>2.3.1</v>
      </c>
      <c r="AV226" s="16" t="str">
        <f>IFERROR(VLOOKUP($R226,Kostensoorten!$C:$J,8,FALSE),"n.v.t.")</f>
        <v>Aankopen niet duurzame goedere</v>
      </c>
    </row>
    <row r="227" spans="1:48">
      <c r="A227" s="16" t="s">
        <v>39</v>
      </c>
      <c r="B227" s="16" t="s">
        <v>39</v>
      </c>
      <c r="C227" s="16" t="s">
        <v>39</v>
      </c>
      <c r="D227" s="16" t="s">
        <v>39</v>
      </c>
      <c r="E227" s="16" t="s">
        <v>39</v>
      </c>
      <c r="F227" s="2" t="s">
        <v>7831</v>
      </c>
      <c r="G227" s="2" t="s">
        <v>39</v>
      </c>
      <c r="H227" s="2" t="s">
        <v>39</v>
      </c>
      <c r="I227" s="18">
        <v>378.21</v>
      </c>
      <c r="J227" s="16" t="s">
        <v>39</v>
      </c>
      <c r="K227" s="16" t="s">
        <v>39</v>
      </c>
      <c r="L227" s="16" t="s">
        <v>39</v>
      </c>
      <c r="M227" s="16" t="s">
        <v>39</v>
      </c>
      <c r="N227" s="16" t="s">
        <v>39</v>
      </c>
      <c r="O227" s="16" t="s">
        <v>39</v>
      </c>
      <c r="P227" s="16" t="str">
        <f t="shared" si="12"/>
        <v>611100</v>
      </c>
      <c r="Q227" s="16" t="str">
        <f>IFERROR(VLOOKUP($P227,'Kredieten productgroepen functi'!$C:$M,2,FALSE),"n.v.t.")</f>
        <v>Vergoedingen Ged.Staten</v>
      </c>
      <c r="R227" s="16" t="str">
        <f t="shared" si="13"/>
        <v>423154</v>
      </c>
      <c r="S227" s="16" t="str">
        <f>IFERROR(VLOOKUP($R227,Kostensoorten!$C:$J,2,FALSE),"n.v.t.")</f>
        <v>Verblijfkosten werkzaamehden elders</v>
      </c>
      <c r="T227" s="16" t="s">
        <v>39</v>
      </c>
      <c r="U227" s="16" t="s">
        <v>39</v>
      </c>
      <c r="V227" s="16" t="s">
        <v>39</v>
      </c>
      <c r="W227" s="16" t="s">
        <v>39</v>
      </c>
      <c r="X227" s="16" t="s">
        <v>39</v>
      </c>
      <c r="Y227" s="16" t="s">
        <v>39</v>
      </c>
      <c r="Z227" s="16" t="s">
        <v>39</v>
      </c>
      <c r="AA227" s="16" t="s">
        <v>39</v>
      </c>
      <c r="AB227" s="16" t="s">
        <v>39</v>
      </c>
      <c r="AC227" s="16" t="s">
        <v>39</v>
      </c>
      <c r="AD227" s="16" t="s">
        <v>39</v>
      </c>
      <c r="AE227" s="16" t="s">
        <v>39</v>
      </c>
      <c r="AF227" s="16" t="s">
        <v>39</v>
      </c>
      <c r="AG227" s="16" t="s">
        <v>39</v>
      </c>
      <c r="AH227" s="16" t="s">
        <v>39</v>
      </c>
      <c r="AI227" s="16" t="s">
        <v>39</v>
      </c>
      <c r="AJ227" s="16" t="s">
        <v>39</v>
      </c>
      <c r="AL227" s="16" t="s">
        <v>39</v>
      </c>
      <c r="AM227" s="16" t="s">
        <v>39</v>
      </c>
      <c r="AN227" s="16" t="str">
        <f>IFERROR(VLOOKUP($P227,'Kredieten productgroepen functi'!$C:$M,6,FALSE),"n.v.t.")</f>
        <v>1101</v>
      </c>
      <c r="AO227" s="16" t="str">
        <f>IFERROR(VLOOKUP($P227,'Kredieten productgroepen functi'!$C:$M,7,FALSE),"n.v.t.")</f>
        <v>Gedeputeerde Staten</v>
      </c>
      <c r="AP227" s="16" t="str">
        <f>IFERROR(VLOOKUP($P227,'Kredieten productgroepen functi'!$C:$M,8,FALSE),"n.v.t.")</f>
        <v>11</v>
      </c>
      <c r="AQ227" s="16" t="str">
        <f>IFERROR(VLOOKUP($P227,'Kredieten productgroepen functi'!$C:$M,9,FALSE),"n.v.t.")</f>
        <v>Gedeputeerde Staten</v>
      </c>
      <c r="AR227" s="16" t="str">
        <f>IFERROR(VLOOKUP($P227,'Kredieten productgroepen functi'!$C:$M,10,FALSE),"n.v.t.")</f>
        <v>1</v>
      </c>
      <c r="AS227" s="16" t="str">
        <f>IFERROR(VLOOKUP($P227,'Kredieten productgroepen functi'!$C:$M,11,FALSE),"n.v.t.")</f>
        <v>Algemeen bestuur</v>
      </c>
      <c r="AT227" s="16" t="str">
        <f t="shared" si="14"/>
        <v>Lasten</v>
      </c>
      <c r="AU227" s="16" t="str">
        <f>IFERROR(VLOOKUP($R227,Kostensoorten!$C:$J,7,FALSE),"n.v.t.")</f>
        <v>2.3.1</v>
      </c>
      <c r="AV227" s="16" t="str">
        <f>IFERROR(VLOOKUP($R227,Kostensoorten!$C:$J,8,FALSE),"n.v.t.")</f>
        <v>Aankopen niet duurzame goedere</v>
      </c>
    </row>
    <row r="228" spans="1:48">
      <c r="A228" s="16" t="s">
        <v>39</v>
      </c>
      <c r="B228" s="16" t="s">
        <v>39</v>
      </c>
      <c r="C228" s="16" t="s">
        <v>39</v>
      </c>
      <c r="D228" s="16" t="s">
        <v>39</v>
      </c>
      <c r="E228" s="16" t="s">
        <v>39</v>
      </c>
      <c r="F228" s="2" t="s">
        <v>7832</v>
      </c>
      <c r="G228" s="2" t="s">
        <v>39</v>
      </c>
      <c r="H228" s="2" t="s">
        <v>39</v>
      </c>
      <c r="I228" s="18">
        <v>132</v>
      </c>
      <c r="J228" s="16" t="s">
        <v>39</v>
      </c>
      <c r="K228" s="16" t="s">
        <v>39</v>
      </c>
      <c r="L228" s="16" t="s">
        <v>39</v>
      </c>
      <c r="M228" s="16" t="s">
        <v>39</v>
      </c>
      <c r="N228" s="16" t="s">
        <v>39</v>
      </c>
      <c r="O228" s="16" t="s">
        <v>39</v>
      </c>
      <c r="P228" s="16" t="str">
        <f t="shared" si="12"/>
        <v>611100</v>
      </c>
      <c r="Q228" s="16" t="str">
        <f>IFERROR(VLOOKUP($P228,'Kredieten productgroepen functi'!$C:$M,2,FALSE),"n.v.t.")</f>
        <v>Vergoedingen Ged.Staten</v>
      </c>
      <c r="R228" s="16" t="str">
        <f t="shared" si="13"/>
        <v>423154</v>
      </c>
      <c r="S228" s="16" t="str">
        <f>IFERROR(VLOOKUP($R228,Kostensoorten!$C:$J,2,FALSE),"n.v.t.")</f>
        <v>Verblijfkosten werkzaamehden elders</v>
      </c>
      <c r="T228" s="16" t="s">
        <v>39</v>
      </c>
      <c r="U228" s="16" t="s">
        <v>39</v>
      </c>
      <c r="V228" s="16" t="s">
        <v>39</v>
      </c>
      <c r="W228" s="16" t="s">
        <v>39</v>
      </c>
      <c r="X228" s="16" t="s">
        <v>39</v>
      </c>
      <c r="Y228" s="16" t="s">
        <v>39</v>
      </c>
      <c r="Z228" s="16" t="s">
        <v>39</v>
      </c>
      <c r="AA228" s="16" t="s">
        <v>39</v>
      </c>
      <c r="AB228" s="16" t="s">
        <v>39</v>
      </c>
      <c r="AC228" s="16" t="s">
        <v>39</v>
      </c>
      <c r="AD228" s="16" t="s">
        <v>39</v>
      </c>
      <c r="AE228" s="16" t="s">
        <v>39</v>
      </c>
      <c r="AF228" s="16" t="s">
        <v>39</v>
      </c>
      <c r="AG228" s="16" t="s">
        <v>39</v>
      </c>
      <c r="AH228" s="16" t="s">
        <v>39</v>
      </c>
      <c r="AI228" s="16" t="s">
        <v>39</v>
      </c>
      <c r="AJ228" s="16" t="s">
        <v>39</v>
      </c>
      <c r="AL228" s="16" t="s">
        <v>39</v>
      </c>
      <c r="AM228" s="16" t="s">
        <v>39</v>
      </c>
      <c r="AN228" s="16" t="str">
        <f>IFERROR(VLOOKUP($P228,'Kredieten productgroepen functi'!$C:$M,6,FALSE),"n.v.t.")</f>
        <v>1101</v>
      </c>
      <c r="AO228" s="16" t="str">
        <f>IFERROR(VLOOKUP($P228,'Kredieten productgroepen functi'!$C:$M,7,FALSE),"n.v.t.")</f>
        <v>Gedeputeerde Staten</v>
      </c>
      <c r="AP228" s="16" t="str">
        <f>IFERROR(VLOOKUP($P228,'Kredieten productgroepen functi'!$C:$M,8,FALSE),"n.v.t.")</f>
        <v>11</v>
      </c>
      <c r="AQ228" s="16" t="str">
        <f>IFERROR(VLOOKUP($P228,'Kredieten productgroepen functi'!$C:$M,9,FALSE),"n.v.t.")</f>
        <v>Gedeputeerde Staten</v>
      </c>
      <c r="AR228" s="16" t="str">
        <f>IFERROR(VLOOKUP($P228,'Kredieten productgroepen functi'!$C:$M,10,FALSE),"n.v.t.")</f>
        <v>1</v>
      </c>
      <c r="AS228" s="16" t="str">
        <f>IFERROR(VLOOKUP($P228,'Kredieten productgroepen functi'!$C:$M,11,FALSE),"n.v.t.")</f>
        <v>Algemeen bestuur</v>
      </c>
      <c r="AT228" s="16" t="str">
        <f t="shared" si="14"/>
        <v>Lasten</v>
      </c>
      <c r="AU228" s="16" t="str">
        <f>IFERROR(VLOOKUP($R228,Kostensoorten!$C:$J,7,FALSE),"n.v.t.")</f>
        <v>2.3.1</v>
      </c>
      <c r="AV228" s="16" t="str">
        <f>IFERROR(VLOOKUP($R228,Kostensoorten!$C:$J,8,FALSE),"n.v.t.")</f>
        <v>Aankopen niet duurzame goedere</v>
      </c>
    </row>
    <row r="229" spans="1:48">
      <c r="A229" s="16" t="s">
        <v>39</v>
      </c>
      <c r="B229" s="16" t="s">
        <v>39</v>
      </c>
      <c r="C229" s="16" t="s">
        <v>39</v>
      </c>
      <c r="D229" s="16" t="s">
        <v>39</v>
      </c>
      <c r="E229" s="16" t="s">
        <v>39</v>
      </c>
      <c r="F229" s="2" t="s">
        <v>9084</v>
      </c>
      <c r="G229" s="2" t="s">
        <v>39</v>
      </c>
      <c r="H229" s="2" t="s">
        <v>39</v>
      </c>
      <c r="I229" s="18">
        <v>282.58999999999997</v>
      </c>
      <c r="J229" s="16" t="s">
        <v>39</v>
      </c>
      <c r="K229" s="16" t="s">
        <v>39</v>
      </c>
      <c r="L229" s="16" t="s">
        <v>39</v>
      </c>
      <c r="M229" s="16" t="s">
        <v>39</v>
      </c>
      <c r="N229" s="16" t="s">
        <v>39</v>
      </c>
      <c r="O229" s="16" t="s">
        <v>39</v>
      </c>
      <c r="P229" s="16" t="str">
        <f t="shared" si="12"/>
        <v>611100</v>
      </c>
      <c r="Q229" s="16" t="str">
        <f>IFERROR(VLOOKUP($P229,'Kredieten productgroepen functi'!$C:$M,2,FALSE),"n.v.t.")</f>
        <v>Vergoedingen Ged.Staten</v>
      </c>
      <c r="R229" s="16" t="str">
        <f t="shared" si="13"/>
        <v>423154</v>
      </c>
      <c r="S229" s="16" t="str">
        <f>IFERROR(VLOOKUP($R229,Kostensoorten!$C:$J,2,FALSE),"n.v.t.")</f>
        <v>Verblijfkosten werkzaamehden elders</v>
      </c>
      <c r="T229" s="16" t="s">
        <v>39</v>
      </c>
      <c r="U229" s="16" t="s">
        <v>39</v>
      </c>
      <c r="V229" s="16" t="s">
        <v>39</v>
      </c>
      <c r="W229" s="16" t="s">
        <v>39</v>
      </c>
      <c r="X229" s="16" t="s">
        <v>39</v>
      </c>
      <c r="Y229" s="16" t="s">
        <v>39</v>
      </c>
      <c r="Z229" s="16" t="s">
        <v>39</v>
      </c>
      <c r="AA229" s="16" t="s">
        <v>39</v>
      </c>
      <c r="AB229" s="16" t="s">
        <v>39</v>
      </c>
      <c r="AC229" s="16" t="s">
        <v>39</v>
      </c>
      <c r="AD229" s="16" t="s">
        <v>39</v>
      </c>
      <c r="AE229" s="16" t="s">
        <v>39</v>
      </c>
      <c r="AF229" s="16" t="s">
        <v>39</v>
      </c>
      <c r="AG229" s="16" t="s">
        <v>39</v>
      </c>
      <c r="AH229" s="16" t="s">
        <v>39</v>
      </c>
      <c r="AI229" s="16" t="s">
        <v>39</v>
      </c>
      <c r="AJ229" s="16" t="s">
        <v>39</v>
      </c>
      <c r="AL229" s="16" t="s">
        <v>39</v>
      </c>
      <c r="AM229" s="16" t="s">
        <v>39</v>
      </c>
      <c r="AN229" s="16" t="str">
        <f>IFERROR(VLOOKUP($P229,'Kredieten productgroepen functi'!$C:$M,6,FALSE),"n.v.t.")</f>
        <v>1101</v>
      </c>
      <c r="AO229" s="16" t="str">
        <f>IFERROR(VLOOKUP($P229,'Kredieten productgroepen functi'!$C:$M,7,FALSE),"n.v.t.")</f>
        <v>Gedeputeerde Staten</v>
      </c>
      <c r="AP229" s="16" t="str">
        <f>IFERROR(VLOOKUP($P229,'Kredieten productgroepen functi'!$C:$M,8,FALSE),"n.v.t.")</f>
        <v>11</v>
      </c>
      <c r="AQ229" s="16" t="str">
        <f>IFERROR(VLOOKUP($P229,'Kredieten productgroepen functi'!$C:$M,9,FALSE),"n.v.t.")</f>
        <v>Gedeputeerde Staten</v>
      </c>
      <c r="AR229" s="16" t="str">
        <f>IFERROR(VLOOKUP($P229,'Kredieten productgroepen functi'!$C:$M,10,FALSE),"n.v.t.")</f>
        <v>1</v>
      </c>
      <c r="AS229" s="16" t="str">
        <f>IFERROR(VLOOKUP($P229,'Kredieten productgroepen functi'!$C:$M,11,FALSE),"n.v.t.")</f>
        <v>Algemeen bestuur</v>
      </c>
      <c r="AT229" s="16" t="str">
        <f t="shared" si="14"/>
        <v>Lasten</v>
      </c>
      <c r="AU229" s="16" t="str">
        <f>IFERROR(VLOOKUP($R229,Kostensoorten!$C:$J,7,FALSE),"n.v.t.")</f>
        <v>2.3.1</v>
      </c>
      <c r="AV229" s="16" t="str">
        <f>IFERROR(VLOOKUP($R229,Kostensoorten!$C:$J,8,FALSE),"n.v.t.")</f>
        <v>Aankopen niet duurzame goedere</v>
      </c>
    </row>
    <row r="230" spans="1:48">
      <c r="A230" s="16" t="s">
        <v>39</v>
      </c>
      <c r="B230" s="16" t="s">
        <v>39</v>
      </c>
      <c r="C230" s="16" t="s">
        <v>39</v>
      </c>
      <c r="D230" s="16" t="s">
        <v>39</v>
      </c>
      <c r="E230" s="16" t="s">
        <v>39</v>
      </c>
      <c r="F230" s="2" t="s">
        <v>8520</v>
      </c>
      <c r="G230" s="2" t="s">
        <v>39</v>
      </c>
      <c r="H230" s="2" t="s">
        <v>39</v>
      </c>
      <c r="I230" s="18">
        <v>759.95</v>
      </c>
      <c r="J230" s="16" t="s">
        <v>39</v>
      </c>
      <c r="K230" s="16" t="s">
        <v>39</v>
      </c>
      <c r="L230" s="16" t="s">
        <v>39</v>
      </c>
      <c r="M230" s="16" t="s">
        <v>39</v>
      </c>
      <c r="N230" s="16" t="s">
        <v>39</v>
      </c>
      <c r="O230" s="16" t="s">
        <v>39</v>
      </c>
      <c r="P230" s="16" t="str">
        <f t="shared" si="12"/>
        <v>611100</v>
      </c>
      <c r="Q230" s="16" t="str">
        <f>IFERROR(VLOOKUP($P230,'Kredieten productgroepen functi'!$C:$M,2,FALSE),"n.v.t.")</f>
        <v>Vergoedingen Ged.Staten</v>
      </c>
      <c r="R230" s="16" t="str">
        <f t="shared" si="13"/>
        <v>423154</v>
      </c>
      <c r="S230" s="16" t="str">
        <f>IFERROR(VLOOKUP($R230,Kostensoorten!$C:$J,2,FALSE),"n.v.t.")</f>
        <v>Verblijfkosten werkzaamehden elders</v>
      </c>
      <c r="T230" s="16" t="s">
        <v>39</v>
      </c>
      <c r="U230" s="16" t="s">
        <v>39</v>
      </c>
      <c r="V230" s="16" t="s">
        <v>39</v>
      </c>
      <c r="W230" s="16" t="s">
        <v>39</v>
      </c>
      <c r="X230" s="16" t="s">
        <v>39</v>
      </c>
      <c r="Y230" s="16" t="s">
        <v>39</v>
      </c>
      <c r="Z230" s="16" t="s">
        <v>39</v>
      </c>
      <c r="AA230" s="16" t="s">
        <v>39</v>
      </c>
      <c r="AB230" s="16" t="s">
        <v>39</v>
      </c>
      <c r="AC230" s="16" t="s">
        <v>39</v>
      </c>
      <c r="AD230" s="16" t="s">
        <v>39</v>
      </c>
      <c r="AE230" s="16" t="s">
        <v>39</v>
      </c>
      <c r="AF230" s="16" t="s">
        <v>39</v>
      </c>
      <c r="AG230" s="16" t="s">
        <v>39</v>
      </c>
      <c r="AH230" s="16" t="s">
        <v>39</v>
      </c>
      <c r="AI230" s="16" t="s">
        <v>39</v>
      </c>
      <c r="AJ230" s="16" t="s">
        <v>39</v>
      </c>
      <c r="AL230" s="16" t="s">
        <v>39</v>
      </c>
      <c r="AM230" s="16" t="s">
        <v>39</v>
      </c>
      <c r="AN230" s="16" t="str">
        <f>IFERROR(VLOOKUP($P230,'Kredieten productgroepen functi'!$C:$M,6,FALSE),"n.v.t.")</f>
        <v>1101</v>
      </c>
      <c r="AO230" s="16" t="str">
        <f>IFERROR(VLOOKUP($P230,'Kredieten productgroepen functi'!$C:$M,7,FALSE),"n.v.t.")</f>
        <v>Gedeputeerde Staten</v>
      </c>
      <c r="AP230" s="16" t="str">
        <f>IFERROR(VLOOKUP($P230,'Kredieten productgroepen functi'!$C:$M,8,FALSE),"n.v.t.")</f>
        <v>11</v>
      </c>
      <c r="AQ230" s="16" t="str">
        <f>IFERROR(VLOOKUP($P230,'Kredieten productgroepen functi'!$C:$M,9,FALSE),"n.v.t.")</f>
        <v>Gedeputeerde Staten</v>
      </c>
      <c r="AR230" s="16" t="str">
        <f>IFERROR(VLOOKUP($P230,'Kredieten productgroepen functi'!$C:$M,10,FALSE),"n.v.t.")</f>
        <v>1</v>
      </c>
      <c r="AS230" s="16" t="str">
        <f>IFERROR(VLOOKUP($P230,'Kredieten productgroepen functi'!$C:$M,11,FALSE),"n.v.t.")</f>
        <v>Algemeen bestuur</v>
      </c>
      <c r="AT230" s="16" t="str">
        <f t="shared" si="14"/>
        <v>Lasten</v>
      </c>
      <c r="AU230" s="16" t="str">
        <f>IFERROR(VLOOKUP($R230,Kostensoorten!$C:$J,7,FALSE),"n.v.t.")</f>
        <v>2.3.1</v>
      </c>
      <c r="AV230" s="16" t="str">
        <f>IFERROR(VLOOKUP($R230,Kostensoorten!$C:$J,8,FALSE),"n.v.t.")</f>
        <v>Aankopen niet duurzame goedere</v>
      </c>
    </row>
    <row r="231" spans="1:48">
      <c r="A231" s="16" t="s">
        <v>39</v>
      </c>
      <c r="B231" s="16" t="s">
        <v>39</v>
      </c>
      <c r="C231" s="16" t="s">
        <v>39</v>
      </c>
      <c r="D231" s="16" t="s">
        <v>39</v>
      </c>
      <c r="E231" s="16" t="s">
        <v>39</v>
      </c>
      <c r="F231" s="2" t="s">
        <v>8521</v>
      </c>
      <c r="G231" s="2" t="s">
        <v>39</v>
      </c>
      <c r="H231" s="2" t="s">
        <v>39</v>
      </c>
      <c r="I231" s="18">
        <v>159.78</v>
      </c>
      <c r="J231" s="16" t="s">
        <v>39</v>
      </c>
      <c r="K231" s="16" t="s">
        <v>39</v>
      </c>
      <c r="L231" s="16" t="s">
        <v>39</v>
      </c>
      <c r="M231" s="16" t="s">
        <v>39</v>
      </c>
      <c r="N231" s="16" t="s">
        <v>39</v>
      </c>
      <c r="O231" s="16" t="s">
        <v>39</v>
      </c>
      <c r="P231" s="16" t="str">
        <f t="shared" si="12"/>
        <v>611100</v>
      </c>
      <c r="Q231" s="16" t="str">
        <f>IFERROR(VLOOKUP($P231,'Kredieten productgroepen functi'!$C:$M,2,FALSE),"n.v.t.")</f>
        <v>Vergoedingen Ged.Staten</v>
      </c>
      <c r="R231" s="16" t="str">
        <f t="shared" si="13"/>
        <v>423154</v>
      </c>
      <c r="S231" s="16" t="str">
        <f>IFERROR(VLOOKUP($R231,Kostensoorten!$C:$J,2,FALSE),"n.v.t.")</f>
        <v>Verblijfkosten werkzaamehden elders</v>
      </c>
      <c r="T231" s="16" t="s">
        <v>39</v>
      </c>
      <c r="U231" s="16" t="s">
        <v>39</v>
      </c>
      <c r="V231" s="16" t="s">
        <v>39</v>
      </c>
      <c r="W231" s="16" t="s">
        <v>39</v>
      </c>
      <c r="X231" s="16" t="s">
        <v>39</v>
      </c>
      <c r="Y231" s="16" t="s">
        <v>39</v>
      </c>
      <c r="Z231" s="16" t="s">
        <v>39</v>
      </c>
      <c r="AA231" s="16" t="s">
        <v>39</v>
      </c>
      <c r="AB231" s="16" t="s">
        <v>39</v>
      </c>
      <c r="AC231" s="16" t="s">
        <v>39</v>
      </c>
      <c r="AD231" s="16" t="s">
        <v>39</v>
      </c>
      <c r="AE231" s="16" t="s">
        <v>39</v>
      </c>
      <c r="AF231" s="16" t="s">
        <v>39</v>
      </c>
      <c r="AG231" s="16" t="s">
        <v>39</v>
      </c>
      <c r="AH231" s="16" t="s">
        <v>39</v>
      </c>
      <c r="AI231" s="16" t="s">
        <v>39</v>
      </c>
      <c r="AJ231" s="16" t="s">
        <v>39</v>
      </c>
      <c r="AL231" s="16" t="s">
        <v>39</v>
      </c>
      <c r="AM231" s="16" t="s">
        <v>39</v>
      </c>
      <c r="AN231" s="16" t="str">
        <f>IFERROR(VLOOKUP($P231,'Kredieten productgroepen functi'!$C:$M,6,FALSE),"n.v.t.")</f>
        <v>1101</v>
      </c>
      <c r="AO231" s="16" t="str">
        <f>IFERROR(VLOOKUP($P231,'Kredieten productgroepen functi'!$C:$M,7,FALSE),"n.v.t.")</f>
        <v>Gedeputeerde Staten</v>
      </c>
      <c r="AP231" s="16" t="str">
        <f>IFERROR(VLOOKUP($P231,'Kredieten productgroepen functi'!$C:$M,8,FALSE),"n.v.t.")</f>
        <v>11</v>
      </c>
      <c r="AQ231" s="16" t="str">
        <f>IFERROR(VLOOKUP($P231,'Kredieten productgroepen functi'!$C:$M,9,FALSE),"n.v.t.")</f>
        <v>Gedeputeerde Staten</v>
      </c>
      <c r="AR231" s="16" t="str">
        <f>IFERROR(VLOOKUP($P231,'Kredieten productgroepen functi'!$C:$M,10,FALSE),"n.v.t.")</f>
        <v>1</v>
      </c>
      <c r="AS231" s="16" t="str">
        <f>IFERROR(VLOOKUP($P231,'Kredieten productgroepen functi'!$C:$M,11,FALSE),"n.v.t.")</f>
        <v>Algemeen bestuur</v>
      </c>
      <c r="AT231" s="16" t="str">
        <f t="shared" si="14"/>
        <v>Lasten</v>
      </c>
      <c r="AU231" s="16" t="str">
        <f>IFERROR(VLOOKUP($R231,Kostensoorten!$C:$J,7,FALSE),"n.v.t.")</f>
        <v>2.3.1</v>
      </c>
      <c r="AV231" s="16" t="str">
        <f>IFERROR(VLOOKUP($R231,Kostensoorten!$C:$J,8,FALSE),"n.v.t.")</f>
        <v>Aankopen niet duurzame goedere</v>
      </c>
    </row>
    <row r="232" spans="1:48">
      <c r="A232" s="16" t="s">
        <v>39</v>
      </c>
      <c r="B232" s="16" t="s">
        <v>39</v>
      </c>
      <c r="C232" s="16" t="s">
        <v>39</v>
      </c>
      <c r="D232" s="16" t="s">
        <v>39</v>
      </c>
      <c r="E232" s="16" t="s">
        <v>39</v>
      </c>
      <c r="F232" s="2" t="s">
        <v>9085</v>
      </c>
      <c r="G232" s="2" t="s">
        <v>39</v>
      </c>
      <c r="H232" s="2" t="s">
        <v>39</v>
      </c>
      <c r="I232" s="18">
        <v>209.32</v>
      </c>
      <c r="J232" s="16" t="s">
        <v>39</v>
      </c>
      <c r="K232" s="16" t="s">
        <v>39</v>
      </c>
      <c r="L232" s="16" t="s">
        <v>39</v>
      </c>
      <c r="M232" s="16" t="s">
        <v>39</v>
      </c>
      <c r="N232" s="16" t="s">
        <v>39</v>
      </c>
      <c r="O232" s="16" t="s">
        <v>39</v>
      </c>
      <c r="P232" s="16" t="str">
        <f t="shared" si="12"/>
        <v>611100</v>
      </c>
      <c r="Q232" s="16" t="str">
        <f>IFERROR(VLOOKUP($P232,'Kredieten productgroepen functi'!$C:$M,2,FALSE),"n.v.t.")</f>
        <v>Vergoedingen Ged.Staten</v>
      </c>
      <c r="R232" s="16" t="str">
        <f t="shared" si="13"/>
        <v>423154</v>
      </c>
      <c r="S232" s="16" t="str">
        <f>IFERROR(VLOOKUP($R232,Kostensoorten!$C:$J,2,FALSE),"n.v.t.")</f>
        <v>Verblijfkosten werkzaamehden elders</v>
      </c>
      <c r="T232" s="16" t="s">
        <v>39</v>
      </c>
      <c r="U232" s="16" t="s">
        <v>39</v>
      </c>
      <c r="V232" s="16" t="s">
        <v>39</v>
      </c>
      <c r="W232" s="16" t="s">
        <v>39</v>
      </c>
      <c r="X232" s="16" t="s">
        <v>39</v>
      </c>
      <c r="Y232" s="16" t="s">
        <v>39</v>
      </c>
      <c r="Z232" s="16" t="s">
        <v>39</v>
      </c>
      <c r="AA232" s="16" t="s">
        <v>39</v>
      </c>
      <c r="AB232" s="16" t="s">
        <v>39</v>
      </c>
      <c r="AC232" s="16" t="s">
        <v>39</v>
      </c>
      <c r="AD232" s="16" t="s">
        <v>39</v>
      </c>
      <c r="AE232" s="16" t="s">
        <v>39</v>
      </c>
      <c r="AF232" s="16" t="s">
        <v>39</v>
      </c>
      <c r="AG232" s="16" t="s">
        <v>39</v>
      </c>
      <c r="AH232" s="16" t="s">
        <v>39</v>
      </c>
      <c r="AI232" s="16" t="s">
        <v>39</v>
      </c>
      <c r="AJ232" s="16" t="s">
        <v>39</v>
      </c>
      <c r="AL232" s="16" t="s">
        <v>39</v>
      </c>
      <c r="AM232" s="16" t="s">
        <v>39</v>
      </c>
      <c r="AN232" s="16" t="str">
        <f>IFERROR(VLOOKUP($P232,'Kredieten productgroepen functi'!$C:$M,6,FALSE),"n.v.t.")</f>
        <v>1101</v>
      </c>
      <c r="AO232" s="16" t="str">
        <f>IFERROR(VLOOKUP($P232,'Kredieten productgroepen functi'!$C:$M,7,FALSE),"n.v.t.")</f>
        <v>Gedeputeerde Staten</v>
      </c>
      <c r="AP232" s="16" t="str">
        <f>IFERROR(VLOOKUP($P232,'Kredieten productgroepen functi'!$C:$M,8,FALSE),"n.v.t.")</f>
        <v>11</v>
      </c>
      <c r="AQ232" s="16" t="str">
        <f>IFERROR(VLOOKUP($P232,'Kredieten productgroepen functi'!$C:$M,9,FALSE),"n.v.t.")</f>
        <v>Gedeputeerde Staten</v>
      </c>
      <c r="AR232" s="16" t="str">
        <f>IFERROR(VLOOKUP($P232,'Kredieten productgroepen functi'!$C:$M,10,FALSE),"n.v.t.")</f>
        <v>1</v>
      </c>
      <c r="AS232" s="16" t="str">
        <f>IFERROR(VLOOKUP($P232,'Kredieten productgroepen functi'!$C:$M,11,FALSE),"n.v.t.")</f>
        <v>Algemeen bestuur</v>
      </c>
      <c r="AT232" s="16" t="str">
        <f t="shared" si="14"/>
        <v>Lasten</v>
      </c>
      <c r="AU232" s="16" t="str">
        <f>IFERROR(VLOOKUP($R232,Kostensoorten!$C:$J,7,FALSE),"n.v.t.")</f>
        <v>2.3.1</v>
      </c>
      <c r="AV232" s="16" t="str">
        <f>IFERROR(VLOOKUP($R232,Kostensoorten!$C:$J,8,FALSE),"n.v.t.")</f>
        <v>Aankopen niet duurzame goedere</v>
      </c>
    </row>
    <row r="233" spans="1:48">
      <c r="A233" s="16" t="s">
        <v>39</v>
      </c>
      <c r="B233" s="16" t="s">
        <v>39</v>
      </c>
      <c r="C233" s="16" t="s">
        <v>39</v>
      </c>
      <c r="D233" s="16" t="s">
        <v>39</v>
      </c>
      <c r="E233" s="16" t="s">
        <v>39</v>
      </c>
      <c r="F233" s="2" t="s">
        <v>9086</v>
      </c>
      <c r="G233" s="2" t="s">
        <v>39</v>
      </c>
      <c r="H233" s="2" t="s">
        <v>39</v>
      </c>
      <c r="I233" s="18">
        <v>434.59</v>
      </c>
      <c r="J233" s="16" t="s">
        <v>39</v>
      </c>
      <c r="K233" s="16" t="s">
        <v>39</v>
      </c>
      <c r="L233" s="16" t="s">
        <v>39</v>
      </c>
      <c r="M233" s="16" t="s">
        <v>39</v>
      </c>
      <c r="N233" s="16" t="s">
        <v>39</v>
      </c>
      <c r="O233" s="16" t="s">
        <v>39</v>
      </c>
      <c r="P233" s="16" t="str">
        <f t="shared" si="12"/>
        <v>611100</v>
      </c>
      <c r="Q233" s="16" t="str">
        <f>IFERROR(VLOOKUP($P233,'Kredieten productgroepen functi'!$C:$M,2,FALSE),"n.v.t.")</f>
        <v>Vergoedingen Ged.Staten</v>
      </c>
      <c r="R233" s="16" t="str">
        <f t="shared" si="13"/>
        <v>423154</v>
      </c>
      <c r="S233" s="16" t="str">
        <f>IFERROR(VLOOKUP($R233,Kostensoorten!$C:$J,2,FALSE),"n.v.t.")</f>
        <v>Verblijfkosten werkzaamehden elders</v>
      </c>
      <c r="T233" s="16" t="s">
        <v>39</v>
      </c>
      <c r="U233" s="16" t="s">
        <v>39</v>
      </c>
      <c r="V233" s="16" t="s">
        <v>39</v>
      </c>
      <c r="W233" s="16" t="s">
        <v>39</v>
      </c>
      <c r="X233" s="16" t="s">
        <v>39</v>
      </c>
      <c r="Y233" s="16" t="s">
        <v>39</v>
      </c>
      <c r="Z233" s="16" t="s">
        <v>39</v>
      </c>
      <c r="AA233" s="16" t="s">
        <v>39</v>
      </c>
      <c r="AB233" s="16" t="s">
        <v>39</v>
      </c>
      <c r="AC233" s="16" t="s">
        <v>39</v>
      </c>
      <c r="AD233" s="16" t="s">
        <v>39</v>
      </c>
      <c r="AE233" s="16" t="s">
        <v>39</v>
      </c>
      <c r="AF233" s="16" t="s">
        <v>39</v>
      </c>
      <c r="AG233" s="16" t="s">
        <v>39</v>
      </c>
      <c r="AH233" s="16" t="s">
        <v>39</v>
      </c>
      <c r="AI233" s="16" t="s">
        <v>39</v>
      </c>
      <c r="AJ233" s="16" t="s">
        <v>39</v>
      </c>
      <c r="AL233" s="16" t="s">
        <v>39</v>
      </c>
      <c r="AM233" s="16" t="s">
        <v>39</v>
      </c>
      <c r="AN233" s="16" t="str">
        <f>IFERROR(VLOOKUP($P233,'Kredieten productgroepen functi'!$C:$M,6,FALSE),"n.v.t.")</f>
        <v>1101</v>
      </c>
      <c r="AO233" s="16" t="str">
        <f>IFERROR(VLOOKUP($P233,'Kredieten productgroepen functi'!$C:$M,7,FALSE),"n.v.t.")</f>
        <v>Gedeputeerde Staten</v>
      </c>
      <c r="AP233" s="16" t="str">
        <f>IFERROR(VLOOKUP($P233,'Kredieten productgroepen functi'!$C:$M,8,FALSE),"n.v.t.")</f>
        <v>11</v>
      </c>
      <c r="AQ233" s="16" t="str">
        <f>IFERROR(VLOOKUP($P233,'Kredieten productgroepen functi'!$C:$M,9,FALSE),"n.v.t.")</f>
        <v>Gedeputeerde Staten</v>
      </c>
      <c r="AR233" s="16" t="str">
        <f>IFERROR(VLOOKUP($P233,'Kredieten productgroepen functi'!$C:$M,10,FALSE),"n.v.t.")</f>
        <v>1</v>
      </c>
      <c r="AS233" s="16" t="str">
        <f>IFERROR(VLOOKUP($P233,'Kredieten productgroepen functi'!$C:$M,11,FALSE),"n.v.t.")</f>
        <v>Algemeen bestuur</v>
      </c>
      <c r="AT233" s="16" t="str">
        <f t="shared" si="14"/>
        <v>Lasten</v>
      </c>
      <c r="AU233" s="16" t="str">
        <f>IFERROR(VLOOKUP($R233,Kostensoorten!$C:$J,7,FALSE),"n.v.t.")</f>
        <v>2.3.1</v>
      </c>
      <c r="AV233" s="16" t="str">
        <f>IFERROR(VLOOKUP($R233,Kostensoorten!$C:$J,8,FALSE),"n.v.t.")</f>
        <v>Aankopen niet duurzame goedere</v>
      </c>
    </row>
    <row r="234" spans="1:48">
      <c r="A234" s="16" t="s">
        <v>39</v>
      </c>
      <c r="B234" s="16" t="s">
        <v>39</v>
      </c>
      <c r="C234" s="16" t="s">
        <v>39</v>
      </c>
      <c r="D234" s="16" t="s">
        <v>39</v>
      </c>
      <c r="E234" s="16" t="s">
        <v>39</v>
      </c>
      <c r="F234" s="2" t="s">
        <v>9087</v>
      </c>
      <c r="G234" s="2" t="s">
        <v>39</v>
      </c>
      <c r="H234" s="2" t="s">
        <v>39</v>
      </c>
      <c r="I234" s="18">
        <v>237.18</v>
      </c>
      <c r="J234" s="16" t="s">
        <v>39</v>
      </c>
      <c r="K234" s="16" t="s">
        <v>39</v>
      </c>
      <c r="L234" s="16" t="s">
        <v>39</v>
      </c>
      <c r="M234" s="16" t="s">
        <v>39</v>
      </c>
      <c r="N234" s="16" t="s">
        <v>39</v>
      </c>
      <c r="O234" s="16" t="s">
        <v>39</v>
      </c>
      <c r="P234" s="16" t="str">
        <f t="shared" si="12"/>
        <v>611100</v>
      </c>
      <c r="Q234" s="16" t="str">
        <f>IFERROR(VLOOKUP($P234,'Kredieten productgroepen functi'!$C:$M,2,FALSE),"n.v.t.")</f>
        <v>Vergoedingen Ged.Staten</v>
      </c>
      <c r="R234" s="16" t="str">
        <f t="shared" si="13"/>
        <v>423154</v>
      </c>
      <c r="S234" s="16" t="str">
        <f>IFERROR(VLOOKUP($R234,Kostensoorten!$C:$J,2,FALSE),"n.v.t.")</f>
        <v>Verblijfkosten werkzaamehden elders</v>
      </c>
      <c r="T234" s="16" t="s">
        <v>39</v>
      </c>
      <c r="U234" s="16" t="s">
        <v>39</v>
      </c>
      <c r="V234" s="16" t="s">
        <v>39</v>
      </c>
      <c r="W234" s="16" t="s">
        <v>39</v>
      </c>
      <c r="X234" s="16" t="s">
        <v>39</v>
      </c>
      <c r="Y234" s="16" t="s">
        <v>39</v>
      </c>
      <c r="Z234" s="16" t="s">
        <v>39</v>
      </c>
      <c r="AA234" s="16" t="s">
        <v>39</v>
      </c>
      <c r="AB234" s="16" t="s">
        <v>39</v>
      </c>
      <c r="AC234" s="16" t="s">
        <v>39</v>
      </c>
      <c r="AD234" s="16" t="s">
        <v>39</v>
      </c>
      <c r="AE234" s="16" t="s">
        <v>39</v>
      </c>
      <c r="AF234" s="16" t="s">
        <v>39</v>
      </c>
      <c r="AG234" s="16" t="s">
        <v>39</v>
      </c>
      <c r="AH234" s="16" t="s">
        <v>39</v>
      </c>
      <c r="AI234" s="16" t="s">
        <v>39</v>
      </c>
      <c r="AJ234" s="16" t="s">
        <v>39</v>
      </c>
      <c r="AL234" s="16" t="s">
        <v>39</v>
      </c>
      <c r="AM234" s="16" t="s">
        <v>39</v>
      </c>
      <c r="AN234" s="16" t="str">
        <f>IFERROR(VLOOKUP($P234,'Kredieten productgroepen functi'!$C:$M,6,FALSE),"n.v.t.")</f>
        <v>1101</v>
      </c>
      <c r="AO234" s="16" t="str">
        <f>IFERROR(VLOOKUP($P234,'Kredieten productgroepen functi'!$C:$M,7,FALSE),"n.v.t.")</f>
        <v>Gedeputeerde Staten</v>
      </c>
      <c r="AP234" s="16" t="str">
        <f>IFERROR(VLOOKUP($P234,'Kredieten productgroepen functi'!$C:$M,8,FALSE),"n.v.t.")</f>
        <v>11</v>
      </c>
      <c r="AQ234" s="16" t="str">
        <f>IFERROR(VLOOKUP($P234,'Kredieten productgroepen functi'!$C:$M,9,FALSE),"n.v.t.")</f>
        <v>Gedeputeerde Staten</v>
      </c>
      <c r="AR234" s="16" t="str">
        <f>IFERROR(VLOOKUP($P234,'Kredieten productgroepen functi'!$C:$M,10,FALSE),"n.v.t.")</f>
        <v>1</v>
      </c>
      <c r="AS234" s="16" t="str">
        <f>IFERROR(VLOOKUP($P234,'Kredieten productgroepen functi'!$C:$M,11,FALSE),"n.v.t.")</f>
        <v>Algemeen bestuur</v>
      </c>
      <c r="AT234" s="16" t="str">
        <f t="shared" si="14"/>
        <v>Lasten</v>
      </c>
      <c r="AU234" s="16" t="str">
        <f>IFERROR(VLOOKUP($R234,Kostensoorten!$C:$J,7,FALSE),"n.v.t.")</f>
        <v>2.3.1</v>
      </c>
      <c r="AV234" s="16" t="str">
        <f>IFERROR(VLOOKUP($R234,Kostensoorten!$C:$J,8,FALSE),"n.v.t.")</f>
        <v>Aankopen niet duurzame goedere</v>
      </c>
    </row>
    <row r="235" spans="1:48">
      <c r="A235" s="16" t="s">
        <v>39</v>
      </c>
      <c r="B235" s="16" t="s">
        <v>39</v>
      </c>
      <c r="C235" s="16" t="s">
        <v>39</v>
      </c>
      <c r="D235" s="16" t="s">
        <v>39</v>
      </c>
      <c r="E235" s="16" t="s">
        <v>39</v>
      </c>
      <c r="F235" s="2" t="s">
        <v>7833</v>
      </c>
      <c r="G235" s="2" t="s">
        <v>39</v>
      </c>
      <c r="H235" s="2" t="s">
        <v>39</v>
      </c>
      <c r="I235" s="18">
        <v>5</v>
      </c>
      <c r="J235" s="16" t="s">
        <v>39</v>
      </c>
      <c r="K235" s="16" t="s">
        <v>39</v>
      </c>
      <c r="L235" s="16" t="s">
        <v>39</v>
      </c>
      <c r="M235" s="16" t="s">
        <v>39</v>
      </c>
      <c r="N235" s="16" t="s">
        <v>39</v>
      </c>
      <c r="O235" s="16" t="s">
        <v>39</v>
      </c>
      <c r="P235" s="16" t="str">
        <f t="shared" si="12"/>
        <v>611100</v>
      </c>
      <c r="Q235" s="16" t="str">
        <f>IFERROR(VLOOKUP($P235,'Kredieten productgroepen functi'!$C:$M,2,FALSE),"n.v.t.")</f>
        <v>Vergoedingen Ged.Staten</v>
      </c>
      <c r="R235" s="16" t="str">
        <f t="shared" si="13"/>
        <v>423170</v>
      </c>
      <c r="S235" s="16" t="str">
        <f>IFERROR(VLOOKUP($R235,Kostensoorten!$C:$J,2,FALSE),"n.v.t.")</f>
        <v>Werklunch/diner zakelijke relaties</v>
      </c>
      <c r="T235" s="16" t="s">
        <v>39</v>
      </c>
      <c r="U235" s="16" t="s">
        <v>39</v>
      </c>
      <c r="V235" s="16" t="s">
        <v>39</v>
      </c>
      <c r="W235" s="16" t="s">
        <v>39</v>
      </c>
      <c r="X235" s="16" t="s">
        <v>39</v>
      </c>
      <c r="Y235" s="16" t="s">
        <v>39</v>
      </c>
      <c r="Z235" s="16" t="s">
        <v>39</v>
      </c>
      <c r="AA235" s="16" t="s">
        <v>39</v>
      </c>
      <c r="AB235" s="16" t="s">
        <v>39</v>
      </c>
      <c r="AC235" s="16" t="s">
        <v>39</v>
      </c>
      <c r="AD235" s="16" t="s">
        <v>39</v>
      </c>
      <c r="AE235" s="16" t="s">
        <v>39</v>
      </c>
      <c r="AF235" s="16" t="s">
        <v>39</v>
      </c>
      <c r="AG235" s="16" t="s">
        <v>39</v>
      </c>
      <c r="AH235" s="16" t="s">
        <v>39</v>
      </c>
      <c r="AI235" s="16" t="s">
        <v>39</v>
      </c>
      <c r="AJ235" s="16" t="s">
        <v>39</v>
      </c>
      <c r="AL235" s="16" t="s">
        <v>39</v>
      </c>
      <c r="AM235" s="16" t="s">
        <v>39</v>
      </c>
      <c r="AN235" s="16" t="str">
        <f>IFERROR(VLOOKUP($P235,'Kredieten productgroepen functi'!$C:$M,6,FALSE),"n.v.t.")</f>
        <v>1101</v>
      </c>
      <c r="AO235" s="16" t="str">
        <f>IFERROR(VLOOKUP($P235,'Kredieten productgroepen functi'!$C:$M,7,FALSE),"n.v.t.")</f>
        <v>Gedeputeerde Staten</v>
      </c>
      <c r="AP235" s="16" t="str">
        <f>IFERROR(VLOOKUP($P235,'Kredieten productgroepen functi'!$C:$M,8,FALSE),"n.v.t.")</f>
        <v>11</v>
      </c>
      <c r="AQ235" s="16" t="str">
        <f>IFERROR(VLOOKUP($P235,'Kredieten productgroepen functi'!$C:$M,9,FALSE),"n.v.t.")</f>
        <v>Gedeputeerde Staten</v>
      </c>
      <c r="AR235" s="16" t="str">
        <f>IFERROR(VLOOKUP($P235,'Kredieten productgroepen functi'!$C:$M,10,FALSE),"n.v.t.")</f>
        <v>1</v>
      </c>
      <c r="AS235" s="16" t="str">
        <f>IFERROR(VLOOKUP($P235,'Kredieten productgroepen functi'!$C:$M,11,FALSE),"n.v.t.")</f>
        <v>Algemeen bestuur</v>
      </c>
      <c r="AT235" s="16" t="str">
        <f t="shared" si="14"/>
        <v>Lasten</v>
      </c>
      <c r="AU235" s="16" t="str">
        <f>IFERROR(VLOOKUP($R235,Kostensoorten!$C:$J,7,FALSE),"n.v.t.")</f>
        <v>2.3.1</v>
      </c>
      <c r="AV235" s="16" t="str">
        <f>IFERROR(VLOOKUP($R235,Kostensoorten!$C:$J,8,FALSE),"n.v.t.")</f>
        <v>Aankopen niet duurzame goedere</v>
      </c>
    </row>
    <row r="236" spans="1:48">
      <c r="A236" s="16" t="s">
        <v>39</v>
      </c>
      <c r="B236" s="16" t="s">
        <v>39</v>
      </c>
      <c r="C236" s="16" t="s">
        <v>39</v>
      </c>
      <c r="D236" s="16" t="s">
        <v>39</v>
      </c>
      <c r="E236" s="16" t="s">
        <v>39</v>
      </c>
      <c r="F236" s="2" t="s">
        <v>6605</v>
      </c>
      <c r="G236" s="2" t="s">
        <v>39</v>
      </c>
      <c r="H236" s="2" t="s">
        <v>39</v>
      </c>
      <c r="I236" s="18">
        <v>6122.11</v>
      </c>
      <c r="J236" s="16" t="s">
        <v>39</v>
      </c>
      <c r="K236" s="16" t="s">
        <v>39</v>
      </c>
      <c r="L236" s="16" t="s">
        <v>39</v>
      </c>
      <c r="M236" s="16" t="s">
        <v>39</v>
      </c>
      <c r="N236" s="16" t="s">
        <v>39</v>
      </c>
      <c r="O236" s="16" t="s">
        <v>39</v>
      </c>
      <c r="P236" s="16" t="str">
        <f t="shared" si="12"/>
        <v>611100</v>
      </c>
      <c r="Q236" s="16" t="str">
        <f>IFERROR(VLOOKUP($P236,'Kredieten productgroepen functi'!$C:$M,2,FALSE),"n.v.t.")</f>
        <v>Vergoedingen Ged.Staten</v>
      </c>
      <c r="R236" s="16" t="str">
        <f t="shared" si="13"/>
        <v>423170</v>
      </c>
      <c r="S236" s="16" t="str">
        <f>IFERROR(VLOOKUP($R236,Kostensoorten!$C:$J,2,FALSE),"n.v.t.")</f>
        <v>Werklunch/diner zakelijke relaties</v>
      </c>
      <c r="T236" s="16" t="s">
        <v>39</v>
      </c>
      <c r="U236" s="16" t="s">
        <v>39</v>
      </c>
      <c r="V236" s="16" t="s">
        <v>39</v>
      </c>
      <c r="W236" s="16" t="s">
        <v>39</v>
      </c>
      <c r="X236" s="16" t="s">
        <v>39</v>
      </c>
      <c r="Y236" s="16" t="s">
        <v>39</v>
      </c>
      <c r="Z236" s="16" t="s">
        <v>39</v>
      </c>
      <c r="AA236" s="16" t="s">
        <v>39</v>
      </c>
      <c r="AB236" s="16" t="s">
        <v>39</v>
      </c>
      <c r="AC236" s="16" t="s">
        <v>39</v>
      </c>
      <c r="AD236" s="16" t="s">
        <v>39</v>
      </c>
      <c r="AE236" s="16" t="s">
        <v>39</v>
      </c>
      <c r="AF236" s="16" t="s">
        <v>39</v>
      </c>
      <c r="AG236" s="16" t="s">
        <v>39</v>
      </c>
      <c r="AH236" s="16" t="s">
        <v>39</v>
      </c>
      <c r="AI236" s="16" t="s">
        <v>39</v>
      </c>
      <c r="AJ236" s="16" t="s">
        <v>39</v>
      </c>
      <c r="AL236" s="16" t="s">
        <v>39</v>
      </c>
      <c r="AM236" s="16" t="s">
        <v>39</v>
      </c>
      <c r="AN236" s="16" t="str">
        <f>IFERROR(VLOOKUP($P236,'Kredieten productgroepen functi'!$C:$M,6,FALSE),"n.v.t.")</f>
        <v>1101</v>
      </c>
      <c r="AO236" s="16" t="str">
        <f>IFERROR(VLOOKUP($P236,'Kredieten productgroepen functi'!$C:$M,7,FALSE),"n.v.t.")</f>
        <v>Gedeputeerde Staten</v>
      </c>
      <c r="AP236" s="16" t="str">
        <f>IFERROR(VLOOKUP($P236,'Kredieten productgroepen functi'!$C:$M,8,FALSE),"n.v.t.")</f>
        <v>11</v>
      </c>
      <c r="AQ236" s="16" t="str">
        <f>IFERROR(VLOOKUP($P236,'Kredieten productgroepen functi'!$C:$M,9,FALSE),"n.v.t.")</f>
        <v>Gedeputeerde Staten</v>
      </c>
      <c r="AR236" s="16" t="str">
        <f>IFERROR(VLOOKUP($P236,'Kredieten productgroepen functi'!$C:$M,10,FALSE),"n.v.t.")</f>
        <v>1</v>
      </c>
      <c r="AS236" s="16" t="str">
        <f>IFERROR(VLOOKUP($P236,'Kredieten productgroepen functi'!$C:$M,11,FALSE),"n.v.t.")</f>
        <v>Algemeen bestuur</v>
      </c>
      <c r="AT236" s="16" t="str">
        <f t="shared" si="14"/>
        <v>Lasten</v>
      </c>
      <c r="AU236" s="16" t="str">
        <f>IFERROR(VLOOKUP($R236,Kostensoorten!$C:$J,7,FALSE),"n.v.t.")</f>
        <v>2.3.1</v>
      </c>
      <c r="AV236" s="16" t="str">
        <f>IFERROR(VLOOKUP($R236,Kostensoorten!$C:$J,8,FALSE),"n.v.t.")</f>
        <v>Aankopen niet duurzame goedere</v>
      </c>
    </row>
    <row r="237" spans="1:48">
      <c r="A237" s="16" t="s">
        <v>39</v>
      </c>
      <c r="B237" s="16" t="s">
        <v>39</v>
      </c>
      <c r="C237" s="16" t="s">
        <v>39</v>
      </c>
      <c r="D237" s="16" t="s">
        <v>39</v>
      </c>
      <c r="E237" s="16" t="s">
        <v>39</v>
      </c>
      <c r="F237" s="2" t="s">
        <v>7834</v>
      </c>
      <c r="G237" s="2" t="s">
        <v>39</v>
      </c>
      <c r="H237" s="2" t="s">
        <v>39</v>
      </c>
      <c r="I237" s="18">
        <v>604.67999999999995</v>
      </c>
      <c r="J237" s="16" t="s">
        <v>39</v>
      </c>
      <c r="K237" s="16" t="s">
        <v>39</v>
      </c>
      <c r="L237" s="16" t="s">
        <v>39</v>
      </c>
      <c r="M237" s="16" t="s">
        <v>39</v>
      </c>
      <c r="N237" s="16" t="s">
        <v>39</v>
      </c>
      <c r="O237" s="16" t="s">
        <v>39</v>
      </c>
      <c r="P237" s="16" t="str">
        <f t="shared" si="12"/>
        <v>611100</v>
      </c>
      <c r="Q237" s="16" t="str">
        <f>IFERROR(VLOOKUP($P237,'Kredieten productgroepen functi'!$C:$M,2,FALSE),"n.v.t.")</f>
        <v>Vergoedingen Ged.Staten</v>
      </c>
      <c r="R237" s="16" t="str">
        <f t="shared" si="13"/>
        <v>423170</v>
      </c>
      <c r="S237" s="16" t="str">
        <f>IFERROR(VLOOKUP($R237,Kostensoorten!$C:$J,2,FALSE),"n.v.t.")</f>
        <v>Werklunch/diner zakelijke relaties</v>
      </c>
      <c r="T237" s="16" t="s">
        <v>39</v>
      </c>
      <c r="U237" s="16" t="s">
        <v>39</v>
      </c>
      <c r="V237" s="16" t="s">
        <v>39</v>
      </c>
      <c r="W237" s="16" t="s">
        <v>39</v>
      </c>
      <c r="X237" s="16" t="s">
        <v>39</v>
      </c>
      <c r="Y237" s="16" t="s">
        <v>39</v>
      </c>
      <c r="Z237" s="16" t="s">
        <v>39</v>
      </c>
      <c r="AA237" s="16" t="s">
        <v>39</v>
      </c>
      <c r="AB237" s="16" t="s">
        <v>39</v>
      </c>
      <c r="AC237" s="16" t="s">
        <v>39</v>
      </c>
      <c r="AD237" s="16" t="s">
        <v>39</v>
      </c>
      <c r="AE237" s="16" t="s">
        <v>39</v>
      </c>
      <c r="AF237" s="16" t="s">
        <v>39</v>
      </c>
      <c r="AG237" s="16" t="s">
        <v>39</v>
      </c>
      <c r="AH237" s="16" t="s">
        <v>39</v>
      </c>
      <c r="AI237" s="16" t="s">
        <v>39</v>
      </c>
      <c r="AJ237" s="16" t="s">
        <v>39</v>
      </c>
      <c r="AL237" s="16" t="s">
        <v>39</v>
      </c>
      <c r="AM237" s="16" t="s">
        <v>39</v>
      </c>
      <c r="AN237" s="16" t="str">
        <f>IFERROR(VLOOKUP($P237,'Kredieten productgroepen functi'!$C:$M,6,FALSE),"n.v.t.")</f>
        <v>1101</v>
      </c>
      <c r="AO237" s="16" t="str">
        <f>IFERROR(VLOOKUP($P237,'Kredieten productgroepen functi'!$C:$M,7,FALSE),"n.v.t.")</f>
        <v>Gedeputeerde Staten</v>
      </c>
      <c r="AP237" s="16" t="str">
        <f>IFERROR(VLOOKUP($P237,'Kredieten productgroepen functi'!$C:$M,8,FALSE),"n.v.t.")</f>
        <v>11</v>
      </c>
      <c r="AQ237" s="16" t="str">
        <f>IFERROR(VLOOKUP($P237,'Kredieten productgroepen functi'!$C:$M,9,FALSE),"n.v.t.")</f>
        <v>Gedeputeerde Staten</v>
      </c>
      <c r="AR237" s="16" t="str">
        <f>IFERROR(VLOOKUP($P237,'Kredieten productgroepen functi'!$C:$M,10,FALSE),"n.v.t.")</f>
        <v>1</v>
      </c>
      <c r="AS237" s="16" t="str">
        <f>IFERROR(VLOOKUP($P237,'Kredieten productgroepen functi'!$C:$M,11,FALSE),"n.v.t.")</f>
        <v>Algemeen bestuur</v>
      </c>
      <c r="AT237" s="16" t="str">
        <f t="shared" si="14"/>
        <v>Lasten</v>
      </c>
      <c r="AU237" s="16" t="str">
        <f>IFERROR(VLOOKUP($R237,Kostensoorten!$C:$J,7,FALSE),"n.v.t.")</f>
        <v>2.3.1</v>
      </c>
      <c r="AV237" s="16" t="str">
        <f>IFERROR(VLOOKUP($R237,Kostensoorten!$C:$J,8,FALSE),"n.v.t.")</f>
        <v>Aankopen niet duurzame goedere</v>
      </c>
    </row>
    <row r="238" spans="1:48">
      <c r="A238" s="16" t="s">
        <v>39</v>
      </c>
      <c r="B238" s="16" t="s">
        <v>39</v>
      </c>
      <c r="C238" s="16" t="s">
        <v>39</v>
      </c>
      <c r="D238" s="16" t="s">
        <v>39</v>
      </c>
      <c r="E238" s="16" t="s">
        <v>39</v>
      </c>
      <c r="F238" s="2" t="s">
        <v>6998</v>
      </c>
      <c r="G238" s="2" t="s">
        <v>39</v>
      </c>
      <c r="H238" s="2" t="s">
        <v>39</v>
      </c>
      <c r="I238" s="18">
        <v>1442.72</v>
      </c>
      <c r="J238" s="16" t="s">
        <v>39</v>
      </c>
      <c r="K238" s="16" t="s">
        <v>39</v>
      </c>
      <c r="L238" s="16" t="s">
        <v>39</v>
      </c>
      <c r="M238" s="16" t="s">
        <v>39</v>
      </c>
      <c r="N238" s="16" t="s">
        <v>39</v>
      </c>
      <c r="O238" s="16" t="s">
        <v>39</v>
      </c>
      <c r="P238" s="16" t="str">
        <f t="shared" si="12"/>
        <v>611100</v>
      </c>
      <c r="Q238" s="16" t="str">
        <f>IFERROR(VLOOKUP($P238,'Kredieten productgroepen functi'!$C:$M,2,FALSE),"n.v.t.")</f>
        <v>Vergoedingen Ged.Staten</v>
      </c>
      <c r="R238" s="16" t="str">
        <f t="shared" si="13"/>
        <v>423170</v>
      </c>
      <c r="S238" s="16" t="str">
        <f>IFERROR(VLOOKUP($R238,Kostensoorten!$C:$J,2,FALSE),"n.v.t.")</f>
        <v>Werklunch/diner zakelijke relaties</v>
      </c>
      <c r="T238" s="16" t="s">
        <v>39</v>
      </c>
      <c r="U238" s="16" t="s">
        <v>39</v>
      </c>
      <c r="V238" s="16" t="s">
        <v>39</v>
      </c>
      <c r="W238" s="16" t="s">
        <v>39</v>
      </c>
      <c r="X238" s="16" t="s">
        <v>39</v>
      </c>
      <c r="Y238" s="16" t="s">
        <v>39</v>
      </c>
      <c r="Z238" s="16" t="s">
        <v>39</v>
      </c>
      <c r="AA238" s="16" t="s">
        <v>39</v>
      </c>
      <c r="AB238" s="16" t="s">
        <v>39</v>
      </c>
      <c r="AC238" s="16" t="s">
        <v>39</v>
      </c>
      <c r="AD238" s="16" t="s">
        <v>39</v>
      </c>
      <c r="AE238" s="16" t="s">
        <v>39</v>
      </c>
      <c r="AF238" s="16" t="s">
        <v>39</v>
      </c>
      <c r="AG238" s="16" t="s">
        <v>39</v>
      </c>
      <c r="AH238" s="16" t="s">
        <v>39</v>
      </c>
      <c r="AI238" s="16" t="s">
        <v>39</v>
      </c>
      <c r="AJ238" s="16" t="s">
        <v>39</v>
      </c>
      <c r="AL238" s="16" t="s">
        <v>39</v>
      </c>
      <c r="AM238" s="16" t="s">
        <v>39</v>
      </c>
      <c r="AN238" s="16" t="str">
        <f>IFERROR(VLOOKUP($P238,'Kredieten productgroepen functi'!$C:$M,6,FALSE),"n.v.t.")</f>
        <v>1101</v>
      </c>
      <c r="AO238" s="16" t="str">
        <f>IFERROR(VLOOKUP($P238,'Kredieten productgroepen functi'!$C:$M,7,FALSE),"n.v.t.")</f>
        <v>Gedeputeerde Staten</v>
      </c>
      <c r="AP238" s="16" t="str">
        <f>IFERROR(VLOOKUP($P238,'Kredieten productgroepen functi'!$C:$M,8,FALSE),"n.v.t.")</f>
        <v>11</v>
      </c>
      <c r="AQ238" s="16" t="str">
        <f>IFERROR(VLOOKUP($P238,'Kredieten productgroepen functi'!$C:$M,9,FALSE),"n.v.t.")</f>
        <v>Gedeputeerde Staten</v>
      </c>
      <c r="AR238" s="16" t="str">
        <f>IFERROR(VLOOKUP($P238,'Kredieten productgroepen functi'!$C:$M,10,FALSE),"n.v.t.")</f>
        <v>1</v>
      </c>
      <c r="AS238" s="16" t="str">
        <f>IFERROR(VLOOKUP($P238,'Kredieten productgroepen functi'!$C:$M,11,FALSE),"n.v.t.")</f>
        <v>Algemeen bestuur</v>
      </c>
      <c r="AT238" s="16" t="str">
        <f t="shared" si="14"/>
        <v>Lasten</v>
      </c>
      <c r="AU238" s="16" t="str">
        <f>IFERROR(VLOOKUP($R238,Kostensoorten!$C:$J,7,FALSE),"n.v.t.")</f>
        <v>2.3.1</v>
      </c>
      <c r="AV238" s="16" t="str">
        <f>IFERROR(VLOOKUP($R238,Kostensoorten!$C:$J,8,FALSE),"n.v.t.")</f>
        <v>Aankopen niet duurzame goedere</v>
      </c>
    </row>
    <row r="239" spans="1:48">
      <c r="A239" s="16" t="s">
        <v>39</v>
      </c>
      <c r="B239" s="16" t="s">
        <v>39</v>
      </c>
      <c r="C239" s="16" t="s">
        <v>39</v>
      </c>
      <c r="D239" s="16" t="s">
        <v>39</v>
      </c>
      <c r="E239" s="16" t="s">
        <v>39</v>
      </c>
      <c r="F239" s="2" t="s">
        <v>6999</v>
      </c>
      <c r="G239" s="2" t="s">
        <v>39</v>
      </c>
      <c r="H239" s="2" t="s">
        <v>39</v>
      </c>
      <c r="I239" s="18">
        <v>2695</v>
      </c>
      <c r="J239" s="16" t="s">
        <v>39</v>
      </c>
      <c r="K239" s="16" t="s">
        <v>39</v>
      </c>
      <c r="L239" s="16" t="s">
        <v>39</v>
      </c>
      <c r="M239" s="16" t="s">
        <v>39</v>
      </c>
      <c r="N239" s="16" t="s">
        <v>39</v>
      </c>
      <c r="O239" s="16" t="s">
        <v>39</v>
      </c>
      <c r="P239" s="16" t="str">
        <f t="shared" si="12"/>
        <v>611100</v>
      </c>
      <c r="Q239" s="16" t="str">
        <f>IFERROR(VLOOKUP($P239,'Kredieten productgroepen functi'!$C:$M,2,FALSE),"n.v.t.")</f>
        <v>Vergoedingen Ged.Staten</v>
      </c>
      <c r="R239" s="16" t="str">
        <f t="shared" si="13"/>
        <v>423170</v>
      </c>
      <c r="S239" s="16" t="str">
        <f>IFERROR(VLOOKUP($R239,Kostensoorten!$C:$J,2,FALSE),"n.v.t.")</f>
        <v>Werklunch/diner zakelijke relaties</v>
      </c>
      <c r="T239" s="16" t="s">
        <v>39</v>
      </c>
      <c r="U239" s="16" t="s">
        <v>39</v>
      </c>
      <c r="V239" s="16" t="s">
        <v>39</v>
      </c>
      <c r="W239" s="16" t="s">
        <v>39</v>
      </c>
      <c r="X239" s="16" t="s">
        <v>39</v>
      </c>
      <c r="Y239" s="16" t="s">
        <v>39</v>
      </c>
      <c r="Z239" s="16" t="s">
        <v>39</v>
      </c>
      <c r="AA239" s="16" t="s">
        <v>39</v>
      </c>
      <c r="AB239" s="16" t="s">
        <v>39</v>
      </c>
      <c r="AC239" s="16" t="s">
        <v>39</v>
      </c>
      <c r="AD239" s="16" t="s">
        <v>39</v>
      </c>
      <c r="AE239" s="16" t="s">
        <v>39</v>
      </c>
      <c r="AF239" s="16" t="s">
        <v>39</v>
      </c>
      <c r="AG239" s="16" t="s">
        <v>39</v>
      </c>
      <c r="AH239" s="16" t="s">
        <v>39</v>
      </c>
      <c r="AI239" s="16" t="s">
        <v>39</v>
      </c>
      <c r="AJ239" s="16" t="s">
        <v>39</v>
      </c>
      <c r="AL239" s="16" t="s">
        <v>39</v>
      </c>
      <c r="AM239" s="16" t="s">
        <v>39</v>
      </c>
      <c r="AN239" s="16" t="str">
        <f>IFERROR(VLOOKUP($P239,'Kredieten productgroepen functi'!$C:$M,6,FALSE),"n.v.t.")</f>
        <v>1101</v>
      </c>
      <c r="AO239" s="16" t="str">
        <f>IFERROR(VLOOKUP($P239,'Kredieten productgroepen functi'!$C:$M,7,FALSE),"n.v.t.")</f>
        <v>Gedeputeerde Staten</v>
      </c>
      <c r="AP239" s="16" t="str">
        <f>IFERROR(VLOOKUP($P239,'Kredieten productgroepen functi'!$C:$M,8,FALSE),"n.v.t.")</f>
        <v>11</v>
      </c>
      <c r="AQ239" s="16" t="str">
        <f>IFERROR(VLOOKUP($P239,'Kredieten productgroepen functi'!$C:$M,9,FALSE),"n.v.t.")</f>
        <v>Gedeputeerde Staten</v>
      </c>
      <c r="AR239" s="16" t="str">
        <f>IFERROR(VLOOKUP($P239,'Kredieten productgroepen functi'!$C:$M,10,FALSE),"n.v.t.")</f>
        <v>1</v>
      </c>
      <c r="AS239" s="16" t="str">
        <f>IFERROR(VLOOKUP($P239,'Kredieten productgroepen functi'!$C:$M,11,FALSE),"n.v.t.")</f>
        <v>Algemeen bestuur</v>
      </c>
      <c r="AT239" s="16" t="str">
        <f t="shared" si="14"/>
        <v>Lasten</v>
      </c>
      <c r="AU239" s="16" t="str">
        <f>IFERROR(VLOOKUP($R239,Kostensoorten!$C:$J,7,FALSE),"n.v.t.")</f>
        <v>2.3.1</v>
      </c>
      <c r="AV239" s="16" t="str">
        <f>IFERROR(VLOOKUP($R239,Kostensoorten!$C:$J,8,FALSE),"n.v.t.")</f>
        <v>Aankopen niet duurzame goedere</v>
      </c>
    </row>
    <row r="240" spans="1:48">
      <c r="A240" s="16" t="s">
        <v>39</v>
      </c>
      <c r="B240" s="16" t="s">
        <v>39</v>
      </c>
      <c r="C240" s="16" t="s">
        <v>39</v>
      </c>
      <c r="D240" s="16" t="s">
        <v>39</v>
      </c>
      <c r="E240" s="16" t="s">
        <v>39</v>
      </c>
      <c r="F240" s="2" t="s">
        <v>9088</v>
      </c>
      <c r="G240" s="2" t="s">
        <v>39</v>
      </c>
      <c r="H240" s="2" t="s">
        <v>39</v>
      </c>
      <c r="I240" s="18">
        <v>53.96</v>
      </c>
      <c r="J240" s="16" t="s">
        <v>39</v>
      </c>
      <c r="K240" s="16" t="s">
        <v>39</v>
      </c>
      <c r="L240" s="16" t="s">
        <v>39</v>
      </c>
      <c r="M240" s="16" t="s">
        <v>39</v>
      </c>
      <c r="N240" s="16" t="s">
        <v>39</v>
      </c>
      <c r="O240" s="16" t="s">
        <v>39</v>
      </c>
      <c r="P240" s="16" t="str">
        <f t="shared" si="12"/>
        <v>611100</v>
      </c>
      <c r="Q240" s="16" t="str">
        <f>IFERROR(VLOOKUP($P240,'Kredieten productgroepen functi'!$C:$M,2,FALSE),"n.v.t.")</f>
        <v>Vergoedingen Ged.Staten</v>
      </c>
      <c r="R240" s="16" t="str">
        <f t="shared" si="13"/>
        <v>423170</v>
      </c>
      <c r="S240" s="16" t="str">
        <f>IFERROR(VLOOKUP($R240,Kostensoorten!$C:$J,2,FALSE),"n.v.t.")</f>
        <v>Werklunch/diner zakelijke relaties</v>
      </c>
      <c r="T240" s="16" t="s">
        <v>39</v>
      </c>
      <c r="U240" s="16" t="s">
        <v>39</v>
      </c>
      <c r="V240" s="16" t="s">
        <v>39</v>
      </c>
      <c r="W240" s="16" t="s">
        <v>39</v>
      </c>
      <c r="X240" s="16" t="s">
        <v>39</v>
      </c>
      <c r="Y240" s="16" t="s">
        <v>39</v>
      </c>
      <c r="Z240" s="16" t="s">
        <v>39</v>
      </c>
      <c r="AA240" s="16" t="s">
        <v>39</v>
      </c>
      <c r="AB240" s="16" t="s">
        <v>39</v>
      </c>
      <c r="AC240" s="16" t="s">
        <v>39</v>
      </c>
      <c r="AD240" s="16" t="s">
        <v>39</v>
      </c>
      <c r="AE240" s="16" t="s">
        <v>39</v>
      </c>
      <c r="AF240" s="16" t="s">
        <v>39</v>
      </c>
      <c r="AG240" s="16" t="s">
        <v>39</v>
      </c>
      <c r="AH240" s="16" t="s">
        <v>39</v>
      </c>
      <c r="AI240" s="16" t="s">
        <v>39</v>
      </c>
      <c r="AJ240" s="16" t="s">
        <v>39</v>
      </c>
      <c r="AL240" s="16" t="s">
        <v>39</v>
      </c>
      <c r="AM240" s="16" t="s">
        <v>39</v>
      </c>
      <c r="AN240" s="16" t="str">
        <f>IFERROR(VLOOKUP($P240,'Kredieten productgroepen functi'!$C:$M,6,FALSE),"n.v.t.")</f>
        <v>1101</v>
      </c>
      <c r="AO240" s="16" t="str">
        <f>IFERROR(VLOOKUP($P240,'Kredieten productgroepen functi'!$C:$M,7,FALSE),"n.v.t.")</f>
        <v>Gedeputeerde Staten</v>
      </c>
      <c r="AP240" s="16" t="str">
        <f>IFERROR(VLOOKUP($P240,'Kredieten productgroepen functi'!$C:$M,8,FALSE),"n.v.t.")</f>
        <v>11</v>
      </c>
      <c r="AQ240" s="16" t="str">
        <f>IFERROR(VLOOKUP($P240,'Kredieten productgroepen functi'!$C:$M,9,FALSE),"n.v.t.")</f>
        <v>Gedeputeerde Staten</v>
      </c>
      <c r="AR240" s="16" t="str">
        <f>IFERROR(VLOOKUP($P240,'Kredieten productgroepen functi'!$C:$M,10,FALSE),"n.v.t.")</f>
        <v>1</v>
      </c>
      <c r="AS240" s="16" t="str">
        <f>IFERROR(VLOOKUP($P240,'Kredieten productgroepen functi'!$C:$M,11,FALSE),"n.v.t.")</f>
        <v>Algemeen bestuur</v>
      </c>
      <c r="AT240" s="16" t="str">
        <f t="shared" si="14"/>
        <v>Lasten</v>
      </c>
      <c r="AU240" s="16" t="str">
        <f>IFERROR(VLOOKUP($R240,Kostensoorten!$C:$J,7,FALSE),"n.v.t.")</f>
        <v>2.3.1</v>
      </c>
      <c r="AV240" s="16" t="str">
        <f>IFERROR(VLOOKUP($R240,Kostensoorten!$C:$J,8,FALSE),"n.v.t.")</f>
        <v>Aankopen niet duurzame goedere</v>
      </c>
    </row>
    <row r="241" spans="1:48">
      <c r="A241" s="16" t="s">
        <v>39</v>
      </c>
      <c r="B241" s="16" t="s">
        <v>39</v>
      </c>
      <c r="C241" s="16" t="s">
        <v>39</v>
      </c>
      <c r="D241" s="16" t="s">
        <v>39</v>
      </c>
      <c r="E241" s="16" t="s">
        <v>39</v>
      </c>
      <c r="F241" s="2" t="s">
        <v>8522</v>
      </c>
      <c r="G241" s="2" t="s">
        <v>39</v>
      </c>
      <c r="H241" s="2" t="s">
        <v>39</v>
      </c>
      <c r="I241" s="18">
        <v>382.35</v>
      </c>
      <c r="J241" s="16" t="s">
        <v>39</v>
      </c>
      <c r="K241" s="16" t="s">
        <v>39</v>
      </c>
      <c r="L241" s="16" t="s">
        <v>39</v>
      </c>
      <c r="M241" s="16" t="s">
        <v>39</v>
      </c>
      <c r="N241" s="16" t="s">
        <v>39</v>
      </c>
      <c r="O241" s="16" t="s">
        <v>39</v>
      </c>
      <c r="P241" s="16" t="str">
        <f t="shared" si="12"/>
        <v>611100</v>
      </c>
      <c r="Q241" s="16" t="str">
        <f>IFERROR(VLOOKUP($P241,'Kredieten productgroepen functi'!$C:$M,2,FALSE),"n.v.t.")</f>
        <v>Vergoedingen Ged.Staten</v>
      </c>
      <c r="R241" s="16" t="str">
        <f t="shared" si="13"/>
        <v>423171</v>
      </c>
      <c r="S241" s="16" t="str">
        <f>IFERROR(VLOOKUP($R241,Kostensoorten!$C:$J,2,FALSE),"n.v.t.")</f>
        <v>Maaltijden als gevolg van overwerk</v>
      </c>
      <c r="T241" s="16" t="s">
        <v>39</v>
      </c>
      <c r="U241" s="16" t="s">
        <v>39</v>
      </c>
      <c r="V241" s="16" t="s">
        <v>39</v>
      </c>
      <c r="W241" s="16" t="s">
        <v>39</v>
      </c>
      <c r="X241" s="16" t="s">
        <v>39</v>
      </c>
      <c r="Y241" s="16" t="s">
        <v>39</v>
      </c>
      <c r="Z241" s="16" t="s">
        <v>39</v>
      </c>
      <c r="AA241" s="16" t="s">
        <v>39</v>
      </c>
      <c r="AB241" s="16" t="s">
        <v>39</v>
      </c>
      <c r="AC241" s="16" t="s">
        <v>39</v>
      </c>
      <c r="AD241" s="16" t="s">
        <v>39</v>
      </c>
      <c r="AE241" s="16" t="s">
        <v>39</v>
      </c>
      <c r="AF241" s="16" t="s">
        <v>39</v>
      </c>
      <c r="AG241" s="16" t="s">
        <v>39</v>
      </c>
      <c r="AH241" s="16" t="s">
        <v>39</v>
      </c>
      <c r="AI241" s="16" t="s">
        <v>39</v>
      </c>
      <c r="AJ241" s="16" t="s">
        <v>39</v>
      </c>
      <c r="AL241" s="16" t="s">
        <v>39</v>
      </c>
      <c r="AM241" s="16" t="s">
        <v>39</v>
      </c>
      <c r="AN241" s="16" t="str">
        <f>IFERROR(VLOOKUP($P241,'Kredieten productgroepen functi'!$C:$M,6,FALSE),"n.v.t.")</f>
        <v>1101</v>
      </c>
      <c r="AO241" s="16" t="str">
        <f>IFERROR(VLOOKUP($P241,'Kredieten productgroepen functi'!$C:$M,7,FALSE),"n.v.t.")</f>
        <v>Gedeputeerde Staten</v>
      </c>
      <c r="AP241" s="16" t="str">
        <f>IFERROR(VLOOKUP($P241,'Kredieten productgroepen functi'!$C:$M,8,FALSE),"n.v.t.")</f>
        <v>11</v>
      </c>
      <c r="AQ241" s="16" t="str">
        <f>IFERROR(VLOOKUP($P241,'Kredieten productgroepen functi'!$C:$M,9,FALSE),"n.v.t.")</f>
        <v>Gedeputeerde Staten</v>
      </c>
      <c r="AR241" s="16" t="str">
        <f>IFERROR(VLOOKUP($P241,'Kredieten productgroepen functi'!$C:$M,10,FALSE),"n.v.t.")</f>
        <v>1</v>
      </c>
      <c r="AS241" s="16" t="str">
        <f>IFERROR(VLOOKUP($P241,'Kredieten productgroepen functi'!$C:$M,11,FALSE),"n.v.t.")</f>
        <v>Algemeen bestuur</v>
      </c>
      <c r="AT241" s="16" t="str">
        <f t="shared" si="14"/>
        <v>Lasten</v>
      </c>
      <c r="AU241" s="16" t="str">
        <f>IFERROR(VLOOKUP($R241,Kostensoorten!$C:$J,7,FALSE),"n.v.t.")</f>
        <v>2.3.1</v>
      </c>
      <c r="AV241" s="16" t="str">
        <f>IFERROR(VLOOKUP($R241,Kostensoorten!$C:$J,8,FALSE),"n.v.t.")</f>
        <v>Aankopen niet duurzame goedere</v>
      </c>
    </row>
    <row r="242" spans="1:48">
      <c r="A242" s="16" t="s">
        <v>39</v>
      </c>
      <c r="B242" s="16" t="s">
        <v>39</v>
      </c>
      <c r="C242" s="16" t="s">
        <v>39</v>
      </c>
      <c r="D242" s="16" t="s">
        <v>39</v>
      </c>
      <c r="E242" s="16" t="s">
        <v>39</v>
      </c>
      <c r="F242" s="2" t="s">
        <v>7835</v>
      </c>
      <c r="G242" s="2" t="s">
        <v>39</v>
      </c>
      <c r="H242" s="2" t="s">
        <v>39</v>
      </c>
      <c r="I242" s="18">
        <v>7.9</v>
      </c>
      <c r="J242" s="16" t="s">
        <v>39</v>
      </c>
      <c r="K242" s="16" t="s">
        <v>39</v>
      </c>
      <c r="L242" s="16" t="s">
        <v>39</v>
      </c>
      <c r="M242" s="16" t="s">
        <v>39</v>
      </c>
      <c r="N242" s="16" t="s">
        <v>39</v>
      </c>
      <c r="O242" s="16" t="s">
        <v>39</v>
      </c>
      <c r="P242" s="16" t="str">
        <f t="shared" si="12"/>
        <v>611100</v>
      </c>
      <c r="Q242" s="16" t="str">
        <f>IFERROR(VLOOKUP($P242,'Kredieten productgroepen functi'!$C:$M,2,FALSE),"n.v.t.")</f>
        <v>Vergoedingen Ged.Staten</v>
      </c>
      <c r="R242" s="16" t="str">
        <f t="shared" si="13"/>
        <v>423172</v>
      </c>
      <c r="S242" s="16" t="str">
        <f>IFERROR(VLOOKUP($R242,Kostensoorten!$C:$J,2,FALSE),"n.v.t.")</f>
        <v>Taart/frisdrank in werktijd</v>
      </c>
      <c r="T242" s="16" t="s">
        <v>39</v>
      </c>
      <c r="U242" s="16" t="s">
        <v>39</v>
      </c>
      <c r="V242" s="16" t="s">
        <v>39</v>
      </c>
      <c r="W242" s="16" t="s">
        <v>39</v>
      </c>
      <c r="X242" s="16" t="s">
        <v>39</v>
      </c>
      <c r="Y242" s="16" t="s">
        <v>39</v>
      </c>
      <c r="Z242" s="16" t="s">
        <v>39</v>
      </c>
      <c r="AA242" s="16" t="s">
        <v>39</v>
      </c>
      <c r="AB242" s="16" t="s">
        <v>39</v>
      </c>
      <c r="AC242" s="16" t="s">
        <v>39</v>
      </c>
      <c r="AD242" s="16" t="s">
        <v>39</v>
      </c>
      <c r="AE242" s="16" t="s">
        <v>39</v>
      </c>
      <c r="AF242" s="16" t="s">
        <v>39</v>
      </c>
      <c r="AG242" s="16" t="s">
        <v>39</v>
      </c>
      <c r="AH242" s="16" t="s">
        <v>39</v>
      </c>
      <c r="AI242" s="16" t="s">
        <v>39</v>
      </c>
      <c r="AJ242" s="16" t="s">
        <v>39</v>
      </c>
      <c r="AL242" s="16" t="s">
        <v>39</v>
      </c>
      <c r="AM242" s="16" t="s">
        <v>39</v>
      </c>
      <c r="AN242" s="16" t="str">
        <f>IFERROR(VLOOKUP($P242,'Kredieten productgroepen functi'!$C:$M,6,FALSE),"n.v.t.")</f>
        <v>1101</v>
      </c>
      <c r="AO242" s="16" t="str">
        <f>IFERROR(VLOOKUP($P242,'Kredieten productgroepen functi'!$C:$M,7,FALSE),"n.v.t.")</f>
        <v>Gedeputeerde Staten</v>
      </c>
      <c r="AP242" s="16" t="str">
        <f>IFERROR(VLOOKUP($P242,'Kredieten productgroepen functi'!$C:$M,8,FALSE),"n.v.t.")</f>
        <v>11</v>
      </c>
      <c r="AQ242" s="16" t="str">
        <f>IFERROR(VLOOKUP($P242,'Kredieten productgroepen functi'!$C:$M,9,FALSE),"n.v.t.")</f>
        <v>Gedeputeerde Staten</v>
      </c>
      <c r="AR242" s="16" t="str">
        <f>IFERROR(VLOOKUP($P242,'Kredieten productgroepen functi'!$C:$M,10,FALSE),"n.v.t.")</f>
        <v>1</v>
      </c>
      <c r="AS242" s="16" t="str">
        <f>IFERROR(VLOOKUP($P242,'Kredieten productgroepen functi'!$C:$M,11,FALSE),"n.v.t.")</f>
        <v>Algemeen bestuur</v>
      </c>
      <c r="AT242" s="16" t="str">
        <f t="shared" si="14"/>
        <v>Lasten</v>
      </c>
      <c r="AU242" s="16" t="str">
        <f>IFERROR(VLOOKUP($R242,Kostensoorten!$C:$J,7,FALSE),"n.v.t.")</f>
        <v>2.3.1</v>
      </c>
      <c r="AV242" s="16" t="str">
        <f>IFERROR(VLOOKUP($R242,Kostensoorten!$C:$J,8,FALSE),"n.v.t.")</f>
        <v>Aankopen niet duurzame goedere</v>
      </c>
    </row>
    <row r="243" spans="1:48">
      <c r="A243" s="16" t="s">
        <v>39</v>
      </c>
      <c r="B243" s="16" t="s">
        <v>39</v>
      </c>
      <c r="C243" s="16" t="s">
        <v>39</v>
      </c>
      <c r="D243" s="16" t="s">
        <v>39</v>
      </c>
      <c r="E243" s="16" t="s">
        <v>39</v>
      </c>
      <c r="F243" s="2" t="s">
        <v>6606</v>
      </c>
      <c r="G243" s="2" t="s">
        <v>39</v>
      </c>
      <c r="H243" s="2" t="s">
        <v>39</v>
      </c>
      <c r="I243" s="18">
        <v>1613.86</v>
      </c>
      <c r="J243" s="16" t="s">
        <v>39</v>
      </c>
      <c r="K243" s="16" t="s">
        <v>39</v>
      </c>
      <c r="L243" s="16" t="s">
        <v>39</v>
      </c>
      <c r="M243" s="16" t="s">
        <v>39</v>
      </c>
      <c r="N243" s="16" t="s">
        <v>39</v>
      </c>
      <c r="O243" s="16" t="s">
        <v>39</v>
      </c>
      <c r="P243" s="16" t="str">
        <f t="shared" si="12"/>
        <v>611100</v>
      </c>
      <c r="Q243" s="16" t="str">
        <f>IFERROR(VLOOKUP($P243,'Kredieten productgroepen functi'!$C:$M,2,FALSE),"n.v.t.")</f>
        <v>Vergoedingen Ged.Staten</v>
      </c>
      <c r="R243" s="16" t="str">
        <f t="shared" si="13"/>
        <v>423172</v>
      </c>
      <c r="S243" s="16" t="str">
        <f>IFERROR(VLOOKUP($R243,Kostensoorten!$C:$J,2,FALSE),"n.v.t.")</f>
        <v>Taart/frisdrank in werktijd</v>
      </c>
      <c r="T243" s="16" t="s">
        <v>39</v>
      </c>
      <c r="U243" s="16" t="s">
        <v>39</v>
      </c>
      <c r="V243" s="16" t="s">
        <v>39</v>
      </c>
      <c r="W243" s="16" t="s">
        <v>39</v>
      </c>
      <c r="X243" s="16" t="s">
        <v>39</v>
      </c>
      <c r="Y243" s="16" t="s">
        <v>39</v>
      </c>
      <c r="Z243" s="16" t="s">
        <v>39</v>
      </c>
      <c r="AA243" s="16" t="s">
        <v>39</v>
      </c>
      <c r="AB243" s="16" t="s">
        <v>39</v>
      </c>
      <c r="AC243" s="16" t="s">
        <v>39</v>
      </c>
      <c r="AD243" s="16" t="s">
        <v>39</v>
      </c>
      <c r="AE243" s="16" t="s">
        <v>39</v>
      </c>
      <c r="AF243" s="16" t="s">
        <v>39</v>
      </c>
      <c r="AG243" s="16" t="s">
        <v>39</v>
      </c>
      <c r="AH243" s="16" t="s">
        <v>39</v>
      </c>
      <c r="AI243" s="16" t="s">
        <v>39</v>
      </c>
      <c r="AJ243" s="16" t="s">
        <v>39</v>
      </c>
      <c r="AL243" s="16" t="s">
        <v>39</v>
      </c>
      <c r="AM243" s="16" t="s">
        <v>39</v>
      </c>
      <c r="AN243" s="16" t="str">
        <f>IFERROR(VLOOKUP($P243,'Kredieten productgroepen functi'!$C:$M,6,FALSE),"n.v.t.")</f>
        <v>1101</v>
      </c>
      <c r="AO243" s="16" t="str">
        <f>IFERROR(VLOOKUP($P243,'Kredieten productgroepen functi'!$C:$M,7,FALSE),"n.v.t.")</f>
        <v>Gedeputeerde Staten</v>
      </c>
      <c r="AP243" s="16" t="str">
        <f>IFERROR(VLOOKUP($P243,'Kredieten productgroepen functi'!$C:$M,8,FALSE),"n.v.t.")</f>
        <v>11</v>
      </c>
      <c r="AQ243" s="16" t="str">
        <f>IFERROR(VLOOKUP($P243,'Kredieten productgroepen functi'!$C:$M,9,FALSE),"n.v.t.")</f>
        <v>Gedeputeerde Staten</v>
      </c>
      <c r="AR243" s="16" t="str">
        <f>IFERROR(VLOOKUP($P243,'Kredieten productgroepen functi'!$C:$M,10,FALSE),"n.v.t.")</f>
        <v>1</v>
      </c>
      <c r="AS243" s="16" t="str">
        <f>IFERROR(VLOOKUP($P243,'Kredieten productgroepen functi'!$C:$M,11,FALSE),"n.v.t.")</f>
        <v>Algemeen bestuur</v>
      </c>
      <c r="AT243" s="16" t="str">
        <f t="shared" si="14"/>
        <v>Lasten</v>
      </c>
      <c r="AU243" s="16" t="str">
        <f>IFERROR(VLOOKUP($R243,Kostensoorten!$C:$J,7,FALSE),"n.v.t.")</f>
        <v>2.3.1</v>
      </c>
      <c r="AV243" s="16" t="str">
        <f>IFERROR(VLOOKUP($R243,Kostensoorten!$C:$J,8,FALSE),"n.v.t.")</f>
        <v>Aankopen niet duurzame goedere</v>
      </c>
    </row>
    <row r="244" spans="1:48">
      <c r="A244" s="16" t="s">
        <v>39</v>
      </c>
      <c r="B244" s="16" t="s">
        <v>39</v>
      </c>
      <c r="C244" s="16" t="s">
        <v>39</v>
      </c>
      <c r="D244" s="16" t="s">
        <v>39</v>
      </c>
      <c r="E244" s="16" t="s">
        <v>39</v>
      </c>
      <c r="F244" s="2" t="s">
        <v>6607</v>
      </c>
      <c r="G244" s="2" t="s">
        <v>39</v>
      </c>
      <c r="H244" s="2" t="s">
        <v>39</v>
      </c>
      <c r="I244" s="18">
        <v>278.13</v>
      </c>
      <c r="J244" s="16" t="s">
        <v>39</v>
      </c>
      <c r="K244" s="16" t="s">
        <v>39</v>
      </c>
      <c r="L244" s="16" t="s">
        <v>39</v>
      </c>
      <c r="M244" s="16" t="s">
        <v>39</v>
      </c>
      <c r="N244" s="16" t="s">
        <v>39</v>
      </c>
      <c r="O244" s="16" t="s">
        <v>39</v>
      </c>
      <c r="P244" s="16" t="str">
        <f t="shared" si="12"/>
        <v>611100</v>
      </c>
      <c r="Q244" s="16" t="str">
        <f>IFERROR(VLOOKUP($P244,'Kredieten productgroepen functi'!$C:$M,2,FALSE),"n.v.t.")</f>
        <v>Vergoedingen Ged.Staten</v>
      </c>
      <c r="R244" s="16" t="str">
        <f t="shared" si="13"/>
        <v>423172</v>
      </c>
      <c r="S244" s="16" t="str">
        <f>IFERROR(VLOOKUP($R244,Kostensoorten!$C:$J,2,FALSE),"n.v.t.")</f>
        <v>Taart/frisdrank in werktijd</v>
      </c>
      <c r="T244" s="16" t="s">
        <v>39</v>
      </c>
      <c r="U244" s="16" t="s">
        <v>39</v>
      </c>
      <c r="V244" s="16" t="s">
        <v>39</v>
      </c>
      <c r="W244" s="16" t="s">
        <v>39</v>
      </c>
      <c r="X244" s="16" t="s">
        <v>39</v>
      </c>
      <c r="Y244" s="16" t="s">
        <v>39</v>
      </c>
      <c r="Z244" s="16" t="s">
        <v>39</v>
      </c>
      <c r="AA244" s="16" t="s">
        <v>39</v>
      </c>
      <c r="AB244" s="16" t="s">
        <v>39</v>
      </c>
      <c r="AC244" s="16" t="s">
        <v>39</v>
      </c>
      <c r="AD244" s="16" t="s">
        <v>39</v>
      </c>
      <c r="AE244" s="16" t="s">
        <v>39</v>
      </c>
      <c r="AF244" s="16" t="s">
        <v>39</v>
      </c>
      <c r="AG244" s="16" t="s">
        <v>39</v>
      </c>
      <c r="AH244" s="16" t="s">
        <v>39</v>
      </c>
      <c r="AI244" s="16" t="s">
        <v>39</v>
      </c>
      <c r="AJ244" s="16" t="s">
        <v>39</v>
      </c>
      <c r="AL244" s="16" t="s">
        <v>39</v>
      </c>
      <c r="AM244" s="16" t="s">
        <v>39</v>
      </c>
      <c r="AN244" s="16" t="str">
        <f>IFERROR(VLOOKUP($P244,'Kredieten productgroepen functi'!$C:$M,6,FALSE),"n.v.t.")</f>
        <v>1101</v>
      </c>
      <c r="AO244" s="16" t="str">
        <f>IFERROR(VLOOKUP($P244,'Kredieten productgroepen functi'!$C:$M,7,FALSE),"n.v.t.")</f>
        <v>Gedeputeerde Staten</v>
      </c>
      <c r="AP244" s="16" t="str">
        <f>IFERROR(VLOOKUP($P244,'Kredieten productgroepen functi'!$C:$M,8,FALSE),"n.v.t.")</f>
        <v>11</v>
      </c>
      <c r="AQ244" s="16" t="str">
        <f>IFERROR(VLOOKUP($P244,'Kredieten productgroepen functi'!$C:$M,9,FALSE),"n.v.t.")</f>
        <v>Gedeputeerde Staten</v>
      </c>
      <c r="AR244" s="16" t="str">
        <f>IFERROR(VLOOKUP($P244,'Kredieten productgroepen functi'!$C:$M,10,FALSE),"n.v.t.")</f>
        <v>1</v>
      </c>
      <c r="AS244" s="16" t="str">
        <f>IFERROR(VLOOKUP($P244,'Kredieten productgroepen functi'!$C:$M,11,FALSE),"n.v.t.")</f>
        <v>Algemeen bestuur</v>
      </c>
      <c r="AT244" s="16" t="str">
        <f t="shared" si="14"/>
        <v>Lasten</v>
      </c>
      <c r="AU244" s="16" t="str">
        <f>IFERROR(VLOOKUP($R244,Kostensoorten!$C:$J,7,FALSE),"n.v.t.")</f>
        <v>2.3.1</v>
      </c>
      <c r="AV244" s="16" t="str">
        <f>IFERROR(VLOOKUP($R244,Kostensoorten!$C:$J,8,FALSE),"n.v.t.")</f>
        <v>Aankopen niet duurzame goedere</v>
      </c>
    </row>
    <row r="245" spans="1:48">
      <c r="A245" s="16" t="s">
        <v>39</v>
      </c>
      <c r="B245" s="16" t="s">
        <v>39</v>
      </c>
      <c r="C245" s="16" t="s">
        <v>39</v>
      </c>
      <c r="D245" s="16" t="s">
        <v>39</v>
      </c>
      <c r="E245" s="16" t="s">
        <v>39</v>
      </c>
      <c r="F245" s="2" t="s">
        <v>7836</v>
      </c>
      <c r="G245" s="2" t="s">
        <v>39</v>
      </c>
      <c r="H245" s="2" t="s">
        <v>39</v>
      </c>
      <c r="I245" s="18">
        <v>25.2</v>
      </c>
      <c r="J245" s="16" t="s">
        <v>39</v>
      </c>
      <c r="K245" s="16" t="s">
        <v>39</v>
      </c>
      <c r="L245" s="16" t="s">
        <v>39</v>
      </c>
      <c r="M245" s="16" t="s">
        <v>39</v>
      </c>
      <c r="N245" s="16" t="s">
        <v>39</v>
      </c>
      <c r="O245" s="16" t="s">
        <v>39</v>
      </c>
      <c r="P245" s="16" t="str">
        <f t="shared" si="12"/>
        <v>611100</v>
      </c>
      <c r="Q245" s="16" t="str">
        <f>IFERROR(VLOOKUP($P245,'Kredieten productgroepen functi'!$C:$M,2,FALSE),"n.v.t.")</f>
        <v>Vergoedingen Ged.Staten</v>
      </c>
      <c r="R245" s="16" t="str">
        <f t="shared" si="13"/>
        <v>423172</v>
      </c>
      <c r="S245" s="16" t="str">
        <f>IFERROR(VLOOKUP($R245,Kostensoorten!$C:$J,2,FALSE),"n.v.t.")</f>
        <v>Taart/frisdrank in werktijd</v>
      </c>
      <c r="T245" s="16" t="s">
        <v>39</v>
      </c>
      <c r="U245" s="16" t="s">
        <v>39</v>
      </c>
      <c r="V245" s="16" t="s">
        <v>39</v>
      </c>
      <c r="W245" s="16" t="s">
        <v>39</v>
      </c>
      <c r="X245" s="16" t="s">
        <v>39</v>
      </c>
      <c r="Y245" s="16" t="s">
        <v>39</v>
      </c>
      <c r="Z245" s="16" t="s">
        <v>39</v>
      </c>
      <c r="AA245" s="16" t="s">
        <v>39</v>
      </c>
      <c r="AB245" s="16" t="s">
        <v>39</v>
      </c>
      <c r="AC245" s="16" t="s">
        <v>39</v>
      </c>
      <c r="AD245" s="16" t="s">
        <v>39</v>
      </c>
      <c r="AE245" s="16" t="s">
        <v>39</v>
      </c>
      <c r="AF245" s="16" t="s">
        <v>39</v>
      </c>
      <c r="AG245" s="16" t="s">
        <v>39</v>
      </c>
      <c r="AH245" s="16" t="s">
        <v>39</v>
      </c>
      <c r="AI245" s="16" t="s">
        <v>39</v>
      </c>
      <c r="AJ245" s="16" t="s">
        <v>39</v>
      </c>
      <c r="AL245" s="16" t="s">
        <v>39</v>
      </c>
      <c r="AM245" s="16" t="s">
        <v>39</v>
      </c>
      <c r="AN245" s="16" t="str">
        <f>IFERROR(VLOOKUP($P245,'Kredieten productgroepen functi'!$C:$M,6,FALSE),"n.v.t.")</f>
        <v>1101</v>
      </c>
      <c r="AO245" s="16" t="str">
        <f>IFERROR(VLOOKUP($P245,'Kredieten productgroepen functi'!$C:$M,7,FALSE),"n.v.t.")</f>
        <v>Gedeputeerde Staten</v>
      </c>
      <c r="AP245" s="16" t="str">
        <f>IFERROR(VLOOKUP($P245,'Kredieten productgroepen functi'!$C:$M,8,FALSE),"n.v.t.")</f>
        <v>11</v>
      </c>
      <c r="AQ245" s="16" t="str">
        <f>IFERROR(VLOOKUP($P245,'Kredieten productgroepen functi'!$C:$M,9,FALSE),"n.v.t.")</f>
        <v>Gedeputeerde Staten</v>
      </c>
      <c r="AR245" s="16" t="str">
        <f>IFERROR(VLOOKUP($P245,'Kredieten productgroepen functi'!$C:$M,10,FALSE),"n.v.t.")</f>
        <v>1</v>
      </c>
      <c r="AS245" s="16" t="str">
        <f>IFERROR(VLOOKUP($P245,'Kredieten productgroepen functi'!$C:$M,11,FALSE),"n.v.t.")</f>
        <v>Algemeen bestuur</v>
      </c>
      <c r="AT245" s="16" t="str">
        <f t="shared" si="14"/>
        <v>Lasten</v>
      </c>
      <c r="AU245" s="16" t="str">
        <f>IFERROR(VLOOKUP($R245,Kostensoorten!$C:$J,7,FALSE),"n.v.t.")</f>
        <v>2.3.1</v>
      </c>
      <c r="AV245" s="16" t="str">
        <f>IFERROR(VLOOKUP($R245,Kostensoorten!$C:$J,8,FALSE),"n.v.t.")</f>
        <v>Aankopen niet duurzame goedere</v>
      </c>
    </row>
    <row r="246" spans="1:48">
      <c r="A246" s="16" t="s">
        <v>39</v>
      </c>
      <c r="B246" s="16" t="s">
        <v>39</v>
      </c>
      <c r="C246" s="16" t="s">
        <v>39</v>
      </c>
      <c r="D246" s="16" t="s">
        <v>39</v>
      </c>
      <c r="E246" s="16" t="s">
        <v>39</v>
      </c>
      <c r="F246" s="2" t="s">
        <v>7837</v>
      </c>
      <c r="G246" s="2" t="s">
        <v>39</v>
      </c>
      <c r="H246" s="2" t="s">
        <v>39</v>
      </c>
      <c r="I246" s="18">
        <v>693.35</v>
      </c>
      <c r="J246" s="16" t="s">
        <v>39</v>
      </c>
      <c r="K246" s="16" t="s">
        <v>39</v>
      </c>
      <c r="L246" s="16" t="s">
        <v>39</v>
      </c>
      <c r="M246" s="16" t="s">
        <v>39</v>
      </c>
      <c r="N246" s="16" t="s">
        <v>39</v>
      </c>
      <c r="O246" s="16" t="s">
        <v>39</v>
      </c>
      <c r="P246" s="16" t="str">
        <f t="shared" si="12"/>
        <v>611100</v>
      </c>
      <c r="Q246" s="16" t="str">
        <f>IFERROR(VLOOKUP($P246,'Kredieten productgroepen functi'!$C:$M,2,FALSE),"n.v.t.")</f>
        <v>Vergoedingen Ged.Staten</v>
      </c>
      <c r="R246" s="16" t="str">
        <f t="shared" si="13"/>
        <v>423174</v>
      </c>
      <c r="S246" s="16" t="str">
        <f>IFERROR(VLOOKUP($R246,Kostensoorten!$C:$J,2,FALSE),"n.v.t.")</f>
        <v>Personeelsactiviteit/jubilea extern</v>
      </c>
      <c r="T246" s="16" t="s">
        <v>39</v>
      </c>
      <c r="U246" s="16" t="s">
        <v>39</v>
      </c>
      <c r="V246" s="16" t="s">
        <v>39</v>
      </c>
      <c r="W246" s="16" t="s">
        <v>39</v>
      </c>
      <c r="X246" s="16" t="s">
        <v>39</v>
      </c>
      <c r="Y246" s="16" t="s">
        <v>39</v>
      </c>
      <c r="Z246" s="16" t="s">
        <v>39</v>
      </c>
      <c r="AA246" s="16" t="s">
        <v>39</v>
      </c>
      <c r="AB246" s="16" t="s">
        <v>39</v>
      </c>
      <c r="AC246" s="16" t="s">
        <v>39</v>
      </c>
      <c r="AD246" s="16" t="s">
        <v>39</v>
      </c>
      <c r="AE246" s="16" t="s">
        <v>39</v>
      </c>
      <c r="AF246" s="16" t="s">
        <v>39</v>
      </c>
      <c r="AG246" s="16" t="s">
        <v>39</v>
      </c>
      <c r="AH246" s="16" t="s">
        <v>39</v>
      </c>
      <c r="AI246" s="16" t="s">
        <v>39</v>
      </c>
      <c r="AJ246" s="16" t="s">
        <v>39</v>
      </c>
      <c r="AL246" s="16" t="s">
        <v>39</v>
      </c>
      <c r="AM246" s="16" t="s">
        <v>39</v>
      </c>
      <c r="AN246" s="16" t="str">
        <f>IFERROR(VLOOKUP($P246,'Kredieten productgroepen functi'!$C:$M,6,FALSE),"n.v.t.")</f>
        <v>1101</v>
      </c>
      <c r="AO246" s="16" t="str">
        <f>IFERROR(VLOOKUP($P246,'Kredieten productgroepen functi'!$C:$M,7,FALSE),"n.v.t.")</f>
        <v>Gedeputeerde Staten</v>
      </c>
      <c r="AP246" s="16" t="str">
        <f>IFERROR(VLOOKUP($P246,'Kredieten productgroepen functi'!$C:$M,8,FALSE),"n.v.t.")</f>
        <v>11</v>
      </c>
      <c r="AQ246" s="16" t="str">
        <f>IFERROR(VLOOKUP($P246,'Kredieten productgroepen functi'!$C:$M,9,FALSE),"n.v.t.")</f>
        <v>Gedeputeerde Staten</v>
      </c>
      <c r="AR246" s="16" t="str">
        <f>IFERROR(VLOOKUP($P246,'Kredieten productgroepen functi'!$C:$M,10,FALSE),"n.v.t.")</f>
        <v>1</v>
      </c>
      <c r="AS246" s="16" t="str">
        <f>IFERROR(VLOOKUP($P246,'Kredieten productgroepen functi'!$C:$M,11,FALSE),"n.v.t.")</f>
        <v>Algemeen bestuur</v>
      </c>
      <c r="AT246" s="16" t="str">
        <f t="shared" si="14"/>
        <v>Lasten</v>
      </c>
      <c r="AU246" s="16" t="str">
        <f>IFERROR(VLOOKUP($R246,Kostensoorten!$C:$J,7,FALSE),"n.v.t.")</f>
        <v>2.3.1</v>
      </c>
      <c r="AV246" s="16" t="str">
        <f>IFERROR(VLOOKUP($R246,Kostensoorten!$C:$J,8,FALSE),"n.v.t.")</f>
        <v>Aankopen niet duurzame goedere</v>
      </c>
    </row>
    <row r="247" spans="1:48">
      <c r="A247" s="16" t="s">
        <v>39</v>
      </c>
      <c r="B247" s="16" t="s">
        <v>39</v>
      </c>
      <c r="C247" s="16" t="s">
        <v>39</v>
      </c>
      <c r="D247" s="16" t="s">
        <v>39</v>
      </c>
      <c r="E247" s="16" t="s">
        <v>39</v>
      </c>
      <c r="F247" s="2" t="s">
        <v>7838</v>
      </c>
      <c r="G247" s="2" t="s">
        <v>39</v>
      </c>
      <c r="H247" s="2" t="s">
        <v>39</v>
      </c>
      <c r="I247" s="18">
        <v>69.42</v>
      </c>
      <c r="J247" s="16" t="s">
        <v>39</v>
      </c>
      <c r="K247" s="16" t="s">
        <v>39</v>
      </c>
      <c r="L247" s="16" t="s">
        <v>39</v>
      </c>
      <c r="M247" s="16" t="s">
        <v>39</v>
      </c>
      <c r="N247" s="16" t="s">
        <v>39</v>
      </c>
      <c r="O247" s="16" t="s">
        <v>39</v>
      </c>
      <c r="P247" s="16" t="str">
        <f t="shared" si="12"/>
        <v>611100</v>
      </c>
      <c r="Q247" s="16" t="str">
        <f>IFERROR(VLOOKUP($P247,'Kredieten productgroepen functi'!$C:$M,2,FALSE),"n.v.t.")</f>
        <v>Vergoedingen Ged.Staten</v>
      </c>
      <c r="R247" s="16" t="str">
        <f t="shared" si="13"/>
        <v>423174</v>
      </c>
      <c r="S247" s="16" t="str">
        <f>IFERROR(VLOOKUP($R247,Kostensoorten!$C:$J,2,FALSE),"n.v.t.")</f>
        <v>Personeelsactiviteit/jubilea extern</v>
      </c>
      <c r="T247" s="16" t="s">
        <v>39</v>
      </c>
      <c r="U247" s="16" t="s">
        <v>39</v>
      </c>
      <c r="V247" s="16" t="s">
        <v>39</v>
      </c>
      <c r="W247" s="16" t="s">
        <v>39</v>
      </c>
      <c r="X247" s="16" t="s">
        <v>39</v>
      </c>
      <c r="Y247" s="16" t="s">
        <v>39</v>
      </c>
      <c r="Z247" s="16" t="s">
        <v>39</v>
      </c>
      <c r="AA247" s="16" t="s">
        <v>39</v>
      </c>
      <c r="AB247" s="16" t="s">
        <v>39</v>
      </c>
      <c r="AC247" s="16" t="s">
        <v>39</v>
      </c>
      <c r="AD247" s="16" t="s">
        <v>39</v>
      </c>
      <c r="AE247" s="16" t="s">
        <v>39</v>
      </c>
      <c r="AF247" s="16" t="s">
        <v>39</v>
      </c>
      <c r="AG247" s="16" t="s">
        <v>39</v>
      </c>
      <c r="AH247" s="16" t="s">
        <v>39</v>
      </c>
      <c r="AI247" s="16" t="s">
        <v>39</v>
      </c>
      <c r="AJ247" s="16" t="s">
        <v>39</v>
      </c>
      <c r="AL247" s="16" t="s">
        <v>39</v>
      </c>
      <c r="AM247" s="16" t="s">
        <v>39</v>
      </c>
      <c r="AN247" s="16" t="str">
        <f>IFERROR(VLOOKUP($P247,'Kredieten productgroepen functi'!$C:$M,6,FALSE),"n.v.t.")</f>
        <v>1101</v>
      </c>
      <c r="AO247" s="16" t="str">
        <f>IFERROR(VLOOKUP($P247,'Kredieten productgroepen functi'!$C:$M,7,FALSE),"n.v.t.")</f>
        <v>Gedeputeerde Staten</v>
      </c>
      <c r="AP247" s="16" t="str">
        <f>IFERROR(VLOOKUP($P247,'Kredieten productgroepen functi'!$C:$M,8,FALSE),"n.v.t.")</f>
        <v>11</v>
      </c>
      <c r="AQ247" s="16" t="str">
        <f>IFERROR(VLOOKUP($P247,'Kredieten productgroepen functi'!$C:$M,9,FALSE),"n.v.t.")</f>
        <v>Gedeputeerde Staten</v>
      </c>
      <c r="AR247" s="16" t="str">
        <f>IFERROR(VLOOKUP($P247,'Kredieten productgroepen functi'!$C:$M,10,FALSE),"n.v.t.")</f>
        <v>1</v>
      </c>
      <c r="AS247" s="16" t="str">
        <f>IFERROR(VLOOKUP($P247,'Kredieten productgroepen functi'!$C:$M,11,FALSE),"n.v.t.")</f>
        <v>Algemeen bestuur</v>
      </c>
      <c r="AT247" s="16" t="str">
        <f t="shared" si="14"/>
        <v>Lasten</v>
      </c>
      <c r="AU247" s="16" t="str">
        <f>IFERROR(VLOOKUP($R247,Kostensoorten!$C:$J,7,FALSE),"n.v.t.")</f>
        <v>2.3.1</v>
      </c>
      <c r="AV247" s="16" t="str">
        <f>IFERROR(VLOOKUP($R247,Kostensoorten!$C:$J,8,FALSE),"n.v.t.")</f>
        <v>Aankopen niet duurzame goedere</v>
      </c>
    </row>
    <row r="248" spans="1:48">
      <c r="A248" s="16" t="s">
        <v>39</v>
      </c>
      <c r="B248" s="16" t="s">
        <v>39</v>
      </c>
      <c r="C248" s="16" t="s">
        <v>39</v>
      </c>
      <c r="D248" s="16" t="s">
        <v>39</v>
      </c>
      <c r="E248" s="16" t="s">
        <v>39</v>
      </c>
      <c r="F248" s="2" t="s">
        <v>8523</v>
      </c>
      <c r="G248" s="2" t="s">
        <v>39</v>
      </c>
      <c r="H248" s="2" t="s">
        <v>39</v>
      </c>
      <c r="I248" s="18">
        <v>114.01</v>
      </c>
      <c r="J248" s="16" t="s">
        <v>39</v>
      </c>
      <c r="K248" s="16" t="s">
        <v>39</v>
      </c>
      <c r="L248" s="16" t="s">
        <v>39</v>
      </c>
      <c r="M248" s="16" t="s">
        <v>39</v>
      </c>
      <c r="N248" s="16" t="s">
        <v>39</v>
      </c>
      <c r="O248" s="16" t="s">
        <v>39</v>
      </c>
      <c r="P248" s="16" t="str">
        <f t="shared" si="12"/>
        <v>611100</v>
      </c>
      <c r="Q248" s="16" t="str">
        <f>IFERROR(VLOOKUP($P248,'Kredieten productgroepen functi'!$C:$M,2,FALSE),"n.v.t.")</f>
        <v>Vergoedingen Ged.Staten</v>
      </c>
      <c r="R248" s="16" t="str">
        <f t="shared" si="13"/>
        <v>423175</v>
      </c>
      <c r="S248" s="16" t="str">
        <f>IFERROR(VLOOKUP($R248,Kostensoorten!$C:$J,2,FALSE),"n.v.t.")</f>
        <v>Vergadering/bijeenkomst Extern</v>
      </c>
      <c r="T248" s="16" t="s">
        <v>39</v>
      </c>
      <c r="U248" s="16" t="s">
        <v>39</v>
      </c>
      <c r="V248" s="16" t="s">
        <v>39</v>
      </c>
      <c r="W248" s="16" t="s">
        <v>39</v>
      </c>
      <c r="X248" s="16" t="s">
        <v>39</v>
      </c>
      <c r="Y248" s="16" t="s">
        <v>39</v>
      </c>
      <c r="Z248" s="16" t="s">
        <v>39</v>
      </c>
      <c r="AA248" s="16" t="s">
        <v>39</v>
      </c>
      <c r="AB248" s="16" t="s">
        <v>39</v>
      </c>
      <c r="AC248" s="16" t="s">
        <v>39</v>
      </c>
      <c r="AD248" s="16" t="s">
        <v>39</v>
      </c>
      <c r="AE248" s="16" t="s">
        <v>39</v>
      </c>
      <c r="AF248" s="16" t="s">
        <v>39</v>
      </c>
      <c r="AG248" s="16" t="s">
        <v>39</v>
      </c>
      <c r="AH248" s="16" t="s">
        <v>39</v>
      </c>
      <c r="AI248" s="16" t="s">
        <v>39</v>
      </c>
      <c r="AJ248" s="16" t="s">
        <v>39</v>
      </c>
      <c r="AL248" s="16" t="s">
        <v>39</v>
      </c>
      <c r="AM248" s="16" t="s">
        <v>39</v>
      </c>
      <c r="AN248" s="16" t="str">
        <f>IFERROR(VLOOKUP($P248,'Kredieten productgroepen functi'!$C:$M,6,FALSE),"n.v.t.")</f>
        <v>1101</v>
      </c>
      <c r="AO248" s="16" t="str">
        <f>IFERROR(VLOOKUP($P248,'Kredieten productgroepen functi'!$C:$M,7,FALSE),"n.v.t.")</f>
        <v>Gedeputeerde Staten</v>
      </c>
      <c r="AP248" s="16" t="str">
        <f>IFERROR(VLOOKUP($P248,'Kredieten productgroepen functi'!$C:$M,8,FALSE),"n.v.t.")</f>
        <v>11</v>
      </c>
      <c r="AQ248" s="16" t="str">
        <f>IFERROR(VLOOKUP($P248,'Kredieten productgroepen functi'!$C:$M,9,FALSE),"n.v.t.")</f>
        <v>Gedeputeerde Staten</v>
      </c>
      <c r="AR248" s="16" t="str">
        <f>IFERROR(VLOOKUP($P248,'Kredieten productgroepen functi'!$C:$M,10,FALSE),"n.v.t.")</f>
        <v>1</v>
      </c>
      <c r="AS248" s="16" t="str">
        <f>IFERROR(VLOOKUP($P248,'Kredieten productgroepen functi'!$C:$M,11,FALSE),"n.v.t.")</f>
        <v>Algemeen bestuur</v>
      </c>
      <c r="AT248" s="16" t="str">
        <f t="shared" si="14"/>
        <v>Lasten</v>
      </c>
      <c r="AU248" s="16" t="str">
        <f>IFERROR(VLOOKUP($R248,Kostensoorten!$C:$J,7,FALSE),"n.v.t.")</f>
        <v>2.3.1</v>
      </c>
      <c r="AV248" s="16" t="str">
        <f>IFERROR(VLOOKUP($R248,Kostensoorten!$C:$J,8,FALSE),"n.v.t.")</f>
        <v>Aankopen niet duurzame goedere</v>
      </c>
    </row>
    <row r="249" spans="1:48">
      <c r="A249" s="16" t="s">
        <v>39</v>
      </c>
      <c r="B249" s="16" t="s">
        <v>39</v>
      </c>
      <c r="C249" s="16" t="s">
        <v>39</v>
      </c>
      <c r="D249" s="16" t="s">
        <v>39</v>
      </c>
      <c r="E249" s="16" t="s">
        <v>39</v>
      </c>
      <c r="F249" s="2" t="s">
        <v>8524</v>
      </c>
      <c r="G249" s="2" t="s">
        <v>39</v>
      </c>
      <c r="H249" s="2" t="s">
        <v>39</v>
      </c>
      <c r="I249" s="18">
        <v>50.61</v>
      </c>
      <c r="J249" s="16" t="s">
        <v>39</v>
      </c>
      <c r="K249" s="16" t="s">
        <v>39</v>
      </c>
      <c r="L249" s="16" t="s">
        <v>39</v>
      </c>
      <c r="M249" s="16" t="s">
        <v>39</v>
      </c>
      <c r="N249" s="16" t="s">
        <v>39</v>
      </c>
      <c r="O249" s="16" t="s">
        <v>39</v>
      </c>
      <c r="P249" s="16" t="str">
        <f t="shared" si="12"/>
        <v>611100</v>
      </c>
      <c r="Q249" s="16" t="str">
        <f>IFERROR(VLOOKUP($P249,'Kredieten productgroepen functi'!$C:$M,2,FALSE),"n.v.t.")</f>
        <v>Vergoedingen Ged.Staten</v>
      </c>
      <c r="R249" s="16" t="str">
        <f t="shared" si="13"/>
        <v>423175</v>
      </c>
      <c r="S249" s="16" t="str">
        <f>IFERROR(VLOOKUP($R249,Kostensoorten!$C:$J,2,FALSE),"n.v.t.")</f>
        <v>Vergadering/bijeenkomst Extern</v>
      </c>
      <c r="T249" s="16" t="s">
        <v>39</v>
      </c>
      <c r="U249" s="16" t="s">
        <v>39</v>
      </c>
      <c r="V249" s="16" t="s">
        <v>39</v>
      </c>
      <c r="W249" s="16" t="s">
        <v>39</v>
      </c>
      <c r="X249" s="16" t="s">
        <v>39</v>
      </c>
      <c r="Y249" s="16" t="s">
        <v>39</v>
      </c>
      <c r="Z249" s="16" t="s">
        <v>39</v>
      </c>
      <c r="AA249" s="16" t="s">
        <v>39</v>
      </c>
      <c r="AB249" s="16" t="s">
        <v>39</v>
      </c>
      <c r="AC249" s="16" t="s">
        <v>39</v>
      </c>
      <c r="AD249" s="16" t="s">
        <v>39</v>
      </c>
      <c r="AE249" s="16" t="s">
        <v>39</v>
      </c>
      <c r="AF249" s="16" t="s">
        <v>39</v>
      </c>
      <c r="AG249" s="16" t="s">
        <v>39</v>
      </c>
      <c r="AH249" s="16" t="s">
        <v>39</v>
      </c>
      <c r="AI249" s="16" t="s">
        <v>39</v>
      </c>
      <c r="AJ249" s="16" t="s">
        <v>39</v>
      </c>
      <c r="AL249" s="16" t="s">
        <v>39</v>
      </c>
      <c r="AM249" s="16" t="s">
        <v>39</v>
      </c>
      <c r="AN249" s="16" t="str">
        <f>IFERROR(VLOOKUP($P249,'Kredieten productgroepen functi'!$C:$M,6,FALSE),"n.v.t.")</f>
        <v>1101</v>
      </c>
      <c r="AO249" s="16" t="str">
        <f>IFERROR(VLOOKUP($P249,'Kredieten productgroepen functi'!$C:$M,7,FALSE),"n.v.t.")</f>
        <v>Gedeputeerde Staten</v>
      </c>
      <c r="AP249" s="16" t="str">
        <f>IFERROR(VLOOKUP($P249,'Kredieten productgroepen functi'!$C:$M,8,FALSE),"n.v.t.")</f>
        <v>11</v>
      </c>
      <c r="AQ249" s="16" t="str">
        <f>IFERROR(VLOOKUP($P249,'Kredieten productgroepen functi'!$C:$M,9,FALSE),"n.v.t.")</f>
        <v>Gedeputeerde Staten</v>
      </c>
      <c r="AR249" s="16" t="str">
        <f>IFERROR(VLOOKUP($P249,'Kredieten productgroepen functi'!$C:$M,10,FALSE),"n.v.t.")</f>
        <v>1</v>
      </c>
      <c r="AS249" s="16" t="str">
        <f>IFERROR(VLOOKUP($P249,'Kredieten productgroepen functi'!$C:$M,11,FALSE),"n.v.t.")</f>
        <v>Algemeen bestuur</v>
      </c>
      <c r="AT249" s="16" t="str">
        <f t="shared" si="14"/>
        <v>Lasten</v>
      </c>
      <c r="AU249" s="16" t="str">
        <f>IFERROR(VLOOKUP($R249,Kostensoorten!$C:$J,7,FALSE),"n.v.t.")</f>
        <v>2.3.1</v>
      </c>
      <c r="AV249" s="16" t="str">
        <f>IFERROR(VLOOKUP($R249,Kostensoorten!$C:$J,8,FALSE),"n.v.t.")</f>
        <v>Aankopen niet duurzame goedere</v>
      </c>
    </row>
    <row r="250" spans="1:48">
      <c r="A250" s="16" t="s">
        <v>39</v>
      </c>
      <c r="B250" s="16" t="s">
        <v>39</v>
      </c>
      <c r="C250" s="16" t="s">
        <v>39</v>
      </c>
      <c r="D250" s="16" t="s">
        <v>39</v>
      </c>
      <c r="E250" s="16" t="s">
        <v>39</v>
      </c>
      <c r="F250" s="2" t="s">
        <v>8525</v>
      </c>
      <c r="G250" s="2" t="s">
        <v>39</v>
      </c>
      <c r="H250" s="2" t="s">
        <v>39</v>
      </c>
      <c r="I250" s="18">
        <v>77.67</v>
      </c>
      <c r="J250" s="16" t="s">
        <v>39</v>
      </c>
      <c r="K250" s="16" t="s">
        <v>39</v>
      </c>
      <c r="L250" s="16" t="s">
        <v>39</v>
      </c>
      <c r="M250" s="16" t="s">
        <v>39</v>
      </c>
      <c r="N250" s="16" t="s">
        <v>39</v>
      </c>
      <c r="O250" s="16" t="s">
        <v>39</v>
      </c>
      <c r="P250" s="16" t="str">
        <f t="shared" si="12"/>
        <v>611100</v>
      </c>
      <c r="Q250" s="16" t="str">
        <f>IFERROR(VLOOKUP($P250,'Kredieten productgroepen functi'!$C:$M,2,FALSE),"n.v.t.")</f>
        <v>Vergoedingen Ged.Staten</v>
      </c>
      <c r="R250" s="16" t="str">
        <f t="shared" si="13"/>
        <v>423175</v>
      </c>
      <c r="S250" s="16" t="str">
        <f>IFERROR(VLOOKUP($R250,Kostensoorten!$C:$J,2,FALSE),"n.v.t.")</f>
        <v>Vergadering/bijeenkomst Extern</v>
      </c>
      <c r="T250" s="16" t="s">
        <v>39</v>
      </c>
      <c r="U250" s="16" t="s">
        <v>39</v>
      </c>
      <c r="V250" s="16" t="s">
        <v>39</v>
      </c>
      <c r="W250" s="16" t="s">
        <v>39</v>
      </c>
      <c r="X250" s="16" t="s">
        <v>39</v>
      </c>
      <c r="Y250" s="16" t="s">
        <v>39</v>
      </c>
      <c r="Z250" s="16" t="s">
        <v>39</v>
      </c>
      <c r="AA250" s="16" t="s">
        <v>39</v>
      </c>
      <c r="AB250" s="16" t="s">
        <v>39</v>
      </c>
      <c r="AC250" s="16" t="s">
        <v>39</v>
      </c>
      <c r="AD250" s="16" t="s">
        <v>39</v>
      </c>
      <c r="AE250" s="16" t="s">
        <v>39</v>
      </c>
      <c r="AF250" s="16" t="s">
        <v>39</v>
      </c>
      <c r="AG250" s="16" t="s">
        <v>39</v>
      </c>
      <c r="AH250" s="16" t="s">
        <v>39</v>
      </c>
      <c r="AI250" s="16" t="s">
        <v>39</v>
      </c>
      <c r="AJ250" s="16" t="s">
        <v>39</v>
      </c>
      <c r="AL250" s="16" t="s">
        <v>39</v>
      </c>
      <c r="AM250" s="16" t="s">
        <v>39</v>
      </c>
      <c r="AN250" s="16" t="str">
        <f>IFERROR(VLOOKUP($P250,'Kredieten productgroepen functi'!$C:$M,6,FALSE),"n.v.t.")</f>
        <v>1101</v>
      </c>
      <c r="AO250" s="16" t="str">
        <f>IFERROR(VLOOKUP($P250,'Kredieten productgroepen functi'!$C:$M,7,FALSE),"n.v.t.")</f>
        <v>Gedeputeerde Staten</v>
      </c>
      <c r="AP250" s="16" t="str">
        <f>IFERROR(VLOOKUP($P250,'Kredieten productgroepen functi'!$C:$M,8,FALSE),"n.v.t.")</f>
        <v>11</v>
      </c>
      <c r="AQ250" s="16" t="str">
        <f>IFERROR(VLOOKUP($P250,'Kredieten productgroepen functi'!$C:$M,9,FALSE),"n.v.t.")</f>
        <v>Gedeputeerde Staten</v>
      </c>
      <c r="AR250" s="16" t="str">
        <f>IFERROR(VLOOKUP($P250,'Kredieten productgroepen functi'!$C:$M,10,FALSE),"n.v.t.")</f>
        <v>1</v>
      </c>
      <c r="AS250" s="16" t="str">
        <f>IFERROR(VLOOKUP($P250,'Kredieten productgroepen functi'!$C:$M,11,FALSE),"n.v.t.")</f>
        <v>Algemeen bestuur</v>
      </c>
      <c r="AT250" s="16" t="str">
        <f t="shared" si="14"/>
        <v>Lasten</v>
      </c>
      <c r="AU250" s="16" t="str">
        <f>IFERROR(VLOOKUP($R250,Kostensoorten!$C:$J,7,FALSE),"n.v.t.")</f>
        <v>2.3.1</v>
      </c>
      <c r="AV250" s="16" t="str">
        <f>IFERROR(VLOOKUP($R250,Kostensoorten!$C:$J,8,FALSE),"n.v.t.")</f>
        <v>Aankopen niet duurzame goedere</v>
      </c>
    </row>
    <row r="251" spans="1:48">
      <c r="A251" s="16" t="s">
        <v>39</v>
      </c>
      <c r="B251" s="16" t="s">
        <v>39</v>
      </c>
      <c r="C251" s="16" t="s">
        <v>39</v>
      </c>
      <c r="D251" s="16" t="s">
        <v>39</v>
      </c>
      <c r="E251" s="16" t="s">
        <v>39</v>
      </c>
      <c r="F251" s="2" t="s">
        <v>7839</v>
      </c>
      <c r="G251" s="2" t="s">
        <v>39</v>
      </c>
      <c r="H251" s="2" t="s">
        <v>39</v>
      </c>
      <c r="I251" s="18">
        <v>327.14999999999998</v>
      </c>
      <c r="J251" s="16" t="s">
        <v>39</v>
      </c>
      <c r="K251" s="16" t="s">
        <v>39</v>
      </c>
      <c r="L251" s="16" t="s">
        <v>39</v>
      </c>
      <c r="M251" s="16" t="s">
        <v>39</v>
      </c>
      <c r="N251" s="16" t="s">
        <v>39</v>
      </c>
      <c r="O251" s="16" t="s">
        <v>39</v>
      </c>
      <c r="P251" s="16" t="str">
        <f t="shared" si="12"/>
        <v>611100</v>
      </c>
      <c r="Q251" s="16" t="str">
        <f>IFERROR(VLOOKUP($P251,'Kredieten productgroepen functi'!$C:$M,2,FALSE),"n.v.t.")</f>
        <v>Vergoedingen Ged.Staten</v>
      </c>
      <c r="R251" s="16" t="str">
        <f t="shared" si="13"/>
        <v>423175</v>
      </c>
      <c r="S251" s="16" t="str">
        <f>IFERROR(VLOOKUP($R251,Kostensoorten!$C:$J,2,FALSE),"n.v.t.")</f>
        <v>Vergadering/bijeenkomst Extern</v>
      </c>
      <c r="T251" s="16" t="s">
        <v>39</v>
      </c>
      <c r="U251" s="16" t="s">
        <v>39</v>
      </c>
      <c r="V251" s="16" t="s">
        <v>39</v>
      </c>
      <c r="W251" s="16" t="s">
        <v>39</v>
      </c>
      <c r="X251" s="16" t="s">
        <v>39</v>
      </c>
      <c r="Y251" s="16" t="s">
        <v>39</v>
      </c>
      <c r="Z251" s="16" t="s">
        <v>39</v>
      </c>
      <c r="AA251" s="16" t="s">
        <v>39</v>
      </c>
      <c r="AB251" s="16" t="s">
        <v>39</v>
      </c>
      <c r="AC251" s="16" t="s">
        <v>39</v>
      </c>
      <c r="AD251" s="16" t="s">
        <v>39</v>
      </c>
      <c r="AE251" s="16" t="s">
        <v>39</v>
      </c>
      <c r="AF251" s="16" t="s">
        <v>39</v>
      </c>
      <c r="AG251" s="16" t="s">
        <v>39</v>
      </c>
      <c r="AH251" s="16" t="s">
        <v>39</v>
      </c>
      <c r="AI251" s="16" t="s">
        <v>39</v>
      </c>
      <c r="AJ251" s="16" t="s">
        <v>39</v>
      </c>
      <c r="AL251" s="16" t="s">
        <v>39</v>
      </c>
      <c r="AM251" s="16" t="s">
        <v>39</v>
      </c>
      <c r="AN251" s="16" t="str">
        <f>IFERROR(VLOOKUP($P251,'Kredieten productgroepen functi'!$C:$M,6,FALSE),"n.v.t.")</f>
        <v>1101</v>
      </c>
      <c r="AO251" s="16" t="str">
        <f>IFERROR(VLOOKUP($P251,'Kredieten productgroepen functi'!$C:$M,7,FALSE),"n.v.t.")</f>
        <v>Gedeputeerde Staten</v>
      </c>
      <c r="AP251" s="16" t="str">
        <f>IFERROR(VLOOKUP($P251,'Kredieten productgroepen functi'!$C:$M,8,FALSE),"n.v.t.")</f>
        <v>11</v>
      </c>
      <c r="AQ251" s="16" t="str">
        <f>IFERROR(VLOOKUP($P251,'Kredieten productgroepen functi'!$C:$M,9,FALSE),"n.v.t.")</f>
        <v>Gedeputeerde Staten</v>
      </c>
      <c r="AR251" s="16" t="str">
        <f>IFERROR(VLOOKUP($P251,'Kredieten productgroepen functi'!$C:$M,10,FALSE),"n.v.t.")</f>
        <v>1</v>
      </c>
      <c r="AS251" s="16" t="str">
        <f>IFERROR(VLOOKUP($P251,'Kredieten productgroepen functi'!$C:$M,11,FALSE),"n.v.t.")</f>
        <v>Algemeen bestuur</v>
      </c>
      <c r="AT251" s="16" t="str">
        <f t="shared" si="14"/>
        <v>Lasten</v>
      </c>
      <c r="AU251" s="16" t="str">
        <f>IFERROR(VLOOKUP($R251,Kostensoorten!$C:$J,7,FALSE),"n.v.t.")</f>
        <v>2.3.1</v>
      </c>
      <c r="AV251" s="16" t="str">
        <f>IFERROR(VLOOKUP($R251,Kostensoorten!$C:$J,8,FALSE),"n.v.t.")</f>
        <v>Aankopen niet duurzame goedere</v>
      </c>
    </row>
    <row r="252" spans="1:48">
      <c r="A252" s="16" t="s">
        <v>39</v>
      </c>
      <c r="B252" s="16" t="s">
        <v>39</v>
      </c>
      <c r="C252" s="16" t="s">
        <v>39</v>
      </c>
      <c r="D252" s="16" t="s">
        <v>39</v>
      </c>
      <c r="E252" s="16" t="s">
        <v>39</v>
      </c>
      <c r="F252" s="2" t="s">
        <v>7441</v>
      </c>
      <c r="G252" s="2" t="s">
        <v>39</v>
      </c>
      <c r="H252" s="2" t="s">
        <v>39</v>
      </c>
      <c r="I252" s="18">
        <v>4129.8999999999996</v>
      </c>
      <c r="J252" s="16" t="s">
        <v>39</v>
      </c>
      <c r="K252" s="16" t="s">
        <v>39</v>
      </c>
      <c r="L252" s="16" t="s">
        <v>39</v>
      </c>
      <c r="M252" s="16" t="s">
        <v>39</v>
      </c>
      <c r="N252" s="16" t="s">
        <v>39</v>
      </c>
      <c r="O252" s="16" t="s">
        <v>39</v>
      </c>
      <c r="P252" s="16" t="str">
        <f t="shared" si="12"/>
        <v>611100</v>
      </c>
      <c r="Q252" s="16" t="str">
        <f>IFERROR(VLOOKUP($P252,'Kredieten productgroepen functi'!$C:$M,2,FALSE),"n.v.t.")</f>
        <v>Vergoedingen Ged.Staten</v>
      </c>
      <c r="R252" s="16" t="str">
        <f t="shared" si="13"/>
        <v>423175</v>
      </c>
      <c r="S252" s="16" t="str">
        <f>IFERROR(VLOOKUP($R252,Kostensoorten!$C:$J,2,FALSE),"n.v.t.")</f>
        <v>Vergadering/bijeenkomst Extern</v>
      </c>
      <c r="T252" s="16" t="s">
        <v>39</v>
      </c>
      <c r="U252" s="16" t="s">
        <v>39</v>
      </c>
      <c r="V252" s="16" t="s">
        <v>39</v>
      </c>
      <c r="W252" s="16" t="s">
        <v>39</v>
      </c>
      <c r="X252" s="16" t="s">
        <v>39</v>
      </c>
      <c r="Y252" s="16" t="s">
        <v>39</v>
      </c>
      <c r="Z252" s="16" t="s">
        <v>39</v>
      </c>
      <c r="AA252" s="16" t="s">
        <v>39</v>
      </c>
      <c r="AB252" s="16" t="s">
        <v>39</v>
      </c>
      <c r="AC252" s="16" t="s">
        <v>39</v>
      </c>
      <c r="AD252" s="16" t="s">
        <v>39</v>
      </c>
      <c r="AE252" s="16" t="s">
        <v>39</v>
      </c>
      <c r="AF252" s="16" t="s">
        <v>39</v>
      </c>
      <c r="AG252" s="16" t="s">
        <v>39</v>
      </c>
      <c r="AH252" s="16" t="s">
        <v>39</v>
      </c>
      <c r="AI252" s="16" t="s">
        <v>39</v>
      </c>
      <c r="AJ252" s="16" t="s">
        <v>39</v>
      </c>
      <c r="AL252" s="16" t="s">
        <v>39</v>
      </c>
      <c r="AM252" s="16" t="s">
        <v>39</v>
      </c>
      <c r="AN252" s="16" t="str">
        <f>IFERROR(VLOOKUP($P252,'Kredieten productgroepen functi'!$C:$M,6,FALSE),"n.v.t.")</f>
        <v>1101</v>
      </c>
      <c r="AO252" s="16" t="str">
        <f>IFERROR(VLOOKUP($P252,'Kredieten productgroepen functi'!$C:$M,7,FALSE),"n.v.t.")</f>
        <v>Gedeputeerde Staten</v>
      </c>
      <c r="AP252" s="16" t="str">
        <f>IFERROR(VLOOKUP($P252,'Kredieten productgroepen functi'!$C:$M,8,FALSE),"n.v.t.")</f>
        <v>11</v>
      </c>
      <c r="AQ252" s="16" t="str">
        <f>IFERROR(VLOOKUP($P252,'Kredieten productgroepen functi'!$C:$M,9,FALSE),"n.v.t.")</f>
        <v>Gedeputeerde Staten</v>
      </c>
      <c r="AR252" s="16" t="str">
        <f>IFERROR(VLOOKUP($P252,'Kredieten productgroepen functi'!$C:$M,10,FALSE),"n.v.t.")</f>
        <v>1</v>
      </c>
      <c r="AS252" s="16" t="str">
        <f>IFERROR(VLOOKUP($P252,'Kredieten productgroepen functi'!$C:$M,11,FALSE),"n.v.t.")</f>
        <v>Algemeen bestuur</v>
      </c>
      <c r="AT252" s="16" t="str">
        <f t="shared" si="14"/>
        <v>Lasten</v>
      </c>
      <c r="AU252" s="16" t="str">
        <f>IFERROR(VLOOKUP($R252,Kostensoorten!$C:$J,7,FALSE),"n.v.t.")</f>
        <v>2.3.1</v>
      </c>
      <c r="AV252" s="16" t="str">
        <f>IFERROR(VLOOKUP($R252,Kostensoorten!$C:$J,8,FALSE),"n.v.t.")</f>
        <v>Aankopen niet duurzame goedere</v>
      </c>
    </row>
    <row r="253" spans="1:48">
      <c r="A253" s="16" t="s">
        <v>39</v>
      </c>
      <c r="B253" s="16" t="s">
        <v>39</v>
      </c>
      <c r="C253" s="16" t="s">
        <v>39</v>
      </c>
      <c r="D253" s="16" t="s">
        <v>39</v>
      </c>
      <c r="E253" s="16" t="s">
        <v>39</v>
      </c>
      <c r="F253" s="2" t="s">
        <v>9089</v>
      </c>
      <c r="G253" s="2" t="s">
        <v>39</v>
      </c>
      <c r="H253" s="2" t="s">
        <v>39</v>
      </c>
      <c r="I253" s="18">
        <v>29.62</v>
      </c>
      <c r="J253" s="16" t="s">
        <v>39</v>
      </c>
      <c r="K253" s="16" t="s">
        <v>39</v>
      </c>
      <c r="L253" s="16" t="s">
        <v>39</v>
      </c>
      <c r="M253" s="16" t="s">
        <v>39</v>
      </c>
      <c r="N253" s="16" t="s">
        <v>39</v>
      </c>
      <c r="O253" s="16" t="s">
        <v>39</v>
      </c>
      <c r="P253" s="16" t="str">
        <f t="shared" si="12"/>
        <v>611100</v>
      </c>
      <c r="Q253" s="16" t="str">
        <f>IFERROR(VLOOKUP($P253,'Kredieten productgroepen functi'!$C:$M,2,FALSE),"n.v.t.")</f>
        <v>Vergoedingen Ged.Staten</v>
      </c>
      <c r="R253" s="16" t="str">
        <f t="shared" si="13"/>
        <v>423175</v>
      </c>
      <c r="S253" s="16" t="str">
        <f>IFERROR(VLOOKUP($R253,Kostensoorten!$C:$J,2,FALSE),"n.v.t.")</f>
        <v>Vergadering/bijeenkomst Extern</v>
      </c>
      <c r="T253" s="16" t="s">
        <v>39</v>
      </c>
      <c r="U253" s="16" t="s">
        <v>39</v>
      </c>
      <c r="V253" s="16" t="s">
        <v>39</v>
      </c>
      <c r="W253" s="16" t="s">
        <v>39</v>
      </c>
      <c r="X253" s="16" t="s">
        <v>39</v>
      </c>
      <c r="Y253" s="16" t="s">
        <v>39</v>
      </c>
      <c r="Z253" s="16" t="s">
        <v>39</v>
      </c>
      <c r="AA253" s="16" t="s">
        <v>39</v>
      </c>
      <c r="AB253" s="16" t="s">
        <v>39</v>
      </c>
      <c r="AC253" s="16" t="s">
        <v>39</v>
      </c>
      <c r="AD253" s="16" t="s">
        <v>39</v>
      </c>
      <c r="AE253" s="16" t="s">
        <v>39</v>
      </c>
      <c r="AF253" s="16" t="s">
        <v>39</v>
      </c>
      <c r="AG253" s="16" t="s">
        <v>39</v>
      </c>
      <c r="AH253" s="16" t="s">
        <v>39</v>
      </c>
      <c r="AI253" s="16" t="s">
        <v>39</v>
      </c>
      <c r="AJ253" s="16" t="s">
        <v>39</v>
      </c>
      <c r="AL253" s="16" t="s">
        <v>39</v>
      </c>
      <c r="AM253" s="16" t="s">
        <v>39</v>
      </c>
      <c r="AN253" s="16" t="str">
        <f>IFERROR(VLOOKUP($P253,'Kredieten productgroepen functi'!$C:$M,6,FALSE),"n.v.t.")</f>
        <v>1101</v>
      </c>
      <c r="AO253" s="16" t="str">
        <f>IFERROR(VLOOKUP($P253,'Kredieten productgroepen functi'!$C:$M,7,FALSE),"n.v.t.")</f>
        <v>Gedeputeerde Staten</v>
      </c>
      <c r="AP253" s="16" t="str">
        <f>IFERROR(VLOOKUP($P253,'Kredieten productgroepen functi'!$C:$M,8,FALSE),"n.v.t.")</f>
        <v>11</v>
      </c>
      <c r="AQ253" s="16" t="str">
        <f>IFERROR(VLOOKUP($P253,'Kredieten productgroepen functi'!$C:$M,9,FALSE),"n.v.t.")</f>
        <v>Gedeputeerde Staten</v>
      </c>
      <c r="AR253" s="16" t="str">
        <f>IFERROR(VLOOKUP($P253,'Kredieten productgroepen functi'!$C:$M,10,FALSE),"n.v.t.")</f>
        <v>1</v>
      </c>
      <c r="AS253" s="16" t="str">
        <f>IFERROR(VLOOKUP($P253,'Kredieten productgroepen functi'!$C:$M,11,FALSE),"n.v.t.")</f>
        <v>Algemeen bestuur</v>
      </c>
      <c r="AT253" s="16" t="str">
        <f t="shared" si="14"/>
        <v>Lasten</v>
      </c>
      <c r="AU253" s="16" t="str">
        <f>IFERROR(VLOOKUP($R253,Kostensoorten!$C:$J,7,FALSE),"n.v.t.")</f>
        <v>2.3.1</v>
      </c>
      <c r="AV253" s="16" t="str">
        <f>IFERROR(VLOOKUP($R253,Kostensoorten!$C:$J,8,FALSE),"n.v.t.")</f>
        <v>Aankopen niet duurzame goedere</v>
      </c>
    </row>
    <row r="254" spans="1:48">
      <c r="A254" s="16" t="s">
        <v>39</v>
      </c>
      <c r="B254" s="16" t="s">
        <v>39</v>
      </c>
      <c r="C254" s="16" t="s">
        <v>39</v>
      </c>
      <c r="D254" s="16" t="s">
        <v>39</v>
      </c>
      <c r="E254" s="16" t="s">
        <v>39</v>
      </c>
      <c r="F254" s="2" t="s">
        <v>6608</v>
      </c>
      <c r="G254" s="2" t="s">
        <v>39</v>
      </c>
      <c r="H254" s="2" t="s">
        <v>39</v>
      </c>
      <c r="I254" s="18">
        <v>7059.68</v>
      </c>
      <c r="J254" s="16" t="s">
        <v>39</v>
      </c>
      <c r="K254" s="16" t="s">
        <v>39</v>
      </c>
      <c r="L254" s="16" t="s">
        <v>39</v>
      </c>
      <c r="M254" s="16" t="s">
        <v>39</v>
      </c>
      <c r="N254" s="16" t="s">
        <v>39</v>
      </c>
      <c r="O254" s="16" t="s">
        <v>39</v>
      </c>
      <c r="P254" s="16" t="str">
        <f t="shared" si="12"/>
        <v>611100</v>
      </c>
      <c r="Q254" s="16" t="str">
        <f>IFERROR(VLOOKUP($P254,'Kredieten productgroepen functi'!$C:$M,2,FALSE),"n.v.t.")</f>
        <v>Vergoedingen Ged.Staten</v>
      </c>
      <c r="R254" s="16" t="str">
        <f t="shared" si="13"/>
        <v>423178</v>
      </c>
      <c r="S254" s="16" t="str">
        <f>IFERROR(VLOOKUP($R254,Kostensoorten!$C:$J,2,FALSE),"n.v.t.")</f>
        <v>Consumpties op werkplek</v>
      </c>
      <c r="T254" s="16" t="s">
        <v>39</v>
      </c>
      <c r="U254" s="16" t="s">
        <v>39</v>
      </c>
      <c r="V254" s="16" t="s">
        <v>39</v>
      </c>
      <c r="W254" s="16" t="s">
        <v>39</v>
      </c>
      <c r="X254" s="16" t="s">
        <v>39</v>
      </c>
      <c r="Y254" s="16" t="s">
        <v>39</v>
      </c>
      <c r="Z254" s="16" t="s">
        <v>39</v>
      </c>
      <c r="AA254" s="16" t="s">
        <v>39</v>
      </c>
      <c r="AB254" s="16" t="s">
        <v>39</v>
      </c>
      <c r="AC254" s="16" t="s">
        <v>39</v>
      </c>
      <c r="AD254" s="16" t="s">
        <v>39</v>
      </c>
      <c r="AE254" s="16" t="s">
        <v>39</v>
      </c>
      <c r="AF254" s="16" t="s">
        <v>39</v>
      </c>
      <c r="AG254" s="16" t="s">
        <v>39</v>
      </c>
      <c r="AH254" s="16" t="s">
        <v>39</v>
      </c>
      <c r="AI254" s="16" t="s">
        <v>39</v>
      </c>
      <c r="AJ254" s="16" t="s">
        <v>39</v>
      </c>
      <c r="AL254" s="16" t="s">
        <v>39</v>
      </c>
      <c r="AM254" s="16" t="s">
        <v>39</v>
      </c>
      <c r="AN254" s="16" t="str">
        <f>IFERROR(VLOOKUP($P254,'Kredieten productgroepen functi'!$C:$M,6,FALSE),"n.v.t.")</f>
        <v>1101</v>
      </c>
      <c r="AO254" s="16" t="str">
        <f>IFERROR(VLOOKUP($P254,'Kredieten productgroepen functi'!$C:$M,7,FALSE),"n.v.t.")</f>
        <v>Gedeputeerde Staten</v>
      </c>
      <c r="AP254" s="16" t="str">
        <f>IFERROR(VLOOKUP($P254,'Kredieten productgroepen functi'!$C:$M,8,FALSE),"n.v.t.")</f>
        <v>11</v>
      </c>
      <c r="AQ254" s="16" t="str">
        <f>IFERROR(VLOOKUP($P254,'Kredieten productgroepen functi'!$C:$M,9,FALSE),"n.v.t.")</f>
        <v>Gedeputeerde Staten</v>
      </c>
      <c r="AR254" s="16" t="str">
        <f>IFERROR(VLOOKUP($P254,'Kredieten productgroepen functi'!$C:$M,10,FALSE),"n.v.t.")</f>
        <v>1</v>
      </c>
      <c r="AS254" s="16" t="str">
        <f>IFERROR(VLOOKUP($P254,'Kredieten productgroepen functi'!$C:$M,11,FALSE),"n.v.t.")</f>
        <v>Algemeen bestuur</v>
      </c>
      <c r="AT254" s="16" t="str">
        <f t="shared" si="14"/>
        <v>Lasten</v>
      </c>
      <c r="AU254" s="16" t="str">
        <f>IFERROR(VLOOKUP($R254,Kostensoorten!$C:$J,7,FALSE),"n.v.t.")</f>
        <v>2.3.1</v>
      </c>
      <c r="AV254" s="16" t="str">
        <f>IFERROR(VLOOKUP($R254,Kostensoorten!$C:$J,8,FALSE),"n.v.t.")</f>
        <v>Aankopen niet duurzame goedere</v>
      </c>
    </row>
    <row r="255" spans="1:48">
      <c r="A255" s="16" t="s">
        <v>39</v>
      </c>
      <c r="B255" s="16" t="s">
        <v>39</v>
      </c>
      <c r="C255" s="16" t="s">
        <v>39</v>
      </c>
      <c r="D255" s="16" t="s">
        <v>39</v>
      </c>
      <c r="E255" s="16" t="s">
        <v>39</v>
      </c>
      <c r="F255" s="2" t="s">
        <v>8526</v>
      </c>
      <c r="G255" s="2" t="s">
        <v>39</v>
      </c>
      <c r="H255" s="2" t="s">
        <v>39</v>
      </c>
      <c r="I255" s="18">
        <v>85.41</v>
      </c>
      <c r="J255" s="16" t="s">
        <v>39</v>
      </c>
      <c r="K255" s="16" t="s">
        <v>39</v>
      </c>
      <c r="L255" s="16" t="s">
        <v>39</v>
      </c>
      <c r="M255" s="16" t="s">
        <v>39</v>
      </c>
      <c r="N255" s="16" t="s">
        <v>39</v>
      </c>
      <c r="O255" s="16" t="s">
        <v>39</v>
      </c>
      <c r="P255" s="16" t="str">
        <f t="shared" si="12"/>
        <v>611100</v>
      </c>
      <c r="Q255" s="16" t="str">
        <f>IFERROR(VLOOKUP($P255,'Kredieten productgroepen functi'!$C:$M,2,FALSE),"n.v.t.")</f>
        <v>Vergoedingen Ged.Staten</v>
      </c>
      <c r="R255" s="16" t="str">
        <f t="shared" si="13"/>
        <v>423178</v>
      </c>
      <c r="S255" s="16" t="str">
        <f>IFERROR(VLOOKUP($R255,Kostensoorten!$C:$J,2,FALSE),"n.v.t.")</f>
        <v>Consumpties op werkplek</v>
      </c>
      <c r="T255" s="16" t="s">
        <v>39</v>
      </c>
      <c r="U255" s="16" t="s">
        <v>39</v>
      </c>
      <c r="V255" s="16" t="s">
        <v>39</v>
      </c>
      <c r="W255" s="16" t="s">
        <v>39</v>
      </c>
      <c r="X255" s="16" t="s">
        <v>39</v>
      </c>
      <c r="Y255" s="16" t="s">
        <v>39</v>
      </c>
      <c r="Z255" s="16" t="s">
        <v>39</v>
      </c>
      <c r="AA255" s="16" t="s">
        <v>39</v>
      </c>
      <c r="AB255" s="16" t="s">
        <v>39</v>
      </c>
      <c r="AC255" s="16" t="s">
        <v>39</v>
      </c>
      <c r="AD255" s="16" t="s">
        <v>39</v>
      </c>
      <c r="AE255" s="16" t="s">
        <v>39</v>
      </c>
      <c r="AF255" s="16" t="s">
        <v>39</v>
      </c>
      <c r="AG255" s="16" t="s">
        <v>39</v>
      </c>
      <c r="AH255" s="16" t="s">
        <v>39</v>
      </c>
      <c r="AI255" s="16" t="s">
        <v>39</v>
      </c>
      <c r="AJ255" s="16" t="s">
        <v>39</v>
      </c>
      <c r="AL255" s="16" t="s">
        <v>39</v>
      </c>
      <c r="AM255" s="16" t="s">
        <v>39</v>
      </c>
      <c r="AN255" s="16" t="str">
        <f>IFERROR(VLOOKUP($P255,'Kredieten productgroepen functi'!$C:$M,6,FALSE),"n.v.t.")</f>
        <v>1101</v>
      </c>
      <c r="AO255" s="16" t="str">
        <f>IFERROR(VLOOKUP($P255,'Kredieten productgroepen functi'!$C:$M,7,FALSE),"n.v.t.")</f>
        <v>Gedeputeerde Staten</v>
      </c>
      <c r="AP255" s="16" t="str">
        <f>IFERROR(VLOOKUP($P255,'Kredieten productgroepen functi'!$C:$M,8,FALSE),"n.v.t.")</f>
        <v>11</v>
      </c>
      <c r="AQ255" s="16" t="str">
        <f>IFERROR(VLOOKUP($P255,'Kredieten productgroepen functi'!$C:$M,9,FALSE),"n.v.t.")</f>
        <v>Gedeputeerde Staten</v>
      </c>
      <c r="AR255" s="16" t="str">
        <f>IFERROR(VLOOKUP($P255,'Kredieten productgroepen functi'!$C:$M,10,FALSE),"n.v.t.")</f>
        <v>1</v>
      </c>
      <c r="AS255" s="16" t="str">
        <f>IFERROR(VLOOKUP($P255,'Kredieten productgroepen functi'!$C:$M,11,FALSE),"n.v.t.")</f>
        <v>Algemeen bestuur</v>
      </c>
      <c r="AT255" s="16" t="str">
        <f t="shared" si="14"/>
        <v>Lasten</v>
      </c>
      <c r="AU255" s="16" t="str">
        <f>IFERROR(VLOOKUP($R255,Kostensoorten!$C:$J,7,FALSE),"n.v.t.")</f>
        <v>2.3.1</v>
      </c>
      <c r="AV255" s="16" t="str">
        <f>IFERROR(VLOOKUP($R255,Kostensoorten!$C:$J,8,FALSE),"n.v.t.")</f>
        <v>Aankopen niet duurzame goedere</v>
      </c>
    </row>
    <row r="256" spans="1:48">
      <c r="A256" s="16" t="s">
        <v>39</v>
      </c>
      <c r="B256" s="16" t="s">
        <v>39</v>
      </c>
      <c r="C256" s="16" t="s">
        <v>39</v>
      </c>
      <c r="D256" s="16" t="s">
        <v>39</v>
      </c>
      <c r="E256" s="16" t="s">
        <v>39</v>
      </c>
      <c r="F256" s="2" t="s">
        <v>8527</v>
      </c>
      <c r="G256" s="2" t="s">
        <v>39</v>
      </c>
      <c r="H256" s="2" t="s">
        <v>39</v>
      </c>
      <c r="I256" s="18">
        <v>43.15</v>
      </c>
      <c r="J256" s="16" t="s">
        <v>39</v>
      </c>
      <c r="K256" s="16" t="s">
        <v>39</v>
      </c>
      <c r="L256" s="16" t="s">
        <v>39</v>
      </c>
      <c r="M256" s="16" t="s">
        <v>39</v>
      </c>
      <c r="N256" s="16" t="s">
        <v>39</v>
      </c>
      <c r="O256" s="16" t="s">
        <v>39</v>
      </c>
      <c r="P256" s="16" t="str">
        <f t="shared" si="12"/>
        <v>611100</v>
      </c>
      <c r="Q256" s="16" t="str">
        <f>IFERROR(VLOOKUP($P256,'Kredieten productgroepen functi'!$C:$M,2,FALSE),"n.v.t.")</f>
        <v>Vergoedingen Ged.Staten</v>
      </c>
      <c r="R256" s="16" t="str">
        <f t="shared" si="13"/>
        <v>423178</v>
      </c>
      <c r="S256" s="16" t="str">
        <f>IFERROR(VLOOKUP($R256,Kostensoorten!$C:$J,2,FALSE),"n.v.t.")</f>
        <v>Consumpties op werkplek</v>
      </c>
      <c r="T256" s="16" t="s">
        <v>39</v>
      </c>
      <c r="U256" s="16" t="s">
        <v>39</v>
      </c>
      <c r="V256" s="16" t="s">
        <v>39</v>
      </c>
      <c r="W256" s="16" t="s">
        <v>39</v>
      </c>
      <c r="X256" s="16" t="s">
        <v>39</v>
      </c>
      <c r="Y256" s="16" t="s">
        <v>39</v>
      </c>
      <c r="Z256" s="16" t="s">
        <v>39</v>
      </c>
      <c r="AA256" s="16" t="s">
        <v>39</v>
      </c>
      <c r="AB256" s="16" t="s">
        <v>39</v>
      </c>
      <c r="AC256" s="16" t="s">
        <v>39</v>
      </c>
      <c r="AD256" s="16" t="s">
        <v>39</v>
      </c>
      <c r="AE256" s="16" t="s">
        <v>39</v>
      </c>
      <c r="AF256" s="16" t="s">
        <v>39</v>
      </c>
      <c r="AG256" s="16" t="s">
        <v>39</v>
      </c>
      <c r="AH256" s="16" t="s">
        <v>39</v>
      </c>
      <c r="AI256" s="16" t="s">
        <v>39</v>
      </c>
      <c r="AJ256" s="16" t="s">
        <v>39</v>
      </c>
      <c r="AL256" s="16" t="s">
        <v>39</v>
      </c>
      <c r="AM256" s="16" t="s">
        <v>39</v>
      </c>
      <c r="AN256" s="16" t="str">
        <f>IFERROR(VLOOKUP($P256,'Kredieten productgroepen functi'!$C:$M,6,FALSE),"n.v.t.")</f>
        <v>1101</v>
      </c>
      <c r="AO256" s="16" t="str">
        <f>IFERROR(VLOOKUP($P256,'Kredieten productgroepen functi'!$C:$M,7,FALSE),"n.v.t.")</f>
        <v>Gedeputeerde Staten</v>
      </c>
      <c r="AP256" s="16" t="str">
        <f>IFERROR(VLOOKUP($P256,'Kredieten productgroepen functi'!$C:$M,8,FALSE),"n.v.t.")</f>
        <v>11</v>
      </c>
      <c r="AQ256" s="16" t="str">
        <f>IFERROR(VLOOKUP($P256,'Kredieten productgroepen functi'!$C:$M,9,FALSE),"n.v.t.")</f>
        <v>Gedeputeerde Staten</v>
      </c>
      <c r="AR256" s="16" t="str">
        <f>IFERROR(VLOOKUP($P256,'Kredieten productgroepen functi'!$C:$M,10,FALSE),"n.v.t.")</f>
        <v>1</v>
      </c>
      <c r="AS256" s="16" t="str">
        <f>IFERROR(VLOOKUP($P256,'Kredieten productgroepen functi'!$C:$M,11,FALSE),"n.v.t.")</f>
        <v>Algemeen bestuur</v>
      </c>
      <c r="AT256" s="16" t="str">
        <f t="shared" si="14"/>
        <v>Lasten</v>
      </c>
      <c r="AU256" s="16" t="str">
        <f>IFERROR(VLOOKUP($R256,Kostensoorten!$C:$J,7,FALSE),"n.v.t.")</f>
        <v>2.3.1</v>
      </c>
      <c r="AV256" s="16" t="str">
        <f>IFERROR(VLOOKUP($R256,Kostensoorten!$C:$J,8,FALSE),"n.v.t.")</f>
        <v>Aankopen niet duurzame goedere</v>
      </c>
    </row>
    <row r="257" spans="1:48">
      <c r="A257" s="16" t="s">
        <v>39</v>
      </c>
      <c r="B257" s="16" t="s">
        <v>39</v>
      </c>
      <c r="C257" s="16" t="s">
        <v>39</v>
      </c>
      <c r="D257" s="16" t="s">
        <v>39</v>
      </c>
      <c r="E257" s="16" t="s">
        <v>39</v>
      </c>
      <c r="F257" s="2" t="s">
        <v>7840</v>
      </c>
      <c r="G257" s="2" t="s">
        <v>39</v>
      </c>
      <c r="H257" s="2" t="s">
        <v>39</v>
      </c>
      <c r="I257" s="18">
        <v>141.19999999999999</v>
      </c>
      <c r="J257" s="16" t="s">
        <v>39</v>
      </c>
      <c r="K257" s="16" t="s">
        <v>39</v>
      </c>
      <c r="L257" s="16" t="s">
        <v>39</v>
      </c>
      <c r="M257" s="16" t="s">
        <v>39</v>
      </c>
      <c r="N257" s="16" t="s">
        <v>39</v>
      </c>
      <c r="O257" s="16" t="s">
        <v>39</v>
      </c>
      <c r="P257" s="16" t="str">
        <f t="shared" si="12"/>
        <v>611100</v>
      </c>
      <c r="Q257" s="16" t="str">
        <f>IFERROR(VLOOKUP($P257,'Kredieten productgroepen functi'!$C:$M,2,FALSE),"n.v.t.")</f>
        <v>Vergoedingen Ged.Staten</v>
      </c>
      <c r="R257" s="16" t="str">
        <f t="shared" si="13"/>
        <v>423178</v>
      </c>
      <c r="S257" s="16" t="str">
        <f>IFERROR(VLOOKUP($R257,Kostensoorten!$C:$J,2,FALSE),"n.v.t.")</f>
        <v>Consumpties op werkplek</v>
      </c>
      <c r="T257" s="16" t="s">
        <v>39</v>
      </c>
      <c r="U257" s="16" t="s">
        <v>39</v>
      </c>
      <c r="V257" s="16" t="s">
        <v>39</v>
      </c>
      <c r="W257" s="16" t="s">
        <v>39</v>
      </c>
      <c r="X257" s="16" t="s">
        <v>39</v>
      </c>
      <c r="Y257" s="16" t="s">
        <v>39</v>
      </c>
      <c r="Z257" s="16" t="s">
        <v>39</v>
      </c>
      <c r="AA257" s="16" t="s">
        <v>39</v>
      </c>
      <c r="AB257" s="16" t="s">
        <v>39</v>
      </c>
      <c r="AC257" s="16" t="s">
        <v>39</v>
      </c>
      <c r="AD257" s="16" t="s">
        <v>39</v>
      </c>
      <c r="AE257" s="16" t="s">
        <v>39</v>
      </c>
      <c r="AF257" s="16" t="s">
        <v>39</v>
      </c>
      <c r="AG257" s="16" t="s">
        <v>39</v>
      </c>
      <c r="AH257" s="16" t="s">
        <v>39</v>
      </c>
      <c r="AI257" s="16" t="s">
        <v>39</v>
      </c>
      <c r="AJ257" s="16" t="s">
        <v>39</v>
      </c>
      <c r="AL257" s="16" t="s">
        <v>39</v>
      </c>
      <c r="AM257" s="16" t="s">
        <v>39</v>
      </c>
      <c r="AN257" s="16" t="str">
        <f>IFERROR(VLOOKUP($P257,'Kredieten productgroepen functi'!$C:$M,6,FALSE),"n.v.t.")</f>
        <v>1101</v>
      </c>
      <c r="AO257" s="16" t="str">
        <f>IFERROR(VLOOKUP($P257,'Kredieten productgroepen functi'!$C:$M,7,FALSE),"n.v.t.")</f>
        <v>Gedeputeerde Staten</v>
      </c>
      <c r="AP257" s="16" t="str">
        <f>IFERROR(VLOOKUP($P257,'Kredieten productgroepen functi'!$C:$M,8,FALSE),"n.v.t.")</f>
        <v>11</v>
      </c>
      <c r="AQ257" s="16" t="str">
        <f>IFERROR(VLOOKUP($P257,'Kredieten productgroepen functi'!$C:$M,9,FALSE),"n.v.t.")</f>
        <v>Gedeputeerde Staten</v>
      </c>
      <c r="AR257" s="16" t="str">
        <f>IFERROR(VLOOKUP($P257,'Kredieten productgroepen functi'!$C:$M,10,FALSE),"n.v.t.")</f>
        <v>1</v>
      </c>
      <c r="AS257" s="16" t="str">
        <f>IFERROR(VLOOKUP($P257,'Kredieten productgroepen functi'!$C:$M,11,FALSE),"n.v.t.")</f>
        <v>Algemeen bestuur</v>
      </c>
      <c r="AT257" s="16" t="str">
        <f t="shared" si="14"/>
        <v>Lasten</v>
      </c>
      <c r="AU257" s="16" t="str">
        <f>IFERROR(VLOOKUP($R257,Kostensoorten!$C:$J,7,FALSE),"n.v.t.")</f>
        <v>2.3.1</v>
      </c>
      <c r="AV257" s="16" t="str">
        <f>IFERROR(VLOOKUP($R257,Kostensoorten!$C:$J,8,FALSE),"n.v.t.")</f>
        <v>Aankopen niet duurzame goedere</v>
      </c>
    </row>
    <row r="258" spans="1:48">
      <c r="A258" s="16" t="s">
        <v>39</v>
      </c>
      <c r="B258" s="16" t="s">
        <v>39</v>
      </c>
      <c r="C258" s="16" t="s">
        <v>39</v>
      </c>
      <c r="D258" s="16" t="s">
        <v>39</v>
      </c>
      <c r="E258" s="16" t="s">
        <v>39</v>
      </c>
      <c r="F258" s="2" t="s">
        <v>8528</v>
      </c>
      <c r="G258" s="2" t="s">
        <v>39</v>
      </c>
      <c r="H258" s="2" t="s">
        <v>39</v>
      </c>
      <c r="I258" s="18">
        <v>826.57</v>
      </c>
      <c r="J258" s="16" t="s">
        <v>39</v>
      </c>
      <c r="K258" s="16" t="s">
        <v>39</v>
      </c>
      <c r="L258" s="16" t="s">
        <v>39</v>
      </c>
      <c r="M258" s="16" t="s">
        <v>39</v>
      </c>
      <c r="N258" s="16" t="s">
        <v>39</v>
      </c>
      <c r="O258" s="16" t="s">
        <v>39</v>
      </c>
      <c r="P258" s="16" t="str">
        <f t="shared" si="12"/>
        <v>611100</v>
      </c>
      <c r="Q258" s="16" t="str">
        <f>IFERROR(VLOOKUP($P258,'Kredieten productgroepen functi'!$C:$M,2,FALSE),"n.v.t.")</f>
        <v>Vergoedingen Ged.Staten</v>
      </c>
      <c r="R258" s="16" t="str">
        <f t="shared" si="13"/>
        <v>423178</v>
      </c>
      <c r="S258" s="16" t="str">
        <f>IFERROR(VLOOKUP($R258,Kostensoorten!$C:$J,2,FALSE),"n.v.t.")</f>
        <v>Consumpties op werkplek</v>
      </c>
      <c r="T258" s="16" t="s">
        <v>39</v>
      </c>
      <c r="U258" s="16" t="s">
        <v>39</v>
      </c>
      <c r="V258" s="16" t="s">
        <v>39</v>
      </c>
      <c r="W258" s="16" t="s">
        <v>39</v>
      </c>
      <c r="X258" s="16" t="s">
        <v>39</v>
      </c>
      <c r="Y258" s="16" t="s">
        <v>39</v>
      </c>
      <c r="Z258" s="16" t="s">
        <v>39</v>
      </c>
      <c r="AA258" s="16" t="s">
        <v>39</v>
      </c>
      <c r="AB258" s="16" t="s">
        <v>39</v>
      </c>
      <c r="AC258" s="16" t="s">
        <v>39</v>
      </c>
      <c r="AD258" s="16" t="s">
        <v>39</v>
      </c>
      <c r="AE258" s="16" t="s">
        <v>39</v>
      </c>
      <c r="AF258" s="16" t="s">
        <v>39</v>
      </c>
      <c r="AG258" s="16" t="s">
        <v>39</v>
      </c>
      <c r="AH258" s="16" t="s">
        <v>39</v>
      </c>
      <c r="AI258" s="16" t="s">
        <v>39</v>
      </c>
      <c r="AJ258" s="16" t="s">
        <v>39</v>
      </c>
      <c r="AL258" s="16" t="s">
        <v>39</v>
      </c>
      <c r="AM258" s="16" t="s">
        <v>39</v>
      </c>
      <c r="AN258" s="16" t="str">
        <f>IFERROR(VLOOKUP($P258,'Kredieten productgroepen functi'!$C:$M,6,FALSE),"n.v.t.")</f>
        <v>1101</v>
      </c>
      <c r="AO258" s="16" t="str">
        <f>IFERROR(VLOOKUP($P258,'Kredieten productgroepen functi'!$C:$M,7,FALSE),"n.v.t.")</f>
        <v>Gedeputeerde Staten</v>
      </c>
      <c r="AP258" s="16" t="str">
        <f>IFERROR(VLOOKUP($P258,'Kredieten productgroepen functi'!$C:$M,8,FALSE),"n.v.t.")</f>
        <v>11</v>
      </c>
      <c r="AQ258" s="16" t="str">
        <f>IFERROR(VLOOKUP($P258,'Kredieten productgroepen functi'!$C:$M,9,FALSE),"n.v.t.")</f>
        <v>Gedeputeerde Staten</v>
      </c>
      <c r="AR258" s="16" t="str">
        <f>IFERROR(VLOOKUP($P258,'Kredieten productgroepen functi'!$C:$M,10,FALSE),"n.v.t.")</f>
        <v>1</v>
      </c>
      <c r="AS258" s="16" t="str">
        <f>IFERROR(VLOOKUP($P258,'Kredieten productgroepen functi'!$C:$M,11,FALSE),"n.v.t.")</f>
        <v>Algemeen bestuur</v>
      </c>
      <c r="AT258" s="16" t="str">
        <f t="shared" si="14"/>
        <v>Lasten</v>
      </c>
      <c r="AU258" s="16" t="str">
        <f>IFERROR(VLOOKUP($R258,Kostensoorten!$C:$J,7,FALSE),"n.v.t.")</f>
        <v>2.3.1</v>
      </c>
      <c r="AV258" s="16" t="str">
        <f>IFERROR(VLOOKUP($R258,Kostensoorten!$C:$J,8,FALSE),"n.v.t.")</f>
        <v>Aankopen niet duurzame goedere</v>
      </c>
    </row>
    <row r="259" spans="1:48">
      <c r="A259" s="16" t="s">
        <v>39</v>
      </c>
      <c r="B259" s="16" t="s">
        <v>39</v>
      </c>
      <c r="C259" s="16" t="s">
        <v>39</v>
      </c>
      <c r="D259" s="16" t="s">
        <v>39</v>
      </c>
      <c r="E259" s="16" t="s">
        <v>39</v>
      </c>
      <c r="F259" s="2" t="s">
        <v>7841</v>
      </c>
      <c r="G259" s="2" t="s">
        <v>39</v>
      </c>
      <c r="H259" s="2" t="s">
        <v>39</v>
      </c>
      <c r="I259" s="18">
        <v>54.73</v>
      </c>
      <c r="J259" s="16" t="s">
        <v>39</v>
      </c>
      <c r="K259" s="16" t="s">
        <v>39</v>
      </c>
      <c r="L259" s="16" t="s">
        <v>39</v>
      </c>
      <c r="M259" s="16" t="s">
        <v>39</v>
      </c>
      <c r="N259" s="16" t="s">
        <v>39</v>
      </c>
      <c r="O259" s="16" t="s">
        <v>39</v>
      </c>
      <c r="P259" s="16" t="str">
        <f t="shared" si="12"/>
        <v>611100</v>
      </c>
      <c r="Q259" s="16" t="str">
        <f>IFERROR(VLOOKUP($P259,'Kredieten productgroepen functi'!$C:$M,2,FALSE),"n.v.t.")</f>
        <v>Vergoedingen Ged.Staten</v>
      </c>
      <c r="R259" s="16" t="str">
        <f t="shared" si="13"/>
        <v>423179</v>
      </c>
      <c r="S259" s="16" t="str">
        <f>IFERROR(VLOOKUP($R259,Kostensoorten!$C:$J,2,FALSE),"n.v.t.")</f>
        <v>Maaltijden en consumpties extern</v>
      </c>
      <c r="T259" s="16" t="s">
        <v>39</v>
      </c>
      <c r="U259" s="16" t="s">
        <v>39</v>
      </c>
      <c r="V259" s="16" t="s">
        <v>39</v>
      </c>
      <c r="W259" s="16" t="s">
        <v>39</v>
      </c>
      <c r="X259" s="16" t="s">
        <v>39</v>
      </c>
      <c r="Y259" s="16" t="s">
        <v>39</v>
      </c>
      <c r="Z259" s="16" t="s">
        <v>39</v>
      </c>
      <c r="AA259" s="16" t="s">
        <v>39</v>
      </c>
      <c r="AB259" s="16" t="s">
        <v>39</v>
      </c>
      <c r="AC259" s="16" t="s">
        <v>39</v>
      </c>
      <c r="AD259" s="16" t="s">
        <v>39</v>
      </c>
      <c r="AE259" s="16" t="s">
        <v>39</v>
      </c>
      <c r="AF259" s="16" t="s">
        <v>39</v>
      </c>
      <c r="AG259" s="16" t="s">
        <v>39</v>
      </c>
      <c r="AH259" s="16" t="s">
        <v>39</v>
      </c>
      <c r="AI259" s="16" t="s">
        <v>39</v>
      </c>
      <c r="AJ259" s="16" t="s">
        <v>39</v>
      </c>
      <c r="AL259" s="16" t="s">
        <v>39</v>
      </c>
      <c r="AM259" s="16" t="s">
        <v>39</v>
      </c>
      <c r="AN259" s="16" t="str">
        <f>IFERROR(VLOOKUP($P259,'Kredieten productgroepen functi'!$C:$M,6,FALSE),"n.v.t.")</f>
        <v>1101</v>
      </c>
      <c r="AO259" s="16" t="str">
        <f>IFERROR(VLOOKUP($P259,'Kredieten productgroepen functi'!$C:$M,7,FALSE),"n.v.t.")</f>
        <v>Gedeputeerde Staten</v>
      </c>
      <c r="AP259" s="16" t="str">
        <f>IFERROR(VLOOKUP($P259,'Kredieten productgroepen functi'!$C:$M,8,FALSE),"n.v.t.")</f>
        <v>11</v>
      </c>
      <c r="AQ259" s="16" t="str">
        <f>IFERROR(VLOOKUP($P259,'Kredieten productgroepen functi'!$C:$M,9,FALSE),"n.v.t.")</f>
        <v>Gedeputeerde Staten</v>
      </c>
      <c r="AR259" s="16" t="str">
        <f>IFERROR(VLOOKUP($P259,'Kredieten productgroepen functi'!$C:$M,10,FALSE),"n.v.t.")</f>
        <v>1</v>
      </c>
      <c r="AS259" s="16" t="str">
        <f>IFERROR(VLOOKUP($P259,'Kredieten productgroepen functi'!$C:$M,11,FALSE),"n.v.t.")</f>
        <v>Algemeen bestuur</v>
      </c>
      <c r="AT259" s="16" t="str">
        <f t="shared" si="14"/>
        <v>Lasten</v>
      </c>
      <c r="AU259" s="16" t="str">
        <f>IFERROR(VLOOKUP($R259,Kostensoorten!$C:$J,7,FALSE),"n.v.t.")</f>
        <v>2.3.1</v>
      </c>
      <c r="AV259" s="16" t="str">
        <f>IFERROR(VLOOKUP($R259,Kostensoorten!$C:$J,8,FALSE),"n.v.t.")</f>
        <v>Aankopen niet duurzame goedere</v>
      </c>
    </row>
    <row r="260" spans="1:48">
      <c r="A260" s="16" t="s">
        <v>39</v>
      </c>
      <c r="B260" s="16" t="s">
        <v>39</v>
      </c>
      <c r="C260" s="16" t="s">
        <v>39</v>
      </c>
      <c r="D260" s="16" t="s">
        <v>39</v>
      </c>
      <c r="E260" s="16" t="s">
        <v>39</v>
      </c>
      <c r="F260" s="2" t="s">
        <v>7842</v>
      </c>
      <c r="G260" s="2" t="s">
        <v>39</v>
      </c>
      <c r="H260" s="2" t="s">
        <v>39</v>
      </c>
      <c r="I260" s="18">
        <v>158.84</v>
      </c>
      <c r="J260" s="16" t="s">
        <v>39</v>
      </c>
      <c r="K260" s="16" t="s">
        <v>39</v>
      </c>
      <c r="L260" s="16" t="s">
        <v>39</v>
      </c>
      <c r="M260" s="16" t="s">
        <v>39</v>
      </c>
      <c r="N260" s="16" t="s">
        <v>39</v>
      </c>
      <c r="O260" s="16" t="s">
        <v>39</v>
      </c>
      <c r="P260" s="16" t="str">
        <f t="shared" si="12"/>
        <v>611100</v>
      </c>
      <c r="Q260" s="16" t="str">
        <f>IFERROR(VLOOKUP($P260,'Kredieten productgroepen functi'!$C:$M,2,FALSE),"n.v.t.")</f>
        <v>Vergoedingen Ged.Staten</v>
      </c>
      <c r="R260" s="16" t="str">
        <f t="shared" si="13"/>
        <v>423179</v>
      </c>
      <c r="S260" s="16" t="str">
        <f>IFERROR(VLOOKUP($R260,Kostensoorten!$C:$J,2,FALSE),"n.v.t.")</f>
        <v>Maaltijden en consumpties extern</v>
      </c>
      <c r="T260" s="16" t="s">
        <v>39</v>
      </c>
      <c r="U260" s="16" t="s">
        <v>39</v>
      </c>
      <c r="V260" s="16" t="s">
        <v>39</v>
      </c>
      <c r="W260" s="16" t="s">
        <v>39</v>
      </c>
      <c r="X260" s="16" t="s">
        <v>39</v>
      </c>
      <c r="Y260" s="16" t="s">
        <v>39</v>
      </c>
      <c r="Z260" s="16" t="s">
        <v>39</v>
      </c>
      <c r="AA260" s="16" t="s">
        <v>39</v>
      </c>
      <c r="AB260" s="16" t="s">
        <v>39</v>
      </c>
      <c r="AC260" s="16" t="s">
        <v>39</v>
      </c>
      <c r="AD260" s="16" t="s">
        <v>39</v>
      </c>
      <c r="AE260" s="16" t="s">
        <v>39</v>
      </c>
      <c r="AF260" s="16" t="s">
        <v>39</v>
      </c>
      <c r="AG260" s="16" t="s">
        <v>39</v>
      </c>
      <c r="AH260" s="16" t="s">
        <v>39</v>
      </c>
      <c r="AI260" s="16" t="s">
        <v>39</v>
      </c>
      <c r="AJ260" s="16" t="s">
        <v>39</v>
      </c>
      <c r="AL260" s="16" t="s">
        <v>39</v>
      </c>
      <c r="AM260" s="16" t="s">
        <v>39</v>
      </c>
      <c r="AN260" s="16" t="str">
        <f>IFERROR(VLOOKUP($P260,'Kredieten productgroepen functi'!$C:$M,6,FALSE),"n.v.t.")</f>
        <v>1101</v>
      </c>
      <c r="AO260" s="16" t="str">
        <f>IFERROR(VLOOKUP($P260,'Kredieten productgroepen functi'!$C:$M,7,FALSE),"n.v.t.")</f>
        <v>Gedeputeerde Staten</v>
      </c>
      <c r="AP260" s="16" t="str">
        <f>IFERROR(VLOOKUP($P260,'Kredieten productgroepen functi'!$C:$M,8,FALSE),"n.v.t.")</f>
        <v>11</v>
      </c>
      <c r="AQ260" s="16" t="str">
        <f>IFERROR(VLOOKUP($P260,'Kredieten productgroepen functi'!$C:$M,9,FALSE),"n.v.t.")</f>
        <v>Gedeputeerde Staten</v>
      </c>
      <c r="AR260" s="16" t="str">
        <f>IFERROR(VLOOKUP($P260,'Kredieten productgroepen functi'!$C:$M,10,FALSE),"n.v.t.")</f>
        <v>1</v>
      </c>
      <c r="AS260" s="16" t="str">
        <f>IFERROR(VLOOKUP($P260,'Kredieten productgroepen functi'!$C:$M,11,FALSE),"n.v.t.")</f>
        <v>Algemeen bestuur</v>
      </c>
      <c r="AT260" s="16" t="str">
        <f t="shared" si="14"/>
        <v>Lasten</v>
      </c>
      <c r="AU260" s="16" t="str">
        <f>IFERROR(VLOOKUP($R260,Kostensoorten!$C:$J,7,FALSE),"n.v.t.")</f>
        <v>2.3.1</v>
      </c>
      <c r="AV260" s="16" t="str">
        <f>IFERROR(VLOOKUP($R260,Kostensoorten!$C:$J,8,FALSE),"n.v.t.")</f>
        <v>Aankopen niet duurzame goedere</v>
      </c>
    </row>
    <row r="261" spans="1:48">
      <c r="A261" s="16" t="s">
        <v>39</v>
      </c>
      <c r="B261" s="16" t="s">
        <v>39</v>
      </c>
      <c r="C261" s="16" t="s">
        <v>39</v>
      </c>
      <c r="D261" s="16" t="s">
        <v>39</v>
      </c>
      <c r="E261" s="16" t="s">
        <v>39</v>
      </c>
      <c r="F261" s="2" t="s">
        <v>47</v>
      </c>
      <c r="G261" s="2" t="s">
        <v>39</v>
      </c>
      <c r="H261" s="2" t="s">
        <v>39</v>
      </c>
      <c r="I261" s="18">
        <v>62631.38</v>
      </c>
      <c r="J261" s="16" t="s">
        <v>39</v>
      </c>
      <c r="K261" s="16" t="s">
        <v>39</v>
      </c>
      <c r="L261" s="16" t="s">
        <v>39</v>
      </c>
      <c r="M261" s="16" t="s">
        <v>39</v>
      </c>
      <c r="N261" s="16" t="s">
        <v>39</v>
      </c>
      <c r="O261" s="16" t="s">
        <v>39</v>
      </c>
      <c r="P261" s="16" t="str">
        <f t="shared" si="12"/>
        <v>611101</v>
      </c>
      <c r="Q261" s="16" t="str">
        <f>IFERROR(VLOOKUP($P261,'Kredieten productgroepen functi'!$C:$M,2,FALSE),"n.v.t.")</f>
        <v>Deskundige Advisering</v>
      </c>
      <c r="R261" s="16" t="str">
        <f t="shared" si="13"/>
        <v>423132</v>
      </c>
      <c r="S261" s="16" t="str">
        <f>IFERROR(VLOOKUP($R261,Kostensoorten!$C:$J,2,FALSE),"n.v.t.")</f>
        <v>Adviesdiensten door derden</v>
      </c>
      <c r="T261" s="16" t="s">
        <v>39</v>
      </c>
      <c r="U261" s="16" t="s">
        <v>39</v>
      </c>
      <c r="V261" s="16" t="s">
        <v>39</v>
      </c>
      <c r="W261" s="16" t="s">
        <v>39</v>
      </c>
      <c r="X261" s="16" t="s">
        <v>39</v>
      </c>
      <c r="Y261" s="16" t="s">
        <v>39</v>
      </c>
      <c r="Z261" s="16" t="s">
        <v>39</v>
      </c>
      <c r="AA261" s="16" t="s">
        <v>39</v>
      </c>
      <c r="AB261" s="16" t="s">
        <v>39</v>
      </c>
      <c r="AC261" s="16" t="s">
        <v>39</v>
      </c>
      <c r="AD261" s="16" t="s">
        <v>39</v>
      </c>
      <c r="AE261" s="16" t="s">
        <v>39</v>
      </c>
      <c r="AF261" s="16" t="s">
        <v>39</v>
      </c>
      <c r="AG261" s="16" t="s">
        <v>39</v>
      </c>
      <c r="AH261" s="16" t="s">
        <v>39</v>
      </c>
      <c r="AI261" s="16" t="s">
        <v>39</v>
      </c>
      <c r="AJ261" s="16" t="s">
        <v>39</v>
      </c>
      <c r="AL261" s="16" t="s">
        <v>39</v>
      </c>
      <c r="AM261" s="16" t="s">
        <v>39</v>
      </c>
      <c r="AN261" s="16" t="str">
        <f>IFERROR(VLOOKUP($P261,'Kredieten productgroepen functi'!$C:$M,6,FALSE),"n.v.t.")</f>
        <v>1101</v>
      </c>
      <c r="AO261" s="16" t="str">
        <f>IFERROR(VLOOKUP($P261,'Kredieten productgroepen functi'!$C:$M,7,FALSE),"n.v.t.")</f>
        <v>Gedeputeerde Staten</v>
      </c>
      <c r="AP261" s="16" t="str">
        <f>IFERROR(VLOOKUP($P261,'Kredieten productgroepen functi'!$C:$M,8,FALSE),"n.v.t.")</f>
        <v>11</v>
      </c>
      <c r="AQ261" s="16" t="str">
        <f>IFERROR(VLOOKUP($P261,'Kredieten productgroepen functi'!$C:$M,9,FALSE),"n.v.t.")</f>
        <v>Gedeputeerde Staten</v>
      </c>
      <c r="AR261" s="16" t="str">
        <f>IFERROR(VLOOKUP($P261,'Kredieten productgroepen functi'!$C:$M,10,FALSE),"n.v.t.")</f>
        <v>1</v>
      </c>
      <c r="AS261" s="16" t="str">
        <f>IFERROR(VLOOKUP($P261,'Kredieten productgroepen functi'!$C:$M,11,FALSE),"n.v.t.")</f>
        <v>Algemeen bestuur</v>
      </c>
      <c r="AT261" s="16" t="str">
        <f t="shared" si="14"/>
        <v>Lasten</v>
      </c>
      <c r="AU261" s="16" t="str">
        <f>IFERROR(VLOOKUP($R261,Kostensoorten!$C:$J,7,FALSE),"n.v.t.")</f>
        <v>2.3.1</v>
      </c>
      <c r="AV261" s="16" t="str">
        <f>IFERROR(VLOOKUP($R261,Kostensoorten!$C:$J,8,FALSE),"n.v.t.")</f>
        <v>Aankopen niet duurzame goedere</v>
      </c>
    </row>
    <row r="262" spans="1:48">
      <c r="A262" s="16" t="s">
        <v>39</v>
      </c>
      <c r="B262" s="16" t="s">
        <v>39</v>
      </c>
      <c r="C262" s="16" t="s">
        <v>39</v>
      </c>
      <c r="D262" s="16" t="s">
        <v>39</v>
      </c>
      <c r="E262" s="16" t="s">
        <v>39</v>
      </c>
      <c r="F262" s="2" t="s">
        <v>9090</v>
      </c>
      <c r="G262" s="2" t="s">
        <v>39</v>
      </c>
      <c r="H262" s="2" t="s">
        <v>39</v>
      </c>
      <c r="I262" s="18">
        <v>318.18</v>
      </c>
      <c r="J262" s="16" t="s">
        <v>39</v>
      </c>
      <c r="K262" s="16" t="s">
        <v>39</v>
      </c>
      <c r="L262" s="16" t="s">
        <v>39</v>
      </c>
      <c r="M262" s="16" t="s">
        <v>39</v>
      </c>
      <c r="N262" s="16" t="s">
        <v>39</v>
      </c>
      <c r="O262" s="16" t="s">
        <v>39</v>
      </c>
      <c r="P262" s="16" t="str">
        <f t="shared" ref="P262:P325" si="15">IF(RIGHT(LEFT(F262,6),1)=".",LEFT(F262,5),LEFT(F262,6))</f>
        <v>611101</v>
      </c>
      <c r="Q262" s="16" t="str">
        <f>IFERROR(VLOOKUP($P262,'Kredieten productgroepen functi'!$C:$M,2,FALSE),"n.v.t.")</f>
        <v>Deskundige Advisering</v>
      </c>
      <c r="R262" s="16" t="str">
        <f t="shared" ref="R262:R325" si="16">IF(RIGHT(LEFT(F262,6),1)=".",RIGHT(LEFT(F262,12),6),RIGHT(LEFT(F262,13),6))</f>
        <v>423134</v>
      </c>
      <c r="S262" s="16" t="str">
        <f>IFERROR(VLOOKUP($R262,Kostensoorten!$C:$J,2,FALSE),"n.v.t.")</f>
        <v>Studie en opleidingen</v>
      </c>
      <c r="T262" s="16" t="s">
        <v>39</v>
      </c>
      <c r="U262" s="16" t="s">
        <v>39</v>
      </c>
      <c r="V262" s="16" t="s">
        <v>39</v>
      </c>
      <c r="W262" s="16" t="s">
        <v>39</v>
      </c>
      <c r="X262" s="16" t="s">
        <v>39</v>
      </c>
      <c r="Y262" s="16" t="s">
        <v>39</v>
      </c>
      <c r="Z262" s="16" t="s">
        <v>39</v>
      </c>
      <c r="AA262" s="16" t="s">
        <v>39</v>
      </c>
      <c r="AB262" s="16" t="s">
        <v>39</v>
      </c>
      <c r="AC262" s="16" t="s">
        <v>39</v>
      </c>
      <c r="AD262" s="16" t="s">
        <v>39</v>
      </c>
      <c r="AE262" s="16" t="s">
        <v>39</v>
      </c>
      <c r="AF262" s="16" t="s">
        <v>39</v>
      </c>
      <c r="AG262" s="16" t="s">
        <v>39</v>
      </c>
      <c r="AH262" s="16" t="s">
        <v>39</v>
      </c>
      <c r="AI262" s="16" t="s">
        <v>39</v>
      </c>
      <c r="AJ262" s="16" t="s">
        <v>39</v>
      </c>
      <c r="AL262" s="16" t="s">
        <v>39</v>
      </c>
      <c r="AM262" s="16" t="s">
        <v>39</v>
      </c>
      <c r="AN262" s="16" t="str">
        <f>IFERROR(VLOOKUP($P262,'Kredieten productgroepen functi'!$C:$M,6,FALSE),"n.v.t.")</f>
        <v>1101</v>
      </c>
      <c r="AO262" s="16" t="str">
        <f>IFERROR(VLOOKUP($P262,'Kredieten productgroepen functi'!$C:$M,7,FALSE),"n.v.t.")</f>
        <v>Gedeputeerde Staten</v>
      </c>
      <c r="AP262" s="16" t="str">
        <f>IFERROR(VLOOKUP($P262,'Kredieten productgroepen functi'!$C:$M,8,FALSE),"n.v.t.")</f>
        <v>11</v>
      </c>
      <c r="AQ262" s="16" t="str">
        <f>IFERROR(VLOOKUP($P262,'Kredieten productgroepen functi'!$C:$M,9,FALSE),"n.v.t.")</f>
        <v>Gedeputeerde Staten</v>
      </c>
      <c r="AR262" s="16" t="str">
        <f>IFERROR(VLOOKUP($P262,'Kredieten productgroepen functi'!$C:$M,10,FALSE),"n.v.t.")</f>
        <v>1</v>
      </c>
      <c r="AS262" s="16" t="str">
        <f>IFERROR(VLOOKUP($P262,'Kredieten productgroepen functi'!$C:$M,11,FALSE),"n.v.t.")</f>
        <v>Algemeen bestuur</v>
      </c>
      <c r="AT262" s="16" t="str">
        <f t="shared" ref="AT262:AT325" si="17">IF(LEFT(R262,1)="4","Lasten",IF(LEFT(R262,1)="8","Baten","n.v.t."))</f>
        <v>Lasten</v>
      </c>
      <c r="AU262" s="16" t="str">
        <f>IFERROR(VLOOKUP($R262,Kostensoorten!$C:$J,7,FALSE),"n.v.t.")</f>
        <v>2.3.1</v>
      </c>
      <c r="AV262" s="16" t="str">
        <f>IFERROR(VLOOKUP($R262,Kostensoorten!$C:$J,8,FALSE),"n.v.t.")</f>
        <v>Aankopen niet duurzame goedere</v>
      </c>
    </row>
    <row r="263" spans="1:48">
      <c r="A263" s="16" t="s">
        <v>39</v>
      </c>
      <c r="B263" s="16" t="s">
        <v>39</v>
      </c>
      <c r="C263" s="16" t="s">
        <v>39</v>
      </c>
      <c r="D263" s="16" t="s">
        <v>39</v>
      </c>
      <c r="E263" s="16" t="s">
        <v>39</v>
      </c>
      <c r="F263" s="2" t="s">
        <v>6609</v>
      </c>
      <c r="G263" s="2" t="s">
        <v>39</v>
      </c>
      <c r="H263" s="2" t="s">
        <v>39</v>
      </c>
      <c r="I263" s="18">
        <v>51080.959999999999</v>
      </c>
      <c r="J263" s="16" t="s">
        <v>39</v>
      </c>
      <c r="K263" s="16" t="s">
        <v>39</v>
      </c>
      <c r="L263" s="16" t="s">
        <v>39</v>
      </c>
      <c r="M263" s="16" t="s">
        <v>39</v>
      </c>
      <c r="N263" s="16" t="s">
        <v>39</v>
      </c>
      <c r="O263" s="16" t="s">
        <v>39</v>
      </c>
      <c r="P263" s="16" t="str">
        <f t="shared" si="15"/>
        <v>611101</v>
      </c>
      <c r="Q263" s="16" t="str">
        <f>IFERROR(VLOOKUP($P263,'Kredieten productgroepen functi'!$C:$M,2,FALSE),"n.v.t.")</f>
        <v>Deskundige Advisering</v>
      </c>
      <c r="R263" s="16" t="str">
        <f t="shared" si="16"/>
        <v>423139</v>
      </c>
      <c r="S263" s="16" t="str">
        <f>IFERROR(VLOOKUP($R263,Kostensoorten!$C:$J,2,FALSE),"n.v.t.")</f>
        <v>Overige diensten van derden</v>
      </c>
      <c r="T263" s="16" t="s">
        <v>39</v>
      </c>
      <c r="U263" s="16" t="s">
        <v>39</v>
      </c>
      <c r="V263" s="16" t="s">
        <v>39</v>
      </c>
      <c r="W263" s="16" t="s">
        <v>39</v>
      </c>
      <c r="X263" s="16" t="s">
        <v>39</v>
      </c>
      <c r="Y263" s="16" t="s">
        <v>39</v>
      </c>
      <c r="Z263" s="16" t="s">
        <v>39</v>
      </c>
      <c r="AA263" s="16" t="s">
        <v>39</v>
      </c>
      <c r="AB263" s="16" t="s">
        <v>39</v>
      </c>
      <c r="AC263" s="16" t="s">
        <v>39</v>
      </c>
      <c r="AD263" s="16" t="s">
        <v>39</v>
      </c>
      <c r="AE263" s="16" t="s">
        <v>39</v>
      </c>
      <c r="AF263" s="16" t="s">
        <v>39</v>
      </c>
      <c r="AG263" s="16" t="s">
        <v>39</v>
      </c>
      <c r="AH263" s="16" t="s">
        <v>39</v>
      </c>
      <c r="AI263" s="16" t="s">
        <v>39</v>
      </c>
      <c r="AJ263" s="16" t="s">
        <v>39</v>
      </c>
      <c r="AL263" s="16" t="s">
        <v>39</v>
      </c>
      <c r="AM263" s="16" t="s">
        <v>39</v>
      </c>
      <c r="AN263" s="16" t="str">
        <f>IFERROR(VLOOKUP($P263,'Kredieten productgroepen functi'!$C:$M,6,FALSE),"n.v.t.")</f>
        <v>1101</v>
      </c>
      <c r="AO263" s="16" t="str">
        <f>IFERROR(VLOOKUP($P263,'Kredieten productgroepen functi'!$C:$M,7,FALSE),"n.v.t.")</f>
        <v>Gedeputeerde Staten</v>
      </c>
      <c r="AP263" s="16" t="str">
        <f>IFERROR(VLOOKUP($P263,'Kredieten productgroepen functi'!$C:$M,8,FALSE),"n.v.t.")</f>
        <v>11</v>
      </c>
      <c r="AQ263" s="16" t="str">
        <f>IFERROR(VLOOKUP($P263,'Kredieten productgroepen functi'!$C:$M,9,FALSE),"n.v.t.")</f>
        <v>Gedeputeerde Staten</v>
      </c>
      <c r="AR263" s="16" t="str">
        <f>IFERROR(VLOOKUP($P263,'Kredieten productgroepen functi'!$C:$M,10,FALSE),"n.v.t.")</f>
        <v>1</v>
      </c>
      <c r="AS263" s="16" t="str">
        <f>IFERROR(VLOOKUP($P263,'Kredieten productgroepen functi'!$C:$M,11,FALSE),"n.v.t.")</f>
        <v>Algemeen bestuur</v>
      </c>
      <c r="AT263" s="16" t="str">
        <f t="shared" si="17"/>
        <v>Lasten</v>
      </c>
      <c r="AU263" s="16" t="str">
        <f>IFERROR(VLOOKUP($R263,Kostensoorten!$C:$J,7,FALSE),"n.v.t.")</f>
        <v>2.3.1</v>
      </c>
      <c r="AV263" s="16" t="str">
        <f>IFERROR(VLOOKUP($R263,Kostensoorten!$C:$J,8,FALSE),"n.v.t.")</f>
        <v>Aankopen niet duurzame goedere</v>
      </c>
    </row>
    <row r="264" spans="1:48">
      <c r="A264" s="16" t="s">
        <v>39</v>
      </c>
      <c r="B264" s="16" t="s">
        <v>39</v>
      </c>
      <c r="C264" s="16" t="s">
        <v>39</v>
      </c>
      <c r="D264" s="16" t="s">
        <v>39</v>
      </c>
      <c r="E264" s="16" t="s">
        <v>39</v>
      </c>
      <c r="F264" s="2" t="s">
        <v>7843</v>
      </c>
      <c r="G264" s="2" t="s">
        <v>39</v>
      </c>
      <c r="H264" s="2" t="s">
        <v>39</v>
      </c>
      <c r="I264" s="18">
        <v>2.64</v>
      </c>
      <c r="J264" s="16" t="s">
        <v>39</v>
      </c>
      <c r="K264" s="16" t="s">
        <v>39</v>
      </c>
      <c r="L264" s="16" t="s">
        <v>39</v>
      </c>
      <c r="M264" s="16" t="s">
        <v>39</v>
      </c>
      <c r="N264" s="16" t="s">
        <v>39</v>
      </c>
      <c r="O264" s="16" t="s">
        <v>39</v>
      </c>
      <c r="P264" s="16" t="str">
        <f t="shared" si="15"/>
        <v>611101</v>
      </c>
      <c r="Q264" s="16" t="str">
        <f>IFERROR(VLOOKUP($P264,'Kredieten productgroepen functi'!$C:$M,2,FALSE),"n.v.t.")</f>
        <v>Deskundige Advisering</v>
      </c>
      <c r="R264" s="16" t="str">
        <f t="shared" si="16"/>
        <v>423178</v>
      </c>
      <c r="S264" s="16" t="str">
        <f>IFERROR(VLOOKUP($R264,Kostensoorten!$C:$J,2,FALSE),"n.v.t.")</f>
        <v>Consumpties op werkplek</v>
      </c>
      <c r="T264" s="16" t="s">
        <v>39</v>
      </c>
      <c r="U264" s="16" t="s">
        <v>39</v>
      </c>
      <c r="V264" s="16" t="s">
        <v>39</v>
      </c>
      <c r="W264" s="16" t="s">
        <v>39</v>
      </c>
      <c r="X264" s="16" t="s">
        <v>39</v>
      </c>
      <c r="Y264" s="16" t="s">
        <v>39</v>
      </c>
      <c r="Z264" s="16" t="s">
        <v>39</v>
      </c>
      <c r="AA264" s="16" t="s">
        <v>39</v>
      </c>
      <c r="AB264" s="16" t="s">
        <v>39</v>
      </c>
      <c r="AC264" s="16" t="s">
        <v>39</v>
      </c>
      <c r="AD264" s="16" t="s">
        <v>39</v>
      </c>
      <c r="AE264" s="16" t="s">
        <v>39</v>
      </c>
      <c r="AF264" s="16" t="s">
        <v>39</v>
      </c>
      <c r="AG264" s="16" t="s">
        <v>39</v>
      </c>
      <c r="AH264" s="16" t="s">
        <v>39</v>
      </c>
      <c r="AI264" s="16" t="s">
        <v>39</v>
      </c>
      <c r="AJ264" s="16" t="s">
        <v>39</v>
      </c>
      <c r="AL264" s="16" t="s">
        <v>39</v>
      </c>
      <c r="AM264" s="16" t="s">
        <v>39</v>
      </c>
      <c r="AN264" s="16" t="str">
        <f>IFERROR(VLOOKUP($P264,'Kredieten productgroepen functi'!$C:$M,6,FALSE),"n.v.t.")</f>
        <v>1101</v>
      </c>
      <c r="AO264" s="16" t="str">
        <f>IFERROR(VLOOKUP($P264,'Kredieten productgroepen functi'!$C:$M,7,FALSE),"n.v.t.")</f>
        <v>Gedeputeerde Staten</v>
      </c>
      <c r="AP264" s="16" t="str">
        <f>IFERROR(VLOOKUP($P264,'Kredieten productgroepen functi'!$C:$M,8,FALSE),"n.v.t.")</f>
        <v>11</v>
      </c>
      <c r="AQ264" s="16" t="str">
        <f>IFERROR(VLOOKUP($P264,'Kredieten productgroepen functi'!$C:$M,9,FALSE),"n.v.t.")</f>
        <v>Gedeputeerde Staten</v>
      </c>
      <c r="AR264" s="16" t="str">
        <f>IFERROR(VLOOKUP($P264,'Kredieten productgroepen functi'!$C:$M,10,FALSE),"n.v.t.")</f>
        <v>1</v>
      </c>
      <c r="AS264" s="16" t="str">
        <f>IFERROR(VLOOKUP($P264,'Kredieten productgroepen functi'!$C:$M,11,FALSE),"n.v.t.")</f>
        <v>Algemeen bestuur</v>
      </c>
      <c r="AT264" s="16" t="str">
        <f t="shared" si="17"/>
        <v>Lasten</v>
      </c>
      <c r="AU264" s="16" t="str">
        <f>IFERROR(VLOOKUP($R264,Kostensoorten!$C:$J,7,FALSE),"n.v.t.")</f>
        <v>2.3.1</v>
      </c>
      <c r="AV264" s="16" t="str">
        <f>IFERROR(VLOOKUP($R264,Kostensoorten!$C:$J,8,FALSE),"n.v.t.")</f>
        <v>Aankopen niet duurzame goedere</v>
      </c>
    </row>
    <row r="265" spans="1:48">
      <c r="A265" s="16" t="s">
        <v>39</v>
      </c>
      <c r="B265" s="16" t="s">
        <v>39</v>
      </c>
      <c r="C265" s="16" t="s">
        <v>39</v>
      </c>
      <c r="D265" s="16" t="s">
        <v>39</v>
      </c>
      <c r="E265" s="16" t="s">
        <v>39</v>
      </c>
      <c r="F265" s="2" t="s">
        <v>7442</v>
      </c>
      <c r="G265" s="2" t="s">
        <v>39</v>
      </c>
      <c r="H265" s="2" t="s">
        <v>39</v>
      </c>
      <c r="I265" s="18">
        <v>-16673</v>
      </c>
      <c r="J265" s="16" t="s">
        <v>39</v>
      </c>
      <c r="K265" s="16" t="s">
        <v>39</v>
      </c>
      <c r="L265" s="16" t="s">
        <v>39</v>
      </c>
      <c r="M265" s="16" t="s">
        <v>39</v>
      </c>
      <c r="N265" s="16" t="s">
        <v>39</v>
      </c>
      <c r="O265" s="16" t="s">
        <v>39</v>
      </c>
      <c r="P265" s="16" t="str">
        <f t="shared" si="15"/>
        <v>611101</v>
      </c>
      <c r="Q265" s="16" t="str">
        <f>IFERROR(VLOOKUP($P265,'Kredieten productgroepen functi'!$C:$M,2,FALSE),"n.v.t.")</f>
        <v>Deskundige Advisering</v>
      </c>
      <c r="R265" s="16" t="str">
        <f t="shared" si="16"/>
        <v>840120</v>
      </c>
      <c r="S265" s="16" t="str">
        <f>IFERROR(VLOOKUP($R265,Kostensoorten!$C:$J,2,FALSE),"n.v.t.")</f>
        <v>Inkomensoverdracht provincies</v>
      </c>
      <c r="T265" s="16" t="s">
        <v>39</v>
      </c>
      <c r="U265" s="16" t="s">
        <v>39</v>
      </c>
      <c r="V265" s="16" t="s">
        <v>39</v>
      </c>
      <c r="W265" s="16" t="s">
        <v>39</v>
      </c>
      <c r="X265" s="16" t="s">
        <v>39</v>
      </c>
      <c r="Y265" s="16" t="s">
        <v>39</v>
      </c>
      <c r="Z265" s="16" t="s">
        <v>39</v>
      </c>
      <c r="AA265" s="16" t="s">
        <v>39</v>
      </c>
      <c r="AB265" s="16" t="s">
        <v>39</v>
      </c>
      <c r="AC265" s="16" t="s">
        <v>39</v>
      </c>
      <c r="AD265" s="16" t="s">
        <v>39</v>
      </c>
      <c r="AE265" s="16" t="s">
        <v>39</v>
      </c>
      <c r="AF265" s="16" t="s">
        <v>39</v>
      </c>
      <c r="AG265" s="16" t="s">
        <v>39</v>
      </c>
      <c r="AH265" s="16" t="s">
        <v>39</v>
      </c>
      <c r="AI265" s="16" t="s">
        <v>39</v>
      </c>
      <c r="AJ265" s="16" t="s">
        <v>39</v>
      </c>
      <c r="AL265" s="16" t="s">
        <v>39</v>
      </c>
      <c r="AM265" s="16" t="s">
        <v>39</v>
      </c>
      <c r="AN265" s="16" t="str">
        <f>IFERROR(VLOOKUP($P265,'Kredieten productgroepen functi'!$C:$M,6,FALSE),"n.v.t.")</f>
        <v>1101</v>
      </c>
      <c r="AO265" s="16" t="str">
        <f>IFERROR(VLOOKUP($P265,'Kredieten productgroepen functi'!$C:$M,7,FALSE),"n.v.t.")</f>
        <v>Gedeputeerde Staten</v>
      </c>
      <c r="AP265" s="16" t="str">
        <f>IFERROR(VLOOKUP($P265,'Kredieten productgroepen functi'!$C:$M,8,FALSE),"n.v.t.")</f>
        <v>11</v>
      </c>
      <c r="AQ265" s="16" t="str">
        <f>IFERROR(VLOOKUP($P265,'Kredieten productgroepen functi'!$C:$M,9,FALSE),"n.v.t.")</f>
        <v>Gedeputeerde Staten</v>
      </c>
      <c r="AR265" s="16" t="str">
        <f>IFERROR(VLOOKUP($P265,'Kredieten productgroepen functi'!$C:$M,10,FALSE),"n.v.t.")</f>
        <v>1</v>
      </c>
      <c r="AS265" s="16" t="str">
        <f>IFERROR(VLOOKUP($P265,'Kredieten productgroepen functi'!$C:$M,11,FALSE),"n.v.t.")</f>
        <v>Algemeen bestuur</v>
      </c>
      <c r="AT265" s="16" t="str">
        <f t="shared" si="17"/>
        <v>Baten</v>
      </c>
      <c r="AU265" s="16" t="str">
        <f>IFERROR(VLOOKUP($R265,Kostensoorten!$C:$J,7,FALSE),"n.v.t.")</f>
        <v>4.0.1</v>
      </c>
      <c r="AV265" s="16" t="str">
        <f>IFERROR(VLOOKUP($R265,Kostensoorten!$C:$J,8,FALSE),"n.v.t.")</f>
        <v>Inkomensoverdrachten van overh</v>
      </c>
    </row>
    <row r="266" spans="1:48">
      <c r="A266" s="16" t="s">
        <v>39</v>
      </c>
      <c r="B266" s="16" t="s">
        <v>39</v>
      </c>
      <c r="C266" s="16" t="s">
        <v>39</v>
      </c>
      <c r="D266" s="16" t="s">
        <v>39</v>
      </c>
      <c r="E266" s="16" t="s">
        <v>39</v>
      </c>
      <c r="F266" s="2" t="s">
        <v>9091</v>
      </c>
      <c r="G266" s="2" t="s">
        <v>39</v>
      </c>
      <c r="H266" s="2" t="s">
        <v>39</v>
      </c>
      <c r="I266" s="18">
        <v>-1876.56</v>
      </c>
      <c r="J266" s="16" t="s">
        <v>39</v>
      </c>
      <c r="K266" s="16" t="s">
        <v>39</v>
      </c>
      <c r="L266" s="16" t="s">
        <v>39</v>
      </c>
      <c r="M266" s="16" t="s">
        <v>39</v>
      </c>
      <c r="N266" s="16" t="s">
        <v>39</v>
      </c>
      <c r="O266" s="16" t="s">
        <v>39</v>
      </c>
      <c r="P266" s="16" t="str">
        <f t="shared" si="15"/>
        <v>611102</v>
      </c>
      <c r="Q266" s="16" t="str">
        <f>IFERROR(VLOOKUP($P266,'Kredieten productgroepen functi'!$C:$M,2,FALSE),"n.v.t.")</f>
        <v>Diverse Baten GS</v>
      </c>
      <c r="R266" s="16" t="str">
        <f t="shared" si="16"/>
        <v>823090</v>
      </c>
      <c r="S266" s="16" t="str">
        <f>IFERROR(VLOOKUP($R266,Kostensoorten!$C:$J,2,FALSE),"n.v.t.")</f>
        <v>Overige opbr goederen en diensten</v>
      </c>
      <c r="T266" s="16" t="s">
        <v>39</v>
      </c>
      <c r="U266" s="16" t="s">
        <v>39</v>
      </c>
      <c r="V266" s="16" t="s">
        <v>39</v>
      </c>
      <c r="W266" s="16" t="s">
        <v>39</v>
      </c>
      <c r="X266" s="16" t="s">
        <v>39</v>
      </c>
      <c r="Y266" s="16" t="s">
        <v>39</v>
      </c>
      <c r="Z266" s="16" t="s">
        <v>39</v>
      </c>
      <c r="AA266" s="16" t="s">
        <v>39</v>
      </c>
      <c r="AB266" s="16" t="s">
        <v>39</v>
      </c>
      <c r="AC266" s="16" t="s">
        <v>39</v>
      </c>
      <c r="AD266" s="16" t="s">
        <v>39</v>
      </c>
      <c r="AE266" s="16" t="s">
        <v>39</v>
      </c>
      <c r="AF266" s="16" t="s">
        <v>39</v>
      </c>
      <c r="AG266" s="16" t="s">
        <v>39</v>
      </c>
      <c r="AH266" s="16" t="s">
        <v>39</v>
      </c>
      <c r="AI266" s="16" t="s">
        <v>39</v>
      </c>
      <c r="AJ266" s="16" t="s">
        <v>39</v>
      </c>
      <c r="AL266" s="16" t="s">
        <v>39</v>
      </c>
      <c r="AM266" s="16" t="s">
        <v>39</v>
      </c>
      <c r="AN266" s="16" t="str">
        <f>IFERROR(VLOOKUP($P266,'Kredieten productgroepen functi'!$C:$M,6,FALSE),"n.v.t.")</f>
        <v>1101</v>
      </c>
      <c r="AO266" s="16" t="str">
        <f>IFERROR(VLOOKUP($P266,'Kredieten productgroepen functi'!$C:$M,7,FALSE),"n.v.t.")</f>
        <v>Gedeputeerde Staten</v>
      </c>
      <c r="AP266" s="16" t="str">
        <f>IFERROR(VLOOKUP($P266,'Kredieten productgroepen functi'!$C:$M,8,FALSE),"n.v.t.")</f>
        <v>11</v>
      </c>
      <c r="AQ266" s="16" t="str">
        <f>IFERROR(VLOOKUP($P266,'Kredieten productgroepen functi'!$C:$M,9,FALSE),"n.v.t.")</f>
        <v>Gedeputeerde Staten</v>
      </c>
      <c r="AR266" s="16" t="str">
        <f>IFERROR(VLOOKUP($P266,'Kredieten productgroepen functi'!$C:$M,10,FALSE),"n.v.t.")</f>
        <v>1</v>
      </c>
      <c r="AS266" s="16" t="str">
        <f>IFERROR(VLOOKUP($P266,'Kredieten productgroepen functi'!$C:$M,11,FALSE),"n.v.t.")</f>
        <v>Algemeen bestuur</v>
      </c>
      <c r="AT266" s="16" t="str">
        <f t="shared" si="17"/>
        <v>Baten</v>
      </c>
      <c r="AU266" s="16" t="str">
        <f>IFERROR(VLOOKUP($R266,Kostensoorten!$C:$J,7,FALSE),"n.v.t.")</f>
        <v>2.3</v>
      </c>
      <c r="AV266" s="16" t="str">
        <f>IFERROR(VLOOKUP($R266,Kostensoorten!$C:$J,8,FALSE),"n.v.t.")</f>
        <v>Overige goederen en diensten</v>
      </c>
    </row>
    <row r="267" spans="1:48">
      <c r="A267" s="16" t="s">
        <v>39</v>
      </c>
      <c r="B267" s="16" t="s">
        <v>39</v>
      </c>
      <c r="C267" s="16" t="s">
        <v>39</v>
      </c>
      <c r="D267" s="16" t="s">
        <v>39</v>
      </c>
      <c r="E267" s="16" t="s">
        <v>39</v>
      </c>
      <c r="F267" s="2" t="s">
        <v>9092</v>
      </c>
      <c r="G267" s="2" t="s">
        <v>39</v>
      </c>
      <c r="H267" s="2" t="s">
        <v>39</v>
      </c>
      <c r="I267" s="18">
        <v>666816.56999999995</v>
      </c>
      <c r="J267" s="16" t="s">
        <v>39</v>
      </c>
      <c r="K267" s="16" t="s">
        <v>39</v>
      </c>
      <c r="L267" s="16" t="s">
        <v>39</v>
      </c>
      <c r="M267" s="16" t="s">
        <v>39</v>
      </c>
      <c r="N267" s="16" t="s">
        <v>39</v>
      </c>
      <c r="O267" s="16" t="s">
        <v>39</v>
      </c>
      <c r="P267" s="16" t="str">
        <f t="shared" si="15"/>
        <v>611103</v>
      </c>
      <c r="Q267" s="16" t="str">
        <f>IFERROR(VLOOKUP($P267,'Kredieten productgroepen functi'!$C:$M,2,FALSE),"n.v.t.")</f>
        <v>Voorziening APPA</v>
      </c>
      <c r="R267" s="16" t="str">
        <f t="shared" si="16"/>
        <v>460311</v>
      </c>
      <c r="S267" s="16" t="str">
        <f>IFERROR(VLOOKUP($R267,Kostensoorten!$C:$J,2,FALSE),"n.v.t.")</f>
        <v>Storting in voorziening</v>
      </c>
      <c r="T267" s="16" t="s">
        <v>39</v>
      </c>
      <c r="U267" s="16" t="s">
        <v>39</v>
      </c>
      <c r="V267" s="16" t="s">
        <v>39</v>
      </c>
      <c r="W267" s="16" t="s">
        <v>39</v>
      </c>
      <c r="X267" s="16" t="s">
        <v>39</v>
      </c>
      <c r="Y267" s="16" t="s">
        <v>39</v>
      </c>
      <c r="Z267" s="16" t="s">
        <v>39</v>
      </c>
      <c r="AA267" s="16" t="s">
        <v>39</v>
      </c>
      <c r="AB267" s="16" t="s">
        <v>39</v>
      </c>
      <c r="AC267" s="16" t="s">
        <v>39</v>
      </c>
      <c r="AD267" s="16" t="s">
        <v>39</v>
      </c>
      <c r="AE267" s="16" t="s">
        <v>39</v>
      </c>
      <c r="AF267" s="16" t="s">
        <v>39</v>
      </c>
      <c r="AG267" s="16" t="s">
        <v>39</v>
      </c>
      <c r="AH267" s="16" t="s">
        <v>39</v>
      </c>
      <c r="AI267" s="16" t="s">
        <v>39</v>
      </c>
      <c r="AJ267" s="16" t="s">
        <v>39</v>
      </c>
      <c r="AL267" s="16" t="s">
        <v>39</v>
      </c>
      <c r="AM267" s="16" t="s">
        <v>39</v>
      </c>
      <c r="AN267" s="16" t="str">
        <f>IFERROR(VLOOKUP($P267,'Kredieten productgroepen functi'!$C:$M,6,FALSE),"n.v.t.")</f>
        <v>1101</v>
      </c>
      <c r="AO267" s="16" t="str">
        <f>IFERROR(VLOOKUP($P267,'Kredieten productgroepen functi'!$C:$M,7,FALSE),"n.v.t.")</f>
        <v>Gedeputeerde Staten</v>
      </c>
      <c r="AP267" s="16" t="str">
        <f>IFERROR(VLOOKUP($P267,'Kredieten productgroepen functi'!$C:$M,8,FALSE),"n.v.t.")</f>
        <v>11</v>
      </c>
      <c r="AQ267" s="16" t="str">
        <f>IFERROR(VLOOKUP($P267,'Kredieten productgroepen functi'!$C:$M,9,FALSE),"n.v.t.")</f>
        <v>Gedeputeerde Staten</v>
      </c>
      <c r="AR267" s="16" t="str">
        <f>IFERROR(VLOOKUP($P267,'Kredieten productgroepen functi'!$C:$M,10,FALSE),"n.v.t.")</f>
        <v>1</v>
      </c>
      <c r="AS267" s="16" t="str">
        <f>IFERROR(VLOOKUP($P267,'Kredieten productgroepen functi'!$C:$M,11,FALSE),"n.v.t.")</f>
        <v>Algemeen bestuur</v>
      </c>
      <c r="AT267" s="16" t="str">
        <f t="shared" si="17"/>
        <v>Lasten</v>
      </c>
      <c r="AU267" s="16" t="str">
        <f>IFERROR(VLOOKUP($R267,Kostensoorten!$C:$J,7,FALSE),"n.v.t.")</f>
        <v>6.5</v>
      </c>
      <c r="AV267" s="16" t="str">
        <f>IFERROR(VLOOKUP($R267,Kostensoorten!$C:$J,8,FALSE),"n.v.t.")</f>
        <v>Vorming van voorzieningen</v>
      </c>
    </row>
    <row r="268" spans="1:48">
      <c r="A268" s="16" t="s">
        <v>39</v>
      </c>
      <c r="B268" s="16" t="s">
        <v>39</v>
      </c>
      <c r="C268" s="16" t="s">
        <v>39</v>
      </c>
      <c r="D268" s="16" t="s">
        <v>39</v>
      </c>
      <c r="E268" s="16" t="s">
        <v>39</v>
      </c>
      <c r="F268" s="2" t="s">
        <v>9093</v>
      </c>
      <c r="G268" s="2" t="s">
        <v>39</v>
      </c>
      <c r="H268" s="2" t="s">
        <v>39</v>
      </c>
      <c r="I268" s="18">
        <v>-101778.24000000001</v>
      </c>
      <c r="J268" s="16" t="s">
        <v>39</v>
      </c>
      <c r="K268" s="16" t="s">
        <v>39</v>
      </c>
      <c r="L268" s="16" t="s">
        <v>39</v>
      </c>
      <c r="M268" s="16" t="s">
        <v>39</v>
      </c>
      <c r="N268" s="16" t="s">
        <v>39</v>
      </c>
      <c r="O268" s="16" t="s">
        <v>39</v>
      </c>
      <c r="P268" s="16" t="str">
        <f t="shared" si="15"/>
        <v>611103</v>
      </c>
      <c r="Q268" s="16" t="str">
        <f>IFERROR(VLOOKUP($P268,'Kredieten productgroepen functi'!$C:$M,2,FALSE),"n.v.t.")</f>
        <v>Voorziening APPA</v>
      </c>
      <c r="R268" s="16" t="str">
        <f t="shared" si="16"/>
        <v>860312</v>
      </c>
      <c r="S268" s="16" t="str">
        <f>IFERROR(VLOOKUP($R268,Kostensoorten!$C:$J,2,FALSE),"n.v.t.")</f>
        <v>onttrekking aan voorziening</v>
      </c>
      <c r="T268" s="16" t="s">
        <v>39</v>
      </c>
      <c r="U268" s="16" t="s">
        <v>39</v>
      </c>
      <c r="V268" s="16" t="s">
        <v>39</v>
      </c>
      <c r="W268" s="16" t="s">
        <v>39</v>
      </c>
      <c r="X268" s="16" t="s">
        <v>39</v>
      </c>
      <c r="Y268" s="16" t="s">
        <v>39</v>
      </c>
      <c r="Z268" s="16" t="s">
        <v>39</v>
      </c>
      <c r="AA268" s="16" t="s">
        <v>39</v>
      </c>
      <c r="AB268" s="16" t="s">
        <v>39</v>
      </c>
      <c r="AC268" s="16" t="s">
        <v>39</v>
      </c>
      <c r="AD268" s="16" t="s">
        <v>39</v>
      </c>
      <c r="AE268" s="16" t="s">
        <v>39</v>
      </c>
      <c r="AF268" s="16" t="s">
        <v>39</v>
      </c>
      <c r="AG268" s="16" t="s">
        <v>39</v>
      </c>
      <c r="AH268" s="16" t="s">
        <v>39</v>
      </c>
      <c r="AI268" s="16" t="s">
        <v>39</v>
      </c>
      <c r="AJ268" s="16" t="s">
        <v>39</v>
      </c>
      <c r="AL268" s="16" t="s">
        <v>39</v>
      </c>
      <c r="AM268" s="16" t="s">
        <v>39</v>
      </c>
      <c r="AN268" s="16" t="str">
        <f>IFERROR(VLOOKUP($P268,'Kredieten productgroepen functi'!$C:$M,6,FALSE),"n.v.t.")</f>
        <v>1101</v>
      </c>
      <c r="AO268" s="16" t="str">
        <f>IFERROR(VLOOKUP($P268,'Kredieten productgroepen functi'!$C:$M,7,FALSE),"n.v.t.")</f>
        <v>Gedeputeerde Staten</v>
      </c>
      <c r="AP268" s="16" t="str">
        <f>IFERROR(VLOOKUP($P268,'Kredieten productgroepen functi'!$C:$M,8,FALSE),"n.v.t.")</f>
        <v>11</v>
      </c>
      <c r="AQ268" s="16" t="str">
        <f>IFERROR(VLOOKUP($P268,'Kredieten productgroepen functi'!$C:$M,9,FALSE),"n.v.t.")</f>
        <v>Gedeputeerde Staten</v>
      </c>
      <c r="AR268" s="16" t="str">
        <f>IFERROR(VLOOKUP($P268,'Kredieten productgroepen functi'!$C:$M,10,FALSE),"n.v.t.")</f>
        <v>1</v>
      </c>
      <c r="AS268" s="16" t="str">
        <f>IFERROR(VLOOKUP($P268,'Kredieten productgroepen functi'!$C:$M,11,FALSE),"n.v.t.")</f>
        <v>Algemeen bestuur</v>
      </c>
      <c r="AT268" s="16" t="str">
        <f t="shared" si="17"/>
        <v>Baten</v>
      </c>
      <c r="AU268" s="16" t="str">
        <f>IFERROR(VLOOKUP($R268,Kostensoorten!$C:$J,7,FALSE),"n.v.t.")</f>
        <v>6.6</v>
      </c>
      <c r="AV268" s="16" t="str">
        <f>IFERROR(VLOOKUP($R268,Kostensoorten!$C:$J,8,FALSE),"n.v.t.")</f>
        <v>Beschikking over voorzieningen</v>
      </c>
    </row>
    <row r="269" spans="1:48">
      <c r="A269" s="16" t="s">
        <v>39</v>
      </c>
      <c r="B269" s="16" t="s">
        <v>39</v>
      </c>
      <c r="C269" s="16" t="s">
        <v>39</v>
      </c>
      <c r="D269" s="16" t="s">
        <v>39</v>
      </c>
      <c r="E269" s="16" t="s">
        <v>39</v>
      </c>
      <c r="F269" s="2" t="s">
        <v>9094</v>
      </c>
      <c r="G269" s="2" t="s">
        <v>39</v>
      </c>
      <c r="H269" s="2" t="s">
        <v>39</v>
      </c>
      <c r="I269" s="18">
        <v>35776</v>
      </c>
      <c r="J269" s="16" t="s">
        <v>39</v>
      </c>
      <c r="K269" s="16" t="s">
        <v>39</v>
      </c>
      <c r="L269" s="16" t="s">
        <v>39</v>
      </c>
      <c r="M269" s="16" t="s">
        <v>39</v>
      </c>
      <c r="N269" s="16" t="s">
        <v>39</v>
      </c>
      <c r="O269" s="16" t="s">
        <v>39</v>
      </c>
      <c r="P269" s="16" t="str">
        <f t="shared" si="15"/>
        <v>611105</v>
      </c>
      <c r="Q269" s="16" t="str">
        <f>IFERROR(VLOOKUP($P269,'Kredieten productgroepen functi'!$C:$M,2,FALSE),"n.v.t.")</f>
        <v>Maatsch. betrokkenheid gaswinning</v>
      </c>
      <c r="R269" s="16" t="str">
        <f t="shared" si="16"/>
        <v>423139</v>
      </c>
      <c r="S269" s="16" t="str">
        <f>IFERROR(VLOOKUP($R269,Kostensoorten!$C:$J,2,FALSE),"n.v.t.")</f>
        <v>Overige diensten van derden</v>
      </c>
      <c r="T269" s="16" t="s">
        <v>39</v>
      </c>
      <c r="U269" s="16" t="s">
        <v>39</v>
      </c>
      <c r="V269" s="16" t="s">
        <v>39</v>
      </c>
      <c r="W269" s="16" t="s">
        <v>39</v>
      </c>
      <c r="X269" s="16" t="s">
        <v>39</v>
      </c>
      <c r="Y269" s="16" t="s">
        <v>39</v>
      </c>
      <c r="Z269" s="16" t="s">
        <v>39</v>
      </c>
      <c r="AA269" s="16" t="s">
        <v>39</v>
      </c>
      <c r="AB269" s="16" t="s">
        <v>39</v>
      </c>
      <c r="AC269" s="16" t="s">
        <v>39</v>
      </c>
      <c r="AD269" s="16" t="s">
        <v>39</v>
      </c>
      <c r="AE269" s="16" t="s">
        <v>39</v>
      </c>
      <c r="AF269" s="16" t="s">
        <v>39</v>
      </c>
      <c r="AG269" s="16" t="s">
        <v>39</v>
      </c>
      <c r="AH269" s="16" t="s">
        <v>39</v>
      </c>
      <c r="AI269" s="16" t="s">
        <v>39</v>
      </c>
      <c r="AJ269" s="16" t="s">
        <v>39</v>
      </c>
      <c r="AL269" s="16" t="s">
        <v>39</v>
      </c>
      <c r="AM269" s="16" t="s">
        <v>39</v>
      </c>
      <c r="AN269" s="16" t="str">
        <f>IFERROR(VLOOKUP($P269,'Kredieten productgroepen functi'!$C:$M,6,FALSE),"n.v.t.")</f>
        <v>1101</v>
      </c>
      <c r="AO269" s="16" t="str">
        <f>IFERROR(VLOOKUP($P269,'Kredieten productgroepen functi'!$C:$M,7,FALSE),"n.v.t.")</f>
        <v>Gedeputeerde Staten</v>
      </c>
      <c r="AP269" s="16" t="str">
        <f>IFERROR(VLOOKUP($P269,'Kredieten productgroepen functi'!$C:$M,8,FALSE),"n.v.t.")</f>
        <v>11</v>
      </c>
      <c r="AQ269" s="16" t="str">
        <f>IFERROR(VLOOKUP($P269,'Kredieten productgroepen functi'!$C:$M,9,FALSE),"n.v.t.")</f>
        <v>Gedeputeerde Staten</v>
      </c>
      <c r="AR269" s="16" t="str">
        <f>IFERROR(VLOOKUP($P269,'Kredieten productgroepen functi'!$C:$M,10,FALSE),"n.v.t.")</f>
        <v>1</v>
      </c>
      <c r="AS269" s="16" t="str">
        <f>IFERROR(VLOOKUP($P269,'Kredieten productgroepen functi'!$C:$M,11,FALSE),"n.v.t.")</f>
        <v>Algemeen bestuur</v>
      </c>
      <c r="AT269" s="16" t="str">
        <f t="shared" si="17"/>
        <v>Lasten</v>
      </c>
      <c r="AU269" s="16" t="str">
        <f>IFERROR(VLOOKUP($R269,Kostensoorten!$C:$J,7,FALSE),"n.v.t.")</f>
        <v>2.3.1</v>
      </c>
      <c r="AV269" s="16" t="str">
        <f>IFERROR(VLOOKUP($R269,Kostensoorten!$C:$J,8,FALSE),"n.v.t.")</f>
        <v>Aankopen niet duurzame goedere</v>
      </c>
    </row>
    <row r="270" spans="1:48">
      <c r="A270" s="16" t="s">
        <v>39</v>
      </c>
      <c r="B270" s="16" t="s">
        <v>39</v>
      </c>
      <c r="C270" s="16" t="s">
        <v>39</v>
      </c>
      <c r="D270" s="16" t="s">
        <v>39</v>
      </c>
      <c r="E270" s="16" t="s">
        <v>39</v>
      </c>
      <c r="F270" s="2" t="s">
        <v>7443</v>
      </c>
      <c r="G270" s="2" t="s">
        <v>39</v>
      </c>
      <c r="H270" s="2" t="s">
        <v>39</v>
      </c>
      <c r="I270" s="18">
        <v>204146.53</v>
      </c>
      <c r="J270" s="16" t="s">
        <v>39</v>
      </c>
      <c r="K270" s="16" t="s">
        <v>39</v>
      </c>
      <c r="L270" s="16" t="s">
        <v>39</v>
      </c>
      <c r="M270" s="16" t="s">
        <v>39</v>
      </c>
      <c r="N270" s="16" t="s">
        <v>39</v>
      </c>
      <c r="O270" s="16" t="s">
        <v>39</v>
      </c>
      <c r="P270" s="16" t="str">
        <f t="shared" si="15"/>
        <v>611105</v>
      </c>
      <c r="Q270" s="16" t="str">
        <f>IFERROR(VLOOKUP($P270,'Kredieten productgroepen functi'!$C:$M,2,FALSE),"n.v.t.")</f>
        <v>Maatsch. betrokkenheid gaswinning</v>
      </c>
      <c r="R270" s="16" t="str">
        <f t="shared" si="16"/>
        <v>440202</v>
      </c>
      <c r="S270" s="16" t="str">
        <f>IFERROR(VLOOKUP($R270,Kostensoorten!$C:$J,2,FALSE),"n.v.t.")</f>
        <v>Overige inkomensoverdr. aan overhdn</v>
      </c>
      <c r="T270" s="16" t="s">
        <v>39</v>
      </c>
      <c r="U270" s="16" t="s">
        <v>39</v>
      </c>
      <c r="V270" s="16" t="s">
        <v>39</v>
      </c>
      <c r="W270" s="16" t="s">
        <v>39</v>
      </c>
      <c r="X270" s="16" t="s">
        <v>39</v>
      </c>
      <c r="Y270" s="16" t="s">
        <v>39</v>
      </c>
      <c r="Z270" s="16" t="s">
        <v>39</v>
      </c>
      <c r="AA270" s="16" t="s">
        <v>39</v>
      </c>
      <c r="AB270" s="16" t="s">
        <v>39</v>
      </c>
      <c r="AC270" s="16" t="s">
        <v>39</v>
      </c>
      <c r="AD270" s="16" t="s">
        <v>39</v>
      </c>
      <c r="AE270" s="16" t="s">
        <v>39</v>
      </c>
      <c r="AF270" s="16" t="s">
        <v>39</v>
      </c>
      <c r="AG270" s="16" t="s">
        <v>39</v>
      </c>
      <c r="AH270" s="16" t="s">
        <v>39</v>
      </c>
      <c r="AI270" s="16" t="s">
        <v>39</v>
      </c>
      <c r="AJ270" s="16" t="s">
        <v>39</v>
      </c>
      <c r="AL270" s="16" t="s">
        <v>39</v>
      </c>
      <c r="AM270" s="16" t="s">
        <v>39</v>
      </c>
      <c r="AN270" s="16" t="str">
        <f>IFERROR(VLOOKUP($P270,'Kredieten productgroepen functi'!$C:$M,6,FALSE),"n.v.t.")</f>
        <v>1101</v>
      </c>
      <c r="AO270" s="16" t="str">
        <f>IFERROR(VLOOKUP($P270,'Kredieten productgroepen functi'!$C:$M,7,FALSE),"n.v.t.")</f>
        <v>Gedeputeerde Staten</v>
      </c>
      <c r="AP270" s="16" t="str">
        <f>IFERROR(VLOOKUP($P270,'Kredieten productgroepen functi'!$C:$M,8,FALSE),"n.v.t.")</f>
        <v>11</v>
      </c>
      <c r="AQ270" s="16" t="str">
        <f>IFERROR(VLOOKUP($P270,'Kredieten productgroepen functi'!$C:$M,9,FALSE),"n.v.t.")</f>
        <v>Gedeputeerde Staten</v>
      </c>
      <c r="AR270" s="16" t="str">
        <f>IFERROR(VLOOKUP($P270,'Kredieten productgroepen functi'!$C:$M,10,FALSE),"n.v.t.")</f>
        <v>1</v>
      </c>
      <c r="AS270" s="16" t="str">
        <f>IFERROR(VLOOKUP($P270,'Kredieten productgroepen functi'!$C:$M,11,FALSE),"n.v.t.")</f>
        <v>Algemeen bestuur</v>
      </c>
      <c r="AT270" s="16" t="str">
        <f t="shared" si="17"/>
        <v>Lasten</v>
      </c>
      <c r="AU270" s="16" t="str">
        <f>IFERROR(VLOOKUP($R270,Kostensoorten!$C:$J,7,FALSE),"n.v.t.")</f>
        <v>4.0.2</v>
      </c>
      <c r="AV270" s="16" t="str">
        <f>IFERROR(VLOOKUP($R270,Kostensoorten!$C:$J,8,FALSE),"n.v.t.")</f>
        <v>Inkomensoverdrachten aan overh</v>
      </c>
    </row>
    <row r="271" spans="1:48">
      <c r="A271" s="16" t="s">
        <v>39</v>
      </c>
      <c r="B271" s="16" t="s">
        <v>39</v>
      </c>
      <c r="C271" s="16" t="s">
        <v>39</v>
      </c>
      <c r="D271" s="16" t="s">
        <v>39</v>
      </c>
      <c r="E271" s="16" t="s">
        <v>39</v>
      </c>
      <c r="F271" s="2" t="s">
        <v>7844</v>
      </c>
      <c r="G271" s="2" t="s">
        <v>39</v>
      </c>
      <c r="H271" s="2" t="s">
        <v>39</v>
      </c>
      <c r="I271" s="18">
        <v>0</v>
      </c>
      <c r="J271" s="16" t="s">
        <v>39</v>
      </c>
      <c r="K271" s="16" t="s">
        <v>39</v>
      </c>
      <c r="L271" s="16" t="s">
        <v>39</v>
      </c>
      <c r="M271" s="16" t="s">
        <v>39</v>
      </c>
      <c r="N271" s="16" t="s">
        <v>39</v>
      </c>
      <c r="O271" s="16" t="s">
        <v>39</v>
      </c>
      <c r="P271" s="16" t="str">
        <f t="shared" si="15"/>
        <v>611105</v>
      </c>
      <c r="Q271" s="16" t="str">
        <f>IFERROR(VLOOKUP($P271,'Kredieten productgroepen functi'!$C:$M,2,FALSE),"n.v.t.")</f>
        <v>Maatsch. betrokkenheid gaswinning</v>
      </c>
      <c r="R271" s="16" t="str">
        <f t="shared" si="16"/>
        <v>823010</v>
      </c>
      <c r="S271" s="16" t="str">
        <f>IFERROR(VLOOKUP($R271,Kostensoorten!$C:$J,2,FALSE),"n.v.t.")</f>
        <v>Vergoeding verrichte werkzaamheden</v>
      </c>
      <c r="T271" s="16" t="s">
        <v>39</v>
      </c>
      <c r="U271" s="16" t="s">
        <v>39</v>
      </c>
      <c r="V271" s="16" t="s">
        <v>39</v>
      </c>
      <c r="W271" s="16" t="s">
        <v>39</v>
      </c>
      <c r="X271" s="16" t="s">
        <v>39</v>
      </c>
      <c r="Y271" s="16" t="s">
        <v>39</v>
      </c>
      <c r="Z271" s="16" t="s">
        <v>39</v>
      </c>
      <c r="AA271" s="16" t="s">
        <v>39</v>
      </c>
      <c r="AB271" s="16" t="s">
        <v>39</v>
      </c>
      <c r="AC271" s="16" t="s">
        <v>39</v>
      </c>
      <c r="AD271" s="16" t="s">
        <v>39</v>
      </c>
      <c r="AE271" s="16" t="s">
        <v>39</v>
      </c>
      <c r="AF271" s="16" t="s">
        <v>39</v>
      </c>
      <c r="AG271" s="16" t="s">
        <v>39</v>
      </c>
      <c r="AH271" s="16" t="s">
        <v>39</v>
      </c>
      <c r="AI271" s="16" t="s">
        <v>39</v>
      </c>
      <c r="AJ271" s="16" t="s">
        <v>39</v>
      </c>
      <c r="AL271" s="16" t="s">
        <v>39</v>
      </c>
      <c r="AM271" s="16" t="s">
        <v>39</v>
      </c>
      <c r="AN271" s="16" t="str">
        <f>IFERROR(VLOOKUP($P271,'Kredieten productgroepen functi'!$C:$M,6,FALSE),"n.v.t.")</f>
        <v>1101</v>
      </c>
      <c r="AO271" s="16" t="str">
        <f>IFERROR(VLOOKUP($P271,'Kredieten productgroepen functi'!$C:$M,7,FALSE),"n.v.t.")</f>
        <v>Gedeputeerde Staten</v>
      </c>
      <c r="AP271" s="16" t="str">
        <f>IFERROR(VLOOKUP($P271,'Kredieten productgroepen functi'!$C:$M,8,FALSE),"n.v.t.")</f>
        <v>11</v>
      </c>
      <c r="AQ271" s="16" t="str">
        <f>IFERROR(VLOOKUP($P271,'Kredieten productgroepen functi'!$C:$M,9,FALSE),"n.v.t.")</f>
        <v>Gedeputeerde Staten</v>
      </c>
      <c r="AR271" s="16" t="str">
        <f>IFERROR(VLOOKUP($P271,'Kredieten productgroepen functi'!$C:$M,10,FALSE),"n.v.t.")</f>
        <v>1</v>
      </c>
      <c r="AS271" s="16" t="str">
        <f>IFERROR(VLOOKUP($P271,'Kredieten productgroepen functi'!$C:$M,11,FALSE),"n.v.t.")</f>
        <v>Algemeen bestuur</v>
      </c>
      <c r="AT271" s="16" t="str">
        <f t="shared" si="17"/>
        <v>Baten</v>
      </c>
      <c r="AU271" s="16" t="str">
        <f>IFERROR(VLOOKUP($R271,Kostensoorten!$C:$J,7,FALSE),"n.v.t.")</f>
        <v>2.3</v>
      </c>
      <c r="AV271" s="16" t="str">
        <f>IFERROR(VLOOKUP($R271,Kostensoorten!$C:$J,8,FALSE),"n.v.t.")</f>
        <v>Overige goederen en diensten</v>
      </c>
    </row>
    <row r="272" spans="1:48">
      <c r="A272" s="16" t="s">
        <v>39</v>
      </c>
      <c r="B272" s="16" t="s">
        <v>39</v>
      </c>
      <c r="C272" s="16" t="s">
        <v>39</v>
      </c>
      <c r="D272" s="16" t="s">
        <v>39</v>
      </c>
      <c r="E272" s="16" t="s">
        <v>39</v>
      </c>
      <c r="F272" s="2" t="s">
        <v>7845</v>
      </c>
      <c r="G272" s="2" t="s">
        <v>39</v>
      </c>
      <c r="H272" s="2" t="s">
        <v>39</v>
      </c>
      <c r="I272" s="18">
        <v>535.36</v>
      </c>
      <c r="J272" s="16" t="s">
        <v>39</v>
      </c>
      <c r="K272" s="16" t="s">
        <v>39</v>
      </c>
      <c r="L272" s="16" t="s">
        <v>39</v>
      </c>
      <c r="M272" s="16" t="s">
        <v>39</v>
      </c>
      <c r="N272" s="16" t="s">
        <v>39</v>
      </c>
      <c r="O272" s="16" t="s">
        <v>39</v>
      </c>
      <c r="P272" s="16" t="str">
        <f t="shared" si="15"/>
        <v>611106</v>
      </c>
      <c r="Q272" s="16" t="str">
        <f>IFERROR(VLOOKUP($P272,'Kredieten productgroepen functi'!$C:$M,2,FALSE),"n.v.t.")</f>
        <v>Advisering dossier gaswinning</v>
      </c>
      <c r="R272" s="16" t="str">
        <f t="shared" si="16"/>
        <v>422018</v>
      </c>
      <c r="S272" s="16" t="str">
        <f>IFERROR(VLOOKUP($R272,Kostensoorten!$C:$J,2,FALSE),"n.v.t.")</f>
        <v>Aanschaf software portfolio 1</v>
      </c>
      <c r="T272" s="16" t="s">
        <v>39</v>
      </c>
      <c r="U272" s="16" t="s">
        <v>39</v>
      </c>
      <c r="V272" s="16" t="s">
        <v>39</v>
      </c>
      <c r="W272" s="16" t="s">
        <v>39</v>
      </c>
      <c r="X272" s="16" t="s">
        <v>39</v>
      </c>
      <c r="Y272" s="16" t="s">
        <v>39</v>
      </c>
      <c r="Z272" s="16" t="s">
        <v>39</v>
      </c>
      <c r="AA272" s="16" t="s">
        <v>39</v>
      </c>
      <c r="AB272" s="16" t="s">
        <v>39</v>
      </c>
      <c r="AC272" s="16" t="s">
        <v>39</v>
      </c>
      <c r="AD272" s="16" t="s">
        <v>39</v>
      </c>
      <c r="AE272" s="16" t="s">
        <v>39</v>
      </c>
      <c r="AF272" s="16" t="s">
        <v>39</v>
      </c>
      <c r="AG272" s="16" t="s">
        <v>39</v>
      </c>
      <c r="AH272" s="16" t="s">
        <v>39</v>
      </c>
      <c r="AI272" s="16" t="s">
        <v>39</v>
      </c>
      <c r="AJ272" s="16" t="s">
        <v>39</v>
      </c>
      <c r="AL272" s="16" t="s">
        <v>39</v>
      </c>
      <c r="AM272" s="16" t="s">
        <v>39</v>
      </c>
      <c r="AN272" s="16" t="str">
        <f>IFERROR(VLOOKUP($P272,'Kredieten productgroepen functi'!$C:$M,6,FALSE),"n.v.t.")</f>
        <v>1101</v>
      </c>
      <c r="AO272" s="16" t="str">
        <f>IFERROR(VLOOKUP($P272,'Kredieten productgroepen functi'!$C:$M,7,FALSE),"n.v.t.")</f>
        <v>Gedeputeerde Staten</v>
      </c>
      <c r="AP272" s="16" t="str">
        <f>IFERROR(VLOOKUP($P272,'Kredieten productgroepen functi'!$C:$M,8,FALSE),"n.v.t.")</f>
        <v>11</v>
      </c>
      <c r="AQ272" s="16" t="str">
        <f>IFERROR(VLOOKUP($P272,'Kredieten productgroepen functi'!$C:$M,9,FALSE),"n.v.t.")</f>
        <v>Gedeputeerde Staten</v>
      </c>
      <c r="AR272" s="16" t="str">
        <f>IFERROR(VLOOKUP($P272,'Kredieten productgroepen functi'!$C:$M,10,FALSE),"n.v.t.")</f>
        <v>1</v>
      </c>
      <c r="AS272" s="16" t="str">
        <f>IFERROR(VLOOKUP($P272,'Kredieten productgroepen functi'!$C:$M,11,FALSE),"n.v.t.")</f>
        <v>Algemeen bestuur</v>
      </c>
      <c r="AT272" s="16" t="str">
        <f t="shared" si="17"/>
        <v>Lasten</v>
      </c>
      <c r="AU272" s="16" t="str">
        <f>IFERROR(VLOOKUP($R272,Kostensoorten!$C:$J,7,FALSE),"n.v.t.")</f>
        <v>2.2</v>
      </c>
      <c r="AV272" s="16" t="str">
        <f>IFERROR(VLOOKUP($R272,Kostensoorten!$C:$J,8,FALSE),"n.v.t.")</f>
        <v>Aankoop van duurzame roerende za</v>
      </c>
    </row>
    <row r="273" spans="1:48">
      <c r="A273" s="16" t="s">
        <v>39</v>
      </c>
      <c r="B273" s="16" t="s">
        <v>39</v>
      </c>
      <c r="C273" s="16" t="s">
        <v>39</v>
      </c>
      <c r="D273" s="16" t="s">
        <v>39</v>
      </c>
      <c r="E273" s="16" t="s">
        <v>39</v>
      </c>
      <c r="F273" s="2" t="s">
        <v>7846</v>
      </c>
      <c r="G273" s="2" t="s">
        <v>39</v>
      </c>
      <c r="H273" s="2" t="s">
        <v>39</v>
      </c>
      <c r="I273" s="18">
        <v>1122.5</v>
      </c>
      <c r="J273" s="16" t="s">
        <v>39</v>
      </c>
      <c r="K273" s="16" t="s">
        <v>39</v>
      </c>
      <c r="L273" s="16" t="s">
        <v>39</v>
      </c>
      <c r="M273" s="16" t="s">
        <v>39</v>
      </c>
      <c r="N273" s="16" t="s">
        <v>39</v>
      </c>
      <c r="O273" s="16" t="s">
        <v>39</v>
      </c>
      <c r="P273" s="16" t="str">
        <f t="shared" si="15"/>
        <v>611106</v>
      </c>
      <c r="Q273" s="16" t="str">
        <f>IFERROR(VLOOKUP($P273,'Kredieten productgroepen functi'!$C:$M,2,FALSE),"n.v.t.")</f>
        <v>Advisering dossier gaswinning</v>
      </c>
      <c r="R273" s="16" t="str">
        <f t="shared" si="16"/>
        <v>423070</v>
      </c>
      <c r="S273" s="16" t="str">
        <f>IFERROR(VLOOKUP($R273,Kostensoorten!$C:$J,2,FALSE),"n.v.t.")</f>
        <v>Huren</v>
      </c>
      <c r="T273" s="16" t="s">
        <v>39</v>
      </c>
      <c r="U273" s="16" t="s">
        <v>39</v>
      </c>
      <c r="V273" s="16" t="s">
        <v>39</v>
      </c>
      <c r="W273" s="16" t="s">
        <v>39</v>
      </c>
      <c r="X273" s="16" t="s">
        <v>39</v>
      </c>
      <c r="Y273" s="16" t="s">
        <v>39</v>
      </c>
      <c r="Z273" s="16" t="s">
        <v>39</v>
      </c>
      <c r="AA273" s="16" t="s">
        <v>39</v>
      </c>
      <c r="AB273" s="16" t="s">
        <v>39</v>
      </c>
      <c r="AC273" s="16" t="s">
        <v>39</v>
      </c>
      <c r="AD273" s="16" t="s">
        <v>39</v>
      </c>
      <c r="AE273" s="16" t="s">
        <v>39</v>
      </c>
      <c r="AF273" s="16" t="s">
        <v>39</v>
      </c>
      <c r="AG273" s="16" t="s">
        <v>39</v>
      </c>
      <c r="AH273" s="16" t="s">
        <v>39</v>
      </c>
      <c r="AI273" s="16" t="s">
        <v>39</v>
      </c>
      <c r="AJ273" s="16" t="s">
        <v>39</v>
      </c>
      <c r="AL273" s="16" t="s">
        <v>39</v>
      </c>
      <c r="AM273" s="16" t="s">
        <v>39</v>
      </c>
      <c r="AN273" s="16" t="str">
        <f>IFERROR(VLOOKUP($P273,'Kredieten productgroepen functi'!$C:$M,6,FALSE),"n.v.t.")</f>
        <v>1101</v>
      </c>
      <c r="AO273" s="16" t="str">
        <f>IFERROR(VLOOKUP($P273,'Kredieten productgroepen functi'!$C:$M,7,FALSE),"n.v.t.")</f>
        <v>Gedeputeerde Staten</v>
      </c>
      <c r="AP273" s="16" t="str">
        <f>IFERROR(VLOOKUP($P273,'Kredieten productgroepen functi'!$C:$M,8,FALSE),"n.v.t.")</f>
        <v>11</v>
      </c>
      <c r="AQ273" s="16" t="str">
        <f>IFERROR(VLOOKUP($P273,'Kredieten productgroepen functi'!$C:$M,9,FALSE),"n.v.t.")</f>
        <v>Gedeputeerde Staten</v>
      </c>
      <c r="AR273" s="16" t="str">
        <f>IFERROR(VLOOKUP($P273,'Kredieten productgroepen functi'!$C:$M,10,FALSE),"n.v.t.")</f>
        <v>1</v>
      </c>
      <c r="AS273" s="16" t="str">
        <f>IFERROR(VLOOKUP($P273,'Kredieten productgroepen functi'!$C:$M,11,FALSE),"n.v.t.")</f>
        <v>Algemeen bestuur</v>
      </c>
      <c r="AT273" s="16" t="str">
        <f t="shared" si="17"/>
        <v>Lasten</v>
      </c>
      <c r="AU273" s="16" t="str">
        <f>IFERROR(VLOOKUP($R273,Kostensoorten!$C:$J,7,FALSE),"n.v.t.")</f>
        <v>2.3.1</v>
      </c>
      <c r="AV273" s="16" t="str">
        <f>IFERROR(VLOOKUP($R273,Kostensoorten!$C:$J,8,FALSE),"n.v.t.")</f>
        <v>Aankopen niet duurzame goedere</v>
      </c>
    </row>
    <row r="274" spans="1:48">
      <c r="A274" s="16" t="s">
        <v>39</v>
      </c>
      <c r="B274" s="16" t="s">
        <v>39</v>
      </c>
      <c r="C274" s="16" t="s">
        <v>39</v>
      </c>
      <c r="D274" s="16" t="s">
        <v>39</v>
      </c>
      <c r="E274" s="16" t="s">
        <v>39</v>
      </c>
      <c r="F274" s="2" t="s">
        <v>8529</v>
      </c>
      <c r="G274" s="2" t="s">
        <v>39</v>
      </c>
      <c r="H274" s="2" t="s">
        <v>39</v>
      </c>
      <c r="I274" s="18">
        <v>186.84</v>
      </c>
      <c r="J274" s="16" t="s">
        <v>39</v>
      </c>
      <c r="K274" s="16" t="s">
        <v>39</v>
      </c>
      <c r="L274" s="16" t="s">
        <v>39</v>
      </c>
      <c r="M274" s="16" t="s">
        <v>39</v>
      </c>
      <c r="N274" s="16" t="s">
        <v>39</v>
      </c>
      <c r="O274" s="16" t="s">
        <v>39</v>
      </c>
      <c r="P274" s="16" t="str">
        <f t="shared" si="15"/>
        <v>611106</v>
      </c>
      <c r="Q274" s="16" t="str">
        <f>IFERROR(VLOOKUP($P274,'Kredieten productgroepen functi'!$C:$M,2,FALSE),"n.v.t.")</f>
        <v>Advisering dossier gaswinning</v>
      </c>
      <c r="R274" s="16" t="str">
        <f t="shared" si="16"/>
        <v>423070</v>
      </c>
      <c r="S274" s="16" t="str">
        <f>IFERROR(VLOOKUP($R274,Kostensoorten!$C:$J,2,FALSE),"n.v.t.")</f>
        <v>Huren</v>
      </c>
      <c r="T274" s="16" t="s">
        <v>39</v>
      </c>
      <c r="U274" s="16" t="s">
        <v>39</v>
      </c>
      <c r="V274" s="16" t="s">
        <v>39</v>
      </c>
      <c r="W274" s="16" t="s">
        <v>39</v>
      </c>
      <c r="X274" s="16" t="s">
        <v>39</v>
      </c>
      <c r="Y274" s="16" t="s">
        <v>39</v>
      </c>
      <c r="Z274" s="16" t="s">
        <v>39</v>
      </c>
      <c r="AA274" s="16" t="s">
        <v>39</v>
      </c>
      <c r="AB274" s="16" t="s">
        <v>39</v>
      </c>
      <c r="AC274" s="16" t="s">
        <v>39</v>
      </c>
      <c r="AD274" s="16" t="s">
        <v>39</v>
      </c>
      <c r="AE274" s="16" t="s">
        <v>39</v>
      </c>
      <c r="AF274" s="16" t="s">
        <v>39</v>
      </c>
      <c r="AG274" s="16" t="s">
        <v>39</v>
      </c>
      <c r="AH274" s="16" t="s">
        <v>39</v>
      </c>
      <c r="AI274" s="16" t="s">
        <v>39</v>
      </c>
      <c r="AJ274" s="16" t="s">
        <v>39</v>
      </c>
      <c r="AL274" s="16" t="s">
        <v>39</v>
      </c>
      <c r="AM274" s="16" t="s">
        <v>39</v>
      </c>
      <c r="AN274" s="16" t="str">
        <f>IFERROR(VLOOKUP($P274,'Kredieten productgroepen functi'!$C:$M,6,FALSE),"n.v.t.")</f>
        <v>1101</v>
      </c>
      <c r="AO274" s="16" t="str">
        <f>IFERROR(VLOOKUP($P274,'Kredieten productgroepen functi'!$C:$M,7,FALSE),"n.v.t.")</f>
        <v>Gedeputeerde Staten</v>
      </c>
      <c r="AP274" s="16" t="str">
        <f>IFERROR(VLOOKUP($P274,'Kredieten productgroepen functi'!$C:$M,8,FALSE),"n.v.t.")</f>
        <v>11</v>
      </c>
      <c r="AQ274" s="16" t="str">
        <f>IFERROR(VLOOKUP($P274,'Kredieten productgroepen functi'!$C:$M,9,FALSE),"n.v.t.")</f>
        <v>Gedeputeerde Staten</v>
      </c>
      <c r="AR274" s="16" t="str">
        <f>IFERROR(VLOOKUP($P274,'Kredieten productgroepen functi'!$C:$M,10,FALSE),"n.v.t.")</f>
        <v>1</v>
      </c>
      <c r="AS274" s="16" t="str">
        <f>IFERROR(VLOOKUP($P274,'Kredieten productgroepen functi'!$C:$M,11,FALSE),"n.v.t.")</f>
        <v>Algemeen bestuur</v>
      </c>
      <c r="AT274" s="16" t="str">
        <f t="shared" si="17"/>
        <v>Lasten</v>
      </c>
      <c r="AU274" s="16" t="str">
        <f>IFERROR(VLOOKUP($R274,Kostensoorten!$C:$J,7,FALSE),"n.v.t.")</f>
        <v>2.3.1</v>
      </c>
      <c r="AV274" s="16" t="str">
        <f>IFERROR(VLOOKUP($R274,Kostensoorten!$C:$J,8,FALSE),"n.v.t.")</f>
        <v>Aankopen niet duurzame goedere</v>
      </c>
    </row>
    <row r="275" spans="1:48">
      <c r="A275" s="16" t="s">
        <v>39</v>
      </c>
      <c r="B275" s="16" t="s">
        <v>39</v>
      </c>
      <c r="C275" s="16" t="s">
        <v>39</v>
      </c>
      <c r="D275" s="16" t="s">
        <v>39</v>
      </c>
      <c r="E275" s="16" t="s">
        <v>39</v>
      </c>
      <c r="F275" s="2" t="s">
        <v>9095</v>
      </c>
      <c r="G275" s="2" t="s">
        <v>39</v>
      </c>
      <c r="H275" s="2" t="s">
        <v>39</v>
      </c>
      <c r="I275" s="18">
        <v>59.61</v>
      </c>
      <c r="J275" s="16" t="s">
        <v>39</v>
      </c>
      <c r="K275" s="16" t="s">
        <v>39</v>
      </c>
      <c r="L275" s="16" t="s">
        <v>39</v>
      </c>
      <c r="M275" s="16" t="s">
        <v>39</v>
      </c>
      <c r="N275" s="16" t="s">
        <v>39</v>
      </c>
      <c r="O275" s="16" t="s">
        <v>39</v>
      </c>
      <c r="P275" s="16" t="str">
        <f t="shared" si="15"/>
        <v>611106</v>
      </c>
      <c r="Q275" s="16" t="str">
        <f>IFERROR(VLOOKUP($P275,'Kredieten productgroepen functi'!$C:$M,2,FALSE),"n.v.t.")</f>
        <v>Advisering dossier gaswinning</v>
      </c>
      <c r="R275" s="16" t="str">
        <f t="shared" si="16"/>
        <v>423082</v>
      </c>
      <c r="S275" s="16" t="str">
        <f>IFERROR(VLOOKUP($R275,Kostensoorten!$C:$J,2,FALSE),"n.v.t.")</f>
        <v>Documentatie aanschaf</v>
      </c>
      <c r="T275" s="16" t="s">
        <v>39</v>
      </c>
      <c r="U275" s="16" t="s">
        <v>39</v>
      </c>
      <c r="V275" s="16" t="s">
        <v>39</v>
      </c>
      <c r="W275" s="16" t="s">
        <v>39</v>
      </c>
      <c r="X275" s="16" t="s">
        <v>39</v>
      </c>
      <c r="Y275" s="16" t="s">
        <v>39</v>
      </c>
      <c r="Z275" s="16" t="s">
        <v>39</v>
      </c>
      <c r="AA275" s="16" t="s">
        <v>39</v>
      </c>
      <c r="AB275" s="16" t="s">
        <v>39</v>
      </c>
      <c r="AC275" s="16" t="s">
        <v>39</v>
      </c>
      <c r="AD275" s="16" t="s">
        <v>39</v>
      </c>
      <c r="AE275" s="16" t="s">
        <v>39</v>
      </c>
      <c r="AF275" s="16" t="s">
        <v>39</v>
      </c>
      <c r="AG275" s="16" t="s">
        <v>39</v>
      </c>
      <c r="AH275" s="16" t="s">
        <v>39</v>
      </c>
      <c r="AI275" s="16" t="s">
        <v>39</v>
      </c>
      <c r="AJ275" s="16" t="s">
        <v>39</v>
      </c>
      <c r="AL275" s="16" t="s">
        <v>39</v>
      </c>
      <c r="AM275" s="16" t="s">
        <v>39</v>
      </c>
      <c r="AN275" s="16" t="str">
        <f>IFERROR(VLOOKUP($P275,'Kredieten productgroepen functi'!$C:$M,6,FALSE),"n.v.t.")</f>
        <v>1101</v>
      </c>
      <c r="AO275" s="16" t="str">
        <f>IFERROR(VLOOKUP($P275,'Kredieten productgroepen functi'!$C:$M,7,FALSE),"n.v.t.")</f>
        <v>Gedeputeerde Staten</v>
      </c>
      <c r="AP275" s="16" t="str">
        <f>IFERROR(VLOOKUP($P275,'Kredieten productgroepen functi'!$C:$M,8,FALSE),"n.v.t.")</f>
        <v>11</v>
      </c>
      <c r="AQ275" s="16" t="str">
        <f>IFERROR(VLOOKUP($P275,'Kredieten productgroepen functi'!$C:$M,9,FALSE),"n.v.t.")</f>
        <v>Gedeputeerde Staten</v>
      </c>
      <c r="AR275" s="16" t="str">
        <f>IFERROR(VLOOKUP($P275,'Kredieten productgroepen functi'!$C:$M,10,FALSE),"n.v.t.")</f>
        <v>1</v>
      </c>
      <c r="AS275" s="16" t="str">
        <f>IFERROR(VLOOKUP($P275,'Kredieten productgroepen functi'!$C:$M,11,FALSE),"n.v.t.")</f>
        <v>Algemeen bestuur</v>
      </c>
      <c r="AT275" s="16" t="str">
        <f t="shared" si="17"/>
        <v>Lasten</v>
      </c>
      <c r="AU275" s="16" t="str">
        <f>IFERROR(VLOOKUP($R275,Kostensoorten!$C:$J,7,FALSE),"n.v.t.")</f>
        <v>2.3.1</v>
      </c>
      <c r="AV275" s="16" t="str">
        <f>IFERROR(VLOOKUP($R275,Kostensoorten!$C:$J,8,FALSE),"n.v.t.")</f>
        <v>Aankopen niet duurzame goedere</v>
      </c>
    </row>
    <row r="276" spans="1:48">
      <c r="A276" s="16" t="s">
        <v>39</v>
      </c>
      <c r="B276" s="16" t="s">
        <v>39</v>
      </c>
      <c r="C276" s="16" t="s">
        <v>39</v>
      </c>
      <c r="D276" s="16" t="s">
        <v>39</v>
      </c>
      <c r="E276" s="16" t="s">
        <v>39</v>
      </c>
      <c r="F276" s="2" t="s">
        <v>6610</v>
      </c>
      <c r="G276" s="2" t="s">
        <v>39</v>
      </c>
      <c r="H276" s="2" t="s">
        <v>39</v>
      </c>
      <c r="I276" s="18">
        <v>50057.72</v>
      </c>
      <c r="J276" s="16" t="s">
        <v>39</v>
      </c>
      <c r="K276" s="16" t="s">
        <v>39</v>
      </c>
      <c r="L276" s="16" t="s">
        <v>39</v>
      </c>
      <c r="M276" s="16" t="s">
        <v>39</v>
      </c>
      <c r="N276" s="16" t="s">
        <v>39</v>
      </c>
      <c r="O276" s="16" t="s">
        <v>39</v>
      </c>
      <c r="P276" s="16" t="str">
        <f t="shared" si="15"/>
        <v>611106</v>
      </c>
      <c r="Q276" s="16" t="str">
        <f>IFERROR(VLOOKUP($P276,'Kredieten productgroepen functi'!$C:$M,2,FALSE),"n.v.t.")</f>
        <v>Advisering dossier gaswinning</v>
      </c>
      <c r="R276" s="16" t="str">
        <f t="shared" si="16"/>
        <v>423132</v>
      </c>
      <c r="S276" s="16" t="str">
        <f>IFERROR(VLOOKUP($R276,Kostensoorten!$C:$J,2,FALSE),"n.v.t.")</f>
        <v>Adviesdiensten door derden</v>
      </c>
      <c r="T276" s="16" t="s">
        <v>39</v>
      </c>
      <c r="U276" s="16" t="s">
        <v>39</v>
      </c>
      <c r="V276" s="16" t="s">
        <v>39</v>
      </c>
      <c r="W276" s="16" t="s">
        <v>39</v>
      </c>
      <c r="X276" s="16" t="s">
        <v>39</v>
      </c>
      <c r="Y276" s="16" t="s">
        <v>39</v>
      </c>
      <c r="Z276" s="16" t="s">
        <v>39</v>
      </c>
      <c r="AA276" s="16" t="s">
        <v>39</v>
      </c>
      <c r="AB276" s="16" t="s">
        <v>39</v>
      </c>
      <c r="AC276" s="16" t="s">
        <v>39</v>
      </c>
      <c r="AD276" s="16" t="s">
        <v>39</v>
      </c>
      <c r="AE276" s="16" t="s">
        <v>39</v>
      </c>
      <c r="AF276" s="16" t="s">
        <v>39</v>
      </c>
      <c r="AG276" s="16" t="s">
        <v>39</v>
      </c>
      <c r="AH276" s="16" t="s">
        <v>39</v>
      </c>
      <c r="AI276" s="16" t="s">
        <v>39</v>
      </c>
      <c r="AJ276" s="16" t="s">
        <v>39</v>
      </c>
      <c r="AL276" s="16" t="s">
        <v>39</v>
      </c>
      <c r="AM276" s="16" t="s">
        <v>39</v>
      </c>
      <c r="AN276" s="16" t="str">
        <f>IFERROR(VLOOKUP($P276,'Kredieten productgroepen functi'!$C:$M,6,FALSE),"n.v.t.")</f>
        <v>1101</v>
      </c>
      <c r="AO276" s="16" t="str">
        <f>IFERROR(VLOOKUP($P276,'Kredieten productgroepen functi'!$C:$M,7,FALSE),"n.v.t.")</f>
        <v>Gedeputeerde Staten</v>
      </c>
      <c r="AP276" s="16" t="str">
        <f>IFERROR(VLOOKUP($P276,'Kredieten productgroepen functi'!$C:$M,8,FALSE),"n.v.t.")</f>
        <v>11</v>
      </c>
      <c r="AQ276" s="16" t="str">
        <f>IFERROR(VLOOKUP($P276,'Kredieten productgroepen functi'!$C:$M,9,FALSE),"n.v.t.")</f>
        <v>Gedeputeerde Staten</v>
      </c>
      <c r="AR276" s="16" t="str">
        <f>IFERROR(VLOOKUP($P276,'Kredieten productgroepen functi'!$C:$M,10,FALSE),"n.v.t.")</f>
        <v>1</v>
      </c>
      <c r="AS276" s="16" t="str">
        <f>IFERROR(VLOOKUP($P276,'Kredieten productgroepen functi'!$C:$M,11,FALSE),"n.v.t.")</f>
        <v>Algemeen bestuur</v>
      </c>
      <c r="AT276" s="16" t="str">
        <f t="shared" si="17"/>
        <v>Lasten</v>
      </c>
      <c r="AU276" s="16" t="str">
        <f>IFERROR(VLOOKUP($R276,Kostensoorten!$C:$J,7,FALSE),"n.v.t.")</f>
        <v>2.3.1</v>
      </c>
      <c r="AV276" s="16" t="str">
        <f>IFERROR(VLOOKUP($R276,Kostensoorten!$C:$J,8,FALSE),"n.v.t.")</f>
        <v>Aankopen niet duurzame goedere</v>
      </c>
    </row>
    <row r="277" spans="1:48">
      <c r="A277" s="16" t="s">
        <v>39</v>
      </c>
      <c r="B277" s="16" t="s">
        <v>39</v>
      </c>
      <c r="C277" s="16" t="s">
        <v>39</v>
      </c>
      <c r="D277" s="16" t="s">
        <v>39</v>
      </c>
      <c r="E277" s="16" t="s">
        <v>39</v>
      </c>
      <c r="F277" s="2" t="s">
        <v>7847</v>
      </c>
      <c r="G277" s="2" t="s">
        <v>39</v>
      </c>
      <c r="H277" s="2" t="s">
        <v>39</v>
      </c>
      <c r="I277" s="18">
        <v>17500</v>
      </c>
      <c r="J277" s="16" t="s">
        <v>39</v>
      </c>
      <c r="K277" s="16" t="s">
        <v>39</v>
      </c>
      <c r="L277" s="16" t="s">
        <v>39</v>
      </c>
      <c r="M277" s="16" t="s">
        <v>39</v>
      </c>
      <c r="N277" s="16" t="s">
        <v>39</v>
      </c>
      <c r="O277" s="16" t="s">
        <v>39</v>
      </c>
      <c r="P277" s="16" t="str">
        <f t="shared" si="15"/>
        <v>611106</v>
      </c>
      <c r="Q277" s="16" t="str">
        <f>IFERROR(VLOOKUP($P277,'Kredieten productgroepen functi'!$C:$M,2,FALSE),"n.v.t.")</f>
        <v>Advisering dossier gaswinning</v>
      </c>
      <c r="R277" s="16" t="str">
        <f t="shared" si="16"/>
        <v>423133</v>
      </c>
      <c r="S277" s="16" t="str">
        <f>IFERROR(VLOOKUP($R277,Kostensoorten!$C:$J,2,FALSE),"n.v.t.")</f>
        <v>Accountancy</v>
      </c>
      <c r="T277" s="16" t="s">
        <v>39</v>
      </c>
      <c r="U277" s="16" t="s">
        <v>39</v>
      </c>
      <c r="V277" s="16" t="s">
        <v>39</v>
      </c>
      <c r="W277" s="16" t="s">
        <v>39</v>
      </c>
      <c r="X277" s="16" t="s">
        <v>39</v>
      </c>
      <c r="Y277" s="16" t="s">
        <v>39</v>
      </c>
      <c r="Z277" s="16" t="s">
        <v>39</v>
      </c>
      <c r="AA277" s="16" t="s">
        <v>39</v>
      </c>
      <c r="AB277" s="16" t="s">
        <v>39</v>
      </c>
      <c r="AC277" s="16" t="s">
        <v>39</v>
      </c>
      <c r="AD277" s="16" t="s">
        <v>39</v>
      </c>
      <c r="AE277" s="16" t="s">
        <v>39</v>
      </c>
      <c r="AF277" s="16" t="s">
        <v>39</v>
      </c>
      <c r="AG277" s="16" t="s">
        <v>39</v>
      </c>
      <c r="AH277" s="16" t="s">
        <v>39</v>
      </c>
      <c r="AI277" s="16" t="s">
        <v>39</v>
      </c>
      <c r="AJ277" s="16" t="s">
        <v>39</v>
      </c>
      <c r="AL277" s="16" t="s">
        <v>39</v>
      </c>
      <c r="AM277" s="16" t="s">
        <v>39</v>
      </c>
      <c r="AN277" s="16" t="str">
        <f>IFERROR(VLOOKUP($P277,'Kredieten productgroepen functi'!$C:$M,6,FALSE),"n.v.t.")</f>
        <v>1101</v>
      </c>
      <c r="AO277" s="16" t="str">
        <f>IFERROR(VLOOKUP($P277,'Kredieten productgroepen functi'!$C:$M,7,FALSE),"n.v.t.")</f>
        <v>Gedeputeerde Staten</v>
      </c>
      <c r="AP277" s="16" t="str">
        <f>IFERROR(VLOOKUP($P277,'Kredieten productgroepen functi'!$C:$M,8,FALSE),"n.v.t.")</f>
        <v>11</v>
      </c>
      <c r="AQ277" s="16" t="str">
        <f>IFERROR(VLOOKUP($P277,'Kredieten productgroepen functi'!$C:$M,9,FALSE),"n.v.t.")</f>
        <v>Gedeputeerde Staten</v>
      </c>
      <c r="AR277" s="16" t="str">
        <f>IFERROR(VLOOKUP($P277,'Kredieten productgroepen functi'!$C:$M,10,FALSE),"n.v.t.")</f>
        <v>1</v>
      </c>
      <c r="AS277" s="16" t="str">
        <f>IFERROR(VLOOKUP($P277,'Kredieten productgroepen functi'!$C:$M,11,FALSE),"n.v.t.")</f>
        <v>Algemeen bestuur</v>
      </c>
      <c r="AT277" s="16" t="str">
        <f t="shared" si="17"/>
        <v>Lasten</v>
      </c>
      <c r="AU277" s="16" t="str">
        <f>IFERROR(VLOOKUP($R277,Kostensoorten!$C:$J,7,FALSE),"n.v.t.")</f>
        <v>2.3.1</v>
      </c>
      <c r="AV277" s="16" t="str">
        <f>IFERROR(VLOOKUP($R277,Kostensoorten!$C:$J,8,FALSE),"n.v.t.")</f>
        <v>Aankopen niet duurzame goedere</v>
      </c>
    </row>
    <row r="278" spans="1:48">
      <c r="A278" s="16" t="s">
        <v>39</v>
      </c>
      <c r="B278" s="16" t="s">
        <v>39</v>
      </c>
      <c r="C278" s="16" t="s">
        <v>39</v>
      </c>
      <c r="D278" s="16" t="s">
        <v>39</v>
      </c>
      <c r="E278" s="16" t="s">
        <v>39</v>
      </c>
      <c r="F278" s="2" t="s">
        <v>6611</v>
      </c>
      <c r="G278" s="2" t="s">
        <v>39</v>
      </c>
      <c r="H278" s="2" t="s">
        <v>39</v>
      </c>
      <c r="I278" s="18">
        <v>7223.11</v>
      </c>
      <c r="J278" s="16" t="s">
        <v>39</v>
      </c>
      <c r="K278" s="16" t="s">
        <v>39</v>
      </c>
      <c r="L278" s="16" t="s">
        <v>39</v>
      </c>
      <c r="M278" s="16" t="s">
        <v>39</v>
      </c>
      <c r="N278" s="16" t="s">
        <v>39</v>
      </c>
      <c r="O278" s="16" t="s">
        <v>39</v>
      </c>
      <c r="P278" s="16" t="str">
        <f t="shared" si="15"/>
        <v>611106</v>
      </c>
      <c r="Q278" s="16" t="str">
        <f>IFERROR(VLOOKUP($P278,'Kredieten productgroepen functi'!$C:$M,2,FALSE),"n.v.t.")</f>
        <v>Advisering dossier gaswinning</v>
      </c>
      <c r="R278" s="16" t="str">
        <f t="shared" si="16"/>
        <v>423139</v>
      </c>
      <c r="S278" s="16" t="str">
        <f>IFERROR(VLOOKUP($R278,Kostensoorten!$C:$J,2,FALSE),"n.v.t.")</f>
        <v>Overige diensten van derden</v>
      </c>
      <c r="T278" s="16" t="s">
        <v>39</v>
      </c>
      <c r="U278" s="16" t="s">
        <v>39</v>
      </c>
      <c r="V278" s="16" t="s">
        <v>39</v>
      </c>
      <c r="W278" s="16" t="s">
        <v>39</v>
      </c>
      <c r="X278" s="16" t="s">
        <v>39</v>
      </c>
      <c r="Y278" s="16" t="s">
        <v>39</v>
      </c>
      <c r="Z278" s="16" t="s">
        <v>39</v>
      </c>
      <c r="AA278" s="16" t="s">
        <v>39</v>
      </c>
      <c r="AB278" s="16" t="s">
        <v>39</v>
      </c>
      <c r="AC278" s="16" t="s">
        <v>39</v>
      </c>
      <c r="AD278" s="16" t="s">
        <v>39</v>
      </c>
      <c r="AE278" s="16" t="s">
        <v>39</v>
      </c>
      <c r="AF278" s="16" t="s">
        <v>39</v>
      </c>
      <c r="AG278" s="16" t="s">
        <v>39</v>
      </c>
      <c r="AH278" s="16" t="s">
        <v>39</v>
      </c>
      <c r="AI278" s="16" t="s">
        <v>39</v>
      </c>
      <c r="AJ278" s="16" t="s">
        <v>39</v>
      </c>
      <c r="AL278" s="16" t="s">
        <v>39</v>
      </c>
      <c r="AM278" s="16" t="s">
        <v>39</v>
      </c>
      <c r="AN278" s="16" t="str">
        <f>IFERROR(VLOOKUP($P278,'Kredieten productgroepen functi'!$C:$M,6,FALSE),"n.v.t.")</f>
        <v>1101</v>
      </c>
      <c r="AO278" s="16" t="str">
        <f>IFERROR(VLOOKUP($P278,'Kredieten productgroepen functi'!$C:$M,7,FALSE),"n.v.t.")</f>
        <v>Gedeputeerde Staten</v>
      </c>
      <c r="AP278" s="16" t="str">
        <f>IFERROR(VLOOKUP($P278,'Kredieten productgroepen functi'!$C:$M,8,FALSE),"n.v.t.")</f>
        <v>11</v>
      </c>
      <c r="AQ278" s="16" t="str">
        <f>IFERROR(VLOOKUP($P278,'Kredieten productgroepen functi'!$C:$M,9,FALSE),"n.v.t.")</f>
        <v>Gedeputeerde Staten</v>
      </c>
      <c r="AR278" s="16" t="str">
        <f>IFERROR(VLOOKUP($P278,'Kredieten productgroepen functi'!$C:$M,10,FALSE),"n.v.t.")</f>
        <v>1</v>
      </c>
      <c r="AS278" s="16" t="str">
        <f>IFERROR(VLOOKUP($P278,'Kredieten productgroepen functi'!$C:$M,11,FALSE),"n.v.t.")</f>
        <v>Algemeen bestuur</v>
      </c>
      <c r="AT278" s="16" t="str">
        <f t="shared" si="17"/>
        <v>Lasten</v>
      </c>
      <c r="AU278" s="16" t="str">
        <f>IFERROR(VLOOKUP($R278,Kostensoorten!$C:$J,7,FALSE),"n.v.t.")</f>
        <v>2.3.1</v>
      </c>
      <c r="AV278" s="16" t="str">
        <f>IFERROR(VLOOKUP($R278,Kostensoorten!$C:$J,8,FALSE),"n.v.t.")</f>
        <v>Aankopen niet duurzame goedere</v>
      </c>
    </row>
    <row r="279" spans="1:48">
      <c r="A279" s="16" t="s">
        <v>39</v>
      </c>
      <c r="B279" s="16" t="s">
        <v>39</v>
      </c>
      <c r="C279" s="16" t="s">
        <v>39</v>
      </c>
      <c r="D279" s="16" t="s">
        <v>39</v>
      </c>
      <c r="E279" s="16" t="s">
        <v>39</v>
      </c>
      <c r="F279" s="2" t="s">
        <v>6612</v>
      </c>
      <c r="G279" s="2" t="s">
        <v>39</v>
      </c>
      <c r="H279" s="2" t="s">
        <v>39</v>
      </c>
      <c r="I279" s="18">
        <v>1216.98</v>
      </c>
      <c r="J279" s="16" t="s">
        <v>39</v>
      </c>
      <c r="K279" s="16" t="s">
        <v>39</v>
      </c>
      <c r="L279" s="16" t="s">
        <v>39</v>
      </c>
      <c r="M279" s="16" t="s">
        <v>39</v>
      </c>
      <c r="N279" s="16" t="s">
        <v>39</v>
      </c>
      <c r="O279" s="16" t="s">
        <v>39</v>
      </c>
      <c r="P279" s="16" t="str">
        <f t="shared" si="15"/>
        <v>611106</v>
      </c>
      <c r="Q279" s="16" t="str">
        <f>IFERROR(VLOOKUP($P279,'Kredieten productgroepen functi'!$C:$M,2,FALSE),"n.v.t.")</f>
        <v>Advisering dossier gaswinning</v>
      </c>
      <c r="R279" s="16" t="str">
        <f t="shared" si="16"/>
        <v>423139</v>
      </c>
      <c r="S279" s="16" t="str">
        <f>IFERROR(VLOOKUP($R279,Kostensoorten!$C:$J,2,FALSE),"n.v.t.")</f>
        <v>Overige diensten van derden</v>
      </c>
      <c r="T279" s="16" t="s">
        <v>39</v>
      </c>
      <c r="U279" s="16" t="s">
        <v>39</v>
      </c>
      <c r="V279" s="16" t="s">
        <v>39</v>
      </c>
      <c r="W279" s="16" t="s">
        <v>39</v>
      </c>
      <c r="X279" s="16" t="s">
        <v>39</v>
      </c>
      <c r="Y279" s="16" t="s">
        <v>39</v>
      </c>
      <c r="Z279" s="16" t="s">
        <v>39</v>
      </c>
      <c r="AA279" s="16" t="s">
        <v>39</v>
      </c>
      <c r="AB279" s="16" t="s">
        <v>39</v>
      </c>
      <c r="AC279" s="16" t="s">
        <v>39</v>
      </c>
      <c r="AD279" s="16" t="s">
        <v>39</v>
      </c>
      <c r="AE279" s="16" t="s">
        <v>39</v>
      </c>
      <c r="AF279" s="16" t="s">
        <v>39</v>
      </c>
      <c r="AG279" s="16" t="s">
        <v>39</v>
      </c>
      <c r="AH279" s="16" t="s">
        <v>39</v>
      </c>
      <c r="AI279" s="16" t="s">
        <v>39</v>
      </c>
      <c r="AJ279" s="16" t="s">
        <v>39</v>
      </c>
      <c r="AL279" s="16" t="s">
        <v>39</v>
      </c>
      <c r="AM279" s="16" t="s">
        <v>39</v>
      </c>
      <c r="AN279" s="16" t="str">
        <f>IFERROR(VLOOKUP($P279,'Kredieten productgroepen functi'!$C:$M,6,FALSE),"n.v.t.")</f>
        <v>1101</v>
      </c>
      <c r="AO279" s="16" t="str">
        <f>IFERROR(VLOOKUP($P279,'Kredieten productgroepen functi'!$C:$M,7,FALSE),"n.v.t.")</f>
        <v>Gedeputeerde Staten</v>
      </c>
      <c r="AP279" s="16" t="str">
        <f>IFERROR(VLOOKUP($P279,'Kredieten productgroepen functi'!$C:$M,8,FALSE),"n.v.t.")</f>
        <v>11</v>
      </c>
      <c r="AQ279" s="16" t="str">
        <f>IFERROR(VLOOKUP($P279,'Kredieten productgroepen functi'!$C:$M,9,FALSE),"n.v.t.")</f>
        <v>Gedeputeerde Staten</v>
      </c>
      <c r="AR279" s="16" t="str">
        <f>IFERROR(VLOOKUP($P279,'Kredieten productgroepen functi'!$C:$M,10,FALSE),"n.v.t.")</f>
        <v>1</v>
      </c>
      <c r="AS279" s="16" t="str">
        <f>IFERROR(VLOOKUP($P279,'Kredieten productgroepen functi'!$C:$M,11,FALSE),"n.v.t.")</f>
        <v>Algemeen bestuur</v>
      </c>
      <c r="AT279" s="16" t="str">
        <f t="shared" si="17"/>
        <v>Lasten</v>
      </c>
      <c r="AU279" s="16" t="str">
        <f>IFERROR(VLOOKUP($R279,Kostensoorten!$C:$J,7,FALSE),"n.v.t.")</f>
        <v>2.3.1</v>
      </c>
      <c r="AV279" s="16" t="str">
        <f>IFERROR(VLOOKUP($R279,Kostensoorten!$C:$J,8,FALSE),"n.v.t.")</f>
        <v>Aankopen niet duurzame goedere</v>
      </c>
    </row>
    <row r="280" spans="1:48">
      <c r="A280" s="16" t="s">
        <v>39</v>
      </c>
      <c r="B280" s="16" t="s">
        <v>39</v>
      </c>
      <c r="C280" s="16" t="s">
        <v>39</v>
      </c>
      <c r="D280" s="16" t="s">
        <v>39</v>
      </c>
      <c r="E280" s="16" t="s">
        <v>39</v>
      </c>
      <c r="F280" s="2" t="s">
        <v>6613</v>
      </c>
      <c r="G280" s="2" t="s">
        <v>39</v>
      </c>
      <c r="H280" s="2" t="s">
        <v>39</v>
      </c>
      <c r="I280" s="18">
        <v>163.68</v>
      </c>
      <c r="J280" s="16" t="s">
        <v>39</v>
      </c>
      <c r="K280" s="16" t="s">
        <v>39</v>
      </c>
      <c r="L280" s="16" t="s">
        <v>39</v>
      </c>
      <c r="M280" s="16" t="s">
        <v>39</v>
      </c>
      <c r="N280" s="16" t="s">
        <v>39</v>
      </c>
      <c r="O280" s="16" t="s">
        <v>39</v>
      </c>
      <c r="P280" s="16" t="str">
        <f t="shared" si="15"/>
        <v>611106</v>
      </c>
      <c r="Q280" s="16" t="str">
        <f>IFERROR(VLOOKUP($P280,'Kredieten productgroepen functi'!$C:$M,2,FALSE),"n.v.t.")</f>
        <v>Advisering dossier gaswinning</v>
      </c>
      <c r="R280" s="16" t="str">
        <f t="shared" si="16"/>
        <v>423142</v>
      </c>
      <c r="S280" s="16" t="str">
        <f>IFERROR(VLOOKUP($R280,Kostensoorten!$C:$J,2,FALSE),"n.v.t.")</f>
        <v>Geschenken aan externen/relaties</v>
      </c>
      <c r="T280" s="16" t="s">
        <v>39</v>
      </c>
      <c r="U280" s="16" t="s">
        <v>39</v>
      </c>
      <c r="V280" s="16" t="s">
        <v>39</v>
      </c>
      <c r="W280" s="16" t="s">
        <v>39</v>
      </c>
      <c r="X280" s="16" t="s">
        <v>39</v>
      </c>
      <c r="Y280" s="16" t="s">
        <v>39</v>
      </c>
      <c r="Z280" s="16" t="s">
        <v>39</v>
      </c>
      <c r="AA280" s="16" t="s">
        <v>39</v>
      </c>
      <c r="AB280" s="16" t="s">
        <v>39</v>
      </c>
      <c r="AC280" s="16" t="s">
        <v>39</v>
      </c>
      <c r="AD280" s="16" t="s">
        <v>39</v>
      </c>
      <c r="AE280" s="16" t="s">
        <v>39</v>
      </c>
      <c r="AF280" s="16" t="s">
        <v>39</v>
      </c>
      <c r="AG280" s="16" t="s">
        <v>39</v>
      </c>
      <c r="AH280" s="16" t="s">
        <v>39</v>
      </c>
      <c r="AI280" s="16" t="s">
        <v>39</v>
      </c>
      <c r="AJ280" s="16" t="s">
        <v>39</v>
      </c>
      <c r="AL280" s="16" t="s">
        <v>39</v>
      </c>
      <c r="AM280" s="16" t="s">
        <v>39</v>
      </c>
      <c r="AN280" s="16" t="str">
        <f>IFERROR(VLOOKUP($P280,'Kredieten productgroepen functi'!$C:$M,6,FALSE),"n.v.t.")</f>
        <v>1101</v>
      </c>
      <c r="AO280" s="16" t="str">
        <f>IFERROR(VLOOKUP($P280,'Kredieten productgroepen functi'!$C:$M,7,FALSE),"n.v.t.")</f>
        <v>Gedeputeerde Staten</v>
      </c>
      <c r="AP280" s="16" t="str">
        <f>IFERROR(VLOOKUP($P280,'Kredieten productgroepen functi'!$C:$M,8,FALSE),"n.v.t.")</f>
        <v>11</v>
      </c>
      <c r="AQ280" s="16" t="str">
        <f>IFERROR(VLOOKUP($P280,'Kredieten productgroepen functi'!$C:$M,9,FALSE),"n.v.t.")</f>
        <v>Gedeputeerde Staten</v>
      </c>
      <c r="AR280" s="16" t="str">
        <f>IFERROR(VLOOKUP($P280,'Kredieten productgroepen functi'!$C:$M,10,FALSE),"n.v.t.")</f>
        <v>1</v>
      </c>
      <c r="AS280" s="16" t="str">
        <f>IFERROR(VLOOKUP($P280,'Kredieten productgroepen functi'!$C:$M,11,FALSE),"n.v.t.")</f>
        <v>Algemeen bestuur</v>
      </c>
      <c r="AT280" s="16" t="str">
        <f t="shared" si="17"/>
        <v>Lasten</v>
      </c>
      <c r="AU280" s="16" t="str">
        <f>IFERROR(VLOOKUP($R280,Kostensoorten!$C:$J,7,FALSE),"n.v.t.")</f>
        <v>2.3.1</v>
      </c>
      <c r="AV280" s="16" t="str">
        <f>IFERROR(VLOOKUP($R280,Kostensoorten!$C:$J,8,FALSE),"n.v.t.")</f>
        <v>Aankopen niet duurzame goedere</v>
      </c>
    </row>
    <row r="281" spans="1:48">
      <c r="A281" s="16" t="s">
        <v>39</v>
      </c>
      <c r="B281" s="16" t="s">
        <v>39</v>
      </c>
      <c r="C281" s="16" t="s">
        <v>39</v>
      </c>
      <c r="D281" s="16" t="s">
        <v>39</v>
      </c>
      <c r="E281" s="16" t="s">
        <v>39</v>
      </c>
      <c r="F281" s="2" t="s">
        <v>8530</v>
      </c>
      <c r="G281" s="2" t="s">
        <v>39</v>
      </c>
      <c r="H281" s="2" t="s">
        <v>39</v>
      </c>
      <c r="I281" s="18">
        <v>901.1</v>
      </c>
      <c r="J281" s="16" t="s">
        <v>39</v>
      </c>
      <c r="K281" s="16" t="s">
        <v>39</v>
      </c>
      <c r="L281" s="16" t="s">
        <v>39</v>
      </c>
      <c r="M281" s="16" t="s">
        <v>39</v>
      </c>
      <c r="N281" s="16" t="s">
        <v>39</v>
      </c>
      <c r="O281" s="16" t="s">
        <v>39</v>
      </c>
      <c r="P281" s="16" t="str">
        <f t="shared" si="15"/>
        <v>611106</v>
      </c>
      <c r="Q281" s="16" t="str">
        <f>IFERROR(VLOOKUP($P281,'Kredieten productgroepen functi'!$C:$M,2,FALSE),"n.v.t.")</f>
        <v>Advisering dossier gaswinning</v>
      </c>
      <c r="R281" s="16" t="str">
        <f t="shared" si="16"/>
        <v>423150</v>
      </c>
      <c r="S281" s="16" t="str">
        <f>IFERROR(VLOOKUP($R281,Kostensoorten!$C:$J,2,FALSE),"n.v.t.")</f>
        <v>Reiskosten &lt;€ 0,19 Privé auto</v>
      </c>
      <c r="T281" s="16" t="s">
        <v>39</v>
      </c>
      <c r="U281" s="16" t="s">
        <v>39</v>
      </c>
      <c r="V281" s="16" t="s">
        <v>39</v>
      </c>
      <c r="W281" s="16" t="s">
        <v>39</v>
      </c>
      <c r="X281" s="16" t="s">
        <v>39</v>
      </c>
      <c r="Y281" s="16" t="s">
        <v>39</v>
      </c>
      <c r="Z281" s="16" t="s">
        <v>39</v>
      </c>
      <c r="AA281" s="16" t="s">
        <v>39</v>
      </c>
      <c r="AB281" s="16" t="s">
        <v>39</v>
      </c>
      <c r="AC281" s="16" t="s">
        <v>39</v>
      </c>
      <c r="AD281" s="16" t="s">
        <v>39</v>
      </c>
      <c r="AE281" s="16" t="s">
        <v>39</v>
      </c>
      <c r="AF281" s="16" t="s">
        <v>39</v>
      </c>
      <c r="AG281" s="16" t="s">
        <v>39</v>
      </c>
      <c r="AH281" s="16" t="s">
        <v>39</v>
      </c>
      <c r="AI281" s="16" t="s">
        <v>39</v>
      </c>
      <c r="AJ281" s="16" t="s">
        <v>39</v>
      </c>
      <c r="AL281" s="16" t="s">
        <v>39</v>
      </c>
      <c r="AM281" s="16" t="s">
        <v>39</v>
      </c>
      <c r="AN281" s="16" t="str">
        <f>IFERROR(VLOOKUP($P281,'Kredieten productgroepen functi'!$C:$M,6,FALSE),"n.v.t.")</f>
        <v>1101</v>
      </c>
      <c r="AO281" s="16" t="str">
        <f>IFERROR(VLOOKUP($P281,'Kredieten productgroepen functi'!$C:$M,7,FALSE),"n.v.t.")</f>
        <v>Gedeputeerde Staten</v>
      </c>
      <c r="AP281" s="16" t="str">
        <f>IFERROR(VLOOKUP($P281,'Kredieten productgroepen functi'!$C:$M,8,FALSE),"n.v.t.")</f>
        <v>11</v>
      </c>
      <c r="AQ281" s="16" t="str">
        <f>IFERROR(VLOOKUP($P281,'Kredieten productgroepen functi'!$C:$M,9,FALSE),"n.v.t.")</f>
        <v>Gedeputeerde Staten</v>
      </c>
      <c r="AR281" s="16" t="str">
        <f>IFERROR(VLOOKUP($P281,'Kredieten productgroepen functi'!$C:$M,10,FALSE),"n.v.t.")</f>
        <v>1</v>
      </c>
      <c r="AS281" s="16" t="str">
        <f>IFERROR(VLOOKUP($P281,'Kredieten productgroepen functi'!$C:$M,11,FALSE),"n.v.t.")</f>
        <v>Algemeen bestuur</v>
      </c>
      <c r="AT281" s="16" t="str">
        <f t="shared" si="17"/>
        <v>Lasten</v>
      </c>
      <c r="AU281" s="16" t="str">
        <f>IFERROR(VLOOKUP($R281,Kostensoorten!$C:$J,7,FALSE),"n.v.t.")</f>
        <v>2.3.1</v>
      </c>
      <c r="AV281" s="16" t="str">
        <f>IFERROR(VLOOKUP($R281,Kostensoorten!$C:$J,8,FALSE),"n.v.t.")</f>
        <v>Aankopen niet duurzame goedere</v>
      </c>
    </row>
    <row r="282" spans="1:48">
      <c r="A282" s="16" t="s">
        <v>39</v>
      </c>
      <c r="B282" s="16" t="s">
        <v>39</v>
      </c>
      <c r="C282" s="16" t="s">
        <v>39</v>
      </c>
      <c r="D282" s="16" t="s">
        <v>39</v>
      </c>
      <c r="E282" s="16" t="s">
        <v>39</v>
      </c>
      <c r="F282" s="2" t="s">
        <v>8531</v>
      </c>
      <c r="G282" s="2" t="s">
        <v>39</v>
      </c>
      <c r="H282" s="2" t="s">
        <v>39</v>
      </c>
      <c r="I282" s="18">
        <v>436.41</v>
      </c>
      <c r="J282" s="16" t="s">
        <v>39</v>
      </c>
      <c r="K282" s="16" t="s">
        <v>39</v>
      </c>
      <c r="L282" s="16" t="s">
        <v>39</v>
      </c>
      <c r="M282" s="16" t="s">
        <v>39</v>
      </c>
      <c r="N282" s="16" t="s">
        <v>39</v>
      </c>
      <c r="O282" s="16" t="s">
        <v>39</v>
      </c>
      <c r="P282" s="16" t="str">
        <f t="shared" si="15"/>
        <v>611106</v>
      </c>
      <c r="Q282" s="16" t="str">
        <f>IFERROR(VLOOKUP($P282,'Kredieten productgroepen functi'!$C:$M,2,FALSE),"n.v.t.")</f>
        <v>Advisering dossier gaswinning</v>
      </c>
      <c r="R282" s="16" t="str">
        <f t="shared" si="16"/>
        <v>423154</v>
      </c>
      <c r="S282" s="16" t="str">
        <f>IFERROR(VLOOKUP($R282,Kostensoorten!$C:$J,2,FALSE),"n.v.t.")</f>
        <v>Verblijfkosten werkzaamehden elders</v>
      </c>
      <c r="T282" s="16" t="s">
        <v>39</v>
      </c>
      <c r="U282" s="16" t="s">
        <v>39</v>
      </c>
      <c r="V282" s="16" t="s">
        <v>39</v>
      </c>
      <c r="W282" s="16" t="s">
        <v>39</v>
      </c>
      <c r="X282" s="16" t="s">
        <v>39</v>
      </c>
      <c r="Y282" s="16" t="s">
        <v>39</v>
      </c>
      <c r="Z282" s="16" t="s">
        <v>39</v>
      </c>
      <c r="AA282" s="16" t="s">
        <v>39</v>
      </c>
      <c r="AB282" s="16" t="s">
        <v>39</v>
      </c>
      <c r="AC282" s="16" t="s">
        <v>39</v>
      </c>
      <c r="AD282" s="16" t="s">
        <v>39</v>
      </c>
      <c r="AE282" s="16" t="s">
        <v>39</v>
      </c>
      <c r="AF282" s="16" t="s">
        <v>39</v>
      </c>
      <c r="AG282" s="16" t="s">
        <v>39</v>
      </c>
      <c r="AH282" s="16" t="s">
        <v>39</v>
      </c>
      <c r="AI282" s="16" t="s">
        <v>39</v>
      </c>
      <c r="AJ282" s="16" t="s">
        <v>39</v>
      </c>
      <c r="AL282" s="16" t="s">
        <v>39</v>
      </c>
      <c r="AM282" s="16" t="s">
        <v>39</v>
      </c>
      <c r="AN282" s="16" t="str">
        <f>IFERROR(VLOOKUP($P282,'Kredieten productgroepen functi'!$C:$M,6,FALSE),"n.v.t.")</f>
        <v>1101</v>
      </c>
      <c r="AO282" s="16" t="str">
        <f>IFERROR(VLOOKUP($P282,'Kredieten productgroepen functi'!$C:$M,7,FALSE),"n.v.t.")</f>
        <v>Gedeputeerde Staten</v>
      </c>
      <c r="AP282" s="16" t="str">
        <f>IFERROR(VLOOKUP($P282,'Kredieten productgroepen functi'!$C:$M,8,FALSE),"n.v.t.")</f>
        <v>11</v>
      </c>
      <c r="AQ282" s="16" t="str">
        <f>IFERROR(VLOOKUP($P282,'Kredieten productgroepen functi'!$C:$M,9,FALSE),"n.v.t.")</f>
        <v>Gedeputeerde Staten</v>
      </c>
      <c r="AR282" s="16" t="str">
        <f>IFERROR(VLOOKUP($P282,'Kredieten productgroepen functi'!$C:$M,10,FALSE),"n.v.t.")</f>
        <v>1</v>
      </c>
      <c r="AS282" s="16" t="str">
        <f>IFERROR(VLOOKUP($P282,'Kredieten productgroepen functi'!$C:$M,11,FALSE),"n.v.t.")</f>
        <v>Algemeen bestuur</v>
      </c>
      <c r="AT282" s="16" t="str">
        <f t="shared" si="17"/>
        <v>Lasten</v>
      </c>
      <c r="AU282" s="16" t="str">
        <f>IFERROR(VLOOKUP($R282,Kostensoorten!$C:$J,7,FALSE),"n.v.t.")</f>
        <v>2.3.1</v>
      </c>
      <c r="AV282" s="16" t="str">
        <f>IFERROR(VLOOKUP($R282,Kostensoorten!$C:$J,8,FALSE),"n.v.t.")</f>
        <v>Aankopen niet duurzame goedere</v>
      </c>
    </row>
    <row r="283" spans="1:48">
      <c r="A283" s="16" t="s">
        <v>39</v>
      </c>
      <c r="B283" s="16" t="s">
        <v>39</v>
      </c>
      <c r="C283" s="16" t="s">
        <v>39</v>
      </c>
      <c r="D283" s="16" t="s">
        <v>39</v>
      </c>
      <c r="E283" s="16" t="s">
        <v>39</v>
      </c>
      <c r="F283" s="2" t="s">
        <v>6614</v>
      </c>
      <c r="G283" s="2" t="s">
        <v>39</v>
      </c>
      <c r="H283" s="2" t="s">
        <v>39</v>
      </c>
      <c r="I283" s="18">
        <v>1838.56</v>
      </c>
      <c r="J283" s="16" t="s">
        <v>39</v>
      </c>
      <c r="K283" s="16" t="s">
        <v>39</v>
      </c>
      <c r="L283" s="16" t="s">
        <v>39</v>
      </c>
      <c r="M283" s="16" t="s">
        <v>39</v>
      </c>
      <c r="N283" s="16" t="s">
        <v>39</v>
      </c>
      <c r="O283" s="16" t="s">
        <v>39</v>
      </c>
      <c r="P283" s="16" t="str">
        <f t="shared" si="15"/>
        <v>611106</v>
      </c>
      <c r="Q283" s="16" t="str">
        <f>IFERROR(VLOOKUP($P283,'Kredieten productgroepen functi'!$C:$M,2,FALSE),"n.v.t.")</f>
        <v>Advisering dossier gaswinning</v>
      </c>
      <c r="R283" s="16" t="str">
        <f t="shared" si="16"/>
        <v>423170</v>
      </c>
      <c r="S283" s="16" t="str">
        <f>IFERROR(VLOOKUP($R283,Kostensoorten!$C:$J,2,FALSE),"n.v.t.")</f>
        <v>Werklunch/diner zakelijke relaties</v>
      </c>
      <c r="T283" s="16" t="s">
        <v>39</v>
      </c>
      <c r="U283" s="16" t="s">
        <v>39</v>
      </c>
      <c r="V283" s="16" t="s">
        <v>39</v>
      </c>
      <c r="W283" s="16" t="s">
        <v>39</v>
      </c>
      <c r="X283" s="16" t="s">
        <v>39</v>
      </c>
      <c r="Y283" s="16" t="s">
        <v>39</v>
      </c>
      <c r="Z283" s="16" t="s">
        <v>39</v>
      </c>
      <c r="AA283" s="16" t="s">
        <v>39</v>
      </c>
      <c r="AB283" s="16" t="s">
        <v>39</v>
      </c>
      <c r="AC283" s="16" t="s">
        <v>39</v>
      </c>
      <c r="AD283" s="16" t="s">
        <v>39</v>
      </c>
      <c r="AE283" s="16" t="s">
        <v>39</v>
      </c>
      <c r="AF283" s="16" t="s">
        <v>39</v>
      </c>
      <c r="AG283" s="16" t="s">
        <v>39</v>
      </c>
      <c r="AH283" s="16" t="s">
        <v>39</v>
      </c>
      <c r="AI283" s="16" t="s">
        <v>39</v>
      </c>
      <c r="AJ283" s="16" t="s">
        <v>39</v>
      </c>
      <c r="AL283" s="16" t="s">
        <v>39</v>
      </c>
      <c r="AM283" s="16" t="s">
        <v>39</v>
      </c>
      <c r="AN283" s="16" t="str">
        <f>IFERROR(VLOOKUP($P283,'Kredieten productgroepen functi'!$C:$M,6,FALSE),"n.v.t.")</f>
        <v>1101</v>
      </c>
      <c r="AO283" s="16" t="str">
        <f>IFERROR(VLOOKUP($P283,'Kredieten productgroepen functi'!$C:$M,7,FALSE),"n.v.t.")</f>
        <v>Gedeputeerde Staten</v>
      </c>
      <c r="AP283" s="16" t="str">
        <f>IFERROR(VLOOKUP($P283,'Kredieten productgroepen functi'!$C:$M,8,FALSE),"n.v.t.")</f>
        <v>11</v>
      </c>
      <c r="AQ283" s="16" t="str">
        <f>IFERROR(VLOOKUP($P283,'Kredieten productgroepen functi'!$C:$M,9,FALSE),"n.v.t.")</f>
        <v>Gedeputeerde Staten</v>
      </c>
      <c r="AR283" s="16" t="str">
        <f>IFERROR(VLOOKUP($P283,'Kredieten productgroepen functi'!$C:$M,10,FALSE),"n.v.t.")</f>
        <v>1</v>
      </c>
      <c r="AS283" s="16" t="str">
        <f>IFERROR(VLOOKUP($P283,'Kredieten productgroepen functi'!$C:$M,11,FALSE),"n.v.t.")</f>
        <v>Algemeen bestuur</v>
      </c>
      <c r="AT283" s="16" t="str">
        <f t="shared" si="17"/>
        <v>Lasten</v>
      </c>
      <c r="AU283" s="16" t="str">
        <f>IFERROR(VLOOKUP($R283,Kostensoorten!$C:$J,7,FALSE),"n.v.t.")</f>
        <v>2.3.1</v>
      </c>
      <c r="AV283" s="16" t="str">
        <f>IFERROR(VLOOKUP($R283,Kostensoorten!$C:$J,8,FALSE),"n.v.t.")</f>
        <v>Aankopen niet duurzame goedere</v>
      </c>
    </row>
    <row r="284" spans="1:48">
      <c r="A284" s="16" t="s">
        <v>39</v>
      </c>
      <c r="B284" s="16" t="s">
        <v>39</v>
      </c>
      <c r="C284" s="16" t="s">
        <v>39</v>
      </c>
      <c r="D284" s="16" t="s">
        <v>39</v>
      </c>
      <c r="E284" s="16" t="s">
        <v>39</v>
      </c>
      <c r="F284" s="2" t="s">
        <v>7444</v>
      </c>
      <c r="G284" s="2" t="s">
        <v>39</v>
      </c>
      <c r="H284" s="2" t="s">
        <v>39</v>
      </c>
      <c r="I284" s="18">
        <v>1236.6300000000001</v>
      </c>
      <c r="J284" s="16" t="s">
        <v>39</v>
      </c>
      <c r="K284" s="16" t="s">
        <v>39</v>
      </c>
      <c r="L284" s="16" t="s">
        <v>39</v>
      </c>
      <c r="M284" s="16" t="s">
        <v>39</v>
      </c>
      <c r="N284" s="16" t="s">
        <v>39</v>
      </c>
      <c r="O284" s="16" t="s">
        <v>39</v>
      </c>
      <c r="P284" s="16" t="str">
        <f t="shared" si="15"/>
        <v>611106</v>
      </c>
      <c r="Q284" s="16" t="str">
        <f>IFERROR(VLOOKUP($P284,'Kredieten productgroepen functi'!$C:$M,2,FALSE),"n.v.t.")</f>
        <v>Advisering dossier gaswinning</v>
      </c>
      <c r="R284" s="16" t="str">
        <f t="shared" si="16"/>
        <v>423170</v>
      </c>
      <c r="S284" s="16" t="str">
        <f>IFERROR(VLOOKUP($R284,Kostensoorten!$C:$J,2,FALSE),"n.v.t.")</f>
        <v>Werklunch/diner zakelijke relaties</v>
      </c>
      <c r="T284" s="16" t="s">
        <v>39</v>
      </c>
      <c r="U284" s="16" t="s">
        <v>39</v>
      </c>
      <c r="V284" s="16" t="s">
        <v>39</v>
      </c>
      <c r="W284" s="16" t="s">
        <v>39</v>
      </c>
      <c r="X284" s="16" t="s">
        <v>39</v>
      </c>
      <c r="Y284" s="16" t="s">
        <v>39</v>
      </c>
      <c r="Z284" s="16" t="s">
        <v>39</v>
      </c>
      <c r="AA284" s="16" t="s">
        <v>39</v>
      </c>
      <c r="AB284" s="16" t="s">
        <v>39</v>
      </c>
      <c r="AC284" s="16" t="s">
        <v>39</v>
      </c>
      <c r="AD284" s="16" t="s">
        <v>39</v>
      </c>
      <c r="AE284" s="16" t="s">
        <v>39</v>
      </c>
      <c r="AF284" s="16" t="s">
        <v>39</v>
      </c>
      <c r="AG284" s="16" t="s">
        <v>39</v>
      </c>
      <c r="AH284" s="16" t="s">
        <v>39</v>
      </c>
      <c r="AI284" s="16" t="s">
        <v>39</v>
      </c>
      <c r="AJ284" s="16" t="s">
        <v>39</v>
      </c>
      <c r="AL284" s="16" t="s">
        <v>39</v>
      </c>
      <c r="AM284" s="16" t="s">
        <v>39</v>
      </c>
      <c r="AN284" s="16" t="str">
        <f>IFERROR(VLOOKUP($P284,'Kredieten productgroepen functi'!$C:$M,6,FALSE),"n.v.t.")</f>
        <v>1101</v>
      </c>
      <c r="AO284" s="16" t="str">
        <f>IFERROR(VLOOKUP($P284,'Kredieten productgroepen functi'!$C:$M,7,FALSE),"n.v.t.")</f>
        <v>Gedeputeerde Staten</v>
      </c>
      <c r="AP284" s="16" t="str">
        <f>IFERROR(VLOOKUP($P284,'Kredieten productgroepen functi'!$C:$M,8,FALSE),"n.v.t.")</f>
        <v>11</v>
      </c>
      <c r="AQ284" s="16" t="str">
        <f>IFERROR(VLOOKUP($P284,'Kredieten productgroepen functi'!$C:$M,9,FALSE),"n.v.t.")</f>
        <v>Gedeputeerde Staten</v>
      </c>
      <c r="AR284" s="16" t="str">
        <f>IFERROR(VLOOKUP($P284,'Kredieten productgroepen functi'!$C:$M,10,FALSE),"n.v.t.")</f>
        <v>1</v>
      </c>
      <c r="AS284" s="16" t="str">
        <f>IFERROR(VLOOKUP($P284,'Kredieten productgroepen functi'!$C:$M,11,FALSE),"n.v.t.")</f>
        <v>Algemeen bestuur</v>
      </c>
      <c r="AT284" s="16" t="str">
        <f t="shared" si="17"/>
        <v>Lasten</v>
      </c>
      <c r="AU284" s="16" t="str">
        <f>IFERROR(VLOOKUP($R284,Kostensoorten!$C:$J,7,FALSE),"n.v.t.")</f>
        <v>2.3.1</v>
      </c>
      <c r="AV284" s="16" t="str">
        <f>IFERROR(VLOOKUP($R284,Kostensoorten!$C:$J,8,FALSE),"n.v.t.")</f>
        <v>Aankopen niet duurzame goedere</v>
      </c>
    </row>
    <row r="285" spans="1:48">
      <c r="A285" s="16" t="s">
        <v>39</v>
      </c>
      <c r="B285" s="16" t="s">
        <v>39</v>
      </c>
      <c r="C285" s="16" t="s">
        <v>39</v>
      </c>
      <c r="D285" s="16" t="s">
        <v>39</v>
      </c>
      <c r="E285" s="16" t="s">
        <v>39</v>
      </c>
      <c r="F285" s="2" t="s">
        <v>9096</v>
      </c>
      <c r="G285" s="2" t="s">
        <v>39</v>
      </c>
      <c r="H285" s="2" t="s">
        <v>39</v>
      </c>
      <c r="I285" s="18">
        <v>22.9</v>
      </c>
      <c r="J285" s="16" t="s">
        <v>39</v>
      </c>
      <c r="K285" s="16" t="s">
        <v>39</v>
      </c>
      <c r="L285" s="16" t="s">
        <v>39</v>
      </c>
      <c r="M285" s="16" t="s">
        <v>39</v>
      </c>
      <c r="N285" s="16" t="s">
        <v>39</v>
      </c>
      <c r="O285" s="16" t="s">
        <v>39</v>
      </c>
      <c r="P285" s="16" t="str">
        <f t="shared" si="15"/>
        <v>611106</v>
      </c>
      <c r="Q285" s="16" t="str">
        <f>IFERROR(VLOOKUP($P285,'Kredieten productgroepen functi'!$C:$M,2,FALSE),"n.v.t.")</f>
        <v>Advisering dossier gaswinning</v>
      </c>
      <c r="R285" s="16" t="str">
        <f t="shared" si="16"/>
        <v>423171</v>
      </c>
      <c r="S285" s="16" t="str">
        <f>IFERROR(VLOOKUP($R285,Kostensoorten!$C:$J,2,FALSE),"n.v.t.")</f>
        <v>Maaltijden als gevolg van overwerk</v>
      </c>
      <c r="T285" s="16" t="s">
        <v>39</v>
      </c>
      <c r="U285" s="16" t="s">
        <v>39</v>
      </c>
      <c r="V285" s="16" t="s">
        <v>39</v>
      </c>
      <c r="W285" s="16" t="s">
        <v>39</v>
      </c>
      <c r="X285" s="16" t="s">
        <v>39</v>
      </c>
      <c r="Y285" s="16" t="s">
        <v>39</v>
      </c>
      <c r="Z285" s="16" t="s">
        <v>39</v>
      </c>
      <c r="AA285" s="16" t="s">
        <v>39</v>
      </c>
      <c r="AB285" s="16" t="s">
        <v>39</v>
      </c>
      <c r="AC285" s="16" t="s">
        <v>39</v>
      </c>
      <c r="AD285" s="16" t="s">
        <v>39</v>
      </c>
      <c r="AE285" s="16" t="s">
        <v>39</v>
      </c>
      <c r="AF285" s="16" t="s">
        <v>39</v>
      </c>
      <c r="AG285" s="16" t="s">
        <v>39</v>
      </c>
      <c r="AH285" s="16" t="s">
        <v>39</v>
      </c>
      <c r="AI285" s="16" t="s">
        <v>39</v>
      </c>
      <c r="AJ285" s="16" t="s">
        <v>39</v>
      </c>
      <c r="AL285" s="16" t="s">
        <v>39</v>
      </c>
      <c r="AM285" s="16" t="s">
        <v>39</v>
      </c>
      <c r="AN285" s="16" t="str">
        <f>IFERROR(VLOOKUP($P285,'Kredieten productgroepen functi'!$C:$M,6,FALSE),"n.v.t.")</f>
        <v>1101</v>
      </c>
      <c r="AO285" s="16" t="str">
        <f>IFERROR(VLOOKUP($P285,'Kredieten productgroepen functi'!$C:$M,7,FALSE),"n.v.t.")</f>
        <v>Gedeputeerde Staten</v>
      </c>
      <c r="AP285" s="16" t="str">
        <f>IFERROR(VLOOKUP($P285,'Kredieten productgroepen functi'!$C:$M,8,FALSE),"n.v.t.")</f>
        <v>11</v>
      </c>
      <c r="AQ285" s="16" t="str">
        <f>IFERROR(VLOOKUP($P285,'Kredieten productgroepen functi'!$C:$M,9,FALSE),"n.v.t.")</f>
        <v>Gedeputeerde Staten</v>
      </c>
      <c r="AR285" s="16" t="str">
        <f>IFERROR(VLOOKUP($P285,'Kredieten productgroepen functi'!$C:$M,10,FALSE),"n.v.t.")</f>
        <v>1</v>
      </c>
      <c r="AS285" s="16" t="str">
        <f>IFERROR(VLOOKUP($P285,'Kredieten productgroepen functi'!$C:$M,11,FALSE),"n.v.t.")</f>
        <v>Algemeen bestuur</v>
      </c>
      <c r="AT285" s="16" t="str">
        <f t="shared" si="17"/>
        <v>Lasten</v>
      </c>
      <c r="AU285" s="16" t="str">
        <f>IFERROR(VLOOKUP($R285,Kostensoorten!$C:$J,7,FALSE),"n.v.t.")</f>
        <v>2.3.1</v>
      </c>
      <c r="AV285" s="16" t="str">
        <f>IFERROR(VLOOKUP($R285,Kostensoorten!$C:$J,8,FALSE),"n.v.t.")</f>
        <v>Aankopen niet duurzame goedere</v>
      </c>
    </row>
    <row r="286" spans="1:48">
      <c r="A286" s="16" t="s">
        <v>39</v>
      </c>
      <c r="B286" s="16" t="s">
        <v>39</v>
      </c>
      <c r="C286" s="16" t="s">
        <v>39</v>
      </c>
      <c r="D286" s="16" t="s">
        <v>39</v>
      </c>
      <c r="E286" s="16" t="s">
        <v>39</v>
      </c>
      <c r="F286" s="2" t="s">
        <v>8532</v>
      </c>
      <c r="G286" s="2" t="s">
        <v>39</v>
      </c>
      <c r="H286" s="2" t="s">
        <v>39</v>
      </c>
      <c r="I286" s="18">
        <v>7.9</v>
      </c>
      <c r="J286" s="16" t="s">
        <v>39</v>
      </c>
      <c r="K286" s="16" t="s">
        <v>39</v>
      </c>
      <c r="L286" s="16" t="s">
        <v>39</v>
      </c>
      <c r="M286" s="16" t="s">
        <v>39</v>
      </c>
      <c r="N286" s="16" t="s">
        <v>39</v>
      </c>
      <c r="O286" s="16" t="s">
        <v>39</v>
      </c>
      <c r="P286" s="16" t="str">
        <f t="shared" si="15"/>
        <v>611106</v>
      </c>
      <c r="Q286" s="16" t="str">
        <f>IFERROR(VLOOKUP($P286,'Kredieten productgroepen functi'!$C:$M,2,FALSE),"n.v.t.")</f>
        <v>Advisering dossier gaswinning</v>
      </c>
      <c r="R286" s="16" t="str">
        <f t="shared" si="16"/>
        <v>423171</v>
      </c>
      <c r="S286" s="16" t="str">
        <f>IFERROR(VLOOKUP($R286,Kostensoorten!$C:$J,2,FALSE),"n.v.t.")</f>
        <v>Maaltijden als gevolg van overwerk</v>
      </c>
      <c r="T286" s="16" t="s">
        <v>39</v>
      </c>
      <c r="U286" s="16" t="s">
        <v>39</v>
      </c>
      <c r="V286" s="16" t="s">
        <v>39</v>
      </c>
      <c r="W286" s="16" t="s">
        <v>39</v>
      </c>
      <c r="X286" s="16" t="s">
        <v>39</v>
      </c>
      <c r="Y286" s="16" t="s">
        <v>39</v>
      </c>
      <c r="Z286" s="16" t="s">
        <v>39</v>
      </c>
      <c r="AA286" s="16" t="s">
        <v>39</v>
      </c>
      <c r="AB286" s="16" t="s">
        <v>39</v>
      </c>
      <c r="AC286" s="16" t="s">
        <v>39</v>
      </c>
      <c r="AD286" s="16" t="s">
        <v>39</v>
      </c>
      <c r="AE286" s="16" t="s">
        <v>39</v>
      </c>
      <c r="AF286" s="16" t="s">
        <v>39</v>
      </c>
      <c r="AG286" s="16" t="s">
        <v>39</v>
      </c>
      <c r="AH286" s="16" t="s">
        <v>39</v>
      </c>
      <c r="AI286" s="16" t="s">
        <v>39</v>
      </c>
      <c r="AJ286" s="16" t="s">
        <v>39</v>
      </c>
      <c r="AL286" s="16" t="s">
        <v>39</v>
      </c>
      <c r="AM286" s="16" t="s">
        <v>39</v>
      </c>
      <c r="AN286" s="16" t="str">
        <f>IFERROR(VLOOKUP($P286,'Kredieten productgroepen functi'!$C:$M,6,FALSE),"n.v.t.")</f>
        <v>1101</v>
      </c>
      <c r="AO286" s="16" t="str">
        <f>IFERROR(VLOOKUP($P286,'Kredieten productgroepen functi'!$C:$M,7,FALSE),"n.v.t.")</f>
        <v>Gedeputeerde Staten</v>
      </c>
      <c r="AP286" s="16" t="str">
        <f>IFERROR(VLOOKUP($P286,'Kredieten productgroepen functi'!$C:$M,8,FALSE),"n.v.t.")</f>
        <v>11</v>
      </c>
      <c r="AQ286" s="16" t="str">
        <f>IFERROR(VLOOKUP($P286,'Kredieten productgroepen functi'!$C:$M,9,FALSE),"n.v.t.")</f>
        <v>Gedeputeerde Staten</v>
      </c>
      <c r="AR286" s="16" t="str">
        <f>IFERROR(VLOOKUP($P286,'Kredieten productgroepen functi'!$C:$M,10,FALSE),"n.v.t.")</f>
        <v>1</v>
      </c>
      <c r="AS286" s="16" t="str">
        <f>IFERROR(VLOOKUP($P286,'Kredieten productgroepen functi'!$C:$M,11,FALSE),"n.v.t.")</f>
        <v>Algemeen bestuur</v>
      </c>
      <c r="AT286" s="16" t="str">
        <f t="shared" si="17"/>
        <v>Lasten</v>
      </c>
      <c r="AU286" s="16" t="str">
        <f>IFERROR(VLOOKUP($R286,Kostensoorten!$C:$J,7,FALSE),"n.v.t.")</f>
        <v>2.3.1</v>
      </c>
      <c r="AV286" s="16" t="str">
        <f>IFERROR(VLOOKUP($R286,Kostensoorten!$C:$J,8,FALSE),"n.v.t.")</f>
        <v>Aankopen niet duurzame goedere</v>
      </c>
    </row>
    <row r="287" spans="1:48">
      <c r="A287" s="16" t="s">
        <v>39</v>
      </c>
      <c r="B287" s="16" t="s">
        <v>39</v>
      </c>
      <c r="C287" s="16" t="s">
        <v>39</v>
      </c>
      <c r="D287" s="16" t="s">
        <v>39</v>
      </c>
      <c r="E287" s="16" t="s">
        <v>39</v>
      </c>
      <c r="F287" s="2" t="s">
        <v>6615</v>
      </c>
      <c r="G287" s="2" t="s">
        <v>39</v>
      </c>
      <c r="H287" s="2" t="s">
        <v>39</v>
      </c>
      <c r="I287" s="18">
        <v>360.92</v>
      </c>
      <c r="J287" s="16" t="s">
        <v>39</v>
      </c>
      <c r="K287" s="16" t="s">
        <v>39</v>
      </c>
      <c r="L287" s="16" t="s">
        <v>39</v>
      </c>
      <c r="M287" s="16" t="s">
        <v>39</v>
      </c>
      <c r="N287" s="16" t="s">
        <v>39</v>
      </c>
      <c r="O287" s="16" t="s">
        <v>39</v>
      </c>
      <c r="P287" s="16" t="str">
        <f t="shared" si="15"/>
        <v>611106</v>
      </c>
      <c r="Q287" s="16" t="str">
        <f>IFERROR(VLOOKUP($P287,'Kredieten productgroepen functi'!$C:$M,2,FALSE),"n.v.t.")</f>
        <v>Advisering dossier gaswinning</v>
      </c>
      <c r="R287" s="16" t="str">
        <f t="shared" si="16"/>
        <v>423172</v>
      </c>
      <c r="S287" s="16" t="str">
        <f>IFERROR(VLOOKUP($R287,Kostensoorten!$C:$J,2,FALSE),"n.v.t.")</f>
        <v>Taart/frisdrank in werktijd</v>
      </c>
      <c r="T287" s="16" t="s">
        <v>39</v>
      </c>
      <c r="U287" s="16" t="s">
        <v>39</v>
      </c>
      <c r="V287" s="16" t="s">
        <v>39</v>
      </c>
      <c r="W287" s="16" t="s">
        <v>39</v>
      </c>
      <c r="X287" s="16" t="s">
        <v>39</v>
      </c>
      <c r="Y287" s="16" t="s">
        <v>39</v>
      </c>
      <c r="Z287" s="16" t="s">
        <v>39</v>
      </c>
      <c r="AA287" s="16" t="s">
        <v>39</v>
      </c>
      <c r="AB287" s="16" t="s">
        <v>39</v>
      </c>
      <c r="AC287" s="16" t="s">
        <v>39</v>
      </c>
      <c r="AD287" s="16" t="s">
        <v>39</v>
      </c>
      <c r="AE287" s="16" t="s">
        <v>39</v>
      </c>
      <c r="AF287" s="16" t="s">
        <v>39</v>
      </c>
      <c r="AG287" s="16" t="s">
        <v>39</v>
      </c>
      <c r="AH287" s="16" t="s">
        <v>39</v>
      </c>
      <c r="AI287" s="16" t="s">
        <v>39</v>
      </c>
      <c r="AJ287" s="16" t="s">
        <v>39</v>
      </c>
      <c r="AL287" s="16" t="s">
        <v>39</v>
      </c>
      <c r="AM287" s="16" t="s">
        <v>39</v>
      </c>
      <c r="AN287" s="16" t="str">
        <f>IFERROR(VLOOKUP($P287,'Kredieten productgroepen functi'!$C:$M,6,FALSE),"n.v.t.")</f>
        <v>1101</v>
      </c>
      <c r="AO287" s="16" t="str">
        <f>IFERROR(VLOOKUP($P287,'Kredieten productgroepen functi'!$C:$M,7,FALSE),"n.v.t.")</f>
        <v>Gedeputeerde Staten</v>
      </c>
      <c r="AP287" s="16" t="str">
        <f>IFERROR(VLOOKUP($P287,'Kredieten productgroepen functi'!$C:$M,8,FALSE),"n.v.t.")</f>
        <v>11</v>
      </c>
      <c r="AQ287" s="16" t="str">
        <f>IFERROR(VLOOKUP($P287,'Kredieten productgroepen functi'!$C:$M,9,FALSE),"n.v.t.")</f>
        <v>Gedeputeerde Staten</v>
      </c>
      <c r="AR287" s="16" t="str">
        <f>IFERROR(VLOOKUP($P287,'Kredieten productgroepen functi'!$C:$M,10,FALSE),"n.v.t.")</f>
        <v>1</v>
      </c>
      <c r="AS287" s="16" t="str">
        <f>IFERROR(VLOOKUP($P287,'Kredieten productgroepen functi'!$C:$M,11,FALSE),"n.v.t.")</f>
        <v>Algemeen bestuur</v>
      </c>
      <c r="AT287" s="16" t="str">
        <f t="shared" si="17"/>
        <v>Lasten</v>
      </c>
      <c r="AU287" s="16" t="str">
        <f>IFERROR(VLOOKUP($R287,Kostensoorten!$C:$J,7,FALSE),"n.v.t.")</f>
        <v>2.3.1</v>
      </c>
      <c r="AV287" s="16" t="str">
        <f>IFERROR(VLOOKUP($R287,Kostensoorten!$C:$J,8,FALSE),"n.v.t.")</f>
        <v>Aankopen niet duurzame goedere</v>
      </c>
    </row>
    <row r="288" spans="1:48">
      <c r="A288" s="16" t="s">
        <v>39</v>
      </c>
      <c r="B288" s="16" t="s">
        <v>39</v>
      </c>
      <c r="C288" s="16" t="s">
        <v>39</v>
      </c>
      <c r="D288" s="16" t="s">
        <v>39</v>
      </c>
      <c r="E288" s="16" t="s">
        <v>39</v>
      </c>
      <c r="F288" s="2" t="s">
        <v>7445</v>
      </c>
      <c r="G288" s="2" t="s">
        <v>39</v>
      </c>
      <c r="H288" s="2" t="s">
        <v>39</v>
      </c>
      <c r="I288" s="18">
        <v>1761.33</v>
      </c>
      <c r="J288" s="16" t="s">
        <v>39</v>
      </c>
      <c r="K288" s="16" t="s">
        <v>39</v>
      </c>
      <c r="L288" s="16" t="s">
        <v>39</v>
      </c>
      <c r="M288" s="16" t="s">
        <v>39</v>
      </c>
      <c r="N288" s="16" t="s">
        <v>39</v>
      </c>
      <c r="O288" s="16" t="s">
        <v>39</v>
      </c>
      <c r="P288" s="16" t="str">
        <f t="shared" si="15"/>
        <v>611106</v>
      </c>
      <c r="Q288" s="16" t="str">
        <f>IFERROR(VLOOKUP($P288,'Kredieten productgroepen functi'!$C:$M,2,FALSE),"n.v.t.")</f>
        <v>Advisering dossier gaswinning</v>
      </c>
      <c r="R288" s="16" t="str">
        <f t="shared" si="16"/>
        <v>423175</v>
      </c>
      <c r="S288" s="16" t="str">
        <f>IFERROR(VLOOKUP($R288,Kostensoorten!$C:$J,2,FALSE),"n.v.t.")</f>
        <v>Vergadering/bijeenkomst Extern</v>
      </c>
      <c r="T288" s="16" t="s">
        <v>39</v>
      </c>
      <c r="U288" s="16" t="s">
        <v>39</v>
      </c>
      <c r="V288" s="16" t="s">
        <v>39</v>
      </c>
      <c r="W288" s="16" t="s">
        <v>39</v>
      </c>
      <c r="X288" s="16" t="s">
        <v>39</v>
      </c>
      <c r="Y288" s="16" t="s">
        <v>39</v>
      </c>
      <c r="Z288" s="16" t="s">
        <v>39</v>
      </c>
      <c r="AA288" s="16" t="s">
        <v>39</v>
      </c>
      <c r="AB288" s="16" t="s">
        <v>39</v>
      </c>
      <c r="AC288" s="16" t="s">
        <v>39</v>
      </c>
      <c r="AD288" s="16" t="s">
        <v>39</v>
      </c>
      <c r="AE288" s="16" t="s">
        <v>39</v>
      </c>
      <c r="AF288" s="16" t="s">
        <v>39</v>
      </c>
      <c r="AG288" s="16" t="s">
        <v>39</v>
      </c>
      <c r="AH288" s="16" t="s">
        <v>39</v>
      </c>
      <c r="AI288" s="16" t="s">
        <v>39</v>
      </c>
      <c r="AJ288" s="16" t="s">
        <v>39</v>
      </c>
      <c r="AL288" s="16" t="s">
        <v>39</v>
      </c>
      <c r="AM288" s="16" t="s">
        <v>39</v>
      </c>
      <c r="AN288" s="16" t="str">
        <f>IFERROR(VLOOKUP($P288,'Kredieten productgroepen functi'!$C:$M,6,FALSE),"n.v.t.")</f>
        <v>1101</v>
      </c>
      <c r="AO288" s="16" t="str">
        <f>IFERROR(VLOOKUP($P288,'Kredieten productgroepen functi'!$C:$M,7,FALSE),"n.v.t.")</f>
        <v>Gedeputeerde Staten</v>
      </c>
      <c r="AP288" s="16" t="str">
        <f>IFERROR(VLOOKUP($P288,'Kredieten productgroepen functi'!$C:$M,8,FALSE),"n.v.t.")</f>
        <v>11</v>
      </c>
      <c r="AQ288" s="16" t="str">
        <f>IFERROR(VLOOKUP($P288,'Kredieten productgroepen functi'!$C:$M,9,FALSE),"n.v.t.")</f>
        <v>Gedeputeerde Staten</v>
      </c>
      <c r="AR288" s="16" t="str">
        <f>IFERROR(VLOOKUP($P288,'Kredieten productgroepen functi'!$C:$M,10,FALSE),"n.v.t.")</f>
        <v>1</v>
      </c>
      <c r="AS288" s="16" t="str">
        <f>IFERROR(VLOOKUP($P288,'Kredieten productgroepen functi'!$C:$M,11,FALSE),"n.v.t.")</f>
        <v>Algemeen bestuur</v>
      </c>
      <c r="AT288" s="16" t="str">
        <f t="shared" si="17"/>
        <v>Lasten</v>
      </c>
      <c r="AU288" s="16" t="str">
        <f>IFERROR(VLOOKUP($R288,Kostensoorten!$C:$J,7,FALSE),"n.v.t.")</f>
        <v>2.3.1</v>
      </c>
      <c r="AV288" s="16" t="str">
        <f>IFERROR(VLOOKUP($R288,Kostensoorten!$C:$J,8,FALSE),"n.v.t.")</f>
        <v>Aankopen niet duurzame goedere</v>
      </c>
    </row>
    <row r="289" spans="1:48">
      <c r="A289" s="16" t="s">
        <v>39</v>
      </c>
      <c r="B289" s="16" t="s">
        <v>39</v>
      </c>
      <c r="C289" s="16" t="s">
        <v>39</v>
      </c>
      <c r="D289" s="16" t="s">
        <v>39</v>
      </c>
      <c r="E289" s="16" t="s">
        <v>39</v>
      </c>
      <c r="F289" s="2" t="s">
        <v>9097</v>
      </c>
      <c r="G289" s="2" t="s">
        <v>39</v>
      </c>
      <c r="H289" s="2" t="s">
        <v>39</v>
      </c>
      <c r="I289" s="18">
        <v>320.83999999999997</v>
      </c>
      <c r="J289" s="16" t="s">
        <v>39</v>
      </c>
      <c r="K289" s="16" t="s">
        <v>39</v>
      </c>
      <c r="L289" s="16" t="s">
        <v>39</v>
      </c>
      <c r="M289" s="16" t="s">
        <v>39</v>
      </c>
      <c r="N289" s="16" t="s">
        <v>39</v>
      </c>
      <c r="O289" s="16" t="s">
        <v>39</v>
      </c>
      <c r="P289" s="16" t="str">
        <f t="shared" si="15"/>
        <v>611106</v>
      </c>
      <c r="Q289" s="16" t="str">
        <f>IFERROR(VLOOKUP($P289,'Kredieten productgroepen functi'!$C:$M,2,FALSE),"n.v.t.")</f>
        <v>Advisering dossier gaswinning</v>
      </c>
      <c r="R289" s="16" t="str">
        <f t="shared" si="16"/>
        <v>423178</v>
      </c>
      <c r="S289" s="16" t="str">
        <f>IFERROR(VLOOKUP($R289,Kostensoorten!$C:$J,2,FALSE),"n.v.t.")</f>
        <v>Consumpties op werkplek</v>
      </c>
      <c r="T289" s="16" t="s">
        <v>39</v>
      </c>
      <c r="U289" s="16" t="s">
        <v>39</v>
      </c>
      <c r="V289" s="16" t="s">
        <v>39</v>
      </c>
      <c r="W289" s="16" t="s">
        <v>39</v>
      </c>
      <c r="X289" s="16" t="s">
        <v>39</v>
      </c>
      <c r="Y289" s="16" t="s">
        <v>39</v>
      </c>
      <c r="Z289" s="16" t="s">
        <v>39</v>
      </c>
      <c r="AA289" s="16" t="s">
        <v>39</v>
      </c>
      <c r="AB289" s="16" t="s">
        <v>39</v>
      </c>
      <c r="AC289" s="16" t="s">
        <v>39</v>
      </c>
      <c r="AD289" s="16" t="s">
        <v>39</v>
      </c>
      <c r="AE289" s="16" t="s">
        <v>39</v>
      </c>
      <c r="AF289" s="16" t="s">
        <v>39</v>
      </c>
      <c r="AG289" s="16" t="s">
        <v>39</v>
      </c>
      <c r="AH289" s="16" t="s">
        <v>39</v>
      </c>
      <c r="AI289" s="16" t="s">
        <v>39</v>
      </c>
      <c r="AJ289" s="16" t="s">
        <v>39</v>
      </c>
      <c r="AL289" s="16" t="s">
        <v>39</v>
      </c>
      <c r="AM289" s="16" t="s">
        <v>39</v>
      </c>
      <c r="AN289" s="16" t="str">
        <f>IFERROR(VLOOKUP($P289,'Kredieten productgroepen functi'!$C:$M,6,FALSE),"n.v.t.")</f>
        <v>1101</v>
      </c>
      <c r="AO289" s="16" t="str">
        <f>IFERROR(VLOOKUP($P289,'Kredieten productgroepen functi'!$C:$M,7,FALSE),"n.v.t.")</f>
        <v>Gedeputeerde Staten</v>
      </c>
      <c r="AP289" s="16" t="str">
        <f>IFERROR(VLOOKUP($P289,'Kredieten productgroepen functi'!$C:$M,8,FALSE),"n.v.t.")</f>
        <v>11</v>
      </c>
      <c r="AQ289" s="16" t="str">
        <f>IFERROR(VLOOKUP($P289,'Kredieten productgroepen functi'!$C:$M,9,FALSE),"n.v.t.")</f>
        <v>Gedeputeerde Staten</v>
      </c>
      <c r="AR289" s="16" t="str">
        <f>IFERROR(VLOOKUP($P289,'Kredieten productgroepen functi'!$C:$M,10,FALSE),"n.v.t.")</f>
        <v>1</v>
      </c>
      <c r="AS289" s="16" t="str">
        <f>IFERROR(VLOOKUP($P289,'Kredieten productgroepen functi'!$C:$M,11,FALSE),"n.v.t.")</f>
        <v>Algemeen bestuur</v>
      </c>
      <c r="AT289" s="16" t="str">
        <f t="shared" si="17"/>
        <v>Lasten</v>
      </c>
      <c r="AU289" s="16" t="str">
        <f>IFERROR(VLOOKUP($R289,Kostensoorten!$C:$J,7,FALSE),"n.v.t.")</f>
        <v>2.3.1</v>
      </c>
      <c r="AV289" s="16" t="str">
        <f>IFERROR(VLOOKUP($R289,Kostensoorten!$C:$J,8,FALSE),"n.v.t.")</f>
        <v>Aankopen niet duurzame goedere</v>
      </c>
    </row>
    <row r="290" spans="1:48">
      <c r="A290" s="16" t="s">
        <v>39</v>
      </c>
      <c r="B290" s="16" t="s">
        <v>39</v>
      </c>
      <c r="C290" s="16" t="s">
        <v>39</v>
      </c>
      <c r="D290" s="16" t="s">
        <v>39</v>
      </c>
      <c r="E290" s="16" t="s">
        <v>39</v>
      </c>
      <c r="F290" s="2" t="s">
        <v>7848</v>
      </c>
      <c r="G290" s="2" t="s">
        <v>39</v>
      </c>
      <c r="H290" s="2" t="s">
        <v>39</v>
      </c>
      <c r="I290" s="18">
        <v>236.22</v>
      </c>
      <c r="J290" s="16" t="s">
        <v>39</v>
      </c>
      <c r="K290" s="16" t="s">
        <v>39</v>
      </c>
      <c r="L290" s="16" t="s">
        <v>39</v>
      </c>
      <c r="M290" s="16" t="s">
        <v>39</v>
      </c>
      <c r="N290" s="16" t="s">
        <v>39</v>
      </c>
      <c r="O290" s="16" t="s">
        <v>39</v>
      </c>
      <c r="P290" s="16" t="str">
        <f t="shared" si="15"/>
        <v>611106</v>
      </c>
      <c r="Q290" s="16" t="str">
        <f>IFERROR(VLOOKUP($P290,'Kredieten productgroepen functi'!$C:$M,2,FALSE),"n.v.t.")</f>
        <v>Advisering dossier gaswinning</v>
      </c>
      <c r="R290" s="16" t="str">
        <f t="shared" si="16"/>
        <v>423178</v>
      </c>
      <c r="S290" s="16" t="str">
        <f>IFERROR(VLOOKUP($R290,Kostensoorten!$C:$J,2,FALSE),"n.v.t.")</f>
        <v>Consumpties op werkplek</v>
      </c>
      <c r="T290" s="16" t="s">
        <v>39</v>
      </c>
      <c r="U290" s="16" t="s">
        <v>39</v>
      </c>
      <c r="V290" s="16" t="s">
        <v>39</v>
      </c>
      <c r="W290" s="16" t="s">
        <v>39</v>
      </c>
      <c r="X290" s="16" t="s">
        <v>39</v>
      </c>
      <c r="Y290" s="16" t="s">
        <v>39</v>
      </c>
      <c r="Z290" s="16" t="s">
        <v>39</v>
      </c>
      <c r="AA290" s="16" t="s">
        <v>39</v>
      </c>
      <c r="AB290" s="16" t="s">
        <v>39</v>
      </c>
      <c r="AC290" s="16" t="s">
        <v>39</v>
      </c>
      <c r="AD290" s="16" t="s">
        <v>39</v>
      </c>
      <c r="AE290" s="16" t="s">
        <v>39</v>
      </c>
      <c r="AF290" s="16" t="s">
        <v>39</v>
      </c>
      <c r="AG290" s="16" t="s">
        <v>39</v>
      </c>
      <c r="AH290" s="16" t="s">
        <v>39</v>
      </c>
      <c r="AI290" s="16" t="s">
        <v>39</v>
      </c>
      <c r="AJ290" s="16" t="s">
        <v>39</v>
      </c>
      <c r="AL290" s="16" t="s">
        <v>39</v>
      </c>
      <c r="AM290" s="16" t="s">
        <v>39</v>
      </c>
      <c r="AN290" s="16" t="str">
        <f>IFERROR(VLOOKUP($P290,'Kredieten productgroepen functi'!$C:$M,6,FALSE),"n.v.t.")</f>
        <v>1101</v>
      </c>
      <c r="AO290" s="16" t="str">
        <f>IFERROR(VLOOKUP($P290,'Kredieten productgroepen functi'!$C:$M,7,FALSE),"n.v.t.")</f>
        <v>Gedeputeerde Staten</v>
      </c>
      <c r="AP290" s="16" t="str">
        <f>IFERROR(VLOOKUP($P290,'Kredieten productgroepen functi'!$C:$M,8,FALSE),"n.v.t.")</f>
        <v>11</v>
      </c>
      <c r="AQ290" s="16" t="str">
        <f>IFERROR(VLOOKUP($P290,'Kredieten productgroepen functi'!$C:$M,9,FALSE),"n.v.t.")</f>
        <v>Gedeputeerde Staten</v>
      </c>
      <c r="AR290" s="16" t="str">
        <f>IFERROR(VLOOKUP($P290,'Kredieten productgroepen functi'!$C:$M,10,FALSE),"n.v.t.")</f>
        <v>1</v>
      </c>
      <c r="AS290" s="16" t="str">
        <f>IFERROR(VLOOKUP($P290,'Kredieten productgroepen functi'!$C:$M,11,FALSE),"n.v.t.")</f>
        <v>Algemeen bestuur</v>
      </c>
      <c r="AT290" s="16" t="str">
        <f t="shared" si="17"/>
        <v>Lasten</v>
      </c>
      <c r="AU290" s="16" t="str">
        <f>IFERROR(VLOOKUP($R290,Kostensoorten!$C:$J,7,FALSE),"n.v.t.")</f>
        <v>2.3.1</v>
      </c>
      <c r="AV290" s="16" t="str">
        <f>IFERROR(VLOOKUP($R290,Kostensoorten!$C:$J,8,FALSE),"n.v.t.")</f>
        <v>Aankopen niet duurzame goedere</v>
      </c>
    </row>
    <row r="291" spans="1:48">
      <c r="A291" s="16" t="s">
        <v>39</v>
      </c>
      <c r="B291" s="16" t="s">
        <v>39</v>
      </c>
      <c r="C291" s="16" t="s">
        <v>39</v>
      </c>
      <c r="D291" s="16" t="s">
        <v>39</v>
      </c>
      <c r="E291" s="16" t="s">
        <v>39</v>
      </c>
      <c r="F291" s="2" t="s">
        <v>8533</v>
      </c>
      <c r="G291" s="2" t="s">
        <v>39</v>
      </c>
      <c r="H291" s="2" t="s">
        <v>39</v>
      </c>
      <c r="I291" s="18">
        <v>0</v>
      </c>
      <c r="J291" s="16" t="s">
        <v>39</v>
      </c>
      <c r="K291" s="16" t="s">
        <v>39</v>
      </c>
      <c r="L291" s="16" t="s">
        <v>39</v>
      </c>
      <c r="M291" s="16" t="s">
        <v>39</v>
      </c>
      <c r="N291" s="16" t="s">
        <v>39</v>
      </c>
      <c r="O291" s="16" t="s">
        <v>39</v>
      </c>
      <c r="P291" s="16" t="str">
        <f t="shared" si="15"/>
        <v>611106</v>
      </c>
      <c r="Q291" s="16" t="str">
        <f>IFERROR(VLOOKUP($P291,'Kredieten productgroepen functi'!$C:$M,2,FALSE),"n.v.t.")</f>
        <v>Advisering dossier gaswinning</v>
      </c>
      <c r="R291" s="16" t="str">
        <f t="shared" si="16"/>
        <v>823010</v>
      </c>
      <c r="S291" s="16" t="str">
        <f>IFERROR(VLOOKUP($R291,Kostensoorten!$C:$J,2,FALSE),"n.v.t.")</f>
        <v>Vergoeding verrichte werkzaamheden</v>
      </c>
      <c r="T291" s="16" t="s">
        <v>39</v>
      </c>
      <c r="U291" s="16" t="s">
        <v>39</v>
      </c>
      <c r="V291" s="16" t="s">
        <v>39</v>
      </c>
      <c r="W291" s="16" t="s">
        <v>39</v>
      </c>
      <c r="X291" s="16" t="s">
        <v>39</v>
      </c>
      <c r="Y291" s="16" t="s">
        <v>39</v>
      </c>
      <c r="Z291" s="16" t="s">
        <v>39</v>
      </c>
      <c r="AA291" s="16" t="s">
        <v>39</v>
      </c>
      <c r="AB291" s="16" t="s">
        <v>39</v>
      </c>
      <c r="AC291" s="16" t="s">
        <v>39</v>
      </c>
      <c r="AD291" s="16" t="s">
        <v>39</v>
      </c>
      <c r="AE291" s="16" t="s">
        <v>39</v>
      </c>
      <c r="AF291" s="16" t="s">
        <v>39</v>
      </c>
      <c r="AG291" s="16" t="s">
        <v>39</v>
      </c>
      <c r="AH291" s="16" t="s">
        <v>39</v>
      </c>
      <c r="AI291" s="16" t="s">
        <v>39</v>
      </c>
      <c r="AJ291" s="16" t="s">
        <v>39</v>
      </c>
      <c r="AL291" s="16" t="s">
        <v>39</v>
      </c>
      <c r="AM291" s="16" t="s">
        <v>39</v>
      </c>
      <c r="AN291" s="16" t="str">
        <f>IFERROR(VLOOKUP($P291,'Kredieten productgroepen functi'!$C:$M,6,FALSE),"n.v.t.")</f>
        <v>1101</v>
      </c>
      <c r="AO291" s="16" t="str">
        <f>IFERROR(VLOOKUP($P291,'Kredieten productgroepen functi'!$C:$M,7,FALSE),"n.v.t.")</f>
        <v>Gedeputeerde Staten</v>
      </c>
      <c r="AP291" s="16" t="str">
        <f>IFERROR(VLOOKUP($P291,'Kredieten productgroepen functi'!$C:$M,8,FALSE),"n.v.t.")</f>
        <v>11</v>
      </c>
      <c r="AQ291" s="16" t="str">
        <f>IFERROR(VLOOKUP($P291,'Kredieten productgroepen functi'!$C:$M,9,FALSE),"n.v.t.")</f>
        <v>Gedeputeerde Staten</v>
      </c>
      <c r="AR291" s="16" t="str">
        <f>IFERROR(VLOOKUP($P291,'Kredieten productgroepen functi'!$C:$M,10,FALSE),"n.v.t.")</f>
        <v>1</v>
      </c>
      <c r="AS291" s="16" t="str">
        <f>IFERROR(VLOOKUP($P291,'Kredieten productgroepen functi'!$C:$M,11,FALSE),"n.v.t.")</f>
        <v>Algemeen bestuur</v>
      </c>
      <c r="AT291" s="16" t="str">
        <f t="shared" si="17"/>
        <v>Baten</v>
      </c>
      <c r="AU291" s="16" t="str">
        <f>IFERROR(VLOOKUP($R291,Kostensoorten!$C:$J,7,FALSE),"n.v.t.")</f>
        <v>2.3</v>
      </c>
      <c r="AV291" s="16" t="str">
        <f>IFERROR(VLOOKUP($R291,Kostensoorten!$C:$J,8,FALSE),"n.v.t.")</f>
        <v>Overige goederen en diensten</v>
      </c>
    </row>
    <row r="292" spans="1:48">
      <c r="A292" s="16" t="s">
        <v>39</v>
      </c>
      <c r="B292" s="16" t="s">
        <v>39</v>
      </c>
      <c r="C292" s="16" t="s">
        <v>39</v>
      </c>
      <c r="D292" s="16" t="s">
        <v>39</v>
      </c>
      <c r="E292" s="16" t="s">
        <v>39</v>
      </c>
      <c r="F292" s="2" t="s">
        <v>8534</v>
      </c>
      <c r="G292" s="2" t="s">
        <v>39</v>
      </c>
      <c r="H292" s="2" t="s">
        <v>39</v>
      </c>
      <c r="I292" s="18">
        <v>-77870</v>
      </c>
      <c r="J292" s="16" t="s">
        <v>39</v>
      </c>
      <c r="K292" s="16" t="s">
        <v>39</v>
      </c>
      <c r="L292" s="16" t="s">
        <v>39</v>
      </c>
      <c r="M292" s="16" t="s">
        <v>39</v>
      </c>
      <c r="N292" s="16" t="s">
        <v>39</v>
      </c>
      <c r="O292" s="16" t="s">
        <v>39</v>
      </c>
      <c r="P292" s="16" t="str">
        <f t="shared" si="15"/>
        <v>611106</v>
      </c>
      <c r="Q292" s="16" t="str">
        <f>IFERROR(VLOOKUP($P292,'Kredieten productgroepen functi'!$C:$M,2,FALSE),"n.v.t.")</f>
        <v>Advisering dossier gaswinning</v>
      </c>
      <c r="R292" s="16" t="str">
        <f t="shared" si="16"/>
        <v>840220</v>
      </c>
      <c r="S292" s="16" t="str">
        <f>IFERROR(VLOOKUP($R292,Kostensoorten!$C:$J,2,FALSE),"n.v.t.")</f>
        <v>Overige inkomensoverdrachten</v>
      </c>
      <c r="T292" s="16" t="s">
        <v>39</v>
      </c>
      <c r="U292" s="16" t="s">
        <v>39</v>
      </c>
      <c r="V292" s="16" t="s">
        <v>39</v>
      </c>
      <c r="W292" s="16" t="s">
        <v>39</v>
      </c>
      <c r="X292" s="16" t="s">
        <v>39</v>
      </c>
      <c r="Y292" s="16" t="s">
        <v>39</v>
      </c>
      <c r="Z292" s="16" t="s">
        <v>39</v>
      </c>
      <c r="AA292" s="16" t="s">
        <v>39</v>
      </c>
      <c r="AB292" s="16" t="s">
        <v>39</v>
      </c>
      <c r="AC292" s="16" t="s">
        <v>39</v>
      </c>
      <c r="AD292" s="16" t="s">
        <v>39</v>
      </c>
      <c r="AE292" s="16" t="s">
        <v>39</v>
      </c>
      <c r="AF292" s="16" t="s">
        <v>39</v>
      </c>
      <c r="AG292" s="16" t="s">
        <v>39</v>
      </c>
      <c r="AH292" s="16" t="s">
        <v>39</v>
      </c>
      <c r="AI292" s="16" t="s">
        <v>39</v>
      </c>
      <c r="AJ292" s="16" t="s">
        <v>39</v>
      </c>
      <c r="AL292" s="16" t="s">
        <v>39</v>
      </c>
      <c r="AM292" s="16" t="s">
        <v>39</v>
      </c>
      <c r="AN292" s="16" t="str">
        <f>IFERROR(VLOOKUP($P292,'Kredieten productgroepen functi'!$C:$M,6,FALSE),"n.v.t.")</f>
        <v>1101</v>
      </c>
      <c r="AO292" s="16" t="str">
        <f>IFERROR(VLOOKUP($P292,'Kredieten productgroepen functi'!$C:$M,7,FALSE),"n.v.t.")</f>
        <v>Gedeputeerde Staten</v>
      </c>
      <c r="AP292" s="16" t="str">
        <f>IFERROR(VLOOKUP($P292,'Kredieten productgroepen functi'!$C:$M,8,FALSE),"n.v.t.")</f>
        <v>11</v>
      </c>
      <c r="AQ292" s="16" t="str">
        <f>IFERROR(VLOOKUP($P292,'Kredieten productgroepen functi'!$C:$M,9,FALSE),"n.v.t.")</f>
        <v>Gedeputeerde Staten</v>
      </c>
      <c r="AR292" s="16" t="str">
        <f>IFERROR(VLOOKUP($P292,'Kredieten productgroepen functi'!$C:$M,10,FALSE),"n.v.t.")</f>
        <v>1</v>
      </c>
      <c r="AS292" s="16" t="str">
        <f>IFERROR(VLOOKUP($P292,'Kredieten productgroepen functi'!$C:$M,11,FALSE),"n.v.t.")</f>
        <v>Algemeen bestuur</v>
      </c>
      <c r="AT292" s="16" t="str">
        <f t="shared" si="17"/>
        <v>Baten</v>
      </c>
      <c r="AU292" s="16" t="str">
        <f>IFERROR(VLOOKUP($R292,Kostensoorten!$C:$J,7,FALSE),"n.v.t.")</f>
        <v>4.0.2</v>
      </c>
      <c r="AV292" s="16" t="str">
        <f>IFERROR(VLOOKUP($R292,Kostensoorten!$C:$J,8,FALSE),"n.v.t.")</f>
        <v>Overige inkomensoverdrachten</v>
      </c>
    </row>
    <row r="293" spans="1:48">
      <c r="A293" s="16" t="s">
        <v>39</v>
      </c>
      <c r="B293" s="16" t="s">
        <v>39</v>
      </c>
      <c r="C293" s="16" t="s">
        <v>39</v>
      </c>
      <c r="D293" s="16" t="s">
        <v>39</v>
      </c>
      <c r="E293" s="16" t="s">
        <v>39</v>
      </c>
      <c r="F293" s="2" t="s">
        <v>7000</v>
      </c>
      <c r="G293" s="2" t="s">
        <v>39</v>
      </c>
      <c r="H293" s="2" t="s">
        <v>39</v>
      </c>
      <c r="I293" s="18">
        <v>18498.27</v>
      </c>
      <c r="J293" s="16" t="s">
        <v>39</v>
      </c>
      <c r="K293" s="16" t="s">
        <v>39</v>
      </c>
      <c r="L293" s="16" t="s">
        <v>39</v>
      </c>
      <c r="M293" s="16" t="s">
        <v>39</v>
      </c>
      <c r="N293" s="16" t="s">
        <v>39</v>
      </c>
      <c r="O293" s="16" t="s">
        <v>39</v>
      </c>
      <c r="P293" s="16" t="str">
        <f t="shared" si="15"/>
        <v>611107</v>
      </c>
      <c r="Q293" s="16" t="str">
        <f>IFERROR(VLOOKUP($P293,'Kredieten productgroepen functi'!$C:$M,2,FALSE),"n.v.t.")</f>
        <v>Uitvoeringskosten APPA</v>
      </c>
      <c r="R293" s="16" t="str">
        <f t="shared" si="16"/>
        <v>423139</v>
      </c>
      <c r="S293" s="16" t="str">
        <f>IFERROR(VLOOKUP($R293,Kostensoorten!$C:$J,2,FALSE),"n.v.t.")</f>
        <v>Overige diensten van derden</v>
      </c>
      <c r="T293" s="16" t="s">
        <v>39</v>
      </c>
      <c r="U293" s="16" t="s">
        <v>39</v>
      </c>
      <c r="V293" s="16" t="s">
        <v>39</v>
      </c>
      <c r="W293" s="16" t="s">
        <v>39</v>
      </c>
      <c r="X293" s="16" t="s">
        <v>39</v>
      </c>
      <c r="Y293" s="16" t="s">
        <v>39</v>
      </c>
      <c r="Z293" s="16" t="s">
        <v>39</v>
      </c>
      <c r="AA293" s="16" t="s">
        <v>39</v>
      </c>
      <c r="AB293" s="16" t="s">
        <v>39</v>
      </c>
      <c r="AC293" s="16" t="s">
        <v>39</v>
      </c>
      <c r="AD293" s="16" t="s">
        <v>39</v>
      </c>
      <c r="AE293" s="16" t="s">
        <v>39</v>
      </c>
      <c r="AF293" s="16" t="s">
        <v>39</v>
      </c>
      <c r="AG293" s="16" t="s">
        <v>39</v>
      </c>
      <c r="AH293" s="16" t="s">
        <v>39</v>
      </c>
      <c r="AI293" s="16" t="s">
        <v>39</v>
      </c>
      <c r="AJ293" s="16" t="s">
        <v>39</v>
      </c>
      <c r="AL293" s="16" t="s">
        <v>39</v>
      </c>
      <c r="AM293" s="16" t="s">
        <v>39</v>
      </c>
      <c r="AN293" s="16" t="str">
        <f>IFERROR(VLOOKUP($P293,'Kredieten productgroepen functi'!$C:$M,6,FALSE),"n.v.t.")</f>
        <v>1101</v>
      </c>
      <c r="AO293" s="16" t="str">
        <f>IFERROR(VLOOKUP($P293,'Kredieten productgroepen functi'!$C:$M,7,FALSE),"n.v.t.")</f>
        <v>Gedeputeerde Staten</v>
      </c>
      <c r="AP293" s="16" t="str">
        <f>IFERROR(VLOOKUP($P293,'Kredieten productgroepen functi'!$C:$M,8,FALSE),"n.v.t.")</f>
        <v>11</v>
      </c>
      <c r="AQ293" s="16" t="str">
        <f>IFERROR(VLOOKUP($P293,'Kredieten productgroepen functi'!$C:$M,9,FALSE),"n.v.t.")</f>
        <v>Gedeputeerde Staten</v>
      </c>
      <c r="AR293" s="16" t="str">
        <f>IFERROR(VLOOKUP($P293,'Kredieten productgroepen functi'!$C:$M,10,FALSE),"n.v.t.")</f>
        <v>1</v>
      </c>
      <c r="AS293" s="16" t="str">
        <f>IFERROR(VLOOKUP($P293,'Kredieten productgroepen functi'!$C:$M,11,FALSE),"n.v.t.")</f>
        <v>Algemeen bestuur</v>
      </c>
      <c r="AT293" s="16" t="str">
        <f t="shared" si="17"/>
        <v>Lasten</v>
      </c>
      <c r="AU293" s="16" t="str">
        <f>IFERROR(VLOOKUP($R293,Kostensoorten!$C:$J,7,FALSE),"n.v.t.")</f>
        <v>2.3.1</v>
      </c>
      <c r="AV293" s="16" t="str">
        <f>IFERROR(VLOOKUP($R293,Kostensoorten!$C:$J,8,FALSE),"n.v.t.")</f>
        <v>Aankopen niet duurzame goedere</v>
      </c>
    </row>
    <row r="294" spans="1:48">
      <c r="A294" s="16" t="s">
        <v>39</v>
      </c>
      <c r="B294" s="16" t="s">
        <v>39</v>
      </c>
      <c r="C294" s="16" t="s">
        <v>39</v>
      </c>
      <c r="D294" s="16" t="s">
        <v>39</v>
      </c>
      <c r="E294" s="16" t="s">
        <v>39</v>
      </c>
      <c r="F294" s="2" t="s">
        <v>7258</v>
      </c>
      <c r="G294" s="2" t="s">
        <v>39</v>
      </c>
      <c r="H294" s="2" t="s">
        <v>39</v>
      </c>
      <c r="I294" s="18">
        <v>95610.53</v>
      </c>
      <c r="J294" s="16" t="s">
        <v>39</v>
      </c>
      <c r="K294" s="16" t="s">
        <v>39</v>
      </c>
      <c r="L294" s="16" t="s">
        <v>39</v>
      </c>
      <c r="M294" s="16" t="s">
        <v>39</v>
      </c>
      <c r="N294" s="16" t="s">
        <v>39</v>
      </c>
      <c r="O294" s="16" t="s">
        <v>39</v>
      </c>
      <c r="P294" s="16" t="str">
        <f t="shared" si="15"/>
        <v>611108</v>
      </c>
      <c r="Q294" s="16" t="str">
        <f>IFERROR(VLOOKUP($P294,'Kredieten productgroepen functi'!$C:$M,2,FALSE),"n.v.t.")</f>
        <v>Provinciale deelnemingen</v>
      </c>
      <c r="R294" s="16" t="str">
        <f t="shared" si="16"/>
        <v>423132</v>
      </c>
      <c r="S294" s="16" t="str">
        <f>IFERROR(VLOOKUP($R294,Kostensoorten!$C:$J,2,FALSE),"n.v.t.")</f>
        <v>Adviesdiensten door derden</v>
      </c>
      <c r="T294" s="16" t="s">
        <v>39</v>
      </c>
      <c r="U294" s="16" t="s">
        <v>39</v>
      </c>
      <c r="V294" s="16" t="s">
        <v>39</v>
      </c>
      <c r="W294" s="16" t="s">
        <v>39</v>
      </c>
      <c r="X294" s="16" t="s">
        <v>39</v>
      </c>
      <c r="Y294" s="16" t="s">
        <v>39</v>
      </c>
      <c r="Z294" s="16" t="s">
        <v>39</v>
      </c>
      <c r="AA294" s="16" t="s">
        <v>39</v>
      </c>
      <c r="AB294" s="16" t="s">
        <v>39</v>
      </c>
      <c r="AC294" s="16" t="s">
        <v>39</v>
      </c>
      <c r="AD294" s="16" t="s">
        <v>39</v>
      </c>
      <c r="AE294" s="16" t="s">
        <v>39</v>
      </c>
      <c r="AF294" s="16" t="s">
        <v>39</v>
      </c>
      <c r="AG294" s="16" t="s">
        <v>39</v>
      </c>
      <c r="AH294" s="16" t="s">
        <v>39</v>
      </c>
      <c r="AI294" s="16" t="s">
        <v>39</v>
      </c>
      <c r="AJ294" s="16" t="s">
        <v>39</v>
      </c>
      <c r="AL294" s="16" t="s">
        <v>39</v>
      </c>
      <c r="AM294" s="16" t="s">
        <v>39</v>
      </c>
      <c r="AN294" s="16" t="str">
        <f>IFERROR(VLOOKUP($P294,'Kredieten productgroepen functi'!$C:$M,6,FALSE),"n.v.t.")</f>
        <v>1101</v>
      </c>
      <c r="AO294" s="16" t="str">
        <f>IFERROR(VLOOKUP($P294,'Kredieten productgroepen functi'!$C:$M,7,FALSE),"n.v.t.")</f>
        <v>Gedeputeerde Staten</v>
      </c>
      <c r="AP294" s="16" t="str">
        <f>IFERROR(VLOOKUP($P294,'Kredieten productgroepen functi'!$C:$M,8,FALSE),"n.v.t.")</f>
        <v>11</v>
      </c>
      <c r="AQ294" s="16" t="str">
        <f>IFERROR(VLOOKUP($P294,'Kredieten productgroepen functi'!$C:$M,9,FALSE),"n.v.t.")</f>
        <v>Gedeputeerde Staten</v>
      </c>
      <c r="AR294" s="16" t="str">
        <f>IFERROR(VLOOKUP($P294,'Kredieten productgroepen functi'!$C:$M,10,FALSE),"n.v.t.")</f>
        <v>1</v>
      </c>
      <c r="AS294" s="16" t="str">
        <f>IFERROR(VLOOKUP($P294,'Kredieten productgroepen functi'!$C:$M,11,FALSE),"n.v.t.")</f>
        <v>Algemeen bestuur</v>
      </c>
      <c r="AT294" s="16" t="str">
        <f t="shared" si="17"/>
        <v>Lasten</v>
      </c>
      <c r="AU294" s="16" t="str">
        <f>IFERROR(VLOOKUP($R294,Kostensoorten!$C:$J,7,FALSE),"n.v.t.")</f>
        <v>2.3.1</v>
      </c>
      <c r="AV294" s="16" t="str">
        <f>IFERROR(VLOOKUP($R294,Kostensoorten!$C:$J,8,FALSE),"n.v.t.")</f>
        <v>Aankopen niet duurzame goedere</v>
      </c>
    </row>
    <row r="295" spans="1:48">
      <c r="A295" s="16" t="s">
        <v>39</v>
      </c>
      <c r="B295" s="16" t="s">
        <v>39</v>
      </c>
      <c r="C295" s="16" t="s">
        <v>39</v>
      </c>
      <c r="D295" s="16" t="s">
        <v>39</v>
      </c>
      <c r="E295" s="16" t="s">
        <v>39</v>
      </c>
      <c r="F295" s="2" t="s">
        <v>9098</v>
      </c>
      <c r="G295" s="2" t="s">
        <v>39</v>
      </c>
      <c r="H295" s="2" t="s">
        <v>39</v>
      </c>
      <c r="I295" s="18">
        <v>535980.30000000005</v>
      </c>
      <c r="J295" s="16" t="s">
        <v>39</v>
      </c>
      <c r="K295" s="16" t="s">
        <v>39</v>
      </c>
      <c r="L295" s="16" t="s">
        <v>39</v>
      </c>
      <c r="M295" s="16" t="s">
        <v>39</v>
      </c>
      <c r="N295" s="16" t="s">
        <v>39</v>
      </c>
      <c r="O295" s="16" t="s">
        <v>39</v>
      </c>
      <c r="P295" s="16" t="str">
        <f t="shared" si="15"/>
        <v>612000</v>
      </c>
      <c r="Q295" s="16" t="str">
        <f>IFERROR(VLOOKUP($P295,'Kredieten productgroepen functi'!$C:$M,2,FALSE),"n.v.t.")</f>
        <v>Apparaatskosten Kabinetszaken</v>
      </c>
      <c r="R295" s="16" t="str">
        <f t="shared" si="16"/>
        <v>482000</v>
      </c>
      <c r="S295" s="16" t="str">
        <f>IFERROR(VLOOKUP($R295,Kostensoorten!$C:$J,2,FALSE),"n.v.t.")</f>
        <v>Directe apparaatskosten</v>
      </c>
      <c r="T295" s="16" t="s">
        <v>39</v>
      </c>
      <c r="U295" s="16" t="s">
        <v>39</v>
      </c>
      <c r="V295" s="16" t="s">
        <v>39</v>
      </c>
      <c r="W295" s="16" t="s">
        <v>39</v>
      </c>
      <c r="X295" s="16" t="s">
        <v>39</v>
      </c>
      <c r="Y295" s="16" t="s">
        <v>39</v>
      </c>
      <c r="Z295" s="16" t="s">
        <v>39</v>
      </c>
      <c r="AA295" s="16" t="s">
        <v>39</v>
      </c>
      <c r="AB295" s="16" t="s">
        <v>39</v>
      </c>
      <c r="AC295" s="16" t="s">
        <v>39</v>
      </c>
      <c r="AD295" s="16" t="s">
        <v>39</v>
      </c>
      <c r="AE295" s="16" t="s">
        <v>39</v>
      </c>
      <c r="AF295" s="16" t="s">
        <v>39</v>
      </c>
      <c r="AG295" s="16" t="s">
        <v>39</v>
      </c>
      <c r="AH295" s="16" t="s">
        <v>39</v>
      </c>
      <c r="AI295" s="16" t="s">
        <v>39</v>
      </c>
      <c r="AJ295" s="16" t="s">
        <v>39</v>
      </c>
      <c r="AL295" s="16" t="s">
        <v>39</v>
      </c>
      <c r="AM295" s="16" t="s">
        <v>39</v>
      </c>
      <c r="AN295" s="16" t="str">
        <f>IFERROR(VLOOKUP($P295,'Kredieten productgroepen functi'!$C:$M,6,FALSE),"n.v.t.")</f>
        <v>1201</v>
      </c>
      <c r="AO295" s="16" t="str">
        <f>IFERROR(VLOOKUP($P295,'Kredieten productgroepen functi'!$C:$M,7,FALSE),"n.v.t.")</f>
        <v>Kabinetszaken</v>
      </c>
      <c r="AP295" s="16" t="str">
        <f>IFERROR(VLOOKUP($P295,'Kredieten productgroepen functi'!$C:$M,8,FALSE),"n.v.t.")</f>
        <v>12</v>
      </c>
      <c r="AQ295" s="16" t="str">
        <f>IFERROR(VLOOKUP($P295,'Kredieten productgroepen functi'!$C:$M,9,FALSE),"n.v.t.")</f>
        <v>Kabinetszaken</v>
      </c>
      <c r="AR295" s="16" t="str">
        <f>IFERROR(VLOOKUP($P295,'Kredieten productgroepen functi'!$C:$M,10,FALSE),"n.v.t.")</f>
        <v>1</v>
      </c>
      <c r="AS295" s="16" t="str">
        <f>IFERROR(VLOOKUP($P295,'Kredieten productgroepen functi'!$C:$M,11,FALSE),"n.v.t.")</f>
        <v>Algemeen bestuur</v>
      </c>
      <c r="AT295" s="16" t="str">
        <f t="shared" si="17"/>
        <v>Lasten</v>
      </c>
      <c r="AU295" s="16" t="str">
        <f>IFERROR(VLOOKUP($R295,Kostensoorten!$C:$J,7,FALSE),"n.v.t.")</f>
        <v>8.2</v>
      </c>
      <c r="AV295" s="16" t="str">
        <f>IFERROR(VLOOKUP($R295,Kostensoorten!$C:$J,8,FALSE),"n.v.t.")</f>
        <v>Overige verrekeningen</v>
      </c>
    </row>
    <row r="296" spans="1:48">
      <c r="A296" s="16" t="s">
        <v>39</v>
      </c>
      <c r="B296" s="16" t="s">
        <v>39</v>
      </c>
      <c r="C296" s="16" t="s">
        <v>39</v>
      </c>
      <c r="D296" s="16" t="s">
        <v>39</v>
      </c>
      <c r="E296" s="16" t="s">
        <v>39</v>
      </c>
      <c r="F296" s="2" t="s">
        <v>9099</v>
      </c>
      <c r="G296" s="2" t="s">
        <v>39</v>
      </c>
      <c r="H296" s="2" t="s">
        <v>39</v>
      </c>
      <c r="I296" s="18">
        <v>239754.52</v>
      </c>
      <c r="J296" s="16" t="s">
        <v>39</v>
      </c>
      <c r="K296" s="16" t="s">
        <v>39</v>
      </c>
      <c r="L296" s="16" t="s">
        <v>39</v>
      </c>
      <c r="M296" s="16" t="s">
        <v>39</v>
      </c>
      <c r="N296" s="16" t="s">
        <v>39</v>
      </c>
      <c r="O296" s="16" t="s">
        <v>39</v>
      </c>
      <c r="P296" s="16" t="str">
        <f t="shared" si="15"/>
        <v>612000</v>
      </c>
      <c r="Q296" s="16" t="str">
        <f>IFERROR(VLOOKUP($P296,'Kredieten productgroepen functi'!$C:$M,2,FALSE),"n.v.t.")</f>
        <v>Apparaatskosten Kabinetszaken</v>
      </c>
      <c r="R296" s="16" t="str">
        <f t="shared" si="16"/>
        <v>482010</v>
      </c>
      <c r="S296" s="16" t="str">
        <f>IFERROR(VLOOKUP($R296,Kostensoorten!$C:$J,2,FALSE),"n.v.t.")</f>
        <v>Overhead</v>
      </c>
      <c r="T296" s="16" t="s">
        <v>39</v>
      </c>
      <c r="U296" s="16" t="s">
        <v>39</v>
      </c>
      <c r="V296" s="16" t="s">
        <v>39</v>
      </c>
      <c r="W296" s="16" t="s">
        <v>39</v>
      </c>
      <c r="X296" s="16" t="s">
        <v>39</v>
      </c>
      <c r="Y296" s="16" t="s">
        <v>39</v>
      </c>
      <c r="Z296" s="16" t="s">
        <v>39</v>
      </c>
      <c r="AA296" s="16" t="s">
        <v>39</v>
      </c>
      <c r="AB296" s="16" t="s">
        <v>39</v>
      </c>
      <c r="AC296" s="16" t="s">
        <v>39</v>
      </c>
      <c r="AD296" s="16" t="s">
        <v>39</v>
      </c>
      <c r="AE296" s="16" t="s">
        <v>39</v>
      </c>
      <c r="AF296" s="16" t="s">
        <v>39</v>
      </c>
      <c r="AG296" s="16" t="s">
        <v>39</v>
      </c>
      <c r="AH296" s="16" t="s">
        <v>39</v>
      </c>
      <c r="AI296" s="16" t="s">
        <v>39</v>
      </c>
      <c r="AJ296" s="16" t="s">
        <v>39</v>
      </c>
      <c r="AL296" s="16" t="s">
        <v>39</v>
      </c>
      <c r="AM296" s="16" t="s">
        <v>39</v>
      </c>
      <c r="AN296" s="16" t="str">
        <f>IFERROR(VLOOKUP($P296,'Kredieten productgroepen functi'!$C:$M,6,FALSE),"n.v.t.")</f>
        <v>1201</v>
      </c>
      <c r="AO296" s="16" t="str">
        <f>IFERROR(VLOOKUP($P296,'Kredieten productgroepen functi'!$C:$M,7,FALSE),"n.v.t.")</f>
        <v>Kabinetszaken</v>
      </c>
      <c r="AP296" s="16" t="str">
        <f>IFERROR(VLOOKUP($P296,'Kredieten productgroepen functi'!$C:$M,8,FALSE),"n.v.t.")</f>
        <v>12</v>
      </c>
      <c r="AQ296" s="16" t="str">
        <f>IFERROR(VLOOKUP($P296,'Kredieten productgroepen functi'!$C:$M,9,FALSE),"n.v.t.")</f>
        <v>Kabinetszaken</v>
      </c>
      <c r="AR296" s="16" t="str">
        <f>IFERROR(VLOOKUP($P296,'Kredieten productgroepen functi'!$C:$M,10,FALSE),"n.v.t.")</f>
        <v>1</v>
      </c>
      <c r="AS296" s="16" t="str">
        <f>IFERROR(VLOOKUP($P296,'Kredieten productgroepen functi'!$C:$M,11,FALSE),"n.v.t.")</f>
        <v>Algemeen bestuur</v>
      </c>
      <c r="AT296" s="16" t="str">
        <f t="shared" si="17"/>
        <v>Lasten</v>
      </c>
      <c r="AU296" s="16" t="str">
        <f>IFERROR(VLOOKUP($R296,Kostensoorten!$C:$J,7,FALSE),"n.v.t.")</f>
        <v>8.2</v>
      </c>
      <c r="AV296" s="16" t="str">
        <f>IFERROR(VLOOKUP($R296,Kostensoorten!$C:$J,8,FALSE),"n.v.t.")</f>
        <v>Overige verrekeningen</v>
      </c>
    </row>
    <row r="297" spans="1:48">
      <c r="A297" s="16" t="s">
        <v>39</v>
      </c>
      <c r="B297" s="16" t="s">
        <v>39</v>
      </c>
      <c r="C297" s="16" t="s">
        <v>39</v>
      </c>
      <c r="D297" s="16" t="s">
        <v>39</v>
      </c>
      <c r="E297" s="16" t="s">
        <v>39</v>
      </c>
      <c r="F297" s="2" t="s">
        <v>9100</v>
      </c>
      <c r="G297" s="2" t="s">
        <v>39</v>
      </c>
      <c r="H297" s="2" t="s">
        <v>39</v>
      </c>
      <c r="I297" s="18">
        <v>5400</v>
      </c>
      <c r="J297" s="16" t="s">
        <v>39</v>
      </c>
      <c r="K297" s="16" t="s">
        <v>39</v>
      </c>
      <c r="L297" s="16" t="s">
        <v>39</v>
      </c>
      <c r="M297" s="16" t="s">
        <v>39</v>
      </c>
      <c r="N297" s="16" t="s">
        <v>39</v>
      </c>
      <c r="O297" s="16" t="s">
        <v>39</v>
      </c>
      <c r="P297" s="16" t="str">
        <f t="shared" si="15"/>
        <v>612100</v>
      </c>
      <c r="Q297" s="16" t="str">
        <f>IFERROR(VLOOKUP($P297,'Kredieten productgroepen functi'!$C:$M,2,FALSE),"n.v.t.")</f>
        <v>Viering 4 En 5 Mei</v>
      </c>
      <c r="R297" s="16" t="str">
        <f t="shared" si="16"/>
        <v>423070</v>
      </c>
      <c r="S297" s="16" t="str">
        <f>IFERROR(VLOOKUP($R297,Kostensoorten!$C:$J,2,FALSE),"n.v.t.")</f>
        <v>Huren</v>
      </c>
      <c r="T297" s="16" t="s">
        <v>39</v>
      </c>
      <c r="U297" s="16" t="s">
        <v>39</v>
      </c>
      <c r="V297" s="16" t="s">
        <v>39</v>
      </c>
      <c r="W297" s="16" t="s">
        <v>39</v>
      </c>
      <c r="X297" s="16" t="s">
        <v>39</v>
      </c>
      <c r="Y297" s="16" t="s">
        <v>39</v>
      </c>
      <c r="Z297" s="16" t="s">
        <v>39</v>
      </c>
      <c r="AA297" s="16" t="s">
        <v>39</v>
      </c>
      <c r="AB297" s="16" t="s">
        <v>39</v>
      </c>
      <c r="AC297" s="16" t="s">
        <v>39</v>
      </c>
      <c r="AD297" s="16" t="s">
        <v>39</v>
      </c>
      <c r="AE297" s="16" t="s">
        <v>39</v>
      </c>
      <c r="AF297" s="16" t="s">
        <v>39</v>
      </c>
      <c r="AG297" s="16" t="s">
        <v>39</v>
      </c>
      <c r="AH297" s="16" t="s">
        <v>39</v>
      </c>
      <c r="AI297" s="16" t="s">
        <v>39</v>
      </c>
      <c r="AJ297" s="16" t="s">
        <v>39</v>
      </c>
      <c r="AL297" s="16" t="s">
        <v>39</v>
      </c>
      <c r="AM297" s="16" t="s">
        <v>39</v>
      </c>
      <c r="AN297" s="16" t="str">
        <f>IFERROR(VLOOKUP($P297,'Kredieten productgroepen functi'!$C:$M,6,FALSE),"n.v.t.")</f>
        <v>1201</v>
      </c>
      <c r="AO297" s="16" t="str">
        <f>IFERROR(VLOOKUP($P297,'Kredieten productgroepen functi'!$C:$M,7,FALSE),"n.v.t.")</f>
        <v>Kabinetszaken</v>
      </c>
      <c r="AP297" s="16" t="str">
        <f>IFERROR(VLOOKUP($P297,'Kredieten productgroepen functi'!$C:$M,8,FALSE),"n.v.t.")</f>
        <v>12</v>
      </c>
      <c r="AQ297" s="16" t="str">
        <f>IFERROR(VLOOKUP($P297,'Kredieten productgroepen functi'!$C:$M,9,FALSE),"n.v.t.")</f>
        <v>Kabinetszaken</v>
      </c>
      <c r="AR297" s="16" t="str">
        <f>IFERROR(VLOOKUP($P297,'Kredieten productgroepen functi'!$C:$M,10,FALSE),"n.v.t.")</f>
        <v>1</v>
      </c>
      <c r="AS297" s="16" t="str">
        <f>IFERROR(VLOOKUP($P297,'Kredieten productgroepen functi'!$C:$M,11,FALSE),"n.v.t.")</f>
        <v>Algemeen bestuur</v>
      </c>
      <c r="AT297" s="16" t="str">
        <f t="shared" si="17"/>
        <v>Lasten</v>
      </c>
      <c r="AU297" s="16" t="str">
        <f>IFERROR(VLOOKUP($R297,Kostensoorten!$C:$J,7,FALSE),"n.v.t.")</f>
        <v>2.3.1</v>
      </c>
      <c r="AV297" s="16" t="str">
        <f>IFERROR(VLOOKUP($R297,Kostensoorten!$C:$J,8,FALSE),"n.v.t.")</f>
        <v>Aankopen niet duurzame goedere</v>
      </c>
    </row>
    <row r="298" spans="1:48">
      <c r="A298" s="16" t="s">
        <v>39</v>
      </c>
      <c r="B298" s="16" t="s">
        <v>39</v>
      </c>
      <c r="C298" s="16" t="s">
        <v>39</v>
      </c>
      <c r="D298" s="16" t="s">
        <v>39</v>
      </c>
      <c r="E298" s="16" t="s">
        <v>39</v>
      </c>
      <c r="F298" s="2" t="s">
        <v>7849</v>
      </c>
      <c r="G298" s="2" t="s">
        <v>39</v>
      </c>
      <c r="H298" s="2" t="s">
        <v>39</v>
      </c>
      <c r="I298" s="18">
        <v>130165.6</v>
      </c>
      <c r="J298" s="16" t="s">
        <v>39</v>
      </c>
      <c r="K298" s="16" t="s">
        <v>39</v>
      </c>
      <c r="L298" s="16" t="s">
        <v>39</v>
      </c>
      <c r="M298" s="16" t="s">
        <v>39</v>
      </c>
      <c r="N298" s="16" t="s">
        <v>39</v>
      </c>
      <c r="O298" s="16" t="s">
        <v>39</v>
      </c>
      <c r="P298" s="16" t="str">
        <f t="shared" si="15"/>
        <v>612100</v>
      </c>
      <c r="Q298" s="16" t="str">
        <f>IFERROR(VLOOKUP($P298,'Kredieten productgroepen functi'!$C:$M,2,FALSE),"n.v.t.")</f>
        <v>Viering 4 En 5 Mei</v>
      </c>
      <c r="R298" s="16" t="str">
        <f t="shared" si="16"/>
        <v>423139</v>
      </c>
      <c r="S298" s="16" t="str">
        <f>IFERROR(VLOOKUP($R298,Kostensoorten!$C:$J,2,FALSE),"n.v.t.")</f>
        <v>Overige diensten van derden</v>
      </c>
      <c r="T298" s="16" t="s">
        <v>39</v>
      </c>
      <c r="U298" s="16" t="s">
        <v>39</v>
      </c>
      <c r="V298" s="16" t="s">
        <v>39</v>
      </c>
      <c r="W298" s="16" t="s">
        <v>39</v>
      </c>
      <c r="X298" s="16" t="s">
        <v>39</v>
      </c>
      <c r="Y298" s="16" t="s">
        <v>39</v>
      </c>
      <c r="Z298" s="16" t="s">
        <v>39</v>
      </c>
      <c r="AA298" s="16" t="s">
        <v>39</v>
      </c>
      <c r="AB298" s="16" t="s">
        <v>39</v>
      </c>
      <c r="AC298" s="16" t="s">
        <v>39</v>
      </c>
      <c r="AD298" s="16" t="s">
        <v>39</v>
      </c>
      <c r="AE298" s="16" t="s">
        <v>39</v>
      </c>
      <c r="AF298" s="16" t="s">
        <v>39</v>
      </c>
      <c r="AG298" s="16" t="s">
        <v>39</v>
      </c>
      <c r="AH298" s="16" t="s">
        <v>39</v>
      </c>
      <c r="AI298" s="16" t="s">
        <v>39</v>
      </c>
      <c r="AJ298" s="16" t="s">
        <v>39</v>
      </c>
      <c r="AL298" s="16" t="s">
        <v>39</v>
      </c>
      <c r="AM298" s="16" t="s">
        <v>39</v>
      </c>
      <c r="AN298" s="16" t="str">
        <f>IFERROR(VLOOKUP($P298,'Kredieten productgroepen functi'!$C:$M,6,FALSE),"n.v.t.")</f>
        <v>1201</v>
      </c>
      <c r="AO298" s="16" t="str">
        <f>IFERROR(VLOOKUP($P298,'Kredieten productgroepen functi'!$C:$M,7,FALSE),"n.v.t.")</f>
        <v>Kabinetszaken</v>
      </c>
      <c r="AP298" s="16" t="str">
        <f>IFERROR(VLOOKUP($P298,'Kredieten productgroepen functi'!$C:$M,8,FALSE),"n.v.t.")</f>
        <v>12</v>
      </c>
      <c r="AQ298" s="16" t="str">
        <f>IFERROR(VLOOKUP($P298,'Kredieten productgroepen functi'!$C:$M,9,FALSE),"n.v.t.")</f>
        <v>Kabinetszaken</v>
      </c>
      <c r="AR298" s="16" t="str">
        <f>IFERROR(VLOOKUP($P298,'Kredieten productgroepen functi'!$C:$M,10,FALSE),"n.v.t.")</f>
        <v>1</v>
      </c>
      <c r="AS298" s="16" t="str">
        <f>IFERROR(VLOOKUP($P298,'Kredieten productgroepen functi'!$C:$M,11,FALSE),"n.v.t.")</f>
        <v>Algemeen bestuur</v>
      </c>
      <c r="AT298" s="16" t="str">
        <f t="shared" si="17"/>
        <v>Lasten</v>
      </c>
      <c r="AU298" s="16" t="str">
        <f>IFERROR(VLOOKUP($R298,Kostensoorten!$C:$J,7,FALSE),"n.v.t.")</f>
        <v>2.3.1</v>
      </c>
      <c r="AV298" s="16" t="str">
        <f>IFERROR(VLOOKUP($R298,Kostensoorten!$C:$J,8,FALSE),"n.v.t.")</f>
        <v>Aankopen niet duurzame goedere</v>
      </c>
    </row>
    <row r="299" spans="1:48">
      <c r="A299" s="16" t="s">
        <v>39</v>
      </c>
      <c r="B299" s="16" t="s">
        <v>39</v>
      </c>
      <c r="C299" s="16" t="s">
        <v>39</v>
      </c>
      <c r="D299" s="16" t="s">
        <v>39</v>
      </c>
      <c r="E299" s="16" t="s">
        <v>39</v>
      </c>
      <c r="F299" s="2" t="s">
        <v>9101</v>
      </c>
      <c r="G299" s="2" t="s">
        <v>39</v>
      </c>
      <c r="H299" s="2" t="s">
        <v>39</v>
      </c>
      <c r="I299" s="18">
        <v>8712.9</v>
      </c>
      <c r="J299" s="16" t="s">
        <v>39</v>
      </c>
      <c r="K299" s="16" t="s">
        <v>39</v>
      </c>
      <c r="L299" s="16" t="s">
        <v>39</v>
      </c>
      <c r="M299" s="16" t="s">
        <v>39</v>
      </c>
      <c r="N299" s="16" t="s">
        <v>39</v>
      </c>
      <c r="O299" s="16" t="s">
        <v>39</v>
      </c>
      <c r="P299" s="16" t="str">
        <f t="shared" si="15"/>
        <v>612100</v>
      </c>
      <c r="Q299" s="16" t="str">
        <f>IFERROR(VLOOKUP($P299,'Kredieten productgroepen functi'!$C:$M,2,FALSE),"n.v.t.")</f>
        <v>Viering 4 En 5 Mei</v>
      </c>
      <c r="R299" s="16" t="str">
        <f t="shared" si="16"/>
        <v>423170</v>
      </c>
      <c r="S299" s="16" t="str">
        <f>IFERROR(VLOOKUP($R299,Kostensoorten!$C:$J,2,FALSE),"n.v.t.")</f>
        <v>Werklunch/diner zakelijke relaties</v>
      </c>
      <c r="T299" s="16" t="s">
        <v>39</v>
      </c>
      <c r="U299" s="16" t="s">
        <v>39</v>
      </c>
      <c r="V299" s="16" t="s">
        <v>39</v>
      </c>
      <c r="W299" s="16" t="s">
        <v>39</v>
      </c>
      <c r="X299" s="16" t="s">
        <v>39</v>
      </c>
      <c r="Y299" s="16" t="s">
        <v>39</v>
      </c>
      <c r="Z299" s="16" t="s">
        <v>39</v>
      </c>
      <c r="AA299" s="16" t="s">
        <v>39</v>
      </c>
      <c r="AB299" s="16" t="s">
        <v>39</v>
      </c>
      <c r="AC299" s="16" t="s">
        <v>39</v>
      </c>
      <c r="AD299" s="16" t="s">
        <v>39</v>
      </c>
      <c r="AE299" s="16" t="s">
        <v>39</v>
      </c>
      <c r="AF299" s="16" t="s">
        <v>39</v>
      </c>
      <c r="AG299" s="16" t="s">
        <v>39</v>
      </c>
      <c r="AH299" s="16" t="s">
        <v>39</v>
      </c>
      <c r="AI299" s="16" t="s">
        <v>39</v>
      </c>
      <c r="AJ299" s="16" t="s">
        <v>39</v>
      </c>
      <c r="AL299" s="16" t="s">
        <v>39</v>
      </c>
      <c r="AM299" s="16" t="s">
        <v>39</v>
      </c>
      <c r="AN299" s="16" t="str">
        <f>IFERROR(VLOOKUP($P299,'Kredieten productgroepen functi'!$C:$M,6,FALSE),"n.v.t.")</f>
        <v>1201</v>
      </c>
      <c r="AO299" s="16" t="str">
        <f>IFERROR(VLOOKUP($P299,'Kredieten productgroepen functi'!$C:$M,7,FALSE),"n.v.t.")</f>
        <v>Kabinetszaken</v>
      </c>
      <c r="AP299" s="16" t="str">
        <f>IFERROR(VLOOKUP($P299,'Kredieten productgroepen functi'!$C:$M,8,FALSE),"n.v.t.")</f>
        <v>12</v>
      </c>
      <c r="AQ299" s="16" t="str">
        <f>IFERROR(VLOOKUP($P299,'Kredieten productgroepen functi'!$C:$M,9,FALSE),"n.v.t.")</f>
        <v>Kabinetszaken</v>
      </c>
      <c r="AR299" s="16" t="str">
        <f>IFERROR(VLOOKUP($P299,'Kredieten productgroepen functi'!$C:$M,10,FALSE),"n.v.t.")</f>
        <v>1</v>
      </c>
      <c r="AS299" s="16" t="str">
        <f>IFERROR(VLOOKUP($P299,'Kredieten productgroepen functi'!$C:$M,11,FALSE),"n.v.t.")</f>
        <v>Algemeen bestuur</v>
      </c>
      <c r="AT299" s="16" t="str">
        <f t="shared" si="17"/>
        <v>Lasten</v>
      </c>
      <c r="AU299" s="16" t="str">
        <f>IFERROR(VLOOKUP($R299,Kostensoorten!$C:$J,7,FALSE),"n.v.t.")</f>
        <v>2.3.1</v>
      </c>
      <c r="AV299" s="16" t="str">
        <f>IFERROR(VLOOKUP($R299,Kostensoorten!$C:$J,8,FALSE),"n.v.t.")</f>
        <v>Aankopen niet duurzame goedere</v>
      </c>
    </row>
    <row r="300" spans="1:48">
      <c r="A300" s="16" t="s">
        <v>39</v>
      </c>
      <c r="B300" s="16" t="s">
        <v>39</v>
      </c>
      <c r="C300" s="16" t="s">
        <v>39</v>
      </c>
      <c r="D300" s="16" t="s">
        <v>39</v>
      </c>
      <c r="E300" s="16" t="s">
        <v>39</v>
      </c>
      <c r="F300" s="2" t="s">
        <v>7001</v>
      </c>
      <c r="G300" s="2" t="s">
        <v>39</v>
      </c>
      <c r="H300" s="2" t="s">
        <v>39</v>
      </c>
      <c r="I300" s="18">
        <v>70475</v>
      </c>
      <c r="J300" s="16" t="s">
        <v>39</v>
      </c>
      <c r="K300" s="16" t="s">
        <v>39</v>
      </c>
      <c r="L300" s="16" t="s">
        <v>39</v>
      </c>
      <c r="M300" s="16" t="s">
        <v>39</v>
      </c>
      <c r="N300" s="16" t="s">
        <v>39</v>
      </c>
      <c r="O300" s="16" t="s">
        <v>39</v>
      </c>
      <c r="P300" s="16" t="str">
        <f t="shared" si="15"/>
        <v>612100</v>
      </c>
      <c r="Q300" s="16" t="str">
        <f>IFERROR(VLOOKUP($P300,'Kredieten productgroepen functi'!$C:$M,2,FALSE),"n.v.t.")</f>
        <v>Viering 4 En 5 Mei</v>
      </c>
      <c r="R300" s="16" t="str">
        <f t="shared" si="16"/>
        <v>440301</v>
      </c>
      <c r="S300" s="16" t="str">
        <f>IFERROR(VLOOKUP($R300,Kostensoorten!$C:$J,2,FALSE),"n.v.t.")</f>
        <v>(Exploitatie)subsidies</v>
      </c>
      <c r="T300" s="16" t="s">
        <v>39</v>
      </c>
      <c r="U300" s="16" t="s">
        <v>39</v>
      </c>
      <c r="V300" s="16" t="s">
        <v>39</v>
      </c>
      <c r="W300" s="16" t="s">
        <v>39</v>
      </c>
      <c r="X300" s="16" t="s">
        <v>39</v>
      </c>
      <c r="Y300" s="16" t="s">
        <v>39</v>
      </c>
      <c r="Z300" s="16" t="s">
        <v>39</v>
      </c>
      <c r="AA300" s="16" t="s">
        <v>39</v>
      </c>
      <c r="AB300" s="16" t="s">
        <v>39</v>
      </c>
      <c r="AC300" s="16" t="s">
        <v>39</v>
      </c>
      <c r="AD300" s="16" t="s">
        <v>39</v>
      </c>
      <c r="AE300" s="16" t="s">
        <v>39</v>
      </c>
      <c r="AF300" s="16" t="s">
        <v>39</v>
      </c>
      <c r="AG300" s="16" t="s">
        <v>39</v>
      </c>
      <c r="AH300" s="16" t="s">
        <v>39</v>
      </c>
      <c r="AI300" s="16" t="s">
        <v>39</v>
      </c>
      <c r="AJ300" s="16" t="s">
        <v>39</v>
      </c>
      <c r="AL300" s="16" t="s">
        <v>39</v>
      </c>
      <c r="AM300" s="16" t="s">
        <v>39</v>
      </c>
      <c r="AN300" s="16" t="str">
        <f>IFERROR(VLOOKUP($P300,'Kredieten productgroepen functi'!$C:$M,6,FALSE),"n.v.t.")</f>
        <v>1201</v>
      </c>
      <c r="AO300" s="16" t="str">
        <f>IFERROR(VLOOKUP($P300,'Kredieten productgroepen functi'!$C:$M,7,FALSE),"n.v.t.")</f>
        <v>Kabinetszaken</v>
      </c>
      <c r="AP300" s="16" t="str">
        <f>IFERROR(VLOOKUP($P300,'Kredieten productgroepen functi'!$C:$M,8,FALSE),"n.v.t.")</f>
        <v>12</v>
      </c>
      <c r="AQ300" s="16" t="str">
        <f>IFERROR(VLOOKUP($P300,'Kredieten productgroepen functi'!$C:$M,9,FALSE),"n.v.t.")</f>
        <v>Kabinetszaken</v>
      </c>
      <c r="AR300" s="16" t="str">
        <f>IFERROR(VLOOKUP($P300,'Kredieten productgroepen functi'!$C:$M,10,FALSE),"n.v.t.")</f>
        <v>1</v>
      </c>
      <c r="AS300" s="16" t="str">
        <f>IFERROR(VLOOKUP($P300,'Kredieten productgroepen functi'!$C:$M,11,FALSE),"n.v.t.")</f>
        <v>Algemeen bestuur</v>
      </c>
      <c r="AT300" s="16" t="str">
        <f t="shared" si="17"/>
        <v>Lasten</v>
      </c>
      <c r="AU300" s="16" t="str">
        <f>IFERROR(VLOOKUP($R300,Kostensoorten!$C:$J,7,FALSE),"n.v.t.")</f>
        <v>4.0.3</v>
      </c>
      <c r="AV300" s="16" t="str">
        <f>IFERROR(VLOOKUP($R300,Kostensoorten!$C:$J,8,FALSE),"n.v.t.")</f>
        <v>Overige inkomensoverdrachten</v>
      </c>
    </row>
    <row r="301" spans="1:48">
      <c r="A301" s="16" t="s">
        <v>39</v>
      </c>
      <c r="B301" s="16" t="s">
        <v>39</v>
      </c>
      <c r="C301" s="16" t="s">
        <v>39</v>
      </c>
      <c r="D301" s="16" t="s">
        <v>39</v>
      </c>
      <c r="E301" s="16" t="s">
        <v>39</v>
      </c>
      <c r="F301" s="2" t="s">
        <v>9102</v>
      </c>
      <c r="G301" s="2" t="s">
        <v>39</v>
      </c>
      <c r="H301" s="2" t="s">
        <v>39</v>
      </c>
      <c r="I301" s="18">
        <v>-40000</v>
      </c>
      <c r="J301" s="16" t="s">
        <v>39</v>
      </c>
      <c r="K301" s="16" t="s">
        <v>39</v>
      </c>
      <c r="L301" s="16" t="s">
        <v>39</v>
      </c>
      <c r="M301" s="16" t="s">
        <v>39</v>
      </c>
      <c r="N301" s="16" t="s">
        <v>39</v>
      </c>
      <c r="O301" s="16" t="s">
        <v>39</v>
      </c>
      <c r="P301" s="16" t="str">
        <f t="shared" si="15"/>
        <v>612100</v>
      </c>
      <c r="Q301" s="16" t="str">
        <f>IFERROR(VLOOKUP($P301,'Kredieten productgroepen functi'!$C:$M,2,FALSE),"n.v.t.")</f>
        <v>Viering 4 En 5 Mei</v>
      </c>
      <c r="R301" s="16" t="str">
        <f t="shared" si="16"/>
        <v>840130</v>
      </c>
      <c r="S301" s="16" t="str">
        <f>IFERROR(VLOOKUP($R301,Kostensoorten!$C:$J,2,FALSE),"n.v.t.")</f>
        <v>Inkomensoverdracht gemeenten</v>
      </c>
      <c r="T301" s="16" t="s">
        <v>39</v>
      </c>
      <c r="U301" s="16" t="s">
        <v>39</v>
      </c>
      <c r="V301" s="16" t="s">
        <v>39</v>
      </c>
      <c r="W301" s="16" t="s">
        <v>39</v>
      </c>
      <c r="X301" s="16" t="s">
        <v>39</v>
      </c>
      <c r="Y301" s="16" t="s">
        <v>39</v>
      </c>
      <c r="Z301" s="16" t="s">
        <v>39</v>
      </c>
      <c r="AA301" s="16" t="s">
        <v>39</v>
      </c>
      <c r="AB301" s="16" t="s">
        <v>39</v>
      </c>
      <c r="AC301" s="16" t="s">
        <v>39</v>
      </c>
      <c r="AD301" s="16" t="s">
        <v>39</v>
      </c>
      <c r="AE301" s="16" t="s">
        <v>39</v>
      </c>
      <c r="AF301" s="16" t="s">
        <v>39</v>
      </c>
      <c r="AG301" s="16" t="s">
        <v>39</v>
      </c>
      <c r="AH301" s="16" t="s">
        <v>39</v>
      </c>
      <c r="AI301" s="16" t="s">
        <v>39</v>
      </c>
      <c r="AJ301" s="16" t="s">
        <v>39</v>
      </c>
      <c r="AL301" s="16" t="s">
        <v>39</v>
      </c>
      <c r="AM301" s="16" t="s">
        <v>39</v>
      </c>
      <c r="AN301" s="16" t="str">
        <f>IFERROR(VLOOKUP($P301,'Kredieten productgroepen functi'!$C:$M,6,FALSE),"n.v.t.")</f>
        <v>1201</v>
      </c>
      <c r="AO301" s="16" t="str">
        <f>IFERROR(VLOOKUP($P301,'Kredieten productgroepen functi'!$C:$M,7,FALSE),"n.v.t.")</f>
        <v>Kabinetszaken</v>
      </c>
      <c r="AP301" s="16" t="str">
        <f>IFERROR(VLOOKUP($P301,'Kredieten productgroepen functi'!$C:$M,8,FALSE),"n.v.t.")</f>
        <v>12</v>
      </c>
      <c r="AQ301" s="16" t="str">
        <f>IFERROR(VLOOKUP($P301,'Kredieten productgroepen functi'!$C:$M,9,FALSE),"n.v.t.")</f>
        <v>Kabinetszaken</v>
      </c>
      <c r="AR301" s="16" t="str">
        <f>IFERROR(VLOOKUP($P301,'Kredieten productgroepen functi'!$C:$M,10,FALSE),"n.v.t.")</f>
        <v>1</v>
      </c>
      <c r="AS301" s="16" t="str">
        <f>IFERROR(VLOOKUP($P301,'Kredieten productgroepen functi'!$C:$M,11,FALSE),"n.v.t.")</f>
        <v>Algemeen bestuur</v>
      </c>
      <c r="AT301" s="16" t="str">
        <f t="shared" si="17"/>
        <v>Baten</v>
      </c>
      <c r="AU301" s="16" t="str">
        <f>IFERROR(VLOOKUP($R301,Kostensoorten!$C:$J,7,FALSE),"n.v.t.")</f>
        <v>4.0.1</v>
      </c>
      <c r="AV301" s="16" t="str">
        <f>IFERROR(VLOOKUP($R301,Kostensoorten!$C:$J,8,FALSE),"n.v.t.")</f>
        <v>Inkomensoverdrachten van overh</v>
      </c>
    </row>
    <row r="302" spans="1:48">
      <c r="A302" s="16" t="s">
        <v>39</v>
      </c>
      <c r="B302" s="16" t="s">
        <v>39</v>
      </c>
      <c r="C302" s="16" t="s">
        <v>39</v>
      </c>
      <c r="D302" s="16" t="s">
        <v>39</v>
      </c>
      <c r="E302" s="16" t="s">
        <v>39</v>
      </c>
      <c r="F302" s="2" t="s">
        <v>9103</v>
      </c>
      <c r="G302" s="2" t="s">
        <v>39</v>
      </c>
      <c r="H302" s="2" t="s">
        <v>39</v>
      </c>
      <c r="I302" s="18">
        <v>428815.16</v>
      </c>
      <c r="J302" s="16" t="s">
        <v>39</v>
      </c>
      <c r="K302" s="16" t="s">
        <v>39</v>
      </c>
      <c r="L302" s="16" t="s">
        <v>39</v>
      </c>
      <c r="M302" s="16" t="s">
        <v>39</v>
      </c>
      <c r="N302" s="16" t="s">
        <v>39</v>
      </c>
      <c r="O302" s="16" t="s">
        <v>39</v>
      </c>
      <c r="P302" s="16" t="str">
        <f t="shared" si="15"/>
        <v>613000</v>
      </c>
      <c r="Q302" s="16" t="str">
        <f>IFERROR(VLOOKUP($P302,'Kredieten productgroepen functi'!$C:$M,2,FALSE),"n.v.t.")</f>
        <v>Apparaatskosten Best.Org.</v>
      </c>
      <c r="R302" s="16" t="str">
        <f t="shared" si="16"/>
        <v>482000</v>
      </c>
      <c r="S302" s="16" t="str">
        <f>IFERROR(VLOOKUP($R302,Kostensoorten!$C:$J,2,FALSE),"n.v.t.")</f>
        <v>Directe apparaatskosten</v>
      </c>
      <c r="T302" s="16" t="s">
        <v>39</v>
      </c>
      <c r="U302" s="16" t="s">
        <v>39</v>
      </c>
      <c r="V302" s="16" t="s">
        <v>39</v>
      </c>
      <c r="W302" s="16" t="s">
        <v>39</v>
      </c>
      <c r="X302" s="16" t="s">
        <v>39</v>
      </c>
      <c r="Y302" s="16" t="s">
        <v>39</v>
      </c>
      <c r="Z302" s="16" t="s">
        <v>39</v>
      </c>
      <c r="AA302" s="16" t="s">
        <v>39</v>
      </c>
      <c r="AB302" s="16" t="s">
        <v>39</v>
      </c>
      <c r="AC302" s="16" t="s">
        <v>39</v>
      </c>
      <c r="AD302" s="16" t="s">
        <v>39</v>
      </c>
      <c r="AE302" s="16" t="s">
        <v>39</v>
      </c>
      <c r="AF302" s="16" t="s">
        <v>39</v>
      </c>
      <c r="AG302" s="16" t="s">
        <v>39</v>
      </c>
      <c r="AH302" s="16" t="s">
        <v>39</v>
      </c>
      <c r="AI302" s="16" t="s">
        <v>39</v>
      </c>
      <c r="AJ302" s="16" t="s">
        <v>39</v>
      </c>
      <c r="AL302" s="16" t="s">
        <v>39</v>
      </c>
      <c r="AM302" s="16" t="s">
        <v>39</v>
      </c>
      <c r="AN302" s="16" t="str">
        <f>IFERROR(VLOOKUP($P302,'Kredieten productgroepen functi'!$C:$M,6,FALSE),"n.v.t.")</f>
        <v>1301</v>
      </c>
      <c r="AO302" s="16" t="str">
        <f>IFERROR(VLOOKUP($P302,'Kredieten productgroepen functi'!$C:$M,7,FALSE),"n.v.t.")</f>
        <v>Bestuurlijke organisatie</v>
      </c>
      <c r="AP302" s="16" t="str">
        <f>IFERROR(VLOOKUP($P302,'Kredieten productgroepen functi'!$C:$M,8,FALSE),"n.v.t.")</f>
        <v>13</v>
      </c>
      <c r="AQ302" s="16" t="str">
        <f>IFERROR(VLOOKUP($P302,'Kredieten productgroepen functi'!$C:$M,9,FALSE),"n.v.t.")</f>
        <v>Bestuurlijke organisatie</v>
      </c>
      <c r="AR302" s="16" t="str">
        <f>IFERROR(VLOOKUP($P302,'Kredieten productgroepen functi'!$C:$M,10,FALSE),"n.v.t.")</f>
        <v>1</v>
      </c>
      <c r="AS302" s="16" t="str">
        <f>IFERROR(VLOOKUP($P302,'Kredieten productgroepen functi'!$C:$M,11,FALSE),"n.v.t.")</f>
        <v>Algemeen bestuur</v>
      </c>
      <c r="AT302" s="16" t="str">
        <f t="shared" si="17"/>
        <v>Lasten</v>
      </c>
      <c r="AU302" s="16" t="str">
        <f>IFERROR(VLOOKUP($R302,Kostensoorten!$C:$J,7,FALSE),"n.v.t.")</f>
        <v>8.2</v>
      </c>
      <c r="AV302" s="16" t="str">
        <f>IFERROR(VLOOKUP($R302,Kostensoorten!$C:$J,8,FALSE),"n.v.t.")</f>
        <v>Overige verrekeningen</v>
      </c>
    </row>
    <row r="303" spans="1:48">
      <c r="A303" s="16" t="s">
        <v>39</v>
      </c>
      <c r="B303" s="16" t="s">
        <v>39</v>
      </c>
      <c r="C303" s="16" t="s">
        <v>39</v>
      </c>
      <c r="D303" s="16" t="s">
        <v>39</v>
      </c>
      <c r="E303" s="16" t="s">
        <v>39</v>
      </c>
      <c r="F303" s="2" t="s">
        <v>9104</v>
      </c>
      <c r="G303" s="2" t="s">
        <v>39</v>
      </c>
      <c r="H303" s="2" t="s">
        <v>39</v>
      </c>
      <c r="I303" s="18">
        <v>335311.28000000003</v>
      </c>
      <c r="J303" s="16" t="s">
        <v>39</v>
      </c>
      <c r="K303" s="16" t="s">
        <v>39</v>
      </c>
      <c r="L303" s="16" t="s">
        <v>39</v>
      </c>
      <c r="M303" s="16" t="s">
        <v>39</v>
      </c>
      <c r="N303" s="16" t="s">
        <v>39</v>
      </c>
      <c r="O303" s="16" t="s">
        <v>39</v>
      </c>
      <c r="P303" s="16" t="str">
        <f t="shared" si="15"/>
        <v>613000</v>
      </c>
      <c r="Q303" s="16" t="str">
        <f>IFERROR(VLOOKUP($P303,'Kredieten productgroepen functi'!$C:$M,2,FALSE),"n.v.t.")</f>
        <v>Apparaatskosten Best.Org.</v>
      </c>
      <c r="R303" s="16" t="str">
        <f t="shared" si="16"/>
        <v>482010</v>
      </c>
      <c r="S303" s="16" t="str">
        <f>IFERROR(VLOOKUP($R303,Kostensoorten!$C:$J,2,FALSE),"n.v.t.")</f>
        <v>Overhead</v>
      </c>
      <c r="T303" s="16" t="s">
        <v>39</v>
      </c>
      <c r="U303" s="16" t="s">
        <v>39</v>
      </c>
      <c r="V303" s="16" t="s">
        <v>39</v>
      </c>
      <c r="W303" s="16" t="s">
        <v>39</v>
      </c>
      <c r="X303" s="16" t="s">
        <v>39</v>
      </c>
      <c r="Y303" s="16" t="s">
        <v>39</v>
      </c>
      <c r="Z303" s="16" t="s">
        <v>39</v>
      </c>
      <c r="AA303" s="16" t="s">
        <v>39</v>
      </c>
      <c r="AB303" s="16" t="s">
        <v>39</v>
      </c>
      <c r="AC303" s="16" t="s">
        <v>39</v>
      </c>
      <c r="AD303" s="16" t="s">
        <v>39</v>
      </c>
      <c r="AE303" s="16" t="s">
        <v>39</v>
      </c>
      <c r="AF303" s="16" t="s">
        <v>39</v>
      </c>
      <c r="AG303" s="16" t="s">
        <v>39</v>
      </c>
      <c r="AH303" s="16" t="s">
        <v>39</v>
      </c>
      <c r="AI303" s="16" t="s">
        <v>39</v>
      </c>
      <c r="AJ303" s="16" t="s">
        <v>39</v>
      </c>
      <c r="AL303" s="16" t="s">
        <v>39</v>
      </c>
      <c r="AM303" s="16" t="s">
        <v>39</v>
      </c>
      <c r="AN303" s="16" t="str">
        <f>IFERROR(VLOOKUP($P303,'Kredieten productgroepen functi'!$C:$M,6,FALSE),"n.v.t.")</f>
        <v>1301</v>
      </c>
      <c r="AO303" s="16" t="str">
        <f>IFERROR(VLOOKUP($P303,'Kredieten productgroepen functi'!$C:$M,7,FALSE),"n.v.t.")</f>
        <v>Bestuurlijke organisatie</v>
      </c>
      <c r="AP303" s="16" t="str">
        <f>IFERROR(VLOOKUP($P303,'Kredieten productgroepen functi'!$C:$M,8,FALSE),"n.v.t.")</f>
        <v>13</v>
      </c>
      <c r="AQ303" s="16" t="str">
        <f>IFERROR(VLOOKUP($P303,'Kredieten productgroepen functi'!$C:$M,9,FALSE),"n.v.t.")</f>
        <v>Bestuurlijke organisatie</v>
      </c>
      <c r="AR303" s="16" t="str">
        <f>IFERROR(VLOOKUP($P303,'Kredieten productgroepen functi'!$C:$M,10,FALSE),"n.v.t.")</f>
        <v>1</v>
      </c>
      <c r="AS303" s="16" t="str">
        <f>IFERROR(VLOOKUP($P303,'Kredieten productgroepen functi'!$C:$M,11,FALSE),"n.v.t.")</f>
        <v>Algemeen bestuur</v>
      </c>
      <c r="AT303" s="16" t="str">
        <f t="shared" si="17"/>
        <v>Lasten</v>
      </c>
      <c r="AU303" s="16" t="str">
        <f>IFERROR(VLOOKUP($R303,Kostensoorten!$C:$J,7,FALSE),"n.v.t.")</f>
        <v>8.2</v>
      </c>
      <c r="AV303" s="16" t="str">
        <f>IFERROR(VLOOKUP($R303,Kostensoorten!$C:$J,8,FALSE),"n.v.t.")</f>
        <v>Overige verrekeningen</v>
      </c>
    </row>
    <row r="304" spans="1:48">
      <c r="A304" s="16" t="s">
        <v>39</v>
      </c>
      <c r="B304" s="16" t="s">
        <v>39</v>
      </c>
      <c r="C304" s="16" t="s">
        <v>39</v>
      </c>
      <c r="D304" s="16" t="s">
        <v>39</v>
      </c>
      <c r="E304" s="16" t="s">
        <v>39</v>
      </c>
      <c r="F304" s="2" t="s">
        <v>7446</v>
      </c>
      <c r="G304" s="2" t="s">
        <v>39</v>
      </c>
      <c r="H304" s="2" t="s">
        <v>39</v>
      </c>
      <c r="I304" s="18">
        <v>-11253.9</v>
      </c>
      <c r="J304" s="16" t="s">
        <v>39</v>
      </c>
      <c r="K304" s="16" t="s">
        <v>39</v>
      </c>
      <c r="L304" s="16" t="s">
        <v>39</v>
      </c>
      <c r="M304" s="16" t="s">
        <v>39</v>
      </c>
      <c r="N304" s="16" t="s">
        <v>39</v>
      </c>
      <c r="O304" s="16" t="s">
        <v>39</v>
      </c>
      <c r="P304" s="16" t="str">
        <f t="shared" si="15"/>
        <v>613099</v>
      </c>
      <c r="Q304" s="16" t="str">
        <f>IFERROR(VLOOKUP($P304,'Kredieten productgroepen functi'!$C:$M,2,FALSE),"n.v.t.")</f>
        <v>Voorgaande jaren best. organisatie</v>
      </c>
      <c r="R304" s="16" t="str">
        <f t="shared" si="16"/>
        <v>423131</v>
      </c>
      <c r="S304" s="16" t="str">
        <f>IFERROR(VLOOKUP($R304,Kostensoorten!$C:$J,2,FALSE),"n.v.t.")</f>
        <v>Inhuur personeel</v>
      </c>
      <c r="T304" s="16" t="s">
        <v>39</v>
      </c>
      <c r="U304" s="16" t="s">
        <v>39</v>
      </c>
      <c r="V304" s="16" t="s">
        <v>39</v>
      </c>
      <c r="W304" s="16" t="s">
        <v>39</v>
      </c>
      <c r="X304" s="16" t="s">
        <v>39</v>
      </c>
      <c r="Y304" s="16" t="s">
        <v>39</v>
      </c>
      <c r="Z304" s="16" t="s">
        <v>39</v>
      </c>
      <c r="AA304" s="16" t="s">
        <v>39</v>
      </c>
      <c r="AB304" s="16" t="s">
        <v>39</v>
      </c>
      <c r="AC304" s="16" t="s">
        <v>39</v>
      </c>
      <c r="AD304" s="16" t="s">
        <v>39</v>
      </c>
      <c r="AE304" s="16" t="s">
        <v>39</v>
      </c>
      <c r="AF304" s="16" t="s">
        <v>39</v>
      </c>
      <c r="AG304" s="16" t="s">
        <v>39</v>
      </c>
      <c r="AH304" s="16" t="s">
        <v>39</v>
      </c>
      <c r="AI304" s="16" t="s">
        <v>39</v>
      </c>
      <c r="AJ304" s="16" t="s">
        <v>39</v>
      </c>
      <c r="AL304" s="16" t="s">
        <v>39</v>
      </c>
      <c r="AM304" s="16" t="s">
        <v>39</v>
      </c>
      <c r="AN304" s="16" t="str">
        <f>IFERROR(VLOOKUP($P304,'Kredieten productgroepen functi'!$C:$M,6,FALSE),"n.v.t.")</f>
        <v>1301</v>
      </c>
      <c r="AO304" s="16" t="str">
        <f>IFERROR(VLOOKUP($P304,'Kredieten productgroepen functi'!$C:$M,7,FALSE),"n.v.t.")</f>
        <v>Bestuurlijke organisatie</v>
      </c>
      <c r="AP304" s="16" t="str">
        <f>IFERROR(VLOOKUP($P304,'Kredieten productgroepen functi'!$C:$M,8,FALSE),"n.v.t.")</f>
        <v>13</v>
      </c>
      <c r="AQ304" s="16" t="str">
        <f>IFERROR(VLOOKUP($P304,'Kredieten productgroepen functi'!$C:$M,9,FALSE),"n.v.t.")</f>
        <v>Bestuurlijke organisatie</v>
      </c>
      <c r="AR304" s="16" t="str">
        <f>IFERROR(VLOOKUP($P304,'Kredieten productgroepen functi'!$C:$M,10,FALSE),"n.v.t.")</f>
        <v>1</v>
      </c>
      <c r="AS304" s="16" t="str">
        <f>IFERROR(VLOOKUP($P304,'Kredieten productgroepen functi'!$C:$M,11,FALSE),"n.v.t.")</f>
        <v>Algemeen bestuur</v>
      </c>
      <c r="AT304" s="16" t="str">
        <f t="shared" si="17"/>
        <v>Lasten</v>
      </c>
      <c r="AU304" s="16" t="str">
        <f>IFERROR(VLOOKUP($R304,Kostensoorten!$C:$J,7,FALSE),"n.v.t.")</f>
        <v>2.3.1</v>
      </c>
      <c r="AV304" s="16" t="str">
        <f>IFERROR(VLOOKUP($R304,Kostensoorten!$C:$J,8,FALSE),"n.v.t.")</f>
        <v>Aankopen niet duurzame goedere</v>
      </c>
    </row>
    <row r="305" spans="1:48">
      <c r="A305" s="16" t="s">
        <v>39</v>
      </c>
      <c r="B305" s="16" t="s">
        <v>39</v>
      </c>
      <c r="C305" s="16" t="s">
        <v>39</v>
      </c>
      <c r="D305" s="16" t="s">
        <v>39</v>
      </c>
      <c r="E305" s="16" t="s">
        <v>39</v>
      </c>
      <c r="F305" s="2" t="s">
        <v>7850</v>
      </c>
      <c r="G305" s="2" t="s">
        <v>39</v>
      </c>
      <c r="H305" s="2" t="s">
        <v>39</v>
      </c>
      <c r="I305" s="18">
        <v>483.04</v>
      </c>
      <c r="J305" s="16" t="s">
        <v>39</v>
      </c>
      <c r="K305" s="16" t="s">
        <v>39</v>
      </c>
      <c r="L305" s="16" t="s">
        <v>39</v>
      </c>
      <c r="M305" s="16" t="s">
        <v>39</v>
      </c>
      <c r="N305" s="16" t="s">
        <v>39</v>
      </c>
      <c r="O305" s="16" t="s">
        <v>39</v>
      </c>
      <c r="P305" s="16" t="str">
        <f t="shared" si="15"/>
        <v>613102</v>
      </c>
      <c r="Q305" s="16" t="str">
        <f>IFERROR(VLOOKUP($P305,'Kredieten productgroepen functi'!$C:$M,2,FALSE),"n.v.t.")</f>
        <v>Lidmaatschappen</v>
      </c>
      <c r="R305" s="16" t="str">
        <f t="shared" si="16"/>
        <v>423086</v>
      </c>
      <c r="S305" s="16" t="str">
        <f>IFERROR(VLOOKUP($R305,Kostensoorten!$C:$J,2,FALSE),"n.v.t.")</f>
        <v>Inschr geld beroepreg. vakliterat</v>
      </c>
      <c r="T305" s="16" t="s">
        <v>39</v>
      </c>
      <c r="U305" s="16" t="s">
        <v>39</v>
      </c>
      <c r="V305" s="16" t="s">
        <v>39</v>
      </c>
      <c r="W305" s="16" t="s">
        <v>39</v>
      </c>
      <c r="X305" s="16" t="s">
        <v>39</v>
      </c>
      <c r="Y305" s="16" t="s">
        <v>39</v>
      </c>
      <c r="Z305" s="16" t="s">
        <v>39</v>
      </c>
      <c r="AA305" s="16" t="s">
        <v>39</v>
      </c>
      <c r="AB305" s="16" t="s">
        <v>39</v>
      </c>
      <c r="AC305" s="16" t="s">
        <v>39</v>
      </c>
      <c r="AD305" s="16" t="s">
        <v>39</v>
      </c>
      <c r="AE305" s="16" t="s">
        <v>39</v>
      </c>
      <c r="AF305" s="16" t="s">
        <v>39</v>
      </c>
      <c r="AG305" s="16" t="s">
        <v>39</v>
      </c>
      <c r="AH305" s="16" t="s">
        <v>39</v>
      </c>
      <c r="AI305" s="16" t="s">
        <v>39</v>
      </c>
      <c r="AJ305" s="16" t="s">
        <v>39</v>
      </c>
      <c r="AL305" s="16" t="s">
        <v>39</v>
      </c>
      <c r="AM305" s="16" t="s">
        <v>39</v>
      </c>
      <c r="AN305" s="16" t="str">
        <f>IFERROR(VLOOKUP($P305,'Kredieten productgroepen functi'!$C:$M,6,FALSE),"n.v.t.")</f>
        <v>1301</v>
      </c>
      <c r="AO305" s="16" t="str">
        <f>IFERROR(VLOOKUP($P305,'Kredieten productgroepen functi'!$C:$M,7,FALSE),"n.v.t.")</f>
        <v>Bestuurlijke organisatie</v>
      </c>
      <c r="AP305" s="16" t="str">
        <f>IFERROR(VLOOKUP($P305,'Kredieten productgroepen functi'!$C:$M,8,FALSE),"n.v.t.")</f>
        <v>13</v>
      </c>
      <c r="AQ305" s="16" t="str">
        <f>IFERROR(VLOOKUP($P305,'Kredieten productgroepen functi'!$C:$M,9,FALSE),"n.v.t.")</f>
        <v>Bestuurlijke organisatie</v>
      </c>
      <c r="AR305" s="16" t="str">
        <f>IFERROR(VLOOKUP($P305,'Kredieten productgroepen functi'!$C:$M,10,FALSE),"n.v.t.")</f>
        <v>1</v>
      </c>
      <c r="AS305" s="16" t="str">
        <f>IFERROR(VLOOKUP($P305,'Kredieten productgroepen functi'!$C:$M,11,FALSE),"n.v.t.")</f>
        <v>Algemeen bestuur</v>
      </c>
      <c r="AT305" s="16" t="str">
        <f t="shared" si="17"/>
        <v>Lasten</v>
      </c>
      <c r="AU305" s="16" t="str">
        <f>IFERROR(VLOOKUP($R305,Kostensoorten!$C:$J,7,FALSE),"n.v.t.")</f>
        <v>2.3.1</v>
      </c>
      <c r="AV305" s="16" t="str">
        <f>IFERROR(VLOOKUP($R305,Kostensoorten!$C:$J,8,FALSE),"n.v.t.")</f>
        <v>Aankopen niet duurzame goedere</v>
      </c>
    </row>
    <row r="306" spans="1:48">
      <c r="A306" s="16" t="s">
        <v>39</v>
      </c>
      <c r="B306" s="16" t="s">
        <v>39</v>
      </c>
      <c r="C306" s="16" t="s">
        <v>39</v>
      </c>
      <c r="D306" s="16" t="s">
        <v>39</v>
      </c>
      <c r="E306" s="16" t="s">
        <v>39</v>
      </c>
      <c r="F306" s="2" t="s">
        <v>7851</v>
      </c>
      <c r="G306" s="2" t="s">
        <v>39</v>
      </c>
      <c r="H306" s="2" t="s">
        <v>39</v>
      </c>
      <c r="I306" s="18">
        <v>161.16</v>
      </c>
      <c r="J306" s="16" t="s">
        <v>39</v>
      </c>
      <c r="K306" s="16" t="s">
        <v>39</v>
      </c>
      <c r="L306" s="16" t="s">
        <v>39</v>
      </c>
      <c r="M306" s="16" t="s">
        <v>39</v>
      </c>
      <c r="N306" s="16" t="s">
        <v>39</v>
      </c>
      <c r="O306" s="16" t="s">
        <v>39</v>
      </c>
      <c r="P306" s="16" t="str">
        <f t="shared" si="15"/>
        <v>613102</v>
      </c>
      <c r="Q306" s="16" t="str">
        <f>IFERROR(VLOOKUP($P306,'Kredieten productgroepen functi'!$C:$M,2,FALSE),"n.v.t.")</f>
        <v>Lidmaatschappen</v>
      </c>
      <c r="R306" s="16" t="str">
        <f t="shared" si="16"/>
        <v>423139</v>
      </c>
      <c r="S306" s="16" t="str">
        <f>IFERROR(VLOOKUP($R306,Kostensoorten!$C:$J,2,FALSE),"n.v.t.")</f>
        <v>Overige diensten van derden</v>
      </c>
      <c r="T306" s="16" t="s">
        <v>39</v>
      </c>
      <c r="U306" s="16" t="s">
        <v>39</v>
      </c>
      <c r="V306" s="16" t="s">
        <v>39</v>
      </c>
      <c r="W306" s="16" t="s">
        <v>39</v>
      </c>
      <c r="X306" s="16" t="s">
        <v>39</v>
      </c>
      <c r="Y306" s="16" t="s">
        <v>39</v>
      </c>
      <c r="Z306" s="16" t="s">
        <v>39</v>
      </c>
      <c r="AA306" s="16" t="s">
        <v>39</v>
      </c>
      <c r="AB306" s="16" t="s">
        <v>39</v>
      </c>
      <c r="AC306" s="16" t="s">
        <v>39</v>
      </c>
      <c r="AD306" s="16" t="s">
        <v>39</v>
      </c>
      <c r="AE306" s="16" t="s">
        <v>39</v>
      </c>
      <c r="AF306" s="16" t="s">
        <v>39</v>
      </c>
      <c r="AG306" s="16" t="s">
        <v>39</v>
      </c>
      <c r="AH306" s="16" t="s">
        <v>39</v>
      </c>
      <c r="AI306" s="16" t="s">
        <v>39</v>
      </c>
      <c r="AJ306" s="16" t="s">
        <v>39</v>
      </c>
      <c r="AL306" s="16" t="s">
        <v>39</v>
      </c>
      <c r="AM306" s="16" t="s">
        <v>39</v>
      </c>
      <c r="AN306" s="16" t="str">
        <f>IFERROR(VLOOKUP($P306,'Kredieten productgroepen functi'!$C:$M,6,FALSE),"n.v.t.")</f>
        <v>1301</v>
      </c>
      <c r="AO306" s="16" t="str">
        <f>IFERROR(VLOOKUP($P306,'Kredieten productgroepen functi'!$C:$M,7,FALSE),"n.v.t.")</f>
        <v>Bestuurlijke organisatie</v>
      </c>
      <c r="AP306" s="16" t="str">
        <f>IFERROR(VLOOKUP($P306,'Kredieten productgroepen functi'!$C:$M,8,FALSE),"n.v.t.")</f>
        <v>13</v>
      </c>
      <c r="AQ306" s="16" t="str">
        <f>IFERROR(VLOOKUP($P306,'Kredieten productgroepen functi'!$C:$M,9,FALSE),"n.v.t.")</f>
        <v>Bestuurlijke organisatie</v>
      </c>
      <c r="AR306" s="16" t="str">
        <f>IFERROR(VLOOKUP($P306,'Kredieten productgroepen functi'!$C:$M,10,FALSE),"n.v.t.")</f>
        <v>1</v>
      </c>
      <c r="AS306" s="16" t="str">
        <f>IFERROR(VLOOKUP($P306,'Kredieten productgroepen functi'!$C:$M,11,FALSE),"n.v.t.")</f>
        <v>Algemeen bestuur</v>
      </c>
      <c r="AT306" s="16" t="str">
        <f t="shared" si="17"/>
        <v>Lasten</v>
      </c>
      <c r="AU306" s="16" t="str">
        <f>IFERROR(VLOOKUP($R306,Kostensoorten!$C:$J,7,FALSE),"n.v.t.")</f>
        <v>2.3.1</v>
      </c>
      <c r="AV306" s="16" t="str">
        <f>IFERROR(VLOOKUP($R306,Kostensoorten!$C:$J,8,FALSE),"n.v.t.")</f>
        <v>Aankopen niet duurzame goedere</v>
      </c>
    </row>
    <row r="307" spans="1:48">
      <c r="A307" s="16" t="s">
        <v>39</v>
      </c>
      <c r="B307" s="16" t="s">
        <v>39</v>
      </c>
      <c r="C307" s="16" t="s">
        <v>39</v>
      </c>
      <c r="D307" s="16" t="s">
        <v>39</v>
      </c>
      <c r="E307" s="16" t="s">
        <v>39</v>
      </c>
      <c r="F307" s="2" t="s">
        <v>7852</v>
      </c>
      <c r="G307" s="2" t="s">
        <v>39</v>
      </c>
      <c r="H307" s="2" t="s">
        <v>39</v>
      </c>
      <c r="I307" s="18">
        <v>56</v>
      </c>
      <c r="J307" s="16" t="s">
        <v>39</v>
      </c>
      <c r="K307" s="16" t="s">
        <v>39</v>
      </c>
      <c r="L307" s="16" t="s">
        <v>39</v>
      </c>
      <c r="M307" s="16" t="s">
        <v>39</v>
      </c>
      <c r="N307" s="16" t="s">
        <v>39</v>
      </c>
      <c r="O307" s="16" t="s">
        <v>39</v>
      </c>
      <c r="P307" s="16" t="str">
        <f t="shared" si="15"/>
        <v>613103</v>
      </c>
      <c r="Q307" s="16" t="str">
        <f>IFERROR(VLOOKUP($P307,'Kredieten productgroepen functi'!$C:$M,2,FALSE),"n.v.t.")</f>
        <v>Deregulering</v>
      </c>
      <c r="R307" s="16" t="str">
        <f t="shared" si="16"/>
        <v>423170</v>
      </c>
      <c r="S307" s="16" t="str">
        <f>IFERROR(VLOOKUP($R307,Kostensoorten!$C:$J,2,FALSE),"n.v.t.")</f>
        <v>Werklunch/diner zakelijke relaties</v>
      </c>
      <c r="T307" s="16" t="s">
        <v>39</v>
      </c>
      <c r="U307" s="16" t="s">
        <v>39</v>
      </c>
      <c r="V307" s="16" t="s">
        <v>39</v>
      </c>
      <c r="W307" s="16" t="s">
        <v>39</v>
      </c>
      <c r="X307" s="16" t="s">
        <v>39</v>
      </c>
      <c r="Y307" s="16" t="s">
        <v>39</v>
      </c>
      <c r="Z307" s="16" t="s">
        <v>39</v>
      </c>
      <c r="AA307" s="16" t="s">
        <v>39</v>
      </c>
      <c r="AB307" s="16" t="s">
        <v>39</v>
      </c>
      <c r="AC307" s="16" t="s">
        <v>39</v>
      </c>
      <c r="AD307" s="16" t="s">
        <v>39</v>
      </c>
      <c r="AE307" s="16" t="s">
        <v>39</v>
      </c>
      <c r="AF307" s="16" t="s">
        <v>39</v>
      </c>
      <c r="AG307" s="16" t="s">
        <v>39</v>
      </c>
      <c r="AH307" s="16" t="s">
        <v>39</v>
      </c>
      <c r="AI307" s="16" t="s">
        <v>39</v>
      </c>
      <c r="AJ307" s="16" t="s">
        <v>39</v>
      </c>
      <c r="AL307" s="16" t="s">
        <v>39</v>
      </c>
      <c r="AM307" s="16" t="s">
        <v>39</v>
      </c>
      <c r="AN307" s="16" t="str">
        <f>IFERROR(VLOOKUP($P307,'Kredieten productgroepen functi'!$C:$M,6,FALSE),"n.v.t.")</f>
        <v>1301</v>
      </c>
      <c r="AO307" s="16" t="str">
        <f>IFERROR(VLOOKUP($P307,'Kredieten productgroepen functi'!$C:$M,7,FALSE),"n.v.t.")</f>
        <v>Bestuurlijke organisatie</v>
      </c>
      <c r="AP307" s="16" t="str">
        <f>IFERROR(VLOOKUP($P307,'Kredieten productgroepen functi'!$C:$M,8,FALSE),"n.v.t.")</f>
        <v>13</v>
      </c>
      <c r="AQ307" s="16" t="str">
        <f>IFERROR(VLOOKUP($P307,'Kredieten productgroepen functi'!$C:$M,9,FALSE),"n.v.t.")</f>
        <v>Bestuurlijke organisatie</v>
      </c>
      <c r="AR307" s="16" t="str">
        <f>IFERROR(VLOOKUP($P307,'Kredieten productgroepen functi'!$C:$M,10,FALSE),"n.v.t.")</f>
        <v>1</v>
      </c>
      <c r="AS307" s="16" t="str">
        <f>IFERROR(VLOOKUP($P307,'Kredieten productgroepen functi'!$C:$M,11,FALSE),"n.v.t.")</f>
        <v>Algemeen bestuur</v>
      </c>
      <c r="AT307" s="16" t="str">
        <f t="shared" si="17"/>
        <v>Lasten</v>
      </c>
      <c r="AU307" s="16" t="str">
        <f>IFERROR(VLOOKUP($R307,Kostensoorten!$C:$J,7,FALSE),"n.v.t.")</f>
        <v>2.3.1</v>
      </c>
      <c r="AV307" s="16" t="str">
        <f>IFERROR(VLOOKUP($R307,Kostensoorten!$C:$J,8,FALSE),"n.v.t.")</f>
        <v>Aankopen niet duurzame goedere</v>
      </c>
    </row>
    <row r="308" spans="1:48">
      <c r="A308" s="16" t="s">
        <v>39</v>
      </c>
      <c r="B308" s="16" t="s">
        <v>39</v>
      </c>
      <c r="C308" s="16" t="s">
        <v>39</v>
      </c>
      <c r="D308" s="16" t="s">
        <v>39</v>
      </c>
      <c r="E308" s="16" t="s">
        <v>39</v>
      </c>
      <c r="F308" s="2" t="s">
        <v>9105</v>
      </c>
      <c r="G308" s="2" t="s">
        <v>39</v>
      </c>
      <c r="H308" s="2" t="s">
        <v>39</v>
      </c>
      <c r="I308" s="18">
        <v>2.98</v>
      </c>
      <c r="J308" s="16" t="s">
        <v>39</v>
      </c>
      <c r="K308" s="16" t="s">
        <v>39</v>
      </c>
      <c r="L308" s="16" t="s">
        <v>39</v>
      </c>
      <c r="M308" s="16" t="s">
        <v>39</v>
      </c>
      <c r="N308" s="16" t="s">
        <v>39</v>
      </c>
      <c r="O308" s="16" t="s">
        <v>39</v>
      </c>
      <c r="P308" s="16" t="str">
        <f t="shared" si="15"/>
        <v>613103</v>
      </c>
      <c r="Q308" s="16" t="str">
        <f>IFERROR(VLOOKUP($P308,'Kredieten productgroepen functi'!$C:$M,2,FALSE),"n.v.t.")</f>
        <v>Deregulering</v>
      </c>
      <c r="R308" s="16" t="str">
        <f t="shared" si="16"/>
        <v>423178</v>
      </c>
      <c r="S308" s="16" t="str">
        <f>IFERROR(VLOOKUP($R308,Kostensoorten!$C:$J,2,FALSE),"n.v.t.")</f>
        <v>Consumpties op werkplek</v>
      </c>
      <c r="T308" s="16" t="s">
        <v>39</v>
      </c>
      <c r="U308" s="16" t="s">
        <v>39</v>
      </c>
      <c r="V308" s="16" t="s">
        <v>39</v>
      </c>
      <c r="W308" s="16" t="s">
        <v>39</v>
      </c>
      <c r="X308" s="16" t="s">
        <v>39</v>
      </c>
      <c r="Y308" s="16" t="s">
        <v>39</v>
      </c>
      <c r="Z308" s="16" t="s">
        <v>39</v>
      </c>
      <c r="AA308" s="16" t="s">
        <v>39</v>
      </c>
      <c r="AB308" s="16" t="s">
        <v>39</v>
      </c>
      <c r="AC308" s="16" t="s">
        <v>39</v>
      </c>
      <c r="AD308" s="16" t="s">
        <v>39</v>
      </c>
      <c r="AE308" s="16" t="s">
        <v>39</v>
      </c>
      <c r="AF308" s="16" t="s">
        <v>39</v>
      </c>
      <c r="AG308" s="16" t="s">
        <v>39</v>
      </c>
      <c r="AH308" s="16" t="s">
        <v>39</v>
      </c>
      <c r="AI308" s="16" t="s">
        <v>39</v>
      </c>
      <c r="AJ308" s="16" t="s">
        <v>39</v>
      </c>
      <c r="AL308" s="16" t="s">
        <v>39</v>
      </c>
      <c r="AM308" s="16" t="s">
        <v>39</v>
      </c>
      <c r="AN308" s="16" t="str">
        <f>IFERROR(VLOOKUP($P308,'Kredieten productgroepen functi'!$C:$M,6,FALSE),"n.v.t.")</f>
        <v>1301</v>
      </c>
      <c r="AO308" s="16" t="str">
        <f>IFERROR(VLOOKUP($P308,'Kredieten productgroepen functi'!$C:$M,7,FALSE),"n.v.t.")</f>
        <v>Bestuurlijke organisatie</v>
      </c>
      <c r="AP308" s="16" t="str">
        <f>IFERROR(VLOOKUP($P308,'Kredieten productgroepen functi'!$C:$M,8,FALSE),"n.v.t.")</f>
        <v>13</v>
      </c>
      <c r="AQ308" s="16" t="str">
        <f>IFERROR(VLOOKUP($P308,'Kredieten productgroepen functi'!$C:$M,9,FALSE),"n.v.t.")</f>
        <v>Bestuurlijke organisatie</v>
      </c>
      <c r="AR308" s="16" t="str">
        <f>IFERROR(VLOOKUP($P308,'Kredieten productgroepen functi'!$C:$M,10,FALSE),"n.v.t.")</f>
        <v>1</v>
      </c>
      <c r="AS308" s="16" t="str">
        <f>IFERROR(VLOOKUP($P308,'Kredieten productgroepen functi'!$C:$M,11,FALSE),"n.v.t.")</f>
        <v>Algemeen bestuur</v>
      </c>
      <c r="AT308" s="16" t="str">
        <f t="shared" si="17"/>
        <v>Lasten</v>
      </c>
      <c r="AU308" s="16" t="str">
        <f>IFERROR(VLOOKUP($R308,Kostensoorten!$C:$J,7,FALSE),"n.v.t.")</f>
        <v>2.3.1</v>
      </c>
      <c r="AV308" s="16" t="str">
        <f>IFERROR(VLOOKUP($R308,Kostensoorten!$C:$J,8,FALSE),"n.v.t.")</f>
        <v>Aankopen niet duurzame goedere</v>
      </c>
    </row>
    <row r="309" spans="1:48">
      <c r="A309" s="16" t="s">
        <v>39</v>
      </c>
      <c r="B309" s="16" t="s">
        <v>39</v>
      </c>
      <c r="C309" s="16" t="s">
        <v>39</v>
      </c>
      <c r="D309" s="16" t="s">
        <v>39</v>
      </c>
      <c r="E309" s="16" t="s">
        <v>39</v>
      </c>
      <c r="F309" s="2" t="s">
        <v>8535</v>
      </c>
      <c r="G309" s="2" t="s">
        <v>39</v>
      </c>
      <c r="H309" s="2" t="s">
        <v>39</v>
      </c>
      <c r="I309" s="18">
        <v>563</v>
      </c>
      <c r="J309" s="16" t="s">
        <v>39</v>
      </c>
      <c r="K309" s="16" t="s">
        <v>39</v>
      </c>
      <c r="L309" s="16" t="s">
        <v>39</v>
      </c>
      <c r="M309" s="16" t="s">
        <v>39</v>
      </c>
      <c r="N309" s="16" t="s">
        <v>39</v>
      </c>
      <c r="O309" s="16" t="s">
        <v>39</v>
      </c>
      <c r="P309" s="16" t="str">
        <f t="shared" si="15"/>
        <v>613104</v>
      </c>
      <c r="Q309" s="16" t="str">
        <f>IFERROR(VLOOKUP($P309,'Kredieten productgroepen functi'!$C:$M,2,FALSE),"n.v.t.")</f>
        <v>Grenzeloos Gunnen</v>
      </c>
      <c r="R309" s="16" t="str">
        <f t="shared" si="16"/>
        <v>422026</v>
      </c>
      <c r="S309" s="16" t="str">
        <f>IFERROR(VLOOKUP($R309,Kostensoorten!$C:$J,2,FALSE),"n.v.t.")</f>
        <v>Aanschaf Vergoeding Tablets</v>
      </c>
      <c r="T309" s="16" t="s">
        <v>39</v>
      </c>
      <c r="U309" s="16" t="s">
        <v>39</v>
      </c>
      <c r="V309" s="16" t="s">
        <v>39</v>
      </c>
      <c r="W309" s="16" t="s">
        <v>39</v>
      </c>
      <c r="X309" s="16" t="s">
        <v>39</v>
      </c>
      <c r="Y309" s="16" t="s">
        <v>39</v>
      </c>
      <c r="Z309" s="16" t="s">
        <v>39</v>
      </c>
      <c r="AA309" s="16" t="s">
        <v>39</v>
      </c>
      <c r="AB309" s="16" t="s">
        <v>39</v>
      </c>
      <c r="AC309" s="16" t="s">
        <v>39</v>
      </c>
      <c r="AD309" s="16" t="s">
        <v>39</v>
      </c>
      <c r="AE309" s="16" t="s">
        <v>39</v>
      </c>
      <c r="AF309" s="16" t="s">
        <v>39</v>
      </c>
      <c r="AG309" s="16" t="s">
        <v>39</v>
      </c>
      <c r="AH309" s="16" t="s">
        <v>39</v>
      </c>
      <c r="AI309" s="16" t="s">
        <v>39</v>
      </c>
      <c r="AJ309" s="16" t="s">
        <v>39</v>
      </c>
      <c r="AL309" s="16" t="s">
        <v>39</v>
      </c>
      <c r="AM309" s="16" t="s">
        <v>39</v>
      </c>
      <c r="AN309" s="16" t="str">
        <f>IFERROR(VLOOKUP($P309,'Kredieten productgroepen functi'!$C:$M,6,FALSE),"n.v.t.")</f>
        <v>1301</v>
      </c>
      <c r="AO309" s="16" t="str">
        <f>IFERROR(VLOOKUP($P309,'Kredieten productgroepen functi'!$C:$M,7,FALSE),"n.v.t.")</f>
        <v>Bestuurlijke organisatie</v>
      </c>
      <c r="AP309" s="16" t="str">
        <f>IFERROR(VLOOKUP($P309,'Kredieten productgroepen functi'!$C:$M,8,FALSE),"n.v.t.")</f>
        <v>13</v>
      </c>
      <c r="AQ309" s="16" t="str">
        <f>IFERROR(VLOOKUP($P309,'Kredieten productgroepen functi'!$C:$M,9,FALSE),"n.v.t.")</f>
        <v>Bestuurlijke organisatie</v>
      </c>
      <c r="AR309" s="16" t="str">
        <f>IFERROR(VLOOKUP($P309,'Kredieten productgroepen functi'!$C:$M,10,FALSE),"n.v.t.")</f>
        <v>1</v>
      </c>
      <c r="AS309" s="16" t="str">
        <f>IFERROR(VLOOKUP($P309,'Kredieten productgroepen functi'!$C:$M,11,FALSE),"n.v.t.")</f>
        <v>Algemeen bestuur</v>
      </c>
      <c r="AT309" s="16" t="str">
        <f t="shared" si="17"/>
        <v>Lasten</v>
      </c>
      <c r="AU309" s="16" t="str">
        <f>IFERROR(VLOOKUP($R309,Kostensoorten!$C:$J,7,FALSE),"n.v.t.")</f>
        <v>2.2</v>
      </c>
      <c r="AV309" s="16" t="str">
        <f>IFERROR(VLOOKUP($R309,Kostensoorten!$C:$J,8,FALSE),"n.v.t.")</f>
        <v>Aankoop van duurzame roerende za</v>
      </c>
    </row>
    <row r="310" spans="1:48">
      <c r="A310" s="16" t="s">
        <v>39</v>
      </c>
      <c r="B310" s="16" t="s">
        <v>39</v>
      </c>
      <c r="C310" s="16" t="s">
        <v>39</v>
      </c>
      <c r="D310" s="16" t="s">
        <v>39</v>
      </c>
      <c r="E310" s="16" t="s">
        <v>39</v>
      </c>
      <c r="F310" s="2" t="s">
        <v>9106</v>
      </c>
      <c r="G310" s="2" t="s">
        <v>39</v>
      </c>
      <c r="H310" s="2" t="s">
        <v>39</v>
      </c>
      <c r="I310" s="18">
        <v>830</v>
      </c>
      <c r="J310" s="16" t="s">
        <v>39</v>
      </c>
      <c r="K310" s="16" t="s">
        <v>39</v>
      </c>
      <c r="L310" s="16" t="s">
        <v>39</v>
      </c>
      <c r="M310" s="16" t="s">
        <v>39</v>
      </c>
      <c r="N310" s="16" t="s">
        <v>39</v>
      </c>
      <c r="O310" s="16" t="s">
        <v>39</v>
      </c>
      <c r="P310" s="16" t="str">
        <f t="shared" si="15"/>
        <v>613104</v>
      </c>
      <c r="Q310" s="16" t="str">
        <f>IFERROR(VLOOKUP($P310,'Kredieten productgroepen functi'!$C:$M,2,FALSE),"n.v.t.")</f>
        <v>Grenzeloos Gunnen</v>
      </c>
      <c r="R310" s="16" t="str">
        <f t="shared" si="16"/>
        <v>423027</v>
      </c>
      <c r="S310" s="16" t="str">
        <f>IFERROR(VLOOKUP($R310,Kostensoorten!$C:$J,2,FALSE),"n.v.t.")</f>
        <v>Telecom aanschaf middelen mobiel</v>
      </c>
      <c r="T310" s="16" t="s">
        <v>39</v>
      </c>
      <c r="U310" s="16" t="s">
        <v>39</v>
      </c>
      <c r="V310" s="16" t="s">
        <v>39</v>
      </c>
      <c r="W310" s="16" t="s">
        <v>39</v>
      </c>
      <c r="X310" s="16" t="s">
        <v>39</v>
      </c>
      <c r="Y310" s="16" t="s">
        <v>39</v>
      </c>
      <c r="Z310" s="16" t="s">
        <v>39</v>
      </c>
      <c r="AA310" s="16" t="s">
        <v>39</v>
      </c>
      <c r="AB310" s="16" t="s">
        <v>39</v>
      </c>
      <c r="AC310" s="16" t="s">
        <v>39</v>
      </c>
      <c r="AD310" s="16" t="s">
        <v>39</v>
      </c>
      <c r="AE310" s="16" t="s">
        <v>39</v>
      </c>
      <c r="AF310" s="16" t="s">
        <v>39</v>
      </c>
      <c r="AG310" s="16" t="s">
        <v>39</v>
      </c>
      <c r="AH310" s="16" t="s">
        <v>39</v>
      </c>
      <c r="AI310" s="16" t="s">
        <v>39</v>
      </c>
      <c r="AJ310" s="16" t="s">
        <v>39</v>
      </c>
      <c r="AL310" s="16" t="s">
        <v>39</v>
      </c>
      <c r="AM310" s="16" t="s">
        <v>39</v>
      </c>
      <c r="AN310" s="16" t="str">
        <f>IFERROR(VLOOKUP($P310,'Kredieten productgroepen functi'!$C:$M,6,FALSE),"n.v.t.")</f>
        <v>1301</v>
      </c>
      <c r="AO310" s="16" t="str">
        <f>IFERROR(VLOOKUP($P310,'Kredieten productgroepen functi'!$C:$M,7,FALSE),"n.v.t.")</f>
        <v>Bestuurlijke organisatie</v>
      </c>
      <c r="AP310" s="16" t="str">
        <f>IFERROR(VLOOKUP($P310,'Kredieten productgroepen functi'!$C:$M,8,FALSE),"n.v.t.")</f>
        <v>13</v>
      </c>
      <c r="AQ310" s="16" t="str">
        <f>IFERROR(VLOOKUP($P310,'Kredieten productgroepen functi'!$C:$M,9,FALSE),"n.v.t.")</f>
        <v>Bestuurlijke organisatie</v>
      </c>
      <c r="AR310" s="16" t="str">
        <f>IFERROR(VLOOKUP($P310,'Kredieten productgroepen functi'!$C:$M,10,FALSE),"n.v.t.")</f>
        <v>1</v>
      </c>
      <c r="AS310" s="16" t="str">
        <f>IFERROR(VLOOKUP($P310,'Kredieten productgroepen functi'!$C:$M,11,FALSE),"n.v.t.")</f>
        <v>Algemeen bestuur</v>
      </c>
      <c r="AT310" s="16" t="str">
        <f t="shared" si="17"/>
        <v>Lasten</v>
      </c>
      <c r="AU310" s="16" t="str">
        <f>IFERROR(VLOOKUP($R310,Kostensoorten!$C:$J,7,FALSE),"n.v.t.")</f>
        <v>2.3.1</v>
      </c>
      <c r="AV310" s="16" t="str">
        <f>IFERROR(VLOOKUP($R310,Kostensoorten!$C:$J,8,FALSE),"n.v.t.")</f>
        <v>Aankopen niet duurzame goedere</v>
      </c>
    </row>
    <row r="311" spans="1:48">
      <c r="A311" s="16" t="s">
        <v>39</v>
      </c>
      <c r="B311" s="16" t="s">
        <v>39</v>
      </c>
      <c r="C311" s="16" t="s">
        <v>39</v>
      </c>
      <c r="D311" s="16" t="s">
        <v>39</v>
      </c>
      <c r="E311" s="16" t="s">
        <v>39</v>
      </c>
      <c r="F311" s="2" t="s">
        <v>9107</v>
      </c>
      <c r="G311" s="2" t="s">
        <v>39</v>
      </c>
      <c r="H311" s="2" t="s">
        <v>39</v>
      </c>
      <c r="I311" s="18">
        <v>750</v>
      </c>
      <c r="J311" s="16" t="s">
        <v>39</v>
      </c>
      <c r="K311" s="16" t="s">
        <v>39</v>
      </c>
      <c r="L311" s="16" t="s">
        <v>39</v>
      </c>
      <c r="M311" s="16" t="s">
        <v>39</v>
      </c>
      <c r="N311" s="16" t="s">
        <v>39</v>
      </c>
      <c r="O311" s="16" t="s">
        <v>39</v>
      </c>
      <c r="P311" s="16" t="str">
        <f t="shared" si="15"/>
        <v>613104</v>
      </c>
      <c r="Q311" s="16" t="str">
        <f>IFERROR(VLOOKUP($P311,'Kredieten productgroepen functi'!$C:$M,2,FALSE),"n.v.t.")</f>
        <v>Grenzeloos Gunnen</v>
      </c>
      <c r="R311" s="16" t="str">
        <f t="shared" si="16"/>
        <v>423070</v>
      </c>
      <c r="S311" s="16" t="str">
        <f>IFERROR(VLOOKUP($R311,Kostensoorten!$C:$J,2,FALSE),"n.v.t.")</f>
        <v>Huren</v>
      </c>
      <c r="T311" s="16" t="s">
        <v>39</v>
      </c>
      <c r="U311" s="16" t="s">
        <v>39</v>
      </c>
      <c r="V311" s="16" t="s">
        <v>39</v>
      </c>
      <c r="W311" s="16" t="s">
        <v>39</v>
      </c>
      <c r="X311" s="16" t="s">
        <v>39</v>
      </c>
      <c r="Y311" s="16" t="s">
        <v>39</v>
      </c>
      <c r="Z311" s="16" t="s">
        <v>39</v>
      </c>
      <c r="AA311" s="16" t="s">
        <v>39</v>
      </c>
      <c r="AB311" s="16" t="s">
        <v>39</v>
      </c>
      <c r="AC311" s="16" t="s">
        <v>39</v>
      </c>
      <c r="AD311" s="16" t="s">
        <v>39</v>
      </c>
      <c r="AE311" s="16" t="s">
        <v>39</v>
      </c>
      <c r="AF311" s="16" t="s">
        <v>39</v>
      </c>
      <c r="AG311" s="16" t="s">
        <v>39</v>
      </c>
      <c r="AH311" s="16" t="s">
        <v>39</v>
      </c>
      <c r="AI311" s="16" t="s">
        <v>39</v>
      </c>
      <c r="AJ311" s="16" t="s">
        <v>39</v>
      </c>
      <c r="AL311" s="16" t="s">
        <v>39</v>
      </c>
      <c r="AM311" s="16" t="s">
        <v>39</v>
      </c>
      <c r="AN311" s="16" t="str">
        <f>IFERROR(VLOOKUP($P311,'Kredieten productgroepen functi'!$C:$M,6,FALSE),"n.v.t.")</f>
        <v>1301</v>
      </c>
      <c r="AO311" s="16" t="str">
        <f>IFERROR(VLOOKUP($P311,'Kredieten productgroepen functi'!$C:$M,7,FALSE),"n.v.t.")</f>
        <v>Bestuurlijke organisatie</v>
      </c>
      <c r="AP311" s="16" t="str">
        <f>IFERROR(VLOOKUP($P311,'Kredieten productgroepen functi'!$C:$M,8,FALSE),"n.v.t.")</f>
        <v>13</v>
      </c>
      <c r="AQ311" s="16" t="str">
        <f>IFERROR(VLOOKUP($P311,'Kredieten productgroepen functi'!$C:$M,9,FALSE),"n.v.t.")</f>
        <v>Bestuurlijke organisatie</v>
      </c>
      <c r="AR311" s="16" t="str">
        <f>IFERROR(VLOOKUP($P311,'Kredieten productgroepen functi'!$C:$M,10,FALSE),"n.v.t.")</f>
        <v>1</v>
      </c>
      <c r="AS311" s="16" t="str">
        <f>IFERROR(VLOOKUP($P311,'Kredieten productgroepen functi'!$C:$M,11,FALSE),"n.v.t.")</f>
        <v>Algemeen bestuur</v>
      </c>
      <c r="AT311" s="16" t="str">
        <f t="shared" si="17"/>
        <v>Lasten</v>
      </c>
      <c r="AU311" s="16" t="str">
        <f>IFERROR(VLOOKUP($R311,Kostensoorten!$C:$J,7,FALSE),"n.v.t.")</f>
        <v>2.3.1</v>
      </c>
      <c r="AV311" s="16" t="str">
        <f>IFERROR(VLOOKUP($R311,Kostensoorten!$C:$J,8,FALSE),"n.v.t.")</f>
        <v>Aankopen niet duurzame goedere</v>
      </c>
    </row>
    <row r="312" spans="1:48">
      <c r="A312" s="16" t="s">
        <v>39</v>
      </c>
      <c r="B312" s="16" t="s">
        <v>39</v>
      </c>
      <c r="C312" s="16" t="s">
        <v>39</v>
      </c>
      <c r="D312" s="16" t="s">
        <v>39</v>
      </c>
      <c r="E312" s="16" t="s">
        <v>39</v>
      </c>
      <c r="F312" s="2" t="s">
        <v>9108</v>
      </c>
      <c r="G312" s="2" t="s">
        <v>39</v>
      </c>
      <c r="H312" s="2" t="s">
        <v>39</v>
      </c>
      <c r="I312" s="18">
        <v>11.37</v>
      </c>
      <c r="J312" s="16" t="s">
        <v>39</v>
      </c>
      <c r="K312" s="16" t="s">
        <v>39</v>
      </c>
      <c r="L312" s="16" t="s">
        <v>39</v>
      </c>
      <c r="M312" s="16" t="s">
        <v>39</v>
      </c>
      <c r="N312" s="16" t="s">
        <v>39</v>
      </c>
      <c r="O312" s="16" t="s">
        <v>39</v>
      </c>
      <c r="P312" s="16" t="str">
        <f t="shared" si="15"/>
        <v>613104</v>
      </c>
      <c r="Q312" s="16" t="str">
        <f>IFERROR(VLOOKUP($P312,'Kredieten productgroepen functi'!$C:$M,2,FALSE),"n.v.t.")</f>
        <v>Grenzeloos Gunnen</v>
      </c>
      <c r="R312" s="16" t="str">
        <f t="shared" si="16"/>
        <v>423080</v>
      </c>
      <c r="S312" s="16" t="str">
        <f>IFERROR(VLOOKUP($R312,Kostensoorten!$C:$J,2,FALSE),"n.v.t.")</f>
        <v>Kantoorartikelen</v>
      </c>
      <c r="T312" s="16" t="s">
        <v>39</v>
      </c>
      <c r="U312" s="16" t="s">
        <v>39</v>
      </c>
      <c r="V312" s="16" t="s">
        <v>39</v>
      </c>
      <c r="W312" s="16" t="s">
        <v>39</v>
      </c>
      <c r="X312" s="16" t="s">
        <v>39</v>
      </c>
      <c r="Y312" s="16" t="s">
        <v>39</v>
      </c>
      <c r="Z312" s="16" t="s">
        <v>39</v>
      </c>
      <c r="AA312" s="16" t="s">
        <v>39</v>
      </c>
      <c r="AB312" s="16" t="s">
        <v>39</v>
      </c>
      <c r="AC312" s="16" t="s">
        <v>39</v>
      </c>
      <c r="AD312" s="16" t="s">
        <v>39</v>
      </c>
      <c r="AE312" s="16" t="s">
        <v>39</v>
      </c>
      <c r="AF312" s="16" t="s">
        <v>39</v>
      </c>
      <c r="AG312" s="16" t="s">
        <v>39</v>
      </c>
      <c r="AH312" s="16" t="s">
        <v>39</v>
      </c>
      <c r="AI312" s="16" t="s">
        <v>39</v>
      </c>
      <c r="AJ312" s="16" t="s">
        <v>39</v>
      </c>
      <c r="AL312" s="16" t="s">
        <v>39</v>
      </c>
      <c r="AM312" s="16" t="s">
        <v>39</v>
      </c>
      <c r="AN312" s="16" t="str">
        <f>IFERROR(VLOOKUP($P312,'Kredieten productgroepen functi'!$C:$M,6,FALSE),"n.v.t.")</f>
        <v>1301</v>
      </c>
      <c r="AO312" s="16" t="str">
        <f>IFERROR(VLOOKUP($P312,'Kredieten productgroepen functi'!$C:$M,7,FALSE),"n.v.t.")</f>
        <v>Bestuurlijke organisatie</v>
      </c>
      <c r="AP312" s="16" t="str">
        <f>IFERROR(VLOOKUP($P312,'Kredieten productgroepen functi'!$C:$M,8,FALSE),"n.v.t.")</f>
        <v>13</v>
      </c>
      <c r="AQ312" s="16" t="str">
        <f>IFERROR(VLOOKUP($P312,'Kredieten productgroepen functi'!$C:$M,9,FALSE),"n.v.t.")</f>
        <v>Bestuurlijke organisatie</v>
      </c>
      <c r="AR312" s="16" t="str">
        <f>IFERROR(VLOOKUP($P312,'Kredieten productgroepen functi'!$C:$M,10,FALSE),"n.v.t.")</f>
        <v>1</v>
      </c>
      <c r="AS312" s="16" t="str">
        <f>IFERROR(VLOOKUP($P312,'Kredieten productgroepen functi'!$C:$M,11,FALSE),"n.v.t.")</f>
        <v>Algemeen bestuur</v>
      </c>
      <c r="AT312" s="16" t="str">
        <f t="shared" si="17"/>
        <v>Lasten</v>
      </c>
      <c r="AU312" s="16" t="str">
        <f>IFERROR(VLOOKUP($R312,Kostensoorten!$C:$J,7,FALSE),"n.v.t.")</f>
        <v>2.3.1</v>
      </c>
      <c r="AV312" s="16" t="str">
        <f>IFERROR(VLOOKUP($R312,Kostensoorten!$C:$J,8,FALSE),"n.v.t.")</f>
        <v>Aankopen niet duurzame goedere</v>
      </c>
    </row>
    <row r="313" spans="1:48">
      <c r="A313" s="16" t="s">
        <v>39</v>
      </c>
      <c r="B313" s="16" t="s">
        <v>39</v>
      </c>
      <c r="C313" s="16" t="s">
        <v>39</v>
      </c>
      <c r="D313" s="16" t="s">
        <v>39</v>
      </c>
      <c r="E313" s="16" t="s">
        <v>39</v>
      </c>
      <c r="F313" s="2" t="s">
        <v>8536</v>
      </c>
      <c r="G313" s="2" t="s">
        <v>39</v>
      </c>
      <c r="H313" s="2" t="s">
        <v>39</v>
      </c>
      <c r="I313" s="18">
        <v>810</v>
      </c>
      <c r="J313" s="16" t="s">
        <v>39</v>
      </c>
      <c r="K313" s="16" t="s">
        <v>39</v>
      </c>
      <c r="L313" s="16" t="s">
        <v>39</v>
      </c>
      <c r="M313" s="16" t="s">
        <v>39</v>
      </c>
      <c r="N313" s="16" t="s">
        <v>39</v>
      </c>
      <c r="O313" s="16" t="s">
        <v>39</v>
      </c>
      <c r="P313" s="16" t="str">
        <f t="shared" si="15"/>
        <v>613104</v>
      </c>
      <c r="Q313" s="16" t="str">
        <f>IFERROR(VLOOKUP($P313,'Kredieten productgroepen functi'!$C:$M,2,FALSE),"n.v.t.")</f>
        <v>Grenzeloos Gunnen</v>
      </c>
      <c r="R313" s="16" t="str">
        <f t="shared" si="16"/>
        <v>423083</v>
      </c>
      <c r="S313" s="16" t="str">
        <f>IFERROR(VLOOKUP($R313,Kostensoorten!$C:$J,2,FALSE),"n.v.t.")</f>
        <v>Documentatie abonnement</v>
      </c>
      <c r="T313" s="16" t="s">
        <v>39</v>
      </c>
      <c r="U313" s="16" t="s">
        <v>39</v>
      </c>
      <c r="V313" s="16" t="s">
        <v>39</v>
      </c>
      <c r="W313" s="16" t="s">
        <v>39</v>
      </c>
      <c r="X313" s="16" t="s">
        <v>39</v>
      </c>
      <c r="Y313" s="16" t="s">
        <v>39</v>
      </c>
      <c r="Z313" s="16" t="s">
        <v>39</v>
      </c>
      <c r="AA313" s="16" t="s">
        <v>39</v>
      </c>
      <c r="AB313" s="16" t="s">
        <v>39</v>
      </c>
      <c r="AC313" s="16" t="s">
        <v>39</v>
      </c>
      <c r="AD313" s="16" t="s">
        <v>39</v>
      </c>
      <c r="AE313" s="16" t="s">
        <v>39</v>
      </c>
      <c r="AF313" s="16" t="s">
        <v>39</v>
      </c>
      <c r="AG313" s="16" t="s">
        <v>39</v>
      </c>
      <c r="AH313" s="16" t="s">
        <v>39</v>
      </c>
      <c r="AI313" s="16" t="s">
        <v>39</v>
      </c>
      <c r="AJ313" s="16" t="s">
        <v>39</v>
      </c>
      <c r="AL313" s="16" t="s">
        <v>39</v>
      </c>
      <c r="AM313" s="16" t="s">
        <v>39</v>
      </c>
      <c r="AN313" s="16" t="str">
        <f>IFERROR(VLOOKUP($P313,'Kredieten productgroepen functi'!$C:$M,6,FALSE),"n.v.t.")</f>
        <v>1301</v>
      </c>
      <c r="AO313" s="16" t="str">
        <f>IFERROR(VLOOKUP($P313,'Kredieten productgroepen functi'!$C:$M,7,FALSE),"n.v.t.")</f>
        <v>Bestuurlijke organisatie</v>
      </c>
      <c r="AP313" s="16" t="str">
        <f>IFERROR(VLOOKUP($P313,'Kredieten productgroepen functi'!$C:$M,8,FALSE),"n.v.t.")</f>
        <v>13</v>
      </c>
      <c r="AQ313" s="16" t="str">
        <f>IFERROR(VLOOKUP($P313,'Kredieten productgroepen functi'!$C:$M,9,FALSE),"n.v.t.")</f>
        <v>Bestuurlijke organisatie</v>
      </c>
      <c r="AR313" s="16" t="str">
        <f>IFERROR(VLOOKUP($P313,'Kredieten productgroepen functi'!$C:$M,10,FALSE),"n.v.t.")</f>
        <v>1</v>
      </c>
      <c r="AS313" s="16" t="str">
        <f>IFERROR(VLOOKUP($P313,'Kredieten productgroepen functi'!$C:$M,11,FALSE),"n.v.t.")</f>
        <v>Algemeen bestuur</v>
      </c>
      <c r="AT313" s="16" t="str">
        <f t="shared" si="17"/>
        <v>Lasten</v>
      </c>
      <c r="AU313" s="16" t="str">
        <f>IFERROR(VLOOKUP($R313,Kostensoorten!$C:$J,7,FALSE),"n.v.t.")</f>
        <v>2.3.1</v>
      </c>
      <c r="AV313" s="16" t="str">
        <f>IFERROR(VLOOKUP($R313,Kostensoorten!$C:$J,8,FALSE),"n.v.t.")</f>
        <v>Aankopen niet duurzame goedere</v>
      </c>
    </row>
    <row r="314" spans="1:48">
      <c r="A314" s="16" t="s">
        <v>39</v>
      </c>
      <c r="B314" s="16" t="s">
        <v>39</v>
      </c>
      <c r="C314" s="16" t="s">
        <v>39</v>
      </c>
      <c r="D314" s="16" t="s">
        <v>39</v>
      </c>
      <c r="E314" s="16" t="s">
        <v>39</v>
      </c>
      <c r="F314" s="2" t="s">
        <v>8537</v>
      </c>
      <c r="G314" s="2" t="s">
        <v>39</v>
      </c>
      <c r="H314" s="2" t="s">
        <v>39</v>
      </c>
      <c r="I314" s="18">
        <v>78</v>
      </c>
      <c r="J314" s="16" t="s">
        <v>39</v>
      </c>
      <c r="K314" s="16" t="s">
        <v>39</v>
      </c>
      <c r="L314" s="16" t="s">
        <v>39</v>
      </c>
      <c r="M314" s="16" t="s">
        <v>39</v>
      </c>
      <c r="N314" s="16" t="s">
        <v>39</v>
      </c>
      <c r="O314" s="16" t="s">
        <v>39</v>
      </c>
      <c r="P314" s="16" t="str">
        <f t="shared" si="15"/>
        <v>613104</v>
      </c>
      <c r="Q314" s="16" t="str">
        <f>IFERROR(VLOOKUP($P314,'Kredieten productgroepen functi'!$C:$M,2,FALSE),"n.v.t.")</f>
        <v>Grenzeloos Gunnen</v>
      </c>
      <c r="R314" s="16" t="str">
        <f t="shared" si="16"/>
        <v>423111</v>
      </c>
      <c r="S314" s="16" t="str">
        <f>IFERROR(VLOOKUP($R314,Kostensoorten!$C:$J,2,FALSE),"n.v.t.")</f>
        <v>Overige specifieke gebruiksgoederen</v>
      </c>
      <c r="T314" s="16" t="s">
        <v>39</v>
      </c>
      <c r="U314" s="16" t="s">
        <v>39</v>
      </c>
      <c r="V314" s="16" t="s">
        <v>39</v>
      </c>
      <c r="W314" s="16" t="s">
        <v>39</v>
      </c>
      <c r="X314" s="16" t="s">
        <v>39</v>
      </c>
      <c r="Y314" s="16" t="s">
        <v>39</v>
      </c>
      <c r="Z314" s="16" t="s">
        <v>39</v>
      </c>
      <c r="AA314" s="16" t="s">
        <v>39</v>
      </c>
      <c r="AB314" s="16" t="s">
        <v>39</v>
      </c>
      <c r="AC314" s="16" t="s">
        <v>39</v>
      </c>
      <c r="AD314" s="16" t="s">
        <v>39</v>
      </c>
      <c r="AE314" s="16" t="s">
        <v>39</v>
      </c>
      <c r="AF314" s="16" t="s">
        <v>39</v>
      </c>
      <c r="AG314" s="16" t="s">
        <v>39</v>
      </c>
      <c r="AH314" s="16" t="s">
        <v>39</v>
      </c>
      <c r="AI314" s="16" t="s">
        <v>39</v>
      </c>
      <c r="AJ314" s="16" t="s">
        <v>39</v>
      </c>
      <c r="AL314" s="16" t="s">
        <v>39</v>
      </c>
      <c r="AM314" s="16" t="s">
        <v>39</v>
      </c>
      <c r="AN314" s="16" t="str">
        <f>IFERROR(VLOOKUP($P314,'Kredieten productgroepen functi'!$C:$M,6,FALSE),"n.v.t.")</f>
        <v>1301</v>
      </c>
      <c r="AO314" s="16" t="str">
        <f>IFERROR(VLOOKUP($P314,'Kredieten productgroepen functi'!$C:$M,7,FALSE),"n.v.t.")</f>
        <v>Bestuurlijke organisatie</v>
      </c>
      <c r="AP314" s="16" t="str">
        <f>IFERROR(VLOOKUP($P314,'Kredieten productgroepen functi'!$C:$M,8,FALSE),"n.v.t.")</f>
        <v>13</v>
      </c>
      <c r="AQ314" s="16" t="str">
        <f>IFERROR(VLOOKUP($P314,'Kredieten productgroepen functi'!$C:$M,9,FALSE),"n.v.t.")</f>
        <v>Bestuurlijke organisatie</v>
      </c>
      <c r="AR314" s="16" t="str">
        <f>IFERROR(VLOOKUP($P314,'Kredieten productgroepen functi'!$C:$M,10,FALSE),"n.v.t.")</f>
        <v>1</v>
      </c>
      <c r="AS314" s="16" t="str">
        <f>IFERROR(VLOOKUP($P314,'Kredieten productgroepen functi'!$C:$M,11,FALSE),"n.v.t.")</f>
        <v>Algemeen bestuur</v>
      </c>
      <c r="AT314" s="16" t="str">
        <f t="shared" si="17"/>
        <v>Lasten</v>
      </c>
      <c r="AU314" s="16" t="str">
        <f>IFERROR(VLOOKUP($R314,Kostensoorten!$C:$J,7,FALSE),"n.v.t.")</f>
        <v>2.3.1</v>
      </c>
      <c r="AV314" s="16" t="str">
        <f>IFERROR(VLOOKUP($R314,Kostensoorten!$C:$J,8,FALSE),"n.v.t.")</f>
        <v>Aankopen niet duurzame goedere</v>
      </c>
    </row>
    <row r="315" spans="1:48">
      <c r="A315" s="16" t="s">
        <v>39</v>
      </c>
      <c r="B315" s="16" t="s">
        <v>39</v>
      </c>
      <c r="C315" s="16" t="s">
        <v>39</v>
      </c>
      <c r="D315" s="16" t="s">
        <v>39</v>
      </c>
      <c r="E315" s="16" t="s">
        <v>39</v>
      </c>
      <c r="F315" s="2" t="s">
        <v>8538</v>
      </c>
      <c r="G315" s="2" t="s">
        <v>39</v>
      </c>
      <c r="H315" s="2" t="s">
        <v>39</v>
      </c>
      <c r="I315" s="18">
        <v>120766.8</v>
      </c>
      <c r="J315" s="16" t="s">
        <v>39</v>
      </c>
      <c r="K315" s="16" t="s">
        <v>39</v>
      </c>
      <c r="L315" s="16" t="s">
        <v>39</v>
      </c>
      <c r="M315" s="16" t="s">
        <v>39</v>
      </c>
      <c r="N315" s="16" t="s">
        <v>39</v>
      </c>
      <c r="O315" s="16" t="s">
        <v>39</v>
      </c>
      <c r="P315" s="16" t="str">
        <f t="shared" si="15"/>
        <v>613104</v>
      </c>
      <c r="Q315" s="16" t="str">
        <f>IFERROR(VLOOKUP($P315,'Kredieten productgroepen functi'!$C:$M,2,FALSE),"n.v.t.")</f>
        <v>Grenzeloos Gunnen</v>
      </c>
      <c r="R315" s="16" t="str">
        <f t="shared" si="16"/>
        <v>423131</v>
      </c>
      <c r="S315" s="16" t="str">
        <f>IFERROR(VLOOKUP($R315,Kostensoorten!$C:$J,2,FALSE),"n.v.t.")</f>
        <v>Inhuur personeel</v>
      </c>
      <c r="T315" s="16" t="s">
        <v>39</v>
      </c>
      <c r="U315" s="16" t="s">
        <v>39</v>
      </c>
      <c r="V315" s="16" t="s">
        <v>39</v>
      </c>
      <c r="W315" s="16" t="s">
        <v>39</v>
      </c>
      <c r="X315" s="16" t="s">
        <v>39</v>
      </c>
      <c r="Y315" s="16" t="s">
        <v>39</v>
      </c>
      <c r="Z315" s="16" t="s">
        <v>39</v>
      </c>
      <c r="AA315" s="16" t="s">
        <v>39</v>
      </c>
      <c r="AB315" s="16" t="s">
        <v>39</v>
      </c>
      <c r="AC315" s="16" t="s">
        <v>39</v>
      </c>
      <c r="AD315" s="16" t="s">
        <v>39</v>
      </c>
      <c r="AE315" s="16" t="s">
        <v>39</v>
      </c>
      <c r="AF315" s="16" t="s">
        <v>39</v>
      </c>
      <c r="AG315" s="16" t="s">
        <v>39</v>
      </c>
      <c r="AH315" s="16" t="s">
        <v>39</v>
      </c>
      <c r="AI315" s="16" t="s">
        <v>39</v>
      </c>
      <c r="AJ315" s="16" t="s">
        <v>39</v>
      </c>
      <c r="AL315" s="16" t="s">
        <v>39</v>
      </c>
      <c r="AM315" s="16" t="s">
        <v>39</v>
      </c>
      <c r="AN315" s="16" t="str">
        <f>IFERROR(VLOOKUP($P315,'Kredieten productgroepen functi'!$C:$M,6,FALSE),"n.v.t.")</f>
        <v>1301</v>
      </c>
      <c r="AO315" s="16" t="str">
        <f>IFERROR(VLOOKUP($P315,'Kredieten productgroepen functi'!$C:$M,7,FALSE),"n.v.t.")</f>
        <v>Bestuurlijke organisatie</v>
      </c>
      <c r="AP315" s="16" t="str">
        <f>IFERROR(VLOOKUP($P315,'Kredieten productgroepen functi'!$C:$M,8,FALSE),"n.v.t.")</f>
        <v>13</v>
      </c>
      <c r="AQ315" s="16" t="str">
        <f>IFERROR(VLOOKUP($P315,'Kredieten productgroepen functi'!$C:$M,9,FALSE),"n.v.t.")</f>
        <v>Bestuurlijke organisatie</v>
      </c>
      <c r="AR315" s="16" t="str">
        <f>IFERROR(VLOOKUP($P315,'Kredieten productgroepen functi'!$C:$M,10,FALSE),"n.v.t.")</f>
        <v>1</v>
      </c>
      <c r="AS315" s="16" t="str">
        <f>IFERROR(VLOOKUP($P315,'Kredieten productgroepen functi'!$C:$M,11,FALSE),"n.v.t.")</f>
        <v>Algemeen bestuur</v>
      </c>
      <c r="AT315" s="16" t="str">
        <f t="shared" si="17"/>
        <v>Lasten</v>
      </c>
      <c r="AU315" s="16" t="str">
        <f>IFERROR(VLOOKUP($R315,Kostensoorten!$C:$J,7,FALSE),"n.v.t.")</f>
        <v>2.3.1</v>
      </c>
      <c r="AV315" s="16" t="str">
        <f>IFERROR(VLOOKUP($R315,Kostensoorten!$C:$J,8,FALSE),"n.v.t.")</f>
        <v>Aankopen niet duurzame goedere</v>
      </c>
    </row>
    <row r="316" spans="1:48">
      <c r="A316" s="16" t="s">
        <v>39</v>
      </c>
      <c r="B316" s="16" t="s">
        <v>39</v>
      </c>
      <c r="C316" s="16" t="s">
        <v>39</v>
      </c>
      <c r="D316" s="16" t="s">
        <v>39</v>
      </c>
      <c r="E316" s="16" t="s">
        <v>39</v>
      </c>
      <c r="F316" s="2" t="s">
        <v>7259</v>
      </c>
      <c r="G316" s="2" t="s">
        <v>39</v>
      </c>
      <c r="H316" s="2" t="s">
        <v>39</v>
      </c>
      <c r="I316" s="18">
        <v>174473.59</v>
      </c>
      <c r="J316" s="16" t="s">
        <v>39</v>
      </c>
      <c r="K316" s="16" t="s">
        <v>39</v>
      </c>
      <c r="L316" s="16" t="s">
        <v>39</v>
      </c>
      <c r="M316" s="16" t="s">
        <v>39</v>
      </c>
      <c r="N316" s="16" t="s">
        <v>39</v>
      </c>
      <c r="O316" s="16" t="s">
        <v>39</v>
      </c>
      <c r="P316" s="16" t="str">
        <f t="shared" si="15"/>
        <v>613104</v>
      </c>
      <c r="Q316" s="16" t="str">
        <f>IFERROR(VLOOKUP($P316,'Kredieten productgroepen functi'!$C:$M,2,FALSE),"n.v.t.")</f>
        <v>Grenzeloos Gunnen</v>
      </c>
      <c r="R316" s="16" t="str">
        <f t="shared" si="16"/>
        <v>423132</v>
      </c>
      <c r="S316" s="16" t="str">
        <f>IFERROR(VLOOKUP($R316,Kostensoorten!$C:$J,2,FALSE),"n.v.t.")</f>
        <v>Adviesdiensten door derden</v>
      </c>
      <c r="T316" s="16" t="s">
        <v>39</v>
      </c>
      <c r="U316" s="16" t="s">
        <v>39</v>
      </c>
      <c r="V316" s="16" t="s">
        <v>39</v>
      </c>
      <c r="W316" s="16" t="s">
        <v>39</v>
      </c>
      <c r="X316" s="16" t="s">
        <v>39</v>
      </c>
      <c r="Y316" s="16" t="s">
        <v>39</v>
      </c>
      <c r="Z316" s="16" t="s">
        <v>39</v>
      </c>
      <c r="AA316" s="16" t="s">
        <v>39</v>
      </c>
      <c r="AB316" s="16" t="s">
        <v>39</v>
      </c>
      <c r="AC316" s="16" t="s">
        <v>39</v>
      </c>
      <c r="AD316" s="16" t="s">
        <v>39</v>
      </c>
      <c r="AE316" s="16" t="s">
        <v>39</v>
      </c>
      <c r="AF316" s="16" t="s">
        <v>39</v>
      </c>
      <c r="AG316" s="16" t="s">
        <v>39</v>
      </c>
      <c r="AH316" s="16" t="s">
        <v>39</v>
      </c>
      <c r="AI316" s="16" t="s">
        <v>39</v>
      </c>
      <c r="AJ316" s="16" t="s">
        <v>39</v>
      </c>
      <c r="AL316" s="16" t="s">
        <v>39</v>
      </c>
      <c r="AM316" s="16" t="s">
        <v>39</v>
      </c>
      <c r="AN316" s="16" t="str">
        <f>IFERROR(VLOOKUP($P316,'Kredieten productgroepen functi'!$C:$M,6,FALSE),"n.v.t.")</f>
        <v>1301</v>
      </c>
      <c r="AO316" s="16" t="str">
        <f>IFERROR(VLOOKUP($P316,'Kredieten productgroepen functi'!$C:$M,7,FALSE),"n.v.t.")</f>
        <v>Bestuurlijke organisatie</v>
      </c>
      <c r="AP316" s="16" t="str">
        <f>IFERROR(VLOOKUP($P316,'Kredieten productgroepen functi'!$C:$M,8,FALSE),"n.v.t.")</f>
        <v>13</v>
      </c>
      <c r="AQ316" s="16" t="str">
        <f>IFERROR(VLOOKUP($P316,'Kredieten productgroepen functi'!$C:$M,9,FALSE),"n.v.t.")</f>
        <v>Bestuurlijke organisatie</v>
      </c>
      <c r="AR316" s="16" t="str">
        <f>IFERROR(VLOOKUP($P316,'Kredieten productgroepen functi'!$C:$M,10,FALSE),"n.v.t.")</f>
        <v>1</v>
      </c>
      <c r="AS316" s="16" t="str">
        <f>IFERROR(VLOOKUP($P316,'Kredieten productgroepen functi'!$C:$M,11,FALSE),"n.v.t.")</f>
        <v>Algemeen bestuur</v>
      </c>
      <c r="AT316" s="16" t="str">
        <f t="shared" si="17"/>
        <v>Lasten</v>
      </c>
      <c r="AU316" s="16" t="str">
        <f>IFERROR(VLOOKUP($R316,Kostensoorten!$C:$J,7,FALSE),"n.v.t.")</f>
        <v>2.3.1</v>
      </c>
      <c r="AV316" s="16" t="str">
        <f>IFERROR(VLOOKUP($R316,Kostensoorten!$C:$J,8,FALSE),"n.v.t.")</f>
        <v>Aankopen niet duurzame goedere</v>
      </c>
    </row>
    <row r="317" spans="1:48">
      <c r="A317" s="16" t="s">
        <v>39</v>
      </c>
      <c r="B317" s="16" t="s">
        <v>39</v>
      </c>
      <c r="C317" s="16" t="s">
        <v>39</v>
      </c>
      <c r="D317" s="16" t="s">
        <v>39</v>
      </c>
      <c r="E317" s="16" t="s">
        <v>39</v>
      </c>
      <c r="F317" s="2" t="s">
        <v>9109</v>
      </c>
      <c r="G317" s="2" t="s">
        <v>39</v>
      </c>
      <c r="H317" s="2" t="s">
        <v>39</v>
      </c>
      <c r="I317" s="18">
        <v>750</v>
      </c>
      <c r="J317" s="16" t="s">
        <v>39</v>
      </c>
      <c r="K317" s="16" t="s">
        <v>39</v>
      </c>
      <c r="L317" s="16" t="s">
        <v>39</v>
      </c>
      <c r="M317" s="16" t="s">
        <v>39</v>
      </c>
      <c r="N317" s="16" t="s">
        <v>39</v>
      </c>
      <c r="O317" s="16" t="s">
        <v>39</v>
      </c>
      <c r="P317" s="16" t="str">
        <f t="shared" si="15"/>
        <v>613104</v>
      </c>
      <c r="Q317" s="16" t="str">
        <f>IFERROR(VLOOKUP($P317,'Kredieten productgroepen functi'!$C:$M,2,FALSE),"n.v.t.")</f>
        <v>Grenzeloos Gunnen</v>
      </c>
      <c r="R317" s="16" t="str">
        <f t="shared" si="16"/>
        <v>423134</v>
      </c>
      <c r="S317" s="16" t="str">
        <f>IFERROR(VLOOKUP($R317,Kostensoorten!$C:$J,2,FALSE),"n.v.t.")</f>
        <v>Studie en opleidingen</v>
      </c>
      <c r="T317" s="16" t="s">
        <v>39</v>
      </c>
      <c r="U317" s="16" t="s">
        <v>39</v>
      </c>
      <c r="V317" s="16" t="s">
        <v>39</v>
      </c>
      <c r="W317" s="16" t="s">
        <v>39</v>
      </c>
      <c r="X317" s="16" t="s">
        <v>39</v>
      </c>
      <c r="Y317" s="16" t="s">
        <v>39</v>
      </c>
      <c r="Z317" s="16" t="s">
        <v>39</v>
      </c>
      <c r="AA317" s="16" t="s">
        <v>39</v>
      </c>
      <c r="AB317" s="16" t="s">
        <v>39</v>
      </c>
      <c r="AC317" s="16" t="s">
        <v>39</v>
      </c>
      <c r="AD317" s="16" t="s">
        <v>39</v>
      </c>
      <c r="AE317" s="16" t="s">
        <v>39</v>
      </c>
      <c r="AF317" s="16" t="s">
        <v>39</v>
      </c>
      <c r="AG317" s="16" t="s">
        <v>39</v>
      </c>
      <c r="AH317" s="16" t="s">
        <v>39</v>
      </c>
      <c r="AI317" s="16" t="s">
        <v>39</v>
      </c>
      <c r="AJ317" s="16" t="s">
        <v>39</v>
      </c>
      <c r="AL317" s="16" t="s">
        <v>39</v>
      </c>
      <c r="AM317" s="16" t="s">
        <v>39</v>
      </c>
      <c r="AN317" s="16" t="str">
        <f>IFERROR(VLOOKUP($P317,'Kredieten productgroepen functi'!$C:$M,6,FALSE),"n.v.t.")</f>
        <v>1301</v>
      </c>
      <c r="AO317" s="16" t="str">
        <f>IFERROR(VLOOKUP($P317,'Kredieten productgroepen functi'!$C:$M,7,FALSE),"n.v.t.")</f>
        <v>Bestuurlijke organisatie</v>
      </c>
      <c r="AP317" s="16" t="str">
        <f>IFERROR(VLOOKUP($P317,'Kredieten productgroepen functi'!$C:$M,8,FALSE),"n.v.t.")</f>
        <v>13</v>
      </c>
      <c r="AQ317" s="16" t="str">
        <f>IFERROR(VLOOKUP($P317,'Kredieten productgroepen functi'!$C:$M,9,FALSE),"n.v.t.")</f>
        <v>Bestuurlijke organisatie</v>
      </c>
      <c r="AR317" s="16" t="str">
        <f>IFERROR(VLOOKUP($P317,'Kredieten productgroepen functi'!$C:$M,10,FALSE),"n.v.t.")</f>
        <v>1</v>
      </c>
      <c r="AS317" s="16" t="str">
        <f>IFERROR(VLOOKUP($P317,'Kredieten productgroepen functi'!$C:$M,11,FALSE),"n.v.t.")</f>
        <v>Algemeen bestuur</v>
      </c>
      <c r="AT317" s="16" t="str">
        <f t="shared" si="17"/>
        <v>Lasten</v>
      </c>
      <c r="AU317" s="16" t="str">
        <f>IFERROR(VLOOKUP($R317,Kostensoorten!$C:$J,7,FALSE),"n.v.t.")</f>
        <v>2.3.1</v>
      </c>
      <c r="AV317" s="16" t="str">
        <f>IFERROR(VLOOKUP($R317,Kostensoorten!$C:$J,8,FALSE),"n.v.t.")</f>
        <v>Aankopen niet duurzame goedere</v>
      </c>
    </row>
    <row r="318" spans="1:48">
      <c r="A318" s="16" t="s">
        <v>39</v>
      </c>
      <c r="B318" s="16" t="s">
        <v>39</v>
      </c>
      <c r="C318" s="16" t="s">
        <v>39</v>
      </c>
      <c r="D318" s="16" t="s">
        <v>39</v>
      </c>
      <c r="E318" s="16" t="s">
        <v>39</v>
      </c>
      <c r="F318" s="2" t="s">
        <v>8539</v>
      </c>
      <c r="G318" s="2" t="s">
        <v>39</v>
      </c>
      <c r="H318" s="2" t="s">
        <v>39</v>
      </c>
      <c r="I318" s="18">
        <v>4843.88</v>
      </c>
      <c r="J318" s="16" t="s">
        <v>39</v>
      </c>
      <c r="K318" s="16" t="s">
        <v>39</v>
      </c>
      <c r="L318" s="16" t="s">
        <v>39</v>
      </c>
      <c r="M318" s="16" t="s">
        <v>39</v>
      </c>
      <c r="N318" s="16" t="s">
        <v>39</v>
      </c>
      <c r="O318" s="16" t="s">
        <v>39</v>
      </c>
      <c r="P318" s="16" t="str">
        <f t="shared" si="15"/>
        <v>613104</v>
      </c>
      <c r="Q318" s="16" t="str">
        <f>IFERROR(VLOOKUP($P318,'Kredieten productgroepen functi'!$C:$M,2,FALSE),"n.v.t.")</f>
        <v>Grenzeloos Gunnen</v>
      </c>
      <c r="R318" s="16" t="str">
        <f t="shared" si="16"/>
        <v>423136</v>
      </c>
      <c r="S318" s="16" t="str">
        <f>IFERROR(VLOOKUP($R318,Kostensoorten!$C:$J,2,FALSE),"n.v.t.")</f>
        <v>Advertenties</v>
      </c>
      <c r="T318" s="16" t="s">
        <v>39</v>
      </c>
      <c r="U318" s="16" t="s">
        <v>39</v>
      </c>
      <c r="V318" s="16" t="s">
        <v>39</v>
      </c>
      <c r="W318" s="16" t="s">
        <v>39</v>
      </c>
      <c r="X318" s="16" t="s">
        <v>39</v>
      </c>
      <c r="Y318" s="16" t="s">
        <v>39</v>
      </c>
      <c r="Z318" s="16" t="s">
        <v>39</v>
      </c>
      <c r="AA318" s="16" t="s">
        <v>39</v>
      </c>
      <c r="AB318" s="16" t="s">
        <v>39</v>
      </c>
      <c r="AC318" s="16" t="s">
        <v>39</v>
      </c>
      <c r="AD318" s="16" t="s">
        <v>39</v>
      </c>
      <c r="AE318" s="16" t="s">
        <v>39</v>
      </c>
      <c r="AF318" s="16" t="s">
        <v>39</v>
      </c>
      <c r="AG318" s="16" t="s">
        <v>39</v>
      </c>
      <c r="AH318" s="16" t="s">
        <v>39</v>
      </c>
      <c r="AI318" s="16" t="s">
        <v>39</v>
      </c>
      <c r="AJ318" s="16" t="s">
        <v>39</v>
      </c>
      <c r="AL318" s="16" t="s">
        <v>39</v>
      </c>
      <c r="AM318" s="16" t="s">
        <v>39</v>
      </c>
      <c r="AN318" s="16" t="str">
        <f>IFERROR(VLOOKUP($P318,'Kredieten productgroepen functi'!$C:$M,6,FALSE),"n.v.t.")</f>
        <v>1301</v>
      </c>
      <c r="AO318" s="16" t="str">
        <f>IFERROR(VLOOKUP($P318,'Kredieten productgroepen functi'!$C:$M,7,FALSE),"n.v.t.")</f>
        <v>Bestuurlijke organisatie</v>
      </c>
      <c r="AP318" s="16" t="str">
        <f>IFERROR(VLOOKUP($P318,'Kredieten productgroepen functi'!$C:$M,8,FALSE),"n.v.t.")</f>
        <v>13</v>
      </c>
      <c r="AQ318" s="16" t="str">
        <f>IFERROR(VLOOKUP($P318,'Kredieten productgroepen functi'!$C:$M,9,FALSE),"n.v.t.")</f>
        <v>Bestuurlijke organisatie</v>
      </c>
      <c r="AR318" s="16" t="str">
        <f>IFERROR(VLOOKUP($P318,'Kredieten productgroepen functi'!$C:$M,10,FALSE),"n.v.t.")</f>
        <v>1</v>
      </c>
      <c r="AS318" s="16" t="str">
        <f>IFERROR(VLOOKUP($P318,'Kredieten productgroepen functi'!$C:$M,11,FALSE),"n.v.t.")</f>
        <v>Algemeen bestuur</v>
      </c>
      <c r="AT318" s="16" t="str">
        <f t="shared" si="17"/>
        <v>Lasten</v>
      </c>
      <c r="AU318" s="16" t="str">
        <f>IFERROR(VLOOKUP($R318,Kostensoorten!$C:$J,7,FALSE),"n.v.t.")</f>
        <v>2.3.1</v>
      </c>
      <c r="AV318" s="16" t="str">
        <f>IFERROR(VLOOKUP($R318,Kostensoorten!$C:$J,8,FALSE),"n.v.t.")</f>
        <v>Aankopen niet duurzame goedere</v>
      </c>
    </row>
    <row r="319" spans="1:48">
      <c r="A319" s="16" t="s">
        <v>39</v>
      </c>
      <c r="B319" s="16" t="s">
        <v>39</v>
      </c>
      <c r="C319" s="16" t="s">
        <v>39</v>
      </c>
      <c r="D319" s="16" t="s">
        <v>39</v>
      </c>
      <c r="E319" s="16" t="s">
        <v>39</v>
      </c>
      <c r="F319" s="2" t="s">
        <v>9110</v>
      </c>
      <c r="G319" s="2" t="s">
        <v>39</v>
      </c>
      <c r="H319" s="2" t="s">
        <v>39</v>
      </c>
      <c r="I319" s="18">
        <v>2810</v>
      </c>
      <c r="J319" s="16" t="s">
        <v>39</v>
      </c>
      <c r="K319" s="16" t="s">
        <v>39</v>
      </c>
      <c r="L319" s="16" t="s">
        <v>39</v>
      </c>
      <c r="M319" s="16" t="s">
        <v>39</v>
      </c>
      <c r="N319" s="16" t="s">
        <v>39</v>
      </c>
      <c r="O319" s="16" t="s">
        <v>39</v>
      </c>
      <c r="P319" s="16" t="str">
        <f t="shared" si="15"/>
        <v>613104</v>
      </c>
      <c r="Q319" s="16" t="str">
        <f>IFERROR(VLOOKUP($P319,'Kredieten productgroepen functi'!$C:$M,2,FALSE),"n.v.t.")</f>
        <v>Grenzeloos Gunnen</v>
      </c>
      <c r="R319" s="16" t="str">
        <f t="shared" si="16"/>
        <v>423137</v>
      </c>
      <c r="S319" s="16" t="str">
        <f>IFERROR(VLOOKUP($R319,Kostensoorten!$C:$J,2,FALSE),"n.v.t.")</f>
        <v>Webhosting</v>
      </c>
      <c r="T319" s="16" t="s">
        <v>39</v>
      </c>
      <c r="U319" s="16" t="s">
        <v>39</v>
      </c>
      <c r="V319" s="16" t="s">
        <v>39</v>
      </c>
      <c r="W319" s="16" t="s">
        <v>39</v>
      </c>
      <c r="X319" s="16" t="s">
        <v>39</v>
      </c>
      <c r="Y319" s="16" t="s">
        <v>39</v>
      </c>
      <c r="Z319" s="16" t="s">
        <v>39</v>
      </c>
      <c r="AA319" s="16" t="s">
        <v>39</v>
      </c>
      <c r="AB319" s="16" t="s">
        <v>39</v>
      </c>
      <c r="AC319" s="16" t="s">
        <v>39</v>
      </c>
      <c r="AD319" s="16" t="s">
        <v>39</v>
      </c>
      <c r="AE319" s="16" t="s">
        <v>39</v>
      </c>
      <c r="AF319" s="16" t="s">
        <v>39</v>
      </c>
      <c r="AG319" s="16" t="s">
        <v>39</v>
      </c>
      <c r="AH319" s="16" t="s">
        <v>39</v>
      </c>
      <c r="AI319" s="16" t="s">
        <v>39</v>
      </c>
      <c r="AJ319" s="16" t="s">
        <v>39</v>
      </c>
      <c r="AL319" s="16" t="s">
        <v>39</v>
      </c>
      <c r="AM319" s="16" t="s">
        <v>39</v>
      </c>
      <c r="AN319" s="16" t="str">
        <f>IFERROR(VLOOKUP($P319,'Kredieten productgroepen functi'!$C:$M,6,FALSE),"n.v.t.")</f>
        <v>1301</v>
      </c>
      <c r="AO319" s="16" t="str">
        <f>IFERROR(VLOOKUP($P319,'Kredieten productgroepen functi'!$C:$M,7,FALSE),"n.v.t.")</f>
        <v>Bestuurlijke organisatie</v>
      </c>
      <c r="AP319" s="16" t="str">
        <f>IFERROR(VLOOKUP($P319,'Kredieten productgroepen functi'!$C:$M,8,FALSE),"n.v.t.")</f>
        <v>13</v>
      </c>
      <c r="AQ319" s="16" t="str">
        <f>IFERROR(VLOOKUP($P319,'Kredieten productgroepen functi'!$C:$M,9,FALSE),"n.v.t.")</f>
        <v>Bestuurlijke organisatie</v>
      </c>
      <c r="AR319" s="16" t="str">
        <f>IFERROR(VLOOKUP($P319,'Kredieten productgroepen functi'!$C:$M,10,FALSE),"n.v.t.")</f>
        <v>1</v>
      </c>
      <c r="AS319" s="16" t="str">
        <f>IFERROR(VLOOKUP($P319,'Kredieten productgroepen functi'!$C:$M,11,FALSE),"n.v.t.")</f>
        <v>Algemeen bestuur</v>
      </c>
      <c r="AT319" s="16" t="str">
        <f t="shared" si="17"/>
        <v>Lasten</v>
      </c>
      <c r="AU319" s="16" t="str">
        <f>IFERROR(VLOOKUP($R319,Kostensoorten!$C:$J,7,FALSE),"n.v.t.")</f>
        <v>2.3.1</v>
      </c>
      <c r="AV319" s="16" t="str">
        <f>IFERROR(VLOOKUP($R319,Kostensoorten!$C:$J,8,FALSE),"n.v.t.")</f>
        <v>Aankopen niet duurzame goedere</v>
      </c>
    </row>
    <row r="320" spans="1:48">
      <c r="A320" s="16" t="s">
        <v>39</v>
      </c>
      <c r="B320" s="16" t="s">
        <v>39</v>
      </c>
      <c r="C320" s="16" t="s">
        <v>39</v>
      </c>
      <c r="D320" s="16" t="s">
        <v>39</v>
      </c>
      <c r="E320" s="16" t="s">
        <v>39</v>
      </c>
      <c r="F320" s="2" t="s">
        <v>7447</v>
      </c>
      <c r="G320" s="2" t="s">
        <v>39</v>
      </c>
      <c r="H320" s="2" t="s">
        <v>39</v>
      </c>
      <c r="I320" s="18">
        <v>88800.07</v>
      </c>
      <c r="J320" s="16" t="s">
        <v>39</v>
      </c>
      <c r="K320" s="16" t="s">
        <v>39</v>
      </c>
      <c r="L320" s="16" t="s">
        <v>39</v>
      </c>
      <c r="M320" s="16" t="s">
        <v>39</v>
      </c>
      <c r="N320" s="16" t="s">
        <v>39</v>
      </c>
      <c r="O320" s="16" t="s">
        <v>39</v>
      </c>
      <c r="P320" s="16" t="str">
        <f t="shared" si="15"/>
        <v>613104</v>
      </c>
      <c r="Q320" s="16" t="str">
        <f>IFERROR(VLOOKUP($P320,'Kredieten productgroepen functi'!$C:$M,2,FALSE),"n.v.t.")</f>
        <v>Grenzeloos Gunnen</v>
      </c>
      <c r="R320" s="16" t="str">
        <f t="shared" si="16"/>
        <v>423139</v>
      </c>
      <c r="S320" s="16" t="str">
        <f>IFERROR(VLOOKUP($R320,Kostensoorten!$C:$J,2,FALSE),"n.v.t.")</f>
        <v>Overige diensten van derden</v>
      </c>
      <c r="T320" s="16" t="s">
        <v>39</v>
      </c>
      <c r="U320" s="16" t="s">
        <v>39</v>
      </c>
      <c r="V320" s="16" t="s">
        <v>39</v>
      </c>
      <c r="W320" s="16" t="s">
        <v>39</v>
      </c>
      <c r="X320" s="16" t="s">
        <v>39</v>
      </c>
      <c r="Y320" s="16" t="s">
        <v>39</v>
      </c>
      <c r="Z320" s="16" t="s">
        <v>39</v>
      </c>
      <c r="AA320" s="16" t="s">
        <v>39</v>
      </c>
      <c r="AB320" s="16" t="s">
        <v>39</v>
      </c>
      <c r="AC320" s="16" t="s">
        <v>39</v>
      </c>
      <c r="AD320" s="16" t="s">
        <v>39</v>
      </c>
      <c r="AE320" s="16" t="s">
        <v>39</v>
      </c>
      <c r="AF320" s="16" t="s">
        <v>39</v>
      </c>
      <c r="AG320" s="16" t="s">
        <v>39</v>
      </c>
      <c r="AH320" s="16" t="s">
        <v>39</v>
      </c>
      <c r="AI320" s="16" t="s">
        <v>39</v>
      </c>
      <c r="AJ320" s="16" t="s">
        <v>39</v>
      </c>
      <c r="AL320" s="16" t="s">
        <v>39</v>
      </c>
      <c r="AM320" s="16" t="s">
        <v>39</v>
      </c>
      <c r="AN320" s="16" t="str">
        <f>IFERROR(VLOOKUP($P320,'Kredieten productgroepen functi'!$C:$M,6,FALSE),"n.v.t.")</f>
        <v>1301</v>
      </c>
      <c r="AO320" s="16" t="str">
        <f>IFERROR(VLOOKUP($P320,'Kredieten productgroepen functi'!$C:$M,7,FALSE),"n.v.t.")</f>
        <v>Bestuurlijke organisatie</v>
      </c>
      <c r="AP320" s="16" t="str">
        <f>IFERROR(VLOOKUP($P320,'Kredieten productgroepen functi'!$C:$M,8,FALSE),"n.v.t.")</f>
        <v>13</v>
      </c>
      <c r="AQ320" s="16" t="str">
        <f>IFERROR(VLOOKUP($P320,'Kredieten productgroepen functi'!$C:$M,9,FALSE),"n.v.t.")</f>
        <v>Bestuurlijke organisatie</v>
      </c>
      <c r="AR320" s="16" t="str">
        <f>IFERROR(VLOOKUP($P320,'Kredieten productgroepen functi'!$C:$M,10,FALSE),"n.v.t.")</f>
        <v>1</v>
      </c>
      <c r="AS320" s="16" t="str">
        <f>IFERROR(VLOOKUP($P320,'Kredieten productgroepen functi'!$C:$M,11,FALSE),"n.v.t.")</f>
        <v>Algemeen bestuur</v>
      </c>
      <c r="AT320" s="16" t="str">
        <f t="shared" si="17"/>
        <v>Lasten</v>
      </c>
      <c r="AU320" s="16" t="str">
        <f>IFERROR(VLOOKUP($R320,Kostensoorten!$C:$J,7,FALSE),"n.v.t.")</f>
        <v>2.3.1</v>
      </c>
      <c r="AV320" s="16" t="str">
        <f>IFERROR(VLOOKUP($R320,Kostensoorten!$C:$J,8,FALSE),"n.v.t.")</f>
        <v>Aankopen niet duurzame goedere</v>
      </c>
    </row>
    <row r="321" spans="1:48">
      <c r="A321" s="16" t="s">
        <v>39</v>
      </c>
      <c r="B321" s="16" t="s">
        <v>39</v>
      </c>
      <c r="C321" s="16" t="s">
        <v>39</v>
      </c>
      <c r="D321" s="16" t="s">
        <v>39</v>
      </c>
      <c r="E321" s="16" t="s">
        <v>39</v>
      </c>
      <c r="F321" s="2" t="s">
        <v>8540</v>
      </c>
      <c r="G321" s="2" t="s">
        <v>39</v>
      </c>
      <c r="H321" s="2" t="s">
        <v>39</v>
      </c>
      <c r="I321" s="18">
        <v>155.66</v>
      </c>
      <c r="J321" s="16" t="s">
        <v>39</v>
      </c>
      <c r="K321" s="16" t="s">
        <v>39</v>
      </c>
      <c r="L321" s="16" t="s">
        <v>39</v>
      </c>
      <c r="M321" s="16" t="s">
        <v>39</v>
      </c>
      <c r="N321" s="16" t="s">
        <v>39</v>
      </c>
      <c r="O321" s="16" t="s">
        <v>39</v>
      </c>
      <c r="P321" s="16" t="str">
        <f t="shared" si="15"/>
        <v>613104</v>
      </c>
      <c r="Q321" s="16" t="str">
        <f>IFERROR(VLOOKUP($P321,'Kredieten productgroepen functi'!$C:$M,2,FALSE),"n.v.t.")</f>
        <v>Grenzeloos Gunnen</v>
      </c>
      <c r="R321" s="16" t="str">
        <f t="shared" si="16"/>
        <v>423142</v>
      </c>
      <c r="S321" s="16" t="str">
        <f>IFERROR(VLOOKUP($R321,Kostensoorten!$C:$J,2,FALSE),"n.v.t.")</f>
        <v>Geschenken aan externen/relaties</v>
      </c>
      <c r="T321" s="16" t="s">
        <v>39</v>
      </c>
      <c r="U321" s="16" t="s">
        <v>39</v>
      </c>
      <c r="V321" s="16" t="s">
        <v>39</v>
      </c>
      <c r="W321" s="16" t="s">
        <v>39</v>
      </c>
      <c r="X321" s="16" t="s">
        <v>39</v>
      </c>
      <c r="Y321" s="16" t="s">
        <v>39</v>
      </c>
      <c r="Z321" s="16" t="s">
        <v>39</v>
      </c>
      <c r="AA321" s="16" t="s">
        <v>39</v>
      </c>
      <c r="AB321" s="16" t="s">
        <v>39</v>
      </c>
      <c r="AC321" s="16" t="s">
        <v>39</v>
      </c>
      <c r="AD321" s="16" t="s">
        <v>39</v>
      </c>
      <c r="AE321" s="16" t="s">
        <v>39</v>
      </c>
      <c r="AF321" s="16" t="s">
        <v>39</v>
      </c>
      <c r="AG321" s="16" t="s">
        <v>39</v>
      </c>
      <c r="AH321" s="16" t="s">
        <v>39</v>
      </c>
      <c r="AI321" s="16" t="s">
        <v>39</v>
      </c>
      <c r="AJ321" s="16" t="s">
        <v>39</v>
      </c>
      <c r="AL321" s="16" t="s">
        <v>39</v>
      </c>
      <c r="AM321" s="16" t="s">
        <v>39</v>
      </c>
      <c r="AN321" s="16" t="str">
        <f>IFERROR(VLOOKUP($P321,'Kredieten productgroepen functi'!$C:$M,6,FALSE),"n.v.t.")</f>
        <v>1301</v>
      </c>
      <c r="AO321" s="16" t="str">
        <f>IFERROR(VLOOKUP($P321,'Kredieten productgroepen functi'!$C:$M,7,FALSE),"n.v.t.")</f>
        <v>Bestuurlijke organisatie</v>
      </c>
      <c r="AP321" s="16" t="str">
        <f>IFERROR(VLOOKUP($P321,'Kredieten productgroepen functi'!$C:$M,8,FALSE),"n.v.t.")</f>
        <v>13</v>
      </c>
      <c r="AQ321" s="16" t="str">
        <f>IFERROR(VLOOKUP($P321,'Kredieten productgroepen functi'!$C:$M,9,FALSE),"n.v.t.")</f>
        <v>Bestuurlijke organisatie</v>
      </c>
      <c r="AR321" s="16" t="str">
        <f>IFERROR(VLOOKUP($P321,'Kredieten productgroepen functi'!$C:$M,10,FALSE),"n.v.t.")</f>
        <v>1</v>
      </c>
      <c r="AS321" s="16" t="str">
        <f>IFERROR(VLOOKUP($P321,'Kredieten productgroepen functi'!$C:$M,11,FALSE),"n.v.t.")</f>
        <v>Algemeen bestuur</v>
      </c>
      <c r="AT321" s="16" t="str">
        <f t="shared" si="17"/>
        <v>Lasten</v>
      </c>
      <c r="AU321" s="16" t="str">
        <f>IFERROR(VLOOKUP($R321,Kostensoorten!$C:$J,7,FALSE),"n.v.t.")</f>
        <v>2.3.1</v>
      </c>
      <c r="AV321" s="16" t="str">
        <f>IFERROR(VLOOKUP($R321,Kostensoorten!$C:$J,8,FALSE),"n.v.t.")</f>
        <v>Aankopen niet duurzame goedere</v>
      </c>
    </row>
    <row r="322" spans="1:48">
      <c r="A322" s="16" t="s">
        <v>39</v>
      </c>
      <c r="B322" s="16" t="s">
        <v>39</v>
      </c>
      <c r="C322" s="16" t="s">
        <v>39</v>
      </c>
      <c r="D322" s="16" t="s">
        <v>39</v>
      </c>
      <c r="E322" s="16" t="s">
        <v>39</v>
      </c>
      <c r="F322" s="2" t="s">
        <v>7448</v>
      </c>
      <c r="G322" s="2" t="s">
        <v>39</v>
      </c>
      <c r="H322" s="2" t="s">
        <v>39</v>
      </c>
      <c r="I322" s="18">
        <v>3568.81</v>
      </c>
      <c r="J322" s="16" t="s">
        <v>39</v>
      </c>
      <c r="K322" s="16" t="s">
        <v>39</v>
      </c>
      <c r="L322" s="16" t="s">
        <v>39</v>
      </c>
      <c r="M322" s="16" t="s">
        <v>39</v>
      </c>
      <c r="N322" s="16" t="s">
        <v>39</v>
      </c>
      <c r="O322" s="16" t="s">
        <v>39</v>
      </c>
      <c r="P322" s="16" t="str">
        <f t="shared" si="15"/>
        <v>613104</v>
      </c>
      <c r="Q322" s="16" t="str">
        <f>IFERROR(VLOOKUP($P322,'Kredieten productgroepen functi'!$C:$M,2,FALSE),"n.v.t.")</f>
        <v>Grenzeloos Gunnen</v>
      </c>
      <c r="R322" s="16" t="str">
        <f t="shared" si="16"/>
        <v>423170</v>
      </c>
      <c r="S322" s="16" t="str">
        <f>IFERROR(VLOOKUP($R322,Kostensoorten!$C:$J,2,FALSE),"n.v.t.")</f>
        <v>Werklunch/diner zakelijke relaties</v>
      </c>
      <c r="T322" s="16" t="s">
        <v>39</v>
      </c>
      <c r="U322" s="16" t="s">
        <v>39</v>
      </c>
      <c r="V322" s="16" t="s">
        <v>39</v>
      </c>
      <c r="W322" s="16" t="s">
        <v>39</v>
      </c>
      <c r="X322" s="16" t="s">
        <v>39</v>
      </c>
      <c r="Y322" s="16" t="s">
        <v>39</v>
      </c>
      <c r="Z322" s="16" t="s">
        <v>39</v>
      </c>
      <c r="AA322" s="16" t="s">
        <v>39</v>
      </c>
      <c r="AB322" s="16" t="s">
        <v>39</v>
      </c>
      <c r="AC322" s="16" t="s">
        <v>39</v>
      </c>
      <c r="AD322" s="16" t="s">
        <v>39</v>
      </c>
      <c r="AE322" s="16" t="s">
        <v>39</v>
      </c>
      <c r="AF322" s="16" t="s">
        <v>39</v>
      </c>
      <c r="AG322" s="16" t="s">
        <v>39</v>
      </c>
      <c r="AH322" s="16" t="s">
        <v>39</v>
      </c>
      <c r="AI322" s="16" t="s">
        <v>39</v>
      </c>
      <c r="AJ322" s="16" t="s">
        <v>39</v>
      </c>
      <c r="AL322" s="16" t="s">
        <v>39</v>
      </c>
      <c r="AM322" s="16" t="s">
        <v>39</v>
      </c>
      <c r="AN322" s="16" t="str">
        <f>IFERROR(VLOOKUP($P322,'Kredieten productgroepen functi'!$C:$M,6,FALSE),"n.v.t.")</f>
        <v>1301</v>
      </c>
      <c r="AO322" s="16" t="str">
        <f>IFERROR(VLOOKUP($P322,'Kredieten productgroepen functi'!$C:$M,7,FALSE),"n.v.t.")</f>
        <v>Bestuurlijke organisatie</v>
      </c>
      <c r="AP322" s="16" t="str">
        <f>IFERROR(VLOOKUP($P322,'Kredieten productgroepen functi'!$C:$M,8,FALSE),"n.v.t.")</f>
        <v>13</v>
      </c>
      <c r="AQ322" s="16" t="str">
        <f>IFERROR(VLOOKUP($P322,'Kredieten productgroepen functi'!$C:$M,9,FALSE),"n.v.t.")</f>
        <v>Bestuurlijke organisatie</v>
      </c>
      <c r="AR322" s="16" t="str">
        <f>IFERROR(VLOOKUP($P322,'Kredieten productgroepen functi'!$C:$M,10,FALSE),"n.v.t.")</f>
        <v>1</v>
      </c>
      <c r="AS322" s="16" t="str">
        <f>IFERROR(VLOOKUP($P322,'Kredieten productgroepen functi'!$C:$M,11,FALSE),"n.v.t.")</f>
        <v>Algemeen bestuur</v>
      </c>
      <c r="AT322" s="16" t="str">
        <f t="shared" si="17"/>
        <v>Lasten</v>
      </c>
      <c r="AU322" s="16" t="str">
        <f>IFERROR(VLOOKUP($R322,Kostensoorten!$C:$J,7,FALSE),"n.v.t.")</f>
        <v>2.3.1</v>
      </c>
      <c r="AV322" s="16" t="str">
        <f>IFERROR(VLOOKUP($R322,Kostensoorten!$C:$J,8,FALSE),"n.v.t.")</f>
        <v>Aankopen niet duurzame goedere</v>
      </c>
    </row>
    <row r="323" spans="1:48">
      <c r="A323" s="16" t="s">
        <v>39</v>
      </c>
      <c r="B323" s="16" t="s">
        <v>39</v>
      </c>
      <c r="C323" s="16" t="s">
        <v>39</v>
      </c>
      <c r="D323" s="16" t="s">
        <v>39</v>
      </c>
      <c r="E323" s="16" t="s">
        <v>39</v>
      </c>
      <c r="F323" s="2" t="s">
        <v>7853</v>
      </c>
      <c r="G323" s="2" t="s">
        <v>39</v>
      </c>
      <c r="H323" s="2" t="s">
        <v>39</v>
      </c>
      <c r="I323" s="18">
        <v>50</v>
      </c>
      <c r="J323" s="16" t="s">
        <v>39</v>
      </c>
      <c r="K323" s="16" t="s">
        <v>39</v>
      </c>
      <c r="L323" s="16" t="s">
        <v>39</v>
      </c>
      <c r="M323" s="16" t="s">
        <v>39</v>
      </c>
      <c r="N323" s="16" t="s">
        <v>39</v>
      </c>
      <c r="O323" s="16" t="s">
        <v>39</v>
      </c>
      <c r="P323" s="16" t="str">
        <f t="shared" si="15"/>
        <v>613104</v>
      </c>
      <c r="Q323" s="16" t="str">
        <f>IFERROR(VLOOKUP($P323,'Kredieten productgroepen functi'!$C:$M,2,FALSE),"n.v.t.")</f>
        <v>Grenzeloos Gunnen</v>
      </c>
      <c r="R323" s="16" t="str">
        <f t="shared" si="16"/>
        <v>423170</v>
      </c>
      <c r="S323" s="16" t="str">
        <f>IFERROR(VLOOKUP($R323,Kostensoorten!$C:$J,2,FALSE),"n.v.t.")</f>
        <v>Werklunch/diner zakelijke relaties</v>
      </c>
      <c r="T323" s="16" t="s">
        <v>39</v>
      </c>
      <c r="U323" s="16" t="s">
        <v>39</v>
      </c>
      <c r="V323" s="16" t="s">
        <v>39</v>
      </c>
      <c r="W323" s="16" t="s">
        <v>39</v>
      </c>
      <c r="X323" s="16" t="s">
        <v>39</v>
      </c>
      <c r="Y323" s="16" t="s">
        <v>39</v>
      </c>
      <c r="Z323" s="16" t="s">
        <v>39</v>
      </c>
      <c r="AA323" s="16" t="s">
        <v>39</v>
      </c>
      <c r="AB323" s="16" t="s">
        <v>39</v>
      </c>
      <c r="AC323" s="16" t="s">
        <v>39</v>
      </c>
      <c r="AD323" s="16" t="s">
        <v>39</v>
      </c>
      <c r="AE323" s="16" t="s">
        <v>39</v>
      </c>
      <c r="AF323" s="16" t="s">
        <v>39</v>
      </c>
      <c r="AG323" s="16" t="s">
        <v>39</v>
      </c>
      <c r="AH323" s="16" t="s">
        <v>39</v>
      </c>
      <c r="AI323" s="16" t="s">
        <v>39</v>
      </c>
      <c r="AJ323" s="16" t="s">
        <v>39</v>
      </c>
      <c r="AL323" s="16" t="s">
        <v>39</v>
      </c>
      <c r="AM323" s="16" t="s">
        <v>39</v>
      </c>
      <c r="AN323" s="16" t="str">
        <f>IFERROR(VLOOKUP($P323,'Kredieten productgroepen functi'!$C:$M,6,FALSE),"n.v.t.")</f>
        <v>1301</v>
      </c>
      <c r="AO323" s="16" t="str">
        <f>IFERROR(VLOOKUP($P323,'Kredieten productgroepen functi'!$C:$M,7,FALSE),"n.v.t.")</f>
        <v>Bestuurlijke organisatie</v>
      </c>
      <c r="AP323" s="16" t="str">
        <f>IFERROR(VLOOKUP($P323,'Kredieten productgroepen functi'!$C:$M,8,FALSE),"n.v.t.")</f>
        <v>13</v>
      </c>
      <c r="AQ323" s="16" t="str">
        <f>IFERROR(VLOOKUP($P323,'Kredieten productgroepen functi'!$C:$M,9,FALSE),"n.v.t.")</f>
        <v>Bestuurlijke organisatie</v>
      </c>
      <c r="AR323" s="16" t="str">
        <f>IFERROR(VLOOKUP($P323,'Kredieten productgroepen functi'!$C:$M,10,FALSE),"n.v.t.")</f>
        <v>1</v>
      </c>
      <c r="AS323" s="16" t="str">
        <f>IFERROR(VLOOKUP($P323,'Kredieten productgroepen functi'!$C:$M,11,FALSE),"n.v.t.")</f>
        <v>Algemeen bestuur</v>
      </c>
      <c r="AT323" s="16" t="str">
        <f t="shared" si="17"/>
        <v>Lasten</v>
      </c>
      <c r="AU323" s="16" t="str">
        <f>IFERROR(VLOOKUP($R323,Kostensoorten!$C:$J,7,FALSE),"n.v.t.")</f>
        <v>2.3.1</v>
      </c>
      <c r="AV323" s="16" t="str">
        <f>IFERROR(VLOOKUP($R323,Kostensoorten!$C:$J,8,FALSE),"n.v.t.")</f>
        <v>Aankopen niet duurzame goedere</v>
      </c>
    </row>
    <row r="324" spans="1:48">
      <c r="A324" s="16" t="s">
        <v>39</v>
      </c>
      <c r="B324" s="16" t="s">
        <v>39</v>
      </c>
      <c r="C324" s="16" t="s">
        <v>39</v>
      </c>
      <c r="D324" s="16" t="s">
        <v>39</v>
      </c>
      <c r="E324" s="16" t="s">
        <v>39</v>
      </c>
      <c r="F324" s="2" t="s">
        <v>8541</v>
      </c>
      <c r="G324" s="2" t="s">
        <v>39</v>
      </c>
      <c r="H324" s="2" t="s">
        <v>39</v>
      </c>
      <c r="I324" s="18">
        <v>0</v>
      </c>
      <c r="J324" s="16" t="s">
        <v>39</v>
      </c>
      <c r="K324" s="16" t="s">
        <v>39</v>
      </c>
      <c r="L324" s="16" t="s">
        <v>39</v>
      </c>
      <c r="M324" s="16" t="s">
        <v>39</v>
      </c>
      <c r="N324" s="16" t="s">
        <v>39</v>
      </c>
      <c r="O324" s="16" t="s">
        <v>39</v>
      </c>
      <c r="P324" s="16" t="str">
        <f t="shared" si="15"/>
        <v>613104</v>
      </c>
      <c r="Q324" s="16" t="str">
        <f>IFERROR(VLOOKUP($P324,'Kredieten productgroepen functi'!$C:$M,2,FALSE),"n.v.t.")</f>
        <v>Grenzeloos Gunnen</v>
      </c>
      <c r="R324" s="16" t="str">
        <f t="shared" si="16"/>
        <v>423170</v>
      </c>
      <c r="S324" s="16" t="str">
        <f>IFERROR(VLOOKUP($R324,Kostensoorten!$C:$J,2,FALSE),"n.v.t.")</f>
        <v>Werklunch/diner zakelijke relaties</v>
      </c>
      <c r="T324" s="16" t="s">
        <v>39</v>
      </c>
      <c r="U324" s="16" t="s">
        <v>39</v>
      </c>
      <c r="V324" s="16" t="s">
        <v>39</v>
      </c>
      <c r="W324" s="16" t="s">
        <v>39</v>
      </c>
      <c r="X324" s="16" t="s">
        <v>39</v>
      </c>
      <c r="Y324" s="16" t="s">
        <v>39</v>
      </c>
      <c r="Z324" s="16" t="s">
        <v>39</v>
      </c>
      <c r="AA324" s="16" t="s">
        <v>39</v>
      </c>
      <c r="AB324" s="16" t="s">
        <v>39</v>
      </c>
      <c r="AC324" s="16" t="s">
        <v>39</v>
      </c>
      <c r="AD324" s="16" t="s">
        <v>39</v>
      </c>
      <c r="AE324" s="16" t="s">
        <v>39</v>
      </c>
      <c r="AF324" s="16" t="s">
        <v>39</v>
      </c>
      <c r="AG324" s="16" t="s">
        <v>39</v>
      </c>
      <c r="AH324" s="16" t="s">
        <v>39</v>
      </c>
      <c r="AI324" s="16" t="s">
        <v>39</v>
      </c>
      <c r="AJ324" s="16" t="s">
        <v>39</v>
      </c>
      <c r="AL324" s="16" t="s">
        <v>39</v>
      </c>
      <c r="AM324" s="16" t="s">
        <v>39</v>
      </c>
      <c r="AN324" s="16" t="str">
        <f>IFERROR(VLOOKUP($P324,'Kredieten productgroepen functi'!$C:$M,6,FALSE),"n.v.t.")</f>
        <v>1301</v>
      </c>
      <c r="AO324" s="16" t="str">
        <f>IFERROR(VLOOKUP($P324,'Kredieten productgroepen functi'!$C:$M,7,FALSE),"n.v.t.")</f>
        <v>Bestuurlijke organisatie</v>
      </c>
      <c r="AP324" s="16" t="str">
        <f>IFERROR(VLOOKUP($P324,'Kredieten productgroepen functi'!$C:$M,8,FALSE),"n.v.t.")</f>
        <v>13</v>
      </c>
      <c r="AQ324" s="16" t="str">
        <f>IFERROR(VLOOKUP($P324,'Kredieten productgroepen functi'!$C:$M,9,FALSE),"n.v.t.")</f>
        <v>Bestuurlijke organisatie</v>
      </c>
      <c r="AR324" s="16" t="str">
        <f>IFERROR(VLOOKUP($P324,'Kredieten productgroepen functi'!$C:$M,10,FALSE),"n.v.t.")</f>
        <v>1</v>
      </c>
      <c r="AS324" s="16" t="str">
        <f>IFERROR(VLOOKUP($P324,'Kredieten productgroepen functi'!$C:$M,11,FALSE),"n.v.t.")</f>
        <v>Algemeen bestuur</v>
      </c>
      <c r="AT324" s="16" t="str">
        <f t="shared" si="17"/>
        <v>Lasten</v>
      </c>
      <c r="AU324" s="16" t="str">
        <f>IFERROR(VLOOKUP($R324,Kostensoorten!$C:$J,7,FALSE),"n.v.t.")</f>
        <v>2.3.1</v>
      </c>
      <c r="AV324" s="16" t="str">
        <f>IFERROR(VLOOKUP($R324,Kostensoorten!$C:$J,8,FALSE),"n.v.t.")</f>
        <v>Aankopen niet duurzame goedere</v>
      </c>
    </row>
    <row r="325" spans="1:48">
      <c r="A325" s="16" t="s">
        <v>39</v>
      </c>
      <c r="B325" s="16" t="s">
        <v>39</v>
      </c>
      <c r="C325" s="16" t="s">
        <v>39</v>
      </c>
      <c r="D325" s="16" t="s">
        <v>39</v>
      </c>
      <c r="E325" s="16" t="s">
        <v>39</v>
      </c>
      <c r="F325" s="2" t="s">
        <v>6616</v>
      </c>
      <c r="G325" s="2" t="s">
        <v>39</v>
      </c>
      <c r="H325" s="2" t="s">
        <v>39</v>
      </c>
      <c r="I325" s="18">
        <v>5149.07</v>
      </c>
      <c r="J325" s="16" t="s">
        <v>39</v>
      </c>
      <c r="K325" s="16" t="s">
        <v>39</v>
      </c>
      <c r="L325" s="16" t="s">
        <v>39</v>
      </c>
      <c r="M325" s="16" t="s">
        <v>39</v>
      </c>
      <c r="N325" s="16" t="s">
        <v>39</v>
      </c>
      <c r="O325" s="16" t="s">
        <v>39</v>
      </c>
      <c r="P325" s="16" t="str">
        <f t="shared" si="15"/>
        <v>613104</v>
      </c>
      <c r="Q325" s="16" t="str">
        <f>IFERROR(VLOOKUP($P325,'Kredieten productgroepen functi'!$C:$M,2,FALSE),"n.v.t.")</f>
        <v>Grenzeloos Gunnen</v>
      </c>
      <c r="R325" s="16" t="str">
        <f t="shared" si="16"/>
        <v>423175</v>
      </c>
      <c r="S325" s="16" t="str">
        <f>IFERROR(VLOOKUP($R325,Kostensoorten!$C:$J,2,FALSE),"n.v.t.")</f>
        <v>Vergadering/bijeenkomst Extern</v>
      </c>
      <c r="T325" s="16" t="s">
        <v>39</v>
      </c>
      <c r="U325" s="16" t="s">
        <v>39</v>
      </c>
      <c r="V325" s="16" t="s">
        <v>39</v>
      </c>
      <c r="W325" s="16" t="s">
        <v>39</v>
      </c>
      <c r="X325" s="16" t="s">
        <v>39</v>
      </c>
      <c r="Y325" s="16" t="s">
        <v>39</v>
      </c>
      <c r="Z325" s="16" t="s">
        <v>39</v>
      </c>
      <c r="AA325" s="16" t="s">
        <v>39</v>
      </c>
      <c r="AB325" s="16" t="s">
        <v>39</v>
      </c>
      <c r="AC325" s="16" t="s">
        <v>39</v>
      </c>
      <c r="AD325" s="16" t="s">
        <v>39</v>
      </c>
      <c r="AE325" s="16" t="s">
        <v>39</v>
      </c>
      <c r="AF325" s="16" t="s">
        <v>39</v>
      </c>
      <c r="AG325" s="16" t="s">
        <v>39</v>
      </c>
      <c r="AH325" s="16" t="s">
        <v>39</v>
      </c>
      <c r="AI325" s="16" t="s">
        <v>39</v>
      </c>
      <c r="AJ325" s="16" t="s">
        <v>39</v>
      </c>
      <c r="AL325" s="16" t="s">
        <v>39</v>
      </c>
      <c r="AM325" s="16" t="s">
        <v>39</v>
      </c>
      <c r="AN325" s="16" t="str">
        <f>IFERROR(VLOOKUP($P325,'Kredieten productgroepen functi'!$C:$M,6,FALSE),"n.v.t.")</f>
        <v>1301</v>
      </c>
      <c r="AO325" s="16" t="str">
        <f>IFERROR(VLOOKUP($P325,'Kredieten productgroepen functi'!$C:$M,7,FALSE),"n.v.t.")</f>
        <v>Bestuurlijke organisatie</v>
      </c>
      <c r="AP325" s="16" t="str">
        <f>IFERROR(VLOOKUP($P325,'Kredieten productgroepen functi'!$C:$M,8,FALSE),"n.v.t.")</f>
        <v>13</v>
      </c>
      <c r="AQ325" s="16" t="str">
        <f>IFERROR(VLOOKUP($P325,'Kredieten productgroepen functi'!$C:$M,9,FALSE),"n.v.t.")</f>
        <v>Bestuurlijke organisatie</v>
      </c>
      <c r="AR325" s="16" t="str">
        <f>IFERROR(VLOOKUP($P325,'Kredieten productgroepen functi'!$C:$M,10,FALSE),"n.v.t.")</f>
        <v>1</v>
      </c>
      <c r="AS325" s="16" t="str">
        <f>IFERROR(VLOOKUP($P325,'Kredieten productgroepen functi'!$C:$M,11,FALSE),"n.v.t.")</f>
        <v>Algemeen bestuur</v>
      </c>
      <c r="AT325" s="16" t="str">
        <f t="shared" si="17"/>
        <v>Lasten</v>
      </c>
      <c r="AU325" s="16" t="str">
        <f>IFERROR(VLOOKUP($R325,Kostensoorten!$C:$J,7,FALSE),"n.v.t.")</f>
        <v>2.3.1</v>
      </c>
      <c r="AV325" s="16" t="str">
        <f>IFERROR(VLOOKUP($R325,Kostensoorten!$C:$J,8,FALSE),"n.v.t.")</f>
        <v>Aankopen niet duurzame goedere</v>
      </c>
    </row>
    <row r="326" spans="1:48">
      <c r="A326" s="16" t="s">
        <v>39</v>
      </c>
      <c r="B326" s="16" t="s">
        <v>39</v>
      </c>
      <c r="C326" s="16" t="s">
        <v>39</v>
      </c>
      <c r="D326" s="16" t="s">
        <v>39</v>
      </c>
      <c r="E326" s="16" t="s">
        <v>39</v>
      </c>
      <c r="F326" s="2" t="s">
        <v>7854</v>
      </c>
      <c r="G326" s="2" t="s">
        <v>39</v>
      </c>
      <c r="H326" s="2" t="s">
        <v>39</v>
      </c>
      <c r="I326" s="18">
        <v>1524.77</v>
      </c>
      <c r="J326" s="16" t="s">
        <v>39</v>
      </c>
      <c r="K326" s="16" t="s">
        <v>39</v>
      </c>
      <c r="L326" s="16" t="s">
        <v>39</v>
      </c>
      <c r="M326" s="16" t="s">
        <v>39</v>
      </c>
      <c r="N326" s="16" t="s">
        <v>39</v>
      </c>
      <c r="O326" s="16" t="s">
        <v>39</v>
      </c>
      <c r="P326" s="16" t="str">
        <f t="shared" ref="P326:P389" si="18">IF(RIGHT(LEFT(F326,6),1)=".",LEFT(F326,5),LEFT(F326,6))</f>
        <v>613104</v>
      </c>
      <c r="Q326" s="16" t="str">
        <f>IFERROR(VLOOKUP($P326,'Kredieten productgroepen functi'!$C:$M,2,FALSE),"n.v.t.")</f>
        <v>Grenzeloos Gunnen</v>
      </c>
      <c r="R326" s="16" t="str">
        <f t="shared" ref="R326:R389" si="19">IF(RIGHT(LEFT(F326,6),1)=".",RIGHT(LEFT(F326,12),6),RIGHT(LEFT(F326,13),6))</f>
        <v>423178</v>
      </c>
      <c r="S326" s="16" t="str">
        <f>IFERROR(VLOOKUP($R326,Kostensoorten!$C:$J,2,FALSE),"n.v.t.")</f>
        <v>Consumpties op werkplek</v>
      </c>
      <c r="T326" s="16" t="s">
        <v>39</v>
      </c>
      <c r="U326" s="16" t="s">
        <v>39</v>
      </c>
      <c r="V326" s="16" t="s">
        <v>39</v>
      </c>
      <c r="W326" s="16" t="s">
        <v>39</v>
      </c>
      <c r="X326" s="16" t="s">
        <v>39</v>
      </c>
      <c r="Y326" s="16" t="s">
        <v>39</v>
      </c>
      <c r="Z326" s="16" t="s">
        <v>39</v>
      </c>
      <c r="AA326" s="16" t="s">
        <v>39</v>
      </c>
      <c r="AB326" s="16" t="s">
        <v>39</v>
      </c>
      <c r="AC326" s="16" t="s">
        <v>39</v>
      </c>
      <c r="AD326" s="16" t="s">
        <v>39</v>
      </c>
      <c r="AE326" s="16" t="s">
        <v>39</v>
      </c>
      <c r="AF326" s="16" t="s">
        <v>39</v>
      </c>
      <c r="AG326" s="16" t="s">
        <v>39</v>
      </c>
      <c r="AH326" s="16" t="s">
        <v>39</v>
      </c>
      <c r="AI326" s="16" t="s">
        <v>39</v>
      </c>
      <c r="AJ326" s="16" t="s">
        <v>39</v>
      </c>
      <c r="AL326" s="16" t="s">
        <v>39</v>
      </c>
      <c r="AM326" s="16" t="s">
        <v>39</v>
      </c>
      <c r="AN326" s="16" t="str">
        <f>IFERROR(VLOOKUP($P326,'Kredieten productgroepen functi'!$C:$M,6,FALSE),"n.v.t.")</f>
        <v>1301</v>
      </c>
      <c r="AO326" s="16" t="str">
        <f>IFERROR(VLOOKUP($P326,'Kredieten productgroepen functi'!$C:$M,7,FALSE),"n.v.t.")</f>
        <v>Bestuurlijke organisatie</v>
      </c>
      <c r="AP326" s="16" t="str">
        <f>IFERROR(VLOOKUP($P326,'Kredieten productgroepen functi'!$C:$M,8,FALSE),"n.v.t.")</f>
        <v>13</v>
      </c>
      <c r="AQ326" s="16" t="str">
        <f>IFERROR(VLOOKUP($P326,'Kredieten productgroepen functi'!$C:$M,9,FALSE),"n.v.t.")</f>
        <v>Bestuurlijke organisatie</v>
      </c>
      <c r="AR326" s="16" t="str">
        <f>IFERROR(VLOOKUP($P326,'Kredieten productgroepen functi'!$C:$M,10,FALSE),"n.v.t.")</f>
        <v>1</v>
      </c>
      <c r="AS326" s="16" t="str">
        <f>IFERROR(VLOOKUP($P326,'Kredieten productgroepen functi'!$C:$M,11,FALSE),"n.v.t.")</f>
        <v>Algemeen bestuur</v>
      </c>
      <c r="AT326" s="16" t="str">
        <f t="shared" ref="AT326:AT389" si="20">IF(LEFT(R326,1)="4","Lasten",IF(LEFT(R326,1)="8","Baten","n.v.t."))</f>
        <v>Lasten</v>
      </c>
      <c r="AU326" s="16" t="str">
        <f>IFERROR(VLOOKUP($R326,Kostensoorten!$C:$J,7,FALSE),"n.v.t.")</f>
        <v>2.3.1</v>
      </c>
      <c r="AV326" s="16" t="str">
        <f>IFERROR(VLOOKUP($R326,Kostensoorten!$C:$J,8,FALSE),"n.v.t.")</f>
        <v>Aankopen niet duurzame goedere</v>
      </c>
    </row>
    <row r="327" spans="1:48">
      <c r="A327" s="16" t="s">
        <v>39</v>
      </c>
      <c r="B327" s="16" t="s">
        <v>39</v>
      </c>
      <c r="C327" s="16" t="s">
        <v>39</v>
      </c>
      <c r="D327" s="16" t="s">
        <v>39</v>
      </c>
      <c r="E327" s="16" t="s">
        <v>39</v>
      </c>
      <c r="F327" s="2" t="s">
        <v>8542</v>
      </c>
      <c r="G327" s="2" t="s">
        <v>39</v>
      </c>
      <c r="H327" s="2" t="s">
        <v>39</v>
      </c>
      <c r="I327" s="18">
        <v>24.45</v>
      </c>
      <c r="J327" s="16" t="s">
        <v>39</v>
      </c>
      <c r="K327" s="16" t="s">
        <v>39</v>
      </c>
      <c r="L327" s="16" t="s">
        <v>39</v>
      </c>
      <c r="M327" s="16" t="s">
        <v>39</v>
      </c>
      <c r="N327" s="16" t="s">
        <v>39</v>
      </c>
      <c r="O327" s="16" t="s">
        <v>39</v>
      </c>
      <c r="P327" s="16" t="str">
        <f t="shared" si="18"/>
        <v>613104</v>
      </c>
      <c r="Q327" s="16" t="str">
        <f>IFERROR(VLOOKUP($P327,'Kredieten productgroepen functi'!$C:$M,2,FALSE),"n.v.t.")</f>
        <v>Grenzeloos Gunnen</v>
      </c>
      <c r="R327" s="16" t="str">
        <f t="shared" si="19"/>
        <v>423178</v>
      </c>
      <c r="S327" s="16" t="str">
        <f>IFERROR(VLOOKUP($R327,Kostensoorten!$C:$J,2,FALSE),"n.v.t.")</f>
        <v>Consumpties op werkplek</v>
      </c>
      <c r="T327" s="16" t="s">
        <v>39</v>
      </c>
      <c r="U327" s="16" t="s">
        <v>39</v>
      </c>
      <c r="V327" s="16" t="s">
        <v>39</v>
      </c>
      <c r="W327" s="16" t="s">
        <v>39</v>
      </c>
      <c r="X327" s="16" t="s">
        <v>39</v>
      </c>
      <c r="Y327" s="16" t="s">
        <v>39</v>
      </c>
      <c r="Z327" s="16" t="s">
        <v>39</v>
      </c>
      <c r="AA327" s="16" t="s">
        <v>39</v>
      </c>
      <c r="AB327" s="16" t="s">
        <v>39</v>
      </c>
      <c r="AC327" s="16" t="s">
        <v>39</v>
      </c>
      <c r="AD327" s="16" t="s">
        <v>39</v>
      </c>
      <c r="AE327" s="16" t="s">
        <v>39</v>
      </c>
      <c r="AF327" s="16" t="s">
        <v>39</v>
      </c>
      <c r="AG327" s="16" t="s">
        <v>39</v>
      </c>
      <c r="AH327" s="16" t="s">
        <v>39</v>
      </c>
      <c r="AI327" s="16" t="s">
        <v>39</v>
      </c>
      <c r="AJ327" s="16" t="s">
        <v>39</v>
      </c>
      <c r="AL327" s="16" t="s">
        <v>39</v>
      </c>
      <c r="AM327" s="16" t="s">
        <v>39</v>
      </c>
      <c r="AN327" s="16" t="str">
        <f>IFERROR(VLOOKUP($P327,'Kredieten productgroepen functi'!$C:$M,6,FALSE),"n.v.t.")</f>
        <v>1301</v>
      </c>
      <c r="AO327" s="16" t="str">
        <f>IFERROR(VLOOKUP($P327,'Kredieten productgroepen functi'!$C:$M,7,FALSE),"n.v.t.")</f>
        <v>Bestuurlijke organisatie</v>
      </c>
      <c r="AP327" s="16" t="str">
        <f>IFERROR(VLOOKUP($P327,'Kredieten productgroepen functi'!$C:$M,8,FALSE),"n.v.t.")</f>
        <v>13</v>
      </c>
      <c r="AQ327" s="16" t="str">
        <f>IFERROR(VLOOKUP($P327,'Kredieten productgroepen functi'!$C:$M,9,FALSE),"n.v.t.")</f>
        <v>Bestuurlijke organisatie</v>
      </c>
      <c r="AR327" s="16" t="str">
        <f>IFERROR(VLOOKUP($P327,'Kredieten productgroepen functi'!$C:$M,10,FALSE),"n.v.t.")</f>
        <v>1</v>
      </c>
      <c r="AS327" s="16" t="str">
        <f>IFERROR(VLOOKUP($P327,'Kredieten productgroepen functi'!$C:$M,11,FALSE),"n.v.t.")</f>
        <v>Algemeen bestuur</v>
      </c>
      <c r="AT327" s="16" t="str">
        <f t="shared" si="20"/>
        <v>Lasten</v>
      </c>
      <c r="AU327" s="16" t="str">
        <f>IFERROR(VLOOKUP($R327,Kostensoorten!$C:$J,7,FALSE),"n.v.t.")</f>
        <v>2.3.1</v>
      </c>
      <c r="AV327" s="16" t="str">
        <f>IFERROR(VLOOKUP($R327,Kostensoorten!$C:$J,8,FALSE),"n.v.t.")</f>
        <v>Aankopen niet duurzame goedere</v>
      </c>
    </row>
    <row r="328" spans="1:48">
      <c r="A328" s="16" t="s">
        <v>39</v>
      </c>
      <c r="B328" s="16" t="s">
        <v>39</v>
      </c>
      <c r="C328" s="16" t="s">
        <v>39</v>
      </c>
      <c r="D328" s="16" t="s">
        <v>39</v>
      </c>
      <c r="E328" s="16" t="s">
        <v>39</v>
      </c>
      <c r="F328" s="2" t="s">
        <v>8543</v>
      </c>
      <c r="G328" s="2" t="s">
        <v>39</v>
      </c>
      <c r="H328" s="2" t="s">
        <v>39</v>
      </c>
      <c r="I328" s="18">
        <v>0</v>
      </c>
      <c r="J328" s="16" t="s">
        <v>39</v>
      </c>
      <c r="K328" s="16" t="s">
        <v>39</v>
      </c>
      <c r="L328" s="16" t="s">
        <v>39</v>
      </c>
      <c r="M328" s="16" t="s">
        <v>39</v>
      </c>
      <c r="N328" s="16" t="s">
        <v>39</v>
      </c>
      <c r="O328" s="16" t="s">
        <v>39</v>
      </c>
      <c r="P328" s="16" t="str">
        <f t="shared" si="18"/>
        <v>613104</v>
      </c>
      <c r="Q328" s="16" t="str">
        <f>IFERROR(VLOOKUP($P328,'Kredieten productgroepen functi'!$C:$M,2,FALSE),"n.v.t.")</f>
        <v>Grenzeloos Gunnen</v>
      </c>
      <c r="R328" s="16" t="str">
        <f t="shared" si="19"/>
        <v>423178</v>
      </c>
      <c r="S328" s="16" t="str">
        <f>IFERROR(VLOOKUP($R328,Kostensoorten!$C:$J,2,FALSE),"n.v.t.")</f>
        <v>Consumpties op werkplek</v>
      </c>
      <c r="T328" s="16" t="s">
        <v>39</v>
      </c>
      <c r="U328" s="16" t="s">
        <v>39</v>
      </c>
      <c r="V328" s="16" t="s">
        <v>39</v>
      </c>
      <c r="W328" s="16" t="s">
        <v>39</v>
      </c>
      <c r="X328" s="16" t="s">
        <v>39</v>
      </c>
      <c r="Y328" s="16" t="s">
        <v>39</v>
      </c>
      <c r="Z328" s="16" t="s">
        <v>39</v>
      </c>
      <c r="AA328" s="16" t="s">
        <v>39</v>
      </c>
      <c r="AB328" s="16" t="s">
        <v>39</v>
      </c>
      <c r="AC328" s="16" t="s">
        <v>39</v>
      </c>
      <c r="AD328" s="16" t="s">
        <v>39</v>
      </c>
      <c r="AE328" s="16" t="s">
        <v>39</v>
      </c>
      <c r="AF328" s="16" t="s">
        <v>39</v>
      </c>
      <c r="AG328" s="16" t="s">
        <v>39</v>
      </c>
      <c r="AH328" s="16" t="s">
        <v>39</v>
      </c>
      <c r="AI328" s="16" t="s">
        <v>39</v>
      </c>
      <c r="AJ328" s="16" t="s">
        <v>39</v>
      </c>
      <c r="AL328" s="16" t="s">
        <v>39</v>
      </c>
      <c r="AM328" s="16" t="s">
        <v>39</v>
      </c>
      <c r="AN328" s="16" t="str">
        <f>IFERROR(VLOOKUP($P328,'Kredieten productgroepen functi'!$C:$M,6,FALSE),"n.v.t.")</f>
        <v>1301</v>
      </c>
      <c r="AO328" s="16" t="str">
        <f>IFERROR(VLOOKUP($P328,'Kredieten productgroepen functi'!$C:$M,7,FALSE),"n.v.t.")</f>
        <v>Bestuurlijke organisatie</v>
      </c>
      <c r="AP328" s="16" t="str">
        <f>IFERROR(VLOOKUP($P328,'Kredieten productgroepen functi'!$C:$M,8,FALSE),"n.v.t.")</f>
        <v>13</v>
      </c>
      <c r="AQ328" s="16" t="str">
        <f>IFERROR(VLOOKUP($P328,'Kredieten productgroepen functi'!$C:$M,9,FALSE),"n.v.t.")</f>
        <v>Bestuurlijke organisatie</v>
      </c>
      <c r="AR328" s="16" t="str">
        <f>IFERROR(VLOOKUP($P328,'Kredieten productgroepen functi'!$C:$M,10,FALSE),"n.v.t.")</f>
        <v>1</v>
      </c>
      <c r="AS328" s="16" t="str">
        <f>IFERROR(VLOOKUP($P328,'Kredieten productgroepen functi'!$C:$M,11,FALSE),"n.v.t.")</f>
        <v>Algemeen bestuur</v>
      </c>
      <c r="AT328" s="16" t="str">
        <f t="shared" si="20"/>
        <v>Lasten</v>
      </c>
      <c r="AU328" s="16" t="str">
        <f>IFERROR(VLOOKUP($R328,Kostensoorten!$C:$J,7,FALSE),"n.v.t.")</f>
        <v>2.3.1</v>
      </c>
      <c r="AV328" s="16" t="str">
        <f>IFERROR(VLOOKUP($R328,Kostensoorten!$C:$J,8,FALSE),"n.v.t.")</f>
        <v>Aankopen niet duurzame goedere</v>
      </c>
    </row>
    <row r="329" spans="1:48">
      <c r="A329" s="16" t="s">
        <v>39</v>
      </c>
      <c r="B329" s="16" t="s">
        <v>39</v>
      </c>
      <c r="C329" s="16" t="s">
        <v>39</v>
      </c>
      <c r="D329" s="16" t="s">
        <v>39</v>
      </c>
      <c r="E329" s="16" t="s">
        <v>39</v>
      </c>
      <c r="F329" s="2" t="s">
        <v>8544</v>
      </c>
      <c r="G329" s="2" t="s">
        <v>39</v>
      </c>
      <c r="H329" s="2" t="s">
        <v>39</v>
      </c>
      <c r="I329" s="18">
        <v>125.52</v>
      </c>
      <c r="J329" s="16" t="s">
        <v>39</v>
      </c>
      <c r="K329" s="16" t="s">
        <v>39</v>
      </c>
      <c r="L329" s="16" t="s">
        <v>39</v>
      </c>
      <c r="M329" s="16" t="s">
        <v>39</v>
      </c>
      <c r="N329" s="16" t="s">
        <v>39</v>
      </c>
      <c r="O329" s="16" t="s">
        <v>39</v>
      </c>
      <c r="P329" s="16" t="str">
        <f t="shared" si="18"/>
        <v>613104</v>
      </c>
      <c r="Q329" s="16" t="str">
        <f>IFERROR(VLOOKUP($P329,'Kredieten productgroepen functi'!$C:$M,2,FALSE),"n.v.t.")</f>
        <v>Grenzeloos Gunnen</v>
      </c>
      <c r="R329" s="16" t="str">
        <f t="shared" si="19"/>
        <v>460501</v>
      </c>
      <c r="S329" s="16" t="str">
        <f>IFERROR(VLOOKUP($R329,Kostensoorten!$C:$J,2,FALSE),"n.v.t.")</f>
        <v>overige administratieve boekingen</v>
      </c>
      <c r="T329" s="16" t="s">
        <v>39</v>
      </c>
      <c r="U329" s="16" t="s">
        <v>39</v>
      </c>
      <c r="V329" s="16" t="s">
        <v>39</v>
      </c>
      <c r="W329" s="16" t="s">
        <v>39</v>
      </c>
      <c r="X329" s="16" t="s">
        <v>39</v>
      </c>
      <c r="Y329" s="16" t="s">
        <v>39</v>
      </c>
      <c r="Z329" s="16" t="s">
        <v>39</v>
      </c>
      <c r="AA329" s="16" t="s">
        <v>39</v>
      </c>
      <c r="AB329" s="16" t="s">
        <v>39</v>
      </c>
      <c r="AC329" s="16" t="s">
        <v>39</v>
      </c>
      <c r="AD329" s="16" t="s">
        <v>39</v>
      </c>
      <c r="AE329" s="16" t="s">
        <v>39</v>
      </c>
      <c r="AF329" s="16" t="s">
        <v>39</v>
      </c>
      <c r="AG329" s="16" t="s">
        <v>39</v>
      </c>
      <c r="AH329" s="16" t="s">
        <v>39</v>
      </c>
      <c r="AI329" s="16" t="s">
        <v>39</v>
      </c>
      <c r="AJ329" s="16" t="s">
        <v>39</v>
      </c>
      <c r="AL329" s="16" t="s">
        <v>39</v>
      </c>
      <c r="AM329" s="16" t="s">
        <v>39</v>
      </c>
      <c r="AN329" s="16" t="str">
        <f>IFERROR(VLOOKUP($P329,'Kredieten productgroepen functi'!$C:$M,6,FALSE),"n.v.t.")</f>
        <v>1301</v>
      </c>
      <c r="AO329" s="16" t="str">
        <f>IFERROR(VLOOKUP($P329,'Kredieten productgroepen functi'!$C:$M,7,FALSE),"n.v.t.")</f>
        <v>Bestuurlijke organisatie</v>
      </c>
      <c r="AP329" s="16" t="str">
        <f>IFERROR(VLOOKUP($P329,'Kredieten productgroepen functi'!$C:$M,8,FALSE),"n.v.t.")</f>
        <v>13</v>
      </c>
      <c r="AQ329" s="16" t="str">
        <f>IFERROR(VLOOKUP($P329,'Kredieten productgroepen functi'!$C:$M,9,FALSE),"n.v.t.")</f>
        <v>Bestuurlijke organisatie</v>
      </c>
      <c r="AR329" s="16" t="str">
        <f>IFERROR(VLOOKUP($P329,'Kredieten productgroepen functi'!$C:$M,10,FALSE),"n.v.t.")</f>
        <v>1</v>
      </c>
      <c r="AS329" s="16" t="str">
        <f>IFERROR(VLOOKUP($P329,'Kredieten productgroepen functi'!$C:$M,11,FALSE),"n.v.t.")</f>
        <v>Algemeen bestuur</v>
      </c>
      <c r="AT329" s="16" t="str">
        <f t="shared" si="20"/>
        <v>Lasten</v>
      </c>
      <c r="AU329" s="16" t="str">
        <f>IFERROR(VLOOKUP($R329,Kostensoorten!$C:$J,7,FALSE),"n.v.t.")</f>
        <v>6.9</v>
      </c>
      <c r="AV329" s="16" t="str">
        <f>IFERROR(VLOOKUP($R329,Kostensoorten!$C:$J,8,FALSE),"n.v.t.")</f>
        <v>Overige administratieve boekinge</v>
      </c>
    </row>
    <row r="330" spans="1:48">
      <c r="A330" s="16" t="s">
        <v>39</v>
      </c>
      <c r="B330" s="16" t="s">
        <v>39</v>
      </c>
      <c r="C330" s="16" t="s">
        <v>39</v>
      </c>
      <c r="D330" s="16" t="s">
        <v>39</v>
      </c>
      <c r="E330" s="16" t="s">
        <v>39</v>
      </c>
      <c r="F330" s="2" t="s">
        <v>9111</v>
      </c>
      <c r="G330" s="2" t="s">
        <v>39</v>
      </c>
      <c r="H330" s="2" t="s">
        <v>39</v>
      </c>
      <c r="I330" s="18">
        <v>277981.78999999998</v>
      </c>
      <c r="J330" s="16" t="s">
        <v>39</v>
      </c>
      <c r="K330" s="16" t="s">
        <v>39</v>
      </c>
      <c r="L330" s="16" t="s">
        <v>39</v>
      </c>
      <c r="M330" s="16" t="s">
        <v>39</v>
      </c>
      <c r="N330" s="16" t="s">
        <v>39</v>
      </c>
      <c r="O330" s="16" t="s">
        <v>39</v>
      </c>
      <c r="P330" s="16" t="str">
        <f t="shared" si="18"/>
        <v>614000</v>
      </c>
      <c r="Q330" s="16" t="str">
        <f>IFERROR(VLOOKUP($P330,'Kredieten productgroepen functi'!$C:$M,2,FALSE),"n.v.t.")</f>
        <v>Apparaatskosten Fin.Toez.Gemeenten</v>
      </c>
      <c r="R330" s="16" t="str">
        <f t="shared" si="19"/>
        <v>482000</v>
      </c>
      <c r="S330" s="16" t="str">
        <f>IFERROR(VLOOKUP($R330,Kostensoorten!$C:$J,2,FALSE),"n.v.t.")</f>
        <v>Directe apparaatskosten</v>
      </c>
      <c r="T330" s="16" t="s">
        <v>39</v>
      </c>
      <c r="U330" s="16" t="s">
        <v>39</v>
      </c>
      <c r="V330" s="16" t="s">
        <v>39</v>
      </c>
      <c r="W330" s="16" t="s">
        <v>39</v>
      </c>
      <c r="X330" s="16" t="s">
        <v>39</v>
      </c>
      <c r="Y330" s="16" t="s">
        <v>39</v>
      </c>
      <c r="Z330" s="16" t="s">
        <v>39</v>
      </c>
      <c r="AA330" s="16" t="s">
        <v>39</v>
      </c>
      <c r="AB330" s="16" t="s">
        <v>39</v>
      </c>
      <c r="AC330" s="16" t="s">
        <v>39</v>
      </c>
      <c r="AD330" s="16" t="s">
        <v>39</v>
      </c>
      <c r="AE330" s="16" t="s">
        <v>39</v>
      </c>
      <c r="AF330" s="16" t="s">
        <v>39</v>
      </c>
      <c r="AG330" s="16" t="s">
        <v>39</v>
      </c>
      <c r="AH330" s="16" t="s">
        <v>39</v>
      </c>
      <c r="AI330" s="16" t="s">
        <v>39</v>
      </c>
      <c r="AJ330" s="16" t="s">
        <v>39</v>
      </c>
      <c r="AL330" s="16" t="s">
        <v>39</v>
      </c>
      <c r="AM330" s="16" t="s">
        <v>39</v>
      </c>
      <c r="AN330" s="16" t="str">
        <f>IFERROR(VLOOKUP($P330,'Kredieten productgroepen functi'!$C:$M,6,FALSE),"n.v.t.")</f>
        <v>1401</v>
      </c>
      <c r="AO330" s="16" t="str">
        <f>IFERROR(VLOOKUP($P330,'Kredieten productgroepen functi'!$C:$M,7,FALSE),"n.v.t.")</f>
        <v>Financieel toezicht op de gemeenten</v>
      </c>
      <c r="AP330" s="16" t="str">
        <f>IFERROR(VLOOKUP($P330,'Kredieten productgroepen functi'!$C:$M,8,FALSE),"n.v.t.")</f>
        <v>14</v>
      </c>
      <c r="AQ330" s="16" t="str">
        <f>IFERROR(VLOOKUP($P330,'Kredieten productgroepen functi'!$C:$M,9,FALSE),"n.v.t.")</f>
        <v>Financieel toezicht op de gemeenten</v>
      </c>
      <c r="AR330" s="16" t="str">
        <f>IFERROR(VLOOKUP($P330,'Kredieten productgroepen functi'!$C:$M,10,FALSE),"n.v.t.")</f>
        <v>1</v>
      </c>
      <c r="AS330" s="16" t="str">
        <f>IFERROR(VLOOKUP($P330,'Kredieten productgroepen functi'!$C:$M,11,FALSE),"n.v.t.")</f>
        <v>Algemeen bestuur</v>
      </c>
      <c r="AT330" s="16" t="str">
        <f t="shared" si="20"/>
        <v>Lasten</v>
      </c>
      <c r="AU330" s="16" t="str">
        <f>IFERROR(VLOOKUP($R330,Kostensoorten!$C:$J,7,FALSE),"n.v.t.")</f>
        <v>8.2</v>
      </c>
      <c r="AV330" s="16" t="str">
        <f>IFERROR(VLOOKUP($R330,Kostensoorten!$C:$J,8,FALSE),"n.v.t.")</f>
        <v>Overige verrekeningen</v>
      </c>
    </row>
    <row r="331" spans="1:48">
      <c r="A331" s="16" t="s">
        <v>39</v>
      </c>
      <c r="B331" s="16" t="s">
        <v>39</v>
      </c>
      <c r="C331" s="16" t="s">
        <v>39</v>
      </c>
      <c r="D331" s="16" t="s">
        <v>39</v>
      </c>
      <c r="E331" s="16" t="s">
        <v>39</v>
      </c>
      <c r="F331" s="2" t="s">
        <v>9112</v>
      </c>
      <c r="G331" s="2" t="s">
        <v>39</v>
      </c>
      <c r="H331" s="2" t="s">
        <v>39</v>
      </c>
      <c r="I331" s="18">
        <v>217391.74</v>
      </c>
      <c r="J331" s="16" t="s">
        <v>39</v>
      </c>
      <c r="K331" s="16" t="s">
        <v>39</v>
      </c>
      <c r="L331" s="16" t="s">
        <v>39</v>
      </c>
      <c r="M331" s="16" t="s">
        <v>39</v>
      </c>
      <c r="N331" s="16" t="s">
        <v>39</v>
      </c>
      <c r="O331" s="16" t="s">
        <v>39</v>
      </c>
      <c r="P331" s="16" t="str">
        <f t="shared" si="18"/>
        <v>614000</v>
      </c>
      <c r="Q331" s="16" t="str">
        <f>IFERROR(VLOOKUP($P331,'Kredieten productgroepen functi'!$C:$M,2,FALSE),"n.v.t.")</f>
        <v>Apparaatskosten Fin.Toez.Gemeenten</v>
      </c>
      <c r="R331" s="16" t="str">
        <f t="shared" si="19"/>
        <v>482010</v>
      </c>
      <c r="S331" s="16" t="str">
        <f>IFERROR(VLOOKUP($R331,Kostensoorten!$C:$J,2,FALSE),"n.v.t.")</f>
        <v>Overhead</v>
      </c>
      <c r="T331" s="16" t="s">
        <v>39</v>
      </c>
      <c r="U331" s="16" t="s">
        <v>39</v>
      </c>
      <c r="V331" s="16" t="s">
        <v>39</v>
      </c>
      <c r="W331" s="16" t="s">
        <v>39</v>
      </c>
      <c r="X331" s="16" t="s">
        <v>39</v>
      </c>
      <c r="Y331" s="16" t="s">
        <v>39</v>
      </c>
      <c r="Z331" s="16" t="s">
        <v>39</v>
      </c>
      <c r="AA331" s="16" t="s">
        <v>39</v>
      </c>
      <c r="AB331" s="16" t="s">
        <v>39</v>
      </c>
      <c r="AC331" s="16" t="s">
        <v>39</v>
      </c>
      <c r="AD331" s="16" t="s">
        <v>39</v>
      </c>
      <c r="AE331" s="16" t="s">
        <v>39</v>
      </c>
      <c r="AF331" s="16" t="s">
        <v>39</v>
      </c>
      <c r="AG331" s="16" t="s">
        <v>39</v>
      </c>
      <c r="AH331" s="16" t="s">
        <v>39</v>
      </c>
      <c r="AI331" s="16" t="s">
        <v>39</v>
      </c>
      <c r="AJ331" s="16" t="s">
        <v>39</v>
      </c>
      <c r="AL331" s="16" t="s">
        <v>39</v>
      </c>
      <c r="AM331" s="16" t="s">
        <v>39</v>
      </c>
      <c r="AN331" s="16" t="str">
        <f>IFERROR(VLOOKUP($P331,'Kredieten productgroepen functi'!$C:$M,6,FALSE),"n.v.t.")</f>
        <v>1401</v>
      </c>
      <c r="AO331" s="16" t="str">
        <f>IFERROR(VLOOKUP($P331,'Kredieten productgroepen functi'!$C:$M,7,FALSE),"n.v.t.")</f>
        <v>Financieel toezicht op de gemeenten</v>
      </c>
      <c r="AP331" s="16" t="str">
        <f>IFERROR(VLOOKUP($P331,'Kredieten productgroepen functi'!$C:$M,8,FALSE),"n.v.t.")</f>
        <v>14</v>
      </c>
      <c r="AQ331" s="16" t="str">
        <f>IFERROR(VLOOKUP($P331,'Kredieten productgroepen functi'!$C:$M,9,FALSE),"n.v.t.")</f>
        <v>Financieel toezicht op de gemeenten</v>
      </c>
      <c r="AR331" s="16" t="str">
        <f>IFERROR(VLOOKUP($P331,'Kredieten productgroepen functi'!$C:$M,10,FALSE),"n.v.t.")</f>
        <v>1</v>
      </c>
      <c r="AS331" s="16" t="str">
        <f>IFERROR(VLOOKUP($P331,'Kredieten productgroepen functi'!$C:$M,11,FALSE),"n.v.t.")</f>
        <v>Algemeen bestuur</v>
      </c>
      <c r="AT331" s="16" t="str">
        <f t="shared" si="20"/>
        <v>Lasten</v>
      </c>
      <c r="AU331" s="16" t="str">
        <f>IFERROR(VLOOKUP($R331,Kostensoorten!$C:$J,7,FALSE),"n.v.t.")</f>
        <v>8.2</v>
      </c>
      <c r="AV331" s="16" t="str">
        <f>IFERROR(VLOOKUP($R331,Kostensoorten!$C:$J,8,FALSE),"n.v.t.")</f>
        <v>Overige verrekeningen</v>
      </c>
    </row>
    <row r="332" spans="1:48">
      <c r="A332" s="16" t="s">
        <v>39</v>
      </c>
      <c r="B332" s="16" t="s">
        <v>39</v>
      </c>
      <c r="C332" s="16" t="s">
        <v>39</v>
      </c>
      <c r="D332" s="16" t="s">
        <v>39</v>
      </c>
      <c r="E332" s="16" t="s">
        <v>39</v>
      </c>
      <c r="F332" s="2" t="s">
        <v>9113</v>
      </c>
      <c r="G332" s="2" t="s">
        <v>39</v>
      </c>
      <c r="H332" s="2" t="s">
        <v>39</v>
      </c>
      <c r="I332" s="18">
        <v>938237.26</v>
      </c>
      <c r="J332" s="16" t="s">
        <v>39</v>
      </c>
      <c r="K332" s="16" t="s">
        <v>39</v>
      </c>
      <c r="L332" s="16" t="s">
        <v>39</v>
      </c>
      <c r="M332" s="16" t="s">
        <v>39</v>
      </c>
      <c r="N332" s="16" t="s">
        <v>39</v>
      </c>
      <c r="O332" s="16" t="s">
        <v>39</v>
      </c>
      <c r="P332" s="16" t="str">
        <f t="shared" si="18"/>
        <v>615000</v>
      </c>
      <c r="Q332" s="16" t="str">
        <f>IFERROR(VLOOKUP($P332,'Kredieten productgroepen functi'!$C:$M,2,FALSE),"n.v.t.")</f>
        <v>Apparaatskn Wettelijke Regelingen</v>
      </c>
      <c r="R332" s="16" t="str">
        <f t="shared" si="19"/>
        <v>482000</v>
      </c>
      <c r="S332" s="16" t="str">
        <f>IFERROR(VLOOKUP($R332,Kostensoorten!$C:$J,2,FALSE),"n.v.t.")</f>
        <v>Directe apparaatskosten</v>
      </c>
      <c r="T332" s="16" t="s">
        <v>39</v>
      </c>
      <c r="U332" s="16" t="s">
        <v>39</v>
      </c>
      <c r="V332" s="16" t="s">
        <v>39</v>
      </c>
      <c r="W332" s="16" t="s">
        <v>39</v>
      </c>
      <c r="X332" s="16" t="s">
        <v>39</v>
      </c>
      <c r="Y332" s="16" t="s">
        <v>39</v>
      </c>
      <c r="Z332" s="16" t="s">
        <v>39</v>
      </c>
      <c r="AA332" s="16" t="s">
        <v>39</v>
      </c>
      <c r="AB332" s="16" t="s">
        <v>39</v>
      </c>
      <c r="AC332" s="16" t="s">
        <v>39</v>
      </c>
      <c r="AD332" s="16" t="s">
        <v>39</v>
      </c>
      <c r="AE332" s="16" t="s">
        <v>39</v>
      </c>
      <c r="AF332" s="16" t="s">
        <v>39</v>
      </c>
      <c r="AG332" s="16" t="s">
        <v>39</v>
      </c>
      <c r="AH332" s="16" t="s">
        <v>39</v>
      </c>
      <c r="AI332" s="16" t="s">
        <v>39</v>
      </c>
      <c r="AJ332" s="16" t="s">
        <v>39</v>
      </c>
      <c r="AL332" s="16" t="s">
        <v>39</v>
      </c>
      <c r="AM332" s="16" t="s">
        <v>39</v>
      </c>
      <c r="AN332" s="16" t="str">
        <f>IFERROR(VLOOKUP($P332,'Kredieten productgroepen functi'!$C:$M,6,FALSE),"n.v.t.")</f>
        <v>1501</v>
      </c>
      <c r="AO332" s="16" t="str">
        <f>IFERROR(VLOOKUP($P332,'Kredieten productgroepen functi'!$C:$M,7,FALSE),"n.v.t.")</f>
        <v>Uitvoering van wettelijke regelingen</v>
      </c>
      <c r="AP332" s="16" t="str">
        <f>IFERROR(VLOOKUP($P332,'Kredieten productgroepen functi'!$C:$M,8,FALSE),"n.v.t.")</f>
        <v>15</v>
      </c>
      <c r="AQ332" s="16" t="str">
        <f>IFERROR(VLOOKUP($P332,'Kredieten productgroepen functi'!$C:$M,9,FALSE),"n.v.t.")</f>
        <v>Uitvoering van overige wettelijke regelingen</v>
      </c>
      <c r="AR332" s="16" t="str">
        <f>IFERROR(VLOOKUP($P332,'Kredieten productgroepen functi'!$C:$M,10,FALSE),"n.v.t.")</f>
        <v>1</v>
      </c>
      <c r="AS332" s="16" t="str">
        <f>IFERROR(VLOOKUP($P332,'Kredieten productgroepen functi'!$C:$M,11,FALSE),"n.v.t.")</f>
        <v>Algemeen bestuur</v>
      </c>
      <c r="AT332" s="16" t="str">
        <f t="shared" si="20"/>
        <v>Lasten</v>
      </c>
      <c r="AU332" s="16" t="str">
        <f>IFERROR(VLOOKUP($R332,Kostensoorten!$C:$J,7,FALSE),"n.v.t.")</f>
        <v>8.2</v>
      </c>
      <c r="AV332" s="16" t="str">
        <f>IFERROR(VLOOKUP($R332,Kostensoorten!$C:$J,8,FALSE),"n.v.t.")</f>
        <v>Overige verrekeningen</v>
      </c>
    </row>
    <row r="333" spans="1:48">
      <c r="A333" s="16" t="s">
        <v>39</v>
      </c>
      <c r="B333" s="16" t="s">
        <v>39</v>
      </c>
      <c r="C333" s="16" t="s">
        <v>39</v>
      </c>
      <c r="D333" s="16" t="s">
        <v>39</v>
      </c>
      <c r="E333" s="16" t="s">
        <v>39</v>
      </c>
      <c r="F333" s="2" t="s">
        <v>9114</v>
      </c>
      <c r="G333" s="2" t="s">
        <v>39</v>
      </c>
      <c r="H333" s="2" t="s">
        <v>39</v>
      </c>
      <c r="I333" s="18">
        <v>733665.8</v>
      </c>
      <c r="J333" s="16" t="s">
        <v>39</v>
      </c>
      <c r="K333" s="16" t="s">
        <v>39</v>
      </c>
      <c r="L333" s="16" t="s">
        <v>39</v>
      </c>
      <c r="M333" s="16" t="s">
        <v>39</v>
      </c>
      <c r="N333" s="16" t="s">
        <v>39</v>
      </c>
      <c r="O333" s="16" t="s">
        <v>39</v>
      </c>
      <c r="P333" s="16" t="str">
        <f t="shared" si="18"/>
        <v>615000</v>
      </c>
      <c r="Q333" s="16" t="str">
        <f>IFERROR(VLOOKUP($P333,'Kredieten productgroepen functi'!$C:$M,2,FALSE),"n.v.t.")</f>
        <v>Apparaatskn Wettelijke Regelingen</v>
      </c>
      <c r="R333" s="16" t="str">
        <f t="shared" si="19"/>
        <v>482010</v>
      </c>
      <c r="S333" s="16" t="str">
        <f>IFERROR(VLOOKUP($R333,Kostensoorten!$C:$J,2,FALSE),"n.v.t.")</f>
        <v>Overhead</v>
      </c>
      <c r="T333" s="16" t="s">
        <v>39</v>
      </c>
      <c r="U333" s="16" t="s">
        <v>39</v>
      </c>
      <c r="V333" s="16" t="s">
        <v>39</v>
      </c>
      <c r="W333" s="16" t="s">
        <v>39</v>
      </c>
      <c r="X333" s="16" t="s">
        <v>39</v>
      </c>
      <c r="Y333" s="16" t="s">
        <v>39</v>
      </c>
      <c r="Z333" s="16" t="s">
        <v>39</v>
      </c>
      <c r="AA333" s="16" t="s">
        <v>39</v>
      </c>
      <c r="AB333" s="16" t="s">
        <v>39</v>
      </c>
      <c r="AC333" s="16" t="s">
        <v>39</v>
      </c>
      <c r="AD333" s="16" t="s">
        <v>39</v>
      </c>
      <c r="AE333" s="16" t="s">
        <v>39</v>
      </c>
      <c r="AF333" s="16" t="s">
        <v>39</v>
      </c>
      <c r="AG333" s="16" t="s">
        <v>39</v>
      </c>
      <c r="AH333" s="16" t="s">
        <v>39</v>
      </c>
      <c r="AI333" s="16" t="s">
        <v>39</v>
      </c>
      <c r="AJ333" s="16" t="s">
        <v>39</v>
      </c>
      <c r="AL333" s="16" t="s">
        <v>39</v>
      </c>
      <c r="AM333" s="16" t="s">
        <v>39</v>
      </c>
      <c r="AN333" s="16" t="str">
        <f>IFERROR(VLOOKUP($P333,'Kredieten productgroepen functi'!$C:$M,6,FALSE),"n.v.t.")</f>
        <v>1501</v>
      </c>
      <c r="AO333" s="16" t="str">
        <f>IFERROR(VLOOKUP($P333,'Kredieten productgroepen functi'!$C:$M,7,FALSE),"n.v.t.")</f>
        <v>Uitvoering van wettelijke regelingen</v>
      </c>
      <c r="AP333" s="16" t="str">
        <f>IFERROR(VLOOKUP($P333,'Kredieten productgroepen functi'!$C:$M,8,FALSE),"n.v.t.")</f>
        <v>15</v>
      </c>
      <c r="AQ333" s="16" t="str">
        <f>IFERROR(VLOOKUP($P333,'Kredieten productgroepen functi'!$C:$M,9,FALSE),"n.v.t.")</f>
        <v>Uitvoering van overige wettelijke regelingen</v>
      </c>
      <c r="AR333" s="16" t="str">
        <f>IFERROR(VLOOKUP($P333,'Kredieten productgroepen functi'!$C:$M,10,FALSE),"n.v.t.")</f>
        <v>1</v>
      </c>
      <c r="AS333" s="16" t="str">
        <f>IFERROR(VLOOKUP($P333,'Kredieten productgroepen functi'!$C:$M,11,FALSE),"n.v.t.")</f>
        <v>Algemeen bestuur</v>
      </c>
      <c r="AT333" s="16" t="str">
        <f t="shared" si="20"/>
        <v>Lasten</v>
      </c>
      <c r="AU333" s="16" t="str">
        <f>IFERROR(VLOOKUP($R333,Kostensoorten!$C:$J,7,FALSE),"n.v.t.")</f>
        <v>8.2</v>
      </c>
      <c r="AV333" s="16" t="str">
        <f>IFERROR(VLOOKUP($R333,Kostensoorten!$C:$J,8,FALSE),"n.v.t.")</f>
        <v>Overige verrekeningen</v>
      </c>
    </row>
    <row r="334" spans="1:48">
      <c r="A334" s="16" t="s">
        <v>39</v>
      </c>
      <c r="B334" s="16" t="s">
        <v>39</v>
      </c>
      <c r="C334" s="16" t="s">
        <v>39</v>
      </c>
      <c r="D334" s="16" t="s">
        <v>39</v>
      </c>
      <c r="E334" s="16" t="s">
        <v>39</v>
      </c>
      <c r="F334" s="2" t="s">
        <v>9115</v>
      </c>
      <c r="G334" s="2" t="s">
        <v>39</v>
      </c>
      <c r="H334" s="2" t="s">
        <v>39</v>
      </c>
      <c r="I334" s="18">
        <v>-5</v>
      </c>
      <c r="J334" s="16" t="s">
        <v>39</v>
      </c>
      <c r="K334" s="16" t="s">
        <v>39</v>
      </c>
      <c r="L334" s="16" t="s">
        <v>39</v>
      </c>
      <c r="M334" s="16" t="s">
        <v>39</v>
      </c>
      <c r="N334" s="16" t="s">
        <v>39</v>
      </c>
      <c r="O334" s="16" t="s">
        <v>39</v>
      </c>
      <c r="P334" s="16" t="str">
        <f t="shared" si="18"/>
        <v>615099</v>
      </c>
      <c r="Q334" s="16" t="str">
        <f>IFERROR(VLOOKUP($P334,'Kredieten productgroepen functi'!$C:$M,2,FALSE),"n.v.t.")</f>
        <v>Voorgaande jaren archieftoezicht</v>
      </c>
      <c r="R334" s="16" t="str">
        <f t="shared" si="19"/>
        <v>423170</v>
      </c>
      <c r="S334" s="16" t="str">
        <f>IFERROR(VLOOKUP($R334,Kostensoorten!$C:$J,2,FALSE),"n.v.t.")</f>
        <v>Werklunch/diner zakelijke relaties</v>
      </c>
      <c r="T334" s="16" t="s">
        <v>39</v>
      </c>
      <c r="U334" s="16" t="s">
        <v>39</v>
      </c>
      <c r="V334" s="16" t="s">
        <v>39</v>
      </c>
      <c r="W334" s="16" t="s">
        <v>39</v>
      </c>
      <c r="X334" s="16" t="s">
        <v>39</v>
      </c>
      <c r="Y334" s="16" t="s">
        <v>39</v>
      </c>
      <c r="Z334" s="16" t="s">
        <v>39</v>
      </c>
      <c r="AA334" s="16" t="s">
        <v>39</v>
      </c>
      <c r="AB334" s="16" t="s">
        <v>39</v>
      </c>
      <c r="AC334" s="16" t="s">
        <v>39</v>
      </c>
      <c r="AD334" s="16" t="s">
        <v>39</v>
      </c>
      <c r="AE334" s="16" t="s">
        <v>39</v>
      </c>
      <c r="AF334" s="16" t="s">
        <v>39</v>
      </c>
      <c r="AG334" s="16" t="s">
        <v>39</v>
      </c>
      <c r="AH334" s="16" t="s">
        <v>39</v>
      </c>
      <c r="AI334" s="16" t="s">
        <v>39</v>
      </c>
      <c r="AJ334" s="16" t="s">
        <v>39</v>
      </c>
      <c r="AL334" s="16" t="s">
        <v>39</v>
      </c>
      <c r="AM334" s="16" t="s">
        <v>39</v>
      </c>
      <c r="AN334" s="16" t="str">
        <f>IFERROR(VLOOKUP($P334,'Kredieten productgroepen functi'!$C:$M,6,FALSE),"n.v.t.")</f>
        <v>1501</v>
      </c>
      <c r="AO334" s="16" t="str">
        <f>IFERROR(VLOOKUP($P334,'Kredieten productgroepen functi'!$C:$M,7,FALSE),"n.v.t.")</f>
        <v>Uitvoering van wettelijke regelingen</v>
      </c>
      <c r="AP334" s="16" t="str">
        <f>IFERROR(VLOOKUP($P334,'Kredieten productgroepen functi'!$C:$M,8,FALSE),"n.v.t.")</f>
        <v>15</v>
      </c>
      <c r="AQ334" s="16" t="str">
        <f>IFERROR(VLOOKUP($P334,'Kredieten productgroepen functi'!$C:$M,9,FALSE),"n.v.t.")</f>
        <v>Uitvoering van overige wettelijke regelingen</v>
      </c>
      <c r="AR334" s="16" t="str">
        <f>IFERROR(VLOOKUP($P334,'Kredieten productgroepen functi'!$C:$M,10,FALSE),"n.v.t.")</f>
        <v>1</v>
      </c>
      <c r="AS334" s="16" t="str">
        <f>IFERROR(VLOOKUP($P334,'Kredieten productgroepen functi'!$C:$M,11,FALSE),"n.v.t.")</f>
        <v>Algemeen bestuur</v>
      </c>
      <c r="AT334" s="16" t="str">
        <f t="shared" si="20"/>
        <v>Lasten</v>
      </c>
      <c r="AU334" s="16" t="str">
        <f>IFERROR(VLOOKUP($R334,Kostensoorten!$C:$J,7,FALSE),"n.v.t.")</f>
        <v>2.3.1</v>
      </c>
      <c r="AV334" s="16" t="str">
        <f>IFERROR(VLOOKUP($R334,Kostensoorten!$C:$J,8,FALSE),"n.v.t.")</f>
        <v>Aankopen niet duurzame goedere</v>
      </c>
    </row>
    <row r="335" spans="1:48">
      <c r="A335" s="16" t="s">
        <v>39</v>
      </c>
      <c r="B335" s="16" t="s">
        <v>39</v>
      </c>
      <c r="C335" s="16" t="s">
        <v>39</v>
      </c>
      <c r="D335" s="16" t="s">
        <v>39</v>
      </c>
      <c r="E335" s="16" t="s">
        <v>39</v>
      </c>
      <c r="F335" s="2" t="s">
        <v>6617</v>
      </c>
      <c r="G335" s="2" t="s">
        <v>39</v>
      </c>
      <c r="H335" s="2" t="s">
        <v>39</v>
      </c>
      <c r="I335" s="18">
        <v>16399.03</v>
      </c>
      <c r="J335" s="16" t="s">
        <v>39</v>
      </c>
      <c r="K335" s="16" t="s">
        <v>39</v>
      </c>
      <c r="L335" s="16" t="s">
        <v>39</v>
      </c>
      <c r="M335" s="16" t="s">
        <v>39</v>
      </c>
      <c r="N335" s="16" t="s">
        <v>39</v>
      </c>
      <c r="O335" s="16" t="s">
        <v>39</v>
      </c>
      <c r="P335" s="16" t="str">
        <f t="shared" si="18"/>
        <v>615100</v>
      </c>
      <c r="Q335" s="16" t="str">
        <f>IFERROR(VLOOKUP($P335,'Kredieten productgroepen functi'!$C:$M,2,FALSE),"n.v.t.")</f>
        <v>Cie rechtsbescherming</v>
      </c>
      <c r="R335" s="16" t="str">
        <f t="shared" si="19"/>
        <v>423092</v>
      </c>
      <c r="S335" s="16" t="str">
        <f>IFERROR(VLOOKUP($R335,Kostensoorten!$C:$J,2,FALSE),"n.v.t.")</f>
        <v>Presentiegelden</v>
      </c>
      <c r="T335" s="16" t="s">
        <v>39</v>
      </c>
      <c r="U335" s="16" t="s">
        <v>39</v>
      </c>
      <c r="V335" s="16" t="s">
        <v>39</v>
      </c>
      <c r="W335" s="16" t="s">
        <v>39</v>
      </c>
      <c r="X335" s="16" t="s">
        <v>39</v>
      </c>
      <c r="Y335" s="16" t="s">
        <v>39</v>
      </c>
      <c r="Z335" s="16" t="s">
        <v>39</v>
      </c>
      <c r="AA335" s="16" t="s">
        <v>39</v>
      </c>
      <c r="AB335" s="16" t="s">
        <v>39</v>
      </c>
      <c r="AC335" s="16" t="s">
        <v>39</v>
      </c>
      <c r="AD335" s="16" t="s">
        <v>39</v>
      </c>
      <c r="AE335" s="16" t="s">
        <v>39</v>
      </c>
      <c r="AF335" s="16" t="s">
        <v>39</v>
      </c>
      <c r="AG335" s="16" t="s">
        <v>39</v>
      </c>
      <c r="AH335" s="16" t="s">
        <v>39</v>
      </c>
      <c r="AI335" s="16" t="s">
        <v>39</v>
      </c>
      <c r="AJ335" s="16" t="s">
        <v>39</v>
      </c>
      <c r="AL335" s="16" t="s">
        <v>39</v>
      </c>
      <c r="AM335" s="16" t="s">
        <v>39</v>
      </c>
      <c r="AN335" s="16" t="str">
        <f>IFERROR(VLOOKUP($P335,'Kredieten productgroepen functi'!$C:$M,6,FALSE),"n.v.t.")</f>
        <v>1501</v>
      </c>
      <c r="AO335" s="16" t="str">
        <f>IFERROR(VLOOKUP($P335,'Kredieten productgroepen functi'!$C:$M,7,FALSE),"n.v.t.")</f>
        <v>Uitvoering van wettelijke regelingen</v>
      </c>
      <c r="AP335" s="16" t="str">
        <f>IFERROR(VLOOKUP($P335,'Kredieten productgroepen functi'!$C:$M,8,FALSE),"n.v.t.")</f>
        <v>15</v>
      </c>
      <c r="AQ335" s="16" t="str">
        <f>IFERROR(VLOOKUP($P335,'Kredieten productgroepen functi'!$C:$M,9,FALSE),"n.v.t.")</f>
        <v>Uitvoering van overige wettelijke regelingen</v>
      </c>
      <c r="AR335" s="16" t="str">
        <f>IFERROR(VLOOKUP($P335,'Kredieten productgroepen functi'!$C:$M,10,FALSE),"n.v.t.")</f>
        <v>1</v>
      </c>
      <c r="AS335" s="16" t="str">
        <f>IFERROR(VLOOKUP($P335,'Kredieten productgroepen functi'!$C:$M,11,FALSE),"n.v.t.")</f>
        <v>Algemeen bestuur</v>
      </c>
      <c r="AT335" s="16" t="str">
        <f t="shared" si="20"/>
        <v>Lasten</v>
      </c>
      <c r="AU335" s="16" t="str">
        <f>IFERROR(VLOOKUP($R335,Kostensoorten!$C:$J,7,FALSE),"n.v.t.")</f>
        <v>2.3.1</v>
      </c>
      <c r="AV335" s="16" t="str">
        <f>IFERROR(VLOOKUP($R335,Kostensoorten!$C:$J,8,FALSE),"n.v.t.")</f>
        <v>Aankopen niet duurzame goedere</v>
      </c>
    </row>
    <row r="336" spans="1:48">
      <c r="A336" s="16" t="s">
        <v>39</v>
      </c>
      <c r="B336" s="16" t="s">
        <v>39</v>
      </c>
      <c r="C336" s="16" t="s">
        <v>39</v>
      </c>
      <c r="D336" s="16" t="s">
        <v>39</v>
      </c>
      <c r="E336" s="16" t="s">
        <v>39</v>
      </c>
      <c r="F336" s="2" t="s">
        <v>7260</v>
      </c>
      <c r="G336" s="2" t="s">
        <v>39</v>
      </c>
      <c r="H336" s="2" t="s">
        <v>39</v>
      </c>
      <c r="I336" s="18">
        <v>-339.14</v>
      </c>
      <c r="J336" s="16" t="s">
        <v>39</v>
      </c>
      <c r="K336" s="16" t="s">
        <v>39</v>
      </c>
      <c r="L336" s="16" t="s">
        <v>39</v>
      </c>
      <c r="M336" s="16" t="s">
        <v>39</v>
      </c>
      <c r="N336" s="16" t="s">
        <v>39</v>
      </c>
      <c r="O336" s="16" t="s">
        <v>39</v>
      </c>
      <c r="P336" s="16" t="str">
        <f t="shared" si="18"/>
        <v>615100</v>
      </c>
      <c r="Q336" s="16" t="str">
        <f>IFERROR(VLOOKUP($P336,'Kredieten productgroepen functi'!$C:$M,2,FALSE),"n.v.t.")</f>
        <v>Cie rechtsbescherming</v>
      </c>
      <c r="R336" s="16" t="str">
        <f t="shared" si="19"/>
        <v>423139</v>
      </c>
      <c r="S336" s="16" t="str">
        <f>IFERROR(VLOOKUP($R336,Kostensoorten!$C:$J,2,FALSE),"n.v.t.")</f>
        <v>Overige diensten van derden</v>
      </c>
      <c r="T336" s="16" t="s">
        <v>39</v>
      </c>
      <c r="U336" s="16" t="s">
        <v>39</v>
      </c>
      <c r="V336" s="16" t="s">
        <v>39</v>
      </c>
      <c r="W336" s="16" t="s">
        <v>39</v>
      </c>
      <c r="X336" s="16" t="s">
        <v>39</v>
      </c>
      <c r="Y336" s="16" t="s">
        <v>39</v>
      </c>
      <c r="Z336" s="16" t="s">
        <v>39</v>
      </c>
      <c r="AA336" s="16" t="s">
        <v>39</v>
      </c>
      <c r="AB336" s="16" t="s">
        <v>39</v>
      </c>
      <c r="AC336" s="16" t="s">
        <v>39</v>
      </c>
      <c r="AD336" s="16" t="s">
        <v>39</v>
      </c>
      <c r="AE336" s="16" t="s">
        <v>39</v>
      </c>
      <c r="AF336" s="16" t="s">
        <v>39</v>
      </c>
      <c r="AG336" s="16" t="s">
        <v>39</v>
      </c>
      <c r="AH336" s="16" t="s">
        <v>39</v>
      </c>
      <c r="AI336" s="16" t="s">
        <v>39</v>
      </c>
      <c r="AJ336" s="16" t="s">
        <v>39</v>
      </c>
      <c r="AL336" s="16" t="s">
        <v>39</v>
      </c>
      <c r="AM336" s="16" t="s">
        <v>39</v>
      </c>
      <c r="AN336" s="16" t="str">
        <f>IFERROR(VLOOKUP($P336,'Kredieten productgroepen functi'!$C:$M,6,FALSE),"n.v.t.")</f>
        <v>1501</v>
      </c>
      <c r="AO336" s="16" t="str">
        <f>IFERROR(VLOOKUP($P336,'Kredieten productgroepen functi'!$C:$M,7,FALSE),"n.v.t.")</f>
        <v>Uitvoering van wettelijke regelingen</v>
      </c>
      <c r="AP336" s="16" t="str">
        <f>IFERROR(VLOOKUP($P336,'Kredieten productgroepen functi'!$C:$M,8,FALSE),"n.v.t.")</f>
        <v>15</v>
      </c>
      <c r="AQ336" s="16" t="str">
        <f>IFERROR(VLOOKUP($P336,'Kredieten productgroepen functi'!$C:$M,9,FALSE),"n.v.t.")</f>
        <v>Uitvoering van overige wettelijke regelingen</v>
      </c>
      <c r="AR336" s="16" t="str">
        <f>IFERROR(VLOOKUP($P336,'Kredieten productgroepen functi'!$C:$M,10,FALSE),"n.v.t.")</f>
        <v>1</v>
      </c>
      <c r="AS336" s="16" t="str">
        <f>IFERROR(VLOOKUP($P336,'Kredieten productgroepen functi'!$C:$M,11,FALSE),"n.v.t.")</f>
        <v>Algemeen bestuur</v>
      </c>
      <c r="AT336" s="16" t="str">
        <f t="shared" si="20"/>
        <v>Lasten</v>
      </c>
      <c r="AU336" s="16" t="str">
        <f>IFERROR(VLOOKUP($R336,Kostensoorten!$C:$J,7,FALSE),"n.v.t.")</f>
        <v>2.3.1</v>
      </c>
      <c r="AV336" s="16" t="str">
        <f>IFERROR(VLOOKUP($R336,Kostensoorten!$C:$J,8,FALSE),"n.v.t.")</f>
        <v>Aankopen niet duurzame goedere</v>
      </c>
    </row>
    <row r="337" spans="1:48">
      <c r="A337" s="16" t="s">
        <v>39</v>
      </c>
      <c r="B337" s="16" t="s">
        <v>39</v>
      </c>
      <c r="C337" s="16" t="s">
        <v>39</v>
      </c>
      <c r="D337" s="16" t="s">
        <v>39</v>
      </c>
      <c r="E337" s="16" t="s">
        <v>39</v>
      </c>
      <c r="F337" s="2" t="s">
        <v>6618</v>
      </c>
      <c r="G337" s="2" t="s">
        <v>39</v>
      </c>
      <c r="H337" s="2" t="s">
        <v>39</v>
      </c>
      <c r="I337" s="18">
        <v>1471.86</v>
      </c>
      <c r="J337" s="16" t="s">
        <v>39</v>
      </c>
      <c r="K337" s="16" t="s">
        <v>39</v>
      </c>
      <c r="L337" s="16" t="s">
        <v>39</v>
      </c>
      <c r="M337" s="16" t="s">
        <v>39</v>
      </c>
      <c r="N337" s="16" t="s">
        <v>39</v>
      </c>
      <c r="O337" s="16" t="s">
        <v>39</v>
      </c>
      <c r="P337" s="16" t="str">
        <f t="shared" si="18"/>
        <v>615100</v>
      </c>
      <c r="Q337" s="16" t="str">
        <f>IFERROR(VLOOKUP($P337,'Kredieten productgroepen functi'!$C:$M,2,FALSE),"n.v.t.")</f>
        <v>Cie rechtsbescherming</v>
      </c>
      <c r="R337" s="16" t="str">
        <f t="shared" si="19"/>
        <v>423151</v>
      </c>
      <c r="S337" s="16" t="str">
        <f>IFERROR(VLOOKUP($R337,Kostensoorten!$C:$J,2,FALSE),"n.v.t.")</f>
        <v>Reiskosten &gt;€ 0,19 Privé auto</v>
      </c>
      <c r="T337" s="16" t="s">
        <v>39</v>
      </c>
      <c r="U337" s="16" t="s">
        <v>39</v>
      </c>
      <c r="V337" s="16" t="s">
        <v>39</v>
      </c>
      <c r="W337" s="16" t="s">
        <v>39</v>
      </c>
      <c r="X337" s="16" t="s">
        <v>39</v>
      </c>
      <c r="Y337" s="16" t="s">
        <v>39</v>
      </c>
      <c r="Z337" s="16" t="s">
        <v>39</v>
      </c>
      <c r="AA337" s="16" t="s">
        <v>39</v>
      </c>
      <c r="AB337" s="16" t="s">
        <v>39</v>
      </c>
      <c r="AC337" s="16" t="s">
        <v>39</v>
      </c>
      <c r="AD337" s="16" t="s">
        <v>39</v>
      </c>
      <c r="AE337" s="16" t="s">
        <v>39</v>
      </c>
      <c r="AF337" s="16" t="s">
        <v>39</v>
      </c>
      <c r="AG337" s="16" t="s">
        <v>39</v>
      </c>
      <c r="AH337" s="16" t="s">
        <v>39</v>
      </c>
      <c r="AI337" s="16" t="s">
        <v>39</v>
      </c>
      <c r="AJ337" s="16" t="s">
        <v>39</v>
      </c>
      <c r="AL337" s="16" t="s">
        <v>39</v>
      </c>
      <c r="AM337" s="16" t="s">
        <v>39</v>
      </c>
      <c r="AN337" s="16" t="str">
        <f>IFERROR(VLOOKUP($P337,'Kredieten productgroepen functi'!$C:$M,6,FALSE),"n.v.t.")</f>
        <v>1501</v>
      </c>
      <c r="AO337" s="16" t="str">
        <f>IFERROR(VLOOKUP($P337,'Kredieten productgroepen functi'!$C:$M,7,FALSE),"n.v.t.")</f>
        <v>Uitvoering van wettelijke regelingen</v>
      </c>
      <c r="AP337" s="16" t="str">
        <f>IFERROR(VLOOKUP($P337,'Kredieten productgroepen functi'!$C:$M,8,FALSE),"n.v.t.")</f>
        <v>15</v>
      </c>
      <c r="AQ337" s="16" t="str">
        <f>IFERROR(VLOOKUP($P337,'Kredieten productgroepen functi'!$C:$M,9,FALSE),"n.v.t.")</f>
        <v>Uitvoering van overige wettelijke regelingen</v>
      </c>
      <c r="AR337" s="16" t="str">
        <f>IFERROR(VLOOKUP($P337,'Kredieten productgroepen functi'!$C:$M,10,FALSE),"n.v.t.")</f>
        <v>1</v>
      </c>
      <c r="AS337" s="16" t="str">
        <f>IFERROR(VLOOKUP($P337,'Kredieten productgroepen functi'!$C:$M,11,FALSE),"n.v.t.")</f>
        <v>Algemeen bestuur</v>
      </c>
      <c r="AT337" s="16" t="str">
        <f t="shared" si="20"/>
        <v>Lasten</v>
      </c>
      <c r="AU337" s="16" t="str">
        <f>IFERROR(VLOOKUP($R337,Kostensoorten!$C:$J,7,FALSE),"n.v.t.")</f>
        <v>2.3.1</v>
      </c>
      <c r="AV337" s="16" t="str">
        <f>IFERROR(VLOOKUP($R337,Kostensoorten!$C:$J,8,FALSE),"n.v.t.")</f>
        <v>Aankopen niet duurzame goedere</v>
      </c>
    </row>
    <row r="338" spans="1:48">
      <c r="A338" s="16" t="s">
        <v>39</v>
      </c>
      <c r="B338" s="16" t="s">
        <v>39</v>
      </c>
      <c r="C338" s="16" t="s">
        <v>39</v>
      </c>
      <c r="D338" s="16" t="s">
        <v>39</v>
      </c>
      <c r="E338" s="16" t="s">
        <v>39</v>
      </c>
      <c r="F338" s="2" t="s">
        <v>8545</v>
      </c>
      <c r="G338" s="2" t="s">
        <v>39</v>
      </c>
      <c r="H338" s="2" t="s">
        <v>39</v>
      </c>
      <c r="I338" s="18">
        <v>153.21</v>
      </c>
      <c r="J338" s="16" t="s">
        <v>39</v>
      </c>
      <c r="K338" s="16" t="s">
        <v>39</v>
      </c>
      <c r="L338" s="16" t="s">
        <v>39</v>
      </c>
      <c r="M338" s="16" t="s">
        <v>39</v>
      </c>
      <c r="N338" s="16" t="s">
        <v>39</v>
      </c>
      <c r="O338" s="16" t="s">
        <v>39</v>
      </c>
      <c r="P338" s="16" t="str">
        <f t="shared" si="18"/>
        <v>615100</v>
      </c>
      <c r="Q338" s="16" t="str">
        <f>IFERROR(VLOOKUP($P338,'Kredieten productgroepen functi'!$C:$M,2,FALSE),"n.v.t.")</f>
        <v>Cie rechtsbescherming</v>
      </c>
      <c r="R338" s="16" t="str">
        <f t="shared" si="19"/>
        <v>423170</v>
      </c>
      <c r="S338" s="16" t="str">
        <f>IFERROR(VLOOKUP($R338,Kostensoorten!$C:$J,2,FALSE),"n.v.t.")</f>
        <v>Werklunch/diner zakelijke relaties</v>
      </c>
      <c r="T338" s="16" t="s">
        <v>39</v>
      </c>
      <c r="U338" s="16" t="s">
        <v>39</v>
      </c>
      <c r="V338" s="16" t="s">
        <v>39</v>
      </c>
      <c r="W338" s="16" t="s">
        <v>39</v>
      </c>
      <c r="X338" s="16" t="s">
        <v>39</v>
      </c>
      <c r="Y338" s="16" t="s">
        <v>39</v>
      </c>
      <c r="Z338" s="16" t="s">
        <v>39</v>
      </c>
      <c r="AA338" s="16" t="s">
        <v>39</v>
      </c>
      <c r="AB338" s="16" t="s">
        <v>39</v>
      </c>
      <c r="AC338" s="16" t="s">
        <v>39</v>
      </c>
      <c r="AD338" s="16" t="s">
        <v>39</v>
      </c>
      <c r="AE338" s="16" t="s">
        <v>39</v>
      </c>
      <c r="AF338" s="16" t="s">
        <v>39</v>
      </c>
      <c r="AG338" s="16" t="s">
        <v>39</v>
      </c>
      <c r="AH338" s="16" t="s">
        <v>39</v>
      </c>
      <c r="AI338" s="16" t="s">
        <v>39</v>
      </c>
      <c r="AJ338" s="16" t="s">
        <v>39</v>
      </c>
      <c r="AL338" s="16" t="s">
        <v>39</v>
      </c>
      <c r="AM338" s="16" t="s">
        <v>39</v>
      </c>
      <c r="AN338" s="16" t="str">
        <f>IFERROR(VLOOKUP($P338,'Kredieten productgroepen functi'!$C:$M,6,FALSE),"n.v.t.")</f>
        <v>1501</v>
      </c>
      <c r="AO338" s="16" t="str">
        <f>IFERROR(VLOOKUP($P338,'Kredieten productgroepen functi'!$C:$M,7,FALSE),"n.v.t.")</f>
        <v>Uitvoering van wettelijke regelingen</v>
      </c>
      <c r="AP338" s="16" t="str">
        <f>IFERROR(VLOOKUP($P338,'Kredieten productgroepen functi'!$C:$M,8,FALSE),"n.v.t.")</f>
        <v>15</v>
      </c>
      <c r="AQ338" s="16" t="str">
        <f>IFERROR(VLOOKUP($P338,'Kredieten productgroepen functi'!$C:$M,9,FALSE),"n.v.t.")</f>
        <v>Uitvoering van overige wettelijke regelingen</v>
      </c>
      <c r="AR338" s="16" t="str">
        <f>IFERROR(VLOOKUP($P338,'Kredieten productgroepen functi'!$C:$M,10,FALSE),"n.v.t.")</f>
        <v>1</v>
      </c>
      <c r="AS338" s="16" t="str">
        <f>IFERROR(VLOOKUP($P338,'Kredieten productgroepen functi'!$C:$M,11,FALSE),"n.v.t.")</f>
        <v>Algemeen bestuur</v>
      </c>
      <c r="AT338" s="16" t="str">
        <f t="shared" si="20"/>
        <v>Lasten</v>
      </c>
      <c r="AU338" s="16" t="str">
        <f>IFERROR(VLOOKUP($R338,Kostensoorten!$C:$J,7,FALSE),"n.v.t.")</f>
        <v>2.3.1</v>
      </c>
      <c r="AV338" s="16" t="str">
        <f>IFERROR(VLOOKUP($R338,Kostensoorten!$C:$J,8,FALSE),"n.v.t.")</f>
        <v>Aankopen niet duurzame goedere</v>
      </c>
    </row>
    <row r="339" spans="1:48">
      <c r="A339" s="16" t="s">
        <v>39</v>
      </c>
      <c r="B339" s="16" t="s">
        <v>39</v>
      </c>
      <c r="C339" s="16" t="s">
        <v>39</v>
      </c>
      <c r="D339" s="16" t="s">
        <v>39</v>
      </c>
      <c r="E339" s="16" t="s">
        <v>39</v>
      </c>
      <c r="F339" s="2" t="s">
        <v>8546</v>
      </c>
      <c r="G339" s="2" t="s">
        <v>39</v>
      </c>
      <c r="H339" s="2" t="s">
        <v>39</v>
      </c>
      <c r="I339" s="18">
        <v>3568.95</v>
      </c>
      <c r="J339" s="16" t="s">
        <v>39</v>
      </c>
      <c r="K339" s="16" t="s">
        <v>39</v>
      </c>
      <c r="L339" s="16" t="s">
        <v>39</v>
      </c>
      <c r="M339" s="16" t="s">
        <v>39</v>
      </c>
      <c r="N339" s="16" t="s">
        <v>39</v>
      </c>
      <c r="O339" s="16" t="s">
        <v>39</v>
      </c>
      <c r="P339" s="16" t="str">
        <f t="shared" si="18"/>
        <v>615101</v>
      </c>
      <c r="Q339" s="16" t="str">
        <f>IFERROR(VLOOKUP($P339,'Kredieten productgroepen functi'!$C:$M,2,FALSE),"n.v.t.")</f>
        <v>Nationale Ombudsman</v>
      </c>
      <c r="R339" s="16" t="str">
        <f t="shared" si="19"/>
        <v>423139</v>
      </c>
      <c r="S339" s="16" t="str">
        <f>IFERROR(VLOOKUP($R339,Kostensoorten!$C:$J,2,FALSE),"n.v.t.")</f>
        <v>Overige diensten van derden</v>
      </c>
      <c r="T339" s="16" t="s">
        <v>39</v>
      </c>
      <c r="U339" s="16" t="s">
        <v>39</v>
      </c>
      <c r="V339" s="16" t="s">
        <v>39</v>
      </c>
      <c r="W339" s="16" t="s">
        <v>39</v>
      </c>
      <c r="X339" s="16" t="s">
        <v>39</v>
      </c>
      <c r="Y339" s="16" t="s">
        <v>39</v>
      </c>
      <c r="Z339" s="16" t="s">
        <v>39</v>
      </c>
      <c r="AA339" s="16" t="s">
        <v>39</v>
      </c>
      <c r="AB339" s="16" t="s">
        <v>39</v>
      </c>
      <c r="AC339" s="16" t="s">
        <v>39</v>
      </c>
      <c r="AD339" s="16" t="s">
        <v>39</v>
      </c>
      <c r="AE339" s="16" t="s">
        <v>39</v>
      </c>
      <c r="AF339" s="16" t="s">
        <v>39</v>
      </c>
      <c r="AG339" s="16" t="s">
        <v>39</v>
      </c>
      <c r="AH339" s="16" t="s">
        <v>39</v>
      </c>
      <c r="AI339" s="16" t="s">
        <v>39</v>
      </c>
      <c r="AJ339" s="16" t="s">
        <v>39</v>
      </c>
      <c r="AL339" s="16" t="s">
        <v>39</v>
      </c>
      <c r="AM339" s="16" t="s">
        <v>39</v>
      </c>
      <c r="AN339" s="16" t="str">
        <f>IFERROR(VLOOKUP($P339,'Kredieten productgroepen functi'!$C:$M,6,FALSE),"n.v.t.")</f>
        <v>1501</v>
      </c>
      <c r="AO339" s="16" t="str">
        <f>IFERROR(VLOOKUP($P339,'Kredieten productgroepen functi'!$C:$M,7,FALSE),"n.v.t.")</f>
        <v>Uitvoering van wettelijke regelingen</v>
      </c>
      <c r="AP339" s="16" t="str">
        <f>IFERROR(VLOOKUP($P339,'Kredieten productgroepen functi'!$C:$M,8,FALSE),"n.v.t.")</f>
        <v>15</v>
      </c>
      <c r="AQ339" s="16" t="str">
        <f>IFERROR(VLOOKUP($P339,'Kredieten productgroepen functi'!$C:$M,9,FALSE),"n.v.t.")</f>
        <v>Uitvoering van overige wettelijke regelingen</v>
      </c>
      <c r="AR339" s="16" t="str">
        <f>IFERROR(VLOOKUP($P339,'Kredieten productgroepen functi'!$C:$M,10,FALSE),"n.v.t.")</f>
        <v>1</v>
      </c>
      <c r="AS339" s="16" t="str">
        <f>IFERROR(VLOOKUP($P339,'Kredieten productgroepen functi'!$C:$M,11,FALSE),"n.v.t.")</f>
        <v>Algemeen bestuur</v>
      </c>
      <c r="AT339" s="16" t="str">
        <f t="shared" si="20"/>
        <v>Lasten</v>
      </c>
      <c r="AU339" s="16" t="str">
        <f>IFERROR(VLOOKUP($R339,Kostensoorten!$C:$J,7,FALSE),"n.v.t.")</f>
        <v>2.3.1</v>
      </c>
      <c r="AV339" s="16" t="str">
        <f>IFERROR(VLOOKUP($R339,Kostensoorten!$C:$J,8,FALSE),"n.v.t.")</f>
        <v>Aankopen niet duurzame goedere</v>
      </c>
    </row>
    <row r="340" spans="1:48">
      <c r="A340" s="16" t="s">
        <v>39</v>
      </c>
      <c r="B340" s="16" t="s">
        <v>39</v>
      </c>
      <c r="C340" s="16" t="s">
        <v>39</v>
      </c>
      <c r="D340" s="16" t="s">
        <v>39</v>
      </c>
      <c r="E340" s="16" t="s">
        <v>39</v>
      </c>
      <c r="F340" s="2" t="s">
        <v>6619</v>
      </c>
      <c r="G340" s="2" t="s">
        <v>39</v>
      </c>
      <c r="H340" s="2" t="s">
        <v>39</v>
      </c>
      <c r="I340" s="18">
        <v>40728.5</v>
      </c>
      <c r="J340" s="16" t="s">
        <v>39</v>
      </c>
      <c r="K340" s="16" t="s">
        <v>39</v>
      </c>
      <c r="L340" s="16" t="s">
        <v>39</v>
      </c>
      <c r="M340" s="16" t="s">
        <v>39</v>
      </c>
      <c r="N340" s="16" t="s">
        <v>39</v>
      </c>
      <c r="O340" s="16" t="s">
        <v>39</v>
      </c>
      <c r="P340" s="16" t="str">
        <f t="shared" si="18"/>
        <v>615102</v>
      </c>
      <c r="Q340" s="16" t="str">
        <f>IFERROR(VLOOKUP($P340,'Kredieten productgroepen functi'!$C:$M,2,FALSE),"n.v.t.")</f>
        <v>Archiefinspectie</v>
      </c>
      <c r="R340" s="16" t="str">
        <f t="shared" si="19"/>
        <v>423139</v>
      </c>
      <c r="S340" s="16" t="str">
        <f>IFERROR(VLOOKUP($R340,Kostensoorten!$C:$J,2,FALSE),"n.v.t.")</f>
        <v>Overige diensten van derden</v>
      </c>
      <c r="T340" s="16" t="s">
        <v>39</v>
      </c>
      <c r="U340" s="16" t="s">
        <v>39</v>
      </c>
      <c r="V340" s="16" t="s">
        <v>39</v>
      </c>
      <c r="W340" s="16" t="s">
        <v>39</v>
      </c>
      <c r="X340" s="16" t="s">
        <v>39</v>
      </c>
      <c r="Y340" s="16" t="s">
        <v>39</v>
      </c>
      <c r="Z340" s="16" t="s">
        <v>39</v>
      </c>
      <c r="AA340" s="16" t="s">
        <v>39</v>
      </c>
      <c r="AB340" s="16" t="s">
        <v>39</v>
      </c>
      <c r="AC340" s="16" t="s">
        <v>39</v>
      </c>
      <c r="AD340" s="16" t="s">
        <v>39</v>
      </c>
      <c r="AE340" s="16" t="s">
        <v>39</v>
      </c>
      <c r="AF340" s="16" t="s">
        <v>39</v>
      </c>
      <c r="AG340" s="16" t="s">
        <v>39</v>
      </c>
      <c r="AH340" s="16" t="s">
        <v>39</v>
      </c>
      <c r="AI340" s="16" t="s">
        <v>39</v>
      </c>
      <c r="AJ340" s="16" t="s">
        <v>39</v>
      </c>
      <c r="AL340" s="16" t="s">
        <v>39</v>
      </c>
      <c r="AM340" s="16" t="s">
        <v>39</v>
      </c>
      <c r="AN340" s="16" t="str">
        <f>IFERROR(VLOOKUP($P340,'Kredieten productgroepen functi'!$C:$M,6,FALSE),"n.v.t.")</f>
        <v>1501</v>
      </c>
      <c r="AO340" s="16" t="str">
        <f>IFERROR(VLOOKUP($P340,'Kredieten productgroepen functi'!$C:$M,7,FALSE),"n.v.t.")</f>
        <v>Uitvoering van wettelijke regelingen</v>
      </c>
      <c r="AP340" s="16" t="str">
        <f>IFERROR(VLOOKUP($P340,'Kredieten productgroepen functi'!$C:$M,8,FALSE),"n.v.t.")</f>
        <v>15</v>
      </c>
      <c r="AQ340" s="16" t="str">
        <f>IFERROR(VLOOKUP($P340,'Kredieten productgroepen functi'!$C:$M,9,FALSE),"n.v.t.")</f>
        <v>Uitvoering van overige wettelijke regelingen</v>
      </c>
      <c r="AR340" s="16" t="str">
        <f>IFERROR(VLOOKUP($P340,'Kredieten productgroepen functi'!$C:$M,10,FALSE),"n.v.t.")</f>
        <v>1</v>
      </c>
      <c r="AS340" s="16" t="str">
        <f>IFERROR(VLOOKUP($P340,'Kredieten productgroepen functi'!$C:$M,11,FALSE),"n.v.t.")</f>
        <v>Algemeen bestuur</v>
      </c>
      <c r="AT340" s="16" t="str">
        <f t="shared" si="20"/>
        <v>Lasten</v>
      </c>
      <c r="AU340" s="16" t="str">
        <f>IFERROR(VLOOKUP($R340,Kostensoorten!$C:$J,7,FALSE),"n.v.t.")</f>
        <v>2.3.1</v>
      </c>
      <c r="AV340" s="16" t="str">
        <f>IFERROR(VLOOKUP($R340,Kostensoorten!$C:$J,8,FALSE),"n.v.t.")</f>
        <v>Aankopen niet duurzame goedere</v>
      </c>
    </row>
    <row r="341" spans="1:48">
      <c r="A341" s="16" t="s">
        <v>39</v>
      </c>
      <c r="B341" s="16" t="s">
        <v>39</v>
      </c>
      <c r="C341" s="16" t="s">
        <v>39</v>
      </c>
      <c r="D341" s="16" t="s">
        <v>39</v>
      </c>
      <c r="E341" s="16" t="s">
        <v>39</v>
      </c>
      <c r="F341" s="2" t="s">
        <v>9116</v>
      </c>
      <c r="G341" s="2" t="s">
        <v>39</v>
      </c>
      <c r="H341" s="2" t="s">
        <v>39</v>
      </c>
      <c r="I341" s="18">
        <v>-46605</v>
      </c>
      <c r="J341" s="16" t="s">
        <v>39</v>
      </c>
      <c r="K341" s="16" t="s">
        <v>39</v>
      </c>
      <c r="L341" s="16" t="s">
        <v>39</v>
      </c>
      <c r="M341" s="16" t="s">
        <v>39</v>
      </c>
      <c r="N341" s="16" t="s">
        <v>39</v>
      </c>
      <c r="O341" s="16" t="s">
        <v>39</v>
      </c>
      <c r="P341" s="16" t="str">
        <f t="shared" si="18"/>
        <v>615102</v>
      </c>
      <c r="Q341" s="16" t="str">
        <f>IFERROR(VLOOKUP($P341,'Kredieten productgroepen functi'!$C:$M,2,FALSE),"n.v.t.")</f>
        <v>Archiefinspectie</v>
      </c>
      <c r="R341" s="16" t="str">
        <f t="shared" si="19"/>
        <v>823010</v>
      </c>
      <c r="S341" s="16" t="str">
        <f>IFERROR(VLOOKUP($R341,Kostensoorten!$C:$J,2,FALSE),"n.v.t.")</f>
        <v>Vergoeding verrichte werkzaamheden</v>
      </c>
      <c r="T341" s="16" t="s">
        <v>39</v>
      </c>
      <c r="U341" s="16" t="s">
        <v>39</v>
      </c>
      <c r="V341" s="16" t="s">
        <v>39</v>
      </c>
      <c r="W341" s="16" t="s">
        <v>39</v>
      </c>
      <c r="X341" s="16" t="s">
        <v>39</v>
      </c>
      <c r="Y341" s="16" t="s">
        <v>39</v>
      </c>
      <c r="Z341" s="16" t="s">
        <v>39</v>
      </c>
      <c r="AA341" s="16" t="s">
        <v>39</v>
      </c>
      <c r="AB341" s="16" t="s">
        <v>39</v>
      </c>
      <c r="AC341" s="16" t="s">
        <v>39</v>
      </c>
      <c r="AD341" s="16" t="s">
        <v>39</v>
      </c>
      <c r="AE341" s="16" t="s">
        <v>39</v>
      </c>
      <c r="AF341" s="16" t="s">
        <v>39</v>
      </c>
      <c r="AG341" s="16" t="s">
        <v>39</v>
      </c>
      <c r="AH341" s="16" t="s">
        <v>39</v>
      </c>
      <c r="AI341" s="16" t="s">
        <v>39</v>
      </c>
      <c r="AJ341" s="16" t="s">
        <v>39</v>
      </c>
      <c r="AL341" s="16" t="s">
        <v>39</v>
      </c>
      <c r="AM341" s="16" t="s">
        <v>39</v>
      </c>
      <c r="AN341" s="16" t="str">
        <f>IFERROR(VLOOKUP($P341,'Kredieten productgroepen functi'!$C:$M,6,FALSE),"n.v.t.")</f>
        <v>1501</v>
      </c>
      <c r="AO341" s="16" t="str">
        <f>IFERROR(VLOOKUP($P341,'Kredieten productgroepen functi'!$C:$M,7,FALSE),"n.v.t.")</f>
        <v>Uitvoering van wettelijke regelingen</v>
      </c>
      <c r="AP341" s="16" t="str">
        <f>IFERROR(VLOOKUP($P341,'Kredieten productgroepen functi'!$C:$M,8,FALSE),"n.v.t.")</f>
        <v>15</v>
      </c>
      <c r="AQ341" s="16" t="str">
        <f>IFERROR(VLOOKUP($P341,'Kredieten productgroepen functi'!$C:$M,9,FALSE),"n.v.t.")</f>
        <v>Uitvoering van overige wettelijke regelingen</v>
      </c>
      <c r="AR341" s="16" t="str">
        <f>IFERROR(VLOOKUP($P341,'Kredieten productgroepen functi'!$C:$M,10,FALSE),"n.v.t.")</f>
        <v>1</v>
      </c>
      <c r="AS341" s="16" t="str">
        <f>IFERROR(VLOOKUP($P341,'Kredieten productgroepen functi'!$C:$M,11,FALSE),"n.v.t.")</f>
        <v>Algemeen bestuur</v>
      </c>
      <c r="AT341" s="16" t="str">
        <f t="shared" si="20"/>
        <v>Baten</v>
      </c>
      <c r="AU341" s="16" t="str">
        <f>IFERROR(VLOOKUP($R341,Kostensoorten!$C:$J,7,FALSE),"n.v.t.")</f>
        <v>2.3</v>
      </c>
      <c r="AV341" s="16" t="str">
        <f>IFERROR(VLOOKUP($R341,Kostensoorten!$C:$J,8,FALSE),"n.v.t.")</f>
        <v>Overige goederen en diensten</v>
      </c>
    </row>
    <row r="342" spans="1:48">
      <c r="A342" s="16" t="s">
        <v>39</v>
      </c>
      <c r="B342" s="16" t="s">
        <v>39</v>
      </c>
      <c r="C342" s="16" t="s">
        <v>39</v>
      </c>
      <c r="D342" s="16" t="s">
        <v>39</v>
      </c>
      <c r="E342" s="16" t="s">
        <v>39</v>
      </c>
      <c r="F342" s="2" t="s">
        <v>6620</v>
      </c>
      <c r="G342" s="2" t="s">
        <v>39</v>
      </c>
      <c r="H342" s="2" t="s">
        <v>39</v>
      </c>
      <c r="I342" s="18">
        <v>424671</v>
      </c>
      <c r="J342" s="16" t="s">
        <v>39</v>
      </c>
      <c r="K342" s="16" t="s">
        <v>39</v>
      </c>
      <c r="L342" s="16" t="s">
        <v>39</v>
      </c>
      <c r="M342" s="16" t="s">
        <v>39</v>
      </c>
      <c r="N342" s="16" t="s">
        <v>39</v>
      </c>
      <c r="O342" s="16" t="s">
        <v>39</v>
      </c>
      <c r="P342" s="16" t="str">
        <f t="shared" si="18"/>
        <v>615104</v>
      </c>
      <c r="Q342" s="16" t="str">
        <f>IFERROR(VLOOKUP($P342,'Kredieten productgroepen functi'!$C:$M,2,FALSE),"n.v.t.")</f>
        <v>RHC Groninger Archieven</v>
      </c>
      <c r="R342" s="16" t="str">
        <f t="shared" si="19"/>
        <v>423139</v>
      </c>
      <c r="S342" s="16" t="str">
        <f>IFERROR(VLOOKUP($R342,Kostensoorten!$C:$J,2,FALSE),"n.v.t.")</f>
        <v>Overige diensten van derden</v>
      </c>
      <c r="T342" s="16" t="s">
        <v>39</v>
      </c>
      <c r="U342" s="16" t="s">
        <v>39</v>
      </c>
      <c r="V342" s="16" t="s">
        <v>39</v>
      </c>
      <c r="W342" s="16" t="s">
        <v>39</v>
      </c>
      <c r="X342" s="16" t="s">
        <v>39</v>
      </c>
      <c r="Y342" s="16" t="s">
        <v>39</v>
      </c>
      <c r="Z342" s="16" t="s">
        <v>39</v>
      </c>
      <c r="AA342" s="16" t="s">
        <v>39</v>
      </c>
      <c r="AB342" s="16" t="s">
        <v>39</v>
      </c>
      <c r="AC342" s="16" t="s">
        <v>39</v>
      </c>
      <c r="AD342" s="16" t="s">
        <v>39</v>
      </c>
      <c r="AE342" s="16" t="s">
        <v>39</v>
      </c>
      <c r="AF342" s="16" t="s">
        <v>39</v>
      </c>
      <c r="AG342" s="16" t="s">
        <v>39</v>
      </c>
      <c r="AH342" s="16" t="s">
        <v>39</v>
      </c>
      <c r="AI342" s="16" t="s">
        <v>39</v>
      </c>
      <c r="AJ342" s="16" t="s">
        <v>39</v>
      </c>
      <c r="AL342" s="16" t="s">
        <v>39</v>
      </c>
      <c r="AM342" s="16" t="s">
        <v>39</v>
      </c>
      <c r="AN342" s="16" t="str">
        <f>IFERROR(VLOOKUP($P342,'Kredieten productgroepen functi'!$C:$M,6,FALSE),"n.v.t.")</f>
        <v>1501</v>
      </c>
      <c r="AO342" s="16" t="str">
        <f>IFERROR(VLOOKUP($P342,'Kredieten productgroepen functi'!$C:$M,7,FALSE),"n.v.t.")</f>
        <v>Uitvoering van wettelijke regelingen</v>
      </c>
      <c r="AP342" s="16" t="str">
        <f>IFERROR(VLOOKUP($P342,'Kredieten productgroepen functi'!$C:$M,8,FALSE),"n.v.t.")</f>
        <v>15</v>
      </c>
      <c r="AQ342" s="16" t="str">
        <f>IFERROR(VLOOKUP($P342,'Kredieten productgroepen functi'!$C:$M,9,FALSE),"n.v.t.")</f>
        <v>Uitvoering van overige wettelijke regelingen</v>
      </c>
      <c r="AR342" s="16" t="str">
        <f>IFERROR(VLOOKUP($P342,'Kredieten productgroepen functi'!$C:$M,10,FALSE),"n.v.t.")</f>
        <v>1</v>
      </c>
      <c r="AS342" s="16" t="str">
        <f>IFERROR(VLOOKUP($P342,'Kredieten productgroepen functi'!$C:$M,11,FALSE),"n.v.t.")</f>
        <v>Algemeen bestuur</v>
      </c>
      <c r="AT342" s="16" t="str">
        <f t="shared" si="20"/>
        <v>Lasten</v>
      </c>
      <c r="AU342" s="16" t="str">
        <f>IFERROR(VLOOKUP($R342,Kostensoorten!$C:$J,7,FALSE),"n.v.t.")</f>
        <v>2.3.1</v>
      </c>
      <c r="AV342" s="16" t="str">
        <f>IFERROR(VLOOKUP($R342,Kostensoorten!$C:$J,8,FALSE),"n.v.t.")</f>
        <v>Aankopen niet duurzame goedere</v>
      </c>
    </row>
    <row r="343" spans="1:48">
      <c r="A343" s="16" t="s">
        <v>39</v>
      </c>
      <c r="B343" s="16" t="s">
        <v>39</v>
      </c>
      <c r="C343" s="16" t="s">
        <v>39</v>
      </c>
      <c r="D343" s="16" t="s">
        <v>39</v>
      </c>
      <c r="E343" s="16" t="s">
        <v>39</v>
      </c>
      <c r="F343" s="2" t="s">
        <v>7855</v>
      </c>
      <c r="G343" s="2" t="s">
        <v>39</v>
      </c>
      <c r="H343" s="2" t="s">
        <v>39</v>
      </c>
      <c r="I343" s="18">
        <v>7013.49</v>
      </c>
      <c r="J343" s="16" t="s">
        <v>39</v>
      </c>
      <c r="K343" s="16" t="s">
        <v>39</v>
      </c>
      <c r="L343" s="16" t="s">
        <v>39</v>
      </c>
      <c r="M343" s="16" t="s">
        <v>39</v>
      </c>
      <c r="N343" s="16" t="s">
        <v>39</v>
      </c>
      <c r="O343" s="16" t="s">
        <v>39</v>
      </c>
      <c r="P343" s="16" t="str">
        <f t="shared" si="18"/>
        <v>615105</v>
      </c>
      <c r="Q343" s="16" t="str">
        <f>IFERROR(VLOOKUP($P343,'Kredieten productgroepen functi'!$C:$M,2,FALSE),"n.v.t.")</f>
        <v>Interbestuurlijk Toezicht (IBT)</v>
      </c>
      <c r="R343" s="16" t="str">
        <f t="shared" si="19"/>
        <v>423134</v>
      </c>
      <c r="S343" s="16" t="str">
        <f>IFERROR(VLOOKUP($R343,Kostensoorten!$C:$J,2,FALSE),"n.v.t.")</f>
        <v>Studie en opleidingen</v>
      </c>
      <c r="T343" s="16" t="s">
        <v>39</v>
      </c>
      <c r="U343" s="16" t="s">
        <v>39</v>
      </c>
      <c r="V343" s="16" t="s">
        <v>39</v>
      </c>
      <c r="W343" s="16" t="s">
        <v>39</v>
      </c>
      <c r="X343" s="16" t="s">
        <v>39</v>
      </c>
      <c r="Y343" s="16" t="s">
        <v>39</v>
      </c>
      <c r="Z343" s="16" t="s">
        <v>39</v>
      </c>
      <c r="AA343" s="16" t="s">
        <v>39</v>
      </c>
      <c r="AB343" s="16" t="s">
        <v>39</v>
      </c>
      <c r="AC343" s="16" t="s">
        <v>39</v>
      </c>
      <c r="AD343" s="16" t="s">
        <v>39</v>
      </c>
      <c r="AE343" s="16" t="s">
        <v>39</v>
      </c>
      <c r="AF343" s="16" t="s">
        <v>39</v>
      </c>
      <c r="AG343" s="16" t="s">
        <v>39</v>
      </c>
      <c r="AH343" s="16" t="s">
        <v>39</v>
      </c>
      <c r="AI343" s="16" t="s">
        <v>39</v>
      </c>
      <c r="AJ343" s="16" t="s">
        <v>39</v>
      </c>
      <c r="AL343" s="16" t="s">
        <v>39</v>
      </c>
      <c r="AM343" s="16" t="s">
        <v>39</v>
      </c>
      <c r="AN343" s="16" t="str">
        <f>IFERROR(VLOOKUP($P343,'Kredieten productgroepen functi'!$C:$M,6,FALSE),"n.v.t.")</f>
        <v>1501</v>
      </c>
      <c r="AO343" s="16" t="str">
        <f>IFERROR(VLOOKUP($P343,'Kredieten productgroepen functi'!$C:$M,7,FALSE),"n.v.t.")</f>
        <v>Uitvoering van wettelijke regelingen</v>
      </c>
      <c r="AP343" s="16" t="str">
        <f>IFERROR(VLOOKUP($P343,'Kredieten productgroepen functi'!$C:$M,8,FALSE),"n.v.t.")</f>
        <v>15</v>
      </c>
      <c r="AQ343" s="16" t="str">
        <f>IFERROR(VLOOKUP($P343,'Kredieten productgroepen functi'!$C:$M,9,FALSE),"n.v.t.")</f>
        <v>Uitvoering van overige wettelijke regelingen</v>
      </c>
      <c r="AR343" s="16" t="str">
        <f>IFERROR(VLOOKUP($P343,'Kredieten productgroepen functi'!$C:$M,10,FALSE),"n.v.t.")</f>
        <v>1</v>
      </c>
      <c r="AS343" s="16" t="str">
        <f>IFERROR(VLOOKUP($P343,'Kredieten productgroepen functi'!$C:$M,11,FALSE),"n.v.t.")</f>
        <v>Algemeen bestuur</v>
      </c>
      <c r="AT343" s="16" t="str">
        <f t="shared" si="20"/>
        <v>Lasten</v>
      </c>
      <c r="AU343" s="16" t="str">
        <f>IFERROR(VLOOKUP($R343,Kostensoorten!$C:$J,7,FALSE),"n.v.t.")</f>
        <v>2.3.1</v>
      </c>
      <c r="AV343" s="16" t="str">
        <f>IFERROR(VLOOKUP($R343,Kostensoorten!$C:$J,8,FALSE),"n.v.t.")</f>
        <v>Aankopen niet duurzame goedere</v>
      </c>
    </row>
    <row r="344" spans="1:48">
      <c r="A344" s="16" t="s">
        <v>39</v>
      </c>
      <c r="B344" s="16" t="s">
        <v>39</v>
      </c>
      <c r="C344" s="16" t="s">
        <v>39</v>
      </c>
      <c r="D344" s="16" t="s">
        <v>39</v>
      </c>
      <c r="E344" s="16" t="s">
        <v>39</v>
      </c>
      <c r="F344" s="2" t="s">
        <v>7449</v>
      </c>
      <c r="G344" s="2" t="s">
        <v>39</v>
      </c>
      <c r="H344" s="2" t="s">
        <v>39</v>
      </c>
      <c r="I344" s="18">
        <v>12636.04</v>
      </c>
      <c r="J344" s="16" t="s">
        <v>39</v>
      </c>
      <c r="K344" s="16" t="s">
        <v>39</v>
      </c>
      <c r="L344" s="16" t="s">
        <v>39</v>
      </c>
      <c r="M344" s="16" t="s">
        <v>39</v>
      </c>
      <c r="N344" s="16" t="s">
        <v>39</v>
      </c>
      <c r="O344" s="16" t="s">
        <v>39</v>
      </c>
      <c r="P344" s="16" t="str">
        <f t="shared" si="18"/>
        <v>615105</v>
      </c>
      <c r="Q344" s="16" t="str">
        <f>IFERROR(VLOOKUP($P344,'Kredieten productgroepen functi'!$C:$M,2,FALSE),"n.v.t.")</f>
        <v>Interbestuurlijk Toezicht (IBT)</v>
      </c>
      <c r="R344" s="16" t="str">
        <f t="shared" si="19"/>
        <v>423139</v>
      </c>
      <c r="S344" s="16" t="str">
        <f>IFERROR(VLOOKUP($R344,Kostensoorten!$C:$J,2,FALSE),"n.v.t.")</f>
        <v>Overige diensten van derden</v>
      </c>
      <c r="T344" s="16" t="s">
        <v>39</v>
      </c>
      <c r="U344" s="16" t="s">
        <v>39</v>
      </c>
      <c r="V344" s="16" t="s">
        <v>39</v>
      </c>
      <c r="W344" s="16" t="s">
        <v>39</v>
      </c>
      <c r="X344" s="16" t="s">
        <v>39</v>
      </c>
      <c r="Y344" s="16" t="s">
        <v>39</v>
      </c>
      <c r="Z344" s="16" t="s">
        <v>39</v>
      </c>
      <c r="AA344" s="16" t="s">
        <v>39</v>
      </c>
      <c r="AB344" s="16" t="s">
        <v>39</v>
      </c>
      <c r="AC344" s="16" t="s">
        <v>39</v>
      </c>
      <c r="AD344" s="16" t="s">
        <v>39</v>
      </c>
      <c r="AE344" s="16" t="s">
        <v>39</v>
      </c>
      <c r="AF344" s="16" t="s">
        <v>39</v>
      </c>
      <c r="AG344" s="16" t="s">
        <v>39</v>
      </c>
      <c r="AH344" s="16" t="s">
        <v>39</v>
      </c>
      <c r="AI344" s="16" t="s">
        <v>39</v>
      </c>
      <c r="AJ344" s="16" t="s">
        <v>39</v>
      </c>
      <c r="AL344" s="16" t="s">
        <v>39</v>
      </c>
      <c r="AM344" s="16" t="s">
        <v>39</v>
      </c>
      <c r="AN344" s="16" t="str">
        <f>IFERROR(VLOOKUP($P344,'Kredieten productgroepen functi'!$C:$M,6,FALSE),"n.v.t.")</f>
        <v>1501</v>
      </c>
      <c r="AO344" s="16" t="str">
        <f>IFERROR(VLOOKUP($P344,'Kredieten productgroepen functi'!$C:$M,7,FALSE),"n.v.t.")</f>
        <v>Uitvoering van wettelijke regelingen</v>
      </c>
      <c r="AP344" s="16" t="str">
        <f>IFERROR(VLOOKUP($P344,'Kredieten productgroepen functi'!$C:$M,8,FALSE),"n.v.t.")</f>
        <v>15</v>
      </c>
      <c r="AQ344" s="16" t="str">
        <f>IFERROR(VLOOKUP($P344,'Kredieten productgroepen functi'!$C:$M,9,FALSE),"n.v.t.")</f>
        <v>Uitvoering van overige wettelijke regelingen</v>
      </c>
      <c r="AR344" s="16" t="str">
        <f>IFERROR(VLOOKUP($P344,'Kredieten productgroepen functi'!$C:$M,10,FALSE),"n.v.t.")</f>
        <v>1</v>
      </c>
      <c r="AS344" s="16" t="str">
        <f>IFERROR(VLOOKUP($P344,'Kredieten productgroepen functi'!$C:$M,11,FALSE),"n.v.t.")</f>
        <v>Algemeen bestuur</v>
      </c>
      <c r="AT344" s="16" t="str">
        <f t="shared" si="20"/>
        <v>Lasten</v>
      </c>
      <c r="AU344" s="16" t="str">
        <f>IFERROR(VLOOKUP($R344,Kostensoorten!$C:$J,7,FALSE),"n.v.t.")</f>
        <v>2.3.1</v>
      </c>
      <c r="AV344" s="16" t="str">
        <f>IFERROR(VLOOKUP($R344,Kostensoorten!$C:$J,8,FALSE),"n.v.t.")</f>
        <v>Aankopen niet duurzame goedere</v>
      </c>
    </row>
    <row r="345" spans="1:48">
      <c r="A345" s="16" t="s">
        <v>39</v>
      </c>
      <c r="B345" s="16" t="s">
        <v>39</v>
      </c>
      <c r="C345" s="16" t="s">
        <v>39</v>
      </c>
      <c r="D345" s="16" t="s">
        <v>39</v>
      </c>
      <c r="E345" s="16" t="s">
        <v>39</v>
      </c>
      <c r="F345" s="2" t="s">
        <v>7856</v>
      </c>
      <c r="G345" s="2" t="s">
        <v>39</v>
      </c>
      <c r="H345" s="2" t="s">
        <v>39</v>
      </c>
      <c r="I345" s="18">
        <v>23.3</v>
      </c>
      <c r="J345" s="16" t="s">
        <v>39</v>
      </c>
      <c r="K345" s="16" t="s">
        <v>39</v>
      </c>
      <c r="L345" s="16" t="s">
        <v>39</v>
      </c>
      <c r="M345" s="16" t="s">
        <v>39</v>
      </c>
      <c r="N345" s="16" t="s">
        <v>39</v>
      </c>
      <c r="O345" s="16" t="s">
        <v>39</v>
      </c>
      <c r="P345" s="16" t="str">
        <f t="shared" si="18"/>
        <v>615105</v>
      </c>
      <c r="Q345" s="16" t="str">
        <f>IFERROR(VLOOKUP($P345,'Kredieten productgroepen functi'!$C:$M,2,FALSE),"n.v.t.")</f>
        <v>Interbestuurlijk Toezicht (IBT)</v>
      </c>
      <c r="R345" s="16" t="str">
        <f t="shared" si="19"/>
        <v>423140</v>
      </c>
      <c r="S345" s="16" t="str">
        <f>IFERROR(VLOOKUP($R345,Kostensoorten!$C:$J,2,FALSE),"n.v.t.")</f>
        <v>Attenties pers wellevendheid &lt;€25</v>
      </c>
      <c r="T345" s="16" t="s">
        <v>39</v>
      </c>
      <c r="U345" s="16" t="s">
        <v>39</v>
      </c>
      <c r="V345" s="16" t="s">
        <v>39</v>
      </c>
      <c r="W345" s="16" t="s">
        <v>39</v>
      </c>
      <c r="X345" s="16" t="s">
        <v>39</v>
      </c>
      <c r="Y345" s="16" t="s">
        <v>39</v>
      </c>
      <c r="Z345" s="16" t="s">
        <v>39</v>
      </c>
      <c r="AA345" s="16" t="s">
        <v>39</v>
      </c>
      <c r="AB345" s="16" t="s">
        <v>39</v>
      </c>
      <c r="AC345" s="16" t="s">
        <v>39</v>
      </c>
      <c r="AD345" s="16" t="s">
        <v>39</v>
      </c>
      <c r="AE345" s="16" t="s">
        <v>39</v>
      </c>
      <c r="AF345" s="16" t="s">
        <v>39</v>
      </c>
      <c r="AG345" s="16" t="s">
        <v>39</v>
      </c>
      <c r="AH345" s="16" t="s">
        <v>39</v>
      </c>
      <c r="AI345" s="16" t="s">
        <v>39</v>
      </c>
      <c r="AJ345" s="16" t="s">
        <v>39</v>
      </c>
      <c r="AL345" s="16" t="s">
        <v>39</v>
      </c>
      <c r="AM345" s="16" t="s">
        <v>39</v>
      </c>
      <c r="AN345" s="16" t="str">
        <f>IFERROR(VLOOKUP($P345,'Kredieten productgroepen functi'!$C:$M,6,FALSE),"n.v.t.")</f>
        <v>1501</v>
      </c>
      <c r="AO345" s="16" t="str">
        <f>IFERROR(VLOOKUP($P345,'Kredieten productgroepen functi'!$C:$M,7,FALSE),"n.v.t.")</f>
        <v>Uitvoering van wettelijke regelingen</v>
      </c>
      <c r="AP345" s="16" t="str">
        <f>IFERROR(VLOOKUP($P345,'Kredieten productgroepen functi'!$C:$M,8,FALSE),"n.v.t.")</f>
        <v>15</v>
      </c>
      <c r="AQ345" s="16" t="str">
        <f>IFERROR(VLOOKUP($P345,'Kredieten productgroepen functi'!$C:$M,9,FALSE),"n.v.t.")</f>
        <v>Uitvoering van overige wettelijke regelingen</v>
      </c>
      <c r="AR345" s="16" t="str">
        <f>IFERROR(VLOOKUP($P345,'Kredieten productgroepen functi'!$C:$M,10,FALSE),"n.v.t.")</f>
        <v>1</v>
      </c>
      <c r="AS345" s="16" t="str">
        <f>IFERROR(VLOOKUP($P345,'Kredieten productgroepen functi'!$C:$M,11,FALSE),"n.v.t.")</f>
        <v>Algemeen bestuur</v>
      </c>
      <c r="AT345" s="16" t="str">
        <f t="shared" si="20"/>
        <v>Lasten</v>
      </c>
      <c r="AU345" s="16" t="str">
        <f>IFERROR(VLOOKUP($R345,Kostensoorten!$C:$J,7,FALSE),"n.v.t.")</f>
        <v>2.3.1</v>
      </c>
      <c r="AV345" s="16" t="str">
        <f>IFERROR(VLOOKUP($R345,Kostensoorten!$C:$J,8,FALSE),"n.v.t.")</f>
        <v>Aankopen niet duurzame goedere</v>
      </c>
    </row>
    <row r="346" spans="1:48">
      <c r="A346" s="16" t="s">
        <v>39</v>
      </c>
      <c r="B346" s="16" t="s">
        <v>39</v>
      </c>
      <c r="C346" s="16" t="s">
        <v>39</v>
      </c>
      <c r="D346" s="16" t="s">
        <v>39</v>
      </c>
      <c r="E346" s="16" t="s">
        <v>39</v>
      </c>
      <c r="F346" s="2" t="s">
        <v>9117</v>
      </c>
      <c r="G346" s="2" t="s">
        <v>39</v>
      </c>
      <c r="H346" s="2" t="s">
        <v>39</v>
      </c>
      <c r="I346" s="18">
        <v>38.5</v>
      </c>
      <c r="J346" s="16" t="s">
        <v>39</v>
      </c>
      <c r="K346" s="16" t="s">
        <v>39</v>
      </c>
      <c r="L346" s="16" t="s">
        <v>39</v>
      </c>
      <c r="M346" s="16" t="s">
        <v>39</v>
      </c>
      <c r="N346" s="16" t="s">
        <v>39</v>
      </c>
      <c r="O346" s="16" t="s">
        <v>39</v>
      </c>
      <c r="P346" s="16" t="str">
        <f t="shared" si="18"/>
        <v>615105</v>
      </c>
      <c r="Q346" s="16" t="str">
        <f>IFERROR(VLOOKUP($P346,'Kredieten productgroepen functi'!$C:$M,2,FALSE),"n.v.t.")</f>
        <v>Interbestuurlijk Toezicht (IBT)</v>
      </c>
      <c r="R346" s="16" t="str">
        <f t="shared" si="19"/>
        <v>423142</v>
      </c>
      <c r="S346" s="16" t="str">
        <f>IFERROR(VLOOKUP($R346,Kostensoorten!$C:$J,2,FALSE),"n.v.t.")</f>
        <v>Geschenken aan externen/relaties</v>
      </c>
      <c r="T346" s="16" t="s">
        <v>39</v>
      </c>
      <c r="U346" s="16" t="s">
        <v>39</v>
      </c>
      <c r="V346" s="16" t="s">
        <v>39</v>
      </c>
      <c r="W346" s="16" t="s">
        <v>39</v>
      </c>
      <c r="X346" s="16" t="s">
        <v>39</v>
      </c>
      <c r="Y346" s="16" t="s">
        <v>39</v>
      </c>
      <c r="Z346" s="16" t="s">
        <v>39</v>
      </c>
      <c r="AA346" s="16" t="s">
        <v>39</v>
      </c>
      <c r="AB346" s="16" t="s">
        <v>39</v>
      </c>
      <c r="AC346" s="16" t="s">
        <v>39</v>
      </c>
      <c r="AD346" s="16" t="s">
        <v>39</v>
      </c>
      <c r="AE346" s="16" t="s">
        <v>39</v>
      </c>
      <c r="AF346" s="16" t="s">
        <v>39</v>
      </c>
      <c r="AG346" s="16" t="s">
        <v>39</v>
      </c>
      <c r="AH346" s="16" t="s">
        <v>39</v>
      </c>
      <c r="AI346" s="16" t="s">
        <v>39</v>
      </c>
      <c r="AJ346" s="16" t="s">
        <v>39</v>
      </c>
      <c r="AL346" s="16" t="s">
        <v>39</v>
      </c>
      <c r="AM346" s="16" t="s">
        <v>39</v>
      </c>
      <c r="AN346" s="16" t="str">
        <f>IFERROR(VLOOKUP($P346,'Kredieten productgroepen functi'!$C:$M,6,FALSE),"n.v.t.")</f>
        <v>1501</v>
      </c>
      <c r="AO346" s="16" t="str">
        <f>IFERROR(VLOOKUP($P346,'Kredieten productgroepen functi'!$C:$M,7,FALSE),"n.v.t.")</f>
        <v>Uitvoering van wettelijke regelingen</v>
      </c>
      <c r="AP346" s="16" t="str">
        <f>IFERROR(VLOOKUP($P346,'Kredieten productgroepen functi'!$C:$M,8,FALSE),"n.v.t.")</f>
        <v>15</v>
      </c>
      <c r="AQ346" s="16" t="str">
        <f>IFERROR(VLOOKUP($P346,'Kredieten productgroepen functi'!$C:$M,9,FALSE),"n.v.t.")</f>
        <v>Uitvoering van overige wettelijke regelingen</v>
      </c>
      <c r="AR346" s="16" t="str">
        <f>IFERROR(VLOOKUP($P346,'Kredieten productgroepen functi'!$C:$M,10,FALSE),"n.v.t.")</f>
        <v>1</v>
      </c>
      <c r="AS346" s="16" t="str">
        <f>IFERROR(VLOOKUP($P346,'Kredieten productgroepen functi'!$C:$M,11,FALSE),"n.v.t.")</f>
        <v>Algemeen bestuur</v>
      </c>
      <c r="AT346" s="16" t="str">
        <f t="shared" si="20"/>
        <v>Lasten</v>
      </c>
      <c r="AU346" s="16" t="str">
        <f>IFERROR(VLOOKUP($R346,Kostensoorten!$C:$J,7,FALSE),"n.v.t.")</f>
        <v>2.3.1</v>
      </c>
      <c r="AV346" s="16" t="str">
        <f>IFERROR(VLOOKUP($R346,Kostensoorten!$C:$J,8,FALSE),"n.v.t.")</f>
        <v>Aankopen niet duurzame goedere</v>
      </c>
    </row>
    <row r="347" spans="1:48">
      <c r="A347" s="16" t="s">
        <v>39</v>
      </c>
      <c r="B347" s="16" t="s">
        <v>39</v>
      </c>
      <c r="C347" s="16" t="s">
        <v>39</v>
      </c>
      <c r="D347" s="16" t="s">
        <v>39</v>
      </c>
      <c r="E347" s="16" t="s">
        <v>39</v>
      </c>
      <c r="F347" s="2" t="s">
        <v>7450</v>
      </c>
      <c r="G347" s="2" t="s">
        <v>39</v>
      </c>
      <c r="H347" s="2" t="s">
        <v>39</v>
      </c>
      <c r="I347" s="18">
        <v>146.59</v>
      </c>
      <c r="J347" s="16" t="s">
        <v>39</v>
      </c>
      <c r="K347" s="16" t="s">
        <v>39</v>
      </c>
      <c r="L347" s="16" t="s">
        <v>39</v>
      </c>
      <c r="M347" s="16" t="s">
        <v>39</v>
      </c>
      <c r="N347" s="16" t="s">
        <v>39</v>
      </c>
      <c r="O347" s="16" t="s">
        <v>39</v>
      </c>
      <c r="P347" s="16" t="str">
        <f t="shared" si="18"/>
        <v>615105</v>
      </c>
      <c r="Q347" s="16" t="str">
        <f>IFERROR(VLOOKUP($P347,'Kredieten productgroepen functi'!$C:$M,2,FALSE),"n.v.t.")</f>
        <v>Interbestuurlijk Toezicht (IBT)</v>
      </c>
      <c r="R347" s="16" t="str">
        <f t="shared" si="19"/>
        <v>423170</v>
      </c>
      <c r="S347" s="16" t="str">
        <f>IFERROR(VLOOKUP($R347,Kostensoorten!$C:$J,2,FALSE),"n.v.t.")</f>
        <v>Werklunch/diner zakelijke relaties</v>
      </c>
      <c r="T347" s="16" t="s">
        <v>39</v>
      </c>
      <c r="U347" s="16" t="s">
        <v>39</v>
      </c>
      <c r="V347" s="16" t="s">
        <v>39</v>
      </c>
      <c r="W347" s="16" t="s">
        <v>39</v>
      </c>
      <c r="X347" s="16" t="s">
        <v>39</v>
      </c>
      <c r="Y347" s="16" t="s">
        <v>39</v>
      </c>
      <c r="Z347" s="16" t="s">
        <v>39</v>
      </c>
      <c r="AA347" s="16" t="s">
        <v>39</v>
      </c>
      <c r="AB347" s="16" t="s">
        <v>39</v>
      </c>
      <c r="AC347" s="16" t="s">
        <v>39</v>
      </c>
      <c r="AD347" s="16" t="s">
        <v>39</v>
      </c>
      <c r="AE347" s="16" t="s">
        <v>39</v>
      </c>
      <c r="AF347" s="16" t="s">
        <v>39</v>
      </c>
      <c r="AG347" s="16" t="s">
        <v>39</v>
      </c>
      <c r="AH347" s="16" t="s">
        <v>39</v>
      </c>
      <c r="AI347" s="16" t="s">
        <v>39</v>
      </c>
      <c r="AJ347" s="16" t="s">
        <v>39</v>
      </c>
      <c r="AL347" s="16" t="s">
        <v>39</v>
      </c>
      <c r="AM347" s="16" t="s">
        <v>39</v>
      </c>
      <c r="AN347" s="16" t="str">
        <f>IFERROR(VLOOKUP($P347,'Kredieten productgroepen functi'!$C:$M,6,FALSE),"n.v.t.")</f>
        <v>1501</v>
      </c>
      <c r="AO347" s="16" t="str">
        <f>IFERROR(VLOOKUP($P347,'Kredieten productgroepen functi'!$C:$M,7,FALSE),"n.v.t.")</f>
        <v>Uitvoering van wettelijke regelingen</v>
      </c>
      <c r="AP347" s="16" t="str">
        <f>IFERROR(VLOOKUP($P347,'Kredieten productgroepen functi'!$C:$M,8,FALSE),"n.v.t.")</f>
        <v>15</v>
      </c>
      <c r="AQ347" s="16" t="str">
        <f>IFERROR(VLOOKUP($P347,'Kredieten productgroepen functi'!$C:$M,9,FALSE),"n.v.t.")</f>
        <v>Uitvoering van overige wettelijke regelingen</v>
      </c>
      <c r="AR347" s="16" t="str">
        <f>IFERROR(VLOOKUP($P347,'Kredieten productgroepen functi'!$C:$M,10,FALSE),"n.v.t.")</f>
        <v>1</v>
      </c>
      <c r="AS347" s="16" t="str">
        <f>IFERROR(VLOOKUP($P347,'Kredieten productgroepen functi'!$C:$M,11,FALSE),"n.v.t.")</f>
        <v>Algemeen bestuur</v>
      </c>
      <c r="AT347" s="16" t="str">
        <f t="shared" si="20"/>
        <v>Lasten</v>
      </c>
      <c r="AU347" s="16" t="str">
        <f>IFERROR(VLOOKUP($R347,Kostensoorten!$C:$J,7,FALSE),"n.v.t.")</f>
        <v>2.3.1</v>
      </c>
      <c r="AV347" s="16" t="str">
        <f>IFERROR(VLOOKUP($R347,Kostensoorten!$C:$J,8,FALSE),"n.v.t.")</f>
        <v>Aankopen niet duurzame goedere</v>
      </c>
    </row>
    <row r="348" spans="1:48">
      <c r="A348" s="16" t="s">
        <v>39</v>
      </c>
      <c r="B348" s="16" t="s">
        <v>39</v>
      </c>
      <c r="C348" s="16" t="s">
        <v>39</v>
      </c>
      <c r="D348" s="16" t="s">
        <v>39</v>
      </c>
      <c r="E348" s="16" t="s">
        <v>39</v>
      </c>
      <c r="F348" s="2" t="s">
        <v>8547</v>
      </c>
      <c r="G348" s="2" t="s">
        <v>39</v>
      </c>
      <c r="H348" s="2" t="s">
        <v>39</v>
      </c>
      <c r="I348" s="18">
        <v>169.64</v>
      </c>
      <c r="J348" s="16" t="s">
        <v>39</v>
      </c>
      <c r="K348" s="16" t="s">
        <v>39</v>
      </c>
      <c r="L348" s="16" t="s">
        <v>39</v>
      </c>
      <c r="M348" s="16" t="s">
        <v>39</v>
      </c>
      <c r="N348" s="16" t="s">
        <v>39</v>
      </c>
      <c r="O348" s="16" t="s">
        <v>39</v>
      </c>
      <c r="P348" s="16" t="str">
        <f t="shared" si="18"/>
        <v>615105</v>
      </c>
      <c r="Q348" s="16" t="str">
        <f>IFERROR(VLOOKUP($P348,'Kredieten productgroepen functi'!$C:$M,2,FALSE),"n.v.t.")</f>
        <v>Interbestuurlijk Toezicht (IBT)</v>
      </c>
      <c r="R348" s="16" t="str">
        <f t="shared" si="19"/>
        <v>423170</v>
      </c>
      <c r="S348" s="16" t="str">
        <f>IFERROR(VLOOKUP($R348,Kostensoorten!$C:$J,2,FALSE),"n.v.t.")</f>
        <v>Werklunch/diner zakelijke relaties</v>
      </c>
      <c r="T348" s="16" t="s">
        <v>39</v>
      </c>
      <c r="U348" s="16" t="s">
        <v>39</v>
      </c>
      <c r="V348" s="16" t="s">
        <v>39</v>
      </c>
      <c r="W348" s="16" t="s">
        <v>39</v>
      </c>
      <c r="X348" s="16" t="s">
        <v>39</v>
      </c>
      <c r="Y348" s="16" t="s">
        <v>39</v>
      </c>
      <c r="Z348" s="16" t="s">
        <v>39</v>
      </c>
      <c r="AA348" s="16" t="s">
        <v>39</v>
      </c>
      <c r="AB348" s="16" t="s">
        <v>39</v>
      </c>
      <c r="AC348" s="16" t="s">
        <v>39</v>
      </c>
      <c r="AD348" s="16" t="s">
        <v>39</v>
      </c>
      <c r="AE348" s="16" t="s">
        <v>39</v>
      </c>
      <c r="AF348" s="16" t="s">
        <v>39</v>
      </c>
      <c r="AG348" s="16" t="s">
        <v>39</v>
      </c>
      <c r="AH348" s="16" t="s">
        <v>39</v>
      </c>
      <c r="AI348" s="16" t="s">
        <v>39</v>
      </c>
      <c r="AJ348" s="16" t="s">
        <v>39</v>
      </c>
      <c r="AL348" s="16" t="s">
        <v>39</v>
      </c>
      <c r="AM348" s="16" t="s">
        <v>39</v>
      </c>
      <c r="AN348" s="16" t="str">
        <f>IFERROR(VLOOKUP($P348,'Kredieten productgroepen functi'!$C:$M,6,FALSE),"n.v.t.")</f>
        <v>1501</v>
      </c>
      <c r="AO348" s="16" t="str">
        <f>IFERROR(VLOOKUP($P348,'Kredieten productgroepen functi'!$C:$M,7,FALSE),"n.v.t.")</f>
        <v>Uitvoering van wettelijke regelingen</v>
      </c>
      <c r="AP348" s="16" t="str">
        <f>IFERROR(VLOOKUP($P348,'Kredieten productgroepen functi'!$C:$M,8,FALSE),"n.v.t.")</f>
        <v>15</v>
      </c>
      <c r="AQ348" s="16" t="str">
        <f>IFERROR(VLOOKUP($P348,'Kredieten productgroepen functi'!$C:$M,9,FALSE),"n.v.t.")</f>
        <v>Uitvoering van overige wettelijke regelingen</v>
      </c>
      <c r="AR348" s="16" t="str">
        <f>IFERROR(VLOOKUP($P348,'Kredieten productgroepen functi'!$C:$M,10,FALSE),"n.v.t.")</f>
        <v>1</v>
      </c>
      <c r="AS348" s="16" t="str">
        <f>IFERROR(VLOOKUP($P348,'Kredieten productgroepen functi'!$C:$M,11,FALSE),"n.v.t.")</f>
        <v>Algemeen bestuur</v>
      </c>
      <c r="AT348" s="16" t="str">
        <f t="shared" si="20"/>
        <v>Lasten</v>
      </c>
      <c r="AU348" s="16" t="str">
        <f>IFERROR(VLOOKUP($R348,Kostensoorten!$C:$J,7,FALSE),"n.v.t.")</f>
        <v>2.3.1</v>
      </c>
      <c r="AV348" s="16" t="str">
        <f>IFERROR(VLOOKUP($R348,Kostensoorten!$C:$J,8,FALSE),"n.v.t.")</f>
        <v>Aankopen niet duurzame goedere</v>
      </c>
    </row>
    <row r="349" spans="1:48">
      <c r="A349" s="16" t="s">
        <v>39</v>
      </c>
      <c r="B349" s="16" t="s">
        <v>39</v>
      </c>
      <c r="C349" s="16" t="s">
        <v>39</v>
      </c>
      <c r="D349" s="16" t="s">
        <v>39</v>
      </c>
      <c r="E349" s="16" t="s">
        <v>39</v>
      </c>
      <c r="F349" s="2" t="s">
        <v>6621</v>
      </c>
      <c r="G349" s="2" t="s">
        <v>39</v>
      </c>
      <c r="H349" s="2" t="s">
        <v>39</v>
      </c>
      <c r="I349" s="18">
        <v>21.72</v>
      </c>
      <c r="J349" s="16" t="s">
        <v>39</v>
      </c>
      <c r="K349" s="16" t="s">
        <v>39</v>
      </c>
      <c r="L349" s="16" t="s">
        <v>39</v>
      </c>
      <c r="M349" s="16" t="s">
        <v>39</v>
      </c>
      <c r="N349" s="16" t="s">
        <v>39</v>
      </c>
      <c r="O349" s="16" t="s">
        <v>39</v>
      </c>
      <c r="P349" s="16" t="str">
        <f t="shared" si="18"/>
        <v>615105</v>
      </c>
      <c r="Q349" s="16" t="str">
        <f>IFERROR(VLOOKUP($P349,'Kredieten productgroepen functi'!$C:$M,2,FALSE),"n.v.t.")</f>
        <v>Interbestuurlijk Toezicht (IBT)</v>
      </c>
      <c r="R349" s="16" t="str">
        <f t="shared" si="19"/>
        <v>423172</v>
      </c>
      <c r="S349" s="16" t="str">
        <f>IFERROR(VLOOKUP($R349,Kostensoorten!$C:$J,2,FALSE),"n.v.t.")</f>
        <v>Taart/frisdrank in werktijd</v>
      </c>
      <c r="T349" s="16" t="s">
        <v>39</v>
      </c>
      <c r="U349" s="16" t="s">
        <v>39</v>
      </c>
      <c r="V349" s="16" t="s">
        <v>39</v>
      </c>
      <c r="W349" s="16" t="s">
        <v>39</v>
      </c>
      <c r="X349" s="16" t="s">
        <v>39</v>
      </c>
      <c r="Y349" s="16" t="s">
        <v>39</v>
      </c>
      <c r="Z349" s="16" t="s">
        <v>39</v>
      </c>
      <c r="AA349" s="16" t="s">
        <v>39</v>
      </c>
      <c r="AB349" s="16" t="s">
        <v>39</v>
      </c>
      <c r="AC349" s="16" t="s">
        <v>39</v>
      </c>
      <c r="AD349" s="16" t="s">
        <v>39</v>
      </c>
      <c r="AE349" s="16" t="s">
        <v>39</v>
      </c>
      <c r="AF349" s="16" t="s">
        <v>39</v>
      </c>
      <c r="AG349" s="16" t="s">
        <v>39</v>
      </c>
      <c r="AH349" s="16" t="s">
        <v>39</v>
      </c>
      <c r="AI349" s="16" t="s">
        <v>39</v>
      </c>
      <c r="AJ349" s="16" t="s">
        <v>39</v>
      </c>
      <c r="AL349" s="16" t="s">
        <v>39</v>
      </c>
      <c r="AM349" s="16" t="s">
        <v>39</v>
      </c>
      <c r="AN349" s="16" t="str">
        <f>IFERROR(VLOOKUP($P349,'Kredieten productgroepen functi'!$C:$M,6,FALSE),"n.v.t.")</f>
        <v>1501</v>
      </c>
      <c r="AO349" s="16" t="str">
        <f>IFERROR(VLOOKUP($P349,'Kredieten productgroepen functi'!$C:$M,7,FALSE),"n.v.t.")</f>
        <v>Uitvoering van wettelijke regelingen</v>
      </c>
      <c r="AP349" s="16" t="str">
        <f>IFERROR(VLOOKUP($P349,'Kredieten productgroepen functi'!$C:$M,8,FALSE),"n.v.t.")</f>
        <v>15</v>
      </c>
      <c r="AQ349" s="16" t="str">
        <f>IFERROR(VLOOKUP($P349,'Kredieten productgroepen functi'!$C:$M,9,FALSE),"n.v.t.")</f>
        <v>Uitvoering van overige wettelijke regelingen</v>
      </c>
      <c r="AR349" s="16" t="str">
        <f>IFERROR(VLOOKUP($P349,'Kredieten productgroepen functi'!$C:$M,10,FALSE),"n.v.t.")</f>
        <v>1</v>
      </c>
      <c r="AS349" s="16" t="str">
        <f>IFERROR(VLOOKUP($P349,'Kredieten productgroepen functi'!$C:$M,11,FALSE),"n.v.t.")</f>
        <v>Algemeen bestuur</v>
      </c>
      <c r="AT349" s="16" t="str">
        <f t="shared" si="20"/>
        <v>Lasten</v>
      </c>
      <c r="AU349" s="16" t="str">
        <f>IFERROR(VLOOKUP($R349,Kostensoorten!$C:$J,7,FALSE),"n.v.t.")</f>
        <v>2.3.1</v>
      </c>
      <c r="AV349" s="16" t="str">
        <f>IFERROR(VLOOKUP($R349,Kostensoorten!$C:$J,8,FALSE),"n.v.t.")</f>
        <v>Aankopen niet duurzame goedere</v>
      </c>
    </row>
    <row r="350" spans="1:48">
      <c r="A350" s="16" t="s">
        <v>39</v>
      </c>
      <c r="B350" s="16" t="s">
        <v>39</v>
      </c>
      <c r="C350" s="16" t="s">
        <v>39</v>
      </c>
      <c r="D350" s="16" t="s">
        <v>39</v>
      </c>
      <c r="E350" s="16" t="s">
        <v>39</v>
      </c>
      <c r="F350" s="2" t="s">
        <v>7451</v>
      </c>
      <c r="G350" s="2" t="s">
        <v>39</v>
      </c>
      <c r="H350" s="2" t="s">
        <v>39</v>
      </c>
      <c r="I350" s="18">
        <v>261.83</v>
      </c>
      <c r="J350" s="16" t="s">
        <v>39</v>
      </c>
      <c r="K350" s="16" t="s">
        <v>39</v>
      </c>
      <c r="L350" s="16" t="s">
        <v>39</v>
      </c>
      <c r="M350" s="16" t="s">
        <v>39</v>
      </c>
      <c r="N350" s="16" t="s">
        <v>39</v>
      </c>
      <c r="O350" s="16" t="s">
        <v>39</v>
      </c>
      <c r="P350" s="16" t="str">
        <f t="shared" si="18"/>
        <v>615105</v>
      </c>
      <c r="Q350" s="16" t="str">
        <f>IFERROR(VLOOKUP($P350,'Kredieten productgroepen functi'!$C:$M,2,FALSE),"n.v.t.")</f>
        <v>Interbestuurlijk Toezicht (IBT)</v>
      </c>
      <c r="R350" s="16" t="str">
        <f t="shared" si="19"/>
        <v>423178</v>
      </c>
      <c r="S350" s="16" t="str">
        <f>IFERROR(VLOOKUP($R350,Kostensoorten!$C:$J,2,FALSE),"n.v.t.")</f>
        <v>Consumpties op werkplek</v>
      </c>
      <c r="T350" s="16" t="s">
        <v>39</v>
      </c>
      <c r="U350" s="16" t="s">
        <v>39</v>
      </c>
      <c r="V350" s="16" t="s">
        <v>39</v>
      </c>
      <c r="W350" s="16" t="s">
        <v>39</v>
      </c>
      <c r="X350" s="16" t="s">
        <v>39</v>
      </c>
      <c r="Y350" s="16" t="s">
        <v>39</v>
      </c>
      <c r="Z350" s="16" t="s">
        <v>39</v>
      </c>
      <c r="AA350" s="16" t="s">
        <v>39</v>
      </c>
      <c r="AB350" s="16" t="s">
        <v>39</v>
      </c>
      <c r="AC350" s="16" t="s">
        <v>39</v>
      </c>
      <c r="AD350" s="16" t="s">
        <v>39</v>
      </c>
      <c r="AE350" s="16" t="s">
        <v>39</v>
      </c>
      <c r="AF350" s="16" t="s">
        <v>39</v>
      </c>
      <c r="AG350" s="16" t="s">
        <v>39</v>
      </c>
      <c r="AH350" s="16" t="s">
        <v>39</v>
      </c>
      <c r="AI350" s="16" t="s">
        <v>39</v>
      </c>
      <c r="AJ350" s="16" t="s">
        <v>39</v>
      </c>
      <c r="AL350" s="16" t="s">
        <v>39</v>
      </c>
      <c r="AM350" s="16" t="s">
        <v>39</v>
      </c>
      <c r="AN350" s="16" t="str">
        <f>IFERROR(VLOOKUP($P350,'Kredieten productgroepen functi'!$C:$M,6,FALSE),"n.v.t.")</f>
        <v>1501</v>
      </c>
      <c r="AO350" s="16" t="str">
        <f>IFERROR(VLOOKUP($P350,'Kredieten productgroepen functi'!$C:$M,7,FALSE),"n.v.t.")</f>
        <v>Uitvoering van wettelijke regelingen</v>
      </c>
      <c r="AP350" s="16" t="str">
        <f>IFERROR(VLOOKUP($P350,'Kredieten productgroepen functi'!$C:$M,8,FALSE),"n.v.t.")</f>
        <v>15</v>
      </c>
      <c r="AQ350" s="16" t="str">
        <f>IFERROR(VLOOKUP($P350,'Kredieten productgroepen functi'!$C:$M,9,FALSE),"n.v.t.")</f>
        <v>Uitvoering van overige wettelijke regelingen</v>
      </c>
      <c r="AR350" s="16" t="str">
        <f>IFERROR(VLOOKUP($P350,'Kredieten productgroepen functi'!$C:$M,10,FALSE),"n.v.t.")</f>
        <v>1</v>
      </c>
      <c r="AS350" s="16" t="str">
        <f>IFERROR(VLOOKUP($P350,'Kredieten productgroepen functi'!$C:$M,11,FALSE),"n.v.t.")</f>
        <v>Algemeen bestuur</v>
      </c>
      <c r="AT350" s="16" t="str">
        <f t="shared" si="20"/>
        <v>Lasten</v>
      </c>
      <c r="AU350" s="16" t="str">
        <f>IFERROR(VLOOKUP($R350,Kostensoorten!$C:$J,7,FALSE),"n.v.t.")</f>
        <v>2.3.1</v>
      </c>
      <c r="AV350" s="16" t="str">
        <f>IFERROR(VLOOKUP($R350,Kostensoorten!$C:$J,8,FALSE),"n.v.t.")</f>
        <v>Aankopen niet duurzame goedere</v>
      </c>
    </row>
    <row r="351" spans="1:48">
      <c r="A351" s="16" t="s">
        <v>39</v>
      </c>
      <c r="B351" s="16" t="s">
        <v>39</v>
      </c>
      <c r="C351" s="16" t="s">
        <v>39</v>
      </c>
      <c r="D351" s="16" t="s">
        <v>39</v>
      </c>
      <c r="E351" s="16" t="s">
        <v>39</v>
      </c>
      <c r="F351" s="2" t="s">
        <v>8548</v>
      </c>
      <c r="G351" s="2" t="s">
        <v>39</v>
      </c>
      <c r="H351" s="2" t="s">
        <v>39</v>
      </c>
      <c r="I351" s="18">
        <v>1.49</v>
      </c>
      <c r="J351" s="16" t="s">
        <v>39</v>
      </c>
      <c r="K351" s="16" t="s">
        <v>39</v>
      </c>
      <c r="L351" s="16" t="s">
        <v>39</v>
      </c>
      <c r="M351" s="16" t="s">
        <v>39</v>
      </c>
      <c r="N351" s="16" t="s">
        <v>39</v>
      </c>
      <c r="O351" s="16" t="s">
        <v>39</v>
      </c>
      <c r="P351" s="16" t="str">
        <f t="shared" si="18"/>
        <v>615105</v>
      </c>
      <c r="Q351" s="16" t="str">
        <f>IFERROR(VLOOKUP($P351,'Kredieten productgroepen functi'!$C:$M,2,FALSE),"n.v.t.")</f>
        <v>Interbestuurlijk Toezicht (IBT)</v>
      </c>
      <c r="R351" s="16" t="str">
        <f t="shared" si="19"/>
        <v>423178</v>
      </c>
      <c r="S351" s="16" t="str">
        <f>IFERROR(VLOOKUP($R351,Kostensoorten!$C:$J,2,FALSE),"n.v.t.")</f>
        <v>Consumpties op werkplek</v>
      </c>
      <c r="T351" s="16" t="s">
        <v>39</v>
      </c>
      <c r="U351" s="16" t="s">
        <v>39</v>
      </c>
      <c r="V351" s="16" t="s">
        <v>39</v>
      </c>
      <c r="W351" s="16" t="s">
        <v>39</v>
      </c>
      <c r="X351" s="16" t="s">
        <v>39</v>
      </c>
      <c r="Y351" s="16" t="s">
        <v>39</v>
      </c>
      <c r="Z351" s="16" t="s">
        <v>39</v>
      </c>
      <c r="AA351" s="16" t="s">
        <v>39</v>
      </c>
      <c r="AB351" s="16" t="s">
        <v>39</v>
      </c>
      <c r="AC351" s="16" t="s">
        <v>39</v>
      </c>
      <c r="AD351" s="16" t="s">
        <v>39</v>
      </c>
      <c r="AE351" s="16" t="s">
        <v>39</v>
      </c>
      <c r="AF351" s="16" t="s">
        <v>39</v>
      </c>
      <c r="AG351" s="16" t="s">
        <v>39</v>
      </c>
      <c r="AH351" s="16" t="s">
        <v>39</v>
      </c>
      <c r="AI351" s="16" t="s">
        <v>39</v>
      </c>
      <c r="AJ351" s="16" t="s">
        <v>39</v>
      </c>
      <c r="AL351" s="16" t="s">
        <v>39</v>
      </c>
      <c r="AM351" s="16" t="s">
        <v>39</v>
      </c>
      <c r="AN351" s="16" t="str">
        <f>IFERROR(VLOOKUP($P351,'Kredieten productgroepen functi'!$C:$M,6,FALSE),"n.v.t.")</f>
        <v>1501</v>
      </c>
      <c r="AO351" s="16" t="str">
        <f>IFERROR(VLOOKUP($P351,'Kredieten productgroepen functi'!$C:$M,7,FALSE),"n.v.t.")</f>
        <v>Uitvoering van wettelijke regelingen</v>
      </c>
      <c r="AP351" s="16" t="str">
        <f>IFERROR(VLOOKUP($P351,'Kredieten productgroepen functi'!$C:$M,8,FALSE),"n.v.t.")</f>
        <v>15</v>
      </c>
      <c r="AQ351" s="16" t="str">
        <f>IFERROR(VLOOKUP($P351,'Kredieten productgroepen functi'!$C:$M,9,FALSE),"n.v.t.")</f>
        <v>Uitvoering van overige wettelijke regelingen</v>
      </c>
      <c r="AR351" s="16" t="str">
        <f>IFERROR(VLOOKUP($P351,'Kredieten productgroepen functi'!$C:$M,10,FALSE),"n.v.t.")</f>
        <v>1</v>
      </c>
      <c r="AS351" s="16" t="str">
        <f>IFERROR(VLOOKUP($P351,'Kredieten productgroepen functi'!$C:$M,11,FALSE),"n.v.t.")</f>
        <v>Algemeen bestuur</v>
      </c>
      <c r="AT351" s="16" t="str">
        <f t="shared" si="20"/>
        <v>Lasten</v>
      </c>
      <c r="AU351" s="16" t="str">
        <f>IFERROR(VLOOKUP($R351,Kostensoorten!$C:$J,7,FALSE),"n.v.t.")</f>
        <v>2.3.1</v>
      </c>
      <c r="AV351" s="16" t="str">
        <f>IFERROR(VLOOKUP($R351,Kostensoorten!$C:$J,8,FALSE),"n.v.t.")</f>
        <v>Aankopen niet duurzame goedere</v>
      </c>
    </row>
    <row r="352" spans="1:48">
      <c r="A352" s="16" t="s">
        <v>39</v>
      </c>
      <c r="B352" s="16" t="s">
        <v>39</v>
      </c>
      <c r="C352" s="16" t="s">
        <v>39</v>
      </c>
      <c r="D352" s="16" t="s">
        <v>39</v>
      </c>
      <c r="E352" s="16" t="s">
        <v>39</v>
      </c>
      <c r="F352" s="2" t="s">
        <v>9118</v>
      </c>
      <c r="G352" s="2" t="s">
        <v>39</v>
      </c>
      <c r="H352" s="2" t="s">
        <v>39</v>
      </c>
      <c r="I352" s="18">
        <v>203336.06</v>
      </c>
      <c r="J352" s="16" t="s">
        <v>39</v>
      </c>
      <c r="K352" s="16" t="s">
        <v>39</v>
      </c>
      <c r="L352" s="16" t="s">
        <v>39</v>
      </c>
      <c r="M352" s="16" t="s">
        <v>39</v>
      </c>
      <c r="N352" s="16" t="s">
        <v>39</v>
      </c>
      <c r="O352" s="16" t="s">
        <v>39</v>
      </c>
      <c r="P352" s="16" t="str">
        <f t="shared" si="18"/>
        <v>616000</v>
      </c>
      <c r="Q352" s="16" t="str">
        <f>IFERROR(VLOOKUP($P352,'Kredieten productgroepen functi'!$C:$M,2,FALSE),"n.v.t.")</f>
        <v>Apparaatskosten Best.Samenwerking</v>
      </c>
      <c r="R352" s="16" t="str">
        <f t="shared" si="19"/>
        <v>482000</v>
      </c>
      <c r="S352" s="16" t="str">
        <f>IFERROR(VLOOKUP($R352,Kostensoorten!$C:$J,2,FALSE),"n.v.t.")</f>
        <v>Directe apparaatskosten</v>
      </c>
      <c r="T352" s="16" t="s">
        <v>39</v>
      </c>
      <c r="U352" s="16" t="s">
        <v>39</v>
      </c>
      <c r="V352" s="16" t="s">
        <v>39</v>
      </c>
      <c r="W352" s="16" t="s">
        <v>39</v>
      </c>
      <c r="X352" s="16" t="s">
        <v>39</v>
      </c>
      <c r="Y352" s="16" t="s">
        <v>39</v>
      </c>
      <c r="Z352" s="16" t="s">
        <v>39</v>
      </c>
      <c r="AA352" s="16" t="s">
        <v>39</v>
      </c>
      <c r="AB352" s="16" t="s">
        <v>39</v>
      </c>
      <c r="AC352" s="16" t="s">
        <v>39</v>
      </c>
      <c r="AD352" s="16" t="s">
        <v>39</v>
      </c>
      <c r="AE352" s="16" t="s">
        <v>39</v>
      </c>
      <c r="AF352" s="16" t="s">
        <v>39</v>
      </c>
      <c r="AG352" s="16" t="s">
        <v>39</v>
      </c>
      <c r="AH352" s="16" t="s">
        <v>39</v>
      </c>
      <c r="AI352" s="16" t="s">
        <v>39</v>
      </c>
      <c r="AJ352" s="16" t="s">
        <v>39</v>
      </c>
      <c r="AL352" s="16" t="s">
        <v>39</v>
      </c>
      <c r="AM352" s="16" t="s">
        <v>39</v>
      </c>
      <c r="AN352" s="16" t="str">
        <f>IFERROR(VLOOKUP($P352,'Kredieten productgroepen functi'!$C:$M,6,FALSE),"n.v.t.")</f>
        <v>1601</v>
      </c>
      <c r="AO352" s="16" t="str">
        <f>IFERROR(VLOOKUP($P352,'Kredieten productgroepen functi'!$C:$M,7,FALSE),"n.v.t.")</f>
        <v>Bestuurlijke samenwerking</v>
      </c>
      <c r="AP352" s="16" t="str">
        <f>IFERROR(VLOOKUP($P352,'Kredieten productgroepen functi'!$C:$M,8,FALSE),"n.v.t.")</f>
        <v>16</v>
      </c>
      <c r="AQ352" s="16" t="str">
        <f>IFERROR(VLOOKUP($P352,'Kredieten productgroepen functi'!$C:$M,9,FALSE),"n.v.t.")</f>
        <v>Overige zaken betreffende algemeen bestuur</v>
      </c>
      <c r="AR352" s="16" t="str">
        <f>IFERROR(VLOOKUP($P352,'Kredieten productgroepen functi'!$C:$M,10,FALSE),"n.v.t.")</f>
        <v>1</v>
      </c>
      <c r="AS352" s="16" t="str">
        <f>IFERROR(VLOOKUP($P352,'Kredieten productgroepen functi'!$C:$M,11,FALSE),"n.v.t.")</f>
        <v>Algemeen bestuur</v>
      </c>
      <c r="AT352" s="16" t="str">
        <f t="shared" si="20"/>
        <v>Lasten</v>
      </c>
      <c r="AU352" s="16" t="str">
        <f>IFERROR(VLOOKUP($R352,Kostensoorten!$C:$J,7,FALSE),"n.v.t.")</f>
        <v>8.2</v>
      </c>
      <c r="AV352" s="16" t="str">
        <f>IFERROR(VLOOKUP($R352,Kostensoorten!$C:$J,8,FALSE),"n.v.t.")</f>
        <v>Overige verrekeningen</v>
      </c>
    </row>
    <row r="353" spans="1:48">
      <c r="A353" s="16" t="s">
        <v>39</v>
      </c>
      <c r="B353" s="16" t="s">
        <v>39</v>
      </c>
      <c r="C353" s="16" t="s">
        <v>39</v>
      </c>
      <c r="D353" s="16" t="s">
        <v>39</v>
      </c>
      <c r="E353" s="16" t="s">
        <v>39</v>
      </c>
      <c r="F353" s="2" t="s">
        <v>9119</v>
      </c>
      <c r="G353" s="2" t="s">
        <v>39</v>
      </c>
      <c r="H353" s="2" t="s">
        <v>39</v>
      </c>
      <c r="I353" s="18">
        <v>143244.29</v>
      </c>
      <c r="J353" s="16" t="s">
        <v>39</v>
      </c>
      <c r="K353" s="16" t="s">
        <v>39</v>
      </c>
      <c r="L353" s="16" t="s">
        <v>39</v>
      </c>
      <c r="M353" s="16" t="s">
        <v>39</v>
      </c>
      <c r="N353" s="16" t="s">
        <v>39</v>
      </c>
      <c r="O353" s="16" t="s">
        <v>39</v>
      </c>
      <c r="P353" s="16" t="str">
        <f t="shared" si="18"/>
        <v>616000</v>
      </c>
      <c r="Q353" s="16" t="str">
        <f>IFERROR(VLOOKUP($P353,'Kredieten productgroepen functi'!$C:$M,2,FALSE),"n.v.t.")</f>
        <v>Apparaatskosten Best.Samenwerking</v>
      </c>
      <c r="R353" s="16" t="str">
        <f t="shared" si="19"/>
        <v>482010</v>
      </c>
      <c r="S353" s="16" t="str">
        <f>IFERROR(VLOOKUP($R353,Kostensoorten!$C:$J,2,FALSE),"n.v.t.")</f>
        <v>Overhead</v>
      </c>
      <c r="T353" s="16" t="s">
        <v>39</v>
      </c>
      <c r="U353" s="16" t="s">
        <v>39</v>
      </c>
      <c r="V353" s="16" t="s">
        <v>39</v>
      </c>
      <c r="W353" s="16" t="s">
        <v>39</v>
      </c>
      <c r="X353" s="16" t="s">
        <v>39</v>
      </c>
      <c r="Y353" s="16" t="s">
        <v>39</v>
      </c>
      <c r="Z353" s="16" t="s">
        <v>39</v>
      </c>
      <c r="AA353" s="16" t="s">
        <v>39</v>
      </c>
      <c r="AB353" s="16" t="s">
        <v>39</v>
      </c>
      <c r="AC353" s="16" t="s">
        <v>39</v>
      </c>
      <c r="AD353" s="16" t="s">
        <v>39</v>
      </c>
      <c r="AE353" s="16" t="s">
        <v>39</v>
      </c>
      <c r="AF353" s="16" t="s">
        <v>39</v>
      </c>
      <c r="AG353" s="16" t="s">
        <v>39</v>
      </c>
      <c r="AH353" s="16" t="s">
        <v>39</v>
      </c>
      <c r="AI353" s="16" t="s">
        <v>39</v>
      </c>
      <c r="AJ353" s="16" t="s">
        <v>39</v>
      </c>
      <c r="AL353" s="16" t="s">
        <v>39</v>
      </c>
      <c r="AM353" s="16" t="s">
        <v>39</v>
      </c>
      <c r="AN353" s="16" t="str">
        <f>IFERROR(VLOOKUP($P353,'Kredieten productgroepen functi'!$C:$M,6,FALSE),"n.v.t.")</f>
        <v>1601</v>
      </c>
      <c r="AO353" s="16" t="str">
        <f>IFERROR(VLOOKUP($P353,'Kredieten productgroepen functi'!$C:$M,7,FALSE),"n.v.t.")</f>
        <v>Bestuurlijke samenwerking</v>
      </c>
      <c r="AP353" s="16" t="str">
        <f>IFERROR(VLOOKUP($P353,'Kredieten productgroepen functi'!$C:$M,8,FALSE),"n.v.t.")</f>
        <v>16</v>
      </c>
      <c r="AQ353" s="16" t="str">
        <f>IFERROR(VLOOKUP($P353,'Kredieten productgroepen functi'!$C:$M,9,FALSE),"n.v.t.")</f>
        <v>Overige zaken betreffende algemeen bestuur</v>
      </c>
      <c r="AR353" s="16" t="str">
        <f>IFERROR(VLOOKUP($P353,'Kredieten productgroepen functi'!$C:$M,10,FALSE),"n.v.t.")</f>
        <v>1</v>
      </c>
      <c r="AS353" s="16" t="str">
        <f>IFERROR(VLOOKUP($P353,'Kredieten productgroepen functi'!$C:$M,11,FALSE),"n.v.t.")</f>
        <v>Algemeen bestuur</v>
      </c>
      <c r="AT353" s="16" t="str">
        <f t="shared" si="20"/>
        <v>Lasten</v>
      </c>
      <c r="AU353" s="16" t="str">
        <f>IFERROR(VLOOKUP($R353,Kostensoorten!$C:$J,7,FALSE),"n.v.t.")</f>
        <v>8.2</v>
      </c>
      <c r="AV353" s="16" t="str">
        <f>IFERROR(VLOOKUP($R353,Kostensoorten!$C:$J,8,FALSE),"n.v.t.")</f>
        <v>Overige verrekeningen</v>
      </c>
    </row>
    <row r="354" spans="1:48">
      <c r="A354" s="16" t="s">
        <v>39</v>
      </c>
      <c r="B354" s="16" t="s">
        <v>39</v>
      </c>
      <c r="C354" s="16" t="s">
        <v>39</v>
      </c>
      <c r="D354" s="16" t="s">
        <v>39</v>
      </c>
      <c r="E354" s="16" t="s">
        <v>39</v>
      </c>
      <c r="F354" s="2" t="s">
        <v>9120</v>
      </c>
      <c r="G354" s="2" t="s">
        <v>39</v>
      </c>
      <c r="H354" s="2" t="s">
        <v>39</v>
      </c>
      <c r="I354" s="18">
        <v>1514864.27</v>
      </c>
      <c r="J354" s="16" t="s">
        <v>39</v>
      </c>
      <c r="K354" s="16" t="s">
        <v>39</v>
      </c>
      <c r="L354" s="16" t="s">
        <v>39</v>
      </c>
      <c r="M354" s="16" t="s">
        <v>39</v>
      </c>
      <c r="N354" s="16" t="s">
        <v>39</v>
      </c>
      <c r="O354" s="16" t="s">
        <v>39</v>
      </c>
      <c r="P354" s="16" t="str">
        <f t="shared" si="18"/>
        <v>616002</v>
      </c>
      <c r="Q354" s="16" t="str">
        <f>IFERROR(VLOOKUP($P354,'Kredieten productgroepen functi'!$C:$M,2,FALSE),"n.v.t.")</f>
        <v>Apparaatskosten Communicatie</v>
      </c>
      <c r="R354" s="16" t="str">
        <f t="shared" si="19"/>
        <v>482000</v>
      </c>
      <c r="S354" s="16" t="str">
        <f>IFERROR(VLOOKUP($R354,Kostensoorten!$C:$J,2,FALSE),"n.v.t.")</f>
        <v>Directe apparaatskosten</v>
      </c>
      <c r="T354" s="16" t="s">
        <v>39</v>
      </c>
      <c r="U354" s="16" t="s">
        <v>39</v>
      </c>
      <c r="V354" s="16" t="s">
        <v>39</v>
      </c>
      <c r="W354" s="16" t="s">
        <v>39</v>
      </c>
      <c r="X354" s="16" t="s">
        <v>39</v>
      </c>
      <c r="Y354" s="16" t="s">
        <v>39</v>
      </c>
      <c r="Z354" s="16" t="s">
        <v>39</v>
      </c>
      <c r="AA354" s="16" t="s">
        <v>39</v>
      </c>
      <c r="AB354" s="16" t="s">
        <v>39</v>
      </c>
      <c r="AC354" s="16" t="s">
        <v>39</v>
      </c>
      <c r="AD354" s="16" t="s">
        <v>39</v>
      </c>
      <c r="AE354" s="16" t="s">
        <v>39</v>
      </c>
      <c r="AF354" s="16" t="s">
        <v>39</v>
      </c>
      <c r="AG354" s="16" t="s">
        <v>39</v>
      </c>
      <c r="AH354" s="16" t="s">
        <v>39</v>
      </c>
      <c r="AI354" s="16" t="s">
        <v>39</v>
      </c>
      <c r="AJ354" s="16" t="s">
        <v>39</v>
      </c>
      <c r="AL354" s="16" t="s">
        <v>39</v>
      </c>
      <c r="AM354" s="16" t="s">
        <v>39</v>
      </c>
      <c r="AN354" s="16" t="str">
        <f>IFERROR(VLOOKUP($P354,'Kredieten productgroepen functi'!$C:$M,6,FALSE),"n.v.t.")</f>
        <v>1603</v>
      </c>
      <c r="AO354" s="16" t="str">
        <f>IFERROR(VLOOKUP($P354,'Kredieten productgroepen functi'!$C:$M,7,FALSE),"n.v.t.")</f>
        <v>Communicatie</v>
      </c>
      <c r="AP354" s="16" t="str">
        <f>IFERROR(VLOOKUP($P354,'Kredieten productgroepen functi'!$C:$M,8,FALSE),"n.v.t.")</f>
        <v>16</v>
      </c>
      <c r="AQ354" s="16" t="str">
        <f>IFERROR(VLOOKUP($P354,'Kredieten productgroepen functi'!$C:$M,9,FALSE),"n.v.t.")</f>
        <v>Overige zaken betreffende algemeen bestuur</v>
      </c>
      <c r="AR354" s="16" t="str">
        <f>IFERROR(VLOOKUP($P354,'Kredieten productgroepen functi'!$C:$M,10,FALSE),"n.v.t.")</f>
        <v>1</v>
      </c>
      <c r="AS354" s="16" t="str">
        <f>IFERROR(VLOOKUP($P354,'Kredieten productgroepen functi'!$C:$M,11,FALSE),"n.v.t.")</f>
        <v>Algemeen bestuur</v>
      </c>
      <c r="AT354" s="16" t="str">
        <f t="shared" si="20"/>
        <v>Lasten</v>
      </c>
      <c r="AU354" s="16" t="str">
        <f>IFERROR(VLOOKUP($R354,Kostensoorten!$C:$J,7,FALSE),"n.v.t.")</f>
        <v>8.2</v>
      </c>
      <c r="AV354" s="16" t="str">
        <f>IFERROR(VLOOKUP($R354,Kostensoorten!$C:$J,8,FALSE),"n.v.t.")</f>
        <v>Overige verrekeningen</v>
      </c>
    </row>
    <row r="355" spans="1:48">
      <c r="A355" s="16" t="s">
        <v>39</v>
      </c>
      <c r="B355" s="16" t="s">
        <v>39</v>
      </c>
      <c r="C355" s="16" t="s">
        <v>39</v>
      </c>
      <c r="D355" s="16" t="s">
        <v>39</v>
      </c>
      <c r="E355" s="16" t="s">
        <v>39</v>
      </c>
      <c r="F355" s="2" t="s">
        <v>9121</v>
      </c>
      <c r="G355" s="2" t="s">
        <v>39</v>
      </c>
      <c r="H355" s="2" t="s">
        <v>39</v>
      </c>
      <c r="I355" s="18">
        <v>1184639.94</v>
      </c>
      <c r="J355" s="16" t="s">
        <v>39</v>
      </c>
      <c r="K355" s="16" t="s">
        <v>39</v>
      </c>
      <c r="L355" s="16" t="s">
        <v>39</v>
      </c>
      <c r="M355" s="16" t="s">
        <v>39</v>
      </c>
      <c r="N355" s="16" t="s">
        <v>39</v>
      </c>
      <c r="O355" s="16" t="s">
        <v>39</v>
      </c>
      <c r="P355" s="16" t="str">
        <f t="shared" si="18"/>
        <v>616002</v>
      </c>
      <c r="Q355" s="16" t="str">
        <f>IFERROR(VLOOKUP($P355,'Kredieten productgroepen functi'!$C:$M,2,FALSE),"n.v.t.")</f>
        <v>Apparaatskosten Communicatie</v>
      </c>
      <c r="R355" s="16" t="str">
        <f t="shared" si="19"/>
        <v>482010</v>
      </c>
      <c r="S355" s="16" t="str">
        <f>IFERROR(VLOOKUP($R355,Kostensoorten!$C:$J,2,FALSE),"n.v.t.")</f>
        <v>Overhead</v>
      </c>
      <c r="T355" s="16" t="s">
        <v>39</v>
      </c>
      <c r="U355" s="16" t="s">
        <v>39</v>
      </c>
      <c r="V355" s="16" t="s">
        <v>39</v>
      </c>
      <c r="W355" s="16" t="s">
        <v>39</v>
      </c>
      <c r="X355" s="16" t="s">
        <v>39</v>
      </c>
      <c r="Y355" s="16" t="s">
        <v>39</v>
      </c>
      <c r="Z355" s="16" t="s">
        <v>39</v>
      </c>
      <c r="AA355" s="16" t="s">
        <v>39</v>
      </c>
      <c r="AB355" s="16" t="s">
        <v>39</v>
      </c>
      <c r="AC355" s="16" t="s">
        <v>39</v>
      </c>
      <c r="AD355" s="16" t="s">
        <v>39</v>
      </c>
      <c r="AE355" s="16" t="s">
        <v>39</v>
      </c>
      <c r="AF355" s="16" t="s">
        <v>39</v>
      </c>
      <c r="AG355" s="16" t="s">
        <v>39</v>
      </c>
      <c r="AH355" s="16" t="s">
        <v>39</v>
      </c>
      <c r="AI355" s="16" t="s">
        <v>39</v>
      </c>
      <c r="AJ355" s="16" t="s">
        <v>39</v>
      </c>
      <c r="AL355" s="16" t="s">
        <v>39</v>
      </c>
      <c r="AM355" s="16" t="s">
        <v>39</v>
      </c>
      <c r="AN355" s="16" t="str">
        <f>IFERROR(VLOOKUP($P355,'Kredieten productgroepen functi'!$C:$M,6,FALSE),"n.v.t.")</f>
        <v>1603</v>
      </c>
      <c r="AO355" s="16" t="str">
        <f>IFERROR(VLOOKUP($P355,'Kredieten productgroepen functi'!$C:$M,7,FALSE),"n.v.t.")</f>
        <v>Communicatie</v>
      </c>
      <c r="AP355" s="16" t="str">
        <f>IFERROR(VLOOKUP($P355,'Kredieten productgroepen functi'!$C:$M,8,FALSE),"n.v.t.")</f>
        <v>16</v>
      </c>
      <c r="AQ355" s="16" t="str">
        <f>IFERROR(VLOOKUP($P355,'Kredieten productgroepen functi'!$C:$M,9,FALSE),"n.v.t.")</f>
        <v>Overige zaken betreffende algemeen bestuur</v>
      </c>
      <c r="AR355" s="16" t="str">
        <f>IFERROR(VLOOKUP($P355,'Kredieten productgroepen functi'!$C:$M,10,FALSE),"n.v.t.")</f>
        <v>1</v>
      </c>
      <c r="AS355" s="16" t="str">
        <f>IFERROR(VLOOKUP($P355,'Kredieten productgroepen functi'!$C:$M,11,FALSE),"n.v.t.")</f>
        <v>Algemeen bestuur</v>
      </c>
      <c r="AT355" s="16" t="str">
        <f t="shared" si="20"/>
        <v>Lasten</v>
      </c>
      <c r="AU355" s="16" t="str">
        <f>IFERROR(VLOOKUP($R355,Kostensoorten!$C:$J,7,FALSE),"n.v.t.")</f>
        <v>8.2</v>
      </c>
      <c r="AV355" s="16" t="str">
        <f>IFERROR(VLOOKUP($R355,Kostensoorten!$C:$J,8,FALSE),"n.v.t.")</f>
        <v>Overige verrekeningen</v>
      </c>
    </row>
    <row r="356" spans="1:48">
      <c r="A356" s="16" t="s">
        <v>39</v>
      </c>
      <c r="B356" s="16" t="s">
        <v>39</v>
      </c>
      <c r="C356" s="16" t="s">
        <v>39</v>
      </c>
      <c r="D356" s="16" t="s">
        <v>39</v>
      </c>
      <c r="E356" s="16" t="s">
        <v>39</v>
      </c>
      <c r="F356" s="2" t="s">
        <v>9122</v>
      </c>
      <c r="G356" s="2" t="s">
        <v>39</v>
      </c>
      <c r="H356" s="2" t="s">
        <v>39</v>
      </c>
      <c r="I356" s="18">
        <v>100453.57</v>
      </c>
      <c r="J356" s="16" t="s">
        <v>39</v>
      </c>
      <c r="K356" s="16" t="s">
        <v>39</v>
      </c>
      <c r="L356" s="16" t="s">
        <v>39</v>
      </c>
      <c r="M356" s="16" t="s">
        <v>39</v>
      </c>
      <c r="N356" s="16" t="s">
        <v>39</v>
      </c>
      <c r="O356" s="16" t="s">
        <v>39</v>
      </c>
      <c r="P356" s="16" t="str">
        <f t="shared" si="18"/>
        <v>616003</v>
      </c>
      <c r="Q356" s="16" t="str">
        <f>IFERROR(VLOOKUP($P356,'Kredieten productgroepen functi'!$C:$M,2,FALSE),"n.v.t.")</f>
        <v>Apparaatskosten Prom/Relatiemanagem.</v>
      </c>
      <c r="R356" s="16" t="str">
        <f t="shared" si="19"/>
        <v>482000</v>
      </c>
      <c r="S356" s="16" t="str">
        <f>IFERROR(VLOOKUP($R356,Kostensoorten!$C:$J,2,FALSE),"n.v.t.")</f>
        <v>Directe apparaatskosten</v>
      </c>
      <c r="T356" s="16" t="s">
        <v>39</v>
      </c>
      <c r="U356" s="16" t="s">
        <v>39</v>
      </c>
      <c r="V356" s="16" t="s">
        <v>39</v>
      </c>
      <c r="W356" s="16" t="s">
        <v>39</v>
      </c>
      <c r="X356" s="16" t="s">
        <v>39</v>
      </c>
      <c r="Y356" s="16" t="s">
        <v>39</v>
      </c>
      <c r="Z356" s="16" t="s">
        <v>39</v>
      </c>
      <c r="AA356" s="16" t="s">
        <v>39</v>
      </c>
      <c r="AB356" s="16" t="s">
        <v>39</v>
      </c>
      <c r="AC356" s="16" t="s">
        <v>39</v>
      </c>
      <c r="AD356" s="16" t="s">
        <v>39</v>
      </c>
      <c r="AE356" s="16" t="s">
        <v>39</v>
      </c>
      <c r="AF356" s="16" t="s">
        <v>39</v>
      </c>
      <c r="AG356" s="16" t="s">
        <v>39</v>
      </c>
      <c r="AH356" s="16" t="s">
        <v>39</v>
      </c>
      <c r="AI356" s="16" t="s">
        <v>39</v>
      </c>
      <c r="AJ356" s="16" t="s">
        <v>39</v>
      </c>
      <c r="AL356" s="16" t="s">
        <v>39</v>
      </c>
      <c r="AM356" s="16" t="s">
        <v>39</v>
      </c>
      <c r="AN356" s="16" t="str">
        <f>IFERROR(VLOOKUP($P356,'Kredieten productgroepen functi'!$C:$M,6,FALSE),"n.v.t.")</f>
        <v>1604</v>
      </c>
      <c r="AO356" s="16" t="str">
        <f>IFERROR(VLOOKUP($P356,'Kredieten productgroepen functi'!$C:$M,7,FALSE),"n.v.t.")</f>
        <v>Promotie en relatiemanagement</v>
      </c>
      <c r="AP356" s="16" t="str">
        <f>IFERROR(VLOOKUP($P356,'Kredieten productgroepen functi'!$C:$M,8,FALSE),"n.v.t.")</f>
        <v>16</v>
      </c>
      <c r="AQ356" s="16" t="str">
        <f>IFERROR(VLOOKUP($P356,'Kredieten productgroepen functi'!$C:$M,9,FALSE),"n.v.t.")</f>
        <v>Overige zaken betreffende algemeen bestuur</v>
      </c>
      <c r="AR356" s="16" t="str">
        <f>IFERROR(VLOOKUP($P356,'Kredieten productgroepen functi'!$C:$M,10,FALSE),"n.v.t.")</f>
        <v>1</v>
      </c>
      <c r="AS356" s="16" t="str">
        <f>IFERROR(VLOOKUP($P356,'Kredieten productgroepen functi'!$C:$M,11,FALSE),"n.v.t.")</f>
        <v>Algemeen bestuur</v>
      </c>
      <c r="AT356" s="16" t="str">
        <f t="shared" si="20"/>
        <v>Lasten</v>
      </c>
      <c r="AU356" s="16" t="str">
        <f>IFERROR(VLOOKUP($R356,Kostensoorten!$C:$J,7,FALSE),"n.v.t.")</f>
        <v>8.2</v>
      </c>
      <c r="AV356" s="16" t="str">
        <f>IFERROR(VLOOKUP($R356,Kostensoorten!$C:$J,8,FALSE),"n.v.t.")</f>
        <v>Overige verrekeningen</v>
      </c>
    </row>
    <row r="357" spans="1:48">
      <c r="A357" s="16" t="s">
        <v>39</v>
      </c>
      <c r="B357" s="16" t="s">
        <v>39</v>
      </c>
      <c r="C357" s="16" t="s">
        <v>39</v>
      </c>
      <c r="D357" s="16" t="s">
        <v>39</v>
      </c>
      <c r="E357" s="16" t="s">
        <v>39</v>
      </c>
      <c r="F357" s="2" t="s">
        <v>9123</v>
      </c>
      <c r="G357" s="2" t="s">
        <v>39</v>
      </c>
      <c r="H357" s="2" t="s">
        <v>39</v>
      </c>
      <c r="I357" s="18">
        <v>76766.179999999993</v>
      </c>
      <c r="J357" s="16" t="s">
        <v>39</v>
      </c>
      <c r="K357" s="16" t="s">
        <v>39</v>
      </c>
      <c r="L357" s="16" t="s">
        <v>39</v>
      </c>
      <c r="M357" s="16" t="s">
        <v>39</v>
      </c>
      <c r="N357" s="16" t="s">
        <v>39</v>
      </c>
      <c r="O357" s="16" t="s">
        <v>39</v>
      </c>
      <c r="P357" s="16" t="str">
        <f t="shared" si="18"/>
        <v>616003</v>
      </c>
      <c r="Q357" s="16" t="str">
        <f>IFERROR(VLOOKUP($P357,'Kredieten productgroepen functi'!$C:$M,2,FALSE),"n.v.t.")</f>
        <v>Apparaatskosten Prom/Relatiemanagem.</v>
      </c>
      <c r="R357" s="16" t="str">
        <f t="shared" si="19"/>
        <v>482010</v>
      </c>
      <c r="S357" s="16" t="str">
        <f>IFERROR(VLOOKUP($R357,Kostensoorten!$C:$J,2,FALSE),"n.v.t.")</f>
        <v>Overhead</v>
      </c>
      <c r="T357" s="16" t="s">
        <v>39</v>
      </c>
      <c r="U357" s="16" t="s">
        <v>39</v>
      </c>
      <c r="V357" s="16" t="s">
        <v>39</v>
      </c>
      <c r="W357" s="16" t="s">
        <v>39</v>
      </c>
      <c r="X357" s="16" t="s">
        <v>39</v>
      </c>
      <c r="Y357" s="16" t="s">
        <v>39</v>
      </c>
      <c r="Z357" s="16" t="s">
        <v>39</v>
      </c>
      <c r="AA357" s="16" t="s">
        <v>39</v>
      </c>
      <c r="AB357" s="16" t="s">
        <v>39</v>
      </c>
      <c r="AC357" s="16" t="s">
        <v>39</v>
      </c>
      <c r="AD357" s="16" t="s">
        <v>39</v>
      </c>
      <c r="AE357" s="16" t="s">
        <v>39</v>
      </c>
      <c r="AF357" s="16" t="s">
        <v>39</v>
      </c>
      <c r="AG357" s="16" t="s">
        <v>39</v>
      </c>
      <c r="AH357" s="16" t="s">
        <v>39</v>
      </c>
      <c r="AI357" s="16" t="s">
        <v>39</v>
      </c>
      <c r="AJ357" s="16" t="s">
        <v>39</v>
      </c>
      <c r="AL357" s="16" t="s">
        <v>39</v>
      </c>
      <c r="AM357" s="16" t="s">
        <v>39</v>
      </c>
      <c r="AN357" s="16" t="str">
        <f>IFERROR(VLOOKUP($P357,'Kredieten productgroepen functi'!$C:$M,6,FALSE),"n.v.t.")</f>
        <v>1604</v>
      </c>
      <c r="AO357" s="16" t="str">
        <f>IFERROR(VLOOKUP($P357,'Kredieten productgroepen functi'!$C:$M,7,FALSE),"n.v.t.")</f>
        <v>Promotie en relatiemanagement</v>
      </c>
      <c r="AP357" s="16" t="str">
        <f>IFERROR(VLOOKUP($P357,'Kredieten productgroepen functi'!$C:$M,8,FALSE),"n.v.t.")</f>
        <v>16</v>
      </c>
      <c r="AQ357" s="16" t="str">
        <f>IFERROR(VLOOKUP($P357,'Kredieten productgroepen functi'!$C:$M,9,FALSE),"n.v.t.")</f>
        <v>Overige zaken betreffende algemeen bestuur</v>
      </c>
      <c r="AR357" s="16" t="str">
        <f>IFERROR(VLOOKUP($P357,'Kredieten productgroepen functi'!$C:$M,10,FALSE),"n.v.t.")</f>
        <v>1</v>
      </c>
      <c r="AS357" s="16" t="str">
        <f>IFERROR(VLOOKUP($P357,'Kredieten productgroepen functi'!$C:$M,11,FALSE),"n.v.t.")</f>
        <v>Algemeen bestuur</v>
      </c>
      <c r="AT357" s="16" t="str">
        <f t="shared" si="20"/>
        <v>Lasten</v>
      </c>
      <c r="AU357" s="16" t="str">
        <f>IFERROR(VLOOKUP($R357,Kostensoorten!$C:$J,7,FALSE),"n.v.t.")</f>
        <v>8.2</v>
      </c>
      <c r="AV357" s="16" t="str">
        <f>IFERROR(VLOOKUP($R357,Kostensoorten!$C:$J,8,FALSE),"n.v.t.")</f>
        <v>Overige verrekeningen</v>
      </c>
    </row>
    <row r="358" spans="1:48">
      <c r="A358" s="16" t="s">
        <v>39</v>
      </c>
      <c r="B358" s="16" t="s">
        <v>39</v>
      </c>
      <c r="C358" s="16" t="s">
        <v>39</v>
      </c>
      <c r="D358" s="16" t="s">
        <v>39</v>
      </c>
      <c r="E358" s="16" t="s">
        <v>39</v>
      </c>
      <c r="F358" s="2" t="s">
        <v>7857</v>
      </c>
      <c r="G358" s="2" t="s">
        <v>39</v>
      </c>
      <c r="H358" s="2" t="s">
        <v>39</v>
      </c>
      <c r="I358" s="18">
        <v>381.54</v>
      </c>
      <c r="J358" s="16" t="s">
        <v>39</v>
      </c>
      <c r="K358" s="16" t="s">
        <v>39</v>
      </c>
      <c r="L358" s="16" t="s">
        <v>39</v>
      </c>
      <c r="M358" s="16" t="s">
        <v>39</v>
      </c>
      <c r="N358" s="16" t="s">
        <v>39</v>
      </c>
      <c r="O358" s="16" t="s">
        <v>39</v>
      </c>
      <c r="P358" s="16" t="str">
        <f t="shared" si="18"/>
        <v>616096</v>
      </c>
      <c r="Q358" s="16" t="str">
        <f>IFERROR(VLOOKUP($P358,'Kredieten productgroepen functi'!$C:$M,2,FALSE),"n.v.t.")</f>
        <v>Voorgaande jaren beleidsvoorlichting</v>
      </c>
      <c r="R358" s="16" t="str">
        <f t="shared" si="19"/>
        <v>423083</v>
      </c>
      <c r="S358" s="16" t="str">
        <f>IFERROR(VLOOKUP($R358,Kostensoorten!$C:$J,2,FALSE),"n.v.t.")</f>
        <v>Documentatie abonnement</v>
      </c>
      <c r="T358" s="16" t="s">
        <v>39</v>
      </c>
      <c r="U358" s="16" t="s">
        <v>39</v>
      </c>
      <c r="V358" s="16" t="s">
        <v>39</v>
      </c>
      <c r="W358" s="16" t="s">
        <v>39</v>
      </c>
      <c r="X358" s="16" t="s">
        <v>39</v>
      </c>
      <c r="Y358" s="16" t="s">
        <v>39</v>
      </c>
      <c r="Z358" s="16" t="s">
        <v>39</v>
      </c>
      <c r="AA358" s="16" t="s">
        <v>39</v>
      </c>
      <c r="AB358" s="16" t="s">
        <v>39</v>
      </c>
      <c r="AC358" s="16" t="s">
        <v>39</v>
      </c>
      <c r="AD358" s="16" t="s">
        <v>39</v>
      </c>
      <c r="AE358" s="16" t="s">
        <v>39</v>
      </c>
      <c r="AF358" s="16" t="s">
        <v>39</v>
      </c>
      <c r="AG358" s="16" t="s">
        <v>39</v>
      </c>
      <c r="AH358" s="16" t="s">
        <v>39</v>
      </c>
      <c r="AI358" s="16" t="s">
        <v>39</v>
      </c>
      <c r="AJ358" s="16" t="s">
        <v>39</v>
      </c>
      <c r="AL358" s="16" t="s">
        <v>39</v>
      </c>
      <c r="AM358" s="16" t="s">
        <v>39</v>
      </c>
      <c r="AN358" s="16" t="str">
        <f>IFERROR(VLOOKUP($P358,'Kredieten productgroepen functi'!$C:$M,6,FALSE),"n.v.t.")</f>
        <v>1603</v>
      </c>
      <c r="AO358" s="16" t="str">
        <f>IFERROR(VLOOKUP($P358,'Kredieten productgroepen functi'!$C:$M,7,FALSE),"n.v.t.")</f>
        <v>Communicatie</v>
      </c>
      <c r="AP358" s="16" t="str">
        <f>IFERROR(VLOOKUP($P358,'Kredieten productgroepen functi'!$C:$M,8,FALSE),"n.v.t.")</f>
        <v>16</v>
      </c>
      <c r="AQ358" s="16" t="str">
        <f>IFERROR(VLOOKUP($P358,'Kredieten productgroepen functi'!$C:$M,9,FALSE),"n.v.t.")</f>
        <v>Overige zaken betreffende algemeen bestuur</v>
      </c>
      <c r="AR358" s="16" t="str">
        <f>IFERROR(VLOOKUP($P358,'Kredieten productgroepen functi'!$C:$M,10,FALSE),"n.v.t.")</f>
        <v>1</v>
      </c>
      <c r="AS358" s="16" t="str">
        <f>IFERROR(VLOOKUP($P358,'Kredieten productgroepen functi'!$C:$M,11,FALSE),"n.v.t.")</f>
        <v>Algemeen bestuur</v>
      </c>
      <c r="AT358" s="16" t="str">
        <f t="shared" si="20"/>
        <v>Lasten</v>
      </c>
      <c r="AU358" s="16" t="str">
        <f>IFERROR(VLOOKUP($R358,Kostensoorten!$C:$J,7,FALSE),"n.v.t.")</f>
        <v>2.3.1</v>
      </c>
      <c r="AV358" s="16" t="str">
        <f>IFERROR(VLOOKUP($R358,Kostensoorten!$C:$J,8,FALSE),"n.v.t.")</f>
        <v>Aankopen niet duurzame goedere</v>
      </c>
    </row>
    <row r="359" spans="1:48">
      <c r="A359" s="16" t="s">
        <v>39</v>
      </c>
      <c r="B359" s="16" t="s">
        <v>39</v>
      </c>
      <c r="C359" s="16" t="s">
        <v>39</v>
      </c>
      <c r="D359" s="16" t="s">
        <v>39</v>
      </c>
      <c r="E359" s="16" t="s">
        <v>39</v>
      </c>
      <c r="F359" s="2" t="s">
        <v>9124</v>
      </c>
      <c r="G359" s="2" t="s">
        <v>39</v>
      </c>
      <c r="H359" s="2" t="s">
        <v>39</v>
      </c>
      <c r="I359" s="18">
        <v>-50</v>
      </c>
      <c r="J359" s="16" t="s">
        <v>39</v>
      </c>
      <c r="K359" s="16" t="s">
        <v>39</v>
      </c>
      <c r="L359" s="16" t="s">
        <v>39</v>
      </c>
      <c r="M359" s="16" t="s">
        <v>39</v>
      </c>
      <c r="N359" s="16" t="s">
        <v>39</v>
      </c>
      <c r="O359" s="16" t="s">
        <v>39</v>
      </c>
      <c r="P359" s="16" t="str">
        <f t="shared" si="18"/>
        <v>616096</v>
      </c>
      <c r="Q359" s="16" t="str">
        <f>IFERROR(VLOOKUP($P359,'Kredieten productgroepen functi'!$C:$M,2,FALSE),"n.v.t.")</f>
        <v>Voorgaande jaren beleidsvoorlichting</v>
      </c>
      <c r="R359" s="16" t="str">
        <f t="shared" si="19"/>
        <v>423139</v>
      </c>
      <c r="S359" s="16" t="str">
        <f>IFERROR(VLOOKUP($R359,Kostensoorten!$C:$J,2,FALSE),"n.v.t.")</f>
        <v>Overige diensten van derden</v>
      </c>
      <c r="T359" s="16" t="s">
        <v>39</v>
      </c>
      <c r="U359" s="16" t="s">
        <v>39</v>
      </c>
      <c r="V359" s="16" t="s">
        <v>39</v>
      </c>
      <c r="W359" s="16" t="s">
        <v>39</v>
      </c>
      <c r="X359" s="16" t="s">
        <v>39</v>
      </c>
      <c r="Y359" s="16" t="s">
        <v>39</v>
      </c>
      <c r="Z359" s="16" t="s">
        <v>39</v>
      </c>
      <c r="AA359" s="16" t="s">
        <v>39</v>
      </c>
      <c r="AB359" s="16" t="s">
        <v>39</v>
      </c>
      <c r="AC359" s="16" t="s">
        <v>39</v>
      </c>
      <c r="AD359" s="16" t="s">
        <v>39</v>
      </c>
      <c r="AE359" s="16" t="s">
        <v>39</v>
      </c>
      <c r="AF359" s="16" t="s">
        <v>39</v>
      </c>
      <c r="AG359" s="16" t="s">
        <v>39</v>
      </c>
      <c r="AH359" s="16" t="s">
        <v>39</v>
      </c>
      <c r="AI359" s="16" t="s">
        <v>39</v>
      </c>
      <c r="AJ359" s="16" t="s">
        <v>39</v>
      </c>
      <c r="AL359" s="16" t="s">
        <v>39</v>
      </c>
      <c r="AM359" s="16" t="s">
        <v>39</v>
      </c>
      <c r="AN359" s="16" t="str">
        <f>IFERROR(VLOOKUP($P359,'Kredieten productgroepen functi'!$C:$M,6,FALSE),"n.v.t.")</f>
        <v>1603</v>
      </c>
      <c r="AO359" s="16" t="str">
        <f>IFERROR(VLOOKUP($P359,'Kredieten productgroepen functi'!$C:$M,7,FALSE),"n.v.t.")</f>
        <v>Communicatie</v>
      </c>
      <c r="AP359" s="16" t="str">
        <f>IFERROR(VLOOKUP($P359,'Kredieten productgroepen functi'!$C:$M,8,FALSE),"n.v.t.")</f>
        <v>16</v>
      </c>
      <c r="AQ359" s="16" t="str">
        <f>IFERROR(VLOOKUP($P359,'Kredieten productgroepen functi'!$C:$M,9,FALSE),"n.v.t.")</f>
        <v>Overige zaken betreffende algemeen bestuur</v>
      </c>
      <c r="AR359" s="16" t="str">
        <f>IFERROR(VLOOKUP($P359,'Kredieten productgroepen functi'!$C:$M,10,FALSE),"n.v.t.")</f>
        <v>1</v>
      </c>
      <c r="AS359" s="16" t="str">
        <f>IFERROR(VLOOKUP($P359,'Kredieten productgroepen functi'!$C:$M,11,FALSE),"n.v.t.")</f>
        <v>Algemeen bestuur</v>
      </c>
      <c r="AT359" s="16" t="str">
        <f t="shared" si="20"/>
        <v>Lasten</v>
      </c>
      <c r="AU359" s="16" t="str">
        <f>IFERROR(VLOOKUP($R359,Kostensoorten!$C:$J,7,FALSE),"n.v.t.")</f>
        <v>2.3.1</v>
      </c>
      <c r="AV359" s="16" t="str">
        <f>IFERROR(VLOOKUP($R359,Kostensoorten!$C:$J,8,FALSE),"n.v.t.")</f>
        <v>Aankopen niet duurzame goedere</v>
      </c>
    </row>
    <row r="360" spans="1:48">
      <c r="A360" s="16" t="s">
        <v>39</v>
      </c>
      <c r="B360" s="16" t="s">
        <v>39</v>
      </c>
      <c r="C360" s="16" t="s">
        <v>39</v>
      </c>
      <c r="D360" s="16" t="s">
        <v>39</v>
      </c>
      <c r="E360" s="16" t="s">
        <v>39</v>
      </c>
      <c r="F360" s="2" t="s">
        <v>7858</v>
      </c>
      <c r="G360" s="2" t="s">
        <v>39</v>
      </c>
      <c r="H360" s="2" t="s">
        <v>39</v>
      </c>
      <c r="I360" s="18">
        <v>8750</v>
      </c>
      <c r="J360" s="16" t="s">
        <v>39</v>
      </c>
      <c r="K360" s="16" t="s">
        <v>39</v>
      </c>
      <c r="L360" s="16" t="s">
        <v>39</v>
      </c>
      <c r="M360" s="16" t="s">
        <v>39</v>
      </c>
      <c r="N360" s="16" t="s">
        <v>39</v>
      </c>
      <c r="O360" s="16" t="s">
        <v>39</v>
      </c>
      <c r="P360" s="16" t="str">
        <f t="shared" si="18"/>
        <v>616096</v>
      </c>
      <c r="Q360" s="16" t="str">
        <f>IFERROR(VLOOKUP($P360,'Kredieten productgroepen functi'!$C:$M,2,FALSE),"n.v.t.")</f>
        <v>Voorgaande jaren beleidsvoorlichting</v>
      </c>
      <c r="R360" s="16" t="str">
        <f t="shared" si="19"/>
        <v>440301</v>
      </c>
      <c r="S360" s="16" t="str">
        <f>IFERROR(VLOOKUP($R360,Kostensoorten!$C:$J,2,FALSE),"n.v.t.")</f>
        <v>(Exploitatie)subsidies</v>
      </c>
      <c r="T360" s="16" t="s">
        <v>39</v>
      </c>
      <c r="U360" s="16" t="s">
        <v>39</v>
      </c>
      <c r="V360" s="16" t="s">
        <v>39</v>
      </c>
      <c r="W360" s="16" t="s">
        <v>39</v>
      </c>
      <c r="X360" s="16" t="s">
        <v>39</v>
      </c>
      <c r="Y360" s="16" t="s">
        <v>39</v>
      </c>
      <c r="Z360" s="16" t="s">
        <v>39</v>
      </c>
      <c r="AA360" s="16" t="s">
        <v>39</v>
      </c>
      <c r="AB360" s="16" t="s">
        <v>39</v>
      </c>
      <c r="AC360" s="16" t="s">
        <v>39</v>
      </c>
      <c r="AD360" s="16" t="s">
        <v>39</v>
      </c>
      <c r="AE360" s="16" t="s">
        <v>39</v>
      </c>
      <c r="AF360" s="16" t="s">
        <v>39</v>
      </c>
      <c r="AG360" s="16" t="s">
        <v>39</v>
      </c>
      <c r="AH360" s="16" t="s">
        <v>39</v>
      </c>
      <c r="AI360" s="16" t="s">
        <v>39</v>
      </c>
      <c r="AJ360" s="16" t="s">
        <v>39</v>
      </c>
      <c r="AL360" s="16" t="s">
        <v>39</v>
      </c>
      <c r="AM360" s="16" t="s">
        <v>39</v>
      </c>
      <c r="AN360" s="16" t="str">
        <f>IFERROR(VLOOKUP($P360,'Kredieten productgroepen functi'!$C:$M,6,FALSE),"n.v.t.")</f>
        <v>1603</v>
      </c>
      <c r="AO360" s="16" t="str">
        <f>IFERROR(VLOOKUP($P360,'Kredieten productgroepen functi'!$C:$M,7,FALSE),"n.v.t.")</f>
        <v>Communicatie</v>
      </c>
      <c r="AP360" s="16" t="str">
        <f>IFERROR(VLOOKUP($P360,'Kredieten productgroepen functi'!$C:$M,8,FALSE),"n.v.t.")</f>
        <v>16</v>
      </c>
      <c r="AQ360" s="16" t="str">
        <f>IFERROR(VLOOKUP($P360,'Kredieten productgroepen functi'!$C:$M,9,FALSE),"n.v.t.")</f>
        <v>Overige zaken betreffende algemeen bestuur</v>
      </c>
      <c r="AR360" s="16" t="str">
        <f>IFERROR(VLOOKUP($P360,'Kredieten productgroepen functi'!$C:$M,10,FALSE),"n.v.t.")</f>
        <v>1</v>
      </c>
      <c r="AS360" s="16" t="str">
        <f>IFERROR(VLOOKUP($P360,'Kredieten productgroepen functi'!$C:$M,11,FALSE),"n.v.t.")</f>
        <v>Algemeen bestuur</v>
      </c>
      <c r="AT360" s="16" t="str">
        <f t="shared" si="20"/>
        <v>Lasten</v>
      </c>
      <c r="AU360" s="16" t="str">
        <f>IFERROR(VLOOKUP($R360,Kostensoorten!$C:$J,7,FALSE),"n.v.t.")</f>
        <v>4.0.3</v>
      </c>
      <c r="AV360" s="16" t="str">
        <f>IFERROR(VLOOKUP($R360,Kostensoorten!$C:$J,8,FALSE),"n.v.t.")</f>
        <v>Overige inkomensoverdrachten</v>
      </c>
    </row>
    <row r="361" spans="1:48">
      <c r="A361" s="16" t="s">
        <v>39</v>
      </c>
      <c r="B361" s="16" t="s">
        <v>39</v>
      </c>
      <c r="C361" s="16" t="s">
        <v>39</v>
      </c>
      <c r="D361" s="16" t="s">
        <v>39</v>
      </c>
      <c r="E361" s="16" t="s">
        <v>39</v>
      </c>
      <c r="F361" s="2" t="s">
        <v>9125</v>
      </c>
      <c r="G361" s="2" t="s">
        <v>39</v>
      </c>
      <c r="H361" s="2" t="s">
        <v>39</v>
      </c>
      <c r="I361" s="18">
        <v>-7500</v>
      </c>
      <c r="J361" s="16" t="s">
        <v>39</v>
      </c>
      <c r="K361" s="16" t="s">
        <v>39</v>
      </c>
      <c r="L361" s="16" t="s">
        <v>39</v>
      </c>
      <c r="M361" s="16" t="s">
        <v>39</v>
      </c>
      <c r="N361" s="16" t="s">
        <v>39</v>
      </c>
      <c r="O361" s="16" t="s">
        <v>39</v>
      </c>
      <c r="P361" s="16" t="str">
        <f t="shared" si="18"/>
        <v>616099</v>
      </c>
      <c r="Q361" s="16" t="str">
        <f>IFERROR(VLOOKUP($P361,'Kredieten productgroepen functi'!$C:$M,2,FALSE),"n.v.t.")</f>
        <v>Voorgaande jaren NHI/Europa</v>
      </c>
      <c r="R361" s="16" t="str">
        <f t="shared" si="19"/>
        <v>440201</v>
      </c>
      <c r="S361" s="16" t="str">
        <f>IFERROR(VLOOKUP($R361,Kostensoorten!$C:$J,2,FALSE),"n.v.t.")</f>
        <v>Exploitatiebijdragen aan overheden</v>
      </c>
      <c r="T361" s="16" t="s">
        <v>39</v>
      </c>
      <c r="U361" s="16" t="s">
        <v>39</v>
      </c>
      <c r="V361" s="16" t="s">
        <v>39</v>
      </c>
      <c r="W361" s="16" t="s">
        <v>39</v>
      </c>
      <c r="X361" s="16" t="s">
        <v>39</v>
      </c>
      <c r="Y361" s="16" t="s">
        <v>39</v>
      </c>
      <c r="Z361" s="16" t="s">
        <v>39</v>
      </c>
      <c r="AA361" s="16" t="s">
        <v>39</v>
      </c>
      <c r="AB361" s="16" t="s">
        <v>39</v>
      </c>
      <c r="AC361" s="16" t="s">
        <v>39</v>
      </c>
      <c r="AD361" s="16" t="s">
        <v>39</v>
      </c>
      <c r="AE361" s="16" t="s">
        <v>39</v>
      </c>
      <c r="AF361" s="16" t="s">
        <v>39</v>
      </c>
      <c r="AG361" s="16" t="s">
        <v>39</v>
      </c>
      <c r="AH361" s="16" t="s">
        <v>39</v>
      </c>
      <c r="AI361" s="16" t="s">
        <v>39</v>
      </c>
      <c r="AJ361" s="16" t="s">
        <v>39</v>
      </c>
      <c r="AL361" s="16" t="s">
        <v>39</v>
      </c>
      <c r="AM361" s="16" t="s">
        <v>39</v>
      </c>
      <c r="AN361" s="16" t="str">
        <f>IFERROR(VLOOKUP($P361,'Kredieten productgroepen functi'!$C:$M,6,FALSE),"n.v.t.")</f>
        <v>1601</v>
      </c>
      <c r="AO361" s="16" t="str">
        <f>IFERROR(VLOOKUP($P361,'Kredieten productgroepen functi'!$C:$M,7,FALSE),"n.v.t.")</f>
        <v>Bestuurlijke samenwerking</v>
      </c>
      <c r="AP361" s="16" t="str">
        <f>IFERROR(VLOOKUP($P361,'Kredieten productgroepen functi'!$C:$M,8,FALSE),"n.v.t.")</f>
        <v>16</v>
      </c>
      <c r="AQ361" s="16" t="str">
        <f>IFERROR(VLOOKUP($P361,'Kredieten productgroepen functi'!$C:$M,9,FALSE),"n.v.t.")</f>
        <v>Overige zaken betreffende algemeen bestuur</v>
      </c>
      <c r="AR361" s="16" t="str">
        <f>IFERROR(VLOOKUP($P361,'Kredieten productgroepen functi'!$C:$M,10,FALSE),"n.v.t.")</f>
        <v>1</v>
      </c>
      <c r="AS361" s="16" t="str">
        <f>IFERROR(VLOOKUP($P361,'Kredieten productgroepen functi'!$C:$M,11,FALSE),"n.v.t.")</f>
        <v>Algemeen bestuur</v>
      </c>
      <c r="AT361" s="16" t="str">
        <f t="shared" si="20"/>
        <v>Lasten</v>
      </c>
      <c r="AU361" s="16" t="str">
        <f>IFERROR(VLOOKUP($R361,Kostensoorten!$C:$J,7,FALSE),"n.v.t.")</f>
        <v>4.0.2</v>
      </c>
      <c r="AV361" s="16" t="str">
        <f>IFERROR(VLOOKUP($R361,Kostensoorten!$C:$J,8,FALSE),"n.v.t.")</f>
        <v>Inkomensoverdrachten aan overh</v>
      </c>
    </row>
    <row r="362" spans="1:48">
      <c r="A362" s="16" t="s">
        <v>39</v>
      </c>
      <c r="B362" s="16" t="s">
        <v>39</v>
      </c>
      <c r="C362" s="16" t="s">
        <v>39</v>
      </c>
      <c r="D362" s="16" t="s">
        <v>39</v>
      </c>
      <c r="E362" s="16" t="s">
        <v>39</v>
      </c>
      <c r="F362" s="2" t="s">
        <v>6622</v>
      </c>
      <c r="G362" s="2" t="s">
        <v>39</v>
      </c>
      <c r="H362" s="2" t="s">
        <v>39</v>
      </c>
      <c r="I362" s="18">
        <v>466126.33</v>
      </c>
      <c r="J362" s="16" t="s">
        <v>39</v>
      </c>
      <c r="K362" s="16" t="s">
        <v>39</v>
      </c>
      <c r="L362" s="16" t="s">
        <v>39</v>
      </c>
      <c r="M362" s="16" t="s">
        <v>39</v>
      </c>
      <c r="N362" s="16" t="s">
        <v>39</v>
      </c>
      <c r="O362" s="16" t="s">
        <v>39</v>
      </c>
      <c r="P362" s="16" t="str">
        <f t="shared" si="18"/>
        <v>616100</v>
      </c>
      <c r="Q362" s="16" t="str">
        <f>IFERROR(VLOOKUP($P362,'Kredieten productgroepen functi'!$C:$M,2,FALSE),"n.v.t.")</f>
        <v>Bijdrage Ipo</v>
      </c>
      <c r="R362" s="16" t="str">
        <f t="shared" si="19"/>
        <v>423139</v>
      </c>
      <c r="S362" s="16" t="str">
        <f>IFERROR(VLOOKUP($R362,Kostensoorten!$C:$J,2,FALSE),"n.v.t.")</f>
        <v>Overige diensten van derden</v>
      </c>
      <c r="T362" s="16" t="s">
        <v>39</v>
      </c>
      <c r="U362" s="16" t="s">
        <v>39</v>
      </c>
      <c r="V362" s="16" t="s">
        <v>39</v>
      </c>
      <c r="W362" s="16" t="s">
        <v>39</v>
      </c>
      <c r="X362" s="16" t="s">
        <v>39</v>
      </c>
      <c r="Y362" s="16" t="s">
        <v>39</v>
      </c>
      <c r="Z362" s="16" t="s">
        <v>39</v>
      </c>
      <c r="AA362" s="16" t="s">
        <v>39</v>
      </c>
      <c r="AB362" s="16" t="s">
        <v>39</v>
      </c>
      <c r="AC362" s="16" t="s">
        <v>39</v>
      </c>
      <c r="AD362" s="16" t="s">
        <v>39</v>
      </c>
      <c r="AE362" s="16" t="s">
        <v>39</v>
      </c>
      <c r="AF362" s="16" t="s">
        <v>39</v>
      </c>
      <c r="AG362" s="16" t="s">
        <v>39</v>
      </c>
      <c r="AH362" s="16" t="s">
        <v>39</v>
      </c>
      <c r="AI362" s="16" t="s">
        <v>39</v>
      </c>
      <c r="AJ362" s="16" t="s">
        <v>39</v>
      </c>
      <c r="AL362" s="16" t="s">
        <v>39</v>
      </c>
      <c r="AM362" s="16" t="s">
        <v>39</v>
      </c>
      <c r="AN362" s="16" t="str">
        <f>IFERROR(VLOOKUP($P362,'Kredieten productgroepen functi'!$C:$M,6,FALSE),"n.v.t.")</f>
        <v>1601</v>
      </c>
      <c r="AO362" s="16" t="str">
        <f>IFERROR(VLOOKUP($P362,'Kredieten productgroepen functi'!$C:$M,7,FALSE),"n.v.t.")</f>
        <v>Bestuurlijke samenwerking</v>
      </c>
      <c r="AP362" s="16" t="str">
        <f>IFERROR(VLOOKUP($P362,'Kredieten productgroepen functi'!$C:$M,8,FALSE),"n.v.t.")</f>
        <v>16</v>
      </c>
      <c r="AQ362" s="16" t="str">
        <f>IFERROR(VLOOKUP($P362,'Kredieten productgroepen functi'!$C:$M,9,FALSE),"n.v.t.")</f>
        <v>Overige zaken betreffende algemeen bestuur</v>
      </c>
      <c r="AR362" s="16" t="str">
        <f>IFERROR(VLOOKUP($P362,'Kredieten productgroepen functi'!$C:$M,10,FALSE),"n.v.t.")</f>
        <v>1</v>
      </c>
      <c r="AS362" s="16" t="str">
        <f>IFERROR(VLOOKUP($P362,'Kredieten productgroepen functi'!$C:$M,11,FALSE),"n.v.t.")</f>
        <v>Algemeen bestuur</v>
      </c>
      <c r="AT362" s="16" t="str">
        <f t="shared" si="20"/>
        <v>Lasten</v>
      </c>
      <c r="AU362" s="16" t="str">
        <f>IFERROR(VLOOKUP($R362,Kostensoorten!$C:$J,7,FALSE),"n.v.t.")</f>
        <v>2.3.1</v>
      </c>
      <c r="AV362" s="16" t="str">
        <f>IFERROR(VLOOKUP($R362,Kostensoorten!$C:$J,8,FALSE),"n.v.t.")</f>
        <v>Aankopen niet duurzame goedere</v>
      </c>
    </row>
    <row r="363" spans="1:48">
      <c r="A363" s="16" t="s">
        <v>39</v>
      </c>
      <c r="B363" s="16" t="s">
        <v>39</v>
      </c>
      <c r="C363" s="16" t="s">
        <v>39</v>
      </c>
      <c r="D363" s="16" t="s">
        <v>39</v>
      </c>
      <c r="E363" s="16" t="s">
        <v>39</v>
      </c>
      <c r="F363" s="2" t="s">
        <v>9126</v>
      </c>
      <c r="G363" s="2" t="s">
        <v>39</v>
      </c>
      <c r="H363" s="2" t="s">
        <v>39</v>
      </c>
      <c r="I363" s="18">
        <v>21038.19</v>
      </c>
      <c r="J363" s="16" t="s">
        <v>39</v>
      </c>
      <c r="K363" s="16" t="s">
        <v>39</v>
      </c>
      <c r="L363" s="16" t="s">
        <v>39</v>
      </c>
      <c r="M363" s="16" t="s">
        <v>39</v>
      </c>
      <c r="N363" s="16" t="s">
        <v>39</v>
      </c>
      <c r="O363" s="16" t="s">
        <v>39</v>
      </c>
      <c r="P363" s="16" t="str">
        <f t="shared" si="18"/>
        <v>616100</v>
      </c>
      <c r="Q363" s="16" t="str">
        <f>IFERROR(VLOOKUP($P363,'Kredieten productgroepen functi'!$C:$M,2,FALSE),"n.v.t.")</f>
        <v>Bijdrage Ipo</v>
      </c>
      <c r="R363" s="16" t="str">
        <f t="shared" si="19"/>
        <v>460501</v>
      </c>
      <c r="S363" s="16" t="str">
        <f>IFERROR(VLOOKUP($R363,Kostensoorten!$C:$J,2,FALSE),"n.v.t.")</f>
        <v>overige administratieve boekingen</v>
      </c>
      <c r="T363" s="16" t="s">
        <v>39</v>
      </c>
      <c r="U363" s="16" t="s">
        <v>39</v>
      </c>
      <c r="V363" s="16" t="s">
        <v>39</v>
      </c>
      <c r="W363" s="16" t="s">
        <v>39</v>
      </c>
      <c r="X363" s="16" t="s">
        <v>39</v>
      </c>
      <c r="Y363" s="16" t="s">
        <v>39</v>
      </c>
      <c r="Z363" s="16" t="s">
        <v>39</v>
      </c>
      <c r="AA363" s="16" t="s">
        <v>39</v>
      </c>
      <c r="AB363" s="16" t="s">
        <v>39</v>
      </c>
      <c r="AC363" s="16" t="s">
        <v>39</v>
      </c>
      <c r="AD363" s="16" t="s">
        <v>39</v>
      </c>
      <c r="AE363" s="16" t="s">
        <v>39</v>
      </c>
      <c r="AF363" s="16" t="s">
        <v>39</v>
      </c>
      <c r="AG363" s="16" t="s">
        <v>39</v>
      </c>
      <c r="AH363" s="16" t="s">
        <v>39</v>
      </c>
      <c r="AI363" s="16" t="s">
        <v>39</v>
      </c>
      <c r="AJ363" s="16" t="s">
        <v>39</v>
      </c>
      <c r="AL363" s="16" t="s">
        <v>39</v>
      </c>
      <c r="AM363" s="16" t="s">
        <v>39</v>
      </c>
      <c r="AN363" s="16" t="str">
        <f>IFERROR(VLOOKUP($P363,'Kredieten productgroepen functi'!$C:$M,6,FALSE),"n.v.t.")</f>
        <v>1601</v>
      </c>
      <c r="AO363" s="16" t="str">
        <f>IFERROR(VLOOKUP($P363,'Kredieten productgroepen functi'!$C:$M,7,FALSE),"n.v.t.")</f>
        <v>Bestuurlijke samenwerking</v>
      </c>
      <c r="AP363" s="16" t="str">
        <f>IFERROR(VLOOKUP($P363,'Kredieten productgroepen functi'!$C:$M,8,FALSE),"n.v.t.")</f>
        <v>16</v>
      </c>
      <c r="AQ363" s="16" t="str">
        <f>IFERROR(VLOOKUP($P363,'Kredieten productgroepen functi'!$C:$M,9,FALSE),"n.v.t.")</f>
        <v>Overige zaken betreffende algemeen bestuur</v>
      </c>
      <c r="AR363" s="16" t="str">
        <f>IFERROR(VLOOKUP($P363,'Kredieten productgroepen functi'!$C:$M,10,FALSE),"n.v.t.")</f>
        <v>1</v>
      </c>
      <c r="AS363" s="16" t="str">
        <f>IFERROR(VLOOKUP($P363,'Kredieten productgroepen functi'!$C:$M,11,FALSE),"n.v.t.")</f>
        <v>Algemeen bestuur</v>
      </c>
      <c r="AT363" s="16" t="str">
        <f t="shared" si="20"/>
        <v>Lasten</v>
      </c>
      <c r="AU363" s="16" t="str">
        <f>IFERROR(VLOOKUP($R363,Kostensoorten!$C:$J,7,FALSE),"n.v.t.")</f>
        <v>6.9</v>
      </c>
      <c r="AV363" s="16" t="str">
        <f>IFERROR(VLOOKUP($R363,Kostensoorten!$C:$J,8,FALSE),"n.v.t.")</f>
        <v>Overige administratieve boekinge</v>
      </c>
    </row>
    <row r="364" spans="1:48">
      <c r="A364" s="16" t="s">
        <v>39</v>
      </c>
      <c r="B364" s="16" t="s">
        <v>39</v>
      </c>
      <c r="C364" s="16" t="s">
        <v>39</v>
      </c>
      <c r="D364" s="16" t="s">
        <v>39</v>
      </c>
      <c r="E364" s="16" t="s">
        <v>39</v>
      </c>
      <c r="F364" s="2" t="s">
        <v>9127</v>
      </c>
      <c r="G364" s="2" t="s">
        <v>39</v>
      </c>
      <c r="H364" s="2" t="s">
        <v>39</v>
      </c>
      <c r="I364" s="18">
        <v>-21038.19</v>
      </c>
      <c r="J364" s="16" t="s">
        <v>39</v>
      </c>
      <c r="K364" s="16" t="s">
        <v>39</v>
      </c>
      <c r="L364" s="16" t="s">
        <v>39</v>
      </c>
      <c r="M364" s="16" t="s">
        <v>39</v>
      </c>
      <c r="N364" s="16" t="s">
        <v>39</v>
      </c>
      <c r="O364" s="16" t="s">
        <v>39</v>
      </c>
      <c r="P364" s="16" t="str">
        <f t="shared" si="18"/>
        <v>616100</v>
      </c>
      <c r="Q364" s="16" t="str">
        <f>IFERROR(VLOOKUP($P364,'Kredieten productgroepen functi'!$C:$M,2,FALSE),"n.v.t.")</f>
        <v>Bijdrage Ipo</v>
      </c>
      <c r="R364" s="16" t="str">
        <f t="shared" si="19"/>
        <v>860501</v>
      </c>
      <c r="S364" s="16" t="str">
        <f>IFERROR(VLOOKUP($R364,Kostensoorten!$C:$J,2,FALSE),"n.v.t.")</f>
        <v>overige administratieve boekingen</v>
      </c>
      <c r="T364" s="16" t="s">
        <v>39</v>
      </c>
      <c r="U364" s="16" t="s">
        <v>39</v>
      </c>
      <c r="V364" s="16" t="s">
        <v>39</v>
      </c>
      <c r="W364" s="16" t="s">
        <v>39</v>
      </c>
      <c r="X364" s="16" t="s">
        <v>39</v>
      </c>
      <c r="Y364" s="16" t="s">
        <v>39</v>
      </c>
      <c r="Z364" s="16" t="s">
        <v>39</v>
      </c>
      <c r="AA364" s="16" t="s">
        <v>39</v>
      </c>
      <c r="AB364" s="16" t="s">
        <v>39</v>
      </c>
      <c r="AC364" s="16" t="s">
        <v>39</v>
      </c>
      <c r="AD364" s="16" t="s">
        <v>39</v>
      </c>
      <c r="AE364" s="16" t="s">
        <v>39</v>
      </c>
      <c r="AF364" s="16" t="s">
        <v>39</v>
      </c>
      <c r="AG364" s="16" t="s">
        <v>39</v>
      </c>
      <c r="AH364" s="16" t="s">
        <v>39</v>
      </c>
      <c r="AI364" s="16" t="s">
        <v>39</v>
      </c>
      <c r="AJ364" s="16" t="s">
        <v>39</v>
      </c>
      <c r="AL364" s="16" t="s">
        <v>39</v>
      </c>
      <c r="AM364" s="16" t="s">
        <v>39</v>
      </c>
      <c r="AN364" s="16" t="str">
        <f>IFERROR(VLOOKUP($P364,'Kredieten productgroepen functi'!$C:$M,6,FALSE),"n.v.t.")</f>
        <v>1601</v>
      </c>
      <c r="AO364" s="16" t="str">
        <f>IFERROR(VLOOKUP($P364,'Kredieten productgroepen functi'!$C:$M,7,FALSE),"n.v.t.")</f>
        <v>Bestuurlijke samenwerking</v>
      </c>
      <c r="AP364" s="16" t="str">
        <f>IFERROR(VLOOKUP($P364,'Kredieten productgroepen functi'!$C:$M,8,FALSE),"n.v.t.")</f>
        <v>16</v>
      </c>
      <c r="AQ364" s="16" t="str">
        <f>IFERROR(VLOOKUP($P364,'Kredieten productgroepen functi'!$C:$M,9,FALSE),"n.v.t.")</f>
        <v>Overige zaken betreffende algemeen bestuur</v>
      </c>
      <c r="AR364" s="16" t="str">
        <f>IFERROR(VLOOKUP($P364,'Kredieten productgroepen functi'!$C:$M,10,FALSE),"n.v.t.")</f>
        <v>1</v>
      </c>
      <c r="AS364" s="16" t="str">
        <f>IFERROR(VLOOKUP($P364,'Kredieten productgroepen functi'!$C:$M,11,FALSE),"n.v.t.")</f>
        <v>Algemeen bestuur</v>
      </c>
      <c r="AT364" s="16" t="str">
        <f t="shared" si="20"/>
        <v>Baten</v>
      </c>
      <c r="AU364" s="16" t="str">
        <f>IFERROR(VLOOKUP($R364,Kostensoorten!$C:$J,7,FALSE),"n.v.t.")</f>
        <v>6.9</v>
      </c>
      <c r="AV364" s="16" t="str">
        <f>IFERROR(VLOOKUP($R364,Kostensoorten!$C:$J,8,FALSE),"n.v.t.")</f>
        <v>Overige administratieve boekinge</v>
      </c>
    </row>
    <row r="365" spans="1:48">
      <c r="A365" s="16" t="s">
        <v>39</v>
      </c>
      <c r="B365" s="16" t="s">
        <v>39</v>
      </c>
      <c r="C365" s="16" t="s">
        <v>39</v>
      </c>
      <c r="D365" s="16" t="s">
        <v>39</v>
      </c>
      <c r="E365" s="16" t="s">
        <v>39</v>
      </c>
      <c r="F365" s="2" t="s">
        <v>7452</v>
      </c>
      <c r="G365" s="2" t="s">
        <v>39</v>
      </c>
      <c r="H365" s="2" t="s">
        <v>39</v>
      </c>
      <c r="I365" s="18">
        <v>551992</v>
      </c>
      <c r="J365" s="16" t="s">
        <v>39</v>
      </c>
      <c r="K365" s="16" t="s">
        <v>39</v>
      </c>
      <c r="L365" s="16" t="s">
        <v>39</v>
      </c>
      <c r="M365" s="16" t="s">
        <v>39</v>
      </c>
      <c r="N365" s="16" t="s">
        <v>39</v>
      </c>
      <c r="O365" s="16" t="s">
        <v>39</v>
      </c>
      <c r="P365" s="16" t="str">
        <f t="shared" si="18"/>
        <v>616101</v>
      </c>
      <c r="Q365" s="16" t="str">
        <f>IFERROR(VLOOKUP($P365,'Kredieten productgroepen functi'!$C:$M,2,FALSE),"n.v.t.")</f>
        <v>Bijdrage Snn</v>
      </c>
      <c r="R365" s="16" t="str">
        <f t="shared" si="19"/>
        <v>440302</v>
      </c>
      <c r="S365" s="16" t="str">
        <f>IFERROR(VLOOKUP($R365,Kostensoorten!$C:$J,2,FALSE),"n.v.t.")</f>
        <v>Overige inkomensoverdrachten</v>
      </c>
      <c r="T365" s="16" t="s">
        <v>39</v>
      </c>
      <c r="U365" s="16" t="s">
        <v>39</v>
      </c>
      <c r="V365" s="16" t="s">
        <v>39</v>
      </c>
      <c r="W365" s="16" t="s">
        <v>39</v>
      </c>
      <c r="X365" s="16" t="s">
        <v>39</v>
      </c>
      <c r="Y365" s="16" t="s">
        <v>39</v>
      </c>
      <c r="Z365" s="16" t="s">
        <v>39</v>
      </c>
      <c r="AA365" s="16" t="s">
        <v>39</v>
      </c>
      <c r="AB365" s="16" t="s">
        <v>39</v>
      </c>
      <c r="AC365" s="16" t="s">
        <v>39</v>
      </c>
      <c r="AD365" s="16" t="s">
        <v>39</v>
      </c>
      <c r="AE365" s="16" t="s">
        <v>39</v>
      </c>
      <c r="AF365" s="16" t="s">
        <v>39</v>
      </c>
      <c r="AG365" s="16" t="s">
        <v>39</v>
      </c>
      <c r="AH365" s="16" t="s">
        <v>39</v>
      </c>
      <c r="AI365" s="16" t="s">
        <v>39</v>
      </c>
      <c r="AJ365" s="16" t="s">
        <v>39</v>
      </c>
      <c r="AL365" s="16" t="s">
        <v>39</v>
      </c>
      <c r="AM365" s="16" t="s">
        <v>39</v>
      </c>
      <c r="AN365" s="16" t="str">
        <f>IFERROR(VLOOKUP($P365,'Kredieten productgroepen functi'!$C:$M,6,FALSE),"n.v.t.")</f>
        <v>1601</v>
      </c>
      <c r="AO365" s="16" t="str">
        <f>IFERROR(VLOOKUP($P365,'Kredieten productgroepen functi'!$C:$M,7,FALSE),"n.v.t.")</f>
        <v>Bestuurlijke samenwerking</v>
      </c>
      <c r="AP365" s="16" t="str">
        <f>IFERROR(VLOOKUP($P365,'Kredieten productgroepen functi'!$C:$M,8,FALSE),"n.v.t.")</f>
        <v>16</v>
      </c>
      <c r="AQ365" s="16" t="str">
        <f>IFERROR(VLOOKUP($P365,'Kredieten productgroepen functi'!$C:$M,9,FALSE),"n.v.t.")</f>
        <v>Overige zaken betreffende algemeen bestuur</v>
      </c>
      <c r="AR365" s="16" t="str">
        <f>IFERROR(VLOOKUP($P365,'Kredieten productgroepen functi'!$C:$M,10,FALSE),"n.v.t.")</f>
        <v>1</v>
      </c>
      <c r="AS365" s="16" t="str">
        <f>IFERROR(VLOOKUP($P365,'Kredieten productgroepen functi'!$C:$M,11,FALSE),"n.v.t.")</f>
        <v>Algemeen bestuur</v>
      </c>
      <c r="AT365" s="16" t="str">
        <f t="shared" si="20"/>
        <v>Lasten</v>
      </c>
      <c r="AU365" s="16" t="str">
        <f>IFERROR(VLOOKUP($R365,Kostensoorten!$C:$J,7,FALSE),"n.v.t.")</f>
        <v>4.0.3</v>
      </c>
      <c r="AV365" s="16" t="str">
        <f>IFERROR(VLOOKUP($R365,Kostensoorten!$C:$J,8,FALSE),"n.v.t.")</f>
        <v>Overige inkomensoverdrachten</v>
      </c>
    </row>
    <row r="366" spans="1:48">
      <c r="A366" s="16" t="s">
        <v>39</v>
      </c>
      <c r="B366" s="16" t="s">
        <v>39</v>
      </c>
      <c r="C366" s="16" t="s">
        <v>39</v>
      </c>
      <c r="D366" s="16" t="s">
        <v>39</v>
      </c>
      <c r="E366" s="16" t="s">
        <v>39</v>
      </c>
      <c r="F366" s="2" t="s">
        <v>8549</v>
      </c>
      <c r="G366" s="2" t="s">
        <v>39</v>
      </c>
      <c r="H366" s="2" t="s">
        <v>39</v>
      </c>
      <c r="I366" s="18">
        <v>116</v>
      </c>
      <c r="J366" s="16" t="s">
        <v>39</v>
      </c>
      <c r="K366" s="16" t="s">
        <v>39</v>
      </c>
      <c r="L366" s="16" t="s">
        <v>39</v>
      </c>
      <c r="M366" s="16" t="s">
        <v>39</v>
      </c>
      <c r="N366" s="16" t="s">
        <v>39</v>
      </c>
      <c r="O366" s="16" t="s">
        <v>39</v>
      </c>
      <c r="P366" s="16" t="str">
        <f t="shared" si="18"/>
        <v>616104</v>
      </c>
      <c r="Q366" s="16" t="str">
        <f>IFERROR(VLOOKUP($P366,'Kredieten productgroepen functi'!$C:$M,2,FALSE),"n.v.t.")</f>
        <v>Waarderingssubsidie EDR</v>
      </c>
      <c r="R366" s="16" t="str">
        <f t="shared" si="19"/>
        <v>423170</v>
      </c>
      <c r="S366" s="16" t="str">
        <f>IFERROR(VLOOKUP($R366,Kostensoorten!$C:$J,2,FALSE),"n.v.t.")</f>
        <v>Werklunch/diner zakelijke relaties</v>
      </c>
      <c r="T366" s="16" t="s">
        <v>39</v>
      </c>
      <c r="U366" s="16" t="s">
        <v>39</v>
      </c>
      <c r="V366" s="16" t="s">
        <v>39</v>
      </c>
      <c r="W366" s="16" t="s">
        <v>39</v>
      </c>
      <c r="X366" s="16" t="s">
        <v>39</v>
      </c>
      <c r="Y366" s="16" t="s">
        <v>39</v>
      </c>
      <c r="Z366" s="16" t="s">
        <v>39</v>
      </c>
      <c r="AA366" s="16" t="s">
        <v>39</v>
      </c>
      <c r="AB366" s="16" t="s">
        <v>39</v>
      </c>
      <c r="AC366" s="16" t="s">
        <v>39</v>
      </c>
      <c r="AD366" s="16" t="s">
        <v>39</v>
      </c>
      <c r="AE366" s="16" t="s">
        <v>39</v>
      </c>
      <c r="AF366" s="16" t="s">
        <v>39</v>
      </c>
      <c r="AG366" s="16" t="s">
        <v>39</v>
      </c>
      <c r="AH366" s="16" t="s">
        <v>39</v>
      </c>
      <c r="AI366" s="16" t="s">
        <v>39</v>
      </c>
      <c r="AJ366" s="16" t="s">
        <v>39</v>
      </c>
      <c r="AL366" s="16" t="s">
        <v>39</v>
      </c>
      <c r="AM366" s="16" t="s">
        <v>39</v>
      </c>
      <c r="AN366" s="16" t="str">
        <f>IFERROR(VLOOKUP($P366,'Kredieten productgroepen functi'!$C:$M,6,FALSE),"n.v.t.")</f>
        <v>1601</v>
      </c>
      <c r="AO366" s="16" t="str">
        <f>IFERROR(VLOOKUP($P366,'Kredieten productgroepen functi'!$C:$M,7,FALSE),"n.v.t.")</f>
        <v>Bestuurlijke samenwerking</v>
      </c>
      <c r="AP366" s="16" t="str">
        <f>IFERROR(VLOOKUP($P366,'Kredieten productgroepen functi'!$C:$M,8,FALSE),"n.v.t.")</f>
        <v>16</v>
      </c>
      <c r="AQ366" s="16" t="str">
        <f>IFERROR(VLOOKUP($P366,'Kredieten productgroepen functi'!$C:$M,9,FALSE),"n.v.t.")</f>
        <v>Overige zaken betreffende algemeen bestuur</v>
      </c>
      <c r="AR366" s="16" t="str">
        <f>IFERROR(VLOOKUP($P366,'Kredieten productgroepen functi'!$C:$M,10,FALSE),"n.v.t.")</f>
        <v>1</v>
      </c>
      <c r="AS366" s="16" t="str">
        <f>IFERROR(VLOOKUP($P366,'Kredieten productgroepen functi'!$C:$M,11,FALSE),"n.v.t.")</f>
        <v>Algemeen bestuur</v>
      </c>
      <c r="AT366" s="16" t="str">
        <f t="shared" si="20"/>
        <v>Lasten</v>
      </c>
      <c r="AU366" s="16" t="str">
        <f>IFERROR(VLOOKUP($R366,Kostensoorten!$C:$J,7,FALSE),"n.v.t.")</f>
        <v>2.3.1</v>
      </c>
      <c r="AV366" s="16" t="str">
        <f>IFERROR(VLOOKUP($R366,Kostensoorten!$C:$J,8,FALSE),"n.v.t.")</f>
        <v>Aankopen niet duurzame goedere</v>
      </c>
    </row>
    <row r="367" spans="1:48">
      <c r="A367" s="16" t="s">
        <v>39</v>
      </c>
      <c r="B367" s="16" t="s">
        <v>39</v>
      </c>
      <c r="C367" s="16" t="s">
        <v>39</v>
      </c>
      <c r="D367" s="16" t="s">
        <v>39</v>
      </c>
      <c r="E367" s="16" t="s">
        <v>39</v>
      </c>
      <c r="F367" s="2" t="s">
        <v>8550</v>
      </c>
      <c r="G367" s="2" t="s">
        <v>39</v>
      </c>
      <c r="H367" s="2" t="s">
        <v>39</v>
      </c>
      <c r="I367" s="18">
        <v>6.6</v>
      </c>
      <c r="J367" s="16" t="s">
        <v>39</v>
      </c>
      <c r="K367" s="16" t="s">
        <v>39</v>
      </c>
      <c r="L367" s="16" t="s">
        <v>39</v>
      </c>
      <c r="M367" s="16" t="s">
        <v>39</v>
      </c>
      <c r="N367" s="16" t="s">
        <v>39</v>
      </c>
      <c r="O367" s="16" t="s">
        <v>39</v>
      </c>
      <c r="P367" s="16" t="str">
        <f t="shared" si="18"/>
        <v>616104</v>
      </c>
      <c r="Q367" s="16" t="str">
        <f>IFERROR(VLOOKUP($P367,'Kredieten productgroepen functi'!$C:$M,2,FALSE),"n.v.t.")</f>
        <v>Waarderingssubsidie EDR</v>
      </c>
      <c r="R367" s="16" t="str">
        <f t="shared" si="19"/>
        <v>423178</v>
      </c>
      <c r="S367" s="16" t="str">
        <f>IFERROR(VLOOKUP($R367,Kostensoorten!$C:$J,2,FALSE),"n.v.t.")</f>
        <v>Consumpties op werkplek</v>
      </c>
      <c r="T367" s="16" t="s">
        <v>39</v>
      </c>
      <c r="U367" s="16" t="s">
        <v>39</v>
      </c>
      <c r="V367" s="16" t="s">
        <v>39</v>
      </c>
      <c r="W367" s="16" t="s">
        <v>39</v>
      </c>
      <c r="X367" s="16" t="s">
        <v>39</v>
      </c>
      <c r="Y367" s="16" t="s">
        <v>39</v>
      </c>
      <c r="Z367" s="16" t="s">
        <v>39</v>
      </c>
      <c r="AA367" s="16" t="s">
        <v>39</v>
      </c>
      <c r="AB367" s="16" t="s">
        <v>39</v>
      </c>
      <c r="AC367" s="16" t="s">
        <v>39</v>
      </c>
      <c r="AD367" s="16" t="s">
        <v>39</v>
      </c>
      <c r="AE367" s="16" t="s">
        <v>39</v>
      </c>
      <c r="AF367" s="16" t="s">
        <v>39</v>
      </c>
      <c r="AG367" s="16" t="s">
        <v>39</v>
      </c>
      <c r="AH367" s="16" t="s">
        <v>39</v>
      </c>
      <c r="AI367" s="16" t="s">
        <v>39</v>
      </c>
      <c r="AJ367" s="16" t="s">
        <v>39</v>
      </c>
      <c r="AL367" s="16" t="s">
        <v>39</v>
      </c>
      <c r="AM367" s="16" t="s">
        <v>39</v>
      </c>
      <c r="AN367" s="16" t="str">
        <f>IFERROR(VLOOKUP($P367,'Kredieten productgroepen functi'!$C:$M,6,FALSE),"n.v.t.")</f>
        <v>1601</v>
      </c>
      <c r="AO367" s="16" t="str">
        <f>IFERROR(VLOOKUP($P367,'Kredieten productgroepen functi'!$C:$M,7,FALSE),"n.v.t.")</f>
        <v>Bestuurlijke samenwerking</v>
      </c>
      <c r="AP367" s="16" t="str">
        <f>IFERROR(VLOOKUP($P367,'Kredieten productgroepen functi'!$C:$M,8,FALSE),"n.v.t.")</f>
        <v>16</v>
      </c>
      <c r="AQ367" s="16" t="str">
        <f>IFERROR(VLOOKUP($P367,'Kredieten productgroepen functi'!$C:$M,9,FALSE),"n.v.t.")</f>
        <v>Overige zaken betreffende algemeen bestuur</v>
      </c>
      <c r="AR367" s="16" t="str">
        <f>IFERROR(VLOOKUP($P367,'Kredieten productgroepen functi'!$C:$M,10,FALSE),"n.v.t.")</f>
        <v>1</v>
      </c>
      <c r="AS367" s="16" t="str">
        <f>IFERROR(VLOOKUP($P367,'Kredieten productgroepen functi'!$C:$M,11,FALSE),"n.v.t.")</f>
        <v>Algemeen bestuur</v>
      </c>
      <c r="AT367" s="16" t="str">
        <f t="shared" si="20"/>
        <v>Lasten</v>
      </c>
      <c r="AU367" s="16" t="str">
        <f>IFERROR(VLOOKUP($R367,Kostensoorten!$C:$J,7,FALSE),"n.v.t.")</f>
        <v>2.3.1</v>
      </c>
      <c r="AV367" s="16" t="str">
        <f>IFERROR(VLOOKUP($R367,Kostensoorten!$C:$J,8,FALSE),"n.v.t.")</f>
        <v>Aankopen niet duurzame goedere</v>
      </c>
    </row>
    <row r="368" spans="1:48">
      <c r="A368" s="16" t="s">
        <v>39</v>
      </c>
      <c r="B368" s="16" t="s">
        <v>39</v>
      </c>
      <c r="C368" s="16" t="s">
        <v>39</v>
      </c>
      <c r="D368" s="16" t="s">
        <v>39</v>
      </c>
      <c r="E368" s="16" t="s">
        <v>39</v>
      </c>
      <c r="F368" s="2" t="s">
        <v>9128</v>
      </c>
      <c r="G368" s="2" t="s">
        <v>39</v>
      </c>
      <c r="H368" s="2" t="s">
        <v>39</v>
      </c>
      <c r="I368" s="18">
        <v>525</v>
      </c>
      <c r="J368" s="16" t="s">
        <v>39</v>
      </c>
      <c r="K368" s="16" t="s">
        <v>39</v>
      </c>
      <c r="L368" s="16" t="s">
        <v>39</v>
      </c>
      <c r="M368" s="16" t="s">
        <v>39</v>
      </c>
      <c r="N368" s="16" t="s">
        <v>39</v>
      </c>
      <c r="O368" s="16" t="s">
        <v>39</v>
      </c>
      <c r="P368" s="16" t="str">
        <f t="shared" si="18"/>
        <v>616105</v>
      </c>
      <c r="Q368" s="16" t="str">
        <f>IFERROR(VLOOKUP($P368,'Kredieten productgroepen functi'!$C:$M,2,FALSE),"n.v.t.")</f>
        <v>Activiteiten Europa algemeen</v>
      </c>
      <c r="R368" s="16" t="str">
        <f t="shared" si="19"/>
        <v>423139</v>
      </c>
      <c r="S368" s="16" t="str">
        <f>IFERROR(VLOOKUP($R368,Kostensoorten!$C:$J,2,FALSE),"n.v.t.")</f>
        <v>Overige diensten van derden</v>
      </c>
      <c r="T368" s="16" t="s">
        <v>39</v>
      </c>
      <c r="U368" s="16" t="s">
        <v>39</v>
      </c>
      <c r="V368" s="16" t="s">
        <v>39</v>
      </c>
      <c r="W368" s="16" t="s">
        <v>39</v>
      </c>
      <c r="X368" s="16" t="s">
        <v>39</v>
      </c>
      <c r="Y368" s="16" t="s">
        <v>39</v>
      </c>
      <c r="Z368" s="16" t="s">
        <v>39</v>
      </c>
      <c r="AA368" s="16" t="s">
        <v>39</v>
      </c>
      <c r="AB368" s="16" t="s">
        <v>39</v>
      </c>
      <c r="AC368" s="16" t="s">
        <v>39</v>
      </c>
      <c r="AD368" s="16" t="s">
        <v>39</v>
      </c>
      <c r="AE368" s="16" t="s">
        <v>39</v>
      </c>
      <c r="AF368" s="16" t="s">
        <v>39</v>
      </c>
      <c r="AG368" s="16" t="s">
        <v>39</v>
      </c>
      <c r="AH368" s="16" t="s">
        <v>39</v>
      </c>
      <c r="AI368" s="16" t="s">
        <v>39</v>
      </c>
      <c r="AJ368" s="16" t="s">
        <v>39</v>
      </c>
      <c r="AL368" s="16" t="s">
        <v>39</v>
      </c>
      <c r="AM368" s="16" t="s">
        <v>39</v>
      </c>
      <c r="AN368" s="16" t="str">
        <f>IFERROR(VLOOKUP($P368,'Kredieten productgroepen functi'!$C:$M,6,FALSE),"n.v.t.")</f>
        <v>1601</v>
      </c>
      <c r="AO368" s="16" t="str">
        <f>IFERROR(VLOOKUP($P368,'Kredieten productgroepen functi'!$C:$M,7,FALSE),"n.v.t.")</f>
        <v>Bestuurlijke samenwerking</v>
      </c>
      <c r="AP368" s="16" t="str">
        <f>IFERROR(VLOOKUP($P368,'Kredieten productgroepen functi'!$C:$M,8,FALSE),"n.v.t.")</f>
        <v>16</v>
      </c>
      <c r="AQ368" s="16" t="str">
        <f>IFERROR(VLOOKUP($P368,'Kredieten productgroepen functi'!$C:$M,9,FALSE),"n.v.t.")</f>
        <v>Overige zaken betreffende algemeen bestuur</v>
      </c>
      <c r="AR368" s="16" t="str">
        <f>IFERROR(VLOOKUP($P368,'Kredieten productgroepen functi'!$C:$M,10,FALSE),"n.v.t.")</f>
        <v>1</v>
      </c>
      <c r="AS368" s="16" t="str">
        <f>IFERROR(VLOOKUP($P368,'Kredieten productgroepen functi'!$C:$M,11,FALSE),"n.v.t.")</f>
        <v>Algemeen bestuur</v>
      </c>
      <c r="AT368" s="16" t="str">
        <f t="shared" si="20"/>
        <v>Lasten</v>
      </c>
      <c r="AU368" s="16" t="str">
        <f>IFERROR(VLOOKUP($R368,Kostensoorten!$C:$J,7,FALSE),"n.v.t.")</f>
        <v>2.3.1</v>
      </c>
      <c r="AV368" s="16" t="str">
        <f>IFERROR(VLOOKUP($R368,Kostensoorten!$C:$J,8,FALSE),"n.v.t.")</f>
        <v>Aankopen niet duurzame goedere</v>
      </c>
    </row>
    <row r="369" spans="1:48">
      <c r="A369" s="16" t="s">
        <v>39</v>
      </c>
      <c r="B369" s="16" t="s">
        <v>39</v>
      </c>
      <c r="C369" s="16" t="s">
        <v>39</v>
      </c>
      <c r="D369" s="16" t="s">
        <v>39</v>
      </c>
      <c r="E369" s="16" t="s">
        <v>39</v>
      </c>
      <c r="F369" s="2" t="s">
        <v>9129</v>
      </c>
      <c r="G369" s="2" t="s">
        <v>39</v>
      </c>
      <c r="H369" s="2" t="s">
        <v>39</v>
      </c>
      <c r="I369" s="18">
        <v>480</v>
      </c>
      <c r="J369" s="16" t="s">
        <v>39</v>
      </c>
      <c r="K369" s="16" t="s">
        <v>39</v>
      </c>
      <c r="L369" s="16" t="s">
        <v>39</v>
      </c>
      <c r="M369" s="16" t="s">
        <v>39</v>
      </c>
      <c r="N369" s="16" t="s">
        <v>39</v>
      </c>
      <c r="O369" s="16" t="s">
        <v>39</v>
      </c>
      <c r="P369" s="16" t="str">
        <f t="shared" si="18"/>
        <v>616105</v>
      </c>
      <c r="Q369" s="16" t="str">
        <f>IFERROR(VLOOKUP($P369,'Kredieten productgroepen functi'!$C:$M,2,FALSE),"n.v.t.")</f>
        <v>Activiteiten Europa algemeen</v>
      </c>
      <c r="R369" s="16" t="str">
        <f t="shared" si="19"/>
        <v>423168</v>
      </c>
      <c r="S369" s="16" t="str">
        <f>IFERROR(VLOOKUP($R369,Kostensoorten!$C:$J,2,FALSE),"n.v.t.")</f>
        <v>Info bijeenk, voorl. avonden e.d.</v>
      </c>
      <c r="T369" s="16" t="s">
        <v>39</v>
      </c>
      <c r="U369" s="16" t="s">
        <v>39</v>
      </c>
      <c r="V369" s="16" t="s">
        <v>39</v>
      </c>
      <c r="W369" s="16" t="s">
        <v>39</v>
      </c>
      <c r="X369" s="16" t="s">
        <v>39</v>
      </c>
      <c r="Y369" s="16" t="s">
        <v>39</v>
      </c>
      <c r="Z369" s="16" t="s">
        <v>39</v>
      </c>
      <c r="AA369" s="16" t="s">
        <v>39</v>
      </c>
      <c r="AB369" s="16" t="s">
        <v>39</v>
      </c>
      <c r="AC369" s="16" t="s">
        <v>39</v>
      </c>
      <c r="AD369" s="16" t="s">
        <v>39</v>
      </c>
      <c r="AE369" s="16" t="s">
        <v>39</v>
      </c>
      <c r="AF369" s="16" t="s">
        <v>39</v>
      </c>
      <c r="AG369" s="16" t="s">
        <v>39</v>
      </c>
      <c r="AH369" s="16" t="s">
        <v>39</v>
      </c>
      <c r="AI369" s="16" t="s">
        <v>39</v>
      </c>
      <c r="AJ369" s="16" t="s">
        <v>39</v>
      </c>
      <c r="AL369" s="16" t="s">
        <v>39</v>
      </c>
      <c r="AM369" s="16" t="s">
        <v>39</v>
      </c>
      <c r="AN369" s="16" t="str">
        <f>IFERROR(VLOOKUP($P369,'Kredieten productgroepen functi'!$C:$M,6,FALSE),"n.v.t.")</f>
        <v>1601</v>
      </c>
      <c r="AO369" s="16" t="str">
        <f>IFERROR(VLOOKUP($P369,'Kredieten productgroepen functi'!$C:$M,7,FALSE),"n.v.t.")</f>
        <v>Bestuurlijke samenwerking</v>
      </c>
      <c r="AP369" s="16" t="str">
        <f>IFERROR(VLOOKUP($P369,'Kredieten productgroepen functi'!$C:$M,8,FALSE),"n.v.t.")</f>
        <v>16</v>
      </c>
      <c r="AQ369" s="16" t="str">
        <f>IFERROR(VLOOKUP($P369,'Kredieten productgroepen functi'!$C:$M,9,FALSE),"n.v.t.")</f>
        <v>Overige zaken betreffende algemeen bestuur</v>
      </c>
      <c r="AR369" s="16" t="str">
        <f>IFERROR(VLOOKUP($P369,'Kredieten productgroepen functi'!$C:$M,10,FALSE),"n.v.t.")</f>
        <v>1</v>
      </c>
      <c r="AS369" s="16" t="str">
        <f>IFERROR(VLOOKUP($P369,'Kredieten productgroepen functi'!$C:$M,11,FALSE),"n.v.t.")</f>
        <v>Algemeen bestuur</v>
      </c>
      <c r="AT369" s="16" t="str">
        <f t="shared" si="20"/>
        <v>Lasten</v>
      </c>
      <c r="AU369" s="16" t="str">
        <f>IFERROR(VLOOKUP($R369,Kostensoorten!$C:$J,7,FALSE),"n.v.t.")</f>
        <v>2.3.1</v>
      </c>
      <c r="AV369" s="16" t="str">
        <f>IFERROR(VLOOKUP($R369,Kostensoorten!$C:$J,8,FALSE),"n.v.t.")</f>
        <v>Aankopen niet duurzame goedere</v>
      </c>
    </row>
    <row r="370" spans="1:48">
      <c r="A370" s="16" t="s">
        <v>39</v>
      </c>
      <c r="B370" s="16" t="s">
        <v>39</v>
      </c>
      <c r="C370" s="16" t="s">
        <v>39</v>
      </c>
      <c r="D370" s="16" t="s">
        <v>39</v>
      </c>
      <c r="E370" s="16" t="s">
        <v>39</v>
      </c>
      <c r="F370" s="2" t="s">
        <v>7453</v>
      </c>
      <c r="G370" s="2" t="s">
        <v>39</v>
      </c>
      <c r="H370" s="2" t="s">
        <v>39</v>
      </c>
      <c r="I370" s="18">
        <v>525.5</v>
      </c>
      <c r="J370" s="16" t="s">
        <v>39</v>
      </c>
      <c r="K370" s="16" t="s">
        <v>39</v>
      </c>
      <c r="L370" s="16" t="s">
        <v>39</v>
      </c>
      <c r="M370" s="16" t="s">
        <v>39</v>
      </c>
      <c r="N370" s="16" t="s">
        <v>39</v>
      </c>
      <c r="O370" s="16" t="s">
        <v>39</v>
      </c>
      <c r="P370" s="16" t="str">
        <f t="shared" si="18"/>
        <v>616105</v>
      </c>
      <c r="Q370" s="16" t="str">
        <f>IFERROR(VLOOKUP($P370,'Kredieten productgroepen functi'!$C:$M,2,FALSE),"n.v.t.")</f>
        <v>Activiteiten Europa algemeen</v>
      </c>
      <c r="R370" s="16" t="str">
        <f t="shared" si="19"/>
        <v>423170</v>
      </c>
      <c r="S370" s="16" t="str">
        <f>IFERROR(VLOOKUP($R370,Kostensoorten!$C:$J,2,FALSE),"n.v.t.")</f>
        <v>Werklunch/diner zakelijke relaties</v>
      </c>
      <c r="T370" s="16" t="s">
        <v>39</v>
      </c>
      <c r="U370" s="16" t="s">
        <v>39</v>
      </c>
      <c r="V370" s="16" t="s">
        <v>39</v>
      </c>
      <c r="W370" s="16" t="s">
        <v>39</v>
      </c>
      <c r="X370" s="16" t="s">
        <v>39</v>
      </c>
      <c r="Y370" s="16" t="s">
        <v>39</v>
      </c>
      <c r="Z370" s="16" t="s">
        <v>39</v>
      </c>
      <c r="AA370" s="16" t="s">
        <v>39</v>
      </c>
      <c r="AB370" s="16" t="s">
        <v>39</v>
      </c>
      <c r="AC370" s="16" t="s">
        <v>39</v>
      </c>
      <c r="AD370" s="16" t="s">
        <v>39</v>
      </c>
      <c r="AE370" s="16" t="s">
        <v>39</v>
      </c>
      <c r="AF370" s="16" t="s">
        <v>39</v>
      </c>
      <c r="AG370" s="16" t="s">
        <v>39</v>
      </c>
      <c r="AH370" s="16" t="s">
        <v>39</v>
      </c>
      <c r="AI370" s="16" t="s">
        <v>39</v>
      </c>
      <c r="AJ370" s="16" t="s">
        <v>39</v>
      </c>
      <c r="AL370" s="16" t="s">
        <v>39</v>
      </c>
      <c r="AM370" s="16" t="s">
        <v>39</v>
      </c>
      <c r="AN370" s="16" t="str">
        <f>IFERROR(VLOOKUP($P370,'Kredieten productgroepen functi'!$C:$M,6,FALSE),"n.v.t.")</f>
        <v>1601</v>
      </c>
      <c r="AO370" s="16" t="str">
        <f>IFERROR(VLOOKUP($P370,'Kredieten productgroepen functi'!$C:$M,7,FALSE),"n.v.t.")</f>
        <v>Bestuurlijke samenwerking</v>
      </c>
      <c r="AP370" s="16" t="str">
        <f>IFERROR(VLOOKUP($P370,'Kredieten productgroepen functi'!$C:$M,8,FALSE),"n.v.t.")</f>
        <v>16</v>
      </c>
      <c r="AQ370" s="16" t="str">
        <f>IFERROR(VLOOKUP($P370,'Kredieten productgroepen functi'!$C:$M,9,FALSE),"n.v.t.")</f>
        <v>Overige zaken betreffende algemeen bestuur</v>
      </c>
      <c r="AR370" s="16" t="str">
        <f>IFERROR(VLOOKUP($P370,'Kredieten productgroepen functi'!$C:$M,10,FALSE),"n.v.t.")</f>
        <v>1</v>
      </c>
      <c r="AS370" s="16" t="str">
        <f>IFERROR(VLOOKUP($P370,'Kredieten productgroepen functi'!$C:$M,11,FALSE),"n.v.t.")</f>
        <v>Algemeen bestuur</v>
      </c>
      <c r="AT370" s="16" t="str">
        <f t="shared" si="20"/>
        <v>Lasten</v>
      </c>
      <c r="AU370" s="16" t="str">
        <f>IFERROR(VLOOKUP($R370,Kostensoorten!$C:$J,7,FALSE),"n.v.t.")</f>
        <v>2.3.1</v>
      </c>
      <c r="AV370" s="16" t="str">
        <f>IFERROR(VLOOKUP($R370,Kostensoorten!$C:$J,8,FALSE),"n.v.t.")</f>
        <v>Aankopen niet duurzame goedere</v>
      </c>
    </row>
    <row r="371" spans="1:48">
      <c r="A371" s="16" t="s">
        <v>39</v>
      </c>
      <c r="B371" s="16" t="s">
        <v>39</v>
      </c>
      <c r="C371" s="16" t="s">
        <v>39</v>
      </c>
      <c r="D371" s="16" t="s">
        <v>39</v>
      </c>
      <c r="E371" s="16" t="s">
        <v>39</v>
      </c>
      <c r="F371" s="2" t="s">
        <v>7454</v>
      </c>
      <c r="G371" s="2" t="s">
        <v>39</v>
      </c>
      <c r="H371" s="2" t="s">
        <v>39</v>
      </c>
      <c r="I371" s="18">
        <v>647.21</v>
      </c>
      <c r="J371" s="16" t="s">
        <v>39</v>
      </c>
      <c r="K371" s="16" t="s">
        <v>39</v>
      </c>
      <c r="L371" s="16" t="s">
        <v>39</v>
      </c>
      <c r="M371" s="16" t="s">
        <v>39</v>
      </c>
      <c r="N371" s="16" t="s">
        <v>39</v>
      </c>
      <c r="O371" s="16" t="s">
        <v>39</v>
      </c>
      <c r="P371" s="16" t="str">
        <f t="shared" si="18"/>
        <v>616105</v>
      </c>
      <c r="Q371" s="16" t="str">
        <f>IFERROR(VLOOKUP($P371,'Kredieten productgroepen functi'!$C:$M,2,FALSE),"n.v.t.")</f>
        <v>Activiteiten Europa algemeen</v>
      </c>
      <c r="R371" s="16" t="str">
        <f t="shared" si="19"/>
        <v>423178</v>
      </c>
      <c r="S371" s="16" t="str">
        <f>IFERROR(VLOOKUP($R371,Kostensoorten!$C:$J,2,FALSE),"n.v.t.")</f>
        <v>Consumpties op werkplek</v>
      </c>
      <c r="T371" s="16" t="s">
        <v>39</v>
      </c>
      <c r="U371" s="16" t="s">
        <v>39</v>
      </c>
      <c r="V371" s="16" t="s">
        <v>39</v>
      </c>
      <c r="W371" s="16" t="s">
        <v>39</v>
      </c>
      <c r="X371" s="16" t="s">
        <v>39</v>
      </c>
      <c r="Y371" s="16" t="s">
        <v>39</v>
      </c>
      <c r="Z371" s="16" t="s">
        <v>39</v>
      </c>
      <c r="AA371" s="16" t="s">
        <v>39</v>
      </c>
      <c r="AB371" s="16" t="s">
        <v>39</v>
      </c>
      <c r="AC371" s="16" t="s">
        <v>39</v>
      </c>
      <c r="AD371" s="16" t="s">
        <v>39</v>
      </c>
      <c r="AE371" s="16" t="s">
        <v>39</v>
      </c>
      <c r="AF371" s="16" t="s">
        <v>39</v>
      </c>
      <c r="AG371" s="16" t="s">
        <v>39</v>
      </c>
      <c r="AH371" s="16" t="s">
        <v>39</v>
      </c>
      <c r="AI371" s="16" t="s">
        <v>39</v>
      </c>
      <c r="AJ371" s="16" t="s">
        <v>39</v>
      </c>
      <c r="AL371" s="16" t="s">
        <v>39</v>
      </c>
      <c r="AM371" s="16" t="s">
        <v>39</v>
      </c>
      <c r="AN371" s="16" t="str">
        <f>IFERROR(VLOOKUP($P371,'Kredieten productgroepen functi'!$C:$M,6,FALSE),"n.v.t.")</f>
        <v>1601</v>
      </c>
      <c r="AO371" s="16" t="str">
        <f>IFERROR(VLOOKUP($P371,'Kredieten productgroepen functi'!$C:$M,7,FALSE),"n.v.t.")</f>
        <v>Bestuurlijke samenwerking</v>
      </c>
      <c r="AP371" s="16" t="str">
        <f>IFERROR(VLOOKUP($P371,'Kredieten productgroepen functi'!$C:$M,8,FALSE),"n.v.t.")</f>
        <v>16</v>
      </c>
      <c r="AQ371" s="16" t="str">
        <f>IFERROR(VLOOKUP($P371,'Kredieten productgroepen functi'!$C:$M,9,FALSE),"n.v.t.")</f>
        <v>Overige zaken betreffende algemeen bestuur</v>
      </c>
      <c r="AR371" s="16" t="str">
        <f>IFERROR(VLOOKUP($P371,'Kredieten productgroepen functi'!$C:$M,10,FALSE),"n.v.t.")</f>
        <v>1</v>
      </c>
      <c r="AS371" s="16" t="str">
        <f>IFERROR(VLOOKUP($P371,'Kredieten productgroepen functi'!$C:$M,11,FALSE),"n.v.t.")</f>
        <v>Algemeen bestuur</v>
      </c>
      <c r="AT371" s="16" t="str">
        <f t="shared" si="20"/>
        <v>Lasten</v>
      </c>
      <c r="AU371" s="16" t="str">
        <f>IFERROR(VLOOKUP($R371,Kostensoorten!$C:$J,7,FALSE),"n.v.t.")</f>
        <v>2.3.1</v>
      </c>
      <c r="AV371" s="16" t="str">
        <f>IFERROR(VLOOKUP($R371,Kostensoorten!$C:$J,8,FALSE),"n.v.t.")</f>
        <v>Aankopen niet duurzame goedere</v>
      </c>
    </row>
    <row r="372" spans="1:48">
      <c r="A372" s="16" t="s">
        <v>39</v>
      </c>
      <c r="B372" s="16" t="s">
        <v>39</v>
      </c>
      <c r="C372" s="16" t="s">
        <v>39</v>
      </c>
      <c r="D372" s="16" t="s">
        <v>39</v>
      </c>
      <c r="E372" s="16" t="s">
        <v>39</v>
      </c>
      <c r="F372" s="2" t="s">
        <v>8551</v>
      </c>
      <c r="G372" s="2" t="s">
        <v>39</v>
      </c>
      <c r="H372" s="2" t="s">
        <v>39</v>
      </c>
      <c r="I372" s="18">
        <v>0</v>
      </c>
      <c r="J372" s="16" t="s">
        <v>39</v>
      </c>
      <c r="K372" s="16" t="s">
        <v>39</v>
      </c>
      <c r="L372" s="16" t="s">
        <v>39</v>
      </c>
      <c r="M372" s="16" t="s">
        <v>39</v>
      </c>
      <c r="N372" s="16" t="s">
        <v>39</v>
      </c>
      <c r="O372" s="16" t="s">
        <v>39</v>
      </c>
      <c r="P372" s="16" t="str">
        <f t="shared" si="18"/>
        <v>616105</v>
      </c>
      <c r="Q372" s="16" t="str">
        <f>IFERROR(VLOOKUP($P372,'Kredieten productgroepen functi'!$C:$M,2,FALSE),"n.v.t.")</f>
        <v>Activiteiten Europa algemeen</v>
      </c>
      <c r="R372" s="16" t="str">
        <f t="shared" si="19"/>
        <v>440101</v>
      </c>
      <c r="S372" s="16" t="str">
        <f>IFERROR(VLOOKUP($R372,Kostensoorten!$C:$J,2,FALSE),"n.v.t.")</f>
        <v>Subsidies aan producenten</v>
      </c>
      <c r="T372" s="16" t="s">
        <v>39</v>
      </c>
      <c r="U372" s="16" t="s">
        <v>39</v>
      </c>
      <c r="V372" s="16" t="s">
        <v>39</v>
      </c>
      <c r="W372" s="16" t="s">
        <v>39</v>
      </c>
      <c r="X372" s="16" t="s">
        <v>39</v>
      </c>
      <c r="Y372" s="16" t="s">
        <v>39</v>
      </c>
      <c r="Z372" s="16" t="s">
        <v>39</v>
      </c>
      <c r="AA372" s="16" t="s">
        <v>39</v>
      </c>
      <c r="AB372" s="16" t="s">
        <v>39</v>
      </c>
      <c r="AC372" s="16" t="s">
        <v>39</v>
      </c>
      <c r="AD372" s="16" t="s">
        <v>39</v>
      </c>
      <c r="AE372" s="16" t="s">
        <v>39</v>
      </c>
      <c r="AF372" s="16" t="s">
        <v>39</v>
      </c>
      <c r="AG372" s="16" t="s">
        <v>39</v>
      </c>
      <c r="AH372" s="16" t="s">
        <v>39</v>
      </c>
      <c r="AI372" s="16" t="s">
        <v>39</v>
      </c>
      <c r="AJ372" s="16" t="s">
        <v>39</v>
      </c>
      <c r="AL372" s="16" t="s">
        <v>39</v>
      </c>
      <c r="AM372" s="16" t="s">
        <v>39</v>
      </c>
      <c r="AN372" s="16" t="str">
        <f>IFERROR(VLOOKUP($P372,'Kredieten productgroepen functi'!$C:$M,6,FALSE),"n.v.t.")</f>
        <v>1601</v>
      </c>
      <c r="AO372" s="16" t="str">
        <f>IFERROR(VLOOKUP($P372,'Kredieten productgroepen functi'!$C:$M,7,FALSE),"n.v.t.")</f>
        <v>Bestuurlijke samenwerking</v>
      </c>
      <c r="AP372" s="16" t="str">
        <f>IFERROR(VLOOKUP($P372,'Kredieten productgroepen functi'!$C:$M,8,FALSE),"n.v.t.")</f>
        <v>16</v>
      </c>
      <c r="AQ372" s="16" t="str">
        <f>IFERROR(VLOOKUP($P372,'Kredieten productgroepen functi'!$C:$M,9,FALSE),"n.v.t.")</f>
        <v>Overige zaken betreffende algemeen bestuur</v>
      </c>
      <c r="AR372" s="16" t="str">
        <f>IFERROR(VLOOKUP($P372,'Kredieten productgroepen functi'!$C:$M,10,FALSE),"n.v.t.")</f>
        <v>1</v>
      </c>
      <c r="AS372" s="16" t="str">
        <f>IFERROR(VLOOKUP($P372,'Kredieten productgroepen functi'!$C:$M,11,FALSE),"n.v.t.")</f>
        <v>Algemeen bestuur</v>
      </c>
      <c r="AT372" s="16" t="str">
        <f t="shared" si="20"/>
        <v>Lasten</v>
      </c>
      <c r="AU372" s="16" t="str">
        <f>IFERROR(VLOOKUP($R372,Kostensoorten!$C:$J,7,FALSE),"n.v.t.")</f>
        <v>4.0.1</v>
      </c>
      <c r="AV372" s="16" t="str">
        <f>IFERROR(VLOOKUP($R372,Kostensoorten!$C:$J,8,FALSE),"n.v.t.")</f>
        <v>Subsidies aan producenten</v>
      </c>
    </row>
    <row r="373" spans="1:48">
      <c r="A373" s="16" t="s">
        <v>39</v>
      </c>
      <c r="B373" s="16" t="s">
        <v>39</v>
      </c>
      <c r="C373" s="16" t="s">
        <v>39</v>
      </c>
      <c r="D373" s="16" t="s">
        <v>39</v>
      </c>
      <c r="E373" s="16" t="s">
        <v>39</v>
      </c>
      <c r="F373" s="2" t="s">
        <v>9130</v>
      </c>
      <c r="G373" s="2" t="s">
        <v>39</v>
      </c>
      <c r="H373" s="2" t="s">
        <v>39</v>
      </c>
      <c r="I373" s="18">
        <v>500</v>
      </c>
      <c r="J373" s="16" t="s">
        <v>39</v>
      </c>
      <c r="K373" s="16" t="s">
        <v>39</v>
      </c>
      <c r="L373" s="16" t="s">
        <v>39</v>
      </c>
      <c r="M373" s="16" t="s">
        <v>39</v>
      </c>
      <c r="N373" s="16" t="s">
        <v>39</v>
      </c>
      <c r="O373" s="16" t="s">
        <v>39</v>
      </c>
      <c r="P373" s="16" t="str">
        <f t="shared" si="18"/>
        <v>616105</v>
      </c>
      <c r="Q373" s="16" t="str">
        <f>IFERROR(VLOOKUP($P373,'Kredieten productgroepen functi'!$C:$M,2,FALSE),"n.v.t.")</f>
        <v>Activiteiten Europa algemeen</v>
      </c>
      <c r="R373" s="16" t="str">
        <f t="shared" si="19"/>
        <v>440301</v>
      </c>
      <c r="S373" s="16" t="str">
        <f>IFERROR(VLOOKUP($R373,Kostensoorten!$C:$J,2,FALSE),"n.v.t.")</f>
        <v>(Exploitatie)subsidies</v>
      </c>
      <c r="T373" s="16" t="s">
        <v>39</v>
      </c>
      <c r="U373" s="16" t="s">
        <v>39</v>
      </c>
      <c r="V373" s="16" t="s">
        <v>39</v>
      </c>
      <c r="W373" s="16" t="s">
        <v>39</v>
      </c>
      <c r="X373" s="16" t="s">
        <v>39</v>
      </c>
      <c r="Y373" s="16" t="s">
        <v>39</v>
      </c>
      <c r="Z373" s="16" t="s">
        <v>39</v>
      </c>
      <c r="AA373" s="16" t="s">
        <v>39</v>
      </c>
      <c r="AB373" s="16" t="s">
        <v>39</v>
      </c>
      <c r="AC373" s="16" t="s">
        <v>39</v>
      </c>
      <c r="AD373" s="16" t="s">
        <v>39</v>
      </c>
      <c r="AE373" s="16" t="s">
        <v>39</v>
      </c>
      <c r="AF373" s="16" t="s">
        <v>39</v>
      </c>
      <c r="AG373" s="16" t="s">
        <v>39</v>
      </c>
      <c r="AH373" s="16" t="s">
        <v>39</v>
      </c>
      <c r="AI373" s="16" t="s">
        <v>39</v>
      </c>
      <c r="AJ373" s="16" t="s">
        <v>39</v>
      </c>
      <c r="AL373" s="16" t="s">
        <v>39</v>
      </c>
      <c r="AM373" s="16" t="s">
        <v>39</v>
      </c>
      <c r="AN373" s="16" t="str">
        <f>IFERROR(VLOOKUP($P373,'Kredieten productgroepen functi'!$C:$M,6,FALSE),"n.v.t.")</f>
        <v>1601</v>
      </c>
      <c r="AO373" s="16" t="str">
        <f>IFERROR(VLOOKUP($P373,'Kredieten productgroepen functi'!$C:$M,7,FALSE),"n.v.t.")</f>
        <v>Bestuurlijke samenwerking</v>
      </c>
      <c r="AP373" s="16" t="str">
        <f>IFERROR(VLOOKUP($P373,'Kredieten productgroepen functi'!$C:$M,8,FALSE),"n.v.t.")</f>
        <v>16</v>
      </c>
      <c r="AQ373" s="16" t="str">
        <f>IFERROR(VLOOKUP($P373,'Kredieten productgroepen functi'!$C:$M,9,FALSE),"n.v.t.")</f>
        <v>Overige zaken betreffende algemeen bestuur</v>
      </c>
      <c r="AR373" s="16" t="str">
        <f>IFERROR(VLOOKUP($P373,'Kredieten productgroepen functi'!$C:$M,10,FALSE),"n.v.t.")</f>
        <v>1</v>
      </c>
      <c r="AS373" s="16" t="str">
        <f>IFERROR(VLOOKUP($P373,'Kredieten productgroepen functi'!$C:$M,11,FALSE),"n.v.t.")</f>
        <v>Algemeen bestuur</v>
      </c>
      <c r="AT373" s="16" t="str">
        <f t="shared" si="20"/>
        <v>Lasten</v>
      </c>
      <c r="AU373" s="16" t="str">
        <f>IFERROR(VLOOKUP($R373,Kostensoorten!$C:$J,7,FALSE),"n.v.t.")</f>
        <v>4.0.3</v>
      </c>
      <c r="AV373" s="16" t="str">
        <f>IFERROR(VLOOKUP($R373,Kostensoorten!$C:$J,8,FALSE),"n.v.t.")</f>
        <v>Overige inkomensoverdrachten</v>
      </c>
    </row>
    <row r="374" spans="1:48">
      <c r="A374" s="16" t="s">
        <v>39</v>
      </c>
      <c r="B374" s="16" t="s">
        <v>39</v>
      </c>
      <c r="C374" s="16" t="s">
        <v>39</v>
      </c>
      <c r="D374" s="16" t="s">
        <v>39</v>
      </c>
      <c r="E374" s="16" t="s">
        <v>39</v>
      </c>
      <c r="F374" s="2" t="s">
        <v>7859</v>
      </c>
      <c r="G374" s="2" t="s">
        <v>39</v>
      </c>
      <c r="H374" s="2" t="s">
        <v>39</v>
      </c>
      <c r="I374" s="18">
        <v>26535</v>
      </c>
      <c r="J374" s="16" t="s">
        <v>39</v>
      </c>
      <c r="K374" s="16" t="s">
        <v>39</v>
      </c>
      <c r="L374" s="16" t="s">
        <v>39</v>
      </c>
      <c r="M374" s="16" t="s">
        <v>39</v>
      </c>
      <c r="N374" s="16" t="s">
        <v>39</v>
      </c>
      <c r="O374" s="16" t="s">
        <v>39</v>
      </c>
      <c r="P374" s="16" t="str">
        <f t="shared" si="18"/>
        <v>616109</v>
      </c>
      <c r="Q374" s="16" t="str">
        <f>IFERROR(VLOOKUP($P374,'Kredieten productgroepen functi'!$C:$M,2,FALSE),"n.v.t.")</f>
        <v>Internationale samenwerking</v>
      </c>
      <c r="R374" s="16" t="str">
        <f t="shared" si="19"/>
        <v>423132</v>
      </c>
      <c r="S374" s="16" t="str">
        <f>IFERROR(VLOOKUP($R374,Kostensoorten!$C:$J,2,FALSE),"n.v.t.")</f>
        <v>Adviesdiensten door derden</v>
      </c>
      <c r="T374" s="16" t="s">
        <v>39</v>
      </c>
      <c r="U374" s="16" t="s">
        <v>39</v>
      </c>
      <c r="V374" s="16" t="s">
        <v>39</v>
      </c>
      <c r="W374" s="16" t="s">
        <v>39</v>
      </c>
      <c r="X374" s="16" t="s">
        <v>39</v>
      </c>
      <c r="Y374" s="16" t="s">
        <v>39</v>
      </c>
      <c r="Z374" s="16" t="s">
        <v>39</v>
      </c>
      <c r="AA374" s="16" t="s">
        <v>39</v>
      </c>
      <c r="AB374" s="16" t="s">
        <v>39</v>
      </c>
      <c r="AC374" s="16" t="s">
        <v>39</v>
      </c>
      <c r="AD374" s="16" t="s">
        <v>39</v>
      </c>
      <c r="AE374" s="16" t="s">
        <v>39</v>
      </c>
      <c r="AF374" s="16" t="s">
        <v>39</v>
      </c>
      <c r="AG374" s="16" t="s">
        <v>39</v>
      </c>
      <c r="AH374" s="16" t="s">
        <v>39</v>
      </c>
      <c r="AI374" s="16" t="s">
        <v>39</v>
      </c>
      <c r="AJ374" s="16" t="s">
        <v>39</v>
      </c>
      <c r="AL374" s="16" t="s">
        <v>39</v>
      </c>
      <c r="AM374" s="16" t="s">
        <v>39</v>
      </c>
      <c r="AN374" s="16" t="str">
        <f>IFERROR(VLOOKUP($P374,'Kredieten productgroepen functi'!$C:$M,6,FALSE),"n.v.t.")</f>
        <v>1601</v>
      </c>
      <c r="AO374" s="16" t="str">
        <f>IFERROR(VLOOKUP($P374,'Kredieten productgroepen functi'!$C:$M,7,FALSE),"n.v.t.")</f>
        <v>Bestuurlijke samenwerking</v>
      </c>
      <c r="AP374" s="16" t="str">
        <f>IFERROR(VLOOKUP($P374,'Kredieten productgroepen functi'!$C:$M,8,FALSE),"n.v.t.")</f>
        <v>16</v>
      </c>
      <c r="AQ374" s="16" t="str">
        <f>IFERROR(VLOOKUP($P374,'Kredieten productgroepen functi'!$C:$M,9,FALSE),"n.v.t.")</f>
        <v>Overige zaken betreffende algemeen bestuur</v>
      </c>
      <c r="AR374" s="16" t="str">
        <f>IFERROR(VLOOKUP($P374,'Kredieten productgroepen functi'!$C:$M,10,FALSE),"n.v.t.")</f>
        <v>1</v>
      </c>
      <c r="AS374" s="16" t="str">
        <f>IFERROR(VLOOKUP($P374,'Kredieten productgroepen functi'!$C:$M,11,FALSE),"n.v.t.")</f>
        <v>Algemeen bestuur</v>
      </c>
      <c r="AT374" s="16" t="str">
        <f t="shared" si="20"/>
        <v>Lasten</v>
      </c>
      <c r="AU374" s="16" t="str">
        <f>IFERROR(VLOOKUP($R374,Kostensoorten!$C:$J,7,FALSE),"n.v.t.")</f>
        <v>2.3.1</v>
      </c>
      <c r="AV374" s="16" t="str">
        <f>IFERROR(VLOOKUP($R374,Kostensoorten!$C:$J,8,FALSE),"n.v.t.")</f>
        <v>Aankopen niet duurzame goedere</v>
      </c>
    </row>
    <row r="375" spans="1:48">
      <c r="A375" s="16" t="s">
        <v>39</v>
      </c>
      <c r="B375" s="16" t="s">
        <v>39</v>
      </c>
      <c r="C375" s="16" t="s">
        <v>39</v>
      </c>
      <c r="D375" s="16" t="s">
        <v>39</v>
      </c>
      <c r="E375" s="16" t="s">
        <v>39</v>
      </c>
      <c r="F375" s="2" t="s">
        <v>6623</v>
      </c>
      <c r="G375" s="2" t="s">
        <v>39</v>
      </c>
      <c r="H375" s="2" t="s">
        <v>39</v>
      </c>
      <c r="I375" s="18">
        <v>20197.650000000001</v>
      </c>
      <c r="J375" s="16" t="s">
        <v>39</v>
      </c>
      <c r="K375" s="16" t="s">
        <v>39</v>
      </c>
      <c r="L375" s="16" t="s">
        <v>39</v>
      </c>
      <c r="M375" s="16" t="s">
        <v>39</v>
      </c>
      <c r="N375" s="16" t="s">
        <v>39</v>
      </c>
      <c r="O375" s="16" t="s">
        <v>39</v>
      </c>
      <c r="P375" s="16" t="str">
        <f t="shared" si="18"/>
        <v>616109</v>
      </c>
      <c r="Q375" s="16" t="str">
        <f>IFERROR(VLOOKUP($P375,'Kredieten productgroepen functi'!$C:$M,2,FALSE),"n.v.t.")</f>
        <v>Internationale samenwerking</v>
      </c>
      <c r="R375" s="16" t="str">
        <f t="shared" si="19"/>
        <v>423139</v>
      </c>
      <c r="S375" s="16" t="str">
        <f>IFERROR(VLOOKUP($R375,Kostensoorten!$C:$J,2,FALSE),"n.v.t.")</f>
        <v>Overige diensten van derden</v>
      </c>
      <c r="T375" s="16" t="s">
        <v>39</v>
      </c>
      <c r="U375" s="16" t="s">
        <v>39</v>
      </c>
      <c r="V375" s="16" t="s">
        <v>39</v>
      </c>
      <c r="W375" s="16" t="s">
        <v>39</v>
      </c>
      <c r="X375" s="16" t="s">
        <v>39</v>
      </c>
      <c r="Y375" s="16" t="s">
        <v>39</v>
      </c>
      <c r="Z375" s="16" t="s">
        <v>39</v>
      </c>
      <c r="AA375" s="16" t="s">
        <v>39</v>
      </c>
      <c r="AB375" s="16" t="s">
        <v>39</v>
      </c>
      <c r="AC375" s="16" t="s">
        <v>39</v>
      </c>
      <c r="AD375" s="16" t="s">
        <v>39</v>
      </c>
      <c r="AE375" s="16" t="s">
        <v>39</v>
      </c>
      <c r="AF375" s="16" t="s">
        <v>39</v>
      </c>
      <c r="AG375" s="16" t="s">
        <v>39</v>
      </c>
      <c r="AH375" s="16" t="s">
        <v>39</v>
      </c>
      <c r="AI375" s="16" t="s">
        <v>39</v>
      </c>
      <c r="AJ375" s="16" t="s">
        <v>39</v>
      </c>
      <c r="AL375" s="16" t="s">
        <v>39</v>
      </c>
      <c r="AM375" s="16" t="s">
        <v>39</v>
      </c>
      <c r="AN375" s="16" t="str">
        <f>IFERROR(VLOOKUP($P375,'Kredieten productgroepen functi'!$C:$M,6,FALSE),"n.v.t.")</f>
        <v>1601</v>
      </c>
      <c r="AO375" s="16" t="str">
        <f>IFERROR(VLOOKUP($P375,'Kredieten productgroepen functi'!$C:$M,7,FALSE),"n.v.t.")</f>
        <v>Bestuurlijke samenwerking</v>
      </c>
      <c r="AP375" s="16" t="str">
        <f>IFERROR(VLOOKUP($P375,'Kredieten productgroepen functi'!$C:$M,8,FALSE),"n.v.t.")</f>
        <v>16</v>
      </c>
      <c r="AQ375" s="16" t="str">
        <f>IFERROR(VLOOKUP($P375,'Kredieten productgroepen functi'!$C:$M,9,FALSE),"n.v.t.")</f>
        <v>Overige zaken betreffende algemeen bestuur</v>
      </c>
      <c r="AR375" s="16" t="str">
        <f>IFERROR(VLOOKUP($P375,'Kredieten productgroepen functi'!$C:$M,10,FALSE),"n.v.t.")</f>
        <v>1</v>
      </c>
      <c r="AS375" s="16" t="str">
        <f>IFERROR(VLOOKUP($P375,'Kredieten productgroepen functi'!$C:$M,11,FALSE),"n.v.t.")</f>
        <v>Algemeen bestuur</v>
      </c>
      <c r="AT375" s="16" t="str">
        <f t="shared" si="20"/>
        <v>Lasten</v>
      </c>
      <c r="AU375" s="16" t="str">
        <f>IFERROR(VLOOKUP($R375,Kostensoorten!$C:$J,7,FALSE),"n.v.t.")</f>
        <v>2.3.1</v>
      </c>
      <c r="AV375" s="16" t="str">
        <f>IFERROR(VLOOKUP($R375,Kostensoorten!$C:$J,8,FALSE),"n.v.t.")</f>
        <v>Aankopen niet duurzame goedere</v>
      </c>
    </row>
    <row r="376" spans="1:48">
      <c r="A376" s="16" t="s">
        <v>39</v>
      </c>
      <c r="B376" s="16" t="s">
        <v>39</v>
      </c>
      <c r="C376" s="16" t="s">
        <v>39</v>
      </c>
      <c r="D376" s="16" t="s">
        <v>39</v>
      </c>
      <c r="E376" s="16" t="s">
        <v>39</v>
      </c>
      <c r="F376" s="2" t="s">
        <v>8552</v>
      </c>
      <c r="G376" s="2" t="s">
        <v>39</v>
      </c>
      <c r="H376" s="2" t="s">
        <v>39</v>
      </c>
      <c r="I376" s="18">
        <v>46.8</v>
      </c>
      <c r="J376" s="16" t="s">
        <v>39</v>
      </c>
      <c r="K376" s="16" t="s">
        <v>39</v>
      </c>
      <c r="L376" s="16" t="s">
        <v>39</v>
      </c>
      <c r="M376" s="16" t="s">
        <v>39</v>
      </c>
      <c r="N376" s="16" t="s">
        <v>39</v>
      </c>
      <c r="O376" s="16" t="s">
        <v>39</v>
      </c>
      <c r="P376" s="16" t="str">
        <f t="shared" si="18"/>
        <v>616109</v>
      </c>
      <c r="Q376" s="16" t="str">
        <f>IFERROR(VLOOKUP($P376,'Kredieten productgroepen functi'!$C:$M,2,FALSE),"n.v.t.")</f>
        <v>Internationale samenwerking</v>
      </c>
      <c r="R376" s="16" t="str">
        <f t="shared" si="19"/>
        <v>423150</v>
      </c>
      <c r="S376" s="16" t="str">
        <f>IFERROR(VLOOKUP($R376,Kostensoorten!$C:$J,2,FALSE),"n.v.t.")</f>
        <v>Reiskosten &lt;€ 0,19 Privé auto</v>
      </c>
      <c r="T376" s="16" t="s">
        <v>39</v>
      </c>
      <c r="U376" s="16" t="s">
        <v>39</v>
      </c>
      <c r="V376" s="16" t="s">
        <v>39</v>
      </c>
      <c r="W376" s="16" t="s">
        <v>39</v>
      </c>
      <c r="X376" s="16" t="s">
        <v>39</v>
      </c>
      <c r="Y376" s="16" t="s">
        <v>39</v>
      </c>
      <c r="Z376" s="16" t="s">
        <v>39</v>
      </c>
      <c r="AA376" s="16" t="s">
        <v>39</v>
      </c>
      <c r="AB376" s="16" t="s">
        <v>39</v>
      </c>
      <c r="AC376" s="16" t="s">
        <v>39</v>
      </c>
      <c r="AD376" s="16" t="s">
        <v>39</v>
      </c>
      <c r="AE376" s="16" t="s">
        <v>39</v>
      </c>
      <c r="AF376" s="16" t="s">
        <v>39</v>
      </c>
      <c r="AG376" s="16" t="s">
        <v>39</v>
      </c>
      <c r="AH376" s="16" t="s">
        <v>39</v>
      </c>
      <c r="AI376" s="16" t="s">
        <v>39</v>
      </c>
      <c r="AJ376" s="16" t="s">
        <v>39</v>
      </c>
      <c r="AL376" s="16" t="s">
        <v>39</v>
      </c>
      <c r="AM376" s="16" t="s">
        <v>39</v>
      </c>
      <c r="AN376" s="16" t="str">
        <f>IFERROR(VLOOKUP($P376,'Kredieten productgroepen functi'!$C:$M,6,FALSE),"n.v.t.")</f>
        <v>1601</v>
      </c>
      <c r="AO376" s="16" t="str">
        <f>IFERROR(VLOOKUP($P376,'Kredieten productgroepen functi'!$C:$M,7,FALSE),"n.v.t.")</f>
        <v>Bestuurlijke samenwerking</v>
      </c>
      <c r="AP376" s="16" t="str">
        <f>IFERROR(VLOOKUP($P376,'Kredieten productgroepen functi'!$C:$M,8,FALSE),"n.v.t.")</f>
        <v>16</v>
      </c>
      <c r="AQ376" s="16" t="str">
        <f>IFERROR(VLOOKUP($P376,'Kredieten productgroepen functi'!$C:$M,9,FALSE),"n.v.t.")</f>
        <v>Overige zaken betreffende algemeen bestuur</v>
      </c>
      <c r="AR376" s="16" t="str">
        <f>IFERROR(VLOOKUP($P376,'Kredieten productgroepen functi'!$C:$M,10,FALSE),"n.v.t.")</f>
        <v>1</v>
      </c>
      <c r="AS376" s="16" t="str">
        <f>IFERROR(VLOOKUP($P376,'Kredieten productgroepen functi'!$C:$M,11,FALSE),"n.v.t.")</f>
        <v>Algemeen bestuur</v>
      </c>
      <c r="AT376" s="16" t="str">
        <f t="shared" si="20"/>
        <v>Lasten</v>
      </c>
      <c r="AU376" s="16" t="str">
        <f>IFERROR(VLOOKUP($R376,Kostensoorten!$C:$J,7,FALSE),"n.v.t.")</f>
        <v>2.3.1</v>
      </c>
      <c r="AV376" s="16" t="str">
        <f>IFERROR(VLOOKUP($R376,Kostensoorten!$C:$J,8,FALSE),"n.v.t.")</f>
        <v>Aankopen niet duurzame goedere</v>
      </c>
    </row>
    <row r="377" spans="1:48">
      <c r="A377" s="16" t="s">
        <v>39</v>
      </c>
      <c r="B377" s="16" t="s">
        <v>39</v>
      </c>
      <c r="C377" s="16" t="s">
        <v>39</v>
      </c>
      <c r="D377" s="16" t="s">
        <v>39</v>
      </c>
      <c r="E377" s="16" t="s">
        <v>39</v>
      </c>
      <c r="F377" s="2" t="s">
        <v>6624</v>
      </c>
      <c r="G377" s="2" t="s">
        <v>39</v>
      </c>
      <c r="H377" s="2" t="s">
        <v>39</v>
      </c>
      <c r="I377" s="18">
        <v>483.4</v>
      </c>
      <c r="J377" s="16" t="s">
        <v>39</v>
      </c>
      <c r="K377" s="16" t="s">
        <v>39</v>
      </c>
      <c r="L377" s="16" t="s">
        <v>39</v>
      </c>
      <c r="M377" s="16" t="s">
        <v>39</v>
      </c>
      <c r="N377" s="16" t="s">
        <v>39</v>
      </c>
      <c r="O377" s="16" t="s">
        <v>39</v>
      </c>
      <c r="P377" s="16" t="str">
        <f t="shared" si="18"/>
        <v>616109</v>
      </c>
      <c r="Q377" s="16" t="str">
        <f>IFERROR(VLOOKUP($P377,'Kredieten productgroepen functi'!$C:$M,2,FALSE),"n.v.t.")</f>
        <v>Internationale samenwerking</v>
      </c>
      <c r="R377" s="16" t="str">
        <f t="shared" si="19"/>
        <v>423152</v>
      </c>
      <c r="S377" s="16" t="str">
        <f>IFERROR(VLOOKUP($R377,Kostensoorten!$C:$J,2,FALSE),"n.v.t.")</f>
        <v>Reiskosten vliegtuig, taxi, boot</v>
      </c>
      <c r="T377" s="16" t="s">
        <v>39</v>
      </c>
      <c r="U377" s="16" t="s">
        <v>39</v>
      </c>
      <c r="V377" s="16" t="s">
        <v>39</v>
      </c>
      <c r="W377" s="16" t="s">
        <v>39</v>
      </c>
      <c r="X377" s="16" t="s">
        <v>39</v>
      </c>
      <c r="Y377" s="16" t="s">
        <v>39</v>
      </c>
      <c r="Z377" s="16" t="s">
        <v>39</v>
      </c>
      <c r="AA377" s="16" t="s">
        <v>39</v>
      </c>
      <c r="AB377" s="16" t="s">
        <v>39</v>
      </c>
      <c r="AC377" s="16" t="s">
        <v>39</v>
      </c>
      <c r="AD377" s="16" t="s">
        <v>39</v>
      </c>
      <c r="AE377" s="16" t="s">
        <v>39</v>
      </c>
      <c r="AF377" s="16" t="s">
        <v>39</v>
      </c>
      <c r="AG377" s="16" t="s">
        <v>39</v>
      </c>
      <c r="AH377" s="16" t="s">
        <v>39</v>
      </c>
      <c r="AI377" s="16" t="s">
        <v>39</v>
      </c>
      <c r="AJ377" s="16" t="s">
        <v>39</v>
      </c>
      <c r="AL377" s="16" t="s">
        <v>39</v>
      </c>
      <c r="AM377" s="16" t="s">
        <v>39</v>
      </c>
      <c r="AN377" s="16" t="str">
        <f>IFERROR(VLOOKUP($P377,'Kredieten productgroepen functi'!$C:$M,6,FALSE),"n.v.t.")</f>
        <v>1601</v>
      </c>
      <c r="AO377" s="16" t="str">
        <f>IFERROR(VLOOKUP($P377,'Kredieten productgroepen functi'!$C:$M,7,FALSE),"n.v.t.")</f>
        <v>Bestuurlijke samenwerking</v>
      </c>
      <c r="AP377" s="16" t="str">
        <f>IFERROR(VLOOKUP($P377,'Kredieten productgroepen functi'!$C:$M,8,FALSE),"n.v.t.")</f>
        <v>16</v>
      </c>
      <c r="AQ377" s="16" t="str">
        <f>IFERROR(VLOOKUP($P377,'Kredieten productgroepen functi'!$C:$M,9,FALSE),"n.v.t.")</f>
        <v>Overige zaken betreffende algemeen bestuur</v>
      </c>
      <c r="AR377" s="16" t="str">
        <f>IFERROR(VLOOKUP($P377,'Kredieten productgroepen functi'!$C:$M,10,FALSE),"n.v.t.")</f>
        <v>1</v>
      </c>
      <c r="AS377" s="16" t="str">
        <f>IFERROR(VLOOKUP($P377,'Kredieten productgroepen functi'!$C:$M,11,FALSE),"n.v.t.")</f>
        <v>Algemeen bestuur</v>
      </c>
      <c r="AT377" s="16" t="str">
        <f t="shared" si="20"/>
        <v>Lasten</v>
      </c>
      <c r="AU377" s="16" t="str">
        <f>IFERROR(VLOOKUP($R377,Kostensoorten!$C:$J,7,FALSE),"n.v.t.")</f>
        <v>2.3.1</v>
      </c>
      <c r="AV377" s="16" t="str">
        <f>IFERROR(VLOOKUP($R377,Kostensoorten!$C:$J,8,FALSE),"n.v.t.")</f>
        <v>Aankopen niet duurzame goedere</v>
      </c>
    </row>
    <row r="378" spans="1:48">
      <c r="A378" s="16" t="s">
        <v>39</v>
      </c>
      <c r="B378" s="16" t="s">
        <v>39</v>
      </c>
      <c r="C378" s="16" t="s">
        <v>39</v>
      </c>
      <c r="D378" s="16" t="s">
        <v>39</v>
      </c>
      <c r="E378" s="16" t="s">
        <v>39</v>
      </c>
      <c r="F378" s="2" t="s">
        <v>7860</v>
      </c>
      <c r="G378" s="2" t="s">
        <v>39</v>
      </c>
      <c r="H378" s="2" t="s">
        <v>39</v>
      </c>
      <c r="I378" s="18">
        <v>1954.73</v>
      </c>
      <c r="J378" s="16" t="s">
        <v>39</v>
      </c>
      <c r="K378" s="16" t="s">
        <v>39</v>
      </c>
      <c r="L378" s="16" t="s">
        <v>39</v>
      </c>
      <c r="M378" s="16" t="s">
        <v>39</v>
      </c>
      <c r="N378" s="16" t="s">
        <v>39</v>
      </c>
      <c r="O378" s="16" t="s">
        <v>39</v>
      </c>
      <c r="P378" s="16" t="str">
        <f t="shared" si="18"/>
        <v>616109</v>
      </c>
      <c r="Q378" s="16" t="str">
        <f>IFERROR(VLOOKUP($P378,'Kredieten productgroepen functi'!$C:$M,2,FALSE),"n.v.t.")</f>
        <v>Internationale samenwerking</v>
      </c>
      <c r="R378" s="16" t="str">
        <f t="shared" si="19"/>
        <v>423154</v>
      </c>
      <c r="S378" s="16" t="str">
        <f>IFERROR(VLOOKUP($R378,Kostensoorten!$C:$J,2,FALSE),"n.v.t.")</f>
        <v>Verblijfkosten werkzaamehden elders</v>
      </c>
      <c r="T378" s="16" t="s">
        <v>39</v>
      </c>
      <c r="U378" s="16" t="s">
        <v>39</v>
      </c>
      <c r="V378" s="16" t="s">
        <v>39</v>
      </c>
      <c r="W378" s="16" t="s">
        <v>39</v>
      </c>
      <c r="X378" s="16" t="s">
        <v>39</v>
      </c>
      <c r="Y378" s="16" t="s">
        <v>39</v>
      </c>
      <c r="Z378" s="16" t="s">
        <v>39</v>
      </c>
      <c r="AA378" s="16" t="s">
        <v>39</v>
      </c>
      <c r="AB378" s="16" t="s">
        <v>39</v>
      </c>
      <c r="AC378" s="16" t="s">
        <v>39</v>
      </c>
      <c r="AD378" s="16" t="s">
        <v>39</v>
      </c>
      <c r="AE378" s="16" t="s">
        <v>39</v>
      </c>
      <c r="AF378" s="16" t="s">
        <v>39</v>
      </c>
      <c r="AG378" s="16" t="s">
        <v>39</v>
      </c>
      <c r="AH378" s="16" t="s">
        <v>39</v>
      </c>
      <c r="AI378" s="16" t="s">
        <v>39</v>
      </c>
      <c r="AJ378" s="16" t="s">
        <v>39</v>
      </c>
      <c r="AL378" s="16" t="s">
        <v>39</v>
      </c>
      <c r="AM378" s="16" t="s">
        <v>39</v>
      </c>
      <c r="AN378" s="16" t="str">
        <f>IFERROR(VLOOKUP($P378,'Kredieten productgroepen functi'!$C:$M,6,FALSE),"n.v.t.")</f>
        <v>1601</v>
      </c>
      <c r="AO378" s="16" t="str">
        <f>IFERROR(VLOOKUP($P378,'Kredieten productgroepen functi'!$C:$M,7,FALSE),"n.v.t.")</f>
        <v>Bestuurlijke samenwerking</v>
      </c>
      <c r="AP378" s="16" t="str">
        <f>IFERROR(VLOOKUP($P378,'Kredieten productgroepen functi'!$C:$M,8,FALSE),"n.v.t.")</f>
        <v>16</v>
      </c>
      <c r="AQ378" s="16" t="str">
        <f>IFERROR(VLOOKUP($P378,'Kredieten productgroepen functi'!$C:$M,9,FALSE),"n.v.t.")</f>
        <v>Overige zaken betreffende algemeen bestuur</v>
      </c>
      <c r="AR378" s="16" t="str">
        <f>IFERROR(VLOOKUP($P378,'Kredieten productgroepen functi'!$C:$M,10,FALSE),"n.v.t.")</f>
        <v>1</v>
      </c>
      <c r="AS378" s="16" t="str">
        <f>IFERROR(VLOOKUP($P378,'Kredieten productgroepen functi'!$C:$M,11,FALSE),"n.v.t.")</f>
        <v>Algemeen bestuur</v>
      </c>
      <c r="AT378" s="16" t="str">
        <f t="shared" si="20"/>
        <v>Lasten</v>
      </c>
      <c r="AU378" s="16" t="str">
        <f>IFERROR(VLOOKUP($R378,Kostensoorten!$C:$J,7,FALSE),"n.v.t.")</f>
        <v>2.3.1</v>
      </c>
      <c r="AV378" s="16" t="str">
        <f>IFERROR(VLOOKUP($R378,Kostensoorten!$C:$J,8,FALSE),"n.v.t.")</f>
        <v>Aankopen niet duurzame goedere</v>
      </c>
    </row>
    <row r="379" spans="1:48">
      <c r="A379" s="16" t="s">
        <v>39</v>
      </c>
      <c r="B379" s="16" t="s">
        <v>39</v>
      </c>
      <c r="C379" s="16" t="s">
        <v>39</v>
      </c>
      <c r="D379" s="16" t="s">
        <v>39</v>
      </c>
      <c r="E379" s="16" t="s">
        <v>39</v>
      </c>
      <c r="F379" s="2" t="s">
        <v>7861</v>
      </c>
      <c r="G379" s="2" t="s">
        <v>39</v>
      </c>
      <c r="H379" s="2" t="s">
        <v>39</v>
      </c>
      <c r="I379" s="18">
        <v>315.67</v>
      </c>
      <c r="J379" s="16" t="s">
        <v>39</v>
      </c>
      <c r="K379" s="16" t="s">
        <v>39</v>
      </c>
      <c r="L379" s="16" t="s">
        <v>39</v>
      </c>
      <c r="M379" s="16" t="s">
        <v>39</v>
      </c>
      <c r="N379" s="16" t="s">
        <v>39</v>
      </c>
      <c r="O379" s="16" t="s">
        <v>39</v>
      </c>
      <c r="P379" s="16" t="str">
        <f t="shared" si="18"/>
        <v>616109</v>
      </c>
      <c r="Q379" s="16" t="str">
        <f>IFERROR(VLOOKUP($P379,'Kredieten productgroepen functi'!$C:$M,2,FALSE),"n.v.t.")</f>
        <v>Internationale samenwerking</v>
      </c>
      <c r="R379" s="16" t="str">
        <f t="shared" si="19"/>
        <v>423170</v>
      </c>
      <c r="S379" s="16" t="str">
        <f>IFERROR(VLOOKUP($R379,Kostensoorten!$C:$J,2,FALSE),"n.v.t.")</f>
        <v>Werklunch/diner zakelijke relaties</v>
      </c>
      <c r="T379" s="16" t="s">
        <v>39</v>
      </c>
      <c r="U379" s="16" t="s">
        <v>39</v>
      </c>
      <c r="V379" s="16" t="s">
        <v>39</v>
      </c>
      <c r="W379" s="16" t="s">
        <v>39</v>
      </c>
      <c r="X379" s="16" t="s">
        <v>39</v>
      </c>
      <c r="Y379" s="16" t="s">
        <v>39</v>
      </c>
      <c r="Z379" s="16" t="s">
        <v>39</v>
      </c>
      <c r="AA379" s="16" t="s">
        <v>39</v>
      </c>
      <c r="AB379" s="16" t="s">
        <v>39</v>
      </c>
      <c r="AC379" s="16" t="s">
        <v>39</v>
      </c>
      <c r="AD379" s="16" t="s">
        <v>39</v>
      </c>
      <c r="AE379" s="16" t="s">
        <v>39</v>
      </c>
      <c r="AF379" s="16" t="s">
        <v>39</v>
      </c>
      <c r="AG379" s="16" t="s">
        <v>39</v>
      </c>
      <c r="AH379" s="16" t="s">
        <v>39</v>
      </c>
      <c r="AI379" s="16" t="s">
        <v>39</v>
      </c>
      <c r="AJ379" s="16" t="s">
        <v>39</v>
      </c>
      <c r="AL379" s="16" t="s">
        <v>39</v>
      </c>
      <c r="AM379" s="16" t="s">
        <v>39</v>
      </c>
      <c r="AN379" s="16" t="str">
        <f>IFERROR(VLOOKUP($P379,'Kredieten productgroepen functi'!$C:$M,6,FALSE),"n.v.t.")</f>
        <v>1601</v>
      </c>
      <c r="AO379" s="16" t="str">
        <f>IFERROR(VLOOKUP($P379,'Kredieten productgroepen functi'!$C:$M,7,FALSE),"n.v.t.")</f>
        <v>Bestuurlijke samenwerking</v>
      </c>
      <c r="AP379" s="16" t="str">
        <f>IFERROR(VLOOKUP($P379,'Kredieten productgroepen functi'!$C:$M,8,FALSE),"n.v.t.")</f>
        <v>16</v>
      </c>
      <c r="AQ379" s="16" t="str">
        <f>IFERROR(VLOOKUP($P379,'Kredieten productgroepen functi'!$C:$M,9,FALSE),"n.v.t.")</f>
        <v>Overige zaken betreffende algemeen bestuur</v>
      </c>
      <c r="AR379" s="16" t="str">
        <f>IFERROR(VLOOKUP($P379,'Kredieten productgroepen functi'!$C:$M,10,FALSE),"n.v.t.")</f>
        <v>1</v>
      </c>
      <c r="AS379" s="16" t="str">
        <f>IFERROR(VLOOKUP($P379,'Kredieten productgroepen functi'!$C:$M,11,FALSE),"n.v.t.")</f>
        <v>Algemeen bestuur</v>
      </c>
      <c r="AT379" s="16" t="str">
        <f t="shared" si="20"/>
        <v>Lasten</v>
      </c>
      <c r="AU379" s="16" t="str">
        <f>IFERROR(VLOOKUP($R379,Kostensoorten!$C:$J,7,FALSE),"n.v.t.")</f>
        <v>2.3.1</v>
      </c>
      <c r="AV379" s="16" t="str">
        <f>IFERROR(VLOOKUP($R379,Kostensoorten!$C:$J,8,FALSE),"n.v.t.")</f>
        <v>Aankopen niet duurzame goedere</v>
      </c>
    </row>
    <row r="380" spans="1:48">
      <c r="A380" s="16" t="s">
        <v>39</v>
      </c>
      <c r="B380" s="16" t="s">
        <v>39</v>
      </c>
      <c r="C380" s="16" t="s">
        <v>39</v>
      </c>
      <c r="D380" s="16" t="s">
        <v>39</v>
      </c>
      <c r="E380" s="16" t="s">
        <v>39</v>
      </c>
      <c r="F380" s="2" t="s">
        <v>8553</v>
      </c>
      <c r="G380" s="2" t="s">
        <v>39</v>
      </c>
      <c r="H380" s="2" t="s">
        <v>39</v>
      </c>
      <c r="I380" s="18">
        <v>70</v>
      </c>
      <c r="J380" s="16" t="s">
        <v>39</v>
      </c>
      <c r="K380" s="16" t="s">
        <v>39</v>
      </c>
      <c r="L380" s="16" t="s">
        <v>39</v>
      </c>
      <c r="M380" s="16" t="s">
        <v>39</v>
      </c>
      <c r="N380" s="16" t="s">
        <v>39</v>
      </c>
      <c r="O380" s="16" t="s">
        <v>39</v>
      </c>
      <c r="P380" s="16" t="str">
        <f t="shared" si="18"/>
        <v>616109</v>
      </c>
      <c r="Q380" s="16" t="str">
        <f>IFERROR(VLOOKUP($P380,'Kredieten productgroepen functi'!$C:$M,2,FALSE),"n.v.t.")</f>
        <v>Internationale samenwerking</v>
      </c>
      <c r="R380" s="16" t="str">
        <f t="shared" si="19"/>
        <v>423170</v>
      </c>
      <c r="S380" s="16" t="str">
        <f>IFERROR(VLOOKUP($R380,Kostensoorten!$C:$J,2,FALSE),"n.v.t.")</f>
        <v>Werklunch/diner zakelijke relaties</v>
      </c>
      <c r="T380" s="16" t="s">
        <v>39</v>
      </c>
      <c r="U380" s="16" t="s">
        <v>39</v>
      </c>
      <c r="V380" s="16" t="s">
        <v>39</v>
      </c>
      <c r="W380" s="16" t="s">
        <v>39</v>
      </c>
      <c r="X380" s="16" t="s">
        <v>39</v>
      </c>
      <c r="Y380" s="16" t="s">
        <v>39</v>
      </c>
      <c r="Z380" s="16" t="s">
        <v>39</v>
      </c>
      <c r="AA380" s="16" t="s">
        <v>39</v>
      </c>
      <c r="AB380" s="16" t="s">
        <v>39</v>
      </c>
      <c r="AC380" s="16" t="s">
        <v>39</v>
      </c>
      <c r="AD380" s="16" t="s">
        <v>39</v>
      </c>
      <c r="AE380" s="16" t="s">
        <v>39</v>
      </c>
      <c r="AF380" s="16" t="s">
        <v>39</v>
      </c>
      <c r="AG380" s="16" t="s">
        <v>39</v>
      </c>
      <c r="AH380" s="16" t="s">
        <v>39</v>
      </c>
      <c r="AI380" s="16" t="s">
        <v>39</v>
      </c>
      <c r="AJ380" s="16" t="s">
        <v>39</v>
      </c>
      <c r="AL380" s="16" t="s">
        <v>39</v>
      </c>
      <c r="AM380" s="16" t="s">
        <v>39</v>
      </c>
      <c r="AN380" s="16" t="str">
        <f>IFERROR(VLOOKUP($P380,'Kredieten productgroepen functi'!$C:$M,6,FALSE),"n.v.t.")</f>
        <v>1601</v>
      </c>
      <c r="AO380" s="16" t="str">
        <f>IFERROR(VLOOKUP($P380,'Kredieten productgroepen functi'!$C:$M,7,FALSE),"n.v.t.")</f>
        <v>Bestuurlijke samenwerking</v>
      </c>
      <c r="AP380" s="16" t="str">
        <f>IFERROR(VLOOKUP($P380,'Kredieten productgroepen functi'!$C:$M,8,FALSE),"n.v.t.")</f>
        <v>16</v>
      </c>
      <c r="AQ380" s="16" t="str">
        <f>IFERROR(VLOOKUP($P380,'Kredieten productgroepen functi'!$C:$M,9,FALSE),"n.v.t.")</f>
        <v>Overige zaken betreffende algemeen bestuur</v>
      </c>
      <c r="AR380" s="16" t="str">
        <f>IFERROR(VLOOKUP($P380,'Kredieten productgroepen functi'!$C:$M,10,FALSE),"n.v.t.")</f>
        <v>1</v>
      </c>
      <c r="AS380" s="16" t="str">
        <f>IFERROR(VLOOKUP($P380,'Kredieten productgroepen functi'!$C:$M,11,FALSE),"n.v.t.")</f>
        <v>Algemeen bestuur</v>
      </c>
      <c r="AT380" s="16" t="str">
        <f t="shared" si="20"/>
        <v>Lasten</v>
      </c>
      <c r="AU380" s="16" t="str">
        <f>IFERROR(VLOOKUP($R380,Kostensoorten!$C:$J,7,FALSE),"n.v.t.")</f>
        <v>2.3.1</v>
      </c>
      <c r="AV380" s="16" t="str">
        <f>IFERROR(VLOOKUP($R380,Kostensoorten!$C:$J,8,FALSE),"n.v.t.")</f>
        <v>Aankopen niet duurzame goedere</v>
      </c>
    </row>
    <row r="381" spans="1:48">
      <c r="A381" s="16" t="s">
        <v>39</v>
      </c>
      <c r="B381" s="16" t="s">
        <v>39</v>
      </c>
      <c r="C381" s="16" t="s">
        <v>39</v>
      </c>
      <c r="D381" s="16" t="s">
        <v>39</v>
      </c>
      <c r="E381" s="16" t="s">
        <v>39</v>
      </c>
      <c r="F381" s="2" t="s">
        <v>9131</v>
      </c>
      <c r="G381" s="2" t="s">
        <v>39</v>
      </c>
      <c r="H381" s="2" t="s">
        <v>39</v>
      </c>
      <c r="I381" s="18">
        <v>2241</v>
      </c>
      <c r="J381" s="16" t="s">
        <v>39</v>
      </c>
      <c r="K381" s="16" t="s">
        <v>39</v>
      </c>
      <c r="L381" s="16" t="s">
        <v>39</v>
      </c>
      <c r="M381" s="16" t="s">
        <v>39</v>
      </c>
      <c r="N381" s="16" t="s">
        <v>39</v>
      </c>
      <c r="O381" s="16" t="s">
        <v>39</v>
      </c>
      <c r="P381" s="16" t="str">
        <f t="shared" si="18"/>
        <v>616109</v>
      </c>
      <c r="Q381" s="16" t="str">
        <f>IFERROR(VLOOKUP($P381,'Kredieten productgroepen functi'!$C:$M,2,FALSE),"n.v.t.")</f>
        <v>Internationale samenwerking</v>
      </c>
      <c r="R381" s="16" t="str">
        <f t="shared" si="19"/>
        <v>423170</v>
      </c>
      <c r="S381" s="16" t="str">
        <f>IFERROR(VLOOKUP($R381,Kostensoorten!$C:$J,2,FALSE),"n.v.t.")</f>
        <v>Werklunch/diner zakelijke relaties</v>
      </c>
      <c r="T381" s="16" t="s">
        <v>39</v>
      </c>
      <c r="U381" s="16" t="s">
        <v>39</v>
      </c>
      <c r="V381" s="16" t="s">
        <v>39</v>
      </c>
      <c r="W381" s="16" t="s">
        <v>39</v>
      </c>
      <c r="X381" s="16" t="s">
        <v>39</v>
      </c>
      <c r="Y381" s="16" t="s">
        <v>39</v>
      </c>
      <c r="Z381" s="16" t="s">
        <v>39</v>
      </c>
      <c r="AA381" s="16" t="s">
        <v>39</v>
      </c>
      <c r="AB381" s="16" t="s">
        <v>39</v>
      </c>
      <c r="AC381" s="16" t="s">
        <v>39</v>
      </c>
      <c r="AD381" s="16" t="s">
        <v>39</v>
      </c>
      <c r="AE381" s="16" t="s">
        <v>39</v>
      </c>
      <c r="AF381" s="16" t="s">
        <v>39</v>
      </c>
      <c r="AG381" s="16" t="s">
        <v>39</v>
      </c>
      <c r="AH381" s="16" t="s">
        <v>39</v>
      </c>
      <c r="AI381" s="16" t="s">
        <v>39</v>
      </c>
      <c r="AJ381" s="16" t="s">
        <v>39</v>
      </c>
      <c r="AL381" s="16" t="s">
        <v>39</v>
      </c>
      <c r="AM381" s="16" t="s">
        <v>39</v>
      </c>
      <c r="AN381" s="16" t="str">
        <f>IFERROR(VLOOKUP($P381,'Kredieten productgroepen functi'!$C:$M,6,FALSE),"n.v.t.")</f>
        <v>1601</v>
      </c>
      <c r="AO381" s="16" t="str">
        <f>IFERROR(VLOOKUP($P381,'Kredieten productgroepen functi'!$C:$M,7,FALSE),"n.v.t.")</f>
        <v>Bestuurlijke samenwerking</v>
      </c>
      <c r="AP381" s="16" t="str">
        <f>IFERROR(VLOOKUP($P381,'Kredieten productgroepen functi'!$C:$M,8,FALSE),"n.v.t.")</f>
        <v>16</v>
      </c>
      <c r="AQ381" s="16" t="str">
        <f>IFERROR(VLOOKUP($P381,'Kredieten productgroepen functi'!$C:$M,9,FALSE),"n.v.t.")</f>
        <v>Overige zaken betreffende algemeen bestuur</v>
      </c>
      <c r="AR381" s="16" t="str">
        <f>IFERROR(VLOOKUP($P381,'Kredieten productgroepen functi'!$C:$M,10,FALSE),"n.v.t.")</f>
        <v>1</v>
      </c>
      <c r="AS381" s="16" t="str">
        <f>IFERROR(VLOOKUP($P381,'Kredieten productgroepen functi'!$C:$M,11,FALSE),"n.v.t.")</f>
        <v>Algemeen bestuur</v>
      </c>
      <c r="AT381" s="16" t="str">
        <f t="shared" si="20"/>
        <v>Lasten</v>
      </c>
      <c r="AU381" s="16" t="str">
        <f>IFERROR(VLOOKUP($R381,Kostensoorten!$C:$J,7,FALSE),"n.v.t.")</f>
        <v>2.3.1</v>
      </c>
      <c r="AV381" s="16" t="str">
        <f>IFERROR(VLOOKUP($R381,Kostensoorten!$C:$J,8,FALSE),"n.v.t.")</f>
        <v>Aankopen niet duurzame goedere</v>
      </c>
    </row>
    <row r="382" spans="1:48">
      <c r="A382" s="16" t="s">
        <v>39</v>
      </c>
      <c r="B382" s="16" t="s">
        <v>39</v>
      </c>
      <c r="C382" s="16" t="s">
        <v>39</v>
      </c>
      <c r="D382" s="16" t="s">
        <v>39</v>
      </c>
      <c r="E382" s="16" t="s">
        <v>39</v>
      </c>
      <c r="F382" s="2" t="s">
        <v>6625</v>
      </c>
      <c r="G382" s="2" t="s">
        <v>39</v>
      </c>
      <c r="H382" s="2" t="s">
        <v>39</v>
      </c>
      <c r="I382" s="18">
        <v>31.36</v>
      </c>
      <c r="J382" s="16" t="s">
        <v>39</v>
      </c>
      <c r="K382" s="16" t="s">
        <v>39</v>
      </c>
      <c r="L382" s="16" t="s">
        <v>39</v>
      </c>
      <c r="M382" s="16" t="s">
        <v>39</v>
      </c>
      <c r="N382" s="16" t="s">
        <v>39</v>
      </c>
      <c r="O382" s="16" t="s">
        <v>39</v>
      </c>
      <c r="P382" s="16" t="str">
        <f t="shared" si="18"/>
        <v>616109</v>
      </c>
      <c r="Q382" s="16" t="str">
        <f>IFERROR(VLOOKUP($P382,'Kredieten productgroepen functi'!$C:$M,2,FALSE),"n.v.t.")</f>
        <v>Internationale samenwerking</v>
      </c>
      <c r="R382" s="16" t="str">
        <f t="shared" si="19"/>
        <v>423172</v>
      </c>
      <c r="S382" s="16" t="str">
        <f>IFERROR(VLOOKUP($R382,Kostensoorten!$C:$J,2,FALSE),"n.v.t.")</f>
        <v>Taart/frisdrank in werktijd</v>
      </c>
      <c r="T382" s="16" t="s">
        <v>39</v>
      </c>
      <c r="U382" s="16" t="s">
        <v>39</v>
      </c>
      <c r="V382" s="16" t="s">
        <v>39</v>
      </c>
      <c r="W382" s="16" t="s">
        <v>39</v>
      </c>
      <c r="X382" s="16" t="s">
        <v>39</v>
      </c>
      <c r="Y382" s="16" t="s">
        <v>39</v>
      </c>
      <c r="Z382" s="16" t="s">
        <v>39</v>
      </c>
      <c r="AA382" s="16" t="s">
        <v>39</v>
      </c>
      <c r="AB382" s="16" t="s">
        <v>39</v>
      </c>
      <c r="AC382" s="16" t="s">
        <v>39</v>
      </c>
      <c r="AD382" s="16" t="s">
        <v>39</v>
      </c>
      <c r="AE382" s="16" t="s">
        <v>39</v>
      </c>
      <c r="AF382" s="16" t="s">
        <v>39</v>
      </c>
      <c r="AG382" s="16" t="s">
        <v>39</v>
      </c>
      <c r="AH382" s="16" t="s">
        <v>39</v>
      </c>
      <c r="AI382" s="16" t="s">
        <v>39</v>
      </c>
      <c r="AJ382" s="16" t="s">
        <v>39</v>
      </c>
      <c r="AL382" s="16" t="s">
        <v>39</v>
      </c>
      <c r="AM382" s="16" t="s">
        <v>39</v>
      </c>
      <c r="AN382" s="16" t="str">
        <f>IFERROR(VLOOKUP($P382,'Kredieten productgroepen functi'!$C:$M,6,FALSE),"n.v.t.")</f>
        <v>1601</v>
      </c>
      <c r="AO382" s="16" t="str">
        <f>IFERROR(VLOOKUP($P382,'Kredieten productgroepen functi'!$C:$M,7,FALSE),"n.v.t.")</f>
        <v>Bestuurlijke samenwerking</v>
      </c>
      <c r="AP382" s="16" t="str">
        <f>IFERROR(VLOOKUP($P382,'Kredieten productgroepen functi'!$C:$M,8,FALSE),"n.v.t.")</f>
        <v>16</v>
      </c>
      <c r="AQ382" s="16" t="str">
        <f>IFERROR(VLOOKUP($P382,'Kredieten productgroepen functi'!$C:$M,9,FALSE),"n.v.t.")</f>
        <v>Overige zaken betreffende algemeen bestuur</v>
      </c>
      <c r="AR382" s="16" t="str">
        <f>IFERROR(VLOOKUP($P382,'Kredieten productgroepen functi'!$C:$M,10,FALSE),"n.v.t.")</f>
        <v>1</v>
      </c>
      <c r="AS382" s="16" t="str">
        <f>IFERROR(VLOOKUP($P382,'Kredieten productgroepen functi'!$C:$M,11,FALSE),"n.v.t.")</f>
        <v>Algemeen bestuur</v>
      </c>
      <c r="AT382" s="16" t="str">
        <f t="shared" si="20"/>
        <v>Lasten</v>
      </c>
      <c r="AU382" s="16" t="str">
        <f>IFERROR(VLOOKUP($R382,Kostensoorten!$C:$J,7,FALSE),"n.v.t.")</f>
        <v>2.3.1</v>
      </c>
      <c r="AV382" s="16" t="str">
        <f>IFERROR(VLOOKUP($R382,Kostensoorten!$C:$J,8,FALSE),"n.v.t.")</f>
        <v>Aankopen niet duurzame goedere</v>
      </c>
    </row>
    <row r="383" spans="1:48">
      <c r="A383" s="16" t="s">
        <v>39</v>
      </c>
      <c r="B383" s="16" t="s">
        <v>39</v>
      </c>
      <c r="C383" s="16" t="s">
        <v>39</v>
      </c>
      <c r="D383" s="16" t="s">
        <v>39</v>
      </c>
      <c r="E383" s="16" t="s">
        <v>39</v>
      </c>
      <c r="F383" s="2" t="s">
        <v>8554</v>
      </c>
      <c r="G383" s="2" t="s">
        <v>39</v>
      </c>
      <c r="H383" s="2" t="s">
        <v>39</v>
      </c>
      <c r="I383" s="18">
        <v>47.39</v>
      </c>
      <c r="J383" s="16" t="s">
        <v>39</v>
      </c>
      <c r="K383" s="16" t="s">
        <v>39</v>
      </c>
      <c r="L383" s="16" t="s">
        <v>39</v>
      </c>
      <c r="M383" s="16" t="s">
        <v>39</v>
      </c>
      <c r="N383" s="16" t="s">
        <v>39</v>
      </c>
      <c r="O383" s="16" t="s">
        <v>39</v>
      </c>
      <c r="P383" s="16" t="str">
        <f t="shared" si="18"/>
        <v>616109</v>
      </c>
      <c r="Q383" s="16" t="str">
        <f>IFERROR(VLOOKUP($P383,'Kredieten productgroepen functi'!$C:$M,2,FALSE),"n.v.t.")</f>
        <v>Internationale samenwerking</v>
      </c>
      <c r="R383" s="16" t="str">
        <f t="shared" si="19"/>
        <v>423175</v>
      </c>
      <c r="S383" s="16" t="str">
        <f>IFERROR(VLOOKUP($R383,Kostensoorten!$C:$J,2,FALSE),"n.v.t.")</f>
        <v>Vergadering/bijeenkomst Extern</v>
      </c>
      <c r="T383" s="16" t="s">
        <v>39</v>
      </c>
      <c r="U383" s="16" t="s">
        <v>39</v>
      </c>
      <c r="V383" s="16" t="s">
        <v>39</v>
      </c>
      <c r="W383" s="16" t="s">
        <v>39</v>
      </c>
      <c r="X383" s="16" t="s">
        <v>39</v>
      </c>
      <c r="Y383" s="16" t="s">
        <v>39</v>
      </c>
      <c r="Z383" s="16" t="s">
        <v>39</v>
      </c>
      <c r="AA383" s="16" t="s">
        <v>39</v>
      </c>
      <c r="AB383" s="16" t="s">
        <v>39</v>
      </c>
      <c r="AC383" s="16" t="s">
        <v>39</v>
      </c>
      <c r="AD383" s="16" t="s">
        <v>39</v>
      </c>
      <c r="AE383" s="16" t="s">
        <v>39</v>
      </c>
      <c r="AF383" s="16" t="s">
        <v>39</v>
      </c>
      <c r="AG383" s="16" t="s">
        <v>39</v>
      </c>
      <c r="AH383" s="16" t="s">
        <v>39</v>
      </c>
      <c r="AI383" s="16" t="s">
        <v>39</v>
      </c>
      <c r="AJ383" s="16" t="s">
        <v>39</v>
      </c>
      <c r="AL383" s="16" t="s">
        <v>39</v>
      </c>
      <c r="AM383" s="16" t="s">
        <v>39</v>
      </c>
      <c r="AN383" s="16" t="str">
        <f>IFERROR(VLOOKUP($P383,'Kredieten productgroepen functi'!$C:$M,6,FALSE),"n.v.t.")</f>
        <v>1601</v>
      </c>
      <c r="AO383" s="16" t="str">
        <f>IFERROR(VLOOKUP($P383,'Kredieten productgroepen functi'!$C:$M,7,FALSE),"n.v.t.")</f>
        <v>Bestuurlijke samenwerking</v>
      </c>
      <c r="AP383" s="16" t="str">
        <f>IFERROR(VLOOKUP($P383,'Kredieten productgroepen functi'!$C:$M,8,FALSE),"n.v.t.")</f>
        <v>16</v>
      </c>
      <c r="AQ383" s="16" t="str">
        <f>IFERROR(VLOOKUP($P383,'Kredieten productgroepen functi'!$C:$M,9,FALSE),"n.v.t.")</f>
        <v>Overige zaken betreffende algemeen bestuur</v>
      </c>
      <c r="AR383" s="16" t="str">
        <f>IFERROR(VLOOKUP($P383,'Kredieten productgroepen functi'!$C:$M,10,FALSE),"n.v.t.")</f>
        <v>1</v>
      </c>
      <c r="AS383" s="16" t="str">
        <f>IFERROR(VLOOKUP($P383,'Kredieten productgroepen functi'!$C:$M,11,FALSE),"n.v.t.")</f>
        <v>Algemeen bestuur</v>
      </c>
      <c r="AT383" s="16" t="str">
        <f t="shared" si="20"/>
        <v>Lasten</v>
      </c>
      <c r="AU383" s="16" t="str">
        <f>IFERROR(VLOOKUP($R383,Kostensoorten!$C:$J,7,FALSE),"n.v.t.")</f>
        <v>2.3.1</v>
      </c>
      <c r="AV383" s="16" t="str">
        <f>IFERROR(VLOOKUP($R383,Kostensoorten!$C:$J,8,FALSE),"n.v.t.")</f>
        <v>Aankopen niet duurzame goedere</v>
      </c>
    </row>
    <row r="384" spans="1:48">
      <c r="A384" s="16" t="s">
        <v>39</v>
      </c>
      <c r="B384" s="16" t="s">
        <v>39</v>
      </c>
      <c r="C384" s="16" t="s">
        <v>39</v>
      </c>
      <c r="D384" s="16" t="s">
        <v>39</v>
      </c>
      <c r="E384" s="16" t="s">
        <v>39</v>
      </c>
      <c r="F384" s="2" t="s">
        <v>7862</v>
      </c>
      <c r="G384" s="2" t="s">
        <v>39</v>
      </c>
      <c r="H384" s="2" t="s">
        <v>39</v>
      </c>
      <c r="I384" s="18">
        <v>175.87</v>
      </c>
      <c r="J384" s="16" t="s">
        <v>39</v>
      </c>
      <c r="K384" s="16" t="s">
        <v>39</v>
      </c>
      <c r="L384" s="16" t="s">
        <v>39</v>
      </c>
      <c r="M384" s="16" t="s">
        <v>39</v>
      </c>
      <c r="N384" s="16" t="s">
        <v>39</v>
      </c>
      <c r="O384" s="16" t="s">
        <v>39</v>
      </c>
      <c r="P384" s="16" t="str">
        <f t="shared" si="18"/>
        <v>616109</v>
      </c>
      <c r="Q384" s="16" t="str">
        <f>IFERROR(VLOOKUP($P384,'Kredieten productgroepen functi'!$C:$M,2,FALSE),"n.v.t.")</f>
        <v>Internationale samenwerking</v>
      </c>
      <c r="R384" s="16" t="str">
        <f t="shared" si="19"/>
        <v>423178</v>
      </c>
      <c r="S384" s="16" t="str">
        <f>IFERROR(VLOOKUP($R384,Kostensoorten!$C:$J,2,FALSE),"n.v.t.")</f>
        <v>Consumpties op werkplek</v>
      </c>
      <c r="T384" s="16" t="s">
        <v>39</v>
      </c>
      <c r="U384" s="16" t="s">
        <v>39</v>
      </c>
      <c r="V384" s="16" t="s">
        <v>39</v>
      </c>
      <c r="W384" s="16" t="s">
        <v>39</v>
      </c>
      <c r="X384" s="16" t="s">
        <v>39</v>
      </c>
      <c r="Y384" s="16" t="s">
        <v>39</v>
      </c>
      <c r="Z384" s="16" t="s">
        <v>39</v>
      </c>
      <c r="AA384" s="16" t="s">
        <v>39</v>
      </c>
      <c r="AB384" s="16" t="s">
        <v>39</v>
      </c>
      <c r="AC384" s="16" t="s">
        <v>39</v>
      </c>
      <c r="AD384" s="16" t="s">
        <v>39</v>
      </c>
      <c r="AE384" s="16" t="s">
        <v>39</v>
      </c>
      <c r="AF384" s="16" t="s">
        <v>39</v>
      </c>
      <c r="AG384" s="16" t="s">
        <v>39</v>
      </c>
      <c r="AH384" s="16" t="s">
        <v>39</v>
      </c>
      <c r="AI384" s="16" t="s">
        <v>39</v>
      </c>
      <c r="AJ384" s="16" t="s">
        <v>39</v>
      </c>
      <c r="AL384" s="16" t="s">
        <v>39</v>
      </c>
      <c r="AM384" s="16" t="s">
        <v>39</v>
      </c>
      <c r="AN384" s="16" t="str">
        <f>IFERROR(VLOOKUP($P384,'Kredieten productgroepen functi'!$C:$M,6,FALSE),"n.v.t.")</f>
        <v>1601</v>
      </c>
      <c r="AO384" s="16" t="str">
        <f>IFERROR(VLOOKUP($P384,'Kredieten productgroepen functi'!$C:$M,7,FALSE),"n.v.t.")</f>
        <v>Bestuurlijke samenwerking</v>
      </c>
      <c r="AP384" s="16" t="str">
        <f>IFERROR(VLOOKUP($P384,'Kredieten productgroepen functi'!$C:$M,8,FALSE),"n.v.t.")</f>
        <v>16</v>
      </c>
      <c r="AQ384" s="16" t="str">
        <f>IFERROR(VLOOKUP($P384,'Kredieten productgroepen functi'!$C:$M,9,FALSE),"n.v.t.")</f>
        <v>Overige zaken betreffende algemeen bestuur</v>
      </c>
      <c r="AR384" s="16" t="str">
        <f>IFERROR(VLOOKUP($P384,'Kredieten productgroepen functi'!$C:$M,10,FALSE),"n.v.t.")</f>
        <v>1</v>
      </c>
      <c r="AS384" s="16" t="str">
        <f>IFERROR(VLOOKUP($P384,'Kredieten productgroepen functi'!$C:$M,11,FALSE),"n.v.t.")</f>
        <v>Algemeen bestuur</v>
      </c>
      <c r="AT384" s="16" t="str">
        <f t="shared" si="20"/>
        <v>Lasten</v>
      </c>
      <c r="AU384" s="16" t="str">
        <f>IFERROR(VLOOKUP($R384,Kostensoorten!$C:$J,7,FALSE),"n.v.t.")</f>
        <v>2.3.1</v>
      </c>
      <c r="AV384" s="16" t="str">
        <f>IFERROR(VLOOKUP($R384,Kostensoorten!$C:$J,8,FALSE),"n.v.t.")</f>
        <v>Aankopen niet duurzame goedere</v>
      </c>
    </row>
    <row r="385" spans="1:48">
      <c r="A385" s="16" t="s">
        <v>39</v>
      </c>
      <c r="B385" s="16" t="s">
        <v>39</v>
      </c>
      <c r="C385" s="16" t="s">
        <v>39</v>
      </c>
      <c r="D385" s="16" t="s">
        <v>39</v>
      </c>
      <c r="E385" s="16" t="s">
        <v>39</v>
      </c>
      <c r="F385" s="2" t="s">
        <v>8555</v>
      </c>
      <c r="G385" s="2" t="s">
        <v>39</v>
      </c>
      <c r="H385" s="2" t="s">
        <v>39</v>
      </c>
      <c r="I385" s="18">
        <v>500</v>
      </c>
      <c r="J385" s="16" t="s">
        <v>39</v>
      </c>
      <c r="K385" s="16" t="s">
        <v>39</v>
      </c>
      <c r="L385" s="16" t="s">
        <v>39</v>
      </c>
      <c r="M385" s="16" t="s">
        <v>39</v>
      </c>
      <c r="N385" s="16" t="s">
        <v>39</v>
      </c>
      <c r="O385" s="16" t="s">
        <v>39</v>
      </c>
      <c r="P385" s="16" t="str">
        <f t="shared" si="18"/>
        <v>616109</v>
      </c>
      <c r="Q385" s="16" t="str">
        <f>IFERROR(VLOOKUP($P385,'Kredieten productgroepen functi'!$C:$M,2,FALSE),"n.v.t.")</f>
        <v>Internationale samenwerking</v>
      </c>
      <c r="R385" s="16" t="str">
        <f t="shared" si="19"/>
        <v>440301</v>
      </c>
      <c r="S385" s="16" t="str">
        <f>IFERROR(VLOOKUP($R385,Kostensoorten!$C:$J,2,FALSE),"n.v.t.")</f>
        <v>(Exploitatie)subsidies</v>
      </c>
      <c r="T385" s="16" t="s">
        <v>39</v>
      </c>
      <c r="U385" s="16" t="s">
        <v>39</v>
      </c>
      <c r="V385" s="16" t="s">
        <v>39</v>
      </c>
      <c r="W385" s="16" t="s">
        <v>39</v>
      </c>
      <c r="X385" s="16" t="s">
        <v>39</v>
      </c>
      <c r="Y385" s="16" t="s">
        <v>39</v>
      </c>
      <c r="Z385" s="16" t="s">
        <v>39</v>
      </c>
      <c r="AA385" s="16" t="s">
        <v>39</v>
      </c>
      <c r="AB385" s="16" t="s">
        <v>39</v>
      </c>
      <c r="AC385" s="16" t="s">
        <v>39</v>
      </c>
      <c r="AD385" s="16" t="s">
        <v>39</v>
      </c>
      <c r="AE385" s="16" t="s">
        <v>39</v>
      </c>
      <c r="AF385" s="16" t="s">
        <v>39</v>
      </c>
      <c r="AG385" s="16" t="s">
        <v>39</v>
      </c>
      <c r="AH385" s="16" t="s">
        <v>39</v>
      </c>
      <c r="AI385" s="16" t="s">
        <v>39</v>
      </c>
      <c r="AJ385" s="16" t="s">
        <v>39</v>
      </c>
      <c r="AL385" s="16" t="s">
        <v>39</v>
      </c>
      <c r="AM385" s="16" t="s">
        <v>39</v>
      </c>
      <c r="AN385" s="16" t="str">
        <f>IFERROR(VLOOKUP($P385,'Kredieten productgroepen functi'!$C:$M,6,FALSE),"n.v.t.")</f>
        <v>1601</v>
      </c>
      <c r="AO385" s="16" t="str">
        <f>IFERROR(VLOOKUP($P385,'Kredieten productgroepen functi'!$C:$M,7,FALSE),"n.v.t.")</f>
        <v>Bestuurlijke samenwerking</v>
      </c>
      <c r="AP385" s="16" t="str">
        <f>IFERROR(VLOOKUP($P385,'Kredieten productgroepen functi'!$C:$M,8,FALSE),"n.v.t.")</f>
        <v>16</v>
      </c>
      <c r="AQ385" s="16" t="str">
        <f>IFERROR(VLOOKUP($P385,'Kredieten productgroepen functi'!$C:$M,9,FALSE),"n.v.t.")</f>
        <v>Overige zaken betreffende algemeen bestuur</v>
      </c>
      <c r="AR385" s="16" t="str">
        <f>IFERROR(VLOOKUP($P385,'Kredieten productgroepen functi'!$C:$M,10,FALSE),"n.v.t.")</f>
        <v>1</v>
      </c>
      <c r="AS385" s="16" t="str">
        <f>IFERROR(VLOOKUP($P385,'Kredieten productgroepen functi'!$C:$M,11,FALSE),"n.v.t.")</f>
        <v>Algemeen bestuur</v>
      </c>
      <c r="AT385" s="16" t="str">
        <f t="shared" si="20"/>
        <v>Lasten</v>
      </c>
      <c r="AU385" s="16" t="str">
        <f>IFERROR(VLOOKUP($R385,Kostensoorten!$C:$J,7,FALSE),"n.v.t.")</f>
        <v>4.0.3</v>
      </c>
      <c r="AV385" s="16" t="str">
        <f>IFERROR(VLOOKUP($R385,Kostensoorten!$C:$J,8,FALSE),"n.v.t.")</f>
        <v>Overige inkomensoverdrachten</v>
      </c>
    </row>
    <row r="386" spans="1:48">
      <c r="A386" s="16" t="s">
        <v>39</v>
      </c>
      <c r="B386" s="16" t="s">
        <v>39</v>
      </c>
      <c r="C386" s="16" t="s">
        <v>39</v>
      </c>
      <c r="D386" s="16" t="s">
        <v>39</v>
      </c>
      <c r="E386" s="16" t="s">
        <v>39</v>
      </c>
      <c r="F386" s="2" t="s">
        <v>8556</v>
      </c>
      <c r="G386" s="2" t="s">
        <v>39</v>
      </c>
      <c r="H386" s="2" t="s">
        <v>39</v>
      </c>
      <c r="I386" s="18">
        <v>-17690</v>
      </c>
      <c r="J386" s="16" t="s">
        <v>39</v>
      </c>
      <c r="K386" s="16" t="s">
        <v>39</v>
      </c>
      <c r="L386" s="16" t="s">
        <v>39</v>
      </c>
      <c r="M386" s="16" t="s">
        <v>39</v>
      </c>
      <c r="N386" s="16" t="s">
        <v>39</v>
      </c>
      <c r="O386" s="16" t="s">
        <v>39</v>
      </c>
      <c r="P386" s="16" t="str">
        <f t="shared" si="18"/>
        <v>616109</v>
      </c>
      <c r="Q386" s="16" t="str">
        <f>IFERROR(VLOOKUP($P386,'Kredieten productgroepen functi'!$C:$M,2,FALSE),"n.v.t.")</f>
        <v>Internationale samenwerking</v>
      </c>
      <c r="R386" s="16" t="str">
        <f t="shared" si="19"/>
        <v>840120</v>
      </c>
      <c r="S386" s="16" t="str">
        <f>IFERROR(VLOOKUP($R386,Kostensoorten!$C:$J,2,FALSE),"n.v.t.")</f>
        <v>Inkomensoverdracht provincies</v>
      </c>
      <c r="T386" s="16" t="s">
        <v>39</v>
      </c>
      <c r="U386" s="16" t="s">
        <v>39</v>
      </c>
      <c r="V386" s="16" t="s">
        <v>39</v>
      </c>
      <c r="W386" s="16" t="s">
        <v>39</v>
      </c>
      <c r="X386" s="16" t="s">
        <v>39</v>
      </c>
      <c r="Y386" s="16" t="s">
        <v>39</v>
      </c>
      <c r="Z386" s="16" t="s">
        <v>39</v>
      </c>
      <c r="AA386" s="16" t="s">
        <v>39</v>
      </c>
      <c r="AB386" s="16" t="s">
        <v>39</v>
      </c>
      <c r="AC386" s="16" t="s">
        <v>39</v>
      </c>
      <c r="AD386" s="16" t="s">
        <v>39</v>
      </c>
      <c r="AE386" s="16" t="s">
        <v>39</v>
      </c>
      <c r="AF386" s="16" t="s">
        <v>39</v>
      </c>
      <c r="AG386" s="16" t="s">
        <v>39</v>
      </c>
      <c r="AH386" s="16" t="s">
        <v>39</v>
      </c>
      <c r="AI386" s="16" t="s">
        <v>39</v>
      </c>
      <c r="AJ386" s="16" t="s">
        <v>39</v>
      </c>
      <c r="AL386" s="16" t="s">
        <v>39</v>
      </c>
      <c r="AM386" s="16" t="s">
        <v>39</v>
      </c>
      <c r="AN386" s="16" t="str">
        <f>IFERROR(VLOOKUP($P386,'Kredieten productgroepen functi'!$C:$M,6,FALSE),"n.v.t.")</f>
        <v>1601</v>
      </c>
      <c r="AO386" s="16" t="str">
        <f>IFERROR(VLOOKUP($P386,'Kredieten productgroepen functi'!$C:$M,7,FALSE),"n.v.t.")</f>
        <v>Bestuurlijke samenwerking</v>
      </c>
      <c r="AP386" s="16" t="str">
        <f>IFERROR(VLOOKUP($P386,'Kredieten productgroepen functi'!$C:$M,8,FALSE),"n.v.t.")</f>
        <v>16</v>
      </c>
      <c r="AQ386" s="16" t="str">
        <f>IFERROR(VLOOKUP($P386,'Kredieten productgroepen functi'!$C:$M,9,FALSE),"n.v.t.")</f>
        <v>Overige zaken betreffende algemeen bestuur</v>
      </c>
      <c r="AR386" s="16" t="str">
        <f>IFERROR(VLOOKUP($P386,'Kredieten productgroepen functi'!$C:$M,10,FALSE),"n.v.t.")</f>
        <v>1</v>
      </c>
      <c r="AS386" s="16" t="str">
        <f>IFERROR(VLOOKUP($P386,'Kredieten productgroepen functi'!$C:$M,11,FALSE),"n.v.t.")</f>
        <v>Algemeen bestuur</v>
      </c>
      <c r="AT386" s="16" t="str">
        <f t="shared" si="20"/>
        <v>Baten</v>
      </c>
      <c r="AU386" s="16" t="str">
        <f>IFERROR(VLOOKUP($R386,Kostensoorten!$C:$J,7,FALSE),"n.v.t.")</f>
        <v>4.0.1</v>
      </c>
      <c r="AV386" s="16" t="str">
        <f>IFERROR(VLOOKUP($R386,Kostensoorten!$C:$J,8,FALSE),"n.v.t.")</f>
        <v>Inkomensoverdrachten van overh</v>
      </c>
    </row>
    <row r="387" spans="1:48">
      <c r="A387" s="16" t="s">
        <v>39</v>
      </c>
      <c r="B387" s="16" t="s">
        <v>39</v>
      </c>
      <c r="C387" s="16" t="s">
        <v>39</v>
      </c>
      <c r="D387" s="16" t="s">
        <v>39</v>
      </c>
      <c r="E387" s="16" t="s">
        <v>39</v>
      </c>
      <c r="F387" s="2" t="s">
        <v>8557</v>
      </c>
      <c r="G387" s="2" t="s">
        <v>39</v>
      </c>
      <c r="H387" s="2" t="s">
        <v>39</v>
      </c>
      <c r="I387" s="18">
        <v>-8601</v>
      </c>
      <c r="J387" s="16" t="s">
        <v>39</v>
      </c>
      <c r="K387" s="16" t="s">
        <v>39</v>
      </c>
      <c r="L387" s="16" t="s">
        <v>39</v>
      </c>
      <c r="M387" s="16" t="s">
        <v>39</v>
      </c>
      <c r="N387" s="16" t="s">
        <v>39</v>
      </c>
      <c r="O387" s="16" t="s">
        <v>39</v>
      </c>
      <c r="P387" s="16" t="str">
        <f t="shared" si="18"/>
        <v>616109</v>
      </c>
      <c r="Q387" s="16" t="str">
        <f>IFERROR(VLOOKUP($P387,'Kredieten productgroepen functi'!$C:$M,2,FALSE),"n.v.t.")</f>
        <v>Internationale samenwerking</v>
      </c>
      <c r="R387" s="16" t="str">
        <f t="shared" si="19"/>
        <v>860501</v>
      </c>
      <c r="S387" s="16" t="str">
        <f>IFERROR(VLOOKUP($R387,Kostensoorten!$C:$J,2,FALSE),"n.v.t.")</f>
        <v>overige administratieve boekingen</v>
      </c>
      <c r="T387" s="16" t="s">
        <v>39</v>
      </c>
      <c r="U387" s="16" t="s">
        <v>39</v>
      </c>
      <c r="V387" s="16" t="s">
        <v>39</v>
      </c>
      <c r="W387" s="16" t="s">
        <v>39</v>
      </c>
      <c r="X387" s="16" t="s">
        <v>39</v>
      </c>
      <c r="Y387" s="16" t="s">
        <v>39</v>
      </c>
      <c r="Z387" s="16" t="s">
        <v>39</v>
      </c>
      <c r="AA387" s="16" t="s">
        <v>39</v>
      </c>
      <c r="AB387" s="16" t="s">
        <v>39</v>
      </c>
      <c r="AC387" s="16" t="s">
        <v>39</v>
      </c>
      <c r="AD387" s="16" t="s">
        <v>39</v>
      </c>
      <c r="AE387" s="16" t="s">
        <v>39</v>
      </c>
      <c r="AF387" s="16" t="s">
        <v>39</v>
      </c>
      <c r="AG387" s="16" t="s">
        <v>39</v>
      </c>
      <c r="AH387" s="16" t="s">
        <v>39</v>
      </c>
      <c r="AI387" s="16" t="s">
        <v>39</v>
      </c>
      <c r="AJ387" s="16" t="s">
        <v>39</v>
      </c>
      <c r="AL387" s="16" t="s">
        <v>39</v>
      </c>
      <c r="AM387" s="16" t="s">
        <v>39</v>
      </c>
      <c r="AN387" s="16" t="str">
        <f>IFERROR(VLOOKUP($P387,'Kredieten productgroepen functi'!$C:$M,6,FALSE),"n.v.t.")</f>
        <v>1601</v>
      </c>
      <c r="AO387" s="16" t="str">
        <f>IFERROR(VLOOKUP($P387,'Kredieten productgroepen functi'!$C:$M,7,FALSE),"n.v.t.")</f>
        <v>Bestuurlijke samenwerking</v>
      </c>
      <c r="AP387" s="16" t="str">
        <f>IFERROR(VLOOKUP($P387,'Kredieten productgroepen functi'!$C:$M,8,FALSE),"n.v.t.")</f>
        <v>16</v>
      </c>
      <c r="AQ387" s="16" t="str">
        <f>IFERROR(VLOOKUP($P387,'Kredieten productgroepen functi'!$C:$M,9,FALSE),"n.v.t.")</f>
        <v>Overige zaken betreffende algemeen bestuur</v>
      </c>
      <c r="AR387" s="16" t="str">
        <f>IFERROR(VLOOKUP($P387,'Kredieten productgroepen functi'!$C:$M,10,FALSE),"n.v.t.")</f>
        <v>1</v>
      </c>
      <c r="AS387" s="16" t="str">
        <f>IFERROR(VLOOKUP($P387,'Kredieten productgroepen functi'!$C:$M,11,FALSE),"n.v.t.")</f>
        <v>Algemeen bestuur</v>
      </c>
      <c r="AT387" s="16" t="str">
        <f t="shared" si="20"/>
        <v>Baten</v>
      </c>
      <c r="AU387" s="16" t="str">
        <f>IFERROR(VLOOKUP($R387,Kostensoorten!$C:$J,7,FALSE),"n.v.t.")</f>
        <v>6.9</v>
      </c>
      <c r="AV387" s="16" t="str">
        <f>IFERROR(VLOOKUP($R387,Kostensoorten!$C:$J,8,FALSE),"n.v.t.")</f>
        <v>Overige administratieve boekinge</v>
      </c>
    </row>
    <row r="388" spans="1:48">
      <c r="A388" s="16" t="s">
        <v>39</v>
      </c>
      <c r="B388" s="16" t="s">
        <v>39</v>
      </c>
      <c r="C388" s="16" t="s">
        <v>39</v>
      </c>
      <c r="D388" s="16" t="s">
        <v>39</v>
      </c>
      <c r="E388" s="16" t="s">
        <v>39</v>
      </c>
      <c r="F388" s="2" t="s">
        <v>9132</v>
      </c>
      <c r="G388" s="2" t="s">
        <v>39</v>
      </c>
      <c r="H388" s="2" t="s">
        <v>39</v>
      </c>
      <c r="I388" s="18">
        <v>162.5</v>
      </c>
      <c r="J388" s="16" t="s">
        <v>39</v>
      </c>
      <c r="K388" s="16" t="s">
        <v>39</v>
      </c>
      <c r="L388" s="16" t="s">
        <v>39</v>
      </c>
      <c r="M388" s="16" t="s">
        <v>39</v>
      </c>
      <c r="N388" s="16" t="s">
        <v>39</v>
      </c>
      <c r="O388" s="16" t="s">
        <v>39</v>
      </c>
      <c r="P388" s="16" t="str">
        <f t="shared" si="18"/>
        <v>616110</v>
      </c>
      <c r="Q388" s="16" t="str">
        <f>IFERROR(VLOOKUP($P388,'Kredieten productgroepen functi'!$C:$M,2,FALSE),"n.v.t.")</f>
        <v>Intensiveren contacten Duitsland</v>
      </c>
      <c r="R388" s="16" t="str">
        <f t="shared" si="19"/>
        <v>423132</v>
      </c>
      <c r="S388" s="16" t="str">
        <f>IFERROR(VLOOKUP($R388,Kostensoorten!$C:$J,2,FALSE),"n.v.t.")</f>
        <v>Adviesdiensten door derden</v>
      </c>
      <c r="T388" s="16" t="s">
        <v>39</v>
      </c>
      <c r="U388" s="16" t="s">
        <v>39</v>
      </c>
      <c r="V388" s="16" t="s">
        <v>39</v>
      </c>
      <c r="W388" s="16" t="s">
        <v>39</v>
      </c>
      <c r="X388" s="16" t="s">
        <v>39</v>
      </c>
      <c r="Y388" s="16" t="s">
        <v>39</v>
      </c>
      <c r="Z388" s="16" t="s">
        <v>39</v>
      </c>
      <c r="AA388" s="16" t="s">
        <v>39</v>
      </c>
      <c r="AB388" s="16" t="s">
        <v>39</v>
      </c>
      <c r="AC388" s="16" t="s">
        <v>39</v>
      </c>
      <c r="AD388" s="16" t="s">
        <v>39</v>
      </c>
      <c r="AE388" s="16" t="s">
        <v>39</v>
      </c>
      <c r="AF388" s="16" t="s">
        <v>39</v>
      </c>
      <c r="AG388" s="16" t="s">
        <v>39</v>
      </c>
      <c r="AH388" s="16" t="s">
        <v>39</v>
      </c>
      <c r="AI388" s="16" t="s">
        <v>39</v>
      </c>
      <c r="AJ388" s="16" t="s">
        <v>39</v>
      </c>
      <c r="AL388" s="16" t="s">
        <v>39</v>
      </c>
      <c r="AM388" s="16" t="s">
        <v>39</v>
      </c>
      <c r="AN388" s="16" t="str">
        <f>IFERROR(VLOOKUP($P388,'Kredieten productgroepen functi'!$C:$M,6,FALSE),"n.v.t.")</f>
        <v>1601</v>
      </c>
      <c r="AO388" s="16" t="str">
        <f>IFERROR(VLOOKUP($P388,'Kredieten productgroepen functi'!$C:$M,7,FALSE),"n.v.t.")</f>
        <v>Bestuurlijke samenwerking</v>
      </c>
      <c r="AP388" s="16" t="str">
        <f>IFERROR(VLOOKUP($P388,'Kredieten productgroepen functi'!$C:$M,8,FALSE),"n.v.t.")</f>
        <v>16</v>
      </c>
      <c r="AQ388" s="16" t="str">
        <f>IFERROR(VLOOKUP($P388,'Kredieten productgroepen functi'!$C:$M,9,FALSE),"n.v.t.")</f>
        <v>Overige zaken betreffende algemeen bestuur</v>
      </c>
      <c r="AR388" s="16" t="str">
        <f>IFERROR(VLOOKUP($P388,'Kredieten productgroepen functi'!$C:$M,10,FALSE),"n.v.t.")</f>
        <v>1</v>
      </c>
      <c r="AS388" s="16" t="str">
        <f>IFERROR(VLOOKUP($P388,'Kredieten productgroepen functi'!$C:$M,11,FALSE),"n.v.t.")</f>
        <v>Algemeen bestuur</v>
      </c>
      <c r="AT388" s="16" t="str">
        <f t="shared" si="20"/>
        <v>Lasten</v>
      </c>
      <c r="AU388" s="16" t="str">
        <f>IFERROR(VLOOKUP($R388,Kostensoorten!$C:$J,7,FALSE),"n.v.t.")</f>
        <v>2.3.1</v>
      </c>
      <c r="AV388" s="16" t="str">
        <f>IFERROR(VLOOKUP($R388,Kostensoorten!$C:$J,8,FALSE),"n.v.t.")</f>
        <v>Aankopen niet duurzame goedere</v>
      </c>
    </row>
    <row r="389" spans="1:48">
      <c r="A389" s="16" t="s">
        <v>39</v>
      </c>
      <c r="B389" s="16" t="s">
        <v>39</v>
      </c>
      <c r="C389" s="16" t="s">
        <v>39</v>
      </c>
      <c r="D389" s="16" t="s">
        <v>39</v>
      </c>
      <c r="E389" s="16" t="s">
        <v>39</v>
      </c>
      <c r="F389" s="2" t="s">
        <v>6626</v>
      </c>
      <c r="G389" s="2" t="s">
        <v>39</v>
      </c>
      <c r="H389" s="2" t="s">
        <v>39</v>
      </c>
      <c r="I389" s="18">
        <v>1382</v>
      </c>
      <c r="J389" s="16" t="s">
        <v>39</v>
      </c>
      <c r="K389" s="16" t="s">
        <v>39</v>
      </c>
      <c r="L389" s="16" t="s">
        <v>39</v>
      </c>
      <c r="M389" s="16" t="s">
        <v>39</v>
      </c>
      <c r="N389" s="16" t="s">
        <v>39</v>
      </c>
      <c r="O389" s="16" t="s">
        <v>39</v>
      </c>
      <c r="P389" s="16" t="str">
        <f t="shared" si="18"/>
        <v>616110</v>
      </c>
      <c r="Q389" s="16" t="str">
        <f>IFERROR(VLOOKUP($P389,'Kredieten productgroepen functi'!$C:$M,2,FALSE),"n.v.t.")</f>
        <v>Intensiveren contacten Duitsland</v>
      </c>
      <c r="R389" s="16" t="str">
        <f t="shared" si="19"/>
        <v>423139</v>
      </c>
      <c r="S389" s="16" t="str">
        <f>IFERROR(VLOOKUP($R389,Kostensoorten!$C:$J,2,FALSE),"n.v.t.")</f>
        <v>Overige diensten van derden</v>
      </c>
      <c r="T389" s="16" t="s">
        <v>39</v>
      </c>
      <c r="U389" s="16" t="s">
        <v>39</v>
      </c>
      <c r="V389" s="16" t="s">
        <v>39</v>
      </c>
      <c r="W389" s="16" t="s">
        <v>39</v>
      </c>
      <c r="X389" s="16" t="s">
        <v>39</v>
      </c>
      <c r="Y389" s="16" t="s">
        <v>39</v>
      </c>
      <c r="Z389" s="16" t="s">
        <v>39</v>
      </c>
      <c r="AA389" s="16" t="s">
        <v>39</v>
      </c>
      <c r="AB389" s="16" t="s">
        <v>39</v>
      </c>
      <c r="AC389" s="16" t="s">
        <v>39</v>
      </c>
      <c r="AD389" s="16" t="s">
        <v>39</v>
      </c>
      <c r="AE389" s="16" t="s">
        <v>39</v>
      </c>
      <c r="AF389" s="16" t="s">
        <v>39</v>
      </c>
      <c r="AG389" s="16" t="s">
        <v>39</v>
      </c>
      <c r="AH389" s="16" t="s">
        <v>39</v>
      </c>
      <c r="AI389" s="16" t="s">
        <v>39</v>
      </c>
      <c r="AJ389" s="16" t="s">
        <v>39</v>
      </c>
      <c r="AL389" s="16" t="s">
        <v>39</v>
      </c>
      <c r="AM389" s="16" t="s">
        <v>39</v>
      </c>
      <c r="AN389" s="16" t="str">
        <f>IFERROR(VLOOKUP($P389,'Kredieten productgroepen functi'!$C:$M,6,FALSE),"n.v.t.")</f>
        <v>1601</v>
      </c>
      <c r="AO389" s="16" t="str">
        <f>IFERROR(VLOOKUP($P389,'Kredieten productgroepen functi'!$C:$M,7,FALSE),"n.v.t.")</f>
        <v>Bestuurlijke samenwerking</v>
      </c>
      <c r="AP389" s="16" t="str">
        <f>IFERROR(VLOOKUP($P389,'Kredieten productgroepen functi'!$C:$M,8,FALSE),"n.v.t.")</f>
        <v>16</v>
      </c>
      <c r="AQ389" s="16" t="str">
        <f>IFERROR(VLOOKUP($P389,'Kredieten productgroepen functi'!$C:$M,9,FALSE),"n.v.t.")</f>
        <v>Overige zaken betreffende algemeen bestuur</v>
      </c>
      <c r="AR389" s="16" t="str">
        <f>IFERROR(VLOOKUP($P389,'Kredieten productgroepen functi'!$C:$M,10,FALSE),"n.v.t.")</f>
        <v>1</v>
      </c>
      <c r="AS389" s="16" t="str">
        <f>IFERROR(VLOOKUP($P389,'Kredieten productgroepen functi'!$C:$M,11,FALSE),"n.v.t.")</f>
        <v>Algemeen bestuur</v>
      </c>
      <c r="AT389" s="16" t="str">
        <f t="shared" si="20"/>
        <v>Lasten</v>
      </c>
      <c r="AU389" s="16" t="str">
        <f>IFERROR(VLOOKUP($R389,Kostensoorten!$C:$J,7,FALSE),"n.v.t.")</f>
        <v>2.3.1</v>
      </c>
      <c r="AV389" s="16" t="str">
        <f>IFERROR(VLOOKUP($R389,Kostensoorten!$C:$J,8,FALSE),"n.v.t.")</f>
        <v>Aankopen niet duurzame goedere</v>
      </c>
    </row>
    <row r="390" spans="1:48">
      <c r="A390" s="16" t="s">
        <v>39</v>
      </c>
      <c r="B390" s="16" t="s">
        <v>39</v>
      </c>
      <c r="C390" s="16" t="s">
        <v>39</v>
      </c>
      <c r="D390" s="16" t="s">
        <v>39</v>
      </c>
      <c r="E390" s="16" t="s">
        <v>39</v>
      </c>
      <c r="F390" s="2" t="s">
        <v>9133</v>
      </c>
      <c r="G390" s="2" t="s">
        <v>39</v>
      </c>
      <c r="H390" s="2" t="s">
        <v>39</v>
      </c>
      <c r="I390" s="18">
        <v>47.17</v>
      </c>
      <c r="J390" s="16" t="s">
        <v>39</v>
      </c>
      <c r="K390" s="16" t="s">
        <v>39</v>
      </c>
      <c r="L390" s="16" t="s">
        <v>39</v>
      </c>
      <c r="M390" s="16" t="s">
        <v>39</v>
      </c>
      <c r="N390" s="16" t="s">
        <v>39</v>
      </c>
      <c r="O390" s="16" t="s">
        <v>39</v>
      </c>
      <c r="P390" s="16" t="str">
        <f t="shared" ref="P390:P453" si="21">IF(RIGHT(LEFT(F390,6),1)=".",LEFT(F390,5),LEFT(F390,6))</f>
        <v>616110</v>
      </c>
      <c r="Q390" s="16" t="str">
        <f>IFERROR(VLOOKUP($P390,'Kredieten productgroepen functi'!$C:$M,2,FALSE),"n.v.t.")</f>
        <v>Intensiveren contacten Duitsland</v>
      </c>
      <c r="R390" s="16" t="str">
        <f t="shared" ref="R390:R453" si="22">IF(RIGHT(LEFT(F390,6),1)=".",RIGHT(LEFT(F390,12),6),RIGHT(LEFT(F390,13),6))</f>
        <v>423140</v>
      </c>
      <c r="S390" s="16" t="str">
        <f>IFERROR(VLOOKUP($R390,Kostensoorten!$C:$J,2,FALSE),"n.v.t.")</f>
        <v>Attenties pers wellevendheid &lt;€25</v>
      </c>
      <c r="T390" s="16" t="s">
        <v>39</v>
      </c>
      <c r="U390" s="16" t="s">
        <v>39</v>
      </c>
      <c r="V390" s="16" t="s">
        <v>39</v>
      </c>
      <c r="W390" s="16" t="s">
        <v>39</v>
      </c>
      <c r="X390" s="16" t="s">
        <v>39</v>
      </c>
      <c r="Y390" s="16" t="s">
        <v>39</v>
      </c>
      <c r="Z390" s="16" t="s">
        <v>39</v>
      </c>
      <c r="AA390" s="16" t="s">
        <v>39</v>
      </c>
      <c r="AB390" s="16" t="s">
        <v>39</v>
      </c>
      <c r="AC390" s="16" t="s">
        <v>39</v>
      </c>
      <c r="AD390" s="16" t="s">
        <v>39</v>
      </c>
      <c r="AE390" s="16" t="s">
        <v>39</v>
      </c>
      <c r="AF390" s="16" t="s">
        <v>39</v>
      </c>
      <c r="AG390" s="16" t="s">
        <v>39</v>
      </c>
      <c r="AH390" s="16" t="s">
        <v>39</v>
      </c>
      <c r="AI390" s="16" t="s">
        <v>39</v>
      </c>
      <c r="AJ390" s="16" t="s">
        <v>39</v>
      </c>
      <c r="AL390" s="16" t="s">
        <v>39</v>
      </c>
      <c r="AM390" s="16" t="s">
        <v>39</v>
      </c>
      <c r="AN390" s="16" t="str">
        <f>IFERROR(VLOOKUP($P390,'Kredieten productgroepen functi'!$C:$M,6,FALSE),"n.v.t.")</f>
        <v>1601</v>
      </c>
      <c r="AO390" s="16" t="str">
        <f>IFERROR(VLOOKUP($P390,'Kredieten productgroepen functi'!$C:$M,7,FALSE),"n.v.t.")</f>
        <v>Bestuurlijke samenwerking</v>
      </c>
      <c r="AP390" s="16" t="str">
        <f>IFERROR(VLOOKUP($P390,'Kredieten productgroepen functi'!$C:$M,8,FALSE),"n.v.t.")</f>
        <v>16</v>
      </c>
      <c r="AQ390" s="16" t="str">
        <f>IFERROR(VLOOKUP($P390,'Kredieten productgroepen functi'!$C:$M,9,FALSE),"n.v.t.")</f>
        <v>Overige zaken betreffende algemeen bestuur</v>
      </c>
      <c r="AR390" s="16" t="str">
        <f>IFERROR(VLOOKUP($P390,'Kredieten productgroepen functi'!$C:$M,10,FALSE),"n.v.t.")</f>
        <v>1</v>
      </c>
      <c r="AS390" s="16" t="str">
        <f>IFERROR(VLOOKUP($P390,'Kredieten productgroepen functi'!$C:$M,11,FALSE),"n.v.t.")</f>
        <v>Algemeen bestuur</v>
      </c>
      <c r="AT390" s="16" t="str">
        <f t="shared" ref="AT390:AT453" si="23">IF(LEFT(R390,1)="4","Lasten",IF(LEFT(R390,1)="8","Baten","n.v.t."))</f>
        <v>Lasten</v>
      </c>
      <c r="AU390" s="16" t="str">
        <f>IFERROR(VLOOKUP($R390,Kostensoorten!$C:$J,7,FALSE),"n.v.t.")</f>
        <v>2.3.1</v>
      </c>
      <c r="AV390" s="16" t="str">
        <f>IFERROR(VLOOKUP($R390,Kostensoorten!$C:$J,8,FALSE),"n.v.t.")</f>
        <v>Aankopen niet duurzame goedere</v>
      </c>
    </row>
    <row r="391" spans="1:48">
      <c r="A391" s="16" t="s">
        <v>39</v>
      </c>
      <c r="B391" s="16" t="s">
        <v>39</v>
      </c>
      <c r="C391" s="16" t="s">
        <v>39</v>
      </c>
      <c r="D391" s="16" t="s">
        <v>39</v>
      </c>
      <c r="E391" s="16" t="s">
        <v>39</v>
      </c>
      <c r="F391" s="2" t="s">
        <v>7002</v>
      </c>
      <c r="G391" s="2" t="s">
        <v>39</v>
      </c>
      <c r="H391" s="2" t="s">
        <v>39</v>
      </c>
      <c r="I391" s="18">
        <v>109.11</v>
      </c>
      <c r="J391" s="16" t="s">
        <v>39</v>
      </c>
      <c r="K391" s="16" t="s">
        <v>39</v>
      </c>
      <c r="L391" s="16" t="s">
        <v>39</v>
      </c>
      <c r="M391" s="16" t="s">
        <v>39</v>
      </c>
      <c r="N391" s="16" t="s">
        <v>39</v>
      </c>
      <c r="O391" s="16" t="s">
        <v>39</v>
      </c>
      <c r="P391" s="16" t="str">
        <f t="shared" si="21"/>
        <v>616110</v>
      </c>
      <c r="Q391" s="16" t="str">
        <f>IFERROR(VLOOKUP($P391,'Kredieten productgroepen functi'!$C:$M,2,FALSE),"n.v.t.")</f>
        <v>Intensiveren contacten Duitsland</v>
      </c>
      <c r="R391" s="16" t="str">
        <f t="shared" si="22"/>
        <v>423154</v>
      </c>
      <c r="S391" s="16" t="str">
        <f>IFERROR(VLOOKUP($R391,Kostensoorten!$C:$J,2,FALSE),"n.v.t.")</f>
        <v>Verblijfkosten werkzaamehden elders</v>
      </c>
      <c r="T391" s="16" t="s">
        <v>39</v>
      </c>
      <c r="U391" s="16" t="s">
        <v>39</v>
      </c>
      <c r="V391" s="16" t="s">
        <v>39</v>
      </c>
      <c r="W391" s="16" t="s">
        <v>39</v>
      </c>
      <c r="X391" s="16" t="s">
        <v>39</v>
      </c>
      <c r="Y391" s="16" t="s">
        <v>39</v>
      </c>
      <c r="Z391" s="16" t="s">
        <v>39</v>
      </c>
      <c r="AA391" s="16" t="s">
        <v>39</v>
      </c>
      <c r="AB391" s="16" t="s">
        <v>39</v>
      </c>
      <c r="AC391" s="16" t="s">
        <v>39</v>
      </c>
      <c r="AD391" s="16" t="s">
        <v>39</v>
      </c>
      <c r="AE391" s="16" t="s">
        <v>39</v>
      </c>
      <c r="AF391" s="16" t="s">
        <v>39</v>
      </c>
      <c r="AG391" s="16" t="s">
        <v>39</v>
      </c>
      <c r="AH391" s="16" t="s">
        <v>39</v>
      </c>
      <c r="AI391" s="16" t="s">
        <v>39</v>
      </c>
      <c r="AJ391" s="16" t="s">
        <v>39</v>
      </c>
      <c r="AL391" s="16" t="s">
        <v>39</v>
      </c>
      <c r="AM391" s="16" t="s">
        <v>39</v>
      </c>
      <c r="AN391" s="16" t="str">
        <f>IFERROR(VLOOKUP($P391,'Kredieten productgroepen functi'!$C:$M,6,FALSE),"n.v.t.")</f>
        <v>1601</v>
      </c>
      <c r="AO391" s="16" t="str">
        <f>IFERROR(VLOOKUP($P391,'Kredieten productgroepen functi'!$C:$M,7,FALSE),"n.v.t.")</f>
        <v>Bestuurlijke samenwerking</v>
      </c>
      <c r="AP391" s="16" t="str">
        <f>IFERROR(VLOOKUP($P391,'Kredieten productgroepen functi'!$C:$M,8,FALSE),"n.v.t.")</f>
        <v>16</v>
      </c>
      <c r="AQ391" s="16" t="str">
        <f>IFERROR(VLOOKUP($P391,'Kredieten productgroepen functi'!$C:$M,9,FALSE),"n.v.t.")</f>
        <v>Overige zaken betreffende algemeen bestuur</v>
      </c>
      <c r="AR391" s="16" t="str">
        <f>IFERROR(VLOOKUP($P391,'Kredieten productgroepen functi'!$C:$M,10,FALSE),"n.v.t.")</f>
        <v>1</v>
      </c>
      <c r="AS391" s="16" t="str">
        <f>IFERROR(VLOOKUP($P391,'Kredieten productgroepen functi'!$C:$M,11,FALSE),"n.v.t.")</f>
        <v>Algemeen bestuur</v>
      </c>
      <c r="AT391" s="16" t="str">
        <f t="shared" si="23"/>
        <v>Lasten</v>
      </c>
      <c r="AU391" s="16" t="str">
        <f>IFERROR(VLOOKUP($R391,Kostensoorten!$C:$J,7,FALSE),"n.v.t.")</f>
        <v>2.3.1</v>
      </c>
      <c r="AV391" s="16" t="str">
        <f>IFERROR(VLOOKUP($R391,Kostensoorten!$C:$J,8,FALSE),"n.v.t.")</f>
        <v>Aankopen niet duurzame goedere</v>
      </c>
    </row>
    <row r="392" spans="1:48">
      <c r="A392" s="16" t="s">
        <v>39</v>
      </c>
      <c r="B392" s="16" t="s">
        <v>39</v>
      </c>
      <c r="C392" s="16" t="s">
        <v>39</v>
      </c>
      <c r="D392" s="16" t="s">
        <v>39</v>
      </c>
      <c r="E392" s="16" t="s">
        <v>39</v>
      </c>
      <c r="F392" s="2" t="s">
        <v>9134</v>
      </c>
      <c r="G392" s="2" t="s">
        <v>39</v>
      </c>
      <c r="H392" s="2" t="s">
        <v>39</v>
      </c>
      <c r="I392" s="18">
        <v>237.18</v>
      </c>
      <c r="J392" s="16" t="s">
        <v>39</v>
      </c>
      <c r="K392" s="16" t="s">
        <v>39</v>
      </c>
      <c r="L392" s="16" t="s">
        <v>39</v>
      </c>
      <c r="M392" s="16" t="s">
        <v>39</v>
      </c>
      <c r="N392" s="16" t="s">
        <v>39</v>
      </c>
      <c r="O392" s="16" t="s">
        <v>39</v>
      </c>
      <c r="P392" s="16" t="str">
        <f t="shared" si="21"/>
        <v>616110</v>
      </c>
      <c r="Q392" s="16" t="str">
        <f>IFERROR(VLOOKUP($P392,'Kredieten productgroepen functi'!$C:$M,2,FALSE),"n.v.t.")</f>
        <v>Intensiveren contacten Duitsland</v>
      </c>
      <c r="R392" s="16" t="str">
        <f t="shared" si="22"/>
        <v>423154</v>
      </c>
      <c r="S392" s="16" t="str">
        <f>IFERROR(VLOOKUP($R392,Kostensoorten!$C:$J,2,FALSE),"n.v.t.")</f>
        <v>Verblijfkosten werkzaamehden elders</v>
      </c>
      <c r="T392" s="16" t="s">
        <v>39</v>
      </c>
      <c r="U392" s="16" t="s">
        <v>39</v>
      </c>
      <c r="V392" s="16" t="s">
        <v>39</v>
      </c>
      <c r="W392" s="16" t="s">
        <v>39</v>
      </c>
      <c r="X392" s="16" t="s">
        <v>39</v>
      </c>
      <c r="Y392" s="16" t="s">
        <v>39</v>
      </c>
      <c r="Z392" s="16" t="s">
        <v>39</v>
      </c>
      <c r="AA392" s="16" t="s">
        <v>39</v>
      </c>
      <c r="AB392" s="16" t="s">
        <v>39</v>
      </c>
      <c r="AC392" s="16" t="s">
        <v>39</v>
      </c>
      <c r="AD392" s="16" t="s">
        <v>39</v>
      </c>
      <c r="AE392" s="16" t="s">
        <v>39</v>
      </c>
      <c r="AF392" s="16" t="s">
        <v>39</v>
      </c>
      <c r="AG392" s="16" t="s">
        <v>39</v>
      </c>
      <c r="AH392" s="16" t="s">
        <v>39</v>
      </c>
      <c r="AI392" s="16" t="s">
        <v>39</v>
      </c>
      <c r="AJ392" s="16" t="s">
        <v>39</v>
      </c>
      <c r="AL392" s="16" t="s">
        <v>39</v>
      </c>
      <c r="AM392" s="16" t="s">
        <v>39</v>
      </c>
      <c r="AN392" s="16" t="str">
        <f>IFERROR(VLOOKUP($P392,'Kredieten productgroepen functi'!$C:$M,6,FALSE),"n.v.t.")</f>
        <v>1601</v>
      </c>
      <c r="AO392" s="16" t="str">
        <f>IFERROR(VLOOKUP($P392,'Kredieten productgroepen functi'!$C:$M,7,FALSE),"n.v.t.")</f>
        <v>Bestuurlijke samenwerking</v>
      </c>
      <c r="AP392" s="16" t="str">
        <f>IFERROR(VLOOKUP($P392,'Kredieten productgroepen functi'!$C:$M,8,FALSE),"n.v.t.")</f>
        <v>16</v>
      </c>
      <c r="AQ392" s="16" t="str">
        <f>IFERROR(VLOOKUP($P392,'Kredieten productgroepen functi'!$C:$M,9,FALSE),"n.v.t.")</f>
        <v>Overige zaken betreffende algemeen bestuur</v>
      </c>
      <c r="AR392" s="16" t="str">
        <f>IFERROR(VLOOKUP($P392,'Kredieten productgroepen functi'!$C:$M,10,FALSE),"n.v.t.")</f>
        <v>1</v>
      </c>
      <c r="AS392" s="16" t="str">
        <f>IFERROR(VLOOKUP($P392,'Kredieten productgroepen functi'!$C:$M,11,FALSE),"n.v.t.")</f>
        <v>Algemeen bestuur</v>
      </c>
      <c r="AT392" s="16" t="str">
        <f t="shared" si="23"/>
        <v>Lasten</v>
      </c>
      <c r="AU392" s="16" t="str">
        <f>IFERROR(VLOOKUP($R392,Kostensoorten!$C:$J,7,FALSE),"n.v.t.")</f>
        <v>2.3.1</v>
      </c>
      <c r="AV392" s="16" t="str">
        <f>IFERROR(VLOOKUP($R392,Kostensoorten!$C:$J,8,FALSE),"n.v.t.")</f>
        <v>Aankopen niet duurzame goedere</v>
      </c>
    </row>
    <row r="393" spans="1:48">
      <c r="A393" s="16" t="s">
        <v>39</v>
      </c>
      <c r="B393" s="16" t="s">
        <v>39</v>
      </c>
      <c r="C393" s="16" t="s">
        <v>39</v>
      </c>
      <c r="D393" s="16" t="s">
        <v>39</v>
      </c>
      <c r="E393" s="16" t="s">
        <v>39</v>
      </c>
      <c r="F393" s="2" t="s">
        <v>9135</v>
      </c>
      <c r="G393" s="2" t="s">
        <v>39</v>
      </c>
      <c r="H393" s="2" t="s">
        <v>39</v>
      </c>
      <c r="I393" s="18">
        <v>389.15</v>
      </c>
      <c r="J393" s="16" t="s">
        <v>39</v>
      </c>
      <c r="K393" s="16" t="s">
        <v>39</v>
      </c>
      <c r="L393" s="16" t="s">
        <v>39</v>
      </c>
      <c r="M393" s="16" t="s">
        <v>39</v>
      </c>
      <c r="N393" s="16" t="s">
        <v>39</v>
      </c>
      <c r="O393" s="16" t="s">
        <v>39</v>
      </c>
      <c r="P393" s="16" t="str">
        <f t="shared" si="21"/>
        <v>616110</v>
      </c>
      <c r="Q393" s="16" t="str">
        <f>IFERROR(VLOOKUP($P393,'Kredieten productgroepen functi'!$C:$M,2,FALSE),"n.v.t.")</f>
        <v>Intensiveren contacten Duitsland</v>
      </c>
      <c r="R393" s="16" t="str">
        <f t="shared" si="22"/>
        <v>423168</v>
      </c>
      <c r="S393" s="16" t="str">
        <f>IFERROR(VLOOKUP($R393,Kostensoorten!$C:$J,2,FALSE),"n.v.t.")</f>
        <v>Info bijeenk, voorl. avonden e.d.</v>
      </c>
      <c r="T393" s="16" t="s">
        <v>39</v>
      </c>
      <c r="U393" s="16" t="s">
        <v>39</v>
      </c>
      <c r="V393" s="16" t="s">
        <v>39</v>
      </c>
      <c r="W393" s="16" t="s">
        <v>39</v>
      </c>
      <c r="X393" s="16" t="s">
        <v>39</v>
      </c>
      <c r="Y393" s="16" t="s">
        <v>39</v>
      </c>
      <c r="Z393" s="16" t="s">
        <v>39</v>
      </c>
      <c r="AA393" s="16" t="s">
        <v>39</v>
      </c>
      <c r="AB393" s="16" t="s">
        <v>39</v>
      </c>
      <c r="AC393" s="16" t="s">
        <v>39</v>
      </c>
      <c r="AD393" s="16" t="s">
        <v>39</v>
      </c>
      <c r="AE393" s="16" t="s">
        <v>39</v>
      </c>
      <c r="AF393" s="16" t="s">
        <v>39</v>
      </c>
      <c r="AG393" s="16" t="s">
        <v>39</v>
      </c>
      <c r="AH393" s="16" t="s">
        <v>39</v>
      </c>
      <c r="AI393" s="16" t="s">
        <v>39</v>
      </c>
      <c r="AJ393" s="16" t="s">
        <v>39</v>
      </c>
      <c r="AL393" s="16" t="s">
        <v>39</v>
      </c>
      <c r="AM393" s="16" t="s">
        <v>39</v>
      </c>
      <c r="AN393" s="16" t="str">
        <f>IFERROR(VLOOKUP($P393,'Kredieten productgroepen functi'!$C:$M,6,FALSE),"n.v.t.")</f>
        <v>1601</v>
      </c>
      <c r="AO393" s="16" t="str">
        <f>IFERROR(VLOOKUP($P393,'Kredieten productgroepen functi'!$C:$M,7,FALSE),"n.v.t.")</f>
        <v>Bestuurlijke samenwerking</v>
      </c>
      <c r="AP393" s="16" t="str">
        <f>IFERROR(VLOOKUP($P393,'Kredieten productgroepen functi'!$C:$M,8,FALSE),"n.v.t.")</f>
        <v>16</v>
      </c>
      <c r="AQ393" s="16" t="str">
        <f>IFERROR(VLOOKUP($P393,'Kredieten productgroepen functi'!$C:$M,9,FALSE),"n.v.t.")</f>
        <v>Overige zaken betreffende algemeen bestuur</v>
      </c>
      <c r="AR393" s="16" t="str">
        <f>IFERROR(VLOOKUP($P393,'Kredieten productgroepen functi'!$C:$M,10,FALSE),"n.v.t.")</f>
        <v>1</v>
      </c>
      <c r="AS393" s="16" t="str">
        <f>IFERROR(VLOOKUP($P393,'Kredieten productgroepen functi'!$C:$M,11,FALSE),"n.v.t.")</f>
        <v>Algemeen bestuur</v>
      </c>
      <c r="AT393" s="16" t="str">
        <f t="shared" si="23"/>
        <v>Lasten</v>
      </c>
      <c r="AU393" s="16" t="str">
        <f>IFERROR(VLOOKUP($R393,Kostensoorten!$C:$J,7,FALSE),"n.v.t.")</f>
        <v>2.3.1</v>
      </c>
      <c r="AV393" s="16" t="str">
        <f>IFERROR(VLOOKUP($R393,Kostensoorten!$C:$J,8,FALSE),"n.v.t.")</f>
        <v>Aankopen niet duurzame goedere</v>
      </c>
    </row>
    <row r="394" spans="1:48">
      <c r="A394" s="16" t="s">
        <v>39</v>
      </c>
      <c r="B394" s="16" t="s">
        <v>39</v>
      </c>
      <c r="C394" s="16" t="s">
        <v>39</v>
      </c>
      <c r="D394" s="16" t="s">
        <v>39</v>
      </c>
      <c r="E394" s="16" t="s">
        <v>39</v>
      </c>
      <c r="F394" s="2" t="s">
        <v>7455</v>
      </c>
      <c r="G394" s="2" t="s">
        <v>39</v>
      </c>
      <c r="H394" s="2" t="s">
        <v>39</v>
      </c>
      <c r="I394" s="18">
        <v>282.14</v>
      </c>
      <c r="J394" s="16" t="s">
        <v>39</v>
      </c>
      <c r="K394" s="16" t="s">
        <v>39</v>
      </c>
      <c r="L394" s="16" t="s">
        <v>39</v>
      </c>
      <c r="M394" s="16" t="s">
        <v>39</v>
      </c>
      <c r="N394" s="16" t="s">
        <v>39</v>
      </c>
      <c r="O394" s="16" t="s">
        <v>39</v>
      </c>
      <c r="P394" s="16" t="str">
        <f t="shared" si="21"/>
        <v>616110</v>
      </c>
      <c r="Q394" s="16" t="str">
        <f>IFERROR(VLOOKUP($P394,'Kredieten productgroepen functi'!$C:$M,2,FALSE),"n.v.t.")</f>
        <v>Intensiveren contacten Duitsland</v>
      </c>
      <c r="R394" s="16" t="str">
        <f t="shared" si="22"/>
        <v>423170</v>
      </c>
      <c r="S394" s="16" t="str">
        <f>IFERROR(VLOOKUP($R394,Kostensoorten!$C:$J,2,FALSE),"n.v.t.")</f>
        <v>Werklunch/diner zakelijke relaties</v>
      </c>
      <c r="T394" s="16" t="s">
        <v>39</v>
      </c>
      <c r="U394" s="16" t="s">
        <v>39</v>
      </c>
      <c r="V394" s="16" t="s">
        <v>39</v>
      </c>
      <c r="W394" s="16" t="s">
        <v>39</v>
      </c>
      <c r="X394" s="16" t="s">
        <v>39</v>
      </c>
      <c r="Y394" s="16" t="s">
        <v>39</v>
      </c>
      <c r="Z394" s="16" t="s">
        <v>39</v>
      </c>
      <c r="AA394" s="16" t="s">
        <v>39</v>
      </c>
      <c r="AB394" s="16" t="s">
        <v>39</v>
      </c>
      <c r="AC394" s="16" t="s">
        <v>39</v>
      </c>
      <c r="AD394" s="16" t="s">
        <v>39</v>
      </c>
      <c r="AE394" s="16" t="s">
        <v>39</v>
      </c>
      <c r="AF394" s="16" t="s">
        <v>39</v>
      </c>
      <c r="AG394" s="16" t="s">
        <v>39</v>
      </c>
      <c r="AH394" s="16" t="s">
        <v>39</v>
      </c>
      <c r="AI394" s="16" t="s">
        <v>39</v>
      </c>
      <c r="AJ394" s="16" t="s">
        <v>39</v>
      </c>
      <c r="AL394" s="16" t="s">
        <v>39</v>
      </c>
      <c r="AM394" s="16" t="s">
        <v>39</v>
      </c>
      <c r="AN394" s="16" t="str">
        <f>IFERROR(VLOOKUP($P394,'Kredieten productgroepen functi'!$C:$M,6,FALSE),"n.v.t.")</f>
        <v>1601</v>
      </c>
      <c r="AO394" s="16" t="str">
        <f>IFERROR(VLOOKUP($P394,'Kredieten productgroepen functi'!$C:$M,7,FALSE),"n.v.t.")</f>
        <v>Bestuurlijke samenwerking</v>
      </c>
      <c r="AP394" s="16" t="str">
        <f>IFERROR(VLOOKUP($P394,'Kredieten productgroepen functi'!$C:$M,8,FALSE),"n.v.t.")</f>
        <v>16</v>
      </c>
      <c r="AQ394" s="16" t="str">
        <f>IFERROR(VLOOKUP($P394,'Kredieten productgroepen functi'!$C:$M,9,FALSE),"n.v.t.")</f>
        <v>Overige zaken betreffende algemeen bestuur</v>
      </c>
      <c r="AR394" s="16" t="str">
        <f>IFERROR(VLOOKUP($P394,'Kredieten productgroepen functi'!$C:$M,10,FALSE),"n.v.t.")</f>
        <v>1</v>
      </c>
      <c r="AS394" s="16" t="str">
        <f>IFERROR(VLOOKUP($P394,'Kredieten productgroepen functi'!$C:$M,11,FALSE),"n.v.t.")</f>
        <v>Algemeen bestuur</v>
      </c>
      <c r="AT394" s="16" t="str">
        <f t="shared" si="23"/>
        <v>Lasten</v>
      </c>
      <c r="AU394" s="16" t="str">
        <f>IFERROR(VLOOKUP($R394,Kostensoorten!$C:$J,7,FALSE),"n.v.t.")</f>
        <v>2.3.1</v>
      </c>
      <c r="AV394" s="16" t="str">
        <f>IFERROR(VLOOKUP($R394,Kostensoorten!$C:$J,8,FALSE),"n.v.t.")</f>
        <v>Aankopen niet duurzame goedere</v>
      </c>
    </row>
    <row r="395" spans="1:48">
      <c r="A395" s="16" t="s">
        <v>39</v>
      </c>
      <c r="B395" s="16" t="s">
        <v>39</v>
      </c>
      <c r="C395" s="16" t="s">
        <v>39</v>
      </c>
      <c r="D395" s="16" t="s">
        <v>39</v>
      </c>
      <c r="E395" s="16" t="s">
        <v>39</v>
      </c>
      <c r="F395" s="2" t="s">
        <v>9136</v>
      </c>
      <c r="G395" s="2" t="s">
        <v>39</v>
      </c>
      <c r="H395" s="2" t="s">
        <v>39</v>
      </c>
      <c r="I395" s="18">
        <v>742.6</v>
      </c>
      <c r="J395" s="16" t="s">
        <v>39</v>
      </c>
      <c r="K395" s="16" t="s">
        <v>39</v>
      </c>
      <c r="L395" s="16" t="s">
        <v>39</v>
      </c>
      <c r="M395" s="16" t="s">
        <v>39</v>
      </c>
      <c r="N395" s="16" t="s">
        <v>39</v>
      </c>
      <c r="O395" s="16" t="s">
        <v>39</v>
      </c>
      <c r="P395" s="16" t="str">
        <f t="shared" si="21"/>
        <v>616110</v>
      </c>
      <c r="Q395" s="16" t="str">
        <f>IFERROR(VLOOKUP($P395,'Kredieten productgroepen functi'!$C:$M,2,FALSE),"n.v.t.")</f>
        <v>Intensiveren contacten Duitsland</v>
      </c>
      <c r="R395" s="16" t="str">
        <f t="shared" si="22"/>
        <v>423178</v>
      </c>
      <c r="S395" s="16" t="str">
        <f>IFERROR(VLOOKUP($R395,Kostensoorten!$C:$J,2,FALSE),"n.v.t.")</f>
        <v>Consumpties op werkplek</v>
      </c>
      <c r="T395" s="16" t="s">
        <v>39</v>
      </c>
      <c r="U395" s="16" t="s">
        <v>39</v>
      </c>
      <c r="V395" s="16" t="s">
        <v>39</v>
      </c>
      <c r="W395" s="16" t="s">
        <v>39</v>
      </c>
      <c r="X395" s="16" t="s">
        <v>39</v>
      </c>
      <c r="Y395" s="16" t="s">
        <v>39</v>
      </c>
      <c r="Z395" s="16" t="s">
        <v>39</v>
      </c>
      <c r="AA395" s="16" t="s">
        <v>39</v>
      </c>
      <c r="AB395" s="16" t="s">
        <v>39</v>
      </c>
      <c r="AC395" s="16" t="s">
        <v>39</v>
      </c>
      <c r="AD395" s="16" t="s">
        <v>39</v>
      </c>
      <c r="AE395" s="16" t="s">
        <v>39</v>
      </c>
      <c r="AF395" s="16" t="s">
        <v>39</v>
      </c>
      <c r="AG395" s="16" t="s">
        <v>39</v>
      </c>
      <c r="AH395" s="16" t="s">
        <v>39</v>
      </c>
      <c r="AI395" s="16" t="s">
        <v>39</v>
      </c>
      <c r="AJ395" s="16" t="s">
        <v>39</v>
      </c>
      <c r="AL395" s="16" t="s">
        <v>39</v>
      </c>
      <c r="AM395" s="16" t="s">
        <v>39</v>
      </c>
      <c r="AN395" s="16" t="str">
        <f>IFERROR(VLOOKUP($P395,'Kredieten productgroepen functi'!$C:$M,6,FALSE),"n.v.t.")</f>
        <v>1601</v>
      </c>
      <c r="AO395" s="16" t="str">
        <f>IFERROR(VLOOKUP($P395,'Kredieten productgroepen functi'!$C:$M,7,FALSE),"n.v.t.")</f>
        <v>Bestuurlijke samenwerking</v>
      </c>
      <c r="AP395" s="16" t="str">
        <f>IFERROR(VLOOKUP($P395,'Kredieten productgroepen functi'!$C:$M,8,FALSE),"n.v.t.")</f>
        <v>16</v>
      </c>
      <c r="AQ395" s="16" t="str">
        <f>IFERROR(VLOOKUP($P395,'Kredieten productgroepen functi'!$C:$M,9,FALSE),"n.v.t.")</f>
        <v>Overige zaken betreffende algemeen bestuur</v>
      </c>
      <c r="AR395" s="16" t="str">
        <f>IFERROR(VLOOKUP($P395,'Kredieten productgroepen functi'!$C:$M,10,FALSE),"n.v.t.")</f>
        <v>1</v>
      </c>
      <c r="AS395" s="16" t="str">
        <f>IFERROR(VLOOKUP($P395,'Kredieten productgroepen functi'!$C:$M,11,FALSE),"n.v.t.")</f>
        <v>Algemeen bestuur</v>
      </c>
      <c r="AT395" s="16" t="str">
        <f t="shared" si="23"/>
        <v>Lasten</v>
      </c>
      <c r="AU395" s="16" t="str">
        <f>IFERROR(VLOOKUP($R395,Kostensoorten!$C:$J,7,FALSE),"n.v.t.")</f>
        <v>2.3.1</v>
      </c>
      <c r="AV395" s="16" t="str">
        <f>IFERROR(VLOOKUP($R395,Kostensoorten!$C:$J,8,FALSE),"n.v.t.")</f>
        <v>Aankopen niet duurzame goedere</v>
      </c>
    </row>
    <row r="396" spans="1:48">
      <c r="A396" s="16" t="s">
        <v>39</v>
      </c>
      <c r="B396" s="16" t="s">
        <v>39</v>
      </c>
      <c r="C396" s="16" t="s">
        <v>39</v>
      </c>
      <c r="D396" s="16" t="s">
        <v>39</v>
      </c>
      <c r="E396" s="16" t="s">
        <v>39</v>
      </c>
      <c r="F396" s="2" t="s">
        <v>7863</v>
      </c>
      <c r="G396" s="2" t="s">
        <v>39</v>
      </c>
      <c r="H396" s="2" t="s">
        <v>39</v>
      </c>
      <c r="I396" s="18">
        <v>0</v>
      </c>
      <c r="J396" s="16" t="s">
        <v>39</v>
      </c>
      <c r="K396" s="16" t="s">
        <v>39</v>
      </c>
      <c r="L396" s="16" t="s">
        <v>39</v>
      </c>
      <c r="M396" s="16" t="s">
        <v>39</v>
      </c>
      <c r="N396" s="16" t="s">
        <v>39</v>
      </c>
      <c r="O396" s="16" t="s">
        <v>39</v>
      </c>
      <c r="P396" s="16" t="str">
        <f t="shared" si="21"/>
        <v>616110</v>
      </c>
      <c r="Q396" s="16" t="str">
        <f>IFERROR(VLOOKUP($P396,'Kredieten productgroepen functi'!$C:$M,2,FALSE),"n.v.t.")</f>
        <v>Intensiveren contacten Duitsland</v>
      </c>
      <c r="R396" s="16" t="str">
        <f t="shared" si="22"/>
        <v>840120</v>
      </c>
      <c r="S396" s="16" t="str">
        <f>IFERROR(VLOOKUP($R396,Kostensoorten!$C:$J,2,FALSE),"n.v.t.")</f>
        <v>Inkomensoverdracht provincies</v>
      </c>
      <c r="T396" s="16" t="s">
        <v>39</v>
      </c>
      <c r="U396" s="16" t="s">
        <v>39</v>
      </c>
      <c r="V396" s="16" t="s">
        <v>39</v>
      </c>
      <c r="W396" s="16" t="s">
        <v>39</v>
      </c>
      <c r="X396" s="16" t="s">
        <v>39</v>
      </c>
      <c r="Y396" s="16" t="s">
        <v>39</v>
      </c>
      <c r="Z396" s="16" t="s">
        <v>39</v>
      </c>
      <c r="AA396" s="16" t="s">
        <v>39</v>
      </c>
      <c r="AB396" s="16" t="s">
        <v>39</v>
      </c>
      <c r="AC396" s="16" t="s">
        <v>39</v>
      </c>
      <c r="AD396" s="16" t="s">
        <v>39</v>
      </c>
      <c r="AE396" s="16" t="s">
        <v>39</v>
      </c>
      <c r="AF396" s="16" t="s">
        <v>39</v>
      </c>
      <c r="AG396" s="16" t="s">
        <v>39</v>
      </c>
      <c r="AH396" s="16" t="s">
        <v>39</v>
      </c>
      <c r="AI396" s="16" t="s">
        <v>39</v>
      </c>
      <c r="AJ396" s="16" t="s">
        <v>39</v>
      </c>
      <c r="AL396" s="16" t="s">
        <v>39</v>
      </c>
      <c r="AM396" s="16" t="s">
        <v>39</v>
      </c>
      <c r="AN396" s="16" t="str">
        <f>IFERROR(VLOOKUP($P396,'Kredieten productgroepen functi'!$C:$M,6,FALSE),"n.v.t.")</f>
        <v>1601</v>
      </c>
      <c r="AO396" s="16" t="str">
        <f>IFERROR(VLOOKUP($P396,'Kredieten productgroepen functi'!$C:$M,7,FALSE),"n.v.t.")</f>
        <v>Bestuurlijke samenwerking</v>
      </c>
      <c r="AP396" s="16" t="str">
        <f>IFERROR(VLOOKUP($P396,'Kredieten productgroepen functi'!$C:$M,8,FALSE),"n.v.t.")</f>
        <v>16</v>
      </c>
      <c r="AQ396" s="16" t="str">
        <f>IFERROR(VLOOKUP($P396,'Kredieten productgroepen functi'!$C:$M,9,FALSE),"n.v.t.")</f>
        <v>Overige zaken betreffende algemeen bestuur</v>
      </c>
      <c r="AR396" s="16" t="str">
        <f>IFERROR(VLOOKUP($P396,'Kredieten productgroepen functi'!$C:$M,10,FALSE),"n.v.t.")</f>
        <v>1</v>
      </c>
      <c r="AS396" s="16" t="str">
        <f>IFERROR(VLOOKUP($P396,'Kredieten productgroepen functi'!$C:$M,11,FALSE),"n.v.t.")</f>
        <v>Algemeen bestuur</v>
      </c>
      <c r="AT396" s="16" t="str">
        <f t="shared" si="23"/>
        <v>Baten</v>
      </c>
      <c r="AU396" s="16" t="str">
        <f>IFERROR(VLOOKUP($R396,Kostensoorten!$C:$J,7,FALSE),"n.v.t.")</f>
        <v>4.0.1</v>
      </c>
      <c r="AV396" s="16" t="str">
        <f>IFERROR(VLOOKUP($R396,Kostensoorten!$C:$J,8,FALSE),"n.v.t.")</f>
        <v>Inkomensoverdrachten van overh</v>
      </c>
    </row>
    <row r="397" spans="1:48">
      <c r="A397" s="16" t="s">
        <v>39</v>
      </c>
      <c r="B397" s="16" t="s">
        <v>39</v>
      </c>
      <c r="C397" s="16" t="s">
        <v>39</v>
      </c>
      <c r="D397" s="16" t="s">
        <v>39</v>
      </c>
      <c r="E397" s="16" t="s">
        <v>39</v>
      </c>
      <c r="F397" s="2" t="s">
        <v>9137</v>
      </c>
      <c r="G397" s="2" t="s">
        <v>39</v>
      </c>
      <c r="H397" s="2" t="s">
        <v>39</v>
      </c>
      <c r="I397" s="18">
        <v>8019</v>
      </c>
      <c r="J397" s="16" t="s">
        <v>39</v>
      </c>
      <c r="K397" s="16" t="s">
        <v>39</v>
      </c>
      <c r="L397" s="16" t="s">
        <v>39</v>
      </c>
      <c r="M397" s="16" t="s">
        <v>39</v>
      </c>
      <c r="N397" s="16" t="s">
        <v>39</v>
      </c>
      <c r="O397" s="16" t="s">
        <v>39</v>
      </c>
      <c r="P397" s="16" t="str">
        <f t="shared" si="21"/>
        <v>616111</v>
      </c>
      <c r="Q397" s="16" t="str">
        <f>IFERROR(VLOOKUP($P397,'Kredieten productgroepen functi'!$C:$M,2,FALSE),"n.v.t.")</f>
        <v>Noordelijke samenw./public affairs</v>
      </c>
      <c r="R397" s="16" t="str">
        <f t="shared" si="22"/>
        <v>423070</v>
      </c>
      <c r="S397" s="16" t="str">
        <f>IFERROR(VLOOKUP($R397,Kostensoorten!$C:$J,2,FALSE),"n.v.t.")</f>
        <v>Huren</v>
      </c>
      <c r="T397" s="16" t="s">
        <v>39</v>
      </c>
      <c r="U397" s="16" t="s">
        <v>39</v>
      </c>
      <c r="V397" s="16" t="s">
        <v>39</v>
      </c>
      <c r="W397" s="16" t="s">
        <v>39</v>
      </c>
      <c r="X397" s="16" t="s">
        <v>39</v>
      </c>
      <c r="Y397" s="16" t="s">
        <v>39</v>
      </c>
      <c r="Z397" s="16" t="s">
        <v>39</v>
      </c>
      <c r="AA397" s="16" t="s">
        <v>39</v>
      </c>
      <c r="AB397" s="16" t="s">
        <v>39</v>
      </c>
      <c r="AC397" s="16" t="s">
        <v>39</v>
      </c>
      <c r="AD397" s="16" t="s">
        <v>39</v>
      </c>
      <c r="AE397" s="16" t="s">
        <v>39</v>
      </c>
      <c r="AF397" s="16" t="s">
        <v>39</v>
      </c>
      <c r="AG397" s="16" t="s">
        <v>39</v>
      </c>
      <c r="AH397" s="16" t="s">
        <v>39</v>
      </c>
      <c r="AI397" s="16" t="s">
        <v>39</v>
      </c>
      <c r="AJ397" s="16" t="s">
        <v>39</v>
      </c>
      <c r="AL397" s="16" t="s">
        <v>39</v>
      </c>
      <c r="AM397" s="16" t="s">
        <v>39</v>
      </c>
      <c r="AN397" s="16" t="str">
        <f>IFERROR(VLOOKUP($P397,'Kredieten productgroepen functi'!$C:$M,6,FALSE),"n.v.t.")</f>
        <v>1601</v>
      </c>
      <c r="AO397" s="16" t="str">
        <f>IFERROR(VLOOKUP($P397,'Kredieten productgroepen functi'!$C:$M,7,FALSE),"n.v.t.")</f>
        <v>Bestuurlijke samenwerking</v>
      </c>
      <c r="AP397" s="16" t="str">
        <f>IFERROR(VLOOKUP($P397,'Kredieten productgroepen functi'!$C:$M,8,FALSE),"n.v.t.")</f>
        <v>16</v>
      </c>
      <c r="AQ397" s="16" t="str">
        <f>IFERROR(VLOOKUP($P397,'Kredieten productgroepen functi'!$C:$M,9,FALSE),"n.v.t.")</f>
        <v>Overige zaken betreffende algemeen bestuur</v>
      </c>
      <c r="AR397" s="16" t="str">
        <f>IFERROR(VLOOKUP($P397,'Kredieten productgroepen functi'!$C:$M,10,FALSE),"n.v.t.")</f>
        <v>1</v>
      </c>
      <c r="AS397" s="16" t="str">
        <f>IFERROR(VLOOKUP($P397,'Kredieten productgroepen functi'!$C:$M,11,FALSE),"n.v.t.")</f>
        <v>Algemeen bestuur</v>
      </c>
      <c r="AT397" s="16" t="str">
        <f t="shared" si="23"/>
        <v>Lasten</v>
      </c>
      <c r="AU397" s="16" t="str">
        <f>IFERROR(VLOOKUP($R397,Kostensoorten!$C:$J,7,FALSE),"n.v.t.")</f>
        <v>2.3.1</v>
      </c>
      <c r="AV397" s="16" t="str">
        <f>IFERROR(VLOOKUP($R397,Kostensoorten!$C:$J,8,FALSE),"n.v.t.")</f>
        <v>Aankopen niet duurzame goedere</v>
      </c>
    </row>
    <row r="398" spans="1:48">
      <c r="A398" s="16" t="s">
        <v>39</v>
      </c>
      <c r="B398" s="16" t="s">
        <v>39</v>
      </c>
      <c r="C398" s="16" t="s">
        <v>39</v>
      </c>
      <c r="D398" s="16" t="s">
        <v>39</v>
      </c>
      <c r="E398" s="16" t="s">
        <v>39</v>
      </c>
      <c r="F398" s="2" t="s">
        <v>9138</v>
      </c>
      <c r="G398" s="2" t="s">
        <v>39</v>
      </c>
      <c r="H398" s="2" t="s">
        <v>39</v>
      </c>
      <c r="I398" s="18">
        <v>16087.31</v>
      </c>
      <c r="J398" s="16" t="s">
        <v>39</v>
      </c>
      <c r="K398" s="16" t="s">
        <v>39</v>
      </c>
      <c r="L398" s="16" t="s">
        <v>39</v>
      </c>
      <c r="M398" s="16" t="s">
        <v>39</v>
      </c>
      <c r="N398" s="16" t="s">
        <v>39</v>
      </c>
      <c r="O398" s="16" t="s">
        <v>39</v>
      </c>
      <c r="P398" s="16" t="str">
        <f t="shared" si="21"/>
        <v>616111</v>
      </c>
      <c r="Q398" s="16" t="str">
        <f>IFERROR(VLOOKUP($P398,'Kredieten productgroepen functi'!$C:$M,2,FALSE),"n.v.t.")</f>
        <v>Noordelijke samenw./public affairs</v>
      </c>
      <c r="R398" s="16" t="str">
        <f t="shared" si="22"/>
        <v>423132</v>
      </c>
      <c r="S398" s="16" t="str">
        <f>IFERROR(VLOOKUP($R398,Kostensoorten!$C:$J,2,FALSE),"n.v.t.")</f>
        <v>Adviesdiensten door derden</v>
      </c>
      <c r="T398" s="16" t="s">
        <v>39</v>
      </c>
      <c r="U398" s="16" t="s">
        <v>39</v>
      </c>
      <c r="V398" s="16" t="s">
        <v>39</v>
      </c>
      <c r="W398" s="16" t="s">
        <v>39</v>
      </c>
      <c r="X398" s="16" t="s">
        <v>39</v>
      </c>
      <c r="Y398" s="16" t="s">
        <v>39</v>
      </c>
      <c r="Z398" s="16" t="s">
        <v>39</v>
      </c>
      <c r="AA398" s="16" t="s">
        <v>39</v>
      </c>
      <c r="AB398" s="16" t="s">
        <v>39</v>
      </c>
      <c r="AC398" s="16" t="s">
        <v>39</v>
      </c>
      <c r="AD398" s="16" t="s">
        <v>39</v>
      </c>
      <c r="AE398" s="16" t="s">
        <v>39</v>
      </c>
      <c r="AF398" s="16" t="s">
        <v>39</v>
      </c>
      <c r="AG398" s="16" t="s">
        <v>39</v>
      </c>
      <c r="AH398" s="16" t="s">
        <v>39</v>
      </c>
      <c r="AI398" s="16" t="s">
        <v>39</v>
      </c>
      <c r="AJ398" s="16" t="s">
        <v>39</v>
      </c>
      <c r="AL398" s="16" t="s">
        <v>39</v>
      </c>
      <c r="AM398" s="16" t="s">
        <v>39</v>
      </c>
      <c r="AN398" s="16" t="str">
        <f>IFERROR(VLOOKUP($P398,'Kredieten productgroepen functi'!$C:$M,6,FALSE),"n.v.t.")</f>
        <v>1601</v>
      </c>
      <c r="AO398" s="16" t="str">
        <f>IFERROR(VLOOKUP($P398,'Kredieten productgroepen functi'!$C:$M,7,FALSE),"n.v.t.")</f>
        <v>Bestuurlijke samenwerking</v>
      </c>
      <c r="AP398" s="16" t="str">
        <f>IFERROR(VLOOKUP($P398,'Kredieten productgroepen functi'!$C:$M,8,FALSE),"n.v.t.")</f>
        <v>16</v>
      </c>
      <c r="AQ398" s="16" t="str">
        <f>IFERROR(VLOOKUP($P398,'Kredieten productgroepen functi'!$C:$M,9,FALSE),"n.v.t.")</f>
        <v>Overige zaken betreffende algemeen bestuur</v>
      </c>
      <c r="AR398" s="16" t="str">
        <f>IFERROR(VLOOKUP($P398,'Kredieten productgroepen functi'!$C:$M,10,FALSE),"n.v.t.")</f>
        <v>1</v>
      </c>
      <c r="AS398" s="16" t="str">
        <f>IFERROR(VLOOKUP($P398,'Kredieten productgroepen functi'!$C:$M,11,FALSE),"n.v.t.")</f>
        <v>Algemeen bestuur</v>
      </c>
      <c r="AT398" s="16" t="str">
        <f t="shared" si="23"/>
        <v>Lasten</v>
      </c>
      <c r="AU398" s="16" t="str">
        <f>IFERROR(VLOOKUP($R398,Kostensoorten!$C:$J,7,FALSE),"n.v.t.")</f>
        <v>2.3.1</v>
      </c>
      <c r="AV398" s="16" t="str">
        <f>IFERROR(VLOOKUP($R398,Kostensoorten!$C:$J,8,FALSE),"n.v.t.")</f>
        <v>Aankopen niet duurzame goedere</v>
      </c>
    </row>
    <row r="399" spans="1:48">
      <c r="A399" s="16" t="s">
        <v>39</v>
      </c>
      <c r="B399" s="16" t="s">
        <v>39</v>
      </c>
      <c r="C399" s="16" t="s">
        <v>39</v>
      </c>
      <c r="D399" s="16" t="s">
        <v>39</v>
      </c>
      <c r="E399" s="16" t="s">
        <v>39</v>
      </c>
      <c r="F399" s="2" t="s">
        <v>9139</v>
      </c>
      <c r="G399" s="2" t="s">
        <v>39</v>
      </c>
      <c r="H399" s="2" t="s">
        <v>39</v>
      </c>
      <c r="I399" s="18">
        <v>-197.77</v>
      </c>
      <c r="J399" s="16" t="s">
        <v>39</v>
      </c>
      <c r="K399" s="16" t="s">
        <v>39</v>
      </c>
      <c r="L399" s="16" t="s">
        <v>39</v>
      </c>
      <c r="M399" s="16" t="s">
        <v>39</v>
      </c>
      <c r="N399" s="16" t="s">
        <v>39</v>
      </c>
      <c r="O399" s="16" t="s">
        <v>39</v>
      </c>
      <c r="P399" s="16" t="str">
        <f t="shared" si="21"/>
        <v>616111</v>
      </c>
      <c r="Q399" s="16" t="str">
        <f>IFERROR(VLOOKUP($P399,'Kredieten productgroepen functi'!$C:$M,2,FALSE),"n.v.t.")</f>
        <v>Noordelijke samenw./public affairs</v>
      </c>
      <c r="R399" s="16" t="str">
        <f t="shared" si="22"/>
        <v>423134</v>
      </c>
      <c r="S399" s="16" t="str">
        <f>IFERROR(VLOOKUP($R399,Kostensoorten!$C:$J,2,FALSE),"n.v.t.")</f>
        <v>Studie en opleidingen</v>
      </c>
      <c r="T399" s="16" t="s">
        <v>39</v>
      </c>
      <c r="U399" s="16" t="s">
        <v>39</v>
      </c>
      <c r="V399" s="16" t="s">
        <v>39</v>
      </c>
      <c r="W399" s="16" t="s">
        <v>39</v>
      </c>
      <c r="X399" s="16" t="s">
        <v>39</v>
      </c>
      <c r="Y399" s="16" t="s">
        <v>39</v>
      </c>
      <c r="Z399" s="16" t="s">
        <v>39</v>
      </c>
      <c r="AA399" s="16" t="s">
        <v>39</v>
      </c>
      <c r="AB399" s="16" t="s">
        <v>39</v>
      </c>
      <c r="AC399" s="16" t="s">
        <v>39</v>
      </c>
      <c r="AD399" s="16" t="s">
        <v>39</v>
      </c>
      <c r="AE399" s="16" t="s">
        <v>39</v>
      </c>
      <c r="AF399" s="16" t="s">
        <v>39</v>
      </c>
      <c r="AG399" s="16" t="s">
        <v>39</v>
      </c>
      <c r="AH399" s="16" t="s">
        <v>39</v>
      </c>
      <c r="AI399" s="16" t="s">
        <v>39</v>
      </c>
      <c r="AJ399" s="16" t="s">
        <v>39</v>
      </c>
      <c r="AL399" s="16" t="s">
        <v>39</v>
      </c>
      <c r="AM399" s="16" t="s">
        <v>39</v>
      </c>
      <c r="AN399" s="16" t="str">
        <f>IFERROR(VLOOKUP($P399,'Kredieten productgroepen functi'!$C:$M,6,FALSE),"n.v.t.")</f>
        <v>1601</v>
      </c>
      <c r="AO399" s="16" t="str">
        <f>IFERROR(VLOOKUP($P399,'Kredieten productgroepen functi'!$C:$M,7,FALSE),"n.v.t.")</f>
        <v>Bestuurlijke samenwerking</v>
      </c>
      <c r="AP399" s="16" t="str">
        <f>IFERROR(VLOOKUP($P399,'Kredieten productgroepen functi'!$C:$M,8,FALSE),"n.v.t.")</f>
        <v>16</v>
      </c>
      <c r="AQ399" s="16" t="str">
        <f>IFERROR(VLOOKUP($P399,'Kredieten productgroepen functi'!$C:$M,9,FALSE),"n.v.t.")</f>
        <v>Overige zaken betreffende algemeen bestuur</v>
      </c>
      <c r="AR399" s="16" t="str">
        <f>IFERROR(VLOOKUP($P399,'Kredieten productgroepen functi'!$C:$M,10,FALSE),"n.v.t.")</f>
        <v>1</v>
      </c>
      <c r="AS399" s="16" t="str">
        <f>IFERROR(VLOOKUP($P399,'Kredieten productgroepen functi'!$C:$M,11,FALSE),"n.v.t.")</f>
        <v>Algemeen bestuur</v>
      </c>
      <c r="AT399" s="16" t="str">
        <f t="shared" si="23"/>
        <v>Lasten</v>
      </c>
      <c r="AU399" s="16" t="str">
        <f>IFERROR(VLOOKUP($R399,Kostensoorten!$C:$J,7,FALSE),"n.v.t.")</f>
        <v>2.3.1</v>
      </c>
      <c r="AV399" s="16" t="str">
        <f>IFERROR(VLOOKUP($R399,Kostensoorten!$C:$J,8,FALSE),"n.v.t.")</f>
        <v>Aankopen niet duurzame goedere</v>
      </c>
    </row>
    <row r="400" spans="1:48">
      <c r="A400" s="16" t="s">
        <v>39</v>
      </c>
      <c r="B400" s="16" t="s">
        <v>39</v>
      </c>
      <c r="C400" s="16" t="s">
        <v>39</v>
      </c>
      <c r="D400" s="16" t="s">
        <v>39</v>
      </c>
      <c r="E400" s="16" t="s">
        <v>39</v>
      </c>
      <c r="F400" s="2" t="s">
        <v>8558</v>
      </c>
      <c r="G400" s="2" t="s">
        <v>39</v>
      </c>
      <c r="H400" s="2" t="s">
        <v>39</v>
      </c>
      <c r="I400" s="18">
        <v>71628.62</v>
      </c>
      <c r="J400" s="16" t="s">
        <v>39</v>
      </c>
      <c r="K400" s="16" t="s">
        <v>39</v>
      </c>
      <c r="L400" s="16" t="s">
        <v>39</v>
      </c>
      <c r="M400" s="16" t="s">
        <v>39</v>
      </c>
      <c r="N400" s="16" t="s">
        <v>39</v>
      </c>
      <c r="O400" s="16" t="s">
        <v>39</v>
      </c>
      <c r="P400" s="16" t="str">
        <f t="shared" si="21"/>
        <v>616111</v>
      </c>
      <c r="Q400" s="16" t="str">
        <f>IFERROR(VLOOKUP($P400,'Kredieten productgroepen functi'!$C:$M,2,FALSE),"n.v.t.")</f>
        <v>Noordelijke samenw./public affairs</v>
      </c>
      <c r="R400" s="16" t="str">
        <f t="shared" si="22"/>
        <v>423139</v>
      </c>
      <c r="S400" s="16" t="str">
        <f>IFERROR(VLOOKUP($R400,Kostensoorten!$C:$J,2,FALSE),"n.v.t.")</f>
        <v>Overige diensten van derden</v>
      </c>
      <c r="T400" s="16" t="s">
        <v>39</v>
      </c>
      <c r="U400" s="16" t="s">
        <v>39</v>
      </c>
      <c r="V400" s="16" t="s">
        <v>39</v>
      </c>
      <c r="W400" s="16" t="s">
        <v>39</v>
      </c>
      <c r="X400" s="16" t="s">
        <v>39</v>
      </c>
      <c r="Y400" s="16" t="s">
        <v>39</v>
      </c>
      <c r="Z400" s="16" t="s">
        <v>39</v>
      </c>
      <c r="AA400" s="16" t="s">
        <v>39</v>
      </c>
      <c r="AB400" s="16" t="s">
        <v>39</v>
      </c>
      <c r="AC400" s="16" t="s">
        <v>39</v>
      </c>
      <c r="AD400" s="16" t="s">
        <v>39</v>
      </c>
      <c r="AE400" s="16" t="s">
        <v>39</v>
      </c>
      <c r="AF400" s="16" t="s">
        <v>39</v>
      </c>
      <c r="AG400" s="16" t="s">
        <v>39</v>
      </c>
      <c r="AH400" s="16" t="s">
        <v>39</v>
      </c>
      <c r="AI400" s="16" t="s">
        <v>39</v>
      </c>
      <c r="AJ400" s="16" t="s">
        <v>39</v>
      </c>
      <c r="AL400" s="16" t="s">
        <v>39</v>
      </c>
      <c r="AM400" s="16" t="s">
        <v>39</v>
      </c>
      <c r="AN400" s="16" t="str">
        <f>IFERROR(VLOOKUP($P400,'Kredieten productgroepen functi'!$C:$M,6,FALSE),"n.v.t.")</f>
        <v>1601</v>
      </c>
      <c r="AO400" s="16" t="str">
        <f>IFERROR(VLOOKUP($P400,'Kredieten productgroepen functi'!$C:$M,7,FALSE),"n.v.t.")</f>
        <v>Bestuurlijke samenwerking</v>
      </c>
      <c r="AP400" s="16" t="str">
        <f>IFERROR(VLOOKUP($P400,'Kredieten productgroepen functi'!$C:$M,8,FALSE),"n.v.t.")</f>
        <v>16</v>
      </c>
      <c r="AQ400" s="16" t="str">
        <f>IFERROR(VLOOKUP($P400,'Kredieten productgroepen functi'!$C:$M,9,FALSE),"n.v.t.")</f>
        <v>Overige zaken betreffende algemeen bestuur</v>
      </c>
      <c r="AR400" s="16" t="str">
        <f>IFERROR(VLOOKUP($P400,'Kredieten productgroepen functi'!$C:$M,10,FALSE),"n.v.t.")</f>
        <v>1</v>
      </c>
      <c r="AS400" s="16" t="str">
        <f>IFERROR(VLOOKUP($P400,'Kredieten productgroepen functi'!$C:$M,11,FALSE),"n.v.t.")</f>
        <v>Algemeen bestuur</v>
      </c>
      <c r="AT400" s="16" t="str">
        <f t="shared" si="23"/>
        <v>Lasten</v>
      </c>
      <c r="AU400" s="16" t="str">
        <f>IFERROR(VLOOKUP($R400,Kostensoorten!$C:$J,7,FALSE),"n.v.t.")</f>
        <v>2.3.1</v>
      </c>
      <c r="AV400" s="16" t="str">
        <f>IFERROR(VLOOKUP($R400,Kostensoorten!$C:$J,8,FALSE),"n.v.t.")</f>
        <v>Aankopen niet duurzame goedere</v>
      </c>
    </row>
    <row r="401" spans="1:48">
      <c r="A401" s="16" t="s">
        <v>39</v>
      </c>
      <c r="B401" s="16" t="s">
        <v>39</v>
      </c>
      <c r="C401" s="16" t="s">
        <v>39</v>
      </c>
      <c r="D401" s="16" t="s">
        <v>39</v>
      </c>
      <c r="E401" s="16" t="s">
        <v>39</v>
      </c>
      <c r="F401" s="2" t="s">
        <v>9140</v>
      </c>
      <c r="G401" s="2" t="s">
        <v>39</v>
      </c>
      <c r="H401" s="2" t="s">
        <v>39</v>
      </c>
      <c r="I401" s="18">
        <v>643.41</v>
      </c>
      <c r="J401" s="16" t="s">
        <v>39</v>
      </c>
      <c r="K401" s="16" t="s">
        <v>39</v>
      </c>
      <c r="L401" s="16" t="s">
        <v>39</v>
      </c>
      <c r="M401" s="16" t="s">
        <v>39</v>
      </c>
      <c r="N401" s="16" t="s">
        <v>39</v>
      </c>
      <c r="O401" s="16" t="s">
        <v>39</v>
      </c>
      <c r="P401" s="16" t="str">
        <f t="shared" si="21"/>
        <v>616111</v>
      </c>
      <c r="Q401" s="16" t="str">
        <f>IFERROR(VLOOKUP($P401,'Kredieten productgroepen functi'!$C:$M,2,FALSE),"n.v.t.")</f>
        <v>Noordelijke samenw./public affairs</v>
      </c>
      <c r="R401" s="16" t="str">
        <f t="shared" si="22"/>
        <v>423142</v>
      </c>
      <c r="S401" s="16" t="str">
        <f>IFERROR(VLOOKUP($R401,Kostensoorten!$C:$J,2,FALSE),"n.v.t.")</f>
        <v>Geschenken aan externen/relaties</v>
      </c>
      <c r="T401" s="16" t="s">
        <v>39</v>
      </c>
      <c r="U401" s="16" t="s">
        <v>39</v>
      </c>
      <c r="V401" s="16" t="s">
        <v>39</v>
      </c>
      <c r="W401" s="16" t="s">
        <v>39</v>
      </c>
      <c r="X401" s="16" t="s">
        <v>39</v>
      </c>
      <c r="Y401" s="16" t="s">
        <v>39</v>
      </c>
      <c r="Z401" s="16" t="s">
        <v>39</v>
      </c>
      <c r="AA401" s="16" t="s">
        <v>39</v>
      </c>
      <c r="AB401" s="16" t="s">
        <v>39</v>
      </c>
      <c r="AC401" s="16" t="s">
        <v>39</v>
      </c>
      <c r="AD401" s="16" t="s">
        <v>39</v>
      </c>
      <c r="AE401" s="16" t="s">
        <v>39</v>
      </c>
      <c r="AF401" s="16" t="s">
        <v>39</v>
      </c>
      <c r="AG401" s="16" t="s">
        <v>39</v>
      </c>
      <c r="AH401" s="16" t="s">
        <v>39</v>
      </c>
      <c r="AI401" s="16" t="s">
        <v>39</v>
      </c>
      <c r="AJ401" s="16" t="s">
        <v>39</v>
      </c>
      <c r="AL401" s="16" t="s">
        <v>39</v>
      </c>
      <c r="AM401" s="16" t="s">
        <v>39</v>
      </c>
      <c r="AN401" s="16" t="str">
        <f>IFERROR(VLOOKUP($P401,'Kredieten productgroepen functi'!$C:$M,6,FALSE),"n.v.t.")</f>
        <v>1601</v>
      </c>
      <c r="AO401" s="16" t="str">
        <f>IFERROR(VLOOKUP($P401,'Kredieten productgroepen functi'!$C:$M,7,FALSE),"n.v.t.")</f>
        <v>Bestuurlijke samenwerking</v>
      </c>
      <c r="AP401" s="16" t="str">
        <f>IFERROR(VLOOKUP($P401,'Kredieten productgroepen functi'!$C:$M,8,FALSE),"n.v.t.")</f>
        <v>16</v>
      </c>
      <c r="AQ401" s="16" t="str">
        <f>IFERROR(VLOOKUP($P401,'Kredieten productgroepen functi'!$C:$M,9,FALSE),"n.v.t.")</f>
        <v>Overige zaken betreffende algemeen bestuur</v>
      </c>
      <c r="AR401" s="16" t="str">
        <f>IFERROR(VLOOKUP($P401,'Kredieten productgroepen functi'!$C:$M,10,FALSE),"n.v.t.")</f>
        <v>1</v>
      </c>
      <c r="AS401" s="16" t="str">
        <f>IFERROR(VLOOKUP($P401,'Kredieten productgroepen functi'!$C:$M,11,FALSE),"n.v.t.")</f>
        <v>Algemeen bestuur</v>
      </c>
      <c r="AT401" s="16" t="str">
        <f t="shared" si="23"/>
        <v>Lasten</v>
      </c>
      <c r="AU401" s="16" t="str">
        <f>IFERROR(VLOOKUP($R401,Kostensoorten!$C:$J,7,FALSE),"n.v.t.")</f>
        <v>2.3.1</v>
      </c>
      <c r="AV401" s="16" t="str">
        <f>IFERROR(VLOOKUP($R401,Kostensoorten!$C:$J,8,FALSE),"n.v.t.")</f>
        <v>Aankopen niet duurzame goedere</v>
      </c>
    </row>
    <row r="402" spans="1:48">
      <c r="A402" s="16" t="s">
        <v>39</v>
      </c>
      <c r="B402" s="16" t="s">
        <v>39</v>
      </c>
      <c r="C402" s="16" t="s">
        <v>39</v>
      </c>
      <c r="D402" s="16" t="s">
        <v>39</v>
      </c>
      <c r="E402" s="16" t="s">
        <v>39</v>
      </c>
      <c r="F402" s="2" t="s">
        <v>9141</v>
      </c>
      <c r="G402" s="2" t="s">
        <v>39</v>
      </c>
      <c r="H402" s="2" t="s">
        <v>39</v>
      </c>
      <c r="I402" s="18">
        <v>6903.1</v>
      </c>
      <c r="J402" s="16" t="s">
        <v>39</v>
      </c>
      <c r="K402" s="16" t="s">
        <v>39</v>
      </c>
      <c r="L402" s="16" t="s">
        <v>39</v>
      </c>
      <c r="M402" s="16" t="s">
        <v>39</v>
      </c>
      <c r="N402" s="16" t="s">
        <v>39</v>
      </c>
      <c r="O402" s="16" t="s">
        <v>39</v>
      </c>
      <c r="P402" s="16" t="str">
        <f t="shared" si="21"/>
        <v>616111</v>
      </c>
      <c r="Q402" s="16" t="str">
        <f>IFERROR(VLOOKUP($P402,'Kredieten productgroepen functi'!$C:$M,2,FALSE),"n.v.t.")</f>
        <v>Noordelijke samenw./public affairs</v>
      </c>
      <c r="R402" s="16" t="str">
        <f t="shared" si="22"/>
        <v>423150</v>
      </c>
      <c r="S402" s="16" t="str">
        <f>IFERROR(VLOOKUP($R402,Kostensoorten!$C:$J,2,FALSE),"n.v.t.")</f>
        <v>Reiskosten &lt;€ 0,19 Privé auto</v>
      </c>
      <c r="T402" s="16" t="s">
        <v>39</v>
      </c>
      <c r="U402" s="16" t="s">
        <v>39</v>
      </c>
      <c r="V402" s="16" t="s">
        <v>39</v>
      </c>
      <c r="W402" s="16" t="s">
        <v>39</v>
      </c>
      <c r="X402" s="16" t="s">
        <v>39</v>
      </c>
      <c r="Y402" s="16" t="s">
        <v>39</v>
      </c>
      <c r="Z402" s="16" t="s">
        <v>39</v>
      </c>
      <c r="AA402" s="16" t="s">
        <v>39</v>
      </c>
      <c r="AB402" s="16" t="s">
        <v>39</v>
      </c>
      <c r="AC402" s="16" t="s">
        <v>39</v>
      </c>
      <c r="AD402" s="16" t="s">
        <v>39</v>
      </c>
      <c r="AE402" s="16" t="s">
        <v>39</v>
      </c>
      <c r="AF402" s="16" t="s">
        <v>39</v>
      </c>
      <c r="AG402" s="16" t="s">
        <v>39</v>
      </c>
      <c r="AH402" s="16" t="s">
        <v>39</v>
      </c>
      <c r="AI402" s="16" t="s">
        <v>39</v>
      </c>
      <c r="AJ402" s="16" t="s">
        <v>39</v>
      </c>
      <c r="AL402" s="16" t="s">
        <v>39</v>
      </c>
      <c r="AM402" s="16" t="s">
        <v>39</v>
      </c>
      <c r="AN402" s="16" t="str">
        <f>IFERROR(VLOOKUP($P402,'Kredieten productgroepen functi'!$C:$M,6,FALSE),"n.v.t.")</f>
        <v>1601</v>
      </c>
      <c r="AO402" s="16" t="str">
        <f>IFERROR(VLOOKUP($P402,'Kredieten productgroepen functi'!$C:$M,7,FALSE),"n.v.t.")</f>
        <v>Bestuurlijke samenwerking</v>
      </c>
      <c r="AP402" s="16" t="str">
        <f>IFERROR(VLOOKUP($P402,'Kredieten productgroepen functi'!$C:$M,8,FALSE),"n.v.t.")</f>
        <v>16</v>
      </c>
      <c r="AQ402" s="16" t="str">
        <f>IFERROR(VLOOKUP($P402,'Kredieten productgroepen functi'!$C:$M,9,FALSE),"n.v.t.")</f>
        <v>Overige zaken betreffende algemeen bestuur</v>
      </c>
      <c r="AR402" s="16" t="str">
        <f>IFERROR(VLOOKUP($P402,'Kredieten productgroepen functi'!$C:$M,10,FALSE),"n.v.t.")</f>
        <v>1</v>
      </c>
      <c r="AS402" s="16" t="str">
        <f>IFERROR(VLOOKUP($P402,'Kredieten productgroepen functi'!$C:$M,11,FALSE),"n.v.t.")</f>
        <v>Algemeen bestuur</v>
      </c>
      <c r="AT402" s="16" t="str">
        <f t="shared" si="23"/>
        <v>Lasten</v>
      </c>
      <c r="AU402" s="16" t="str">
        <f>IFERROR(VLOOKUP($R402,Kostensoorten!$C:$J,7,FALSE),"n.v.t.")</f>
        <v>2.3.1</v>
      </c>
      <c r="AV402" s="16" t="str">
        <f>IFERROR(VLOOKUP($R402,Kostensoorten!$C:$J,8,FALSE),"n.v.t.")</f>
        <v>Aankopen niet duurzame goedere</v>
      </c>
    </row>
    <row r="403" spans="1:48">
      <c r="A403" s="16" t="s">
        <v>39</v>
      </c>
      <c r="B403" s="16" t="s">
        <v>39</v>
      </c>
      <c r="C403" s="16" t="s">
        <v>39</v>
      </c>
      <c r="D403" s="16" t="s">
        <v>39</v>
      </c>
      <c r="E403" s="16" t="s">
        <v>39</v>
      </c>
      <c r="F403" s="2" t="s">
        <v>9142</v>
      </c>
      <c r="G403" s="2" t="s">
        <v>39</v>
      </c>
      <c r="H403" s="2" t="s">
        <v>39</v>
      </c>
      <c r="I403" s="18">
        <v>-5823.95</v>
      </c>
      <c r="J403" s="16" t="s">
        <v>39</v>
      </c>
      <c r="K403" s="16" t="s">
        <v>39</v>
      </c>
      <c r="L403" s="16" t="s">
        <v>39</v>
      </c>
      <c r="M403" s="16" t="s">
        <v>39</v>
      </c>
      <c r="N403" s="16" t="s">
        <v>39</v>
      </c>
      <c r="O403" s="16" t="s">
        <v>39</v>
      </c>
      <c r="P403" s="16" t="str">
        <f t="shared" si="21"/>
        <v>616111</v>
      </c>
      <c r="Q403" s="16" t="str">
        <f>IFERROR(VLOOKUP($P403,'Kredieten productgroepen functi'!$C:$M,2,FALSE),"n.v.t.")</f>
        <v>Noordelijke samenw./public affairs</v>
      </c>
      <c r="R403" s="16" t="str">
        <f t="shared" si="22"/>
        <v>423170</v>
      </c>
      <c r="S403" s="16" t="str">
        <f>IFERROR(VLOOKUP($R403,Kostensoorten!$C:$J,2,FALSE),"n.v.t.")</f>
        <v>Werklunch/diner zakelijke relaties</v>
      </c>
      <c r="T403" s="16" t="s">
        <v>39</v>
      </c>
      <c r="U403" s="16" t="s">
        <v>39</v>
      </c>
      <c r="V403" s="16" t="s">
        <v>39</v>
      </c>
      <c r="W403" s="16" t="s">
        <v>39</v>
      </c>
      <c r="X403" s="16" t="s">
        <v>39</v>
      </c>
      <c r="Y403" s="16" t="s">
        <v>39</v>
      </c>
      <c r="Z403" s="16" t="s">
        <v>39</v>
      </c>
      <c r="AA403" s="16" t="s">
        <v>39</v>
      </c>
      <c r="AB403" s="16" t="s">
        <v>39</v>
      </c>
      <c r="AC403" s="16" t="s">
        <v>39</v>
      </c>
      <c r="AD403" s="16" t="s">
        <v>39</v>
      </c>
      <c r="AE403" s="16" t="s">
        <v>39</v>
      </c>
      <c r="AF403" s="16" t="s">
        <v>39</v>
      </c>
      <c r="AG403" s="16" t="s">
        <v>39</v>
      </c>
      <c r="AH403" s="16" t="s">
        <v>39</v>
      </c>
      <c r="AI403" s="16" t="s">
        <v>39</v>
      </c>
      <c r="AJ403" s="16" t="s">
        <v>39</v>
      </c>
      <c r="AL403" s="16" t="s">
        <v>39</v>
      </c>
      <c r="AM403" s="16" t="s">
        <v>39</v>
      </c>
      <c r="AN403" s="16" t="str">
        <f>IFERROR(VLOOKUP($P403,'Kredieten productgroepen functi'!$C:$M,6,FALSE),"n.v.t.")</f>
        <v>1601</v>
      </c>
      <c r="AO403" s="16" t="str">
        <f>IFERROR(VLOOKUP($P403,'Kredieten productgroepen functi'!$C:$M,7,FALSE),"n.v.t.")</f>
        <v>Bestuurlijke samenwerking</v>
      </c>
      <c r="AP403" s="16" t="str">
        <f>IFERROR(VLOOKUP($P403,'Kredieten productgroepen functi'!$C:$M,8,FALSE),"n.v.t.")</f>
        <v>16</v>
      </c>
      <c r="AQ403" s="16" t="str">
        <f>IFERROR(VLOOKUP($P403,'Kredieten productgroepen functi'!$C:$M,9,FALSE),"n.v.t.")</f>
        <v>Overige zaken betreffende algemeen bestuur</v>
      </c>
      <c r="AR403" s="16" t="str">
        <f>IFERROR(VLOOKUP($P403,'Kredieten productgroepen functi'!$C:$M,10,FALSE),"n.v.t.")</f>
        <v>1</v>
      </c>
      <c r="AS403" s="16" t="str">
        <f>IFERROR(VLOOKUP($P403,'Kredieten productgroepen functi'!$C:$M,11,FALSE),"n.v.t.")</f>
        <v>Algemeen bestuur</v>
      </c>
      <c r="AT403" s="16" t="str">
        <f t="shared" si="23"/>
        <v>Lasten</v>
      </c>
      <c r="AU403" s="16" t="str">
        <f>IFERROR(VLOOKUP($R403,Kostensoorten!$C:$J,7,FALSE),"n.v.t.")</f>
        <v>2.3.1</v>
      </c>
      <c r="AV403" s="16" t="str">
        <f>IFERROR(VLOOKUP($R403,Kostensoorten!$C:$J,8,FALSE),"n.v.t.")</f>
        <v>Aankopen niet duurzame goedere</v>
      </c>
    </row>
    <row r="404" spans="1:48">
      <c r="A404" s="16" t="s">
        <v>39</v>
      </c>
      <c r="B404" s="16" t="s">
        <v>39</v>
      </c>
      <c r="C404" s="16" t="s">
        <v>39</v>
      </c>
      <c r="D404" s="16" t="s">
        <v>39</v>
      </c>
      <c r="E404" s="16" t="s">
        <v>39</v>
      </c>
      <c r="F404" s="2" t="s">
        <v>8559</v>
      </c>
      <c r="G404" s="2" t="s">
        <v>39</v>
      </c>
      <c r="H404" s="2" t="s">
        <v>39</v>
      </c>
      <c r="I404" s="18">
        <v>8601</v>
      </c>
      <c r="J404" s="16" t="s">
        <v>39</v>
      </c>
      <c r="K404" s="16" t="s">
        <v>39</v>
      </c>
      <c r="L404" s="16" t="s">
        <v>39</v>
      </c>
      <c r="M404" s="16" t="s">
        <v>39</v>
      </c>
      <c r="N404" s="16" t="s">
        <v>39</v>
      </c>
      <c r="O404" s="16" t="s">
        <v>39</v>
      </c>
      <c r="P404" s="16" t="str">
        <f t="shared" si="21"/>
        <v>616111</v>
      </c>
      <c r="Q404" s="16" t="str">
        <f>IFERROR(VLOOKUP($P404,'Kredieten productgroepen functi'!$C:$M,2,FALSE),"n.v.t.")</f>
        <v>Noordelijke samenw./public affairs</v>
      </c>
      <c r="R404" s="16" t="str">
        <f t="shared" si="22"/>
        <v>460501</v>
      </c>
      <c r="S404" s="16" t="str">
        <f>IFERROR(VLOOKUP($R404,Kostensoorten!$C:$J,2,FALSE),"n.v.t.")</f>
        <v>overige administratieve boekingen</v>
      </c>
      <c r="T404" s="16" t="s">
        <v>39</v>
      </c>
      <c r="U404" s="16" t="s">
        <v>39</v>
      </c>
      <c r="V404" s="16" t="s">
        <v>39</v>
      </c>
      <c r="W404" s="16" t="s">
        <v>39</v>
      </c>
      <c r="X404" s="16" t="s">
        <v>39</v>
      </c>
      <c r="Y404" s="16" t="s">
        <v>39</v>
      </c>
      <c r="Z404" s="16" t="s">
        <v>39</v>
      </c>
      <c r="AA404" s="16" t="s">
        <v>39</v>
      </c>
      <c r="AB404" s="16" t="s">
        <v>39</v>
      </c>
      <c r="AC404" s="16" t="s">
        <v>39</v>
      </c>
      <c r="AD404" s="16" t="s">
        <v>39</v>
      </c>
      <c r="AE404" s="16" t="s">
        <v>39</v>
      </c>
      <c r="AF404" s="16" t="s">
        <v>39</v>
      </c>
      <c r="AG404" s="16" t="s">
        <v>39</v>
      </c>
      <c r="AH404" s="16" t="s">
        <v>39</v>
      </c>
      <c r="AI404" s="16" t="s">
        <v>39</v>
      </c>
      <c r="AJ404" s="16" t="s">
        <v>39</v>
      </c>
      <c r="AL404" s="16" t="s">
        <v>39</v>
      </c>
      <c r="AM404" s="16" t="s">
        <v>39</v>
      </c>
      <c r="AN404" s="16" t="str">
        <f>IFERROR(VLOOKUP($P404,'Kredieten productgroepen functi'!$C:$M,6,FALSE),"n.v.t.")</f>
        <v>1601</v>
      </c>
      <c r="AO404" s="16" t="str">
        <f>IFERROR(VLOOKUP($P404,'Kredieten productgroepen functi'!$C:$M,7,FALSE),"n.v.t.")</f>
        <v>Bestuurlijke samenwerking</v>
      </c>
      <c r="AP404" s="16" t="str">
        <f>IFERROR(VLOOKUP($P404,'Kredieten productgroepen functi'!$C:$M,8,FALSE),"n.v.t.")</f>
        <v>16</v>
      </c>
      <c r="AQ404" s="16" t="str">
        <f>IFERROR(VLOOKUP($P404,'Kredieten productgroepen functi'!$C:$M,9,FALSE),"n.v.t.")</f>
        <v>Overige zaken betreffende algemeen bestuur</v>
      </c>
      <c r="AR404" s="16" t="str">
        <f>IFERROR(VLOOKUP($P404,'Kredieten productgroepen functi'!$C:$M,10,FALSE),"n.v.t.")</f>
        <v>1</v>
      </c>
      <c r="AS404" s="16" t="str">
        <f>IFERROR(VLOOKUP($P404,'Kredieten productgroepen functi'!$C:$M,11,FALSE),"n.v.t.")</f>
        <v>Algemeen bestuur</v>
      </c>
      <c r="AT404" s="16" t="str">
        <f t="shared" si="23"/>
        <v>Lasten</v>
      </c>
      <c r="AU404" s="16" t="str">
        <f>IFERROR(VLOOKUP($R404,Kostensoorten!$C:$J,7,FALSE),"n.v.t.")</f>
        <v>6.9</v>
      </c>
      <c r="AV404" s="16" t="str">
        <f>IFERROR(VLOOKUP($R404,Kostensoorten!$C:$J,8,FALSE),"n.v.t.")</f>
        <v>Overige administratieve boekinge</v>
      </c>
    </row>
    <row r="405" spans="1:48">
      <c r="A405" s="16" t="s">
        <v>39</v>
      </c>
      <c r="B405" s="16" t="s">
        <v>39</v>
      </c>
      <c r="C405" s="16" t="s">
        <v>39</v>
      </c>
      <c r="D405" s="16" t="s">
        <v>39</v>
      </c>
      <c r="E405" s="16" t="s">
        <v>39</v>
      </c>
      <c r="F405" s="2" t="s">
        <v>7456</v>
      </c>
      <c r="G405" s="2" t="s">
        <v>39</v>
      </c>
      <c r="H405" s="2" t="s">
        <v>39</v>
      </c>
      <c r="I405" s="18">
        <v>24.5</v>
      </c>
      <c r="J405" s="16" t="s">
        <v>39</v>
      </c>
      <c r="K405" s="16" t="s">
        <v>39</v>
      </c>
      <c r="L405" s="16" t="s">
        <v>39</v>
      </c>
      <c r="M405" s="16" t="s">
        <v>39</v>
      </c>
      <c r="N405" s="16" t="s">
        <v>39</v>
      </c>
      <c r="O405" s="16" t="s">
        <v>39</v>
      </c>
      <c r="P405" s="16" t="str">
        <f t="shared" si="21"/>
        <v>616200</v>
      </c>
      <c r="Q405" s="16" t="str">
        <f>IFERROR(VLOOKUP($P405,'Kredieten productgroepen functi'!$C:$M,2,FALSE),"n.v.t.")</f>
        <v>Personeelsvereniging</v>
      </c>
      <c r="R405" s="16" t="str">
        <f t="shared" si="22"/>
        <v>423170</v>
      </c>
      <c r="S405" s="16" t="str">
        <f>IFERROR(VLOOKUP($R405,Kostensoorten!$C:$J,2,FALSE),"n.v.t.")</f>
        <v>Werklunch/diner zakelijke relaties</v>
      </c>
      <c r="T405" s="16" t="s">
        <v>39</v>
      </c>
      <c r="U405" s="16" t="s">
        <v>39</v>
      </c>
      <c r="V405" s="16" t="s">
        <v>39</v>
      </c>
      <c r="W405" s="16" t="s">
        <v>39</v>
      </c>
      <c r="X405" s="16" t="s">
        <v>39</v>
      </c>
      <c r="Y405" s="16" t="s">
        <v>39</v>
      </c>
      <c r="Z405" s="16" t="s">
        <v>39</v>
      </c>
      <c r="AA405" s="16" t="s">
        <v>39</v>
      </c>
      <c r="AB405" s="16" t="s">
        <v>39</v>
      </c>
      <c r="AC405" s="16" t="s">
        <v>39</v>
      </c>
      <c r="AD405" s="16" t="s">
        <v>39</v>
      </c>
      <c r="AE405" s="16" t="s">
        <v>39</v>
      </c>
      <c r="AF405" s="16" t="s">
        <v>39</v>
      </c>
      <c r="AG405" s="16" t="s">
        <v>39</v>
      </c>
      <c r="AH405" s="16" t="s">
        <v>39</v>
      </c>
      <c r="AI405" s="16" t="s">
        <v>39</v>
      </c>
      <c r="AJ405" s="16" t="s">
        <v>39</v>
      </c>
      <c r="AL405" s="16" t="s">
        <v>39</v>
      </c>
      <c r="AM405" s="16" t="s">
        <v>39</v>
      </c>
      <c r="AN405" s="16" t="str">
        <f>IFERROR(VLOOKUP($P405,'Kredieten productgroepen functi'!$C:$M,6,FALSE),"n.v.t.")</f>
        <v>1602</v>
      </c>
      <c r="AO405" s="16" t="str">
        <f>IFERROR(VLOOKUP($P405,'Kredieten productgroepen functi'!$C:$M,7,FALSE),"n.v.t.")</f>
        <v>Voorzieningen personeel</v>
      </c>
      <c r="AP405" s="16" t="str">
        <f>IFERROR(VLOOKUP($P405,'Kredieten productgroepen functi'!$C:$M,8,FALSE),"n.v.t.")</f>
        <v>16</v>
      </c>
      <c r="AQ405" s="16" t="str">
        <f>IFERROR(VLOOKUP($P405,'Kredieten productgroepen functi'!$C:$M,9,FALSE),"n.v.t.")</f>
        <v>Overige zaken betreffende algemeen bestuur</v>
      </c>
      <c r="AR405" s="16" t="str">
        <f>IFERROR(VLOOKUP($P405,'Kredieten productgroepen functi'!$C:$M,10,FALSE),"n.v.t.")</f>
        <v>1</v>
      </c>
      <c r="AS405" s="16" t="str">
        <f>IFERROR(VLOOKUP($P405,'Kredieten productgroepen functi'!$C:$M,11,FALSE),"n.v.t.")</f>
        <v>Algemeen bestuur</v>
      </c>
      <c r="AT405" s="16" t="str">
        <f t="shared" si="23"/>
        <v>Lasten</v>
      </c>
      <c r="AU405" s="16" t="str">
        <f>IFERROR(VLOOKUP($R405,Kostensoorten!$C:$J,7,FALSE),"n.v.t.")</f>
        <v>2.3.1</v>
      </c>
      <c r="AV405" s="16" t="str">
        <f>IFERROR(VLOOKUP($R405,Kostensoorten!$C:$J,8,FALSE),"n.v.t.")</f>
        <v>Aankopen niet duurzame goedere</v>
      </c>
    </row>
    <row r="406" spans="1:48">
      <c r="A406" s="16" t="s">
        <v>39</v>
      </c>
      <c r="B406" s="16" t="s">
        <v>39</v>
      </c>
      <c r="C406" s="16" t="s">
        <v>39</v>
      </c>
      <c r="D406" s="16" t="s">
        <v>39</v>
      </c>
      <c r="E406" s="16" t="s">
        <v>39</v>
      </c>
      <c r="F406" s="2" t="s">
        <v>6627</v>
      </c>
      <c r="G406" s="2" t="s">
        <v>39</v>
      </c>
      <c r="H406" s="2" t="s">
        <v>39</v>
      </c>
      <c r="I406" s="18">
        <v>2636.87</v>
      </c>
      <c r="J406" s="16" t="s">
        <v>39</v>
      </c>
      <c r="K406" s="16" t="s">
        <v>39</v>
      </c>
      <c r="L406" s="16" t="s">
        <v>39</v>
      </c>
      <c r="M406" s="16" t="s">
        <v>39</v>
      </c>
      <c r="N406" s="16" t="s">
        <v>39</v>
      </c>
      <c r="O406" s="16" t="s">
        <v>39</v>
      </c>
      <c r="P406" s="16" t="str">
        <f t="shared" si="21"/>
        <v>616200</v>
      </c>
      <c r="Q406" s="16" t="str">
        <f>IFERROR(VLOOKUP($P406,'Kredieten productgroepen functi'!$C:$M,2,FALSE),"n.v.t.")</f>
        <v>Personeelsvereniging</v>
      </c>
      <c r="R406" s="16" t="str">
        <f t="shared" si="22"/>
        <v>423172</v>
      </c>
      <c r="S406" s="16" t="str">
        <f>IFERROR(VLOOKUP($R406,Kostensoorten!$C:$J,2,FALSE),"n.v.t.")</f>
        <v>Taart/frisdrank in werktijd</v>
      </c>
      <c r="T406" s="16" t="s">
        <v>39</v>
      </c>
      <c r="U406" s="16" t="s">
        <v>39</v>
      </c>
      <c r="V406" s="16" t="s">
        <v>39</v>
      </c>
      <c r="W406" s="16" t="s">
        <v>39</v>
      </c>
      <c r="X406" s="16" t="s">
        <v>39</v>
      </c>
      <c r="Y406" s="16" t="s">
        <v>39</v>
      </c>
      <c r="Z406" s="16" t="s">
        <v>39</v>
      </c>
      <c r="AA406" s="16" t="s">
        <v>39</v>
      </c>
      <c r="AB406" s="16" t="s">
        <v>39</v>
      </c>
      <c r="AC406" s="16" t="s">
        <v>39</v>
      </c>
      <c r="AD406" s="16" t="s">
        <v>39</v>
      </c>
      <c r="AE406" s="16" t="s">
        <v>39</v>
      </c>
      <c r="AF406" s="16" t="s">
        <v>39</v>
      </c>
      <c r="AG406" s="16" t="s">
        <v>39</v>
      </c>
      <c r="AH406" s="16" t="s">
        <v>39</v>
      </c>
      <c r="AI406" s="16" t="s">
        <v>39</v>
      </c>
      <c r="AJ406" s="16" t="s">
        <v>39</v>
      </c>
      <c r="AL406" s="16" t="s">
        <v>39</v>
      </c>
      <c r="AM406" s="16" t="s">
        <v>39</v>
      </c>
      <c r="AN406" s="16" t="str">
        <f>IFERROR(VLOOKUP($P406,'Kredieten productgroepen functi'!$C:$M,6,FALSE),"n.v.t.")</f>
        <v>1602</v>
      </c>
      <c r="AO406" s="16" t="str">
        <f>IFERROR(VLOOKUP($P406,'Kredieten productgroepen functi'!$C:$M,7,FALSE),"n.v.t.")</f>
        <v>Voorzieningen personeel</v>
      </c>
      <c r="AP406" s="16" t="str">
        <f>IFERROR(VLOOKUP($P406,'Kredieten productgroepen functi'!$C:$M,8,FALSE),"n.v.t.")</f>
        <v>16</v>
      </c>
      <c r="AQ406" s="16" t="str">
        <f>IFERROR(VLOOKUP($P406,'Kredieten productgroepen functi'!$C:$M,9,FALSE),"n.v.t.")</f>
        <v>Overige zaken betreffende algemeen bestuur</v>
      </c>
      <c r="AR406" s="16" t="str">
        <f>IFERROR(VLOOKUP($P406,'Kredieten productgroepen functi'!$C:$M,10,FALSE),"n.v.t.")</f>
        <v>1</v>
      </c>
      <c r="AS406" s="16" t="str">
        <f>IFERROR(VLOOKUP($P406,'Kredieten productgroepen functi'!$C:$M,11,FALSE),"n.v.t.")</f>
        <v>Algemeen bestuur</v>
      </c>
      <c r="AT406" s="16" t="str">
        <f t="shared" si="23"/>
        <v>Lasten</v>
      </c>
      <c r="AU406" s="16" t="str">
        <f>IFERROR(VLOOKUP($R406,Kostensoorten!$C:$J,7,FALSE),"n.v.t.")</f>
        <v>2.3.1</v>
      </c>
      <c r="AV406" s="16" t="str">
        <f>IFERROR(VLOOKUP($R406,Kostensoorten!$C:$J,8,FALSE),"n.v.t.")</f>
        <v>Aankopen niet duurzame goedere</v>
      </c>
    </row>
    <row r="407" spans="1:48">
      <c r="A407" s="16" t="s">
        <v>39</v>
      </c>
      <c r="B407" s="16" t="s">
        <v>39</v>
      </c>
      <c r="C407" s="16" t="s">
        <v>39</v>
      </c>
      <c r="D407" s="16" t="s">
        <v>39</v>
      </c>
      <c r="E407" s="16" t="s">
        <v>39</v>
      </c>
      <c r="F407" s="2" t="s">
        <v>7864</v>
      </c>
      <c r="G407" s="2" t="s">
        <v>39</v>
      </c>
      <c r="H407" s="2" t="s">
        <v>39</v>
      </c>
      <c r="I407" s="18">
        <v>1065.81</v>
      </c>
      <c r="J407" s="16" t="s">
        <v>39</v>
      </c>
      <c r="K407" s="16" t="s">
        <v>39</v>
      </c>
      <c r="L407" s="16" t="s">
        <v>39</v>
      </c>
      <c r="M407" s="16" t="s">
        <v>39</v>
      </c>
      <c r="N407" s="16" t="s">
        <v>39</v>
      </c>
      <c r="O407" s="16" t="s">
        <v>39</v>
      </c>
      <c r="P407" s="16" t="str">
        <f t="shared" si="21"/>
        <v>616200</v>
      </c>
      <c r="Q407" s="16" t="str">
        <f>IFERROR(VLOOKUP($P407,'Kredieten productgroepen functi'!$C:$M,2,FALSE),"n.v.t.")</f>
        <v>Personeelsvereniging</v>
      </c>
      <c r="R407" s="16" t="str">
        <f t="shared" si="22"/>
        <v>423173</v>
      </c>
      <c r="S407" s="16" t="str">
        <f>IFERROR(VLOOKUP($R407,Kostensoorten!$C:$J,2,FALSE),"n.v.t.")</f>
        <v>Personeelsactiviteit/jubilea intern</v>
      </c>
      <c r="T407" s="16" t="s">
        <v>39</v>
      </c>
      <c r="U407" s="16" t="s">
        <v>39</v>
      </c>
      <c r="V407" s="16" t="s">
        <v>39</v>
      </c>
      <c r="W407" s="16" t="s">
        <v>39</v>
      </c>
      <c r="X407" s="16" t="s">
        <v>39</v>
      </c>
      <c r="Y407" s="16" t="s">
        <v>39</v>
      </c>
      <c r="Z407" s="16" t="s">
        <v>39</v>
      </c>
      <c r="AA407" s="16" t="s">
        <v>39</v>
      </c>
      <c r="AB407" s="16" t="s">
        <v>39</v>
      </c>
      <c r="AC407" s="16" t="s">
        <v>39</v>
      </c>
      <c r="AD407" s="16" t="s">
        <v>39</v>
      </c>
      <c r="AE407" s="16" t="s">
        <v>39</v>
      </c>
      <c r="AF407" s="16" t="s">
        <v>39</v>
      </c>
      <c r="AG407" s="16" t="s">
        <v>39</v>
      </c>
      <c r="AH407" s="16" t="s">
        <v>39</v>
      </c>
      <c r="AI407" s="16" t="s">
        <v>39</v>
      </c>
      <c r="AJ407" s="16" t="s">
        <v>39</v>
      </c>
      <c r="AL407" s="16" t="s">
        <v>39</v>
      </c>
      <c r="AM407" s="16" t="s">
        <v>39</v>
      </c>
      <c r="AN407" s="16" t="str">
        <f>IFERROR(VLOOKUP($P407,'Kredieten productgroepen functi'!$C:$M,6,FALSE),"n.v.t.")</f>
        <v>1602</v>
      </c>
      <c r="AO407" s="16" t="str">
        <f>IFERROR(VLOOKUP($P407,'Kredieten productgroepen functi'!$C:$M,7,FALSE),"n.v.t.")</f>
        <v>Voorzieningen personeel</v>
      </c>
      <c r="AP407" s="16" t="str">
        <f>IFERROR(VLOOKUP($P407,'Kredieten productgroepen functi'!$C:$M,8,FALSE),"n.v.t.")</f>
        <v>16</v>
      </c>
      <c r="AQ407" s="16" t="str">
        <f>IFERROR(VLOOKUP($P407,'Kredieten productgroepen functi'!$C:$M,9,FALSE),"n.v.t.")</f>
        <v>Overige zaken betreffende algemeen bestuur</v>
      </c>
      <c r="AR407" s="16" t="str">
        <f>IFERROR(VLOOKUP($P407,'Kredieten productgroepen functi'!$C:$M,10,FALSE),"n.v.t.")</f>
        <v>1</v>
      </c>
      <c r="AS407" s="16" t="str">
        <f>IFERROR(VLOOKUP($P407,'Kredieten productgroepen functi'!$C:$M,11,FALSE),"n.v.t.")</f>
        <v>Algemeen bestuur</v>
      </c>
      <c r="AT407" s="16" t="str">
        <f t="shared" si="23"/>
        <v>Lasten</v>
      </c>
      <c r="AU407" s="16" t="str">
        <f>IFERROR(VLOOKUP($R407,Kostensoorten!$C:$J,7,FALSE),"n.v.t.")</f>
        <v>2.3.1</v>
      </c>
      <c r="AV407" s="16" t="str">
        <f>IFERROR(VLOOKUP($R407,Kostensoorten!$C:$J,8,FALSE),"n.v.t.")</f>
        <v>Aankopen niet duurzame goedere</v>
      </c>
    </row>
    <row r="408" spans="1:48">
      <c r="A408" s="16" t="s">
        <v>39</v>
      </c>
      <c r="B408" s="16" t="s">
        <v>39</v>
      </c>
      <c r="C408" s="16" t="s">
        <v>39</v>
      </c>
      <c r="D408" s="16" t="s">
        <v>39</v>
      </c>
      <c r="E408" s="16" t="s">
        <v>39</v>
      </c>
      <c r="F408" s="2" t="s">
        <v>7865</v>
      </c>
      <c r="G408" s="2" t="s">
        <v>39</v>
      </c>
      <c r="H408" s="2" t="s">
        <v>39</v>
      </c>
      <c r="I408" s="18">
        <v>0</v>
      </c>
      <c r="J408" s="16" t="s">
        <v>39</v>
      </c>
      <c r="K408" s="16" t="s">
        <v>39</v>
      </c>
      <c r="L408" s="16" t="s">
        <v>39</v>
      </c>
      <c r="M408" s="16" t="s">
        <v>39</v>
      </c>
      <c r="N408" s="16" t="s">
        <v>39</v>
      </c>
      <c r="O408" s="16" t="s">
        <v>39</v>
      </c>
      <c r="P408" s="16" t="str">
        <f t="shared" si="21"/>
        <v>616200</v>
      </c>
      <c r="Q408" s="16" t="str">
        <f>IFERROR(VLOOKUP($P408,'Kredieten productgroepen functi'!$C:$M,2,FALSE),"n.v.t.")</f>
        <v>Personeelsvereniging</v>
      </c>
      <c r="R408" s="16" t="str">
        <f t="shared" si="22"/>
        <v>423178</v>
      </c>
      <c r="S408" s="16" t="str">
        <f>IFERROR(VLOOKUP($R408,Kostensoorten!$C:$J,2,FALSE),"n.v.t.")</f>
        <v>Consumpties op werkplek</v>
      </c>
      <c r="T408" s="16" t="s">
        <v>39</v>
      </c>
      <c r="U408" s="16" t="s">
        <v>39</v>
      </c>
      <c r="V408" s="16" t="s">
        <v>39</v>
      </c>
      <c r="W408" s="16" t="s">
        <v>39</v>
      </c>
      <c r="X408" s="16" t="s">
        <v>39</v>
      </c>
      <c r="Y408" s="16" t="s">
        <v>39</v>
      </c>
      <c r="Z408" s="16" t="s">
        <v>39</v>
      </c>
      <c r="AA408" s="16" t="s">
        <v>39</v>
      </c>
      <c r="AB408" s="16" t="s">
        <v>39</v>
      </c>
      <c r="AC408" s="16" t="s">
        <v>39</v>
      </c>
      <c r="AD408" s="16" t="s">
        <v>39</v>
      </c>
      <c r="AE408" s="16" t="s">
        <v>39</v>
      </c>
      <c r="AF408" s="16" t="s">
        <v>39</v>
      </c>
      <c r="AG408" s="16" t="s">
        <v>39</v>
      </c>
      <c r="AH408" s="16" t="s">
        <v>39</v>
      </c>
      <c r="AI408" s="16" t="s">
        <v>39</v>
      </c>
      <c r="AJ408" s="16" t="s">
        <v>39</v>
      </c>
      <c r="AL408" s="16" t="s">
        <v>39</v>
      </c>
      <c r="AM408" s="16" t="s">
        <v>39</v>
      </c>
      <c r="AN408" s="16" t="str">
        <f>IFERROR(VLOOKUP($P408,'Kredieten productgroepen functi'!$C:$M,6,FALSE),"n.v.t.")</f>
        <v>1602</v>
      </c>
      <c r="AO408" s="16" t="str">
        <f>IFERROR(VLOOKUP($P408,'Kredieten productgroepen functi'!$C:$M,7,FALSE),"n.v.t.")</f>
        <v>Voorzieningen personeel</v>
      </c>
      <c r="AP408" s="16" t="str">
        <f>IFERROR(VLOOKUP($P408,'Kredieten productgroepen functi'!$C:$M,8,FALSE),"n.v.t.")</f>
        <v>16</v>
      </c>
      <c r="AQ408" s="16" t="str">
        <f>IFERROR(VLOOKUP($P408,'Kredieten productgroepen functi'!$C:$M,9,FALSE),"n.v.t.")</f>
        <v>Overige zaken betreffende algemeen bestuur</v>
      </c>
      <c r="AR408" s="16" t="str">
        <f>IFERROR(VLOOKUP($P408,'Kredieten productgroepen functi'!$C:$M,10,FALSE),"n.v.t.")</f>
        <v>1</v>
      </c>
      <c r="AS408" s="16" t="str">
        <f>IFERROR(VLOOKUP($P408,'Kredieten productgroepen functi'!$C:$M,11,FALSE),"n.v.t.")</f>
        <v>Algemeen bestuur</v>
      </c>
      <c r="AT408" s="16" t="str">
        <f t="shared" si="23"/>
        <v>Lasten</v>
      </c>
      <c r="AU408" s="16" t="str">
        <f>IFERROR(VLOOKUP($R408,Kostensoorten!$C:$J,7,FALSE),"n.v.t.")</f>
        <v>2.3.1</v>
      </c>
      <c r="AV408" s="16" t="str">
        <f>IFERROR(VLOOKUP($R408,Kostensoorten!$C:$J,8,FALSE),"n.v.t.")</f>
        <v>Aankopen niet duurzame goedere</v>
      </c>
    </row>
    <row r="409" spans="1:48">
      <c r="A409" s="16" t="s">
        <v>39</v>
      </c>
      <c r="B409" s="16" t="s">
        <v>39</v>
      </c>
      <c r="C409" s="16" t="s">
        <v>39</v>
      </c>
      <c r="D409" s="16" t="s">
        <v>39</v>
      </c>
      <c r="E409" s="16" t="s">
        <v>39</v>
      </c>
      <c r="F409" s="2" t="s">
        <v>9143</v>
      </c>
      <c r="G409" s="2" t="s">
        <v>39</v>
      </c>
      <c r="H409" s="2" t="s">
        <v>39</v>
      </c>
      <c r="I409" s="18">
        <v>6900</v>
      </c>
      <c r="J409" s="16" t="s">
        <v>39</v>
      </c>
      <c r="K409" s="16" t="s">
        <v>39</v>
      </c>
      <c r="L409" s="16" t="s">
        <v>39</v>
      </c>
      <c r="M409" s="16" t="s">
        <v>39</v>
      </c>
      <c r="N409" s="16" t="s">
        <v>39</v>
      </c>
      <c r="O409" s="16" t="s">
        <v>39</v>
      </c>
      <c r="P409" s="16" t="str">
        <f t="shared" si="21"/>
        <v>616200</v>
      </c>
      <c r="Q409" s="16" t="str">
        <f>IFERROR(VLOOKUP($P409,'Kredieten productgroepen functi'!$C:$M,2,FALSE),"n.v.t.")</f>
        <v>Personeelsvereniging</v>
      </c>
      <c r="R409" s="16" t="str">
        <f t="shared" si="22"/>
        <v>440302</v>
      </c>
      <c r="S409" s="16" t="str">
        <f>IFERROR(VLOOKUP($R409,Kostensoorten!$C:$J,2,FALSE),"n.v.t.")</f>
        <v>Overige inkomensoverdrachten</v>
      </c>
      <c r="T409" s="16" t="s">
        <v>39</v>
      </c>
      <c r="U409" s="16" t="s">
        <v>39</v>
      </c>
      <c r="V409" s="16" t="s">
        <v>39</v>
      </c>
      <c r="W409" s="16" t="s">
        <v>39</v>
      </c>
      <c r="X409" s="16" t="s">
        <v>39</v>
      </c>
      <c r="Y409" s="16" t="s">
        <v>39</v>
      </c>
      <c r="Z409" s="16" t="s">
        <v>39</v>
      </c>
      <c r="AA409" s="16" t="s">
        <v>39</v>
      </c>
      <c r="AB409" s="16" t="s">
        <v>39</v>
      </c>
      <c r="AC409" s="16" t="s">
        <v>39</v>
      </c>
      <c r="AD409" s="16" t="s">
        <v>39</v>
      </c>
      <c r="AE409" s="16" t="s">
        <v>39</v>
      </c>
      <c r="AF409" s="16" t="s">
        <v>39</v>
      </c>
      <c r="AG409" s="16" t="s">
        <v>39</v>
      </c>
      <c r="AH409" s="16" t="s">
        <v>39</v>
      </c>
      <c r="AI409" s="16" t="s">
        <v>39</v>
      </c>
      <c r="AJ409" s="16" t="s">
        <v>39</v>
      </c>
      <c r="AL409" s="16" t="s">
        <v>39</v>
      </c>
      <c r="AM409" s="16" t="s">
        <v>39</v>
      </c>
      <c r="AN409" s="16" t="str">
        <f>IFERROR(VLOOKUP($P409,'Kredieten productgroepen functi'!$C:$M,6,FALSE),"n.v.t.")</f>
        <v>1602</v>
      </c>
      <c r="AO409" s="16" t="str">
        <f>IFERROR(VLOOKUP($P409,'Kredieten productgroepen functi'!$C:$M,7,FALSE),"n.v.t.")</f>
        <v>Voorzieningen personeel</v>
      </c>
      <c r="AP409" s="16" t="str">
        <f>IFERROR(VLOOKUP($P409,'Kredieten productgroepen functi'!$C:$M,8,FALSE),"n.v.t.")</f>
        <v>16</v>
      </c>
      <c r="AQ409" s="16" t="str">
        <f>IFERROR(VLOOKUP($P409,'Kredieten productgroepen functi'!$C:$M,9,FALSE),"n.v.t.")</f>
        <v>Overige zaken betreffende algemeen bestuur</v>
      </c>
      <c r="AR409" s="16" t="str">
        <f>IFERROR(VLOOKUP($P409,'Kredieten productgroepen functi'!$C:$M,10,FALSE),"n.v.t.")</f>
        <v>1</v>
      </c>
      <c r="AS409" s="16" t="str">
        <f>IFERROR(VLOOKUP($P409,'Kredieten productgroepen functi'!$C:$M,11,FALSE),"n.v.t.")</f>
        <v>Algemeen bestuur</v>
      </c>
      <c r="AT409" s="16" t="str">
        <f t="shared" si="23"/>
        <v>Lasten</v>
      </c>
      <c r="AU409" s="16" t="str">
        <f>IFERROR(VLOOKUP($R409,Kostensoorten!$C:$J,7,FALSE),"n.v.t.")</f>
        <v>4.0.3</v>
      </c>
      <c r="AV409" s="16" t="str">
        <f>IFERROR(VLOOKUP($R409,Kostensoorten!$C:$J,8,FALSE),"n.v.t.")</f>
        <v>Overige inkomensoverdrachten</v>
      </c>
    </row>
    <row r="410" spans="1:48">
      <c r="A410" s="16" t="s">
        <v>39</v>
      </c>
      <c r="B410" s="16" t="s">
        <v>39</v>
      </c>
      <c r="C410" s="16" t="s">
        <v>39</v>
      </c>
      <c r="D410" s="16" t="s">
        <v>39</v>
      </c>
      <c r="E410" s="16" t="s">
        <v>39</v>
      </c>
      <c r="F410" s="2" t="s">
        <v>7866</v>
      </c>
      <c r="G410" s="2" t="s">
        <v>39</v>
      </c>
      <c r="H410" s="2" t="s">
        <v>39</v>
      </c>
      <c r="I410" s="18">
        <v>120</v>
      </c>
      <c r="J410" s="16" t="s">
        <v>39</v>
      </c>
      <c r="K410" s="16" t="s">
        <v>39</v>
      </c>
      <c r="L410" s="16" t="s">
        <v>39</v>
      </c>
      <c r="M410" s="16" t="s">
        <v>39</v>
      </c>
      <c r="N410" s="16" t="s">
        <v>39</v>
      </c>
      <c r="O410" s="16" t="s">
        <v>39</v>
      </c>
      <c r="P410" s="16" t="str">
        <f t="shared" si="21"/>
        <v>616203</v>
      </c>
      <c r="Q410" s="16" t="str">
        <f>IFERROR(VLOOKUP($P410,'Kredieten productgroepen functi'!$C:$M,2,FALSE),"n.v.t.")</f>
        <v>Integriteit</v>
      </c>
      <c r="R410" s="16" t="str">
        <f t="shared" si="22"/>
        <v>423086</v>
      </c>
      <c r="S410" s="16" t="str">
        <f>IFERROR(VLOOKUP($R410,Kostensoorten!$C:$J,2,FALSE),"n.v.t.")</f>
        <v>Inschr geld beroepreg. vakliterat</v>
      </c>
      <c r="T410" s="16" t="s">
        <v>39</v>
      </c>
      <c r="U410" s="16" t="s">
        <v>39</v>
      </c>
      <c r="V410" s="16" t="s">
        <v>39</v>
      </c>
      <c r="W410" s="16" t="s">
        <v>39</v>
      </c>
      <c r="X410" s="16" t="s">
        <v>39</v>
      </c>
      <c r="Y410" s="16" t="s">
        <v>39</v>
      </c>
      <c r="Z410" s="16" t="s">
        <v>39</v>
      </c>
      <c r="AA410" s="16" t="s">
        <v>39</v>
      </c>
      <c r="AB410" s="16" t="s">
        <v>39</v>
      </c>
      <c r="AC410" s="16" t="s">
        <v>39</v>
      </c>
      <c r="AD410" s="16" t="s">
        <v>39</v>
      </c>
      <c r="AE410" s="16" t="s">
        <v>39</v>
      </c>
      <c r="AF410" s="16" t="s">
        <v>39</v>
      </c>
      <c r="AG410" s="16" t="s">
        <v>39</v>
      </c>
      <c r="AH410" s="16" t="s">
        <v>39</v>
      </c>
      <c r="AI410" s="16" t="s">
        <v>39</v>
      </c>
      <c r="AJ410" s="16" t="s">
        <v>39</v>
      </c>
      <c r="AL410" s="16" t="s">
        <v>39</v>
      </c>
      <c r="AM410" s="16" t="s">
        <v>39</v>
      </c>
      <c r="AN410" s="16" t="str">
        <f>IFERROR(VLOOKUP($P410,'Kredieten productgroepen functi'!$C:$M,6,FALSE),"n.v.t.")</f>
        <v>1602</v>
      </c>
      <c r="AO410" s="16" t="str">
        <f>IFERROR(VLOOKUP($P410,'Kredieten productgroepen functi'!$C:$M,7,FALSE),"n.v.t.")</f>
        <v>Voorzieningen personeel</v>
      </c>
      <c r="AP410" s="16" t="str">
        <f>IFERROR(VLOOKUP($P410,'Kredieten productgroepen functi'!$C:$M,8,FALSE),"n.v.t.")</f>
        <v>16</v>
      </c>
      <c r="AQ410" s="16" t="str">
        <f>IFERROR(VLOOKUP($P410,'Kredieten productgroepen functi'!$C:$M,9,FALSE),"n.v.t.")</f>
        <v>Overige zaken betreffende algemeen bestuur</v>
      </c>
      <c r="AR410" s="16" t="str">
        <f>IFERROR(VLOOKUP($P410,'Kredieten productgroepen functi'!$C:$M,10,FALSE),"n.v.t.")</f>
        <v>1</v>
      </c>
      <c r="AS410" s="16" t="str">
        <f>IFERROR(VLOOKUP($P410,'Kredieten productgroepen functi'!$C:$M,11,FALSE),"n.v.t.")</f>
        <v>Algemeen bestuur</v>
      </c>
      <c r="AT410" s="16" t="str">
        <f t="shared" si="23"/>
        <v>Lasten</v>
      </c>
      <c r="AU410" s="16" t="str">
        <f>IFERROR(VLOOKUP($R410,Kostensoorten!$C:$J,7,FALSE),"n.v.t.")</f>
        <v>2.3.1</v>
      </c>
      <c r="AV410" s="16" t="str">
        <f>IFERROR(VLOOKUP($R410,Kostensoorten!$C:$J,8,FALSE),"n.v.t.")</f>
        <v>Aankopen niet duurzame goedere</v>
      </c>
    </row>
    <row r="411" spans="1:48">
      <c r="A411" s="16" t="s">
        <v>39</v>
      </c>
      <c r="B411" s="16" t="s">
        <v>39</v>
      </c>
      <c r="C411" s="16" t="s">
        <v>39</v>
      </c>
      <c r="D411" s="16" t="s">
        <v>39</v>
      </c>
      <c r="E411" s="16" t="s">
        <v>39</v>
      </c>
      <c r="F411" s="2" t="s">
        <v>7457</v>
      </c>
      <c r="G411" s="2" t="s">
        <v>39</v>
      </c>
      <c r="H411" s="2" t="s">
        <v>39</v>
      </c>
      <c r="I411" s="18">
        <v>0</v>
      </c>
      <c r="J411" s="16" t="s">
        <v>39</v>
      </c>
      <c r="K411" s="16" t="s">
        <v>39</v>
      </c>
      <c r="L411" s="16" t="s">
        <v>39</v>
      </c>
      <c r="M411" s="16" t="s">
        <v>39</v>
      </c>
      <c r="N411" s="16" t="s">
        <v>39</v>
      </c>
      <c r="O411" s="16" t="s">
        <v>39</v>
      </c>
      <c r="P411" s="16" t="str">
        <f t="shared" si="21"/>
        <v>616203</v>
      </c>
      <c r="Q411" s="16" t="str">
        <f>IFERROR(VLOOKUP($P411,'Kredieten productgroepen functi'!$C:$M,2,FALSE),"n.v.t.")</f>
        <v>Integriteit</v>
      </c>
      <c r="R411" s="16" t="str">
        <f t="shared" si="22"/>
        <v>423139</v>
      </c>
      <c r="S411" s="16" t="str">
        <f>IFERROR(VLOOKUP($R411,Kostensoorten!$C:$J,2,FALSE),"n.v.t.")</f>
        <v>Overige diensten van derden</v>
      </c>
      <c r="T411" s="16" t="s">
        <v>39</v>
      </c>
      <c r="U411" s="16" t="s">
        <v>39</v>
      </c>
      <c r="V411" s="16" t="s">
        <v>39</v>
      </c>
      <c r="W411" s="16" t="s">
        <v>39</v>
      </c>
      <c r="X411" s="16" t="s">
        <v>39</v>
      </c>
      <c r="Y411" s="16" t="s">
        <v>39</v>
      </c>
      <c r="Z411" s="16" t="s">
        <v>39</v>
      </c>
      <c r="AA411" s="16" t="s">
        <v>39</v>
      </c>
      <c r="AB411" s="16" t="s">
        <v>39</v>
      </c>
      <c r="AC411" s="16" t="s">
        <v>39</v>
      </c>
      <c r="AD411" s="16" t="s">
        <v>39</v>
      </c>
      <c r="AE411" s="16" t="s">
        <v>39</v>
      </c>
      <c r="AF411" s="16" t="s">
        <v>39</v>
      </c>
      <c r="AG411" s="16" t="s">
        <v>39</v>
      </c>
      <c r="AH411" s="16" t="s">
        <v>39</v>
      </c>
      <c r="AI411" s="16" t="s">
        <v>39</v>
      </c>
      <c r="AJ411" s="16" t="s">
        <v>39</v>
      </c>
      <c r="AL411" s="16" t="s">
        <v>39</v>
      </c>
      <c r="AM411" s="16" t="s">
        <v>39</v>
      </c>
      <c r="AN411" s="16" t="str">
        <f>IFERROR(VLOOKUP($P411,'Kredieten productgroepen functi'!$C:$M,6,FALSE),"n.v.t.")</f>
        <v>1602</v>
      </c>
      <c r="AO411" s="16" t="str">
        <f>IFERROR(VLOOKUP($P411,'Kredieten productgroepen functi'!$C:$M,7,FALSE),"n.v.t.")</f>
        <v>Voorzieningen personeel</v>
      </c>
      <c r="AP411" s="16" t="str">
        <f>IFERROR(VLOOKUP($P411,'Kredieten productgroepen functi'!$C:$M,8,FALSE),"n.v.t.")</f>
        <v>16</v>
      </c>
      <c r="AQ411" s="16" t="str">
        <f>IFERROR(VLOOKUP($P411,'Kredieten productgroepen functi'!$C:$M,9,FALSE),"n.v.t.")</f>
        <v>Overige zaken betreffende algemeen bestuur</v>
      </c>
      <c r="AR411" s="16" t="str">
        <f>IFERROR(VLOOKUP($P411,'Kredieten productgroepen functi'!$C:$M,10,FALSE),"n.v.t.")</f>
        <v>1</v>
      </c>
      <c r="AS411" s="16" t="str">
        <f>IFERROR(VLOOKUP($P411,'Kredieten productgroepen functi'!$C:$M,11,FALSE),"n.v.t.")</f>
        <v>Algemeen bestuur</v>
      </c>
      <c r="AT411" s="16" t="str">
        <f t="shared" si="23"/>
        <v>Lasten</v>
      </c>
      <c r="AU411" s="16" t="str">
        <f>IFERROR(VLOOKUP($R411,Kostensoorten!$C:$J,7,FALSE),"n.v.t.")</f>
        <v>2.3.1</v>
      </c>
      <c r="AV411" s="16" t="str">
        <f>IFERROR(VLOOKUP($R411,Kostensoorten!$C:$J,8,FALSE),"n.v.t.")</f>
        <v>Aankopen niet duurzame goedere</v>
      </c>
    </row>
    <row r="412" spans="1:48">
      <c r="A412" s="16" t="s">
        <v>39</v>
      </c>
      <c r="B412" s="16" t="s">
        <v>39</v>
      </c>
      <c r="C412" s="16" t="s">
        <v>39</v>
      </c>
      <c r="D412" s="16" t="s">
        <v>39</v>
      </c>
      <c r="E412" s="16" t="s">
        <v>39</v>
      </c>
      <c r="F412" s="2" t="s">
        <v>8560</v>
      </c>
      <c r="G412" s="2" t="s">
        <v>39</v>
      </c>
      <c r="H412" s="2" t="s">
        <v>39</v>
      </c>
      <c r="I412" s="18">
        <v>1400</v>
      </c>
      <c r="J412" s="16" t="s">
        <v>39</v>
      </c>
      <c r="K412" s="16" t="s">
        <v>39</v>
      </c>
      <c r="L412" s="16" t="s">
        <v>39</v>
      </c>
      <c r="M412" s="16" t="s">
        <v>39</v>
      </c>
      <c r="N412" s="16" t="s">
        <v>39</v>
      </c>
      <c r="O412" s="16" t="s">
        <v>39</v>
      </c>
      <c r="P412" s="16" t="str">
        <f t="shared" si="21"/>
        <v>616205</v>
      </c>
      <c r="Q412" s="16" t="str">
        <f>IFERROR(VLOOKUP($P412,'Kredieten productgroepen functi'!$C:$M,2,FALSE),"n.v.t.")</f>
        <v>Bedrijfsfitness</v>
      </c>
      <c r="R412" s="16" t="str">
        <f t="shared" si="22"/>
        <v>423132</v>
      </c>
      <c r="S412" s="16" t="str">
        <f>IFERROR(VLOOKUP($R412,Kostensoorten!$C:$J,2,FALSE),"n.v.t.")</f>
        <v>Adviesdiensten door derden</v>
      </c>
      <c r="T412" s="16" t="s">
        <v>39</v>
      </c>
      <c r="U412" s="16" t="s">
        <v>39</v>
      </c>
      <c r="V412" s="16" t="s">
        <v>39</v>
      </c>
      <c r="W412" s="16" t="s">
        <v>39</v>
      </c>
      <c r="X412" s="16" t="s">
        <v>39</v>
      </c>
      <c r="Y412" s="16" t="s">
        <v>39</v>
      </c>
      <c r="Z412" s="16" t="s">
        <v>39</v>
      </c>
      <c r="AA412" s="16" t="s">
        <v>39</v>
      </c>
      <c r="AB412" s="16" t="s">
        <v>39</v>
      </c>
      <c r="AC412" s="16" t="s">
        <v>39</v>
      </c>
      <c r="AD412" s="16" t="s">
        <v>39</v>
      </c>
      <c r="AE412" s="16" t="s">
        <v>39</v>
      </c>
      <c r="AF412" s="16" t="s">
        <v>39</v>
      </c>
      <c r="AG412" s="16" t="s">
        <v>39</v>
      </c>
      <c r="AH412" s="16" t="s">
        <v>39</v>
      </c>
      <c r="AI412" s="16" t="s">
        <v>39</v>
      </c>
      <c r="AJ412" s="16" t="s">
        <v>39</v>
      </c>
      <c r="AL412" s="16" t="s">
        <v>39</v>
      </c>
      <c r="AM412" s="16" t="s">
        <v>39</v>
      </c>
      <c r="AN412" s="16" t="str">
        <f>IFERROR(VLOOKUP($P412,'Kredieten productgroepen functi'!$C:$M,6,FALSE),"n.v.t.")</f>
        <v>1602</v>
      </c>
      <c r="AO412" s="16" t="str">
        <f>IFERROR(VLOOKUP($P412,'Kredieten productgroepen functi'!$C:$M,7,FALSE),"n.v.t.")</f>
        <v>Voorzieningen personeel</v>
      </c>
      <c r="AP412" s="16" t="str">
        <f>IFERROR(VLOOKUP($P412,'Kredieten productgroepen functi'!$C:$M,8,FALSE),"n.v.t.")</f>
        <v>16</v>
      </c>
      <c r="AQ412" s="16" t="str">
        <f>IFERROR(VLOOKUP($P412,'Kredieten productgroepen functi'!$C:$M,9,FALSE),"n.v.t.")</f>
        <v>Overige zaken betreffende algemeen bestuur</v>
      </c>
      <c r="AR412" s="16" t="str">
        <f>IFERROR(VLOOKUP($P412,'Kredieten productgroepen functi'!$C:$M,10,FALSE),"n.v.t.")</f>
        <v>1</v>
      </c>
      <c r="AS412" s="16" t="str">
        <f>IFERROR(VLOOKUP($P412,'Kredieten productgroepen functi'!$C:$M,11,FALSE),"n.v.t.")</f>
        <v>Algemeen bestuur</v>
      </c>
      <c r="AT412" s="16" t="str">
        <f t="shared" si="23"/>
        <v>Lasten</v>
      </c>
      <c r="AU412" s="16" t="str">
        <f>IFERROR(VLOOKUP($R412,Kostensoorten!$C:$J,7,FALSE),"n.v.t.")</f>
        <v>2.3.1</v>
      </c>
      <c r="AV412" s="16" t="str">
        <f>IFERROR(VLOOKUP($R412,Kostensoorten!$C:$J,8,FALSE),"n.v.t.")</f>
        <v>Aankopen niet duurzame goedere</v>
      </c>
    </row>
    <row r="413" spans="1:48">
      <c r="A413" s="16" t="s">
        <v>39</v>
      </c>
      <c r="B413" s="16" t="s">
        <v>39</v>
      </c>
      <c r="C413" s="16" t="s">
        <v>39</v>
      </c>
      <c r="D413" s="16" t="s">
        <v>39</v>
      </c>
      <c r="E413" s="16" t="s">
        <v>39</v>
      </c>
      <c r="F413" s="2" t="s">
        <v>7867</v>
      </c>
      <c r="G413" s="2" t="s">
        <v>39</v>
      </c>
      <c r="H413" s="2" t="s">
        <v>39</v>
      </c>
      <c r="I413" s="18">
        <v>0</v>
      </c>
      <c r="J413" s="16" t="s">
        <v>39</v>
      </c>
      <c r="K413" s="16" t="s">
        <v>39</v>
      </c>
      <c r="L413" s="16" t="s">
        <v>39</v>
      </c>
      <c r="M413" s="16" t="s">
        <v>39</v>
      </c>
      <c r="N413" s="16" t="s">
        <v>39</v>
      </c>
      <c r="O413" s="16" t="s">
        <v>39</v>
      </c>
      <c r="P413" s="16" t="str">
        <f t="shared" si="21"/>
        <v>616205</v>
      </c>
      <c r="Q413" s="16" t="str">
        <f>IFERROR(VLOOKUP($P413,'Kredieten productgroepen functi'!$C:$M,2,FALSE),"n.v.t.")</f>
        <v>Bedrijfsfitness</v>
      </c>
      <c r="R413" s="16" t="str">
        <f t="shared" si="22"/>
        <v>423162</v>
      </c>
      <c r="S413" s="16" t="str">
        <f>IFERROR(VLOOKUP($R413,Kostensoorten!$C:$J,2,FALSE),"n.v.t.")</f>
        <v>IKAP Fitness</v>
      </c>
      <c r="T413" s="16" t="s">
        <v>39</v>
      </c>
      <c r="U413" s="16" t="s">
        <v>39</v>
      </c>
      <c r="V413" s="16" t="s">
        <v>39</v>
      </c>
      <c r="W413" s="16" t="s">
        <v>39</v>
      </c>
      <c r="X413" s="16" t="s">
        <v>39</v>
      </c>
      <c r="Y413" s="16" t="s">
        <v>39</v>
      </c>
      <c r="Z413" s="16" t="s">
        <v>39</v>
      </c>
      <c r="AA413" s="16" t="s">
        <v>39</v>
      </c>
      <c r="AB413" s="16" t="s">
        <v>39</v>
      </c>
      <c r="AC413" s="16" t="s">
        <v>39</v>
      </c>
      <c r="AD413" s="16" t="s">
        <v>39</v>
      </c>
      <c r="AE413" s="16" t="s">
        <v>39</v>
      </c>
      <c r="AF413" s="16" t="s">
        <v>39</v>
      </c>
      <c r="AG413" s="16" t="s">
        <v>39</v>
      </c>
      <c r="AH413" s="16" t="s">
        <v>39</v>
      </c>
      <c r="AI413" s="16" t="s">
        <v>39</v>
      </c>
      <c r="AJ413" s="16" t="s">
        <v>39</v>
      </c>
      <c r="AL413" s="16" t="s">
        <v>39</v>
      </c>
      <c r="AM413" s="16" t="s">
        <v>39</v>
      </c>
      <c r="AN413" s="16" t="str">
        <f>IFERROR(VLOOKUP($P413,'Kredieten productgroepen functi'!$C:$M,6,FALSE),"n.v.t.")</f>
        <v>1602</v>
      </c>
      <c r="AO413" s="16" t="str">
        <f>IFERROR(VLOOKUP($P413,'Kredieten productgroepen functi'!$C:$M,7,FALSE),"n.v.t.")</f>
        <v>Voorzieningen personeel</v>
      </c>
      <c r="AP413" s="16" t="str">
        <f>IFERROR(VLOOKUP($P413,'Kredieten productgroepen functi'!$C:$M,8,FALSE),"n.v.t.")</f>
        <v>16</v>
      </c>
      <c r="AQ413" s="16" t="str">
        <f>IFERROR(VLOOKUP($P413,'Kredieten productgroepen functi'!$C:$M,9,FALSE),"n.v.t.")</f>
        <v>Overige zaken betreffende algemeen bestuur</v>
      </c>
      <c r="AR413" s="16" t="str">
        <f>IFERROR(VLOOKUP($P413,'Kredieten productgroepen functi'!$C:$M,10,FALSE),"n.v.t.")</f>
        <v>1</v>
      </c>
      <c r="AS413" s="16" t="str">
        <f>IFERROR(VLOOKUP($P413,'Kredieten productgroepen functi'!$C:$M,11,FALSE),"n.v.t.")</f>
        <v>Algemeen bestuur</v>
      </c>
      <c r="AT413" s="16" t="str">
        <f t="shared" si="23"/>
        <v>Lasten</v>
      </c>
      <c r="AU413" s="16" t="str">
        <f>IFERROR(VLOOKUP($R413,Kostensoorten!$C:$J,7,FALSE),"n.v.t.")</f>
        <v>2.3.1</v>
      </c>
      <c r="AV413" s="16" t="str">
        <f>IFERROR(VLOOKUP($R413,Kostensoorten!$C:$J,8,FALSE),"n.v.t.")</f>
        <v>Aankopen niet duurzame goedere</v>
      </c>
    </row>
    <row r="414" spans="1:48">
      <c r="A414" s="16" t="s">
        <v>39</v>
      </c>
      <c r="B414" s="16" t="s">
        <v>39</v>
      </c>
      <c r="C414" s="16" t="s">
        <v>39</v>
      </c>
      <c r="D414" s="16" t="s">
        <v>39</v>
      </c>
      <c r="E414" s="16" t="s">
        <v>39</v>
      </c>
      <c r="F414" s="2" t="s">
        <v>6628</v>
      </c>
      <c r="G414" s="2" t="s">
        <v>39</v>
      </c>
      <c r="H414" s="2" t="s">
        <v>39</v>
      </c>
      <c r="I414" s="18">
        <v>4312.17</v>
      </c>
      <c r="J414" s="16" t="s">
        <v>39</v>
      </c>
      <c r="K414" s="16" t="s">
        <v>39</v>
      </c>
      <c r="L414" s="16" t="s">
        <v>39</v>
      </c>
      <c r="M414" s="16" t="s">
        <v>39</v>
      </c>
      <c r="N414" s="16" t="s">
        <v>39</v>
      </c>
      <c r="O414" s="16" t="s">
        <v>39</v>
      </c>
      <c r="P414" s="16" t="str">
        <f t="shared" si="21"/>
        <v>616205</v>
      </c>
      <c r="Q414" s="16" t="str">
        <f>IFERROR(VLOOKUP($P414,'Kredieten productgroepen functi'!$C:$M,2,FALSE),"n.v.t.")</f>
        <v>Bedrijfsfitness</v>
      </c>
      <c r="R414" s="16" t="str">
        <f t="shared" si="22"/>
        <v>423195</v>
      </c>
      <c r="S414" s="16" t="str">
        <f>IFERROR(VLOOKUP($R414,Kostensoorten!$C:$J,2,FALSE),"n.v.t.")</f>
        <v>Bedrijfsfitness niet op de werkplek</v>
      </c>
      <c r="T414" s="16" t="s">
        <v>39</v>
      </c>
      <c r="U414" s="16" t="s">
        <v>39</v>
      </c>
      <c r="V414" s="16" t="s">
        <v>39</v>
      </c>
      <c r="W414" s="16" t="s">
        <v>39</v>
      </c>
      <c r="X414" s="16" t="s">
        <v>39</v>
      </c>
      <c r="Y414" s="16" t="s">
        <v>39</v>
      </c>
      <c r="Z414" s="16" t="s">
        <v>39</v>
      </c>
      <c r="AA414" s="16" t="s">
        <v>39</v>
      </c>
      <c r="AB414" s="16" t="s">
        <v>39</v>
      </c>
      <c r="AC414" s="16" t="s">
        <v>39</v>
      </c>
      <c r="AD414" s="16" t="s">
        <v>39</v>
      </c>
      <c r="AE414" s="16" t="s">
        <v>39</v>
      </c>
      <c r="AF414" s="16" t="s">
        <v>39</v>
      </c>
      <c r="AG414" s="16" t="s">
        <v>39</v>
      </c>
      <c r="AH414" s="16" t="s">
        <v>39</v>
      </c>
      <c r="AI414" s="16" t="s">
        <v>39</v>
      </c>
      <c r="AJ414" s="16" t="s">
        <v>39</v>
      </c>
      <c r="AL414" s="16" t="s">
        <v>39</v>
      </c>
      <c r="AM414" s="16" t="s">
        <v>39</v>
      </c>
      <c r="AN414" s="16" t="str">
        <f>IFERROR(VLOOKUP($P414,'Kredieten productgroepen functi'!$C:$M,6,FALSE),"n.v.t.")</f>
        <v>1602</v>
      </c>
      <c r="AO414" s="16" t="str">
        <f>IFERROR(VLOOKUP($P414,'Kredieten productgroepen functi'!$C:$M,7,FALSE),"n.v.t.")</f>
        <v>Voorzieningen personeel</v>
      </c>
      <c r="AP414" s="16" t="str">
        <f>IFERROR(VLOOKUP($P414,'Kredieten productgroepen functi'!$C:$M,8,FALSE),"n.v.t.")</f>
        <v>16</v>
      </c>
      <c r="AQ414" s="16" t="str">
        <f>IFERROR(VLOOKUP($P414,'Kredieten productgroepen functi'!$C:$M,9,FALSE),"n.v.t.")</f>
        <v>Overige zaken betreffende algemeen bestuur</v>
      </c>
      <c r="AR414" s="16" t="str">
        <f>IFERROR(VLOOKUP($P414,'Kredieten productgroepen functi'!$C:$M,10,FALSE),"n.v.t.")</f>
        <v>1</v>
      </c>
      <c r="AS414" s="16" t="str">
        <f>IFERROR(VLOOKUP($P414,'Kredieten productgroepen functi'!$C:$M,11,FALSE),"n.v.t.")</f>
        <v>Algemeen bestuur</v>
      </c>
      <c r="AT414" s="16" t="str">
        <f t="shared" si="23"/>
        <v>Lasten</v>
      </c>
      <c r="AU414" s="16" t="str">
        <f>IFERROR(VLOOKUP($R414,Kostensoorten!$C:$J,7,FALSE),"n.v.t.")</f>
        <v>2.3.1</v>
      </c>
      <c r="AV414" s="16" t="str">
        <f>IFERROR(VLOOKUP($R414,Kostensoorten!$C:$J,8,FALSE),"n.v.t.")</f>
        <v>Aankopen niet duurzame goedere</v>
      </c>
    </row>
    <row r="415" spans="1:48">
      <c r="A415" s="16" t="s">
        <v>39</v>
      </c>
      <c r="B415" s="16" t="s">
        <v>39</v>
      </c>
      <c r="C415" s="16" t="s">
        <v>39</v>
      </c>
      <c r="D415" s="16" t="s">
        <v>39</v>
      </c>
      <c r="E415" s="16" t="s">
        <v>39</v>
      </c>
      <c r="F415" s="2" t="s">
        <v>7458</v>
      </c>
      <c r="G415" s="2" t="s">
        <v>39</v>
      </c>
      <c r="H415" s="2" t="s">
        <v>39</v>
      </c>
      <c r="I415" s="18">
        <v>37440</v>
      </c>
      <c r="J415" s="16" t="s">
        <v>39</v>
      </c>
      <c r="K415" s="16" t="s">
        <v>39</v>
      </c>
      <c r="L415" s="16" t="s">
        <v>39</v>
      </c>
      <c r="M415" s="16" t="s">
        <v>39</v>
      </c>
      <c r="N415" s="16" t="s">
        <v>39</v>
      </c>
      <c r="O415" s="16" t="s">
        <v>39</v>
      </c>
      <c r="P415" s="16" t="str">
        <f t="shared" si="21"/>
        <v>616205</v>
      </c>
      <c r="Q415" s="16" t="str">
        <f>IFERROR(VLOOKUP($P415,'Kredieten productgroepen functi'!$C:$M,2,FALSE),"n.v.t.")</f>
        <v>Bedrijfsfitness</v>
      </c>
      <c r="R415" s="16" t="str">
        <f t="shared" si="22"/>
        <v>423196</v>
      </c>
      <c r="S415" s="16" t="str">
        <f>IFERROR(VLOOKUP($R415,Kostensoorten!$C:$J,2,FALSE),"n.v.t.")</f>
        <v>BedrijfsfitnessWEL op de werkplek</v>
      </c>
      <c r="T415" s="16" t="s">
        <v>39</v>
      </c>
      <c r="U415" s="16" t="s">
        <v>39</v>
      </c>
      <c r="V415" s="16" t="s">
        <v>39</v>
      </c>
      <c r="W415" s="16" t="s">
        <v>39</v>
      </c>
      <c r="X415" s="16" t="s">
        <v>39</v>
      </c>
      <c r="Y415" s="16" t="s">
        <v>39</v>
      </c>
      <c r="Z415" s="16" t="s">
        <v>39</v>
      </c>
      <c r="AA415" s="16" t="s">
        <v>39</v>
      </c>
      <c r="AB415" s="16" t="s">
        <v>39</v>
      </c>
      <c r="AC415" s="16" t="s">
        <v>39</v>
      </c>
      <c r="AD415" s="16" t="s">
        <v>39</v>
      </c>
      <c r="AE415" s="16" t="s">
        <v>39</v>
      </c>
      <c r="AF415" s="16" t="s">
        <v>39</v>
      </c>
      <c r="AG415" s="16" t="s">
        <v>39</v>
      </c>
      <c r="AH415" s="16" t="s">
        <v>39</v>
      </c>
      <c r="AI415" s="16" t="s">
        <v>39</v>
      </c>
      <c r="AJ415" s="16" t="s">
        <v>39</v>
      </c>
      <c r="AL415" s="16" t="s">
        <v>39</v>
      </c>
      <c r="AM415" s="16" t="s">
        <v>39</v>
      </c>
      <c r="AN415" s="16" t="str">
        <f>IFERROR(VLOOKUP($P415,'Kredieten productgroepen functi'!$C:$M,6,FALSE),"n.v.t.")</f>
        <v>1602</v>
      </c>
      <c r="AO415" s="16" t="str">
        <f>IFERROR(VLOOKUP($P415,'Kredieten productgroepen functi'!$C:$M,7,FALSE),"n.v.t.")</f>
        <v>Voorzieningen personeel</v>
      </c>
      <c r="AP415" s="16" t="str">
        <f>IFERROR(VLOOKUP($P415,'Kredieten productgroepen functi'!$C:$M,8,FALSE),"n.v.t.")</f>
        <v>16</v>
      </c>
      <c r="AQ415" s="16" t="str">
        <f>IFERROR(VLOOKUP($P415,'Kredieten productgroepen functi'!$C:$M,9,FALSE),"n.v.t.")</f>
        <v>Overige zaken betreffende algemeen bestuur</v>
      </c>
      <c r="AR415" s="16" t="str">
        <f>IFERROR(VLOOKUP($P415,'Kredieten productgroepen functi'!$C:$M,10,FALSE),"n.v.t.")</f>
        <v>1</v>
      </c>
      <c r="AS415" s="16" t="str">
        <f>IFERROR(VLOOKUP($P415,'Kredieten productgroepen functi'!$C:$M,11,FALSE),"n.v.t.")</f>
        <v>Algemeen bestuur</v>
      </c>
      <c r="AT415" s="16" t="str">
        <f t="shared" si="23"/>
        <v>Lasten</v>
      </c>
      <c r="AU415" s="16" t="str">
        <f>IFERROR(VLOOKUP($R415,Kostensoorten!$C:$J,7,FALSE),"n.v.t.")</f>
        <v>2.3.1</v>
      </c>
      <c r="AV415" s="16" t="str">
        <f>IFERROR(VLOOKUP($R415,Kostensoorten!$C:$J,8,FALSE),"n.v.t.")</f>
        <v>Aankopen niet duurzame goedere</v>
      </c>
    </row>
    <row r="416" spans="1:48">
      <c r="A416" s="16" t="s">
        <v>39</v>
      </c>
      <c r="B416" s="16" t="s">
        <v>39</v>
      </c>
      <c r="C416" s="16" t="s">
        <v>39</v>
      </c>
      <c r="D416" s="16" t="s">
        <v>39</v>
      </c>
      <c r="E416" s="16" t="s">
        <v>39</v>
      </c>
      <c r="F416" s="2" t="s">
        <v>48</v>
      </c>
      <c r="G416" s="2" t="s">
        <v>39</v>
      </c>
      <c r="H416" s="2" t="s">
        <v>39</v>
      </c>
      <c r="I416" s="18">
        <v>-16481.39</v>
      </c>
      <c r="J416" s="16" t="s">
        <v>39</v>
      </c>
      <c r="K416" s="16" t="s">
        <v>39</v>
      </c>
      <c r="L416" s="16" t="s">
        <v>39</v>
      </c>
      <c r="M416" s="16" t="s">
        <v>39</v>
      </c>
      <c r="N416" s="16" t="s">
        <v>39</v>
      </c>
      <c r="O416" s="16" t="s">
        <v>39</v>
      </c>
      <c r="P416" s="16" t="str">
        <f t="shared" si="21"/>
        <v>616205</v>
      </c>
      <c r="Q416" s="16" t="str">
        <f>IFERROR(VLOOKUP($P416,'Kredieten productgroepen functi'!$C:$M,2,FALSE),"n.v.t.")</f>
        <v>Bedrijfsfitness</v>
      </c>
      <c r="R416" s="16" t="str">
        <f t="shared" si="22"/>
        <v>823090</v>
      </c>
      <c r="S416" s="16" t="str">
        <f>IFERROR(VLOOKUP($R416,Kostensoorten!$C:$J,2,FALSE),"n.v.t.")</f>
        <v>Overige opbr goederen en diensten</v>
      </c>
      <c r="T416" s="16" t="s">
        <v>39</v>
      </c>
      <c r="U416" s="16" t="s">
        <v>39</v>
      </c>
      <c r="V416" s="16" t="s">
        <v>39</v>
      </c>
      <c r="W416" s="16" t="s">
        <v>39</v>
      </c>
      <c r="X416" s="16" t="s">
        <v>39</v>
      </c>
      <c r="Y416" s="16" t="s">
        <v>39</v>
      </c>
      <c r="Z416" s="16" t="s">
        <v>39</v>
      </c>
      <c r="AA416" s="16" t="s">
        <v>39</v>
      </c>
      <c r="AB416" s="16" t="s">
        <v>39</v>
      </c>
      <c r="AC416" s="16" t="s">
        <v>39</v>
      </c>
      <c r="AD416" s="16" t="s">
        <v>39</v>
      </c>
      <c r="AE416" s="16" t="s">
        <v>39</v>
      </c>
      <c r="AF416" s="16" t="s">
        <v>39</v>
      </c>
      <c r="AG416" s="16" t="s">
        <v>39</v>
      </c>
      <c r="AH416" s="16" t="s">
        <v>39</v>
      </c>
      <c r="AI416" s="16" t="s">
        <v>39</v>
      </c>
      <c r="AJ416" s="16" t="s">
        <v>39</v>
      </c>
      <c r="AL416" s="16" t="s">
        <v>39</v>
      </c>
      <c r="AM416" s="16" t="s">
        <v>39</v>
      </c>
      <c r="AN416" s="16" t="str">
        <f>IFERROR(VLOOKUP($P416,'Kredieten productgroepen functi'!$C:$M,6,FALSE),"n.v.t.")</f>
        <v>1602</v>
      </c>
      <c r="AO416" s="16" t="str">
        <f>IFERROR(VLOOKUP($P416,'Kredieten productgroepen functi'!$C:$M,7,FALSE),"n.v.t.")</f>
        <v>Voorzieningen personeel</v>
      </c>
      <c r="AP416" s="16" t="str">
        <f>IFERROR(VLOOKUP($P416,'Kredieten productgroepen functi'!$C:$M,8,FALSE),"n.v.t.")</f>
        <v>16</v>
      </c>
      <c r="AQ416" s="16" t="str">
        <f>IFERROR(VLOOKUP($P416,'Kredieten productgroepen functi'!$C:$M,9,FALSE),"n.v.t.")</f>
        <v>Overige zaken betreffende algemeen bestuur</v>
      </c>
      <c r="AR416" s="16" t="str">
        <f>IFERROR(VLOOKUP($P416,'Kredieten productgroepen functi'!$C:$M,10,FALSE),"n.v.t.")</f>
        <v>1</v>
      </c>
      <c r="AS416" s="16" t="str">
        <f>IFERROR(VLOOKUP($P416,'Kredieten productgroepen functi'!$C:$M,11,FALSE),"n.v.t.")</f>
        <v>Algemeen bestuur</v>
      </c>
      <c r="AT416" s="16" t="str">
        <f t="shared" si="23"/>
        <v>Baten</v>
      </c>
      <c r="AU416" s="16" t="str">
        <f>IFERROR(VLOOKUP($R416,Kostensoorten!$C:$J,7,FALSE),"n.v.t.")</f>
        <v>2.3</v>
      </c>
      <c r="AV416" s="16" t="str">
        <f>IFERROR(VLOOKUP($R416,Kostensoorten!$C:$J,8,FALSE),"n.v.t.")</f>
        <v>Overige goederen en diensten</v>
      </c>
    </row>
    <row r="417" spans="1:48">
      <c r="A417" s="16" t="s">
        <v>39</v>
      </c>
      <c r="B417" s="16" t="s">
        <v>39</v>
      </c>
      <c r="C417" s="16" t="s">
        <v>39</v>
      </c>
      <c r="D417" s="16" t="s">
        <v>39</v>
      </c>
      <c r="E417" s="16" t="s">
        <v>39</v>
      </c>
      <c r="F417" s="2" t="s">
        <v>8561</v>
      </c>
      <c r="G417" s="2" t="s">
        <v>39</v>
      </c>
      <c r="H417" s="2" t="s">
        <v>39</v>
      </c>
      <c r="I417" s="18">
        <v>10492.94</v>
      </c>
      <c r="J417" s="16" t="s">
        <v>39</v>
      </c>
      <c r="K417" s="16" t="s">
        <v>39</v>
      </c>
      <c r="L417" s="16" t="s">
        <v>39</v>
      </c>
      <c r="M417" s="16" t="s">
        <v>39</v>
      </c>
      <c r="N417" s="16" t="s">
        <v>39</v>
      </c>
      <c r="O417" s="16" t="s">
        <v>39</v>
      </c>
      <c r="P417" s="16" t="str">
        <f t="shared" si="21"/>
        <v>616207</v>
      </c>
      <c r="Q417" s="16" t="str">
        <f>IFERROR(VLOOKUP($P417,'Kredieten productgroepen functi'!$C:$M,2,FALSE),"n.v.t.")</f>
        <v>Gepensioneerdendag</v>
      </c>
      <c r="R417" s="16" t="str">
        <f t="shared" si="22"/>
        <v>423139</v>
      </c>
      <c r="S417" s="16" t="str">
        <f>IFERROR(VLOOKUP($R417,Kostensoorten!$C:$J,2,FALSE),"n.v.t.")</f>
        <v>Overige diensten van derden</v>
      </c>
      <c r="T417" s="16" t="s">
        <v>39</v>
      </c>
      <c r="U417" s="16" t="s">
        <v>39</v>
      </c>
      <c r="V417" s="16" t="s">
        <v>39</v>
      </c>
      <c r="W417" s="16" t="s">
        <v>39</v>
      </c>
      <c r="X417" s="16" t="s">
        <v>39</v>
      </c>
      <c r="Y417" s="16" t="s">
        <v>39</v>
      </c>
      <c r="Z417" s="16" t="s">
        <v>39</v>
      </c>
      <c r="AA417" s="16" t="s">
        <v>39</v>
      </c>
      <c r="AB417" s="16" t="s">
        <v>39</v>
      </c>
      <c r="AC417" s="16" t="s">
        <v>39</v>
      </c>
      <c r="AD417" s="16" t="s">
        <v>39</v>
      </c>
      <c r="AE417" s="16" t="s">
        <v>39</v>
      </c>
      <c r="AF417" s="16" t="s">
        <v>39</v>
      </c>
      <c r="AG417" s="16" t="s">
        <v>39</v>
      </c>
      <c r="AH417" s="16" t="s">
        <v>39</v>
      </c>
      <c r="AI417" s="16" t="s">
        <v>39</v>
      </c>
      <c r="AJ417" s="16" t="s">
        <v>39</v>
      </c>
      <c r="AL417" s="16" t="s">
        <v>39</v>
      </c>
      <c r="AM417" s="16" t="s">
        <v>39</v>
      </c>
      <c r="AN417" s="16" t="str">
        <f>IFERROR(VLOOKUP($P417,'Kredieten productgroepen functi'!$C:$M,6,FALSE),"n.v.t.")</f>
        <v>1602</v>
      </c>
      <c r="AO417" s="16" t="str">
        <f>IFERROR(VLOOKUP($P417,'Kredieten productgroepen functi'!$C:$M,7,FALSE),"n.v.t.")</f>
        <v>Voorzieningen personeel</v>
      </c>
      <c r="AP417" s="16" t="str">
        <f>IFERROR(VLOOKUP($P417,'Kredieten productgroepen functi'!$C:$M,8,FALSE),"n.v.t.")</f>
        <v>16</v>
      </c>
      <c r="AQ417" s="16" t="str">
        <f>IFERROR(VLOOKUP($P417,'Kredieten productgroepen functi'!$C:$M,9,FALSE),"n.v.t.")</f>
        <v>Overige zaken betreffende algemeen bestuur</v>
      </c>
      <c r="AR417" s="16" t="str">
        <f>IFERROR(VLOOKUP($P417,'Kredieten productgroepen functi'!$C:$M,10,FALSE),"n.v.t.")</f>
        <v>1</v>
      </c>
      <c r="AS417" s="16" t="str">
        <f>IFERROR(VLOOKUP($P417,'Kredieten productgroepen functi'!$C:$M,11,FALSE),"n.v.t.")</f>
        <v>Algemeen bestuur</v>
      </c>
      <c r="AT417" s="16" t="str">
        <f t="shared" si="23"/>
        <v>Lasten</v>
      </c>
      <c r="AU417" s="16" t="str">
        <f>IFERROR(VLOOKUP($R417,Kostensoorten!$C:$J,7,FALSE),"n.v.t.")</f>
        <v>2.3.1</v>
      </c>
      <c r="AV417" s="16" t="str">
        <f>IFERROR(VLOOKUP($R417,Kostensoorten!$C:$J,8,FALSE),"n.v.t.")</f>
        <v>Aankopen niet duurzame goedere</v>
      </c>
    </row>
    <row r="418" spans="1:48">
      <c r="A418" s="16" t="s">
        <v>39</v>
      </c>
      <c r="B418" s="16" t="s">
        <v>39</v>
      </c>
      <c r="C418" s="16" t="s">
        <v>39</v>
      </c>
      <c r="D418" s="16" t="s">
        <v>39</v>
      </c>
      <c r="E418" s="16" t="s">
        <v>39</v>
      </c>
      <c r="F418" s="2" t="s">
        <v>8562</v>
      </c>
      <c r="G418" s="2" t="s">
        <v>39</v>
      </c>
      <c r="H418" s="2" t="s">
        <v>39</v>
      </c>
      <c r="I418" s="18">
        <v>882.97</v>
      </c>
      <c r="J418" s="16" t="s">
        <v>39</v>
      </c>
      <c r="K418" s="16" t="s">
        <v>39</v>
      </c>
      <c r="L418" s="16" t="s">
        <v>39</v>
      </c>
      <c r="M418" s="16" t="s">
        <v>39</v>
      </c>
      <c r="N418" s="16" t="s">
        <v>39</v>
      </c>
      <c r="O418" s="16" t="s">
        <v>39</v>
      </c>
      <c r="P418" s="16" t="str">
        <f t="shared" si="21"/>
        <v>616207</v>
      </c>
      <c r="Q418" s="16" t="str">
        <f>IFERROR(VLOOKUP($P418,'Kredieten productgroepen functi'!$C:$M,2,FALSE),"n.v.t.")</f>
        <v>Gepensioneerdendag</v>
      </c>
      <c r="R418" s="16" t="str">
        <f t="shared" si="22"/>
        <v>423174</v>
      </c>
      <c r="S418" s="16" t="str">
        <f>IFERROR(VLOOKUP($R418,Kostensoorten!$C:$J,2,FALSE),"n.v.t.")</f>
        <v>Personeelsactiviteit/jubilea extern</v>
      </c>
      <c r="T418" s="16" t="s">
        <v>39</v>
      </c>
      <c r="U418" s="16" t="s">
        <v>39</v>
      </c>
      <c r="V418" s="16" t="s">
        <v>39</v>
      </c>
      <c r="W418" s="16" t="s">
        <v>39</v>
      </c>
      <c r="X418" s="16" t="s">
        <v>39</v>
      </c>
      <c r="Y418" s="16" t="s">
        <v>39</v>
      </c>
      <c r="Z418" s="16" t="s">
        <v>39</v>
      </c>
      <c r="AA418" s="16" t="s">
        <v>39</v>
      </c>
      <c r="AB418" s="16" t="s">
        <v>39</v>
      </c>
      <c r="AC418" s="16" t="s">
        <v>39</v>
      </c>
      <c r="AD418" s="16" t="s">
        <v>39</v>
      </c>
      <c r="AE418" s="16" t="s">
        <v>39</v>
      </c>
      <c r="AF418" s="16" t="s">
        <v>39</v>
      </c>
      <c r="AG418" s="16" t="s">
        <v>39</v>
      </c>
      <c r="AH418" s="16" t="s">
        <v>39</v>
      </c>
      <c r="AI418" s="16" t="s">
        <v>39</v>
      </c>
      <c r="AJ418" s="16" t="s">
        <v>39</v>
      </c>
      <c r="AL418" s="16" t="s">
        <v>39</v>
      </c>
      <c r="AM418" s="16" t="s">
        <v>39</v>
      </c>
      <c r="AN418" s="16" t="str">
        <f>IFERROR(VLOOKUP($P418,'Kredieten productgroepen functi'!$C:$M,6,FALSE),"n.v.t.")</f>
        <v>1602</v>
      </c>
      <c r="AO418" s="16" t="str">
        <f>IFERROR(VLOOKUP($P418,'Kredieten productgroepen functi'!$C:$M,7,FALSE),"n.v.t.")</f>
        <v>Voorzieningen personeel</v>
      </c>
      <c r="AP418" s="16" t="str">
        <f>IFERROR(VLOOKUP($P418,'Kredieten productgroepen functi'!$C:$M,8,FALSE),"n.v.t.")</f>
        <v>16</v>
      </c>
      <c r="AQ418" s="16" t="str">
        <f>IFERROR(VLOOKUP($P418,'Kredieten productgroepen functi'!$C:$M,9,FALSE),"n.v.t.")</f>
        <v>Overige zaken betreffende algemeen bestuur</v>
      </c>
      <c r="AR418" s="16" t="str">
        <f>IFERROR(VLOOKUP($P418,'Kredieten productgroepen functi'!$C:$M,10,FALSE),"n.v.t.")</f>
        <v>1</v>
      </c>
      <c r="AS418" s="16" t="str">
        <f>IFERROR(VLOOKUP($P418,'Kredieten productgroepen functi'!$C:$M,11,FALSE),"n.v.t.")</f>
        <v>Algemeen bestuur</v>
      </c>
      <c r="AT418" s="16" t="str">
        <f t="shared" si="23"/>
        <v>Lasten</v>
      </c>
      <c r="AU418" s="16" t="str">
        <f>IFERROR(VLOOKUP($R418,Kostensoorten!$C:$J,7,FALSE),"n.v.t.")</f>
        <v>2.3.1</v>
      </c>
      <c r="AV418" s="16" t="str">
        <f>IFERROR(VLOOKUP($R418,Kostensoorten!$C:$J,8,FALSE),"n.v.t.")</f>
        <v>Aankopen niet duurzame goedere</v>
      </c>
    </row>
    <row r="419" spans="1:48">
      <c r="A419" s="16" t="s">
        <v>39</v>
      </c>
      <c r="B419" s="16" t="s">
        <v>39</v>
      </c>
      <c r="C419" s="16" t="s">
        <v>39</v>
      </c>
      <c r="D419" s="16" t="s">
        <v>39</v>
      </c>
      <c r="E419" s="16" t="s">
        <v>39</v>
      </c>
      <c r="F419" s="2" t="s">
        <v>7003</v>
      </c>
      <c r="G419" s="2" t="s">
        <v>39</v>
      </c>
      <c r="H419" s="2" t="s">
        <v>39</v>
      </c>
      <c r="I419" s="18">
        <v>2320.1799999999998</v>
      </c>
      <c r="J419" s="16" t="s">
        <v>39</v>
      </c>
      <c r="K419" s="16" t="s">
        <v>39</v>
      </c>
      <c r="L419" s="16" t="s">
        <v>39</v>
      </c>
      <c r="M419" s="16" t="s">
        <v>39</v>
      </c>
      <c r="N419" s="16" t="s">
        <v>39</v>
      </c>
      <c r="O419" s="16" t="s">
        <v>39</v>
      </c>
      <c r="P419" s="16" t="str">
        <f t="shared" si="21"/>
        <v>616212</v>
      </c>
      <c r="Q419" s="16" t="str">
        <f>IFERROR(VLOOKUP($P419,'Kredieten productgroepen functi'!$C:$M,2,FALSE),"n.v.t.")</f>
        <v>Personeelsfonds</v>
      </c>
      <c r="R419" s="16" t="str">
        <f t="shared" si="22"/>
        <v>423085</v>
      </c>
      <c r="S419" s="16" t="str">
        <f>IFERROR(VLOOKUP($R419,Kostensoorten!$C:$J,2,FALSE),"n.v.t.")</f>
        <v>Contributie / werkgeversbijdr PV/PF</v>
      </c>
      <c r="T419" s="16" t="s">
        <v>39</v>
      </c>
      <c r="U419" s="16" t="s">
        <v>39</v>
      </c>
      <c r="V419" s="16" t="s">
        <v>39</v>
      </c>
      <c r="W419" s="16" t="s">
        <v>39</v>
      </c>
      <c r="X419" s="16" t="s">
        <v>39</v>
      </c>
      <c r="Y419" s="16" t="s">
        <v>39</v>
      </c>
      <c r="Z419" s="16" t="s">
        <v>39</v>
      </c>
      <c r="AA419" s="16" t="s">
        <v>39</v>
      </c>
      <c r="AB419" s="16" t="s">
        <v>39</v>
      </c>
      <c r="AC419" s="16" t="s">
        <v>39</v>
      </c>
      <c r="AD419" s="16" t="s">
        <v>39</v>
      </c>
      <c r="AE419" s="16" t="s">
        <v>39</v>
      </c>
      <c r="AF419" s="16" t="s">
        <v>39</v>
      </c>
      <c r="AG419" s="16" t="s">
        <v>39</v>
      </c>
      <c r="AH419" s="16" t="s">
        <v>39</v>
      </c>
      <c r="AI419" s="16" t="s">
        <v>39</v>
      </c>
      <c r="AJ419" s="16" t="s">
        <v>39</v>
      </c>
      <c r="AL419" s="16" t="s">
        <v>39</v>
      </c>
      <c r="AM419" s="16" t="s">
        <v>39</v>
      </c>
      <c r="AN419" s="16" t="str">
        <f>IFERROR(VLOOKUP($P419,'Kredieten productgroepen functi'!$C:$M,6,FALSE),"n.v.t.")</f>
        <v>1602</v>
      </c>
      <c r="AO419" s="16" t="str">
        <f>IFERROR(VLOOKUP($P419,'Kredieten productgroepen functi'!$C:$M,7,FALSE),"n.v.t.")</f>
        <v>Voorzieningen personeel</v>
      </c>
      <c r="AP419" s="16" t="str">
        <f>IFERROR(VLOOKUP($P419,'Kredieten productgroepen functi'!$C:$M,8,FALSE),"n.v.t.")</f>
        <v>16</v>
      </c>
      <c r="AQ419" s="16" t="str">
        <f>IFERROR(VLOOKUP($P419,'Kredieten productgroepen functi'!$C:$M,9,FALSE),"n.v.t.")</f>
        <v>Overige zaken betreffende algemeen bestuur</v>
      </c>
      <c r="AR419" s="16" t="str">
        <f>IFERROR(VLOOKUP($P419,'Kredieten productgroepen functi'!$C:$M,10,FALSE),"n.v.t.")</f>
        <v>1</v>
      </c>
      <c r="AS419" s="16" t="str">
        <f>IFERROR(VLOOKUP($P419,'Kredieten productgroepen functi'!$C:$M,11,FALSE),"n.v.t.")</f>
        <v>Algemeen bestuur</v>
      </c>
      <c r="AT419" s="16" t="str">
        <f t="shared" si="23"/>
        <v>Lasten</v>
      </c>
      <c r="AU419" s="16" t="str">
        <f>IFERROR(VLOOKUP($R419,Kostensoorten!$C:$J,7,FALSE),"n.v.t.")</f>
        <v>2.3.1</v>
      </c>
      <c r="AV419" s="16" t="str">
        <f>IFERROR(VLOOKUP($R419,Kostensoorten!$C:$J,8,FALSE),"n.v.t.")</f>
        <v>Aankopen niet duurzame goedere</v>
      </c>
    </row>
    <row r="420" spans="1:48">
      <c r="A420" s="16" t="s">
        <v>39</v>
      </c>
      <c r="B420" s="16" t="s">
        <v>39</v>
      </c>
      <c r="C420" s="16" t="s">
        <v>39</v>
      </c>
      <c r="D420" s="16" t="s">
        <v>39</v>
      </c>
      <c r="E420" s="16" t="s">
        <v>39</v>
      </c>
      <c r="F420" s="2" t="s">
        <v>9144</v>
      </c>
      <c r="G420" s="2" t="s">
        <v>39</v>
      </c>
      <c r="H420" s="2" t="s">
        <v>39</v>
      </c>
      <c r="I420" s="18">
        <v>-213052</v>
      </c>
      <c r="J420" s="16" t="s">
        <v>39</v>
      </c>
      <c r="K420" s="16" t="s">
        <v>39</v>
      </c>
      <c r="L420" s="16" t="s">
        <v>39</v>
      </c>
      <c r="M420" s="16" t="s">
        <v>39</v>
      </c>
      <c r="N420" s="16" t="s">
        <v>39</v>
      </c>
      <c r="O420" s="16" t="s">
        <v>39</v>
      </c>
      <c r="P420" s="16" t="str">
        <f t="shared" si="21"/>
        <v>616214</v>
      </c>
      <c r="Q420" s="16" t="str">
        <f>IFERROR(VLOOKUP($P420,'Kredieten productgroepen functi'!$C:$M,2,FALSE),"n.v.t.")</f>
        <v>Voorz.frictiek.bezuinigingsop.11/15</v>
      </c>
      <c r="R420" s="16" t="str">
        <f t="shared" si="22"/>
        <v>860312</v>
      </c>
      <c r="S420" s="16" t="str">
        <f>IFERROR(VLOOKUP($R420,Kostensoorten!$C:$J,2,FALSE),"n.v.t.")</f>
        <v>onttrekking aan voorziening</v>
      </c>
      <c r="T420" s="16" t="s">
        <v>39</v>
      </c>
      <c r="U420" s="16" t="s">
        <v>39</v>
      </c>
      <c r="V420" s="16" t="s">
        <v>39</v>
      </c>
      <c r="W420" s="16" t="s">
        <v>39</v>
      </c>
      <c r="X420" s="16" t="s">
        <v>39</v>
      </c>
      <c r="Y420" s="16" t="s">
        <v>39</v>
      </c>
      <c r="Z420" s="16" t="s">
        <v>39</v>
      </c>
      <c r="AA420" s="16" t="s">
        <v>39</v>
      </c>
      <c r="AB420" s="16" t="s">
        <v>39</v>
      </c>
      <c r="AC420" s="16" t="s">
        <v>39</v>
      </c>
      <c r="AD420" s="16" t="s">
        <v>39</v>
      </c>
      <c r="AE420" s="16" t="s">
        <v>39</v>
      </c>
      <c r="AF420" s="16" t="s">
        <v>39</v>
      </c>
      <c r="AG420" s="16" t="s">
        <v>39</v>
      </c>
      <c r="AH420" s="16" t="s">
        <v>39</v>
      </c>
      <c r="AI420" s="16" t="s">
        <v>39</v>
      </c>
      <c r="AJ420" s="16" t="s">
        <v>39</v>
      </c>
      <c r="AL420" s="16" t="s">
        <v>39</v>
      </c>
      <c r="AM420" s="16" t="s">
        <v>39</v>
      </c>
      <c r="AN420" s="16" t="str">
        <f>IFERROR(VLOOKUP($P420,'Kredieten productgroepen functi'!$C:$M,6,FALSE),"n.v.t.")</f>
        <v>1602</v>
      </c>
      <c r="AO420" s="16" t="str">
        <f>IFERROR(VLOOKUP($P420,'Kredieten productgroepen functi'!$C:$M,7,FALSE),"n.v.t.")</f>
        <v>Voorzieningen personeel</v>
      </c>
      <c r="AP420" s="16" t="str">
        <f>IFERROR(VLOOKUP($P420,'Kredieten productgroepen functi'!$C:$M,8,FALSE),"n.v.t.")</f>
        <v>16</v>
      </c>
      <c r="AQ420" s="16" t="str">
        <f>IFERROR(VLOOKUP($P420,'Kredieten productgroepen functi'!$C:$M,9,FALSE),"n.v.t.")</f>
        <v>Overige zaken betreffende algemeen bestuur</v>
      </c>
      <c r="AR420" s="16" t="str">
        <f>IFERROR(VLOOKUP($P420,'Kredieten productgroepen functi'!$C:$M,10,FALSE),"n.v.t.")</f>
        <v>1</v>
      </c>
      <c r="AS420" s="16" t="str">
        <f>IFERROR(VLOOKUP($P420,'Kredieten productgroepen functi'!$C:$M,11,FALSE),"n.v.t.")</f>
        <v>Algemeen bestuur</v>
      </c>
      <c r="AT420" s="16" t="str">
        <f t="shared" si="23"/>
        <v>Baten</v>
      </c>
      <c r="AU420" s="16" t="str">
        <f>IFERROR(VLOOKUP($R420,Kostensoorten!$C:$J,7,FALSE),"n.v.t.")</f>
        <v>6.6</v>
      </c>
      <c r="AV420" s="16" t="str">
        <f>IFERROR(VLOOKUP($R420,Kostensoorten!$C:$J,8,FALSE),"n.v.t.")</f>
        <v>Beschikking over voorzieningen</v>
      </c>
    </row>
    <row r="421" spans="1:48">
      <c r="A421" s="16" t="s">
        <v>39</v>
      </c>
      <c r="B421" s="16" t="s">
        <v>39</v>
      </c>
      <c r="C421" s="16" t="s">
        <v>39</v>
      </c>
      <c r="D421" s="16" t="s">
        <v>39</v>
      </c>
      <c r="E421" s="16" t="s">
        <v>39</v>
      </c>
      <c r="F421" s="2" t="s">
        <v>9145</v>
      </c>
      <c r="G421" s="2" t="s">
        <v>39</v>
      </c>
      <c r="H421" s="2" t="s">
        <v>39</v>
      </c>
      <c r="I421" s="18">
        <v>-17828</v>
      </c>
      <c r="J421" s="16" t="s">
        <v>39</v>
      </c>
      <c r="K421" s="16" t="s">
        <v>39</v>
      </c>
      <c r="L421" s="16" t="s">
        <v>39</v>
      </c>
      <c r="M421" s="16" t="s">
        <v>39</v>
      </c>
      <c r="N421" s="16" t="s">
        <v>39</v>
      </c>
      <c r="O421" s="16" t="s">
        <v>39</v>
      </c>
      <c r="P421" s="16" t="str">
        <f t="shared" si="21"/>
        <v>616214</v>
      </c>
      <c r="Q421" s="16" t="str">
        <f>IFERROR(VLOOKUP($P421,'Kredieten productgroepen functi'!$C:$M,2,FALSE),"n.v.t.")</f>
        <v>Voorz.frictiek.bezuinigingsop.11/15</v>
      </c>
      <c r="R421" s="16" t="str">
        <f t="shared" si="22"/>
        <v>860312</v>
      </c>
      <c r="S421" s="16" t="str">
        <f>IFERROR(VLOOKUP($R421,Kostensoorten!$C:$J,2,FALSE),"n.v.t.")</f>
        <v>onttrekking aan voorziening</v>
      </c>
      <c r="T421" s="16" t="s">
        <v>39</v>
      </c>
      <c r="U421" s="16" t="s">
        <v>39</v>
      </c>
      <c r="V421" s="16" t="s">
        <v>39</v>
      </c>
      <c r="W421" s="16" t="s">
        <v>39</v>
      </c>
      <c r="X421" s="16" t="s">
        <v>39</v>
      </c>
      <c r="Y421" s="16" t="s">
        <v>39</v>
      </c>
      <c r="Z421" s="16" t="s">
        <v>39</v>
      </c>
      <c r="AA421" s="16" t="s">
        <v>39</v>
      </c>
      <c r="AB421" s="16" t="s">
        <v>39</v>
      </c>
      <c r="AC421" s="16" t="s">
        <v>39</v>
      </c>
      <c r="AD421" s="16" t="s">
        <v>39</v>
      </c>
      <c r="AE421" s="16" t="s">
        <v>39</v>
      </c>
      <c r="AF421" s="16" t="s">
        <v>39</v>
      </c>
      <c r="AG421" s="16" t="s">
        <v>39</v>
      </c>
      <c r="AH421" s="16" t="s">
        <v>39</v>
      </c>
      <c r="AI421" s="16" t="s">
        <v>39</v>
      </c>
      <c r="AJ421" s="16" t="s">
        <v>39</v>
      </c>
      <c r="AL421" s="16" t="s">
        <v>39</v>
      </c>
      <c r="AM421" s="16" t="s">
        <v>39</v>
      </c>
      <c r="AN421" s="16" t="str">
        <f>IFERROR(VLOOKUP($P421,'Kredieten productgroepen functi'!$C:$M,6,FALSE),"n.v.t.")</f>
        <v>1602</v>
      </c>
      <c r="AO421" s="16" t="str">
        <f>IFERROR(VLOOKUP($P421,'Kredieten productgroepen functi'!$C:$M,7,FALSE),"n.v.t.")</f>
        <v>Voorzieningen personeel</v>
      </c>
      <c r="AP421" s="16" t="str">
        <f>IFERROR(VLOOKUP($P421,'Kredieten productgroepen functi'!$C:$M,8,FALSE),"n.v.t.")</f>
        <v>16</v>
      </c>
      <c r="AQ421" s="16" t="str">
        <f>IFERROR(VLOOKUP($P421,'Kredieten productgroepen functi'!$C:$M,9,FALSE),"n.v.t.")</f>
        <v>Overige zaken betreffende algemeen bestuur</v>
      </c>
      <c r="AR421" s="16" t="str">
        <f>IFERROR(VLOOKUP($P421,'Kredieten productgroepen functi'!$C:$M,10,FALSE),"n.v.t.")</f>
        <v>1</v>
      </c>
      <c r="AS421" s="16" t="str">
        <f>IFERROR(VLOOKUP($P421,'Kredieten productgroepen functi'!$C:$M,11,FALSE),"n.v.t.")</f>
        <v>Algemeen bestuur</v>
      </c>
      <c r="AT421" s="16" t="str">
        <f t="shared" si="23"/>
        <v>Baten</v>
      </c>
      <c r="AU421" s="16" t="str">
        <f>IFERROR(VLOOKUP($R421,Kostensoorten!$C:$J,7,FALSE),"n.v.t.")</f>
        <v>6.6</v>
      </c>
      <c r="AV421" s="16" t="str">
        <f>IFERROR(VLOOKUP($R421,Kostensoorten!$C:$J,8,FALSE),"n.v.t.")</f>
        <v>Beschikking over voorzieningen</v>
      </c>
    </row>
    <row r="422" spans="1:48">
      <c r="A422" s="16" t="s">
        <v>39</v>
      </c>
      <c r="B422" s="16" t="s">
        <v>39</v>
      </c>
      <c r="C422" s="16" t="s">
        <v>39</v>
      </c>
      <c r="D422" s="16" t="s">
        <v>39</v>
      </c>
      <c r="E422" s="16" t="s">
        <v>39</v>
      </c>
      <c r="F422" s="2" t="s">
        <v>9146</v>
      </c>
      <c r="G422" s="2" t="s">
        <v>39</v>
      </c>
      <c r="H422" s="2" t="s">
        <v>39</v>
      </c>
      <c r="I422" s="18">
        <v>-9204</v>
      </c>
      <c r="J422" s="16" t="s">
        <v>39</v>
      </c>
      <c r="K422" s="16" t="s">
        <v>39</v>
      </c>
      <c r="L422" s="16" t="s">
        <v>39</v>
      </c>
      <c r="M422" s="16" t="s">
        <v>39</v>
      </c>
      <c r="N422" s="16" t="s">
        <v>39</v>
      </c>
      <c r="O422" s="16" t="s">
        <v>39</v>
      </c>
      <c r="P422" s="16" t="str">
        <f t="shared" si="21"/>
        <v>616214</v>
      </c>
      <c r="Q422" s="16" t="str">
        <f>IFERROR(VLOOKUP($P422,'Kredieten productgroepen functi'!$C:$M,2,FALSE),"n.v.t.")</f>
        <v>Voorz.frictiek.bezuinigingsop.11/15</v>
      </c>
      <c r="R422" s="16" t="str">
        <f t="shared" si="22"/>
        <v>860312</v>
      </c>
      <c r="S422" s="16" t="str">
        <f>IFERROR(VLOOKUP($R422,Kostensoorten!$C:$J,2,FALSE),"n.v.t.")</f>
        <v>onttrekking aan voorziening</v>
      </c>
      <c r="T422" s="16" t="s">
        <v>39</v>
      </c>
      <c r="U422" s="16" t="s">
        <v>39</v>
      </c>
      <c r="V422" s="16" t="s">
        <v>39</v>
      </c>
      <c r="W422" s="16" t="s">
        <v>39</v>
      </c>
      <c r="X422" s="16" t="s">
        <v>39</v>
      </c>
      <c r="Y422" s="16" t="s">
        <v>39</v>
      </c>
      <c r="Z422" s="16" t="s">
        <v>39</v>
      </c>
      <c r="AA422" s="16" t="s">
        <v>39</v>
      </c>
      <c r="AB422" s="16" t="s">
        <v>39</v>
      </c>
      <c r="AC422" s="16" t="s">
        <v>39</v>
      </c>
      <c r="AD422" s="16" t="s">
        <v>39</v>
      </c>
      <c r="AE422" s="16" t="s">
        <v>39</v>
      </c>
      <c r="AF422" s="16" t="s">
        <v>39</v>
      </c>
      <c r="AG422" s="16" t="s">
        <v>39</v>
      </c>
      <c r="AH422" s="16" t="s">
        <v>39</v>
      </c>
      <c r="AI422" s="16" t="s">
        <v>39</v>
      </c>
      <c r="AJ422" s="16" t="s">
        <v>39</v>
      </c>
      <c r="AL422" s="16" t="s">
        <v>39</v>
      </c>
      <c r="AM422" s="16" t="s">
        <v>39</v>
      </c>
      <c r="AN422" s="16" t="str">
        <f>IFERROR(VLOOKUP($P422,'Kredieten productgroepen functi'!$C:$M,6,FALSE),"n.v.t.")</f>
        <v>1602</v>
      </c>
      <c r="AO422" s="16" t="str">
        <f>IFERROR(VLOOKUP($P422,'Kredieten productgroepen functi'!$C:$M,7,FALSE),"n.v.t.")</f>
        <v>Voorzieningen personeel</v>
      </c>
      <c r="AP422" s="16" t="str">
        <f>IFERROR(VLOOKUP($P422,'Kredieten productgroepen functi'!$C:$M,8,FALSE),"n.v.t.")</f>
        <v>16</v>
      </c>
      <c r="AQ422" s="16" t="str">
        <f>IFERROR(VLOOKUP($P422,'Kredieten productgroepen functi'!$C:$M,9,FALSE),"n.v.t.")</f>
        <v>Overige zaken betreffende algemeen bestuur</v>
      </c>
      <c r="AR422" s="16" t="str">
        <f>IFERROR(VLOOKUP($P422,'Kredieten productgroepen functi'!$C:$M,10,FALSE),"n.v.t.")</f>
        <v>1</v>
      </c>
      <c r="AS422" s="16" t="str">
        <f>IFERROR(VLOOKUP($P422,'Kredieten productgroepen functi'!$C:$M,11,FALSE),"n.v.t.")</f>
        <v>Algemeen bestuur</v>
      </c>
      <c r="AT422" s="16" t="str">
        <f t="shared" si="23"/>
        <v>Baten</v>
      </c>
      <c r="AU422" s="16" t="str">
        <f>IFERROR(VLOOKUP($R422,Kostensoorten!$C:$J,7,FALSE),"n.v.t.")</f>
        <v>6.6</v>
      </c>
      <c r="AV422" s="16" t="str">
        <f>IFERROR(VLOOKUP($R422,Kostensoorten!$C:$J,8,FALSE),"n.v.t.")</f>
        <v>Beschikking over voorzieningen</v>
      </c>
    </row>
    <row r="423" spans="1:48">
      <c r="A423" s="16" t="s">
        <v>39</v>
      </c>
      <c r="B423" s="16" t="s">
        <v>39</v>
      </c>
      <c r="C423" s="16" t="s">
        <v>39</v>
      </c>
      <c r="D423" s="16" t="s">
        <v>39</v>
      </c>
      <c r="E423" s="16" t="s">
        <v>39</v>
      </c>
      <c r="F423" s="2" t="s">
        <v>9147</v>
      </c>
      <c r="G423" s="2" t="s">
        <v>39</v>
      </c>
      <c r="H423" s="2" t="s">
        <v>39</v>
      </c>
      <c r="I423" s="18">
        <v>-364815</v>
      </c>
      <c r="J423" s="16" t="s">
        <v>39</v>
      </c>
      <c r="K423" s="16" t="s">
        <v>39</v>
      </c>
      <c r="L423" s="16" t="s">
        <v>39</v>
      </c>
      <c r="M423" s="16" t="s">
        <v>39</v>
      </c>
      <c r="N423" s="16" t="s">
        <v>39</v>
      </c>
      <c r="O423" s="16" t="s">
        <v>39</v>
      </c>
      <c r="P423" s="16" t="str">
        <f t="shared" si="21"/>
        <v>616214</v>
      </c>
      <c r="Q423" s="16" t="str">
        <f>IFERROR(VLOOKUP($P423,'Kredieten productgroepen functi'!$C:$M,2,FALSE),"n.v.t.")</f>
        <v>Voorz.frictiek.bezuinigingsop.11/15</v>
      </c>
      <c r="R423" s="16" t="str">
        <f t="shared" si="22"/>
        <v>860312</v>
      </c>
      <c r="S423" s="16" t="str">
        <f>IFERROR(VLOOKUP($R423,Kostensoorten!$C:$J,2,FALSE),"n.v.t.")</f>
        <v>onttrekking aan voorziening</v>
      </c>
      <c r="T423" s="16" t="s">
        <v>39</v>
      </c>
      <c r="U423" s="16" t="s">
        <v>39</v>
      </c>
      <c r="V423" s="16" t="s">
        <v>39</v>
      </c>
      <c r="W423" s="16" t="s">
        <v>39</v>
      </c>
      <c r="X423" s="16" t="s">
        <v>39</v>
      </c>
      <c r="Y423" s="16" t="s">
        <v>39</v>
      </c>
      <c r="Z423" s="16" t="s">
        <v>39</v>
      </c>
      <c r="AA423" s="16" t="s">
        <v>39</v>
      </c>
      <c r="AB423" s="16" t="s">
        <v>39</v>
      </c>
      <c r="AC423" s="16" t="s">
        <v>39</v>
      </c>
      <c r="AD423" s="16" t="s">
        <v>39</v>
      </c>
      <c r="AE423" s="16" t="s">
        <v>39</v>
      </c>
      <c r="AF423" s="16" t="s">
        <v>39</v>
      </c>
      <c r="AG423" s="16" t="s">
        <v>39</v>
      </c>
      <c r="AH423" s="16" t="s">
        <v>39</v>
      </c>
      <c r="AI423" s="16" t="s">
        <v>39</v>
      </c>
      <c r="AJ423" s="16" t="s">
        <v>39</v>
      </c>
      <c r="AL423" s="16" t="s">
        <v>39</v>
      </c>
      <c r="AM423" s="16" t="s">
        <v>39</v>
      </c>
      <c r="AN423" s="16" t="str">
        <f>IFERROR(VLOOKUP($P423,'Kredieten productgroepen functi'!$C:$M,6,FALSE),"n.v.t.")</f>
        <v>1602</v>
      </c>
      <c r="AO423" s="16" t="str">
        <f>IFERROR(VLOOKUP($P423,'Kredieten productgroepen functi'!$C:$M,7,FALSE),"n.v.t.")</f>
        <v>Voorzieningen personeel</v>
      </c>
      <c r="AP423" s="16" t="str">
        <f>IFERROR(VLOOKUP($P423,'Kredieten productgroepen functi'!$C:$M,8,FALSE),"n.v.t.")</f>
        <v>16</v>
      </c>
      <c r="AQ423" s="16" t="str">
        <f>IFERROR(VLOOKUP($P423,'Kredieten productgroepen functi'!$C:$M,9,FALSE),"n.v.t.")</f>
        <v>Overige zaken betreffende algemeen bestuur</v>
      </c>
      <c r="AR423" s="16" t="str">
        <f>IFERROR(VLOOKUP($P423,'Kredieten productgroepen functi'!$C:$M,10,FALSE),"n.v.t.")</f>
        <v>1</v>
      </c>
      <c r="AS423" s="16" t="str">
        <f>IFERROR(VLOOKUP($P423,'Kredieten productgroepen functi'!$C:$M,11,FALSE),"n.v.t.")</f>
        <v>Algemeen bestuur</v>
      </c>
      <c r="AT423" s="16" t="str">
        <f t="shared" si="23"/>
        <v>Baten</v>
      </c>
      <c r="AU423" s="16" t="str">
        <f>IFERROR(VLOOKUP($R423,Kostensoorten!$C:$J,7,FALSE),"n.v.t.")</f>
        <v>6.6</v>
      </c>
      <c r="AV423" s="16" t="str">
        <f>IFERROR(VLOOKUP($R423,Kostensoorten!$C:$J,8,FALSE),"n.v.t.")</f>
        <v>Beschikking over voorzieningen</v>
      </c>
    </row>
    <row r="424" spans="1:48">
      <c r="A424" s="16" t="s">
        <v>39</v>
      </c>
      <c r="B424" s="16" t="s">
        <v>39</v>
      </c>
      <c r="C424" s="16" t="s">
        <v>39</v>
      </c>
      <c r="D424" s="16" t="s">
        <v>39</v>
      </c>
      <c r="E424" s="16" t="s">
        <v>39</v>
      </c>
      <c r="F424" s="2" t="s">
        <v>9148</v>
      </c>
      <c r="G424" s="2" t="s">
        <v>39</v>
      </c>
      <c r="H424" s="2" t="s">
        <v>39</v>
      </c>
      <c r="I424" s="18">
        <v>-21539</v>
      </c>
      <c r="J424" s="16" t="s">
        <v>39</v>
      </c>
      <c r="K424" s="16" t="s">
        <v>39</v>
      </c>
      <c r="L424" s="16" t="s">
        <v>39</v>
      </c>
      <c r="M424" s="16" t="s">
        <v>39</v>
      </c>
      <c r="N424" s="16" t="s">
        <v>39</v>
      </c>
      <c r="O424" s="16" t="s">
        <v>39</v>
      </c>
      <c r="P424" s="16" t="str">
        <f t="shared" si="21"/>
        <v>616214</v>
      </c>
      <c r="Q424" s="16" t="str">
        <f>IFERROR(VLOOKUP($P424,'Kredieten productgroepen functi'!$C:$M,2,FALSE),"n.v.t.")</f>
        <v>Voorz.frictiek.bezuinigingsop.11/15</v>
      </c>
      <c r="R424" s="16" t="str">
        <f t="shared" si="22"/>
        <v>860312</v>
      </c>
      <c r="S424" s="16" t="str">
        <f>IFERROR(VLOOKUP($R424,Kostensoorten!$C:$J,2,FALSE),"n.v.t.")</f>
        <v>onttrekking aan voorziening</v>
      </c>
      <c r="T424" s="16" t="s">
        <v>39</v>
      </c>
      <c r="U424" s="16" t="s">
        <v>39</v>
      </c>
      <c r="V424" s="16" t="s">
        <v>39</v>
      </c>
      <c r="W424" s="16" t="s">
        <v>39</v>
      </c>
      <c r="X424" s="16" t="s">
        <v>39</v>
      </c>
      <c r="Y424" s="16" t="s">
        <v>39</v>
      </c>
      <c r="Z424" s="16" t="s">
        <v>39</v>
      </c>
      <c r="AA424" s="16" t="s">
        <v>39</v>
      </c>
      <c r="AB424" s="16" t="s">
        <v>39</v>
      </c>
      <c r="AC424" s="16" t="s">
        <v>39</v>
      </c>
      <c r="AD424" s="16" t="s">
        <v>39</v>
      </c>
      <c r="AE424" s="16" t="s">
        <v>39</v>
      </c>
      <c r="AF424" s="16" t="s">
        <v>39</v>
      </c>
      <c r="AG424" s="16" t="s">
        <v>39</v>
      </c>
      <c r="AH424" s="16" t="s">
        <v>39</v>
      </c>
      <c r="AI424" s="16" t="s">
        <v>39</v>
      </c>
      <c r="AJ424" s="16" t="s">
        <v>39</v>
      </c>
      <c r="AL424" s="16" t="s">
        <v>39</v>
      </c>
      <c r="AM424" s="16" t="s">
        <v>39</v>
      </c>
      <c r="AN424" s="16" t="str">
        <f>IFERROR(VLOOKUP($P424,'Kredieten productgroepen functi'!$C:$M,6,FALSE),"n.v.t.")</f>
        <v>1602</v>
      </c>
      <c r="AO424" s="16" t="str">
        <f>IFERROR(VLOOKUP($P424,'Kredieten productgroepen functi'!$C:$M,7,FALSE),"n.v.t.")</f>
        <v>Voorzieningen personeel</v>
      </c>
      <c r="AP424" s="16" t="str">
        <f>IFERROR(VLOOKUP($P424,'Kredieten productgroepen functi'!$C:$M,8,FALSE),"n.v.t.")</f>
        <v>16</v>
      </c>
      <c r="AQ424" s="16" t="str">
        <f>IFERROR(VLOOKUP($P424,'Kredieten productgroepen functi'!$C:$M,9,FALSE),"n.v.t.")</f>
        <v>Overige zaken betreffende algemeen bestuur</v>
      </c>
      <c r="AR424" s="16" t="str">
        <f>IFERROR(VLOOKUP($P424,'Kredieten productgroepen functi'!$C:$M,10,FALSE),"n.v.t.")</f>
        <v>1</v>
      </c>
      <c r="AS424" s="16" t="str">
        <f>IFERROR(VLOOKUP($P424,'Kredieten productgroepen functi'!$C:$M,11,FALSE),"n.v.t.")</f>
        <v>Algemeen bestuur</v>
      </c>
      <c r="AT424" s="16" t="str">
        <f t="shared" si="23"/>
        <v>Baten</v>
      </c>
      <c r="AU424" s="16" t="str">
        <f>IFERROR(VLOOKUP($R424,Kostensoorten!$C:$J,7,FALSE),"n.v.t.")</f>
        <v>6.6</v>
      </c>
      <c r="AV424" s="16" t="str">
        <f>IFERROR(VLOOKUP($R424,Kostensoorten!$C:$J,8,FALSE),"n.v.t.")</f>
        <v>Beschikking over voorzieningen</v>
      </c>
    </row>
    <row r="425" spans="1:48">
      <c r="A425" s="16" t="s">
        <v>39</v>
      </c>
      <c r="B425" s="16" t="s">
        <v>39</v>
      </c>
      <c r="C425" s="16" t="s">
        <v>39</v>
      </c>
      <c r="D425" s="16" t="s">
        <v>39</v>
      </c>
      <c r="E425" s="16" t="s">
        <v>39</v>
      </c>
      <c r="F425" s="2" t="s">
        <v>7004</v>
      </c>
      <c r="G425" s="2" t="s">
        <v>39</v>
      </c>
      <c r="H425" s="2" t="s">
        <v>39</v>
      </c>
      <c r="I425" s="18">
        <v>22398.49</v>
      </c>
      <c r="J425" s="16" t="s">
        <v>39</v>
      </c>
      <c r="K425" s="16" t="s">
        <v>39</v>
      </c>
      <c r="L425" s="16" t="s">
        <v>39</v>
      </c>
      <c r="M425" s="16" t="s">
        <v>39</v>
      </c>
      <c r="N425" s="16" t="s">
        <v>39</v>
      </c>
      <c r="O425" s="16" t="s">
        <v>39</v>
      </c>
      <c r="P425" s="16" t="str">
        <f t="shared" si="21"/>
        <v>616215</v>
      </c>
      <c r="Q425" s="16" t="str">
        <f>IFERROR(VLOOKUP($P425,'Kredieten productgroepen functi'!$C:$M,2,FALSE),"n.v.t.")</f>
        <v>Afwikkeling IZR</v>
      </c>
      <c r="R425" s="16" t="str">
        <f t="shared" si="22"/>
        <v>423115</v>
      </c>
      <c r="S425" s="16" t="str">
        <f>IFERROR(VLOOKUP($R425,Kostensoorten!$C:$J,2,FALSE),"n.v.t.")</f>
        <v>ARBO</v>
      </c>
      <c r="T425" s="16" t="s">
        <v>39</v>
      </c>
      <c r="U425" s="16" t="s">
        <v>39</v>
      </c>
      <c r="V425" s="16" t="s">
        <v>39</v>
      </c>
      <c r="W425" s="16" t="s">
        <v>39</v>
      </c>
      <c r="X425" s="16" t="s">
        <v>39</v>
      </c>
      <c r="Y425" s="16" t="s">
        <v>39</v>
      </c>
      <c r="Z425" s="16" t="s">
        <v>39</v>
      </c>
      <c r="AA425" s="16" t="s">
        <v>39</v>
      </c>
      <c r="AB425" s="16" t="s">
        <v>39</v>
      </c>
      <c r="AC425" s="16" t="s">
        <v>39</v>
      </c>
      <c r="AD425" s="16" t="s">
        <v>39</v>
      </c>
      <c r="AE425" s="16" t="s">
        <v>39</v>
      </c>
      <c r="AF425" s="16" t="s">
        <v>39</v>
      </c>
      <c r="AG425" s="16" t="s">
        <v>39</v>
      </c>
      <c r="AH425" s="16" t="s">
        <v>39</v>
      </c>
      <c r="AI425" s="16" t="s">
        <v>39</v>
      </c>
      <c r="AJ425" s="16" t="s">
        <v>39</v>
      </c>
      <c r="AL425" s="16" t="s">
        <v>39</v>
      </c>
      <c r="AM425" s="16" t="s">
        <v>39</v>
      </c>
      <c r="AN425" s="16" t="str">
        <f>IFERROR(VLOOKUP($P425,'Kredieten productgroepen functi'!$C:$M,6,FALSE),"n.v.t.")</f>
        <v>1602</v>
      </c>
      <c r="AO425" s="16" t="str">
        <f>IFERROR(VLOOKUP($P425,'Kredieten productgroepen functi'!$C:$M,7,FALSE),"n.v.t.")</f>
        <v>Voorzieningen personeel</v>
      </c>
      <c r="AP425" s="16" t="str">
        <f>IFERROR(VLOOKUP($P425,'Kredieten productgroepen functi'!$C:$M,8,FALSE),"n.v.t.")</f>
        <v>16</v>
      </c>
      <c r="AQ425" s="16" t="str">
        <f>IFERROR(VLOOKUP($P425,'Kredieten productgroepen functi'!$C:$M,9,FALSE),"n.v.t.")</f>
        <v>Overige zaken betreffende algemeen bestuur</v>
      </c>
      <c r="AR425" s="16" t="str">
        <f>IFERROR(VLOOKUP($P425,'Kredieten productgroepen functi'!$C:$M,10,FALSE),"n.v.t.")</f>
        <v>1</v>
      </c>
      <c r="AS425" s="16" t="str">
        <f>IFERROR(VLOOKUP($P425,'Kredieten productgroepen functi'!$C:$M,11,FALSE),"n.v.t.")</f>
        <v>Algemeen bestuur</v>
      </c>
      <c r="AT425" s="16" t="str">
        <f t="shared" si="23"/>
        <v>Lasten</v>
      </c>
      <c r="AU425" s="16" t="str">
        <f>IFERROR(VLOOKUP($R425,Kostensoorten!$C:$J,7,FALSE),"n.v.t.")</f>
        <v>2.3.1</v>
      </c>
      <c r="AV425" s="16" t="str">
        <f>IFERROR(VLOOKUP($R425,Kostensoorten!$C:$J,8,FALSE),"n.v.t.")</f>
        <v>Aankopen niet duurzame goedere</v>
      </c>
    </row>
    <row r="426" spans="1:48">
      <c r="A426" s="16" t="s">
        <v>39</v>
      </c>
      <c r="B426" s="16" t="s">
        <v>39</v>
      </c>
      <c r="C426" s="16" t="s">
        <v>39</v>
      </c>
      <c r="D426" s="16" t="s">
        <v>39</v>
      </c>
      <c r="E426" s="16" t="s">
        <v>39</v>
      </c>
      <c r="F426" s="2" t="s">
        <v>9149</v>
      </c>
      <c r="G426" s="2" t="s">
        <v>39</v>
      </c>
      <c r="H426" s="2" t="s">
        <v>39</v>
      </c>
      <c r="I426" s="18">
        <v>1824</v>
      </c>
      <c r="J426" s="16" t="s">
        <v>39</v>
      </c>
      <c r="K426" s="16" t="s">
        <v>39</v>
      </c>
      <c r="L426" s="16" t="s">
        <v>39</v>
      </c>
      <c r="M426" s="16" t="s">
        <v>39</v>
      </c>
      <c r="N426" s="16" t="s">
        <v>39</v>
      </c>
      <c r="O426" s="16" t="s">
        <v>39</v>
      </c>
      <c r="P426" s="16" t="str">
        <f t="shared" si="21"/>
        <v>616215</v>
      </c>
      <c r="Q426" s="16" t="str">
        <f>IFERROR(VLOOKUP($P426,'Kredieten productgroepen functi'!$C:$M,2,FALSE),"n.v.t.")</f>
        <v>Afwikkeling IZR</v>
      </c>
      <c r="R426" s="16" t="str">
        <f t="shared" si="22"/>
        <v>423132</v>
      </c>
      <c r="S426" s="16" t="str">
        <f>IFERROR(VLOOKUP($R426,Kostensoorten!$C:$J,2,FALSE),"n.v.t.")</f>
        <v>Adviesdiensten door derden</v>
      </c>
      <c r="T426" s="16" t="s">
        <v>39</v>
      </c>
      <c r="U426" s="16" t="s">
        <v>39</v>
      </c>
      <c r="V426" s="16" t="s">
        <v>39</v>
      </c>
      <c r="W426" s="16" t="s">
        <v>39</v>
      </c>
      <c r="X426" s="16" t="s">
        <v>39</v>
      </c>
      <c r="Y426" s="16" t="s">
        <v>39</v>
      </c>
      <c r="Z426" s="16" t="s">
        <v>39</v>
      </c>
      <c r="AA426" s="16" t="s">
        <v>39</v>
      </c>
      <c r="AB426" s="16" t="s">
        <v>39</v>
      </c>
      <c r="AC426" s="16" t="s">
        <v>39</v>
      </c>
      <c r="AD426" s="16" t="s">
        <v>39</v>
      </c>
      <c r="AE426" s="16" t="s">
        <v>39</v>
      </c>
      <c r="AF426" s="16" t="s">
        <v>39</v>
      </c>
      <c r="AG426" s="16" t="s">
        <v>39</v>
      </c>
      <c r="AH426" s="16" t="s">
        <v>39</v>
      </c>
      <c r="AI426" s="16" t="s">
        <v>39</v>
      </c>
      <c r="AJ426" s="16" t="s">
        <v>39</v>
      </c>
      <c r="AL426" s="16" t="s">
        <v>39</v>
      </c>
      <c r="AM426" s="16" t="s">
        <v>39</v>
      </c>
      <c r="AN426" s="16" t="str">
        <f>IFERROR(VLOOKUP($P426,'Kredieten productgroepen functi'!$C:$M,6,FALSE),"n.v.t.")</f>
        <v>1602</v>
      </c>
      <c r="AO426" s="16" t="str">
        <f>IFERROR(VLOOKUP($P426,'Kredieten productgroepen functi'!$C:$M,7,FALSE),"n.v.t.")</f>
        <v>Voorzieningen personeel</v>
      </c>
      <c r="AP426" s="16" t="str">
        <f>IFERROR(VLOOKUP($P426,'Kredieten productgroepen functi'!$C:$M,8,FALSE),"n.v.t.")</f>
        <v>16</v>
      </c>
      <c r="AQ426" s="16" t="str">
        <f>IFERROR(VLOOKUP($P426,'Kredieten productgroepen functi'!$C:$M,9,FALSE),"n.v.t.")</f>
        <v>Overige zaken betreffende algemeen bestuur</v>
      </c>
      <c r="AR426" s="16" t="str">
        <f>IFERROR(VLOOKUP($P426,'Kredieten productgroepen functi'!$C:$M,10,FALSE),"n.v.t.")</f>
        <v>1</v>
      </c>
      <c r="AS426" s="16" t="str">
        <f>IFERROR(VLOOKUP($P426,'Kredieten productgroepen functi'!$C:$M,11,FALSE),"n.v.t.")</f>
        <v>Algemeen bestuur</v>
      </c>
      <c r="AT426" s="16" t="str">
        <f t="shared" si="23"/>
        <v>Lasten</v>
      </c>
      <c r="AU426" s="16" t="str">
        <f>IFERROR(VLOOKUP($R426,Kostensoorten!$C:$J,7,FALSE),"n.v.t.")</f>
        <v>2.3.1</v>
      </c>
      <c r="AV426" s="16" t="str">
        <f>IFERROR(VLOOKUP($R426,Kostensoorten!$C:$J,8,FALSE),"n.v.t.")</f>
        <v>Aankopen niet duurzame goedere</v>
      </c>
    </row>
    <row r="427" spans="1:48">
      <c r="A427" s="16" t="s">
        <v>39</v>
      </c>
      <c r="B427" s="16" t="s">
        <v>39</v>
      </c>
      <c r="C427" s="16" t="s">
        <v>39</v>
      </c>
      <c r="D427" s="16" t="s">
        <v>39</v>
      </c>
      <c r="E427" s="16" t="s">
        <v>39</v>
      </c>
      <c r="F427" s="2" t="s">
        <v>7868</v>
      </c>
      <c r="G427" s="2" t="s">
        <v>39</v>
      </c>
      <c r="H427" s="2" t="s">
        <v>39</v>
      </c>
      <c r="I427" s="18">
        <v>6215</v>
      </c>
      <c r="J427" s="16" t="s">
        <v>39</v>
      </c>
      <c r="K427" s="16" t="s">
        <v>39</v>
      </c>
      <c r="L427" s="16" t="s">
        <v>39</v>
      </c>
      <c r="M427" s="16" t="s">
        <v>39</v>
      </c>
      <c r="N427" s="16" t="s">
        <v>39</v>
      </c>
      <c r="O427" s="16" t="s">
        <v>39</v>
      </c>
      <c r="P427" s="16" t="str">
        <f t="shared" si="21"/>
        <v>616215</v>
      </c>
      <c r="Q427" s="16" t="str">
        <f>IFERROR(VLOOKUP($P427,'Kredieten productgroepen functi'!$C:$M,2,FALSE),"n.v.t.")</f>
        <v>Afwikkeling IZR</v>
      </c>
      <c r="R427" s="16" t="str">
        <f t="shared" si="22"/>
        <v>423178</v>
      </c>
      <c r="S427" s="16" t="str">
        <f>IFERROR(VLOOKUP($R427,Kostensoorten!$C:$J,2,FALSE),"n.v.t.")</f>
        <v>Consumpties op werkplek</v>
      </c>
      <c r="T427" s="16" t="s">
        <v>39</v>
      </c>
      <c r="U427" s="16" t="s">
        <v>39</v>
      </c>
      <c r="V427" s="16" t="s">
        <v>39</v>
      </c>
      <c r="W427" s="16" t="s">
        <v>39</v>
      </c>
      <c r="X427" s="16" t="s">
        <v>39</v>
      </c>
      <c r="Y427" s="16" t="s">
        <v>39</v>
      </c>
      <c r="Z427" s="16" t="s">
        <v>39</v>
      </c>
      <c r="AA427" s="16" t="s">
        <v>39</v>
      </c>
      <c r="AB427" s="16" t="s">
        <v>39</v>
      </c>
      <c r="AC427" s="16" t="s">
        <v>39</v>
      </c>
      <c r="AD427" s="16" t="s">
        <v>39</v>
      </c>
      <c r="AE427" s="16" t="s">
        <v>39</v>
      </c>
      <c r="AF427" s="16" t="s">
        <v>39</v>
      </c>
      <c r="AG427" s="16" t="s">
        <v>39</v>
      </c>
      <c r="AH427" s="16" t="s">
        <v>39</v>
      </c>
      <c r="AI427" s="16" t="s">
        <v>39</v>
      </c>
      <c r="AJ427" s="16" t="s">
        <v>39</v>
      </c>
      <c r="AL427" s="16" t="s">
        <v>39</v>
      </c>
      <c r="AM427" s="16" t="s">
        <v>39</v>
      </c>
      <c r="AN427" s="16" t="str">
        <f>IFERROR(VLOOKUP($P427,'Kredieten productgroepen functi'!$C:$M,6,FALSE),"n.v.t.")</f>
        <v>1602</v>
      </c>
      <c r="AO427" s="16" t="str">
        <f>IFERROR(VLOOKUP($P427,'Kredieten productgroepen functi'!$C:$M,7,FALSE),"n.v.t.")</f>
        <v>Voorzieningen personeel</v>
      </c>
      <c r="AP427" s="16" t="str">
        <f>IFERROR(VLOOKUP($P427,'Kredieten productgroepen functi'!$C:$M,8,FALSE),"n.v.t.")</f>
        <v>16</v>
      </c>
      <c r="AQ427" s="16" t="str">
        <f>IFERROR(VLOOKUP($P427,'Kredieten productgroepen functi'!$C:$M,9,FALSE),"n.v.t.")</f>
        <v>Overige zaken betreffende algemeen bestuur</v>
      </c>
      <c r="AR427" s="16" t="str">
        <f>IFERROR(VLOOKUP($P427,'Kredieten productgroepen functi'!$C:$M,10,FALSE),"n.v.t.")</f>
        <v>1</v>
      </c>
      <c r="AS427" s="16" t="str">
        <f>IFERROR(VLOOKUP($P427,'Kredieten productgroepen functi'!$C:$M,11,FALSE),"n.v.t.")</f>
        <v>Algemeen bestuur</v>
      </c>
      <c r="AT427" s="16" t="str">
        <f t="shared" si="23"/>
        <v>Lasten</v>
      </c>
      <c r="AU427" s="16" t="str">
        <f>IFERROR(VLOOKUP($R427,Kostensoorten!$C:$J,7,FALSE),"n.v.t.")</f>
        <v>2.3.1</v>
      </c>
      <c r="AV427" s="16" t="str">
        <f>IFERROR(VLOOKUP($R427,Kostensoorten!$C:$J,8,FALSE),"n.v.t.")</f>
        <v>Aankopen niet duurzame goedere</v>
      </c>
    </row>
    <row r="428" spans="1:48">
      <c r="A428" s="16" t="s">
        <v>39</v>
      </c>
      <c r="B428" s="16" t="s">
        <v>39</v>
      </c>
      <c r="C428" s="16" t="s">
        <v>39</v>
      </c>
      <c r="D428" s="16" t="s">
        <v>39</v>
      </c>
      <c r="E428" s="16" t="s">
        <v>39</v>
      </c>
      <c r="F428" s="2" t="s">
        <v>8563</v>
      </c>
      <c r="G428" s="2" t="s">
        <v>39</v>
      </c>
      <c r="H428" s="2" t="s">
        <v>39</v>
      </c>
      <c r="I428" s="18">
        <v>49.59</v>
      </c>
      <c r="J428" s="16" t="s">
        <v>39</v>
      </c>
      <c r="K428" s="16" t="s">
        <v>39</v>
      </c>
      <c r="L428" s="16" t="s">
        <v>39</v>
      </c>
      <c r="M428" s="16" t="s">
        <v>39</v>
      </c>
      <c r="N428" s="16" t="s">
        <v>39</v>
      </c>
      <c r="O428" s="16" t="s">
        <v>39</v>
      </c>
      <c r="P428" s="16" t="str">
        <f t="shared" si="21"/>
        <v>616217</v>
      </c>
      <c r="Q428" s="16" t="str">
        <f>IFERROR(VLOOKUP($P428,'Kredieten productgroepen functi'!$C:$M,2,FALSE),"n.v.t.")</f>
        <v>Ondernemingsraad</v>
      </c>
      <c r="R428" s="16" t="str">
        <f t="shared" si="22"/>
        <v>423070</v>
      </c>
      <c r="S428" s="16" t="str">
        <f>IFERROR(VLOOKUP($R428,Kostensoorten!$C:$J,2,FALSE),"n.v.t.")</f>
        <v>Huren</v>
      </c>
      <c r="T428" s="16" t="s">
        <v>39</v>
      </c>
      <c r="U428" s="16" t="s">
        <v>39</v>
      </c>
      <c r="V428" s="16" t="s">
        <v>39</v>
      </c>
      <c r="W428" s="16" t="s">
        <v>39</v>
      </c>
      <c r="X428" s="16" t="s">
        <v>39</v>
      </c>
      <c r="Y428" s="16" t="s">
        <v>39</v>
      </c>
      <c r="Z428" s="16" t="s">
        <v>39</v>
      </c>
      <c r="AA428" s="16" t="s">
        <v>39</v>
      </c>
      <c r="AB428" s="16" t="s">
        <v>39</v>
      </c>
      <c r="AC428" s="16" t="s">
        <v>39</v>
      </c>
      <c r="AD428" s="16" t="s">
        <v>39</v>
      </c>
      <c r="AE428" s="16" t="s">
        <v>39</v>
      </c>
      <c r="AF428" s="16" t="s">
        <v>39</v>
      </c>
      <c r="AG428" s="16" t="s">
        <v>39</v>
      </c>
      <c r="AH428" s="16" t="s">
        <v>39</v>
      </c>
      <c r="AI428" s="16" t="s">
        <v>39</v>
      </c>
      <c r="AJ428" s="16" t="s">
        <v>39</v>
      </c>
      <c r="AL428" s="16" t="s">
        <v>39</v>
      </c>
      <c r="AM428" s="16" t="s">
        <v>39</v>
      </c>
      <c r="AN428" s="16" t="str">
        <f>IFERROR(VLOOKUP($P428,'Kredieten productgroepen functi'!$C:$M,6,FALSE),"n.v.t.")</f>
        <v>1602</v>
      </c>
      <c r="AO428" s="16" t="str">
        <f>IFERROR(VLOOKUP($P428,'Kredieten productgroepen functi'!$C:$M,7,FALSE),"n.v.t.")</f>
        <v>Voorzieningen personeel</v>
      </c>
      <c r="AP428" s="16" t="str">
        <f>IFERROR(VLOOKUP($P428,'Kredieten productgroepen functi'!$C:$M,8,FALSE),"n.v.t.")</f>
        <v>16</v>
      </c>
      <c r="AQ428" s="16" t="str">
        <f>IFERROR(VLOOKUP($P428,'Kredieten productgroepen functi'!$C:$M,9,FALSE),"n.v.t.")</f>
        <v>Overige zaken betreffende algemeen bestuur</v>
      </c>
      <c r="AR428" s="16" t="str">
        <f>IFERROR(VLOOKUP($P428,'Kredieten productgroepen functi'!$C:$M,10,FALSE),"n.v.t.")</f>
        <v>1</v>
      </c>
      <c r="AS428" s="16" t="str">
        <f>IFERROR(VLOOKUP($P428,'Kredieten productgroepen functi'!$C:$M,11,FALSE),"n.v.t.")</f>
        <v>Algemeen bestuur</v>
      </c>
      <c r="AT428" s="16" t="str">
        <f t="shared" si="23"/>
        <v>Lasten</v>
      </c>
      <c r="AU428" s="16" t="str">
        <f>IFERROR(VLOOKUP($R428,Kostensoorten!$C:$J,7,FALSE),"n.v.t.")</f>
        <v>2.3.1</v>
      </c>
      <c r="AV428" s="16" t="str">
        <f>IFERROR(VLOOKUP($R428,Kostensoorten!$C:$J,8,FALSE),"n.v.t.")</f>
        <v>Aankopen niet duurzame goedere</v>
      </c>
    </row>
    <row r="429" spans="1:48">
      <c r="A429" s="16" t="s">
        <v>39</v>
      </c>
      <c r="B429" s="16" t="s">
        <v>39</v>
      </c>
      <c r="C429" s="16" t="s">
        <v>39</v>
      </c>
      <c r="D429" s="16" t="s">
        <v>39</v>
      </c>
      <c r="E429" s="16" t="s">
        <v>39</v>
      </c>
      <c r="F429" s="2" t="s">
        <v>7869</v>
      </c>
      <c r="G429" s="2" t="s">
        <v>39</v>
      </c>
      <c r="H429" s="2" t="s">
        <v>39</v>
      </c>
      <c r="I429" s="18">
        <v>232</v>
      </c>
      <c r="J429" s="16" t="s">
        <v>39</v>
      </c>
      <c r="K429" s="16" t="s">
        <v>39</v>
      </c>
      <c r="L429" s="16" t="s">
        <v>39</v>
      </c>
      <c r="M429" s="16" t="s">
        <v>39</v>
      </c>
      <c r="N429" s="16" t="s">
        <v>39</v>
      </c>
      <c r="O429" s="16" t="s">
        <v>39</v>
      </c>
      <c r="P429" s="16" t="str">
        <f t="shared" si="21"/>
        <v>616217</v>
      </c>
      <c r="Q429" s="16" t="str">
        <f>IFERROR(VLOOKUP($P429,'Kredieten productgroepen functi'!$C:$M,2,FALSE),"n.v.t.")</f>
        <v>Ondernemingsraad</v>
      </c>
      <c r="R429" s="16" t="str">
        <f t="shared" si="22"/>
        <v>423083</v>
      </c>
      <c r="S429" s="16" t="str">
        <f>IFERROR(VLOOKUP($R429,Kostensoorten!$C:$J,2,FALSE),"n.v.t.")</f>
        <v>Documentatie abonnement</v>
      </c>
      <c r="T429" s="16" t="s">
        <v>39</v>
      </c>
      <c r="U429" s="16" t="s">
        <v>39</v>
      </c>
      <c r="V429" s="16" t="s">
        <v>39</v>
      </c>
      <c r="W429" s="16" t="s">
        <v>39</v>
      </c>
      <c r="X429" s="16" t="s">
        <v>39</v>
      </c>
      <c r="Y429" s="16" t="s">
        <v>39</v>
      </c>
      <c r="Z429" s="16" t="s">
        <v>39</v>
      </c>
      <c r="AA429" s="16" t="s">
        <v>39</v>
      </c>
      <c r="AB429" s="16" t="s">
        <v>39</v>
      </c>
      <c r="AC429" s="16" t="s">
        <v>39</v>
      </c>
      <c r="AD429" s="16" t="s">
        <v>39</v>
      </c>
      <c r="AE429" s="16" t="s">
        <v>39</v>
      </c>
      <c r="AF429" s="16" t="s">
        <v>39</v>
      </c>
      <c r="AG429" s="16" t="s">
        <v>39</v>
      </c>
      <c r="AH429" s="16" t="s">
        <v>39</v>
      </c>
      <c r="AI429" s="16" t="s">
        <v>39</v>
      </c>
      <c r="AJ429" s="16" t="s">
        <v>39</v>
      </c>
      <c r="AL429" s="16" t="s">
        <v>39</v>
      </c>
      <c r="AM429" s="16" t="s">
        <v>39</v>
      </c>
      <c r="AN429" s="16" t="str">
        <f>IFERROR(VLOOKUP($P429,'Kredieten productgroepen functi'!$C:$M,6,FALSE),"n.v.t.")</f>
        <v>1602</v>
      </c>
      <c r="AO429" s="16" t="str">
        <f>IFERROR(VLOOKUP($P429,'Kredieten productgroepen functi'!$C:$M,7,FALSE),"n.v.t.")</f>
        <v>Voorzieningen personeel</v>
      </c>
      <c r="AP429" s="16" t="str">
        <f>IFERROR(VLOOKUP($P429,'Kredieten productgroepen functi'!$C:$M,8,FALSE),"n.v.t.")</f>
        <v>16</v>
      </c>
      <c r="AQ429" s="16" t="str">
        <f>IFERROR(VLOOKUP($P429,'Kredieten productgroepen functi'!$C:$M,9,FALSE),"n.v.t.")</f>
        <v>Overige zaken betreffende algemeen bestuur</v>
      </c>
      <c r="AR429" s="16" t="str">
        <f>IFERROR(VLOOKUP($P429,'Kredieten productgroepen functi'!$C:$M,10,FALSE),"n.v.t.")</f>
        <v>1</v>
      </c>
      <c r="AS429" s="16" t="str">
        <f>IFERROR(VLOOKUP($P429,'Kredieten productgroepen functi'!$C:$M,11,FALSE),"n.v.t.")</f>
        <v>Algemeen bestuur</v>
      </c>
      <c r="AT429" s="16" t="str">
        <f t="shared" si="23"/>
        <v>Lasten</v>
      </c>
      <c r="AU429" s="16" t="str">
        <f>IFERROR(VLOOKUP($R429,Kostensoorten!$C:$J,7,FALSE),"n.v.t.")</f>
        <v>2.3.1</v>
      </c>
      <c r="AV429" s="16" t="str">
        <f>IFERROR(VLOOKUP($R429,Kostensoorten!$C:$J,8,FALSE),"n.v.t.")</f>
        <v>Aankopen niet duurzame goedere</v>
      </c>
    </row>
    <row r="430" spans="1:48">
      <c r="A430" s="16" t="s">
        <v>39</v>
      </c>
      <c r="B430" s="16" t="s">
        <v>39</v>
      </c>
      <c r="C430" s="16" t="s">
        <v>39</v>
      </c>
      <c r="D430" s="16" t="s">
        <v>39</v>
      </c>
      <c r="E430" s="16" t="s">
        <v>39</v>
      </c>
      <c r="F430" s="2" t="s">
        <v>7005</v>
      </c>
      <c r="G430" s="2" t="s">
        <v>39</v>
      </c>
      <c r="H430" s="2" t="s">
        <v>39</v>
      </c>
      <c r="I430" s="18">
        <v>397</v>
      </c>
      <c r="J430" s="16" t="s">
        <v>39</v>
      </c>
      <c r="K430" s="16" t="s">
        <v>39</v>
      </c>
      <c r="L430" s="16" t="s">
        <v>39</v>
      </c>
      <c r="M430" s="16" t="s">
        <v>39</v>
      </c>
      <c r="N430" s="16" t="s">
        <v>39</v>
      </c>
      <c r="O430" s="16" t="s">
        <v>39</v>
      </c>
      <c r="P430" s="16" t="str">
        <f t="shared" si="21"/>
        <v>616217</v>
      </c>
      <c r="Q430" s="16" t="str">
        <f>IFERROR(VLOOKUP($P430,'Kredieten productgroepen functi'!$C:$M,2,FALSE),"n.v.t.")</f>
        <v>Ondernemingsraad</v>
      </c>
      <c r="R430" s="16" t="str">
        <f t="shared" si="22"/>
        <v>423086</v>
      </c>
      <c r="S430" s="16" t="str">
        <f>IFERROR(VLOOKUP($R430,Kostensoorten!$C:$J,2,FALSE),"n.v.t.")</f>
        <v>Inschr geld beroepreg. vakliterat</v>
      </c>
      <c r="T430" s="16" t="s">
        <v>39</v>
      </c>
      <c r="U430" s="16" t="s">
        <v>39</v>
      </c>
      <c r="V430" s="16" t="s">
        <v>39</v>
      </c>
      <c r="W430" s="16" t="s">
        <v>39</v>
      </c>
      <c r="X430" s="16" t="s">
        <v>39</v>
      </c>
      <c r="Y430" s="16" t="s">
        <v>39</v>
      </c>
      <c r="Z430" s="16" t="s">
        <v>39</v>
      </c>
      <c r="AA430" s="16" t="s">
        <v>39</v>
      </c>
      <c r="AB430" s="16" t="s">
        <v>39</v>
      </c>
      <c r="AC430" s="16" t="s">
        <v>39</v>
      </c>
      <c r="AD430" s="16" t="s">
        <v>39</v>
      </c>
      <c r="AE430" s="16" t="s">
        <v>39</v>
      </c>
      <c r="AF430" s="16" t="s">
        <v>39</v>
      </c>
      <c r="AG430" s="16" t="s">
        <v>39</v>
      </c>
      <c r="AH430" s="16" t="s">
        <v>39</v>
      </c>
      <c r="AI430" s="16" t="s">
        <v>39</v>
      </c>
      <c r="AJ430" s="16" t="s">
        <v>39</v>
      </c>
      <c r="AL430" s="16" t="s">
        <v>39</v>
      </c>
      <c r="AM430" s="16" t="s">
        <v>39</v>
      </c>
      <c r="AN430" s="16" t="str">
        <f>IFERROR(VLOOKUP($P430,'Kredieten productgroepen functi'!$C:$M,6,FALSE),"n.v.t.")</f>
        <v>1602</v>
      </c>
      <c r="AO430" s="16" t="str">
        <f>IFERROR(VLOOKUP($P430,'Kredieten productgroepen functi'!$C:$M,7,FALSE),"n.v.t.")</f>
        <v>Voorzieningen personeel</v>
      </c>
      <c r="AP430" s="16" t="str">
        <f>IFERROR(VLOOKUP($P430,'Kredieten productgroepen functi'!$C:$M,8,FALSE),"n.v.t.")</f>
        <v>16</v>
      </c>
      <c r="AQ430" s="16" t="str">
        <f>IFERROR(VLOOKUP($P430,'Kredieten productgroepen functi'!$C:$M,9,FALSE),"n.v.t.")</f>
        <v>Overige zaken betreffende algemeen bestuur</v>
      </c>
      <c r="AR430" s="16" t="str">
        <f>IFERROR(VLOOKUP($P430,'Kredieten productgroepen functi'!$C:$M,10,FALSE),"n.v.t.")</f>
        <v>1</v>
      </c>
      <c r="AS430" s="16" t="str">
        <f>IFERROR(VLOOKUP($P430,'Kredieten productgroepen functi'!$C:$M,11,FALSE),"n.v.t.")</f>
        <v>Algemeen bestuur</v>
      </c>
      <c r="AT430" s="16" t="str">
        <f t="shared" si="23"/>
        <v>Lasten</v>
      </c>
      <c r="AU430" s="16" t="str">
        <f>IFERROR(VLOOKUP($R430,Kostensoorten!$C:$J,7,FALSE),"n.v.t.")</f>
        <v>2.3.1</v>
      </c>
      <c r="AV430" s="16" t="str">
        <f>IFERROR(VLOOKUP($R430,Kostensoorten!$C:$J,8,FALSE),"n.v.t.")</f>
        <v>Aankopen niet duurzame goedere</v>
      </c>
    </row>
    <row r="431" spans="1:48">
      <c r="A431" s="16" t="s">
        <v>39</v>
      </c>
      <c r="B431" s="16" t="s">
        <v>39</v>
      </c>
      <c r="C431" s="16" t="s">
        <v>39</v>
      </c>
      <c r="D431" s="16" t="s">
        <v>39</v>
      </c>
      <c r="E431" s="16" t="s">
        <v>39</v>
      </c>
      <c r="F431" s="2" t="s">
        <v>7870</v>
      </c>
      <c r="G431" s="2" t="s">
        <v>39</v>
      </c>
      <c r="H431" s="2" t="s">
        <v>39</v>
      </c>
      <c r="I431" s="18">
        <v>1187.25</v>
      </c>
      <c r="J431" s="16" t="s">
        <v>39</v>
      </c>
      <c r="K431" s="16" t="s">
        <v>39</v>
      </c>
      <c r="L431" s="16" t="s">
        <v>39</v>
      </c>
      <c r="M431" s="16" t="s">
        <v>39</v>
      </c>
      <c r="N431" s="16" t="s">
        <v>39</v>
      </c>
      <c r="O431" s="16" t="s">
        <v>39</v>
      </c>
      <c r="P431" s="16" t="str">
        <f t="shared" si="21"/>
        <v>616217</v>
      </c>
      <c r="Q431" s="16" t="str">
        <f>IFERROR(VLOOKUP($P431,'Kredieten productgroepen functi'!$C:$M,2,FALSE),"n.v.t.")</f>
        <v>Ondernemingsraad</v>
      </c>
      <c r="R431" s="16" t="str">
        <f t="shared" si="22"/>
        <v>423132</v>
      </c>
      <c r="S431" s="16" t="str">
        <f>IFERROR(VLOOKUP($R431,Kostensoorten!$C:$J,2,FALSE),"n.v.t.")</f>
        <v>Adviesdiensten door derden</v>
      </c>
      <c r="T431" s="16" t="s">
        <v>39</v>
      </c>
      <c r="U431" s="16" t="s">
        <v>39</v>
      </c>
      <c r="V431" s="16" t="s">
        <v>39</v>
      </c>
      <c r="W431" s="16" t="s">
        <v>39</v>
      </c>
      <c r="X431" s="16" t="s">
        <v>39</v>
      </c>
      <c r="Y431" s="16" t="s">
        <v>39</v>
      </c>
      <c r="Z431" s="16" t="s">
        <v>39</v>
      </c>
      <c r="AA431" s="16" t="s">
        <v>39</v>
      </c>
      <c r="AB431" s="16" t="s">
        <v>39</v>
      </c>
      <c r="AC431" s="16" t="s">
        <v>39</v>
      </c>
      <c r="AD431" s="16" t="s">
        <v>39</v>
      </c>
      <c r="AE431" s="16" t="s">
        <v>39</v>
      </c>
      <c r="AF431" s="16" t="s">
        <v>39</v>
      </c>
      <c r="AG431" s="16" t="s">
        <v>39</v>
      </c>
      <c r="AH431" s="16" t="s">
        <v>39</v>
      </c>
      <c r="AI431" s="16" t="s">
        <v>39</v>
      </c>
      <c r="AJ431" s="16" t="s">
        <v>39</v>
      </c>
      <c r="AL431" s="16" t="s">
        <v>39</v>
      </c>
      <c r="AM431" s="16" t="s">
        <v>39</v>
      </c>
      <c r="AN431" s="16" t="str">
        <f>IFERROR(VLOOKUP($P431,'Kredieten productgroepen functi'!$C:$M,6,FALSE),"n.v.t.")</f>
        <v>1602</v>
      </c>
      <c r="AO431" s="16" t="str">
        <f>IFERROR(VLOOKUP($P431,'Kredieten productgroepen functi'!$C:$M,7,FALSE),"n.v.t.")</f>
        <v>Voorzieningen personeel</v>
      </c>
      <c r="AP431" s="16" t="str">
        <f>IFERROR(VLOOKUP($P431,'Kredieten productgroepen functi'!$C:$M,8,FALSE),"n.v.t.")</f>
        <v>16</v>
      </c>
      <c r="AQ431" s="16" t="str">
        <f>IFERROR(VLOOKUP($P431,'Kredieten productgroepen functi'!$C:$M,9,FALSE),"n.v.t.")</f>
        <v>Overige zaken betreffende algemeen bestuur</v>
      </c>
      <c r="AR431" s="16" t="str">
        <f>IFERROR(VLOOKUP($P431,'Kredieten productgroepen functi'!$C:$M,10,FALSE),"n.v.t.")</f>
        <v>1</v>
      </c>
      <c r="AS431" s="16" t="str">
        <f>IFERROR(VLOOKUP($P431,'Kredieten productgroepen functi'!$C:$M,11,FALSE),"n.v.t.")</f>
        <v>Algemeen bestuur</v>
      </c>
      <c r="AT431" s="16" t="str">
        <f t="shared" si="23"/>
        <v>Lasten</v>
      </c>
      <c r="AU431" s="16" t="str">
        <f>IFERROR(VLOOKUP($R431,Kostensoorten!$C:$J,7,FALSE),"n.v.t.")</f>
        <v>2.3.1</v>
      </c>
      <c r="AV431" s="16" t="str">
        <f>IFERROR(VLOOKUP($R431,Kostensoorten!$C:$J,8,FALSE),"n.v.t.")</f>
        <v>Aankopen niet duurzame goedere</v>
      </c>
    </row>
    <row r="432" spans="1:48">
      <c r="A432" s="16" t="s">
        <v>39</v>
      </c>
      <c r="B432" s="16" t="s">
        <v>39</v>
      </c>
      <c r="C432" s="16" t="s">
        <v>39</v>
      </c>
      <c r="D432" s="16" t="s">
        <v>39</v>
      </c>
      <c r="E432" s="16" t="s">
        <v>39</v>
      </c>
      <c r="F432" s="2" t="s">
        <v>7006</v>
      </c>
      <c r="G432" s="2" t="s">
        <v>39</v>
      </c>
      <c r="H432" s="2" t="s">
        <v>39</v>
      </c>
      <c r="I432" s="18">
        <v>13999.7</v>
      </c>
      <c r="J432" s="16" t="s">
        <v>39</v>
      </c>
      <c r="K432" s="16" t="s">
        <v>39</v>
      </c>
      <c r="L432" s="16" t="s">
        <v>39</v>
      </c>
      <c r="M432" s="16" t="s">
        <v>39</v>
      </c>
      <c r="N432" s="16" t="s">
        <v>39</v>
      </c>
      <c r="O432" s="16" t="s">
        <v>39</v>
      </c>
      <c r="P432" s="16" t="str">
        <f t="shared" si="21"/>
        <v>616217</v>
      </c>
      <c r="Q432" s="16" t="str">
        <f>IFERROR(VLOOKUP($P432,'Kredieten productgroepen functi'!$C:$M,2,FALSE),"n.v.t.")</f>
        <v>Ondernemingsraad</v>
      </c>
      <c r="R432" s="16" t="str">
        <f t="shared" si="22"/>
        <v>423134</v>
      </c>
      <c r="S432" s="16" t="str">
        <f>IFERROR(VLOOKUP($R432,Kostensoorten!$C:$J,2,FALSE),"n.v.t.")</f>
        <v>Studie en opleidingen</v>
      </c>
      <c r="T432" s="16" t="s">
        <v>39</v>
      </c>
      <c r="U432" s="16" t="s">
        <v>39</v>
      </c>
      <c r="V432" s="16" t="s">
        <v>39</v>
      </c>
      <c r="W432" s="16" t="s">
        <v>39</v>
      </c>
      <c r="X432" s="16" t="s">
        <v>39</v>
      </c>
      <c r="Y432" s="16" t="s">
        <v>39</v>
      </c>
      <c r="Z432" s="16" t="s">
        <v>39</v>
      </c>
      <c r="AA432" s="16" t="s">
        <v>39</v>
      </c>
      <c r="AB432" s="16" t="s">
        <v>39</v>
      </c>
      <c r="AC432" s="16" t="s">
        <v>39</v>
      </c>
      <c r="AD432" s="16" t="s">
        <v>39</v>
      </c>
      <c r="AE432" s="16" t="s">
        <v>39</v>
      </c>
      <c r="AF432" s="16" t="s">
        <v>39</v>
      </c>
      <c r="AG432" s="16" t="s">
        <v>39</v>
      </c>
      <c r="AH432" s="16" t="s">
        <v>39</v>
      </c>
      <c r="AI432" s="16" t="s">
        <v>39</v>
      </c>
      <c r="AJ432" s="16" t="s">
        <v>39</v>
      </c>
      <c r="AL432" s="16" t="s">
        <v>39</v>
      </c>
      <c r="AM432" s="16" t="s">
        <v>39</v>
      </c>
      <c r="AN432" s="16" t="str">
        <f>IFERROR(VLOOKUP($P432,'Kredieten productgroepen functi'!$C:$M,6,FALSE),"n.v.t.")</f>
        <v>1602</v>
      </c>
      <c r="AO432" s="16" t="str">
        <f>IFERROR(VLOOKUP($P432,'Kredieten productgroepen functi'!$C:$M,7,FALSE),"n.v.t.")</f>
        <v>Voorzieningen personeel</v>
      </c>
      <c r="AP432" s="16" t="str">
        <f>IFERROR(VLOOKUP($P432,'Kredieten productgroepen functi'!$C:$M,8,FALSE),"n.v.t.")</f>
        <v>16</v>
      </c>
      <c r="AQ432" s="16" t="str">
        <f>IFERROR(VLOOKUP($P432,'Kredieten productgroepen functi'!$C:$M,9,FALSE),"n.v.t.")</f>
        <v>Overige zaken betreffende algemeen bestuur</v>
      </c>
      <c r="AR432" s="16" t="str">
        <f>IFERROR(VLOOKUP($P432,'Kredieten productgroepen functi'!$C:$M,10,FALSE),"n.v.t.")</f>
        <v>1</v>
      </c>
      <c r="AS432" s="16" t="str">
        <f>IFERROR(VLOOKUP($P432,'Kredieten productgroepen functi'!$C:$M,11,FALSE),"n.v.t.")</f>
        <v>Algemeen bestuur</v>
      </c>
      <c r="AT432" s="16" t="str">
        <f t="shared" si="23"/>
        <v>Lasten</v>
      </c>
      <c r="AU432" s="16" t="str">
        <f>IFERROR(VLOOKUP($R432,Kostensoorten!$C:$J,7,FALSE),"n.v.t.")</f>
        <v>2.3.1</v>
      </c>
      <c r="AV432" s="16" t="str">
        <f>IFERROR(VLOOKUP($R432,Kostensoorten!$C:$J,8,FALSE),"n.v.t.")</f>
        <v>Aankopen niet duurzame goedere</v>
      </c>
    </row>
    <row r="433" spans="1:48">
      <c r="A433" s="16" t="s">
        <v>39</v>
      </c>
      <c r="B433" s="16" t="s">
        <v>39</v>
      </c>
      <c r="C433" s="16" t="s">
        <v>39</v>
      </c>
      <c r="D433" s="16" t="s">
        <v>39</v>
      </c>
      <c r="E433" s="16" t="s">
        <v>39</v>
      </c>
      <c r="F433" s="2" t="s">
        <v>7871</v>
      </c>
      <c r="G433" s="2" t="s">
        <v>39</v>
      </c>
      <c r="H433" s="2" t="s">
        <v>39</v>
      </c>
      <c r="I433" s="18">
        <v>48</v>
      </c>
      <c r="J433" s="16" t="s">
        <v>39</v>
      </c>
      <c r="K433" s="16" t="s">
        <v>39</v>
      </c>
      <c r="L433" s="16" t="s">
        <v>39</v>
      </c>
      <c r="M433" s="16" t="s">
        <v>39</v>
      </c>
      <c r="N433" s="16" t="s">
        <v>39</v>
      </c>
      <c r="O433" s="16" t="s">
        <v>39</v>
      </c>
      <c r="P433" s="16" t="str">
        <f t="shared" si="21"/>
        <v>616217</v>
      </c>
      <c r="Q433" s="16" t="str">
        <f>IFERROR(VLOOKUP($P433,'Kredieten productgroepen functi'!$C:$M,2,FALSE),"n.v.t.")</f>
        <v>Ondernemingsraad</v>
      </c>
      <c r="R433" s="16" t="str">
        <f t="shared" si="22"/>
        <v>423140</v>
      </c>
      <c r="S433" s="16" t="str">
        <f>IFERROR(VLOOKUP($R433,Kostensoorten!$C:$J,2,FALSE),"n.v.t.")</f>
        <v>Attenties pers wellevendheid &lt;€25</v>
      </c>
      <c r="T433" s="16" t="s">
        <v>39</v>
      </c>
      <c r="U433" s="16" t="s">
        <v>39</v>
      </c>
      <c r="V433" s="16" t="s">
        <v>39</v>
      </c>
      <c r="W433" s="16" t="s">
        <v>39</v>
      </c>
      <c r="X433" s="16" t="s">
        <v>39</v>
      </c>
      <c r="Y433" s="16" t="s">
        <v>39</v>
      </c>
      <c r="Z433" s="16" t="s">
        <v>39</v>
      </c>
      <c r="AA433" s="16" t="s">
        <v>39</v>
      </c>
      <c r="AB433" s="16" t="s">
        <v>39</v>
      </c>
      <c r="AC433" s="16" t="s">
        <v>39</v>
      </c>
      <c r="AD433" s="16" t="s">
        <v>39</v>
      </c>
      <c r="AE433" s="16" t="s">
        <v>39</v>
      </c>
      <c r="AF433" s="16" t="s">
        <v>39</v>
      </c>
      <c r="AG433" s="16" t="s">
        <v>39</v>
      </c>
      <c r="AH433" s="16" t="s">
        <v>39</v>
      </c>
      <c r="AI433" s="16" t="s">
        <v>39</v>
      </c>
      <c r="AJ433" s="16" t="s">
        <v>39</v>
      </c>
      <c r="AL433" s="16" t="s">
        <v>39</v>
      </c>
      <c r="AM433" s="16" t="s">
        <v>39</v>
      </c>
      <c r="AN433" s="16" t="str">
        <f>IFERROR(VLOOKUP($P433,'Kredieten productgroepen functi'!$C:$M,6,FALSE),"n.v.t.")</f>
        <v>1602</v>
      </c>
      <c r="AO433" s="16" t="str">
        <f>IFERROR(VLOOKUP($P433,'Kredieten productgroepen functi'!$C:$M,7,FALSE),"n.v.t.")</f>
        <v>Voorzieningen personeel</v>
      </c>
      <c r="AP433" s="16" t="str">
        <f>IFERROR(VLOOKUP($P433,'Kredieten productgroepen functi'!$C:$M,8,FALSE),"n.v.t.")</f>
        <v>16</v>
      </c>
      <c r="AQ433" s="16" t="str">
        <f>IFERROR(VLOOKUP($P433,'Kredieten productgroepen functi'!$C:$M,9,FALSE),"n.v.t.")</f>
        <v>Overige zaken betreffende algemeen bestuur</v>
      </c>
      <c r="AR433" s="16" t="str">
        <f>IFERROR(VLOOKUP($P433,'Kredieten productgroepen functi'!$C:$M,10,FALSE),"n.v.t.")</f>
        <v>1</v>
      </c>
      <c r="AS433" s="16" t="str">
        <f>IFERROR(VLOOKUP($P433,'Kredieten productgroepen functi'!$C:$M,11,FALSE),"n.v.t.")</f>
        <v>Algemeen bestuur</v>
      </c>
      <c r="AT433" s="16" t="str">
        <f t="shared" si="23"/>
        <v>Lasten</v>
      </c>
      <c r="AU433" s="16" t="str">
        <f>IFERROR(VLOOKUP($R433,Kostensoorten!$C:$J,7,FALSE),"n.v.t.")</f>
        <v>2.3.1</v>
      </c>
      <c r="AV433" s="16" t="str">
        <f>IFERROR(VLOOKUP($R433,Kostensoorten!$C:$J,8,FALSE),"n.v.t.")</f>
        <v>Aankopen niet duurzame goedere</v>
      </c>
    </row>
    <row r="434" spans="1:48">
      <c r="A434" s="16" t="s">
        <v>39</v>
      </c>
      <c r="B434" s="16" t="s">
        <v>39</v>
      </c>
      <c r="C434" s="16" t="s">
        <v>39</v>
      </c>
      <c r="D434" s="16" t="s">
        <v>39</v>
      </c>
      <c r="E434" s="16" t="s">
        <v>39</v>
      </c>
      <c r="F434" s="2" t="s">
        <v>7872</v>
      </c>
      <c r="G434" s="2" t="s">
        <v>39</v>
      </c>
      <c r="H434" s="2" t="s">
        <v>39</v>
      </c>
      <c r="I434" s="18">
        <v>48</v>
      </c>
      <c r="J434" s="16" t="s">
        <v>39</v>
      </c>
      <c r="K434" s="16" t="s">
        <v>39</v>
      </c>
      <c r="L434" s="16" t="s">
        <v>39</v>
      </c>
      <c r="M434" s="16" t="s">
        <v>39</v>
      </c>
      <c r="N434" s="16" t="s">
        <v>39</v>
      </c>
      <c r="O434" s="16" t="s">
        <v>39</v>
      </c>
      <c r="P434" s="16" t="str">
        <f t="shared" si="21"/>
        <v>616217</v>
      </c>
      <c r="Q434" s="16" t="str">
        <f>IFERROR(VLOOKUP($P434,'Kredieten productgroepen functi'!$C:$M,2,FALSE),"n.v.t.")</f>
        <v>Ondernemingsraad</v>
      </c>
      <c r="R434" s="16" t="str">
        <f t="shared" si="22"/>
        <v>423141</v>
      </c>
      <c r="S434" s="16" t="str">
        <f>IFERROR(VLOOKUP($R434,Kostensoorten!$C:$J,2,FALSE),"n.v.t.")</f>
        <v>Geschenk pers feestdagen &gt;€25</v>
      </c>
      <c r="T434" s="16" t="s">
        <v>39</v>
      </c>
      <c r="U434" s="16" t="s">
        <v>39</v>
      </c>
      <c r="V434" s="16" t="s">
        <v>39</v>
      </c>
      <c r="W434" s="16" t="s">
        <v>39</v>
      </c>
      <c r="X434" s="16" t="s">
        <v>39</v>
      </c>
      <c r="Y434" s="16" t="s">
        <v>39</v>
      </c>
      <c r="Z434" s="16" t="s">
        <v>39</v>
      </c>
      <c r="AA434" s="16" t="s">
        <v>39</v>
      </c>
      <c r="AB434" s="16" t="s">
        <v>39</v>
      </c>
      <c r="AC434" s="16" t="s">
        <v>39</v>
      </c>
      <c r="AD434" s="16" t="s">
        <v>39</v>
      </c>
      <c r="AE434" s="16" t="s">
        <v>39</v>
      </c>
      <c r="AF434" s="16" t="s">
        <v>39</v>
      </c>
      <c r="AG434" s="16" t="s">
        <v>39</v>
      </c>
      <c r="AH434" s="16" t="s">
        <v>39</v>
      </c>
      <c r="AI434" s="16" t="s">
        <v>39</v>
      </c>
      <c r="AJ434" s="16" t="s">
        <v>39</v>
      </c>
      <c r="AL434" s="16" t="s">
        <v>39</v>
      </c>
      <c r="AM434" s="16" t="s">
        <v>39</v>
      </c>
      <c r="AN434" s="16" t="str">
        <f>IFERROR(VLOOKUP($P434,'Kredieten productgroepen functi'!$C:$M,6,FALSE),"n.v.t.")</f>
        <v>1602</v>
      </c>
      <c r="AO434" s="16" t="str">
        <f>IFERROR(VLOOKUP($P434,'Kredieten productgroepen functi'!$C:$M,7,FALSE),"n.v.t.")</f>
        <v>Voorzieningen personeel</v>
      </c>
      <c r="AP434" s="16" t="str">
        <f>IFERROR(VLOOKUP($P434,'Kredieten productgroepen functi'!$C:$M,8,FALSE),"n.v.t.")</f>
        <v>16</v>
      </c>
      <c r="AQ434" s="16" t="str">
        <f>IFERROR(VLOOKUP($P434,'Kredieten productgroepen functi'!$C:$M,9,FALSE),"n.v.t.")</f>
        <v>Overige zaken betreffende algemeen bestuur</v>
      </c>
      <c r="AR434" s="16" t="str">
        <f>IFERROR(VLOOKUP($P434,'Kredieten productgroepen functi'!$C:$M,10,FALSE),"n.v.t.")</f>
        <v>1</v>
      </c>
      <c r="AS434" s="16" t="str">
        <f>IFERROR(VLOOKUP($P434,'Kredieten productgroepen functi'!$C:$M,11,FALSE),"n.v.t.")</f>
        <v>Algemeen bestuur</v>
      </c>
      <c r="AT434" s="16" t="str">
        <f t="shared" si="23"/>
        <v>Lasten</v>
      </c>
      <c r="AU434" s="16" t="str">
        <f>IFERROR(VLOOKUP($R434,Kostensoorten!$C:$J,7,FALSE),"n.v.t.")</f>
        <v>2.3.1</v>
      </c>
      <c r="AV434" s="16" t="str">
        <f>IFERROR(VLOOKUP($R434,Kostensoorten!$C:$J,8,FALSE),"n.v.t.")</f>
        <v>Aankopen niet duurzame goedere</v>
      </c>
    </row>
    <row r="435" spans="1:48">
      <c r="A435" s="16" t="s">
        <v>39</v>
      </c>
      <c r="B435" s="16" t="s">
        <v>39</v>
      </c>
      <c r="C435" s="16" t="s">
        <v>39</v>
      </c>
      <c r="D435" s="16" t="s">
        <v>39</v>
      </c>
      <c r="E435" s="16" t="s">
        <v>39</v>
      </c>
      <c r="F435" s="2" t="s">
        <v>7459</v>
      </c>
      <c r="G435" s="2" t="s">
        <v>39</v>
      </c>
      <c r="H435" s="2" t="s">
        <v>39</v>
      </c>
      <c r="I435" s="18">
        <v>273.39</v>
      </c>
      <c r="J435" s="16" t="s">
        <v>39</v>
      </c>
      <c r="K435" s="16" t="s">
        <v>39</v>
      </c>
      <c r="L435" s="16" t="s">
        <v>39</v>
      </c>
      <c r="M435" s="16" t="s">
        <v>39</v>
      </c>
      <c r="N435" s="16" t="s">
        <v>39</v>
      </c>
      <c r="O435" s="16" t="s">
        <v>39</v>
      </c>
      <c r="P435" s="16" t="str">
        <f t="shared" si="21"/>
        <v>616217</v>
      </c>
      <c r="Q435" s="16" t="str">
        <f>IFERROR(VLOOKUP($P435,'Kredieten productgroepen functi'!$C:$M,2,FALSE),"n.v.t.")</f>
        <v>Ondernemingsraad</v>
      </c>
      <c r="R435" s="16" t="str">
        <f t="shared" si="22"/>
        <v>423170</v>
      </c>
      <c r="S435" s="16" t="str">
        <f>IFERROR(VLOOKUP($R435,Kostensoorten!$C:$J,2,FALSE),"n.v.t.")</f>
        <v>Werklunch/diner zakelijke relaties</v>
      </c>
      <c r="T435" s="16" t="s">
        <v>39</v>
      </c>
      <c r="U435" s="16" t="s">
        <v>39</v>
      </c>
      <c r="V435" s="16" t="s">
        <v>39</v>
      </c>
      <c r="W435" s="16" t="s">
        <v>39</v>
      </c>
      <c r="X435" s="16" t="s">
        <v>39</v>
      </c>
      <c r="Y435" s="16" t="s">
        <v>39</v>
      </c>
      <c r="Z435" s="16" t="s">
        <v>39</v>
      </c>
      <c r="AA435" s="16" t="s">
        <v>39</v>
      </c>
      <c r="AB435" s="16" t="s">
        <v>39</v>
      </c>
      <c r="AC435" s="16" t="s">
        <v>39</v>
      </c>
      <c r="AD435" s="16" t="s">
        <v>39</v>
      </c>
      <c r="AE435" s="16" t="s">
        <v>39</v>
      </c>
      <c r="AF435" s="16" t="s">
        <v>39</v>
      </c>
      <c r="AG435" s="16" t="s">
        <v>39</v>
      </c>
      <c r="AH435" s="16" t="s">
        <v>39</v>
      </c>
      <c r="AI435" s="16" t="s">
        <v>39</v>
      </c>
      <c r="AJ435" s="16" t="s">
        <v>39</v>
      </c>
      <c r="AL435" s="16" t="s">
        <v>39</v>
      </c>
      <c r="AM435" s="16" t="s">
        <v>39</v>
      </c>
      <c r="AN435" s="16" t="str">
        <f>IFERROR(VLOOKUP($P435,'Kredieten productgroepen functi'!$C:$M,6,FALSE),"n.v.t.")</f>
        <v>1602</v>
      </c>
      <c r="AO435" s="16" t="str">
        <f>IFERROR(VLOOKUP($P435,'Kredieten productgroepen functi'!$C:$M,7,FALSE),"n.v.t.")</f>
        <v>Voorzieningen personeel</v>
      </c>
      <c r="AP435" s="16" t="str">
        <f>IFERROR(VLOOKUP($P435,'Kredieten productgroepen functi'!$C:$M,8,FALSE),"n.v.t.")</f>
        <v>16</v>
      </c>
      <c r="AQ435" s="16" t="str">
        <f>IFERROR(VLOOKUP($P435,'Kredieten productgroepen functi'!$C:$M,9,FALSE),"n.v.t.")</f>
        <v>Overige zaken betreffende algemeen bestuur</v>
      </c>
      <c r="AR435" s="16" t="str">
        <f>IFERROR(VLOOKUP($P435,'Kredieten productgroepen functi'!$C:$M,10,FALSE),"n.v.t.")</f>
        <v>1</v>
      </c>
      <c r="AS435" s="16" t="str">
        <f>IFERROR(VLOOKUP($P435,'Kredieten productgroepen functi'!$C:$M,11,FALSE),"n.v.t.")</f>
        <v>Algemeen bestuur</v>
      </c>
      <c r="AT435" s="16" t="str">
        <f t="shared" si="23"/>
        <v>Lasten</v>
      </c>
      <c r="AU435" s="16" t="str">
        <f>IFERROR(VLOOKUP($R435,Kostensoorten!$C:$J,7,FALSE),"n.v.t.")</f>
        <v>2.3.1</v>
      </c>
      <c r="AV435" s="16" t="str">
        <f>IFERROR(VLOOKUP($R435,Kostensoorten!$C:$J,8,FALSE),"n.v.t.")</f>
        <v>Aankopen niet duurzame goedere</v>
      </c>
    </row>
    <row r="436" spans="1:48">
      <c r="A436" s="16" t="s">
        <v>39</v>
      </c>
      <c r="B436" s="16" t="s">
        <v>39</v>
      </c>
      <c r="C436" s="16" t="s">
        <v>39</v>
      </c>
      <c r="D436" s="16" t="s">
        <v>39</v>
      </c>
      <c r="E436" s="16" t="s">
        <v>39</v>
      </c>
      <c r="F436" s="2" t="s">
        <v>7007</v>
      </c>
      <c r="G436" s="2" t="s">
        <v>39</v>
      </c>
      <c r="H436" s="2" t="s">
        <v>39</v>
      </c>
      <c r="I436" s="18">
        <v>469.35</v>
      </c>
      <c r="J436" s="16" t="s">
        <v>39</v>
      </c>
      <c r="K436" s="16" t="s">
        <v>39</v>
      </c>
      <c r="L436" s="16" t="s">
        <v>39</v>
      </c>
      <c r="M436" s="16" t="s">
        <v>39</v>
      </c>
      <c r="N436" s="16" t="s">
        <v>39</v>
      </c>
      <c r="O436" s="16" t="s">
        <v>39</v>
      </c>
      <c r="P436" s="16" t="str">
        <f t="shared" si="21"/>
        <v>616217</v>
      </c>
      <c r="Q436" s="16" t="str">
        <f>IFERROR(VLOOKUP($P436,'Kredieten productgroepen functi'!$C:$M,2,FALSE),"n.v.t.")</f>
        <v>Ondernemingsraad</v>
      </c>
      <c r="R436" s="16" t="str">
        <f t="shared" si="22"/>
        <v>423174</v>
      </c>
      <c r="S436" s="16" t="str">
        <f>IFERROR(VLOOKUP($R436,Kostensoorten!$C:$J,2,FALSE),"n.v.t.")</f>
        <v>Personeelsactiviteit/jubilea extern</v>
      </c>
      <c r="T436" s="16" t="s">
        <v>39</v>
      </c>
      <c r="U436" s="16" t="s">
        <v>39</v>
      </c>
      <c r="V436" s="16" t="s">
        <v>39</v>
      </c>
      <c r="W436" s="16" t="s">
        <v>39</v>
      </c>
      <c r="X436" s="16" t="s">
        <v>39</v>
      </c>
      <c r="Y436" s="16" t="s">
        <v>39</v>
      </c>
      <c r="Z436" s="16" t="s">
        <v>39</v>
      </c>
      <c r="AA436" s="16" t="s">
        <v>39</v>
      </c>
      <c r="AB436" s="16" t="s">
        <v>39</v>
      </c>
      <c r="AC436" s="16" t="s">
        <v>39</v>
      </c>
      <c r="AD436" s="16" t="s">
        <v>39</v>
      </c>
      <c r="AE436" s="16" t="s">
        <v>39</v>
      </c>
      <c r="AF436" s="16" t="s">
        <v>39</v>
      </c>
      <c r="AG436" s="16" t="s">
        <v>39</v>
      </c>
      <c r="AH436" s="16" t="s">
        <v>39</v>
      </c>
      <c r="AI436" s="16" t="s">
        <v>39</v>
      </c>
      <c r="AJ436" s="16" t="s">
        <v>39</v>
      </c>
      <c r="AL436" s="16" t="s">
        <v>39</v>
      </c>
      <c r="AM436" s="16" t="s">
        <v>39</v>
      </c>
      <c r="AN436" s="16" t="str">
        <f>IFERROR(VLOOKUP($P436,'Kredieten productgroepen functi'!$C:$M,6,FALSE),"n.v.t.")</f>
        <v>1602</v>
      </c>
      <c r="AO436" s="16" t="str">
        <f>IFERROR(VLOOKUP($P436,'Kredieten productgroepen functi'!$C:$M,7,FALSE),"n.v.t.")</f>
        <v>Voorzieningen personeel</v>
      </c>
      <c r="AP436" s="16" t="str">
        <f>IFERROR(VLOOKUP($P436,'Kredieten productgroepen functi'!$C:$M,8,FALSE),"n.v.t.")</f>
        <v>16</v>
      </c>
      <c r="AQ436" s="16" t="str">
        <f>IFERROR(VLOOKUP($P436,'Kredieten productgroepen functi'!$C:$M,9,FALSE),"n.v.t.")</f>
        <v>Overige zaken betreffende algemeen bestuur</v>
      </c>
      <c r="AR436" s="16" t="str">
        <f>IFERROR(VLOOKUP($P436,'Kredieten productgroepen functi'!$C:$M,10,FALSE),"n.v.t.")</f>
        <v>1</v>
      </c>
      <c r="AS436" s="16" t="str">
        <f>IFERROR(VLOOKUP($P436,'Kredieten productgroepen functi'!$C:$M,11,FALSE),"n.v.t.")</f>
        <v>Algemeen bestuur</v>
      </c>
      <c r="AT436" s="16" t="str">
        <f t="shared" si="23"/>
        <v>Lasten</v>
      </c>
      <c r="AU436" s="16" t="str">
        <f>IFERROR(VLOOKUP($R436,Kostensoorten!$C:$J,7,FALSE),"n.v.t.")</f>
        <v>2.3.1</v>
      </c>
      <c r="AV436" s="16" t="str">
        <f>IFERROR(VLOOKUP($R436,Kostensoorten!$C:$J,8,FALSE),"n.v.t.")</f>
        <v>Aankopen niet duurzame goedere</v>
      </c>
    </row>
    <row r="437" spans="1:48">
      <c r="A437" s="16" t="s">
        <v>39</v>
      </c>
      <c r="B437" s="16" t="s">
        <v>39</v>
      </c>
      <c r="C437" s="16" t="s">
        <v>39</v>
      </c>
      <c r="D437" s="16" t="s">
        <v>39</v>
      </c>
      <c r="E437" s="16" t="s">
        <v>39</v>
      </c>
      <c r="F437" s="2" t="s">
        <v>7008</v>
      </c>
      <c r="G437" s="2" t="s">
        <v>39</v>
      </c>
      <c r="H437" s="2" t="s">
        <v>39</v>
      </c>
      <c r="I437" s="18">
        <v>359.43</v>
      </c>
      <c r="J437" s="16" t="s">
        <v>39</v>
      </c>
      <c r="K437" s="16" t="s">
        <v>39</v>
      </c>
      <c r="L437" s="16" t="s">
        <v>39</v>
      </c>
      <c r="M437" s="16" t="s">
        <v>39</v>
      </c>
      <c r="N437" s="16" t="s">
        <v>39</v>
      </c>
      <c r="O437" s="16" t="s">
        <v>39</v>
      </c>
      <c r="P437" s="16" t="str">
        <f t="shared" si="21"/>
        <v>616217</v>
      </c>
      <c r="Q437" s="16" t="str">
        <f>IFERROR(VLOOKUP($P437,'Kredieten productgroepen functi'!$C:$M,2,FALSE),"n.v.t.")</f>
        <v>Ondernemingsraad</v>
      </c>
      <c r="R437" s="16" t="str">
        <f t="shared" si="22"/>
        <v>423175</v>
      </c>
      <c r="S437" s="16" t="str">
        <f>IFERROR(VLOOKUP($R437,Kostensoorten!$C:$J,2,FALSE),"n.v.t.")</f>
        <v>Vergadering/bijeenkomst Extern</v>
      </c>
      <c r="T437" s="16" t="s">
        <v>39</v>
      </c>
      <c r="U437" s="16" t="s">
        <v>39</v>
      </c>
      <c r="V437" s="16" t="s">
        <v>39</v>
      </c>
      <c r="W437" s="16" t="s">
        <v>39</v>
      </c>
      <c r="X437" s="16" t="s">
        <v>39</v>
      </c>
      <c r="Y437" s="16" t="s">
        <v>39</v>
      </c>
      <c r="Z437" s="16" t="s">
        <v>39</v>
      </c>
      <c r="AA437" s="16" t="s">
        <v>39</v>
      </c>
      <c r="AB437" s="16" t="s">
        <v>39</v>
      </c>
      <c r="AC437" s="16" t="s">
        <v>39</v>
      </c>
      <c r="AD437" s="16" t="s">
        <v>39</v>
      </c>
      <c r="AE437" s="16" t="s">
        <v>39</v>
      </c>
      <c r="AF437" s="16" t="s">
        <v>39</v>
      </c>
      <c r="AG437" s="16" t="s">
        <v>39</v>
      </c>
      <c r="AH437" s="16" t="s">
        <v>39</v>
      </c>
      <c r="AI437" s="16" t="s">
        <v>39</v>
      </c>
      <c r="AJ437" s="16" t="s">
        <v>39</v>
      </c>
      <c r="AL437" s="16" t="s">
        <v>39</v>
      </c>
      <c r="AM437" s="16" t="s">
        <v>39</v>
      </c>
      <c r="AN437" s="16" t="str">
        <f>IFERROR(VLOOKUP($P437,'Kredieten productgroepen functi'!$C:$M,6,FALSE),"n.v.t.")</f>
        <v>1602</v>
      </c>
      <c r="AO437" s="16" t="str">
        <f>IFERROR(VLOOKUP($P437,'Kredieten productgroepen functi'!$C:$M,7,FALSE),"n.v.t.")</f>
        <v>Voorzieningen personeel</v>
      </c>
      <c r="AP437" s="16" t="str">
        <f>IFERROR(VLOOKUP($P437,'Kredieten productgroepen functi'!$C:$M,8,FALSE),"n.v.t.")</f>
        <v>16</v>
      </c>
      <c r="AQ437" s="16" t="str">
        <f>IFERROR(VLOOKUP($P437,'Kredieten productgroepen functi'!$C:$M,9,FALSE),"n.v.t.")</f>
        <v>Overige zaken betreffende algemeen bestuur</v>
      </c>
      <c r="AR437" s="16" t="str">
        <f>IFERROR(VLOOKUP($P437,'Kredieten productgroepen functi'!$C:$M,10,FALSE),"n.v.t.")</f>
        <v>1</v>
      </c>
      <c r="AS437" s="16" t="str">
        <f>IFERROR(VLOOKUP($P437,'Kredieten productgroepen functi'!$C:$M,11,FALSE),"n.v.t.")</f>
        <v>Algemeen bestuur</v>
      </c>
      <c r="AT437" s="16" t="str">
        <f t="shared" si="23"/>
        <v>Lasten</v>
      </c>
      <c r="AU437" s="16" t="str">
        <f>IFERROR(VLOOKUP($R437,Kostensoorten!$C:$J,7,FALSE),"n.v.t.")</f>
        <v>2.3.1</v>
      </c>
      <c r="AV437" s="16" t="str">
        <f>IFERROR(VLOOKUP($R437,Kostensoorten!$C:$J,8,FALSE),"n.v.t.")</f>
        <v>Aankopen niet duurzame goedere</v>
      </c>
    </row>
    <row r="438" spans="1:48">
      <c r="A438" s="16" t="s">
        <v>39</v>
      </c>
      <c r="B438" s="16" t="s">
        <v>39</v>
      </c>
      <c r="C438" s="16" t="s">
        <v>39</v>
      </c>
      <c r="D438" s="16" t="s">
        <v>39</v>
      </c>
      <c r="E438" s="16" t="s">
        <v>39</v>
      </c>
      <c r="F438" s="2" t="s">
        <v>9150</v>
      </c>
      <c r="G438" s="2" t="s">
        <v>39</v>
      </c>
      <c r="H438" s="2" t="s">
        <v>39</v>
      </c>
      <c r="I438" s="18">
        <v>292.25</v>
      </c>
      <c r="J438" s="16" t="s">
        <v>39</v>
      </c>
      <c r="K438" s="16" t="s">
        <v>39</v>
      </c>
      <c r="L438" s="16" t="s">
        <v>39</v>
      </c>
      <c r="M438" s="16" t="s">
        <v>39</v>
      </c>
      <c r="N438" s="16" t="s">
        <v>39</v>
      </c>
      <c r="O438" s="16" t="s">
        <v>39</v>
      </c>
      <c r="P438" s="16" t="str">
        <f t="shared" si="21"/>
        <v>616217</v>
      </c>
      <c r="Q438" s="16" t="str">
        <f>IFERROR(VLOOKUP($P438,'Kredieten productgroepen functi'!$C:$M,2,FALSE),"n.v.t.")</f>
        <v>Ondernemingsraad</v>
      </c>
      <c r="R438" s="16" t="str">
        <f t="shared" si="22"/>
        <v>423179</v>
      </c>
      <c r="S438" s="16" t="str">
        <f>IFERROR(VLOOKUP($R438,Kostensoorten!$C:$J,2,FALSE),"n.v.t.")</f>
        <v>Maaltijden en consumpties extern</v>
      </c>
      <c r="T438" s="16" t="s">
        <v>39</v>
      </c>
      <c r="U438" s="16" t="s">
        <v>39</v>
      </c>
      <c r="V438" s="16" t="s">
        <v>39</v>
      </c>
      <c r="W438" s="16" t="s">
        <v>39</v>
      </c>
      <c r="X438" s="16" t="s">
        <v>39</v>
      </c>
      <c r="Y438" s="16" t="s">
        <v>39</v>
      </c>
      <c r="Z438" s="16" t="s">
        <v>39</v>
      </c>
      <c r="AA438" s="16" t="s">
        <v>39</v>
      </c>
      <c r="AB438" s="16" t="s">
        <v>39</v>
      </c>
      <c r="AC438" s="16" t="s">
        <v>39</v>
      </c>
      <c r="AD438" s="16" t="s">
        <v>39</v>
      </c>
      <c r="AE438" s="16" t="s">
        <v>39</v>
      </c>
      <c r="AF438" s="16" t="s">
        <v>39</v>
      </c>
      <c r="AG438" s="16" t="s">
        <v>39</v>
      </c>
      <c r="AH438" s="16" t="s">
        <v>39</v>
      </c>
      <c r="AI438" s="16" t="s">
        <v>39</v>
      </c>
      <c r="AJ438" s="16" t="s">
        <v>39</v>
      </c>
      <c r="AL438" s="16" t="s">
        <v>39</v>
      </c>
      <c r="AM438" s="16" t="s">
        <v>39</v>
      </c>
      <c r="AN438" s="16" t="str">
        <f>IFERROR(VLOOKUP($P438,'Kredieten productgroepen functi'!$C:$M,6,FALSE),"n.v.t.")</f>
        <v>1602</v>
      </c>
      <c r="AO438" s="16" t="str">
        <f>IFERROR(VLOOKUP($P438,'Kredieten productgroepen functi'!$C:$M,7,FALSE),"n.v.t.")</f>
        <v>Voorzieningen personeel</v>
      </c>
      <c r="AP438" s="16" t="str">
        <f>IFERROR(VLOOKUP($P438,'Kredieten productgroepen functi'!$C:$M,8,FALSE),"n.v.t.")</f>
        <v>16</v>
      </c>
      <c r="AQ438" s="16" t="str">
        <f>IFERROR(VLOOKUP($P438,'Kredieten productgroepen functi'!$C:$M,9,FALSE),"n.v.t.")</f>
        <v>Overige zaken betreffende algemeen bestuur</v>
      </c>
      <c r="AR438" s="16" t="str">
        <f>IFERROR(VLOOKUP($P438,'Kredieten productgroepen functi'!$C:$M,10,FALSE),"n.v.t.")</f>
        <v>1</v>
      </c>
      <c r="AS438" s="16" t="str">
        <f>IFERROR(VLOOKUP($P438,'Kredieten productgroepen functi'!$C:$M,11,FALSE),"n.v.t.")</f>
        <v>Algemeen bestuur</v>
      </c>
      <c r="AT438" s="16" t="str">
        <f t="shared" si="23"/>
        <v>Lasten</v>
      </c>
      <c r="AU438" s="16" t="str">
        <f>IFERROR(VLOOKUP($R438,Kostensoorten!$C:$J,7,FALSE),"n.v.t.")</f>
        <v>2.3.1</v>
      </c>
      <c r="AV438" s="16" t="str">
        <f>IFERROR(VLOOKUP($R438,Kostensoorten!$C:$J,8,FALSE),"n.v.t.")</f>
        <v>Aankopen niet duurzame goedere</v>
      </c>
    </row>
    <row r="439" spans="1:48">
      <c r="A439" s="16" t="s">
        <v>39</v>
      </c>
      <c r="B439" s="16" t="s">
        <v>39</v>
      </c>
      <c r="C439" s="16" t="s">
        <v>39</v>
      </c>
      <c r="D439" s="16" t="s">
        <v>39</v>
      </c>
      <c r="E439" s="16" t="s">
        <v>39</v>
      </c>
      <c r="F439" s="2" t="s">
        <v>8564</v>
      </c>
      <c r="G439" s="2" t="s">
        <v>39</v>
      </c>
      <c r="H439" s="2" t="s">
        <v>39</v>
      </c>
      <c r="I439" s="18">
        <v>559</v>
      </c>
      <c r="J439" s="16" t="s">
        <v>39</v>
      </c>
      <c r="K439" s="16" t="s">
        <v>39</v>
      </c>
      <c r="L439" s="16" t="s">
        <v>39</v>
      </c>
      <c r="M439" s="16" t="s">
        <v>39</v>
      </c>
      <c r="N439" s="16" t="s">
        <v>39</v>
      </c>
      <c r="O439" s="16" t="s">
        <v>39</v>
      </c>
      <c r="P439" s="16" t="str">
        <f t="shared" si="21"/>
        <v>616300</v>
      </c>
      <c r="Q439" s="16" t="str">
        <f>IFERROR(VLOOKUP($P439,'Kredieten productgroepen functi'!$C:$M,2,FALSE),"n.v.t.")</f>
        <v>Beleidsvoorlichting</v>
      </c>
      <c r="R439" s="16" t="str">
        <f t="shared" si="22"/>
        <v>422026</v>
      </c>
      <c r="S439" s="16" t="str">
        <f>IFERROR(VLOOKUP($R439,Kostensoorten!$C:$J,2,FALSE),"n.v.t.")</f>
        <v>Aanschaf Vergoeding Tablets</v>
      </c>
      <c r="T439" s="16" t="s">
        <v>39</v>
      </c>
      <c r="U439" s="16" t="s">
        <v>39</v>
      </c>
      <c r="V439" s="16" t="s">
        <v>39</v>
      </c>
      <c r="W439" s="16" t="s">
        <v>39</v>
      </c>
      <c r="X439" s="16" t="s">
        <v>39</v>
      </c>
      <c r="Y439" s="16" t="s">
        <v>39</v>
      </c>
      <c r="Z439" s="16" t="s">
        <v>39</v>
      </c>
      <c r="AA439" s="16" t="s">
        <v>39</v>
      </c>
      <c r="AB439" s="16" t="s">
        <v>39</v>
      </c>
      <c r="AC439" s="16" t="s">
        <v>39</v>
      </c>
      <c r="AD439" s="16" t="s">
        <v>39</v>
      </c>
      <c r="AE439" s="16" t="s">
        <v>39</v>
      </c>
      <c r="AF439" s="16" t="s">
        <v>39</v>
      </c>
      <c r="AG439" s="16" t="s">
        <v>39</v>
      </c>
      <c r="AH439" s="16" t="s">
        <v>39</v>
      </c>
      <c r="AI439" s="16" t="s">
        <v>39</v>
      </c>
      <c r="AJ439" s="16" t="s">
        <v>39</v>
      </c>
      <c r="AL439" s="16" t="s">
        <v>39</v>
      </c>
      <c r="AM439" s="16" t="s">
        <v>39</v>
      </c>
      <c r="AN439" s="16" t="str">
        <f>IFERROR(VLOOKUP($P439,'Kredieten productgroepen functi'!$C:$M,6,FALSE),"n.v.t.")</f>
        <v>1603</v>
      </c>
      <c r="AO439" s="16" t="str">
        <f>IFERROR(VLOOKUP($P439,'Kredieten productgroepen functi'!$C:$M,7,FALSE),"n.v.t.")</f>
        <v>Communicatie</v>
      </c>
      <c r="AP439" s="16" t="str">
        <f>IFERROR(VLOOKUP($P439,'Kredieten productgroepen functi'!$C:$M,8,FALSE),"n.v.t.")</f>
        <v>16</v>
      </c>
      <c r="AQ439" s="16" t="str">
        <f>IFERROR(VLOOKUP($P439,'Kredieten productgroepen functi'!$C:$M,9,FALSE),"n.v.t.")</f>
        <v>Overige zaken betreffende algemeen bestuur</v>
      </c>
      <c r="AR439" s="16" t="str">
        <f>IFERROR(VLOOKUP($P439,'Kredieten productgroepen functi'!$C:$M,10,FALSE),"n.v.t.")</f>
        <v>1</v>
      </c>
      <c r="AS439" s="16" t="str">
        <f>IFERROR(VLOOKUP($P439,'Kredieten productgroepen functi'!$C:$M,11,FALSE),"n.v.t.")</f>
        <v>Algemeen bestuur</v>
      </c>
      <c r="AT439" s="16" t="str">
        <f t="shared" si="23"/>
        <v>Lasten</v>
      </c>
      <c r="AU439" s="16" t="str">
        <f>IFERROR(VLOOKUP($R439,Kostensoorten!$C:$J,7,FALSE),"n.v.t.")</f>
        <v>2.2</v>
      </c>
      <c r="AV439" s="16" t="str">
        <f>IFERROR(VLOOKUP($R439,Kostensoorten!$C:$J,8,FALSE),"n.v.t.")</f>
        <v>Aankoop van duurzame roerende za</v>
      </c>
    </row>
    <row r="440" spans="1:48">
      <c r="A440" s="16" t="s">
        <v>39</v>
      </c>
      <c r="B440" s="16" t="s">
        <v>39</v>
      </c>
      <c r="C440" s="16" t="s">
        <v>39</v>
      </c>
      <c r="D440" s="16" t="s">
        <v>39</v>
      </c>
      <c r="E440" s="16" t="s">
        <v>39</v>
      </c>
      <c r="F440" s="2" t="s">
        <v>7873</v>
      </c>
      <c r="G440" s="2" t="s">
        <v>39</v>
      </c>
      <c r="H440" s="2" t="s">
        <v>39</v>
      </c>
      <c r="I440" s="18">
        <v>78.95</v>
      </c>
      <c r="J440" s="16" t="s">
        <v>39</v>
      </c>
      <c r="K440" s="16" t="s">
        <v>39</v>
      </c>
      <c r="L440" s="16" t="s">
        <v>39</v>
      </c>
      <c r="M440" s="16" t="s">
        <v>39</v>
      </c>
      <c r="N440" s="16" t="s">
        <v>39</v>
      </c>
      <c r="O440" s="16" t="s">
        <v>39</v>
      </c>
      <c r="P440" s="16" t="str">
        <f t="shared" si="21"/>
        <v>616300</v>
      </c>
      <c r="Q440" s="16" t="str">
        <f>IFERROR(VLOOKUP($P440,'Kredieten productgroepen functi'!$C:$M,2,FALSE),"n.v.t.")</f>
        <v>Beleidsvoorlichting</v>
      </c>
      <c r="R440" s="16" t="str">
        <f t="shared" si="22"/>
        <v>423080</v>
      </c>
      <c r="S440" s="16" t="str">
        <f>IFERROR(VLOOKUP($R440,Kostensoorten!$C:$J,2,FALSE),"n.v.t.")</f>
        <v>Kantoorartikelen</v>
      </c>
      <c r="T440" s="16" t="s">
        <v>39</v>
      </c>
      <c r="U440" s="16" t="s">
        <v>39</v>
      </c>
      <c r="V440" s="16" t="s">
        <v>39</v>
      </c>
      <c r="W440" s="16" t="s">
        <v>39</v>
      </c>
      <c r="X440" s="16" t="s">
        <v>39</v>
      </c>
      <c r="Y440" s="16" t="s">
        <v>39</v>
      </c>
      <c r="Z440" s="16" t="s">
        <v>39</v>
      </c>
      <c r="AA440" s="16" t="s">
        <v>39</v>
      </c>
      <c r="AB440" s="16" t="s">
        <v>39</v>
      </c>
      <c r="AC440" s="16" t="s">
        <v>39</v>
      </c>
      <c r="AD440" s="16" t="s">
        <v>39</v>
      </c>
      <c r="AE440" s="16" t="s">
        <v>39</v>
      </c>
      <c r="AF440" s="16" t="s">
        <v>39</v>
      </c>
      <c r="AG440" s="16" t="s">
        <v>39</v>
      </c>
      <c r="AH440" s="16" t="s">
        <v>39</v>
      </c>
      <c r="AI440" s="16" t="s">
        <v>39</v>
      </c>
      <c r="AJ440" s="16" t="s">
        <v>39</v>
      </c>
      <c r="AL440" s="16" t="s">
        <v>39</v>
      </c>
      <c r="AM440" s="16" t="s">
        <v>39</v>
      </c>
      <c r="AN440" s="16" t="str">
        <f>IFERROR(VLOOKUP($P440,'Kredieten productgroepen functi'!$C:$M,6,FALSE),"n.v.t.")</f>
        <v>1603</v>
      </c>
      <c r="AO440" s="16" t="str">
        <f>IFERROR(VLOOKUP($P440,'Kredieten productgroepen functi'!$C:$M,7,FALSE),"n.v.t.")</f>
        <v>Communicatie</v>
      </c>
      <c r="AP440" s="16" t="str">
        <f>IFERROR(VLOOKUP($P440,'Kredieten productgroepen functi'!$C:$M,8,FALSE),"n.v.t.")</f>
        <v>16</v>
      </c>
      <c r="AQ440" s="16" t="str">
        <f>IFERROR(VLOOKUP($P440,'Kredieten productgroepen functi'!$C:$M,9,FALSE),"n.v.t.")</f>
        <v>Overige zaken betreffende algemeen bestuur</v>
      </c>
      <c r="AR440" s="16" t="str">
        <f>IFERROR(VLOOKUP($P440,'Kredieten productgroepen functi'!$C:$M,10,FALSE),"n.v.t.")</f>
        <v>1</v>
      </c>
      <c r="AS440" s="16" t="str">
        <f>IFERROR(VLOOKUP($P440,'Kredieten productgroepen functi'!$C:$M,11,FALSE),"n.v.t.")</f>
        <v>Algemeen bestuur</v>
      </c>
      <c r="AT440" s="16" t="str">
        <f t="shared" si="23"/>
        <v>Lasten</v>
      </c>
      <c r="AU440" s="16" t="str">
        <f>IFERROR(VLOOKUP($R440,Kostensoorten!$C:$J,7,FALSE),"n.v.t.")</f>
        <v>2.3.1</v>
      </c>
      <c r="AV440" s="16" t="str">
        <f>IFERROR(VLOOKUP($R440,Kostensoorten!$C:$J,8,FALSE),"n.v.t.")</f>
        <v>Aankopen niet duurzame goedere</v>
      </c>
    </row>
    <row r="441" spans="1:48">
      <c r="A441" s="16" t="s">
        <v>39</v>
      </c>
      <c r="B441" s="16" t="s">
        <v>39</v>
      </c>
      <c r="C441" s="16" t="s">
        <v>39</v>
      </c>
      <c r="D441" s="16" t="s">
        <v>39</v>
      </c>
      <c r="E441" s="16" t="s">
        <v>39</v>
      </c>
      <c r="F441" s="2" t="s">
        <v>8565</v>
      </c>
      <c r="G441" s="2" t="s">
        <v>39</v>
      </c>
      <c r="H441" s="2" t="s">
        <v>39</v>
      </c>
      <c r="I441" s="18">
        <v>2334.91</v>
      </c>
      <c r="J441" s="16" t="s">
        <v>39</v>
      </c>
      <c r="K441" s="16" t="s">
        <v>39</v>
      </c>
      <c r="L441" s="16" t="s">
        <v>39</v>
      </c>
      <c r="M441" s="16" t="s">
        <v>39</v>
      </c>
      <c r="N441" s="16" t="s">
        <v>39</v>
      </c>
      <c r="O441" s="16" t="s">
        <v>39</v>
      </c>
      <c r="P441" s="16" t="str">
        <f t="shared" si="21"/>
        <v>616300</v>
      </c>
      <c r="Q441" s="16" t="str">
        <f>IFERROR(VLOOKUP($P441,'Kredieten productgroepen functi'!$C:$M,2,FALSE),"n.v.t.")</f>
        <v>Beleidsvoorlichting</v>
      </c>
      <c r="R441" s="16" t="str">
        <f t="shared" si="22"/>
        <v>423082</v>
      </c>
      <c r="S441" s="16" t="str">
        <f>IFERROR(VLOOKUP($R441,Kostensoorten!$C:$J,2,FALSE),"n.v.t.")</f>
        <v>Documentatie aanschaf</v>
      </c>
      <c r="T441" s="16" t="s">
        <v>39</v>
      </c>
      <c r="U441" s="16" t="s">
        <v>39</v>
      </c>
      <c r="V441" s="16" t="s">
        <v>39</v>
      </c>
      <c r="W441" s="16" t="s">
        <v>39</v>
      </c>
      <c r="X441" s="16" t="s">
        <v>39</v>
      </c>
      <c r="Y441" s="16" t="s">
        <v>39</v>
      </c>
      <c r="Z441" s="16" t="s">
        <v>39</v>
      </c>
      <c r="AA441" s="16" t="s">
        <v>39</v>
      </c>
      <c r="AB441" s="16" t="s">
        <v>39</v>
      </c>
      <c r="AC441" s="16" t="s">
        <v>39</v>
      </c>
      <c r="AD441" s="16" t="s">
        <v>39</v>
      </c>
      <c r="AE441" s="16" t="s">
        <v>39</v>
      </c>
      <c r="AF441" s="16" t="s">
        <v>39</v>
      </c>
      <c r="AG441" s="16" t="s">
        <v>39</v>
      </c>
      <c r="AH441" s="16" t="s">
        <v>39</v>
      </c>
      <c r="AI441" s="16" t="s">
        <v>39</v>
      </c>
      <c r="AJ441" s="16" t="s">
        <v>39</v>
      </c>
      <c r="AL441" s="16" t="s">
        <v>39</v>
      </c>
      <c r="AM441" s="16" t="s">
        <v>39</v>
      </c>
      <c r="AN441" s="16" t="str">
        <f>IFERROR(VLOOKUP($P441,'Kredieten productgroepen functi'!$C:$M,6,FALSE),"n.v.t.")</f>
        <v>1603</v>
      </c>
      <c r="AO441" s="16" t="str">
        <f>IFERROR(VLOOKUP($P441,'Kredieten productgroepen functi'!$C:$M,7,FALSE),"n.v.t.")</f>
        <v>Communicatie</v>
      </c>
      <c r="AP441" s="16" t="str">
        <f>IFERROR(VLOOKUP($P441,'Kredieten productgroepen functi'!$C:$M,8,FALSE),"n.v.t.")</f>
        <v>16</v>
      </c>
      <c r="AQ441" s="16" t="str">
        <f>IFERROR(VLOOKUP($P441,'Kredieten productgroepen functi'!$C:$M,9,FALSE),"n.v.t.")</f>
        <v>Overige zaken betreffende algemeen bestuur</v>
      </c>
      <c r="AR441" s="16" t="str">
        <f>IFERROR(VLOOKUP($P441,'Kredieten productgroepen functi'!$C:$M,10,FALSE),"n.v.t.")</f>
        <v>1</v>
      </c>
      <c r="AS441" s="16" t="str">
        <f>IFERROR(VLOOKUP($P441,'Kredieten productgroepen functi'!$C:$M,11,FALSE),"n.v.t.")</f>
        <v>Algemeen bestuur</v>
      </c>
      <c r="AT441" s="16" t="str">
        <f t="shared" si="23"/>
        <v>Lasten</v>
      </c>
      <c r="AU441" s="16" t="str">
        <f>IFERROR(VLOOKUP($R441,Kostensoorten!$C:$J,7,FALSE),"n.v.t.")</f>
        <v>2.3.1</v>
      </c>
      <c r="AV441" s="16" t="str">
        <f>IFERROR(VLOOKUP($R441,Kostensoorten!$C:$J,8,FALSE),"n.v.t.")</f>
        <v>Aankopen niet duurzame goedere</v>
      </c>
    </row>
    <row r="442" spans="1:48">
      <c r="A442" s="16" t="s">
        <v>39</v>
      </c>
      <c r="B442" s="16" t="s">
        <v>39</v>
      </c>
      <c r="C442" s="16" t="s">
        <v>39</v>
      </c>
      <c r="D442" s="16" t="s">
        <v>39</v>
      </c>
      <c r="E442" s="16" t="s">
        <v>39</v>
      </c>
      <c r="F442" s="2" t="s">
        <v>6629</v>
      </c>
      <c r="G442" s="2" t="s">
        <v>39</v>
      </c>
      <c r="H442" s="2" t="s">
        <v>39</v>
      </c>
      <c r="I442" s="18">
        <v>25.99</v>
      </c>
      <c r="J442" s="16" t="s">
        <v>39</v>
      </c>
      <c r="K442" s="16" t="s">
        <v>39</v>
      </c>
      <c r="L442" s="16" t="s">
        <v>39</v>
      </c>
      <c r="M442" s="16" t="s">
        <v>39</v>
      </c>
      <c r="N442" s="16" t="s">
        <v>39</v>
      </c>
      <c r="O442" s="16" t="s">
        <v>39</v>
      </c>
      <c r="P442" s="16" t="str">
        <f t="shared" si="21"/>
        <v>616300</v>
      </c>
      <c r="Q442" s="16" t="str">
        <f>IFERROR(VLOOKUP($P442,'Kredieten productgroepen functi'!$C:$M,2,FALSE),"n.v.t.")</f>
        <v>Beleidsvoorlichting</v>
      </c>
      <c r="R442" s="16" t="str">
        <f t="shared" si="22"/>
        <v>423082</v>
      </c>
      <c r="S442" s="16" t="str">
        <f>IFERROR(VLOOKUP($R442,Kostensoorten!$C:$J,2,FALSE),"n.v.t.")</f>
        <v>Documentatie aanschaf</v>
      </c>
      <c r="T442" s="16" t="s">
        <v>39</v>
      </c>
      <c r="U442" s="16" t="s">
        <v>39</v>
      </c>
      <c r="V442" s="16" t="s">
        <v>39</v>
      </c>
      <c r="W442" s="16" t="s">
        <v>39</v>
      </c>
      <c r="X442" s="16" t="s">
        <v>39</v>
      </c>
      <c r="Y442" s="16" t="s">
        <v>39</v>
      </c>
      <c r="Z442" s="16" t="s">
        <v>39</v>
      </c>
      <c r="AA442" s="16" t="s">
        <v>39</v>
      </c>
      <c r="AB442" s="16" t="s">
        <v>39</v>
      </c>
      <c r="AC442" s="16" t="s">
        <v>39</v>
      </c>
      <c r="AD442" s="16" t="s">
        <v>39</v>
      </c>
      <c r="AE442" s="16" t="s">
        <v>39</v>
      </c>
      <c r="AF442" s="16" t="s">
        <v>39</v>
      </c>
      <c r="AG442" s="16" t="s">
        <v>39</v>
      </c>
      <c r="AH442" s="16" t="s">
        <v>39</v>
      </c>
      <c r="AI442" s="16" t="s">
        <v>39</v>
      </c>
      <c r="AJ442" s="16" t="s">
        <v>39</v>
      </c>
      <c r="AL442" s="16" t="s">
        <v>39</v>
      </c>
      <c r="AM442" s="16" t="s">
        <v>39</v>
      </c>
      <c r="AN442" s="16" t="str">
        <f>IFERROR(VLOOKUP($P442,'Kredieten productgroepen functi'!$C:$M,6,FALSE),"n.v.t.")</f>
        <v>1603</v>
      </c>
      <c r="AO442" s="16" t="str">
        <f>IFERROR(VLOOKUP($P442,'Kredieten productgroepen functi'!$C:$M,7,FALSE),"n.v.t.")</f>
        <v>Communicatie</v>
      </c>
      <c r="AP442" s="16" t="str">
        <f>IFERROR(VLOOKUP($P442,'Kredieten productgroepen functi'!$C:$M,8,FALSE),"n.v.t.")</f>
        <v>16</v>
      </c>
      <c r="AQ442" s="16" t="str">
        <f>IFERROR(VLOOKUP($P442,'Kredieten productgroepen functi'!$C:$M,9,FALSE),"n.v.t.")</f>
        <v>Overige zaken betreffende algemeen bestuur</v>
      </c>
      <c r="AR442" s="16" t="str">
        <f>IFERROR(VLOOKUP($P442,'Kredieten productgroepen functi'!$C:$M,10,FALSE),"n.v.t.")</f>
        <v>1</v>
      </c>
      <c r="AS442" s="16" t="str">
        <f>IFERROR(VLOOKUP($P442,'Kredieten productgroepen functi'!$C:$M,11,FALSE),"n.v.t.")</f>
        <v>Algemeen bestuur</v>
      </c>
      <c r="AT442" s="16" t="str">
        <f t="shared" si="23"/>
        <v>Lasten</v>
      </c>
      <c r="AU442" s="16" t="str">
        <f>IFERROR(VLOOKUP($R442,Kostensoorten!$C:$J,7,FALSE),"n.v.t.")</f>
        <v>2.3.1</v>
      </c>
      <c r="AV442" s="16" t="str">
        <f>IFERROR(VLOOKUP($R442,Kostensoorten!$C:$J,8,FALSE),"n.v.t.")</f>
        <v>Aankopen niet duurzame goedere</v>
      </c>
    </row>
    <row r="443" spans="1:48">
      <c r="A443" s="16" t="s">
        <v>39</v>
      </c>
      <c r="B443" s="16" t="s">
        <v>39</v>
      </c>
      <c r="C443" s="16" t="s">
        <v>39</v>
      </c>
      <c r="D443" s="16" t="s">
        <v>39</v>
      </c>
      <c r="E443" s="16" t="s">
        <v>39</v>
      </c>
      <c r="F443" s="2" t="s">
        <v>7874</v>
      </c>
      <c r="G443" s="2" t="s">
        <v>39</v>
      </c>
      <c r="H443" s="2" t="s">
        <v>39</v>
      </c>
      <c r="I443" s="18">
        <v>31.95</v>
      </c>
      <c r="J443" s="16" t="s">
        <v>39</v>
      </c>
      <c r="K443" s="16" t="s">
        <v>39</v>
      </c>
      <c r="L443" s="16" t="s">
        <v>39</v>
      </c>
      <c r="M443" s="16" t="s">
        <v>39</v>
      </c>
      <c r="N443" s="16" t="s">
        <v>39</v>
      </c>
      <c r="O443" s="16" t="s">
        <v>39</v>
      </c>
      <c r="P443" s="16" t="str">
        <f t="shared" si="21"/>
        <v>616300</v>
      </c>
      <c r="Q443" s="16" t="str">
        <f>IFERROR(VLOOKUP($P443,'Kredieten productgroepen functi'!$C:$M,2,FALSE),"n.v.t.")</f>
        <v>Beleidsvoorlichting</v>
      </c>
      <c r="R443" s="16" t="str">
        <f t="shared" si="22"/>
        <v>423082</v>
      </c>
      <c r="S443" s="16" t="str">
        <f>IFERROR(VLOOKUP($R443,Kostensoorten!$C:$J,2,FALSE),"n.v.t.")</f>
        <v>Documentatie aanschaf</v>
      </c>
      <c r="T443" s="16" t="s">
        <v>39</v>
      </c>
      <c r="U443" s="16" t="s">
        <v>39</v>
      </c>
      <c r="V443" s="16" t="s">
        <v>39</v>
      </c>
      <c r="W443" s="16" t="s">
        <v>39</v>
      </c>
      <c r="X443" s="16" t="s">
        <v>39</v>
      </c>
      <c r="Y443" s="16" t="s">
        <v>39</v>
      </c>
      <c r="Z443" s="16" t="s">
        <v>39</v>
      </c>
      <c r="AA443" s="16" t="s">
        <v>39</v>
      </c>
      <c r="AB443" s="16" t="s">
        <v>39</v>
      </c>
      <c r="AC443" s="16" t="s">
        <v>39</v>
      </c>
      <c r="AD443" s="16" t="s">
        <v>39</v>
      </c>
      <c r="AE443" s="16" t="s">
        <v>39</v>
      </c>
      <c r="AF443" s="16" t="s">
        <v>39</v>
      </c>
      <c r="AG443" s="16" t="s">
        <v>39</v>
      </c>
      <c r="AH443" s="16" t="s">
        <v>39</v>
      </c>
      <c r="AI443" s="16" t="s">
        <v>39</v>
      </c>
      <c r="AJ443" s="16" t="s">
        <v>39</v>
      </c>
      <c r="AL443" s="16" t="s">
        <v>39</v>
      </c>
      <c r="AM443" s="16" t="s">
        <v>39</v>
      </c>
      <c r="AN443" s="16" t="str">
        <f>IFERROR(VLOOKUP($P443,'Kredieten productgroepen functi'!$C:$M,6,FALSE),"n.v.t.")</f>
        <v>1603</v>
      </c>
      <c r="AO443" s="16" t="str">
        <f>IFERROR(VLOOKUP($P443,'Kredieten productgroepen functi'!$C:$M,7,FALSE),"n.v.t.")</f>
        <v>Communicatie</v>
      </c>
      <c r="AP443" s="16" t="str">
        <f>IFERROR(VLOOKUP($P443,'Kredieten productgroepen functi'!$C:$M,8,FALSE),"n.v.t.")</f>
        <v>16</v>
      </c>
      <c r="AQ443" s="16" t="str">
        <f>IFERROR(VLOOKUP($P443,'Kredieten productgroepen functi'!$C:$M,9,FALSE),"n.v.t.")</f>
        <v>Overige zaken betreffende algemeen bestuur</v>
      </c>
      <c r="AR443" s="16" t="str">
        <f>IFERROR(VLOOKUP($P443,'Kredieten productgroepen functi'!$C:$M,10,FALSE),"n.v.t.")</f>
        <v>1</v>
      </c>
      <c r="AS443" s="16" t="str">
        <f>IFERROR(VLOOKUP($P443,'Kredieten productgroepen functi'!$C:$M,11,FALSE),"n.v.t.")</f>
        <v>Algemeen bestuur</v>
      </c>
      <c r="AT443" s="16" t="str">
        <f t="shared" si="23"/>
        <v>Lasten</v>
      </c>
      <c r="AU443" s="16" t="str">
        <f>IFERROR(VLOOKUP($R443,Kostensoorten!$C:$J,7,FALSE),"n.v.t.")</f>
        <v>2.3.1</v>
      </c>
      <c r="AV443" s="16" t="str">
        <f>IFERROR(VLOOKUP($R443,Kostensoorten!$C:$J,8,FALSE),"n.v.t.")</f>
        <v>Aankopen niet duurzame goedere</v>
      </c>
    </row>
    <row r="444" spans="1:48">
      <c r="A444" s="16" t="s">
        <v>39</v>
      </c>
      <c r="B444" s="16" t="s">
        <v>39</v>
      </c>
      <c r="C444" s="16" t="s">
        <v>39</v>
      </c>
      <c r="D444" s="16" t="s">
        <v>39</v>
      </c>
      <c r="E444" s="16" t="s">
        <v>39</v>
      </c>
      <c r="F444" s="2" t="s">
        <v>9151</v>
      </c>
      <c r="G444" s="2" t="s">
        <v>39</v>
      </c>
      <c r="H444" s="2" t="s">
        <v>39</v>
      </c>
      <c r="I444" s="18">
        <v>210</v>
      </c>
      <c r="J444" s="16" t="s">
        <v>39</v>
      </c>
      <c r="K444" s="16" t="s">
        <v>39</v>
      </c>
      <c r="L444" s="16" t="s">
        <v>39</v>
      </c>
      <c r="M444" s="16" t="s">
        <v>39</v>
      </c>
      <c r="N444" s="16" t="s">
        <v>39</v>
      </c>
      <c r="O444" s="16" t="s">
        <v>39</v>
      </c>
      <c r="P444" s="16" t="str">
        <f t="shared" si="21"/>
        <v>616300</v>
      </c>
      <c r="Q444" s="16" t="str">
        <f>IFERROR(VLOOKUP($P444,'Kredieten productgroepen functi'!$C:$M,2,FALSE),"n.v.t.")</f>
        <v>Beleidsvoorlichting</v>
      </c>
      <c r="R444" s="16" t="str">
        <f t="shared" si="22"/>
        <v>423082</v>
      </c>
      <c r="S444" s="16" t="str">
        <f>IFERROR(VLOOKUP($R444,Kostensoorten!$C:$J,2,FALSE),"n.v.t.")</f>
        <v>Documentatie aanschaf</v>
      </c>
      <c r="T444" s="16" t="s">
        <v>39</v>
      </c>
      <c r="U444" s="16" t="s">
        <v>39</v>
      </c>
      <c r="V444" s="16" t="s">
        <v>39</v>
      </c>
      <c r="W444" s="16" t="s">
        <v>39</v>
      </c>
      <c r="X444" s="16" t="s">
        <v>39</v>
      </c>
      <c r="Y444" s="16" t="s">
        <v>39</v>
      </c>
      <c r="Z444" s="16" t="s">
        <v>39</v>
      </c>
      <c r="AA444" s="16" t="s">
        <v>39</v>
      </c>
      <c r="AB444" s="16" t="s">
        <v>39</v>
      </c>
      <c r="AC444" s="16" t="s">
        <v>39</v>
      </c>
      <c r="AD444" s="16" t="s">
        <v>39</v>
      </c>
      <c r="AE444" s="16" t="s">
        <v>39</v>
      </c>
      <c r="AF444" s="16" t="s">
        <v>39</v>
      </c>
      <c r="AG444" s="16" t="s">
        <v>39</v>
      </c>
      <c r="AH444" s="16" t="s">
        <v>39</v>
      </c>
      <c r="AI444" s="16" t="s">
        <v>39</v>
      </c>
      <c r="AJ444" s="16" t="s">
        <v>39</v>
      </c>
      <c r="AL444" s="16" t="s">
        <v>39</v>
      </c>
      <c r="AM444" s="16" t="s">
        <v>39</v>
      </c>
      <c r="AN444" s="16" t="str">
        <f>IFERROR(VLOOKUP($P444,'Kredieten productgroepen functi'!$C:$M,6,FALSE),"n.v.t.")</f>
        <v>1603</v>
      </c>
      <c r="AO444" s="16" t="str">
        <f>IFERROR(VLOOKUP($P444,'Kredieten productgroepen functi'!$C:$M,7,FALSE),"n.v.t.")</f>
        <v>Communicatie</v>
      </c>
      <c r="AP444" s="16" t="str">
        <f>IFERROR(VLOOKUP($P444,'Kredieten productgroepen functi'!$C:$M,8,FALSE),"n.v.t.")</f>
        <v>16</v>
      </c>
      <c r="AQ444" s="16" t="str">
        <f>IFERROR(VLOOKUP($P444,'Kredieten productgroepen functi'!$C:$M,9,FALSE),"n.v.t.")</f>
        <v>Overige zaken betreffende algemeen bestuur</v>
      </c>
      <c r="AR444" s="16" t="str">
        <f>IFERROR(VLOOKUP($P444,'Kredieten productgroepen functi'!$C:$M,10,FALSE),"n.v.t.")</f>
        <v>1</v>
      </c>
      <c r="AS444" s="16" t="str">
        <f>IFERROR(VLOOKUP($P444,'Kredieten productgroepen functi'!$C:$M,11,FALSE),"n.v.t.")</f>
        <v>Algemeen bestuur</v>
      </c>
      <c r="AT444" s="16" t="str">
        <f t="shared" si="23"/>
        <v>Lasten</v>
      </c>
      <c r="AU444" s="16" t="str">
        <f>IFERROR(VLOOKUP($R444,Kostensoorten!$C:$J,7,FALSE),"n.v.t.")</f>
        <v>2.3.1</v>
      </c>
      <c r="AV444" s="16" t="str">
        <f>IFERROR(VLOOKUP($R444,Kostensoorten!$C:$J,8,FALSE),"n.v.t.")</f>
        <v>Aankopen niet duurzame goedere</v>
      </c>
    </row>
    <row r="445" spans="1:48">
      <c r="A445" s="16" t="s">
        <v>39</v>
      </c>
      <c r="B445" s="16" t="s">
        <v>39</v>
      </c>
      <c r="C445" s="16" t="s">
        <v>39</v>
      </c>
      <c r="D445" s="16" t="s">
        <v>39</v>
      </c>
      <c r="E445" s="16" t="s">
        <v>39</v>
      </c>
      <c r="F445" s="2" t="s">
        <v>7875</v>
      </c>
      <c r="G445" s="2" t="s">
        <v>39</v>
      </c>
      <c r="H445" s="2" t="s">
        <v>39</v>
      </c>
      <c r="I445" s="18">
        <v>2722.54</v>
      </c>
      <c r="J445" s="16" t="s">
        <v>39</v>
      </c>
      <c r="K445" s="16" t="s">
        <v>39</v>
      </c>
      <c r="L445" s="16" t="s">
        <v>39</v>
      </c>
      <c r="M445" s="16" t="s">
        <v>39</v>
      </c>
      <c r="N445" s="16" t="s">
        <v>39</v>
      </c>
      <c r="O445" s="16" t="s">
        <v>39</v>
      </c>
      <c r="P445" s="16" t="str">
        <f t="shared" si="21"/>
        <v>616300</v>
      </c>
      <c r="Q445" s="16" t="str">
        <f>IFERROR(VLOOKUP($P445,'Kredieten productgroepen functi'!$C:$M,2,FALSE),"n.v.t.")</f>
        <v>Beleidsvoorlichting</v>
      </c>
      <c r="R445" s="16" t="str">
        <f t="shared" si="22"/>
        <v>423083</v>
      </c>
      <c r="S445" s="16" t="str">
        <f>IFERROR(VLOOKUP($R445,Kostensoorten!$C:$J,2,FALSE),"n.v.t.")</f>
        <v>Documentatie abonnement</v>
      </c>
      <c r="T445" s="16" t="s">
        <v>39</v>
      </c>
      <c r="U445" s="16" t="s">
        <v>39</v>
      </c>
      <c r="V445" s="16" t="s">
        <v>39</v>
      </c>
      <c r="W445" s="16" t="s">
        <v>39</v>
      </c>
      <c r="X445" s="16" t="s">
        <v>39</v>
      </c>
      <c r="Y445" s="16" t="s">
        <v>39</v>
      </c>
      <c r="Z445" s="16" t="s">
        <v>39</v>
      </c>
      <c r="AA445" s="16" t="s">
        <v>39</v>
      </c>
      <c r="AB445" s="16" t="s">
        <v>39</v>
      </c>
      <c r="AC445" s="16" t="s">
        <v>39</v>
      </c>
      <c r="AD445" s="16" t="s">
        <v>39</v>
      </c>
      <c r="AE445" s="16" t="s">
        <v>39</v>
      </c>
      <c r="AF445" s="16" t="s">
        <v>39</v>
      </c>
      <c r="AG445" s="16" t="s">
        <v>39</v>
      </c>
      <c r="AH445" s="16" t="s">
        <v>39</v>
      </c>
      <c r="AI445" s="16" t="s">
        <v>39</v>
      </c>
      <c r="AJ445" s="16" t="s">
        <v>39</v>
      </c>
      <c r="AL445" s="16" t="s">
        <v>39</v>
      </c>
      <c r="AM445" s="16" t="s">
        <v>39</v>
      </c>
      <c r="AN445" s="16" t="str">
        <f>IFERROR(VLOOKUP($P445,'Kredieten productgroepen functi'!$C:$M,6,FALSE),"n.v.t.")</f>
        <v>1603</v>
      </c>
      <c r="AO445" s="16" t="str">
        <f>IFERROR(VLOOKUP($P445,'Kredieten productgroepen functi'!$C:$M,7,FALSE),"n.v.t.")</f>
        <v>Communicatie</v>
      </c>
      <c r="AP445" s="16" t="str">
        <f>IFERROR(VLOOKUP($P445,'Kredieten productgroepen functi'!$C:$M,8,FALSE),"n.v.t.")</f>
        <v>16</v>
      </c>
      <c r="AQ445" s="16" t="str">
        <f>IFERROR(VLOOKUP($P445,'Kredieten productgroepen functi'!$C:$M,9,FALSE),"n.v.t.")</f>
        <v>Overige zaken betreffende algemeen bestuur</v>
      </c>
      <c r="AR445" s="16" t="str">
        <f>IFERROR(VLOOKUP($P445,'Kredieten productgroepen functi'!$C:$M,10,FALSE),"n.v.t.")</f>
        <v>1</v>
      </c>
      <c r="AS445" s="16" t="str">
        <f>IFERROR(VLOOKUP($P445,'Kredieten productgroepen functi'!$C:$M,11,FALSE),"n.v.t.")</f>
        <v>Algemeen bestuur</v>
      </c>
      <c r="AT445" s="16" t="str">
        <f t="shared" si="23"/>
        <v>Lasten</v>
      </c>
      <c r="AU445" s="16" t="str">
        <f>IFERROR(VLOOKUP($R445,Kostensoorten!$C:$J,7,FALSE),"n.v.t.")</f>
        <v>2.3.1</v>
      </c>
      <c r="AV445" s="16" t="str">
        <f>IFERROR(VLOOKUP($R445,Kostensoorten!$C:$J,8,FALSE),"n.v.t.")</f>
        <v>Aankopen niet duurzame goedere</v>
      </c>
    </row>
    <row r="446" spans="1:48">
      <c r="A446" s="16" t="s">
        <v>39</v>
      </c>
      <c r="B446" s="16" t="s">
        <v>39</v>
      </c>
      <c r="C446" s="16" t="s">
        <v>39</v>
      </c>
      <c r="D446" s="16" t="s">
        <v>39</v>
      </c>
      <c r="E446" s="16" t="s">
        <v>39</v>
      </c>
      <c r="F446" s="2" t="s">
        <v>7876</v>
      </c>
      <c r="G446" s="2" t="s">
        <v>39</v>
      </c>
      <c r="H446" s="2" t="s">
        <v>39</v>
      </c>
      <c r="I446" s="18">
        <v>8461.23</v>
      </c>
      <c r="J446" s="16" t="s">
        <v>39</v>
      </c>
      <c r="K446" s="16" t="s">
        <v>39</v>
      </c>
      <c r="L446" s="16" t="s">
        <v>39</v>
      </c>
      <c r="M446" s="16" t="s">
        <v>39</v>
      </c>
      <c r="N446" s="16" t="s">
        <v>39</v>
      </c>
      <c r="O446" s="16" t="s">
        <v>39</v>
      </c>
      <c r="P446" s="16" t="str">
        <f t="shared" si="21"/>
        <v>616300</v>
      </c>
      <c r="Q446" s="16" t="str">
        <f>IFERROR(VLOOKUP($P446,'Kredieten productgroepen functi'!$C:$M,2,FALSE),"n.v.t.")</f>
        <v>Beleidsvoorlichting</v>
      </c>
      <c r="R446" s="16" t="str">
        <f t="shared" si="22"/>
        <v>423083</v>
      </c>
      <c r="S446" s="16" t="str">
        <f>IFERROR(VLOOKUP($R446,Kostensoorten!$C:$J,2,FALSE),"n.v.t.")</f>
        <v>Documentatie abonnement</v>
      </c>
      <c r="T446" s="16" t="s">
        <v>39</v>
      </c>
      <c r="U446" s="16" t="s">
        <v>39</v>
      </c>
      <c r="V446" s="16" t="s">
        <v>39</v>
      </c>
      <c r="W446" s="16" t="s">
        <v>39</v>
      </c>
      <c r="X446" s="16" t="s">
        <v>39</v>
      </c>
      <c r="Y446" s="16" t="s">
        <v>39</v>
      </c>
      <c r="Z446" s="16" t="s">
        <v>39</v>
      </c>
      <c r="AA446" s="16" t="s">
        <v>39</v>
      </c>
      <c r="AB446" s="16" t="s">
        <v>39</v>
      </c>
      <c r="AC446" s="16" t="s">
        <v>39</v>
      </c>
      <c r="AD446" s="16" t="s">
        <v>39</v>
      </c>
      <c r="AE446" s="16" t="s">
        <v>39</v>
      </c>
      <c r="AF446" s="16" t="s">
        <v>39</v>
      </c>
      <c r="AG446" s="16" t="s">
        <v>39</v>
      </c>
      <c r="AH446" s="16" t="s">
        <v>39</v>
      </c>
      <c r="AI446" s="16" t="s">
        <v>39</v>
      </c>
      <c r="AJ446" s="16" t="s">
        <v>39</v>
      </c>
      <c r="AL446" s="16" t="s">
        <v>39</v>
      </c>
      <c r="AM446" s="16" t="s">
        <v>39</v>
      </c>
      <c r="AN446" s="16" t="str">
        <f>IFERROR(VLOOKUP($P446,'Kredieten productgroepen functi'!$C:$M,6,FALSE),"n.v.t.")</f>
        <v>1603</v>
      </c>
      <c r="AO446" s="16" t="str">
        <f>IFERROR(VLOOKUP($P446,'Kredieten productgroepen functi'!$C:$M,7,FALSE),"n.v.t.")</f>
        <v>Communicatie</v>
      </c>
      <c r="AP446" s="16" t="str">
        <f>IFERROR(VLOOKUP($P446,'Kredieten productgroepen functi'!$C:$M,8,FALSE),"n.v.t.")</f>
        <v>16</v>
      </c>
      <c r="AQ446" s="16" t="str">
        <f>IFERROR(VLOOKUP($P446,'Kredieten productgroepen functi'!$C:$M,9,FALSE),"n.v.t.")</f>
        <v>Overige zaken betreffende algemeen bestuur</v>
      </c>
      <c r="AR446" s="16" t="str">
        <f>IFERROR(VLOOKUP($P446,'Kredieten productgroepen functi'!$C:$M,10,FALSE),"n.v.t.")</f>
        <v>1</v>
      </c>
      <c r="AS446" s="16" t="str">
        <f>IFERROR(VLOOKUP($P446,'Kredieten productgroepen functi'!$C:$M,11,FALSE),"n.v.t.")</f>
        <v>Algemeen bestuur</v>
      </c>
      <c r="AT446" s="16" t="str">
        <f t="shared" si="23"/>
        <v>Lasten</v>
      </c>
      <c r="AU446" s="16" t="str">
        <f>IFERROR(VLOOKUP($R446,Kostensoorten!$C:$J,7,FALSE),"n.v.t.")</f>
        <v>2.3.1</v>
      </c>
      <c r="AV446" s="16" t="str">
        <f>IFERROR(VLOOKUP($R446,Kostensoorten!$C:$J,8,FALSE),"n.v.t.")</f>
        <v>Aankopen niet duurzame goedere</v>
      </c>
    </row>
    <row r="447" spans="1:48">
      <c r="A447" s="16" t="s">
        <v>39</v>
      </c>
      <c r="B447" s="16" t="s">
        <v>39</v>
      </c>
      <c r="C447" s="16" t="s">
        <v>39</v>
      </c>
      <c r="D447" s="16" t="s">
        <v>39</v>
      </c>
      <c r="E447" s="16" t="s">
        <v>39</v>
      </c>
      <c r="F447" s="2" t="s">
        <v>6630</v>
      </c>
      <c r="G447" s="2" t="s">
        <v>39</v>
      </c>
      <c r="H447" s="2" t="s">
        <v>39</v>
      </c>
      <c r="I447" s="18">
        <v>1816.03</v>
      </c>
      <c r="J447" s="16" t="s">
        <v>39</v>
      </c>
      <c r="K447" s="16" t="s">
        <v>39</v>
      </c>
      <c r="L447" s="16" t="s">
        <v>39</v>
      </c>
      <c r="M447" s="16" t="s">
        <v>39</v>
      </c>
      <c r="N447" s="16" t="s">
        <v>39</v>
      </c>
      <c r="O447" s="16" t="s">
        <v>39</v>
      </c>
      <c r="P447" s="16" t="str">
        <f t="shared" si="21"/>
        <v>616300</v>
      </c>
      <c r="Q447" s="16" t="str">
        <f>IFERROR(VLOOKUP($P447,'Kredieten productgroepen functi'!$C:$M,2,FALSE),"n.v.t.")</f>
        <v>Beleidsvoorlichting</v>
      </c>
      <c r="R447" s="16" t="str">
        <f t="shared" si="22"/>
        <v>423083</v>
      </c>
      <c r="S447" s="16" t="str">
        <f>IFERROR(VLOOKUP($R447,Kostensoorten!$C:$J,2,FALSE),"n.v.t.")</f>
        <v>Documentatie abonnement</v>
      </c>
      <c r="T447" s="16" t="s">
        <v>39</v>
      </c>
      <c r="U447" s="16" t="s">
        <v>39</v>
      </c>
      <c r="V447" s="16" t="s">
        <v>39</v>
      </c>
      <c r="W447" s="16" t="s">
        <v>39</v>
      </c>
      <c r="X447" s="16" t="s">
        <v>39</v>
      </c>
      <c r="Y447" s="16" t="s">
        <v>39</v>
      </c>
      <c r="Z447" s="16" t="s">
        <v>39</v>
      </c>
      <c r="AA447" s="16" t="s">
        <v>39</v>
      </c>
      <c r="AB447" s="16" t="s">
        <v>39</v>
      </c>
      <c r="AC447" s="16" t="s">
        <v>39</v>
      </c>
      <c r="AD447" s="16" t="s">
        <v>39</v>
      </c>
      <c r="AE447" s="16" t="s">
        <v>39</v>
      </c>
      <c r="AF447" s="16" t="s">
        <v>39</v>
      </c>
      <c r="AG447" s="16" t="s">
        <v>39</v>
      </c>
      <c r="AH447" s="16" t="s">
        <v>39</v>
      </c>
      <c r="AI447" s="16" t="s">
        <v>39</v>
      </c>
      <c r="AJ447" s="16" t="s">
        <v>39</v>
      </c>
      <c r="AL447" s="16" t="s">
        <v>39</v>
      </c>
      <c r="AM447" s="16" t="s">
        <v>39</v>
      </c>
      <c r="AN447" s="16" t="str">
        <f>IFERROR(VLOOKUP($P447,'Kredieten productgroepen functi'!$C:$M,6,FALSE),"n.v.t.")</f>
        <v>1603</v>
      </c>
      <c r="AO447" s="16" t="str">
        <f>IFERROR(VLOOKUP($P447,'Kredieten productgroepen functi'!$C:$M,7,FALSE),"n.v.t.")</f>
        <v>Communicatie</v>
      </c>
      <c r="AP447" s="16" t="str">
        <f>IFERROR(VLOOKUP($P447,'Kredieten productgroepen functi'!$C:$M,8,FALSE),"n.v.t.")</f>
        <v>16</v>
      </c>
      <c r="AQ447" s="16" t="str">
        <f>IFERROR(VLOOKUP($P447,'Kredieten productgroepen functi'!$C:$M,9,FALSE),"n.v.t.")</f>
        <v>Overige zaken betreffende algemeen bestuur</v>
      </c>
      <c r="AR447" s="16" t="str">
        <f>IFERROR(VLOOKUP($P447,'Kredieten productgroepen functi'!$C:$M,10,FALSE),"n.v.t.")</f>
        <v>1</v>
      </c>
      <c r="AS447" s="16" t="str">
        <f>IFERROR(VLOOKUP($P447,'Kredieten productgroepen functi'!$C:$M,11,FALSE),"n.v.t.")</f>
        <v>Algemeen bestuur</v>
      </c>
      <c r="AT447" s="16" t="str">
        <f t="shared" si="23"/>
        <v>Lasten</v>
      </c>
      <c r="AU447" s="16" t="str">
        <f>IFERROR(VLOOKUP($R447,Kostensoorten!$C:$J,7,FALSE),"n.v.t.")</f>
        <v>2.3.1</v>
      </c>
      <c r="AV447" s="16" t="str">
        <f>IFERROR(VLOOKUP($R447,Kostensoorten!$C:$J,8,FALSE),"n.v.t.")</f>
        <v>Aankopen niet duurzame goedere</v>
      </c>
    </row>
    <row r="448" spans="1:48">
      <c r="A448" s="16" t="s">
        <v>39</v>
      </c>
      <c r="B448" s="16" t="s">
        <v>39</v>
      </c>
      <c r="C448" s="16" t="s">
        <v>39</v>
      </c>
      <c r="D448" s="16" t="s">
        <v>39</v>
      </c>
      <c r="E448" s="16" t="s">
        <v>39</v>
      </c>
      <c r="F448" s="2" t="s">
        <v>9152</v>
      </c>
      <c r="G448" s="2" t="s">
        <v>39</v>
      </c>
      <c r="H448" s="2" t="s">
        <v>39</v>
      </c>
      <c r="I448" s="18">
        <v>21204</v>
      </c>
      <c r="J448" s="16" t="s">
        <v>39</v>
      </c>
      <c r="K448" s="16" t="s">
        <v>39</v>
      </c>
      <c r="L448" s="16" t="s">
        <v>39</v>
      </c>
      <c r="M448" s="16" t="s">
        <v>39</v>
      </c>
      <c r="N448" s="16" t="s">
        <v>39</v>
      </c>
      <c r="O448" s="16" t="s">
        <v>39</v>
      </c>
      <c r="P448" s="16" t="str">
        <f t="shared" si="21"/>
        <v>616300</v>
      </c>
      <c r="Q448" s="16" t="str">
        <f>IFERROR(VLOOKUP($P448,'Kredieten productgroepen functi'!$C:$M,2,FALSE),"n.v.t.")</f>
        <v>Beleidsvoorlichting</v>
      </c>
      <c r="R448" s="16" t="str">
        <f t="shared" si="22"/>
        <v>423131</v>
      </c>
      <c r="S448" s="16" t="str">
        <f>IFERROR(VLOOKUP($R448,Kostensoorten!$C:$J,2,FALSE),"n.v.t.")</f>
        <v>Inhuur personeel</v>
      </c>
      <c r="T448" s="16" t="s">
        <v>39</v>
      </c>
      <c r="U448" s="16" t="s">
        <v>39</v>
      </c>
      <c r="V448" s="16" t="s">
        <v>39</v>
      </c>
      <c r="W448" s="16" t="s">
        <v>39</v>
      </c>
      <c r="X448" s="16" t="s">
        <v>39</v>
      </c>
      <c r="Y448" s="16" t="s">
        <v>39</v>
      </c>
      <c r="Z448" s="16" t="s">
        <v>39</v>
      </c>
      <c r="AA448" s="16" t="s">
        <v>39</v>
      </c>
      <c r="AB448" s="16" t="s">
        <v>39</v>
      </c>
      <c r="AC448" s="16" t="s">
        <v>39</v>
      </c>
      <c r="AD448" s="16" t="s">
        <v>39</v>
      </c>
      <c r="AE448" s="16" t="s">
        <v>39</v>
      </c>
      <c r="AF448" s="16" t="s">
        <v>39</v>
      </c>
      <c r="AG448" s="16" t="s">
        <v>39</v>
      </c>
      <c r="AH448" s="16" t="s">
        <v>39</v>
      </c>
      <c r="AI448" s="16" t="s">
        <v>39</v>
      </c>
      <c r="AJ448" s="16" t="s">
        <v>39</v>
      </c>
      <c r="AL448" s="16" t="s">
        <v>39</v>
      </c>
      <c r="AM448" s="16" t="s">
        <v>39</v>
      </c>
      <c r="AN448" s="16" t="str">
        <f>IFERROR(VLOOKUP($P448,'Kredieten productgroepen functi'!$C:$M,6,FALSE),"n.v.t.")</f>
        <v>1603</v>
      </c>
      <c r="AO448" s="16" t="str">
        <f>IFERROR(VLOOKUP($P448,'Kredieten productgroepen functi'!$C:$M,7,FALSE),"n.v.t.")</f>
        <v>Communicatie</v>
      </c>
      <c r="AP448" s="16" t="str">
        <f>IFERROR(VLOOKUP($P448,'Kredieten productgroepen functi'!$C:$M,8,FALSE),"n.v.t.")</f>
        <v>16</v>
      </c>
      <c r="AQ448" s="16" t="str">
        <f>IFERROR(VLOOKUP($P448,'Kredieten productgroepen functi'!$C:$M,9,FALSE),"n.v.t.")</f>
        <v>Overige zaken betreffende algemeen bestuur</v>
      </c>
      <c r="AR448" s="16" t="str">
        <f>IFERROR(VLOOKUP($P448,'Kredieten productgroepen functi'!$C:$M,10,FALSE),"n.v.t.")</f>
        <v>1</v>
      </c>
      <c r="AS448" s="16" t="str">
        <f>IFERROR(VLOOKUP($P448,'Kredieten productgroepen functi'!$C:$M,11,FALSE),"n.v.t.")</f>
        <v>Algemeen bestuur</v>
      </c>
      <c r="AT448" s="16" t="str">
        <f t="shared" si="23"/>
        <v>Lasten</v>
      </c>
      <c r="AU448" s="16" t="str">
        <f>IFERROR(VLOOKUP($R448,Kostensoorten!$C:$J,7,FALSE),"n.v.t.")</f>
        <v>2.3.1</v>
      </c>
      <c r="AV448" s="16" t="str">
        <f>IFERROR(VLOOKUP($R448,Kostensoorten!$C:$J,8,FALSE),"n.v.t.")</f>
        <v>Aankopen niet duurzame goedere</v>
      </c>
    </row>
    <row r="449" spans="1:48">
      <c r="A449" s="16" t="s">
        <v>39</v>
      </c>
      <c r="B449" s="16" t="s">
        <v>39</v>
      </c>
      <c r="C449" s="16" t="s">
        <v>39</v>
      </c>
      <c r="D449" s="16" t="s">
        <v>39</v>
      </c>
      <c r="E449" s="16" t="s">
        <v>39</v>
      </c>
      <c r="F449" s="2" t="s">
        <v>9153</v>
      </c>
      <c r="G449" s="2" t="s">
        <v>39</v>
      </c>
      <c r="H449" s="2" t="s">
        <v>39</v>
      </c>
      <c r="I449" s="18">
        <v>7440</v>
      </c>
      <c r="J449" s="16" t="s">
        <v>39</v>
      </c>
      <c r="K449" s="16" t="s">
        <v>39</v>
      </c>
      <c r="L449" s="16" t="s">
        <v>39</v>
      </c>
      <c r="M449" s="16" t="s">
        <v>39</v>
      </c>
      <c r="N449" s="16" t="s">
        <v>39</v>
      </c>
      <c r="O449" s="16" t="s">
        <v>39</v>
      </c>
      <c r="P449" s="16" t="str">
        <f t="shared" si="21"/>
        <v>616300</v>
      </c>
      <c r="Q449" s="16" t="str">
        <f>IFERROR(VLOOKUP($P449,'Kredieten productgroepen functi'!$C:$M,2,FALSE),"n.v.t.")</f>
        <v>Beleidsvoorlichting</v>
      </c>
      <c r="R449" s="16" t="str">
        <f t="shared" si="22"/>
        <v>423131</v>
      </c>
      <c r="S449" s="16" t="str">
        <f>IFERROR(VLOOKUP($R449,Kostensoorten!$C:$J,2,FALSE),"n.v.t.")</f>
        <v>Inhuur personeel</v>
      </c>
      <c r="T449" s="16" t="s">
        <v>39</v>
      </c>
      <c r="U449" s="16" t="s">
        <v>39</v>
      </c>
      <c r="V449" s="16" t="s">
        <v>39</v>
      </c>
      <c r="W449" s="16" t="s">
        <v>39</v>
      </c>
      <c r="X449" s="16" t="s">
        <v>39</v>
      </c>
      <c r="Y449" s="16" t="s">
        <v>39</v>
      </c>
      <c r="Z449" s="16" t="s">
        <v>39</v>
      </c>
      <c r="AA449" s="16" t="s">
        <v>39</v>
      </c>
      <c r="AB449" s="16" t="s">
        <v>39</v>
      </c>
      <c r="AC449" s="16" t="s">
        <v>39</v>
      </c>
      <c r="AD449" s="16" t="s">
        <v>39</v>
      </c>
      <c r="AE449" s="16" t="s">
        <v>39</v>
      </c>
      <c r="AF449" s="16" t="s">
        <v>39</v>
      </c>
      <c r="AG449" s="16" t="s">
        <v>39</v>
      </c>
      <c r="AH449" s="16" t="s">
        <v>39</v>
      </c>
      <c r="AI449" s="16" t="s">
        <v>39</v>
      </c>
      <c r="AJ449" s="16" t="s">
        <v>39</v>
      </c>
      <c r="AL449" s="16" t="s">
        <v>39</v>
      </c>
      <c r="AM449" s="16" t="s">
        <v>39</v>
      </c>
      <c r="AN449" s="16" t="str">
        <f>IFERROR(VLOOKUP($P449,'Kredieten productgroepen functi'!$C:$M,6,FALSE),"n.v.t.")</f>
        <v>1603</v>
      </c>
      <c r="AO449" s="16" t="str">
        <f>IFERROR(VLOOKUP($P449,'Kredieten productgroepen functi'!$C:$M,7,FALSE),"n.v.t.")</f>
        <v>Communicatie</v>
      </c>
      <c r="AP449" s="16" t="str">
        <f>IFERROR(VLOOKUP($P449,'Kredieten productgroepen functi'!$C:$M,8,FALSE),"n.v.t.")</f>
        <v>16</v>
      </c>
      <c r="AQ449" s="16" t="str">
        <f>IFERROR(VLOOKUP($P449,'Kredieten productgroepen functi'!$C:$M,9,FALSE),"n.v.t.")</f>
        <v>Overige zaken betreffende algemeen bestuur</v>
      </c>
      <c r="AR449" s="16" t="str">
        <f>IFERROR(VLOOKUP($P449,'Kredieten productgroepen functi'!$C:$M,10,FALSE),"n.v.t.")</f>
        <v>1</v>
      </c>
      <c r="AS449" s="16" t="str">
        <f>IFERROR(VLOOKUP($P449,'Kredieten productgroepen functi'!$C:$M,11,FALSE),"n.v.t.")</f>
        <v>Algemeen bestuur</v>
      </c>
      <c r="AT449" s="16" t="str">
        <f t="shared" si="23"/>
        <v>Lasten</v>
      </c>
      <c r="AU449" s="16" t="str">
        <f>IFERROR(VLOOKUP($R449,Kostensoorten!$C:$J,7,FALSE),"n.v.t.")</f>
        <v>2.3.1</v>
      </c>
      <c r="AV449" s="16" t="str">
        <f>IFERROR(VLOOKUP($R449,Kostensoorten!$C:$J,8,FALSE),"n.v.t.")</f>
        <v>Aankopen niet duurzame goedere</v>
      </c>
    </row>
    <row r="450" spans="1:48">
      <c r="A450" s="16" t="s">
        <v>39</v>
      </c>
      <c r="B450" s="16" t="s">
        <v>39</v>
      </c>
      <c r="C450" s="16" t="s">
        <v>39</v>
      </c>
      <c r="D450" s="16" t="s">
        <v>39</v>
      </c>
      <c r="E450" s="16" t="s">
        <v>39</v>
      </c>
      <c r="F450" s="2" t="s">
        <v>9154</v>
      </c>
      <c r="G450" s="2" t="s">
        <v>39</v>
      </c>
      <c r="H450" s="2" t="s">
        <v>39</v>
      </c>
      <c r="I450" s="18">
        <v>2575.5</v>
      </c>
      <c r="J450" s="16" t="s">
        <v>39</v>
      </c>
      <c r="K450" s="16" t="s">
        <v>39</v>
      </c>
      <c r="L450" s="16" t="s">
        <v>39</v>
      </c>
      <c r="M450" s="16" t="s">
        <v>39</v>
      </c>
      <c r="N450" s="16" t="s">
        <v>39</v>
      </c>
      <c r="O450" s="16" t="s">
        <v>39</v>
      </c>
      <c r="P450" s="16" t="str">
        <f t="shared" si="21"/>
        <v>616300</v>
      </c>
      <c r="Q450" s="16" t="str">
        <f>IFERROR(VLOOKUP($P450,'Kredieten productgroepen functi'!$C:$M,2,FALSE),"n.v.t.")</f>
        <v>Beleidsvoorlichting</v>
      </c>
      <c r="R450" s="16" t="str">
        <f t="shared" si="22"/>
        <v>423132</v>
      </c>
      <c r="S450" s="16" t="str">
        <f>IFERROR(VLOOKUP($R450,Kostensoorten!$C:$J,2,FALSE),"n.v.t.")</f>
        <v>Adviesdiensten door derden</v>
      </c>
      <c r="T450" s="16" t="s">
        <v>39</v>
      </c>
      <c r="U450" s="16" t="s">
        <v>39</v>
      </c>
      <c r="V450" s="16" t="s">
        <v>39</v>
      </c>
      <c r="W450" s="16" t="s">
        <v>39</v>
      </c>
      <c r="X450" s="16" t="s">
        <v>39</v>
      </c>
      <c r="Y450" s="16" t="s">
        <v>39</v>
      </c>
      <c r="Z450" s="16" t="s">
        <v>39</v>
      </c>
      <c r="AA450" s="16" t="s">
        <v>39</v>
      </c>
      <c r="AB450" s="16" t="s">
        <v>39</v>
      </c>
      <c r="AC450" s="16" t="s">
        <v>39</v>
      </c>
      <c r="AD450" s="16" t="s">
        <v>39</v>
      </c>
      <c r="AE450" s="16" t="s">
        <v>39</v>
      </c>
      <c r="AF450" s="16" t="s">
        <v>39</v>
      </c>
      <c r="AG450" s="16" t="s">
        <v>39</v>
      </c>
      <c r="AH450" s="16" t="s">
        <v>39</v>
      </c>
      <c r="AI450" s="16" t="s">
        <v>39</v>
      </c>
      <c r="AJ450" s="16" t="s">
        <v>39</v>
      </c>
      <c r="AL450" s="16" t="s">
        <v>39</v>
      </c>
      <c r="AM450" s="16" t="s">
        <v>39</v>
      </c>
      <c r="AN450" s="16" t="str">
        <f>IFERROR(VLOOKUP($P450,'Kredieten productgroepen functi'!$C:$M,6,FALSE),"n.v.t.")</f>
        <v>1603</v>
      </c>
      <c r="AO450" s="16" t="str">
        <f>IFERROR(VLOOKUP($P450,'Kredieten productgroepen functi'!$C:$M,7,FALSE),"n.v.t.")</f>
        <v>Communicatie</v>
      </c>
      <c r="AP450" s="16" t="str">
        <f>IFERROR(VLOOKUP($P450,'Kredieten productgroepen functi'!$C:$M,8,FALSE),"n.v.t.")</f>
        <v>16</v>
      </c>
      <c r="AQ450" s="16" t="str">
        <f>IFERROR(VLOOKUP($P450,'Kredieten productgroepen functi'!$C:$M,9,FALSE),"n.v.t.")</f>
        <v>Overige zaken betreffende algemeen bestuur</v>
      </c>
      <c r="AR450" s="16" t="str">
        <f>IFERROR(VLOOKUP($P450,'Kredieten productgroepen functi'!$C:$M,10,FALSE),"n.v.t.")</f>
        <v>1</v>
      </c>
      <c r="AS450" s="16" t="str">
        <f>IFERROR(VLOOKUP($P450,'Kredieten productgroepen functi'!$C:$M,11,FALSE),"n.v.t.")</f>
        <v>Algemeen bestuur</v>
      </c>
      <c r="AT450" s="16" t="str">
        <f t="shared" si="23"/>
        <v>Lasten</v>
      </c>
      <c r="AU450" s="16" t="str">
        <f>IFERROR(VLOOKUP($R450,Kostensoorten!$C:$J,7,FALSE),"n.v.t.")</f>
        <v>2.3.1</v>
      </c>
      <c r="AV450" s="16" t="str">
        <f>IFERROR(VLOOKUP($R450,Kostensoorten!$C:$J,8,FALSE),"n.v.t.")</f>
        <v>Aankopen niet duurzame goedere</v>
      </c>
    </row>
    <row r="451" spans="1:48">
      <c r="A451" s="16" t="s">
        <v>39</v>
      </c>
      <c r="B451" s="16" t="s">
        <v>39</v>
      </c>
      <c r="C451" s="16" t="s">
        <v>39</v>
      </c>
      <c r="D451" s="16" t="s">
        <v>39</v>
      </c>
      <c r="E451" s="16" t="s">
        <v>39</v>
      </c>
      <c r="F451" s="2" t="s">
        <v>7877</v>
      </c>
      <c r="G451" s="2" t="s">
        <v>39</v>
      </c>
      <c r="H451" s="2" t="s">
        <v>39</v>
      </c>
      <c r="I451" s="18">
        <v>547.79999999999995</v>
      </c>
      <c r="J451" s="16" t="s">
        <v>39</v>
      </c>
      <c r="K451" s="16" t="s">
        <v>39</v>
      </c>
      <c r="L451" s="16" t="s">
        <v>39</v>
      </c>
      <c r="M451" s="16" t="s">
        <v>39</v>
      </c>
      <c r="N451" s="16" t="s">
        <v>39</v>
      </c>
      <c r="O451" s="16" t="s">
        <v>39</v>
      </c>
      <c r="P451" s="16" t="str">
        <f t="shared" si="21"/>
        <v>616300</v>
      </c>
      <c r="Q451" s="16" t="str">
        <f>IFERROR(VLOOKUP($P451,'Kredieten productgroepen functi'!$C:$M,2,FALSE),"n.v.t.")</f>
        <v>Beleidsvoorlichting</v>
      </c>
      <c r="R451" s="16" t="str">
        <f t="shared" si="22"/>
        <v>423132</v>
      </c>
      <c r="S451" s="16" t="str">
        <f>IFERROR(VLOOKUP($R451,Kostensoorten!$C:$J,2,FALSE),"n.v.t.")</f>
        <v>Adviesdiensten door derden</v>
      </c>
      <c r="T451" s="16" t="s">
        <v>39</v>
      </c>
      <c r="U451" s="16" t="s">
        <v>39</v>
      </c>
      <c r="V451" s="16" t="s">
        <v>39</v>
      </c>
      <c r="W451" s="16" t="s">
        <v>39</v>
      </c>
      <c r="X451" s="16" t="s">
        <v>39</v>
      </c>
      <c r="Y451" s="16" t="s">
        <v>39</v>
      </c>
      <c r="Z451" s="16" t="s">
        <v>39</v>
      </c>
      <c r="AA451" s="16" t="s">
        <v>39</v>
      </c>
      <c r="AB451" s="16" t="s">
        <v>39</v>
      </c>
      <c r="AC451" s="16" t="s">
        <v>39</v>
      </c>
      <c r="AD451" s="16" t="s">
        <v>39</v>
      </c>
      <c r="AE451" s="16" t="s">
        <v>39</v>
      </c>
      <c r="AF451" s="16" t="s">
        <v>39</v>
      </c>
      <c r="AG451" s="16" t="s">
        <v>39</v>
      </c>
      <c r="AH451" s="16" t="s">
        <v>39</v>
      </c>
      <c r="AI451" s="16" t="s">
        <v>39</v>
      </c>
      <c r="AJ451" s="16" t="s">
        <v>39</v>
      </c>
      <c r="AL451" s="16" t="s">
        <v>39</v>
      </c>
      <c r="AM451" s="16" t="s">
        <v>39</v>
      </c>
      <c r="AN451" s="16" t="str">
        <f>IFERROR(VLOOKUP($P451,'Kredieten productgroepen functi'!$C:$M,6,FALSE),"n.v.t.")</f>
        <v>1603</v>
      </c>
      <c r="AO451" s="16" t="str">
        <f>IFERROR(VLOOKUP($P451,'Kredieten productgroepen functi'!$C:$M,7,FALSE),"n.v.t.")</f>
        <v>Communicatie</v>
      </c>
      <c r="AP451" s="16" t="str">
        <f>IFERROR(VLOOKUP($P451,'Kredieten productgroepen functi'!$C:$M,8,FALSE),"n.v.t.")</f>
        <v>16</v>
      </c>
      <c r="AQ451" s="16" t="str">
        <f>IFERROR(VLOOKUP($P451,'Kredieten productgroepen functi'!$C:$M,9,FALSE),"n.v.t.")</f>
        <v>Overige zaken betreffende algemeen bestuur</v>
      </c>
      <c r="AR451" s="16" t="str">
        <f>IFERROR(VLOOKUP($P451,'Kredieten productgroepen functi'!$C:$M,10,FALSE),"n.v.t.")</f>
        <v>1</v>
      </c>
      <c r="AS451" s="16" t="str">
        <f>IFERROR(VLOOKUP($P451,'Kredieten productgroepen functi'!$C:$M,11,FALSE),"n.v.t.")</f>
        <v>Algemeen bestuur</v>
      </c>
      <c r="AT451" s="16" t="str">
        <f t="shared" si="23"/>
        <v>Lasten</v>
      </c>
      <c r="AU451" s="16" t="str">
        <f>IFERROR(VLOOKUP($R451,Kostensoorten!$C:$J,7,FALSE),"n.v.t.")</f>
        <v>2.3.1</v>
      </c>
      <c r="AV451" s="16" t="str">
        <f>IFERROR(VLOOKUP($R451,Kostensoorten!$C:$J,8,FALSE),"n.v.t.")</f>
        <v>Aankopen niet duurzame goedere</v>
      </c>
    </row>
    <row r="452" spans="1:48">
      <c r="A452" s="16" t="s">
        <v>39</v>
      </c>
      <c r="B452" s="16" t="s">
        <v>39</v>
      </c>
      <c r="C452" s="16" t="s">
        <v>39</v>
      </c>
      <c r="D452" s="16" t="s">
        <v>39</v>
      </c>
      <c r="E452" s="16" t="s">
        <v>39</v>
      </c>
      <c r="F452" s="2" t="s">
        <v>7878</v>
      </c>
      <c r="G452" s="2" t="s">
        <v>39</v>
      </c>
      <c r="H452" s="2" t="s">
        <v>39</v>
      </c>
      <c r="I452" s="18">
        <v>800</v>
      </c>
      <c r="J452" s="16" t="s">
        <v>39</v>
      </c>
      <c r="K452" s="16" t="s">
        <v>39</v>
      </c>
      <c r="L452" s="16" t="s">
        <v>39</v>
      </c>
      <c r="M452" s="16" t="s">
        <v>39</v>
      </c>
      <c r="N452" s="16" t="s">
        <v>39</v>
      </c>
      <c r="O452" s="16" t="s">
        <v>39</v>
      </c>
      <c r="P452" s="16" t="str">
        <f t="shared" si="21"/>
        <v>616300</v>
      </c>
      <c r="Q452" s="16" t="str">
        <f>IFERROR(VLOOKUP($P452,'Kredieten productgroepen functi'!$C:$M,2,FALSE),"n.v.t.")</f>
        <v>Beleidsvoorlichting</v>
      </c>
      <c r="R452" s="16" t="str">
        <f t="shared" si="22"/>
        <v>423132</v>
      </c>
      <c r="S452" s="16" t="str">
        <f>IFERROR(VLOOKUP($R452,Kostensoorten!$C:$J,2,FALSE),"n.v.t.")</f>
        <v>Adviesdiensten door derden</v>
      </c>
      <c r="T452" s="16" t="s">
        <v>39</v>
      </c>
      <c r="U452" s="16" t="s">
        <v>39</v>
      </c>
      <c r="V452" s="16" t="s">
        <v>39</v>
      </c>
      <c r="W452" s="16" t="s">
        <v>39</v>
      </c>
      <c r="X452" s="16" t="s">
        <v>39</v>
      </c>
      <c r="Y452" s="16" t="s">
        <v>39</v>
      </c>
      <c r="Z452" s="16" t="s">
        <v>39</v>
      </c>
      <c r="AA452" s="16" t="s">
        <v>39</v>
      </c>
      <c r="AB452" s="16" t="s">
        <v>39</v>
      </c>
      <c r="AC452" s="16" t="s">
        <v>39</v>
      </c>
      <c r="AD452" s="16" t="s">
        <v>39</v>
      </c>
      <c r="AE452" s="16" t="s">
        <v>39</v>
      </c>
      <c r="AF452" s="16" t="s">
        <v>39</v>
      </c>
      <c r="AG452" s="16" t="s">
        <v>39</v>
      </c>
      <c r="AH452" s="16" t="s">
        <v>39</v>
      </c>
      <c r="AI452" s="16" t="s">
        <v>39</v>
      </c>
      <c r="AJ452" s="16" t="s">
        <v>39</v>
      </c>
      <c r="AL452" s="16" t="s">
        <v>39</v>
      </c>
      <c r="AM452" s="16" t="s">
        <v>39</v>
      </c>
      <c r="AN452" s="16" t="str">
        <f>IFERROR(VLOOKUP($P452,'Kredieten productgroepen functi'!$C:$M,6,FALSE),"n.v.t.")</f>
        <v>1603</v>
      </c>
      <c r="AO452" s="16" t="str">
        <f>IFERROR(VLOOKUP($P452,'Kredieten productgroepen functi'!$C:$M,7,FALSE),"n.v.t.")</f>
        <v>Communicatie</v>
      </c>
      <c r="AP452" s="16" t="str">
        <f>IFERROR(VLOOKUP($P452,'Kredieten productgroepen functi'!$C:$M,8,FALSE),"n.v.t.")</f>
        <v>16</v>
      </c>
      <c r="AQ452" s="16" t="str">
        <f>IFERROR(VLOOKUP($P452,'Kredieten productgroepen functi'!$C:$M,9,FALSE),"n.v.t.")</f>
        <v>Overige zaken betreffende algemeen bestuur</v>
      </c>
      <c r="AR452" s="16" t="str">
        <f>IFERROR(VLOOKUP($P452,'Kredieten productgroepen functi'!$C:$M,10,FALSE),"n.v.t.")</f>
        <v>1</v>
      </c>
      <c r="AS452" s="16" t="str">
        <f>IFERROR(VLOOKUP($P452,'Kredieten productgroepen functi'!$C:$M,11,FALSE),"n.v.t.")</f>
        <v>Algemeen bestuur</v>
      </c>
      <c r="AT452" s="16" t="str">
        <f t="shared" si="23"/>
        <v>Lasten</v>
      </c>
      <c r="AU452" s="16" t="str">
        <f>IFERROR(VLOOKUP($R452,Kostensoorten!$C:$J,7,FALSE),"n.v.t.")</f>
        <v>2.3.1</v>
      </c>
      <c r="AV452" s="16" t="str">
        <f>IFERROR(VLOOKUP($R452,Kostensoorten!$C:$J,8,FALSE),"n.v.t.")</f>
        <v>Aankopen niet duurzame goedere</v>
      </c>
    </row>
    <row r="453" spans="1:48">
      <c r="A453" s="16" t="s">
        <v>39</v>
      </c>
      <c r="B453" s="16" t="s">
        <v>39</v>
      </c>
      <c r="C453" s="16" t="s">
        <v>39</v>
      </c>
      <c r="D453" s="16" t="s">
        <v>39</v>
      </c>
      <c r="E453" s="16" t="s">
        <v>39</v>
      </c>
      <c r="F453" s="2" t="s">
        <v>7879</v>
      </c>
      <c r="G453" s="2" t="s">
        <v>39</v>
      </c>
      <c r="H453" s="2" t="s">
        <v>39</v>
      </c>
      <c r="I453" s="18">
        <v>1490</v>
      </c>
      <c r="J453" s="16" t="s">
        <v>39</v>
      </c>
      <c r="K453" s="16" t="s">
        <v>39</v>
      </c>
      <c r="L453" s="16" t="s">
        <v>39</v>
      </c>
      <c r="M453" s="16" t="s">
        <v>39</v>
      </c>
      <c r="N453" s="16" t="s">
        <v>39</v>
      </c>
      <c r="O453" s="16" t="s">
        <v>39</v>
      </c>
      <c r="P453" s="16" t="str">
        <f t="shared" si="21"/>
        <v>616300</v>
      </c>
      <c r="Q453" s="16" t="str">
        <f>IFERROR(VLOOKUP($P453,'Kredieten productgroepen functi'!$C:$M,2,FALSE),"n.v.t.")</f>
        <v>Beleidsvoorlichting</v>
      </c>
      <c r="R453" s="16" t="str">
        <f t="shared" si="22"/>
        <v>423134</v>
      </c>
      <c r="S453" s="16" t="str">
        <f>IFERROR(VLOOKUP($R453,Kostensoorten!$C:$J,2,FALSE),"n.v.t.")</f>
        <v>Studie en opleidingen</v>
      </c>
      <c r="T453" s="16" t="s">
        <v>39</v>
      </c>
      <c r="U453" s="16" t="s">
        <v>39</v>
      </c>
      <c r="V453" s="16" t="s">
        <v>39</v>
      </c>
      <c r="W453" s="16" t="s">
        <v>39</v>
      </c>
      <c r="X453" s="16" t="s">
        <v>39</v>
      </c>
      <c r="Y453" s="16" t="s">
        <v>39</v>
      </c>
      <c r="Z453" s="16" t="s">
        <v>39</v>
      </c>
      <c r="AA453" s="16" t="s">
        <v>39</v>
      </c>
      <c r="AB453" s="16" t="s">
        <v>39</v>
      </c>
      <c r="AC453" s="16" t="s">
        <v>39</v>
      </c>
      <c r="AD453" s="16" t="s">
        <v>39</v>
      </c>
      <c r="AE453" s="16" t="s">
        <v>39</v>
      </c>
      <c r="AF453" s="16" t="s">
        <v>39</v>
      </c>
      <c r="AG453" s="16" t="s">
        <v>39</v>
      </c>
      <c r="AH453" s="16" t="s">
        <v>39</v>
      </c>
      <c r="AI453" s="16" t="s">
        <v>39</v>
      </c>
      <c r="AJ453" s="16" t="s">
        <v>39</v>
      </c>
      <c r="AL453" s="16" t="s">
        <v>39</v>
      </c>
      <c r="AM453" s="16" t="s">
        <v>39</v>
      </c>
      <c r="AN453" s="16" t="str">
        <f>IFERROR(VLOOKUP($P453,'Kredieten productgroepen functi'!$C:$M,6,FALSE),"n.v.t.")</f>
        <v>1603</v>
      </c>
      <c r="AO453" s="16" t="str">
        <f>IFERROR(VLOOKUP($P453,'Kredieten productgroepen functi'!$C:$M,7,FALSE),"n.v.t.")</f>
        <v>Communicatie</v>
      </c>
      <c r="AP453" s="16" t="str">
        <f>IFERROR(VLOOKUP($P453,'Kredieten productgroepen functi'!$C:$M,8,FALSE),"n.v.t.")</f>
        <v>16</v>
      </c>
      <c r="AQ453" s="16" t="str">
        <f>IFERROR(VLOOKUP($P453,'Kredieten productgroepen functi'!$C:$M,9,FALSE),"n.v.t.")</f>
        <v>Overige zaken betreffende algemeen bestuur</v>
      </c>
      <c r="AR453" s="16" t="str">
        <f>IFERROR(VLOOKUP($P453,'Kredieten productgroepen functi'!$C:$M,10,FALSE),"n.v.t.")</f>
        <v>1</v>
      </c>
      <c r="AS453" s="16" t="str">
        <f>IFERROR(VLOOKUP($P453,'Kredieten productgroepen functi'!$C:$M,11,FALSE),"n.v.t.")</f>
        <v>Algemeen bestuur</v>
      </c>
      <c r="AT453" s="16" t="str">
        <f t="shared" si="23"/>
        <v>Lasten</v>
      </c>
      <c r="AU453" s="16" t="str">
        <f>IFERROR(VLOOKUP($R453,Kostensoorten!$C:$J,7,FALSE),"n.v.t.")</f>
        <v>2.3.1</v>
      </c>
      <c r="AV453" s="16" t="str">
        <f>IFERROR(VLOOKUP($R453,Kostensoorten!$C:$J,8,FALSE),"n.v.t.")</f>
        <v>Aankopen niet duurzame goedere</v>
      </c>
    </row>
    <row r="454" spans="1:48">
      <c r="A454" s="16" t="s">
        <v>39</v>
      </c>
      <c r="B454" s="16" t="s">
        <v>39</v>
      </c>
      <c r="C454" s="16" t="s">
        <v>39</v>
      </c>
      <c r="D454" s="16" t="s">
        <v>39</v>
      </c>
      <c r="E454" s="16" t="s">
        <v>39</v>
      </c>
      <c r="F454" s="2" t="s">
        <v>8566</v>
      </c>
      <c r="G454" s="2" t="s">
        <v>39</v>
      </c>
      <c r="H454" s="2" t="s">
        <v>39</v>
      </c>
      <c r="I454" s="18">
        <v>1567.5</v>
      </c>
      <c r="J454" s="16" t="s">
        <v>39</v>
      </c>
      <c r="K454" s="16" t="s">
        <v>39</v>
      </c>
      <c r="L454" s="16" t="s">
        <v>39</v>
      </c>
      <c r="M454" s="16" t="s">
        <v>39</v>
      </c>
      <c r="N454" s="16" t="s">
        <v>39</v>
      </c>
      <c r="O454" s="16" t="s">
        <v>39</v>
      </c>
      <c r="P454" s="16" t="str">
        <f t="shared" ref="P454:P517" si="24">IF(RIGHT(LEFT(F454,6),1)=".",LEFT(F454,5),LEFT(F454,6))</f>
        <v>616300</v>
      </c>
      <c r="Q454" s="16" t="str">
        <f>IFERROR(VLOOKUP($P454,'Kredieten productgroepen functi'!$C:$M,2,FALSE),"n.v.t.")</f>
        <v>Beleidsvoorlichting</v>
      </c>
      <c r="R454" s="16" t="str">
        <f t="shared" ref="R454:R517" si="25">IF(RIGHT(LEFT(F454,6),1)=".",RIGHT(LEFT(F454,12),6),RIGHT(LEFT(F454,13),6))</f>
        <v>423134</v>
      </c>
      <c r="S454" s="16" t="str">
        <f>IFERROR(VLOOKUP($R454,Kostensoorten!$C:$J,2,FALSE),"n.v.t.")</f>
        <v>Studie en opleidingen</v>
      </c>
      <c r="T454" s="16" t="s">
        <v>39</v>
      </c>
      <c r="U454" s="16" t="s">
        <v>39</v>
      </c>
      <c r="V454" s="16" t="s">
        <v>39</v>
      </c>
      <c r="W454" s="16" t="s">
        <v>39</v>
      </c>
      <c r="X454" s="16" t="s">
        <v>39</v>
      </c>
      <c r="Y454" s="16" t="s">
        <v>39</v>
      </c>
      <c r="Z454" s="16" t="s">
        <v>39</v>
      </c>
      <c r="AA454" s="16" t="s">
        <v>39</v>
      </c>
      <c r="AB454" s="16" t="s">
        <v>39</v>
      </c>
      <c r="AC454" s="16" t="s">
        <v>39</v>
      </c>
      <c r="AD454" s="16" t="s">
        <v>39</v>
      </c>
      <c r="AE454" s="16" t="s">
        <v>39</v>
      </c>
      <c r="AF454" s="16" t="s">
        <v>39</v>
      </c>
      <c r="AG454" s="16" t="s">
        <v>39</v>
      </c>
      <c r="AH454" s="16" t="s">
        <v>39</v>
      </c>
      <c r="AI454" s="16" t="s">
        <v>39</v>
      </c>
      <c r="AJ454" s="16" t="s">
        <v>39</v>
      </c>
      <c r="AL454" s="16" t="s">
        <v>39</v>
      </c>
      <c r="AM454" s="16" t="s">
        <v>39</v>
      </c>
      <c r="AN454" s="16" t="str">
        <f>IFERROR(VLOOKUP($P454,'Kredieten productgroepen functi'!$C:$M,6,FALSE),"n.v.t.")</f>
        <v>1603</v>
      </c>
      <c r="AO454" s="16" t="str">
        <f>IFERROR(VLOOKUP($P454,'Kredieten productgroepen functi'!$C:$M,7,FALSE),"n.v.t.")</f>
        <v>Communicatie</v>
      </c>
      <c r="AP454" s="16" t="str">
        <f>IFERROR(VLOOKUP($P454,'Kredieten productgroepen functi'!$C:$M,8,FALSE),"n.v.t.")</f>
        <v>16</v>
      </c>
      <c r="AQ454" s="16" t="str">
        <f>IFERROR(VLOOKUP($P454,'Kredieten productgroepen functi'!$C:$M,9,FALSE),"n.v.t.")</f>
        <v>Overige zaken betreffende algemeen bestuur</v>
      </c>
      <c r="AR454" s="16" t="str">
        <f>IFERROR(VLOOKUP($P454,'Kredieten productgroepen functi'!$C:$M,10,FALSE),"n.v.t.")</f>
        <v>1</v>
      </c>
      <c r="AS454" s="16" t="str">
        <f>IFERROR(VLOOKUP($P454,'Kredieten productgroepen functi'!$C:$M,11,FALSE),"n.v.t.")</f>
        <v>Algemeen bestuur</v>
      </c>
      <c r="AT454" s="16" t="str">
        <f t="shared" ref="AT454:AT517" si="26">IF(LEFT(R454,1)="4","Lasten",IF(LEFT(R454,1)="8","Baten","n.v.t."))</f>
        <v>Lasten</v>
      </c>
      <c r="AU454" s="16" t="str">
        <f>IFERROR(VLOOKUP($R454,Kostensoorten!$C:$J,7,FALSE),"n.v.t.")</f>
        <v>2.3.1</v>
      </c>
      <c r="AV454" s="16" t="str">
        <f>IFERROR(VLOOKUP($R454,Kostensoorten!$C:$J,8,FALSE),"n.v.t.")</f>
        <v>Aankopen niet duurzame goedere</v>
      </c>
    </row>
    <row r="455" spans="1:48">
      <c r="A455" s="16" t="s">
        <v>39</v>
      </c>
      <c r="B455" s="16" t="s">
        <v>39</v>
      </c>
      <c r="C455" s="16" t="s">
        <v>39</v>
      </c>
      <c r="D455" s="16" t="s">
        <v>39</v>
      </c>
      <c r="E455" s="16" t="s">
        <v>39</v>
      </c>
      <c r="F455" s="2" t="s">
        <v>9155</v>
      </c>
      <c r="G455" s="2" t="s">
        <v>39</v>
      </c>
      <c r="H455" s="2" t="s">
        <v>39</v>
      </c>
      <c r="I455" s="18">
        <v>6975.78</v>
      </c>
      <c r="J455" s="16" t="s">
        <v>39</v>
      </c>
      <c r="K455" s="16" t="s">
        <v>39</v>
      </c>
      <c r="L455" s="16" t="s">
        <v>39</v>
      </c>
      <c r="M455" s="16" t="s">
        <v>39</v>
      </c>
      <c r="N455" s="16" t="s">
        <v>39</v>
      </c>
      <c r="O455" s="16" t="s">
        <v>39</v>
      </c>
      <c r="P455" s="16" t="str">
        <f t="shared" si="24"/>
        <v>616300</v>
      </c>
      <c r="Q455" s="16" t="str">
        <f>IFERROR(VLOOKUP($P455,'Kredieten productgroepen functi'!$C:$M,2,FALSE),"n.v.t.")</f>
        <v>Beleidsvoorlichting</v>
      </c>
      <c r="R455" s="16" t="str">
        <f t="shared" si="25"/>
        <v>423136</v>
      </c>
      <c r="S455" s="16" t="str">
        <f>IFERROR(VLOOKUP($R455,Kostensoorten!$C:$J,2,FALSE),"n.v.t.")</f>
        <v>Advertenties</v>
      </c>
      <c r="T455" s="16" t="s">
        <v>39</v>
      </c>
      <c r="U455" s="16" t="s">
        <v>39</v>
      </c>
      <c r="V455" s="16" t="s">
        <v>39</v>
      </c>
      <c r="W455" s="16" t="s">
        <v>39</v>
      </c>
      <c r="X455" s="16" t="s">
        <v>39</v>
      </c>
      <c r="Y455" s="16" t="s">
        <v>39</v>
      </c>
      <c r="Z455" s="16" t="s">
        <v>39</v>
      </c>
      <c r="AA455" s="16" t="s">
        <v>39</v>
      </c>
      <c r="AB455" s="16" t="s">
        <v>39</v>
      </c>
      <c r="AC455" s="16" t="s">
        <v>39</v>
      </c>
      <c r="AD455" s="16" t="s">
        <v>39</v>
      </c>
      <c r="AE455" s="16" t="s">
        <v>39</v>
      </c>
      <c r="AF455" s="16" t="s">
        <v>39</v>
      </c>
      <c r="AG455" s="16" t="s">
        <v>39</v>
      </c>
      <c r="AH455" s="16" t="s">
        <v>39</v>
      </c>
      <c r="AI455" s="16" t="s">
        <v>39</v>
      </c>
      <c r="AJ455" s="16" t="s">
        <v>39</v>
      </c>
      <c r="AL455" s="16" t="s">
        <v>39</v>
      </c>
      <c r="AM455" s="16" t="s">
        <v>39</v>
      </c>
      <c r="AN455" s="16" t="str">
        <f>IFERROR(VLOOKUP($P455,'Kredieten productgroepen functi'!$C:$M,6,FALSE),"n.v.t.")</f>
        <v>1603</v>
      </c>
      <c r="AO455" s="16" t="str">
        <f>IFERROR(VLOOKUP($P455,'Kredieten productgroepen functi'!$C:$M,7,FALSE),"n.v.t.")</f>
        <v>Communicatie</v>
      </c>
      <c r="AP455" s="16" t="str">
        <f>IFERROR(VLOOKUP($P455,'Kredieten productgroepen functi'!$C:$M,8,FALSE),"n.v.t.")</f>
        <v>16</v>
      </c>
      <c r="AQ455" s="16" t="str">
        <f>IFERROR(VLOOKUP($P455,'Kredieten productgroepen functi'!$C:$M,9,FALSE),"n.v.t.")</f>
        <v>Overige zaken betreffende algemeen bestuur</v>
      </c>
      <c r="AR455" s="16" t="str">
        <f>IFERROR(VLOOKUP($P455,'Kredieten productgroepen functi'!$C:$M,10,FALSE),"n.v.t.")</f>
        <v>1</v>
      </c>
      <c r="AS455" s="16" t="str">
        <f>IFERROR(VLOOKUP($P455,'Kredieten productgroepen functi'!$C:$M,11,FALSE),"n.v.t.")</f>
        <v>Algemeen bestuur</v>
      </c>
      <c r="AT455" s="16" t="str">
        <f t="shared" si="26"/>
        <v>Lasten</v>
      </c>
      <c r="AU455" s="16" t="str">
        <f>IFERROR(VLOOKUP($R455,Kostensoorten!$C:$J,7,FALSE),"n.v.t.")</f>
        <v>2.3.1</v>
      </c>
      <c r="AV455" s="16" t="str">
        <f>IFERROR(VLOOKUP($R455,Kostensoorten!$C:$J,8,FALSE),"n.v.t.")</f>
        <v>Aankopen niet duurzame goedere</v>
      </c>
    </row>
    <row r="456" spans="1:48">
      <c r="A456" s="16" t="s">
        <v>39</v>
      </c>
      <c r="B456" s="16" t="s">
        <v>39</v>
      </c>
      <c r="C456" s="16" t="s">
        <v>39</v>
      </c>
      <c r="D456" s="16" t="s">
        <v>39</v>
      </c>
      <c r="E456" s="16" t="s">
        <v>39</v>
      </c>
      <c r="F456" s="2" t="s">
        <v>7460</v>
      </c>
      <c r="G456" s="2" t="s">
        <v>39</v>
      </c>
      <c r="H456" s="2" t="s">
        <v>39</v>
      </c>
      <c r="I456" s="18">
        <v>2510.89</v>
      </c>
      <c r="J456" s="16" t="s">
        <v>39</v>
      </c>
      <c r="K456" s="16" t="s">
        <v>39</v>
      </c>
      <c r="L456" s="16" t="s">
        <v>39</v>
      </c>
      <c r="M456" s="16" t="s">
        <v>39</v>
      </c>
      <c r="N456" s="16" t="s">
        <v>39</v>
      </c>
      <c r="O456" s="16" t="s">
        <v>39</v>
      </c>
      <c r="P456" s="16" t="str">
        <f t="shared" si="24"/>
        <v>616300</v>
      </c>
      <c r="Q456" s="16" t="str">
        <f>IFERROR(VLOOKUP($P456,'Kredieten productgroepen functi'!$C:$M,2,FALSE),"n.v.t.")</f>
        <v>Beleidsvoorlichting</v>
      </c>
      <c r="R456" s="16" t="str">
        <f t="shared" si="25"/>
        <v>423136</v>
      </c>
      <c r="S456" s="16" t="str">
        <f>IFERROR(VLOOKUP($R456,Kostensoorten!$C:$J,2,FALSE),"n.v.t.")</f>
        <v>Advertenties</v>
      </c>
      <c r="T456" s="16" t="s">
        <v>39</v>
      </c>
      <c r="U456" s="16" t="s">
        <v>39</v>
      </c>
      <c r="V456" s="16" t="s">
        <v>39</v>
      </c>
      <c r="W456" s="16" t="s">
        <v>39</v>
      </c>
      <c r="X456" s="16" t="s">
        <v>39</v>
      </c>
      <c r="Y456" s="16" t="s">
        <v>39</v>
      </c>
      <c r="Z456" s="16" t="s">
        <v>39</v>
      </c>
      <c r="AA456" s="16" t="s">
        <v>39</v>
      </c>
      <c r="AB456" s="16" t="s">
        <v>39</v>
      </c>
      <c r="AC456" s="16" t="s">
        <v>39</v>
      </c>
      <c r="AD456" s="16" t="s">
        <v>39</v>
      </c>
      <c r="AE456" s="16" t="s">
        <v>39</v>
      </c>
      <c r="AF456" s="16" t="s">
        <v>39</v>
      </c>
      <c r="AG456" s="16" t="s">
        <v>39</v>
      </c>
      <c r="AH456" s="16" t="s">
        <v>39</v>
      </c>
      <c r="AI456" s="16" t="s">
        <v>39</v>
      </c>
      <c r="AJ456" s="16" t="s">
        <v>39</v>
      </c>
      <c r="AL456" s="16" t="s">
        <v>39</v>
      </c>
      <c r="AM456" s="16" t="s">
        <v>39</v>
      </c>
      <c r="AN456" s="16" t="str">
        <f>IFERROR(VLOOKUP($P456,'Kredieten productgroepen functi'!$C:$M,6,FALSE),"n.v.t.")</f>
        <v>1603</v>
      </c>
      <c r="AO456" s="16" t="str">
        <f>IFERROR(VLOOKUP($P456,'Kredieten productgroepen functi'!$C:$M,7,FALSE),"n.v.t.")</f>
        <v>Communicatie</v>
      </c>
      <c r="AP456" s="16" t="str">
        <f>IFERROR(VLOOKUP($P456,'Kredieten productgroepen functi'!$C:$M,8,FALSE),"n.v.t.")</f>
        <v>16</v>
      </c>
      <c r="AQ456" s="16" t="str">
        <f>IFERROR(VLOOKUP($P456,'Kredieten productgroepen functi'!$C:$M,9,FALSE),"n.v.t.")</f>
        <v>Overige zaken betreffende algemeen bestuur</v>
      </c>
      <c r="AR456" s="16" t="str">
        <f>IFERROR(VLOOKUP($P456,'Kredieten productgroepen functi'!$C:$M,10,FALSE),"n.v.t.")</f>
        <v>1</v>
      </c>
      <c r="AS456" s="16" t="str">
        <f>IFERROR(VLOOKUP($P456,'Kredieten productgroepen functi'!$C:$M,11,FALSE),"n.v.t.")</f>
        <v>Algemeen bestuur</v>
      </c>
      <c r="AT456" s="16" t="str">
        <f t="shared" si="26"/>
        <v>Lasten</v>
      </c>
      <c r="AU456" s="16" t="str">
        <f>IFERROR(VLOOKUP($R456,Kostensoorten!$C:$J,7,FALSE),"n.v.t.")</f>
        <v>2.3.1</v>
      </c>
      <c r="AV456" s="16" t="str">
        <f>IFERROR(VLOOKUP($R456,Kostensoorten!$C:$J,8,FALSE),"n.v.t.")</f>
        <v>Aankopen niet duurzame goedere</v>
      </c>
    </row>
    <row r="457" spans="1:48">
      <c r="A457" s="16" t="s">
        <v>39</v>
      </c>
      <c r="B457" s="16" t="s">
        <v>39</v>
      </c>
      <c r="C457" s="16" t="s">
        <v>39</v>
      </c>
      <c r="D457" s="16" t="s">
        <v>39</v>
      </c>
      <c r="E457" s="16" t="s">
        <v>39</v>
      </c>
      <c r="F457" s="2" t="s">
        <v>7461</v>
      </c>
      <c r="G457" s="2" t="s">
        <v>39</v>
      </c>
      <c r="H457" s="2" t="s">
        <v>39</v>
      </c>
      <c r="I457" s="18">
        <v>546.76</v>
      </c>
      <c r="J457" s="16" t="s">
        <v>39</v>
      </c>
      <c r="K457" s="16" t="s">
        <v>39</v>
      </c>
      <c r="L457" s="16" t="s">
        <v>39</v>
      </c>
      <c r="M457" s="16" t="s">
        <v>39</v>
      </c>
      <c r="N457" s="16" t="s">
        <v>39</v>
      </c>
      <c r="O457" s="16" t="s">
        <v>39</v>
      </c>
      <c r="P457" s="16" t="str">
        <f t="shared" si="24"/>
        <v>616300</v>
      </c>
      <c r="Q457" s="16" t="str">
        <f>IFERROR(VLOOKUP($P457,'Kredieten productgroepen functi'!$C:$M,2,FALSE),"n.v.t.")</f>
        <v>Beleidsvoorlichting</v>
      </c>
      <c r="R457" s="16" t="str">
        <f t="shared" si="25"/>
        <v>423136</v>
      </c>
      <c r="S457" s="16" t="str">
        <f>IFERROR(VLOOKUP($R457,Kostensoorten!$C:$J,2,FALSE),"n.v.t.")</f>
        <v>Advertenties</v>
      </c>
      <c r="T457" s="16" t="s">
        <v>39</v>
      </c>
      <c r="U457" s="16" t="s">
        <v>39</v>
      </c>
      <c r="V457" s="16" t="s">
        <v>39</v>
      </c>
      <c r="W457" s="16" t="s">
        <v>39</v>
      </c>
      <c r="X457" s="16" t="s">
        <v>39</v>
      </c>
      <c r="Y457" s="16" t="s">
        <v>39</v>
      </c>
      <c r="Z457" s="16" t="s">
        <v>39</v>
      </c>
      <c r="AA457" s="16" t="s">
        <v>39</v>
      </c>
      <c r="AB457" s="16" t="s">
        <v>39</v>
      </c>
      <c r="AC457" s="16" t="s">
        <v>39</v>
      </c>
      <c r="AD457" s="16" t="s">
        <v>39</v>
      </c>
      <c r="AE457" s="16" t="s">
        <v>39</v>
      </c>
      <c r="AF457" s="16" t="s">
        <v>39</v>
      </c>
      <c r="AG457" s="16" t="s">
        <v>39</v>
      </c>
      <c r="AH457" s="16" t="s">
        <v>39</v>
      </c>
      <c r="AI457" s="16" t="s">
        <v>39</v>
      </c>
      <c r="AJ457" s="16" t="s">
        <v>39</v>
      </c>
      <c r="AL457" s="16" t="s">
        <v>39</v>
      </c>
      <c r="AM457" s="16" t="s">
        <v>39</v>
      </c>
      <c r="AN457" s="16" t="str">
        <f>IFERROR(VLOOKUP($P457,'Kredieten productgroepen functi'!$C:$M,6,FALSE),"n.v.t.")</f>
        <v>1603</v>
      </c>
      <c r="AO457" s="16" t="str">
        <f>IFERROR(VLOOKUP($P457,'Kredieten productgroepen functi'!$C:$M,7,FALSE),"n.v.t.")</f>
        <v>Communicatie</v>
      </c>
      <c r="AP457" s="16" t="str">
        <f>IFERROR(VLOOKUP($P457,'Kredieten productgroepen functi'!$C:$M,8,FALSE),"n.v.t.")</f>
        <v>16</v>
      </c>
      <c r="AQ457" s="16" t="str">
        <f>IFERROR(VLOOKUP($P457,'Kredieten productgroepen functi'!$C:$M,9,FALSE),"n.v.t.")</f>
        <v>Overige zaken betreffende algemeen bestuur</v>
      </c>
      <c r="AR457" s="16" t="str">
        <f>IFERROR(VLOOKUP($P457,'Kredieten productgroepen functi'!$C:$M,10,FALSE),"n.v.t.")</f>
        <v>1</v>
      </c>
      <c r="AS457" s="16" t="str">
        <f>IFERROR(VLOOKUP($P457,'Kredieten productgroepen functi'!$C:$M,11,FALSE),"n.v.t.")</f>
        <v>Algemeen bestuur</v>
      </c>
      <c r="AT457" s="16" t="str">
        <f t="shared" si="26"/>
        <v>Lasten</v>
      </c>
      <c r="AU457" s="16" t="str">
        <f>IFERROR(VLOOKUP($R457,Kostensoorten!$C:$J,7,FALSE),"n.v.t.")</f>
        <v>2.3.1</v>
      </c>
      <c r="AV457" s="16" t="str">
        <f>IFERROR(VLOOKUP($R457,Kostensoorten!$C:$J,8,FALSE),"n.v.t.")</f>
        <v>Aankopen niet duurzame goedere</v>
      </c>
    </row>
    <row r="458" spans="1:48">
      <c r="A458" s="16" t="s">
        <v>39</v>
      </c>
      <c r="B458" s="16" t="s">
        <v>39</v>
      </c>
      <c r="C458" s="16" t="s">
        <v>39</v>
      </c>
      <c r="D458" s="16" t="s">
        <v>39</v>
      </c>
      <c r="E458" s="16" t="s">
        <v>39</v>
      </c>
      <c r="F458" s="2" t="s">
        <v>7880</v>
      </c>
      <c r="G458" s="2" t="s">
        <v>39</v>
      </c>
      <c r="H458" s="2" t="s">
        <v>39</v>
      </c>
      <c r="I458" s="18">
        <v>29</v>
      </c>
      <c r="J458" s="16" t="s">
        <v>39</v>
      </c>
      <c r="K458" s="16" t="s">
        <v>39</v>
      </c>
      <c r="L458" s="16" t="s">
        <v>39</v>
      </c>
      <c r="M458" s="16" t="s">
        <v>39</v>
      </c>
      <c r="N458" s="16" t="s">
        <v>39</v>
      </c>
      <c r="O458" s="16" t="s">
        <v>39</v>
      </c>
      <c r="P458" s="16" t="str">
        <f t="shared" si="24"/>
        <v>616300</v>
      </c>
      <c r="Q458" s="16" t="str">
        <f>IFERROR(VLOOKUP($P458,'Kredieten productgroepen functi'!$C:$M,2,FALSE),"n.v.t.")</f>
        <v>Beleidsvoorlichting</v>
      </c>
      <c r="R458" s="16" t="str">
        <f t="shared" si="25"/>
        <v>423137</v>
      </c>
      <c r="S458" s="16" t="str">
        <f>IFERROR(VLOOKUP($R458,Kostensoorten!$C:$J,2,FALSE),"n.v.t.")</f>
        <v>Webhosting</v>
      </c>
      <c r="T458" s="16" t="s">
        <v>39</v>
      </c>
      <c r="U458" s="16" t="s">
        <v>39</v>
      </c>
      <c r="V458" s="16" t="s">
        <v>39</v>
      </c>
      <c r="W458" s="16" t="s">
        <v>39</v>
      </c>
      <c r="X458" s="16" t="s">
        <v>39</v>
      </c>
      <c r="Y458" s="16" t="s">
        <v>39</v>
      </c>
      <c r="Z458" s="16" t="s">
        <v>39</v>
      </c>
      <c r="AA458" s="16" t="s">
        <v>39</v>
      </c>
      <c r="AB458" s="16" t="s">
        <v>39</v>
      </c>
      <c r="AC458" s="16" t="s">
        <v>39</v>
      </c>
      <c r="AD458" s="16" t="s">
        <v>39</v>
      </c>
      <c r="AE458" s="16" t="s">
        <v>39</v>
      </c>
      <c r="AF458" s="16" t="s">
        <v>39</v>
      </c>
      <c r="AG458" s="16" t="s">
        <v>39</v>
      </c>
      <c r="AH458" s="16" t="s">
        <v>39</v>
      </c>
      <c r="AI458" s="16" t="s">
        <v>39</v>
      </c>
      <c r="AJ458" s="16" t="s">
        <v>39</v>
      </c>
      <c r="AL458" s="16" t="s">
        <v>39</v>
      </c>
      <c r="AM458" s="16" t="s">
        <v>39</v>
      </c>
      <c r="AN458" s="16" t="str">
        <f>IFERROR(VLOOKUP($P458,'Kredieten productgroepen functi'!$C:$M,6,FALSE),"n.v.t.")</f>
        <v>1603</v>
      </c>
      <c r="AO458" s="16" t="str">
        <f>IFERROR(VLOOKUP($P458,'Kredieten productgroepen functi'!$C:$M,7,FALSE),"n.v.t.")</f>
        <v>Communicatie</v>
      </c>
      <c r="AP458" s="16" t="str">
        <f>IFERROR(VLOOKUP($P458,'Kredieten productgroepen functi'!$C:$M,8,FALSE),"n.v.t.")</f>
        <v>16</v>
      </c>
      <c r="AQ458" s="16" t="str">
        <f>IFERROR(VLOOKUP($P458,'Kredieten productgroepen functi'!$C:$M,9,FALSE),"n.v.t.")</f>
        <v>Overige zaken betreffende algemeen bestuur</v>
      </c>
      <c r="AR458" s="16" t="str">
        <f>IFERROR(VLOOKUP($P458,'Kredieten productgroepen functi'!$C:$M,10,FALSE),"n.v.t.")</f>
        <v>1</v>
      </c>
      <c r="AS458" s="16" t="str">
        <f>IFERROR(VLOOKUP($P458,'Kredieten productgroepen functi'!$C:$M,11,FALSE),"n.v.t.")</f>
        <v>Algemeen bestuur</v>
      </c>
      <c r="AT458" s="16" t="str">
        <f t="shared" si="26"/>
        <v>Lasten</v>
      </c>
      <c r="AU458" s="16" t="str">
        <f>IFERROR(VLOOKUP($R458,Kostensoorten!$C:$J,7,FALSE),"n.v.t.")</f>
        <v>2.3.1</v>
      </c>
      <c r="AV458" s="16" t="str">
        <f>IFERROR(VLOOKUP($R458,Kostensoorten!$C:$J,8,FALSE),"n.v.t.")</f>
        <v>Aankopen niet duurzame goedere</v>
      </c>
    </row>
    <row r="459" spans="1:48">
      <c r="A459" s="16" t="s">
        <v>39</v>
      </c>
      <c r="B459" s="16" t="s">
        <v>39</v>
      </c>
      <c r="C459" s="16" t="s">
        <v>39</v>
      </c>
      <c r="D459" s="16" t="s">
        <v>39</v>
      </c>
      <c r="E459" s="16" t="s">
        <v>39</v>
      </c>
      <c r="F459" s="2" t="s">
        <v>8567</v>
      </c>
      <c r="G459" s="2" t="s">
        <v>39</v>
      </c>
      <c r="H459" s="2" t="s">
        <v>39</v>
      </c>
      <c r="I459" s="18">
        <v>298.5</v>
      </c>
      <c r="J459" s="16" t="s">
        <v>39</v>
      </c>
      <c r="K459" s="16" t="s">
        <v>39</v>
      </c>
      <c r="L459" s="16" t="s">
        <v>39</v>
      </c>
      <c r="M459" s="16" t="s">
        <v>39</v>
      </c>
      <c r="N459" s="16" t="s">
        <v>39</v>
      </c>
      <c r="O459" s="16" t="s">
        <v>39</v>
      </c>
      <c r="P459" s="16" t="str">
        <f t="shared" si="24"/>
        <v>616300</v>
      </c>
      <c r="Q459" s="16" t="str">
        <f>IFERROR(VLOOKUP($P459,'Kredieten productgroepen functi'!$C:$M,2,FALSE),"n.v.t.")</f>
        <v>Beleidsvoorlichting</v>
      </c>
      <c r="R459" s="16" t="str">
        <f t="shared" si="25"/>
        <v>423137</v>
      </c>
      <c r="S459" s="16" t="str">
        <f>IFERROR(VLOOKUP($R459,Kostensoorten!$C:$J,2,FALSE),"n.v.t.")</f>
        <v>Webhosting</v>
      </c>
      <c r="T459" s="16" t="s">
        <v>39</v>
      </c>
      <c r="U459" s="16" t="s">
        <v>39</v>
      </c>
      <c r="V459" s="16" t="s">
        <v>39</v>
      </c>
      <c r="W459" s="16" t="s">
        <v>39</v>
      </c>
      <c r="X459" s="16" t="s">
        <v>39</v>
      </c>
      <c r="Y459" s="16" t="s">
        <v>39</v>
      </c>
      <c r="Z459" s="16" t="s">
        <v>39</v>
      </c>
      <c r="AA459" s="16" t="s">
        <v>39</v>
      </c>
      <c r="AB459" s="16" t="s">
        <v>39</v>
      </c>
      <c r="AC459" s="16" t="s">
        <v>39</v>
      </c>
      <c r="AD459" s="16" t="s">
        <v>39</v>
      </c>
      <c r="AE459" s="16" t="s">
        <v>39</v>
      </c>
      <c r="AF459" s="16" t="s">
        <v>39</v>
      </c>
      <c r="AG459" s="16" t="s">
        <v>39</v>
      </c>
      <c r="AH459" s="16" t="s">
        <v>39</v>
      </c>
      <c r="AI459" s="16" t="s">
        <v>39</v>
      </c>
      <c r="AJ459" s="16" t="s">
        <v>39</v>
      </c>
      <c r="AL459" s="16" t="s">
        <v>39</v>
      </c>
      <c r="AM459" s="16" t="s">
        <v>39</v>
      </c>
      <c r="AN459" s="16" t="str">
        <f>IFERROR(VLOOKUP($P459,'Kredieten productgroepen functi'!$C:$M,6,FALSE),"n.v.t.")</f>
        <v>1603</v>
      </c>
      <c r="AO459" s="16" t="str">
        <f>IFERROR(VLOOKUP($P459,'Kredieten productgroepen functi'!$C:$M,7,FALSE),"n.v.t.")</f>
        <v>Communicatie</v>
      </c>
      <c r="AP459" s="16" t="str">
        <f>IFERROR(VLOOKUP($P459,'Kredieten productgroepen functi'!$C:$M,8,FALSE),"n.v.t.")</f>
        <v>16</v>
      </c>
      <c r="AQ459" s="16" t="str">
        <f>IFERROR(VLOOKUP($P459,'Kredieten productgroepen functi'!$C:$M,9,FALSE),"n.v.t.")</f>
        <v>Overige zaken betreffende algemeen bestuur</v>
      </c>
      <c r="AR459" s="16" t="str">
        <f>IFERROR(VLOOKUP($P459,'Kredieten productgroepen functi'!$C:$M,10,FALSE),"n.v.t.")</f>
        <v>1</v>
      </c>
      <c r="AS459" s="16" t="str">
        <f>IFERROR(VLOOKUP($P459,'Kredieten productgroepen functi'!$C:$M,11,FALSE),"n.v.t.")</f>
        <v>Algemeen bestuur</v>
      </c>
      <c r="AT459" s="16" t="str">
        <f t="shared" si="26"/>
        <v>Lasten</v>
      </c>
      <c r="AU459" s="16" t="str">
        <f>IFERROR(VLOOKUP($R459,Kostensoorten!$C:$J,7,FALSE),"n.v.t.")</f>
        <v>2.3.1</v>
      </c>
      <c r="AV459" s="16" t="str">
        <f>IFERROR(VLOOKUP($R459,Kostensoorten!$C:$J,8,FALSE),"n.v.t.")</f>
        <v>Aankopen niet duurzame goedere</v>
      </c>
    </row>
    <row r="460" spans="1:48">
      <c r="A460" s="16" t="s">
        <v>39</v>
      </c>
      <c r="B460" s="16" t="s">
        <v>39</v>
      </c>
      <c r="C460" s="16" t="s">
        <v>39</v>
      </c>
      <c r="D460" s="16" t="s">
        <v>39</v>
      </c>
      <c r="E460" s="16" t="s">
        <v>39</v>
      </c>
      <c r="F460" s="2" t="s">
        <v>9156</v>
      </c>
      <c r="G460" s="2" t="s">
        <v>39</v>
      </c>
      <c r="H460" s="2" t="s">
        <v>39</v>
      </c>
      <c r="I460" s="18">
        <v>660</v>
      </c>
      <c r="J460" s="16" t="s">
        <v>39</v>
      </c>
      <c r="K460" s="16" t="s">
        <v>39</v>
      </c>
      <c r="L460" s="16" t="s">
        <v>39</v>
      </c>
      <c r="M460" s="16" t="s">
        <v>39</v>
      </c>
      <c r="N460" s="16" t="s">
        <v>39</v>
      </c>
      <c r="O460" s="16" t="s">
        <v>39</v>
      </c>
      <c r="P460" s="16" t="str">
        <f t="shared" si="24"/>
        <v>616300</v>
      </c>
      <c r="Q460" s="16" t="str">
        <f>IFERROR(VLOOKUP($P460,'Kredieten productgroepen functi'!$C:$M,2,FALSE),"n.v.t.")</f>
        <v>Beleidsvoorlichting</v>
      </c>
      <c r="R460" s="16" t="str">
        <f t="shared" si="25"/>
        <v>423138</v>
      </c>
      <c r="S460" s="16" t="str">
        <f>IFERROR(VLOOKUP($R460,Kostensoorten!$C:$J,2,FALSE),"n.v.t.")</f>
        <v>Coaching, begeleiding, outplacement</v>
      </c>
      <c r="T460" s="16" t="s">
        <v>39</v>
      </c>
      <c r="U460" s="16" t="s">
        <v>39</v>
      </c>
      <c r="V460" s="16" t="s">
        <v>39</v>
      </c>
      <c r="W460" s="16" t="s">
        <v>39</v>
      </c>
      <c r="X460" s="16" t="s">
        <v>39</v>
      </c>
      <c r="Y460" s="16" t="s">
        <v>39</v>
      </c>
      <c r="Z460" s="16" t="s">
        <v>39</v>
      </c>
      <c r="AA460" s="16" t="s">
        <v>39</v>
      </c>
      <c r="AB460" s="16" t="s">
        <v>39</v>
      </c>
      <c r="AC460" s="16" t="s">
        <v>39</v>
      </c>
      <c r="AD460" s="16" t="s">
        <v>39</v>
      </c>
      <c r="AE460" s="16" t="s">
        <v>39</v>
      </c>
      <c r="AF460" s="16" t="s">
        <v>39</v>
      </c>
      <c r="AG460" s="16" t="s">
        <v>39</v>
      </c>
      <c r="AH460" s="16" t="s">
        <v>39</v>
      </c>
      <c r="AI460" s="16" t="s">
        <v>39</v>
      </c>
      <c r="AJ460" s="16" t="s">
        <v>39</v>
      </c>
      <c r="AL460" s="16" t="s">
        <v>39</v>
      </c>
      <c r="AM460" s="16" t="s">
        <v>39</v>
      </c>
      <c r="AN460" s="16" t="str">
        <f>IFERROR(VLOOKUP($P460,'Kredieten productgroepen functi'!$C:$M,6,FALSE),"n.v.t.")</f>
        <v>1603</v>
      </c>
      <c r="AO460" s="16" t="str">
        <f>IFERROR(VLOOKUP($P460,'Kredieten productgroepen functi'!$C:$M,7,FALSE),"n.v.t.")</f>
        <v>Communicatie</v>
      </c>
      <c r="AP460" s="16" t="str">
        <f>IFERROR(VLOOKUP($P460,'Kredieten productgroepen functi'!$C:$M,8,FALSE),"n.v.t.")</f>
        <v>16</v>
      </c>
      <c r="AQ460" s="16" t="str">
        <f>IFERROR(VLOOKUP($P460,'Kredieten productgroepen functi'!$C:$M,9,FALSE),"n.v.t.")</f>
        <v>Overige zaken betreffende algemeen bestuur</v>
      </c>
      <c r="AR460" s="16" t="str">
        <f>IFERROR(VLOOKUP($P460,'Kredieten productgroepen functi'!$C:$M,10,FALSE),"n.v.t.")</f>
        <v>1</v>
      </c>
      <c r="AS460" s="16" t="str">
        <f>IFERROR(VLOOKUP($P460,'Kredieten productgroepen functi'!$C:$M,11,FALSE),"n.v.t.")</f>
        <v>Algemeen bestuur</v>
      </c>
      <c r="AT460" s="16" t="str">
        <f t="shared" si="26"/>
        <v>Lasten</v>
      </c>
      <c r="AU460" s="16" t="str">
        <f>IFERROR(VLOOKUP($R460,Kostensoorten!$C:$J,7,FALSE),"n.v.t.")</f>
        <v>2.3.1</v>
      </c>
      <c r="AV460" s="16" t="str">
        <f>IFERROR(VLOOKUP($R460,Kostensoorten!$C:$J,8,FALSE),"n.v.t.")</f>
        <v>Aankopen niet duurzame goedere</v>
      </c>
    </row>
    <row r="461" spans="1:48">
      <c r="A461" s="16" t="s">
        <v>39</v>
      </c>
      <c r="B461" s="16" t="s">
        <v>39</v>
      </c>
      <c r="C461" s="16" t="s">
        <v>39</v>
      </c>
      <c r="D461" s="16" t="s">
        <v>39</v>
      </c>
      <c r="E461" s="16" t="s">
        <v>39</v>
      </c>
      <c r="F461" s="2" t="s">
        <v>9157</v>
      </c>
      <c r="G461" s="2" t="s">
        <v>39</v>
      </c>
      <c r="H461" s="2" t="s">
        <v>39</v>
      </c>
      <c r="I461" s="18">
        <v>395</v>
      </c>
      <c r="J461" s="16" t="s">
        <v>39</v>
      </c>
      <c r="K461" s="16" t="s">
        <v>39</v>
      </c>
      <c r="L461" s="16" t="s">
        <v>39</v>
      </c>
      <c r="M461" s="16" t="s">
        <v>39</v>
      </c>
      <c r="N461" s="16" t="s">
        <v>39</v>
      </c>
      <c r="O461" s="16" t="s">
        <v>39</v>
      </c>
      <c r="P461" s="16" t="str">
        <f t="shared" si="24"/>
        <v>616300</v>
      </c>
      <c r="Q461" s="16" t="str">
        <f>IFERROR(VLOOKUP($P461,'Kredieten productgroepen functi'!$C:$M,2,FALSE),"n.v.t.")</f>
        <v>Beleidsvoorlichting</v>
      </c>
      <c r="R461" s="16" t="str">
        <f t="shared" si="25"/>
        <v>423139</v>
      </c>
      <c r="S461" s="16" t="str">
        <f>IFERROR(VLOOKUP($R461,Kostensoorten!$C:$J,2,FALSE),"n.v.t.")</f>
        <v>Overige diensten van derden</v>
      </c>
      <c r="T461" s="16" t="s">
        <v>39</v>
      </c>
      <c r="U461" s="16" t="s">
        <v>39</v>
      </c>
      <c r="V461" s="16" t="s">
        <v>39</v>
      </c>
      <c r="W461" s="16" t="s">
        <v>39</v>
      </c>
      <c r="X461" s="16" t="s">
        <v>39</v>
      </c>
      <c r="Y461" s="16" t="s">
        <v>39</v>
      </c>
      <c r="Z461" s="16" t="s">
        <v>39</v>
      </c>
      <c r="AA461" s="16" t="s">
        <v>39</v>
      </c>
      <c r="AB461" s="16" t="s">
        <v>39</v>
      </c>
      <c r="AC461" s="16" t="s">
        <v>39</v>
      </c>
      <c r="AD461" s="16" t="s">
        <v>39</v>
      </c>
      <c r="AE461" s="16" t="s">
        <v>39</v>
      </c>
      <c r="AF461" s="16" t="s">
        <v>39</v>
      </c>
      <c r="AG461" s="16" t="s">
        <v>39</v>
      </c>
      <c r="AH461" s="16" t="s">
        <v>39</v>
      </c>
      <c r="AI461" s="16" t="s">
        <v>39</v>
      </c>
      <c r="AJ461" s="16" t="s">
        <v>39</v>
      </c>
      <c r="AL461" s="16" t="s">
        <v>39</v>
      </c>
      <c r="AM461" s="16" t="s">
        <v>39</v>
      </c>
      <c r="AN461" s="16" t="str">
        <f>IFERROR(VLOOKUP($P461,'Kredieten productgroepen functi'!$C:$M,6,FALSE),"n.v.t.")</f>
        <v>1603</v>
      </c>
      <c r="AO461" s="16" t="str">
        <f>IFERROR(VLOOKUP($P461,'Kredieten productgroepen functi'!$C:$M,7,FALSE),"n.v.t.")</f>
        <v>Communicatie</v>
      </c>
      <c r="AP461" s="16" t="str">
        <f>IFERROR(VLOOKUP($P461,'Kredieten productgroepen functi'!$C:$M,8,FALSE),"n.v.t.")</f>
        <v>16</v>
      </c>
      <c r="AQ461" s="16" t="str">
        <f>IFERROR(VLOOKUP($P461,'Kredieten productgroepen functi'!$C:$M,9,FALSE),"n.v.t.")</f>
        <v>Overige zaken betreffende algemeen bestuur</v>
      </c>
      <c r="AR461" s="16" t="str">
        <f>IFERROR(VLOOKUP($P461,'Kredieten productgroepen functi'!$C:$M,10,FALSE),"n.v.t.")</f>
        <v>1</v>
      </c>
      <c r="AS461" s="16" t="str">
        <f>IFERROR(VLOOKUP($P461,'Kredieten productgroepen functi'!$C:$M,11,FALSE),"n.v.t.")</f>
        <v>Algemeen bestuur</v>
      </c>
      <c r="AT461" s="16" t="str">
        <f t="shared" si="26"/>
        <v>Lasten</v>
      </c>
      <c r="AU461" s="16" t="str">
        <f>IFERROR(VLOOKUP($R461,Kostensoorten!$C:$J,7,FALSE),"n.v.t.")</f>
        <v>2.3.1</v>
      </c>
      <c r="AV461" s="16" t="str">
        <f>IFERROR(VLOOKUP($R461,Kostensoorten!$C:$J,8,FALSE),"n.v.t.")</f>
        <v>Aankopen niet duurzame goedere</v>
      </c>
    </row>
    <row r="462" spans="1:48">
      <c r="A462" s="16" t="s">
        <v>39</v>
      </c>
      <c r="B462" s="16" t="s">
        <v>39</v>
      </c>
      <c r="C462" s="16" t="s">
        <v>39</v>
      </c>
      <c r="D462" s="16" t="s">
        <v>39</v>
      </c>
      <c r="E462" s="16" t="s">
        <v>39</v>
      </c>
      <c r="F462" s="2" t="s">
        <v>6631</v>
      </c>
      <c r="G462" s="2" t="s">
        <v>39</v>
      </c>
      <c r="H462" s="2" t="s">
        <v>39</v>
      </c>
      <c r="I462" s="18">
        <v>57425.81</v>
      </c>
      <c r="J462" s="16" t="s">
        <v>39</v>
      </c>
      <c r="K462" s="16" t="s">
        <v>39</v>
      </c>
      <c r="L462" s="16" t="s">
        <v>39</v>
      </c>
      <c r="M462" s="16" t="s">
        <v>39</v>
      </c>
      <c r="N462" s="16" t="s">
        <v>39</v>
      </c>
      <c r="O462" s="16" t="s">
        <v>39</v>
      </c>
      <c r="P462" s="16" t="str">
        <f t="shared" si="24"/>
        <v>616300</v>
      </c>
      <c r="Q462" s="16" t="str">
        <f>IFERROR(VLOOKUP($P462,'Kredieten productgroepen functi'!$C:$M,2,FALSE),"n.v.t.")</f>
        <v>Beleidsvoorlichting</v>
      </c>
      <c r="R462" s="16" t="str">
        <f t="shared" si="25"/>
        <v>423139</v>
      </c>
      <c r="S462" s="16" t="str">
        <f>IFERROR(VLOOKUP($R462,Kostensoorten!$C:$J,2,FALSE),"n.v.t.")</f>
        <v>Overige diensten van derden</v>
      </c>
      <c r="T462" s="16" t="s">
        <v>39</v>
      </c>
      <c r="U462" s="16" t="s">
        <v>39</v>
      </c>
      <c r="V462" s="16" t="s">
        <v>39</v>
      </c>
      <c r="W462" s="16" t="s">
        <v>39</v>
      </c>
      <c r="X462" s="16" t="s">
        <v>39</v>
      </c>
      <c r="Y462" s="16" t="s">
        <v>39</v>
      </c>
      <c r="Z462" s="16" t="s">
        <v>39</v>
      </c>
      <c r="AA462" s="16" t="s">
        <v>39</v>
      </c>
      <c r="AB462" s="16" t="s">
        <v>39</v>
      </c>
      <c r="AC462" s="16" t="s">
        <v>39</v>
      </c>
      <c r="AD462" s="16" t="s">
        <v>39</v>
      </c>
      <c r="AE462" s="16" t="s">
        <v>39</v>
      </c>
      <c r="AF462" s="16" t="s">
        <v>39</v>
      </c>
      <c r="AG462" s="16" t="s">
        <v>39</v>
      </c>
      <c r="AH462" s="16" t="s">
        <v>39</v>
      </c>
      <c r="AI462" s="16" t="s">
        <v>39</v>
      </c>
      <c r="AJ462" s="16" t="s">
        <v>39</v>
      </c>
      <c r="AL462" s="16" t="s">
        <v>39</v>
      </c>
      <c r="AM462" s="16" t="s">
        <v>39</v>
      </c>
      <c r="AN462" s="16" t="str">
        <f>IFERROR(VLOOKUP($P462,'Kredieten productgroepen functi'!$C:$M,6,FALSE),"n.v.t.")</f>
        <v>1603</v>
      </c>
      <c r="AO462" s="16" t="str">
        <f>IFERROR(VLOOKUP($P462,'Kredieten productgroepen functi'!$C:$M,7,FALSE),"n.v.t.")</f>
        <v>Communicatie</v>
      </c>
      <c r="AP462" s="16" t="str">
        <f>IFERROR(VLOOKUP($P462,'Kredieten productgroepen functi'!$C:$M,8,FALSE),"n.v.t.")</f>
        <v>16</v>
      </c>
      <c r="AQ462" s="16" t="str">
        <f>IFERROR(VLOOKUP($P462,'Kredieten productgroepen functi'!$C:$M,9,FALSE),"n.v.t.")</f>
        <v>Overige zaken betreffende algemeen bestuur</v>
      </c>
      <c r="AR462" s="16" t="str">
        <f>IFERROR(VLOOKUP($P462,'Kredieten productgroepen functi'!$C:$M,10,FALSE),"n.v.t.")</f>
        <v>1</v>
      </c>
      <c r="AS462" s="16" t="str">
        <f>IFERROR(VLOOKUP($P462,'Kredieten productgroepen functi'!$C:$M,11,FALSE),"n.v.t.")</f>
        <v>Algemeen bestuur</v>
      </c>
      <c r="AT462" s="16" t="str">
        <f t="shared" si="26"/>
        <v>Lasten</v>
      </c>
      <c r="AU462" s="16" t="str">
        <f>IFERROR(VLOOKUP($R462,Kostensoorten!$C:$J,7,FALSE),"n.v.t.")</f>
        <v>2.3.1</v>
      </c>
      <c r="AV462" s="16" t="str">
        <f>IFERROR(VLOOKUP($R462,Kostensoorten!$C:$J,8,FALSE),"n.v.t.")</f>
        <v>Aankopen niet duurzame goedere</v>
      </c>
    </row>
    <row r="463" spans="1:48">
      <c r="A463" s="16" t="s">
        <v>39</v>
      </c>
      <c r="B463" s="16" t="s">
        <v>39</v>
      </c>
      <c r="C463" s="16" t="s">
        <v>39</v>
      </c>
      <c r="D463" s="16" t="s">
        <v>39</v>
      </c>
      <c r="E463" s="16" t="s">
        <v>39</v>
      </c>
      <c r="F463" s="2" t="s">
        <v>6632</v>
      </c>
      <c r="G463" s="2" t="s">
        <v>39</v>
      </c>
      <c r="H463" s="2" t="s">
        <v>39</v>
      </c>
      <c r="I463" s="18">
        <v>14164.45</v>
      </c>
      <c r="J463" s="16" t="s">
        <v>39</v>
      </c>
      <c r="K463" s="16" t="s">
        <v>39</v>
      </c>
      <c r="L463" s="16" t="s">
        <v>39</v>
      </c>
      <c r="M463" s="16" t="s">
        <v>39</v>
      </c>
      <c r="N463" s="16" t="s">
        <v>39</v>
      </c>
      <c r="O463" s="16" t="s">
        <v>39</v>
      </c>
      <c r="P463" s="16" t="str">
        <f t="shared" si="24"/>
        <v>616300</v>
      </c>
      <c r="Q463" s="16" t="str">
        <f>IFERROR(VLOOKUP($P463,'Kredieten productgroepen functi'!$C:$M,2,FALSE),"n.v.t.")</f>
        <v>Beleidsvoorlichting</v>
      </c>
      <c r="R463" s="16" t="str">
        <f t="shared" si="25"/>
        <v>423139</v>
      </c>
      <c r="S463" s="16" t="str">
        <f>IFERROR(VLOOKUP($R463,Kostensoorten!$C:$J,2,FALSE),"n.v.t.")</f>
        <v>Overige diensten van derden</v>
      </c>
      <c r="T463" s="16" t="s">
        <v>39</v>
      </c>
      <c r="U463" s="16" t="s">
        <v>39</v>
      </c>
      <c r="V463" s="16" t="s">
        <v>39</v>
      </c>
      <c r="W463" s="16" t="s">
        <v>39</v>
      </c>
      <c r="X463" s="16" t="s">
        <v>39</v>
      </c>
      <c r="Y463" s="16" t="s">
        <v>39</v>
      </c>
      <c r="Z463" s="16" t="s">
        <v>39</v>
      </c>
      <c r="AA463" s="16" t="s">
        <v>39</v>
      </c>
      <c r="AB463" s="16" t="s">
        <v>39</v>
      </c>
      <c r="AC463" s="16" t="s">
        <v>39</v>
      </c>
      <c r="AD463" s="16" t="s">
        <v>39</v>
      </c>
      <c r="AE463" s="16" t="s">
        <v>39</v>
      </c>
      <c r="AF463" s="16" t="s">
        <v>39</v>
      </c>
      <c r="AG463" s="16" t="s">
        <v>39</v>
      </c>
      <c r="AH463" s="16" t="s">
        <v>39</v>
      </c>
      <c r="AI463" s="16" t="s">
        <v>39</v>
      </c>
      <c r="AJ463" s="16" t="s">
        <v>39</v>
      </c>
      <c r="AL463" s="16" t="s">
        <v>39</v>
      </c>
      <c r="AM463" s="16" t="s">
        <v>39</v>
      </c>
      <c r="AN463" s="16" t="str">
        <f>IFERROR(VLOOKUP($P463,'Kredieten productgroepen functi'!$C:$M,6,FALSE),"n.v.t.")</f>
        <v>1603</v>
      </c>
      <c r="AO463" s="16" t="str">
        <f>IFERROR(VLOOKUP($P463,'Kredieten productgroepen functi'!$C:$M,7,FALSE),"n.v.t.")</f>
        <v>Communicatie</v>
      </c>
      <c r="AP463" s="16" t="str">
        <f>IFERROR(VLOOKUP($P463,'Kredieten productgroepen functi'!$C:$M,8,FALSE),"n.v.t.")</f>
        <v>16</v>
      </c>
      <c r="AQ463" s="16" t="str">
        <f>IFERROR(VLOOKUP($P463,'Kredieten productgroepen functi'!$C:$M,9,FALSE),"n.v.t.")</f>
        <v>Overige zaken betreffende algemeen bestuur</v>
      </c>
      <c r="AR463" s="16" t="str">
        <f>IFERROR(VLOOKUP($P463,'Kredieten productgroepen functi'!$C:$M,10,FALSE),"n.v.t.")</f>
        <v>1</v>
      </c>
      <c r="AS463" s="16" t="str">
        <f>IFERROR(VLOOKUP($P463,'Kredieten productgroepen functi'!$C:$M,11,FALSE),"n.v.t.")</f>
        <v>Algemeen bestuur</v>
      </c>
      <c r="AT463" s="16" t="str">
        <f t="shared" si="26"/>
        <v>Lasten</v>
      </c>
      <c r="AU463" s="16" t="str">
        <f>IFERROR(VLOOKUP($R463,Kostensoorten!$C:$J,7,FALSE),"n.v.t.")</f>
        <v>2.3.1</v>
      </c>
      <c r="AV463" s="16" t="str">
        <f>IFERROR(VLOOKUP($R463,Kostensoorten!$C:$J,8,FALSE),"n.v.t.")</f>
        <v>Aankopen niet duurzame goedere</v>
      </c>
    </row>
    <row r="464" spans="1:48">
      <c r="A464" s="16" t="s">
        <v>39</v>
      </c>
      <c r="B464" s="16" t="s">
        <v>39</v>
      </c>
      <c r="C464" s="16" t="s">
        <v>39</v>
      </c>
      <c r="D464" s="16" t="s">
        <v>39</v>
      </c>
      <c r="E464" s="16" t="s">
        <v>39</v>
      </c>
      <c r="F464" s="2" t="s">
        <v>6633</v>
      </c>
      <c r="G464" s="2" t="s">
        <v>39</v>
      </c>
      <c r="H464" s="2" t="s">
        <v>39</v>
      </c>
      <c r="I464" s="18">
        <v>54993.89</v>
      </c>
      <c r="J464" s="16" t="s">
        <v>39</v>
      </c>
      <c r="K464" s="16" t="s">
        <v>39</v>
      </c>
      <c r="L464" s="16" t="s">
        <v>39</v>
      </c>
      <c r="M464" s="16" t="s">
        <v>39</v>
      </c>
      <c r="N464" s="16" t="s">
        <v>39</v>
      </c>
      <c r="O464" s="16" t="s">
        <v>39</v>
      </c>
      <c r="P464" s="16" t="str">
        <f t="shared" si="24"/>
        <v>616300</v>
      </c>
      <c r="Q464" s="16" t="str">
        <f>IFERROR(VLOOKUP($P464,'Kredieten productgroepen functi'!$C:$M,2,FALSE),"n.v.t.")</f>
        <v>Beleidsvoorlichting</v>
      </c>
      <c r="R464" s="16" t="str">
        <f t="shared" si="25"/>
        <v>423139</v>
      </c>
      <c r="S464" s="16" t="str">
        <f>IFERROR(VLOOKUP($R464,Kostensoorten!$C:$J,2,FALSE),"n.v.t.")</f>
        <v>Overige diensten van derden</v>
      </c>
      <c r="T464" s="16" t="s">
        <v>39</v>
      </c>
      <c r="U464" s="16" t="s">
        <v>39</v>
      </c>
      <c r="V464" s="16" t="s">
        <v>39</v>
      </c>
      <c r="W464" s="16" t="s">
        <v>39</v>
      </c>
      <c r="X464" s="16" t="s">
        <v>39</v>
      </c>
      <c r="Y464" s="16" t="s">
        <v>39</v>
      </c>
      <c r="Z464" s="16" t="s">
        <v>39</v>
      </c>
      <c r="AA464" s="16" t="s">
        <v>39</v>
      </c>
      <c r="AB464" s="16" t="s">
        <v>39</v>
      </c>
      <c r="AC464" s="16" t="s">
        <v>39</v>
      </c>
      <c r="AD464" s="16" t="s">
        <v>39</v>
      </c>
      <c r="AE464" s="16" t="s">
        <v>39</v>
      </c>
      <c r="AF464" s="16" t="s">
        <v>39</v>
      </c>
      <c r="AG464" s="16" t="s">
        <v>39</v>
      </c>
      <c r="AH464" s="16" t="s">
        <v>39</v>
      </c>
      <c r="AI464" s="16" t="s">
        <v>39</v>
      </c>
      <c r="AJ464" s="16" t="s">
        <v>39</v>
      </c>
      <c r="AL464" s="16" t="s">
        <v>39</v>
      </c>
      <c r="AM464" s="16" t="s">
        <v>39</v>
      </c>
      <c r="AN464" s="16" t="str">
        <f>IFERROR(VLOOKUP($P464,'Kredieten productgroepen functi'!$C:$M,6,FALSE),"n.v.t.")</f>
        <v>1603</v>
      </c>
      <c r="AO464" s="16" t="str">
        <f>IFERROR(VLOOKUP($P464,'Kredieten productgroepen functi'!$C:$M,7,FALSE),"n.v.t.")</f>
        <v>Communicatie</v>
      </c>
      <c r="AP464" s="16" t="str">
        <f>IFERROR(VLOOKUP($P464,'Kredieten productgroepen functi'!$C:$M,8,FALSE),"n.v.t.")</f>
        <v>16</v>
      </c>
      <c r="AQ464" s="16" t="str">
        <f>IFERROR(VLOOKUP($P464,'Kredieten productgroepen functi'!$C:$M,9,FALSE),"n.v.t.")</f>
        <v>Overige zaken betreffende algemeen bestuur</v>
      </c>
      <c r="AR464" s="16" t="str">
        <f>IFERROR(VLOOKUP($P464,'Kredieten productgroepen functi'!$C:$M,10,FALSE),"n.v.t.")</f>
        <v>1</v>
      </c>
      <c r="AS464" s="16" t="str">
        <f>IFERROR(VLOOKUP($P464,'Kredieten productgroepen functi'!$C:$M,11,FALSE),"n.v.t.")</f>
        <v>Algemeen bestuur</v>
      </c>
      <c r="AT464" s="16" t="str">
        <f t="shared" si="26"/>
        <v>Lasten</v>
      </c>
      <c r="AU464" s="16" t="str">
        <f>IFERROR(VLOOKUP($R464,Kostensoorten!$C:$J,7,FALSE),"n.v.t.")</f>
        <v>2.3.1</v>
      </c>
      <c r="AV464" s="16" t="str">
        <f>IFERROR(VLOOKUP($R464,Kostensoorten!$C:$J,8,FALSE),"n.v.t.")</f>
        <v>Aankopen niet duurzame goedere</v>
      </c>
    </row>
    <row r="465" spans="1:48">
      <c r="A465" s="16" t="s">
        <v>39</v>
      </c>
      <c r="B465" s="16" t="s">
        <v>39</v>
      </c>
      <c r="C465" s="16" t="s">
        <v>39</v>
      </c>
      <c r="D465" s="16" t="s">
        <v>39</v>
      </c>
      <c r="E465" s="16" t="s">
        <v>39</v>
      </c>
      <c r="F465" s="2" t="s">
        <v>6634</v>
      </c>
      <c r="G465" s="2" t="s">
        <v>39</v>
      </c>
      <c r="H465" s="2" t="s">
        <v>39</v>
      </c>
      <c r="I465" s="18">
        <v>14138</v>
      </c>
      <c r="J465" s="16" t="s">
        <v>39</v>
      </c>
      <c r="K465" s="16" t="s">
        <v>39</v>
      </c>
      <c r="L465" s="16" t="s">
        <v>39</v>
      </c>
      <c r="M465" s="16" t="s">
        <v>39</v>
      </c>
      <c r="N465" s="16" t="s">
        <v>39</v>
      </c>
      <c r="O465" s="16" t="s">
        <v>39</v>
      </c>
      <c r="P465" s="16" t="str">
        <f t="shared" si="24"/>
        <v>616300</v>
      </c>
      <c r="Q465" s="16" t="str">
        <f>IFERROR(VLOOKUP($P465,'Kredieten productgroepen functi'!$C:$M,2,FALSE),"n.v.t.")</f>
        <v>Beleidsvoorlichting</v>
      </c>
      <c r="R465" s="16" t="str">
        <f t="shared" si="25"/>
        <v>423139</v>
      </c>
      <c r="S465" s="16" t="str">
        <f>IFERROR(VLOOKUP($R465,Kostensoorten!$C:$J,2,FALSE),"n.v.t.")</f>
        <v>Overige diensten van derden</v>
      </c>
      <c r="T465" s="16" t="s">
        <v>39</v>
      </c>
      <c r="U465" s="16" t="s">
        <v>39</v>
      </c>
      <c r="V465" s="16" t="s">
        <v>39</v>
      </c>
      <c r="W465" s="16" t="s">
        <v>39</v>
      </c>
      <c r="X465" s="16" t="s">
        <v>39</v>
      </c>
      <c r="Y465" s="16" t="s">
        <v>39</v>
      </c>
      <c r="Z465" s="16" t="s">
        <v>39</v>
      </c>
      <c r="AA465" s="16" t="s">
        <v>39</v>
      </c>
      <c r="AB465" s="16" t="s">
        <v>39</v>
      </c>
      <c r="AC465" s="16" t="s">
        <v>39</v>
      </c>
      <c r="AD465" s="16" t="s">
        <v>39</v>
      </c>
      <c r="AE465" s="16" t="s">
        <v>39</v>
      </c>
      <c r="AF465" s="16" t="s">
        <v>39</v>
      </c>
      <c r="AG465" s="16" t="s">
        <v>39</v>
      </c>
      <c r="AH465" s="16" t="s">
        <v>39</v>
      </c>
      <c r="AI465" s="16" t="s">
        <v>39</v>
      </c>
      <c r="AJ465" s="16" t="s">
        <v>39</v>
      </c>
      <c r="AL465" s="16" t="s">
        <v>39</v>
      </c>
      <c r="AM465" s="16" t="s">
        <v>39</v>
      </c>
      <c r="AN465" s="16" t="str">
        <f>IFERROR(VLOOKUP($P465,'Kredieten productgroepen functi'!$C:$M,6,FALSE),"n.v.t.")</f>
        <v>1603</v>
      </c>
      <c r="AO465" s="16" t="str">
        <f>IFERROR(VLOOKUP($P465,'Kredieten productgroepen functi'!$C:$M,7,FALSE),"n.v.t.")</f>
        <v>Communicatie</v>
      </c>
      <c r="AP465" s="16" t="str">
        <f>IFERROR(VLOOKUP($P465,'Kredieten productgroepen functi'!$C:$M,8,FALSE),"n.v.t.")</f>
        <v>16</v>
      </c>
      <c r="AQ465" s="16" t="str">
        <f>IFERROR(VLOOKUP($P465,'Kredieten productgroepen functi'!$C:$M,9,FALSE),"n.v.t.")</f>
        <v>Overige zaken betreffende algemeen bestuur</v>
      </c>
      <c r="AR465" s="16" t="str">
        <f>IFERROR(VLOOKUP($P465,'Kredieten productgroepen functi'!$C:$M,10,FALSE),"n.v.t.")</f>
        <v>1</v>
      </c>
      <c r="AS465" s="16" t="str">
        <f>IFERROR(VLOOKUP($P465,'Kredieten productgroepen functi'!$C:$M,11,FALSE),"n.v.t.")</f>
        <v>Algemeen bestuur</v>
      </c>
      <c r="AT465" s="16" t="str">
        <f t="shared" si="26"/>
        <v>Lasten</v>
      </c>
      <c r="AU465" s="16" t="str">
        <f>IFERROR(VLOOKUP($R465,Kostensoorten!$C:$J,7,FALSE),"n.v.t.")</f>
        <v>2.3.1</v>
      </c>
      <c r="AV465" s="16" t="str">
        <f>IFERROR(VLOOKUP($R465,Kostensoorten!$C:$J,8,FALSE),"n.v.t.")</f>
        <v>Aankopen niet duurzame goedere</v>
      </c>
    </row>
    <row r="466" spans="1:48">
      <c r="A466" s="16" t="s">
        <v>39</v>
      </c>
      <c r="B466" s="16" t="s">
        <v>39</v>
      </c>
      <c r="C466" s="16" t="s">
        <v>39</v>
      </c>
      <c r="D466" s="16" t="s">
        <v>39</v>
      </c>
      <c r="E466" s="16" t="s">
        <v>39</v>
      </c>
      <c r="F466" s="2" t="s">
        <v>8568</v>
      </c>
      <c r="G466" s="2" t="s">
        <v>39</v>
      </c>
      <c r="H466" s="2" t="s">
        <v>39</v>
      </c>
      <c r="I466" s="18">
        <v>1814</v>
      </c>
      <c r="J466" s="16" t="s">
        <v>39</v>
      </c>
      <c r="K466" s="16" t="s">
        <v>39</v>
      </c>
      <c r="L466" s="16" t="s">
        <v>39</v>
      </c>
      <c r="M466" s="16" t="s">
        <v>39</v>
      </c>
      <c r="N466" s="16" t="s">
        <v>39</v>
      </c>
      <c r="O466" s="16" t="s">
        <v>39</v>
      </c>
      <c r="P466" s="16" t="str">
        <f t="shared" si="24"/>
        <v>616300</v>
      </c>
      <c r="Q466" s="16" t="str">
        <f>IFERROR(VLOOKUP($P466,'Kredieten productgroepen functi'!$C:$M,2,FALSE),"n.v.t.")</f>
        <v>Beleidsvoorlichting</v>
      </c>
      <c r="R466" s="16" t="str">
        <f t="shared" si="25"/>
        <v>423139</v>
      </c>
      <c r="S466" s="16" t="str">
        <f>IFERROR(VLOOKUP($R466,Kostensoorten!$C:$J,2,FALSE),"n.v.t.")</f>
        <v>Overige diensten van derden</v>
      </c>
      <c r="T466" s="16" t="s">
        <v>39</v>
      </c>
      <c r="U466" s="16" t="s">
        <v>39</v>
      </c>
      <c r="V466" s="16" t="s">
        <v>39</v>
      </c>
      <c r="W466" s="16" t="s">
        <v>39</v>
      </c>
      <c r="X466" s="16" t="s">
        <v>39</v>
      </c>
      <c r="Y466" s="16" t="s">
        <v>39</v>
      </c>
      <c r="Z466" s="16" t="s">
        <v>39</v>
      </c>
      <c r="AA466" s="16" t="s">
        <v>39</v>
      </c>
      <c r="AB466" s="16" t="s">
        <v>39</v>
      </c>
      <c r="AC466" s="16" t="s">
        <v>39</v>
      </c>
      <c r="AD466" s="16" t="s">
        <v>39</v>
      </c>
      <c r="AE466" s="16" t="s">
        <v>39</v>
      </c>
      <c r="AF466" s="16" t="s">
        <v>39</v>
      </c>
      <c r="AG466" s="16" t="s">
        <v>39</v>
      </c>
      <c r="AH466" s="16" t="s">
        <v>39</v>
      </c>
      <c r="AI466" s="16" t="s">
        <v>39</v>
      </c>
      <c r="AJ466" s="16" t="s">
        <v>39</v>
      </c>
      <c r="AL466" s="16" t="s">
        <v>39</v>
      </c>
      <c r="AM466" s="16" t="s">
        <v>39</v>
      </c>
      <c r="AN466" s="16" t="str">
        <f>IFERROR(VLOOKUP($P466,'Kredieten productgroepen functi'!$C:$M,6,FALSE),"n.v.t.")</f>
        <v>1603</v>
      </c>
      <c r="AO466" s="16" t="str">
        <f>IFERROR(VLOOKUP($P466,'Kredieten productgroepen functi'!$C:$M,7,FALSE),"n.v.t.")</f>
        <v>Communicatie</v>
      </c>
      <c r="AP466" s="16" t="str">
        <f>IFERROR(VLOOKUP($P466,'Kredieten productgroepen functi'!$C:$M,8,FALSE),"n.v.t.")</f>
        <v>16</v>
      </c>
      <c r="AQ466" s="16" t="str">
        <f>IFERROR(VLOOKUP($P466,'Kredieten productgroepen functi'!$C:$M,9,FALSE),"n.v.t.")</f>
        <v>Overige zaken betreffende algemeen bestuur</v>
      </c>
      <c r="AR466" s="16" t="str">
        <f>IFERROR(VLOOKUP($P466,'Kredieten productgroepen functi'!$C:$M,10,FALSE),"n.v.t.")</f>
        <v>1</v>
      </c>
      <c r="AS466" s="16" t="str">
        <f>IFERROR(VLOOKUP($P466,'Kredieten productgroepen functi'!$C:$M,11,FALSE),"n.v.t.")</f>
        <v>Algemeen bestuur</v>
      </c>
      <c r="AT466" s="16" t="str">
        <f t="shared" si="26"/>
        <v>Lasten</v>
      </c>
      <c r="AU466" s="16" t="str">
        <f>IFERROR(VLOOKUP($R466,Kostensoorten!$C:$J,7,FALSE),"n.v.t.")</f>
        <v>2.3.1</v>
      </c>
      <c r="AV466" s="16" t="str">
        <f>IFERROR(VLOOKUP($R466,Kostensoorten!$C:$J,8,FALSE),"n.v.t.")</f>
        <v>Aankopen niet duurzame goedere</v>
      </c>
    </row>
    <row r="467" spans="1:48">
      <c r="A467" s="16" t="s">
        <v>39</v>
      </c>
      <c r="B467" s="16" t="s">
        <v>39</v>
      </c>
      <c r="C467" s="16" t="s">
        <v>39</v>
      </c>
      <c r="D467" s="16" t="s">
        <v>39</v>
      </c>
      <c r="E467" s="16" t="s">
        <v>39</v>
      </c>
      <c r="F467" s="2" t="s">
        <v>7881</v>
      </c>
      <c r="G467" s="2" t="s">
        <v>39</v>
      </c>
      <c r="H467" s="2" t="s">
        <v>39</v>
      </c>
      <c r="I467" s="18">
        <v>6630</v>
      </c>
      <c r="J467" s="16" t="s">
        <v>39</v>
      </c>
      <c r="K467" s="16" t="s">
        <v>39</v>
      </c>
      <c r="L467" s="16" t="s">
        <v>39</v>
      </c>
      <c r="M467" s="16" t="s">
        <v>39</v>
      </c>
      <c r="N467" s="16" t="s">
        <v>39</v>
      </c>
      <c r="O467" s="16" t="s">
        <v>39</v>
      </c>
      <c r="P467" s="16" t="str">
        <f t="shared" si="24"/>
        <v>616300</v>
      </c>
      <c r="Q467" s="16" t="str">
        <f>IFERROR(VLOOKUP($P467,'Kredieten productgroepen functi'!$C:$M,2,FALSE),"n.v.t.")</f>
        <v>Beleidsvoorlichting</v>
      </c>
      <c r="R467" s="16" t="str">
        <f t="shared" si="25"/>
        <v>423139</v>
      </c>
      <c r="S467" s="16" t="str">
        <f>IFERROR(VLOOKUP($R467,Kostensoorten!$C:$J,2,FALSE),"n.v.t.")</f>
        <v>Overige diensten van derden</v>
      </c>
      <c r="T467" s="16" t="s">
        <v>39</v>
      </c>
      <c r="U467" s="16" t="s">
        <v>39</v>
      </c>
      <c r="V467" s="16" t="s">
        <v>39</v>
      </c>
      <c r="W467" s="16" t="s">
        <v>39</v>
      </c>
      <c r="X467" s="16" t="s">
        <v>39</v>
      </c>
      <c r="Y467" s="16" t="s">
        <v>39</v>
      </c>
      <c r="Z467" s="16" t="s">
        <v>39</v>
      </c>
      <c r="AA467" s="16" t="s">
        <v>39</v>
      </c>
      <c r="AB467" s="16" t="s">
        <v>39</v>
      </c>
      <c r="AC467" s="16" t="s">
        <v>39</v>
      </c>
      <c r="AD467" s="16" t="s">
        <v>39</v>
      </c>
      <c r="AE467" s="16" t="s">
        <v>39</v>
      </c>
      <c r="AF467" s="16" t="s">
        <v>39</v>
      </c>
      <c r="AG467" s="16" t="s">
        <v>39</v>
      </c>
      <c r="AH467" s="16" t="s">
        <v>39</v>
      </c>
      <c r="AI467" s="16" t="s">
        <v>39</v>
      </c>
      <c r="AJ467" s="16" t="s">
        <v>39</v>
      </c>
      <c r="AL467" s="16" t="s">
        <v>39</v>
      </c>
      <c r="AM467" s="16" t="s">
        <v>39</v>
      </c>
      <c r="AN467" s="16" t="str">
        <f>IFERROR(VLOOKUP($P467,'Kredieten productgroepen functi'!$C:$M,6,FALSE),"n.v.t.")</f>
        <v>1603</v>
      </c>
      <c r="AO467" s="16" t="str">
        <f>IFERROR(VLOOKUP($P467,'Kredieten productgroepen functi'!$C:$M,7,FALSE),"n.v.t.")</f>
        <v>Communicatie</v>
      </c>
      <c r="AP467" s="16" t="str">
        <f>IFERROR(VLOOKUP($P467,'Kredieten productgroepen functi'!$C:$M,8,FALSE),"n.v.t.")</f>
        <v>16</v>
      </c>
      <c r="AQ467" s="16" t="str">
        <f>IFERROR(VLOOKUP($P467,'Kredieten productgroepen functi'!$C:$M,9,FALSE),"n.v.t.")</f>
        <v>Overige zaken betreffende algemeen bestuur</v>
      </c>
      <c r="AR467" s="16" t="str">
        <f>IFERROR(VLOOKUP($P467,'Kredieten productgroepen functi'!$C:$M,10,FALSE),"n.v.t.")</f>
        <v>1</v>
      </c>
      <c r="AS467" s="16" t="str">
        <f>IFERROR(VLOOKUP($P467,'Kredieten productgroepen functi'!$C:$M,11,FALSE),"n.v.t.")</f>
        <v>Algemeen bestuur</v>
      </c>
      <c r="AT467" s="16" t="str">
        <f t="shared" si="26"/>
        <v>Lasten</v>
      </c>
      <c r="AU467" s="16" t="str">
        <f>IFERROR(VLOOKUP($R467,Kostensoorten!$C:$J,7,FALSE),"n.v.t.")</f>
        <v>2.3.1</v>
      </c>
      <c r="AV467" s="16" t="str">
        <f>IFERROR(VLOOKUP($R467,Kostensoorten!$C:$J,8,FALSE),"n.v.t.")</f>
        <v>Aankopen niet duurzame goedere</v>
      </c>
    </row>
    <row r="468" spans="1:48">
      <c r="A468" s="16" t="s">
        <v>39</v>
      </c>
      <c r="B468" s="16" t="s">
        <v>39</v>
      </c>
      <c r="C468" s="16" t="s">
        <v>39</v>
      </c>
      <c r="D468" s="16" t="s">
        <v>39</v>
      </c>
      <c r="E468" s="16" t="s">
        <v>39</v>
      </c>
      <c r="F468" s="2" t="s">
        <v>9158</v>
      </c>
      <c r="G468" s="2" t="s">
        <v>39</v>
      </c>
      <c r="H468" s="2" t="s">
        <v>39</v>
      </c>
      <c r="I468" s="18">
        <v>250</v>
      </c>
      <c r="J468" s="16" t="s">
        <v>39</v>
      </c>
      <c r="K468" s="16" t="s">
        <v>39</v>
      </c>
      <c r="L468" s="16" t="s">
        <v>39</v>
      </c>
      <c r="M468" s="16" t="s">
        <v>39</v>
      </c>
      <c r="N468" s="16" t="s">
        <v>39</v>
      </c>
      <c r="O468" s="16" t="s">
        <v>39</v>
      </c>
      <c r="P468" s="16" t="str">
        <f t="shared" si="24"/>
        <v>616300</v>
      </c>
      <c r="Q468" s="16" t="str">
        <f>IFERROR(VLOOKUP($P468,'Kredieten productgroepen functi'!$C:$M,2,FALSE),"n.v.t.")</f>
        <v>Beleidsvoorlichting</v>
      </c>
      <c r="R468" s="16" t="str">
        <f t="shared" si="25"/>
        <v>423139</v>
      </c>
      <c r="S468" s="16" t="str">
        <f>IFERROR(VLOOKUP($R468,Kostensoorten!$C:$J,2,FALSE),"n.v.t.")</f>
        <v>Overige diensten van derden</v>
      </c>
      <c r="T468" s="16" t="s">
        <v>39</v>
      </c>
      <c r="U468" s="16" t="s">
        <v>39</v>
      </c>
      <c r="V468" s="16" t="s">
        <v>39</v>
      </c>
      <c r="W468" s="16" t="s">
        <v>39</v>
      </c>
      <c r="X468" s="16" t="s">
        <v>39</v>
      </c>
      <c r="Y468" s="16" t="s">
        <v>39</v>
      </c>
      <c r="Z468" s="16" t="s">
        <v>39</v>
      </c>
      <c r="AA468" s="16" t="s">
        <v>39</v>
      </c>
      <c r="AB468" s="16" t="s">
        <v>39</v>
      </c>
      <c r="AC468" s="16" t="s">
        <v>39</v>
      </c>
      <c r="AD468" s="16" t="s">
        <v>39</v>
      </c>
      <c r="AE468" s="16" t="s">
        <v>39</v>
      </c>
      <c r="AF468" s="16" t="s">
        <v>39</v>
      </c>
      <c r="AG468" s="16" t="s">
        <v>39</v>
      </c>
      <c r="AH468" s="16" t="s">
        <v>39</v>
      </c>
      <c r="AI468" s="16" t="s">
        <v>39</v>
      </c>
      <c r="AJ468" s="16" t="s">
        <v>39</v>
      </c>
      <c r="AL468" s="16" t="s">
        <v>39</v>
      </c>
      <c r="AM468" s="16" t="s">
        <v>39</v>
      </c>
      <c r="AN468" s="16" t="str">
        <f>IFERROR(VLOOKUP($P468,'Kredieten productgroepen functi'!$C:$M,6,FALSE),"n.v.t.")</f>
        <v>1603</v>
      </c>
      <c r="AO468" s="16" t="str">
        <f>IFERROR(VLOOKUP($P468,'Kredieten productgroepen functi'!$C:$M,7,FALSE),"n.v.t.")</f>
        <v>Communicatie</v>
      </c>
      <c r="AP468" s="16" t="str">
        <f>IFERROR(VLOOKUP($P468,'Kredieten productgroepen functi'!$C:$M,8,FALSE),"n.v.t.")</f>
        <v>16</v>
      </c>
      <c r="AQ468" s="16" t="str">
        <f>IFERROR(VLOOKUP($P468,'Kredieten productgroepen functi'!$C:$M,9,FALSE),"n.v.t.")</f>
        <v>Overige zaken betreffende algemeen bestuur</v>
      </c>
      <c r="AR468" s="16" t="str">
        <f>IFERROR(VLOOKUP($P468,'Kredieten productgroepen functi'!$C:$M,10,FALSE),"n.v.t.")</f>
        <v>1</v>
      </c>
      <c r="AS468" s="16" t="str">
        <f>IFERROR(VLOOKUP($P468,'Kredieten productgroepen functi'!$C:$M,11,FALSE),"n.v.t.")</f>
        <v>Algemeen bestuur</v>
      </c>
      <c r="AT468" s="16" t="str">
        <f t="shared" si="26"/>
        <v>Lasten</v>
      </c>
      <c r="AU468" s="16" t="str">
        <f>IFERROR(VLOOKUP($R468,Kostensoorten!$C:$J,7,FALSE),"n.v.t.")</f>
        <v>2.3.1</v>
      </c>
      <c r="AV468" s="16" t="str">
        <f>IFERROR(VLOOKUP($R468,Kostensoorten!$C:$J,8,FALSE),"n.v.t.")</f>
        <v>Aankopen niet duurzame goedere</v>
      </c>
    </row>
    <row r="469" spans="1:48">
      <c r="A469" s="16" t="s">
        <v>39</v>
      </c>
      <c r="B469" s="16" t="s">
        <v>39</v>
      </c>
      <c r="C469" s="16" t="s">
        <v>39</v>
      </c>
      <c r="D469" s="16" t="s">
        <v>39</v>
      </c>
      <c r="E469" s="16" t="s">
        <v>39</v>
      </c>
      <c r="F469" s="2" t="s">
        <v>9159</v>
      </c>
      <c r="G469" s="2" t="s">
        <v>39</v>
      </c>
      <c r="H469" s="2" t="s">
        <v>39</v>
      </c>
      <c r="I469" s="18">
        <v>550</v>
      </c>
      <c r="J469" s="16" t="s">
        <v>39</v>
      </c>
      <c r="K469" s="16" t="s">
        <v>39</v>
      </c>
      <c r="L469" s="16" t="s">
        <v>39</v>
      </c>
      <c r="M469" s="16" t="s">
        <v>39</v>
      </c>
      <c r="N469" s="16" t="s">
        <v>39</v>
      </c>
      <c r="O469" s="16" t="s">
        <v>39</v>
      </c>
      <c r="P469" s="16" t="str">
        <f t="shared" si="24"/>
        <v>616300</v>
      </c>
      <c r="Q469" s="16" t="str">
        <f>IFERROR(VLOOKUP($P469,'Kredieten productgroepen functi'!$C:$M,2,FALSE),"n.v.t.")</f>
        <v>Beleidsvoorlichting</v>
      </c>
      <c r="R469" s="16" t="str">
        <f t="shared" si="25"/>
        <v>423139</v>
      </c>
      <c r="S469" s="16" t="str">
        <f>IFERROR(VLOOKUP($R469,Kostensoorten!$C:$J,2,FALSE),"n.v.t.")</f>
        <v>Overige diensten van derden</v>
      </c>
      <c r="T469" s="16" t="s">
        <v>39</v>
      </c>
      <c r="U469" s="16" t="s">
        <v>39</v>
      </c>
      <c r="V469" s="16" t="s">
        <v>39</v>
      </c>
      <c r="W469" s="16" t="s">
        <v>39</v>
      </c>
      <c r="X469" s="16" t="s">
        <v>39</v>
      </c>
      <c r="Y469" s="16" t="s">
        <v>39</v>
      </c>
      <c r="Z469" s="16" t="s">
        <v>39</v>
      </c>
      <c r="AA469" s="16" t="s">
        <v>39</v>
      </c>
      <c r="AB469" s="16" t="s">
        <v>39</v>
      </c>
      <c r="AC469" s="16" t="s">
        <v>39</v>
      </c>
      <c r="AD469" s="16" t="s">
        <v>39</v>
      </c>
      <c r="AE469" s="16" t="s">
        <v>39</v>
      </c>
      <c r="AF469" s="16" t="s">
        <v>39</v>
      </c>
      <c r="AG469" s="16" t="s">
        <v>39</v>
      </c>
      <c r="AH469" s="16" t="s">
        <v>39</v>
      </c>
      <c r="AI469" s="16" t="s">
        <v>39</v>
      </c>
      <c r="AJ469" s="16" t="s">
        <v>39</v>
      </c>
      <c r="AL469" s="16" t="s">
        <v>39</v>
      </c>
      <c r="AM469" s="16" t="s">
        <v>39</v>
      </c>
      <c r="AN469" s="16" t="str">
        <f>IFERROR(VLOOKUP($P469,'Kredieten productgroepen functi'!$C:$M,6,FALSE),"n.v.t.")</f>
        <v>1603</v>
      </c>
      <c r="AO469" s="16" t="str">
        <f>IFERROR(VLOOKUP($P469,'Kredieten productgroepen functi'!$C:$M,7,FALSE),"n.v.t.")</f>
        <v>Communicatie</v>
      </c>
      <c r="AP469" s="16" t="str">
        <f>IFERROR(VLOOKUP($P469,'Kredieten productgroepen functi'!$C:$M,8,FALSE),"n.v.t.")</f>
        <v>16</v>
      </c>
      <c r="AQ469" s="16" t="str">
        <f>IFERROR(VLOOKUP($P469,'Kredieten productgroepen functi'!$C:$M,9,FALSE),"n.v.t.")</f>
        <v>Overige zaken betreffende algemeen bestuur</v>
      </c>
      <c r="AR469" s="16" t="str">
        <f>IFERROR(VLOOKUP($P469,'Kredieten productgroepen functi'!$C:$M,10,FALSE),"n.v.t.")</f>
        <v>1</v>
      </c>
      <c r="AS469" s="16" t="str">
        <f>IFERROR(VLOOKUP($P469,'Kredieten productgroepen functi'!$C:$M,11,FALSE),"n.v.t.")</f>
        <v>Algemeen bestuur</v>
      </c>
      <c r="AT469" s="16" t="str">
        <f t="shared" si="26"/>
        <v>Lasten</v>
      </c>
      <c r="AU469" s="16" t="str">
        <f>IFERROR(VLOOKUP($R469,Kostensoorten!$C:$J,7,FALSE),"n.v.t.")</f>
        <v>2.3.1</v>
      </c>
      <c r="AV469" s="16" t="str">
        <f>IFERROR(VLOOKUP($R469,Kostensoorten!$C:$J,8,FALSE),"n.v.t.")</f>
        <v>Aankopen niet duurzame goedere</v>
      </c>
    </row>
    <row r="470" spans="1:48">
      <c r="A470" s="16" t="s">
        <v>39</v>
      </c>
      <c r="B470" s="16" t="s">
        <v>39</v>
      </c>
      <c r="C470" s="16" t="s">
        <v>39</v>
      </c>
      <c r="D470" s="16" t="s">
        <v>39</v>
      </c>
      <c r="E470" s="16" t="s">
        <v>39</v>
      </c>
      <c r="F470" s="2" t="s">
        <v>7882</v>
      </c>
      <c r="G470" s="2" t="s">
        <v>39</v>
      </c>
      <c r="H470" s="2" t="s">
        <v>39</v>
      </c>
      <c r="I470" s="18">
        <v>295</v>
      </c>
      <c r="J470" s="16" t="s">
        <v>39</v>
      </c>
      <c r="K470" s="16" t="s">
        <v>39</v>
      </c>
      <c r="L470" s="16" t="s">
        <v>39</v>
      </c>
      <c r="M470" s="16" t="s">
        <v>39</v>
      </c>
      <c r="N470" s="16" t="s">
        <v>39</v>
      </c>
      <c r="O470" s="16" t="s">
        <v>39</v>
      </c>
      <c r="P470" s="16" t="str">
        <f t="shared" si="24"/>
        <v>616300</v>
      </c>
      <c r="Q470" s="16" t="str">
        <f>IFERROR(VLOOKUP($P470,'Kredieten productgroepen functi'!$C:$M,2,FALSE),"n.v.t.")</f>
        <v>Beleidsvoorlichting</v>
      </c>
      <c r="R470" s="16" t="str">
        <f t="shared" si="25"/>
        <v>423139</v>
      </c>
      <c r="S470" s="16" t="str">
        <f>IFERROR(VLOOKUP($R470,Kostensoorten!$C:$J,2,FALSE),"n.v.t.")</f>
        <v>Overige diensten van derden</v>
      </c>
      <c r="T470" s="16" t="s">
        <v>39</v>
      </c>
      <c r="U470" s="16" t="s">
        <v>39</v>
      </c>
      <c r="V470" s="16" t="s">
        <v>39</v>
      </c>
      <c r="W470" s="16" t="s">
        <v>39</v>
      </c>
      <c r="X470" s="16" t="s">
        <v>39</v>
      </c>
      <c r="Y470" s="16" t="s">
        <v>39</v>
      </c>
      <c r="Z470" s="16" t="s">
        <v>39</v>
      </c>
      <c r="AA470" s="16" t="s">
        <v>39</v>
      </c>
      <c r="AB470" s="16" t="s">
        <v>39</v>
      </c>
      <c r="AC470" s="16" t="s">
        <v>39</v>
      </c>
      <c r="AD470" s="16" t="s">
        <v>39</v>
      </c>
      <c r="AE470" s="16" t="s">
        <v>39</v>
      </c>
      <c r="AF470" s="16" t="s">
        <v>39</v>
      </c>
      <c r="AG470" s="16" t="s">
        <v>39</v>
      </c>
      <c r="AH470" s="16" t="s">
        <v>39</v>
      </c>
      <c r="AI470" s="16" t="s">
        <v>39</v>
      </c>
      <c r="AJ470" s="16" t="s">
        <v>39</v>
      </c>
      <c r="AL470" s="16" t="s">
        <v>39</v>
      </c>
      <c r="AM470" s="16" t="s">
        <v>39</v>
      </c>
      <c r="AN470" s="16" t="str">
        <f>IFERROR(VLOOKUP($P470,'Kredieten productgroepen functi'!$C:$M,6,FALSE),"n.v.t.")</f>
        <v>1603</v>
      </c>
      <c r="AO470" s="16" t="str">
        <f>IFERROR(VLOOKUP($P470,'Kredieten productgroepen functi'!$C:$M,7,FALSE),"n.v.t.")</f>
        <v>Communicatie</v>
      </c>
      <c r="AP470" s="16" t="str">
        <f>IFERROR(VLOOKUP($P470,'Kredieten productgroepen functi'!$C:$M,8,FALSE),"n.v.t.")</f>
        <v>16</v>
      </c>
      <c r="AQ470" s="16" t="str">
        <f>IFERROR(VLOOKUP($P470,'Kredieten productgroepen functi'!$C:$M,9,FALSE),"n.v.t.")</f>
        <v>Overige zaken betreffende algemeen bestuur</v>
      </c>
      <c r="AR470" s="16" t="str">
        <f>IFERROR(VLOOKUP($P470,'Kredieten productgroepen functi'!$C:$M,10,FALSE),"n.v.t.")</f>
        <v>1</v>
      </c>
      <c r="AS470" s="16" t="str">
        <f>IFERROR(VLOOKUP($P470,'Kredieten productgroepen functi'!$C:$M,11,FALSE),"n.v.t.")</f>
        <v>Algemeen bestuur</v>
      </c>
      <c r="AT470" s="16" t="str">
        <f t="shared" si="26"/>
        <v>Lasten</v>
      </c>
      <c r="AU470" s="16" t="str">
        <f>IFERROR(VLOOKUP($R470,Kostensoorten!$C:$J,7,FALSE),"n.v.t.")</f>
        <v>2.3.1</v>
      </c>
      <c r="AV470" s="16" t="str">
        <f>IFERROR(VLOOKUP($R470,Kostensoorten!$C:$J,8,FALSE),"n.v.t.")</f>
        <v>Aankopen niet duurzame goedere</v>
      </c>
    </row>
    <row r="471" spans="1:48">
      <c r="A471" s="16" t="s">
        <v>39</v>
      </c>
      <c r="B471" s="16" t="s">
        <v>39</v>
      </c>
      <c r="C471" s="16" t="s">
        <v>39</v>
      </c>
      <c r="D471" s="16" t="s">
        <v>39</v>
      </c>
      <c r="E471" s="16" t="s">
        <v>39</v>
      </c>
      <c r="F471" s="2" t="s">
        <v>7883</v>
      </c>
      <c r="G471" s="2" t="s">
        <v>39</v>
      </c>
      <c r="H471" s="2" t="s">
        <v>39</v>
      </c>
      <c r="I471" s="18">
        <v>170.74</v>
      </c>
      <c r="J471" s="16" t="s">
        <v>39</v>
      </c>
      <c r="K471" s="16" t="s">
        <v>39</v>
      </c>
      <c r="L471" s="16" t="s">
        <v>39</v>
      </c>
      <c r="M471" s="16" t="s">
        <v>39</v>
      </c>
      <c r="N471" s="16" t="s">
        <v>39</v>
      </c>
      <c r="O471" s="16" t="s">
        <v>39</v>
      </c>
      <c r="P471" s="16" t="str">
        <f t="shared" si="24"/>
        <v>616300</v>
      </c>
      <c r="Q471" s="16" t="str">
        <f>IFERROR(VLOOKUP($P471,'Kredieten productgroepen functi'!$C:$M,2,FALSE),"n.v.t.")</f>
        <v>Beleidsvoorlichting</v>
      </c>
      <c r="R471" s="16" t="str">
        <f t="shared" si="25"/>
        <v>423139</v>
      </c>
      <c r="S471" s="16" t="str">
        <f>IFERROR(VLOOKUP($R471,Kostensoorten!$C:$J,2,FALSE),"n.v.t.")</f>
        <v>Overige diensten van derden</v>
      </c>
      <c r="T471" s="16" t="s">
        <v>39</v>
      </c>
      <c r="U471" s="16" t="s">
        <v>39</v>
      </c>
      <c r="V471" s="16" t="s">
        <v>39</v>
      </c>
      <c r="W471" s="16" t="s">
        <v>39</v>
      </c>
      <c r="X471" s="16" t="s">
        <v>39</v>
      </c>
      <c r="Y471" s="16" t="s">
        <v>39</v>
      </c>
      <c r="Z471" s="16" t="s">
        <v>39</v>
      </c>
      <c r="AA471" s="16" t="s">
        <v>39</v>
      </c>
      <c r="AB471" s="16" t="s">
        <v>39</v>
      </c>
      <c r="AC471" s="16" t="s">
        <v>39</v>
      </c>
      <c r="AD471" s="16" t="s">
        <v>39</v>
      </c>
      <c r="AE471" s="16" t="s">
        <v>39</v>
      </c>
      <c r="AF471" s="16" t="s">
        <v>39</v>
      </c>
      <c r="AG471" s="16" t="s">
        <v>39</v>
      </c>
      <c r="AH471" s="16" t="s">
        <v>39</v>
      </c>
      <c r="AI471" s="16" t="s">
        <v>39</v>
      </c>
      <c r="AJ471" s="16" t="s">
        <v>39</v>
      </c>
      <c r="AL471" s="16" t="s">
        <v>39</v>
      </c>
      <c r="AM471" s="16" t="s">
        <v>39</v>
      </c>
      <c r="AN471" s="16" t="str">
        <f>IFERROR(VLOOKUP($P471,'Kredieten productgroepen functi'!$C:$M,6,FALSE),"n.v.t.")</f>
        <v>1603</v>
      </c>
      <c r="AO471" s="16" t="str">
        <f>IFERROR(VLOOKUP($P471,'Kredieten productgroepen functi'!$C:$M,7,FALSE),"n.v.t.")</f>
        <v>Communicatie</v>
      </c>
      <c r="AP471" s="16" t="str">
        <f>IFERROR(VLOOKUP($P471,'Kredieten productgroepen functi'!$C:$M,8,FALSE),"n.v.t.")</f>
        <v>16</v>
      </c>
      <c r="AQ471" s="16" t="str">
        <f>IFERROR(VLOOKUP($P471,'Kredieten productgroepen functi'!$C:$M,9,FALSE),"n.v.t.")</f>
        <v>Overige zaken betreffende algemeen bestuur</v>
      </c>
      <c r="AR471" s="16" t="str">
        <f>IFERROR(VLOOKUP($P471,'Kredieten productgroepen functi'!$C:$M,10,FALSE),"n.v.t.")</f>
        <v>1</v>
      </c>
      <c r="AS471" s="16" t="str">
        <f>IFERROR(VLOOKUP($P471,'Kredieten productgroepen functi'!$C:$M,11,FALSE),"n.v.t.")</f>
        <v>Algemeen bestuur</v>
      </c>
      <c r="AT471" s="16" t="str">
        <f t="shared" si="26"/>
        <v>Lasten</v>
      </c>
      <c r="AU471" s="16" t="str">
        <f>IFERROR(VLOOKUP($R471,Kostensoorten!$C:$J,7,FALSE),"n.v.t.")</f>
        <v>2.3.1</v>
      </c>
      <c r="AV471" s="16" t="str">
        <f>IFERROR(VLOOKUP($R471,Kostensoorten!$C:$J,8,FALSE),"n.v.t.")</f>
        <v>Aankopen niet duurzame goedere</v>
      </c>
    </row>
    <row r="472" spans="1:48">
      <c r="A472" s="16" t="s">
        <v>39</v>
      </c>
      <c r="B472" s="16" t="s">
        <v>39</v>
      </c>
      <c r="C472" s="16" t="s">
        <v>39</v>
      </c>
      <c r="D472" s="16" t="s">
        <v>39</v>
      </c>
      <c r="E472" s="16" t="s">
        <v>39</v>
      </c>
      <c r="F472" s="2" t="s">
        <v>8569</v>
      </c>
      <c r="G472" s="2" t="s">
        <v>39</v>
      </c>
      <c r="H472" s="2" t="s">
        <v>39</v>
      </c>
      <c r="I472" s="18">
        <v>2377</v>
      </c>
      <c r="J472" s="16" t="s">
        <v>39</v>
      </c>
      <c r="K472" s="16" t="s">
        <v>39</v>
      </c>
      <c r="L472" s="16" t="s">
        <v>39</v>
      </c>
      <c r="M472" s="16" t="s">
        <v>39</v>
      </c>
      <c r="N472" s="16" t="s">
        <v>39</v>
      </c>
      <c r="O472" s="16" t="s">
        <v>39</v>
      </c>
      <c r="P472" s="16" t="str">
        <f t="shared" si="24"/>
        <v>616300</v>
      </c>
      <c r="Q472" s="16" t="str">
        <f>IFERROR(VLOOKUP($P472,'Kredieten productgroepen functi'!$C:$M,2,FALSE),"n.v.t.")</f>
        <v>Beleidsvoorlichting</v>
      </c>
      <c r="R472" s="16" t="str">
        <f t="shared" si="25"/>
        <v>423139</v>
      </c>
      <c r="S472" s="16" t="str">
        <f>IFERROR(VLOOKUP($R472,Kostensoorten!$C:$J,2,FALSE),"n.v.t.")</f>
        <v>Overige diensten van derden</v>
      </c>
      <c r="T472" s="16" t="s">
        <v>39</v>
      </c>
      <c r="U472" s="16" t="s">
        <v>39</v>
      </c>
      <c r="V472" s="16" t="s">
        <v>39</v>
      </c>
      <c r="W472" s="16" t="s">
        <v>39</v>
      </c>
      <c r="X472" s="16" t="s">
        <v>39</v>
      </c>
      <c r="Y472" s="16" t="s">
        <v>39</v>
      </c>
      <c r="Z472" s="16" t="s">
        <v>39</v>
      </c>
      <c r="AA472" s="16" t="s">
        <v>39</v>
      </c>
      <c r="AB472" s="16" t="s">
        <v>39</v>
      </c>
      <c r="AC472" s="16" t="s">
        <v>39</v>
      </c>
      <c r="AD472" s="16" t="s">
        <v>39</v>
      </c>
      <c r="AE472" s="16" t="s">
        <v>39</v>
      </c>
      <c r="AF472" s="16" t="s">
        <v>39</v>
      </c>
      <c r="AG472" s="16" t="s">
        <v>39</v>
      </c>
      <c r="AH472" s="16" t="s">
        <v>39</v>
      </c>
      <c r="AI472" s="16" t="s">
        <v>39</v>
      </c>
      <c r="AJ472" s="16" t="s">
        <v>39</v>
      </c>
      <c r="AL472" s="16" t="s">
        <v>39</v>
      </c>
      <c r="AM472" s="16" t="s">
        <v>39</v>
      </c>
      <c r="AN472" s="16" t="str">
        <f>IFERROR(VLOOKUP($P472,'Kredieten productgroepen functi'!$C:$M,6,FALSE),"n.v.t.")</f>
        <v>1603</v>
      </c>
      <c r="AO472" s="16" t="str">
        <f>IFERROR(VLOOKUP($P472,'Kredieten productgroepen functi'!$C:$M,7,FALSE),"n.v.t.")</f>
        <v>Communicatie</v>
      </c>
      <c r="AP472" s="16" t="str">
        <f>IFERROR(VLOOKUP($P472,'Kredieten productgroepen functi'!$C:$M,8,FALSE),"n.v.t.")</f>
        <v>16</v>
      </c>
      <c r="AQ472" s="16" t="str">
        <f>IFERROR(VLOOKUP($P472,'Kredieten productgroepen functi'!$C:$M,9,FALSE),"n.v.t.")</f>
        <v>Overige zaken betreffende algemeen bestuur</v>
      </c>
      <c r="AR472" s="16" t="str">
        <f>IFERROR(VLOOKUP($P472,'Kredieten productgroepen functi'!$C:$M,10,FALSE),"n.v.t.")</f>
        <v>1</v>
      </c>
      <c r="AS472" s="16" t="str">
        <f>IFERROR(VLOOKUP($P472,'Kredieten productgroepen functi'!$C:$M,11,FALSE),"n.v.t.")</f>
        <v>Algemeen bestuur</v>
      </c>
      <c r="AT472" s="16" t="str">
        <f t="shared" si="26"/>
        <v>Lasten</v>
      </c>
      <c r="AU472" s="16" t="str">
        <f>IFERROR(VLOOKUP($R472,Kostensoorten!$C:$J,7,FALSE),"n.v.t.")</f>
        <v>2.3.1</v>
      </c>
      <c r="AV472" s="16" t="str">
        <f>IFERROR(VLOOKUP($R472,Kostensoorten!$C:$J,8,FALSE),"n.v.t.")</f>
        <v>Aankopen niet duurzame goedere</v>
      </c>
    </row>
    <row r="473" spans="1:48">
      <c r="A473" s="16" t="s">
        <v>39</v>
      </c>
      <c r="B473" s="16" t="s">
        <v>39</v>
      </c>
      <c r="C473" s="16" t="s">
        <v>39</v>
      </c>
      <c r="D473" s="16" t="s">
        <v>39</v>
      </c>
      <c r="E473" s="16" t="s">
        <v>39</v>
      </c>
      <c r="F473" s="2" t="s">
        <v>9160</v>
      </c>
      <c r="G473" s="2" t="s">
        <v>39</v>
      </c>
      <c r="H473" s="2" t="s">
        <v>39</v>
      </c>
      <c r="I473" s="18">
        <v>94.34</v>
      </c>
      <c r="J473" s="16" t="s">
        <v>39</v>
      </c>
      <c r="K473" s="16" t="s">
        <v>39</v>
      </c>
      <c r="L473" s="16" t="s">
        <v>39</v>
      </c>
      <c r="M473" s="16" t="s">
        <v>39</v>
      </c>
      <c r="N473" s="16" t="s">
        <v>39</v>
      </c>
      <c r="O473" s="16" t="s">
        <v>39</v>
      </c>
      <c r="P473" s="16" t="str">
        <f t="shared" si="24"/>
        <v>616300</v>
      </c>
      <c r="Q473" s="16" t="str">
        <f>IFERROR(VLOOKUP($P473,'Kredieten productgroepen functi'!$C:$M,2,FALSE),"n.v.t.")</f>
        <v>Beleidsvoorlichting</v>
      </c>
      <c r="R473" s="16" t="str">
        <f t="shared" si="25"/>
        <v>423140</v>
      </c>
      <c r="S473" s="16" t="str">
        <f>IFERROR(VLOOKUP($R473,Kostensoorten!$C:$J,2,FALSE),"n.v.t.")</f>
        <v>Attenties pers wellevendheid &lt;€25</v>
      </c>
      <c r="T473" s="16" t="s">
        <v>39</v>
      </c>
      <c r="U473" s="16" t="s">
        <v>39</v>
      </c>
      <c r="V473" s="16" t="s">
        <v>39</v>
      </c>
      <c r="W473" s="16" t="s">
        <v>39</v>
      </c>
      <c r="X473" s="16" t="s">
        <v>39</v>
      </c>
      <c r="Y473" s="16" t="s">
        <v>39</v>
      </c>
      <c r="Z473" s="16" t="s">
        <v>39</v>
      </c>
      <c r="AA473" s="16" t="s">
        <v>39</v>
      </c>
      <c r="AB473" s="16" t="s">
        <v>39</v>
      </c>
      <c r="AC473" s="16" t="s">
        <v>39</v>
      </c>
      <c r="AD473" s="16" t="s">
        <v>39</v>
      </c>
      <c r="AE473" s="16" t="s">
        <v>39</v>
      </c>
      <c r="AF473" s="16" t="s">
        <v>39</v>
      </c>
      <c r="AG473" s="16" t="s">
        <v>39</v>
      </c>
      <c r="AH473" s="16" t="s">
        <v>39</v>
      </c>
      <c r="AI473" s="16" t="s">
        <v>39</v>
      </c>
      <c r="AJ473" s="16" t="s">
        <v>39</v>
      </c>
      <c r="AL473" s="16" t="s">
        <v>39</v>
      </c>
      <c r="AM473" s="16" t="s">
        <v>39</v>
      </c>
      <c r="AN473" s="16" t="str">
        <f>IFERROR(VLOOKUP($P473,'Kredieten productgroepen functi'!$C:$M,6,FALSE),"n.v.t.")</f>
        <v>1603</v>
      </c>
      <c r="AO473" s="16" t="str">
        <f>IFERROR(VLOOKUP($P473,'Kredieten productgroepen functi'!$C:$M,7,FALSE),"n.v.t.")</f>
        <v>Communicatie</v>
      </c>
      <c r="AP473" s="16" t="str">
        <f>IFERROR(VLOOKUP($P473,'Kredieten productgroepen functi'!$C:$M,8,FALSE),"n.v.t.")</f>
        <v>16</v>
      </c>
      <c r="AQ473" s="16" t="str">
        <f>IFERROR(VLOOKUP($P473,'Kredieten productgroepen functi'!$C:$M,9,FALSE),"n.v.t.")</f>
        <v>Overige zaken betreffende algemeen bestuur</v>
      </c>
      <c r="AR473" s="16" t="str">
        <f>IFERROR(VLOOKUP($P473,'Kredieten productgroepen functi'!$C:$M,10,FALSE),"n.v.t.")</f>
        <v>1</v>
      </c>
      <c r="AS473" s="16" t="str">
        <f>IFERROR(VLOOKUP($P473,'Kredieten productgroepen functi'!$C:$M,11,FALSE),"n.v.t.")</f>
        <v>Algemeen bestuur</v>
      </c>
      <c r="AT473" s="16" t="str">
        <f t="shared" si="26"/>
        <v>Lasten</v>
      </c>
      <c r="AU473" s="16" t="str">
        <f>IFERROR(VLOOKUP($R473,Kostensoorten!$C:$J,7,FALSE),"n.v.t.")</f>
        <v>2.3.1</v>
      </c>
      <c r="AV473" s="16" t="str">
        <f>IFERROR(VLOOKUP($R473,Kostensoorten!$C:$J,8,FALSE),"n.v.t.")</f>
        <v>Aankopen niet duurzame goedere</v>
      </c>
    </row>
    <row r="474" spans="1:48">
      <c r="A474" s="16" t="s">
        <v>39</v>
      </c>
      <c r="B474" s="16" t="s">
        <v>39</v>
      </c>
      <c r="C474" s="16" t="s">
        <v>39</v>
      </c>
      <c r="D474" s="16" t="s">
        <v>39</v>
      </c>
      <c r="E474" s="16" t="s">
        <v>39</v>
      </c>
      <c r="F474" s="2" t="s">
        <v>9161</v>
      </c>
      <c r="G474" s="2" t="s">
        <v>39</v>
      </c>
      <c r="H474" s="2" t="s">
        <v>39</v>
      </c>
      <c r="I474" s="18">
        <v>684.89</v>
      </c>
      <c r="J474" s="16" t="s">
        <v>39</v>
      </c>
      <c r="K474" s="16" t="s">
        <v>39</v>
      </c>
      <c r="L474" s="16" t="s">
        <v>39</v>
      </c>
      <c r="M474" s="16" t="s">
        <v>39</v>
      </c>
      <c r="N474" s="16" t="s">
        <v>39</v>
      </c>
      <c r="O474" s="16" t="s">
        <v>39</v>
      </c>
      <c r="P474" s="16" t="str">
        <f t="shared" si="24"/>
        <v>616300</v>
      </c>
      <c r="Q474" s="16" t="str">
        <f>IFERROR(VLOOKUP($P474,'Kredieten productgroepen functi'!$C:$M,2,FALSE),"n.v.t.")</f>
        <v>Beleidsvoorlichting</v>
      </c>
      <c r="R474" s="16" t="str">
        <f t="shared" si="25"/>
        <v>423140</v>
      </c>
      <c r="S474" s="16" t="str">
        <f>IFERROR(VLOOKUP($R474,Kostensoorten!$C:$J,2,FALSE),"n.v.t.")</f>
        <v>Attenties pers wellevendheid &lt;€25</v>
      </c>
      <c r="T474" s="16" t="s">
        <v>39</v>
      </c>
      <c r="U474" s="16" t="s">
        <v>39</v>
      </c>
      <c r="V474" s="16" t="s">
        <v>39</v>
      </c>
      <c r="W474" s="16" t="s">
        <v>39</v>
      </c>
      <c r="X474" s="16" t="s">
        <v>39</v>
      </c>
      <c r="Y474" s="16" t="s">
        <v>39</v>
      </c>
      <c r="Z474" s="16" t="s">
        <v>39</v>
      </c>
      <c r="AA474" s="16" t="s">
        <v>39</v>
      </c>
      <c r="AB474" s="16" t="s">
        <v>39</v>
      </c>
      <c r="AC474" s="16" t="s">
        <v>39</v>
      </c>
      <c r="AD474" s="16" t="s">
        <v>39</v>
      </c>
      <c r="AE474" s="16" t="s">
        <v>39</v>
      </c>
      <c r="AF474" s="16" t="s">
        <v>39</v>
      </c>
      <c r="AG474" s="16" t="s">
        <v>39</v>
      </c>
      <c r="AH474" s="16" t="s">
        <v>39</v>
      </c>
      <c r="AI474" s="16" t="s">
        <v>39</v>
      </c>
      <c r="AJ474" s="16" t="s">
        <v>39</v>
      </c>
      <c r="AL474" s="16" t="s">
        <v>39</v>
      </c>
      <c r="AM474" s="16" t="s">
        <v>39</v>
      </c>
      <c r="AN474" s="16" t="str">
        <f>IFERROR(VLOOKUP($P474,'Kredieten productgroepen functi'!$C:$M,6,FALSE),"n.v.t.")</f>
        <v>1603</v>
      </c>
      <c r="AO474" s="16" t="str">
        <f>IFERROR(VLOOKUP($P474,'Kredieten productgroepen functi'!$C:$M,7,FALSE),"n.v.t.")</f>
        <v>Communicatie</v>
      </c>
      <c r="AP474" s="16" t="str">
        <f>IFERROR(VLOOKUP($P474,'Kredieten productgroepen functi'!$C:$M,8,FALSE),"n.v.t.")</f>
        <v>16</v>
      </c>
      <c r="AQ474" s="16" t="str">
        <f>IFERROR(VLOOKUP($P474,'Kredieten productgroepen functi'!$C:$M,9,FALSE),"n.v.t.")</f>
        <v>Overige zaken betreffende algemeen bestuur</v>
      </c>
      <c r="AR474" s="16" t="str">
        <f>IFERROR(VLOOKUP($P474,'Kredieten productgroepen functi'!$C:$M,10,FALSE),"n.v.t.")</f>
        <v>1</v>
      </c>
      <c r="AS474" s="16" t="str">
        <f>IFERROR(VLOOKUP($P474,'Kredieten productgroepen functi'!$C:$M,11,FALSE),"n.v.t.")</f>
        <v>Algemeen bestuur</v>
      </c>
      <c r="AT474" s="16" t="str">
        <f t="shared" si="26"/>
        <v>Lasten</v>
      </c>
      <c r="AU474" s="16" t="str">
        <f>IFERROR(VLOOKUP($R474,Kostensoorten!$C:$J,7,FALSE),"n.v.t.")</f>
        <v>2.3.1</v>
      </c>
      <c r="AV474" s="16" t="str">
        <f>IFERROR(VLOOKUP($R474,Kostensoorten!$C:$J,8,FALSE),"n.v.t.")</f>
        <v>Aankopen niet duurzame goedere</v>
      </c>
    </row>
    <row r="475" spans="1:48">
      <c r="A475" s="16" t="s">
        <v>39</v>
      </c>
      <c r="B475" s="16" t="s">
        <v>39</v>
      </c>
      <c r="C475" s="16" t="s">
        <v>39</v>
      </c>
      <c r="D475" s="16" t="s">
        <v>39</v>
      </c>
      <c r="E475" s="16" t="s">
        <v>39</v>
      </c>
      <c r="F475" s="2" t="s">
        <v>8570</v>
      </c>
      <c r="G475" s="2" t="s">
        <v>39</v>
      </c>
      <c r="H475" s="2" t="s">
        <v>39</v>
      </c>
      <c r="I475" s="18">
        <v>52.5</v>
      </c>
      <c r="J475" s="16" t="s">
        <v>39</v>
      </c>
      <c r="K475" s="16" t="s">
        <v>39</v>
      </c>
      <c r="L475" s="16" t="s">
        <v>39</v>
      </c>
      <c r="M475" s="16" t="s">
        <v>39</v>
      </c>
      <c r="N475" s="16" t="s">
        <v>39</v>
      </c>
      <c r="O475" s="16" t="s">
        <v>39</v>
      </c>
      <c r="P475" s="16" t="str">
        <f t="shared" si="24"/>
        <v>616300</v>
      </c>
      <c r="Q475" s="16" t="str">
        <f>IFERROR(VLOOKUP($P475,'Kredieten productgroepen functi'!$C:$M,2,FALSE),"n.v.t.")</f>
        <v>Beleidsvoorlichting</v>
      </c>
      <c r="R475" s="16" t="str">
        <f t="shared" si="25"/>
        <v>423141</v>
      </c>
      <c r="S475" s="16" t="str">
        <f>IFERROR(VLOOKUP($R475,Kostensoorten!$C:$J,2,FALSE),"n.v.t.")</f>
        <v>Geschenk pers feestdagen &gt;€25</v>
      </c>
      <c r="T475" s="16" t="s">
        <v>39</v>
      </c>
      <c r="U475" s="16" t="s">
        <v>39</v>
      </c>
      <c r="V475" s="16" t="s">
        <v>39</v>
      </c>
      <c r="W475" s="16" t="s">
        <v>39</v>
      </c>
      <c r="X475" s="16" t="s">
        <v>39</v>
      </c>
      <c r="Y475" s="16" t="s">
        <v>39</v>
      </c>
      <c r="Z475" s="16" t="s">
        <v>39</v>
      </c>
      <c r="AA475" s="16" t="s">
        <v>39</v>
      </c>
      <c r="AB475" s="16" t="s">
        <v>39</v>
      </c>
      <c r="AC475" s="16" t="s">
        <v>39</v>
      </c>
      <c r="AD475" s="16" t="s">
        <v>39</v>
      </c>
      <c r="AE475" s="16" t="s">
        <v>39</v>
      </c>
      <c r="AF475" s="16" t="s">
        <v>39</v>
      </c>
      <c r="AG475" s="16" t="s">
        <v>39</v>
      </c>
      <c r="AH475" s="16" t="s">
        <v>39</v>
      </c>
      <c r="AI475" s="16" t="s">
        <v>39</v>
      </c>
      <c r="AJ475" s="16" t="s">
        <v>39</v>
      </c>
      <c r="AL475" s="16" t="s">
        <v>39</v>
      </c>
      <c r="AM475" s="16" t="s">
        <v>39</v>
      </c>
      <c r="AN475" s="16" t="str">
        <f>IFERROR(VLOOKUP($P475,'Kredieten productgroepen functi'!$C:$M,6,FALSE),"n.v.t.")</f>
        <v>1603</v>
      </c>
      <c r="AO475" s="16" t="str">
        <f>IFERROR(VLOOKUP($P475,'Kredieten productgroepen functi'!$C:$M,7,FALSE),"n.v.t.")</f>
        <v>Communicatie</v>
      </c>
      <c r="AP475" s="16" t="str">
        <f>IFERROR(VLOOKUP($P475,'Kredieten productgroepen functi'!$C:$M,8,FALSE),"n.v.t.")</f>
        <v>16</v>
      </c>
      <c r="AQ475" s="16" t="str">
        <f>IFERROR(VLOOKUP($P475,'Kredieten productgroepen functi'!$C:$M,9,FALSE),"n.v.t.")</f>
        <v>Overige zaken betreffende algemeen bestuur</v>
      </c>
      <c r="AR475" s="16" t="str">
        <f>IFERROR(VLOOKUP($P475,'Kredieten productgroepen functi'!$C:$M,10,FALSE),"n.v.t.")</f>
        <v>1</v>
      </c>
      <c r="AS475" s="16" t="str">
        <f>IFERROR(VLOOKUP($P475,'Kredieten productgroepen functi'!$C:$M,11,FALSE),"n.v.t.")</f>
        <v>Algemeen bestuur</v>
      </c>
      <c r="AT475" s="16" t="str">
        <f t="shared" si="26"/>
        <v>Lasten</v>
      </c>
      <c r="AU475" s="16" t="str">
        <f>IFERROR(VLOOKUP($R475,Kostensoorten!$C:$J,7,FALSE),"n.v.t.")</f>
        <v>2.3.1</v>
      </c>
      <c r="AV475" s="16" t="str">
        <f>IFERROR(VLOOKUP($R475,Kostensoorten!$C:$J,8,FALSE),"n.v.t.")</f>
        <v>Aankopen niet duurzame goedere</v>
      </c>
    </row>
    <row r="476" spans="1:48">
      <c r="A476" s="16" t="s">
        <v>39</v>
      </c>
      <c r="B476" s="16" t="s">
        <v>39</v>
      </c>
      <c r="C476" s="16" t="s">
        <v>39</v>
      </c>
      <c r="D476" s="16" t="s">
        <v>39</v>
      </c>
      <c r="E476" s="16" t="s">
        <v>39</v>
      </c>
      <c r="F476" s="2" t="s">
        <v>7884</v>
      </c>
      <c r="G476" s="2" t="s">
        <v>39</v>
      </c>
      <c r="H476" s="2" t="s">
        <v>39</v>
      </c>
      <c r="I476" s="18">
        <v>202.26</v>
      </c>
      <c r="J476" s="16" t="s">
        <v>39</v>
      </c>
      <c r="K476" s="16" t="s">
        <v>39</v>
      </c>
      <c r="L476" s="16" t="s">
        <v>39</v>
      </c>
      <c r="M476" s="16" t="s">
        <v>39</v>
      </c>
      <c r="N476" s="16" t="s">
        <v>39</v>
      </c>
      <c r="O476" s="16" t="s">
        <v>39</v>
      </c>
      <c r="P476" s="16" t="str">
        <f t="shared" si="24"/>
        <v>616300</v>
      </c>
      <c r="Q476" s="16" t="str">
        <f>IFERROR(VLOOKUP($P476,'Kredieten productgroepen functi'!$C:$M,2,FALSE),"n.v.t.")</f>
        <v>Beleidsvoorlichting</v>
      </c>
      <c r="R476" s="16" t="str">
        <f t="shared" si="25"/>
        <v>423142</v>
      </c>
      <c r="S476" s="16" t="str">
        <f>IFERROR(VLOOKUP($R476,Kostensoorten!$C:$J,2,FALSE),"n.v.t.")</f>
        <v>Geschenken aan externen/relaties</v>
      </c>
      <c r="T476" s="16" t="s">
        <v>39</v>
      </c>
      <c r="U476" s="16" t="s">
        <v>39</v>
      </c>
      <c r="V476" s="16" t="s">
        <v>39</v>
      </c>
      <c r="W476" s="16" t="s">
        <v>39</v>
      </c>
      <c r="X476" s="16" t="s">
        <v>39</v>
      </c>
      <c r="Y476" s="16" t="s">
        <v>39</v>
      </c>
      <c r="Z476" s="16" t="s">
        <v>39</v>
      </c>
      <c r="AA476" s="16" t="s">
        <v>39</v>
      </c>
      <c r="AB476" s="16" t="s">
        <v>39</v>
      </c>
      <c r="AC476" s="16" t="s">
        <v>39</v>
      </c>
      <c r="AD476" s="16" t="s">
        <v>39</v>
      </c>
      <c r="AE476" s="16" t="s">
        <v>39</v>
      </c>
      <c r="AF476" s="16" t="s">
        <v>39</v>
      </c>
      <c r="AG476" s="16" t="s">
        <v>39</v>
      </c>
      <c r="AH476" s="16" t="s">
        <v>39</v>
      </c>
      <c r="AI476" s="16" t="s">
        <v>39</v>
      </c>
      <c r="AJ476" s="16" t="s">
        <v>39</v>
      </c>
      <c r="AL476" s="16" t="s">
        <v>39</v>
      </c>
      <c r="AM476" s="16" t="s">
        <v>39</v>
      </c>
      <c r="AN476" s="16" t="str">
        <f>IFERROR(VLOOKUP($P476,'Kredieten productgroepen functi'!$C:$M,6,FALSE),"n.v.t.")</f>
        <v>1603</v>
      </c>
      <c r="AO476" s="16" t="str">
        <f>IFERROR(VLOOKUP($P476,'Kredieten productgroepen functi'!$C:$M,7,FALSE),"n.v.t.")</f>
        <v>Communicatie</v>
      </c>
      <c r="AP476" s="16" t="str">
        <f>IFERROR(VLOOKUP($P476,'Kredieten productgroepen functi'!$C:$M,8,FALSE),"n.v.t.")</f>
        <v>16</v>
      </c>
      <c r="AQ476" s="16" t="str">
        <f>IFERROR(VLOOKUP($P476,'Kredieten productgroepen functi'!$C:$M,9,FALSE),"n.v.t.")</f>
        <v>Overige zaken betreffende algemeen bestuur</v>
      </c>
      <c r="AR476" s="16" t="str">
        <f>IFERROR(VLOOKUP($P476,'Kredieten productgroepen functi'!$C:$M,10,FALSE),"n.v.t.")</f>
        <v>1</v>
      </c>
      <c r="AS476" s="16" t="str">
        <f>IFERROR(VLOOKUP($P476,'Kredieten productgroepen functi'!$C:$M,11,FALSE),"n.v.t.")</f>
        <v>Algemeen bestuur</v>
      </c>
      <c r="AT476" s="16" t="str">
        <f t="shared" si="26"/>
        <v>Lasten</v>
      </c>
      <c r="AU476" s="16" t="str">
        <f>IFERROR(VLOOKUP($R476,Kostensoorten!$C:$J,7,FALSE),"n.v.t.")</f>
        <v>2.3.1</v>
      </c>
      <c r="AV476" s="16" t="str">
        <f>IFERROR(VLOOKUP($R476,Kostensoorten!$C:$J,8,FALSE),"n.v.t.")</f>
        <v>Aankopen niet duurzame goedere</v>
      </c>
    </row>
    <row r="477" spans="1:48">
      <c r="A477" s="16" t="s">
        <v>39</v>
      </c>
      <c r="B477" s="16" t="s">
        <v>39</v>
      </c>
      <c r="C477" s="16" t="s">
        <v>39</v>
      </c>
      <c r="D477" s="16" t="s">
        <v>39</v>
      </c>
      <c r="E477" s="16" t="s">
        <v>39</v>
      </c>
      <c r="F477" s="2" t="s">
        <v>9162</v>
      </c>
      <c r="G477" s="2" t="s">
        <v>39</v>
      </c>
      <c r="H477" s="2" t="s">
        <v>39</v>
      </c>
      <c r="I477" s="18">
        <v>63.61</v>
      </c>
      <c r="J477" s="16" t="s">
        <v>39</v>
      </c>
      <c r="K477" s="16" t="s">
        <v>39</v>
      </c>
      <c r="L477" s="16" t="s">
        <v>39</v>
      </c>
      <c r="M477" s="16" t="s">
        <v>39</v>
      </c>
      <c r="N477" s="16" t="s">
        <v>39</v>
      </c>
      <c r="O477" s="16" t="s">
        <v>39</v>
      </c>
      <c r="P477" s="16" t="str">
        <f t="shared" si="24"/>
        <v>616300</v>
      </c>
      <c r="Q477" s="16" t="str">
        <f>IFERROR(VLOOKUP($P477,'Kredieten productgroepen functi'!$C:$M,2,FALSE),"n.v.t.")</f>
        <v>Beleidsvoorlichting</v>
      </c>
      <c r="R477" s="16" t="str">
        <f t="shared" si="25"/>
        <v>423142</v>
      </c>
      <c r="S477" s="16" t="str">
        <f>IFERROR(VLOOKUP($R477,Kostensoorten!$C:$J,2,FALSE),"n.v.t.")</f>
        <v>Geschenken aan externen/relaties</v>
      </c>
      <c r="T477" s="16" t="s">
        <v>39</v>
      </c>
      <c r="U477" s="16" t="s">
        <v>39</v>
      </c>
      <c r="V477" s="16" t="s">
        <v>39</v>
      </c>
      <c r="W477" s="16" t="s">
        <v>39</v>
      </c>
      <c r="X477" s="16" t="s">
        <v>39</v>
      </c>
      <c r="Y477" s="16" t="s">
        <v>39</v>
      </c>
      <c r="Z477" s="16" t="s">
        <v>39</v>
      </c>
      <c r="AA477" s="16" t="s">
        <v>39</v>
      </c>
      <c r="AB477" s="16" t="s">
        <v>39</v>
      </c>
      <c r="AC477" s="16" t="s">
        <v>39</v>
      </c>
      <c r="AD477" s="16" t="s">
        <v>39</v>
      </c>
      <c r="AE477" s="16" t="s">
        <v>39</v>
      </c>
      <c r="AF477" s="16" t="s">
        <v>39</v>
      </c>
      <c r="AG477" s="16" t="s">
        <v>39</v>
      </c>
      <c r="AH477" s="16" t="s">
        <v>39</v>
      </c>
      <c r="AI477" s="16" t="s">
        <v>39</v>
      </c>
      <c r="AJ477" s="16" t="s">
        <v>39</v>
      </c>
      <c r="AL477" s="16" t="s">
        <v>39</v>
      </c>
      <c r="AM477" s="16" t="s">
        <v>39</v>
      </c>
      <c r="AN477" s="16" t="str">
        <f>IFERROR(VLOOKUP($P477,'Kredieten productgroepen functi'!$C:$M,6,FALSE),"n.v.t.")</f>
        <v>1603</v>
      </c>
      <c r="AO477" s="16" t="str">
        <f>IFERROR(VLOOKUP($P477,'Kredieten productgroepen functi'!$C:$M,7,FALSE),"n.v.t.")</f>
        <v>Communicatie</v>
      </c>
      <c r="AP477" s="16" t="str">
        <f>IFERROR(VLOOKUP($P477,'Kredieten productgroepen functi'!$C:$M,8,FALSE),"n.v.t.")</f>
        <v>16</v>
      </c>
      <c r="AQ477" s="16" t="str">
        <f>IFERROR(VLOOKUP($P477,'Kredieten productgroepen functi'!$C:$M,9,FALSE),"n.v.t.")</f>
        <v>Overige zaken betreffende algemeen bestuur</v>
      </c>
      <c r="AR477" s="16" t="str">
        <f>IFERROR(VLOOKUP($P477,'Kredieten productgroepen functi'!$C:$M,10,FALSE),"n.v.t.")</f>
        <v>1</v>
      </c>
      <c r="AS477" s="16" t="str">
        <f>IFERROR(VLOOKUP($P477,'Kredieten productgroepen functi'!$C:$M,11,FALSE),"n.v.t.")</f>
        <v>Algemeen bestuur</v>
      </c>
      <c r="AT477" s="16" t="str">
        <f t="shared" si="26"/>
        <v>Lasten</v>
      </c>
      <c r="AU477" s="16" t="str">
        <f>IFERROR(VLOOKUP($R477,Kostensoorten!$C:$J,7,FALSE),"n.v.t.")</f>
        <v>2.3.1</v>
      </c>
      <c r="AV477" s="16" t="str">
        <f>IFERROR(VLOOKUP($R477,Kostensoorten!$C:$J,8,FALSE),"n.v.t.")</f>
        <v>Aankopen niet duurzame goedere</v>
      </c>
    </row>
    <row r="478" spans="1:48">
      <c r="A478" s="16" t="s">
        <v>39</v>
      </c>
      <c r="B478" s="16" t="s">
        <v>39</v>
      </c>
      <c r="C478" s="16" t="s">
        <v>39</v>
      </c>
      <c r="D478" s="16" t="s">
        <v>39</v>
      </c>
      <c r="E478" s="16" t="s">
        <v>39</v>
      </c>
      <c r="F478" s="2" t="s">
        <v>9163</v>
      </c>
      <c r="G478" s="2" t="s">
        <v>39</v>
      </c>
      <c r="H478" s="2" t="s">
        <v>39</v>
      </c>
      <c r="I478" s="18">
        <v>2836.37</v>
      </c>
      <c r="J478" s="16" t="s">
        <v>39</v>
      </c>
      <c r="K478" s="16" t="s">
        <v>39</v>
      </c>
      <c r="L478" s="16" t="s">
        <v>39</v>
      </c>
      <c r="M478" s="16" t="s">
        <v>39</v>
      </c>
      <c r="N478" s="16" t="s">
        <v>39</v>
      </c>
      <c r="O478" s="16" t="s">
        <v>39</v>
      </c>
      <c r="P478" s="16" t="str">
        <f t="shared" si="24"/>
        <v>616300</v>
      </c>
      <c r="Q478" s="16" t="str">
        <f>IFERROR(VLOOKUP($P478,'Kredieten productgroepen functi'!$C:$M,2,FALSE),"n.v.t.")</f>
        <v>Beleidsvoorlichting</v>
      </c>
      <c r="R478" s="16" t="str">
        <f t="shared" si="25"/>
        <v>423150</v>
      </c>
      <c r="S478" s="16" t="str">
        <f>IFERROR(VLOOKUP($R478,Kostensoorten!$C:$J,2,FALSE),"n.v.t.")</f>
        <v>Reiskosten &lt;€ 0,19 Privé auto</v>
      </c>
      <c r="T478" s="16" t="s">
        <v>39</v>
      </c>
      <c r="U478" s="16" t="s">
        <v>39</v>
      </c>
      <c r="V478" s="16" t="s">
        <v>39</v>
      </c>
      <c r="W478" s="16" t="s">
        <v>39</v>
      </c>
      <c r="X478" s="16" t="s">
        <v>39</v>
      </c>
      <c r="Y478" s="16" t="s">
        <v>39</v>
      </c>
      <c r="Z478" s="16" t="s">
        <v>39</v>
      </c>
      <c r="AA478" s="16" t="s">
        <v>39</v>
      </c>
      <c r="AB478" s="16" t="s">
        <v>39</v>
      </c>
      <c r="AC478" s="16" t="s">
        <v>39</v>
      </c>
      <c r="AD478" s="16" t="s">
        <v>39</v>
      </c>
      <c r="AE478" s="16" t="s">
        <v>39</v>
      </c>
      <c r="AF478" s="16" t="s">
        <v>39</v>
      </c>
      <c r="AG478" s="16" t="s">
        <v>39</v>
      </c>
      <c r="AH478" s="16" t="s">
        <v>39</v>
      </c>
      <c r="AI478" s="16" t="s">
        <v>39</v>
      </c>
      <c r="AJ478" s="16" t="s">
        <v>39</v>
      </c>
      <c r="AL478" s="16" t="s">
        <v>39</v>
      </c>
      <c r="AM478" s="16" t="s">
        <v>39</v>
      </c>
      <c r="AN478" s="16" t="str">
        <f>IFERROR(VLOOKUP($P478,'Kredieten productgroepen functi'!$C:$M,6,FALSE),"n.v.t.")</f>
        <v>1603</v>
      </c>
      <c r="AO478" s="16" t="str">
        <f>IFERROR(VLOOKUP($P478,'Kredieten productgroepen functi'!$C:$M,7,FALSE),"n.v.t.")</f>
        <v>Communicatie</v>
      </c>
      <c r="AP478" s="16" t="str">
        <f>IFERROR(VLOOKUP($P478,'Kredieten productgroepen functi'!$C:$M,8,FALSE),"n.v.t.")</f>
        <v>16</v>
      </c>
      <c r="AQ478" s="16" t="str">
        <f>IFERROR(VLOOKUP($P478,'Kredieten productgroepen functi'!$C:$M,9,FALSE),"n.v.t.")</f>
        <v>Overige zaken betreffende algemeen bestuur</v>
      </c>
      <c r="AR478" s="16" t="str">
        <f>IFERROR(VLOOKUP($P478,'Kredieten productgroepen functi'!$C:$M,10,FALSE),"n.v.t.")</f>
        <v>1</v>
      </c>
      <c r="AS478" s="16" t="str">
        <f>IFERROR(VLOOKUP($P478,'Kredieten productgroepen functi'!$C:$M,11,FALSE),"n.v.t.")</f>
        <v>Algemeen bestuur</v>
      </c>
      <c r="AT478" s="16" t="str">
        <f t="shared" si="26"/>
        <v>Lasten</v>
      </c>
      <c r="AU478" s="16" t="str">
        <f>IFERROR(VLOOKUP($R478,Kostensoorten!$C:$J,7,FALSE),"n.v.t.")</f>
        <v>2.3.1</v>
      </c>
      <c r="AV478" s="16" t="str">
        <f>IFERROR(VLOOKUP($R478,Kostensoorten!$C:$J,8,FALSE),"n.v.t.")</f>
        <v>Aankopen niet duurzame goedere</v>
      </c>
    </row>
    <row r="479" spans="1:48">
      <c r="A479" s="16" t="s">
        <v>39</v>
      </c>
      <c r="B479" s="16" t="s">
        <v>39</v>
      </c>
      <c r="C479" s="16" t="s">
        <v>39</v>
      </c>
      <c r="D479" s="16" t="s">
        <v>39</v>
      </c>
      <c r="E479" s="16" t="s">
        <v>39</v>
      </c>
      <c r="F479" s="2" t="s">
        <v>9164</v>
      </c>
      <c r="G479" s="2" t="s">
        <v>39</v>
      </c>
      <c r="H479" s="2" t="s">
        <v>39</v>
      </c>
      <c r="I479" s="18">
        <v>732.5</v>
      </c>
      <c r="J479" s="16" t="s">
        <v>39</v>
      </c>
      <c r="K479" s="16" t="s">
        <v>39</v>
      </c>
      <c r="L479" s="16" t="s">
        <v>39</v>
      </c>
      <c r="M479" s="16" t="s">
        <v>39</v>
      </c>
      <c r="N479" s="16" t="s">
        <v>39</v>
      </c>
      <c r="O479" s="16" t="s">
        <v>39</v>
      </c>
      <c r="P479" s="16" t="str">
        <f t="shared" si="24"/>
        <v>616300</v>
      </c>
      <c r="Q479" s="16" t="str">
        <f>IFERROR(VLOOKUP($P479,'Kredieten productgroepen functi'!$C:$M,2,FALSE),"n.v.t.")</f>
        <v>Beleidsvoorlichting</v>
      </c>
      <c r="R479" s="16" t="str">
        <f t="shared" si="25"/>
        <v>423154</v>
      </c>
      <c r="S479" s="16" t="str">
        <f>IFERROR(VLOOKUP($R479,Kostensoorten!$C:$J,2,FALSE),"n.v.t.")</f>
        <v>Verblijfkosten werkzaamehden elders</v>
      </c>
      <c r="T479" s="16" t="s">
        <v>39</v>
      </c>
      <c r="U479" s="16" t="s">
        <v>39</v>
      </c>
      <c r="V479" s="16" t="s">
        <v>39</v>
      </c>
      <c r="W479" s="16" t="s">
        <v>39</v>
      </c>
      <c r="X479" s="16" t="s">
        <v>39</v>
      </c>
      <c r="Y479" s="16" t="s">
        <v>39</v>
      </c>
      <c r="Z479" s="16" t="s">
        <v>39</v>
      </c>
      <c r="AA479" s="16" t="s">
        <v>39</v>
      </c>
      <c r="AB479" s="16" t="s">
        <v>39</v>
      </c>
      <c r="AC479" s="16" t="s">
        <v>39</v>
      </c>
      <c r="AD479" s="16" t="s">
        <v>39</v>
      </c>
      <c r="AE479" s="16" t="s">
        <v>39</v>
      </c>
      <c r="AF479" s="16" t="s">
        <v>39</v>
      </c>
      <c r="AG479" s="16" t="s">
        <v>39</v>
      </c>
      <c r="AH479" s="16" t="s">
        <v>39</v>
      </c>
      <c r="AI479" s="16" t="s">
        <v>39</v>
      </c>
      <c r="AJ479" s="16" t="s">
        <v>39</v>
      </c>
      <c r="AL479" s="16" t="s">
        <v>39</v>
      </c>
      <c r="AM479" s="16" t="s">
        <v>39</v>
      </c>
      <c r="AN479" s="16" t="str">
        <f>IFERROR(VLOOKUP($P479,'Kredieten productgroepen functi'!$C:$M,6,FALSE),"n.v.t.")</f>
        <v>1603</v>
      </c>
      <c r="AO479" s="16" t="str">
        <f>IFERROR(VLOOKUP($P479,'Kredieten productgroepen functi'!$C:$M,7,FALSE),"n.v.t.")</f>
        <v>Communicatie</v>
      </c>
      <c r="AP479" s="16" t="str">
        <f>IFERROR(VLOOKUP($P479,'Kredieten productgroepen functi'!$C:$M,8,FALSE),"n.v.t.")</f>
        <v>16</v>
      </c>
      <c r="AQ479" s="16" t="str">
        <f>IFERROR(VLOOKUP($P479,'Kredieten productgroepen functi'!$C:$M,9,FALSE),"n.v.t.")</f>
        <v>Overige zaken betreffende algemeen bestuur</v>
      </c>
      <c r="AR479" s="16" t="str">
        <f>IFERROR(VLOOKUP($P479,'Kredieten productgroepen functi'!$C:$M,10,FALSE),"n.v.t.")</f>
        <v>1</v>
      </c>
      <c r="AS479" s="16" t="str">
        <f>IFERROR(VLOOKUP($P479,'Kredieten productgroepen functi'!$C:$M,11,FALSE),"n.v.t.")</f>
        <v>Algemeen bestuur</v>
      </c>
      <c r="AT479" s="16" t="str">
        <f t="shared" si="26"/>
        <v>Lasten</v>
      </c>
      <c r="AU479" s="16" t="str">
        <f>IFERROR(VLOOKUP($R479,Kostensoorten!$C:$J,7,FALSE),"n.v.t.")</f>
        <v>2.3.1</v>
      </c>
      <c r="AV479" s="16" t="str">
        <f>IFERROR(VLOOKUP($R479,Kostensoorten!$C:$J,8,FALSE),"n.v.t.")</f>
        <v>Aankopen niet duurzame goedere</v>
      </c>
    </row>
    <row r="480" spans="1:48">
      <c r="A480" s="16" t="s">
        <v>39</v>
      </c>
      <c r="B480" s="16" t="s">
        <v>39</v>
      </c>
      <c r="C480" s="16" t="s">
        <v>39</v>
      </c>
      <c r="D480" s="16" t="s">
        <v>39</v>
      </c>
      <c r="E480" s="16" t="s">
        <v>39</v>
      </c>
      <c r="F480" s="2" t="s">
        <v>7885</v>
      </c>
      <c r="G480" s="2" t="s">
        <v>39</v>
      </c>
      <c r="H480" s="2" t="s">
        <v>39</v>
      </c>
      <c r="I480" s="18">
        <v>258.2</v>
      </c>
      <c r="J480" s="16" t="s">
        <v>39</v>
      </c>
      <c r="K480" s="16" t="s">
        <v>39</v>
      </c>
      <c r="L480" s="16" t="s">
        <v>39</v>
      </c>
      <c r="M480" s="16" t="s">
        <v>39</v>
      </c>
      <c r="N480" s="16" t="s">
        <v>39</v>
      </c>
      <c r="O480" s="16" t="s">
        <v>39</v>
      </c>
      <c r="P480" s="16" t="str">
        <f t="shared" si="24"/>
        <v>616300</v>
      </c>
      <c r="Q480" s="16" t="str">
        <f>IFERROR(VLOOKUP($P480,'Kredieten productgroepen functi'!$C:$M,2,FALSE),"n.v.t.")</f>
        <v>Beleidsvoorlichting</v>
      </c>
      <c r="R480" s="16" t="str">
        <f t="shared" si="25"/>
        <v>423154</v>
      </c>
      <c r="S480" s="16" t="str">
        <f>IFERROR(VLOOKUP($R480,Kostensoorten!$C:$J,2,FALSE),"n.v.t.")</f>
        <v>Verblijfkosten werkzaamehden elders</v>
      </c>
      <c r="T480" s="16" t="s">
        <v>39</v>
      </c>
      <c r="U480" s="16" t="s">
        <v>39</v>
      </c>
      <c r="V480" s="16" t="s">
        <v>39</v>
      </c>
      <c r="W480" s="16" t="s">
        <v>39</v>
      </c>
      <c r="X480" s="16" t="s">
        <v>39</v>
      </c>
      <c r="Y480" s="16" t="s">
        <v>39</v>
      </c>
      <c r="Z480" s="16" t="s">
        <v>39</v>
      </c>
      <c r="AA480" s="16" t="s">
        <v>39</v>
      </c>
      <c r="AB480" s="16" t="s">
        <v>39</v>
      </c>
      <c r="AC480" s="16" t="s">
        <v>39</v>
      </c>
      <c r="AD480" s="16" t="s">
        <v>39</v>
      </c>
      <c r="AE480" s="16" t="s">
        <v>39</v>
      </c>
      <c r="AF480" s="16" t="s">
        <v>39</v>
      </c>
      <c r="AG480" s="16" t="s">
        <v>39</v>
      </c>
      <c r="AH480" s="16" t="s">
        <v>39</v>
      </c>
      <c r="AI480" s="16" t="s">
        <v>39</v>
      </c>
      <c r="AJ480" s="16" t="s">
        <v>39</v>
      </c>
      <c r="AL480" s="16" t="s">
        <v>39</v>
      </c>
      <c r="AM480" s="16" t="s">
        <v>39</v>
      </c>
      <c r="AN480" s="16" t="str">
        <f>IFERROR(VLOOKUP($P480,'Kredieten productgroepen functi'!$C:$M,6,FALSE),"n.v.t.")</f>
        <v>1603</v>
      </c>
      <c r="AO480" s="16" t="str">
        <f>IFERROR(VLOOKUP($P480,'Kredieten productgroepen functi'!$C:$M,7,FALSE),"n.v.t.")</f>
        <v>Communicatie</v>
      </c>
      <c r="AP480" s="16" t="str">
        <f>IFERROR(VLOOKUP($P480,'Kredieten productgroepen functi'!$C:$M,8,FALSE),"n.v.t.")</f>
        <v>16</v>
      </c>
      <c r="AQ480" s="16" t="str">
        <f>IFERROR(VLOOKUP($P480,'Kredieten productgroepen functi'!$C:$M,9,FALSE),"n.v.t.")</f>
        <v>Overige zaken betreffende algemeen bestuur</v>
      </c>
      <c r="AR480" s="16" t="str">
        <f>IFERROR(VLOOKUP($P480,'Kredieten productgroepen functi'!$C:$M,10,FALSE),"n.v.t.")</f>
        <v>1</v>
      </c>
      <c r="AS480" s="16" t="str">
        <f>IFERROR(VLOOKUP($P480,'Kredieten productgroepen functi'!$C:$M,11,FALSE),"n.v.t.")</f>
        <v>Algemeen bestuur</v>
      </c>
      <c r="AT480" s="16" t="str">
        <f t="shared" si="26"/>
        <v>Lasten</v>
      </c>
      <c r="AU480" s="16" t="str">
        <f>IFERROR(VLOOKUP($R480,Kostensoorten!$C:$J,7,FALSE),"n.v.t.")</f>
        <v>2.3.1</v>
      </c>
      <c r="AV480" s="16" t="str">
        <f>IFERROR(VLOOKUP($R480,Kostensoorten!$C:$J,8,FALSE),"n.v.t.")</f>
        <v>Aankopen niet duurzame goedere</v>
      </c>
    </row>
    <row r="481" spans="1:48">
      <c r="A481" s="16" t="s">
        <v>39</v>
      </c>
      <c r="B481" s="16" t="s">
        <v>39</v>
      </c>
      <c r="C481" s="16" t="s">
        <v>39</v>
      </c>
      <c r="D481" s="16" t="s">
        <v>39</v>
      </c>
      <c r="E481" s="16" t="s">
        <v>39</v>
      </c>
      <c r="F481" s="2" t="s">
        <v>9165</v>
      </c>
      <c r="G481" s="2" t="s">
        <v>39</v>
      </c>
      <c r="H481" s="2" t="s">
        <v>39</v>
      </c>
      <c r="I481" s="18">
        <v>35.4</v>
      </c>
      <c r="J481" s="16" t="s">
        <v>39</v>
      </c>
      <c r="K481" s="16" t="s">
        <v>39</v>
      </c>
      <c r="L481" s="16" t="s">
        <v>39</v>
      </c>
      <c r="M481" s="16" t="s">
        <v>39</v>
      </c>
      <c r="N481" s="16" t="s">
        <v>39</v>
      </c>
      <c r="O481" s="16" t="s">
        <v>39</v>
      </c>
      <c r="P481" s="16" t="str">
        <f t="shared" si="24"/>
        <v>616300</v>
      </c>
      <c r="Q481" s="16" t="str">
        <f>IFERROR(VLOOKUP($P481,'Kredieten productgroepen functi'!$C:$M,2,FALSE),"n.v.t.")</f>
        <v>Beleidsvoorlichting</v>
      </c>
      <c r="R481" s="16" t="str">
        <f t="shared" si="25"/>
        <v>423170</v>
      </c>
      <c r="S481" s="16" t="str">
        <f>IFERROR(VLOOKUP($R481,Kostensoorten!$C:$J,2,FALSE),"n.v.t.")</f>
        <v>Werklunch/diner zakelijke relaties</v>
      </c>
      <c r="T481" s="16" t="s">
        <v>39</v>
      </c>
      <c r="U481" s="16" t="s">
        <v>39</v>
      </c>
      <c r="V481" s="16" t="s">
        <v>39</v>
      </c>
      <c r="W481" s="16" t="s">
        <v>39</v>
      </c>
      <c r="X481" s="16" t="s">
        <v>39</v>
      </c>
      <c r="Y481" s="16" t="s">
        <v>39</v>
      </c>
      <c r="Z481" s="16" t="s">
        <v>39</v>
      </c>
      <c r="AA481" s="16" t="s">
        <v>39</v>
      </c>
      <c r="AB481" s="16" t="s">
        <v>39</v>
      </c>
      <c r="AC481" s="16" t="s">
        <v>39</v>
      </c>
      <c r="AD481" s="16" t="s">
        <v>39</v>
      </c>
      <c r="AE481" s="16" t="s">
        <v>39</v>
      </c>
      <c r="AF481" s="16" t="s">
        <v>39</v>
      </c>
      <c r="AG481" s="16" t="s">
        <v>39</v>
      </c>
      <c r="AH481" s="16" t="s">
        <v>39</v>
      </c>
      <c r="AI481" s="16" t="s">
        <v>39</v>
      </c>
      <c r="AJ481" s="16" t="s">
        <v>39</v>
      </c>
      <c r="AL481" s="16" t="s">
        <v>39</v>
      </c>
      <c r="AM481" s="16" t="s">
        <v>39</v>
      </c>
      <c r="AN481" s="16" t="str">
        <f>IFERROR(VLOOKUP($P481,'Kredieten productgroepen functi'!$C:$M,6,FALSE),"n.v.t.")</f>
        <v>1603</v>
      </c>
      <c r="AO481" s="16" t="str">
        <f>IFERROR(VLOOKUP($P481,'Kredieten productgroepen functi'!$C:$M,7,FALSE),"n.v.t.")</f>
        <v>Communicatie</v>
      </c>
      <c r="AP481" s="16" t="str">
        <f>IFERROR(VLOOKUP($P481,'Kredieten productgroepen functi'!$C:$M,8,FALSE),"n.v.t.")</f>
        <v>16</v>
      </c>
      <c r="AQ481" s="16" t="str">
        <f>IFERROR(VLOOKUP($P481,'Kredieten productgroepen functi'!$C:$M,9,FALSE),"n.v.t.")</f>
        <v>Overige zaken betreffende algemeen bestuur</v>
      </c>
      <c r="AR481" s="16" t="str">
        <f>IFERROR(VLOOKUP($P481,'Kredieten productgroepen functi'!$C:$M,10,FALSE),"n.v.t.")</f>
        <v>1</v>
      </c>
      <c r="AS481" s="16" t="str">
        <f>IFERROR(VLOOKUP($P481,'Kredieten productgroepen functi'!$C:$M,11,FALSE),"n.v.t.")</f>
        <v>Algemeen bestuur</v>
      </c>
      <c r="AT481" s="16" t="str">
        <f t="shared" si="26"/>
        <v>Lasten</v>
      </c>
      <c r="AU481" s="16" t="str">
        <f>IFERROR(VLOOKUP($R481,Kostensoorten!$C:$J,7,FALSE),"n.v.t.")</f>
        <v>2.3.1</v>
      </c>
      <c r="AV481" s="16" t="str">
        <f>IFERROR(VLOOKUP($R481,Kostensoorten!$C:$J,8,FALSE),"n.v.t.")</f>
        <v>Aankopen niet duurzame goedere</v>
      </c>
    </row>
    <row r="482" spans="1:48">
      <c r="A482" s="16" t="s">
        <v>39</v>
      </c>
      <c r="B482" s="16" t="s">
        <v>39</v>
      </c>
      <c r="C482" s="16" t="s">
        <v>39</v>
      </c>
      <c r="D482" s="16" t="s">
        <v>39</v>
      </c>
      <c r="E482" s="16" t="s">
        <v>39</v>
      </c>
      <c r="F482" s="2" t="s">
        <v>7009</v>
      </c>
      <c r="G482" s="2" t="s">
        <v>39</v>
      </c>
      <c r="H482" s="2" t="s">
        <v>39</v>
      </c>
      <c r="I482" s="18">
        <v>10772.72</v>
      </c>
      <c r="J482" s="16" t="s">
        <v>39</v>
      </c>
      <c r="K482" s="16" t="s">
        <v>39</v>
      </c>
      <c r="L482" s="16" t="s">
        <v>39</v>
      </c>
      <c r="M482" s="16" t="s">
        <v>39</v>
      </c>
      <c r="N482" s="16" t="s">
        <v>39</v>
      </c>
      <c r="O482" s="16" t="s">
        <v>39</v>
      </c>
      <c r="P482" s="16" t="str">
        <f t="shared" si="24"/>
        <v>616300</v>
      </c>
      <c r="Q482" s="16" t="str">
        <f>IFERROR(VLOOKUP($P482,'Kredieten productgroepen functi'!$C:$M,2,FALSE),"n.v.t.")</f>
        <v>Beleidsvoorlichting</v>
      </c>
      <c r="R482" s="16" t="str">
        <f t="shared" si="25"/>
        <v>423170</v>
      </c>
      <c r="S482" s="16" t="str">
        <f>IFERROR(VLOOKUP($R482,Kostensoorten!$C:$J,2,FALSE),"n.v.t.")</f>
        <v>Werklunch/diner zakelijke relaties</v>
      </c>
      <c r="T482" s="16" t="s">
        <v>39</v>
      </c>
      <c r="U482" s="16" t="s">
        <v>39</v>
      </c>
      <c r="V482" s="16" t="s">
        <v>39</v>
      </c>
      <c r="W482" s="16" t="s">
        <v>39</v>
      </c>
      <c r="X482" s="16" t="s">
        <v>39</v>
      </c>
      <c r="Y482" s="16" t="s">
        <v>39</v>
      </c>
      <c r="Z482" s="16" t="s">
        <v>39</v>
      </c>
      <c r="AA482" s="16" t="s">
        <v>39</v>
      </c>
      <c r="AB482" s="16" t="s">
        <v>39</v>
      </c>
      <c r="AC482" s="16" t="s">
        <v>39</v>
      </c>
      <c r="AD482" s="16" t="s">
        <v>39</v>
      </c>
      <c r="AE482" s="16" t="s">
        <v>39</v>
      </c>
      <c r="AF482" s="16" t="s">
        <v>39</v>
      </c>
      <c r="AG482" s="16" t="s">
        <v>39</v>
      </c>
      <c r="AH482" s="16" t="s">
        <v>39</v>
      </c>
      <c r="AI482" s="16" t="s">
        <v>39</v>
      </c>
      <c r="AJ482" s="16" t="s">
        <v>39</v>
      </c>
      <c r="AL482" s="16" t="s">
        <v>39</v>
      </c>
      <c r="AM482" s="16" t="s">
        <v>39</v>
      </c>
      <c r="AN482" s="16" t="str">
        <f>IFERROR(VLOOKUP($P482,'Kredieten productgroepen functi'!$C:$M,6,FALSE),"n.v.t.")</f>
        <v>1603</v>
      </c>
      <c r="AO482" s="16" t="str">
        <f>IFERROR(VLOOKUP($P482,'Kredieten productgroepen functi'!$C:$M,7,FALSE),"n.v.t.")</f>
        <v>Communicatie</v>
      </c>
      <c r="AP482" s="16" t="str">
        <f>IFERROR(VLOOKUP($P482,'Kredieten productgroepen functi'!$C:$M,8,FALSE),"n.v.t.")</f>
        <v>16</v>
      </c>
      <c r="AQ482" s="16" t="str">
        <f>IFERROR(VLOOKUP($P482,'Kredieten productgroepen functi'!$C:$M,9,FALSE),"n.v.t.")</f>
        <v>Overige zaken betreffende algemeen bestuur</v>
      </c>
      <c r="AR482" s="16" t="str">
        <f>IFERROR(VLOOKUP($P482,'Kredieten productgroepen functi'!$C:$M,10,FALSE),"n.v.t.")</f>
        <v>1</v>
      </c>
      <c r="AS482" s="16" t="str">
        <f>IFERROR(VLOOKUP($P482,'Kredieten productgroepen functi'!$C:$M,11,FALSE),"n.v.t.")</f>
        <v>Algemeen bestuur</v>
      </c>
      <c r="AT482" s="16" t="str">
        <f t="shared" si="26"/>
        <v>Lasten</v>
      </c>
      <c r="AU482" s="16" t="str">
        <f>IFERROR(VLOOKUP($R482,Kostensoorten!$C:$J,7,FALSE),"n.v.t.")</f>
        <v>2.3.1</v>
      </c>
      <c r="AV482" s="16" t="str">
        <f>IFERROR(VLOOKUP($R482,Kostensoorten!$C:$J,8,FALSE),"n.v.t.")</f>
        <v>Aankopen niet duurzame goedere</v>
      </c>
    </row>
    <row r="483" spans="1:48">
      <c r="A483" s="16" t="s">
        <v>39</v>
      </c>
      <c r="B483" s="16" t="s">
        <v>39</v>
      </c>
      <c r="C483" s="16" t="s">
        <v>39</v>
      </c>
      <c r="D483" s="16" t="s">
        <v>39</v>
      </c>
      <c r="E483" s="16" t="s">
        <v>39</v>
      </c>
      <c r="F483" s="2" t="s">
        <v>8571</v>
      </c>
      <c r="G483" s="2" t="s">
        <v>39</v>
      </c>
      <c r="H483" s="2" t="s">
        <v>39</v>
      </c>
      <c r="I483" s="18">
        <v>126</v>
      </c>
      <c r="J483" s="16" t="s">
        <v>39</v>
      </c>
      <c r="K483" s="16" t="s">
        <v>39</v>
      </c>
      <c r="L483" s="16" t="s">
        <v>39</v>
      </c>
      <c r="M483" s="16" t="s">
        <v>39</v>
      </c>
      <c r="N483" s="16" t="s">
        <v>39</v>
      </c>
      <c r="O483" s="16" t="s">
        <v>39</v>
      </c>
      <c r="P483" s="16" t="str">
        <f t="shared" si="24"/>
        <v>616300</v>
      </c>
      <c r="Q483" s="16" t="str">
        <f>IFERROR(VLOOKUP($P483,'Kredieten productgroepen functi'!$C:$M,2,FALSE),"n.v.t.")</f>
        <v>Beleidsvoorlichting</v>
      </c>
      <c r="R483" s="16" t="str">
        <f t="shared" si="25"/>
        <v>423170</v>
      </c>
      <c r="S483" s="16" t="str">
        <f>IFERROR(VLOOKUP($R483,Kostensoorten!$C:$J,2,FALSE),"n.v.t.")</f>
        <v>Werklunch/diner zakelijke relaties</v>
      </c>
      <c r="T483" s="16" t="s">
        <v>39</v>
      </c>
      <c r="U483" s="16" t="s">
        <v>39</v>
      </c>
      <c r="V483" s="16" t="s">
        <v>39</v>
      </c>
      <c r="W483" s="16" t="s">
        <v>39</v>
      </c>
      <c r="X483" s="16" t="s">
        <v>39</v>
      </c>
      <c r="Y483" s="16" t="s">
        <v>39</v>
      </c>
      <c r="Z483" s="16" t="s">
        <v>39</v>
      </c>
      <c r="AA483" s="16" t="s">
        <v>39</v>
      </c>
      <c r="AB483" s="16" t="s">
        <v>39</v>
      </c>
      <c r="AC483" s="16" t="s">
        <v>39</v>
      </c>
      <c r="AD483" s="16" t="s">
        <v>39</v>
      </c>
      <c r="AE483" s="16" t="s">
        <v>39</v>
      </c>
      <c r="AF483" s="16" t="s">
        <v>39</v>
      </c>
      <c r="AG483" s="16" t="s">
        <v>39</v>
      </c>
      <c r="AH483" s="16" t="s">
        <v>39</v>
      </c>
      <c r="AI483" s="16" t="s">
        <v>39</v>
      </c>
      <c r="AJ483" s="16" t="s">
        <v>39</v>
      </c>
      <c r="AL483" s="16" t="s">
        <v>39</v>
      </c>
      <c r="AM483" s="16" t="s">
        <v>39</v>
      </c>
      <c r="AN483" s="16" t="str">
        <f>IFERROR(VLOOKUP($P483,'Kredieten productgroepen functi'!$C:$M,6,FALSE),"n.v.t.")</f>
        <v>1603</v>
      </c>
      <c r="AO483" s="16" t="str">
        <f>IFERROR(VLOOKUP($P483,'Kredieten productgroepen functi'!$C:$M,7,FALSE),"n.v.t.")</f>
        <v>Communicatie</v>
      </c>
      <c r="AP483" s="16" t="str">
        <f>IFERROR(VLOOKUP($P483,'Kredieten productgroepen functi'!$C:$M,8,FALSE),"n.v.t.")</f>
        <v>16</v>
      </c>
      <c r="AQ483" s="16" t="str">
        <f>IFERROR(VLOOKUP($P483,'Kredieten productgroepen functi'!$C:$M,9,FALSE),"n.v.t.")</f>
        <v>Overige zaken betreffende algemeen bestuur</v>
      </c>
      <c r="AR483" s="16" t="str">
        <f>IFERROR(VLOOKUP($P483,'Kredieten productgroepen functi'!$C:$M,10,FALSE),"n.v.t.")</f>
        <v>1</v>
      </c>
      <c r="AS483" s="16" t="str">
        <f>IFERROR(VLOOKUP($P483,'Kredieten productgroepen functi'!$C:$M,11,FALSE),"n.v.t.")</f>
        <v>Algemeen bestuur</v>
      </c>
      <c r="AT483" s="16" t="str">
        <f t="shared" si="26"/>
        <v>Lasten</v>
      </c>
      <c r="AU483" s="16" t="str">
        <f>IFERROR(VLOOKUP($R483,Kostensoorten!$C:$J,7,FALSE),"n.v.t.")</f>
        <v>2.3.1</v>
      </c>
      <c r="AV483" s="16" t="str">
        <f>IFERROR(VLOOKUP($R483,Kostensoorten!$C:$J,8,FALSE),"n.v.t.")</f>
        <v>Aankopen niet duurzame goedere</v>
      </c>
    </row>
    <row r="484" spans="1:48">
      <c r="A484" s="16" t="s">
        <v>39</v>
      </c>
      <c r="B484" s="16" t="s">
        <v>39</v>
      </c>
      <c r="C484" s="16" t="s">
        <v>39</v>
      </c>
      <c r="D484" s="16" t="s">
        <v>39</v>
      </c>
      <c r="E484" s="16" t="s">
        <v>39</v>
      </c>
      <c r="F484" s="2" t="s">
        <v>9166</v>
      </c>
      <c r="G484" s="2" t="s">
        <v>39</v>
      </c>
      <c r="H484" s="2" t="s">
        <v>39</v>
      </c>
      <c r="I484" s="18">
        <v>20.5</v>
      </c>
      <c r="J484" s="16" t="s">
        <v>39</v>
      </c>
      <c r="K484" s="16" t="s">
        <v>39</v>
      </c>
      <c r="L484" s="16" t="s">
        <v>39</v>
      </c>
      <c r="M484" s="16" t="s">
        <v>39</v>
      </c>
      <c r="N484" s="16" t="s">
        <v>39</v>
      </c>
      <c r="O484" s="16" t="s">
        <v>39</v>
      </c>
      <c r="P484" s="16" t="str">
        <f t="shared" si="24"/>
        <v>616300</v>
      </c>
      <c r="Q484" s="16" t="str">
        <f>IFERROR(VLOOKUP($P484,'Kredieten productgroepen functi'!$C:$M,2,FALSE),"n.v.t.")</f>
        <v>Beleidsvoorlichting</v>
      </c>
      <c r="R484" s="16" t="str">
        <f t="shared" si="25"/>
        <v>423170</v>
      </c>
      <c r="S484" s="16" t="str">
        <f>IFERROR(VLOOKUP($R484,Kostensoorten!$C:$J,2,FALSE),"n.v.t.")</f>
        <v>Werklunch/diner zakelijke relaties</v>
      </c>
      <c r="T484" s="16" t="s">
        <v>39</v>
      </c>
      <c r="U484" s="16" t="s">
        <v>39</v>
      </c>
      <c r="V484" s="16" t="s">
        <v>39</v>
      </c>
      <c r="W484" s="16" t="s">
        <v>39</v>
      </c>
      <c r="X484" s="16" t="s">
        <v>39</v>
      </c>
      <c r="Y484" s="16" t="s">
        <v>39</v>
      </c>
      <c r="Z484" s="16" t="s">
        <v>39</v>
      </c>
      <c r="AA484" s="16" t="s">
        <v>39</v>
      </c>
      <c r="AB484" s="16" t="s">
        <v>39</v>
      </c>
      <c r="AC484" s="16" t="s">
        <v>39</v>
      </c>
      <c r="AD484" s="16" t="s">
        <v>39</v>
      </c>
      <c r="AE484" s="16" t="s">
        <v>39</v>
      </c>
      <c r="AF484" s="16" t="s">
        <v>39</v>
      </c>
      <c r="AG484" s="16" t="s">
        <v>39</v>
      </c>
      <c r="AH484" s="16" t="s">
        <v>39</v>
      </c>
      <c r="AI484" s="16" t="s">
        <v>39</v>
      </c>
      <c r="AJ484" s="16" t="s">
        <v>39</v>
      </c>
      <c r="AL484" s="16" t="s">
        <v>39</v>
      </c>
      <c r="AM484" s="16" t="s">
        <v>39</v>
      </c>
      <c r="AN484" s="16" t="str">
        <f>IFERROR(VLOOKUP($P484,'Kredieten productgroepen functi'!$C:$M,6,FALSE),"n.v.t.")</f>
        <v>1603</v>
      </c>
      <c r="AO484" s="16" t="str">
        <f>IFERROR(VLOOKUP($P484,'Kredieten productgroepen functi'!$C:$M,7,FALSE),"n.v.t.")</f>
        <v>Communicatie</v>
      </c>
      <c r="AP484" s="16" t="str">
        <f>IFERROR(VLOOKUP($P484,'Kredieten productgroepen functi'!$C:$M,8,FALSE),"n.v.t.")</f>
        <v>16</v>
      </c>
      <c r="AQ484" s="16" t="str">
        <f>IFERROR(VLOOKUP($P484,'Kredieten productgroepen functi'!$C:$M,9,FALSE),"n.v.t.")</f>
        <v>Overige zaken betreffende algemeen bestuur</v>
      </c>
      <c r="AR484" s="16" t="str">
        <f>IFERROR(VLOOKUP($P484,'Kredieten productgroepen functi'!$C:$M,10,FALSE),"n.v.t.")</f>
        <v>1</v>
      </c>
      <c r="AS484" s="16" t="str">
        <f>IFERROR(VLOOKUP($P484,'Kredieten productgroepen functi'!$C:$M,11,FALSE),"n.v.t.")</f>
        <v>Algemeen bestuur</v>
      </c>
      <c r="AT484" s="16" t="str">
        <f t="shared" si="26"/>
        <v>Lasten</v>
      </c>
      <c r="AU484" s="16" t="str">
        <f>IFERROR(VLOOKUP($R484,Kostensoorten!$C:$J,7,FALSE),"n.v.t.")</f>
        <v>2.3.1</v>
      </c>
      <c r="AV484" s="16" t="str">
        <f>IFERROR(VLOOKUP($R484,Kostensoorten!$C:$J,8,FALSE),"n.v.t.")</f>
        <v>Aankopen niet duurzame goedere</v>
      </c>
    </row>
    <row r="485" spans="1:48">
      <c r="A485" s="16" t="s">
        <v>39</v>
      </c>
      <c r="B485" s="16" t="s">
        <v>39</v>
      </c>
      <c r="C485" s="16" t="s">
        <v>39</v>
      </c>
      <c r="D485" s="16" t="s">
        <v>39</v>
      </c>
      <c r="E485" s="16" t="s">
        <v>39</v>
      </c>
      <c r="F485" s="2" t="s">
        <v>6635</v>
      </c>
      <c r="G485" s="2" t="s">
        <v>39</v>
      </c>
      <c r="H485" s="2" t="s">
        <v>39</v>
      </c>
      <c r="I485" s="18">
        <v>41.23</v>
      </c>
      <c r="J485" s="16" t="s">
        <v>39</v>
      </c>
      <c r="K485" s="16" t="s">
        <v>39</v>
      </c>
      <c r="L485" s="16" t="s">
        <v>39</v>
      </c>
      <c r="M485" s="16" t="s">
        <v>39</v>
      </c>
      <c r="N485" s="16" t="s">
        <v>39</v>
      </c>
      <c r="O485" s="16" t="s">
        <v>39</v>
      </c>
      <c r="P485" s="16" t="str">
        <f t="shared" si="24"/>
        <v>616300</v>
      </c>
      <c r="Q485" s="16" t="str">
        <f>IFERROR(VLOOKUP($P485,'Kredieten productgroepen functi'!$C:$M,2,FALSE),"n.v.t.")</f>
        <v>Beleidsvoorlichting</v>
      </c>
      <c r="R485" s="16" t="str">
        <f t="shared" si="25"/>
        <v>423172</v>
      </c>
      <c r="S485" s="16" t="str">
        <f>IFERROR(VLOOKUP($R485,Kostensoorten!$C:$J,2,FALSE),"n.v.t.")</f>
        <v>Taart/frisdrank in werktijd</v>
      </c>
      <c r="T485" s="16" t="s">
        <v>39</v>
      </c>
      <c r="U485" s="16" t="s">
        <v>39</v>
      </c>
      <c r="V485" s="16" t="s">
        <v>39</v>
      </c>
      <c r="W485" s="16" t="s">
        <v>39</v>
      </c>
      <c r="X485" s="16" t="s">
        <v>39</v>
      </c>
      <c r="Y485" s="16" t="s">
        <v>39</v>
      </c>
      <c r="Z485" s="16" t="s">
        <v>39</v>
      </c>
      <c r="AA485" s="16" t="s">
        <v>39</v>
      </c>
      <c r="AB485" s="16" t="s">
        <v>39</v>
      </c>
      <c r="AC485" s="16" t="s">
        <v>39</v>
      </c>
      <c r="AD485" s="16" t="s">
        <v>39</v>
      </c>
      <c r="AE485" s="16" t="s">
        <v>39</v>
      </c>
      <c r="AF485" s="16" t="s">
        <v>39</v>
      </c>
      <c r="AG485" s="16" t="s">
        <v>39</v>
      </c>
      <c r="AH485" s="16" t="s">
        <v>39</v>
      </c>
      <c r="AI485" s="16" t="s">
        <v>39</v>
      </c>
      <c r="AJ485" s="16" t="s">
        <v>39</v>
      </c>
      <c r="AL485" s="16" t="s">
        <v>39</v>
      </c>
      <c r="AM485" s="16" t="s">
        <v>39</v>
      </c>
      <c r="AN485" s="16" t="str">
        <f>IFERROR(VLOOKUP($P485,'Kredieten productgroepen functi'!$C:$M,6,FALSE),"n.v.t.")</f>
        <v>1603</v>
      </c>
      <c r="AO485" s="16" t="str">
        <f>IFERROR(VLOOKUP($P485,'Kredieten productgroepen functi'!$C:$M,7,FALSE),"n.v.t.")</f>
        <v>Communicatie</v>
      </c>
      <c r="AP485" s="16" t="str">
        <f>IFERROR(VLOOKUP($P485,'Kredieten productgroepen functi'!$C:$M,8,FALSE),"n.v.t.")</f>
        <v>16</v>
      </c>
      <c r="AQ485" s="16" t="str">
        <f>IFERROR(VLOOKUP($P485,'Kredieten productgroepen functi'!$C:$M,9,FALSE),"n.v.t.")</f>
        <v>Overige zaken betreffende algemeen bestuur</v>
      </c>
      <c r="AR485" s="16" t="str">
        <f>IFERROR(VLOOKUP($P485,'Kredieten productgroepen functi'!$C:$M,10,FALSE),"n.v.t.")</f>
        <v>1</v>
      </c>
      <c r="AS485" s="16" t="str">
        <f>IFERROR(VLOOKUP($P485,'Kredieten productgroepen functi'!$C:$M,11,FALSE),"n.v.t.")</f>
        <v>Algemeen bestuur</v>
      </c>
      <c r="AT485" s="16" t="str">
        <f t="shared" si="26"/>
        <v>Lasten</v>
      </c>
      <c r="AU485" s="16" t="str">
        <f>IFERROR(VLOOKUP($R485,Kostensoorten!$C:$J,7,FALSE),"n.v.t.")</f>
        <v>2.3.1</v>
      </c>
      <c r="AV485" s="16" t="str">
        <f>IFERROR(VLOOKUP($R485,Kostensoorten!$C:$J,8,FALSE),"n.v.t.")</f>
        <v>Aankopen niet duurzame goedere</v>
      </c>
    </row>
    <row r="486" spans="1:48">
      <c r="A486" s="16" t="s">
        <v>39</v>
      </c>
      <c r="B486" s="16" t="s">
        <v>39</v>
      </c>
      <c r="C486" s="16" t="s">
        <v>39</v>
      </c>
      <c r="D486" s="16" t="s">
        <v>39</v>
      </c>
      <c r="E486" s="16" t="s">
        <v>39</v>
      </c>
      <c r="F486" s="2" t="s">
        <v>7886</v>
      </c>
      <c r="G486" s="2" t="s">
        <v>39</v>
      </c>
      <c r="H486" s="2" t="s">
        <v>39</v>
      </c>
      <c r="I486" s="18">
        <v>18.98</v>
      </c>
      <c r="J486" s="16" t="s">
        <v>39</v>
      </c>
      <c r="K486" s="16" t="s">
        <v>39</v>
      </c>
      <c r="L486" s="16" t="s">
        <v>39</v>
      </c>
      <c r="M486" s="16" t="s">
        <v>39</v>
      </c>
      <c r="N486" s="16" t="s">
        <v>39</v>
      </c>
      <c r="O486" s="16" t="s">
        <v>39</v>
      </c>
      <c r="P486" s="16" t="str">
        <f t="shared" si="24"/>
        <v>616300</v>
      </c>
      <c r="Q486" s="16" t="str">
        <f>IFERROR(VLOOKUP($P486,'Kredieten productgroepen functi'!$C:$M,2,FALSE),"n.v.t.")</f>
        <v>Beleidsvoorlichting</v>
      </c>
      <c r="R486" s="16" t="str">
        <f t="shared" si="25"/>
        <v>423173</v>
      </c>
      <c r="S486" s="16" t="str">
        <f>IFERROR(VLOOKUP($R486,Kostensoorten!$C:$J,2,FALSE),"n.v.t.")</f>
        <v>Personeelsactiviteit/jubilea intern</v>
      </c>
      <c r="T486" s="16" t="s">
        <v>39</v>
      </c>
      <c r="U486" s="16" t="s">
        <v>39</v>
      </c>
      <c r="V486" s="16" t="s">
        <v>39</v>
      </c>
      <c r="W486" s="16" t="s">
        <v>39</v>
      </c>
      <c r="X486" s="16" t="s">
        <v>39</v>
      </c>
      <c r="Y486" s="16" t="s">
        <v>39</v>
      </c>
      <c r="Z486" s="16" t="s">
        <v>39</v>
      </c>
      <c r="AA486" s="16" t="s">
        <v>39</v>
      </c>
      <c r="AB486" s="16" t="s">
        <v>39</v>
      </c>
      <c r="AC486" s="16" t="s">
        <v>39</v>
      </c>
      <c r="AD486" s="16" t="s">
        <v>39</v>
      </c>
      <c r="AE486" s="16" t="s">
        <v>39</v>
      </c>
      <c r="AF486" s="16" t="s">
        <v>39</v>
      </c>
      <c r="AG486" s="16" t="s">
        <v>39</v>
      </c>
      <c r="AH486" s="16" t="s">
        <v>39</v>
      </c>
      <c r="AI486" s="16" t="s">
        <v>39</v>
      </c>
      <c r="AJ486" s="16" t="s">
        <v>39</v>
      </c>
      <c r="AL486" s="16" t="s">
        <v>39</v>
      </c>
      <c r="AM486" s="16" t="s">
        <v>39</v>
      </c>
      <c r="AN486" s="16" t="str">
        <f>IFERROR(VLOOKUP($P486,'Kredieten productgroepen functi'!$C:$M,6,FALSE),"n.v.t.")</f>
        <v>1603</v>
      </c>
      <c r="AO486" s="16" t="str">
        <f>IFERROR(VLOOKUP($P486,'Kredieten productgroepen functi'!$C:$M,7,FALSE),"n.v.t.")</f>
        <v>Communicatie</v>
      </c>
      <c r="AP486" s="16" t="str">
        <f>IFERROR(VLOOKUP($P486,'Kredieten productgroepen functi'!$C:$M,8,FALSE),"n.v.t.")</f>
        <v>16</v>
      </c>
      <c r="AQ486" s="16" t="str">
        <f>IFERROR(VLOOKUP($P486,'Kredieten productgroepen functi'!$C:$M,9,FALSE),"n.v.t.")</f>
        <v>Overige zaken betreffende algemeen bestuur</v>
      </c>
      <c r="AR486" s="16" t="str">
        <f>IFERROR(VLOOKUP($P486,'Kredieten productgroepen functi'!$C:$M,10,FALSE),"n.v.t.")</f>
        <v>1</v>
      </c>
      <c r="AS486" s="16" t="str">
        <f>IFERROR(VLOOKUP($P486,'Kredieten productgroepen functi'!$C:$M,11,FALSE),"n.v.t.")</f>
        <v>Algemeen bestuur</v>
      </c>
      <c r="AT486" s="16" t="str">
        <f t="shared" si="26"/>
        <v>Lasten</v>
      </c>
      <c r="AU486" s="16" t="str">
        <f>IFERROR(VLOOKUP($R486,Kostensoorten!$C:$J,7,FALSE),"n.v.t.")</f>
        <v>2.3.1</v>
      </c>
      <c r="AV486" s="16" t="str">
        <f>IFERROR(VLOOKUP($R486,Kostensoorten!$C:$J,8,FALSE),"n.v.t.")</f>
        <v>Aankopen niet duurzame goedere</v>
      </c>
    </row>
    <row r="487" spans="1:48">
      <c r="A487" s="16" t="s">
        <v>39</v>
      </c>
      <c r="B487" s="16" t="s">
        <v>39</v>
      </c>
      <c r="C487" s="16" t="s">
        <v>39</v>
      </c>
      <c r="D487" s="16" t="s">
        <v>39</v>
      </c>
      <c r="E487" s="16" t="s">
        <v>39</v>
      </c>
      <c r="F487" s="2" t="s">
        <v>8572</v>
      </c>
      <c r="G487" s="2" t="s">
        <v>39</v>
      </c>
      <c r="H487" s="2" t="s">
        <v>39</v>
      </c>
      <c r="I487" s="18">
        <v>510.68</v>
      </c>
      <c r="J487" s="16" t="s">
        <v>39</v>
      </c>
      <c r="K487" s="16" t="s">
        <v>39</v>
      </c>
      <c r="L487" s="16" t="s">
        <v>39</v>
      </c>
      <c r="M487" s="16" t="s">
        <v>39</v>
      </c>
      <c r="N487" s="16" t="s">
        <v>39</v>
      </c>
      <c r="O487" s="16" t="s">
        <v>39</v>
      </c>
      <c r="P487" s="16" t="str">
        <f t="shared" si="24"/>
        <v>616300</v>
      </c>
      <c r="Q487" s="16" t="str">
        <f>IFERROR(VLOOKUP($P487,'Kredieten productgroepen functi'!$C:$M,2,FALSE),"n.v.t.")</f>
        <v>Beleidsvoorlichting</v>
      </c>
      <c r="R487" s="16" t="str">
        <f t="shared" si="25"/>
        <v>423174</v>
      </c>
      <c r="S487" s="16" t="str">
        <f>IFERROR(VLOOKUP($R487,Kostensoorten!$C:$J,2,FALSE),"n.v.t.")</f>
        <v>Personeelsactiviteit/jubilea extern</v>
      </c>
      <c r="T487" s="16" t="s">
        <v>39</v>
      </c>
      <c r="U487" s="16" t="s">
        <v>39</v>
      </c>
      <c r="V487" s="16" t="s">
        <v>39</v>
      </c>
      <c r="W487" s="16" t="s">
        <v>39</v>
      </c>
      <c r="X487" s="16" t="s">
        <v>39</v>
      </c>
      <c r="Y487" s="16" t="s">
        <v>39</v>
      </c>
      <c r="Z487" s="16" t="s">
        <v>39</v>
      </c>
      <c r="AA487" s="16" t="s">
        <v>39</v>
      </c>
      <c r="AB487" s="16" t="s">
        <v>39</v>
      </c>
      <c r="AC487" s="16" t="s">
        <v>39</v>
      </c>
      <c r="AD487" s="16" t="s">
        <v>39</v>
      </c>
      <c r="AE487" s="16" t="s">
        <v>39</v>
      </c>
      <c r="AF487" s="16" t="s">
        <v>39</v>
      </c>
      <c r="AG487" s="16" t="s">
        <v>39</v>
      </c>
      <c r="AH487" s="16" t="s">
        <v>39</v>
      </c>
      <c r="AI487" s="16" t="s">
        <v>39</v>
      </c>
      <c r="AJ487" s="16" t="s">
        <v>39</v>
      </c>
      <c r="AL487" s="16" t="s">
        <v>39</v>
      </c>
      <c r="AM487" s="16" t="s">
        <v>39</v>
      </c>
      <c r="AN487" s="16" t="str">
        <f>IFERROR(VLOOKUP($P487,'Kredieten productgroepen functi'!$C:$M,6,FALSE),"n.v.t.")</f>
        <v>1603</v>
      </c>
      <c r="AO487" s="16" t="str">
        <f>IFERROR(VLOOKUP($P487,'Kredieten productgroepen functi'!$C:$M,7,FALSE),"n.v.t.")</f>
        <v>Communicatie</v>
      </c>
      <c r="AP487" s="16" t="str">
        <f>IFERROR(VLOOKUP($P487,'Kredieten productgroepen functi'!$C:$M,8,FALSE),"n.v.t.")</f>
        <v>16</v>
      </c>
      <c r="AQ487" s="16" t="str">
        <f>IFERROR(VLOOKUP($P487,'Kredieten productgroepen functi'!$C:$M,9,FALSE),"n.v.t.")</f>
        <v>Overige zaken betreffende algemeen bestuur</v>
      </c>
      <c r="AR487" s="16" t="str">
        <f>IFERROR(VLOOKUP($P487,'Kredieten productgroepen functi'!$C:$M,10,FALSE),"n.v.t.")</f>
        <v>1</v>
      </c>
      <c r="AS487" s="16" t="str">
        <f>IFERROR(VLOOKUP($P487,'Kredieten productgroepen functi'!$C:$M,11,FALSE),"n.v.t.")</f>
        <v>Algemeen bestuur</v>
      </c>
      <c r="AT487" s="16" t="str">
        <f t="shared" si="26"/>
        <v>Lasten</v>
      </c>
      <c r="AU487" s="16" t="str">
        <f>IFERROR(VLOOKUP($R487,Kostensoorten!$C:$J,7,FALSE),"n.v.t.")</f>
        <v>2.3.1</v>
      </c>
      <c r="AV487" s="16" t="str">
        <f>IFERROR(VLOOKUP($R487,Kostensoorten!$C:$J,8,FALSE),"n.v.t.")</f>
        <v>Aankopen niet duurzame goedere</v>
      </c>
    </row>
    <row r="488" spans="1:48">
      <c r="A488" s="16" t="s">
        <v>39</v>
      </c>
      <c r="B488" s="16" t="s">
        <v>39</v>
      </c>
      <c r="C488" s="16" t="s">
        <v>39</v>
      </c>
      <c r="D488" s="16" t="s">
        <v>39</v>
      </c>
      <c r="E488" s="16" t="s">
        <v>39</v>
      </c>
      <c r="F488" s="2" t="s">
        <v>7887</v>
      </c>
      <c r="G488" s="2" t="s">
        <v>39</v>
      </c>
      <c r="H488" s="2" t="s">
        <v>39</v>
      </c>
      <c r="I488" s="18">
        <v>136.49</v>
      </c>
      <c r="J488" s="16" t="s">
        <v>39</v>
      </c>
      <c r="K488" s="16" t="s">
        <v>39</v>
      </c>
      <c r="L488" s="16" t="s">
        <v>39</v>
      </c>
      <c r="M488" s="16" t="s">
        <v>39</v>
      </c>
      <c r="N488" s="16" t="s">
        <v>39</v>
      </c>
      <c r="O488" s="16" t="s">
        <v>39</v>
      </c>
      <c r="P488" s="16" t="str">
        <f t="shared" si="24"/>
        <v>616300</v>
      </c>
      <c r="Q488" s="16" t="str">
        <f>IFERROR(VLOOKUP($P488,'Kredieten productgroepen functi'!$C:$M,2,FALSE),"n.v.t.")</f>
        <v>Beleidsvoorlichting</v>
      </c>
      <c r="R488" s="16" t="str">
        <f t="shared" si="25"/>
        <v>423175</v>
      </c>
      <c r="S488" s="16" t="str">
        <f>IFERROR(VLOOKUP($R488,Kostensoorten!$C:$J,2,FALSE),"n.v.t.")</f>
        <v>Vergadering/bijeenkomst Extern</v>
      </c>
      <c r="T488" s="16" t="s">
        <v>39</v>
      </c>
      <c r="U488" s="16" t="s">
        <v>39</v>
      </c>
      <c r="V488" s="16" t="s">
        <v>39</v>
      </c>
      <c r="W488" s="16" t="s">
        <v>39</v>
      </c>
      <c r="X488" s="16" t="s">
        <v>39</v>
      </c>
      <c r="Y488" s="16" t="s">
        <v>39</v>
      </c>
      <c r="Z488" s="16" t="s">
        <v>39</v>
      </c>
      <c r="AA488" s="16" t="s">
        <v>39</v>
      </c>
      <c r="AB488" s="16" t="s">
        <v>39</v>
      </c>
      <c r="AC488" s="16" t="s">
        <v>39</v>
      </c>
      <c r="AD488" s="16" t="s">
        <v>39</v>
      </c>
      <c r="AE488" s="16" t="s">
        <v>39</v>
      </c>
      <c r="AF488" s="16" t="s">
        <v>39</v>
      </c>
      <c r="AG488" s="16" t="s">
        <v>39</v>
      </c>
      <c r="AH488" s="16" t="s">
        <v>39</v>
      </c>
      <c r="AI488" s="16" t="s">
        <v>39</v>
      </c>
      <c r="AJ488" s="16" t="s">
        <v>39</v>
      </c>
      <c r="AL488" s="16" t="s">
        <v>39</v>
      </c>
      <c r="AM488" s="16" t="s">
        <v>39</v>
      </c>
      <c r="AN488" s="16" t="str">
        <f>IFERROR(VLOOKUP($P488,'Kredieten productgroepen functi'!$C:$M,6,FALSE),"n.v.t.")</f>
        <v>1603</v>
      </c>
      <c r="AO488" s="16" t="str">
        <f>IFERROR(VLOOKUP($P488,'Kredieten productgroepen functi'!$C:$M,7,FALSE),"n.v.t.")</f>
        <v>Communicatie</v>
      </c>
      <c r="AP488" s="16" t="str">
        <f>IFERROR(VLOOKUP($P488,'Kredieten productgroepen functi'!$C:$M,8,FALSE),"n.v.t.")</f>
        <v>16</v>
      </c>
      <c r="AQ488" s="16" t="str">
        <f>IFERROR(VLOOKUP($P488,'Kredieten productgroepen functi'!$C:$M,9,FALSE),"n.v.t.")</f>
        <v>Overige zaken betreffende algemeen bestuur</v>
      </c>
      <c r="AR488" s="16" t="str">
        <f>IFERROR(VLOOKUP($P488,'Kredieten productgroepen functi'!$C:$M,10,FALSE),"n.v.t.")</f>
        <v>1</v>
      </c>
      <c r="AS488" s="16" t="str">
        <f>IFERROR(VLOOKUP($P488,'Kredieten productgroepen functi'!$C:$M,11,FALSE),"n.v.t.")</f>
        <v>Algemeen bestuur</v>
      </c>
      <c r="AT488" s="16" t="str">
        <f t="shared" si="26"/>
        <v>Lasten</v>
      </c>
      <c r="AU488" s="16" t="str">
        <f>IFERROR(VLOOKUP($R488,Kostensoorten!$C:$J,7,FALSE),"n.v.t.")</f>
        <v>2.3.1</v>
      </c>
      <c r="AV488" s="16" t="str">
        <f>IFERROR(VLOOKUP($R488,Kostensoorten!$C:$J,8,FALSE),"n.v.t.")</f>
        <v>Aankopen niet duurzame goedere</v>
      </c>
    </row>
    <row r="489" spans="1:48">
      <c r="A489" s="16" t="s">
        <v>39</v>
      </c>
      <c r="B489" s="16" t="s">
        <v>39</v>
      </c>
      <c r="C489" s="16" t="s">
        <v>39</v>
      </c>
      <c r="D489" s="16" t="s">
        <v>39</v>
      </c>
      <c r="E489" s="16" t="s">
        <v>39</v>
      </c>
      <c r="F489" s="2" t="s">
        <v>7462</v>
      </c>
      <c r="G489" s="2" t="s">
        <v>39</v>
      </c>
      <c r="H489" s="2" t="s">
        <v>39</v>
      </c>
      <c r="I489" s="18">
        <v>1776.69</v>
      </c>
      <c r="J489" s="16" t="s">
        <v>39</v>
      </c>
      <c r="K489" s="16" t="s">
        <v>39</v>
      </c>
      <c r="L489" s="16" t="s">
        <v>39</v>
      </c>
      <c r="M489" s="16" t="s">
        <v>39</v>
      </c>
      <c r="N489" s="16" t="s">
        <v>39</v>
      </c>
      <c r="O489" s="16" t="s">
        <v>39</v>
      </c>
      <c r="P489" s="16" t="str">
        <f t="shared" si="24"/>
        <v>616300</v>
      </c>
      <c r="Q489" s="16" t="str">
        <f>IFERROR(VLOOKUP($P489,'Kredieten productgroepen functi'!$C:$M,2,FALSE),"n.v.t.")</f>
        <v>Beleidsvoorlichting</v>
      </c>
      <c r="R489" s="16" t="str">
        <f t="shared" si="25"/>
        <v>423178</v>
      </c>
      <c r="S489" s="16" t="str">
        <f>IFERROR(VLOOKUP($R489,Kostensoorten!$C:$J,2,FALSE),"n.v.t.")</f>
        <v>Consumpties op werkplek</v>
      </c>
      <c r="T489" s="16" t="s">
        <v>39</v>
      </c>
      <c r="U489" s="16" t="s">
        <v>39</v>
      </c>
      <c r="V489" s="16" t="s">
        <v>39</v>
      </c>
      <c r="W489" s="16" t="s">
        <v>39</v>
      </c>
      <c r="X489" s="16" t="s">
        <v>39</v>
      </c>
      <c r="Y489" s="16" t="s">
        <v>39</v>
      </c>
      <c r="Z489" s="16" t="s">
        <v>39</v>
      </c>
      <c r="AA489" s="16" t="s">
        <v>39</v>
      </c>
      <c r="AB489" s="16" t="s">
        <v>39</v>
      </c>
      <c r="AC489" s="16" t="s">
        <v>39</v>
      </c>
      <c r="AD489" s="16" t="s">
        <v>39</v>
      </c>
      <c r="AE489" s="16" t="s">
        <v>39</v>
      </c>
      <c r="AF489" s="16" t="s">
        <v>39</v>
      </c>
      <c r="AG489" s="16" t="s">
        <v>39</v>
      </c>
      <c r="AH489" s="16" t="s">
        <v>39</v>
      </c>
      <c r="AI489" s="16" t="s">
        <v>39</v>
      </c>
      <c r="AJ489" s="16" t="s">
        <v>39</v>
      </c>
      <c r="AL489" s="16" t="s">
        <v>39</v>
      </c>
      <c r="AM489" s="16" t="s">
        <v>39</v>
      </c>
      <c r="AN489" s="16" t="str">
        <f>IFERROR(VLOOKUP($P489,'Kredieten productgroepen functi'!$C:$M,6,FALSE),"n.v.t.")</f>
        <v>1603</v>
      </c>
      <c r="AO489" s="16" t="str">
        <f>IFERROR(VLOOKUP($P489,'Kredieten productgroepen functi'!$C:$M,7,FALSE),"n.v.t.")</f>
        <v>Communicatie</v>
      </c>
      <c r="AP489" s="16" t="str">
        <f>IFERROR(VLOOKUP($P489,'Kredieten productgroepen functi'!$C:$M,8,FALSE),"n.v.t.")</f>
        <v>16</v>
      </c>
      <c r="AQ489" s="16" t="str">
        <f>IFERROR(VLOOKUP($P489,'Kredieten productgroepen functi'!$C:$M,9,FALSE),"n.v.t.")</f>
        <v>Overige zaken betreffende algemeen bestuur</v>
      </c>
      <c r="AR489" s="16" t="str">
        <f>IFERROR(VLOOKUP($P489,'Kredieten productgroepen functi'!$C:$M,10,FALSE),"n.v.t.")</f>
        <v>1</v>
      </c>
      <c r="AS489" s="16" t="str">
        <f>IFERROR(VLOOKUP($P489,'Kredieten productgroepen functi'!$C:$M,11,FALSE),"n.v.t.")</f>
        <v>Algemeen bestuur</v>
      </c>
      <c r="AT489" s="16" t="str">
        <f t="shared" si="26"/>
        <v>Lasten</v>
      </c>
      <c r="AU489" s="16" t="str">
        <f>IFERROR(VLOOKUP($R489,Kostensoorten!$C:$J,7,FALSE),"n.v.t.")</f>
        <v>2.3.1</v>
      </c>
      <c r="AV489" s="16" t="str">
        <f>IFERROR(VLOOKUP($R489,Kostensoorten!$C:$J,8,FALSE),"n.v.t.")</f>
        <v>Aankopen niet duurzame goedere</v>
      </c>
    </row>
    <row r="490" spans="1:48">
      <c r="A490" s="16" t="s">
        <v>39</v>
      </c>
      <c r="B490" s="16" t="s">
        <v>39</v>
      </c>
      <c r="C490" s="16" t="s">
        <v>39</v>
      </c>
      <c r="D490" s="16" t="s">
        <v>39</v>
      </c>
      <c r="E490" s="16" t="s">
        <v>39</v>
      </c>
      <c r="F490" s="2" t="s">
        <v>7261</v>
      </c>
      <c r="G490" s="2" t="s">
        <v>39</v>
      </c>
      <c r="H490" s="2" t="s">
        <v>39</v>
      </c>
      <c r="I490" s="18">
        <v>414.68</v>
      </c>
      <c r="J490" s="16" t="s">
        <v>39</v>
      </c>
      <c r="K490" s="16" t="s">
        <v>39</v>
      </c>
      <c r="L490" s="16" t="s">
        <v>39</v>
      </c>
      <c r="M490" s="16" t="s">
        <v>39</v>
      </c>
      <c r="N490" s="16" t="s">
        <v>39</v>
      </c>
      <c r="O490" s="16" t="s">
        <v>39</v>
      </c>
      <c r="P490" s="16" t="str">
        <f t="shared" si="24"/>
        <v>616300</v>
      </c>
      <c r="Q490" s="16" t="str">
        <f>IFERROR(VLOOKUP($P490,'Kredieten productgroepen functi'!$C:$M,2,FALSE),"n.v.t.")</f>
        <v>Beleidsvoorlichting</v>
      </c>
      <c r="R490" s="16" t="str">
        <f t="shared" si="25"/>
        <v>423178</v>
      </c>
      <c r="S490" s="16" t="str">
        <f>IFERROR(VLOOKUP($R490,Kostensoorten!$C:$J,2,FALSE),"n.v.t.")</f>
        <v>Consumpties op werkplek</v>
      </c>
      <c r="T490" s="16" t="s">
        <v>39</v>
      </c>
      <c r="U490" s="16" t="s">
        <v>39</v>
      </c>
      <c r="V490" s="16" t="s">
        <v>39</v>
      </c>
      <c r="W490" s="16" t="s">
        <v>39</v>
      </c>
      <c r="X490" s="16" t="s">
        <v>39</v>
      </c>
      <c r="Y490" s="16" t="s">
        <v>39</v>
      </c>
      <c r="Z490" s="16" t="s">
        <v>39</v>
      </c>
      <c r="AA490" s="16" t="s">
        <v>39</v>
      </c>
      <c r="AB490" s="16" t="s">
        <v>39</v>
      </c>
      <c r="AC490" s="16" t="s">
        <v>39</v>
      </c>
      <c r="AD490" s="16" t="s">
        <v>39</v>
      </c>
      <c r="AE490" s="16" t="s">
        <v>39</v>
      </c>
      <c r="AF490" s="16" t="s">
        <v>39</v>
      </c>
      <c r="AG490" s="16" t="s">
        <v>39</v>
      </c>
      <c r="AH490" s="16" t="s">
        <v>39</v>
      </c>
      <c r="AI490" s="16" t="s">
        <v>39</v>
      </c>
      <c r="AJ490" s="16" t="s">
        <v>39</v>
      </c>
      <c r="AL490" s="16" t="s">
        <v>39</v>
      </c>
      <c r="AM490" s="16" t="s">
        <v>39</v>
      </c>
      <c r="AN490" s="16" t="str">
        <f>IFERROR(VLOOKUP($P490,'Kredieten productgroepen functi'!$C:$M,6,FALSE),"n.v.t.")</f>
        <v>1603</v>
      </c>
      <c r="AO490" s="16" t="str">
        <f>IFERROR(VLOOKUP($P490,'Kredieten productgroepen functi'!$C:$M,7,FALSE),"n.v.t.")</f>
        <v>Communicatie</v>
      </c>
      <c r="AP490" s="16" t="str">
        <f>IFERROR(VLOOKUP($P490,'Kredieten productgroepen functi'!$C:$M,8,FALSE),"n.v.t.")</f>
        <v>16</v>
      </c>
      <c r="AQ490" s="16" t="str">
        <f>IFERROR(VLOOKUP($P490,'Kredieten productgroepen functi'!$C:$M,9,FALSE),"n.v.t.")</f>
        <v>Overige zaken betreffende algemeen bestuur</v>
      </c>
      <c r="AR490" s="16" t="str">
        <f>IFERROR(VLOOKUP($P490,'Kredieten productgroepen functi'!$C:$M,10,FALSE),"n.v.t.")</f>
        <v>1</v>
      </c>
      <c r="AS490" s="16" t="str">
        <f>IFERROR(VLOOKUP($P490,'Kredieten productgroepen functi'!$C:$M,11,FALSE),"n.v.t.")</f>
        <v>Algemeen bestuur</v>
      </c>
      <c r="AT490" s="16" t="str">
        <f t="shared" si="26"/>
        <v>Lasten</v>
      </c>
      <c r="AU490" s="16" t="str">
        <f>IFERROR(VLOOKUP($R490,Kostensoorten!$C:$J,7,FALSE),"n.v.t.")</f>
        <v>2.3.1</v>
      </c>
      <c r="AV490" s="16" t="str">
        <f>IFERROR(VLOOKUP($R490,Kostensoorten!$C:$J,8,FALSE),"n.v.t.")</f>
        <v>Aankopen niet duurzame goedere</v>
      </c>
    </row>
    <row r="491" spans="1:48">
      <c r="A491" s="16" t="s">
        <v>39</v>
      </c>
      <c r="B491" s="16" t="s">
        <v>39</v>
      </c>
      <c r="C491" s="16" t="s">
        <v>39</v>
      </c>
      <c r="D491" s="16" t="s">
        <v>39</v>
      </c>
      <c r="E491" s="16" t="s">
        <v>39</v>
      </c>
      <c r="F491" s="2" t="s">
        <v>8573</v>
      </c>
      <c r="G491" s="2" t="s">
        <v>39</v>
      </c>
      <c r="H491" s="2" t="s">
        <v>39</v>
      </c>
      <c r="I491" s="18">
        <v>202.56</v>
      </c>
      <c r="J491" s="16" t="s">
        <v>39</v>
      </c>
      <c r="K491" s="16" t="s">
        <v>39</v>
      </c>
      <c r="L491" s="16" t="s">
        <v>39</v>
      </c>
      <c r="M491" s="16" t="s">
        <v>39</v>
      </c>
      <c r="N491" s="16" t="s">
        <v>39</v>
      </c>
      <c r="O491" s="16" t="s">
        <v>39</v>
      </c>
      <c r="P491" s="16" t="str">
        <f t="shared" si="24"/>
        <v>616300</v>
      </c>
      <c r="Q491" s="16" t="str">
        <f>IFERROR(VLOOKUP($P491,'Kredieten productgroepen functi'!$C:$M,2,FALSE),"n.v.t.")</f>
        <v>Beleidsvoorlichting</v>
      </c>
      <c r="R491" s="16" t="str">
        <f t="shared" si="25"/>
        <v>423178</v>
      </c>
      <c r="S491" s="16" t="str">
        <f>IFERROR(VLOOKUP($R491,Kostensoorten!$C:$J,2,FALSE),"n.v.t.")</f>
        <v>Consumpties op werkplek</v>
      </c>
      <c r="T491" s="16" t="s">
        <v>39</v>
      </c>
      <c r="U491" s="16" t="s">
        <v>39</v>
      </c>
      <c r="V491" s="16" t="s">
        <v>39</v>
      </c>
      <c r="W491" s="16" t="s">
        <v>39</v>
      </c>
      <c r="X491" s="16" t="s">
        <v>39</v>
      </c>
      <c r="Y491" s="16" t="s">
        <v>39</v>
      </c>
      <c r="Z491" s="16" t="s">
        <v>39</v>
      </c>
      <c r="AA491" s="16" t="s">
        <v>39</v>
      </c>
      <c r="AB491" s="16" t="s">
        <v>39</v>
      </c>
      <c r="AC491" s="16" t="s">
        <v>39</v>
      </c>
      <c r="AD491" s="16" t="s">
        <v>39</v>
      </c>
      <c r="AE491" s="16" t="s">
        <v>39</v>
      </c>
      <c r="AF491" s="16" t="s">
        <v>39</v>
      </c>
      <c r="AG491" s="16" t="s">
        <v>39</v>
      </c>
      <c r="AH491" s="16" t="s">
        <v>39</v>
      </c>
      <c r="AI491" s="16" t="s">
        <v>39</v>
      </c>
      <c r="AJ491" s="16" t="s">
        <v>39</v>
      </c>
      <c r="AL491" s="16" t="s">
        <v>39</v>
      </c>
      <c r="AM491" s="16" t="s">
        <v>39</v>
      </c>
      <c r="AN491" s="16" t="str">
        <f>IFERROR(VLOOKUP($P491,'Kredieten productgroepen functi'!$C:$M,6,FALSE),"n.v.t.")</f>
        <v>1603</v>
      </c>
      <c r="AO491" s="16" t="str">
        <f>IFERROR(VLOOKUP($P491,'Kredieten productgroepen functi'!$C:$M,7,FALSE),"n.v.t.")</f>
        <v>Communicatie</v>
      </c>
      <c r="AP491" s="16" t="str">
        <f>IFERROR(VLOOKUP($P491,'Kredieten productgroepen functi'!$C:$M,8,FALSE),"n.v.t.")</f>
        <v>16</v>
      </c>
      <c r="AQ491" s="16" t="str">
        <f>IFERROR(VLOOKUP($P491,'Kredieten productgroepen functi'!$C:$M,9,FALSE),"n.v.t.")</f>
        <v>Overige zaken betreffende algemeen bestuur</v>
      </c>
      <c r="AR491" s="16" t="str">
        <f>IFERROR(VLOOKUP($P491,'Kredieten productgroepen functi'!$C:$M,10,FALSE),"n.v.t.")</f>
        <v>1</v>
      </c>
      <c r="AS491" s="16" t="str">
        <f>IFERROR(VLOOKUP($P491,'Kredieten productgroepen functi'!$C:$M,11,FALSE),"n.v.t.")</f>
        <v>Algemeen bestuur</v>
      </c>
      <c r="AT491" s="16" t="str">
        <f t="shared" si="26"/>
        <v>Lasten</v>
      </c>
      <c r="AU491" s="16" t="str">
        <f>IFERROR(VLOOKUP($R491,Kostensoorten!$C:$J,7,FALSE),"n.v.t.")</f>
        <v>2.3.1</v>
      </c>
      <c r="AV491" s="16" t="str">
        <f>IFERROR(VLOOKUP($R491,Kostensoorten!$C:$J,8,FALSE),"n.v.t.")</f>
        <v>Aankopen niet duurzame goedere</v>
      </c>
    </row>
    <row r="492" spans="1:48">
      <c r="A492" s="16" t="s">
        <v>39</v>
      </c>
      <c r="B492" s="16" t="s">
        <v>39</v>
      </c>
      <c r="C492" s="16" t="s">
        <v>39</v>
      </c>
      <c r="D492" s="16" t="s">
        <v>39</v>
      </c>
      <c r="E492" s="16" t="s">
        <v>39</v>
      </c>
      <c r="F492" s="2" t="s">
        <v>7888</v>
      </c>
      <c r="G492" s="2" t="s">
        <v>39</v>
      </c>
      <c r="H492" s="2" t="s">
        <v>39</v>
      </c>
      <c r="I492" s="18">
        <v>10000</v>
      </c>
      <c r="J492" s="16" t="s">
        <v>39</v>
      </c>
      <c r="K492" s="16" t="s">
        <v>39</v>
      </c>
      <c r="L492" s="16" t="s">
        <v>39</v>
      </c>
      <c r="M492" s="16" t="s">
        <v>39</v>
      </c>
      <c r="N492" s="16" t="s">
        <v>39</v>
      </c>
      <c r="O492" s="16" t="s">
        <v>39</v>
      </c>
      <c r="P492" s="16" t="str">
        <f t="shared" si="24"/>
        <v>616300</v>
      </c>
      <c r="Q492" s="16" t="str">
        <f>IFERROR(VLOOKUP($P492,'Kredieten productgroepen functi'!$C:$M,2,FALSE),"n.v.t.")</f>
        <v>Beleidsvoorlichting</v>
      </c>
      <c r="R492" s="16" t="str">
        <f t="shared" si="25"/>
        <v>440301</v>
      </c>
      <c r="S492" s="16" t="str">
        <f>IFERROR(VLOOKUP($R492,Kostensoorten!$C:$J,2,FALSE),"n.v.t.")</f>
        <v>(Exploitatie)subsidies</v>
      </c>
      <c r="T492" s="16" t="s">
        <v>39</v>
      </c>
      <c r="U492" s="16" t="s">
        <v>39</v>
      </c>
      <c r="V492" s="16" t="s">
        <v>39</v>
      </c>
      <c r="W492" s="16" t="s">
        <v>39</v>
      </c>
      <c r="X492" s="16" t="s">
        <v>39</v>
      </c>
      <c r="Y492" s="16" t="s">
        <v>39</v>
      </c>
      <c r="Z492" s="16" t="s">
        <v>39</v>
      </c>
      <c r="AA492" s="16" t="s">
        <v>39</v>
      </c>
      <c r="AB492" s="16" t="s">
        <v>39</v>
      </c>
      <c r="AC492" s="16" t="s">
        <v>39</v>
      </c>
      <c r="AD492" s="16" t="s">
        <v>39</v>
      </c>
      <c r="AE492" s="16" t="s">
        <v>39</v>
      </c>
      <c r="AF492" s="16" t="s">
        <v>39</v>
      </c>
      <c r="AG492" s="16" t="s">
        <v>39</v>
      </c>
      <c r="AH492" s="16" t="s">
        <v>39</v>
      </c>
      <c r="AI492" s="16" t="s">
        <v>39</v>
      </c>
      <c r="AJ492" s="16" t="s">
        <v>39</v>
      </c>
      <c r="AL492" s="16" t="s">
        <v>39</v>
      </c>
      <c r="AM492" s="16" t="s">
        <v>39</v>
      </c>
      <c r="AN492" s="16" t="str">
        <f>IFERROR(VLOOKUP($P492,'Kredieten productgroepen functi'!$C:$M,6,FALSE),"n.v.t.")</f>
        <v>1603</v>
      </c>
      <c r="AO492" s="16" t="str">
        <f>IFERROR(VLOOKUP($P492,'Kredieten productgroepen functi'!$C:$M,7,FALSE),"n.v.t.")</f>
        <v>Communicatie</v>
      </c>
      <c r="AP492" s="16" t="str">
        <f>IFERROR(VLOOKUP($P492,'Kredieten productgroepen functi'!$C:$M,8,FALSE),"n.v.t.")</f>
        <v>16</v>
      </c>
      <c r="AQ492" s="16" t="str">
        <f>IFERROR(VLOOKUP($P492,'Kredieten productgroepen functi'!$C:$M,9,FALSE),"n.v.t.")</f>
        <v>Overige zaken betreffende algemeen bestuur</v>
      </c>
      <c r="AR492" s="16" t="str">
        <f>IFERROR(VLOOKUP($P492,'Kredieten productgroepen functi'!$C:$M,10,FALSE),"n.v.t.")</f>
        <v>1</v>
      </c>
      <c r="AS492" s="16" t="str">
        <f>IFERROR(VLOOKUP($P492,'Kredieten productgroepen functi'!$C:$M,11,FALSE),"n.v.t.")</f>
        <v>Algemeen bestuur</v>
      </c>
      <c r="AT492" s="16" t="str">
        <f t="shared" si="26"/>
        <v>Lasten</v>
      </c>
      <c r="AU492" s="16" t="str">
        <f>IFERROR(VLOOKUP($R492,Kostensoorten!$C:$J,7,FALSE),"n.v.t.")</f>
        <v>4.0.3</v>
      </c>
      <c r="AV492" s="16" t="str">
        <f>IFERROR(VLOOKUP($R492,Kostensoorten!$C:$J,8,FALSE),"n.v.t.")</f>
        <v>Overige inkomensoverdrachten</v>
      </c>
    </row>
    <row r="493" spans="1:48">
      <c r="A493" s="16" t="s">
        <v>39</v>
      </c>
      <c r="B493" s="16" t="s">
        <v>39</v>
      </c>
      <c r="C493" s="16" t="s">
        <v>39</v>
      </c>
      <c r="D493" s="16" t="s">
        <v>39</v>
      </c>
      <c r="E493" s="16" t="s">
        <v>39</v>
      </c>
      <c r="F493" s="2" t="s">
        <v>9167</v>
      </c>
      <c r="G493" s="2" t="s">
        <v>39</v>
      </c>
      <c r="H493" s="2" t="s">
        <v>39</v>
      </c>
      <c r="I493" s="18">
        <v>5000</v>
      </c>
      <c r="J493" s="16" t="s">
        <v>39</v>
      </c>
      <c r="K493" s="16" t="s">
        <v>39</v>
      </c>
      <c r="L493" s="16" t="s">
        <v>39</v>
      </c>
      <c r="M493" s="16" t="s">
        <v>39</v>
      </c>
      <c r="N493" s="16" t="s">
        <v>39</v>
      </c>
      <c r="O493" s="16" t="s">
        <v>39</v>
      </c>
      <c r="P493" s="16" t="str">
        <f t="shared" si="24"/>
        <v>616300</v>
      </c>
      <c r="Q493" s="16" t="str">
        <f>IFERROR(VLOOKUP($P493,'Kredieten productgroepen functi'!$C:$M,2,FALSE),"n.v.t.")</f>
        <v>Beleidsvoorlichting</v>
      </c>
      <c r="R493" s="16" t="str">
        <f t="shared" si="25"/>
        <v>440301</v>
      </c>
      <c r="S493" s="16" t="str">
        <f>IFERROR(VLOOKUP($R493,Kostensoorten!$C:$J,2,FALSE),"n.v.t.")</f>
        <v>(Exploitatie)subsidies</v>
      </c>
      <c r="T493" s="16" t="s">
        <v>39</v>
      </c>
      <c r="U493" s="16" t="s">
        <v>39</v>
      </c>
      <c r="V493" s="16" t="s">
        <v>39</v>
      </c>
      <c r="W493" s="16" t="s">
        <v>39</v>
      </c>
      <c r="X493" s="16" t="s">
        <v>39</v>
      </c>
      <c r="Y493" s="16" t="s">
        <v>39</v>
      </c>
      <c r="Z493" s="16" t="s">
        <v>39</v>
      </c>
      <c r="AA493" s="16" t="s">
        <v>39</v>
      </c>
      <c r="AB493" s="16" t="s">
        <v>39</v>
      </c>
      <c r="AC493" s="16" t="s">
        <v>39</v>
      </c>
      <c r="AD493" s="16" t="s">
        <v>39</v>
      </c>
      <c r="AE493" s="16" t="s">
        <v>39</v>
      </c>
      <c r="AF493" s="16" t="s">
        <v>39</v>
      </c>
      <c r="AG493" s="16" t="s">
        <v>39</v>
      </c>
      <c r="AH493" s="16" t="s">
        <v>39</v>
      </c>
      <c r="AI493" s="16" t="s">
        <v>39</v>
      </c>
      <c r="AJ493" s="16" t="s">
        <v>39</v>
      </c>
      <c r="AL493" s="16" t="s">
        <v>39</v>
      </c>
      <c r="AM493" s="16" t="s">
        <v>39</v>
      </c>
      <c r="AN493" s="16" t="str">
        <f>IFERROR(VLOOKUP($P493,'Kredieten productgroepen functi'!$C:$M,6,FALSE),"n.v.t.")</f>
        <v>1603</v>
      </c>
      <c r="AO493" s="16" t="str">
        <f>IFERROR(VLOOKUP($P493,'Kredieten productgroepen functi'!$C:$M,7,FALSE),"n.v.t.")</f>
        <v>Communicatie</v>
      </c>
      <c r="AP493" s="16" t="str">
        <f>IFERROR(VLOOKUP($P493,'Kredieten productgroepen functi'!$C:$M,8,FALSE),"n.v.t.")</f>
        <v>16</v>
      </c>
      <c r="AQ493" s="16" t="str">
        <f>IFERROR(VLOOKUP($P493,'Kredieten productgroepen functi'!$C:$M,9,FALSE),"n.v.t.")</f>
        <v>Overige zaken betreffende algemeen bestuur</v>
      </c>
      <c r="AR493" s="16" t="str">
        <f>IFERROR(VLOOKUP($P493,'Kredieten productgroepen functi'!$C:$M,10,FALSE),"n.v.t.")</f>
        <v>1</v>
      </c>
      <c r="AS493" s="16" t="str">
        <f>IFERROR(VLOOKUP($P493,'Kredieten productgroepen functi'!$C:$M,11,FALSE),"n.v.t.")</f>
        <v>Algemeen bestuur</v>
      </c>
      <c r="AT493" s="16" t="str">
        <f t="shared" si="26"/>
        <v>Lasten</v>
      </c>
      <c r="AU493" s="16" t="str">
        <f>IFERROR(VLOOKUP($R493,Kostensoorten!$C:$J,7,FALSE),"n.v.t.")</f>
        <v>4.0.3</v>
      </c>
      <c r="AV493" s="16" t="str">
        <f>IFERROR(VLOOKUP($R493,Kostensoorten!$C:$J,8,FALSE),"n.v.t.")</f>
        <v>Overige inkomensoverdrachten</v>
      </c>
    </row>
    <row r="494" spans="1:48">
      <c r="A494" s="16" t="s">
        <v>39</v>
      </c>
      <c r="B494" s="16" t="s">
        <v>39</v>
      </c>
      <c r="C494" s="16" t="s">
        <v>39</v>
      </c>
      <c r="D494" s="16" t="s">
        <v>39</v>
      </c>
      <c r="E494" s="16" t="s">
        <v>39</v>
      </c>
      <c r="F494" s="2" t="s">
        <v>9168</v>
      </c>
      <c r="G494" s="2" t="s">
        <v>39</v>
      </c>
      <c r="H494" s="2" t="s">
        <v>39</v>
      </c>
      <c r="I494" s="18">
        <v>10000</v>
      </c>
      <c r="J494" s="16" t="s">
        <v>39</v>
      </c>
      <c r="K494" s="16" t="s">
        <v>39</v>
      </c>
      <c r="L494" s="16" t="s">
        <v>39</v>
      </c>
      <c r="M494" s="16" t="s">
        <v>39</v>
      </c>
      <c r="N494" s="16" t="s">
        <v>39</v>
      </c>
      <c r="O494" s="16" t="s">
        <v>39</v>
      </c>
      <c r="P494" s="16" t="str">
        <f t="shared" si="24"/>
        <v>616300</v>
      </c>
      <c r="Q494" s="16" t="str">
        <f>IFERROR(VLOOKUP($P494,'Kredieten productgroepen functi'!$C:$M,2,FALSE),"n.v.t.")</f>
        <v>Beleidsvoorlichting</v>
      </c>
      <c r="R494" s="16" t="str">
        <f t="shared" si="25"/>
        <v>440302</v>
      </c>
      <c r="S494" s="16" t="str">
        <f>IFERROR(VLOOKUP($R494,Kostensoorten!$C:$J,2,FALSE),"n.v.t.")</f>
        <v>Overige inkomensoverdrachten</v>
      </c>
      <c r="T494" s="16" t="s">
        <v>39</v>
      </c>
      <c r="U494" s="16" t="s">
        <v>39</v>
      </c>
      <c r="V494" s="16" t="s">
        <v>39</v>
      </c>
      <c r="W494" s="16" t="s">
        <v>39</v>
      </c>
      <c r="X494" s="16" t="s">
        <v>39</v>
      </c>
      <c r="Y494" s="16" t="s">
        <v>39</v>
      </c>
      <c r="Z494" s="16" t="s">
        <v>39</v>
      </c>
      <c r="AA494" s="16" t="s">
        <v>39</v>
      </c>
      <c r="AB494" s="16" t="s">
        <v>39</v>
      </c>
      <c r="AC494" s="16" t="s">
        <v>39</v>
      </c>
      <c r="AD494" s="16" t="s">
        <v>39</v>
      </c>
      <c r="AE494" s="16" t="s">
        <v>39</v>
      </c>
      <c r="AF494" s="16" t="s">
        <v>39</v>
      </c>
      <c r="AG494" s="16" t="s">
        <v>39</v>
      </c>
      <c r="AH494" s="16" t="s">
        <v>39</v>
      </c>
      <c r="AI494" s="16" t="s">
        <v>39</v>
      </c>
      <c r="AJ494" s="16" t="s">
        <v>39</v>
      </c>
      <c r="AL494" s="16" t="s">
        <v>39</v>
      </c>
      <c r="AM494" s="16" t="s">
        <v>39</v>
      </c>
      <c r="AN494" s="16" t="str">
        <f>IFERROR(VLOOKUP($P494,'Kredieten productgroepen functi'!$C:$M,6,FALSE),"n.v.t.")</f>
        <v>1603</v>
      </c>
      <c r="AO494" s="16" t="str">
        <f>IFERROR(VLOOKUP($P494,'Kredieten productgroepen functi'!$C:$M,7,FALSE),"n.v.t.")</f>
        <v>Communicatie</v>
      </c>
      <c r="AP494" s="16" t="str">
        <f>IFERROR(VLOOKUP($P494,'Kredieten productgroepen functi'!$C:$M,8,FALSE),"n.v.t.")</f>
        <v>16</v>
      </c>
      <c r="AQ494" s="16" t="str">
        <f>IFERROR(VLOOKUP($P494,'Kredieten productgroepen functi'!$C:$M,9,FALSE),"n.v.t.")</f>
        <v>Overige zaken betreffende algemeen bestuur</v>
      </c>
      <c r="AR494" s="16" t="str">
        <f>IFERROR(VLOOKUP($P494,'Kredieten productgroepen functi'!$C:$M,10,FALSE),"n.v.t.")</f>
        <v>1</v>
      </c>
      <c r="AS494" s="16" t="str">
        <f>IFERROR(VLOOKUP($P494,'Kredieten productgroepen functi'!$C:$M,11,FALSE),"n.v.t.")</f>
        <v>Algemeen bestuur</v>
      </c>
      <c r="AT494" s="16" t="str">
        <f t="shared" si="26"/>
        <v>Lasten</v>
      </c>
      <c r="AU494" s="16" t="str">
        <f>IFERROR(VLOOKUP($R494,Kostensoorten!$C:$J,7,FALSE),"n.v.t.")</f>
        <v>4.0.3</v>
      </c>
      <c r="AV494" s="16" t="str">
        <f>IFERROR(VLOOKUP($R494,Kostensoorten!$C:$J,8,FALSE),"n.v.t.")</f>
        <v>Overige inkomensoverdrachten</v>
      </c>
    </row>
    <row r="495" spans="1:48">
      <c r="A495" s="16" t="s">
        <v>39</v>
      </c>
      <c r="B495" s="16" t="s">
        <v>39</v>
      </c>
      <c r="C495" s="16" t="s">
        <v>39</v>
      </c>
      <c r="D495" s="16" t="s">
        <v>39</v>
      </c>
      <c r="E495" s="16" t="s">
        <v>39</v>
      </c>
      <c r="F495" s="2" t="s">
        <v>9169</v>
      </c>
      <c r="G495" s="2" t="s">
        <v>39</v>
      </c>
      <c r="H495" s="2" t="s">
        <v>39</v>
      </c>
      <c r="I495" s="18">
        <v>88.23</v>
      </c>
      <c r="J495" s="16" t="s">
        <v>39</v>
      </c>
      <c r="K495" s="16" t="s">
        <v>39</v>
      </c>
      <c r="L495" s="16" t="s">
        <v>39</v>
      </c>
      <c r="M495" s="16" t="s">
        <v>39</v>
      </c>
      <c r="N495" s="16" t="s">
        <v>39</v>
      </c>
      <c r="O495" s="16" t="s">
        <v>39</v>
      </c>
      <c r="P495" s="16" t="str">
        <f t="shared" si="24"/>
        <v>616300</v>
      </c>
      <c r="Q495" s="16" t="str">
        <f>IFERROR(VLOOKUP($P495,'Kredieten productgroepen functi'!$C:$M,2,FALSE),"n.v.t.")</f>
        <v>Beleidsvoorlichting</v>
      </c>
      <c r="R495" s="16" t="str">
        <f t="shared" si="25"/>
        <v>460501</v>
      </c>
      <c r="S495" s="16" t="str">
        <f>IFERROR(VLOOKUP($R495,Kostensoorten!$C:$J,2,FALSE),"n.v.t.")</f>
        <v>overige administratieve boekingen</v>
      </c>
      <c r="T495" s="16" t="s">
        <v>39</v>
      </c>
      <c r="U495" s="16" t="s">
        <v>39</v>
      </c>
      <c r="V495" s="16" t="s">
        <v>39</v>
      </c>
      <c r="W495" s="16" t="s">
        <v>39</v>
      </c>
      <c r="X495" s="16" t="s">
        <v>39</v>
      </c>
      <c r="Y495" s="16" t="s">
        <v>39</v>
      </c>
      <c r="Z495" s="16" t="s">
        <v>39</v>
      </c>
      <c r="AA495" s="16" t="s">
        <v>39</v>
      </c>
      <c r="AB495" s="16" t="s">
        <v>39</v>
      </c>
      <c r="AC495" s="16" t="s">
        <v>39</v>
      </c>
      <c r="AD495" s="16" t="s">
        <v>39</v>
      </c>
      <c r="AE495" s="16" t="s">
        <v>39</v>
      </c>
      <c r="AF495" s="16" t="s">
        <v>39</v>
      </c>
      <c r="AG495" s="16" t="s">
        <v>39</v>
      </c>
      <c r="AH495" s="16" t="s">
        <v>39</v>
      </c>
      <c r="AI495" s="16" t="s">
        <v>39</v>
      </c>
      <c r="AJ495" s="16" t="s">
        <v>39</v>
      </c>
      <c r="AL495" s="16" t="s">
        <v>39</v>
      </c>
      <c r="AM495" s="16" t="s">
        <v>39</v>
      </c>
      <c r="AN495" s="16" t="str">
        <f>IFERROR(VLOOKUP($P495,'Kredieten productgroepen functi'!$C:$M,6,FALSE),"n.v.t.")</f>
        <v>1603</v>
      </c>
      <c r="AO495" s="16" t="str">
        <f>IFERROR(VLOOKUP($P495,'Kredieten productgroepen functi'!$C:$M,7,FALSE),"n.v.t.")</f>
        <v>Communicatie</v>
      </c>
      <c r="AP495" s="16" t="str">
        <f>IFERROR(VLOOKUP($P495,'Kredieten productgroepen functi'!$C:$M,8,FALSE),"n.v.t.")</f>
        <v>16</v>
      </c>
      <c r="AQ495" s="16" t="str">
        <f>IFERROR(VLOOKUP($P495,'Kredieten productgroepen functi'!$C:$M,9,FALSE),"n.v.t.")</f>
        <v>Overige zaken betreffende algemeen bestuur</v>
      </c>
      <c r="AR495" s="16" t="str">
        <f>IFERROR(VLOOKUP($P495,'Kredieten productgroepen functi'!$C:$M,10,FALSE),"n.v.t.")</f>
        <v>1</v>
      </c>
      <c r="AS495" s="16" t="str">
        <f>IFERROR(VLOOKUP($P495,'Kredieten productgroepen functi'!$C:$M,11,FALSE),"n.v.t.")</f>
        <v>Algemeen bestuur</v>
      </c>
      <c r="AT495" s="16" t="str">
        <f t="shared" si="26"/>
        <v>Lasten</v>
      </c>
      <c r="AU495" s="16" t="str">
        <f>IFERROR(VLOOKUP($R495,Kostensoorten!$C:$J,7,FALSE),"n.v.t.")</f>
        <v>6.9</v>
      </c>
      <c r="AV495" s="16" t="str">
        <f>IFERROR(VLOOKUP($R495,Kostensoorten!$C:$J,8,FALSE),"n.v.t.")</f>
        <v>Overige administratieve boekinge</v>
      </c>
    </row>
    <row r="496" spans="1:48">
      <c r="A496" s="16" t="s">
        <v>39</v>
      </c>
      <c r="B496" s="16" t="s">
        <v>39</v>
      </c>
      <c r="C496" s="16" t="s">
        <v>39</v>
      </c>
      <c r="D496" s="16" t="s">
        <v>39</v>
      </c>
      <c r="E496" s="16" t="s">
        <v>39</v>
      </c>
      <c r="F496" s="2" t="s">
        <v>7463</v>
      </c>
      <c r="G496" s="2" t="s">
        <v>39</v>
      </c>
      <c r="H496" s="2" t="s">
        <v>39</v>
      </c>
      <c r="I496" s="18">
        <v>337.59</v>
      </c>
      <c r="J496" s="16" t="s">
        <v>39</v>
      </c>
      <c r="K496" s="16" t="s">
        <v>39</v>
      </c>
      <c r="L496" s="16" t="s">
        <v>39</v>
      </c>
      <c r="M496" s="16" t="s">
        <v>39</v>
      </c>
      <c r="N496" s="16" t="s">
        <v>39</v>
      </c>
      <c r="O496" s="16" t="s">
        <v>39</v>
      </c>
      <c r="P496" s="16" t="str">
        <f t="shared" si="24"/>
        <v>616300</v>
      </c>
      <c r="Q496" s="16" t="str">
        <f>IFERROR(VLOOKUP($P496,'Kredieten productgroepen functi'!$C:$M,2,FALSE),"n.v.t.")</f>
        <v>Beleidsvoorlichting</v>
      </c>
      <c r="R496" s="16" t="str">
        <f t="shared" si="25"/>
        <v>460501</v>
      </c>
      <c r="S496" s="16" t="str">
        <f>IFERROR(VLOOKUP($R496,Kostensoorten!$C:$J,2,FALSE),"n.v.t.")</f>
        <v>overige administratieve boekingen</v>
      </c>
      <c r="T496" s="16" t="s">
        <v>39</v>
      </c>
      <c r="U496" s="16" t="s">
        <v>39</v>
      </c>
      <c r="V496" s="16" t="s">
        <v>39</v>
      </c>
      <c r="W496" s="16" t="s">
        <v>39</v>
      </c>
      <c r="X496" s="16" t="s">
        <v>39</v>
      </c>
      <c r="Y496" s="16" t="s">
        <v>39</v>
      </c>
      <c r="Z496" s="16" t="s">
        <v>39</v>
      </c>
      <c r="AA496" s="16" t="s">
        <v>39</v>
      </c>
      <c r="AB496" s="16" t="s">
        <v>39</v>
      </c>
      <c r="AC496" s="16" t="s">
        <v>39</v>
      </c>
      <c r="AD496" s="16" t="s">
        <v>39</v>
      </c>
      <c r="AE496" s="16" t="s">
        <v>39</v>
      </c>
      <c r="AF496" s="16" t="s">
        <v>39</v>
      </c>
      <c r="AG496" s="16" t="s">
        <v>39</v>
      </c>
      <c r="AH496" s="16" t="s">
        <v>39</v>
      </c>
      <c r="AI496" s="16" t="s">
        <v>39</v>
      </c>
      <c r="AJ496" s="16" t="s">
        <v>39</v>
      </c>
      <c r="AL496" s="16" t="s">
        <v>39</v>
      </c>
      <c r="AM496" s="16" t="s">
        <v>39</v>
      </c>
      <c r="AN496" s="16" t="str">
        <f>IFERROR(VLOOKUP($P496,'Kredieten productgroepen functi'!$C:$M,6,FALSE),"n.v.t.")</f>
        <v>1603</v>
      </c>
      <c r="AO496" s="16" t="str">
        <f>IFERROR(VLOOKUP($P496,'Kredieten productgroepen functi'!$C:$M,7,FALSE),"n.v.t.")</f>
        <v>Communicatie</v>
      </c>
      <c r="AP496" s="16" t="str">
        <f>IFERROR(VLOOKUP($P496,'Kredieten productgroepen functi'!$C:$M,8,FALSE),"n.v.t.")</f>
        <v>16</v>
      </c>
      <c r="AQ496" s="16" t="str">
        <f>IFERROR(VLOOKUP($P496,'Kredieten productgroepen functi'!$C:$M,9,FALSE),"n.v.t.")</f>
        <v>Overige zaken betreffende algemeen bestuur</v>
      </c>
      <c r="AR496" s="16" t="str">
        <f>IFERROR(VLOOKUP($P496,'Kredieten productgroepen functi'!$C:$M,10,FALSE),"n.v.t.")</f>
        <v>1</v>
      </c>
      <c r="AS496" s="16" t="str">
        <f>IFERROR(VLOOKUP($P496,'Kredieten productgroepen functi'!$C:$M,11,FALSE),"n.v.t.")</f>
        <v>Algemeen bestuur</v>
      </c>
      <c r="AT496" s="16" t="str">
        <f t="shared" si="26"/>
        <v>Lasten</v>
      </c>
      <c r="AU496" s="16" t="str">
        <f>IFERROR(VLOOKUP($R496,Kostensoorten!$C:$J,7,FALSE),"n.v.t.")</f>
        <v>6.9</v>
      </c>
      <c r="AV496" s="16" t="str">
        <f>IFERROR(VLOOKUP($R496,Kostensoorten!$C:$J,8,FALSE),"n.v.t.")</f>
        <v>Overige administratieve boekinge</v>
      </c>
    </row>
    <row r="497" spans="1:48">
      <c r="A497" s="16" t="s">
        <v>39</v>
      </c>
      <c r="B497" s="16" t="s">
        <v>39</v>
      </c>
      <c r="C497" s="16" t="s">
        <v>39</v>
      </c>
      <c r="D497" s="16" t="s">
        <v>39</v>
      </c>
      <c r="E497" s="16" t="s">
        <v>39</v>
      </c>
      <c r="F497" s="2" t="s">
        <v>9170</v>
      </c>
      <c r="G497" s="2" t="s">
        <v>39</v>
      </c>
      <c r="H497" s="2" t="s">
        <v>39</v>
      </c>
      <c r="I497" s="18">
        <v>-1090</v>
      </c>
      <c r="J497" s="16" t="s">
        <v>39</v>
      </c>
      <c r="K497" s="16" t="s">
        <v>39</v>
      </c>
      <c r="L497" s="16" t="s">
        <v>39</v>
      </c>
      <c r="M497" s="16" t="s">
        <v>39</v>
      </c>
      <c r="N497" s="16" t="s">
        <v>39</v>
      </c>
      <c r="O497" s="16" t="s">
        <v>39</v>
      </c>
      <c r="P497" s="16" t="str">
        <f t="shared" si="24"/>
        <v>616300</v>
      </c>
      <c r="Q497" s="16" t="str">
        <f>IFERROR(VLOOKUP($P497,'Kredieten productgroepen functi'!$C:$M,2,FALSE),"n.v.t.")</f>
        <v>Beleidsvoorlichting</v>
      </c>
      <c r="R497" s="16" t="str">
        <f t="shared" si="25"/>
        <v>840130</v>
      </c>
      <c r="S497" s="16" t="str">
        <f>IFERROR(VLOOKUP($R497,Kostensoorten!$C:$J,2,FALSE),"n.v.t.")</f>
        <v>Inkomensoverdracht gemeenten</v>
      </c>
      <c r="T497" s="16" t="s">
        <v>39</v>
      </c>
      <c r="U497" s="16" t="s">
        <v>39</v>
      </c>
      <c r="V497" s="16" t="s">
        <v>39</v>
      </c>
      <c r="W497" s="16" t="s">
        <v>39</v>
      </c>
      <c r="X497" s="16" t="s">
        <v>39</v>
      </c>
      <c r="Y497" s="16" t="s">
        <v>39</v>
      </c>
      <c r="Z497" s="16" t="s">
        <v>39</v>
      </c>
      <c r="AA497" s="16" t="s">
        <v>39</v>
      </c>
      <c r="AB497" s="16" t="s">
        <v>39</v>
      </c>
      <c r="AC497" s="16" t="s">
        <v>39</v>
      </c>
      <c r="AD497" s="16" t="s">
        <v>39</v>
      </c>
      <c r="AE497" s="16" t="s">
        <v>39</v>
      </c>
      <c r="AF497" s="16" t="s">
        <v>39</v>
      </c>
      <c r="AG497" s="16" t="s">
        <v>39</v>
      </c>
      <c r="AH497" s="16" t="s">
        <v>39</v>
      </c>
      <c r="AI497" s="16" t="s">
        <v>39</v>
      </c>
      <c r="AJ497" s="16" t="s">
        <v>39</v>
      </c>
      <c r="AL497" s="16" t="s">
        <v>39</v>
      </c>
      <c r="AM497" s="16" t="s">
        <v>39</v>
      </c>
      <c r="AN497" s="16" t="str">
        <f>IFERROR(VLOOKUP($P497,'Kredieten productgroepen functi'!$C:$M,6,FALSE),"n.v.t.")</f>
        <v>1603</v>
      </c>
      <c r="AO497" s="16" t="str">
        <f>IFERROR(VLOOKUP($P497,'Kredieten productgroepen functi'!$C:$M,7,FALSE),"n.v.t.")</f>
        <v>Communicatie</v>
      </c>
      <c r="AP497" s="16" t="str">
        <f>IFERROR(VLOOKUP($P497,'Kredieten productgroepen functi'!$C:$M,8,FALSE),"n.v.t.")</f>
        <v>16</v>
      </c>
      <c r="AQ497" s="16" t="str">
        <f>IFERROR(VLOOKUP($P497,'Kredieten productgroepen functi'!$C:$M,9,FALSE),"n.v.t.")</f>
        <v>Overige zaken betreffende algemeen bestuur</v>
      </c>
      <c r="AR497" s="16" t="str">
        <f>IFERROR(VLOOKUP($P497,'Kredieten productgroepen functi'!$C:$M,10,FALSE),"n.v.t.")</f>
        <v>1</v>
      </c>
      <c r="AS497" s="16" t="str">
        <f>IFERROR(VLOOKUP($P497,'Kredieten productgroepen functi'!$C:$M,11,FALSE),"n.v.t.")</f>
        <v>Algemeen bestuur</v>
      </c>
      <c r="AT497" s="16" t="str">
        <f t="shared" si="26"/>
        <v>Baten</v>
      </c>
      <c r="AU497" s="16" t="str">
        <f>IFERROR(VLOOKUP($R497,Kostensoorten!$C:$J,7,FALSE),"n.v.t.")</f>
        <v>4.0.1</v>
      </c>
      <c r="AV497" s="16" t="str">
        <f>IFERROR(VLOOKUP($R497,Kostensoorten!$C:$J,8,FALSE),"n.v.t.")</f>
        <v>Inkomensoverdrachten van overh</v>
      </c>
    </row>
    <row r="498" spans="1:48">
      <c r="A498" s="16" t="s">
        <v>39</v>
      </c>
      <c r="B498" s="16" t="s">
        <v>39</v>
      </c>
      <c r="C498" s="16" t="s">
        <v>39</v>
      </c>
      <c r="D498" s="16" t="s">
        <v>39</v>
      </c>
      <c r="E498" s="16" t="s">
        <v>39</v>
      </c>
      <c r="F498" s="2" t="s">
        <v>9171</v>
      </c>
      <c r="G498" s="2" t="s">
        <v>39</v>
      </c>
      <c r="H498" s="2" t="s">
        <v>39</v>
      </c>
      <c r="I498" s="18">
        <v>11555</v>
      </c>
      <c r="J498" s="16" t="s">
        <v>39</v>
      </c>
      <c r="K498" s="16" t="s">
        <v>39</v>
      </c>
      <c r="L498" s="16" t="s">
        <v>39</v>
      </c>
      <c r="M498" s="16" t="s">
        <v>39</v>
      </c>
      <c r="N498" s="16" t="s">
        <v>39</v>
      </c>
      <c r="O498" s="16" t="s">
        <v>39</v>
      </c>
      <c r="P498" s="16" t="str">
        <f t="shared" si="24"/>
        <v>616301</v>
      </c>
      <c r="Q498" s="16" t="str">
        <f>IFERROR(VLOOKUP($P498,'Kredieten productgroepen functi'!$C:$M,2,FALSE),"n.v.t.")</f>
        <v>Monitoring</v>
      </c>
      <c r="R498" s="16" t="str">
        <f t="shared" si="25"/>
        <v>423139</v>
      </c>
      <c r="S498" s="16" t="str">
        <f>IFERROR(VLOOKUP($R498,Kostensoorten!$C:$J,2,FALSE),"n.v.t.")</f>
        <v>Overige diensten van derden</v>
      </c>
      <c r="T498" s="16" t="s">
        <v>39</v>
      </c>
      <c r="U498" s="16" t="s">
        <v>39</v>
      </c>
      <c r="V498" s="16" t="s">
        <v>39</v>
      </c>
      <c r="W498" s="16" t="s">
        <v>39</v>
      </c>
      <c r="X498" s="16" t="s">
        <v>39</v>
      </c>
      <c r="Y498" s="16" t="s">
        <v>39</v>
      </c>
      <c r="Z498" s="16" t="s">
        <v>39</v>
      </c>
      <c r="AA498" s="16" t="s">
        <v>39</v>
      </c>
      <c r="AB498" s="16" t="s">
        <v>39</v>
      </c>
      <c r="AC498" s="16" t="s">
        <v>39</v>
      </c>
      <c r="AD498" s="16" t="s">
        <v>39</v>
      </c>
      <c r="AE498" s="16" t="s">
        <v>39</v>
      </c>
      <c r="AF498" s="16" t="s">
        <v>39</v>
      </c>
      <c r="AG498" s="16" t="s">
        <v>39</v>
      </c>
      <c r="AH498" s="16" t="s">
        <v>39</v>
      </c>
      <c r="AI498" s="16" t="s">
        <v>39</v>
      </c>
      <c r="AJ498" s="16" t="s">
        <v>39</v>
      </c>
      <c r="AL498" s="16" t="s">
        <v>39</v>
      </c>
      <c r="AM498" s="16" t="s">
        <v>39</v>
      </c>
      <c r="AN498" s="16" t="str">
        <f>IFERROR(VLOOKUP($P498,'Kredieten productgroepen functi'!$C:$M,6,FALSE),"n.v.t.")</f>
        <v>1603</v>
      </c>
      <c r="AO498" s="16" t="str">
        <f>IFERROR(VLOOKUP($P498,'Kredieten productgroepen functi'!$C:$M,7,FALSE),"n.v.t.")</f>
        <v>Communicatie</v>
      </c>
      <c r="AP498" s="16" t="str">
        <f>IFERROR(VLOOKUP($P498,'Kredieten productgroepen functi'!$C:$M,8,FALSE),"n.v.t.")</f>
        <v>16</v>
      </c>
      <c r="AQ498" s="16" t="str">
        <f>IFERROR(VLOOKUP($P498,'Kredieten productgroepen functi'!$C:$M,9,FALSE),"n.v.t.")</f>
        <v>Overige zaken betreffende algemeen bestuur</v>
      </c>
      <c r="AR498" s="16" t="str">
        <f>IFERROR(VLOOKUP($P498,'Kredieten productgroepen functi'!$C:$M,10,FALSE),"n.v.t.")</f>
        <v>1</v>
      </c>
      <c r="AS498" s="16" t="str">
        <f>IFERROR(VLOOKUP($P498,'Kredieten productgroepen functi'!$C:$M,11,FALSE),"n.v.t.")</f>
        <v>Algemeen bestuur</v>
      </c>
      <c r="AT498" s="16" t="str">
        <f t="shared" si="26"/>
        <v>Lasten</v>
      </c>
      <c r="AU498" s="16" t="str">
        <f>IFERROR(VLOOKUP($R498,Kostensoorten!$C:$J,7,FALSE),"n.v.t.")</f>
        <v>2.3.1</v>
      </c>
      <c r="AV498" s="16" t="str">
        <f>IFERROR(VLOOKUP($R498,Kostensoorten!$C:$J,8,FALSE),"n.v.t.")</f>
        <v>Aankopen niet duurzame goedere</v>
      </c>
    </row>
    <row r="499" spans="1:48">
      <c r="A499" s="16" t="s">
        <v>39</v>
      </c>
      <c r="B499" s="16" t="s">
        <v>39</v>
      </c>
      <c r="C499" s="16" t="s">
        <v>39</v>
      </c>
      <c r="D499" s="16" t="s">
        <v>39</v>
      </c>
      <c r="E499" s="16" t="s">
        <v>39</v>
      </c>
      <c r="F499" s="2" t="s">
        <v>49</v>
      </c>
      <c r="G499" s="2" t="s">
        <v>39</v>
      </c>
      <c r="H499" s="2" t="s">
        <v>39</v>
      </c>
      <c r="I499" s="18">
        <v>177382.14</v>
      </c>
      <c r="J499" s="16" t="s">
        <v>39</v>
      </c>
      <c r="K499" s="16" t="s">
        <v>39</v>
      </c>
      <c r="L499" s="16" t="s">
        <v>39</v>
      </c>
      <c r="M499" s="16" t="s">
        <v>39</v>
      </c>
      <c r="N499" s="16" t="s">
        <v>39</v>
      </c>
      <c r="O499" s="16" t="s">
        <v>39</v>
      </c>
      <c r="P499" s="16" t="str">
        <f t="shared" si="24"/>
        <v>616303</v>
      </c>
      <c r="Q499" s="16" t="str">
        <f>IFERROR(VLOOKUP($P499,'Kredieten productgroepen functi'!$C:$M,2,FALSE),"n.v.t.")</f>
        <v>Prov.info pagina-nieuws tv</v>
      </c>
      <c r="R499" s="16" t="str">
        <f t="shared" si="25"/>
        <v>423136</v>
      </c>
      <c r="S499" s="16" t="str">
        <f>IFERROR(VLOOKUP($R499,Kostensoorten!$C:$J,2,FALSE),"n.v.t.")</f>
        <v>Advertenties</v>
      </c>
      <c r="T499" s="16" t="s">
        <v>39</v>
      </c>
      <c r="U499" s="16" t="s">
        <v>39</v>
      </c>
      <c r="V499" s="16" t="s">
        <v>39</v>
      </c>
      <c r="W499" s="16" t="s">
        <v>39</v>
      </c>
      <c r="X499" s="16" t="s">
        <v>39</v>
      </c>
      <c r="Y499" s="16" t="s">
        <v>39</v>
      </c>
      <c r="Z499" s="16" t="s">
        <v>39</v>
      </c>
      <c r="AA499" s="16" t="s">
        <v>39</v>
      </c>
      <c r="AB499" s="16" t="s">
        <v>39</v>
      </c>
      <c r="AC499" s="16" t="s">
        <v>39</v>
      </c>
      <c r="AD499" s="16" t="s">
        <v>39</v>
      </c>
      <c r="AE499" s="16" t="s">
        <v>39</v>
      </c>
      <c r="AF499" s="16" t="s">
        <v>39</v>
      </c>
      <c r="AG499" s="16" t="s">
        <v>39</v>
      </c>
      <c r="AH499" s="16" t="s">
        <v>39</v>
      </c>
      <c r="AI499" s="16" t="s">
        <v>39</v>
      </c>
      <c r="AJ499" s="16" t="s">
        <v>39</v>
      </c>
      <c r="AL499" s="16" t="s">
        <v>39</v>
      </c>
      <c r="AM499" s="16" t="s">
        <v>39</v>
      </c>
      <c r="AN499" s="16" t="str">
        <f>IFERROR(VLOOKUP($P499,'Kredieten productgroepen functi'!$C:$M,6,FALSE),"n.v.t.")</f>
        <v>1603</v>
      </c>
      <c r="AO499" s="16" t="str">
        <f>IFERROR(VLOOKUP($P499,'Kredieten productgroepen functi'!$C:$M,7,FALSE),"n.v.t.")</f>
        <v>Communicatie</v>
      </c>
      <c r="AP499" s="16" t="str">
        <f>IFERROR(VLOOKUP($P499,'Kredieten productgroepen functi'!$C:$M,8,FALSE),"n.v.t.")</f>
        <v>16</v>
      </c>
      <c r="AQ499" s="16" t="str">
        <f>IFERROR(VLOOKUP($P499,'Kredieten productgroepen functi'!$C:$M,9,FALSE),"n.v.t.")</f>
        <v>Overige zaken betreffende algemeen bestuur</v>
      </c>
      <c r="AR499" s="16" t="str">
        <f>IFERROR(VLOOKUP($P499,'Kredieten productgroepen functi'!$C:$M,10,FALSE),"n.v.t.")</f>
        <v>1</v>
      </c>
      <c r="AS499" s="16" t="str">
        <f>IFERROR(VLOOKUP($P499,'Kredieten productgroepen functi'!$C:$M,11,FALSE),"n.v.t.")</f>
        <v>Algemeen bestuur</v>
      </c>
      <c r="AT499" s="16" t="str">
        <f t="shared" si="26"/>
        <v>Lasten</v>
      </c>
      <c r="AU499" s="16" t="str">
        <f>IFERROR(VLOOKUP($R499,Kostensoorten!$C:$J,7,FALSE),"n.v.t.")</f>
        <v>2.3.1</v>
      </c>
      <c r="AV499" s="16" t="str">
        <f>IFERROR(VLOOKUP($R499,Kostensoorten!$C:$J,8,FALSE),"n.v.t.")</f>
        <v>Aankopen niet duurzame goedere</v>
      </c>
    </row>
    <row r="500" spans="1:48">
      <c r="A500" s="16" t="s">
        <v>39</v>
      </c>
      <c r="B500" s="16" t="s">
        <v>39</v>
      </c>
      <c r="C500" s="16" t="s">
        <v>39</v>
      </c>
      <c r="D500" s="16" t="s">
        <v>39</v>
      </c>
      <c r="E500" s="16" t="s">
        <v>39</v>
      </c>
      <c r="F500" s="2" t="s">
        <v>6636</v>
      </c>
      <c r="G500" s="2" t="s">
        <v>39</v>
      </c>
      <c r="H500" s="2" t="s">
        <v>39</v>
      </c>
      <c r="I500" s="18">
        <v>1450</v>
      </c>
      <c r="J500" s="16" t="s">
        <v>39</v>
      </c>
      <c r="K500" s="16" t="s">
        <v>39</v>
      </c>
      <c r="L500" s="16" t="s">
        <v>39</v>
      </c>
      <c r="M500" s="16" t="s">
        <v>39</v>
      </c>
      <c r="N500" s="16" t="s">
        <v>39</v>
      </c>
      <c r="O500" s="16" t="s">
        <v>39</v>
      </c>
      <c r="P500" s="16" t="str">
        <f t="shared" si="24"/>
        <v>616303</v>
      </c>
      <c r="Q500" s="16" t="str">
        <f>IFERROR(VLOOKUP($P500,'Kredieten productgroepen functi'!$C:$M,2,FALSE),"n.v.t.")</f>
        <v>Prov.info pagina-nieuws tv</v>
      </c>
      <c r="R500" s="16" t="str">
        <f t="shared" si="25"/>
        <v>423139</v>
      </c>
      <c r="S500" s="16" t="str">
        <f>IFERROR(VLOOKUP($R500,Kostensoorten!$C:$J,2,FALSE),"n.v.t.")</f>
        <v>Overige diensten van derden</v>
      </c>
      <c r="T500" s="16" t="s">
        <v>39</v>
      </c>
      <c r="U500" s="16" t="s">
        <v>39</v>
      </c>
      <c r="V500" s="16" t="s">
        <v>39</v>
      </c>
      <c r="W500" s="16" t="s">
        <v>39</v>
      </c>
      <c r="X500" s="16" t="s">
        <v>39</v>
      </c>
      <c r="Y500" s="16" t="s">
        <v>39</v>
      </c>
      <c r="Z500" s="16" t="s">
        <v>39</v>
      </c>
      <c r="AA500" s="16" t="s">
        <v>39</v>
      </c>
      <c r="AB500" s="16" t="s">
        <v>39</v>
      </c>
      <c r="AC500" s="16" t="s">
        <v>39</v>
      </c>
      <c r="AD500" s="16" t="s">
        <v>39</v>
      </c>
      <c r="AE500" s="16" t="s">
        <v>39</v>
      </c>
      <c r="AF500" s="16" t="s">
        <v>39</v>
      </c>
      <c r="AG500" s="16" t="s">
        <v>39</v>
      </c>
      <c r="AH500" s="16" t="s">
        <v>39</v>
      </c>
      <c r="AI500" s="16" t="s">
        <v>39</v>
      </c>
      <c r="AJ500" s="16" t="s">
        <v>39</v>
      </c>
      <c r="AL500" s="16" t="s">
        <v>39</v>
      </c>
      <c r="AM500" s="16" t="s">
        <v>39</v>
      </c>
      <c r="AN500" s="16" t="str">
        <f>IFERROR(VLOOKUP($P500,'Kredieten productgroepen functi'!$C:$M,6,FALSE),"n.v.t.")</f>
        <v>1603</v>
      </c>
      <c r="AO500" s="16" t="str">
        <f>IFERROR(VLOOKUP($P500,'Kredieten productgroepen functi'!$C:$M,7,FALSE),"n.v.t.")</f>
        <v>Communicatie</v>
      </c>
      <c r="AP500" s="16" t="str">
        <f>IFERROR(VLOOKUP($P500,'Kredieten productgroepen functi'!$C:$M,8,FALSE),"n.v.t.")</f>
        <v>16</v>
      </c>
      <c r="AQ500" s="16" t="str">
        <f>IFERROR(VLOOKUP($P500,'Kredieten productgroepen functi'!$C:$M,9,FALSE),"n.v.t.")</f>
        <v>Overige zaken betreffende algemeen bestuur</v>
      </c>
      <c r="AR500" s="16" t="str">
        <f>IFERROR(VLOOKUP($P500,'Kredieten productgroepen functi'!$C:$M,10,FALSE),"n.v.t.")</f>
        <v>1</v>
      </c>
      <c r="AS500" s="16" t="str">
        <f>IFERROR(VLOOKUP($P500,'Kredieten productgroepen functi'!$C:$M,11,FALSE),"n.v.t.")</f>
        <v>Algemeen bestuur</v>
      </c>
      <c r="AT500" s="16" t="str">
        <f t="shared" si="26"/>
        <v>Lasten</v>
      </c>
      <c r="AU500" s="16" t="str">
        <f>IFERROR(VLOOKUP($R500,Kostensoorten!$C:$J,7,FALSE),"n.v.t.")</f>
        <v>2.3.1</v>
      </c>
      <c r="AV500" s="16" t="str">
        <f>IFERROR(VLOOKUP($R500,Kostensoorten!$C:$J,8,FALSE),"n.v.t.")</f>
        <v>Aankopen niet duurzame goedere</v>
      </c>
    </row>
    <row r="501" spans="1:48">
      <c r="A501" s="16" t="s">
        <v>39</v>
      </c>
      <c r="B501" s="16" t="s">
        <v>39</v>
      </c>
      <c r="C501" s="16" t="s">
        <v>39</v>
      </c>
      <c r="D501" s="16" t="s">
        <v>39</v>
      </c>
      <c r="E501" s="16" t="s">
        <v>39</v>
      </c>
      <c r="F501" s="2" t="s">
        <v>9172</v>
      </c>
      <c r="G501" s="2" t="s">
        <v>39</v>
      </c>
      <c r="H501" s="2" t="s">
        <v>39</v>
      </c>
      <c r="I501" s="18">
        <v>88.24</v>
      </c>
      <c r="J501" s="16" t="s">
        <v>39</v>
      </c>
      <c r="K501" s="16" t="s">
        <v>39</v>
      </c>
      <c r="L501" s="16" t="s">
        <v>39</v>
      </c>
      <c r="M501" s="16" t="s">
        <v>39</v>
      </c>
      <c r="N501" s="16" t="s">
        <v>39</v>
      </c>
      <c r="O501" s="16" t="s">
        <v>39</v>
      </c>
      <c r="P501" s="16" t="str">
        <f t="shared" si="24"/>
        <v>616303</v>
      </c>
      <c r="Q501" s="16" t="str">
        <f>IFERROR(VLOOKUP($P501,'Kredieten productgroepen functi'!$C:$M,2,FALSE),"n.v.t.")</f>
        <v>Prov.info pagina-nieuws tv</v>
      </c>
      <c r="R501" s="16" t="str">
        <f t="shared" si="25"/>
        <v>460501</v>
      </c>
      <c r="S501" s="16" t="str">
        <f>IFERROR(VLOOKUP($R501,Kostensoorten!$C:$J,2,FALSE),"n.v.t.")</f>
        <v>overige administratieve boekingen</v>
      </c>
      <c r="T501" s="16" t="s">
        <v>39</v>
      </c>
      <c r="U501" s="16" t="s">
        <v>39</v>
      </c>
      <c r="V501" s="16" t="s">
        <v>39</v>
      </c>
      <c r="W501" s="16" t="s">
        <v>39</v>
      </c>
      <c r="X501" s="16" t="s">
        <v>39</v>
      </c>
      <c r="Y501" s="16" t="s">
        <v>39</v>
      </c>
      <c r="Z501" s="16" t="s">
        <v>39</v>
      </c>
      <c r="AA501" s="16" t="s">
        <v>39</v>
      </c>
      <c r="AB501" s="16" t="s">
        <v>39</v>
      </c>
      <c r="AC501" s="16" t="s">
        <v>39</v>
      </c>
      <c r="AD501" s="16" t="s">
        <v>39</v>
      </c>
      <c r="AE501" s="16" t="s">
        <v>39</v>
      </c>
      <c r="AF501" s="16" t="s">
        <v>39</v>
      </c>
      <c r="AG501" s="16" t="s">
        <v>39</v>
      </c>
      <c r="AH501" s="16" t="s">
        <v>39</v>
      </c>
      <c r="AI501" s="16" t="s">
        <v>39</v>
      </c>
      <c r="AJ501" s="16" t="s">
        <v>39</v>
      </c>
      <c r="AL501" s="16" t="s">
        <v>39</v>
      </c>
      <c r="AM501" s="16" t="s">
        <v>39</v>
      </c>
      <c r="AN501" s="16" t="str">
        <f>IFERROR(VLOOKUP($P501,'Kredieten productgroepen functi'!$C:$M,6,FALSE),"n.v.t.")</f>
        <v>1603</v>
      </c>
      <c r="AO501" s="16" t="str">
        <f>IFERROR(VLOOKUP($P501,'Kredieten productgroepen functi'!$C:$M,7,FALSE),"n.v.t.")</f>
        <v>Communicatie</v>
      </c>
      <c r="AP501" s="16" t="str">
        <f>IFERROR(VLOOKUP($P501,'Kredieten productgroepen functi'!$C:$M,8,FALSE),"n.v.t.")</f>
        <v>16</v>
      </c>
      <c r="AQ501" s="16" t="str">
        <f>IFERROR(VLOOKUP($P501,'Kredieten productgroepen functi'!$C:$M,9,FALSE),"n.v.t.")</f>
        <v>Overige zaken betreffende algemeen bestuur</v>
      </c>
      <c r="AR501" s="16" t="str">
        <f>IFERROR(VLOOKUP($P501,'Kredieten productgroepen functi'!$C:$M,10,FALSE),"n.v.t.")</f>
        <v>1</v>
      </c>
      <c r="AS501" s="16" t="str">
        <f>IFERROR(VLOOKUP($P501,'Kredieten productgroepen functi'!$C:$M,11,FALSE),"n.v.t.")</f>
        <v>Algemeen bestuur</v>
      </c>
      <c r="AT501" s="16" t="str">
        <f t="shared" si="26"/>
        <v>Lasten</v>
      </c>
      <c r="AU501" s="16" t="str">
        <f>IFERROR(VLOOKUP($R501,Kostensoorten!$C:$J,7,FALSE),"n.v.t.")</f>
        <v>6.9</v>
      </c>
      <c r="AV501" s="16" t="str">
        <f>IFERROR(VLOOKUP($R501,Kostensoorten!$C:$J,8,FALSE),"n.v.t.")</f>
        <v>Overige administratieve boekinge</v>
      </c>
    </row>
    <row r="502" spans="1:48">
      <c r="A502" s="16" t="s">
        <v>39</v>
      </c>
      <c r="B502" s="16" t="s">
        <v>39</v>
      </c>
      <c r="C502" s="16" t="s">
        <v>39</v>
      </c>
      <c r="D502" s="16" t="s">
        <v>39</v>
      </c>
      <c r="E502" s="16" t="s">
        <v>39</v>
      </c>
      <c r="F502" s="2" t="s">
        <v>6637</v>
      </c>
      <c r="G502" s="2" t="s">
        <v>39</v>
      </c>
      <c r="H502" s="2" t="s">
        <v>39</v>
      </c>
      <c r="I502" s="18">
        <v>12380</v>
      </c>
      <c r="J502" s="16" t="s">
        <v>39</v>
      </c>
      <c r="K502" s="16" t="s">
        <v>39</v>
      </c>
      <c r="L502" s="16" t="s">
        <v>39</v>
      </c>
      <c r="M502" s="16" t="s">
        <v>39</v>
      </c>
      <c r="N502" s="16" t="s">
        <v>39</v>
      </c>
      <c r="O502" s="16" t="s">
        <v>39</v>
      </c>
      <c r="P502" s="16" t="str">
        <f t="shared" si="24"/>
        <v>616304</v>
      </c>
      <c r="Q502" s="16" t="str">
        <f>IFERROR(VLOOKUP($P502,'Kredieten productgroepen functi'!$C:$M,2,FALSE),"n.v.t.")</f>
        <v>Opkomstbevordering Statenverkiezinge</v>
      </c>
      <c r="R502" s="16" t="str">
        <f t="shared" si="25"/>
        <v>423139</v>
      </c>
      <c r="S502" s="16" t="str">
        <f>IFERROR(VLOOKUP($R502,Kostensoorten!$C:$J,2,FALSE),"n.v.t.")</f>
        <v>Overige diensten van derden</v>
      </c>
      <c r="T502" s="16" t="s">
        <v>39</v>
      </c>
      <c r="U502" s="16" t="s">
        <v>39</v>
      </c>
      <c r="V502" s="16" t="s">
        <v>39</v>
      </c>
      <c r="W502" s="16" t="s">
        <v>39</v>
      </c>
      <c r="X502" s="16" t="s">
        <v>39</v>
      </c>
      <c r="Y502" s="16" t="s">
        <v>39</v>
      </c>
      <c r="Z502" s="16" t="s">
        <v>39</v>
      </c>
      <c r="AA502" s="16" t="s">
        <v>39</v>
      </c>
      <c r="AB502" s="16" t="s">
        <v>39</v>
      </c>
      <c r="AC502" s="16" t="s">
        <v>39</v>
      </c>
      <c r="AD502" s="16" t="s">
        <v>39</v>
      </c>
      <c r="AE502" s="16" t="s">
        <v>39</v>
      </c>
      <c r="AF502" s="16" t="s">
        <v>39</v>
      </c>
      <c r="AG502" s="16" t="s">
        <v>39</v>
      </c>
      <c r="AH502" s="16" t="s">
        <v>39</v>
      </c>
      <c r="AI502" s="16" t="s">
        <v>39</v>
      </c>
      <c r="AJ502" s="16" t="s">
        <v>39</v>
      </c>
      <c r="AL502" s="16" t="s">
        <v>39</v>
      </c>
      <c r="AM502" s="16" t="s">
        <v>39</v>
      </c>
      <c r="AN502" s="16" t="str">
        <f>IFERROR(VLOOKUP($P502,'Kredieten productgroepen functi'!$C:$M,6,FALSE),"n.v.t.")</f>
        <v>1603</v>
      </c>
      <c r="AO502" s="16" t="str">
        <f>IFERROR(VLOOKUP($P502,'Kredieten productgroepen functi'!$C:$M,7,FALSE),"n.v.t.")</f>
        <v>Communicatie</v>
      </c>
      <c r="AP502" s="16" t="str">
        <f>IFERROR(VLOOKUP($P502,'Kredieten productgroepen functi'!$C:$M,8,FALSE),"n.v.t.")</f>
        <v>16</v>
      </c>
      <c r="AQ502" s="16" t="str">
        <f>IFERROR(VLOOKUP($P502,'Kredieten productgroepen functi'!$C:$M,9,FALSE),"n.v.t.")</f>
        <v>Overige zaken betreffende algemeen bestuur</v>
      </c>
      <c r="AR502" s="16" t="str">
        <f>IFERROR(VLOOKUP($P502,'Kredieten productgroepen functi'!$C:$M,10,FALSE),"n.v.t.")</f>
        <v>1</v>
      </c>
      <c r="AS502" s="16" t="str">
        <f>IFERROR(VLOOKUP($P502,'Kredieten productgroepen functi'!$C:$M,11,FALSE),"n.v.t.")</f>
        <v>Algemeen bestuur</v>
      </c>
      <c r="AT502" s="16" t="str">
        <f t="shared" si="26"/>
        <v>Lasten</v>
      </c>
      <c r="AU502" s="16" t="str">
        <f>IFERROR(VLOOKUP($R502,Kostensoorten!$C:$J,7,FALSE),"n.v.t.")</f>
        <v>2.3.1</v>
      </c>
      <c r="AV502" s="16" t="str">
        <f>IFERROR(VLOOKUP($R502,Kostensoorten!$C:$J,8,FALSE),"n.v.t.")</f>
        <v>Aankopen niet duurzame goedere</v>
      </c>
    </row>
    <row r="503" spans="1:48">
      <c r="A503" s="16" t="s">
        <v>39</v>
      </c>
      <c r="B503" s="16" t="s">
        <v>39</v>
      </c>
      <c r="C503" s="16" t="s">
        <v>39</v>
      </c>
      <c r="D503" s="16" t="s">
        <v>39</v>
      </c>
      <c r="E503" s="16" t="s">
        <v>39</v>
      </c>
      <c r="F503" s="2" t="s">
        <v>9173</v>
      </c>
      <c r="G503" s="2" t="s">
        <v>39</v>
      </c>
      <c r="H503" s="2" t="s">
        <v>39</v>
      </c>
      <c r="I503" s="18">
        <v>9600</v>
      </c>
      <c r="J503" s="16" t="s">
        <v>39</v>
      </c>
      <c r="K503" s="16" t="s">
        <v>39</v>
      </c>
      <c r="L503" s="16" t="s">
        <v>39</v>
      </c>
      <c r="M503" s="16" t="s">
        <v>39</v>
      </c>
      <c r="N503" s="16" t="s">
        <v>39</v>
      </c>
      <c r="O503" s="16" t="s">
        <v>39</v>
      </c>
      <c r="P503" s="16" t="str">
        <f t="shared" si="24"/>
        <v>616305</v>
      </c>
      <c r="Q503" s="16" t="str">
        <f>IFERROR(VLOOKUP($P503,'Kredieten productgroepen functi'!$C:$M,2,FALSE),"n.v.t.")</f>
        <v>Jongerenparticipatie</v>
      </c>
      <c r="R503" s="16" t="str">
        <f t="shared" si="25"/>
        <v>423132</v>
      </c>
      <c r="S503" s="16" t="str">
        <f>IFERROR(VLOOKUP($R503,Kostensoorten!$C:$J,2,FALSE),"n.v.t.")</f>
        <v>Adviesdiensten door derden</v>
      </c>
      <c r="T503" s="16" t="s">
        <v>39</v>
      </c>
      <c r="U503" s="16" t="s">
        <v>39</v>
      </c>
      <c r="V503" s="16" t="s">
        <v>39</v>
      </c>
      <c r="W503" s="16" t="s">
        <v>39</v>
      </c>
      <c r="X503" s="16" t="s">
        <v>39</v>
      </c>
      <c r="Y503" s="16" t="s">
        <v>39</v>
      </c>
      <c r="Z503" s="16" t="s">
        <v>39</v>
      </c>
      <c r="AA503" s="16" t="s">
        <v>39</v>
      </c>
      <c r="AB503" s="16" t="s">
        <v>39</v>
      </c>
      <c r="AC503" s="16" t="s">
        <v>39</v>
      </c>
      <c r="AD503" s="16" t="s">
        <v>39</v>
      </c>
      <c r="AE503" s="16" t="s">
        <v>39</v>
      </c>
      <c r="AF503" s="16" t="s">
        <v>39</v>
      </c>
      <c r="AG503" s="16" t="s">
        <v>39</v>
      </c>
      <c r="AH503" s="16" t="s">
        <v>39</v>
      </c>
      <c r="AI503" s="16" t="s">
        <v>39</v>
      </c>
      <c r="AJ503" s="16" t="s">
        <v>39</v>
      </c>
      <c r="AL503" s="16" t="s">
        <v>39</v>
      </c>
      <c r="AM503" s="16" t="s">
        <v>39</v>
      </c>
      <c r="AN503" s="16" t="str">
        <f>IFERROR(VLOOKUP($P503,'Kredieten productgroepen functi'!$C:$M,6,FALSE),"n.v.t.")</f>
        <v>1603</v>
      </c>
      <c r="AO503" s="16" t="str">
        <f>IFERROR(VLOOKUP($P503,'Kredieten productgroepen functi'!$C:$M,7,FALSE),"n.v.t.")</f>
        <v>Communicatie</v>
      </c>
      <c r="AP503" s="16" t="str">
        <f>IFERROR(VLOOKUP($P503,'Kredieten productgroepen functi'!$C:$M,8,FALSE),"n.v.t.")</f>
        <v>16</v>
      </c>
      <c r="AQ503" s="16" t="str">
        <f>IFERROR(VLOOKUP($P503,'Kredieten productgroepen functi'!$C:$M,9,FALSE),"n.v.t.")</f>
        <v>Overige zaken betreffende algemeen bestuur</v>
      </c>
      <c r="AR503" s="16" t="str">
        <f>IFERROR(VLOOKUP($P503,'Kredieten productgroepen functi'!$C:$M,10,FALSE),"n.v.t.")</f>
        <v>1</v>
      </c>
      <c r="AS503" s="16" t="str">
        <f>IFERROR(VLOOKUP($P503,'Kredieten productgroepen functi'!$C:$M,11,FALSE),"n.v.t.")</f>
        <v>Algemeen bestuur</v>
      </c>
      <c r="AT503" s="16" t="str">
        <f t="shared" si="26"/>
        <v>Lasten</v>
      </c>
      <c r="AU503" s="16" t="str">
        <f>IFERROR(VLOOKUP($R503,Kostensoorten!$C:$J,7,FALSE),"n.v.t.")</f>
        <v>2.3.1</v>
      </c>
      <c r="AV503" s="16" t="str">
        <f>IFERROR(VLOOKUP($R503,Kostensoorten!$C:$J,8,FALSE),"n.v.t.")</f>
        <v>Aankopen niet duurzame goedere</v>
      </c>
    </row>
    <row r="504" spans="1:48">
      <c r="A504" s="16" t="s">
        <v>39</v>
      </c>
      <c r="B504" s="16" t="s">
        <v>39</v>
      </c>
      <c r="C504" s="16" t="s">
        <v>39</v>
      </c>
      <c r="D504" s="16" t="s">
        <v>39</v>
      </c>
      <c r="E504" s="16" t="s">
        <v>39</v>
      </c>
      <c r="F504" s="2" t="s">
        <v>8574</v>
      </c>
      <c r="G504" s="2" t="s">
        <v>39</v>
      </c>
      <c r="H504" s="2" t="s">
        <v>39</v>
      </c>
      <c r="I504" s="18">
        <v>720</v>
      </c>
      <c r="J504" s="16" t="s">
        <v>39</v>
      </c>
      <c r="K504" s="16" t="s">
        <v>39</v>
      </c>
      <c r="L504" s="16" t="s">
        <v>39</v>
      </c>
      <c r="M504" s="16" t="s">
        <v>39</v>
      </c>
      <c r="N504" s="16" t="s">
        <v>39</v>
      </c>
      <c r="O504" s="16" t="s">
        <v>39</v>
      </c>
      <c r="P504" s="16" t="str">
        <f t="shared" si="24"/>
        <v>616305</v>
      </c>
      <c r="Q504" s="16" t="str">
        <f>IFERROR(VLOOKUP($P504,'Kredieten productgroepen functi'!$C:$M,2,FALSE),"n.v.t.")</f>
        <v>Jongerenparticipatie</v>
      </c>
      <c r="R504" s="16" t="str">
        <f t="shared" si="25"/>
        <v>423139</v>
      </c>
      <c r="S504" s="16" t="str">
        <f>IFERROR(VLOOKUP($R504,Kostensoorten!$C:$J,2,FALSE),"n.v.t.")</f>
        <v>Overige diensten van derden</v>
      </c>
      <c r="T504" s="16" t="s">
        <v>39</v>
      </c>
      <c r="U504" s="16" t="s">
        <v>39</v>
      </c>
      <c r="V504" s="16" t="s">
        <v>39</v>
      </c>
      <c r="W504" s="16" t="s">
        <v>39</v>
      </c>
      <c r="X504" s="16" t="s">
        <v>39</v>
      </c>
      <c r="Y504" s="16" t="s">
        <v>39</v>
      </c>
      <c r="Z504" s="16" t="s">
        <v>39</v>
      </c>
      <c r="AA504" s="16" t="s">
        <v>39</v>
      </c>
      <c r="AB504" s="16" t="s">
        <v>39</v>
      </c>
      <c r="AC504" s="16" t="s">
        <v>39</v>
      </c>
      <c r="AD504" s="16" t="s">
        <v>39</v>
      </c>
      <c r="AE504" s="16" t="s">
        <v>39</v>
      </c>
      <c r="AF504" s="16" t="s">
        <v>39</v>
      </c>
      <c r="AG504" s="16" t="s">
        <v>39</v>
      </c>
      <c r="AH504" s="16" t="s">
        <v>39</v>
      </c>
      <c r="AI504" s="16" t="s">
        <v>39</v>
      </c>
      <c r="AJ504" s="16" t="s">
        <v>39</v>
      </c>
      <c r="AL504" s="16" t="s">
        <v>39</v>
      </c>
      <c r="AM504" s="16" t="s">
        <v>39</v>
      </c>
      <c r="AN504" s="16" t="str">
        <f>IFERROR(VLOOKUP($P504,'Kredieten productgroepen functi'!$C:$M,6,FALSE),"n.v.t.")</f>
        <v>1603</v>
      </c>
      <c r="AO504" s="16" t="str">
        <f>IFERROR(VLOOKUP($P504,'Kredieten productgroepen functi'!$C:$M,7,FALSE),"n.v.t.")</f>
        <v>Communicatie</v>
      </c>
      <c r="AP504" s="16" t="str">
        <f>IFERROR(VLOOKUP($P504,'Kredieten productgroepen functi'!$C:$M,8,FALSE),"n.v.t.")</f>
        <v>16</v>
      </c>
      <c r="AQ504" s="16" t="str">
        <f>IFERROR(VLOOKUP($P504,'Kredieten productgroepen functi'!$C:$M,9,FALSE),"n.v.t.")</f>
        <v>Overige zaken betreffende algemeen bestuur</v>
      </c>
      <c r="AR504" s="16" t="str">
        <f>IFERROR(VLOOKUP($P504,'Kredieten productgroepen functi'!$C:$M,10,FALSE),"n.v.t.")</f>
        <v>1</v>
      </c>
      <c r="AS504" s="16" t="str">
        <f>IFERROR(VLOOKUP($P504,'Kredieten productgroepen functi'!$C:$M,11,FALSE),"n.v.t.")</f>
        <v>Algemeen bestuur</v>
      </c>
      <c r="AT504" s="16" t="str">
        <f t="shared" si="26"/>
        <v>Lasten</v>
      </c>
      <c r="AU504" s="16" t="str">
        <f>IFERROR(VLOOKUP($R504,Kostensoorten!$C:$J,7,FALSE),"n.v.t.")</f>
        <v>2.3.1</v>
      </c>
      <c r="AV504" s="16" t="str">
        <f>IFERROR(VLOOKUP($R504,Kostensoorten!$C:$J,8,FALSE),"n.v.t.")</f>
        <v>Aankopen niet duurzame goedere</v>
      </c>
    </row>
    <row r="505" spans="1:48">
      <c r="A505" s="16" t="s">
        <v>39</v>
      </c>
      <c r="B505" s="16" t="s">
        <v>39</v>
      </c>
      <c r="C505" s="16" t="s">
        <v>39</v>
      </c>
      <c r="D505" s="16" t="s">
        <v>39</v>
      </c>
      <c r="E505" s="16" t="s">
        <v>39</v>
      </c>
      <c r="F505" s="2" t="s">
        <v>8575</v>
      </c>
      <c r="G505" s="2" t="s">
        <v>39</v>
      </c>
      <c r="H505" s="2" t="s">
        <v>39</v>
      </c>
      <c r="I505" s="18">
        <v>165</v>
      </c>
      <c r="J505" s="16" t="s">
        <v>39</v>
      </c>
      <c r="K505" s="16" t="s">
        <v>39</v>
      </c>
      <c r="L505" s="16" t="s">
        <v>39</v>
      </c>
      <c r="M505" s="16" t="s">
        <v>39</v>
      </c>
      <c r="N505" s="16" t="s">
        <v>39</v>
      </c>
      <c r="O505" s="16" t="s">
        <v>39</v>
      </c>
      <c r="P505" s="16" t="str">
        <f t="shared" si="24"/>
        <v>616305</v>
      </c>
      <c r="Q505" s="16" t="str">
        <f>IFERROR(VLOOKUP($P505,'Kredieten productgroepen functi'!$C:$M,2,FALSE),"n.v.t.")</f>
        <v>Jongerenparticipatie</v>
      </c>
      <c r="R505" s="16" t="str">
        <f t="shared" si="25"/>
        <v>423142</v>
      </c>
      <c r="S505" s="16" t="str">
        <f>IFERROR(VLOOKUP($R505,Kostensoorten!$C:$J,2,FALSE),"n.v.t.")</f>
        <v>Geschenken aan externen/relaties</v>
      </c>
      <c r="T505" s="16" t="s">
        <v>39</v>
      </c>
      <c r="U505" s="16" t="s">
        <v>39</v>
      </c>
      <c r="V505" s="16" t="s">
        <v>39</v>
      </c>
      <c r="W505" s="16" t="s">
        <v>39</v>
      </c>
      <c r="X505" s="16" t="s">
        <v>39</v>
      </c>
      <c r="Y505" s="16" t="s">
        <v>39</v>
      </c>
      <c r="Z505" s="16" t="s">
        <v>39</v>
      </c>
      <c r="AA505" s="16" t="s">
        <v>39</v>
      </c>
      <c r="AB505" s="16" t="s">
        <v>39</v>
      </c>
      <c r="AC505" s="16" t="s">
        <v>39</v>
      </c>
      <c r="AD505" s="16" t="s">
        <v>39</v>
      </c>
      <c r="AE505" s="16" t="s">
        <v>39</v>
      </c>
      <c r="AF505" s="16" t="s">
        <v>39</v>
      </c>
      <c r="AG505" s="16" t="s">
        <v>39</v>
      </c>
      <c r="AH505" s="16" t="s">
        <v>39</v>
      </c>
      <c r="AI505" s="16" t="s">
        <v>39</v>
      </c>
      <c r="AJ505" s="16" t="s">
        <v>39</v>
      </c>
      <c r="AL505" s="16" t="s">
        <v>39</v>
      </c>
      <c r="AM505" s="16" t="s">
        <v>39</v>
      </c>
      <c r="AN505" s="16" t="str">
        <f>IFERROR(VLOOKUP($P505,'Kredieten productgroepen functi'!$C:$M,6,FALSE),"n.v.t.")</f>
        <v>1603</v>
      </c>
      <c r="AO505" s="16" t="str">
        <f>IFERROR(VLOOKUP($P505,'Kredieten productgroepen functi'!$C:$M,7,FALSE),"n.v.t.")</f>
        <v>Communicatie</v>
      </c>
      <c r="AP505" s="16" t="str">
        <f>IFERROR(VLOOKUP($P505,'Kredieten productgroepen functi'!$C:$M,8,FALSE),"n.v.t.")</f>
        <v>16</v>
      </c>
      <c r="AQ505" s="16" t="str">
        <f>IFERROR(VLOOKUP($P505,'Kredieten productgroepen functi'!$C:$M,9,FALSE),"n.v.t.")</f>
        <v>Overige zaken betreffende algemeen bestuur</v>
      </c>
      <c r="AR505" s="16" t="str">
        <f>IFERROR(VLOOKUP($P505,'Kredieten productgroepen functi'!$C:$M,10,FALSE),"n.v.t.")</f>
        <v>1</v>
      </c>
      <c r="AS505" s="16" t="str">
        <f>IFERROR(VLOOKUP($P505,'Kredieten productgroepen functi'!$C:$M,11,FALSE),"n.v.t.")</f>
        <v>Algemeen bestuur</v>
      </c>
      <c r="AT505" s="16" t="str">
        <f t="shared" si="26"/>
        <v>Lasten</v>
      </c>
      <c r="AU505" s="16" t="str">
        <f>IFERROR(VLOOKUP($R505,Kostensoorten!$C:$J,7,FALSE),"n.v.t.")</f>
        <v>2.3.1</v>
      </c>
      <c r="AV505" s="16" t="str">
        <f>IFERROR(VLOOKUP($R505,Kostensoorten!$C:$J,8,FALSE),"n.v.t.")</f>
        <v>Aankopen niet duurzame goedere</v>
      </c>
    </row>
    <row r="506" spans="1:48">
      <c r="A506" s="16" t="s">
        <v>39</v>
      </c>
      <c r="B506" s="16" t="s">
        <v>39</v>
      </c>
      <c r="C506" s="16" t="s">
        <v>39</v>
      </c>
      <c r="D506" s="16" t="s">
        <v>39</v>
      </c>
      <c r="E506" s="16" t="s">
        <v>39</v>
      </c>
      <c r="F506" s="2" t="s">
        <v>8576</v>
      </c>
      <c r="G506" s="2" t="s">
        <v>39</v>
      </c>
      <c r="H506" s="2" t="s">
        <v>39</v>
      </c>
      <c r="I506" s="18">
        <v>20.7</v>
      </c>
      <c r="J506" s="16" t="s">
        <v>39</v>
      </c>
      <c r="K506" s="16" t="s">
        <v>39</v>
      </c>
      <c r="L506" s="16" t="s">
        <v>39</v>
      </c>
      <c r="M506" s="16" t="s">
        <v>39</v>
      </c>
      <c r="N506" s="16" t="s">
        <v>39</v>
      </c>
      <c r="O506" s="16" t="s">
        <v>39</v>
      </c>
      <c r="P506" s="16" t="str">
        <f t="shared" si="24"/>
        <v>616305</v>
      </c>
      <c r="Q506" s="16" t="str">
        <f>IFERROR(VLOOKUP($P506,'Kredieten productgroepen functi'!$C:$M,2,FALSE),"n.v.t.")</f>
        <v>Jongerenparticipatie</v>
      </c>
      <c r="R506" s="16" t="str">
        <f t="shared" si="25"/>
        <v>423154</v>
      </c>
      <c r="S506" s="16" t="str">
        <f>IFERROR(VLOOKUP($R506,Kostensoorten!$C:$J,2,FALSE),"n.v.t.")</f>
        <v>Verblijfkosten werkzaamehden elders</v>
      </c>
      <c r="T506" s="16" t="s">
        <v>39</v>
      </c>
      <c r="U506" s="16" t="s">
        <v>39</v>
      </c>
      <c r="V506" s="16" t="s">
        <v>39</v>
      </c>
      <c r="W506" s="16" t="s">
        <v>39</v>
      </c>
      <c r="X506" s="16" t="s">
        <v>39</v>
      </c>
      <c r="Y506" s="16" t="s">
        <v>39</v>
      </c>
      <c r="Z506" s="16" t="s">
        <v>39</v>
      </c>
      <c r="AA506" s="16" t="s">
        <v>39</v>
      </c>
      <c r="AB506" s="16" t="s">
        <v>39</v>
      </c>
      <c r="AC506" s="16" t="s">
        <v>39</v>
      </c>
      <c r="AD506" s="16" t="s">
        <v>39</v>
      </c>
      <c r="AE506" s="16" t="s">
        <v>39</v>
      </c>
      <c r="AF506" s="16" t="s">
        <v>39</v>
      </c>
      <c r="AG506" s="16" t="s">
        <v>39</v>
      </c>
      <c r="AH506" s="16" t="s">
        <v>39</v>
      </c>
      <c r="AI506" s="16" t="s">
        <v>39</v>
      </c>
      <c r="AJ506" s="16" t="s">
        <v>39</v>
      </c>
      <c r="AL506" s="16" t="s">
        <v>39</v>
      </c>
      <c r="AM506" s="16" t="s">
        <v>39</v>
      </c>
      <c r="AN506" s="16" t="str">
        <f>IFERROR(VLOOKUP($P506,'Kredieten productgroepen functi'!$C:$M,6,FALSE),"n.v.t.")</f>
        <v>1603</v>
      </c>
      <c r="AO506" s="16" t="str">
        <f>IFERROR(VLOOKUP($P506,'Kredieten productgroepen functi'!$C:$M,7,FALSE),"n.v.t.")</f>
        <v>Communicatie</v>
      </c>
      <c r="AP506" s="16" t="str">
        <f>IFERROR(VLOOKUP($P506,'Kredieten productgroepen functi'!$C:$M,8,FALSE),"n.v.t.")</f>
        <v>16</v>
      </c>
      <c r="AQ506" s="16" t="str">
        <f>IFERROR(VLOOKUP($P506,'Kredieten productgroepen functi'!$C:$M,9,FALSE),"n.v.t.")</f>
        <v>Overige zaken betreffende algemeen bestuur</v>
      </c>
      <c r="AR506" s="16" t="str">
        <f>IFERROR(VLOOKUP($P506,'Kredieten productgroepen functi'!$C:$M,10,FALSE),"n.v.t.")</f>
        <v>1</v>
      </c>
      <c r="AS506" s="16" t="str">
        <f>IFERROR(VLOOKUP($P506,'Kredieten productgroepen functi'!$C:$M,11,FALSE),"n.v.t.")</f>
        <v>Algemeen bestuur</v>
      </c>
      <c r="AT506" s="16" t="str">
        <f t="shared" si="26"/>
        <v>Lasten</v>
      </c>
      <c r="AU506" s="16" t="str">
        <f>IFERROR(VLOOKUP($R506,Kostensoorten!$C:$J,7,FALSE),"n.v.t.")</f>
        <v>2.3.1</v>
      </c>
      <c r="AV506" s="16" t="str">
        <f>IFERROR(VLOOKUP($R506,Kostensoorten!$C:$J,8,FALSE),"n.v.t.")</f>
        <v>Aankopen niet duurzame goedere</v>
      </c>
    </row>
    <row r="507" spans="1:48">
      <c r="A507" s="16" t="s">
        <v>39</v>
      </c>
      <c r="B507" s="16" t="s">
        <v>39</v>
      </c>
      <c r="C507" s="16" t="s">
        <v>39</v>
      </c>
      <c r="D507" s="16" t="s">
        <v>39</v>
      </c>
      <c r="E507" s="16" t="s">
        <v>39</v>
      </c>
      <c r="F507" s="2" t="s">
        <v>7889</v>
      </c>
      <c r="G507" s="2" t="s">
        <v>39</v>
      </c>
      <c r="H507" s="2" t="s">
        <v>39</v>
      </c>
      <c r="I507" s="18">
        <v>465.78</v>
      </c>
      <c r="J507" s="16" t="s">
        <v>39</v>
      </c>
      <c r="K507" s="16" t="s">
        <v>39</v>
      </c>
      <c r="L507" s="16" t="s">
        <v>39</v>
      </c>
      <c r="M507" s="16" t="s">
        <v>39</v>
      </c>
      <c r="N507" s="16" t="s">
        <v>39</v>
      </c>
      <c r="O507" s="16" t="s">
        <v>39</v>
      </c>
      <c r="P507" s="16" t="str">
        <f t="shared" si="24"/>
        <v>616305</v>
      </c>
      <c r="Q507" s="16" t="str">
        <f>IFERROR(VLOOKUP($P507,'Kredieten productgroepen functi'!$C:$M,2,FALSE),"n.v.t.")</f>
        <v>Jongerenparticipatie</v>
      </c>
      <c r="R507" s="16" t="str">
        <f t="shared" si="25"/>
        <v>423156</v>
      </c>
      <c r="S507" s="16" t="str">
        <f>IFERROR(VLOOKUP($R507,Kostensoorten!$C:$J,2,FALSE),"n.v.t.")</f>
        <v>OV/Business kaart medezakelijk</v>
      </c>
      <c r="T507" s="16" t="s">
        <v>39</v>
      </c>
      <c r="U507" s="16" t="s">
        <v>39</v>
      </c>
      <c r="V507" s="16" t="s">
        <v>39</v>
      </c>
      <c r="W507" s="16" t="s">
        <v>39</v>
      </c>
      <c r="X507" s="16" t="s">
        <v>39</v>
      </c>
      <c r="Y507" s="16" t="s">
        <v>39</v>
      </c>
      <c r="Z507" s="16" t="s">
        <v>39</v>
      </c>
      <c r="AA507" s="16" t="s">
        <v>39</v>
      </c>
      <c r="AB507" s="16" t="s">
        <v>39</v>
      </c>
      <c r="AC507" s="16" t="s">
        <v>39</v>
      </c>
      <c r="AD507" s="16" t="s">
        <v>39</v>
      </c>
      <c r="AE507" s="16" t="s">
        <v>39</v>
      </c>
      <c r="AF507" s="16" t="s">
        <v>39</v>
      </c>
      <c r="AG507" s="16" t="s">
        <v>39</v>
      </c>
      <c r="AH507" s="16" t="s">
        <v>39</v>
      </c>
      <c r="AI507" s="16" t="s">
        <v>39</v>
      </c>
      <c r="AJ507" s="16" t="s">
        <v>39</v>
      </c>
      <c r="AL507" s="16" t="s">
        <v>39</v>
      </c>
      <c r="AM507" s="16" t="s">
        <v>39</v>
      </c>
      <c r="AN507" s="16" t="str">
        <f>IFERROR(VLOOKUP($P507,'Kredieten productgroepen functi'!$C:$M,6,FALSE),"n.v.t.")</f>
        <v>1603</v>
      </c>
      <c r="AO507" s="16" t="str">
        <f>IFERROR(VLOOKUP($P507,'Kredieten productgroepen functi'!$C:$M,7,FALSE),"n.v.t.")</f>
        <v>Communicatie</v>
      </c>
      <c r="AP507" s="16" t="str">
        <f>IFERROR(VLOOKUP($P507,'Kredieten productgroepen functi'!$C:$M,8,FALSE),"n.v.t.")</f>
        <v>16</v>
      </c>
      <c r="AQ507" s="16" t="str">
        <f>IFERROR(VLOOKUP($P507,'Kredieten productgroepen functi'!$C:$M,9,FALSE),"n.v.t.")</f>
        <v>Overige zaken betreffende algemeen bestuur</v>
      </c>
      <c r="AR507" s="16" t="str">
        <f>IFERROR(VLOOKUP($P507,'Kredieten productgroepen functi'!$C:$M,10,FALSE),"n.v.t.")</f>
        <v>1</v>
      </c>
      <c r="AS507" s="16" t="str">
        <f>IFERROR(VLOOKUP($P507,'Kredieten productgroepen functi'!$C:$M,11,FALSE),"n.v.t.")</f>
        <v>Algemeen bestuur</v>
      </c>
      <c r="AT507" s="16" t="str">
        <f t="shared" si="26"/>
        <v>Lasten</v>
      </c>
      <c r="AU507" s="16" t="str">
        <f>IFERROR(VLOOKUP($R507,Kostensoorten!$C:$J,7,FALSE),"n.v.t.")</f>
        <v>2.3.1</v>
      </c>
      <c r="AV507" s="16" t="str">
        <f>IFERROR(VLOOKUP($R507,Kostensoorten!$C:$J,8,FALSE),"n.v.t.")</f>
        <v>Aankopen niet duurzame goedere</v>
      </c>
    </row>
    <row r="508" spans="1:48">
      <c r="A508" s="16" t="s">
        <v>39</v>
      </c>
      <c r="B508" s="16" t="s">
        <v>39</v>
      </c>
      <c r="C508" s="16" t="s">
        <v>39</v>
      </c>
      <c r="D508" s="16" t="s">
        <v>39</v>
      </c>
      <c r="E508" s="16" t="s">
        <v>39</v>
      </c>
      <c r="F508" s="2" t="s">
        <v>6638</v>
      </c>
      <c r="G508" s="2" t="s">
        <v>39</v>
      </c>
      <c r="H508" s="2" t="s">
        <v>39</v>
      </c>
      <c r="I508" s="18">
        <v>818.89</v>
      </c>
      <c r="J508" s="16" t="s">
        <v>39</v>
      </c>
      <c r="K508" s="16" t="s">
        <v>39</v>
      </c>
      <c r="L508" s="16" t="s">
        <v>39</v>
      </c>
      <c r="M508" s="16" t="s">
        <v>39</v>
      </c>
      <c r="N508" s="16" t="s">
        <v>39</v>
      </c>
      <c r="O508" s="16" t="s">
        <v>39</v>
      </c>
      <c r="P508" s="16" t="str">
        <f t="shared" si="24"/>
        <v>616305</v>
      </c>
      <c r="Q508" s="16" t="str">
        <f>IFERROR(VLOOKUP($P508,'Kredieten productgroepen functi'!$C:$M,2,FALSE),"n.v.t.")</f>
        <v>Jongerenparticipatie</v>
      </c>
      <c r="R508" s="16" t="str">
        <f t="shared" si="25"/>
        <v>423170</v>
      </c>
      <c r="S508" s="16" t="str">
        <f>IFERROR(VLOOKUP($R508,Kostensoorten!$C:$J,2,FALSE),"n.v.t.")</f>
        <v>Werklunch/diner zakelijke relaties</v>
      </c>
      <c r="T508" s="16" t="s">
        <v>39</v>
      </c>
      <c r="U508" s="16" t="s">
        <v>39</v>
      </c>
      <c r="V508" s="16" t="s">
        <v>39</v>
      </c>
      <c r="W508" s="16" t="s">
        <v>39</v>
      </c>
      <c r="X508" s="16" t="s">
        <v>39</v>
      </c>
      <c r="Y508" s="16" t="s">
        <v>39</v>
      </c>
      <c r="Z508" s="16" t="s">
        <v>39</v>
      </c>
      <c r="AA508" s="16" t="s">
        <v>39</v>
      </c>
      <c r="AB508" s="16" t="s">
        <v>39</v>
      </c>
      <c r="AC508" s="16" t="s">
        <v>39</v>
      </c>
      <c r="AD508" s="16" t="s">
        <v>39</v>
      </c>
      <c r="AE508" s="16" t="s">
        <v>39</v>
      </c>
      <c r="AF508" s="16" t="s">
        <v>39</v>
      </c>
      <c r="AG508" s="16" t="s">
        <v>39</v>
      </c>
      <c r="AH508" s="16" t="s">
        <v>39</v>
      </c>
      <c r="AI508" s="16" t="s">
        <v>39</v>
      </c>
      <c r="AJ508" s="16" t="s">
        <v>39</v>
      </c>
      <c r="AL508" s="16" t="s">
        <v>39</v>
      </c>
      <c r="AM508" s="16" t="s">
        <v>39</v>
      </c>
      <c r="AN508" s="16" t="str">
        <f>IFERROR(VLOOKUP($P508,'Kredieten productgroepen functi'!$C:$M,6,FALSE),"n.v.t.")</f>
        <v>1603</v>
      </c>
      <c r="AO508" s="16" t="str">
        <f>IFERROR(VLOOKUP($P508,'Kredieten productgroepen functi'!$C:$M,7,FALSE),"n.v.t.")</f>
        <v>Communicatie</v>
      </c>
      <c r="AP508" s="16" t="str">
        <f>IFERROR(VLOOKUP($P508,'Kredieten productgroepen functi'!$C:$M,8,FALSE),"n.v.t.")</f>
        <v>16</v>
      </c>
      <c r="AQ508" s="16" t="str">
        <f>IFERROR(VLOOKUP($P508,'Kredieten productgroepen functi'!$C:$M,9,FALSE),"n.v.t.")</f>
        <v>Overige zaken betreffende algemeen bestuur</v>
      </c>
      <c r="AR508" s="16" t="str">
        <f>IFERROR(VLOOKUP($P508,'Kredieten productgroepen functi'!$C:$M,10,FALSE),"n.v.t.")</f>
        <v>1</v>
      </c>
      <c r="AS508" s="16" t="str">
        <f>IFERROR(VLOOKUP($P508,'Kredieten productgroepen functi'!$C:$M,11,FALSE),"n.v.t.")</f>
        <v>Algemeen bestuur</v>
      </c>
      <c r="AT508" s="16" t="str">
        <f t="shared" si="26"/>
        <v>Lasten</v>
      </c>
      <c r="AU508" s="16" t="str">
        <f>IFERROR(VLOOKUP($R508,Kostensoorten!$C:$J,7,FALSE),"n.v.t.")</f>
        <v>2.3.1</v>
      </c>
      <c r="AV508" s="16" t="str">
        <f>IFERROR(VLOOKUP($R508,Kostensoorten!$C:$J,8,FALSE),"n.v.t.")</f>
        <v>Aankopen niet duurzame goedere</v>
      </c>
    </row>
    <row r="509" spans="1:48">
      <c r="A509" s="16" t="s">
        <v>39</v>
      </c>
      <c r="B509" s="16" t="s">
        <v>39</v>
      </c>
      <c r="C509" s="16" t="s">
        <v>39</v>
      </c>
      <c r="D509" s="16" t="s">
        <v>39</v>
      </c>
      <c r="E509" s="16" t="s">
        <v>39</v>
      </c>
      <c r="F509" s="2" t="s">
        <v>6639</v>
      </c>
      <c r="G509" s="2" t="s">
        <v>39</v>
      </c>
      <c r="H509" s="2" t="s">
        <v>39</v>
      </c>
      <c r="I509" s="18">
        <v>504.27</v>
      </c>
      <c r="J509" s="16" t="s">
        <v>39</v>
      </c>
      <c r="K509" s="16" t="s">
        <v>39</v>
      </c>
      <c r="L509" s="16" t="s">
        <v>39</v>
      </c>
      <c r="M509" s="16" t="s">
        <v>39</v>
      </c>
      <c r="N509" s="16" t="s">
        <v>39</v>
      </c>
      <c r="O509" s="16" t="s">
        <v>39</v>
      </c>
      <c r="P509" s="16" t="str">
        <f t="shared" si="24"/>
        <v>616305</v>
      </c>
      <c r="Q509" s="16" t="str">
        <f>IFERROR(VLOOKUP($P509,'Kredieten productgroepen functi'!$C:$M,2,FALSE),"n.v.t.")</f>
        <v>Jongerenparticipatie</v>
      </c>
      <c r="R509" s="16" t="str">
        <f t="shared" si="25"/>
        <v>423172</v>
      </c>
      <c r="S509" s="16" t="str">
        <f>IFERROR(VLOOKUP($R509,Kostensoorten!$C:$J,2,FALSE),"n.v.t.")</f>
        <v>Taart/frisdrank in werktijd</v>
      </c>
      <c r="T509" s="16" t="s">
        <v>39</v>
      </c>
      <c r="U509" s="16" t="s">
        <v>39</v>
      </c>
      <c r="V509" s="16" t="s">
        <v>39</v>
      </c>
      <c r="W509" s="16" t="s">
        <v>39</v>
      </c>
      <c r="X509" s="16" t="s">
        <v>39</v>
      </c>
      <c r="Y509" s="16" t="s">
        <v>39</v>
      </c>
      <c r="Z509" s="16" t="s">
        <v>39</v>
      </c>
      <c r="AA509" s="16" t="s">
        <v>39</v>
      </c>
      <c r="AB509" s="16" t="s">
        <v>39</v>
      </c>
      <c r="AC509" s="16" t="s">
        <v>39</v>
      </c>
      <c r="AD509" s="16" t="s">
        <v>39</v>
      </c>
      <c r="AE509" s="16" t="s">
        <v>39</v>
      </c>
      <c r="AF509" s="16" t="s">
        <v>39</v>
      </c>
      <c r="AG509" s="16" t="s">
        <v>39</v>
      </c>
      <c r="AH509" s="16" t="s">
        <v>39</v>
      </c>
      <c r="AI509" s="16" t="s">
        <v>39</v>
      </c>
      <c r="AJ509" s="16" t="s">
        <v>39</v>
      </c>
      <c r="AL509" s="16" t="s">
        <v>39</v>
      </c>
      <c r="AM509" s="16" t="s">
        <v>39</v>
      </c>
      <c r="AN509" s="16" t="str">
        <f>IFERROR(VLOOKUP($P509,'Kredieten productgroepen functi'!$C:$M,6,FALSE),"n.v.t.")</f>
        <v>1603</v>
      </c>
      <c r="AO509" s="16" t="str">
        <f>IFERROR(VLOOKUP($P509,'Kredieten productgroepen functi'!$C:$M,7,FALSE),"n.v.t.")</f>
        <v>Communicatie</v>
      </c>
      <c r="AP509" s="16" t="str">
        <f>IFERROR(VLOOKUP($P509,'Kredieten productgroepen functi'!$C:$M,8,FALSE),"n.v.t.")</f>
        <v>16</v>
      </c>
      <c r="AQ509" s="16" t="str">
        <f>IFERROR(VLOOKUP($P509,'Kredieten productgroepen functi'!$C:$M,9,FALSE),"n.v.t.")</f>
        <v>Overige zaken betreffende algemeen bestuur</v>
      </c>
      <c r="AR509" s="16" t="str">
        <f>IFERROR(VLOOKUP($P509,'Kredieten productgroepen functi'!$C:$M,10,FALSE),"n.v.t.")</f>
        <v>1</v>
      </c>
      <c r="AS509" s="16" t="str">
        <f>IFERROR(VLOOKUP($P509,'Kredieten productgroepen functi'!$C:$M,11,FALSE),"n.v.t.")</f>
        <v>Algemeen bestuur</v>
      </c>
      <c r="AT509" s="16" t="str">
        <f t="shared" si="26"/>
        <v>Lasten</v>
      </c>
      <c r="AU509" s="16" t="str">
        <f>IFERROR(VLOOKUP($R509,Kostensoorten!$C:$J,7,FALSE),"n.v.t.")</f>
        <v>2.3.1</v>
      </c>
      <c r="AV509" s="16" t="str">
        <f>IFERROR(VLOOKUP($R509,Kostensoorten!$C:$J,8,FALSE),"n.v.t.")</f>
        <v>Aankopen niet duurzame goedere</v>
      </c>
    </row>
    <row r="510" spans="1:48">
      <c r="A510" s="16" t="s">
        <v>39</v>
      </c>
      <c r="B510" s="16" t="s">
        <v>39</v>
      </c>
      <c r="C510" s="16" t="s">
        <v>39</v>
      </c>
      <c r="D510" s="16" t="s">
        <v>39</v>
      </c>
      <c r="E510" s="16" t="s">
        <v>39</v>
      </c>
      <c r="F510" s="2" t="s">
        <v>7464</v>
      </c>
      <c r="G510" s="2" t="s">
        <v>39</v>
      </c>
      <c r="H510" s="2" t="s">
        <v>39</v>
      </c>
      <c r="I510" s="18">
        <v>476.24</v>
      </c>
      <c r="J510" s="16" t="s">
        <v>39</v>
      </c>
      <c r="K510" s="16" t="s">
        <v>39</v>
      </c>
      <c r="L510" s="16" t="s">
        <v>39</v>
      </c>
      <c r="M510" s="16" t="s">
        <v>39</v>
      </c>
      <c r="N510" s="16" t="s">
        <v>39</v>
      </c>
      <c r="O510" s="16" t="s">
        <v>39</v>
      </c>
      <c r="P510" s="16" t="str">
        <f t="shared" si="24"/>
        <v>616305</v>
      </c>
      <c r="Q510" s="16" t="str">
        <f>IFERROR(VLOOKUP($P510,'Kredieten productgroepen functi'!$C:$M,2,FALSE),"n.v.t.")</f>
        <v>Jongerenparticipatie</v>
      </c>
      <c r="R510" s="16" t="str">
        <f t="shared" si="25"/>
        <v>423178</v>
      </c>
      <c r="S510" s="16" t="str">
        <f>IFERROR(VLOOKUP($R510,Kostensoorten!$C:$J,2,FALSE),"n.v.t.")</f>
        <v>Consumpties op werkplek</v>
      </c>
      <c r="T510" s="16" t="s">
        <v>39</v>
      </c>
      <c r="U510" s="16" t="s">
        <v>39</v>
      </c>
      <c r="V510" s="16" t="s">
        <v>39</v>
      </c>
      <c r="W510" s="16" t="s">
        <v>39</v>
      </c>
      <c r="X510" s="16" t="s">
        <v>39</v>
      </c>
      <c r="Y510" s="16" t="s">
        <v>39</v>
      </c>
      <c r="Z510" s="16" t="s">
        <v>39</v>
      </c>
      <c r="AA510" s="16" t="s">
        <v>39</v>
      </c>
      <c r="AB510" s="16" t="s">
        <v>39</v>
      </c>
      <c r="AC510" s="16" t="s">
        <v>39</v>
      </c>
      <c r="AD510" s="16" t="s">
        <v>39</v>
      </c>
      <c r="AE510" s="16" t="s">
        <v>39</v>
      </c>
      <c r="AF510" s="16" t="s">
        <v>39</v>
      </c>
      <c r="AG510" s="16" t="s">
        <v>39</v>
      </c>
      <c r="AH510" s="16" t="s">
        <v>39</v>
      </c>
      <c r="AI510" s="16" t="s">
        <v>39</v>
      </c>
      <c r="AJ510" s="16" t="s">
        <v>39</v>
      </c>
      <c r="AL510" s="16" t="s">
        <v>39</v>
      </c>
      <c r="AM510" s="16" t="s">
        <v>39</v>
      </c>
      <c r="AN510" s="16" t="str">
        <f>IFERROR(VLOOKUP($P510,'Kredieten productgroepen functi'!$C:$M,6,FALSE),"n.v.t.")</f>
        <v>1603</v>
      </c>
      <c r="AO510" s="16" t="str">
        <f>IFERROR(VLOOKUP($P510,'Kredieten productgroepen functi'!$C:$M,7,FALSE),"n.v.t.")</f>
        <v>Communicatie</v>
      </c>
      <c r="AP510" s="16" t="str">
        <f>IFERROR(VLOOKUP($P510,'Kredieten productgroepen functi'!$C:$M,8,FALSE),"n.v.t.")</f>
        <v>16</v>
      </c>
      <c r="AQ510" s="16" t="str">
        <f>IFERROR(VLOOKUP($P510,'Kredieten productgroepen functi'!$C:$M,9,FALSE),"n.v.t.")</f>
        <v>Overige zaken betreffende algemeen bestuur</v>
      </c>
      <c r="AR510" s="16" t="str">
        <f>IFERROR(VLOOKUP($P510,'Kredieten productgroepen functi'!$C:$M,10,FALSE),"n.v.t.")</f>
        <v>1</v>
      </c>
      <c r="AS510" s="16" t="str">
        <f>IFERROR(VLOOKUP($P510,'Kredieten productgroepen functi'!$C:$M,11,FALSE),"n.v.t.")</f>
        <v>Algemeen bestuur</v>
      </c>
      <c r="AT510" s="16" t="str">
        <f t="shared" si="26"/>
        <v>Lasten</v>
      </c>
      <c r="AU510" s="16" t="str">
        <f>IFERROR(VLOOKUP($R510,Kostensoorten!$C:$J,7,FALSE),"n.v.t.")</f>
        <v>2.3.1</v>
      </c>
      <c r="AV510" s="16" t="str">
        <f>IFERROR(VLOOKUP($R510,Kostensoorten!$C:$J,8,FALSE),"n.v.t.")</f>
        <v>Aankopen niet duurzame goedere</v>
      </c>
    </row>
    <row r="511" spans="1:48">
      <c r="A511" s="16" t="s">
        <v>39</v>
      </c>
      <c r="B511" s="16" t="s">
        <v>39</v>
      </c>
      <c r="C511" s="16" t="s">
        <v>39</v>
      </c>
      <c r="D511" s="16" t="s">
        <v>39</v>
      </c>
      <c r="E511" s="16" t="s">
        <v>39</v>
      </c>
      <c r="F511" s="2" t="s">
        <v>9174</v>
      </c>
      <c r="G511" s="2" t="s">
        <v>39</v>
      </c>
      <c r="H511" s="2" t="s">
        <v>39</v>
      </c>
      <c r="I511" s="18">
        <v>63.73</v>
      </c>
      <c r="J511" s="16" t="s">
        <v>39</v>
      </c>
      <c r="K511" s="16" t="s">
        <v>39</v>
      </c>
      <c r="L511" s="16" t="s">
        <v>39</v>
      </c>
      <c r="M511" s="16" t="s">
        <v>39</v>
      </c>
      <c r="N511" s="16" t="s">
        <v>39</v>
      </c>
      <c r="O511" s="16" t="s">
        <v>39</v>
      </c>
      <c r="P511" s="16" t="str">
        <f t="shared" si="24"/>
        <v>616305</v>
      </c>
      <c r="Q511" s="16" t="str">
        <f>IFERROR(VLOOKUP($P511,'Kredieten productgroepen functi'!$C:$M,2,FALSE),"n.v.t.")</f>
        <v>Jongerenparticipatie</v>
      </c>
      <c r="R511" s="16" t="str">
        <f t="shared" si="25"/>
        <v>423178</v>
      </c>
      <c r="S511" s="16" t="str">
        <f>IFERROR(VLOOKUP($R511,Kostensoorten!$C:$J,2,FALSE),"n.v.t.")</f>
        <v>Consumpties op werkplek</v>
      </c>
      <c r="T511" s="16" t="s">
        <v>39</v>
      </c>
      <c r="U511" s="16" t="s">
        <v>39</v>
      </c>
      <c r="V511" s="16" t="s">
        <v>39</v>
      </c>
      <c r="W511" s="16" t="s">
        <v>39</v>
      </c>
      <c r="X511" s="16" t="s">
        <v>39</v>
      </c>
      <c r="Y511" s="16" t="s">
        <v>39</v>
      </c>
      <c r="Z511" s="16" t="s">
        <v>39</v>
      </c>
      <c r="AA511" s="16" t="s">
        <v>39</v>
      </c>
      <c r="AB511" s="16" t="s">
        <v>39</v>
      </c>
      <c r="AC511" s="16" t="s">
        <v>39</v>
      </c>
      <c r="AD511" s="16" t="s">
        <v>39</v>
      </c>
      <c r="AE511" s="16" t="s">
        <v>39</v>
      </c>
      <c r="AF511" s="16" t="s">
        <v>39</v>
      </c>
      <c r="AG511" s="16" t="s">
        <v>39</v>
      </c>
      <c r="AH511" s="16" t="s">
        <v>39</v>
      </c>
      <c r="AI511" s="16" t="s">
        <v>39</v>
      </c>
      <c r="AJ511" s="16" t="s">
        <v>39</v>
      </c>
      <c r="AL511" s="16" t="s">
        <v>39</v>
      </c>
      <c r="AM511" s="16" t="s">
        <v>39</v>
      </c>
      <c r="AN511" s="16" t="str">
        <f>IFERROR(VLOOKUP($P511,'Kredieten productgroepen functi'!$C:$M,6,FALSE),"n.v.t.")</f>
        <v>1603</v>
      </c>
      <c r="AO511" s="16" t="str">
        <f>IFERROR(VLOOKUP($P511,'Kredieten productgroepen functi'!$C:$M,7,FALSE),"n.v.t.")</f>
        <v>Communicatie</v>
      </c>
      <c r="AP511" s="16" t="str">
        <f>IFERROR(VLOOKUP($P511,'Kredieten productgroepen functi'!$C:$M,8,FALSE),"n.v.t.")</f>
        <v>16</v>
      </c>
      <c r="AQ511" s="16" t="str">
        <f>IFERROR(VLOOKUP($P511,'Kredieten productgroepen functi'!$C:$M,9,FALSE),"n.v.t.")</f>
        <v>Overige zaken betreffende algemeen bestuur</v>
      </c>
      <c r="AR511" s="16" t="str">
        <f>IFERROR(VLOOKUP($P511,'Kredieten productgroepen functi'!$C:$M,10,FALSE),"n.v.t.")</f>
        <v>1</v>
      </c>
      <c r="AS511" s="16" t="str">
        <f>IFERROR(VLOOKUP($P511,'Kredieten productgroepen functi'!$C:$M,11,FALSE),"n.v.t.")</f>
        <v>Algemeen bestuur</v>
      </c>
      <c r="AT511" s="16" t="str">
        <f t="shared" si="26"/>
        <v>Lasten</v>
      </c>
      <c r="AU511" s="16" t="str">
        <f>IFERROR(VLOOKUP($R511,Kostensoorten!$C:$J,7,FALSE),"n.v.t.")</f>
        <v>2.3.1</v>
      </c>
      <c r="AV511" s="16" t="str">
        <f>IFERROR(VLOOKUP($R511,Kostensoorten!$C:$J,8,FALSE),"n.v.t.")</f>
        <v>Aankopen niet duurzame goedere</v>
      </c>
    </row>
    <row r="512" spans="1:48">
      <c r="A512" s="16" t="s">
        <v>39</v>
      </c>
      <c r="B512" s="16" t="s">
        <v>39</v>
      </c>
      <c r="C512" s="16" t="s">
        <v>39</v>
      </c>
      <c r="D512" s="16" t="s">
        <v>39</v>
      </c>
      <c r="E512" s="16" t="s">
        <v>39</v>
      </c>
      <c r="F512" s="2" t="s">
        <v>7465</v>
      </c>
      <c r="G512" s="2" t="s">
        <v>39</v>
      </c>
      <c r="H512" s="2" t="s">
        <v>39</v>
      </c>
      <c r="I512" s="18">
        <v>14708</v>
      </c>
      <c r="J512" s="16" t="s">
        <v>39</v>
      </c>
      <c r="K512" s="16" t="s">
        <v>39</v>
      </c>
      <c r="L512" s="16" t="s">
        <v>39</v>
      </c>
      <c r="M512" s="16" t="s">
        <v>39</v>
      </c>
      <c r="N512" s="16" t="s">
        <v>39</v>
      </c>
      <c r="O512" s="16" t="s">
        <v>39</v>
      </c>
      <c r="P512" s="16" t="str">
        <f t="shared" si="24"/>
        <v>616305</v>
      </c>
      <c r="Q512" s="16" t="str">
        <f>IFERROR(VLOOKUP($P512,'Kredieten productgroepen functi'!$C:$M,2,FALSE),"n.v.t.")</f>
        <v>Jongerenparticipatie</v>
      </c>
      <c r="R512" s="16" t="str">
        <f t="shared" si="25"/>
        <v>440301</v>
      </c>
      <c r="S512" s="16" t="str">
        <f>IFERROR(VLOOKUP($R512,Kostensoorten!$C:$J,2,FALSE),"n.v.t.")</f>
        <v>(Exploitatie)subsidies</v>
      </c>
      <c r="T512" s="16" t="s">
        <v>39</v>
      </c>
      <c r="U512" s="16" t="s">
        <v>39</v>
      </c>
      <c r="V512" s="16" t="s">
        <v>39</v>
      </c>
      <c r="W512" s="16" t="s">
        <v>39</v>
      </c>
      <c r="X512" s="16" t="s">
        <v>39</v>
      </c>
      <c r="Y512" s="16" t="s">
        <v>39</v>
      </c>
      <c r="Z512" s="16" t="s">
        <v>39</v>
      </c>
      <c r="AA512" s="16" t="s">
        <v>39</v>
      </c>
      <c r="AB512" s="16" t="s">
        <v>39</v>
      </c>
      <c r="AC512" s="16" t="s">
        <v>39</v>
      </c>
      <c r="AD512" s="16" t="s">
        <v>39</v>
      </c>
      <c r="AE512" s="16" t="s">
        <v>39</v>
      </c>
      <c r="AF512" s="16" t="s">
        <v>39</v>
      </c>
      <c r="AG512" s="16" t="s">
        <v>39</v>
      </c>
      <c r="AH512" s="16" t="s">
        <v>39</v>
      </c>
      <c r="AI512" s="16" t="s">
        <v>39</v>
      </c>
      <c r="AJ512" s="16" t="s">
        <v>39</v>
      </c>
      <c r="AL512" s="16" t="s">
        <v>39</v>
      </c>
      <c r="AM512" s="16" t="s">
        <v>39</v>
      </c>
      <c r="AN512" s="16" t="str">
        <f>IFERROR(VLOOKUP($P512,'Kredieten productgroepen functi'!$C:$M,6,FALSE),"n.v.t.")</f>
        <v>1603</v>
      </c>
      <c r="AO512" s="16" t="str">
        <f>IFERROR(VLOOKUP($P512,'Kredieten productgroepen functi'!$C:$M,7,FALSE),"n.v.t.")</f>
        <v>Communicatie</v>
      </c>
      <c r="AP512" s="16" t="str">
        <f>IFERROR(VLOOKUP($P512,'Kredieten productgroepen functi'!$C:$M,8,FALSE),"n.v.t.")</f>
        <v>16</v>
      </c>
      <c r="AQ512" s="16" t="str">
        <f>IFERROR(VLOOKUP($P512,'Kredieten productgroepen functi'!$C:$M,9,FALSE),"n.v.t.")</f>
        <v>Overige zaken betreffende algemeen bestuur</v>
      </c>
      <c r="AR512" s="16" t="str">
        <f>IFERROR(VLOOKUP($P512,'Kredieten productgroepen functi'!$C:$M,10,FALSE),"n.v.t.")</f>
        <v>1</v>
      </c>
      <c r="AS512" s="16" t="str">
        <f>IFERROR(VLOOKUP($P512,'Kredieten productgroepen functi'!$C:$M,11,FALSE),"n.v.t.")</f>
        <v>Algemeen bestuur</v>
      </c>
      <c r="AT512" s="16" t="str">
        <f t="shared" si="26"/>
        <v>Lasten</v>
      </c>
      <c r="AU512" s="16" t="str">
        <f>IFERROR(VLOOKUP($R512,Kostensoorten!$C:$J,7,FALSE),"n.v.t.")</f>
        <v>4.0.3</v>
      </c>
      <c r="AV512" s="16" t="str">
        <f>IFERROR(VLOOKUP($R512,Kostensoorten!$C:$J,8,FALSE),"n.v.t.")</f>
        <v>Overige inkomensoverdrachten</v>
      </c>
    </row>
    <row r="513" spans="1:48">
      <c r="A513" s="16" t="s">
        <v>39</v>
      </c>
      <c r="B513" s="16" t="s">
        <v>39</v>
      </c>
      <c r="C513" s="16" t="s">
        <v>39</v>
      </c>
      <c r="D513" s="16" t="s">
        <v>39</v>
      </c>
      <c r="E513" s="16" t="s">
        <v>39</v>
      </c>
      <c r="F513" s="2" t="s">
        <v>7890</v>
      </c>
      <c r="G513" s="2" t="s">
        <v>39</v>
      </c>
      <c r="H513" s="2" t="s">
        <v>39</v>
      </c>
      <c r="I513" s="18">
        <v>80.25</v>
      </c>
      <c r="J513" s="16" t="s">
        <v>39</v>
      </c>
      <c r="K513" s="16" t="s">
        <v>39</v>
      </c>
      <c r="L513" s="16" t="s">
        <v>39</v>
      </c>
      <c r="M513" s="16" t="s">
        <v>39</v>
      </c>
      <c r="N513" s="16" t="s">
        <v>39</v>
      </c>
      <c r="O513" s="16" t="s">
        <v>39</v>
      </c>
      <c r="P513" s="16" t="str">
        <f t="shared" si="24"/>
        <v>616403</v>
      </c>
      <c r="Q513" s="16" t="str">
        <f>IFERROR(VLOOKUP($P513,'Kredieten productgroepen functi'!$C:$M,2,FALSE),"n.v.t.")</f>
        <v>Relatiemanagement</v>
      </c>
      <c r="R513" s="16" t="str">
        <f t="shared" si="25"/>
        <v>423080</v>
      </c>
      <c r="S513" s="16" t="str">
        <f>IFERROR(VLOOKUP($R513,Kostensoorten!$C:$J,2,FALSE),"n.v.t.")</f>
        <v>Kantoorartikelen</v>
      </c>
      <c r="T513" s="16" t="s">
        <v>39</v>
      </c>
      <c r="U513" s="16" t="s">
        <v>39</v>
      </c>
      <c r="V513" s="16" t="s">
        <v>39</v>
      </c>
      <c r="W513" s="16" t="s">
        <v>39</v>
      </c>
      <c r="X513" s="16" t="s">
        <v>39</v>
      </c>
      <c r="Y513" s="16" t="s">
        <v>39</v>
      </c>
      <c r="Z513" s="16" t="s">
        <v>39</v>
      </c>
      <c r="AA513" s="16" t="s">
        <v>39</v>
      </c>
      <c r="AB513" s="16" t="s">
        <v>39</v>
      </c>
      <c r="AC513" s="16" t="s">
        <v>39</v>
      </c>
      <c r="AD513" s="16" t="s">
        <v>39</v>
      </c>
      <c r="AE513" s="16" t="s">
        <v>39</v>
      </c>
      <c r="AF513" s="16" t="s">
        <v>39</v>
      </c>
      <c r="AG513" s="16" t="s">
        <v>39</v>
      </c>
      <c r="AH513" s="16" t="s">
        <v>39</v>
      </c>
      <c r="AI513" s="16" t="s">
        <v>39</v>
      </c>
      <c r="AJ513" s="16" t="s">
        <v>39</v>
      </c>
      <c r="AL513" s="16" t="s">
        <v>39</v>
      </c>
      <c r="AM513" s="16" t="s">
        <v>39</v>
      </c>
      <c r="AN513" s="16" t="str">
        <f>IFERROR(VLOOKUP($P513,'Kredieten productgroepen functi'!$C:$M,6,FALSE),"n.v.t.")</f>
        <v>1604</v>
      </c>
      <c r="AO513" s="16" t="str">
        <f>IFERROR(VLOOKUP($P513,'Kredieten productgroepen functi'!$C:$M,7,FALSE),"n.v.t.")</f>
        <v>Promotie en relatiemanagement</v>
      </c>
      <c r="AP513" s="16" t="str">
        <f>IFERROR(VLOOKUP($P513,'Kredieten productgroepen functi'!$C:$M,8,FALSE),"n.v.t.")</f>
        <v>16</v>
      </c>
      <c r="AQ513" s="16" t="str">
        <f>IFERROR(VLOOKUP($P513,'Kredieten productgroepen functi'!$C:$M,9,FALSE),"n.v.t.")</f>
        <v>Overige zaken betreffende algemeen bestuur</v>
      </c>
      <c r="AR513" s="16" t="str">
        <f>IFERROR(VLOOKUP($P513,'Kredieten productgroepen functi'!$C:$M,10,FALSE),"n.v.t.")</f>
        <v>1</v>
      </c>
      <c r="AS513" s="16" t="str">
        <f>IFERROR(VLOOKUP($P513,'Kredieten productgroepen functi'!$C:$M,11,FALSE),"n.v.t.")</f>
        <v>Algemeen bestuur</v>
      </c>
      <c r="AT513" s="16" t="str">
        <f t="shared" si="26"/>
        <v>Lasten</v>
      </c>
      <c r="AU513" s="16" t="str">
        <f>IFERROR(VLOOKUP($R513,Kostensoorten!$C:$J,7,FALSE),"n.v.t.")</f>
        <v>2.3.1</v>
      </c>
      <c r="AV513" s="16" t="str">
        <f>IFERROR(VLOOKUP($R513,Kostensoorten!$C:$J,8,FALSE),"n.v.t.")</f>
        <v>Aankopen niet duurzame goedere</v>
      </c>
    </row>
    <row r="514" spans="1:48">
      <c r="A514" s="16" t="s">
        <v>39</v>
      </c>
      <c r="B514" s="16" t="s">
        <v>39</v>
      </c>
      <c r="C514" s="16" t="s">
        <v>39</v>
      </c>
      <c r="D514" s="16" t="s">
        <v>39</v>
      </c>
      <c r="E514" s="16" t="s">
        <v>39</v>
      </c>
      <c r="F514" s="2" t="s">
        <v>7891</v>
      </c>
      <c r="G514" s="2" t="s">
        <v>39</v>
      </c>
      <c r="H514" s="2" t="s">
        <v>39</v>
      </c>
      <c r="I514" s="18">
        <v>350.18</v>
      </c>
      <c r="J514" s="16" t="s">
        <v>39</v>
      </c>
      <c r="K514" s="16" t="s">
        <v>39</v>
      </c>
      <c r="L514" s="16" t="s">
        <v>39</v>
      </c>
      <c r="M514" s="16" t="s">
        <v>39</v>
      </c>
      <c r="N514" s="16" t="s">
        <v>39</v>
      </c>
      <c r="O514" s="16" t="s">
        <v>39</v>
      </c>
      <c r="P514" s="16" t="str">
        <f t="shared" si="24"/>
        <v>616403</v>
      </c>
      <c r="Q514" s="16" t="str">
        <f>IFERROR(VLOOKUP($P514,'Kredieten productgroepen functi'!$C:$M,2,FALSE),"n.v.t.")</f>
        <v>Relatiemanagement</v>
      </c>
      <c r="R514" s="16" t="str">
        <f t="shared" si="25"/>
        <v>423111</v>
      </c>
      <c r="S514" s="16" t="str">
        <f>IFERROR(VLOOKUP($R514,Kostensoorten!$C:$J,2,FALSE),"n.v.t.")</f>
        <v>Overige specifieke gebruiksgoederen</v>
      </c>
      <c r="T514" s="16" t="s">
        <v>39</v>
      </c>
      <c r="U514" s="16" t="s">
        <v>39</v>
      </c>
      <c r="V514" s="16" t="s">
        <v>39</v>
      </c>
      <c r="W514" s="16" t="s">
        <v>39</v>
      </c>
      <c r="X514" s="16" t="s">
        <v>39</v>
      </c>
      <c r="Y514" s="16" t="s">
        <v>39</v>
      </c>
      <c r="Z514" s="16" t="s">
        <v>39</v>
      </c>
      <c r="AA514" s="16" t="s">
        <v>39</v>
      </c>
      <c r="AB514" s="16" t="s">
        <v>39</v>
      </c>
      <c r="AC514" s="16" t="s">
        <v>39</v>
      </c>
      <c r="AD514" s="16" t="s">
        <v>39</v>
      </c>
      <c r="AE514" s="16" t="s">
        <v>39</v>
      </c>
      <c r="AF514" s="16" t="s">
        <v>39</v>
      </c>
      <c r="AG514" s="16" t="s">
        <v>39</v>
      </c>
      <c r="AH514" s="16" t="s">
        <v>39</v>
      </c>
      <c r="AI514" s="16" t="s">
        <v>39</v>
      </c>
      <c r="AJ514" s="16" t="s">
        <v>39</v>
      </c>
      <c r="AL514" s="16" t="s">
        <v>39</v>
      </c>
      <c r="AM514" s="16" t="s">
        <v>39</v>
      </c>
      <c r="AN514" s="16" t="str">
        <f>IFERROR(VLOOKUP($P514,'Kredieten productgroepen functi'!$C:$M,6,FALSE),"n.v.t.")</f>
        <v>1604</v>
      </c>
      <c r="AO514" s="16" t="str">
        <f>IFERROR(VLOOKUP($P514,'Kredieten productgroepen functi'!$C:$M,7,FALSE),"n.v.t.")</f>
        <v>Promotie en relatiemanagement</v>
      </c>
      <c r="AP514" s="16" t="str">
        <f>IFERROR(VLOOKUP($P514,'Kredieten productgroepen functi'!$C:$M,8,FALSE),"n.v.t.")</f>
        <v>16</v>
      </c>
      <c r="AQ514" s="16" t="str">
        <f>IFERROR(VLOOKUP($P514,'Kredieten productgroepen functi'!$C:$M,9,FALSE),"n.v.t.")</f>
        <v>Overige zaken betreffende algemeen bestuur</v>
      </c>
      <c r="AR514" s="16" t="str">
        <f>IFERROR(VLOOKUP($P514,'Kredieten productgroepen functi'!$C:$M,10,FALSE),"n.v.t.")</f>
        <v>1</v>
      </c>
      <c r="AS514" s="16" t="str">
        <f>IFERROR(VLOOKUP($P514,'Kredieten productgroepen functi'!$C:$M,11,FALSE),"n.v.t.")</f>
        <v>Algemeen bestuur</v>
      </c>
      <c r="AT514" s="16" t="str">
        <f t="shared" si="26"/>
        <v>Lasten</v>
      </c>
      <c r="AU514" s="16" t="str">
        <f>IFERROR(VLOOKUP($R514,Kostensoorten!$C:$J,7,FALSE),"n.v.t.")</f>
        <v>2.3.1</v>
      </c>
      <c r="AV514" s="16" t="str">
        <f>IFERROR(VLOOKUP($R514,Kostensoorten!$C:$J,8,FALSE),"n.v.t.")</f>
        <v>Aankopen niet duurzame goedere</v>
      </c>
    </row>
    <row r="515" spans="1:48">
      <c r="A515" s="16" t="s">
        <v>39</v>
      </c>
      <c r="B515" s="16" t="s">
        <v>39</v>
      </c>
      <c r="C515" s="16" t="s">
        <v>39</v>
      </c>
      <c r="D515" s="16" t="s">
        <v>39</v>
      </c>
      <c r="E515" s="16" t="s">
        <v>39</v>
      </c>
      <c r="F515" s="2" t="s">
        <v>7892</v>
      </c>
      <c r="G515" s="2" t="s">
        <v>39</v>
      </c>
      <c r="H515" s="2" t="s">
        <v>39</v>
      </c>
      <c r="I515" s="18">
        <v>75.47</v>
      </c>
      <c r="J515" s="16" t="s">
        <v>39</v>
      </c>
      <c r="K515" s="16" t="s">
        <v>39</v>
      </c>
      <c r="L515" s="16" t="s">
        <v>39</v>
      </c>
      <c r="M515" s="16" t="s">
        <v>39</v>
      </c>
      <c r="N515" s="16" t="s">
        <v>39</v>
      </c>
      <c r="O515" s="16" t="s">
        <v>39</v>
      </c>
      <c r="P515" s="16" t="str">
        <f t="shared" si="24"/>
        <v>616403</v>
      </c>
      <c r="Q515" s="16" t="str">
        <f>IFERROR(VLOOKUP($P515,'Kredieten productgroepen functi'!$C:$M,2,FALSE),"n.v.t.")</f>
        <v>Relatiemanagement</v>
      </c>
      <c r="R515" s="16" t="str">
        <f t="shared" si="25"/>
        <v>423120</v>
      </c>
      <c r="S515" s="16" t="str">
        <f>IFERROR(VLOOKUP($R515,Kostensoorten!$C:$J,2,FALSE),"n.v.t.")</f>
        <v>Overige specifieke verbruiksgoederen</v>
      </c>
      <c r="T515" s="16" t="s">
        <v>39</v>
      </c>
      <c r="U515" s="16" t="s">
        <v>39</v>
      </c>
      <c r="V515" s="16" t="s">
        <v>39</v>
      </c>
      <c r="W515" s="16" t="s">
        <v>39</v>
      </c>
      <c r="X515" s="16" t="s">
        <v>39</v>
      </c>
      <c r="Y515" s="16" t="s">
        <v>39</v>
      </c>
      <c r="Z515" s="16" t="s">
        <v>39</v>
      </c>
      <c r="AA515" s="16" t="s">
        <v>39</v>
      </c>
      <c r="AB515" s="16" t="s">
        <v>39</v>
      </c>
      <c r="AC515" s="16" t="s">
        <v>39</v>
      </c>
      <c r="AD515" s="16" t="s">
        <v>39</v>
      </c>
      <c r="AE515" s="16" t="s">
        <v>39</v>
      </c>
      <c r="AF515" s="16" t="s">
        <v>39</v>
      </c>
      <c r="AG515" s="16" t="s">
        <v>39</v>
      </c>
      <c r="AH515" s="16" t="s">
        <v>39</v>
      </c>
      <c r="AI515" s="16" t="s">
        <v>39</v>
      </c>
      <c r="AJ515" s="16" t="s">
        <v>39</v>
      </c>
      <c r="AL515" s="16" t="s">
        <v>39</v>
      </c>
      <c r="AM515" s="16" t="s">
        <v>39</v>
      </c>
      <c r="AN515" s="16" t="str">
        <f>IFERROR(VLOOKUP($P515,'Kredieten productgroepen functi'!$C:$M,6,FALSE),"n.v.t.")</f>
        <v>1604</v>
      </c>
      <c r="AO515" s="16" t="str">
        <f>IFERROR(VLOOKUP($P515,'Kredieten productgroepen functi'!$C:$M,7,FALSE),"n.v.t.")</f>
        <v>Promotie en relatiemanagement</v>
      </c>
      <c r="AP515" s="16" t="str">
        <f>IFERROR(VLOOKUP($P515,'Kredieten productgroepen functi'!$C:$M,8,FALSE),"n.v.t.")</f>
        <v>16</v>
      </c>
      <c r="AQ515" s="16" t="str">
        <f>IFERROR(VLOOKUP($P515,'Kredieten productgroepen functi'!$C:$M,9,FALSE),"n.v.t.")</f>
        <v>Overige zaken betreffende algemeen bestuur</v>
      </c>
      <c r="AR515" s="16" t="str">
        <f>IFERROR(VLOOKUP($P515,'Kredieten productgroepen functi'!$C:$M,10,FALSE),"n.v.t.")</f>
        <v>1</v>
      </c>
      <c r="AS515" s="16" t="str">
        <f>IFERROR(VLOOKUP($P515,'Kredieten productgroepen functi'!$C:$M,11,FALSE),"n.v.t.")</f>
        <v>Algemeen bestuur</v>
      </c>
      <c r="AT515" s="16" t="str">
        <f t="shared" si="26"/>
        <v>Lasten</v>
      </c>
      <c r="AU515" s="16" t="str">
        <f>IFERROR(VLOOKUP($R515,Kostensoorten!$C:$J,7,FALSE),"n.v.t.")</f>
        <v>2.3.1</v>
      </c>
      <c r="AV515" s="16" t="str">
        <f>IFERROR(VLOOKUP($R515,Kostensoorten!$C:$J,8,FALSE),"n.v.t.")</f>
        <v>Aankopen niet duurzame goedere</v>
      </c>
    </row>
    <row r="516" spans="1:48">
      <c r="A516" s="16" t="s">
        <v>39</v>
      </c>
      <c r="B516" s="16" t="s">
        <v>39</v>
      </c>
      <c r="C516" s="16" t="s">
        <v>39</v>
      </c>
      <c r="D516" s="16" t="s">
        <v>39</v>
      </c>
      <c r="E516" s="16" t="s">
        <v>39</v>
      </c>
      <c r="F516" s="2" t="s">
        <v>7893</v>
      </c>
      <c r="G516" s="2" t="s">
        <v>39</v>
      </c>
      <c r="H516" s="2" t="s">
        <v>39</v>
      </c>
      <c r="I516" s="18">
        <v>2500</v>
      </c>
      <c r="J516" s="16" t="s">
        <v>39</v>
      </c>
      <c r="K516" s="16" t="s">
        <v>39</v>
      </c>
      <c r="L516" s="16" t="s">
        <v>39</v>
      </c>
      <c r="M516" s="16" t="s">
        <v>39</v>
      </c>
      <c r="N516" s="16" t="s">
        <v>39</v>
      </c>
      <c r="O516" s="16" t="s">
        <v>39</v>
      </c>
      <c r="P516" s="16" t="str">
        <f t="shared" si="24"/>
        <v>616403</v>
      </c>
      <c r="Q516" s="16" t="str">
        <f>IFERROR(VLOOKUP($P516,'Kredieten productgroepen functi'!$C:$M,2,FALSE),"n.v.t.")</f>
        <v>Relatiemanagement</v>
      </c>
      <c r="R516" s="16" t="str">
        <f t="shared" si="25"/>
        <v>423132</v>
      </c>
      <c r="S516" s="16" t="str">
        <f>IFERROR(VLOOKUP($R516,Kostensoorten!$C:$J,2,FALSE),"n.v.t.")</f>
        <v>Adviesdiensten door derden</v>
      </c>
      <c r="T516" s="16" t="s">
        <v>39</v>
      </c>
      <c r="U516" s="16" t="s">
        <v>39</v>
      </c>
      <c r="V516" s="16" t="s">
        <v>39</v>
      </c>
      <c r="W516" s="16" t="s">
        <v>39</v>
      </c>
      <c r="X516" s="16" t="s">
        <v>39</v>
      </c>
      <c r="Y516" s="16" t="s">
        <v>39</v>
      </c>
      <c r="Z516" s="16" t="s">
        <v>39</v>
      </c>
      <c r="AA516" s="16" t="s">
        <v>39</v>
      </c>
      <c r="AB516" s="16" t="s">
        <v>39</v>
      </c>
      <c r="AC516" s="16" t="s">
        <v>39</v>
      </c>
      <c r="AD516" s="16" t="s">
        <v>39</v>
      </c>
      <c r="AE516" s="16" t="s">
        <v>39</v>
      </c>
      <c r="AF516" s="16" t="s">
        <v>39</v>
      </c>
      <c r="AG516" s="16" t="s">
        <v>39</v>
      </c>
      <c r="AH516" s="16" t="s">
        <v>39</v>
      </c>
      <c r="AI516" s="16" t="s">
        <v>39</v>
      </c>
      <c r="AJ516" s="16" t="s">
        <v>39</v>
      </c>
      <c r="AL516" s="16" t="s">
        <v>39</v>
      </c>
      <c r="AM516" s="16" t="s">
        <v>39</v>
      </c>
      <c r="AN516" s="16" t="str">
        <f>IFERROR(VLOOKUP($P516,'Kredieten productgroepen functi'!$C:$M,6,FALSE),"n.v.t.")</f>
        <v>1604</v>
      </c>
      <c r="AO516" s="16" t="str">
        <f>IFERROR(VLOOKUP($P516,'Kredieten productgroepen functi'!$C:$M,7,FALSE),"n.v.t.")</f>
        <v>Promotie en relatiemanagement</v>
      </c>
      <c r="AP516" s="16" t="str">
        <f>IFERROR(VLOOKUP($P516,'Kredieten productgroepen functi'!$C:$M,8,FALSE),"n.v.t.")</f>
        <v>16</v>
      </c>
      <c r="AQ516" s="16" t="str">
        <f>IFERROR(VLOOKUP($P516,'Kredieten productgroepen functi'!$C:$M,9,FALSE),"n.v.t.")</f>
        <v>Overige zaken betreffende algemeen bestuur</v>
      </c>
      <c r="AR516" s="16" t="str">
        <f>IFERROR(VLOOKUP($P516,'Kredieten productgroepen functi'!$C:$M,10,FALSE),"n.v.t.")</f>
        <v>1</v>
      </c>
      <c r="AS516" s="16" t="str">
        <f>IFERROR(VLOOKUP($P516,'Kredieten productgroepen functi'!$C:$M,11,FALSE),"n.v.t.")</f>
        <v>Algemeen bestuur</v>
      </c>
      <c r="AT516" s="16" t="str">
        <f t="shared" si="26"/>
        <v>Lasten</v>
      </c>
      <c r="AU516" s="16" t="str">
        <f>IFERROR(VLOOKUP($R516,Kostensoorten!$C:$J,7,FALSE),"n.v.t.")</f>
        <v>2.3.1</v>
      </c>
      <c r="AV516" s="16" t="str">
        <f>IFERROR(VLOOKUP($R516,Kostensoorten!$C:$J,8,FALSE),"n.v.t.")</f>
        <v>Aankopen niet duurzame goedere</v>
      </c>
    </row>
    <row r="517" spans="1:48">
      <c r="A517" s="16" t="s">
        <v>39</v>
      </c>
      <c r="B517" s="16" t="s">
        <v>39</v>
      </c>
      <c r="C517" s="16" t="s">
        <v>39</v>
      </c>
      <c r="D517" s="16" t="s">
        <v>39</v>
      </c>
      <c r="E517" s="16" t="s">
        <v>39</v>
      </c>
      <c r="F517" s="2" t="s">
        <v>7466</v>
      </c>
      <c r="G517" s="2" t="s">
        <v>39</v>
      </c>
      <c r="H517" s="2" t="s">
        <v>39</v>
      </c>
      <c r="I517" s="18">
        <v>1400.94</v>
      </c>
      <c r="J517" s="16" t="s">
        <v>39</v>
      </c>
      <c r="K517" s="16" t="s">
        <v>39</v>
      </c>
      <c r="L517" s="16" t="s">
        <v>39</v>
      </c>
      <c r="M517" s="16" t="s">
        <v>39</v>
      </c>
      <c r="N517" s="16" t="s">
        <v>39</v>
      </c>
      <c r="O517" s="16" t="s">
        <v>39</v>
      </c>
      <c r="P517" s="16" t="str">
        <f t="shared" si="24"/>
        <v>616403</v>
      </c>
      <c r="Q517" s="16" t="str">
        <f>IFERROR(VLOOKUP($P517,'Kredieten productgroepen functi'!$C:$M,2,FALSE),"n.v.t.")</f>
        <v>Relatiemanagement</v>
      </c>
      <c r="R517" s="16" t="str">
        <f t="shared" si="25"/>
        <v>423132</v>
      </c>
      <c r="S517" s="16" t="str">
        <f>IFERROR(VLOOKUP($R517,Kostensoorten!$C:$J,2,FALSE),"n.v.t.")</f>
        <v>Adviesdiensten door derden</v>
      </c>
      <c r="T517" s="16" t="s">
        <v>39</v>
      </c>
      <c r="U517" s="16" t="s">
        <v>39</v>
      </c>
      <c r="V517" s="16" t="s">
        <v>39</v>
      </c>
      <c r="W517" s="16" t="s">
        <v>39</v>
      </c>
      <c r="X517" s="16" t="s">
        <v>39</v>
      </c>
      <c r="Y517" s="16" t="s">
        <v>39</v>
      </c>
      <c r="Z517" s="16" t="s">
        <v>39</v>
      </c>
      <c r="AA517" s="16" t="s">
        <v>39</v>
      </c>
      <c r="AB517" s="16" t="s">
        <v>39</v>
      </c>
      <c r="AC517" s="16" t="s">
        <v>39</v>
      </c>
      <c r="AD517" s="16" t="s">
        <v>39</v>
      </c>
      <c r="AE517" s="16" t="s">
        <v>39</v>
      </c>
      <c r="AF517" s="16" t="s">
        <v>39</v>
      </c>
      <c r="AG517" s="16" t="s">
        <v>39</v>
      </c>
      <c r="AH517" s="16" t="s">
        <v>39</v>
      </c>
      <c r="AI517" s="16" t="s">
        <v>39</v>
      </c>
      <c r="AJ517" s="16" t="s">
        <v>39</v>
      </c>
      <c r="AL517" s="16" t="s">
        <v>39</v>
      </c>
      <c r="AM517" s="16" t="s">
        <v>39</v>
      </c>
      <c r="AN517" s="16" t="str">
        <f>IFERROR(VLOOKUP($P517,'Kredieten productgroepen functi'!$C:$M,6,FALSE),"n.v.t.")</f>
        <v>1604</v>
      </c>
      <c r="AO517" s="16" t="str">
        <f>IFERROR(VLOOKUP($P517,'Kredieten productgroepen functi'!$C:$M,7,FALSE),"n.v.t.")</f>
        <v>Promotie en relatiemanagement</v>
      </c>
      <c r="AP517" s="16" t="str">
        <f>IFERROR(VLOOKUP($P517,'Kredieten productgroepen functi'!$C:$M,8,FALSE),"n.v.t.")</f>
        <v>16</v>
      </c>
      <c r="AQ517" s="16" t="str">
        <f>IFERROR(VLOOKUP($P517,'Kredieten productgroepen functi'!$C:$M,9,FALSE),"n.v.t.")</f>
        <v>Overige zaken betreffende algemeen bestuur</v>
      </c>
      <c r="AR517" s="16" t="str">
        <f>IFERROR(VLOOKUP($P517,'Kredieten productgroepen functi'!$C:$M,10,FALSE),"n.v.t.")</f>
        <v>1</v>
      </c>
      <c r="AS517" s="16" t="str">
        <f>IFERROR(VLOOKUP($P517,'Kredieten productgroepen functi'!$C:$M,11,FALSE),"n.v.t.")</f>
        <v>Algemeen bestuur</v>
      </c>
      <c r="AT517" s="16" t="str">
        <f t="shared" si="26"/>
        <v>Lasten</v>
      </c>
      <c r="AU517" s="16" t="str">
        <f>IFERROR(VLOOKUP($R517,Kostensoorten!$C:$J,7,FALSE),"n.v.t.")</f>
        <v>2.3.1</v>
      </c>
      <c r="AV517" s="16" t="str">
        <f>IFERROR(VLOOKUP($R517,Kostensoorten!$C:$J,8,FALSE),"n.v.t.")</f>
        <v>Aankopen niet duurzame goedere</v>
      </c>
    </row>
    <row r="518" spans="1:48">
      <c r="A518" s="16" t="s">
        <v>39</v>
      </c>
      <c r="B518" s="16" t="s">
        <v>39</v>
      </c>
      <c r="C518" s="16" t="s">
        <v>39</v>
      </c>
      <c r="D518" s="16" t="s">
        <v>39</v>
      </c>
      <c r="E518" s="16" t="s">
        <v>39</v>
      </c>
      <c r="F518" s="2" t="s">
        <v>6640</v>
      </c>
      <c r="G518" s="2" t="s">
        <v>39</v>
      </c>
      <c r="H518" s="2" t="s">
        <v>39</v>
      </c>
      <c r="I518" s="18">
        <v>412.51</v>
      </c>
      <c r="J518" s="16" t="s">
        <v>39</v>
      </c>
      <c r="K518" s="16" t="s">
        <v>39</v>
      </c>
      <c r="L518" s="16" t="s">
        <v>39</v>
      </c>
      <c r="M518" s="16" t="s">
        <v>39</v>
      </c>
      <c r="N518" s="16" t="s">
        <v>39</v>
      </c>
      <c r="O518" s="16" t="s">
        <v>39</v>
      </c>
      <c r="P518" s="16" t="str">
        <f t="shared" ref="P518:P581" si="27">IF(RIGHT(LEFT(F518,6),1)=".",LEFT(F518,5),LEFT(F518,6))</f>
        <v>616403</v>
      </c>
      <c r="Q518" s="16" t="str">
        <f>IFERROR(VLOOKUP($P518,'Kredieten productgroepen functi'!$C:$M,2,FALSE),"n.v.t.")</f>
        <v>Relatiemanagement</v>
      </c>
      <c r="R518" s="16" t="str">
        <f t="shared" ref="R518:R581" si="28">IF(RIGHT(LEFT(F518,6),1)=".",RIGHT(LEFT(F518,12),6),RIGHT(LEFT(F518,13),6))</f>
        <v>423136</v>
      </c>
      <c r="S518" s="16" t="str">
        <f>IFERROR(VLOOKUP($R518,Kostensoorten!$C:$J,2,FALSE),"n.v.t.")</f>
        <v>Advertenties</v>
      </c>
      <c r="T518" s="16" t="s">
        <v>39</v>
      </c>
      <c r="U518" s="16" t="s">
        <v>39</v>
      </c>
      <c r="V518" s="16" t="s">
        <v>39</v>
      </c>
      <c r="W518" s="16" t="s">
        <v>39</v>
      </c>
      <c r="X518" s="16" t="s">
        <v>39</v>
      </c>
      <c r="Y518" s="16" t="s">
        <v>39</v>
      </c>
      <c r="Z518" s="16" t="s">
        <v>39</v>
      </c>
      <c r="AA518" s="16" t="s">
        <v>39</v>
      </c>
      <c r="AB518" s="16" t="s">
        <v>39</v>
      </c>
      <c r="AC518" s="16" t="s">
        <v>39</v>
      </c>
      <c r="AD518" s="16" t="s">
        <v>39</v>
      </c>
      <c r="AE518" s="16" t="s">
        <v>39</v>
      </c>
      <c r="AF518" s="16" t="s">
        <v>39</v>
      </c>
      <c r="AG518" s="16" t="s">
        <v>39</v>
      </c>
      <c r="AH518" s="16" t="s">
        <v>39</v>
      </c>
      <c r="AI518" s="16" t="s">
        <v>39</v>
      </c>
      <c r="AJ518" s="16" t="s">
        <v>39</v>
      </c>
      <c r="AL518" s="16" t="s">
        <v>39</v>
      </c>
      <c r="AM518" s="16" t="s">
        <v>39</v>
      </c>
      <c r="AN518" s="16" t="str">
        <f>IFERROR(VLOOKUP($P518,'Kredieten productgroepen functi'!$C:$M,6,FALSE),"n.v.t.")</f>
        <v>1604</v>
      </c>
      <c r="AO518" s="16" t="str">
        <f>IFERROR(VLOOKUP($P518,'Kredieten productgroepen functi'!$C:$M,7,FALSE),"n.v.t.")</f>
        <v>Promotie en relatiemanagement</v>
      </c>
      <c r="AP518" s="16" t="str">
        <f>IFERROR(VLOOKUP($P518,'Kredieten productgroepen functi'!$C:$M,8,FALSE),"n.v.t.")</f>
        <v>16</v>
      </c>
      <c r="AQ518" s="16" t="str">
        <f>IFERROR(VLOOKUP($P518,'Kredieten productgroepen functi'!$C:$M,9,FALSE),"n.v.t.")</f>
        <v>Overige zaken betreffende algemeen bestuur</v>
      </c>
      <c r="AR518" s="16" t="str">
        <f>IFERROR(VLOOKUP($P518,'Kredieten productgroepen functi'!$C:$M,10,FALSE),"n.v.t.")</f>
        <v>1</v>
      </c>
      <c r="AS518" s="16" t="str">
        <f>IFERROR(VLOOKUP($P518,'Kredieten productgroepen functi'!$C:$M,11,FALSE),"n.v.t.")</f>
        <v>Algemeen bestuur</v>
      </c>
      <c r="AT518" s="16" t="str">
        <f t="shared" ref="AT518:AT581" si="29">IF(LEFT(R518,1)="4","Lasten",IF(LEFT(R518,1)="8","Baten","n.v.t."))</f>
        <v>Lasten</v>
      </c>
      <c r="AU518" s="16" t="str">
        <f>IFERROR(VLOOKUP($R518,Kostensoorten!$C:$J,7,FALSE),"n.v.t.")</f>
        <v>2.3.1</v>
      </c>
      <c r="AV518" s="16" t="str">
        <f>IFERROR(VLOOKUP($R518,Kostensoorten!$C:$J,8,FALSE),"n.v.t.")</f>
        <v>Aankopen niet duurzame goedere</v>
      </c>
    </row>
    <row r="519" spans="1:48">
      <c r="A519" s="16" t="s">
        <v>39</v>
      </c>
      <c r="B519" s="16" t="s">
        <v>39</v>
      </c>
      <c r="C519" s="16" t="s">
        <v>39</v>
      </c>
      <c r="D519" s="16" t="s">
        <v>39</v>
      </c>
      <c r="E519" s="16" t="s">
        <v>39</v>
      </c>
      <c r="F519" s="2" t="s">
        <v>9175</v>
      </c>
      <c r="G519" s="2" t="s">
        <v>39</v>
      </c>
      <c r="H519" s="2" t="s">
        <v>39</v>
      </c>
      <c r="I519" s="18">
        <v>0</v>
      </c>
      <c r="J519" s="16" t="s">
        <v>39</v>
      </c>
      <c r="K519" s="16" t="s">
        <v>39</v>
      </c>
      <c r="L519" s="16" t="s">
        <v>39</v>
      </c>
      <c r="M519" s="16" t="s">
        <v>39</v>
      </c>
      <c r="N519" s="16" t="s">
        <v>39</v>
      </c>
      <c r="O519" s="16" t="s">
        <v>39</v>
      </c>
      <c r="P519" s="16" t="str">
        <f t="shared" si="27"/>
        <v>616403</v>
      </c>
      <c r="Q519" s="16" t="str">
        <f>IFERROR(VLOOKUP($P519,'Kredieten productgroepen functi'!$C:$M,2,FALSE),"n.v.t.")</f>
        <v>Relatiemanagement</v>
      </c>
      <c r="R519" s="16" t="str">
        <f t="shared" si="28"/>
        <v>423136</v>
      </c>
      <c r="S519" s="16" t="str">
        <f>IFERROR(VLOOKUP($R519,Kostensoorten!$C:$J,2,FALSE),"n.v.t.")</f>
        <v>Advertenties</v>
      </c>
      <c r="T519" s="16" t="s">
        <v>39</v>
      </c>
      <c r="U519" s="16" t="s">
        <v>39</v>
      </c>
      <c r="V519" s="16" t="s">
        <v>39</v>
      </c>
      <c r="W519" s="16" t="s">
        <v>39</v>
      </c>
      <c r="X519" s="16" t="s">
        <v>39</v>
      </c>
      <c r="Y519" s="16" t="s">
        <v>39</v>
      </c>
      <c r="Z519" s="16" t="s">
        <v>39</v>
      </c>
      <c r="AA519" s="16" t="s">
        <v>39</v>
      </c>
      <c r="AB519" s="16" t="s">
        <v>39</v>
      </c>
      <c r="AC519" s="16" t="s">
        <v>39</v>
      </c>
      <c r="AD519" s="16" t="s">
        <v>39</v>
      </c>
      <c r="AE519" s="16" t="s">
        <v>39</v>
      </c>
      <c r="AF519" s="16" t="s">
        <v>39</v>
      </c>
      <c r="AG519" s="16" t="s">
        <v>39</v>
      </c>
      <c r="AH519" s="16" t="s">
        <v>39</v>
      </c>
      <c r="AI519" s="16" t="s">
        <v>39</v>
      </c>
      <c r="AJ519" s="16" t="s">
        <v>39</v>
      </c>
      <c r="AL519" s="16" t="s">
        <v>39</v>
      </c>
      <c r="AM519" s="16" t="s">
        <v>39</v>
      </c>
      <c r="AN519" s="16" t="str">
        <f>IFERROR(VLOOKUP($P519,'Kredieten productgroepen functi'!$C:$M,6,FALSE),"n.v.t.")</f>
        <v>1604</v>
      </c>
      <c r="AO519" s="16" t="str">
        <f>IFERROR(VLOOKUP($P519,'Kredieten productgroepen functi'!$C:$M,7,FALSE),"n.v.t.")</f>
        <v>Promotie en relatiemanagement</v>
      </c>
      <c r="AP519" s="16" t="str">
        <f>IFERROR(VLOOKUP($P519,'Kredieten productgroepen functi'!$C:$M,8,FALSE),"n.v.t.")</f>
        <v>16</v>
      </c>
      <c r="AQ519" s="16" t="str">
        <f>IFERROR(VLOOKUP($P519,'Kredieten productgroepen functi'!$C:$M,9,FALSE),"n.v.t.")</f>
        <v>Overige zaken betreffende algemeen bestuur</v>
      </c>
      <c r="AR519" s="16" t="str">
        <f>IFERROR(VLOOKUP($P519,'Kredieten productgroepen functi'!$C:$M,10,FALSE),"n.v.t.")</f>
        <v>1</v>
      </c>
      <c r="AS519" s="16" t="str">
        <f>IFERROR(VLOOKUP($P519,'Kredieten productgroepen functi'!$C:$M,11,FALSE),"n.v.t.")</f>
        <v>Algemeen bestuur</v>
      </c>
      <c r="AT519" s="16" t="str">
        <f t="shared" si="29"/>
        <v>Lasten</v>
      </c>
      <c r="AU519" s="16" t="str">
        <f>IFERROR(VLOOKUP($R519,Kostensoorten!$C:$J,7,FALSE),"n.v.t.")</f>
        <v>2.3.1</v>
      </c>
      <c r="AV519" s="16" t="str">
        <f>IFERROR(VLOOKUP($R519,Kostensoorten!$C:$J,8,FALSE),"n.v.t.")</f>
        <v>Aankopen niet duurzame goedere</v>
      </c>
    </row>
    <row r="520" spans="1:48">
      <c r="A520" s="16" t="s">
        <v>39</v>
      </c>
      <c r="B520" s="16" t="s">
        <v>39</v>
      </c>
      <c r="C520" s="16" t="s">
        <v>39</v>
      </c>
      <c r="D520" s="16" t="s">
        <v>39</v>
      </c>
      <c r="E520" s="16" t="s">
        <v>39</v>
      </c>
      <c r="F520" s="2" t="s">
        <v>8577</v>
      </c>
      <c r="G520" s="2" t="s">
        <v>39</v>
      </c>
      <c r="H520" s="2" t="s">
        <v>39</v>
      </c>
      <c r="I520" s="18">
        <v>538.5</v>
      </c>
      <c r="J520" s="16" t="s">
        <v>39</v>
      </c>
      <c r="K520" s="16" t="s">
        <v>39</v>
      </c>
      <c r="L520" s="16" t="s">
        <v>39</v>
      </c>
      <c r="M520" s="16" t="s">
        <v>39</v>
      </c>
      <c r="N520" s="16" t="s">
        <v>39</v>
      </c>
      <c r="O520" s="16" t="s">
        <v>39</v>
      </c>
      <c r="P520" s="16" t="str">
        <f t="shared" si="27"/>
        <v>616403</v>
      </c>
      <c r="Q520" s="16" t="str">
        <f>IFERROR(VLOOKUP($P520,'Kredieten productgroepen functi'!$C:$M,2,FALSE),"n.v.t.")</f>
        <v>Relatiemanagement</v>
      </c>
      <c r="R520" s="16" t="str">
        <f t="shared" si="28"/>
        <v>423136</v>
      </c>
      <c r="S520" s="16" t="str">
        <f>IFERROR(VLOOKUP($R520,Kostensoorten!$C:$J,2,FALSE),"n.v.t.")</f>
        <v>Advertenties</v>
      </c>
      <c r="T520" s="16" t="s">
        <v>39</v>
      </c>
      <c r="U520" s="16" t="s">
        <v>39</v>
      </c>
      <c r="V520" s="16" t="s">
        <v>39</v>
      </c>
      <c r="W520" s="16" t="s">
        <v>39</v>
      </c>
      <c r="X520" s="16" t="s">
        <v>39</v>
      </c>
      <c r="Y520" s="16" t="s">
        <v>39</v>
      </c>
      <c r="Z520" s="16" t="s">
        <v>39</v>
      </c>
      <c r="AA520" s="16" t="s">
        <v>39</v>
      </c>
      <c r="AB520" s="16" t="s">
        <v>39</v>
      </c>
      <c r="AC520" s="16" t="s">
        <v>39</v>
      </c>
      <c r="AD520" s="16" t="s">
        <v>39</v>
      </c>
      <c r="AE520" s="16" t="s">
        <v>39</v>
      </c>
      <c r="AF520" s="16" t="s">
        <v>39</v>
      </c>
      <c r="AG520" s="16" t="s">
        <v>39</v>
      </c>
      <c r="AH520" s="16" t="s">
        <v>39</v>
      </c>
      <c r="AI520" s="16" t="s">
        <v>39</v>
      </c>
      <c r="AJ520" s="16" t="s">
        <v>39</v>
      </c>
      <c r="AL520" s="16" t="s">
        <v>39</v>
      </c>
      <c r="AM520" s="16" t="s">
        <v>39</v>
      </c>
      <c r="AN520" s="16" t="str">
        <f>IFERROR(VLOOKUP($P520,'Kredieten productgroepen functi'!$C:$M,6,FALSE),"n.v.t.")</f>
        <v>1604</v>
      </c>
      <c r="AO520" s="16" t="str">
        <f>IFERROR(VLOOKUP($P520,'Kredieten productgroepen functi'!$C:$M,7,FALSE),"n.v.t.")</f>
        <v>Promotie en relatiemanagement</v>
      </c>
      <c r="AP520" s="16" t="str">
        <f>IFERROR(VLOOKUP($P520,'Kredieten productgroepen functi'!$C:$M,8,FALSE),"n.v.t.")</f>
        <v>16</v>
      </c>
      <c r="AQ520" s="16" t="str">
        <f>IFERROR(VLOOKUP($P520,'Kredieten productgroepen functi'!$C:$M,9,FALSE),"n.v.t.")</f>
        <v>Overige zaken betreffende algemeen bestuur</v>
      </c>
      <c r="AR520" s="16" t="str">
        <f>IFERROR(VLOOKUP($P520,'Kredieten productgroepen functi'!$C:$M,10,FALSE),"n.v.t.")</f>
        <v>1</v>
      </c>
      <c r="AS520" s="16" t="str">
        <f>IFERROR(VLOOKUP($P520,'Kredieten productgroepen functi'!$C:$M,11,FALSE),"n.v.t.")</f>
        <v>Algemeen bestuur</v>
      </c>
      <c r="AT520" s="16" t="str">
        <f t="shared" si="29"/>
        <v>Lasten</v>
      </c>
      <c r="AU520" s="16" t="str">
        <f>IFERROR(VLOOKUP($R520,Kostensoorten!$C:$J,7,FALSE),"n.v.t.")</f>
        <v>2.3.1</v>
      </c>
      <c r="AV520" s="16" t="str">
        <f>IFERROR(VLOOKUP($R520,Kostensoorten!$C:$J,8,FALSE),"n.v.t.")</f>
        <v>Aankopen niet duurzame goedere</v>
      </c>
    </row>
    <row r="521" spans="1:48">
      <c r="A521" s="16" t="s">
        <v>39</v>
      </c>
      <c r="B521" s="16" t="s">
        <v>39</v>
      </c>
      <c r="C521" s="16" t="s">
        <v>39</v>
      </c>
      <c r="D521" s="16" t="s">
        <v>39</v>
      </c>
      <c r="E521" s="16" t="s">
        <v>39</v>
      </c>
      <c r="F521" s="2" t="s">
        <v>7894</v>
      </c>
      <c r="G521" s="2" t="s">
        <v>39</v>
      </c>
      <c r="H521" s="2" t="s">
        <v>39</v>
      </c>
      <c r="I521" s="18">
        <v>213.88</v>
      </c>
      <c r="J521" s="16" t="s">
        <v>39</v>
      </c>
      <c r="K521" s="16" t="s">
        <v>39</v>
      </c>
      <c r="L521" s="16" t="s">
        <v>39</v>
      </c>
      <c r="M521" s="16" t="s">
        <v>39</v>
      </c>
      <c r="N521" s="16" t="s">
        <v>39</v>
      </c>
      <c r="O521" s="16" t="s">
        <v>39</v>
      </c>
      <c r="P521" s="16" t="str">
        <f t="shared" si="27"/>
        <v>616403</v>
      </c>
      <c r="Q521" s="16" t="str">
        <f>IFERROR(VLOOKUP($P521,'Kredieten productgroepen functi'!$C:$M,2,FALSE),"n.v.t.")</f>
        <v>Relatiemanagement</v>
      </c>
      <c r="R521" s="16" t="str">
        <f t="shared" si="28"/>
        <v>423139</v>
      </c>
      <c r="S521" s="16" t="str">
        <f>IFERROR(VLOOKUP($R521,Kostensoorten!$C:$J,2,FALSE),"n.v.t.")</f>
        <v>Overige diensten van derden</v>
      </c>
      <c r="T521" s="16" t="s">
        <v>39</v>
      </c>
      <c r="U521" s="16" t="s">
        <v>39</v>
      </c>
      <c r="V521" s="16" t="s">
        <v>39</v>
      </c>
      <c r="W521" s="16" t="s">
        <v>39</v>
      </c>
      <c r="X521" s="16" t="s">
        <v>39</v>
      </c>
      <c r="Y521" s="16" t="s">
        <v>39</v>
      </c>
      <c r="Z521" s="16" t="s">
        <v>39</v>
      </c>
      <c r="AA521" s="16" t="s">
        <v>39</v>
      </c>
      <c r="AB521" s="16" t="s">
        <v>39</v>
      </c>
      <c r="AC521" s="16" t="s">
        <v>39</v>
      </c>
      <c r="AD521" s="16" t="s">
        <v>39</v>
      </c>
      <c r="AE521" s="16" t="s">
        <v>39</v>
      </c>
      <c r="AF521" s="16" t="s">
        <v>39</v>
      </c>
      <c r="AG521" s="16" t="s">
        <v>39</v>
      </c>
      <c r="AH521" s="16" t="s">
        <v>39</v>
      </c>
      <c r="AI521" s="16" t="s">
        <v>39</v>
      </c>
      <c r="AJ521" s="16" t="s">
        <v>39</v>
      </c>
      <c r="AL521" s="16" t="s">
        <v>39</v>
      </c>
      <c r="AM521" s="16" t="s">
        <v>39</v>
      </c>
      <c r="AN521" s="16" t="str">
        <f>IFERROR(VLOOKUP($P521,'Kredieten productgroepen functi'!$C:$M,6,FALSE),"n.v.t.")</f>
        <v>1604</v>
      </c>
      <c r="AO521" s="16" t="str">
        <f>IFERROR(VLOOKUP($P521,'Kredieten productgroepen functi'!$C:$M,7,FALSE),"n.v.t.")</f>
        <v>Promotie en relatiemanagement</v>
      </c>
      <c r="AP521" s="16" t="str">
        <f>IFERROR(VLOOKUP($P521,'Kredieten productgroepen functi'!$C:$M,8,FALSE),"n.v.t.")</f>
        <v>16</v>
      </c>
      <c r="AQ521" s="16" t="str">
        <f>IFERROR(VLOOKUP($P521,'Kredieten productgroepen functi'!$C:$M,9,FALSE),"n.v.t.")</f>
        <v>Overige zaken betreffende algemeen bestuur</v>
      </c>
      <c r="AR521" s="16" t="str">
        <f>IFERROR(VLOOKUP($P521,'Kredieten productgroepen functi'!$C:$M,10,FALSE),"n.v.t.")</f>
        <v>1</v>
      </c>
      <c r="AS521" s="16" t="str">
        <f>IFERROR(VLOOKUP($P521,'Kredieten productgroepen functi'!$C:$M,11,FALSE),"n.v.t.")</f>
        <v>Algemeen bestuur</v>
      </c>
      <c r="AT521" s="16" t="str">
        <f t="shared" si="29"/>
        <v>Lasten</v>
      </c>
      <c r="AU521" s="16" t="str">
        <f>IFERROR(VLOOKUP($R521,Kostensoorten!$C:$J,7,FALSE),"n.v.t.")</f>
        <v>2.3.1</v>
      </c>
      <c r="AV521" s="16" t="str">
        <f>IFERROR(VLOOKUP($R521,Kostensoorten!$C:$J,8,FALSE),"n.v.t.")</f>
        <v>Aankopen niet duurzame goedere</v>
      </c>
    </row>
    <row r="522" spans="1:48">
      <c r="A522" s="16" t="s">
        <v>39</v>
      </c>
      <c r="B522" s="16" t="s">
        <v>39</v>
      </c>
      <c r="C522" s="16" t="s">
        <v>39</v>
      </c>
      <c r="D522" s="16" t="s">
        <v>39</v>
      </c>
      <c r="E522" s="16" t="s">
        <v>39</v>
      </c>
      <c r="F522" s="2" t="s">
        <v>7467</v>
      </c>
      <c r="G522" s="2" t="s">
        <v>39</v>
      </c>
      <c r="H522" s="2" t="s">
        <v>39</v>
      </c>
      <c r="I522" s="18">
        <v>1125</v>
      </c>
      <c r="J522" s="16" t="s">
        <v>39</v>
      </c>
      <c r="K522" s="16" t="s">
        <v>39</v>
      </c>
      <c r="L522" s="16" t="s">
        <v>39</v>
      </c>
      <c r="M522" s="16" t="s">
        <v>39</v>
      </c>
      <c r="N522" s="16" t="s">
        <v>39</v>
      </c>
      <c r="O522" s="16" t="s">
        <v>39</v>
      </c>
      <c r="P522" s="16" t="str">
        <f t="shared" si="27"/>
        <v>616403</v>
      </c>
      <c r="Q522" s="16" t="str">
        <f>IFERROR(VLOOKUP($P522,'Kredieten productgroepen functi'!$C:$M,2,FALSE),"n.v.t.")</f>
        <v>Relatiemanagement</v>
      </c>
      <c r="R522" s="16" t="str">
        <f t="shared" si="28"/>
        <v>423139</v>
      </c>
      <c r="S522" s="16" t="str">
        <f>IFERROR(VLOOKUP($R522,Kostensoorten!$C:$J,2,FALSE),"n.v.t.")</f>
        <v>Overige diensten van derden</v>
      </c>
      <c r="T522" s="16" t="s">
        <v>39</v>
      </c>
      <c r="U522" s="16" t="s">
        <v>39</v>
      </c>
      <c r="V522" s="16" t="s">
        <v>39</v>
      </c>
      <c r="W522" s="16" t="s">
        <v>39</v>
      </c>
      <c r="X522" s="16" t="s">
        <v>39</v>
      </c>
      <c r="Y522" s="16" t="s">
        <v>39</v>
      </c>
      <c r="Z522" s="16" t="s">
        <v>39</v>
      </c>
      <c r="AA522" s="16" t="s">
        <v>39</v>
      </c>
      <c r="AB522" s="16" t="s">
        <v>39</v>
      </c>
      <c r="AC522" s="16" t="s">
        <v>39</v>
      </c>
      <c r="AD522" s="16" t="s">
        <v>39</v>
      </c>
      <c r="AE522" s="16" t="s">
        <v>39</v>
      </c>
      <c r="AF522" s="16" t="s">
        <v>39</v>
      </c>
      <c r="AG522" s="16" t="s">
        <v>39</v>
      </c>
      <c r="AH522" s="16" t="s">
        <v>39</v>
      </c>
      <c r="AI522" s="16" t="s">
        <v>39</v>
      </c>
      <c r="AJ522" s="16" t="s">
        <v>39</v>
      </c>
      <c r="AL522" s="16" t="s">
        <v>39</v>
      </c>
      <c r="AM522" s="16" t="s">
        <v>39</v>
      </c>
      <c r="AN522" s="16" t="str">
        <f>IFERROR(VLOOKUP($P522,'Kredieten productgroepen functi'!$C:$M,6,FALSE),"n.v.t.")</f>
        <v>1604</v>
      </c>
      <c r="AO522" s="16" t="str">
        <f>IFERROR(VLOOKUP($P522,'Kredieten productgroepen functi'!$C:$M,7,FALSE),"n.v.t.")</f>
        <v>Promotie en relatiemanagement</v>
      </c>
      <c r="AP522" s="16" t="str">
        <f>IFERROR(VLOOKUP($P522,'Kredieten productgroepen functi'!$C:$M,8,FALSE),"n.v.t.")</f>
        <v>16</v>
      </c>
      <c r="AQ522" s="16" t="str">
        <f>IFERROR(VLOOKUP($P522,'Kredieten productgroepen functi'!$C:$M,9,FALSE),"n.v.t.")</f>
        <v>Overige zaken betreffende algemeen bestuur</v>
      </c>
      <c r="AR522" s="16" t="str">
        <f>IFERROR(VLOOKUP($P522,'Kredieten productgroepen functi'!$C:$M,10,FALSE),"n.v.t.")</f>
        <v>1</v>
      </c>
      <c r="AS522" s="16" t="str">
        <f>IFERROR(VLOOKUP($P522,'Kredieten productgroepen functi'!$C:$M,11,FALSE),"n.v.t.")</f>
        <v>Algemeen bestuur</v>
      </c>
      <c r="AT522" s="16" t="str">
        <f t="shared" si="29"/>
        <v>Lasten</v>
      </c>
      <c r="AU522" s="16" t="str">
        <f>IFERROR(VLOOKUP($R522,Kostensoorten!$C:$J,7,FALSE),"n.v.t.")</f>
        <v>2.3.1</v>
      </c>
      <c r="AV522" s="16" t="str">
        <f>IFERROR(VLOOKUP($R522,Kostensoorten!$C:$J,8,FALSE),"n.v.t.")</f>
        <v>Aankopen niet duurzame goedere</v>
      </c>
    </row>
    <row r="523" spans="1:48">
      <c r="A523" s="16" t="s">
        <v>39</v>
      </c>
      <c r="B523" s="16" t="s">
        <v>39</v>
      </c>
      <c r="C523" s="16" t="s">
        <v>39</v>
      </c>
      <c r="D523" s="16" t="s">
        <v>39</v>
      </c>
      <c r="E523" s="16" t="s">
        <v>39</v>
      </c>
      <c r="F523" s="2" t="s">
        <v>7468</v>
      </c>
      <c r="G523" s="2" t="s">
        <v>39</v>
      </c>
      <c r="H523" s="2" t="s">
        <v>39</v>
      </c>
      <c r="I523" s="18">
        <v>805.66</v>
      </c>
      <c r="J523" s="16" t="s">
        <v>39</v>
      </c>
      <c r="K523" s="16" t="s">
        <v>39</v>
      </c>
      <c r="L523" s="16" t="s">
        <v>39</v>
      </c>
      <c r="M523" s="16" t="s">
        <v>39</v>
      </c>
      <c r="N523" s="16" t="s">
        <v>39</v>
      </c>
      <c r="O523" s="16" t="s">
        <v>39</v>
      </c>
      <c r="P523" s="16" t="str">
        <f t="shared" si="27"/>
        <v>616403</v>
      </c>
      <c r="Q523" s="16" t="str">
        <f>IFERROR(VLOOKUP($P523,'Kredieten productgroepen functi'!$C:$M,2,FALSE),"n.v.t.")</f>
        <v>Relatiemanagement</v>
      </c>
      <c r="R523" s="16" t="str">
        <f t="shared" si="28"/>
        <v>423139</v>
      </c>
      <c r="S523" s="16" t="str">
        <f>IFERROR(VLOOKUP($R523,Kostensoorten!$C:$J,2,FALSE),"n.v.t.")</f>
        <v>Overige diensten van derden</v>
      </c>
      <c r="T523" s="16" t="s">
        <v>39</v>
      </c>
      <c r="U523" s="16" t="s">
        <v>39</v>
      </c>
      <c r="V523" s="16" t="s">
        <v>39</v>
      </c>
      <c r="W523" s="16" t="s">
        <v>39</v>
      </c>
      <c r="X523" s="16" t="s">
        <v>39</v>
      </c>
      <c r="Y523" s="16" t="s">
        <v>39</v>
      </c>
      <c r="Z523" s="16" t="s">
        <v>39</v>
      </c>
      <c r="AA523" s="16" t="s">
        <v>39</v>
      </c>
      <c r="AB523" s="16" t="s">
        <v>39</v>
      </c>
      <c r="AC523" s="16" t="s">
        <v>39</v>
      </c>
      <c r="AD523" s="16" t="s">
        <v>39</v>
      </c>
      <c r="AE523" s="16" t="s">
        <v>39</v>
      </c>
      <c r="AF523" s="16" t="s">
        <v>39</v>
      </c>
      <c r="AG523" s="16" t="s">
        <v>39</v>
      </c>
      <c r="AH523" s="16" t="s">
        <v>39</v>
      </c>
      <c r="AI523" s="16" t="s">
        <v>39</v>
      </c>
      <c r="AJ523" s="16" t="s">
        <v>39</v>
      </c>
      <c r="AL523" s="16" t="s">
        <v>39</v>
      </c>
      <c r="AM523" s="16" t="s">
        <v>39</v>
      </c>
      <c r="AN523" s="16" t="str">
        <f>IFERROR(VLOOKUP($P523,'Kredieten productgroepen functi'!$C:$M,6,FALSE),"n.v.t.")</f>
        <v>1604</v>
      </c>
      <c r="AO523" s="16" t="str">
        <f>IFERROR(VLOOKUP($P523,'Kredieten productgroepen functi'!$C:$M,7,FALSE),"n.v.t.")</f>
        <v>Promotie en relatiemanagement</v>
      </c>
      <c r="AP523" s="16" t="str">
        <f>IFERROR(VLOOKUP($P523,'Kredieten productgroepen functi'!$C:$M,8,FALSE),"n.v.t.")</f>
        <v>16</v>
      </c>
      <c r="AQ523" s="16" t="str">
        <f>IFERROR(VLOOKUP($P523,'Kredieten productgroepen functi'!$C:$M,9,FALSE),"n.v.t.")</f>
        <v>Overige zaken betreffende algemeen bestuur</v>
      </c>
      <c r="AR523" s="16" t="str">
        <f>IFERROR(VLOOKUP($P523,'Kredieten productgroepen functi'!$C:$M,10,FALSE),"n.v.t.")</f>
        <v>1</v>
      </c>
      <c r="AS523" s="16" t="str">
        <f>IFERROR(VLOOKUP($P523,'Kredieten productgroepen functi'!$C:$M,11,FALSE),"n.v.t.")</f>
        <v>Algemeen bestuur</v>
      </c>
      <c r="AT523" s="16" t="str">
        <f t="shared" si="29"/>
        <v>Lasten</v>
      </c>
      <c r="AU523" s="16" t="str">
        <f>IFERROR(VLOOKUP($R523,Kostensoorten!$C:$J,7,FALSE),"n.v.t.")</f>
        <v>2.3.1</v>
      </c>
      <c r="AV523" s="16" t="str">
        <f>IFERROR(VLOOKUP($R523,Kostensoorten!$C:$J,8,FALSE),"n.v.t.")</f>
        <v>Aankopen niet duurzame goedere</v>
      </c>
    </row>
    <row r="524" spans="1:48">
      <c r="A524" s="16" t="s">
        <v>39</v>
      </c>
      <c r="B524" s="16" t="s">
        <v>39</v>
      </c>
      <c r="C524" s="16" t="s">
        <v>39</v>
      </c>
      <c r="D524" s="16" t="s">
        <v>39</v>
      </c>
      <c r="E524" s="16" t="s">
        <v>39</v>
      </c>
      <c r="F524" s="2" t="s">
        <v>9176</v>
      </c>
      <c r="G524" s="2" t="s">
        <v>39</v>
      </c>
      <c r="H524" s="2" t="s">
        <v>39</v>
      </c>
      <c r="I524" s="18">
        <v>9242.65</v>
      </c>
      <c r="J524" s="16" t="s">
        <v>39</v>
      </c>
      <c r="K524" s="16" t="s">
        <v>39</v>
      </c>
      <c r="L524" s="16" t="s">
        <v>39</v>
      </c>
      <c r="M524" s="16" t="s">
        <v>39</v>
      </c>
      <c r="N524" s="16" t="s">
        <v>39</v>
      </c>
      <c r="O524" s="16" t="s">
        <v>39</v>
      </c>
      <c r="P524" s="16" t="str">
        <f t="shared" si="27"/>
        <v>616403</v>
      </c>
      <c r="Q524" s="16" t="str">
        <f>IFERROR(VLOOKUP($P524,'Kredieten productgroepen functi'!$C:$M,2,FALSE),"n.v.t.")</f>
        <v>Relatiemanagement</v>
      </c>
      <c r="R524" s="16" t="str">
        <f t="shared" si="28"/>
        <v>423139</v>
      </c>
      <c r="S524" s="16" t="str">
        <f>IFERROR(VLOOKUP($R524,Kostensoorten!$C:$J,2,FALSE),"n.v.t.")</f>
        <v>Overige diensten van derden</v>
      </c>
      <c r="T524" s="16" t="s">
        <v>39</v>
      </c>
      <c r="U524" s="16" t="s">
        <v>39</v>
      </c>
      <c r="V524" s="16" t="s">
        <v>39</v>
      </c>
      <c r="W524" s="16" t="s">
        <v>39</v>
      </c>
      <c r="X524" s="16" t="s">
        <v>39</v>
      </c>
      <c r="Y524" s="16" t="s">
        <v>39</v>
      </c>
      <c r="Z524" s="16" t="s">
        <v>39</v>
      </c>
      <c r="AA524" s="16" t="s">
        <v>39</v>
      </c>
      <c r="AB524" s="16" t="s">
        <v>39</v>
      </c>
      <c r="AC524" s="16" t="s">
        <v>39</v>
      </c>
      <c r="AD524" s="16" t="s">
        <v>39</v>
      </c>
      <c r="AE524" s="16" t="s">
        <v>39</v>
      </c>
      <c r="AF524" s="16" t="s">
        <v>39</v>
      </c>
      <c r="AG524" s="16" t="s">
        <v>39</v>
      </c>
      <c r="AH524" s="16" t="s">
        <v>39</v>
      </c>
      <c r="AI524" s="16" t="s">
        <v>39</v>
      </c>
      <c r="AJ524" s="16" t="s">
        <v>39</v>
      </c>
      <c r="AL524" s="16" t="s">
        <v>39</v>
      </c>
      <c r="AM524" s="16" t="s">
        <v>39</v>
      </c>
      <c r="AN524" s="16" t="str">
        <f>IFERROR(VLOOKUP($P524,'Kredieten productgroepen functi'!$C:$M,6,FALSE),"n.v.t.")</f>
        <v>1604</v>
      </c>
      <c r="AO524" s="16" t="str">
        <f>IFERROR(VLOOKUP($P524,'Kredieten productgroepen functi'!$C:$M,7,FALSE),"n.v.t.")</f>
        <v>Promotie en relatiemanagement</v>
      </c>
      <c r="AP524" s="16" t="str">
        <f>IFERROR(VLOOKUP($P524,'Kredieten productgroepen functi'!$C:$M,8,FALSE),"n.v.t.")</f>
        <v>16</v>
      </c>
      <c r="AQ524" s="16" t="str">
        <f>IFERROR(VLOOKUP($P524,'Kredieten productgroepen functi'!$C:$M,9,FALSE),"n.v.t.")</f>
        <v>Overige zaken betreffende algemeen bestuur</v>
      </c>
      <c r="AR524" s="16" t="str">
        <f>IFERROR(VLOOKUP($P524,'Kredieten productgroepen functi'!$C:$M,10,FALSE),"n.v.t.")</f>
        <v>1</v>
      </c>
      <c r="AS524" s="16" t="str">
        <f>IFERROR(VLOOKUP($P524,'Kredieten productgroepen functi'!$C:$M,11,FALSE),"n.v.t.")</f>
        <v>Algemeen bestuur</v>
      </c>
      <c r="AT524" s="16" t="str">
        <f t="shared" si="29"/>
        <v>Lasten</v>
      </c>
      <c r="AU524" s="16" t="str">
        <f>IFERROR(VLOOKUP($R524,Kostensoorten!$C:$J,7,FALSE),"n.v.t.")</f>
        <v>2.3.1</v>
      </c>
      <c r="AV524" s="16" t="str">
        <f>IFERROR(VLOOKUP($R524,Kostensoorten!$C:$J,8,FALSE),"n.v.t.")</f>
        <v>Aankopen niet duurzame goedere</v>
      </c>
    </row>
    <row r="525" spans="1:48">
      <c r="A525" s="16" t="s">
        <v>39</v>
      </c>
      <c r="B525" s="16" t="s">
        <v>39</v>
      </c>
      <c r="C525" s="16" t="s">
        <v>39</v>
      </c>
      <c r="D525" s="16" t="s">
        <v>39</v>
      </c>
      <c r="E525" s="16" t="s">
        <v>39</v>
      </c>
      <c r="F525" s="2" t="s">
        <v>8578</v>
      </c>
      <c r="G525" s="2" t="s">
        <v>39</v>
      </c>
      <c r="H525" s="2" t="s">
        <v>39</v>
      </c>
      <c r="I525" s="18">
        <v>9382.08</v>
      </c>
      <c r="J525" s="16" t="s">
        <v>39</v>
      </c>
      <c r="K525" s="16" t="s">
        <v>39</v>
      </c>
      <c r="L525" s="16" t="s">
        <v>39</v>
      </c>
      <c r="M525" s="16" t="s">
        <v>39</v>
      </c>
      <c r="N525" s="16" t="s">
        <v>39</v>
      </c>
      <c r="O525" s="16" t="s">
        <v>39</v>
      </c>
      <c r="P525" s="16" t="str">
        <f t="shared" si="27"/>
        <v>616403</v>
      </c>
      <c r="Q525" s="16" t="str">
        <f>IFERROR(VLOOKUP($P525,'Kredieten productgroepen functi'!$C:$M,2,FALSE),"n.v.t.")</f>
        <v>Relatiemanagement</v>
      </c>
      <c r="R525" s="16" t="str">
        <f t="shared" si="28"/>
        <v>423139</v>
      </c>
      <c r="S525" s="16" t="str">
        <f>IFERROR(VLOOKUP($R525,Kostensoorten!$C:$J,2,FALSE),"n.v.t.")</f>
        <v>Overige diensten van derden</v>
      </c>
      <c r="T525" s="16" t="s">
        <v>39</v>
      </c>
      <c r="U525" s="16" t="s">
        <v>39</v>
      </c>
      <c r="V525" s="16" t="s">
        <v>39</v>
      </c>
      <c r="W525" s="16" t="s">
        <v>39</v>
      </c>
      <c r="X525" s="16" t="s">
        <v>39</v>
      </c>
      <c r="Y525" s="16" t="s">
        <v>39</v>
      </c>
      <c r="Z525" s="16" t="s">
        <v>39</v>
      </c>
      <c r="AA525" s="16" t="s">
        <v>39</v>
      </c>
      <c r="AB525" s="16" t="s">
        <v>39</v>
      </c>
      <c r="AC525" s="16" t="s">
        <v>39</v>
      </c>
      <c r="AD525" s="16" t="s">
        <v>39</v>
      </c>
      <c r="AE525" s="16" t="s">
        <v>39</v>
      </c>
      <c r="AF525" s="16" t="s">
        <v>39</v>
      </c>
      <c r="AG525" s="16" t="s">
        <v>39</v>
      </c>
      <c r="AH525" s="16" t="s">
        <v>39</v>
      </c>
      <c r="AI525" s="16" t="s">
        <v>39</v>
      </c>
      <c r="AJ525" s="16" t="s">
        <v>39</v>
      </c>
      <c r="AL525" s="16" t="s">
        <v>39</v>
      </c>
      <c r="AM525" s="16" t="s">
        <v>39</v>
      </c>
      <c r="AN525" s="16" t="str">
        <f>IFERROR(VLOOKUP($P525,'Kredieten productgroepen functi'!$C:$M,6,FALSE),"n.v.t.")</f>
        <v>1604</v>
      </c>
      <c r="AO525" s="16" t="str">
        <f>IFERROR(VLOOKUP($P525,'Kredieten productgroepen functi'!$C:$M,7,FALSE),"n.v.t.")</f>
        <v>Promotie en relatiemanagement</v>
      </c>
      <c r="AP525" s="16" t="str">
        <f>IFERROR(VLOOKUP($P525,'Kredieten productgroepen functi'!$C:$M,8,FALSE),"n.v.t.")</f>
        <v>16</v>
      </c>
      <c r="AQ525" s="16" t="str">
        <f>IFERROR(VLOOKUP($P525,'Kredieten productgroepen functi'!$C:$M,9,FALSE),"n.v.t.")</f>
        <v>Overige zaken betreffende algemeen bestuur</v>
      </c>
      <c r="AR525" s="16" t="str">
        <f>IFERROR(VLOOKUP($P525,'Kredieten productgroepen functi'!$C:$M,10,FALSE),"n.v.t.")</f>
        <v>1</v>
      </c>
      <c r="AS525" s="16" t="str">
        <f>IFERROR(VLOOKUP($P525,'Kredieten productgroepen functi'!$C:$M,11,FALSE),"n.v.t.")</f>
        <v>Algemeen bestuur</v>
      </c>
      <c r="AT525" s="16" t="str">
        <f t="shared" si="29"/>
        <v>Lasten</v>
      </c>
      <c r="AU525" s="16" t="str">
        <f>IFERROR(VLOOKUP($R525,Kostensoorten!$C:$J,7,FALSE),"n.v.t.")</f>
        <v>2.3.1</v>
      </c>
      <c r="AV525" s="16" t="str">
        <f>IFERROR(VLOOKUP($R525,Kostensoorten!$C:$J,8,FALSE),"n.v.t.")</f>
        <v>Aankopen niet duurzame goedere</v>
      </c>
    </row>
    <row r="526" spans="1:48">
      <c r="A526" s="16" t="s">
        <v>39</v>
      </c>
      <c r="B526" s="16" t="s">
        <v>39</v>
      </c>
      <c r="C526" s="16" t="s">
        <v>39</v>
      </c>
      <c r="D526" s="16" t="s">
        <v>39</v>
      </c>
      <c r="E526" s="16" t="s">
        <v>39</v>
      </c>
      <c r="F526" s="2" t="s">
        <v>8579</v>
      </c>
      <c r="G526" s="2" t="s">
        <v>39</v>
      </c>
      <c r="H526" s="2" t="s">
        <v>39</v>
      </c>
      <c r="I526" s="18">
        <v>8500</v>
      </c>
      <c r="J526" s="16" t="s">
        <v>39</v>
      </c>
      <c r="K526" s="16" t="s">
        <v>39</v>
      </c>
      <c r="L526" s="16" t="s">
        <v>39</v>
      </c>
      <c r="M526" s="16" t="s">
        <v>39</v>
      </c>
      <c r="N526" s="16" t="s">
        <v>39</v>
      </c>
      <c r="O526" s="16" t="s">
        <v>39</v>
      </c>
      <c r="P526" s="16" t="str">
        <f t="shared" si="27"/>
        <v>616403</v>
      </c>
      <c r="Q526" s="16" t="str">
        <f>IFERROR(VLOOKUP($P526,'Kredieten productgroepen functi'!$C:$M,2,FALSE),"n.v.t.")</f>
        <v>Relatiemanagement</v>
      </c>
      <c r="R526" s="16" t="str">
        <f t="shared" si="28"/>
        <v>423139</v>
      </c>
      <c r="S526" s="16" t="str">
        <f>IFERROR(VLOOKUP($R526,Kostensoorten!$C:$J,2,FALSE),"n.v.t.")</f>
        <v>Overige diensten van derden</v>
      </c>
      <c r="T526" s="16" t="s">
        <v>39</v>
      </c>
      <c r="U526" s="16" t="s">
        <v>39</v>
      </c>
      <c r="V526" s="16" t="s">
        <v>39</v>
      </c>
      <c r="W526" s="16" t="s">
        <v>39</v>
      </c>
      <c r="X526" s="16" t="s">
        <v>39</v>
      </c>
      <c r="Y526" s="16" t="s">
        <v>39</v>
      </c>
      <c r="Z526" s="16" t="s">
        <v>39</v>
      </c>
      <c r="AA526" s="16" t="s">
        <v>39</v>
      </c>
      <c r="AB526" s="16" t="s">
        <v>39</v>
      </c>
      <c r="AC526" s="16" t="s">
        <v>39</v>
      </c>
      <c r="AD526" s="16" t="s">
        <v>39</v>
      </c>
      <c r="AE526" s="16" t="s">
        <v>39</v>
      </c>
      <c r="AF526" s="16" t="s">
        <v>39</v>
      </c>
      <c r="AG526" s="16" t="s">
        <v>39</v>
      </c>
      <c r="AH526" s="16" t="s">
        <v>39</v>
      </c>
      <c r="AI526" s="16" t="s">
        <v>39</v>
      </c>
      <c r="AJ526" s="16" t="s">
        <v>39</v>
      </c>
      <c r="AL526" s="16" t="s">
        <v>39</v>
      </c>
      <c r="AM526" s="16" t="s">
        <v>39</v>
      </c>
      <c r="AN526" s="16" t="str">
        <f>IFERROR(VLOOKUP($P526,'Kredieten productgroepen functi'!$C:$M,6,FALSE),"n.v.t.")</f>
        <v>1604</v>
      </c>
      <c r="AO526" s="16" t="str">
        <f>IFERROR(VLOOKUP($P526,'Kredieten productgroepen functi'!$C:$M,7,FALSE),"n.v.t.")</f>
        <v>Promotie en relatiemanagement</v>
      </c>
      <c r="AP526" s="16" t="str">
        <f>IFERROR(VLOOKUP($P526,'Kredieten productgroepen functi'!$C:$M,8,FALSE),"n.v.t.")</f>
        <v>16</v>
      </c>
      <c r="AQ526" s="16" t="str">
        <f>IFERROR(VLOOKUP($P526,'Kredieten productgroepen functi'!$C:$M,9,FALSE),"n.v.t.")</f>
        <v>Overige zaken betreffende algemeen bestuur</v>
      </c>
      <c r="AR526" s="16" t="str">
        <f>IFERROR(VLOOKUP($P526,'Kredieten productgroepen functi'!$C:$M,10,FALSE),"n.v.t.")</f>
        <v>1</v>
      </c>
      <c r="AS526" s="16" t="str">
        <f>IFERROR(VLOOKUP($P526,'Kredieten productgroepen functi'!$C:$M,11,FALSE),"n.v.t.")</f>
        <v>Algemeen bestuur</v>
      </c>
      <c r="AT526" s="16" t="str">
        <f t="shared" si="29"/>
        <v>Lasten</v>
      </c>
      <c r="AU526" s="16" t="str">
        <f>IFERROR(VLOOKUP($R526,Kostensoorten!$C:$J,7,FALSE),"n.v.t.")</f>
        <v>2.3.1</v>
      </c>
      <c r="AV526" s="16" t="str">
        <f>IFERROR(VLOOKUP($R526,Kostensoorten!$C:$J,8,FALSE),"n.v.t.")</f>
        <v>Aankopen niet duurzame goedere</v>
      </c>
    </row>
    <row r="527" spans="1:48">
      <c r="A527" s="16" t="s">
        <v>39</v>
      </c>
      <c r="B527" s="16" t="s">
        <v>39</v>
      </c>
      <c r="C527" s="16" t="s">
        <v>39</v>
      </c>
      <c r="D527" s="16" t="s">
        <v>39</v>
      </c>
      <c r="E527" s="16" t="s">
        <v>39</v>
      </c>
      <c r="F527" s="2" t="s">
        <v>8580</v>
      </c>
      <c r="G527" s="2" t="s">
        <v>39</v>
      </c>
      <c r="H527" s="2" t="s">
        <v>39</v>
      </c>
      <c r="I527" s="18">
        <v>4190</v>
      </c>
      <c r="J527" s="16" t="s">
        <v>39</v>
      </c>
      <c r="K527" s="16" t="s">
        <v>39</v>
      </c>
      <c r="L527" s="16" t="s">
        <v>39</v>
      </c>
      <c r="M527" s="16" t="s">
        <v>39</v>
      </c>
      <c r="N527" s="16" t="s">
        <v>39</v>
      </c>
      <c r="O527" s="16" t="s">
        <v>39</v>
      </c>
      <c r="P527" s="16" t="str">
        <f t="shared" si="27"/>
        <v>616403</v>
      </c>
      <c r="Q527" s="16" t="str">
        <f>IFERROR(VLOOKUP($P527,'Kredieten productgroepen functi'!$C:$M,2,FALSE),"n.v.t.")</f>
        <v>Relatiemanagement</v>
      </c>
      <c r="R527" s="16" t="str">
        <f t="shared" si="28"/>
        <v>423139</v>
      </c>
      <c r="S527" s="16" t="str">
        <f>IFERROR(VLOOKUP($R527,Kostensoorten!$C:$J,2,FALSE),"n.v.t.")</f>
        <v>Overige diensten van derden</v>
      </c>
      <c r="T527" s="16" t="s">
        <v>39</v>
      </c>
      <c r="U527" s="16" t="s">
        <v>39</v>
      </c>
      <c r="V527" s="16" t="s">
        <v>39</v>
      </c>
      <c r="W527" s="16" t="s">
        <v>39</v>
      </c>
      <c r="X527" s="16" t="s">
        <v>39</v>
      </c>
      <c r="Y527" s="16" t="s">
        <v>39</v>
      </c>
      <c r="Z527" s="16" t="s">
        <v>39</v>
      </c>
      <c r="AA527" s="16" t="s">
        <v>39</v>
      </c>
      <c r="AB527" s="16" t="s">
        <v>39</v>
      </c>
      <c r="AC527" s="16" t="s">
        <v>39</v>
      </c>
      <c r="AD527" s="16" t="s">
        <v>39</v>
      </c>
      <c r="AE527" s="16" t="s">
        <v>39</v>
      </c>
      <c r="AF527" s="16" t="s">
        <v>39</v>
      </c>
      <c r="AG527" s="16" t="s">
        <v>39</v>
      </c>
      <c r="AH527" s="16" t="s">
        <v>39</v>
      </c>
      <c r="AI527" s="16" t="s">
        <v>39</v>
      </c>
      <c r="AJ527" s="16" t="s">
        <v>39</v>
      </c>
      <c r="AL527" s="16" t="s">
        <v>39</v>
      </c>
      <c r="AM527" s="16" t="s">
        <v>39</v>
      </c>
      <c r="AN527" s="16" t="str">
        <f>IFERROR(VLOOKUP($P527,'Kredieten productgroepen functi'!$C:$M,6,FALSE),"n.v.t.")</f>
        <v>1604</v>
      </c>
      <c r="AO527" s="16" t="str">
        <f>IFERROR(VLOOKUP($P527,'Kredieten productgroepen functi'!$C:$M,7,FALSE),"n.v.t.")</f>
        <v>Promotie en relatiemanagement</v>
      </c>
      <c r="AP527" s="16" t="str">
        <f>IFERROR(VLOOKUP($P527,'Kredieten productgroepen functi'!$C:$M,8,FALSE),"n.v.t.")</f>
        <v>16</v>
      </c>
      <c r="AQ527" s="16" t="str">
        <f>IFERROR(VLOOKUP($P527,'Kredieten productgroepen functi'!$C:$M,9,FALSE),"n.v.t.")</f>
        <v>Overige zaken betreffende algemeen bestuur</v>
      </c>
      <c r="AR527" s="16" t="str">
        <f>IFERROR(VLOOKUP($P527,'Kredieten productgroepen functi'!$C:$M,10,FALSE),"n.v.t.")</f>
        <v>1</v>
      </c>
      <c r="AS527" s="16" t="str">
        <f>IFERROR(VLOOKUP($P527,'Kredieten productgroepen functi'!$C:$M,11,FALSE),"n.v.t.")</f>
        <v>Algemeen bestuur</v>
      </c>
      <c r="AT527" s="16" t="str">
        <f t="shared" si="29"/>
        <v>Lasten</v>
      </c>
      <c r="AU527" s="16" t="str">
        <f>IFERROR(VLOOKUP($R527,Kostensoorten!$C:$J,7,FALSE),"n.v.t.")</f>
        <v>2.3.1</v>
      </c>
      <c r="AV527" s="16" t="str">
        <f>IFERROR(VLOOKUP($R527,Kostensoorten!$C:$J,8,FALSE),"n.v.t.")</f>
        <v>Aankopen niet duurzame goedere</v>
      </c>
    </row>
    <row r="528" spans="1:48">
      <c r="A528" s="16" t="s">
        <v>39</v>
      </c>
      <c r="B528" s="16" t="s">
        <v>39</v>
      </c>
      <c r="C528" s="16" t="s">
        <v>39</v>
      </c>
      <c r="D528" s="16" t="s">
        <v>39</v>
      </c>
      <c r="E528" s="16" t="s">
        <v>39</v>
      </c>
      <c r="F528" s="2" t="s">
        <v>7469</v>
      </c>
      <c r="G528" s="2" t="s">
        <v>39</v>
      </c>
      <c r="H528" s="2" t="s">
        <v>39</v>
      </c>
      <c r="I528" s="18">
        <v>12705</v>
      </c>
      <c r="J528" s="16" t="s">
        <v>39</v>
      </c>
      <c r="K528" s="16" t="s">
        <v>39</v>
      </c>
      <c r="L528" s="16" t="s">
        <v>39</v>
      </c>
      <c r="M528" s="16" t="s">
        <v>39</v>
      </c>
      <c r="N528" s="16" t="s">
        <v>39</v>
      </c>
      <c r="O528" s="16" t="s">
        <v>39</v>
      </c>
      <c r="P528" s="16" t="str">
        <f t="shared" si="27"/>
        <v>616403</v>
      </c>
      <c r="Q528" s="16" t="str">
        <f>IFERROR(VLOOKUP($P528,'Kredieten productgroepen functi'!$C:$M,2,FALSE),"n.v.t.")</f>
        <v>Relatiemanagement</v>
      </c>
      <c r="R528" s="16" t="str">
        <f t="shared" si="28"/>
        <v>423139</v>
      </c>
      <c r="S528" s="16" t="str">
        <f>IFERROR(VLOOKUP($R528,Kostensoorten!$C:$J,2,FALSE),"n.v.t.")</f>
        <v>Overige diensten van derden</v>
      </c>
      <c r="T528" s="16" t="s">
        <v>39</v>
      </c>
      <c r="U528" s="16" t="s">
        <v>39</v>
      </c>
      <c r="V528" s="16" t="s">
        <v>39</v>
      </c>
      <c r="W528" s="16" t="s">
        <v>39</v>
      </c>
      <c r="X528" s="16" t="s">
        <v>39</v>
      </c>
      <c r="Y528" s="16" t="s">
        <v>39</v>
      </c>
      <c r="Z528" s="16" t="s">
        <v>39</v>
      </c>
      <c r="AA528" s="16" t="s">
        <v>39</v>
      </c>
      <c r="AB528" s="16" t="s">
        <v>39</v>
      </c>
      <c r="AC528" s="16" t="s">
        <v>39</v>
      </c>
      <c r="AD528" s="16" t="s">
        <v>39</v>
      </c>
      <c r="AE528" s="16" t="s">
        <v>39</v>
      </c>
      <c r="AF528" s="16" t="s">
        <v>39</v>
      </c>
      <c r="AG528" s="16" t="s">
        <v>39</v>
      </c>
      <c r="AH528" s="16" t="s">
        <v>39</v>
      </c>
      <c r="AI528" s="16" t="s">
        <v>39</v>
      </c>
      <c r="AJ528" s="16" t="s">
        <v>39</v>
      </c>
      <c r="AL528" s="16" t="s">
        <v>39</v>
      </c>
      <c r="AM528" s="16" t="s">
        <v>39</v>
      </c>
      <c r="AN528" s="16" t="str">
        <f>IFERROR(VLOOKUP($P528,'Kredieten productgroepen functi'!$C:$M,6,FALSE),"n.v.t.")</f>
        <v>1604</v>
      </c>
      <c r="AO528" s="16" t="str">
        <f>IFERROR(VLOOKUP($P528,'Kredieten productgroepen functi'!$C:$M,7,FALSE),"n.v.t.")</f>
        <v>Promotie en relatiemanagement</v>
      </c>
      <c r="AP528" s="16" t="str">
        <f>IFERROR(VLOOKUP($P528,'Kredieten productgroepen functi'!$C:$M,8,FALSE),"n.v.t.")</f>
        <v>16</v>
      </c>
      <c r="AQ528" s="16" t="str">
        <f>IFERROR(VLOOKUP($P528,'Kredieten productgroepen functi'!$C:$M,9,FALSE),"n.v.t.")</f>
        <v>Overige zaken betreffende algemeen bestuur</v>
      </c>
      <c r="AR528" s="16" t="str">
        <f>IFERROR(VLOOKUP($P528,'Kredieten productgroepen functi'!$C:$M,10,FALSE),"n.v.t.")</f>
        <v>1</v>
      </c>
      <c r="AS528" s="16" t="str">
        <f>IFERROR(VLOOKUP($P528,'Kredieten productgroepen functi'!$C:$M,11,FALSE),"n.v.t.")</f>
        <v>Algemeen bestuur</v>
      </c>
      <c r="AT528" s="16" t="str">
        <f t="shared" si="29"/>
        <v>Lasten</v>
      </c>
      <c r="AU528" s="16" t="str">
        <f>IFERROR(VLOOKUP($R528,Kostensoorten!$C:$J,7,FALSE),"n.v.t.")</f>
        <v>2.3.1</v>
      </c>
      <c r="AV528" s="16" t="str">
        <f>IFERROR(VLOOKUP($R528,Kostensoorten!$C:$J,8,FALSE),"n.v.t.")</f>
        <v>Aankopen niet duurzame goedere</v>
      </c>
    </row>
    <row r="529" spans="1:48">
      <c r="A529" s="16" t="s">
        <v>39</v>
      </c>
      <c r="B529" s="16" t="s">
        <v>39</v>
      </c>
      <c r="C529" s="16" t="s">
        <v>39</v>
      </c>
      <c r="D529" s="16" t="s">
        <v>39</v>
      </c>
      <c r="E529" s="16" t="s">
        <v>39</v>
      </c>
      <c r="F529" s="2" t="s">
        <v>7895</v>
      </c>
      <c r="G529" s="2" t="s">
        <v>39</v>
      </c>
      <c r="H529" s="2" t="s">
        <v>39</v>
      </c>
      <c r="I529" s="18">
        <v>50</v>
      </c>
      <c r="J529" s="16" t="s">
        <v>39</v>
      </c>
      <c r="K529" s="16" t="s">
        <v>39</v>
      </c>
      <c r="L529" s="16" t="s">
        <v>39</v>
      </c>
      <c r="M529" s="16" t="s">
        <v>39</v>
      </c>
      <c r="N529" s="16" t="s">
        <v>39</v>
      </c>
      <c r="O529" s="16" t="s">
        <v>39</v>
      </c>
      <c r="P529" s="16" t="str">
        <f t="shared" si="27"/>
        <v>616403</v>
      </c>
      <c r="Q529" s="16" t="str">
        <f>IFERROR(VLOOKUP($P529,'Kredieten productgroepen functi'!$C:$M,2,FALSE),"n.v.t.")</f>
        <v>Relatiemanagement</v>
      </c>
      <c r="R529" s="16" t="str">
        <f t="shared" si="28"/>
        <v>423139</v>
      </c>
      <c r="S529" s="16" t="str">
        <f>IFERROR(VLOOKUP($R529,Kostensoorten!$C:$J,2,FALSE),"n.v.t.")</f>
        <v>Overige diensten van derden</v>
      </c>
      <c r="T529" s="16" t="s">
        <v>39</v>
      </c>
      <c r="U529" s="16" t="s">
        <v>39</v>
      </c>
      <c r="V529" s="16" t="s">
        <v>39</v>
      </c>
      <c r="W529" s="16" t="s">
        <v>39</v>
      </c>
      <c r="X529" s="16" t="s">
        <v>39</v>
      </c>
      <c r="Y529" s="16" t="s">
        <v>39</v>
      </c>
      <c r="Z529" s="16" t="s">
        <v>39</v>
      </c>
      <c r="AA529" s="16" t="s">
        <v>39</v>
      </c>
      <c r="AB529" s="16" t="s">
        <v>39</v>
      </c>
      <c r="AC529" s="16" t="s">
        <v>39</v>
      </c>
      <c r="AD529" s="16" t="s">
        <v>39</v>
      </c>
      <c r="AE529" s="16" t="s">
        <v>39</v>
      </c>
      <c r="AF529" s="16" t="s">
        <v>39</v>
      </c>
      <c r="AG529" s="16" t="s">
        <v>39</v>
      </c>
      <c r="AH529" s="16" t="s">
        <v>39</v>
      </c>
      <c r="AI529" s="16" t="s">
        <v>39</v>
      </c>
      <c r="AJ529" s="16" t="s">
        <v>39</v>
      </c>
      <c r="AL529" s="16" t="s">
        <v>39</v>
      </c>
      <c r="AM529" s="16" t="s">
        <v>39</v>
      </c>
      <c r="AN529" s="16" t="str">
        <f>IFERROR(VLOOKUP($P529,'Kredieten productgroepen functi'!$C:$M,6,FALSE),"n.v.t.")</f>
        <v>1604</v>
      </c>
      <c r="AO529" s="16" t="str">
        <f>IFERROR(VLOOKUP($P529,'Kredieten productgroepen functi'!$C:$M,7,FALSE),"n.v.t.")</f>
        <v>Promotie en relatiemanagement</v>
      </c>
      <c r="AP529" s="16" t="str">
        <f>IFERROR(VLOOKUP($P529,'Kredieten productgroepen functi'!$C:$M,8,FALSE),"n.v.t.")</f>
        <v>16</v>
      </c>
      <c r="AQ529" s="16" t="str">
        <f>IFERROR(VLOOKUP($P529,'Kredieten productgroepen functi'!$C:$M,9,FALSE),"n.v.t.")</f>
        <v>Overige zaken betreffende algemeen bestuur</v>
      </c>
      <c r="AR529" s="16" t="str">
        <f>IFERROR(VLOOKUP($P529,'Kredieten productgroepen functi'!$C:$M,10,FALSE),"n.v.t.")</f>
        <v>1</v>
      </c>
      <c r="AS529" s="16" t="str">
        <f>IFERROR(VLOOKUP($P529,'Kredieten productgroepen functi'!$C:$M,11,FALSE),"n.v.t.")</f>
        <v>Algemeen bestuur</v>
      </c>
      <c r="AT529" s="16" t="str">
        <f t="shared" si="29"/>
        <v>Lasten</v>
      </c>
      <c r="AU529" s="16" t="str">
        <f>IFERROR(VLOOKUP($R529,Kostensoorten!$C:$J,7,FALSE),"n.v.t.")</f>
        <v>2.3.1</v>
      </c>
      <c r="AV529" s="16" t="str">
        <f>IFERROR(VLOOKUP($R529,Kostensoorten!$C:$J,8,FALSE),"n.v.t.")</f>
        <v>Aankopen niet duurzame goedere</v>
      </c>
    </row>
    <row r="530" spans="1:48">
      <c r="A530" s="16" t="s">
        <v>39</v>
      </c>
      <c r="B530" s="16" t="s">
        <v>39</v>
      </c>
      <c r="C530" s="16" t="s">
        <v>39</v>
      </c>
      <c r="D530" s="16" t="s">
        <v>39</v>
      </c>
      <c r="E530" s="16" t="s">
        <v>39</v>
      </c>
      <c r="F530" s="2" t="s">
        <v>6641</v>
      </c>
      <c r="G530" s="2" t="s">
        <v>39</v>
      </c>
      <c r="H530" s="2" t="s">
        <v>39</v>
      </c>
      <c r="I530" s="18">
        <v>52977.42</v>
      </c>
      <c r="J530" s="16" t="s">
        <v>39</v>
      </c>
      <c r="K530" s="16" t="s">
        <v>39</v>
      </c>
      <c r="L530" s="16" t="s">
        <v>39</v>
      </c>
      <c r="M530" s="16" t="s">
        <v>39</v>
      </c>
      <c r="N530" s="16" t="s">
        <v>39</v>
      </c>
      <c r="O530" s="16" t="s">
        <v>39</v>
      </c>
      <c r="P530" s="16" t="str">
        <f t="shared" si="27"/>
        <v>616403</v>
      </c>
      <c r="Q530" s="16" t="str">
        <f>IFERROR(VLOOKUP($P530,'Kredieten productgroepen functi'!$C:$M,2,FALSE),"n.v.t.")</f>
        <v>Relatiemanagement</v>
      </c>
      <c r="R530" s="16" t="str">
        <f t="shared" si="28"/>
        <v>423139</v>
      </c>
      <c r="S530" s="16" t="str">
        <f>IFERROR(VLOOKUP($R530,Kostensoorten!$C:$J,2,FALSE),"n.v.t.")</f>
        <v>Overige diensten van derden</v>
      </c>
      <c r="T530" s="16" t="s">
        <v>39</v>
      </c>
      <c r="U530" s="16" t="s">
        <v>39</v>
      </c>
      <c r="V530" s="16" t="s">
        <v>39</v>
      </c>
      <c r="W530" s="16" t="s">
        <v>39</v>
      </c>
      <c r="X530" s="16" t="s">
        <v>39</v>
      </c>
      <c r="Y530" s="16" t="s">
        <v>39</v>
      </c>
      <c r="Z530" s="16" t="s">
        <v>39</v>
      </c>
      <c r="AA530" s="16" t="s">
        <v>39</v>
      </c>
      <c r="AB530" s="16" t="s">
        <v>39</v>
      </c>
      <c r="AC530" s="16" t="s">
        <v>39</v>
      </c>
      <c r="AD530" s="16" t="s">
        <v>39</v>
      </c>
      <c r="AE530" s="16" t="s">
        <v>39</v>
      </c>
      <c r="AF530" s="16" t="s">
        <v>39</v>
      </c>
      <c r="AG530" s="16" t="s">
        <v>39</v>
      </c>
      <c r="AH530" s="16" t="s">
        <v>39</v>
      </c>
      <c r="AI530" s="16" t="s">
        <v>39</v>
      </c>
      <c r="AJ530" s="16" t="s">
        <v>39</v>
      </c>
      <c r="AL530" s="16" t="s">
        <v>39</v>
      </c>
      <c r="AM530" s="16" t="s">
        <v>39</v>
      </c>
      <c r="AN530" s="16" t="str">
        <f>IFERROR(VLOOKUP($P530,'Kredieten productgroepen functi'!$C:$M,6,FALSE),"n.v.t.")</f>
        <v>1604</v>
      </c>
      <c r="AO530" s="16" t="str">
        <f>IFERROR(VLOOKUP($P530,'Kredieten productgroepen functi'!$C:$M,7,FALSE),"n.v.t.")</f>
        <v>Promotie en relatiemanagement</v>
      </c>
      <c r="AP530" s="16" t="str">
        <f>IFERROR(VLOOKUP($P530,'Kredieten productgroepen functi'!$C:$M,8,FALSE),"n.v.t.")</f>
        <v>16</v>
      </c>
      <c r="AQ530" s="16" t="str">
        <f>IFERROR(VLOOKUP($P530,'Kredieten productgroepen functi'!$C:$M,9,FALSE),"n.v.t.")</f>
        <v>Overige zaken betreffende algemeen bestuur</v>
      </c>
      <c r="AR530" s="16" t="str">
        <f>IFERROR(VLOOKUP($P530,'Kredieten productgroepen functi'!$C:$M,10,FALSE),"n.v.t.")</f>
        <v>1</v>
      </c>
      <c r="AS530" s="16" t="str">
        <f>IFERROR(VLOOKUP($P530,'Kredieten productgroepen functi'!$C:$M,11,FALSE),"n.v.t.")</f>
        <v>Algemeen bestuur</v>
      </c>
      <c r="AT530" s="16" t="str">
        <f t="shared" si="29"/>
        <v>Lasten</v>
      </c>
      <c r="AU530" s="16" t="str">
        <f>IFERROR(VLOOKUP($R530,Kostensoorten!$C:$J,7,FALSE),"n.v.t.")</f>
        <v>2.3.1</v>
      </c>
      <c r="AV530" s="16" t="str">
        <f>IFERROR(VLOOKUP($R530,Kostensoorten!$C:$J,8,FALSE),"n.v.t.")</f>
        <v>Aankopen niet duurzame goedere</v>
      </c>
    </row>
    <row r="531" spans="1:48">
      <c r="A531" s="16" t="s">
        <v>39</v>
      </c>
      <c r="B531" s="16" t="s">
        <v>39</v>
      </c>
      <c r="C531" s="16" t="s">
        <v>39</v>
      </c>
      <c r="D531" s="16" t="s">
        <v>39</v>
      </c>
      <c r="E531" s="16" t="s">
        <v>39</v>
      </c>
      <c r="F531" s="2" t="s">
        <v>7470</v>
      </c>
      <c r="G531" s="2" t="s">
        <v>39</v>
      </c>
      <c r="H531" s="2" t="s">
        <v>39</v>
      </c>
      <c r="I531" s="18">
        <v>30634.880000000001</v>
      </c>
      <c r="J531" s="16" t="s">
        <v>39</v>
      </c>
      <c r="K531" s="16" t="s">
        <v>39</v>
      </c>
      <c r="L531" s="16" t="s">
        <v>39</v>
      </c>
      <c r="M531" s="16" t="s">
        <v>39</v>
      </c>
      <c r="N531" s="16" t="s">
        <v>39</v>
      </c>
      <c r="O531" s="16" t="s">
        <v>39</v>
      </c>
      <c r="P531" s="16" t="str">
        <f t="shared" si="27"/>
        <v>616403</v>
      </c>
      <c r="Q531" s="16" t="str">
        <f>IFERROR(VLOOKUP($P531,'Kredieten productgroepen functi'!$C:$M,2,FALSE),"n.v.t.")</f>
        <v>Relatiemanagement</v>
      </c>
      <c r="R531" s="16" t="str">
        <f t="shared" si="28"/>
        <v>423139</v>
      </c>
      <c r="S531" s="16" t="str">
        <f>IFERROR(VLOOKUP($R531,Kostensoorten!$C:$J,2,FALSE),"n.v.t.")</f>
        <v>Overige diensten van derden</v>
      </c>
      <c r="T531" s="16" t="s">
        <v>39</v>
      </c>
      <c r="U531" s="16" t="s">
        <v>39</v>
      </c>
      <c r="V531" s="16" t="s">
        <v>39</v>
      </c>
      <c r="W531" s="16" t="s">
        <v>39</v>
      </c>
      <c r="X531" s="16" t="s">
        <v>39</v>
      </c>
      <c r="Y531" s="16" t="s">
        <v>39</v>
      </c>
      <c r="Z531" s="16" t="s">
        <v>39</v>
      </c>
      <c r="AA531" s="16" t="s">
        <v>39</v>
      </c>
      <c r="AB531" s="16" t="s">
        <v>39</v>
      </c>
      <c r="AC531" s="16" t="s">
        <v>39</v>
      </c>
      <c r="AD531" s="16" t="s">
        <v>39</v>
      </c>
      <c r="AE531" s="16" t="s">
        <v>39</v>
      </c>
      <c r="AF531" s="16" t="s">
        <v>39</v>
      </c>
      <c r="AG531" s="16" t="s">
        <v>39</v>
      </c>
      <c r="AH531" s="16" t="s">
        <v>39</v>
      </c>
      <c r="AI531" s="16" t="s">
        <v>39</v>
      </c>
      <c r="AJ531" s="16" t="s">
        <v>39</v>
      </c>
      <c r="AL531" s="16" t="s">
        <v>39</v>
      </c>
      <c r="AM531" s="16" t="s">
        <v>39</v>
      </c>
      <c r="AN531" s="16" t="str">
        <f>IFERROR(VLOOKUP($P531,'Kredieten productgroepen functi'!$C:$M,6,FALSE),"n.v.t.")</f>
        <v>1604</v>
      </c>
      <c r="AO531" s="16" t="str">
        <f>IFERROR(VLOOKUP($P531,'Kredieten productgroepen functi'!$C:$M,7,FALSE),"n.v.t.")</f>
        <v>Promotie en relatiemanagement</v>
      </c>
      <c r="AP531" s="16" t="str">
        <f>IFERROR(VLOOKUP($P531,'Kredieten productgroepen functi'!$C:$M,8,FALSE),"n.v.t.")</f>
        <v>16</v>
      </c>
      <c r="AQ531" s="16" t="str">
        <f>IFERROR(VLOOKUP($P531,'Kredieten productgroepen functi'!$C:$M,9,FALSE),"n.v.t.")</f>
        <v>Overige zaken betreffende algemeen bestuur</v>
      </c>
      <c r="AR531" s="16" t="str">
        <f>IFERROR(VLOOKUP($P531,'Kredieten productgroepen functi'!$C:$M,10,FALSE),"n.v.t.")</f>
        <v>1</v>
      </c>
      <c r="AS531" s="16" t="str">
        <f>IFERROR(VLOOKUP($P531,'Kredieten productgroepen functi'!$C:$M,11,FALSE),"n.v.t.")</f>
        <v>Algemeen bestuur</v>
      </c>
      <c r="AT531" s="16" t="str">
        <f t="shared" si="29"/>
        <v>Lasten</v>
      </c>
      <c r="AU531" s="16" t="str">
        <f>IFERROR(VLOOKUP($R531,Kostensoorten!$C:$J,7,FALSE),"n.v.t.")</f>
        <v>2.3.1</v>
      </c>
      <c r="AV531" s="16" t="str">
        <f>IFERROR(VLOOKUP($R531,Kostensoorten!$C:$J,8,FALSE),"n.v.t.")</f>
        <v>Aankopen niet duurzame goedere</v>
      </c>
    </row>
    <row r="532" spans="1:48">
      <c r="A532" s="16" t="s">
        <v>39</v>
      </c>
      <c r="B532" s="16" t="s">
        <v>39</v>
      </c>
      <c r="C532" s="16" t="s">
        <v>39</v>
      </c>
      <c r="D532" s="16" t="s">
        <v>39</v>
      </c>
      <c r="E532" s="16" t="s">
        <v>39</v>
      </c>
      <c r="F532" s="2" t="s">
        <v>9177</v>
      </c>
      <c r="G532" s="2" t="s">
        <v>39</v>
      </c>
      <c r="H532" s="2" t="s">
        <v>39</v>
      </c>
      <c r="I532" s="18">
        <v>37.74</v>
      </c>
      <c r="J532" s="16" t="s">
        <v>39</v>
      </c>
      <c r="K532" s="16" t="s">
        <v>39</v>
      </c>
      <c r="L532" s="16" t="s">
        <v>39</v>
      </c>
      <c r="M532" s="16" t="s">
        <v>39</v>
      </c>
      <c r="N532" s="16" t="s">
        <v>39</v>
      </c>
      <c r="O532" s="16" t="s">
        <v>39</v>
      </c>
      <c r="P532" s="16" t="str">
        <f t="shared" si="27"/>
        <v>616403</v>
      </c>
      <c r="Q532" s="16" t="str">
        <f>IFERROR(VLOOKUP($P532,'Kredieten productgroepen functi'!$C:$M,2,FALSE),"n.v.t.")</f>
        <v>Relatiemanagement</v>
      </c>
      <c r="R532" s="16" t="str">
        <f t="shared" si="28"/>
        <v>423140</v>
      </c>
      <c r="S532" s="16" t="str">
        <f>IFERROR(VLOOKUP($R532,Kostensoorten!$C:$J,2,FALSE),"n.v.t.")</f>
        <v>Attenties pers wellevendheid &lt;€25</v>
      </c>
      <c r="T532" s="16" t="s">
        <v>39</v>
      </c>
      <c r="U532" s="16" t="s">
        <v>39</v>
      </c>
      <c r="V532" s="16" t="s">
        <v>39</v>
      </c>
      <c r="W532" s="16" t="s">
        <v>39</v>
      </c>
      <c r="X532" s="16" t="s">
        <v>39</v>
      </c>
      <c r="Y532" s="16" t="s">
        <v>39</v>
      </c>
      <c r="Z532" s="16" t="s">
        <v>39</v>
      </c>
      <c r="AA532" s="16" t="s">
        <v>39</v>
      </c>
      <c r="AB532" s="16" t="s">
        <v>39</v>
      </c>
      <c r="AC532" s="16" t="s">
        <v>39</v>
      </c>
      <c r="AD532" s="16" t="s">
        <v>39</v>
      </c>
      <c r="AE532" s="16" t="s">
        <v>39</v>
      </c>
      <c r="AF532" s="16" t="s">
        <v>39</v>
      </c>
      <c r="AG532" s="16" t="s">
        <v>39</v>
      </c>
      <c r="AH532" s="16" t="s">
        <v>39</v>
      </c>
      <c r="AI532" s="16" t="s">
        <v>39</v>
      </c>
      <c r="AJ532" s="16" t="s">
        <v>39</v>
      </c>
      <c r="AL532" s="16" t="s">
        <v>39</v>
      </c>
      <c r="AM532" s="16" t="s">
        <v>39</v>
      </c>
      <c r="AN532" s="16" t="str">
        <f>IFERROR(VLOOKUP($P532,'Kredieten productgroepen functi'!$C:$M,6,FALSE),"n.v.t.")</f>
        <v>1604</v>
      </c>
      <c r="AO532" s="16" t="str">
        <f>IFERROR(VLOOKUP($P532,'Kredieten productgroepen functi'!$C:$M,7,FALSE),"n.v.t.")</f>
        <v>Promotie en relatiemanagement</v>
      </c>
      <c r="AP532" s="16" t="str">
        <f>IFERROR(VLOOKUP($P532,'Kredieten productgroepen functi'!$C:$M,8,FALSE),"n.v.t.")</f>
        <v>16</v>
      </c>
      <c r="AQ532" s="16" t="str">
        <f>IFERROR(VLOOKUP($P532,'Kredieten productgroepen functi'!$C:$M,9,FALSE),"n.v.t.")</f>
        <v>Overige zaken betreffende algemeen bestuur</v>
      </c>
      <c r="AR532" s="16" t="str">
        <f>IFERROR(VLOOKUP($P532,'Kredieten productgroepen functi'!$C:$M,10,FALSE),"n.v.t.")</f>
        <v>1</v>
      </c>
      <c r="AS532" s="16" t="str">
        <f>IFERROR(VLOOKUP($P532,'Kredieten productgroepen functi'!$C:$M,11,FALSE),"n.v.t.")</f>
        <v>Algemeen bestuur</v>
      </c>
      <c r="AT532" s="16" t="str">
        <f t="shared" si="29"/>
        <v>Lasten</v>
      </c>
      <c r="AU532" s="16" t="str">
        <f>IFERROR(VLOOKUP($R532,Kostensoorten!$C:$J,7,FALSE),"n.v.t.")</f>
        <v>2.3.1</v>
      </c>
      <c r="AV532" s="16" t="str">
        <f>IFERROR(VLOOKUP($R532,Kostensoorten!$C:$J,8,FALSE),"n.v.t.")</f>
        <v>Aankopen niet duurzame goedere</v>
      </c>
    </row>
    <row r="533" spans="1:48">
      <c r="A533" s="16" t="s">
        <v>39</v>
      </c>
      <c r="B533" s="16" t="s">
        <v>39</v>
      </c>
      <c r="C533" s="16" t="s">
        <v>39</v>
      </c>
      <c r="D533" s="16" t="s">
        <v>39</v>
      </c>
      <c r="E533" s="16" t="s">
        <v>39</v>
      </c>
      <c r="F533" s="2" t="s">
        <v>7471</v>
      </c>
      <c r="G533" s="2" t="s">
        <v>39</v>
      </c>
      <c r="H533" s="2" t="s">
        <v>39</v>
      </c>
      <c r="I533" s="18">
        <v>261.89999999999998</v>
      </c>
      <c r="J533" s="16" t="s">
        <v>39</v>
      </c>
      <c r="K533" s="16" t="s">
        <v>39</v>
      </c>
      <c r="L533" s="16" t="s">
        <v>39</v>
      </c>
      <c r="M533" s="16" t="s">
        <v>39</v>
      </c>
      <c r="N533" s="16" t="s">
        <v>39</v>
      </c>
      <c r="O533" s="16" t="s">
        <v>39</v>
      </c>
      <c r="P533" s="16" t="str">
        <f t="shared" si="27"/>
        <v>616403</v>
      </c>
      <c r="Q533" s="16" t="str">
        <f>IFERROR(VLOOKUP($P533,'Kredieten productgroepen functi'!$C:$M,2,FALSE),"n.v.t.")</f>
        <v>Relatiemanagement</v>
      </c>
      <c r="R533" s="16" t="str">
        <f t="shared" si="28"/>
        <v>423140</v>
      </c>
      <c r="S533" s="16" t="str">
        <f>IFERROR(VLOOKUP($R533,Kostensoorten!$C:$J,2,FALSE),"n.v.t.")</f>
        <v>Attenties pers wellevendheid &lt;€25</v>
      </c>
      <c r="T533" s="16" t="s">
        <v>39</v>
      </c>
      <c r="U533" s="16" t="s">
        <v>39</v>
      </c>
      <c r="V533" s="16" t="s">
        <v>39</v>
      </c>
      <c r="W533" s="16" t="s">
        <v>39</v>
      </c>
      <c r="X533" s="16" t="s">
        <v>39</v>
      </c>
      <c r="Y533" s="16" t="s">
        <v>39</v>
      </c>
      <c r="Z533" s="16" t="s">
        <v>39</v>
      </c>
      <c r="AA533" s="16" t="s">
        <v>39</v>
      </c>
      <c r="AB533" s="16" t="s">
        <v>39</v>
      </c>
      <c r="AC533" s="16" t="s">
        <v>39</v>
      </c>
      <c r="AD533" s="16" t="s">
        <v>39</v>
      </c>
      <c r="AE533" s="16" t="s">
        <v>39</v>
      </c>
      <c r="AF533" s="16" t="s">
        <v>39</v>
      </c>
      <c r="AG533" s="16" t="s">
        <v>39</v>
      </c>
      <c r="AH533" s="16" t="s">
        <v>39</v>
      </c>
      <c r="AI533" s="16" t="s">
        <v>39</v>
      </c>
      <c r="AJ533" s="16" t="s">
        <v>39</v>
      </c>
      <c r="AL533" s="16" t="s">
        <v>39</v>
      </c>
      <c r="AM533" s="16" t="s">
        <v>39</v>
      </c>
      <c r="AN533" s="16" t="str">
        <f>IFERROR(VLOOKUP($P533,'Kredieten productgroepen functi'!$C:$M,6,FALSE),"n.v.t.")</f>
        <v>1604</v>
      </c>
      <c r="AO533" s="16" t="str">
        <f>IFERROR(VLOOKUP($P533,'Kredieten productgroepen functi'!$C:$M,7,FALSE),"n.v.t.")</f>
        <v>Promotie en relatiemanagement</v>
      </c>
      <c r="AP533" s="16" t="str">
        <f>IFERROR(VLOOKUP($P533,'Kredieten productgroepen functi'!$C:$M,8,FALSE),"n.v.t.")</f>
        <v>16</v>
      </c>
      <c r="AQ533" s="16" t="str">
        <f>IFERROR(VLOOKUP($P533,'Kredieten productgroepen functi'!$C:$M,9,FALSE),"n.v.t.")</f>
        <v>Overige zaken betreffende algemeen bestuur</v>
      </c>
      <c r="AR533" s="16" t="str">
        <f>IFERROR(VLOOKUP($P533,'Kredieten productgroepen functi'!$C:$M,10,FALSE),"n.v.t.")</f>
        <v>1</v>
      </c>
      <c r="AS533" s="16" t="str">
        <f>IFERROR(VLOOKUP($P533,'Kredieten productgroepen functi'!$C:$M,11,FALSE),"n.v.t.")</f>
        <v>Algemeen bestuur</v>
      </c>
      <c r="AT533" s="16" t="str">
        <f t="shared" si="29"/>
        <v>Lasten</v>
      </c>
      <c r="AU533" s="16" t="str">
        <f>IFERROR(VLOOKUP($R533,Kostensoorten!$C:$J,7,FALSE),"n.v.t.")</f>
        <v>2.3.1</v>
      </c>
      <c r="AV533" s="16" t="str">
        <f>IFERROR(VLOOKUP($R533,Kostensoorten!$C:$J,8,FALSE),"n.v.t.")</f>
        <v>Aankopen niet duurzame goedere</v>
      </c>
    </row>
    <row r="534" spans="1:48">
      <c r="A534" s="16" t="s">
        <v>39</v>
      </c>
      <c r="B534" s="16" t="s">
        <v>39</v>
      </c>
      <c r="C534" s="16" t="s">
        <v>39</v>
      </c>
      <c r="D534" s="16" t="s">
        <v>39</v>
      </c>
      <c r="E534" s="16" t="s">
        <v>39</v>
      </c>
      <c r="F534" s="2" t="s">
        <v>7896</v>
      </c>
      <c r="G534" s="2" t="s">
        <v>39</v>
      </c>
      <c r="H534" s="2" t="s">
        <v>39</v>
      </c>
      <c r="I534" s="18">
        <v>209</v>
      </c>
      <c r="J534" s="16" t="s">
        <v>39</v>
      </c>
      <c r="K534" s="16" t="s">
        <v>39</v>
      </c>
      <c r="L534" s="16" t="s">
        <v>39</v>
      </c>
      <c r="M534" s="16" t="s">
        <v>39</v>
      </c>
      <c r="N534" s="16" t="s">
        <v>39</v>
      </c>
      <c r="O534" s="16" t="s">
        <v>39</v>
      </c>
      <c r="P534" s="16" t="str">
        <f t="shared" si="27"/>
        <v>616403</v>
      </c>
      <c r="Q534" s="16" t="str">
        <f>IFERROR(VLOOKUP($P534,'Kredieten productgroepen functi'!$C:$M,2,FALSE),"n.v.t.")</f>
        <v>Relatiemanagement</v>
      </c>
      <c r="R534" s="16" t="str">
        <f t="shared" si="28"/>
        <v>423141</v>
      </c>
      <c r="S534" s="16" t="str">
        <f>IFERROR(VLOOKUP($R534,Kostensoorten!$C:$J,2,FALSE),"n.v.t.")</f>
        <v>Geschenk pers feestdagen &gt;€25</v>
      </c>
      <c r="T534" s="16" t="s">
        <v>39</v>
      </c>
      <c r="U534" s="16" t="s">
        <v>39</v>
      </c>
      <c r="V534" s="16" t="s">
        <v>39</v>
      </c>
      <c r="W534" s="16" t="s">
        <v>39</v>
      </c>
      <c r="X534" s="16" t="s">
        <v>39</v>
      </c>
      <c r="Y534" s="16" t="s">
        <v>39</v>
      </c>
      <c r="Z534" s="16" t="s">
        <v>39</v>
      </c>
      <c r="AA534" s="16" t="s">
        <v>39</v>
      </c>
      <c r="AB534" s="16" t="s">
        <v>39</v>
      </c>
      <c r="AC534" s="16" t="s">
        <v>39</v>
      </c>
      <c r="AD534" s="16" t="s">
        <v>39</v>
      </c>
      <c r="AE534" s="16" t="s">
        <v>39</v>
      </c>
      <c r="AF534" s="16" t="s">
        <v>39</v>
      </c>
      <c r="AG534" s="16" t="s">
        <v>39</v>
      </c>
      <c r="AH534" s="16" t="s">
        <v>39</v>
      </c>
      <c r="AI534" s="16" t="s">
        <v>39</v>
      </c>
      <c r="AJ534" s="16" t="s">
        <v>39</v>
      </c>
      <c r="AL534" s="16" t="s">
        <v>39</v>
      </c>
      <c r="AM534" s="16" t="s">
        <v>39</v>
      </c>
      <c r="AN534" s="16" t="str">
        <f>IFERROR(VLOOKUP($P534,'Kredieten productgroepen functi'!$C:$M,6,FALSE),"n.v.t.")</f>
        <v>1604</v>
      </c>
      <c r="AO534" s="16" t="str">
        <f>IFERROR(VLOOKUP($P534,'Kredieten productgroepen functi'!$C:$M,7,FALSE),"n.v.t.")</f>
        <v>Promotie en relatiemanagement</v>
      </c>
      <c r="AP534" s="16" t="str">
        <f>IFERROR(VLOOKUP($P534,'Kredieten productgroepen functi'!$C:$M,8,FALSE),"n.v.t.")</f>
        <v>16</v>
      </c>
      <c r="AQ534" s="16" t="str">
        <f>IFERROR(VLOOKUP($P534,'Kredieten productgroepen functi'!$C:$M,9,FALSE),"n.v.t.")</f>
        <v>Overige zaken betreffende algemeen bestuur</v>
      </c>
      <c r="AR534" s="16" t="str">
        <f>IFERROR(VLOOKUP($P534,'Kredieten productgroepen functi'!$C:$M,10,FALSE),"n.v.t.")</f>
        <v>1</v>
      </c>
      <c r="AS534" s="16" t="str">
        <f>IFERROR(VLOOKUP($P534,'Kredieten productgroepen functi'!$C:$M,11,FALSE),"n.v.t.")</f>
        <v>Algemeen bestuur</v>
      </c>
      <c r="AT534" s="16" t="str">
        <f t="shared" si="29"/>
        <v>Lasten</v>
      </c>
      <c r="AU534" s="16" t="str">
        <f>IFERROR(VLOOKUP($R534,Kostensoorten!$C:$J,7,FALSE),"n.v.t.")</f>
        <v>2.3.1</v>
      </c>
      <c r="AV534" s="16" t="str">
        <f>IFERROR(VLOOKUP($R534,Kostensoorten!$C:$J,8,FALSE),"n.v.t.")</f>
        <v>Aankopen niet duurzame goedere</v>
      </c>
    </row>
    <row r="535" spans="1:48">
      <c r="A535" s="16" t="s">
        <v>39</v>
      </c>
      <c r="B535" s="16" t="s">
        <v>39</v>
      </c>
      <c r="C535" s="16" t="s">
        <v>39</v>
      </c>
      <c r="D535" s="16" t="s">
        <v>39</v>
      </c>
      <c r="E535" s="16" t="s">
        <v>39</v>
      </c>
      <c r="F535" s="2" t="s">
        <v>7897</v>
      </c>
      <c r="G535" s="2" t="s">
        <v>39</v>
      </c>
      <c r="H535" s="2" t="s">
        <v>39</v>
      </c>
      <c r="I535" s="18">
        <v>47.17</v>
      </c>
      <c r="J535" s="16" t="s">
        <v>39</v>
      </c>
      <c r="K535" s="16" t="s">
        <v>39</v>
      </c>
      <c r="L535" s="16" t="s">
        <v>39</v>
      </c>
      <c r="M535" s="16" t="s">
        <v>39</v>
      </c>
      <c r="N535" s="16" t="s">
        <v>39</v>
      </c>
      <c r="O535" s="16" t="s">
        <v>39</v>
      </c>
      <c r="P535" s="16" t="str">
        <f t="shared" si="27"/>
        <v>616403</v>
      </c>
      <c r="Q535" s="16" t="str">
        <f>IFERROR(VLOOKUP($P535,'Kredieten productgroepen functi'!$C:$M,2,FALSE),"n.v.t.")</f>
        <v>Relatiemanagement</v>
      </c>
      <c r="R535" s="16" t="str">
        <f t="shared" si="28"/>
        <v>423142</v>
      </c>
      <c r="S535" s="16" t="str">
        <f>IFERROR(VLOOKUP($R535,Kostensoorten!$C:$J,2,FALSE),"n.v.t.")</f>
        <v>Geschenken aan externen/relaties</v>
      </c>
      <c r="T535" s="16" t="s">
        <v>39</v>
      </c>
      <c r="U535" s="16" t="s">
        <v>39</v>
      </c>
      <c r="V535" s="16" t="s">
        <v>39</v>
      </c>
      <c r="W535" s="16" t="s">
        <v>39</v>
      </c>
      <c r="X535" s="16" t="s">
        <v>39</v>
      </c>
      <c r="Y535" s="16" t="s">
        <v>39</v>
      </c>
      <c r="Z535" s="16" t="s">
        <v>39</v>
      </c>
      <c r="AA535" s="16" t="s">
        <v>39</v>
      </c>
      <c r="AB535" s="16" t="s">
        <v>39</v>
      </c>
      <c r="AC535" s="16" t="s">
        <v>39</v>
      </c>
      <c r="AD535" s="16" t="s">
        <v>39</v>
      </c>
      <c r="AE535" s="16" t="s">
        <v>39</v>
      </c>
      <c r="AF535" s="16" t="s">
        <v>39</v>
      </c>
      <c r="AG535" s="16" t="s">
        <v>39</v>
      </c>
      <c r="AH535" s="16" t="s">
        <v>39</v>
      </c>
      <c r="AI535" s="16" t="s">
        <v>39</v>
      </c>
      <c r="AJ535" s="16" t="s">
        <v>39</v>
      </c>
      <c r="AL535" s="16" t="s">
        <v>39</v>
      </c>
      <c r="AM535" s="16" t="s">
        <v>39</v>
      </c>
      <c r="AN535" s="16" t="str">
        <f>IFERROR(VLOOKUP($P535,'Kredieten productgroepen functi'!$C:$M,6,FALSE),"n.v.t.")</f>
        <v>1604</v>
      </c>
      <c r="AO535" s="16" t="str">
        <f>IFERROR(VLOOKUP($P535,'Kredieten productgroepen functi'!$C:$M,7,FALSE),"n.v.t.")</f>
        <v>Promotie en relatiemanagement</v>
      </c>
      <c r="AP535" s="16" t="str">
        <f>IFERROR(VLOOKUP($P535,'Kredieten productgroepen functi'!$C:$M,8,FALSE),"n.v.t.")</f>
        <v>16</v>
      </c>
      <c r="AQ535" s="16" t="str">
        <f>IFERROR(VLOOKUP($P535,'Kredieten productgroepen functi'!$C:$M,9,FALSE),"n.v.t.")</f>
        <v>Overige zaken betreffende algemeen bestuur</v>
      </c>
      <c r="AR535" s="16" t="str">
        <f>IFERROR(VLOOKUP($P535,'Kredieten productgroepen functi'!$C:$M,10,FALSE),"n.v.t.")</f>
        <v>1</v>
      </c>
      <c r="AS535" s="16" t="str">
        <f>IFERROR(VLOOKUP($P535,'Kredieten productgroepen functi'!$C:$M,11,FALSE),"n.v.t.")</f>
        <v>Algemeen bestuur</v>
      </c>
      <c r="AT535" s="16" t="str">
        <f t="shared" si="29"/>
        <v>Lasten</v>
      </c>
      <c r="AU535" s="16" t="str">
        <f>IFERROR(VLOOKUP($R535,Kostensoorten!$C:$J,7,FALSE),"n.v.t.")</f>
        <v>2.3.1</v>
      </c>
      <c r="AV535" s="16" t="str">
        <f>IFERROR(VLOOKUP($R535,Kostensoorten!$C:$J,8,FALSE),"n.v.t.")</f>
        <v>Aankopen niet duurzame goedere</v>
      </c>
    </row>
    <row r="536" spans="1:48">
      <c r="A536" s="16" t="s">
        <v>39</v>
      </c>
      <c r="B536" s="16" t="s">
        <v>39</v>
      </c>
      <c r="C536" s="16" t="s">
        <v>39</v>
      </c>
      <c r="D536" s="16" t="s">
        <v>39</v>
      </c>
      <c r="E536" s="16" t="s">
        <v>39</v>
      </c>
      <c r="F536" s="2" t="s">
        <v>6642</v>
      </c>
      <c r="G536" s="2" t="s">
        <v>39</v>
      </c>
      <c r="H536" s="2" t="s">
        <v>39</v>
      </c>
      <c r="I536" s="18">
        <v>780.24</v>
      </c>
      <c r="J536" s="16" t="s">
        <v>39</v>
      </c>
      <c r="K536" s="16" t="s">
        <v>39</v>
      </c>
      <c r="L536" s="16" t="s">
        <v>39</v>
      </c>
      <c r="M536" s="16" t="s">
        <v>39</v>
      </c>
      <c r="N536" s="16" t="s">
        <v>39</v>
      </c>
      <c r="O536" s="16" t="s">
        <v>39</v>
      </c>
      <c r="P536" s="16" t="str">
        <f t="shared" si="27"/>
        <v>616403</v>
      </c>
      <c r="Q536" s="16" t="str">
        <f>IFERROR(VLOOKUP($P536,'Kredieten productgroepen functi'!$C:$M,2,FALSE),"n.v.t.")</f>
        <v>Relatiemanagement</v>
      </c>
      <c r="R536" s="16" t="str">
        <f t="shared" si="28"/>
        <v>423142</v>
      </c>
      <c r="S536" s="16" t="str">
        <f>IFERROR(VLOOKUP($R536,Kostensoorten!$C:$J,2,FALSE),"n.v.t.")</f>
        <v>Geschenken aan externen/relaties</v>
      </c>
      <c r="T536" s="16" t="s">
        <v>39</v>
      </c>
      <c r="U536" s="16" t="s">
        <v>39</v>
      </c>
      <c r="V536" s="16" t="s">
        <v>39</v>
      </c>
      <c r="W536" s="16" t="s">
        <v>39</v>
      </c>
      <c r="X536" s="16" t="s">
        <v>39</v>
      </c>
      <c r="Y536" s="16" t="s">
        <v>39</v>
      </c>
      <c r="Z536" s="16" t="s">
        <v>39</v>
      </c>
      <c r="AA536" s="16" t="s">
        <v>39</v>
      </c>
      <c r="AB536" s="16" t="s">
        <v>39</v>
      </c>
      <c r="AC536" s="16" t="s">
        <v>39</v>
      </c>
      <c r="AD536" s="16" t="s">
        <v>39</v>
      </c>
      <c r="AE536" s="16" t="s">
        <v>39</v>
      </c>
      <c r="AF536" s="16" t="s">
        <v>39</v>
      </c>
      <c r="AG536" s="16" t="s">
        <v>39</v>
      </c>
      <c r="AH536" s="16" t="s">
        <v>39</v>
      </c>
      <c r="AI536" s="16" t="s">
        <v>39</v>
      </c>
      <c r="AJ536" s="16" t="s">
        <v>39</v>
      </c>
      <c r="AL536" s="16" t="s">
        <v>39</v>
      </c>
      <c r="AM536" s="16" t="s">
        <v>39</v>
      </c>
      <c r="AN536" s="16" t="str">
        <f>IFERROR(VLOOKUP($P536,'Kredieten productgroepen functi'!$C:$M,6,FALSE),"n.v.t.")</f>
        <v>1604</v>
      </c>
      <c r="AO536" s="16" t="str">
        <f>IFERROR(VLOOKUP($P536,'Kredieten productgroepen functi'!$C:$M,7,FALSE),"n.v.t.")</f>
        <v>Promotie en relatiemanagement</v>
      </c>
      <c r="AP536" s="16" t="str">
        <f>IFERROR(VLOOKUP($P536,'Kredieten productgroepen functi'!$C:$M,8,FALSE),"n.v.t.")</f>
        <v>16</v>
      </c>
      <c r="AQ536" s="16" t="str">
        <f>IFERROR(VLOOKUP($P536,'Kredieten productgroepen functi'!$C:$M,9,FALSE),"n.v.t.")</f>
        <v>Overige zaken betreffende algemeen bestuur</v>
      </c>
      <c r="AR536" s="16" t="str">
        <f>IFERROR(VLOOKUP($P536,'Kredieten productgroepen functi'!$C:$M,10,FALSE),"n.v.t.")</f>
        <v>1</v>
      </c>
      <c r="AS536" s="16" t="str">
        <f>IFERROR(VLOOKUP($P536,'Kredieten productgroepen functi'!$C:$M,11,FALSE),"n.v.t.")</f>
        <v>Algemeen bestuur</v>
      </c>
      <c r="AT536" s="16" t="str">
        <f t="shared" si="29"/>
        <v>Lasten</v>
      </c>
      <c r="AU536" s="16" t="str">
        <f>IFERROR(VLOOKUP($R536,Kostensoorten!$C:$J,7,FALSE),"n.v.t.")</f>
        <v>2.3.1</v>
      </c>
      <c r="AV536" s="16" t="str">
        <f>IFERROR(VLOOKUP($R536,Kostensoorten!$C:$J,8,FALSE),"n.v.t.")</f>
        <v>Aankopen niet duurzame goedere</v>
      </c>
    </row>
    <row r="537" spans="1:48">
      <c r="A537" s="16" t="s">
        <v>39</v>
      </c>
      <c r="B537" s="16" t="s">
        <v>39</v>
      </c>
      <c r="C537" s="16" t="s">
        <v>39</v>
      </c>
      <c r="D537" s="16" t="s">
        <v>39</v>
      </c>
      <c r="E537" s="16" t="s">
        <v>39</v>
      </c>
      <c r="F537" s="2" t="s">
        <v>6643</v>
      </c>
      <c r="G537" s="2" t="s">
        <v>39</v>
      </c>
      <c r="H537" s="2" t="s">
        <v>39</v>
      </c>
      <c r="I537" s="18">
        <v>59.29</v>
      </c>
      <c r="J537" s="16" t="s">
        <v>39</v>
      </c>
      <c r="K537" s="16" t="s">
        <v>39</v>
      </c>
      <c r="L537" s="16" t="s">
        <v>39</v>
      </c>
      <c r="M537" s="16" t="s">
        <v>39</v>
      </c>
      <c r="N537" s="16" t="s">
        <v>39</v>
      </c>
      <c r="O537" s="16" t="s">
        <v>39</v>
      </c>
      <c r="P537" s="16" t="str">
        <f t="shared" si="27"/>
        <v>616403</v>
      </c>
      <c r="Q537" s="16" t="str">
        <f>IFERROR(VLOOKUP($P537,'Kredieten productgroepen functi'!$C:$M,2,FALSE),"n.v.t.")</f>
        <v>Relatiemanagement</v>
      </c>
      <c r="R537" s="16" t="str">
        <f t="shared" si="28"/>
        <v>423142</v>
      </c>
      <c r="S537" s="16" t="str">
        <f>IFERROR(VLOOKUP($R537,Kostensoorten!$C:$J,2,FALSE),"n.v.t.")</f>
        <v>Geschenken aan externen/relaties</v>
      </c>
      <c r="T537" s="16" t="s">
        <v>39</v>
      </c>
      <c r="U537" s="16" t="s">
        <v>39</v>
      </c>
      <c r="V537" s="16" t="s">
        <v>39</v>
      </c>
      <c r="W537" s="16" t="s">
        <v>39</v>
      </c>
      <c r="X537" s="16" t="s">
        <v>39</v>
      </c>
      <c r="Y537" s="16" t="s">
        <v>39</v>
      </c>
      <c r="Z537" s="16" t="s">
        <v>39</v>
      </c>
      <c r="AA537" s="16" t="s">
        <v>39</v>
      </c>
      <c r="AB537" s="16" t="s">
        <v>39</v>
      </c>
      <c r="AC537" s="16" t="s">
        <v>39</v>
      </c>
      <c r="AD537" s="16" t="s">
        <v>39</v>
      </c>
      <c r="AE537" s="16" t="s">
        <v>39</v>
      </c>
      <c r="AF537" s="16" t="s">
        <v>39</v>
      </c>
      <c r="AG537" s="16" t="s">
        <v>39</v>
      </c>
      <c r="AH537" s="16" t="s">
        <v>39</v>
      </c>
      <c r="AI537" s="16" t="s">
        <v>39</v>
      </c>
      <c r="AJ537" s="16" t="s">
        <v>39</v>
      </c>
      <c r="AL537" s="16" t="s">
        <v>39</v>
      </c>
      <c r="AM537" s="16" t="s">
        <v>39</v>
      </c>
      <c r="AN537" s="16" t="str">
        <f>IFERROR(VLOOKUP($P537,'Kredieten productgroepen functi'!$C:$M,6,FALSE),"n.v.t.")</f>
        <v>1604</v>
      </c>
      <c r="AO537" s="16" t="str">
        <f>IFERROR(VLOOKUP($P537,'Kredieten productgroepen functi'!$C:$M,7,FALSE),"n.v.t.")</f>
        <v>Promotie en relatiemanagement</v>
      </c>
      <c r="AP537" s="16" t="str">
        <f>IFERROR(VLOOKUP($P537,'Kredieten productgroepen functi'!$C:$M,8,FALSE),"n.v.t.")</f>
        <v>16</v>
      </c>
      <c r="AQ537" s="16" t="str">
        <f>IFERROR(VLOOKUP($P537,'Kredieten productgroepen functi'!$C:$M,9,FALSE),"n.v.t.")</f>
        <v>Overige zaken betreffende algemeen bestuur</v>
      </c>
      <c r="AR537" s="16" t="str">
        <f>IFERROR(VLOOKUP($P537,'Kredieten productgroepen functi'!$C:$M,10,FALSE),"n.v.t.")</f>
        <v>1</v>
      </c>
      <c r="AS537" s="16" t="str">
        <f>IFERROR(VLOOKUP($P537,'Kredieten productgroepen functi'!$C:$M,11,FALSE),"n.v.t.")</f>
        <v>Algemeen bestuur</v>
      </c>
      <c r="AT537" s="16" t="str">
        <f t="shared" si="29"/>
        <v>Lasten</v>
      </c>
      <c r="AU537" s="16" t="str">
        <f>IFERROR(VLOOKUP($R537,Kostensoorten!$C:$J,7,FALSE),"n.v.t.")</f>
        <v>2.3.1</v>
      </c>
      <c r="AV537" s="16" t="str">
        <f>IFERROR(VLOOKUP($R537,Kostensoorten!$C:$J,8,FALSE),"n.v.t.")</f>
        <v>Aankopen niet duurzame goedere</v>
      </c>
    </row>
    <row r="538" spans="1:48">
      <c r="A538" s="16" t="s">
        <v>39</v>
      </c>
      <c r="B538" s="16" t="s">
        <v>39</v>
      </c>
      <c r="C538" s="16" t="s">
        <v>39</v>
      </c>
      <c r="D538" s="16" t="s">
        <v>39</v>
      </c>
      <c r="E538" s="16" t="s">
        <v>39</v>
      </c>
      <c r="F538" s="2" t="s">
        <v>7898</v>
      </c>
      <c r="G538" s="2" t="s">
        <v>39</v>
      </c>
      <c r="H538" s="2" t="s">
        <v>39</v>
      </c>
      <c r="I538" s="18">
        <v>570</v>
      </c>
      <c r="J538" s="16" t="s">
        <v>39</v>
      </c>
      <c r="K538" s="16" t="s">
        <v>39</v>
      </c>
      <c r="L538" s="16" t="s">
        <v>39</v>
      </c>
      <c r="M538" s="16" t="s">
        <v>39</v>
      </c>
      <c r="N538" s="16" t="s">
        <v>39</v>
      </c>
      <c r="O538" s="16" t="s">
        <v>39</v>
      </c>
      <c r="P538" s="16" t="str">
        <f t="shared" si="27"/>
        <v>616403</v>
      </c>
      <c r="Q538" s="16" t="str">
        <f>IFERROR(VLOOKUP($P538,'Kredieten productgroepen functi'!$C:$M,2,FALSE),"n.v.t.")</f>
        <v>Relatiemanagement</v>
      </c>
      <c r="R538" s="16" t="str">
        <f t="shared" si="28"/>
        <v>423142</v>
      </c>
      <c r="S538" s="16" t="str">
        <f>IFERROR(VLOOKUP($R538,Kostensoorten!$C:$J,2,FALSE),"n.v.t.")</f>
        <v>Geschenken aan externen/relaties</v>
      </c>
      <c r="T538" s="16" t="s">
        <v>39</v>
      </c>
      <c r="U538" s="16" t="s">
        <v>39</v>
      </c>
      <c r="V538" s="16" t="s">
        <v>39</v>
      </c>
      <c r="W538" s="16" t="s">
        <v>39</v>
      </c>
      <c r="X538" s="16" t="s">
        <v>39</v>
      </c>
      <c r="Y538" s="16" t="s">
        <v>39</v>
      </c>
      <c r="Z538" s="16" t="s">
        <v>39</v>
      </c>
      <c r="AA538" s="16" t="s">
        <v>39</v>
      </c>
      <c r="AB538" s="16" t="s">
        <v>39</v>
      </c>
      <c r="AC538" s="16" t="s">
        <v>39</v>
      </c>
      <c r="AD538" s="16" t="s">
        <v>39</v>
      </c>
      <c r="AE538" s="16" t="s">
        <v>39</v>
      </c>
      <c r="AF538" s="16" t="s">
        <v>39</v>
      </c>
      <c r="AG538" s="16" t="s">
        <v>39</v>
      </c>
      <c r="AH538" s="16" t="s">
        <v>39</v>
      </c>
      <c r="AI538" s="16" t="s">
        <v>39</v>
      </c>
      <c r="AJ538" s="16" t="s">
        <v>39</v>
      </c>
      <c r="AL538" s="16" t="s">
        <v>39</v>
      </c>
      <c r="AM538" s="16" t="s">
        <v>39</v>
      </c>
      <c r="AN538" s="16" t="str">
        <f>IFERROR(VLOOKUP($P538,'Kredieten productgroepen functi'!$C:$M,6,FALSE),"n.v.t.")</f>
        <v>1604</v>
      </c>
      <c r="AO538" s="16" t="str">
        <f>IFERROR(VLOOKUP($P538,'Kredieten productgroepen functi'!$C:$M,7,FALSE),"n.v.t.")</f>
        <v>Promotie en relatiemanagement</v>
      </c>
      <c r="AP538" s="16" t="str">
        <f>IFERROR(VLOOKUP($P538,'Kredieten productgroepen functi'!$C:$M,8,FALSE),"n.v.t.")</f>
        <v>16</v>
      </c>
      <c r="AQ538" s="16" t="str">
        <f>IFERROR(VLOOKUP($P538,'Kredieten productgroepen functi'!$C:$M,9,FALSE),"n.v.t.")</f>
        <v>Overige zaken betreffende algemeen bestuur</v>
      </c>
      <c r="AR538" s="16" t="str">
        <f>IFERROR(VLOOKUP($P538,'Kredieten productgroepen functi'!$C:$M,10,FALSE),"n.v.t.")</f>
        <v>1</v>
      </c>
      <c r="AS538" s="16" t="str">
        <f>IFERROR(VLOOKUP($P538,'Kredieten productgroepen functi'!$C:$M,11,FALSE),"n.v.t.")</f>
        <v>Algemeen bestuur</v>
      </c>
      <c r="AT538" s="16" t="str">
        <f t="shared" si="29"/>
        <v>Lasten</v>
      </c>
      <c r="AU538" s="16" t="str">
        <f>IFERROR(VLOOKUP($R538,Kostensoorten!$C:$J,7,FALSE),"n.v.t.")</f>
        <v>2.3.1</v>
      </c>
      <c r="AV538" s="16" t="str">
        <f>IFERROR(VLOOKUP($R538,Kostensoorten!$C:$J,8,FALSE),"n.v.t.")</f>
        <v>Aankopen niet duurzame goedere</v>
      </c>
    </row>
    <row r="539" spans="1:48">
      <c r="A539" s="16" t="s">
        <v>39</v>
      </c>
      <c r="B539" s="16" t="s">
        <v>39</v>
      </c>
      <c r="C539" s="16" t="s">
        <v>39</v>
      </c>
      <c r="D539" s="16" t="s">
        <v>39</v>
      </c>
      <c r="E539" s="16" t="s">
        <v>39</v>
      </c>
      <c r="F539" s="2" t="s">
        <v>7899</v>
      </c>
      <c r="G539" s="2" t="s">
        <v>39</v>
      </c>
      <c r="H539" s="2" t="s">
        <v>39</v>
      </c>
      <c r="I539" s="18">
        <v>49.94</v>
      </c>
      <c r="J539" s="16" t="s">
        <v>39</v>
      </c>
      <c r="K539" s="16" t="s">
        <v>39</v>
      </c>
      <c r="L539" s="16" t="s">
        <v>39</v>
      </c>
      <c r="M539" s="16" t="s">
        <v>39</v>
      </c>
      <c r="N539" s="16" t="s">
        <v>39</v>
      </c>
      <c r="O539" s="16" t="s">
        <v>39</v>
      </c>
      <c r="P539" s="16" t="str">
        <f t="shared" si="27"/>
        <v>616403</v>
      </c>
      <c r="Q539" s="16" t="str">
        <f>IFERROR(VLOOKUP($P539,'Kredieten productgroepen functi'!$C:$M,2,FALSE),"n.v.t.")</f>
        <v>Relatiemanagement</v>
      </c>
      <c r="R539" s="16" t="str">
        <f t="shared" si="28"/>
        <v>423142</v>
      </c>
      <c r="S539" s="16" t="str">
        <f>IFERROR(VLOOKUP($R539,Kostensoorten!$C:$J,2,FALSE),"n.v.t.")</f>
        <v>Geschenken aan externen/relaties</v>
      </c>
      <c r="T539" s="16" t="s">
        <v>39</v>
      </c>
      <c r="U539" s="16" t="s">
        <v>39</v>
      </c>
      <c r="V539" s="16" t="s">
        <v>39</v>
      </c>
      <c r="W539" s="16" t="s">
        <v>39</v>
      </c>
      <c r="X539" s="16" t="s">
        <v>39</v>
      </c>
      <c r="Y539" s="16" t="s">
        <v>39</v>
      </c>
      <c r="Z539" s="16" t="s">
        <v>39</v>
      </c>
      <c r="AA539" s="16" t="s">
        <v>39</v>
      </c>
      <c r="AB539" s="16" t="s">
        <v>39</v>
      </c>
      <c r="AC539" s="16" t="s">
        <v>39</v>
      </c>
      <c r="AD539" s="16" t="s">
        <v>39</v>
      </c>
      <c r="AE539" s="16" t="s">
        <v>39</v>
      </c>
      <c r="AF539" s="16" t="s">
        <v>39</v>
      </c>
      <c r="AG539" s="16" t="s">
        <v>39</v>
      </c>
      <c r="AH539" s="16" t="s">
        <v>39</v>
      </c>
      <c r="AI539" s="16" t="s">
        <v>39</v>
      </c>
      <c r="AJ539" s="16" t="s">
        <v>39</v>
      </c>
      <c r="AL539" s="16" t="s">
        <v>39</v>
      </c>
      <c r="AM539" s="16" t="s">
        <v>39</v>
      </c>
      <c r="AN539" s="16" t="str">
        <f>IFERROR(VLOOKUP($P539,'Kredieten productgroepen functi'!$C:$M,6,FALSE),"n.v.t.")</f>
        <v>1604</v>
      </c>
      <c r="AO539" s="16" t="str">
        <f>IFERROR(VLOOKUP($P539,'Kredieten productgroepen functi'!$C:$M,7,FALSE),"n.v.t.")</f>
        <v>Promotie en relatiemanagement</v>
      </c>
      <c r="AP539" s="16" t="str">
        <f>IFERROR(VLOOKUP($P539,'Kredieten productgroepen functi'!$C:$M,8,FALSE),"n.v.t.")</f>
        <v>16</v>
      </c>
      <c r="AQ539" s="16" t="str">
        <f>IFERROR(VLOOKUP($P539,'Kredieten productgroepen functi'!$C:$M,9,FALSE),"n.v.t.")</f>
        <v>Overige zaken betreffende algemeen bestuur</v>
      </c>
      <c r="AR539" s="16" t="str">
        <f>IFERROR(VLOOKUP($P539,'Kredieten productgroepen functi'!$C:$M,10,FALSE),"n.v.t.")</f>
        <v>1</v>
      </c>
      <c r="AS539" s="16" t="str">
        <f>IFERROR(VLOOKUP($P539,'Kredieten productgroepen functi'!$C:$M,11,FALSE),"n.v.t.")</f>
        <v>Algemeen bestuur</v>
      </c>
      <c r="AT539" s="16" t="str">
        <f t="shared" si="29"/>
        <v>Lasten</v>
      </c>
      <c r="AU539" s="16" t="str">
        <f>IFERROR(VLOOKUP($R539,Kostensoorten!$C:$J,7,FALSE),"n.v.t.")</f>
        <v>2.3.1</v>
      </c>
      <c r="AV539" s="16" t="str">
        <f>IFERROR(VLOOKUP($R539,Kostensoorten!$C:$J,8,FALSE),"n.v.t.")</f>
        <v>Aankopen niet duurzame goedere</v>
      </c>
    </row>
    <row r="540" spans="1:48">
      <c r="A540" s="16" t="s">
        <v>39</v>
      </c>
      <c r="B540" s="16" t="s">
        <v>39</v>
      </c>
      <c r="C540" s="16" t="s">
        <v>39</v>
      </c>
      <c r="D540" s="16" t="s">
        <v>39</v>
      </c>
      <c r="E540" s="16" t="s">
        <v>39</v>
      </c>
      <c r="F540" s="2" t="s">
        <v>8581</v>
      </c>
      <c r="G540" s="2" t="s">
        <v>39</v>
      </c>
      <c r="H540" s="2" t="s">
        <v>39</v>
      </c>
      <c r="I540" s="18">
        <v>83.6</v>
      </c>
      <c r="J540" s="16" t="s">
        <v>39</v>
      </c>
      <c r="K540" s="16" t="s">
        <v>39</v>
      </c>
      <c r="L540" s="16" t="s">
        <v>39</v>
      </c>
      <c r="M540" s="16" t="s">
        <v>39</v>
      </c>
      <c r="N540" s="16" t="s">
        <v>39</v>
      </c>
      <c r="O540" s="16" t="s">
        <v>39</v>
      </c>
      <c r="P540" s="16" t="str">
        <f t="shared" si="27"/>
        <v>616403</v>
      </c>
      <c r="Q540" s="16" t="str">
        <f>IFERROR(VLOOKUP($P540,'Kredieten productgroepen functi'!$C:$M,2,FALSE),"n.v.t.")</f>
        <v>Relatiemanagement</v>
      </c>
      <c r="R540" s="16" t="str">
        <f t="shared" si="28"/>
        <v>423150</v>
      </c>
      <c r="S540" s="16" t="str">
        <f>IFERROR(VLOOKUP($R540,Kostensoorten!$C:$J,2,FALSE),"n.v.t.")</f>
        <v>Reiskosten &lt;€ 0,19 Privé auto</v>
      </c>
      <c r="T540" s="16" t="s">
        <v>39</v>
      </c>
      <c r="U540" s="16" t="s">
        <v>39</v>
      </c>
      <c r="V540" s="16" t="s">
        <v>39</v>
      </c>
      <c r="W540" s="16" t="s">
        <v>39</v>
      </c>
      <c r="X540" s="16" t="s">
        <v>39</v>
      </c>
      <c r="Y540" s="16" t="s">
        <v>39</v>
      </c>
      <c r="Z540" s="16" t="s">
        <v>39</v>
      </c>
      <c r="AA540" s="16" t="s">
        <v>39</v>
      </c>
      <c r="AB540" s="16" t="s">
        <v>39</v>
      </c>
      <c r="AC540" s="16" t="s">
        <v>39</v>
      </c>
      <c r="AD540" s="16" t="s">
        <v>39</v>
      </c>
      <c r="AE540" s="16" t="s">
        <v>39</v>
      </c>
      <c r="AF540" s="16" t="s">
        <v>39</v>
      </c>
      <c r="AG540" s="16" t="s">
        <v>39</v>
      </c>
      <c r="AH540" s="16" t="s">
        <v>39</v>
      </c>
      <c r="AI540" s="16" t="s">
        <v>39</v>
      </c>
      <c r="AJ540" s="16" t="s">
        <v>39</v>
      </c>
      <c r="AL540" s="16" t="s">
        <v>39</v>
      </c>
      <c r="AM540" s="16" t="s">
        <v>39</v>
      </c>
      <c r="AN540" s="16" t="str">
        <f>IFERROR(VLOOKUP($P540,'Kredieten productgroepen functi'!$C:$M,6,FALSE),"n.v.t.")</f>
        <v>1604</v>
      </c>
      <c r="AO540" s="16" t="str">
        <f>IFERROR(VLOOKUP($P540,'Kredieten productgroepen functi'!$C:$M,7,FALSE),"n.v.t.")</f>
        <v>Promotie en relatiemanagement</v>
      </c>
      <c r="AP540" s="16" t="str">
        <f>IFERROR(VLOOKUP($P540,'Kredieten productgroepen functi'!$C:$M,8,FALSE),"n.v.t.")</f>
        <v>16</v>
      </c>
      <c r="AQ540" s="16" t="str">
        <f>IFERROR(VLOOKUP($P540,'Kredieten productgroepen functi'!$C:$M,9,FALSE),"n.v.t.")</f>
        <v>Overige zaken betreffende algemeen bestuur</v>
      </c>
      <c r="AR540" s="16" t="str">
        <f>IFERROR(VLOOKUP($P540,'Kredieten productgroepen functi'!$C:$M,10,FALSE),"n.v.t.")</f>
        <v>1</v>
      </c>
      <c r="AS540" s="16" t="str">
        <f>IFERROR(VLOOKUP($P540,'Kredieten productgroepen functi'!$C:$M,11,FALSE),"n.v.t.")</f>
        <v>Algemeen bestuur</v>
      </c>
      <c r="AT540" s="16" t="str">
        <f t="shared" si="29"/>
        <v>Lasten</v>
      </c>
      <c r="AU540" s="16" t="str">
        <f>IFERROR(VLOOKUP($R540,Kostensoorten!$C:$J,7,FALSE),"n.v.t.")</f>
        <v>2.3.1</v>
      </c>
      <c r="AV540" s="16" t="str">
        <f>IFERROR(VLOOKUP($R540,Kostensoorten!$C:$J,8,FALSE),"n.v.t.")</f>
        <v>Aankopen niet duurzame goedere</v>
      </c>
    </row>
    <row r="541" spans="1:48">
      <c r="A541" s="16" t="s">
        <v>39</v>
      </c>
      <c r="B541" s="16" t="s">
        <v>39</v>
      </c>
      <c r="C541" s="16" t="s">
        <v>39</v>
      </c>
      <c r="D541" s="16" t="s">
        <v>39</v>
      </c>
      <c r="E541" s="16" t="s">
        <v>39</v>
      </c>
      <c r="F541" s="2" t="s">
        <v>9178</v>
      </c>
      <c r="G541" s="2" t="s">
        <v>39</v>
      </c>
      <c r="H541" s="2" t="s">
        <v>39</v>
      </c>
      <c r="I541" s="18">
        <v>-2757.89</v>
      </c>
      <c r="J541" s="16" t="s">
        <v>39</v>
      </c>
      <c r="K541" s="16" t="s">
        <v>39</v>
      </c>
      <c r="L541" s="16" t="s">
        <v>39</v>
      </c>
      <c r="M541" s="16" t="s">
        <v>39</v>
      </c>
      <c r="N541" s="16" t="s">
        <v>39</v>
      </c>
      <c r="O541" s="16" t="s">
        <v>39</v>
      </c>
      <c r="P541" s="16" t="str">
        <f t="shared" si="27"/>
        <v>616403</v>
      </c>
      <c r="Q541" s="16" t="str">
        <f>IFERROR(VLOOKUP($P541,'Kredieten productgroepen functi'!$C:$M,2,FALSE),"n.v.t.")</f>
        <v>Relatiemanagement</v>
      </c>
      <c r="R541" s="16" t="str">
        <f t="shared" si="28"/>
        <v>423150</v>
      </c>
      <c r="S541" s="16" t="str">
        <f>IFERROR(VLOOKUP($R541,Kostensoorten!$C:$J,2,FALSE),"n.v.t.")</f>
        <v>Reiskosten &lt;€ 0,19 Privé auto</v>
      </c>
      <c r="T541" s="16" t="s">
        <v>39</v>
      </c>
      <c r="U541" s="16" t="s">
        <v>39</v>
      </c>
      <c r="V541" s="16" t="s">
        <v>39</v>
      </c>
      <c r="W541" s="16" t="s">
        <v>39</v>
      </c>
      <c r="X541" s="16" t="s">
        <v>39</v>
      </c>
      <c r="Y541" s="16" t="s">
        <v>39</v>
      </c>
      <c r="Z541" s="16" t="s">
        <v>39</v>
      </c>
      <c r="AA541" s="16" t="s">
        <v>39</v>
      </c>
      <c r="AB541" s="16" t="s">
        <v>39</v>
      </c>
      <c r="AC541" s="16" t="s">
        <v>39</v>
      </c>
      <c r="AD541" s="16" t="s">
        <v>39</v>
      </c>
      <c r="AE541" s="16" t="s">
        <v>39</v>
      </c>
      <c r="AF541" s="16" t="s">
        <v>39</v>
      </c>
      <c r="AG541" s="16" t="s">
        <v>39</v>
      </c>
      <c r="AH541" s="16" t="s">
        <v>39</v>
      </c>
      <c r="AI541" s="16" t="s">
        <v>39</v>
      </c>
      <c r="AJ541" s="16" t="s">
        <v>39</v>
      </c>
      <c r="AL541" s="16" t="s">
        <v>39</v>
      </c>
      <c r="AM541" s="16" t="s">
        <v>39</v>
      </c>
      <c r="AN541" s="16" t="str">
        <f>IFERROR(VLOOKUP($P541,'Kredieten productgroepen functi'!$C:$M,6,FALSE),"n.v.t.")</f>
        <v>1604</v>
      </c>
      <c r="AO541" s="16" t="str">
        <f>IFERROR(VLOOKUP($P541,'Kredieten productgroepen functi'!$C:$M,7,FALSE),"n.v.t.")</f>
        <v>Promotie en relatiemanagement</v>
      </c>
      <c r="AP541" s="16" t="str">
        <f>IFERROR(VLOOKUP($P541,'Kredieten productgroepen functi'!$C:$M,8,FALSE),"n.v.t.")</f>
        <v>16</v>
      </c>
      <c r="AQ541" s="16" t="str">
        <f>IFERROR(VLOOKUP($P541,'Kredieten productgroepen functi'!$C:$M,9,FALSE),"n.v.t.")</f>
        <v>Overige zaken betreffende algemeen bestuur</v>
      </c>
      <c r="AR541" s="16" t="str">
        <f>IFERROR(VLOOKUP($P541,'Kredieten productgroepen functi'!$C:$M,10,FALSE),"n.v.t.")</f>
        <v>1</v>
      </c>
      <c r="AS541" s="16" t="str">
        <f>IFERROR(VLOOKUP($P541,'Kredieten productgroepen functi'!$C:$M,11,FALSE),"n.v.t.")</f>
        <v>Algemeen bestuur</v>
      </c>
      <c r="AT541" s="16" t="str">
        <f t="shared" si="29"/>
        <v>Lasten</v>
      </c>
      <c r="AU541" s="16" t="str">
        <f>IFERROR(VLOOKUP($R541,Kostensoorten!$C:$J,7,FALSE),"n.v.t.")</f>
        <v>2.3.1</v>
      </c>
      <c r="AV541" s="16" t="str">
        <f>IFERROR(VLOOKUP($R541,Kostensoorten!$C:$J,8,FALSE),"n.v.t.")</f>
        <v>Aankopen niet duurzame goedere</v>
      </c>
    </row>
    <row r="542" spans="1:48">
      <c r="A542" s="16" t="s">
        <v>39</v>
      </c>
      <c r="B542" s="16" t="s">
        <v>39</v>
      </c>
      <c r="C542" s="16" t="s">
        <v>39</v>
      </c>
      <c r="D542" s="16" t="s">
        <v>39</v>
      </c>
      <c r="E542" s="16" t="s">
        <v>39</v>
      </c>
      <c r="F542" s="2" t="s">
        <v>7900</v>
      </c>
      <c r="G542" s="2" t="s">
        <v>39</v>
      </c>
      <c r="H542" s="2" t="s">
        <v>39</v>
      </c>
      <c r="I542" s="18">
        <v>2757.89</v>
      </c>
      <c r="J542" s="16" t="s">
        <v>39</v>
      </c>
      <c r="K542" s="16" t="s">
        <v>39</v>
      </c>
      <c r="L542" s="16" t="s">
        <v>39</v>
      </c>
      <c r="M542" s="16" t="s">
        <v>39</v>
      </c>
      <c r="N542" s="16" t="s">
        <v>39</v>
      </c>
      <c r="O542" s="16" t="s">
        <v>39</v>
      </c>
      <c r="P542" s="16" t="str">
        <f t="shared" si="27"/>
        <v>616403</v>
      </c>
      <c r="Q542" s="16" t="str">
        <f>IFERROR(VLOOKUP($P542,'Kredieten productgroepen functi'!$C:$M,2,FALSE),"n.v.t.")</f>
        <v>Relatiemanagement</v>
      </c>
      <c r="R542" s="16" t="str">
        <f t="shared" si="28"/>
        <v>423152</v>
      </c>
      <c r="S542" s="16" t="str">
        <f>IFERROR(VLOOKUP($R542,Kostensoorten!$C:$J,2,FALSE),"n.v.t.")</f>
        <v>Reiskosten vliegtuig, taxi, boot</v>
      </c>
      <c r="T542" s="16" t="s">
        <v>39</v>
      </c>
      <c r="U542" s="16" t="s">
        <v>39</v>
      </c>
      <c r="V542" s="16" t="s">
        <v>39</v>
      </c>
      <c r="W542" s="16" t="s">
        <v>39</v>
      </c>
      <c r="X542" s="16" t="s">
        <v>39</v>
      </c>
      <c r="Y542" s="16" t="s">
        <v>39</v>
      </c>
      <c r="Z542" s="16" t="s">
        <v>39</v>
      </c>
      <c r="AA542" s="16" t="s">
        <v>39</v>
      </c>
      <c r="AB542" s="16" t="s">
        <v>39</v>
      </c>
      <c r="AC542" s="16" t="s">
        <v>39</v>
      </c>
      <c r="AD542" s="16" t="s">
        <v>39</v>
      </c>
      <c r="AE542" s="16" t="s">
        <v>39</v>
      </c>
      <c r="AF542" s="16" t="s">
        <v>39</v>
      </c>
      <c r="AG542" s="16" t="s">
        <v>39</v>
      </c>
      <c r="AH542" s="16" t="s">
        <v>39</v>
      </c>
      <c r="AI542" s="16" t="s">
        <v>39</v>
      </c>
      <c r="AJ542" s="16" t="s">
        <v>39</v>
      </c>
      <c r="AL542" s="16" t="s">
        <v>39</v>
      </c>
      <c r="AM542" s="16" t="s">
        <v>39</v>
      </c>
      <c r="AN542" s="16" t="str">
        <f>IFERROR(VLOOKUP($P542,'Kredieten productgroepen functi'!$C:$M,6,FALSE),"n.v.t.")</f>
        <v>1604</v>
      </c>
      <c r="AO542" s="16" t="str">
        <f>IFERROR(VLOOKUP($P542,'Kredieten productgroepen functi'!$C:$M,7,FALSE),"n.v.t.")</f>
        <v>Promotie en relatiemanagement</v>
      </c>
      <c r="AP542" s="16" t="str">
        <f>IFERROR(VLOOKUP($P542,'Kredieten productgroepen functi'!$C:$M,8,FALSE),"n.v.t.")</f>
        <v>16</v>
      </c>
      <c r="AQ542" s="16" t="str">
        <f>IFERROR(VLOOKUP($P542,'Kredieten productgroepen functi'!$C:$M,9,FALSE),"n.v.t.")</f>
        <v>Overige zaken betreffende algemeen bestuur</v>
      </c>
      <c r="AR542" s="16" t="str">
        <f>IFERROR(VLOOKUP($P542,'Kredieten productgroepen functi'!$C:$M,10,FALSE),"n.v.t.")</f>
        <v>1</v>
      </c>
      <c r="AS542" s="16" t="str">
        <f>IFERROR(VLOOKUP($P542,'Kredieten productgroepen functi'!$C:$M,11,FALSE),"n.v.t.")</f>
        <v>Algemeen bestuur</v>
      </c>
      <c r="AT542" s="16" t="str">
        <f t="shared" si="29"/>
        <v>Lasten</v>
      </c>
      <c r="AU542" s="16" t="str">
        <f>IFERROR(VLOOKUP($R542,Kostensoorten!$C:$J,7,FALSE),"n.v.t.")</f>
        <v>2.3.1</v>
      </c>
      <c r="AV542" s="16" t="str">
        <f>IFERROR(VLOOKUP($R542,Kostensoorten!$C:$J,8,FALSE),"n.v.t.")</f>
        <v>Aankopen niet duurzame goedere</v>
      </c>
    </row>
    <row r="543" spans="1:48">
      <c r="A543" s="16" t="s">
        <v>39</v>
      </c>
      <c r="B543" s="16" t="s">
        <v>39</v>
      </c>
      <c r="C543" s="16" t="s">
        <v>39</v>
      </c>
      <c r="D543" s="16" t="s">
        <v>39</v>
      </c>
      <c r="E543" s="16" t="s">
        <v>39</v>
      </c>
      <c r="F543" s="2" t="s">
        <v>8582</v>
      </c>
      <c r="G543" s="2" t="s">
        <v>39</v>
      </c>
      <c r="H543" s="2" t="s">
        <v>39</v>
      </c>
      <c r="I543" s="18">
        <v>1069.26</v>
      </c>
      <c r="J543" s="16" t="s">
        <v>39</v>
      </c>
      <c r="K543" s="16" t="s">
        <v>39</v>
      </c>
      <c r="L543" s="16" t="s">
        <v>39</v>
      </c>
      <c r="M543" s="16" t="s">
        <v>39</v>
      </c>
      <c r="N543" s="16" t="s">
        <v>39</v>
      </c>
      <c r="O543" s="16" t="s">
        <v>39</v>
      </c>
      <c r="P543" s="16" t="str">
        <f t="shared" si="27"/>
        <v>616403</v>
      </c>
      <c r="Q543" s="16" t="str">
        <f>IFERROR(VLOOKUP($P543,'Kredieten productgroepen functi'!$C:$M,2,FALSE),"n.v.t.")</f>
        <v>Relatiemanagement</v>
      </c>
      <c r="R543" s="16" t="str">
        <f t="shared" si="28"/>
        <v>423154</v>
      </c>
      <c r="S543" s="16" t="str">
        <f>IFERROR(VLOOKUP($R543,Kostensoorten!$C:$J,2,FALSE),"n.v.t.")</f>
        <v>Verblijfkosten werkzaamehden elders</v>
      </c>
      <c r="T543" s="16" t="s">
        <v>39</v>
      </c>
      <c r="U543" s="16" t="s">
        <v>39</v>
      </c>
      <c r="V543" s="16" t="s">
        <v>39</v>
      </c>
      <c r="W543" s="16" t="s">
        <v>39</v>
      </c>
      <c r="X543" s="16" t="s">
        <v>39</v>
      </c>
      <c r="Y543" s="16" t="s">
        <v>39</v>
      </c>
      <c r="Z543" s="16" t="s">
        <v>39</v>
      </c>
      <c r="AA543" s="16" t="s">
        <v>39</v>
      </c>
      <c r="AB543" s="16" t="s">
        <v>39</v>
      </c>
      <c r="AC543" s="16" t="s">
        <v>39</v>
      </c>
      <c r="AD543" s="16" t="s">
        <v>39</v>
      </c>
      <c r="AE543" s="16" t="s">
        <v>39</v>
      </c>
      <c r="AF543" s="16" t="s">
        <v>39</v>
      </c>
      <c r="AG543" s="16" t="s">
        <v>39</v>
      </c>
      <c r="AH543" s="16" t="s">
        <v>39</v>
      </c>
      <c r="AI543" s="16" t="s">
        <v>39</v>
      </c>
      <c r="AJ543" s="16" t="s">
        <v>39</v>
      </c>
      <c r="AL543" s="16" t="s">
        <v>39</v>
      </c>
      <c r="AM543" s="16" t="s">
        <v>39</v>
      </c>
      <c r="AN543" s="16" t="str">
        <f>IFERROR(VLOOKUP($P543,'Kredieten productgroepen functi'!$C:$M,6,FALSE),"n.v.t.")</f>
        <v>1604</v>
      </c>
      <c r="AO543" s="16" t="str">
        <f>IFERROR(VLOOKUP($P543,'Kredieten productgroepen functi'!$C:$M,7,FALSE),"n.v.t.")</f>
        <v>Promotie en relatiemanagement</v>
      </c>
      <c r="AP543" s="16" t="str">
        <f>IFERROR(VLOOKUP($P543,'Kredieten productgroepen functi'!$C:$M,8,FALSE),"n.v.t.")</f>
        <v>16</v>
      </c>
      <c r="AQ543" s="16" t="str">
        <f>IFERROR(VLOOKUP($P543,'Kredieten productgroepen functi'!$C:$M,9,FALSE),"n.v.t.")</f>
        <v>Overige zaken betreffende algemeen bestuur</v>
      </c>
      <c r="AR543" s="16" t="str">
        <f>IFERROR(VLOOKUP($P543,'Kredieten productgroepen functi'!$C:$M,10,FALSE),"n.v.t.")</f>
        <v>1</v>
      </c>
      <c r="AS543" s="16" t="str">
        <f>IFERROR(VLOOKUP($P543,'Kredieten productgroepen functi'!$C:$M,11,FALSE),"n.v.t.")</f>
        <v>Algemeen bestuur</v>
      </c>
      <c r="AT543" s="16" t="str">
        <f t="shared" si="29"/>
        <v>Lasten</v>
      </c>
      <c r="AU543" s="16" t="str">
        <f>IFERROR(VLOOKUP($R543,Kostensoorten!$C:$J,7,FALSE),"n.v.t.")</f>
        <v>2.3.1</v>
      </c>
      <c r="AV543" s="16" t="str">
        <f>IFERROR(VLOOKUP($R543,Kostensoorten!$C:$J,8,FALSE),"n.v.t.")</f>
        <v>Aankopen niet duurzame goedere</v>
      </c>
    </row>
    <row r="544" spans="1:48">
      <c r="A544" s="16" t="s">
        <v>39</v>
      </c>
      <c r="B544" s="16" t="s">
        <v>39</v>
      </c>
      <c r="C544" s="16" t="s">
        <v>39</v>
      </c>
      <c r="D544" s="16" t="s">
        <v>39</v>
      </c>
      <c r="E544" s="16" t="s">
        <v>39</v>
      </c>
      <c r="F544" s="2" t="s">
        <v>7901</v>
      </c>
      <c r="G544" s="2" t="s">
        <v>39</v>
      </c>
      <c r="H544" s="2" t="s">
        <v>39</v>
      </c>
      <c r="I544" s="18">
        <v>30</v>
      </c>
      <c r="J544" s="16" t="s">
        <v>39</v>
      </c>
      <c r="K544" s="16" t="s">
        <v>39</v>
      </c>
      <c r="L544" s="16" t="s">
        <v>39</v>
      </c>
      <c r="M544" s="16" t="s">
        <v>39</v>
      </c>
      <c r="N544" s="16" t="s">
        <v>39</v>
      </c>
      <c r="O544" s="16" t="s">
        <v>39</v>
      </c>
      <c r="P544" s="16" t="str">
        <f t="shared" si="27"/>
        <v>616403</v>
      </c>
      <c r="Q544" s="16" t="str">
        <f>IFERROR(VLOOKUP($P544,'Kredieten productgroepen functi'!$C:$M,2,FALSE),"n.v.t.")</f>
        <v>Relatiemanagement</v>
      </c>
      <c r="R544" s="16" t="str">
        <f t="shared" si="28"/>
        <v>423155</v>
      </c>
      <c r="S544" s="16" t="str">
        <f>IFERROR(VLOOKUP($R544,Kostensoorten!$C:$J,2,FALSE),"n.v.t.")</f>
        <v>Reiskosten auto van de zaak</v>
      </c>
      <c r="T544" s="16" t="s">
        <v>39</v>
      </c>
      <c r="U544" s="16" t="s">
        <v>39</v>
      </c>
      <c r="V544" s="16" t="s">
        <v>39</v>
      </c>
      <c r="W544" s="16" t="s">
        <v>39</v>
      </c>
      <c r="X544" s="16" t="s">
        <v>39</v>
      </c>
      <c r="Y544" s="16" t="s">
        <v>39</v>
      </c>
      <c r="Z544" s="16" t="s">
        <v>39</v>
      </c>
      <c r="AA544" s="16" t="s">
        <v>39</v>
      </c>
      <c r="AB544" s="16" t="s">
        <v>39</v>
      </c>
      <c r="AC544" s="16" t="s">
        <v>39</v>
      </c>
      <c r="AD544" s="16" t="s">
        <v>39</v>
      </c>
      <c r="AE544" s="16" t="s">
        <v>39</v>
      </c>
      <c r="AF544" s="16" t="s">
        <v>39</v>
      </c>
      <c r="AG544" s="16" t="s">
        <v>39</v>
      </c>
      <c r="AH544" s="16" t="s">
        <v>39</v>
      </c>
      <c r="AI544" s="16" t="s">
        <v>39</v>
      </c>
      <c r="AJ544" s="16" t="s">
        <v>39</v>
      </c>
      <c r="AL544" s="16" t="s">
        <v>39</v>
      </c>
      <c r="AM544" s="16" t="s">
        <v>39</v>
      </c>
      <c r="AN544" s="16" t="str">
        <f>IFERROR(VLOOKUP($P544,'Kredieten productgroepen functi'!$C:$M,6,FALSE),"n.v.t.")</f>
        <v>1604</v>
      </c>
      <c r="AO544" s="16" t="str">
        <f>IFERROR(VLOOKUP($P544,'Kredieten productgroepen functi'!$C:$M,7,FALSE),"n.v.t.")</f>
        <v>Promotie en relatiemanagement</v>
      </c>
      <c r="AP544" s="16" t="str">
        <f>IFERROR(VLOOKUP($P544,'Kredieten productgroepen functi'!$C:$M,8,FALSE),"n.v.t.")</f>
        <v>16</v>
      </c>
      <c r="AQ544" s="16" t="str">
        <f>IFERROR(VLOOKUP($P544,'Kredieten productgroepen functi'!$C:$M,9,FALSE),"n.v.t.")</f>
        <v>Overige zaken betreffende algemeen bestuur</v>
      </c>
      <c r="AR544" s="16" t="str">
        <f>IFERROR(VLOOKUP($P544,'Kredieten productgroepen functi'!$C:$M,10,FALSE),"n.v.t.")</f>
        <v>1</v>
      </c>
      <c r="AS544" s="16" t="str">
        <f>IFERROR(VLOOKUP($P544,'Kredieten productgroepen functi'!$C:$M,11,FALSE),"n.v.t.")</f>
        <v>Algemeen bestuur</v>
      </c>
      <c r="AT544" s="16" t="str">
        <f t="shared" si="29"/>
        <v>Lasten</v>
      </c>
      <c r="AU544" s="16" t="str">
        <f>IFERROR(VLOOKUP($R544,Kostensoorten!$C:$J,7,FALSE),"n.v.t.")</f>
        <v>2.3.1</v>
      </c>
      <c r="AV544" s="16" t="str">
        <f>IFERROR(VLOOKUP($R544,Kostensoorten!$C:$J,8,FALSE),"n.v.t.")</f>
        <v>Aankopen niet duurzame goedere</v>
      </c>
    </row>
    <row r="545" spans="1:48">
      <c r="A545" s="16" t="s">
        <v>39</v>
      </c>
      <c r="B545" s="16" t="s">
        <v>39</v>
      </c>
      <c r="C545" s="16" t="s">
        <v>39</v>
      </c>
      <c r="D545" s="16" t="s">
        <v>39</v>
      </c>
      <c r="E545" s="16" t="s">
        <v>39</v>
      </c>
      <c r="F545" s="2" t="s">
        <v>7902</v>
      </c>
      <c r="G545" s="2" t="s">
        <v>39</v>
      </c>
      <c r="H545" s="2" t="s">
        <v>39</v>
      </c>
      <c r="I545" s="18">
        <v>28.1</v>
      </c>
      <c r="J545" s="16" t="s">
        <v>39</v>
      </c>
      <c r="K545" s="16" t="s">
        <v>39</v>
      </c>
      <c r="L545" s="16" t="s">
        <v>39</v>
      </c>
      <c r="M545" s="16" t="s">
        <v>39</v>
      </c>
      <c r="N545" s="16" t="s">
        <v>39</v>
      </c>
      <c r="O545" s="16" t="s">
        <v>39</v>
      </c>
      <c r="P545" s="16" t="str">
        <f t="shared" si="27"/>
        <v>616403</v>
      </c>
      <c r="Q545" s="16" t="str">
        <f>IFERROR(VLOOKUP($P545,'Kredieten productgroepen functi'!$C:$M,2,FALSE),"n.v.t.")</f>
        <v>Relatiemanagement</v>
      </c>
      <c r="R545" s="16" t="str">
        <f t="shared" si="28"/>
        <v>423170</v>
      </c>
      <c r="S545" s="16" t="str">
        <f>IFERROR(VLOOKUP($R545,Kostensoorten!$C:$J,2,FALSE),"n.v.t.")</f>
        <v>Werklunch/diner zakelijke relaties</v>
      </c>
      <c r="T545" s="16" t="s">
        <v>39</v>
      </c>
      <c r="U545" s="16" t="s">
        <v>39</v>
      </c>
      <c r="V545" s="16" t="s">
        <v>39</v>
      </c>
      <c r="W545" s="16" t="s">
        <v>39</v>
      </c>
      <c r="X545" s="16" t="s">
        <v>39</v>
      </c>
      <c r="Y545" s="16" t="s">
        <v>39</v>
      </c>
      <c r="Z545" s="16" t="s">
        <v>39</v>
      </c>
      <c r="AA545" s="16" t="s">
        <v>39</v>
      </c>
      <c r="AB545" s="16" t="s">
        <v>39</v>
      </c>
      <c r="AC545" s="16" t="s">
        <v>39</v>
      </c>
      <c r="AD545" s="16" t="s">
        <v>39</v>
      </c>
      <c r="AE545" s="16" t="s">
        <v>39</v>
      </c>
      <c r="AF545" s="16" t="s">
        <v>39</v>
      </c>
      <c r="AG545" s="16" t="s">
        <v>39</v>
      </c>
      <c r="AH545" s="16" t="s">
        <v>39</v>
      </c>
      <c r="AI545" s="16" t="s">
        <v>39</v>
      </c>
      <c r="AJ545" s="16" t="s">
        <v>39</v>
      </c>
      <c r="AL545" s="16" t="s">
        <v>39</v>
      </c>
      <c r="AM545" s="16" t="s">
        <v>39</v>
      </c>
      <c r="AN545" s="16" t="str">
        <f>IFERROR(VLOOKUP($P545,'Kredieten productgroepen functi'!$C:$M,6,FALSE),"n.v.t.")</f>
        <v>1604</v>
      </c>
      <c r="AO545" s="16" t="str">
        <f>IFERROR(VLOOKUP($P545,'Kredieten productgroepen functi'!$C:$M,7,FALSE),"n.v.t.")</f>
        <v>Promotie en relatiemanagement</v>
      </c>
      <c r="AP545" s="16" t="str">
        <f>IFERROR(VLOOKUP($P545,'Kredieten productgroepen functi'!$C:$M,8,FALSE),"n.v.t.")</f>
        <v>16</v>
      </c>
      <c r="AQ545" s="16" t="str">
        <f>IFERROR(VLOOKUP($P545,'Kredieten productgroepen functi'!$C:$M,9,FALSE),"n.v.t.")</f>
        <v>Overige zaken betreffende algemeen bestuur</v>
      </c>
      <c r="AR545" s="16" t="str">
        <f>IFERROR(VLOOKUP($P545,'Kredieten productgroepen functi'!$C:$M,10,FALSE),"n.v.t.")</f>
        <v>1</v>
      </c>
      <c r="AS545" s="16" t="str">
        <f>IFERROR(VLOOKUP($P545,'Kredieten productgroepen functi'!$C:$M,11,FALSE),"n.v.t.")</f>
        <v>Algemeen bestuur</v>
      </c>
      <c r="AT545" s="16" t="str">
        <f t="shared" si="29"/>
        <v>Lasten</v>
      </c>
      <c r="AU545" s="16" t="str">
        <f>IFERROR(VLOOKUP($R545,Kostensoorten!$C:$J,7,FALSE),"n.v.t.")</f>
        <v>2.3.1</v>
      </c>
      <c r="AV545" s="16" t="str">
        <f>IFERROR(VLOOKUP($R545,Kostensoorten!$C:$J,8,FALSE),"n.v.t.")</f>
        <v>Aankopen niet duurzame goedere</v>
      </c>
    </row>
    <row r="546" spans="1:48">
      <c r="A546" s="16" t="s">
        <v>39</v>
      </c>
      <c r="B546" s="16" t="s">
        <v>39</v>
      </c>
      <c r="C546" s="16" t="s">
        <v>39</v>
      </c>
      <c r="D546" s="16" t="s">
        <v>39</v>
      </c>
      <c r="E546" s="16" t="s">
        <v>39</v>
      </c>
      <c r="F546" s="2" t="s">
        <v>7472</v>
      </c>
      <c r="G546" s="2" t="s">
        <v>39</v>
      </c>
      <c r="H546" s="2" t="s">
        <v>39</v>
      </c>
      <c r="I546" s="18">
        <v>1653.85</v>
      </c>
      <c r="J546" s="16" t="s">
        <v>39</v>
      </c>
      <c r="K546" s="16" t="s">
        <v>39</v>
      </c>
      <c r="L546" s="16" t="s">
        <v>39</v>
      </c>
      <c r="M546" s="16" t="s">
        <v>39</v>
      </c>
      <c r="N546" s="16" t="s">
        <v>39</v>
      </c>
      <c r="O546" s="16" t="s">
        <v>39</v>
      </c>
      <c r="P546" s="16" t="str">
        <f t="shared" si="27"/>
        <v>616403</v>
      </c>
      <c r="Q546" s="16" t="str">
        <f>IFERROR(VLOOKUP($P546,'Kredieten productgroepen functi'!$C:$M,2,FALSE),"n.v.t.")</f>
        <v>Relatiemanagement</v>
      </c>
      <c r="R546" s="16" t="str">
        <f t="shared" si="28"/>
        <v>423170</v>
      </c>
      <c r="S546" s="16" t="str">
        <f>IFERROR(VLOOKUP($R546,Kostensoorten!$C:$J,2,FALSE),"n.v.t.")</f>
        <v>Werklunch/diner zakelijke relaties</v>
      </c>
      <c r="T546" s="16" t="s">
        <v>39</v>
      </c>
      <c r="U546" s="16" t="s">
        <v>39</v>
      </c>
      <c r="V546" s="16" t="s">
        <v>39</v>
      </c>
      <c r="W546" s="16" t="s">
        <v>39</v>
      </c>
      <c r="X546" s="16" t="s">
        <v>39</v>
      </c>
      <c r="Y546" s="16" t="s">
        <v>39</v>
      </c>
      <c r="Z546" s="16" t="s">
        <v>39</v>
      </c>
      <c r="AA546" s="16" t="s">
        <v>39</v>
      </c>
      <c r="AB546" s="16" t="s">
        <v>39</v>
      </c>
      <c r="AC546" s="16" t="s">
        <v>39</v>
      </c>
      <c r="AD546" s="16" t="s">
        <v>39</v>
      </c>
      <c r="AE546" s="16" t="s">
        <v>39</v>
      </c>
      <c r="AF546" s="16" t="s">
        <v>39</v>
      </c>
      <c r="AG546" s="16" t="s">
        <v>39</v>
      </c>
      <c r="AH546" s="16" t="s">
        <v>39</v>
      </c>
      <c r="AI546" s="16" t="s">
        <v>39</v>
      </c>
      <c r="AJ546" s="16" t="s">
        <v>39</v>
      </c>
      <c r="AL546" s="16" t="s">
        <v>39</v>
      </c>
      <c r="AM546" s="16" t="s">
        <v>39</v>
      </c>
      <c r="AN546" s="16" t="str">
        <f>IFERROR(VLOOKUP($P546,'Kredieten productgroepen functi'!$C:$M,6,FALSE),"n.v.t.")</f>
        <v>1604</v>
      </c>
      <c r="AO546" s="16" t="str">
        <f>IFERROR(VLOOKUP($P546,'Kredieten productgroepen functi'!$C:$M,7,FALSE),"n.v.t.")</f>
        <v>Promotie en relatiemanagement</v>
      </c>
      <c r="AP546" s="16" t="str">
        <f>IFERROR(VLOOKUP($P546,'Kredieten productgroepen functi'!$C:$M,8,FALSE),"n.v.t.")</f>
        <v>16</v>
      </c>
      <c r="AQ546" s="16" t="str">
        <f>IFERROR(VLOOKUP($P546,'Kredieten productgroepen functi'!$C:$M,9,FALSE),"n.v.t.")</f>
        <v>Overige zaken betreffende algemeen bestuur</v>
      </c>
      <c r="AR546" s="16" t="str">
        <f>IFERROR(VLOOKUP($P546,'Kredieten productgroepen functi'!$C:$M,10,FALSE),"n.v.t.")</f>
        <v>1</v>
      </c>
      <c r="AS546" s="16" t="str">
        <f>IFERROR(VLOOKUP($P546,'Kredieten productgroepen functi'!$C:$M,11,FALSE),"n.v.t.")</f>
        <v>Algemeen bestuur</v>
      </c>
      <c r="AT546" s="16" t="str">
        <f t="shared" si="29"/>
        <v>Lasten</v>
      </c>
      <c r="AU546" s="16" t="str">
        <f>IFERROR(VLOOKUP($R546,Kostensoorten!$C:$J,7,FALSE),"n.v.t.")</f>
        <v>2.3.1</v>
      </c>
      <c r="AV546" s="16" t="str">
        <f>IFERROR(VLOOKUP($R546,Kostensoorten!$C:$J,8,FALSE),"n.v.t.")</f>
        <v>Aankopen niet duurzame goedere</v>
      </c>
    </row>
    <row r="547" spans="1:48">
      <c r="A547" s="16" t="s">
        <v>39</v>
      </c>
      <c r="B547" s="16" t="s">
        <v>39</v>
      </c>
      <c r="C547" s="16" t="s">
        <v>39</v>
      </c>
      <c r="D547" s="16" t="s">
        <v>39</v>
      </c>
      <c r="E547" s="16" t="s">
        <v>39</v>
      </c>
      <c r="F547" s="2" t="s">
        <v>9179</v>
      </c>
      <c r="G547" s="2" t="s">
        <v>39</v>
      </c>
      <c r="H547" s="2" t="s">
        <v>39</v>
      </c>
      <c r="I547" s="18">
        <v>80</v>
      </c>
      <c r="J547" s="16" t="s">
        <v>39</v>
      </c>
      <c r="K547" s="16" t="s">
        <v>39</v>
      </c>
      <c r="L547" s="16" t="s">
        <v>39</v>
      </c>
      <c r="M547" s="16" t="s">
        <v>39</v>
      </c>
      <c r="N547" s="16" t="s">
        <v>39</v>
      </c>
      <c r="O547" s="16" t="s">
        <v>39</v>
      </c>
      <c r="P547" s="16" t="str">
        <f t="shared" si="27"/>
        <v>616403</v>
      </c>
      <c r="Q547" s="16" t="str">
        <f>IFERROR(VLOOKUP($P547,'Kredieten productgroepen functi'!$C:$M,2,FALSE),"n.v.t.")</f>
        <v>Relatiemanagement</v>
      </c>
      <c r="R547" s="16" t="str">
        <f t="shared" si="28"/>
        <v>423170</v>
      </c>
      <c r="S547" s="16" t="str">
        <f>IFERROR(VLOOKUP($R547,Kostensoorten!$C:$J,2,FALSE),"n.v.t.")</f>
        <v>Werklunch/diner zakelijke relaties</v>
      </c>
      <c r="T547" s="16" t="s">
        <v>39</v>
      </c>
      <c r="U547" s="16" t="s">
        <v>39</v>
      </c>
      <c r="V547" s="16" t="s">
        <v>39</v>
      </c>
      <c r="W547" s="16" t="s">
        <v>39</v>
      </c>
      <c r="X547" s="16" t="s">
        <v>39</v>
      </c>
      <c r="Y547" s="16" t="s">
        <v>39</v>
      </c>
      <c r="Z547" s="16" t="s">
        <v>39</v>
      </c>
      <c r="AA547" s="16" t="s">
        <v>39</v>
      </c>
      <c r="AB547" s="16" t="s">
        <v>39</v>
      </c>
      <c r="AC547" s="16" t="s">
        <v>39</v>
      </c>
      <c r="AD547" s="16" t="s">
        <v>39</v>
      </c>
      <c r="AE547" s="16" t="s">
        <v>39</v>
      </c>
      <c r="AF547" s="16" t="s">
        <v>39</v>
      </c>
      <c r="AG547" s="16" t="s">
        <v>39</v>
      </c>
      <c r="AH547" s="16" t="s">
        <v>39</v>
      </c>
      <c r="AI547" s="16" t="s">
        <v>39</v>
      </c>
      <c r="AJ547" s="16" t="s">
        <v>39</v>
      </c>
      <c r="AL547" s="16" t="s">
        <v>39</v>
      </c>
      <c r="AM547" s="16" t="s">
        <v>39</v>
      </c>
      <c r="AN547" s="16" t="str">
        <f>IFERROR(VLOOKUP($P547,'Kredieten productgroepen functi'!$C:$M,6,FALSE),"n.v.t.")</f>
        <v>1604</v>
      </c>
      <c r="AO547" s="16" t="str">
        <f>IFERROR(VLOOKUP($P547,'Kredieten productgroepen functi'!$C:$M,7,FALSE),"n.v.t.")</f>
        <v>Promotie en relatiemanagement</v>
      </c>
      <c r="AP547" s="16" t="str">
        <f>IFERROR(VLOOKUP($P547,'Kredieten productgroepen functi'!$C:$M,8,FALSE),"n.v.t.")</f>
        <v>16</v>
      </c>
      <c r="AQ547" s="16" t="str">
        <f>IFERROR(VLOOKUP($P547,'Kredieten productgroepen functi'!$C:$M,9,FALSE),"n.v.t.")</f>
        <v>Overige zaken betreffende algemeen bestuur</v>
      </c>
      <c r="AR547" s="16" t="str">
        <f>IFERROR(VLOOKUP($P547,'Kredieten productgroepen functi'!$C:$M,10,FALSE),"n.v.t.")</f>
        <v>1</v>
      </c>
      <c r="AS547" s="16" t="str">
        <f>IFERROR(VLOOKUP($P547,'Kredieten productgroepen functi'!$C:$M,11,FALSE),"n.v.t.")</f>
        <v>Algemeen bestuur</v>
      </c>
      <c r="AT547" s="16" t="str">
        <f t="shared" si="29"/>
        <v>Lasten</v>
      </c>
      <c r="AU547" s="16" t="str">
        <f>IFERROR(VLOOKUP($R547,Kostensoorten!$C:$J,7,FALSE),"n.v.t.")</f>
        <v>2.3.1</v>
      </c>
      <c r="AV547" s="16" t="str">
        <f>IFERROR(VLOOKUP($R547,Kostensoorten!$C:$J,8,FALSE),"n.v.t.")</f>
        <v>Aankopen niet duurzame goedere</v>
      </c>
    </row>
    <row r="548" spans="1:48">
      <c r="A548" s="16" t="s">
        <v>39</v>
      </c>
      <c r="B548" s="16" t="s">
        <v>39</v>
      </c>
      <c r="C548" s="16" t="s">
        <v>39</v>
      </c>
      <c r="D548" s="16" t="s">
        <v>39</v>
      </c>
      <c r="E548" s="16" t="s">
        <v>39</v>
      </c>
      <c r="F548" s="2" t="s">
        <v>7903</v>
      </c>
      <c r="G548" s="2" t="s">
        <v>39</v>
      </c>
      <c r="H548" s="2" t="s">
        <v>39</v>
      </c>
      <c r="I548" s="18">
        <v>54.25</v>
      </c>
      <c r="J548" s="16" t="s">
        <v>39</v>
      </c>
      <c r="K548" s="16" t="s">
        <v>39</v>
      </c>
      <c r="L548" s="16" t="s">
        <v>39</v>
      </c>
      <c r="M548" s="16" t="s">
        <v>39</v>
      </c>
      <c r="N548" s="16" t="s">
        <v>39</v>
      </c>
      <c r="O548" s="16" t="s">
        <v>39</v>
      </c>
      <c r="P548" s="16" t="str">
        <f t="shared" si="27"/>
        <v>616403</v>
      </c>
      <c r="Q548" s="16" t="str">
        <f>IFERROR(VLOOKUP($P548,'Kredieten productgroepen functi'!$C:$M,2,FALSE),"n.v.t.")</f>
        <v>Relatiemanagement</v>
      </c>
      <c r="R548" s="16" t="str">
        <f t="shared" si="28"/>
        <v>423170</v>
      </c>
      <c r="S548" s="16" t="str">
        <f>IFERROR(VLOOKUP($R548,Kostensoorten!$C:$J,2,FALSE),"n.v.t.")</f>
        <v>Werklunch/diner zakelijke relaties</v>
      </c>
      <c r="T548" s="16" t="s">
        <v>39</v>
      </c>
      <c r="U548" s="16" t="s">
        <v>39</v>
      </c>
      <c r="V548" s="16" t="s">
        <v>39</v>
      </c>
      <c r="W548" s="16" t="s">
        <v>39</v>
      </c>
      <c r="X548" s="16" t="s">
        <v>39</v>
      </c>
      <c r="Y548" s="16" t="s">
        <v>39</v>
      </c>
      <c r="Z548" s="16" t="s">
        <v>39</v>
      </c>
      <c r="AA548" s="16" t="s">
        <v>39</v>
      </c>
      <c r="AB548" s="16" t="s">
        <v>39</v>
      </c>
      <c r="AC548" s="16" t="s">
        <v>39</v>
      </c>
      <c r="AD548" s="16" t="s">
        <v>39</v>
      </c>
      <c r="AE548" s="16" t="s">
        <v>39</v>
      </c>
      <c r="AF548" s="16" t="s">
        <v>39</v>
      </c>
      <c r="AG548" s="16" t="s">
        <v>39</v>
      </c>
      <c r="AH548" s="16" t="s">
        <v>39</v>
      </c>
      <c r="AI548" s="16" t="s">
        <v>39</v>
      </c>
      <c r="AJ548" s="16" t="s">
        <v>39</v>
      </c>
      <c r="AL548" s="16" t="s">
        <v>39</v>
      </c>
      <c r="AM548" s="16" t="s">
        <v>39</v>
      </c>
      <c r="AN548" s="16" t="str">
        <f>IFERROR(VLOOKUP($P548,'Kredieten productgroepen functi'!$C:$M,6,FALSE),"n.v.t.")</f>
        <v>1604</v>
      </c>
      <c r="AO548" s="16" t="str">
        <f>IFERROR(VLOOKUP($P548,'Kredieten productgroepen functi'!$C:$M,7,FALSE),"n.v.t.")</f>
        <v>Promotie en relatiemanagement</v>
      </c>
      <c r="AP548" s="16" t="str">
        <f>IFERROR(VLOOKUP($P548,'Kredieten productgroepen functi'!$C:$M,8,FALSE),"n.v.t.")</f>
        <v>16</v>
      </c>
      <c r="AQ548" s="16" t="str">
        <f>IFERROR(VLOOKUP($P548,'Kredieten productgroepen functi'!$C:$M,9,FALSE),"n.v.t.")</f>
        <v>Overige zaken betreffende algemeen bestuur</v>
      </c>
      <c r="AR548" s="16" t="str">
        <f>IFERROR(VLOOKUP($P548,'Kredieten productgroepen functi'!$C:$M,10,FALSE),"n.v.t.")</f>
        <v>1</v>
      </c>
      <c r="AS548" s="16" t="str">
        <f>IFERROR(VLOOKUP($P548,'Kredieten productgroepen functi'!$C:$M,11,FALSE),"n.v.t.")</f>
        <v>Algemeen bestuur</v>
      </c>
      <c r="AT548" s="16" t="str">
        <f t="shared" si="29"/>
        <v>Lasten</v>
      </c>
      <c r="AU548" s="16" t="str">
        <f>IFERROR(VLOOKUP($R548,Kostensoorten!$C:$J,7,FALSE),"n.v.t.")</f>
        <v>2.3.1</v>
      </c>
      <c r="AV548" s="16" t="str">
        <f>IFERROR(VLOOKUP($R548,Kostensoorten!$C:$J,8,FALSE),"n.v.t.")</f>
        <v>Aankopen niet duurzame goedere</v>
      </c>
    </row>
    <row r="549" spans="1:48">
      <c r="A549" s="16" t="s">
        <v>39</v>
      </c>
      <c r="B549" s="16" t="s">
        <v>39</v>
      </c>
      <c r="C549" s="16" t="s">
        <v>39</v>
      </c>
      <c r="D549" s="16" t="s">
        <v>39</v>
      </c>
      <c r="E549" s="16" t="s">
        <v>39</v>
      </c>
      <c r="F549" s="2" t="s">
        <v>6644</v>
      </c>
      <c r="G549" s="2" t="s">
        <v>39</v>
      </c>
      <c r="H549" s="2" t="s">
        <v>39</v>
      </c>
      <c r="I549" s="18">
        <v>-7924.7</v>
      </c>
      <c r="J549" s="16" t="s">
        <v>39</v>
      </c>
      <c r="K549" s="16" t="s">
        <v>39</v>
      </c>
      <c r="L549" s="16" t="s">
        <v>39</v>
      </c>
      <c r="M549" s="16" t="s">
        <v>39</v>
      </c>
      <c r="N549" s="16" t="s">
        <v>39</v>
      </c>
      <c r="O549" s="16" t="s">
        <v>39</v>
      </c>
      <c r="P549" s="16" t="str">
        <f t="shared" si="27"/>
        <v>616403</v>
      </c>
      <c r="Q549" s="16" t="str">
        <f>IFERROR(VLOOKUP($P549,'Kredieten productgroepen functi'!$C:$M,2,FALSE),"n.v.t.")</f>
        <v>Relatiemanagement</v>
      </c>
      <c r="R549" s="16" t="str">
        <f t="shared" si="28"/>
        <v>423170</v>
      </c>
      <c r="S549" s="16" t="str">
        <f>IFERROR(VLOOKUP($R549,Kostensoorten!$C:$J,2,FALSE),"n.v.t.")</f>
        <v>Werklunch/diner zakelijke relaties</v>
      </c>
      <c r="T549" s="16" t="s">
        <v>39</v>
      </c>
      <c r="U549" s="16" t="s">
        <v>39</v>
      </c>
      <c r="V549" s="16" t="s">
        <v>39</v>
      </c>
      <c r="W549" s="16" t="s">
        <v>39</v>
      </c>
      <c r="X549" s="16" t="s">
        <v>39</v>
      </c>
      <c r="Y549" s="16" t="s">
        <v>39</v>
      </c>
      <c r="Z549" s="16" t="s">
        <v>39</v>
      </c>
      <c r="AA549" s="16" t="s">
        <v>39</v>
      </c>
      <c r="AB549" s="16" t="s">
        <v>39</v>
      </c>
      <c r="AC549" s="16" t="s">
        <v>39</v>
      </c>
      <c r="AD549" s="16" t="s">
        <v>39</v>
      </c>
      <c r="AE549" s="16" t="s">
        <v>39</v>
      </c>
      <c r="AF549" s="16" t="s">
        <v>39</v>
      </c>
      <c r="AG549" s="16" t="s">
        <v>39</v>
      </c>
      <c r="AH549" s="16" t="s">
        <v>39</v>
      </c>
      <c r="AI549" s="16" t="s">
        <v>39</v>
      </c>
      <c r="AJ549" s="16" t="s">
        <v>39</v>
      </c>
      <c r="AL549" s="16" t="s">
        <v>39</v>
      </c>
      <c r="AM549" s="16" t="s">
        <v>39</v>
      </c>
      <c r="AN549" s="16" t="str">
        <f>IFERROR(VLOOKUP($P549,'Kredieten productgroepen functi'!$C:$M,6,FALSE),"n.v.t.")</f>
        <v>1604</v>
      </c>
      <c r="AO549" s="16" t="str">
        <f>IFERROR(VLOOKUP($P549,'Kredieten productgroepen functi'!$C:$M,7,FALSE),"n.v.t.")</f>
        <v>Promotie en relatiemanagement</v>
      </c>
      <c r="AP549" s="16" t="str">
        <f>IFERROR(VLOOKUP($P549,'Kredieten productgroepen functi'!$C:$M,8,FALSE),"n.v.t.")</f>
        <v>16</v>
      </c>
      <c r="AQ549" s="16" t="str">
        <f>IFERROR(VLOOKUP($P549,'Kredieten productgroepen functi'!$C:$M,9,FALSE),"n.v.t.")</f>
        <v>Overige zaken betreffende algemeen bestuur</v>
      </c>
      <c r="AR549" s="16" t="str">
        <f>IFERROR(VLOOKUP($P549,'Kredieten productgroepen functi'!$C:$M,10,FALSE),"n.v.t.")</f>
        <v>1</v>
      </c>
      <c r="AS549" s="16" t="str">
        <f>IFERROR(VLOOKUP($P549,'Kredieten productgroepen functi'!$C:$M,11,FALSE),"n.v.t.")</f>
        <v>Algemeen bestuur</v>
      </c>
      <c r="AT549" s="16" t="str">
        <f t="shared" si="29"/>
        <v>Lasten</v>
      </c>
      <c r="AU549" s="16" t="str">
        <f>IFERROR(VLOOKUP($R549,Kostensoorten!$C:$J,7,FALSE),"n.v.t.")</f>
        <v>2.3.1</v>
      </c>
      <c r="AV549" s="16" t="str">
        <f>IFERROR(VLOOKUP($R549,Kostensoorten!$C:$J,8,FALSE),"n.v.t.")</f>
        <v>Aankopen niet duurzame goedere</v>
      </c>
    </row>
    <row r="550" spans="1:48">
      <c r="A550" s="16" t="s">
        <v>39</v>
      </c>
      <c r="B550" s="16" t="s">
        <v>39</v>
      </c>
      <c r="C550" s="16" t="s">
        <v>39</v>
      </c>
      <c r="D550" s="16" t="s">
        <v>39</v>
      </c>
      <c r="E550" s="16" t="s">
        <v>39</v>
      </c>
      <c r="F550" s="2" t="s">
        <v>7473</v>
      </c>
      <c r="G550" s="2" t="s">
        <v>39</v>
      </c>
      <c r="H550" s="2" t="s">
        <v>39</v>
      </c>
      <c r="I550" s="18">
        <v>432.61</v>
      </c>
      <c r="J550" s="16" t="s">
        <v>39</v>
      </c>
      <c r="K550" s="16" t="s">
        <v>39</v>
      </c>
      <c r="L550" s="16" t="s">
        <v>39</v>
      </c>
      <c r="M550" s="16" t="s">
        <v>39</v>
      </c>
      <c r="N550" s="16" t="s">
        <v>39</v>
      </c>
      <c r="O550" s="16" t="s">
        <v>39</v>
      </c>
      <c r="P550" s="16" t="str">
        <f t="shared" si="27"/>
        <v>616403</v>
      </c>
      <c r="Q550" s="16" t="str">
        <f>IFERROR(VLOOKUP($P550,'Kredieten productgroepen functi'!$C:$M,2,FALSE),"n.v.t.")</f>
        <v>Relatiemanagement</v>
      </c>
      <c r="R550" s="16" t="str">
        <f t="shared" si="28"/>
        <v>423170</v>
      </c>
      <c r="S550" s="16" t="str">
        <f>IFERROR(VLOOKUP($R550,Kostensoorten!$C:$J,2,FALSE),"n.v.t.")</f>
        <v>Werklunch/diner zakelijke relaties</v>
      </c>
      <c r="T550" s="16" t="s">
        <v>39</v>
      </c>
      <c r="U550" s="16" t="s">
        <v>39</v>
      </c>
      <c r="V550" s="16" t="s">
        <v>39</v>
      </c>
      <c r="W550" s="16" t="s">
        <v>39</v>
      </c>
      <c r="X550" s="16" t="s">
        <v>39</v>
      </c>
      <c r="Y550" s="16" t="s">
        <v>39</v>
      </c>
      <c r="Z550" s="16" t="s">
        <v>39</v>
      </c>
      <c r="AA550" s="16" t="s">
        <v>39</v>
      </c>
      <c r="AB550" s="16" t="s">
        <v>39</v>
      </c>
      <c r="AC550" s="16" t="s">
        <v>39</v>
      </c>
      <c r="AD550" s="16" t="s">
        <v>39</v>
      </c>
      <c r="AE550" s="16" t="s">
        <v>39</v>
      </c>
      <c r="AF550" s="16" t="s">
        <v>39</v>
      </c>
      <c r="AG550" s="16" t="s">
        <v>39</v>
      </c>
      <c r="AH550" s="16" t="s">
        <v>39</v>
      </c>
      <c r="AI550" s="16" t="s">
        <v>39</v>
      </c>
      <c r="AJ550" s="16" t="s">
        <v>39</v>
      </c>
      <c r="AL550" s="16" t="s">
        <v>39</v>
      </c>
      <c r="AM550" s="16" t="s">
        <v>39</v>
      </c>
      <c r="AN550" s="16" t="str">
        <f>IFERROR(VLOOKUP($P550,'Kredieten productgroepen functi'!$C:$M,6,FALSE),"n.v.t.")</f>
        <v>1604</v>
      </c>
      <c r="AO550" s="16" t="str">
        <f>IFERROR(VLOOKUP($P550,'Kredieten productgroepen functi'!$C:$M,7,FALSE),"n.v.t.")</f>
        <v>Promotie en relatiemanagement</v>
      </c>
      <c r="AP550" s="16" t="str">
        <f>IFERROR(VLOOKUP($P550,'Kredieten productgroepen functi'!$C:$M,8,FALSE),"n.v.t.")</f>
        <v>16</v>
      </c>
      <c r="AQ550" s="16" t="str">
        <f>IFERROR(VLOOKUP($P550,'Kredieten productgroepen functi'!$C:$M,9,FALSE),"n.v.t.")</f>
        <v>Overige zaken betreffende algemeen bestuur</v>
      </c>
      <c r="AR550" s="16" t="str">
        <f>IFERROR(VLOOKUP($P550,'Kredieten productgroepen functi'!$C:$M,10,FALSE),"n.v.t.")</f>
        <v>1</v>
      </c>
      <c r="AS550" s="16" t="str">
        <f>IFERROR(VLOOKUP($P550,'Kredieten productgroepen functi'!$C:$M,11,FALSE),"n.v.t.")</f>
        <v>Algemeen bestuur</v>
      </c>
      <c r="AT550" s="16" t="str">
        <f t="shared" si="29"/>
        <v>Lasten</v>
      </c>
      <c r="AU550" s="16" t="str">
        <f>IFERROR(VLOOKUP($R550,Kostensoorten!$C:$J,7,FALSE),"n.v.t.")</f>
        <v>2.3.1</v>
      </c>
      <c r="AV550" s="16" t="str">
        <f>IFERROR(VLOOKUP($R550,Kostensoorten!$C:$J,8,FALSE),"n.v.t.")</f>
        <v>Aankopen niet duurzame goedere</v>
      </c>
    </row>
    <row r="551" spans="1:48">
      <c r="A551" s="16" t="s">
        <v>39</v>
      </c>
      <c r="B551" s="16" t="s">
        <v>39</v>
      </c>
      <c r="C551" s="16" t="s">
        <v>39</v>
      </c>
      <c r="D551" s="16" t="s">
        <v>39</v>
      </c>
      <c r="E551" s="16" t="s">
        <v>39</v>
      </c>
      <c r="F551" s="2" t="s">
        <v>7474</v>
      </c>
      <c r="G551" s="2" t="s">
        <v>39</v>
      </c>
      <c r="H551" s="2" t="s">
        <v>39</v>
      </c>
      <c r="I551" s="18">
        <v>1475.52</v>
      </c>
      <c r="J551" s="16" t="s">
        <v>39</v>
      </c>
      <c r="K551" s="16" t="s">
        <v>39</v>
      </c>
      <c r="L551" s="16" t="s">
        <v>39</v>
      </c>
      <c r="M551" s="16" t="s">
        <v>39</v>
      </c>
      <c r="N551" s="16" t="s">
        <v>39</v>
      </c>
      <c r="O551" s="16" t="s">
        <v>39</v>
      </c>
      <c r="P551" s="16" t="str">
        <f t="shared" si="27"/>
        <v>616403</v>
      </c>
      <c r="Q551" s="16" t="str">
        <f>IFERROR(VLOOKUP($P551,'Kredieten productgroepen functi'!$C:$M,2,FALSE),"n.v.t.")</f>
        <v>Relatiemanagement</v>
      </c>
      <c r="R551" s="16" t="str">
        <f t="shared" si="28"/>
        <v>423170</v>
      </c>
      <c r="S551" s="16" t="str">
        <f>IFERROR(VLOOKUP($R551,Kostensoorten!$C:$J,2,FALSE),"n.v.t.")</f>
        <v>Werklunch/diner zakelijke relaties</v>
      </c>
      <c r="T551" s="16" t="s">
        <v>39</v>
      </c>
      <c r="U551" s="16" t="s">
        <v>39</v>
      </c>
      <c r="V551" s="16" t="s">
        <v>39</v>
      </c>
      <c r="W551" s="16" t="s">
        <v>39</v>
      </c>
      <c r="X551" s="16" t="s">
        <v>39</v>
      </c>
      <c r="Y551" s="16" t="s">
        <v>39</v>
      </c>
      <c r="Z551" s="16" t="s">
        <v>39</v>
      </c>
      <c r="AA551" s="16" t="s">
        <v>39</v>
      </c>
      <c r="AB551" s="16" t="s">
        <v>39</v>
      </c>
      <c r="AC551" s="16" t="s">
        <v>39</v>
      </c>
      <c r="AD551" s="16" t="s">
        <v>39</v>
      </c>
      <c r="AE551" s="16" t="s">
        <v>39</v>
      </c>
      <c r="AF551" s="16" t="s">
        <v>39</v>
      </c>
      <c r="AG551" s="16" t="s">
        <v>39</v>
      </c>
      <c r="AH551" s="16" t="s">
        <v>39</v>
      </c>
      <c r="AI551" s="16" t="s">
        <v>39</v>
      </c>
      <c r="AJ551" s="16" t="s">
        <v>39</v>
      </c>
      <c r="AL551" s="16" t="s">
        <v>39</v>
      </c>
      <c r="AM551" s="16" t="s">
        <v>39</v>
      </c>
      <c r="AN551" s="16" t="str">
        <f>IFERROR(VLOOKUP($P551,'Kredieten productgroepen functi'!$C:$M,6,FALSE),"n.v.t.")</f>
        <v>1604</v>
      </c>
      <c r="AO551" s="16" t="str">
        <f>IFERROR(VLOOKUP($P551,'Kredieten productgroepen functi'!$C:$M,7,FALSE),"n.v.t.")</f>
        <v>Promotie en relatiemanagement</v>
      </c>
      <c r="AP551" s="16" t="str">
        <f>IFERROR(VLOOKUP($P551,'Kredieten productgroepen functi'!$C:$M,8,FALSE),"n.v.t.")</f>
        <v>16</v>
      </c>
      <c r="AQ551" s="16" t="str">
        <f>IFERROR(VLOOKUP($P551,'Kredieten productgroepen functi'!$C:$M,9,FALSE),"n.v.t.")</f>
        <v>Overige zaken betreffende algemeen bestuur</v>
      </c>
      <c r="AR551" s="16" t="str">
        <f>IFERROR(VLOOKUP($P551,'Kredieten productgroepen functi'!$C:$M,10,FALSE),"n.v.t.")</f>
        <v>1</v>
      </c>
      <c r="AS551" s="16" t="str">
        <f>IFERROR(VLOOKUP($P551,'Kredieten productgroepen functi'!$C:$M,11,FALSE),"n.v.t.")</f>
        <v>Algemeen bestuur</v>
      </c>
      <c r="AT551" s="16" t="str">
        <f t="shared" si="29"/>
        <v>Lasten</v>
      </c>
      <c r="AU551" s="16" t="str">
        <f>IFERROR(VLOOKUP($R551,Kostensoorten!$C:$J,7,FALSE),"n.v.t.")</f>
        <v>2.3.1</v>
      </c>
      <c r="AV551" s="16" t="str">
        <f>IFERROR(VLOOKUP($R551,Kostensoorten!$C:$J,8,FALSE),"n.v.t.")</f>
        <v>Aankopen niet duurzame goedere</v>
      </c>
    </row>
    <row r="552" spans="1:48">
      <c r="A552" s="16" t="s">
        <v>39</v>
      </c>
      <c r="B552" s="16" t="s">
        <v>39</v>
      </c>
      <c r="C552" s="16" t="s">
        <v>39</v>
      </c>
      <c r="D552" s="16" t="s">
        <v>39</v>
      </c>
      <c r="E552" s="16" t="s">
        <v>39</v>
      </c>
      <c r="F552" s="2" t="s">
        <v>7904</v>
      </c>
      <c r="G552" s="2" t="s">
        <v>39</v>
      </c>
      <c r="H552" s="2" t="s">
        <v>39</v>
      </c>
      <c r="I552" s="18">
        <v>95.49</v>
      </c>
      <c r="J552" s="16" t="s">
        <v>39</v>
      </c>
      <c r="K552" s="16" t="s">
        <v>39</v>
      </c>
      <c r="L552" s="16" t="s">
        <v>39</v>
      </c>
      <c r="M552" s="16" t="s">
        <v>39</v>
      </c>
      <c r="N552" s="16" t="s">
        <v>39</v>
      </c>
      <c r="O552" s="16" t="s">
        <v>39</v>
      </c>
      <c r="P552" s="16" t="str">
        <f t="shared" si="27"/>
        <v>616403</v>
      </c>
      <c r="Q552" s="16" t="str">
        <f>IFERROR(VLOOKUP($P552,'Kredieten productgroepen functi'!$C:$M,2,FALSE),"n.v.t.")</f>
        <v>Relatiemanagement</v>
      </c>
      <c r="R552" s="16" t="str">
        <f t="shared" si="28"/>
        <v>423170</v>
      </c>
      <c r="S552" s="16" t="str">
        <f>IFERROR(VLOOKUP($R552,Kostensoorten!$C:$J,2,FALSE),"n.v.t.")</f>
        <v>Werklunch/diner zakelijke relaties</v>
      </c>
      <c r="T552" s="16" t="s">
        <v>39</v>
      </c>
      <c r="U552" s="16" t="s">
        <v>39</v>
      </c>
      <c r="V552" s="16" t="s">
        <v>39</v>
      </c>
      <c r="W552" s="16" t="s">
        <v>39</v>
      </c>
      <c r="X552" s="16" t="s">
        <v>39</v>
      </c>
      <c r="Y552" s="16" t="s">
        <v>39</v>
      </c>
      <c r="Z552" s="16" t="s">
        <v>39</v>
      </c>
      <c r="AA552" s="16" t="s">
        <v>39</v>
      </c>
      <c r="AB552" s="16" t="s">
        <v>39</v>
      </c>
      <c r="AC552" s="16" t="s">
        <v>39</v>
      </c>
      <c r="AD552" s="16" t="s">
        <v>39</v>
      </c>
      <c r="AE552" s="16" t="s">
        <v>39</v>
      </c>
      <c r="AF552" s="16" t="s">
        <v>39</v>
      </c>
      <c r="AG552" s="16" t="s">
        <v>39</v>
      </c>
      <c r="AH552" s="16" t="s">
        <v>39</v>
      </c>
      <c r="AI552" s="16" t="s">
        <v>39</v>
      </c>
      <c r="AJ552" s="16" t="s">
        <v>39</v>
      </c>
      <c r="AL552" s="16" t="s">
        <v>39</v>
      </c>
      <c r="AM552" s="16" t="s">
        <v>39</v>
      </c>
      <c r="AN552" s="16" t="str">
        <f>IFERROR(VLOOKUP($P552,'Kredieten productgroepen functi'!$C:$M,6,FALSE),"n.v.t.")</f>
        <v>1604</v>
      </c>
      <c r="AO552" s="16" t="str">
        <f>IFERROR(VLOOKUP($P552,'Kredieten productgroepen functi'!$C:$M,7,FALSE),"n.v.t.")</f>
        <v>Promotie en relatiemanagement</v>
      </c>
      <c r="AP552" s="16" t="str">
        <f>IFERROR(VLOOKUP($P552,'Kredieten productgroepen functi'!$C:$M,8,FALSE),"n.v.t.")</f>
        <v>16</v>
      </c>
      <c r="AQ552" s="16" t="str">
        <f>IFERROR(VLOOKUP($P552,'Kredieten productgroepen functi'!$C:$M,9,FALSE),"n.v.t.")</f>
        <v>Overige zaken betreffende algemeen bestuur</v>
      </c>
      <c r="AR552" s="16" t="str">
        <f>IFERROR(VLOOKUP($P552,'Kredieten productgroepen functi'!$C:$M,10,FALSE),"n.v.t.")</f>
        <v>1</v>
      </c>
      <c r="AS552" s="16" t="str">
        <f>IFERROR(VLOOKUP($P552,'Kredieten productgroepen functi'!$C:$M,11,FALSE),"n.v.t.")</f>
        <v>Algemeen bestuur</v>
      </c>
      <c r="AT552" s="16" t="str">
        <f t="shared" si="29"/>
        <v>Lasten</v>
      </c>
      <c r="AU552" s="16" t="str">
        <f>IFERROR(VLOOKUP($R552,Kostensoorten!$C:$J,7,FALSE),"n.v.t.")</f>
        <v>2.3.1</v>
      </c>
      <c r="AV552" s="16" t="str">
        <f>IFERROR(VLOOKUP($R552,Kostensoorten!$C:$J,8,FALSE),"n.v.t.")</f>
        <v>Aankopen niet duurzame goedere</v>
      </c>
    </row>
    <row r="553" spans="1:48">
      <c r="A553" s="16" t="s">
        <v>39</v>
      </c>
      <c r="B553" s="16" t="s">
        <v>39</v>
      </c>
      <c r="C553" s="16" t="s">
        <v>39</v>
      </c>
      <c r="D553" s="16" t="s">
        <v>39</v>
      </c>
      <c r="E553" s="16" t="s">
        <v>39</v>
      </c>
      <c r="F553" s="2" t="s">
        <v>6645</v>
      </c>
      <c r="G553" s="2" t="s">
        <v>39</v>
      </c>
      <c r="H553" s="2" t="s">
        <v>39</v>
      </c>
      <c r="I553" s="18">
        <v>445.62</v>
      </c>
      <c r="J553" s="16" t="s">
        <v>39</v>
      </c>
      <c r="K553" s="16" t="s">
        <v>39</v>
      </c>
      <c r="L553" s="16" t="s">
        <v>39</v>
      </c>
      <c r="M553" s="16" t="s">
        <v>39</v>
      </c>
      <c r="N553" s="16" t="s">
        <v>39</v>
      </c>
      <c r="O553" s="16" t="s">
        <v>39</v>
      </c>
      <c r="P553" s="16" t="str">
        <f t="shared" si="27"/>
        <v>616403</v>
      </c>
      <c r="Q553" s="16" t="str">
        <f>IFERROR(VLOOKUP($P553,'Kredieten productgroepen functi'!$C:$M,2,FALSE),"n.v.t.")</f>
        <v>Relatiemanagement</v>
      </c>
      <c r="R553" s="16" t="str">
        <f t="shared" si="28"/>
        <v>423172</v>
      </c>
      <c r="S553" s="16" t="str">
        <f>IFERROR(VLOOKUP($R553,Kostensoorten!$C:$J,2,FALSE),"n.v.t.")</f>
        <v>Taart/frisdrank in werktijd</v>
      </c>
      <c r="T553" s="16" t="s">
        <v>39</v>
      </c>
      <c r="U553" s="16" t="s">
        <v>39</v>
      </c>
      <c r="V553" s="16" t="s">
        <v>39</v>
      </c>
      <c r="W553" s="16" t="s">
        <v>39</v>
      </c>
      <c r="X553" s="16" t="s">
        <v>39</v>
      </c>
      <c r="Y553" s="16" t="s">
        <v>39</v>
      </c>
      <c r="Z553" s="16" t="s">
        <v>39</v>
      </c>
      <c r="AA553" s="16" t="s">
        <v>39</v>
      </c>
      <c r="AB553" s="16" t="s">
        <v>39</v>
      </c>
      <c r="AC553" s="16" t="s">
        <v>39</v>
      </c>
      <c r="AD553" s="16" t="s">
        <v>39</v>
      </c>
      <c r="AE553" s="16" t="s">
        <v>39</v>
      </c>
      <c r="AF553" s="16" t="s">
        <v>39</v>
      </c>
      <c r="AG553" s="16" t="s">
        <v>39</v>
      </c>
      <c r="AH553" s="16" t="s">
        <v>39</v>
      </c>
      <c r="AI553" s="16" t="s">
        <v>39</v>
      </c>
      <c r="AJ553" s="16" t="s">
        <v>39</v>
      </c>
      <c r="AL553" s="16" t="s">
        <v>39</v>
      </c>
      <c r="AM553" s="16" t="s">
        <v>39</v>
      </c>
      <c r="AN553" s="16" t="str">
        <f>IFERROR(VLOOKUP($P553,'Kredieten productgroepen functi'!$C:$M,6,FALSE),"n.v.t.")</f>
        <v>1604</v>
      </c>
      <c r="AO553" s="16" t="str">
        <f>IFERROR(VLOOKUP($P553,'Kredieten productgroepen functi'!$C:$M,7,FALSE),"n.v.t.")</f>
        <v>Promotie en relatiemanagement</v>
      </c>
      <c r="AP553" s="16" t="str">
        <f>IFERROR(VLOOKUP($P553,'Kredieten productgroepen functi'!$C:$M,8,FALSE),"n.v.t.")</f>
        <v>16</v>
      </c>
      <c r="AQ553" s="16" t="str">
        <f>IFERROR(VLOOKUP($P553,'Kredieten productgroepen functi'!$C:$M,9,FALSE),"n.v.t.")</f>
        <v>Overige zaken betreffende algemeen bestuur</v>
      </c>
      <c r="AR553" s="16" t="str">
        <f>IFERROR(VLOOKUP($P553,'Kredieten productgroepen functi'!$C:$M,10,FALSE),"n.v.t.")</f>
        <v>1</v>
      </c>
      <c r="AS553" s="16" t="str">
        <f>IFERROR(VLOOKUP($P553,'Kredieten productgroepen functi'!$C:$M,11,FALSE),"n.v.t.")</f>
        <v>Algemeen bestuur</v>
      </c>
      <c r="AT553" s="16" t="str">
        <f t="shared" si="29"/>
        <v>Lasten</v>
      </c>
      <c r="AU553" s="16" t="str">
        <f>IFERROR(VLOOKUP($R553,Kostensoorten!$C:$J,7,FALSE),"n.v.t.")</f>
        <v>2.3.1</v>
      </c>
      <c r="AV553" s="16" t="str">
        <f>IFERROR(VLOOKUP($R553,Kostensoorten!$C:$J,8,FALSE),"n.v.t.")</f>
        <v>Aankopen niet duurzame goedere</v>
      </c>
    </row>
    <row r="554" spans="1:48">
      <c r="A554" s="16" t="s">
        <v>39</v>
      </c>
      <c r="B554" s="16" t="s">
        <v>39</v>
      </c>
      <c r="C554" s="16" t="s">
        <v>39</v>
      </c>
      <c r="D554" s="16" t="s">
        <v>39</v>
      </c>
      <c r="E554" s="16" t="s">
        <v>39</v>
      </c>
      <c r="F554" s="2" t="s">
        <v>6646</v>
      </c>
      <c r="G554" s="2" t="s">
        <v>39</v>
      </c>
      <c r="H554" s="2" t="s">
        <v>39</v>
      </c>
      <c r="I554" s="18">
        <v>7924.7</v>
      </c>
      <c r="J554" s="16" t="s">
        <v>39</v>
      </c>
      <c r="K554" s="16" t="s">
        <v>39</v>
      </c>
      <c r="L554" s="16" t="s">
        <v>39</v>
      </c>
      <c r="M554" s="16" t="s">
        <v>39</v>
      </c>
      <c r="N554" s="16" t="s">
        <v>39</v>
      </c>
      <c r="O554" s="16" t="s">
        <v>39</v>
      </c>
      <c r="P554" s="16" t="str">
        <f t="shared" si="27"/>
        <v>616403</v>
      </c>
      <c r="Q554" s="16" t="str">
        <f>IFERROR(VLOOKUP($P554,'Kredieten productgroepen functi'!$C:$M,2,FALSE),"n.v.t.")</f>
        <v>Relatiemanagement</v>
      </c>
      <c r="R554" s="16" t="str">
        <f t="shared" si="28"/>
        <v>423172</v>
      </c>
      <c r="S554" s="16" t="str">
        <f>IFERROR(VLOOKUP($R554,Kostensoorten!$C:$J,2,FALSE),"n.v.t.")</f>
        <v>Taart/frisdrank in werktijd</v>
      </c>
      <c r="T554" s="16" t="s">
        <v>39</v>
      </c>
      <c r="U554" s="16" t="s">
        <v>39</v>
      </c>
      <c r="V554" s="16" t="s">
        <v>39</v>
      </c>
      <c r="W554" s="16" t="s">
        <v>39</v>
      </c>
      <c r="X554" s="16" t="s">
        <v>39</v>
      </c>
      <c r="Y554" s="16" t="s">
        <v>39</v>
      </c>
      <c r="Z554" s="16" t="s">
        <v>39</v>
      </c>
      <c r="AA554" s="16" t="s">
        <v>39</v>
      </c>
      <c r="AB554" s="16" t="s">
        <v>39</v>
      </c>
      <c r="AC554" s="16" t="s">
        <v>39</v>
      </c>
      <c r="AD554" s="16" t="s">
        <v>39</v>
      </c>
      <c r="AE554" s="16" t="s">
        <v>39</v>
      </c>
      <c r="AF554" s="16" t="s">
        <v>39</v>
      </c>
      <c r="AG554" s="16" t="s">
        <v>39</v>
      </c>
      <c r="AH554" s="16" t="s">
        <v>39</v>
      </c>
      <c r="AI554" s="16" t="s">
        <v>39</v>
      </c>
      <c r="AJ554" s="16" t="s">
        <v>39</v>
      </c>
      <c r="AL554" s="16" t="s">
        <v>39</v>
      </c>
      <c r="AM554" s="16" t="s">
        <v>39</v>
      </c>
      <c r="AN554" s="16" t="str">
        <f>IFERROR(VLOOKUP($P554,'Kredieten productgroepen functi'!$C:$M,6,FALSE),"n.v.t.")</f>
        <v>1604</v>
      </c>
      <c r="AO554" s="16" t="str">
        <f>IFERROR(VLOOKUP($P554,'Kredieten productgroepen functi'!$C:$M,7,FALSE),"n.v.t.")</f>
        <v>Promotie en relatiemanagement</v>
      </c>
      <c r="AP554" s="16" t="str">
        <f>IFERROR(VLOOKUP($P554,'Kredieten productgroepen functi'!$C:$M,8,FALSE),"n.v.t.")</f>
        <v>16</v>
      </c>
      <c r="AQ554" s="16" t="str">
        <f>IFERROR(VLOOKUP($P554,'Kredieten productgroepen functi'!$C:$M,9,FALSE),"n.v.t.")</f>
        <v>Overige zaken betreffende algemeen bestuur</v>
      </c>
      <c r="AR554" s="16" t="str">
        <f>IFERROR(VLOOKUP($P554,'Kredieten productgroepen functi'!$C:$M,10,FALSE),"n.v.t.")</f>
        <v>1</v>
      </c>
      <c r="AS554" s="16" t="str">
        <f>IFERROR(VLOOKUP($P554,'Kredieten productgroepen functi'!$C:$M,11,FALSE),"n.v.t.")</f>
        <v>Algemeen bestuur</v>
      </c>
      <c r="AT554" s="16" t="str">
        <f t="shared" si="29"/>
        <v>Lasten</v>
      </c>
      <c r="AU554" s="16" t="str">
        <f>IFERROR(VLOOKUP($R554,Kostensoorten!$C:$J,7,FALSE),"n.v.t.")</f>
        <v>2.3.1</v>
      </c>
      <c r="AV554" s="16" t="str">
        <f>IFERROR(VLOOKUP($R554,Kostensoorten!$C:$J,8,FALSE),"n.v.t.")</f>
        <v>Aankopen niet duurzame goedere</v>
      </c>
    </row>
    <row r="555" spans="1:48">
      <c r="A555" s="16" t="s">
        <v>39</v>
      </c>
      <c r="B555" s="16" t="s">
        <v>39</v>
      </c>
      <c r="C555" s="16" t="s">
        <v>39</v>
      </c>
      <c r="D555" s="16" t="s">
        <v>39</v>
      </c>
      <c r="E555" s="16" t="s">
        <v>39</v>
      </c>
      <c r="F555" s="2" t="s">
        <v>6647</v>
      </c>
      <c r="G555" s="2" t="s">
        <v>39</v>
      </c>
      <c r="H555" s="2" t="s">
        <v>39</v>
      </c>
      <c r="I555" s="18">
        <v>621.92999999999995</v>
      </c>
      <c r="J555" s="16" t="s">
        <v>39</v>
      </c>
      <c r="K555" s="16" t="s">
        <v>39</v>
      </c>
      <c r="L555" s="16" t="s">
        <v>39</v>
      </c>
      <c r="M555" s="16" t="s">
        <v>39</v>
      </c>
      <c r="N555" s="16" t="s">
        <v>39</v>
      </c>
      <c r="O555" s="16" t="s">
        <v>39</v>
      </c>
      <c r="P555" s="16" t="str">
        <f t="shared" si="27"/>
        <v>616403</v>
      </c>
      <c r="Q555" s="16" t="str">
        <f>IFERROR(VLOOKUP($P555,'Kredieten productgroepen functi'!$C:$M,2,FALSE),"n.v.t.")</f>
        <v>Relatiemanagement</v>
      </c>
      <c r="R555" s="16" t="str">
        <f t="shared" si="28"/>
        <v>423172</v>
      </c>
      <c r="S555" s="16" t="str">
        <f>IFERROR(VLOOKUP($R555,Kostensoorten!$C:$J,2,FALSE),"n.v.t.")</f>
        <v>Taart/frisdrank in werktijd</v>
      </c>
      <c r="T555" s="16" t="s">
        <v>39</v>
      </c>
      <c r="U555" s="16" t="s">
        <v>39</v>
      </c>
      <c r="V555" s="16" t="s">
        <v>39</v>
      </c>
      <c r="W555" s="16" t="s">
        <v>39</v>
      </c>
      <c r="X555" s="16" t="s">
        <v>39</v>
      </c>
      <c r="Y555" s="16" t="s">
        <v>39</v>
      </c>
      <c r="Z555" s="16" t="s">
        <v>39</v>
      </c>
      <c r="AA555" s="16" t="s">
        <v>39</v>
      </c>
      <c r="AB555" s="16" t="s">
        <v>39</v>
      </c>
      <c r="AC555" s="16" t="s">
        <v>39</v>
      </c>
      <c r="AD555" s="16" t="s">
        <v>39</v>
      </c>
      <c r="AE555" s="16" t="s">
        <v>39</v>
      </c>
      <c r="AF555" s="16" t="s">
        <v>39</v>
      </c>
      <c r="AG555" s="16" t="s">
        <v>39</v>
      </c>
      <c r="AH555" s="16" t="s">
        <v>39</v>
      </c>
      <c r="AI555" s="16" t="s">
        <v>39</v>
      </c>
      <c r="AJ555" s="16" t="s">
        <v>39</v>
      </c>
      <c r="AL555" s="16" t="s">
        <v>39</v>
      </c>
      <c r="AM555" s="16" t="s">
        <v>39</v>
      </c>
      <c r="AN555" s="16" t="str">
        <f>IFERROR(VLOOKUP($P555,'Kredieten productgroepen functi'!$C:$M,6,FALSE),"n.v.t.")</f>
        <v>1604</v>
      </c>
      <c r="AO555" s="16" t="str">
        <f>IFERROR(VLOOKUP($P555,'Kredieten productgroepen functi'!$C:$M,7,FALSE),"n.v.t.")</f>
        <v>Promotie en relatiemanagement</v>
      </c>
      <c r="AP555" s="16" t="str">
        <f>IFERROR(VLOOKUP($P555,'Kredieten productgroepen functi'!$C:$M,8,FALSE),"n.v.t.")</f>
        <v>16</v>
      </c>
      <c r="AQ555" s="16" t="str">
        <f>IFERROR(VLOOKUP($P555,'Kredieten productgroepen functi'!$C:$M,9,FALSE),"n.v.t.")</f>
        <v>Overige zaken betreffende algemeen bestuur</v>
      </c>
      <c r="AR555" s="16" t="str">
        <f>IFERROR(VLOOKUP($P555,'Kredieten productgroepen functi'!$C:$M,10,FALSE),"n.v.t.")</f>
        <v>1</v>
      </c>
      <c r="AS555" s="16" t="str">
        <f>IFERROR(VLOOKUP($P555,'Kredieten productgroepen functi'!$C:$M,11,FALSE),"n.v.t.")</f>
        <v>Algemeen bestuur</v>
      </c>
      <c r="AT555" s="16" t="str">
        <f t="shared" si="29"/>
        <v>Lasten</v>
      </c>
      <c r="AU555" s="16" t="str">
        <f>IFERROR(VLOOKUP($R555,Kostensoorten!$C:$J,7,FALSE),"n.v.t.")</f>
        <v>2.3.1</v>
      </c>
      <c r="AV555" s="16" t="str">
        <f>IFERROR(VLOOKUP($R555,Kostensoorten!$C:$J,8,FALSE),"n.v.t.")</f>
        <v>Aankopen niet duurzame goedere</v>
      </c>
    </row>
    <row r="556" spans="1:48">
      <c r="A556" s="16" t="s">
        <v>39</v>
      </c>
      <c r="B556" s="16" t="s">
        <v>39</v>
      </c>
      <c r="C556" s="16" t="s">
        <v>39</v>
      </c>
      <c r="D556" s="16" t="s">
        <v>39</v>
      </c>
      <c r="E556" s="16" t="s">
        <v>39</v>
      </c>
      <c r="F556" s="2" t="s">
        <v>7905</v>
      </c>
      <c r="G556" s="2" t="s">
        <v>39</v>
      </c>
      <c r="H556" s="2" t="s">
        <v>39</v>
      </c>
      <c r="I556" s="18">
        <v>1296.21</v>
      </c>
      <c r="J556" s="16" t="s">
        <v>39</v>
      </c>
      <c r="K556" s="16" t="s">
        <v>39</v>
      </c>
      <c r="L556" s="16" t="s">
        <v>39</v>
      </c>
      <c r="M556" s="16" t="s">
        <v>39</v>
      </c>
      <c r="N556" s="16" t="s">
        <v>39</v>
      </c>
      <c r="O556" s="16" t="s">
        <v>39</v>
      </c>
      <c r="P556" s="16" t="str">
        <f t="shared" si="27"/>
        <v>616403</v>
      </c>
      <c r="Q556" s="16" t="str">
        <f>IFERROR(VLOOKUP($P556,'Kredieten productgroepen functi'!$C:$M,2,FALSE),"n.v.t.")</f>
        <v>Relatiemanagement</v>
      </c>
      <c r="R556" s="16" t="str">
        <f t="shared" si="28"/>
        <v>423174</v>
      </c>
      <c r="S556" s="16" t="str">
        <f>IFERROR(VLOOKUP($R556,Kostensoorten!$C:$J,2,FALSE),"n.v.t.")</f>
        <v>Personeelsactiviteit/jubilea extern</v>
      </c>
      <c r="T556" s="16" t="s">
        <v>39</v>
      </c>
      <c r="U556" s="16" t="s">
        <v>39</v>
      </c>
      <c r="V556" s="16" t="s">
        <v>39</v>
      </c>
      <c r="W556" s="16" t="s">
        <v>39</v>
      </c>
      <c r="X556" s="16" t="s">
        <v>39</v>
      </c>
      <c r="Y556" s="16" t="s">
        <v>39</v>
      </c>
      <c r="Z556" s="16" t="s">
        <v>39</v>
      </c>
      <c r="AA556" s="16" t="s">
        <v>39</v>
      </c>
      <c r="AB556" s="16" t="s">
        <v>39</v>
      </c>
      <c r="AC556" s="16" t="s">
        <v>39</v>
      </c>
      <c r="AD556" s="16" t="s">
        <v>39</v>
      </c>
      <c r="AE556" s="16" t="s">
        <v>39</v>
      </c>
      <c r="AF556" s="16" t="s">
        <v>39</v>
      </c>
      <c r="AG556" s="16" t="s">
        <v>39</v>
      </c>
      <c r="AH556" s="16" t="s">
        <v>39</v>
      </c>
      <c r="AI556" s="16" t="s">
        <v>39</v>
      </c>
      <c r="AJ556" s="16" t="s">
        <v>39</v>
      </c>
      <c r="AL556" s="16" t="s">
        <v>39</v>
      </c>
      <c r="AM556" s="16" t="s">
        <v>39</v>
      </c>
      <c r="AN556" s="16" t="str">
        <f>IFERROR(VLOOKUP($P556,'Kredieten productgroepen functi'!$C:$M,6,FALSE),"n.v.t.")</f>
        <v>1604</v>
      </c>
      <c r="AO556" s="16" t="str">
        <f>IFERROR(VLOOKUP($P556,'Kredieten productgroepen functi'!$C:$M,7,FALSE),"n.v.t.")</f>
        <v>Promotie en relatiemanagement</v>
      </c>
      <c r="AP556" s="16" t="str">
        <f>IFERROR(VLOOKUP($P556,'Kredieten productgroepen functi'!$C:$M,8,FALSE),"n.v.t.")</f>
        <v>16</v>
      </c>
      <c r="AQ556" s="16" t="str">
        <f>IFERROR(VLOOKUP($P556,'Kredieten productgroepen functi'!$C:$M,9,FALSE),"n.v.t.")</f>
        <v>Overige zaken betreffende algemeen bestuur</v>
      </c>
      <c r="AR556" s="16" t="str">
        <f>IFERROR(VLOOKUP($P556,'Kredieten productgroepen functi'!$C:$M,10,FALSE),"n.v.t.")</f>
        <v>1</v>
      </c>
      <c r="AS556" s="16" t="str">
        <f>IFERROR(VLOOKUP($P556,'Kredieten productgroepen functi'!$C:$M,11,FALSE),"n.v.t.")</f>
        <v>Algemeen bestuur</v>
      </c>
      <c r="AT556" s="16" t="str">
        <f t="shared" si="29"/>
        <v>Lasten</v>
      </c>
      <c r="AU556" s="16" t="str">
        <f>IFERROR(VLOOKUP($R556,Kostensoorten!$C:$J,7,FALSE),"n.v.t.")</f>
        <v>2.3.1</v>
      </c>
      <c r="AV556" s="16" t="str">
        <f>IFERROR(VLOOKUP($R556,Kostensoorten!$C:$J,8,FALSE),"n.v.t.")</f>
        <v>Aankopen niet duurzame goedere</v>
      </c>
    </row>
    <row r="557" spans="1:48">
      <c r="A557" s="16" t="s">
        <v>39</v>
      </c>
      <c r="B557" s="16" t="s">
        <v>39</v>
      </c>
      <c r="C557" s="16" t="s">
        <v>39</v>
      </c>
      <c r="D557" s="16" t="s">
        <v>39</v>
      </c>
      <c r="E557" s="16" t="s">
        <v>39</v>
      </c>
      <c r="F557" s="2" t="s">
        <v>6648</v>
      </c>
      <c r="G557" s="2" t="s">
        <v>39</v>
      </c>
      <c r="H557" s="2" t="s">
        <v>39</v>
      </c>
      <c r="I557" s="18">
        <v>3635.37</v>
      </c>
      <c r="J557" s="16" t="s">
        <v>39</v>
      </c>
      <c r="K557" s="16" t="s">
        <v>39</v>
      </c>
      <c r="L557" s="16" t="s">
        <v>39</v>
      </c>
      <c r="M557" s="16" t="s">
        <v>39</v>
      </c>
      <c r="N557" s="16" t="s">
        <v>39</v>
      </c>
      <c r="O557" s="16" t="s">
        <v>39</v>
      </c>
      <c r="P557" s="16" t="str">
        <f t="shared" si="27"/>
        <v>616403</v>
      </c>
      <c r="Q557" s="16" t="str">
        <f>IFERROR(VLOOKUP($P557,'Kredieten productgroepen functi'!$C:$M,2,FALSE),"n.v.t.")</f>
        <v>Relatiemanagement</v>
      </c>
      <c r="R557" s="16" t="str">
        <f t="shared" si="28"/>
        <v>423175</v>
      </c>
      <c r="S557" s="16" t="str">
        <f>IFERROR(VLOOKUP($R557,Kostensoorten!$C:$J,2,FALSE),"n.v.t.")</f>
        <v>Vergadering/bijeenkomst Extern</v>
      </c>
      <c r="T557" s="16" t="s">
        <v>39</v>
      </c>
      <c r="U557" s="16" t="s">
        <v>39</v>
      </c>
      <c r="V557" s="16" t="s">
        <v>39</v>
      </c>
      <c r="W557" s="16" t="s">
        <v>39</v>
      </c>
      <c r="X557" s="16" t="s">
        <v>39</v>
      </c>
      <c r="Y557" s="16" t="s">
        <v>39</v>
      </c>
      <c r="Z557" s="16" t="s">
        <v>39</v>
      </c>
      <c r="AA557" s="16" t="s">
        <v>39</v>
      </c>
      <c r="AB557" s="16" t="s">
        <v>39</v>
      </c>
      <c r="AC557" s="16" t="s">
        <v>39</v>
      </c>
      <c r="AD557" s="16" t="s">
        <v>39</v>
      </c>
      <c r="AE557" s="16" t="s">
        <v>39</v>
      </c>
      <c r="AF557" s="16" t="s">
        <v>39</v>
      </c>
      <c r="AG557" s="16" t="s">
        <v>39</v>
      </c>
      <c r="AH557" s="16" t="s">
        <v>39</v>
      </c>
      <c r="AI557" s="16" t="s">
        <v>39</v>
      </c>
      <c r="AJ557" s="16" t="s">
        <v>39</v>
      </c>
      <c r="AL557" s="16" t="s">
        <v>39</v>
      </c>
      <c r="AM557" s="16" t="s">
        <v>39</v>
      </c>
      <c r="AN557" s="16" t="str">
        <f>IFERROR(VLOOKUP($P557,'Kredieten productgroepen functi'!$C:$M,6,FALSE),"n.v.t.")</f>
        <v>1604</v>
      </c>
      <c r="AO557" s="16" t="str">
        <f>IFERROR(VLOOKUP($P557,'Kredieten productgroepen functi'!$C:$M,7,FALSE),"n.v.t.")</f>
        <v>Promotie en relatiemanagement</v>
      </c>
      <c r="AP557" s="16" t="str">
        <f>IFERROR(VLOOKUP($P557,'Kredieten productgroepen functi'!$C:$M,8,FALSE),"n.v.t.")</f>
        <v>16</v>
      </c>
      <c r="AQ557" s="16" t="str">
        <f>IFERROR(VLOOKUP($P557,'Kredieten productgroepen functi'!$C:$M,9,FALSE),"n.v.t.")</f>
        <v>Overige zaken betreffende algemeen bestuur</v>
      </c>
      <c r="AR557" s="16" t="str">
        <f>IFERROR(VLOOKUP($P557,'Kredieten productgroepen functi'!$C:$M,10,FALSE),"n.v.t.")</f>
        <v>1</v>
      </c>
      <c r="AS557" s="16" t="str">
        <f>IFERROR(VLOOKUP($P557,'Kredieten productgroepen functi'!$C:$M,11,FALSE),"n.v.t.")</f>
        <v>Algemeen bestuur</v>
      </c>
      <c r="AT557" s="16" t="str">
        <f t="shared" si="29"/>
        <v>Lasten</v>
      </c>
      <c r="AU557" s="16" t="str">
        <f>IFERROR(VLOOKUP($R557,Kostensoorten!$C:$J,7,FALSE),"n.v.t.")</f>
        <v>2.3.1</v>
      </c>
      <c r="AV557" s="16" t="str">
        <f>IFERROR(VLOOKUP($R557,Kostensoorten!$C:$J,8,FALSE),"n.v.t.")</f>
        <v>Aankopen niet duurzame goedere</v>
      </c>
    </row>
    <row r="558" spans="1:48">
      <c r="A558" s="16" t="s">
        <v>39</v>
      </c>
      <c r="B558" s="16" t="s">
        <v>39</v>
      </c>
      <c r="C558" s="16" t="s">
        <v>39</v>
      </c>
      <c r="D558" s="16" t="s">
        <v>39</v>
      </c>
      <c r="E558" s="16" t="s">
        <v>39</v>
      </c>
      <c r="F558" s="2" t="s">
        <v>7906</v>
      </c>
      <c r="G558" s="2" t="s">
        <v>39</v>
      </c>
      <c r="H558" s="2" t="s">
        <v>39</v>
      </c>
      <c r="I558" s="18">
        <v>2815</v>
      </c>
      <c r="J558" s="16" t="s">
        <v>39</v>
      </c>
      <c r="K558" s="16" t="s">
        <v>39</v>
      </c>
      <c r="L558" s="16" t="s">
        <v>39</v>
      </c>
      <c r="M558" s="16" t="s">
        <v>39</v>
      </c>
      <c r="N558" s="16" t="s">
        <v>39</v>
      </c>
      <c r="O558" s="16" t="s">
        <v>39</v>
      </c>
      <c r="P558" s="16" t="str">
        <f t="shared" si="27"/>
        <v>616403</v>
      </c>
      <c r="Q558" s="16" t="str">
        <f>IFERROR(VLOOKUP($P558,'Kredieten productgroepen functi'!$C:$M,2,FALSE),"n.v.t.")</f>
        <v>Relatiemanagement</v>
      </c>
      <c r="R558" s="16" t="str">
        <f t="shared" si="28"/>
        <v>423175</v>
      </c>
      <c r="S558" s="16" t="str">
        <f>IFERROR(VLOOKUP($R558,Kostensoorten!$C:$J,2,FALSE),"n.v.t.")</f>
        <v>Vergadering/bijeenkomst Extern</v>
      </c>
      <c r="T558" s="16" t="s">
        <v>39</v>
      </c>
      <c r="U558" s="16" t="s">
        <v>39</v>
      </c>
      <c r="V558" s="16" t="s">
        <v>39</v>
      </c>
      <c r="W558" s="16" t="s">
        <v>39</v>
      </c>
      <c r="X558" s="16" t="s">
        <v>39</v>
      </c>
      <c r="Y558" s="16" t="s">
        <v>39</v>
      </c>
      <c r="Z558" s="16" t="s">
        <v>39</v>
      </c>
      <c r="AA558" s="16" t="s">
        <v>39</v>
      </c>
      <c r="AB558" s="16" t="s">
        <v>39</v>
      </c>
      <c r="AC558" s="16" t="s">
        <v>39</v>
      </c>
      <c r="AD558" s="16" t="s">
        <v>39</v>
      </c>
      <c r="AE558" s="16" t="s">
        <v>39</v>
      </c>
      <c r="AF558" s="16" t="s">
        <v>39</v>
      </c>
      <c r="AG558" s="16" t="s">
        <v>39</v>
      </c>
      <c r="AH558" s="16" t="s">
        <v>39</v>
      </c>
      <c r="AI558" s="16" t="s">
        <v>39</v>
      </c>
      <c r="AJ558" s="16" t="s">
        <v>39</v>
      </c>
      <c r="AL558" s="16" t="s">
        <v>39</v>
      </c>
      <c r="AM558" s="16" t="s">
        <v>39</v>
      </c>
      <c r="AN558" s="16" t="str">
        <f>IFERROR(VLOOKUP($P558,'Kredieten productgroepen functi'!$C:$M,6,FALSE),"n.v.t.")</f>
        <v>1604</v>
      </c>
      <c r="AO558" s="16" t="str">
        <f>IFERROR(VLOOKUP($P558,'Kredieten productgroepen functi'!$C:$M,7,FALSE),"n.v.t.")</f>
        <v>Promotie en relatiemanagement</v>
      </c>
      <c r="AP558" s="16" t="str">
        <f>IFERROR(VLOOKUP($P558,'Kredieten productgroepen functi'!$C:$M,8,FALSE),"n.v.t.")</f>
        <v>16</v>
      </c>
      <c r="AQ558" s="16" t="str">
        <f>IFERROR(VLOOKUP($P558,'Kredieten productgroepen functi'!$C:$M,9,FALSE),"n.v.t.")</f>
        <v>Overige zaken betreffende algemeen bestuur</v>
      </c>
      <c r="AR558" s="16" t="str">
        <f>IFERROR(VLOOKUP($P558,'Kredieten productgroepen functi'!$C:$M,10,FALSE),"n.v.t.")</f>
        <v>1</v>
      </c>
      <c r="AS558" s="16" t="str">
        <f>IFERROR(VLOOKUP($P558,'Kredieten productgroepen functi'!$C:$M,11,FALSE),"n.v.t.")</f>
        <v>Algemeen bestuur</v>
      </c>
      <c r="AT558" s="16" t="str">
        <f t="shared" si="29"/>
        <v>Lasten</v>
      </c>
      <c r="AU558" s="16" t="str">
        <f>IFERROR(VLOOKUP($R558,Kostensoorten!$C:$J,7,FALSE),"n.v.t.")</f>
        <v>2.3.1</v>
      </c>
      <c r="AV558" s="16" t="str">
        <f>IFERROR(VLOOKUP($R558,Kostensoorten!$C:$J,8,FALSE),"n.v.t.")</f>
        <v>Aankopen niet duurzame goedere</v>
      </c>
    </row>
    <row r="559" spans="1:48">
      <c r="A559" s="16" t="s">
        <v>39</v>
      </c>
      <c r="B559" s="16" t="s">
        <v>39</v>
      </c>
      <c r="C559" s="16" t="s">
        <v>39</v>
      </c>
      <c r="D559" s="16" t="s">
        <v>39</v>
      </c>
      <c r="E559" s="16" t="s">
        <v>39</v>
      </c>
      <c r="F559" s="2" t="s">
        <v>7907</v>
      </c>
      <c r="G559" s="2" t="s">
        <v>39</v>
      </c>
      <c r="H559" s="2" t="s">
        <v>39</v>
      </c>
      <c r="I559" s="18">
        <v>1486.24</v>
      </c>
      <c r="J559" s="16" t="s">
        <v>39</v>
      </c>
      <c r="K559" s="16" t="s">
        <v>39</v>
      </c>
      <c r="L559" s="16" t="s">
        <v>39</v>
      </c>
      <c r="M559" s="16" t="s">
        <v>39</v>
      </c>
      <c r="N559" s="16" t="s">
        <v>39</v>
      </c>
      <c r="O559" s="16" t="s">
        <v>39</v>
      </c>
      <c r="P559" s="16" t="str">
        <f t="shared" si="27"/>
        <v>616403</v>
      </c>
      <c r="Q559" s="16" t="str">
        <f>IFERROR(VLOOKUP($P559,'Kredieten productgroepen functi'!$C:$M,2,FALSE),"n.v.t.")</f>
        <v>Relatiemanagement</v>
      </c>
      <c r="R559" s="16" t="str">
        <f t="shared" si="28"/>
        <v>423175</v>
      </c>
      <c r="S559" s="16" t="str">
        <f>IFERROR(VLOOKUP($R559,Kostensoorten!$C:$J,2,FALSE),"n.v.t.")</f>
        <v>Vergadering/bijeenkomst Extern</v>
      </c>
      <c r="T559" s="16" t="s">
        <v>39</v>
      </c>
      <c r="U559" s="16" t="s">
        <v>39</v>
      </c>
      <c r="V559" s="16" t="s">
        <v>39</v>
      </c>
      <c r="W559" s="16" t="s">
        <v>39</v>
      </c>
      <c r="X559" s="16" t="s">
        <v>39</v>
      </c>
      <c r="Y559" s="16" t="s">
        <v>39</v>
      </c>
      <c r="Z559" s="16" t="s">
        <v>39</v>
      </c>
      <c r="AA559" s="16" t="s">
        <v>39</v>
      </c>
      <c r="AB559" s="16" t="s">
        <v>39</v>
      </c>
      <c r="AC559" s="16" t="s">
        <v>39</v>
      </c>
      <c r="AD559" s="16" t="s">
        <v>39</v>
      </c>
      <c r="AE559" s="16" t="s">
        <v>39</v>
      </c>
      <c r="AF559" s="16" t="s">
        <v>39</v>
      </c>
      <c r="AG559" s="16" t="s">
        <v>39</v>
      </c>
      <c r="AH559" s="16" t="s">
        <v>39</v>
      </c>
      <c r="AI559" s="16" t="s">
        <v>39</v>
      </c>
      <c r="AJ559" s="16" t="s">
        <v>39</v>
      </c>
      <c r="AL559" s="16" t="s">
        <v>39</v>
      </c>
      <c r="AM559" s="16" t="s">
        <v>39</v>
      </c>
      <c r="AN559" s="16" t="str">
        <f>IFERROR(VLOOKUP($P559,'Kredieten productgroepen functi'!$C:$M,6,FALSE),"n.v.t.")</f>
        <v>1604</v>
      </c>
      <c r="AO559" s="16" t="str">
        <f>IFERROR(VLOOKUP($P559,'Kredieten productgroepen functi'!$C:$M,7,FALSE),"n.v.t.")</f>
        <v>Promotie en relatiemanagement</v>
      </c>
      <c r="AP559" s="16" t="str">
        <f>IFERROR(VLOOKUP($P559,'Kredieten productgroepen functi'!$C:$M,8,FALSE),"n.v.t.")</f>
        <v>16</v>
      </c>
      <c r="AQ559" s="16" t="str">
        <f>IFERROR(VLOOKUP($P559,'Kredieten productgroepen functi'!$C:$M,9,FALSE),"n.v.t.")</f>
        <v>Overige zaken betreffende algemeen bestuur</v>
      </c>
      <c r="AR559" s="16" t="str">
        <f>IFERROR(VLOOKUP($P559,'Kredieten productgroepen functi'!$C:$M,10,FALSE),"n.v.t.")</f>
        <v>1</v>
      </c>
      <c r="AS559" s="16" t="str">
        <f>IFERROR(VLOOKUP($P559,'Kredieten productgroepen functi'!$C:$M,11,FALSE),"n.v.t.")</f>
        <v>Algemeen bestuur</v>
      </c>
      <c r="AT559" s="16" t="str">
        <f t="shared" si="29"/>
        <v>Lasten</v>
      </c>
      <c r="AU559" s="16" t="str">
        <f>IFERROR(VLOOKUP($R559,Kostensoorten!$C:$J,7,FALSE),"n.v.t.")</f>
        <v>2.3.1</v>
      </c>
      <c r="AV559" s="16" t="str">
        <f>IFERROR(VLOOKUP($R559,Kostensoorten!$C:$J,8,FALSE),"n.v.t.")</f>
        <v>Aankopen niet duurzame goedere</v>
      </c>
    </row>
    <row r="560" spans="1:48">
      <c r="A560" s="16" t="s">
        <v>39</v>
      </c>
      <c r="B560" s="16" t="s">
        <v>39</v>
      </c>
      <c r="C560" s="16" t="s">
        <v>39</v>
      </c>
      <c r="D560" s="16" t="s">
        <v>39</v>
      </c>
      <c r="E560" s="16" t="s">
        <v>39</v>
      </c>
      <c r="F560" s="2" t="s">
        <v>7908</v>
      </c>
      <c r="G560" s="2" t="s">
        <v>39</v>
      </c>
      <c r="H560" s="2" t="s">
        <v>39</v>
      </c>
      <c r="I560" s="18">
        <v>969.76</v>
      </c>
      <c r="J560" s="16" t="s">
        <v>39</v>
      </c>
      <c r="K560" s="16" t="s">
        <v>39</v>
      </c>
      <c r="L560" s="16" t="s">
        <v>39</v>
      </c>
      <c r="M560" s="16" t="s">
        <v>39</v>
      </c>
      <c r="N560" s="16" t="s">
        <v>39</v>
      </c>
      <c r="O560" s="16" t="s">
        <v>39</v>
      </c>
      <c r="P560" s="16" t="str">
        <f t="shared" si="27"/>
        <v>616403</v>
      </c>
      <c r="Q560" s="16" t="str">
        <f>IFERROR(VLOOKUP($P560,'Kredieten productgroepen functi'!$C:$M,2,FALSE),"n.v.t.")</f>
        <v>Relatiemanagement</v>
      </c>
      <c r="R560" s="16" t="str">
        <f t="shared" si="28"/>
        <v>423175</v>
      </c>
      <c r="S560" s="16" t="str">
        <f>IFERROR(VLOOKUP($R560,Kostensoorten!$C:$J,2,FALSE),"n.v.t.")</f>
        <v>Vergadering/bijeenkomst Extern</v>
      </c>
      <c r="T560" s="16" t="s">
        <v>39</v>
      </c>
      <c r="U560" s="16" t="s">
        <v>39</v>
      </c>
      <c r="V560" s="16" t="s">
        <v>39</v>
      </c>
      <c r="W560" s="16" t="s">
        <v>39</v>
      </c>
      <c r="X560" s="16" t="s">
        <v>39</v>
      </c>
      <c r="Y560" s="16" t="s">
        <v>39</v>
      </c>
      <c r="Z560" s="16" t="s">
        <v>39</v>
      </c>
      <c r="AA560" s="16" t="s">
        <v>39</v>
      </c>
      <c r="AB560" s="16" t="s">
        <v>39</v>
      </c>
      <c r="AC560" s="16" t="s">
        <v>39</v>
      </c>
      <c r="AD560" s="16" t="s">
        <v>39</v>
      </c>
      <c r="AE560" s="16" t="s">
        <v>39</v>
      </c>
      <c r="AF560" s="16" t="s">
        <v>39</v>
      </c>
      <c r="AG560" s="16" t="s">
        <v>39</v>
      </c>
      <c r="AH560" s="16" t="s">
        <v>39</v>
      </c>
      <c r="AI560" s="16" t="s">
        <v>39</v>
      </c>
      <c r="AJ560" s="16" t="s">
        <v>39</v>
      </c>
      <c r="AL560" s="16" t="s">
        <v>39</v>
      </c>
      <c r="AM560" s="16" t="s">
        <v>39</v>
      </c>
      <c r="AN560" s="16" t="str">
        <f>IFERROR(VLOOKUP($P560,'Kredieten productgroepen functi'!$C:$M,6,FALSE),"n.v.t.")</f>
        <v>1604</v>
      </c>
      <c r="AO560" s="16" t="str">
        <f>IFERROR(VLOOKUP($P560,'Kredieten productgroepen functi'!$C:$M,7,FALSE),"n.v.t.")</f>
        <v>Promotie en relatiemanagement</v>
      </c>
      <c r="AP560" s="16" t="str">
        <f>IFERROR(VLOOKUP($P560,'Kredieten productgroepen functi'!$C:$M,8,FALSE),"n.v.t.")</f>
        <v>16</v>
      </c>
      <c r="AQ560" s="16" t="str">
        <f>IFERROR(VLOOKUP($P560,'Kredieten productgroepen functi'!$C:$M,9,FALSE),"n.v.t.")</f>
        <v>Overige zaken betreffende algemeen bestuur</v>
      </c>
      <c r="AR560" s="16" t="str">
        <f>IFERROR(VLOOKUP($P560,'Kredieten productgroepen functi'!$C:$M,10,FALSE),"n.v.t.")</f>
        <v>1</v>
      </c>
      <c r="AS560" s="16" t="str">
        <f>IFERROR(VLOOKUP($P560,'Kredieten productgroepen functi'!$C:$M,11,FALSE),"n.v.t.")</f>
        <v>Algemeen bestuur</v>
      </c>
      <c r="AT560" s="16" t="str">
        <f t="shared" si="29"/>
        <v>Lasten</v>
      </c>
      <c r="AU560" s="16" t="str">
        <f>IFERROR(VLOOKUP($R560,Kostensoorten!$C:$J,7,FALSE),"n.v.t.")</f>
        <v>2.3.1</v>
      </c>
      <c r="AV560" s="16" t="str">
        <f>IFERROR(VLOOKUP($R560,Kostensoorten!$C:$J,8,FALSE),"n.v.t.")</f>
        <v>Aankopen niet duurzame goedere</v>
      </c>
    </row>
    <row r="561" spans="1:48">
      <c r="A561" s="16" t="s">
        <v>39</v>
      </c>
      <c r="B561" s="16" t="s">
        <v>39</v>
      </c>
      <c r="C561" s="16" t="s">
        <v>39</v>
      </c>
      <c r="D561" s="16" t="s">
        <v>39</v>
      </c>
      <c r="E561" s="16" t="s">
        <v>39</v>
      </c>
      <c r="F561" s="2" t="s">
        <v>7909</v>
      </c>
      <c r="G561" s="2" t="s">
        <v>39</v>
      </c>
      <c r="H561" s="2" t="s">
        <v>39</v>
      </c>
      <c r="I561" s="18">
        <v>4730.97</v>
      </c>
      <c r="J561" s="16" t="s">
        <v>39</v>
      </c>
      <c r="K561" s="16" t="s">
        <v>39</v>
      </c>
      <c r="L561" s="16" t="s">
        <v>39</v>
      </c>
      <c r="M561" s="16" t="s">
        <v>39</v>
      </c>
      <c r="N561" s="16" t="s">
        <v>39</v>
      </c>
      <c r="O561" s="16" t="s">
        <v>39</v>
      </c>
      <c r="P561" s="16" t="str">
        <f t="shared" si="27"/>
        <v>616403</v>
      </c>
      <c r="Q561" s="16" t="str">
        <f>IFERROR(VLOOKUP($P561,'Kredieten productgroepen functi'!$C:$M,2,FALSE),"n.v.t.")</f>
        <v>Relatiemanagement</v>
      </c>
      <c r="R561" s="16" t="str">
        <f t="shared" si="28"/>
        <v>423176</v>
      </c>
      <c r="S561" s="16" t="str">
        <f>IFERROR(VLOOKUP($R561,Kostensoorten!$C:$J,2,FALSE),"n.v.t.")</f>
        <v>Afscheidsreceptie NIET op werkplek</v>
      </c>
      <c r="T561" s="16" t="s">
        <v>39</v>
      </c>
      <c r="U561" s="16" t="s">
        <v>39</v>
      </c>
      <c r="V561" s="16" t="s">
        <v>39</v>
      </c>
      <c r="W561" s="16" t="s">
        <v>39</v>
      </c>
      <c r="X561" s="16" t="s">
        <v>39</v>
      </c>
      <c r="Y561" s="16" t="s">
        <v>39</v>
      </c>
      <c r="Z561" s="16" t="s">
        <v>39</v>
      </c>
      <c r="AA561" s="16" t="s">
        <v>39</v>
      </c>
      <c r="AB561" s="16" t="s">
        <v>39</v>
      </c>
      <c r="AC561" s="16" t="s">
        <v>39</v>
      </c>
      <c r="AD561" s="16" t="s">
        <v>39</v>
      </c>
      <c r="AE561" s="16" t="s">
        <v>39</v>
      </c>
      <c r="AF561" s="16" t="s">
        <v>39</v>
      </c>
      <c r="AG561" s="16" t="s">
        <v>39</v>
      </c>
      <c r="AH561" s="16" t="s">
        <v>39</v>
      </c>
      <c r="AI561" s="16" t="s">
        <v>39</v>
      </c>
      <c r="AJ561" s="16" t="s">
        <v>39</v>
      </c>
      <c r="AL561" s="16" t="s">
        <v>39</v>
      </c>
      <c r="AM561" s="16" t="s">
        <v>39</v>
      </c>
      <c r="AN561" s="16" t="str">
        <f>IFERROR(VLOOKUP($P561,'Kredieten productgroepen functi'!$C:$M,6,FALSE),"n.v.t.")</f>
        <v>1604</v>
      </c>
      <c r="AO561" s="16" t="str">
        <f>IFERROR(VLOOKUP($P561,'Kredieten productgroepen functi'!$C:$M,7,FALSE),"n.v.t.")</f>
        <v>Promotie en relatiemanagement</v>
      </c>
      <c r="AP561" s="16" t="str">
        <f>IFERROR(VLOOKUP($P561,'Kredieten productgroepen functi'!$C:$M,8,FALSE),"n.v.t.")</f>
        <v>16</v>
      </c>
      <c r="AQ561" s="16" t="str">
        <f>IFERROR(VLOOKUP($P561,'Kredieten productgroepen functi'!$C:$M,9,FALSE),"n.v.t.")</f>
        <v>Overige zaken betreffende algemeen bestuur</v>
      </c>
      <c r="AR561" s="16" t="str">
        <f>IFERROR(VLOOKUP($P561,'Kredieten productgroepen functi'!$C:$M,10,FALSE),"n.v.t.")</f>
        <v>1</v>
      </c>
      <c r="AS561" s="16" t="str">
        <f>IFERROR(VLOOKUP($P561,'Kredieten productgroepen functi'!$C:$M,11,FALSE),"n.v.t.")</f>
        <v>Algemeen bestuur</v>
      </c>
      <c r="AT561" s="16" t="str">
        <f t="shared" si="29"/>
        <v>Lasten</v>
      </c>
      <c r="AU561" s="16" t="str">
        <f>IFERROR(VLOOKUP($R561,Kostensoorten!$C:$J,7,FALSE),"n.v.t.")</f>
        <v>2.3.1</v>
      </c>
      <c r="AV561" s="16" t="str">
        <f>IFERROR(VLOOKUP($R561,Kostensoorten!$C:$J,8,FALSE),"n.v.t.")</f>
        <v>Aankopen niet duurzame goedere</v>
      </c>
    </row>
    <row r="562" spans="1:48">
      <c r="A562" s="16" t="s">
        <v>39</v>
      </c>
      <c r="B562" s="16" t="s">
        <v>39</v>
      </c>
      <c r="C562" s="16" t="s">
        <v>39</v>
      </c>
      <c r="D562" s="16" t="s">
        <v>39</v>
      </c>
      <c r="E562" s="16" t="s">
        <v>39</v>
      </c>
      <c r="F562" s="2" t="s">
        <v>7910</v>
      </c>
      <c r="G562" s="2" t="s">
        <v>39</v>
      </c>
      <c r="H562" s="2" t="s">
        <v>39</v>
      </c>
      <c r="I562" s="18">
        <v>61.32</v>
      </c>
      <c r="J562" s="16" t="s">
        <v>39</v>
      </c>
      <c r="K562" s="16" t="s">
        <v>39</v>
      </c>
      <c r="L562" s="16" t="s">
        <v>39</v>
      </c>
      <c r="M562" s="16" t="s">
        <v>39</v>
      </c>
      <c r="N562" s="16" t="s">
        <v>39</v>
      </c>
      <c r="O562" s="16" t="s">
        <v>39</v>
      </c>
      <c r="P562" s="16" t="str">
        <f t="shared" si="27"/>
        <v>616403</v>
      </c>
      <c r="Q562" s="16" t="str">
        <f>IFERROR(VLOOKUP($P562,'Kredieten productgroepen functi'!$C:$M,2,FALSE),"n.v.t.")</f>
        <v>Relatiemanagement</v>
      </c>
      <c r="R562" s="16" t="str">
        <f t="shared" si="28"/>
        <v>423177</v>
      </c>
      <c r="S562" s="16" t="str">
        <f>IFERROR(VLOOKUP($R562,Kostensoorten!$C:$J,2,FALSE),"n.v.t.")</f>
        <v>Afscheidsreceptie WEL op werkplek</v>
      </c>
      <c r="T562" s="16" t="s">
        <v>39</v>
      </c>
      <c r="U562" s="16" t="s">
        <v>39</v>
      </c>
      <c r="V562" s="16" t="s">
        <v>39</v>
      </c>
      <c r="W562" s="16" t="s">
        <v>39</v>
      </c>
      <c r="X562" s="16" t="s">
        <v>39</v>
      </c>
      <c r="Y562" s="16" t="s">
        <v>39</v>
      </c>
      <c r="Z562" s="16" t="s">
        <v>39</v>
      </c>
      <c r="AA562" s="16" t="s">
        <v>39</v>
      </c>
      <c r="AB562" s="16" t="s">
        <v>39</v>
      </c>
      <c r="AC562" s="16" t="s">
        <v>39</v>
      </c>
      <c r="AD562" s="16" t="s">
        <v>39</v>
      </c>
      <c r="AE562" s="16" t="s">
        <v>39</v>
      </c>
      <c r="AF562" s="16" t="s">
        <v>39</v>
      </c>
      <c r="AG562" s="16" t="s">
        <v>39</v>
      </c>
      <c r="AH562" s="16" t="s">
        <v>39</v>
      </c>
      <c r="AI562" s="16" t="s">
        <v>39</v>
      </c>
      <c r="AJ562" s="16" t="s">
        <v>39</v>
      </c>
      <c r="AL562" s="16" t="s">
        <v>39</v>
      </c>
      <c r="AM562" s="16" t="s">
        <v>39</v>
      </c>
      <c r="AN562" s="16" t="str">
        <f>IFERROR(VLOOKUP($P562,'Kredieten productgroepen functi'!$C:$M,6,FALSE),"n.v.t.")</f>
        <v>1604</v>
      </c>
      <c r="AO562" s="16" t="str">
        <f>IFERROR(VLOOKUP($P562,'Kredieten productgroepen functi'!$C:$M,7,FALSE),"n.v.t.")</f>
        <v>Promotie en relatiemanagement</v>
      </c>
      <c r="AP562" s="16" t="str">
        <f>IFERROR(VLOOKUP($P562,'Kredieten productgroepen functi'!$C:$M,8,FALSE),"n.v.t.")</f>
        <v>16</v>
      </c>
      <c r="AQ562" s="16" t="str">
        <f>IFERROR(VLOOKUP($P562,'Kredieten productgroepen functi'!$C:$M,9,FALSE),"n.v.t.")</f>
        <v>Overige zaken betreffende algemeen bestuur</v>
      </c>
      <c r="AR562" s="16" t="str">
        <f>IFERROR(VLOOKUP($P562,'Kredieten productgroepen functi'!$C:$M,10,FALSE),"n.v.t.")</f>
        <v>1</v>
      </c>
      <c r="AS562" s="16" t="str">
        <f>IFERROR(VLOOKUP($P562,'Kredieten productgroepen functi'!$C:$M,11,FALSE),"n.v.t.")</f>
        <v>Algemeen bestuur</v>
      </c>
      <c r="AT562" s="16" t="str">
        <f t="shared" si="29"/>
        <v>Lasten</v>
      </c>
      <c r="AU562" s="16" t="str">
        <f>IFERROR(VLOOKUP($R562,Kostensoorten!$C:$J,7,FALSE),"n.v.t.")</f>
        <v>2.3.1</v>
      </c>
      <c r="AV562" s="16" t="str">
        <f>IFERROR(VLOOKUP($R562,Kostensoorten!$C:$J,8,FALSE),"n.v.t.")</f>
        <v>Aankopen niet duurzame goedere</v>
      </c>
    </row>
    <row r="563" spans="1:48">
      <c r="A563" s="16" t="s">
        <v>39</v>
      </c>
      <c r="B563" s="16" t="s">
        <v>39</v>
      </c>
      <c r="C563" s="16" t="s">
        <v>39</v>
      </c>
      <c r="D563" s="16" t="s">
        <v>39</v>
      </c>
      <c r="E563" s="16" t="s">
        <v>39</v>
      </c>
      <c r="F563" s="2" t="s">
        <v>7911</v>
      </c>
      <c r="G563" s="2" t="s">
        <v>39</v>
      </c>
      <c r="H563" s="2" t="s">
        <v>39</v>
      </c>
      <c r="I563" s="18">
        <v>512.34</v>
      </c>
      <c r="J563" s="16" t="s">
        <v>39</v>
      </c>
      <c r="K563" s="16" t="s">
        <v>39</v>
      </c>
      <c r="L563" s="16" t="s">
        <v>39</v>
      </c>
      <c r="M563" s="16" t="s">
        <v>39</v>
      </c>
      <c r="N563" s="16" t="s">
        <v>39</v>
      </c>
      <c r="O563" s="16" t="s">
        <v>39</v>
      </c>
      <c r="P563" s="16" t="str">
        <f t="shared" si="27"/>
        <v>616403</v>
      </c>
      <c r="Q563" s="16" t="str">
        <f>IFERROR(VLOOKUP($P563,'Kredieten productgroepen functi'!$C:$M,2,FALSE),"n.v.t.")</f>
        <v>Relatiemanagement</v>
      </c>
      <c r="R563" s="16" t="str">
        <f t="shared" si="28"/>
        <v>423178</v>
      </c>
      <c r="S563" s="16" t="str">
        <f>IFERROR(VLOOKUP($R563,Kostensoorten!$C:$J,2,FALSE),"n.v.t.")</f>
        <v>Consumpties op werkplek</v>
      </c>
      <c r="T563" s="16" t="s">
        <v>39</v>
      </c>
      <c r="U563" s="16" t="s">
        <v>39</v>
      </c>
      <c r="V563" s="16" t="s">
        <v>39</v>
      </c>
      <c r="W563" s="16" t="s">
        <v>39</v>
      </c>
      <c r="X563" s="16" t="s">
        <v>39</v>
      </c>
      <c r="Y563" s="16" t="s">
        <v>39</v>
      </c>
      <c r="Z563" s="16" t="s">
        <v>39</v>
      </c>
      <c r="AA563" s="16" t="s">
        <v>39</v>
      </c>
      <c r="AB563" s="16" t="s">
        <v>39</v>
      </c>
      <c r="AC563" s="16" t="s">
        <v>39</v>
      </c>
      <c r="AD563" s="16" t="s">
        <v>39</v>
      </c>
      <c r="AE563" s="16" t="s">
        <v>39</v>
      </c>
      <c r="AF563" s="16" t="s">
        <v>39</v>
      </c>
      <c r="AG563" s="16" t="s">
        <v>39</v>
      </c>
      <c r="AH563" s="16" t="s">
        <v>39</v>
      </c>
      <c r="AI563" s="16" t="s">
        <v>39</v>
      </c>
      <c r="AJ563" s="16" t="s">
        <v>39</v>
      </c>
      <c r="AL563" s="16" t="s">
        <v>39</v>
      </c>
      <c r="AM563" s="16" t="s">
        <v>39</v>
      </c>
      <c r="AN563" s="16" t="str">
        <f>IFERROR(VLOOKUP($P563,'Kredieten productgroepen functi'!$C:$M,6,FALSE),"n.v.t.")</f>
        <v>1604</v>
      </c>
      <c r="AO563" s="16" t="str">
        <f>IFERROR(VLOOKUP($P563,'Kredieten productgroepen functi'!$C:$M,7,FALSE),"n.v.t.")</f>
        <v>Promotie en relatiemanagement</v>
      </c>
      <c r="AP563" s="16" t="str">
        <f>IFERROR(VLOOKUP($P563,'Kredieten productgroepen functi'!$C:$M,8,FALSE),"n.v.t.")</f>
        <v>16</v>
      </c>
      <c r="AQ563" s="16" t="str">
        <f>IFERROR(VLOOKUP($P563,'Kredieten productgroepen functi'!$C:$M,9,FALSE),"n.v.t.")</f>
        <v>Overige zaken betreffende algemeen bestuur</v>
      </c>
      <c r="AR563" s="16" t="str">
        <f>IFERROR(VLOOKUP($P563,'Kredieten productgroepen functi'!$C:$M,10,FALSE),"n.v.t.")</f>
        <v>1</v>
      </c>
      <c r="AS563" s="16" t="str">
        <f>IFERROR(VLOOKUP($P563,'Kredieten productgroepen functi'!$C:$M,11,FALSE),"n.v.t.")</f>
        <v>Algemeen bestuur</v>
      </c>
      <c r="AT563" s="16" t="str">
        <f t="shared" si="29"/>
        <v>Lasten</v>
      </c>
      <c r="AU563" s="16" t="str">
        <f>IFERROR(VLOOKUP($R563,Kostensoorten!$C:$J,7,FALSE),"n.v.t.")</f>
        <v>2.3.1</v>
      </c>
      <c r="AV563" s="16" t="str">
        <f>IFERROR(VLOOKUP($R563,Kostensoorten!$C:$J,8,FALSE),"n.v.t.")</f>
        <v>Aankopen niet duurzame goedere</v>
      </c>
    </row>
    <row r="564" spans="1:48">
      <c r="A564" s="16" t="s">
        <v>39</v>
      </c>
      <c r="B564" s="16" t="s">
        <v>39</v>
      </c>
      <c r="C564" s="16" t="s">
        <v>39</v>
      </c>
      <c r="D564" s="16" t="s">
        <v>39</v>
      </c>
      <c r="E564" s="16" t="s">
        <v>39</v>
      </c>
      <c r="F564" s="2" t="s">
        <v>9180</v>
      </c>
      <c r="G564" s="2" t="s">
        <v>39</v>
      </c>
      <c r="H564" s="2" t="s">
        <v>39</v>
      </c>
      <c r="I564" s="18">
        <v>81</v>
      </c>
      <c r="J564" s="16" t="s">
        <v>39</v>
      </c>
      <c r="K564" s="16" t="s">
        <v>39</v>
      </c>
      <c r="L564" s="16" t="s">
        <v>39</v>
      </c>
      <c r="M564" s="16" t="s">
        <v>39</v>
      </c>
      <c r="N564" s="16" t="s">
        <v>39</v>
      </c>
      <c r="O564" s="16" t="s">
        <v>39</v>
      </c>
      <c r="P564" s="16" t="str">
        <f t="shared" si="27"/>
        <v>616403</v>
      </c>
      <c r="Q564" s="16" t="str">
        <f>IFERROR(VLOOKUP($P564,'Kredieten productgroepen functi'!$C:$M,2,FALSE),"n.v.t.")</f>
        <v>Relatiemanagement</v>
      </c>
      <c r="R564" s="16" t="str">
        <f t="shared" si="28"/>
        <v>423178</v>
      </c>
      <c r="S564" s="16" t="str">
        <f>IFERROR(VLOOKUP($R564,Kostensoorten!$C:$J,2,FALSE),"n.v.t.")</f>
        <v>Consumpties op werkplek</v>
      </c>
      <c r="T564" s="16" t="s">
        <v>39</v>
      </c>
      <c r="U564" s="16" t="s">
        <v>39</v>
      </c>
      <c r="V564" s="16" t="s">
        <v>39</v>
      </c>
      <c r="W564" s="16" t="s">
        <v>39</v>
      </c>
      <c r="X564" s="16" t="s">
        <v>39</v>
      </c>
      <c r="Y564" s="16" t="s">
        <v>39</v>
      </c>
      <c r="Z564" s="16" t="s">
        <v>39</v>
      </c>
      <c r="AA564" s="16" t="s">
        <v>39</v>
      </c>
      <c r="AB564" s="16" t="s">
        <v>39</v>
      </c>
      <c r="AC564" s="16" t="s">
        <v>39</v>
      </c>
      <c r="AD564" s="16" t="s">
        <v>39</v>
      </c>
      <c r="AE564" s="16" t="s">
        <v>39</v>
      </c>
      <c r="AF564" s="16" t="s">
        <v>39</v>
      </c>
      <c r="AG564" s="16" t="s">
        <v>39</v>
      </c>
      <c r="AH564" s="16" t="s">
        <v>39</v>
      </c>
      <c r="AI564" s="16" t="s">
        <v>39</v>
      </c>
      <c r="AJ564" s="16" t="s">
        <v>39</v>
      </c>
      <c r="AL564" s="16" t="s">
        <v>39</v>
      </c>
      <c r="AM564" s="16" t="s">
        <v>39</v>
      </c>
      <c r="AN564" s="16" t="str">
        <f>IFERROR(VLOOKUP($P564,'Kredieten productgroepen functi'!$C:$M,6,FALSE),"n.v.t.")</f>
        <v>1604</v>
      </c>
      <c r="AO564" s="16" t="str">
        <f>IFERROR(VLOOKUP($P564,'Kredieten productgroepen functi'!$C:$M,7,FALSE),"n.v.t.")</f>
        <v>Promotie en relatiemanagement</v>
      </c>
      <c r="AP564" s="16" t="str">
        <f>IFERROR(VLOOKUP($P564,'Kredieten productgroepen functi'!$C:$M,8,FALSE),"n.v.t.")</f>
        <v>16</v>
      </c>
      <c r="AQ564" s="16" t="str">
        <f>IFERROR(VLOOKUP($P564,'Kredieten productgroepen functi'!$C:$M,9,FALSE),"n.v.t.")</f>
        <v>Overige zaken betreffende algemeen bestuur</v>
      </c>
      <c r="AR564" s="16" t="str">
        <f>IFERROR(VLOOKUP($P564,'Kredieten productgroepen functi'!$C:$M,10,FALSE),"n.v.t.")</f>
        <v>1</v>
      </c>
      <c r="AS564" s="16" t="str">
        <f>IFERROR(VLOOKUP($P564,'Kredieten productgroepen functi'!$C:$M,11,FALSE),"n.v.t.")</f>
        <v>Algemeen bestuur</v>
      </c>
      <c r="AT564" s="16" t="str">
        <f t="shared" si="29"/>
        <v>Lasten</v>
      </c>
      <c r="AU564" s="16" t="str">
        <f>IFERROR(VLOOKUP($R564,Kostensoorten!$C:$J,7,FALSE),"n.v.t.")</f>
        <v>2.3.1</v>
      </c>
      <c r="AV564" s="16" t="str">
        <f>IFERROR(VLOOKUP($R564,Kostensoorten!$C:$J,8,FALSE),"n.v.t.")</f>
        <v>Aankopen niet duurzame goedere</v>
      </c>
    </row>
    <row r="565" spans="1:48">
      <c r="A565" s="16" t="s">
        <v>39</v>
      </c>
      <c r="B565" s="16" t="s">
        <v>39</v>
      </c>
      <c r="C565" s="16" t="s">
        <v>39</v>
      </c>
      <c r="D565" s="16" t="s">
        <v>39</v>
      </c>
      <c r="E565" s="16" t="s">
        <v>39</v>
      </c>
      <c r="F565" s="2" t="s">
        <v>8583</v>
      </c>
      <c r="G565" s="2" t="s">
        <v>39</v>
      </c>
      <c r="H565" s="2" t="s">
        <v>39</v>
      </c>
      <c r="I565" s="18">
        <v>1130.3</v>
      </c>
      <c r="J565" s="16" t="s">
        <v>39</v>
      </c>
      <c r="K565" s="16" t="s">
        <v>39</v>
      </c>
      <c r="L565" s="16" t="s">
        <v>39</v>
      </c>
      <c r="M565" s="16" t="s">
        <v>39</v>
      </c>
      <c r="N565" s="16" t="s">
        <v>39</v>
      </c>
      <c r="O565" s="16" t="s">
        <v>39</v>
      </c>
      <c r="P565" s="16" t="str">
        <f t="shared" si="27"/>
        <v>616403</v>
      </c>
      <c r="Q565" s="16" t="str">
        <f>IFERROR(VLOOKUP($P565,'Kredieten productgroepen functi'!$C:$M,2,FALSE),"n.v.t.")</f>
        <v>Relatiemanagement</v>
      </c>
      <c r="R565" s="16" t="str">
        <f t="shared" si="28"/>
        <v>423178</v>
      </c>
      <c r="S565" s="16" t="str">
        <f>IFERROR(VLOOKUP($R565,Kostensoorten!$C:$J,2,FALSE),"n.v.t.")</f>
        <v>Consumpties op werkplek</v>
      </c>
      <c r="T565" s="16" t="s">
        <v>39</v>
      </c>
      <c r="U565" s="16" t="s">
        <v>39</v>
      </c>
      <c r="V565" s="16" t="s">
        <v>39</v>
      </c>
      <c r="W565" s="16" t="s">
        <v>39</v>
      </c>
      <c r="X565" s="16" t="s">
        <v>39</v>
      </c>
      <c r="Y565" s="16" t="s">
        <v>39</v>
      </c>
      <c r="Z565" s="16" t="s">
        <v>39</v>
      </c>
      <c r="AA565" s="16" t="s">
        <v>39</v>
      </c>
      <c r="AB565" s="16" t="s">
        <v>39</v>
      </c>
      <c r="AC565" s="16" t="s">
        <v>39</v>
      </c>
      <c r="AD565" s="16" t="s">
        <v>39</v>
      </c>
      <c r="AE565" s="16" t="s">
        <v>39</v>
      </c>
      <c r="AF565" s="16" t="s">
        <v>39</v>
      </c>
      <c r="AG565" s="16" t="s">
        <v>39</v>
      </c>
      <c r="AH565" s="16" t="s">
        <v>39</v>
      </c>
      <c r="AI565" s="16" t="s">
        <v>39</v>
      </c>
      <c r="AJ565" s="16" t="s">
        <v>39</v>
      </c>
      <c r="AL565" s="16" t="s">
        <v>39</v>
      </c>
      <c r="AM565" s="16" t="s">
        <v>39</v>
      </c>
      <c r="AN565" s="16" t="str">
        <f>IFERROR(VLOOKUP($P565,'Kredieten productgroepen functi'!$C:$M,6,FALSE),"n.v.t.")</f>
        <v>1604</v>
      </c>
      <c r="AO565" s="16" t="str">
        <f>IFERROR(VLOOKUP($P565,'Kredieten productgroepen functi'!$C:$M,7,FALSE),"n.v.t.")</f>
        <v>Promotie en relatiemanagement</v>
      </c>
      <c r="AP565" s="16" t="str">
        <f>IFERROR(VLOOKUP($P565,'Kredieten productgroepen functi'!$C:$M,8,FALSE),"n.v.t.")</f>
        <v>16</v>
      </c>
      <c r="AQ565" s="16" t="str">
        <f>IFERROR(VLOOKUP($P565,'Kredieten productgroepen functi'!$C:$M,9,FALSE),"n.v.t.")</f>
        <v>Overige zaken betreffende algemeen bestuur</v>
      </c>
      <c r="AR565" s="16" t="str">
        <f>IFERROR(VLOOKUP($P565,'Kredieten productgroepen functi'!$C:$M,10,FALSE),"n.v.t.")</f>
        <v>1</v>
      </c>
      <c r="AS565" s="16" t="str">
        <f>IFERROR(VLOOKUP($P565,'Kredieten productgroepen functi'!$C:$M,11,FALSE),"n.v.t.")</f>
        <v>Algemeen bestuur</v>
      </c>
      <c r="AT565" s="16" t="str">
        <f t="shared" si="29"/>
        <v>Lasten</v>
      </c>
      <c r="AU565" s="16" t="str">
        <f>IFERROR(VLOOKUP($R565,Kostensoorten!$C:$J,7,FALSE),"n.v.t.")</f>
        <v>2.3.1</v>
      </c>
      <c r="AV565" s="16" t="str">
        <f>IFERROR(VLOOKUP($R565,Kostensoorten!$C:$J,8,FALSE),"n.v.t.")</f>
        <v>Aankopen niet duurzame goedere</v>
      </c>
    </row>
    <row r="566" spans="1:48">
      <c r="A566" s="16" t="s">
        <v>39</v>
      </c>
      <c r="B566" s="16" t="s">
        <v>39</v>
      </c>
      <c r="C566" s="16" t="s">
        <v>39</v>
      </c>
      <c r="D566" s="16" t="s">
        <v>39</v>
      </c>
      <c r="E566" s="16" t="s">
        <v>39</v>
      </c>
      <c r="F566" s="2" t="s">
        <v>7912</v>
      </c>
      <c r="G566" s="2" t="s">
        <v>39</v>
      </c>
      <c r="H566" s="2" t="s">
        <v>39</v>
      </c>
      <c r="I566" s="18">
        <v>1553.84</v>
      </c>
      <c r="J566" s="16" t="s">
        <v>39</v>
      </c>
      <c r="K566" s="16" t="s">
        <v>39</v>
      </c>
      <c r="L566" s="16" t="s">
        <v>39</v>
      </c>
      <c r="M566" s="16" t="s">
        <v>39</v>
      </c>
      <c r="N566" s="16" t="s">
        <v>39</v>
      </c>
      <c r="O566" s="16" t="s">
        <v>39</v>
      </c>
      <c r="P566" s="16" t="str">
        <f t="shared" si="27"/>
        <v>616403</v>
      </c>
      <c r="Q566" s="16" t="str">
        <f>IFERROR(VLOOKUP($P566,'Kredieten productgroepen functi'!$C:$M,2,FALSE),"n.v.t.")</f>
        <v>Relatiemanagement</v>
      </c>
      <c r="R566" s="16" t="str">
        <f t="shared" si="28"/>
        <v>423178</v>
      </c>
      <c r="S566" s="16" t="str">
        <f>IFERROR(VLOOKUP($R566,Kostensoorten!$C:$J,2,FALSE),"n.v.t.")</f>
        <v>Consumpties op werkplek</v>
      </c>
      <c r="T566" s="16" t="s">
        <v>39</v>
      </c>
      <c r="U566" s="16" t="s">
        <v>39</v>
      </c>
      <c r="V566" s="16" t="s">
        <v>39</v>
      </c>
      <c r="W566" s="16" t="s">
        <v>39</v>
      </c>
      <c r="X566" s="16" t="s">
        <v>39</v>
      </c>
      <c r="Y566" s="16" t="s">
        <v>39</v>
      </c>
      <c r="Z566" s="16" t="s">
        <v>39</v>
      </c>
      <c r="AA566" s="16" t="s">
        <v>39</v>
      </c>
      <c r="AB566" s="16" t="s">
        <v>39</v>
      </c>
      <c r="AC566" s="16" t="s">
        <v>39</v>
      </c>
      <c r="AD566" s="16" t="s">
        <v>39</v>
      </c>
      <c r="AE566" s="16" t="s">
        <v>39</v>
      </c>
      <c r="AF566" s="16" t="s">
        <v>39</v>
      </c>
      <c r="AG566" s="16" t="s">
        <v>39</v>
      </c>
      <c r="AH566" s="16" t="s">
        <v>39</v>
      </c>
      <c r="AI566" s="16" t="s">
        <v>39</v>
      </c>
      <c r="AJ566" s="16" t="s">
        <v>39</v>
      </c>
      <c r="AL566" s="16" t="s">
        <v>39</v>
      </c>
      <c r="AM566" s="16" t="s">
        <v>39</v>
      </c>
      <c r="AN566" s="16" t="str">
        <f>IFERROR(VLOOKUP($P566,'Kredieten productgroepen functi'!$C:$M,6,FALSE),"n.v.t.")</f>
        <v>1604</v>
      </c>
      <c r="AO566" s="16" t="str">
        <f>IFERROR(VLOOKUP($P566,'Kredieten productgroepen functi'!$C:$M,7,FALSE),"n.v.t.")</f>
        <v>Promotie en relatiemanagement</v>
      </c>
      <c r="AP566" s="16" t="str">
        <f>IFERROR(VLOOKUP($P566,'Kredieten productgroepen functi'!$C:$M,8,FALSE),"n.v.t.")</f>
        <v>16</v>
      </c>
      <c r="AQ566" s="16" t="str">
        <f>IFERROR(VLOOKUP($P566,'Kredieten productgroepen functi'!$C:$M,9,FALSE),"n.v.t.")</f>
        <v>Overige zaken betreffende algemeen bestuur</v>
      </c>
      <c r="AR566" s="16" t="str">
        <f>IFERROR(VLOOKUP($P566,'Kredieten productgroepen functi'!$C:$M,10,FALSE),"n.v.t.")</f>
        <v>1</v>
      </c>
      <c r="AS566" s="16" t="str">
        <f>IFERROR(VLOOKUP($P566,'Kredieten productgroepen functi'!$C:$M,11,FALSE),"n.v.t.")</f>
        <v>Algemeen bestuur</v>
      </c>
      <c r="AT566" s="16" t="str">
        <f t="shared" si="29"/>
        <v>Lasten</v>
      </c>
      <c r="AU566" s="16" t="str">
        <f>IFERROR(VLOOKUP($R566,Kostensoorten!$C:$J,7,FALSE),"n.v.t.")</f>
        <v>2.3.1</v>
      </c>
      <c r="AV566" s="16" t="str">
        <f>IFERROR(VLOOKUP($R566,Kostensoorten!$C:$J,8,FALSE),"n.v.t.")</f>
        <v>Aankopen niet duurzame goedere</v>
      </c>
    </row>
    <row r="567" spans="1:48">
      <c r="A567" s="16" t="s">
        <v>39</v>
      </c>
      <c r="B567" s="16" t="s">
        <v>39</v>
      </c>
      <c r="C567" s="16" t="s">
        <v>39</v>
      </c>
      <c r="D567" s="16" t="s">
        <v>39</v>
      </c>
      <c r="E567" s="16" t="s">
        <v>39</v>
      </c>
      <c r="F567" s="2" t="s">
        <v>7913</v>
      </c>
      <c r="G567" s="2" t="s">
        <v>39</v>
      </c>
      <c r="H567" s="2" t="s">
        <v>39</v>
      </c>
      <c r="I567" s="18">
        <v>6848.63</v>
      </c>
      <c r="J567" s="16" t="s">
        <v>39</v>
      </c>
      <c r="K567" s="16" t="s">
        <v>39</v>
      </c>
      <c r="L567" s="16" t="s">
        <v>39</v>
      </c>
      <c r="M567" s="16" t="s">
        <v>39</v>
      </c>
      <c r="N567" s="16" t="s">
        <v>39</v>
      </c>
      <c r="O567" s="16" t="s">
        <v>39</v>
      </c>
      <c r="P567" s="16" t="str">
        <f t="shared" si="27"/>
        <v>616403</v>
      </c>
      <c r="Q567" s="16" t="str">
        <f>IFERROR(VLOOKUP($P567,'Kredieten productgroepen functi'!$C:$M,2,FALSE),"n.v.t.")</f>
        <v>Relatiemanagement</v>
      </c>
      <c r="R567" s="16" t="str">
        <f t="shared" si="28"/>
        <v>423178</v>
      </c>
      <c r="S567" s="16" t="str">
        <f>IFERROR(VLOOKUP($R567,Kostensoorten!$C:$J,2,FALSE),"n.v.t.")</f>
        <v>Consumpties op werkplek</v>
      </c>
      <c r="T567" s="16" t="s">
        <v>39</v>
      </c>
      <c r="U567" s="16" t="s">
        <v>39</v>
      </c>
      <c r="V567" s="16" t="s">
        <v>39</v>
      </c>
      <c r="W567" s="16" t="s">
        <v>39</v>
      </c>
      <c r="X567" s="16" t="s">
        <v>39</v>
      </c>
      <c r="Y567" s="16" t="s">
        <v>39</v>
      </c>
      <c r="Z567" s="16" t="s">
        <v>39</v>
      </c>
      <c r="AA567" s="16" t="s">
        <v>39</v>
      </c>
      <c r="AB567" s="16" t="s">
        <v>39</v>
      </c>
      <c r="AC567" s="16" t="s">
        <v>39</v>
      </c>
      <c r="AD567" s="16" t="s">
        <v>39</v>
      </c>
      <c r="AE567" s="16" t="s">
        <v>39</v>
      </c>
      <c r="AF567" s="16" t="s">
        <v>39</v>
      </c>
      <c r="AG567" s="16" t="s">
        <v>39</v>
      </c>
      <c r="AH567" s="16" t="s">
        <v>39</v>
      </c>
      <c r="AI567" s="16" t="s">
        <v>39</v>
      </c>
      <c r="AJ567" s="16" t="s">
        <v>39</v>
      </c>
      <c r="AL567" s="16" t="s">
        <v>39</v>
      </c>
      <c r="AM567" s="16" t="s">
        <v>39</v>
      </c>
      <c r="AN567" s="16" t="str">
        <f>IFERROR(VLOOKUP($P567,'Kredieten productgroepen functi'!$C:$M,6,FALSE),"n.v.t.")</f>
        <v>1604</v>
      </c>
      <c r="AO567" s="16" t="str">
        <f>IFERROR(VLOOKUP($P567,'Kredieten productgroepen functi'!$C:$M,7,FALSE),"n.v.t.")</f>
        <v>Promotie en relatiemanagement</v>
      </c>
      <c r="AP567" s="16" t="str">
        <f>IFERROR(VLOOKUP($P567,'Kredieten productgroepen functi'!$C:$M,8,FALSE),"n.v.t.")</f>
        <v>16</v>
      </c>
      <c r="AQ567" s="16" t="str">
        <f>IFERROR(VLOOKUP($P567,'Kredieten productgroepen functi'!$C:$M,9,FALSE),"n.v.t.")</f>
        <v>Overige zaken betreffende algemeen bestuur</v>
      </c>
      <c r="AR567" s="16" t="str">
        <f>IFERROR(VLOOKUP($P567,'Kredieten productgroepen functi'!$C:$M,10,FALSE),"n.v.t.")</f>
        <v>1</v>
      </c>
      <c r="AS567" s="16" t="str">
        <f>IFERROR(VLOOKUP($P567,'Kredieten productgroepen functi'!$C:$M,11,FALSE),"n.v.t.")</f>
        <v>Algemeen bestuur</v>
      </c>
      <c r="AT567" s="16" t="str">
        <f t="shared" si="29"/>
        <v>Lasten</v>
      </c>
      <c r="AU567" s="16" t="str">
        <f>IFERROR(VLOOKUP($R567,Kostensoorten!$C:$J,7,FALSE),"n.v.t.")</f>
        <v>2.3.1</v>
      </c>
      <c r="AV567" s="16" t="str">
        <f>IFERROR(VLOOKUP($R567,Kostensoorten!$C:$J,8,FALSE),"n.v.t.")</f>
        <v>Aankopen niet duurzame goedere</v>
      </c>
    </row>
    <row r="568" spans="1:48">
      <c r="A568" s="16" t="s">
        <v>39</v>
      </c>
      <c r="B568" s="16" t="s">
        <v>39</v>
      </c>
      <c r="C568" s="16" t="s">
        <v>39</v>
      </c>
      <c r="D568" s="16" t="s">
        <v>39</v>
      </c>
      <c r="E568" s="16" t="s">
        <v>39</v>
      </c>
      <c r="F568" s="2" t="s">
        <v>9181</v>
      </c>
      <c r="G568" s="2" t="s">
        <v>39</v>
      </c>
      <c r="H568" s="2" t="s">
        <v>39</v>
      </c>
      <c r="I568" s="18">
        <v>183.6</v>
      </c>
      <c r="J568" s="16" t="s">
        <v>39</v>
      </c>
      <c r="K568" s="16" t="s">
        <v>39</v>
      </c>
      <c r="L568" s="16" t="s">
        <v>39</v>
      </c>
      <c r="M568" s="16" t="s">
        <v>39</v>
      </c>
      <c r="N568" s="16" t="s">
        <v>39</v>
      </c>
      <c r="O568" s="16" t="s">
        <v>39</v>
      </c>
      <c r="P568" s="16" t="str">
        <f t="shared" si="27"/>
        <v>616403</v>
      </c>
      <c r="Q568" s="16" t="str">
        <f>IFERROR(VLOOKUP($P568,'Kredieten productgroepen functi'!$C:$M,2,FALSE),"n.v.t.")</f>
        <v>Relatiemanagement</v>
      </c>
      <c r="R568" s="16" t="str">
        <f t="shared" si="28"/>
        <v>423178</v>
      </c>
      <c r="S568" s="16" t="str">
        <f>IFERROR(VLOOKUP($R568,Kostensoorten!$C:$J,2,FALSE),"n.v.t.")</f>
        <v>Consumpties op werkplek</v>
      </c>
      <c r="T568" s="16" t="s">
        <v>39</v>
      </c>
      <c r="U568" s="16" t="s">
        <v>39</v>
      </c>
      <c r="V568" s="16" t="s">
        <v>39</v>
      </c>
      <c r="W568" s="16" t="s">
        <v>39</v>
      </c>
      <c r="X568" s="16" t="s">
        <v>39</v>
      </c>
      <c r="Y568" s="16" t="s">
        <v>39</v>
      </c>
      <c r="Z568" s="16" t="s">
        <v>39</v>
      </c>
      <c r="AA568" s="16" t="s">
        <v>39</v>
      </c>
      <c r="AB568" s="16" t="s">
        <v>39</v>
      </c>
      <c r="AC568" s="16" t="s">
        <v>39</v>
      </c>
      <c r="AD568" s="16" t="s">
        <v>39</v>
      </c>
      <c r="AE568" s="16" t="s">
        <v>39</v>
      </c>
      <c r="AF568" s="16" t="s">
        <v>39</v>
      </c>
      <c r="AG568" s="16" t="s">
        <v>39</v>
      </c>
      <c r="AH568" s="16" t="s">
        <v>39</v>
      </c>
      <c r="AI568" s="16" t="s">
        <v>39</v>
      </c>
      <c r="AJ568" s="16" t="s">
        <v>39</v>
      </c>
      <c r="AL568" s="16" t="s">
        <v>39</v>
      </c>
      <c r="AM568" s="16" t="s">
        <v>39</v>
      </c>
      <c r="AN568" s="16" t="str">
        <f>IFERROR(VLOOKUP($P568,'Kredieten productgroepen functi'!$C:$M,6,FALSE),"n.v.t.")</f>
        <v>1604</v>
      </c>
      <c r="AO568" s="16" t="str">
        <f>IFERROR(VLOOKUP($P568,'Kredieten productgroepen functi'!$C:$M,7,FALSE),"n.v.t.")</f>
        <v>Promotie en relatiemanagement</v>
      </c>
      <c r="AP568" s="16" t="str">
        <f>IFERROR(VLOOKUP($P568,'Kredieten productgroepen functi'!$C:$M,8,FALSE),"n.v.t.")</f>
        <v>16</v>
      </c>
      <c r="AQ568" s="16" t="str">
        <f>IFERROR(VLOOKUP($P568,'Kredieten productgroepen functi'!$C:$M,9,FALSE),"n.v.t.")</f>
        <v>Overige zaken betreffende algemeen bestuur</v>
      </c>
      <c r="AR568" s="16" t="str">
        <f>IFERROR(VLOOKUP($P568,'Kredieten productgroepen functi'!$C:$M,10,FALSE),"n.v.t.")</f>
        <v>1</v>
      </c>
      <c r="AS568" s="16" t="str">
        <f>IFERROR(VLOOKUP($P568,'Kredieten productgroepen functi'!$C:$M,11,FALSE),"n.v.t.")</f>
        <v>Algemeen bestuur</v>
      </c>
      <c r="AT568" s="16" t="str">
        <f t="shared" si="29"/>
        <v>Lasten</v>
      </c>
      <c r="AU568" s="16" t="str">
        <f>IFERROR(VLOOKUP($R568,Kostensoorten!$C:$J,7,FALSE),"n.v.t.")</f>
        <v>2.3.1</v>
      </c>
      <c r="AV568" s="16" t="str">
        <f>IFERROR(VLOOKUP($R568,Kostensoorten!$C:$J,8,FALSE),"n.v.t.")</f>
        <v>Aankopen niet duurzame goedere</v>
      </c>
    </row>
    <row r="569" spans="1:48">
      <c r="A569" s="16" t="s">
        <v>39</v>
      </c>
      <c r="B569" s="16" t="s">
        <v>39</v>
      </c>
      <c r="C569" s="16" t="s">
        <v>39</v>
      </c>
      <c r="D569" s="16" t="s">
        <v>39</v>
      </c>
      <c r="E569" s="16" t="s">
        <v>39</v>
      </c>
      <c r="F569" s="2" t="s">
        <v>7914</v>
      </c>
      <c r="G569" s="2" t="s">
        <v>39</v>
      </c>
      <c r="H569" s="2" t="s">
        <v>39</v>
      </c>
      <c r="I569" s="18">
        <v>21</v>
      </c>
      <c r="J569" s="16" t="s">
        <v>39</v>
      </c>
      <c r="K569" s="16" t="s">
        <v>39</v>
      </c>
      <c r="L569" s="16" t="s">
        <v>39</v>
      </c>
      <c r="M569" s="16" t="s">
        <v>39</v>
      </c>
      <c r="N569" s="16" t="s">
        <v>39</v>
      </c>
      <c r="O569" s="16" t="s">
        <v>39</v>
      </c>
      <c r="P569" s="16" t="str">
        <f t="shared" si="27"/>
        <v>616403</v>
      </c>
      <c r="Q569" s="16" t="str">
        <f>IFERROR(VLOOKUP($P569,'Kredieten productgroepen functi'!$C:$M,2,FALSE),"n.v.t.")</f>
        <v>Relatiemanagement</v>
      </c>
      <c r="R569" s="16" t="str">
        <f t="shared" si="28"/>
        <v>423178</v>
      </c>
      <c r="S569" s="16" t="str">
        <f>IFERROR(VLOOKUP($R569,Kostensoorten!$C:$J,2,FALSE),"n.v.t.")</f>
        <v>Consumpties op werkplek</v>
      </c>
      <c r="T569" s="16" t="s">
        <v>39</v>
      </c>
      <c r="U569" s="16" t="s">
        <v>39</v>
      </c>
      <c r="V569" s="16" t="s">
        <v>39</v>
      </c>
      <c r="W569" s="16" t="s">
        <v>39</v>
      </c>
      <c r="X569" s="16" t="s">
        <v>39</v>
      </c>
      <c r="Y569" s="16" t="s">
        <v>39</v>
      </c>
      <c r="Z569" s="16" t="s">
        <v>39</v>
      </c>
      <c r="AA569" s="16" t="s">
        <v>39</v>
      </c>
      <c r="AB569" s="16" t="s">
        <v>39</v>
      </c>
      <c r="AC569" s="16" t="s">
        <v>39</v>
      </c>
      <c r="AD569" s="16" t="s">
        <v>39</v>
      </c>
      <c r="AE569" s="16" t="s">
        <v>39</v>
      </c>
      <c r="AF569" s="16" t="s">
        <v>39</v>
      </c>
      <c r="AG569" s="16" t="s">
        <v>39</v>
      </c>
      <c r="AH569" s="16" t="s">
        <v>39</v>
      </c>
      <c r="AI569" s="16" t="s">
        <v>39</v>
      </c>
      <c r="AJ569" s="16" t="s">
        <v>39</v>
      </c>
      <c r="AL569" s="16" t="s">
        <v>39</v>
      </c>
      <c r="AM569" s="16" t="s">
        <v>39</v>
      </c>
      <c r="AN569" s="16" t="str">
        <f>IFERROR(VLOOKUP($P569,'Kredieten productgroepen functi'!$C:$M,6,FALSE),"n.v.t.")</f>
        <v>1604</v>
      </c>
      <c r="AO569" s="16" t="str">
        <f>IFERROR(VLOOKUP($P569,'Kredieten productgroepen functi'!$C:$M,7,FALSE),"n.v.t.")</f>
        <v>Promotie en relatiemanagement</v>
      </c>
      <c r="AP569" s="16" t="str">
        <f>IFERROR(VLOOKUP($P569,'Kredieten productgroepen functi'!$C:$M,8,FALSE),"n.v.t.")</f>
        <v>16</v>
      </c>
      <c r="AQ569" s="16" t="str">
        <f>IFERROR(VLOOKUP($P569,'Kredieten productgroepen functi'!$C:$M,9,FALSE),"n.v.t.")</f>
        <v>Overige zaken betreffende algemeen bestuur</v>
      </c>
      <c r="AR569" s="16" t="str">
        <f>IFERROR(VLOOKUP($P569,'Kredieten productgroepen functi'!$C:$M,10,FALSE),"n.v.t.")</f>
        <v>1</v>
      </c>
      <c r="AS569" s="16" t="str">
        <f>IFERROR(VLOOKUP($P569,'Kredieten productgroepen functi'!$C:$M,11,FALSE),"n.v.t.")</f>
        <v>Algemeen bestuur</v>
      </c>
      <c r="AT569" s="16" t="str">
        <f t="shared" si="29"/>
        <v>Lasten</v>
      </c>
      <c r="AU569" s="16" t="str">
        <f>IFERROR(VLOOKUP($R569,Kostensoorten!$C:$J,7,FALSE),"n.v.t.")</f>
        <v>2.3.1</v>
      </c>
      <c r="AV569" s="16" t="str">
        <f>IFERROR(VLOOKUP($R569,Kostensoorten!$C:$J,8,FALSE),"n.v.t.")</f>
        <v>Aankopen niet duurzame goedere</v>
      </c>
    </row>
    <row r="570" spans="1:48">
      <c r="A570" s="16" t="s">
        <v>39</v>
      </c>
      <c r="B570" s="16" t="s">
        <v>39</v>
      </c>
      <c r="C570" s="16" t="s">
        <v>39</v>
      </c>
      <c r="D570" s="16" t="s">
        <v>39</v>
      </c>
      <c r="E570" s="16" t="s">
        <v>39</v>
      </c>
      <c r="F570" s="2" t="s">
        <v>7915</v>
      </c>
      <c r="G570" s="2" t="s">
        <v>39</v>
      </c>
      <c r="H570" s="2" t="s">
        <v>39</v>
      </c>
      <c r="I570" s="18">
        <v>80.7</v>
      </c>
      <c r="J570" s="16" t="s">
        <v>39</v>
      </c>
      <c r="K570" s="16" t="s">
        <v>39</v>
      </c>
      <c r="L570" s="16" t="s">
        <v>39</v>
      </c>
      <c r="M570" s="16" t="s">
        <v>39</v>
      </c>
      <c r="N570" s="16" t="s">
        <v>39</v>
      </c>
      <c r="O570" s="16" t="s">
        <v>39</v>
      </c>
      <c r="P570" s="16" t="str">
        <f t="shared" si="27"/>
        <v>616403</v>
      </c>
      <c r="Q570" s="16" t="str">
        <f>IFERROR(VLOOKUP($P570,'Kredieten productgroepen functi'!$C:$M,2,FALSE),"n.v.t.")</f>
        <v>Relatiemanagement</v>
      </c>
      <c r="R570" s="16" t="str">
        <f t="shared" si="28"/>
        <v>423178</v>
      </c>
      <c r="S570" s="16" t="str">
        <f>IFERROR(VLOOKUP($R570,Kostensoorten!$C:$J,2,FALSE),"n.v.t.")</f>
        <v>Consumpties op werkplek</v>
      </c>
      <c r="T570" s="16" t="s">
        <v>39</v>
      </c>
      <c r="U570" s="16" t="s">
        <v>39</v>
      </c>
      <c r="V570" s="16" t="s">
        <v>39</v>
      </c>
      <c r="W570" s="16" t="s">
        <v>39</v>
      </c>
      <c r="X570" s="16" t="s">
        <v>39</v>
      </c>
      <c r="Y570" s="16" t="s">
        <v>39</v>
      </c>
      <c r="Z570" s="16" t="s">
        <v>39</v>
      </c>
      <c r="AA570" s="16" t="s">
        <v>39</v>
      </c>
      <c r="AB570" s="16" t="s">
        <v>39</v>
      </c>
      <c r="AC570" s="16" t="s">
        <v>39</v>
      </c>
      <c r="AD570" s="16" t="s">
        <v>39</v>
      </c>
      <c r="AE570" s="16" t="s">
        <v>39</v>
      </c>
      <c r="AF570" s="16" t="s">
        <v>39</v>
      </c>
      <c r="AG570" s="16" t="s">
        <v>39</v>
      </c>
      <c r="AH570" s="16" t="s">
        <v>39</v>
      </c>
      <c r="AI570" s="16" t="s">
        <v>39</v>
      </c>
      <c r="AJ570" s="16" t="s">
        <v>39</v>
      </c>
      <c r="AL570" s="16" t="s">
        <v>39</v>
      </c>
      <c r="AM570" s="16" t="s">
        <v>39</v>
      </c>
      <c r="AN570" s="16" t="str">
        <f>IFERROR(VLOOKUP($P570,'Kredieten productgroepen functi'!$C:$M,6,FALSE),"n.v.t.")</f>
        <v>1604</v>
      </c>
      <c r="AO570" s="16" t="str">
        <f>IFERROR(VLOOKUP($P570,'Kredieten productgroepen functi'!$C:$M,7,FALSE),"n.v.t.")</f>
        <v>Promotie en relatiemanagement</v>
      </c>
      <c r="AP570" s="16" t="str">
        <f>IFERROR(VLOOKUP($P570,'Kredieten productgroepen functi'!$C:$M,8,FALSE),"n.v.t.")</f>
        <v>16</v>
      </c>
      <c r="AQ570" s="16" t="str">
        <f>IFERROR(VLOOKUP($P570,'Kredieten productgroepen functi'!$C:$M,9,FALSE),"n.v.t.")</f>
        <v>Overige zaken betreffende algemeen bestuur</v>
      </c>
      <c r="AR570" s="16" t="str">
        <f>IFERROR(VLOOKUP($P570,'Kredieten productgroepen functi'!$C:$M,10,FALSE),"n.v.t.")</f>
        <v>1</v>
      </c>
      <c r="AS570" s="16" t="str">
        <f>IFERROR(VLOOKUP($P570,'Kredieten productgroepen functi'!$C:$M,11,FALSE),"n.v.t.")</f>
        <v>Algemeen bestuur</v>
      </c>
      <c r="AT570" s="16" t="str">
        <f t="shared" si="29"/>
        <v>Lasten</v>
      </c>
      <c r="AU570" s="16" t="str">
        <f>IFERROR(VLOOKUP($R570,Kostensoorten!$C:$J,7,FALSE),"n.v.t.")</f>
        <v>2.3.1</v>
      </c>
      <c r="AV570" s="16" t="str">
        <f>IFERROR(VLOOKUP($R570,Kostensoorten!$C:$J,8,FALSE),"n.v.t.")</f>
        <v>Aankopen niet duurzame goedere</v>
      </c>
    </row>
    <row r="571" spans="1:48">
      <c r="A571" s="16" t="s">
        <v>39</v>
      </c>
      <c r="B571" s="16" t="s">
        <v>39</v>
      </c>
      <c r="C571" s="16" t="s">
        <v>39</v>
      </c>
      <c r="D571" s="16" t="s">
        <v>39</v>
      </c>
      <c r="E571" s="16" t="s">
        <v>39</v>
      </c>
      <c r="F571" s="2" t="s">
        <v>7916</v>
      </c>
      <c r="G571" s="2" t="s">
        <v>39</v>
      </c>
      <c r="H571" s="2" t="s">
        <v>39</v>
      </c>
      <c r="I571" s="18">
        <v>23</v>
      </c>
      <c r="J571" s="16" t="s">
        <v>39</v>
      </c>
      <c r="K571" s="16" t="s">
        <v>39</v>
      </c>
      <c r="L571" s="16" t="s">
        <v>39</v>
      </c>
      <c r="M571" s="16" t="s">
        <v>39</v>
      </c>
      <c r="N571" s="16" t="s">
        <v>39</v>
      </c>
      <c r="O571" s="16" t="s">
        <v>39</v>
      </c>
      <c r="P571" s="16" t="str">
        <f t="shared" si="27"/>
        <v>616403</v>
      </c>
      <c r="Q571" s="16" t="str">
        <f>IFERROR(VLOOKUP($P571,'Kredieten productgroepen functi'!$C:$M,2,FALSE),"n.v.t.")</f>
        <v>Relatiemanagement</v>
      </c>
      <c r="R571" s="16" t="str">
        <f t="shared" si="28"/>
        <v>423179</v>
      </c>
      <c r="S571" s="16" t="str">
        <f>IFERROR(VLOOKUP($R571,Kostensoorten!$C:$J,2,FALSE),"n.v.t.")</f>
        <v>Maaltijden en consumpties extern</v>
      </c>
      <c r="T571" s="16" t="s">
        <v>39</v>
      </c>
      <c r="U571" s="16" t="s">
        <v>39</v>
      </c>
      <c r="V571" s="16" t="s">
        <v>39</v>
      </c>
      <c r="W571" s="16" t="s">
        <v>39</v>
      </c>
      <c r="X571" s="16" t="s">
        <v>39</v>
      </c>
      <c r="Y571" s="16" t="s">
        <v>39</v>
      </c>
      <c r="Z571" s="16" t="s">
        <v>39</v>
      </c>
      <c r="AA571" s="16" t="s">
        <v>39</v>
      </c>
      <c r="AB571" s="16" t="s">
        <v>39</v>
      </c>
      <c r="AC571" s="16" t="s">
        <v>39</v>
      </c>
      <c r="AD571" s="16" t="s">
        <v>39</v>
      </c>
      <c r="AE571" s="16" t="s">
        <v>39</v>
      </c>
      <c r="AF571" s="16" t="s">
        <v>39</v>
      </c>
      <c r="AG571" s="16" t="s">
        <v>39</v>
      </c>
      <c r="AH571" s="16" t="s">
        <v>39</v>
      </c>
      <c r="AI571" s="16" t="s">
        <v>39</v>
      </c>
      <c r="AJ571" s="16" t="s">
        <v>39</v>
      </c>
      <c r="AL571" s="16" t="s">
        <v>39</v>
      </c>
      <c r="AM571" s="16" t="s">
        <v>39</v>
      </c>
      <c r="AN571" s="16" t="str">
        <f>IFERROR(VLOOKUP($P571,'Kredieten productgroepen functi'!$C:$M,6,FALSE),"n.v.t.")</f>
        <v>1604</v>
      </c>
      <c r="AO571" s="16" t="str">
        <f>IFERROR(VLOOKUP($P571,'Kredieten productgroepen functi'!$C:$M,7,FALSE),"n.v.t.")</f>
        <v>Promotie en relatiemanagement</v>
      </c>
      <c r="AP571" s="16" t="str">
        <f>IFERROR(VLOOKUP($P571,'Kredieten productgroepen functi'!$C:$M,8,FALSE),"n.v.t.")</f>
        <v>16</v>
      </c>
      <c r="AQ571" s="16" t="str">
        <f>IFERROR(VLOOKUP($P571,'Kredieten productgroepen functi'!$C:$M,9,FALSE),"n.v.t.")</f>
        <v>Overige zaken betreffende algemeen bestuur</v>
      </c>
      <c r="AR571" s="16" t="str">
        <f>IFERROR(VLOOKUP($P571,'Kredieten productgroepen functi'!$C:$M,10,FALSE),"n.v.t.")</f>
        <v>1</v>
      </c>
      <c r="AS571" s="16" t="str">
        <f>IFERROR(VLOOKUP($P571,'Kredieten productgroepen functi'!$C:$M,11,FALSE),"n.v.t.")</f>
        <v>Algemeen bestuur</v>
      </c>
      <c r="AT571" s="16" t="str">
        <f t="shared" si="29"/>
        <v>Lasten</v>
      </c>
      <c r="AU571" s="16" t="str">
        <f>IFERROR(VLOOKUP($R571,Kostensoorten!$C:$J,7,FALSE),"n.v.t.")</f>
        <v>2.3.1</v>
      </c>
      <c r="AV571" s="16" t="str">
        <f>IFERROR(VLOOKUP($R571,Kostensoorten!$C:$J,8,FALSE),"n.v.t.")</f>
        <v>Aankopen niet duurzame goedere</v>
      </c>
    </row>
    <row r="572" spans="1:48">
      <c r="A572" s="16" t="s">
        <v>39</v>
      </c>
      <c r="B572" s="16" t="s">
        <v>39</v>
      </c>
      <c r="C572" s="16" t="s">
        <v>39</v>
      </c>
      <c r="D572" s="16" t="s">
        <v>39</v>
      </c>
      <c r="E572" s="16" t="s">
        <v>39</v>
      </c>
      <c r="F572" s="2" t="s">
        <v>8584</v>
      </c>
      <c r="G572" s="2" t="s">
        <v>39</v>
      </c>
      <c r="H572" s="2" t="s">
        <v>39</v>
      </c>
      <c r="I572" s="18">
        <v>21.5</v>
      </c>
      <c r="J572" s="16" t="s">
        <v>39</v>
      </c>
      <c r="K572" s="16" t="s">
        <v>39</v>
      </c>
      <c r="L572" s="16" t="s">
        <v>39</v>
      </c>
      <c r="M572" s="16" t="s">
        <v>39</v>
      </c>
      <c r="N572" s="16" t="s">
        <v>39</v>
      </c>
      <c r="O572" s="16" t="s">
        <v>39</v>
      </c>
      <c r="P572" s="16" t="str">
        <f t="shared" si="27"/>
        <v>616403</v>
      </c>
      <c r="Q572" s="16" t="str">
        <f>IFERROR(VLOOKUP($P572,'Kredieten productgroepen functi'!$C:$M,2,FALSE),"n.v.t.")</f>
        <v>Relatiemanagement</v>
      </c>
      <c r="R572" s="16" t="str">
        <f t="shared" si="28"/>
        <v>423179</v>
      </c>
      <c r="S572" s="16" t="str">
        <f>IFERROR(VLOOKUP($R572,Kostensoorten!$C:$J,2,FALSE),"n.v.t.")</f>
        <v>Maaltijden en consumpties extern</v>
      </c>
      <c r="T572" s="16" t="s">
        <v>39</v>
      </c>
      <c r="U572" s="16" t="s">
        <v>39</v>
      </c>
      <c r="V572" s="16" t="s">
        <v>39</v>
      </c>
      <c r="W572" s="16" t="s">
        <v>39</v>
      </c>
      <c r="X572" s="16" t="s">
        <v>39</v>
      </c>
      <c r="Y572" s="16" t="s">
        <v>39</v>
      </c>
      <c r="Z572" s="16" t="s">
        <v>39</v>
      </c>
      <c r="AA572" s="16" t="s">
        <v>39</v>
      </c>
      <c r="AB572" s="16" t="s">
        <v>39</v>
      </c>
      <c r="AC572" s="16" t="s">
        <v>39</v>
      </c>
      <c r="AD572" s="16" t="s">
        <v>39</v>
      </c>
      <c r="AE572" s="16" t="s">
        <v>39</v>
      </c>
      <c r="AF572" s="16" t="s">
        <v>39</v>
      </c>
      <c r="AG572" s="16" t="s">
        <v>39</v>
      </c>
      <c r="AH572" s="16" t="s">
        <v>39</v>
      </c>
      <c r="AI572" s="16" t="s">
        <v>39</v>
      </c>
      <c r="AJ572" s="16" t="s">
        <v>39</v>
      </c>
      <c r="AL572" s="16" t="s">
        <v>39</v>
      </c>
      <c r="AM572" s="16" t="s">
        <v>39</v>
      </c>
      <c r="AN572" s="16" t="str">
        <f>IFERROR(VLOOKUP($P572,'Kredieten productgroepen functi'!$C:$M,6,FALSE),"n.v.t.")</f>
        <v>1604</v>
      </c>
      <c r="AO572" s="16" t="str">
        <f>IFERROR(VLOOKUP($P572,'Kredieten productgroepen functi'!$C:$M,7,FALSE),"n.v.t.")</f>
        <v>Promotie en relatiemanagement</v>
      </c>
      <c r="AP572" s="16" t="str">
        <f>IFERROR(VLOOKUP($P572,'Kredieten productgroepen functi'!$C:$M,8,FALSE),"n.v.t.")</f>
        <v>16</v>
      </c>
      <c r="AQ572" s="16" t="str">
        <f>IFERROR(VLOOKUP($P572,'Kredieten productgroepen functi'!$C:$M,9,FALSE),"n.v.t.")</f>
        <v>Overige zaken betreffende algemeen bestuur</v>
      </c>
      <c r="AR572" s="16" t="str">
        <f>IFERROR(VLOOKUP($P572,'Kredieten productgroepen functi'!$C:$M,10,FALSE),"n.v.t.")</f>
        <v>1</v>
      </c>
      <c r="AS572" s="16" t="str">
        <f>IFERROR(VLOOKUP($P572,'Kredieten productgroepen functi'!$C:$M,11,FALSE),"n.v.t.")</f>
        <v>Algemeen bestuur</v>
      </c>
      <c r="AT572" s="16" t="str">
        <f t="shared" si="29"/>
        <v>Lasten</v>
      </c>
      <c r="AU572" s="16" t="str">
        <f>IFERROR(VLOOKUP($R572,Kostensoorten!$C:$J,7,FALSE),"n.v.t.")</f>
        <v>2.3.1</v>
      </c>
      <c r="AV572" s="16" t="str">
        <f>IFERROR(VLOOKUP($R572,Kostensoorten!$C:$J,8,FALSE),"n.v.t.")</f>
        <v>Aankopen niet duurzame goedere</v>
      </c>
    </row>
    <row r="573" spans="1:48">
      <c r="A573" s="16" t="s">
        <v>39</v>
      </c>
      <c r="B573" s="16" t="s">
        <v>39</v>
      </c>
      <c r="C573" s="16" t="s">
        <v>39</v>
      </c>
      <c r="D573" s="16" t="s">
        <v>39</v>
      </c>
      <c r="E573" s="16" t="s">
        <v>39</v>
      </c>
      <c r="F573" s="2" t="s">
        <v>7917</v>
      </c>
      <c r="G573" s="2" t="s">
        <v>39</v>
      </c>
      <c r="H573" s="2" t="s">
        <v>39</v>
      </c>
      <c r="I573" s="18">
        <v>0</v>
      </c>
      <c r="J573" s="16" t="s">
        <v>39</v>
      </c>
      <c r="K573" s="16" t="s">
        <v>39</v>
      </c>
      <c r="L573" s="16" t="s">
        <v>39</v>
      </c>
      <c r="M573" s="16" t="s">
        <v>39</v>
      </c>
      <c r="N573" s="16" t="s">
        <v>39</v>
      </c>
      <c r="O573" s="16" t="s">
        <v>39</v>
      </c>
      <c r="P573" s="16" t="str">
        <f t="shared" si="27"/>
        <v>616403</v>
      </c>
      <c r="Q573" s="16" t="str">
        <f>IFERROR(VLOOKUP($P573,'Kredieten productgroepen functi'!$C:$M,2,FALSE),"n.v.t.")</f>
        <v>Relatiemanagement</v>
      </c>
      <c r="R573" s="16" t="str">
        <f t="shared" si="28"/>
        <v>440301</v>
      </c>
      <c r="S573" s="16" t="str">
        <f>IFERROR(VLOOKUP($R573,Kostensoorten!$C:$J,2,FALSE),"n.v.t.")</f>
        <v>(Exploitatie)subsidies</v>
      </c>
      <c r="T573" s="16" t="s">
        <v>39</v>
      </c>
      <c r="U573" s="16" t="s">
        <v>39</v>
      </c>
      <c r="V573" s="16" t="s">
        <v>39</v>
      </c>
      <c r="W573" s="16" t="s">
        <v>39</v>
      </c>
      <c r="X573" s="16" t="s">
        <v>39</v>
      </c>
      <c r="Y573" s="16" t="s">
        <v>39</v>
      </c>
      <c r="Z573" s="16" t="s">
        <v>39</v>
      </c>
      <c r="AA573" s="16" t="s">
        <v>39</v>
      </c>
      <c r="AB573" s="16" t="s">
        <v>39</v>
      </c>
      <c r="AC573" s="16" t="s">
        <v>39</v>
      </c>
      <c r="AD573" s="16" t="s">
        <v>39</v>
      </c>
      <c r="AE573" s="16" t="s">
        <v>39</v>
      </c>
      <c r="AF573" s="16" t="s">
        <v>39</v>
      </c>
      <c r="AG573" s="16" t="s">
        <v>39</v>
      </c>
      <c r="AH573" s="16" t="s">
        <v>39</v>
      </c>
      <c r="AI573" s="16" t="s">
        <v>39</v>
      </c>
      <c r="AJ573" s="16" t="s">
        <v>39</v>
      </c>
      <c r="AL573" s="16" t="s">
        <v>39</v>
      </c>
      <c r="AM573" s="16" t="s">
        <v>39</v>
      </c>
      <c r="AN573" s="16" t="str">
        <f>IFERROR(VLOOKUP($P573,'Kredieten productgroepen functi'!$C:$M,6,FALSE),"n.v.t.")</f>
        <v>1604</v>
      </c>
      <c r="AO573" s="16" t="str">
        <f>IFERROR(VLOOKUP($P573,'Kredieten productgroepen functi'!$C:$M,7,FALSE),"n.v.t.")</f>
        <v>Promotie en relatiemanagement</v>
      </c>
      <c r="AP573" s="16" t="str">
        <f>IFERROR(VLOOKUP($P573,'Kredieten productgroepen functi'!$C:$M,8,FALSE),"n.v.t.")</f>
        <v>16</v>
      </c>
      <c r="AQ573" s="16" t="str">
        <f>IFERROR(VLOOKUP($P573,'Kredieten productgroepen functi'!$C:$M,9,FALSE),"n.v.t.")</f>
        <v>Overige zaken betreffende algemeen bestuur</v>
      </c>
      <c r="AR573" s="16" t="str">
        <f>IFERROR(VLOOKUP($P573,'Kredieten productgroepen functi'!$C:$M,10,FALSE),"n.v.t.")</f>
        <v>1</v>
      </c>
      <c r="AS573" s="16" t="str">
        <f>IFERROR(VLOOKUP($P573,'Kredieten productgroepen functi'!$C:$M,11,FALSE),"n.v.t.")</f>
        <v>Algemeen bestuur</v>
      </c>
      <c r="AT573" s="16" t="str">
        <f t="shared" si="29"/>
        <v>Lasten</v>
      </c>
      <c r="AU573" s="16" t="str">
        <f>IFERROR(VLOOKUP($R573,Kostensoorten!$C:$J,7,FALSE),"n.v.t.")</f>
        <v>4.0.3</v>
      </c>
      <c r="AV573" s="16" t="str">
        <f>IFERROR(VLOOKUP($R573,Kostensoorten!$C:$J,8,FALSE),"n.v.t.")</f>
        <v>Overige inkomensoverdrachten</v>
      </c>
    </row>
    <row r="574" spans="1:48">
      <c r="A574" s="16" t="s">
        <v>39</v>
      </c>
      <c r="B574" s="16" t="s">
        <v>39</v>
      </c>
      <c r="C574" s="16" t="s">
        <v>39</v>
      </c>
      <c r="D574" s="16" t="s">
        <v>39</v>
      </c>
      <c r="E574" s="16" t="s">
        <v>39</v>
      </c>
      <c r="F574" s="2" t="s">
        <v>6649</v>
      </c>
      <c r="G574" s="2" t="s">
        <v>39</v>
      </c>
      <c r="H574" s="2" t="s">
        <v>39</v>
      </c>
      <c r="I574" s="18">
        <v>38.47</v>
      </c>
      <c r="J574" s="16" t="s">
        <v>39</v>
      </c>
      <c r="K574" s="16" t="s">
        <v>39</v>
      </c>
      <c r="L574" s="16" t="s">
        <v>39</v>
      </c>
      <c r="M574" s="16" t="s">
        <v>39</v>
      </c>
      <c r="N574" s="16" t="s">
        <v>39</v>
      </c>
      <c r="O574" s="16" t="s">
        <v>39</v>
      </c>
      <c r="P574" s="16" t="str">
        <f t="shared" si="27"/>
        <v>616403</v>
      </c>
      <c r="Q574" s="16" t="str">
        <f>IFERROR(VLOOKUP($P574,'Kredieten productgroepen functi'!$C:$M,2,FALSE),"n.v.t.")</f>
        <v>Relatiemanagement</v>
      </c>
      <c r="R574" s="16" t="str">
        <f t="shared" si="28"/>
        <v>460501</v>
      </c>
      <c r="S574" s="16" t="str">
        <f>IFERROR(VLOOKUP($R574,Kostensoorten!$C:$J,2,FALSE),"n.v.t.")</f>
        <v>overige administratieve boekingen</v>
      </c>
      <c r="T574" s="16" t="s">
        <v>39</v>
      </c>
      <c r="U574" s="16" t="s">
        <v>39</v>
      </c>
      <c r="V574" s="16" t="s">
        <v>39</v>
      </c>
      <c r="W574" s="16" t="s">
        <v>39</v>
      </c>
      <c r="X574" s="16" t="s">
        <v>39</v>
      </c>
      <c r="Y574" s="16" t="s">
        <v>39</v>
      </c>
      <c r="Z574" s="16" t="s">
        <v>39</v>
      </c>
      <c r="AA574" s="16" t="s">
        <v>39</v>
      </c>
      <c r="AB574" s="16" t="s">
        <v>39</v>
      </c>
      <c r="AC574" s="16" t="s">
        <v>39</v>
      </c>
      <c r="AD574" s="16" t="s">
        <v>39</v>
      </c>
      <c r="AE574" s="16" t="s">
        <v>39</v>
      </c>
      <c r="AF574" s="16" t="s">
        <v>39</v>
      </c>
      <c r="AG574" s="16" t="s">
        <v>39</v>
      </c>
      <c r="AH574" s="16" t="s">
        <v>39</v>
      </c>
      <c r="AI574" s="16" t="s">
        <v>39</v>
      </c>
      <c r="AJ574" s="16" t="s">
        <v>39</v>
      </c>
      <c r="AL574" s="16" t="s">
        <v>39</v>
      </c>
      <c r="AM574" s="16" t="s">
        <v>39</v>
      </c>
      <c r="AN574" s="16" t="str">
        <f>IFERROR(VLOOKUP($P574,'Kredieten productgroepen functi'!$C:$M,6,FALSE),"n.v.t.")</f>
        <v>1604</v>
      </c>
      <c r="AO574" s="16" t="str">
        <f>IFERROR(VLOOKUP($P574,'Kredieten productgroepen functi'!$C:$M,7,FALSE),"n.v.t.")</f>
        <v>Promotie en relatiemanagement</v>
      </c>
      <c r="AP574" s="16" t="str">
        <f>IFERROR(VLOOKUP($P574,'Kredieten productgroepen functi'!$C:$M,8,FALSE),"n.v.t.")</f>
        <v>16</v>
      </c>
      <c r="AQ574" s="16" t="str">
        <f>IFERROR(VLOOKUP($P574,'Kredieten productgroepen functi'!$C:$M,9,FALSE),"n.v.t.")</f>
        <v>Overige zaken betreffende algemeen bestuur</v>
      </c>
      <c r="AR574" s="16" t="str">
        <f>IFERROR(VLOOKUP($P574,'Kredieten productgroepen functi'!$C:$M,10,FALSE),"n.v.t.")</f>
        <v>1</v>
      </c>
      <c r="AS574" s="16" t="str">
        <f>IFERROR(VLOOKUP($P574,'Kredieten productgroepen functi'!$C:$M,11,FALSE),"n.v.t.")</f>
        <v>Algemeen bestuur</v>
      </c>
      <c r="AT574" s="16" t="str">
        <f t="shared" si="29"/>
        <v>Lasten</v>
      </c>
      <c r="AU574" s="16" t="str">
        <f>IFERROR(VLOOKUP($R574,Kostensoorten!$C:$J,7,FALSE),"n.v.t.")</f>
        <v>6.9</v>
      </c>
      <c r="AV574" s="16" t="str">
        <f>IFERROR(VLOOKUP($R574,Kostensoorten!$C:$J,8,FALSE),"n.v.t.")</f>
        <v>Overige administratieve boekinge</v>
      </c>
    </row>
    <row r="575" spans="1:48">
      <c r="A575" s="16" t="s">
        <v>39</v>
      </c>
      <c r="B575" s="16" t="s">
        <v>39</v>
      </c>
      <c r="C575" s="16" t="s">
        <v>39</v>
      </c>
      <c r="D575" s="16" t="s">
        <v>39</v>
      </c>
      <c r="E575" s="16" t="s">
        <v>39</v>
      </c>
      <c r="F575" s="2" t="s">
        <v>9182</v>
      </c>
      <c r="G575" s="2" t="s">
        <v>39</v>
      </c>
      <c r="H575" s="2" t="s">
        <v>39</v>
      </c>
      <c r="I575" s="18">
        <v>0</v>
      </c>
      <c r="J575" s="16" t="s">
        <v>39</v>
      </c>
      <c r="K575" s="16" t="s">
        <v>39</v>
      </c>
      <c r="L575" s="16" t="s">
        <v>39</v>
      </c>
      <c r="M575" s="16" t="s">
        <v>39</v>
      </c>
      <c r="N575" s="16" t="s">
        <v>39</v>
      </c>
      <c r="O575" s="16" t="s">
        <v>39</v>
      </c>
      <c r="P575" s="16" t="str">
        <f t="shared" si="27"/>
        <v>616403</v>
      </c>
      <c r="Q575" s="16" t="str">
        <f>IFERROR(VLOOKUP($P575,'Kredieten productgroepen functi'!$C:$M,2,FALSE),"n.v.t.")</f>
        <v>Relatiemanagement</v>
      </c>
      <c r="R575" s="16" t="str">
        <f t="shared" si="28"/>
        <v>460501</v>
      </c>
      <c r="S575" s="16" t="str">
        <f>IFERROR(VLOOKUP($R575,Kostensoorten!$C:$J,2,FALSE),"n.v.t.")</f>
        <v>overige administratieve boekingen</v>
      </c>
      <c r="T575" s="16" t="s">
        <v>39</v>
      </c>
      <c r="U575" s="16" t="s">
        <v>39</v>
      </c>
      <c r="V575" s="16" t="s">
        <v>39</v>
      </c>
      <c r="W575" s="16" t="s">
        <v>39</v>
      </c>
      <c r="X575" s="16" t="s">
        <v>39</v>
      </c>
      <c r="Y575" s="16" t="s">
        <v>39</v>
      </c>
      <c r="Z575" s="16" t="s">
        <v>39</v>
      </c>
      <c r="AA575" s="16" t="s">
        <v>39</v>
      </c>
      <c r="AB575" s="16" t="s">
        <v>39</v>
      </c>
      <c r="AC575" s="16" t="s">
        <v>39</v>
      </c>
      <c r="AD575" s="16" t="s">
        <v>39</v>
      </c>
      <c r="AE575" s="16" t="s">
        <v>39</v>
      </c>
      <c r="AF575" s="16" t="s">
        <v>39</v>
      </c>
      <c r="AG575" s="16" t="s">
        <v>39</v>
      </c>
      <c r="AH575" s="16" t="s">
        <v>39</v>
      </c>
      <c r="AI575" s="16" t="s">
        <v>39</v>
      </c>
      <c r="AJ575" s="16" t="s">
        <v>39</v>
      </c>
      <c r="AL575" s="16" t="s">
        <v>39</v>
      </c>
      <c r="AM575" s="16" t="s">
        <v>39</v>
      </c>
      <c r="AN575" s="16" t="str">
        <f>IFERROR(VLOOKUP($P575,'Kredieten productgroepen functi'!$C:$M,6,FALSE),"n.v.t.")</f>
        <v>1604</v>
      </c>
      <c r="AO575" s="16" t="str">
        <f>IFERROR(VLOOKUP($P575,'Kredieten productgroepen functi'!$C:$M,7,FALSE),"n.v.t.")</f>
        <v>Promotie en relatiemanagement</v>
      </c>
      <c r="AP575" s="16" t="str">
        <f>IFERROR(VLOOKUP($P575,'Kredieten productgroepen functi'!$C:$M,8,FALSE),"n.v.t.")</f>
        <v>16</v>
      </c>
      <c r="AQ575" s="16" t="str">
        <f>IFERROR(VLOOKUP($P575,'Kredieten productgroepen functi'!$C:$M,9,FALSE),"n.v.t.")</f>
        <v>Overige zaken betreffende algemeen bestuur</v>
      </c>
      <c r="AR575" s="16" t="str">
        <f>IFERROR(VLOOKUP($P575,'Kredieten productgroepen functi'!$C:$M,10,FALSE),"n.v.t.")</f>
        <v>1</v>
      </c>
      <c r="AS575" s="16" t="str">
        <f>IFERROR(VLOOKUP($P575,'Kredieten productgroepen functi'!$C:$M,11,FALSE),"n.v.t.")</f>
        <v>Algemeen bestuur</v>
      </c>
      <c r="AT575" s="16" t="str">
        <f t="shared" si="29"/>
        <v>Lasten</v>
      </c>
      <c r="AU575" s="16" t="str">
        <f>IFERROR(VLOOKUP($R575,Kostensoorten!$C:$J,7,FALSE),"n.v.t.")</f>
        <v>6.9</v>
      </c>
      <c r="AV575" s="16" t="str">
        <f>IFERROR(VLOOKUP($R575,Kostensoorten!$C:$J,8,FALSE),"n.v.t.")</f>
        <v>Overige administratieve boekinge</v>
      </c>
    </row>
    <row r="576" spans="1:48">
      <c r="A576" s="16" t="s">
        <v>39</v>
      </c>
      <c r="B576" s="16" t="s">
        <v>39</v>
      </c>
      <c r="C576" s="16" t="s">
        <v>39</v>
      </c>
      <c r="D576" s="16" t="s">
        <v>39</v>
      </c>
      <c r="E576" s="16" t="s">
        <v>39</v>
      </c>
      <c r="F576" s="2" t="s">
        <v>8585</v>
      </c>
      <c r="G576" s="2" t="s">
        <v>39</v>
      </c>
      <c r="H576" s="2" t="s">
        <v>39</v>
      </c>
      <c r="I576" s="18">
        <v>32.61</v>
      </c>
      <c r="J576" s="16" t="s">
        <v>39</v>
      </c>
      <c r="K576" s="16" t="s">
        <v>39</v>
      </c>
      <c r="L576" s="16" t="s">
        <v>39</v>
      </c>
      <c r="M576" s="16" t="s">
        <v>39</v>
      </c>
      <c r="N576" s="16" t="s">
        <v>39</v>
      </c>
      <c r="O576" s="16" t="s">
        <v>39</v>
      </c>
      <c r="P576" s="16" t="str">
        <f t="shared" si="27"/>
        <v>616403</v>
      </c>
      <c r="Q576" s="16" t="str">
        <f>IFERROR(VLOOKUP($P576,'Kredieten productgroepen functi'!$C:$M,2,FALSE),"n.v.t.")</f>
        <v>Relatiemanagement</v>
      </c>
      <c r="R576" s="16" t="str">
        <f t="shared" si="28"/>
        <v>460501</v>
      </c>
      <c r="S576" s="16" t="str">
        <f>IFERROR(VLOOKUP($R576,Kostensoorten!$C:$J,2,FALSE),"n.v.t.")</f>
        <v>overige administratieve boekingen</v>
      </c>
      <c r="T576" s="16" t="s">
        <v>39</v>
      </c>
      <c r="U576" s="16" t="s">
        <v>39</v>
      </c>
      <c r="V576" s="16" t="s">
        <v>39</v>
      </c>
      <c r="W576" s="16" t="s">
        <v>39</v>
      </c>
      <c r="X576" s="16" t="s">
        <v>39</v>
      </c>
      <c r="Y576" s="16" t="s">
        <v>39</v>
      </c>
      <c r="Z576" s="16" t="s">
        <v>39</v>
      </c>
      <c r="AA576" s="16" t="s">
        <v>39</v>
      </c>
      <c r="AB576" s="16" t="s">
        <v>39</v>
      </c>
      <c r="AC576" s="16" t="s">
        <v>39</v>
      </c>
      <c r="AD576" s="16" t="s">
        <v>39</v>
      </c>
      <c r="AE576" s="16" t="s">
        <v>39</v>
      </c>
      <c r="AF576" s="16" t="s">
        <v>39</v>
      </c>
      <c r="AG576" s="16" t="s">
        <v>39</v>
      </c>
      <c r="AH576" s="16" t="s">
        <v>39</v>
      </c>
      <c r="AI576" s="16" t="s">
        <v>39</v>
      </c>
      <c r="AJ576" s="16" t="s">
        <v>39</v>
      </c>
      <c r="AL576" s="16" t="s">
        <v>39</v>
      </c>
      <c r="AM576" s="16" t="s">
        <v>39</v>
      </c>
      <c r="AN576" s="16" t="str">
        <f>IFERROR(VLOOKUP($P576,'Kredieten productgroepen functi'!$C:$M,6,FALSE),"n.v.t.")</f>
        <v>1604</v>
      </c>
      <c r="AO576" s="16" t="str">
        <f>IFERROR(VLOOKUP($P576,'Kredieten productgroepen functi'!$C:$M,7,FALSE),"n.v.t.")</f>
        <v>Promotie en relatiemanagement</v>
      </c>
      <c r="AP576" s="16" t="str">
        <f>IFERROR(VLOOKUP($P576,'Kredieten productgroepen functi'!$C:$M,8,FALSE),"n.v.t.")</f>
        <v>16</v>
      </c>
      <c r="AQ576" s="16" t="str">
        <f>IFERROR(VLOOKUP($P576,'Kredieten productgroepen functi'!$C:$M,9,FALSE),"n.v.t.")</f>
        <v>Overige zaken betreffende algemeen bestuur</v>
      </c>
      <c r="AR576" s="16" t="str">
        <f>IFERROR(VLOOKUP($P576,'Kredieten productgroepen functi'!$C:$M,10,FALSE),"n.v.t.")</f>
        <v>1</v>
      </c>
      <c r="AS576" s="16" t="str">
        <f>IFERROR(VLOOKUP($P576,'Kredieten productgroepen functi'!$C:$M,11,FALSE),"n.v.t.")</f>
        <v>Algemeen bestuur</v>
      </c>
      <c r="AT576" s="16" t="str">
        <f t="shared" si="29"/>
        <v>Lasten</v>
      </c>
      <c r="AU576" s="16" t="str">
        <f>IFERROR(VLOOKUP($R576,Kostensoorten!$C:$J,7,FALSE),"n.v.t.")</f>
        <v>6.9</v>
      </c>
      <c r="AV576" s="16" t="str">
        <f>IFERROR(VLOOKUP($R576,Kostensoorten!$C:$J,8,FALSE),"n.v.t.")</f>
        <v>Overige administratieve boekinge</v>
      </c>
    </row>
    <row r="577" spans="1:48">
      <c r="A577" s="16" t="s">
        <v>39</v>
      </c>
      <c r="B577" s="16" t="s">
        <v>39</v>
      </c>
      <c r="C577" s="16" t="s">
        <v>39</v>
      </c>
      <c r="D577" s="16" t="s">
        <v>39</v>
      </c>
      <c r="E577" s="16" t="s">
        <v>39</v>
      </c>
      <c r="F577" s="2" t="s">
        <v>8586</v>
      </c>
      <c r="G577" s="2" t="s">
        <v>39</v>
      </c>
      <c r="H577" s="2" t="s">
        <v>39</v>
      </c>
      <c r="I577" s="18">
        <v>-24726</v>
      </c>
      <c r="J577" s="16" t="s">
        <v>39</v>
      </c>
      <c r="K577" s="16" t="s">
        <v>39</v>
      </c>
      <c r="L577" s="16" t="s">
        <v>39</v>
      </c>
      <c r="M577" s="16" t="s">
        <v>39</v>
      </c>
      <c r="N577" s="16" t="s">
        <v>39</v>
      </c>
      <c r="O577" s="16" t="s">
        <v>39</v>
      </c>
      <c r="P577" s="16" t="str">
        <f t="shared" si="27"/>
        <v>616403</v>
      </c>
      <c r="Q577" s="16" t="str">
        <f>IFERROR(VLOOKUP($P577,'Kredieten productgroepen functi'!$C:$M,2,FALSE),"n.v.t.")</f>
        <v>Relatiemanagement</v>
      </c>
      <c r="R577" s="16" t="str">
        <f t="shared" si="28"/>
        <v>840130</v>
      </c>
      <c r="S577" s="16" t="str">
        <f>IFERROR(VLOOKUP($R577,Kostensoorten!$C:$J,2,FALSE),"n.v.t.")</f>
        <v>Inkomensoverdracht gemeenten</v>
      </c>
      <c r="T577" s="16" t="s">
        <v>39</v>
      </c>
      <c r="U577" s="16" t="s">
        <v>39</v>
      </c>
      <c r="V577" s="16" t="s">
        <v>39</v>
      </c>
      <c r="W577" s="16" t="s">
        <v>39</v>
      </c>
      <c r="X577" s="16" t="s">
        <v>39</v>
      </c>
      <c r="Y577" s="16" t="s">
        <v>39</v>
      </c>
      <c r="Z577" s="16" t="s">
        <v>39</v>
      </c>
      <c r="AA577" s="16" t="s">
        <v>39</v>
      </c>
      <c r="AB577" s="16" t="s">
        <v>39</v>
      </c>
      <c r="AC577" s="16" t="s">
        <v>39</v>
      </c>
      <c r="AD577" s="16" t="s">
        <v>39</v>
      </c>
      <c r="AE577" s="16" t="s">
        <v>39</v>
      </c>
      <c r="AF577" s="16" t="s">
        <v>39</v>
      </c>
      <c r="AG577" s="16" t="s">
        <v>39</v>
      </c>
      <c r="AH577" s="16" t="s">
        <v>39</v>
      </c>
      <c r="AI577" s="16" t="s">
        <v>39</v>
      </c>
      <c r="AJ577" s="16" t="s">
        <v>39</v>
      </c>
      <c r="AL577" s="16" t="s">
        <v>39</v>
      </c>
      <c r="AM577" s="16" t="s">
        <v>39</v>
      </c>
      <c r="AN577" s="16" t="str">
        <f>IFERROR(VLOOKUP($P577,'Kredieten productgroepen functi'!$C:$M,6,FALSE),"n.v.t.")</f>
        <v>1604</v>
      </c>
      <c r="AO577" s="16" t="str">
        <f>IFERROR(VLOOKUP($P577,'Kredieten productgroepen functi'!$C:$M,7,FALSE),"n.v.t.")</f>
        <v>Promotie en relatiemanagement</v>
      </c>
      <c r="AP577" s="16" t="str">
        <f>IFERROR(VLOOKUP($P577,'Kredieten productgroepen functi'!$C:$M,8,FALSE),"n.v.t.")</f>
        <v>16</v>
      </c>
      <c r="AQ577" s="16" t="str">
        <f>IFERROR(VLOOKUP($P577,'Kredieten productgroepen functi'!$C:$M,9,FALSE),"n.v.t.")</f>
        <v>Overige zaken betreffende algemeen bestuur</v>
      </c>
      <c r="AR577" s="16" t="str">
        <f>IFERROR(VLOOKUP($P577,'Kredieten productgroepen functi'!$C:$M,10,FALSE),"n.v.t.")</f>
        <v>1</v>
      </c>
      <c r="AS577" s="16" t="str">
        <f>IFERROR(VLOOKUP($P577,'Kredieten productgroepen functi'!$C:$M,11,FALSE),"n.v.t.")</f>
        <v>Algemeen bestuur</v>
      </c>
      <c r="AT577" s="16" t="str">
        <f t="shared" si="29"/>
        <v>Baten</v>
      </c>
      <c r="AU577" s="16" t="str">
        <f>IFERROR(VLOOKUP($R577,Kostensoorten!$C:$J,7,FALSE),"n.v.t.")</f>
        <v>4.0.1</v>
      </c>
      <c r="AV577" s="16" t="str">
        <f>IFERROR(VLOOKUP($R577,Kostensoorten!$C:$J,8,FALSE),"n.v.t.")</f>
        <v>Inkomensoverdrachten van overh</v>
      </c>
    </row>
    <row r="578" spans="1:48">
      <c r="A578" s="16" t="s">
        <v>39</v>
      </c>
      <c r="B578" s="16" t="s">
        <v>39</v>
      </c>
      <c r="C578" s="16" t="s">
        <v>39</v>
      </c>
      <c r="D578" s="16" t="s">
        <v>39</v>
      </c>
      <c r="E578" s="16" t="s">
        <v>39</v>
      </c>
      <c r="F578" s="2" t="s">
        <v>7918</v>
      </c>
      <c r="G578" s="2" t="s">
        <v>39</v>
      </c>
      <c r="H578" s="2" t="s">
        <v>39</v>
      </c>
      <c r="I578" s="18">
        <v>-5000</v>
      </c>
      <c r="J578" s="16" t="s">
        <v>39</v>
      </c>
      <c r="K578" s="16" t="s">
        <v>39</v>
      </c>
      <c r="L578" s="16" t="s">
        <v>39</v>
      </c>
      <c r="M578" s="16" t="s">
        <v>39</v>
      </c>
      <c r="N578" s="16" t="s">
        <v>39</v>
      </c>
      <c r="O578" s="16" t="s">
        <v>39</v>
      </c>
      <c r="P578" s="16" t="str">
        <f t="shared" si="27"/>
        <v>616403</v>
      </c>
      <c r="Q578" s="16" t="str">
        <f>IFERROR(VLOOKUP($P578,'Kredieten productgroepen functi'!$C:$M,2,FALSE),"n.v.t.")</f>
        <v>Relatiemanagement</v>
      </c>
      <c r="R578" s="16" t="str">
        <f t="shared" si="28"/>
        <v>860501</v>
      </c>
      <c r="S578" s="16" t="str">
        <f>IFERROR(VLOOKUP($R578,Kostensoorten!$C:$J,2,FALSE),"n.v.t.")</f>
        <v>overige administratieve boekingen</v>
      </c>
      <c r="T578" s="16" t="s">
        <v>39</v>
      </c>
      <c r="U578" s="16" t="s">
        <v>39</v>
      </c>
      <c r="V578" s="16" t="s">
        <v>39</v>
      </c>
      <c r="W578" s="16" t="s">
        <v>39</v>
      </c>
      <c r="X578" s="16" t="s">
        <v>39</v>
      </c>
      <c r="Y578" s="16" t="s">
        <v>39</v>
      </c>
      <c r="Z578" s="16" t="s">
        <v>39</v>
      </c>
      <c r="AA578" s="16" t="s">
        <v>39</v>
      </c>
      <c r="AB578" s="16" t="s">
        <v>39</v>
      </c>
      <c r="AC578" s="16" t="s">
        <v>39</v>
      </c>
      <c r="AD578" s="16" t="s">
        <v>39</v>
      </c>
      <c r="AE578" s="16" t="s">
        <v>39</v>
      </c>
      <c r="AF578" s="16" t="s">
        <v>39</v>
      </c>
      <c r="AG578" s="16" t="s">
        <v>39</v>
      </c>
      <c r="AH578" s="16" t="s">
        <v>39</v>
      </c>
      <c r="AI578" s="16" t="s">
        <v>39</v>
      </c>
      <c r="AJ578" s="16" t="s">
        <v>39</v>
      </c>
      <c r="AL578" s="16" t="s">
        <v>39</v>
      </c>
      <c r="AM578" s="16" t="s">
        <v>39</v>
      </c>
      <c r="AN578" s="16" t="str">
        <f>IFERROR(VLOOKUP($P578,'Kredieten productgroepen functi'!$C:$M,6,FALSE),"n.v.t.")</f>
        <v>1604</v>
      </c>
      <c r="AO578" s="16" t="str">
        <f>IFERROR(VLOOKUP($P578,'Kredieten productgroepen functi'!$C:$M,7,FALSE),"n.v.t.")</f>
        <v>Promotie en relatiemanagement</v>
      </c>
      <c r="AP578" s="16" t="str">
        <f>IFERROR(VLOOKUP($P578,'Kredieten productgroepen functi'!$C:$M,8,FALSE),"n.v.t.")</f>
        <v>16</v>
      </c>
      <c r="AQ578" s="16" t="str">
        <f>IFERROR(VLOOKUP($P578,'Kredieten productgroepen functi'!$C:$M,9,FALSE),"n.v.t.")</f>
        <v>Overige zaken betreffende algemeen bestuur</v>
      </c>
      <c r="AR578" s="16" t="str">
        <f>IFERROR(VLOOKUP($P578,'Kredieten productgroepen functi'!$C:$M,10,FALSE),"n.v.t.")</f>
        <v>1</v>
      </c>
      <c r="AS578" s="16" t="str">
        <f>IFERROR(VLOOKUP($P578,'Kredieten productgroepen functi'!$C:$M,11,FALSE),"n.v.t.")</f>
        <v>Algemeen bestuur</v>
      </c>
      <c r="AT578" s="16" t="str">
        <f t="shared" si="29"/>
        <v>Baten</v>
      </c>
      <c r="AU578" s="16" t="str">
        <f>IFERROR(VLOOKUP($R578,Kostensoorten!$C:$J,7,FALSE),"n.v.t.")</f>
        <v>6.9</v>
      </c>
      <c r="AV578" s="16" t="str">
        <f>IFERROR(VLOOKUP($R578,Kostensoorten!$C:$J,8,FALSE),"n.v.t.")</f>
        <v>Overige administratieve boekinge</v>
      </c>
    </row>
    <row r="579" spans="1:48">
      <c r="A579" s="16" t="s">
        <v>39</v>
      </c>
      <c r="B579" s="16" t="s">
        <v>39</v>
      </c>
      <c r="C579" s="16" t="s">
        <v>39</v>
      </c>
      <c r="D579" s="16" t="s">
        <v>39</v>
      </c>
      <c r="E579" s="16" t="s">
        <v>39</v>
      </c>
      <c r="F579" s="2" t="s">
        <v>9183</v>
      </c>
      <c r="G579" s="2" t="s">
        <v>39</v>
      </c>
      <c r="H579" s="2" t="s">
        <v>39</v>
      </c>
      <c r="I579" s="18">
        <v>91200</v>
      </c>
      <c r="J579" s="16" t="s">
        <v>39</v>
      </c>
      <c r="K579" s="16" t="s">
        <v>39</v>
      </c>
      <c r="L579" s="16" t="s">
        <v>39</v>
      </c>
      <c r="M579" s="16" t="s">
        <v>39</v>
      </c>
      <c r="N579" s="16" t="s">
        <v>39</v>
      </c>
      <c r="O579" s="16" t="s">
        <v>39</v>
      </c>
      <c r="P579" s="16" t="str">
        <f t="shared" si="27"/>
        <v>616404</v>
      </c>
      <c r="Q579" s="16" t="str">
        <f>IFERROR(VLOOKUP($P579,'Kredieten productgroepen functi'!$C:$M,2,FALSE),"n.v.t.")</f>
        <v>Bijdrage Gpo</v>
      </c>
      <c r="R579" s="16" t="str">
        <f t="shared" si="28"/>
        <v>440302</v>
      </c>
      <c r="S579" s="16" t="str">
        <f>IFERROR(VLOOKUP($R579,Kostensoorten!$C:$J,2,FALSE),"n.v.t.")</f>
        <v>Overige inkomensoverdrachten</v>
      </c>
      <c r="T579" s="16" t="s">
        <v>39</v>
      </c>
      <c r="U579" s="16" t="s">
        <v>39</v>
      </c>
      <c r="V579" s="16" t="s">
        <v>39</v>
      </c>
      <c r="W579" s="16" t="s">
        <v>39</v>
      </c>
      <c r="X579" s="16" t="s">
        <v>39</v>
      </c>
      <c r="Y579" s="16" t="s">
        <v>39</v>
      </c>
      <c r="Z579" s="16" t="s">
        <v>39</v>
      </c>
      <c r="AA579" s="16" t="s">
        <v>39</v>
      </c>
      <c r="AB579" s="16" t="s">
        <v>39</v>
      </c>
      <c r="AC579" s="16" t="s">
        <v>39</v>
      </c>
      <c r="AD579" s="16" t="s">
        <v>39</v>
      </c>
      <c r="AE579" s="16" t="s">
        <v>39</v>
      </c>
      <c r="AF579" s="16" t="s">
        <v>39</v>
      </c>
      <c r="AG579" s="16" t="s">
        <v>39</v>
      </c>
      <c r="AH579" s="16" t="s">
        <v>39</v>
      </c>
      <c r="AI579" s="16" t="s">
        <v>39</v>
      </c>
      <c r="AJ579" s="16" t="s">
        <v>39</v>
      </c>
      <c r="AL579" s="16" t="s">
        <v>39</v>
      </c>
      <c r="AM579" s="16" t="s">
        <v>39</v>
      </c>
      <c r="AN579" s="16" t="str">
        <f>IFERROR(VLOOKUP($P579,'Kredieten productgroepen functi'!$C:$M,6,FALSE),"n.v.t.")</f>
        <v>1604</v>
      </c>
      <c r="AO579" s="16" t="str">
        <f>IFERROR(VLOOKUP($P579,'Kredieten productgroepen functi'!$C:$M,7,FALSE),"n.v.t.")</f>
        <v>Promotie en relatiemanagement</v>
      </c>
      <c r="AP579" s="16" t="str">
        <f>IFERROR(VLOOKUP($P579,'Kredieten productgroepen functi'!$C:$M,8,FALSE),"n.v.t.")</f>
        <v>16</v>
      </c>
      <c r="AQ579" s="16" t="str">
        <f>IFERROR(VLOOKUP($P579,'Kredieten productgroepen functi'!$C:$M,9,FALSE),"n.v.t.")</f>
        <v>Overige zaken betreffende algemeen bestuur</v>
      </c>
      <c r="AR579" s="16" t="str">
        <f>IFERROR(VLOOKUP($P579,'Kredieten productgroepen functi'!$C:$M,10,FALSE),"n.v.t.")</f>
        <v>1</v>
      </c>
      <c r="AS579" s="16" t="str">
        <f>IFERROR(VLOOKUP($P579,'Kredieten productgroepen functi'!$C:$M,11,FALSE),"n.v.t.")</f>
        <v>Algemeen bestuur</v>
      </c>
      <c r="AT579" s="16" t="str">
        <f t="shared" si="29"/>
        <v>Lasten</v>
      </c>
      <c r="AU579" s="16" t="str">
        <f>IFERROR(VLOOKUP($R579,Kostensoorten!$C:$J,7,FALSE),"n.v.t.")</f>
        <v>4.0.3</v>
      </c>
      <c r="AV579" s="16" t="str">
        <f>IFERROR(VLOOKUP($R579,Kostensoorten!$C:$J,8,FALSE),"n.v.t.")</f>
        <v>Overige inkomensoverdrachten</v>
      </c>
    </row>
    <row r="580" spans="1:48">
      <c r="A580" s="16" t="s">
        <v>39</v>
      </c>
      <c r="B580" s="16" t="s">
        <v>39</v>
      </c>
      <c r="C580" s="16" t="s">
        <v>39</v>
      </c>
      <c r="D580" s="16" t="s">
        <v>39</v>
      </c>
      <c r="E580" s="16" t="s">
        <v>39</v>
      </c>
      <c r="F580" s="2" t="s">
        <v>7475</v>
      </c>
      <c r="G580" s="2" t="s">
        <v>39</v>
      </c>
      <c r="H580" s="2" t="s">
        <v>39</v>
      </c>
      <c r="I580" s="18">
        <v>383650</v>
      </c>
      <c r="J580" s="16" t="s">
        <v>39</v>
      </c>
      <c r="K580" s="16" t="s">
        <v>39</v>
      </c>
      <c r="L580" s="16" t="s">
        <v>39</v>
      </c>
      <c r="M580" s="16" t="s">
        <v>39</v>
      </c>
      <c r="N580" s="16" t="s">
        <v>39</v>
      </c>
      <c r="O580" s="16" t="s">
        <v>39</v>
      </c>
      <c r="P580" s="16" t="str">
        <f t="shared" si="27"/>
        <v>616406</v>
      </c>
      <c r="Q580" s="16" t="str">
        <f>IFERROR(VLOOKUP($P580,'Kredieten productgroepen functi'!$C:$M,2,FALSE),"n.v.t.")</f>
        <v>Incidenteel budget evenementen</v>
      </c>
      <c r="R580" s="16" t="str">
        <f t="shared" si="28"/>
        <v>440301</v>
      </c>
      <c r="S580" s="16" t="str">
        <f>IFERROR(VLOOKUP($R580,Kostensoorten!$C:$J,2,FALSE),"n.v.t.")</f>
        <v>(Exploitatie)subsidies</v>
      </c>
      <c r="T580" s="16" t="s">
        <v>39</v>
      </c>
      <c r="U580" s="16" t="s">
        <v>39</v>
      </c>
      <c r="V580" s="16" t="s">
        <v>39</v>
      </c>
      <c r="W580" s="16" t="s">
        <v>39</v>
      </c>
      <c r="X580" s="16" t="s">
        <v>39</v>
      </c>
      <c r="Y580" s="16" t="s">
        <v>39</v>
      </c>
      <c r="Z580" s="16" t="s">
        <v>39</v>
      </c>
      <c r="AA580" s="16" t="s">
        <v>39</v>
      </c>
      <c r="AB580" s="16" t="s">
        <v>39</v>
      </c>
      <c r="AC580" s="16" t="s">
        <v>39</v>
      </c>
      <c r="AD580" s="16" t="s">
        <v>39</v>
      </c>
      <c r="AE580" s="16" t="s">
        <v>39</v>
      </c>
      <c r="AF580" s="16" t="s">
        <v>39</v>
      </c>
      <c r="AG580" s="16" t="s">
        <v>39</v>
      </c>
      <c r="AH580" s="16" t="s">
        <v>39</v>
      </c>
      <c r="AI580" s="16" t="s">
        <v>39</v>
      </c>
      <c r="AJ580" s="16" t="s">
        <v>39</v>
      </c>
      <c r="AL580" s="16" t="s">
        <v>39</v>
      </c>
      <c r="AM580" s="16" t="s">
        <v>39</v>
      </c>
      <c r="AN580" s="16" t="str">
        <f>IFERROR(VLOOKUP($P580,'Kredieten productgroepen functi'!$C:$M,6,FALSE),"n.v.t.")</f>
        <v>1604</v>
      </c>
      <c r="AO580" s="16" t="str">
        <f>IFERROR(VLOOKUP($P580,'Kredieten productgroepen functi'!$C:$M,7,FALSE),"n.v.t.")</f>
        <v>Promotie en relatiemanagement</v>
      </c>
      <c r="AP580" s="16" t="str">
        <f>IFERROR(VLOOKUP($P580,'Kredieten productgroepen functi'!$C:$M,8,FALSE),"n.v.t.")</f>
        <v>16</v>
      </c>
      <c r="AQ580" s="16" t="str">
        <f>IFERROR(VLOOKUP($P580,'Kredieten productgroepen functi'!$C:$M,9,FALSE),"n.v.t.")</f>
        <v>Overige zaken betreffende algemeen bestuur</v>
      </c>
      <c r="AR580" s="16" t="str">
        <f>IFERROR(VLOOKUP($P580,'Kredieten productgroepen functi'!$C:$M,10,FALSE),"n.v.t.")</f>
        <v>1</v>
      </c>
      <c r="AS580" s="16" t="str">
        <f>IFERROR(VLOOKUP($P580,'Kredieten productgroepen functi'!$C:$M,11,FALSE),"n.v.t.")</f>
        <v>Algemeen bestuur</v>
      </c>
      <c r="AT580" s="16" t="str">
        <f t="shared" si="29"/>
        <v>Lasten</v>
      </c>
      <c r="AU580" s="16" t="str">
        <f>IFERROR(VLOOKUP($R580,Kostensoorten!$C:$J,7,FALSE),"n.v.t.")</f>
        <v>4.0.3</v>
      </c>
      <c r="AV580" s="16" t="str">
        <f>IFERROR(VLOOKUP($R580,Kostensoorten!$C:$J,8,FALSE),"n.v.t.")</f>
        <v>Overige inkomensoverdrachten</v>
      </c>
    </row>
    <row r="581" spans="1:48">
      <c r="A581" s="16" t="s">
        <v>39</v>
      </c>
      <c r="B581" s="16" t="s">
        <v>39</v>
      </c>
      <c r="C581" s="16" t="s">
        <v>39</v>
      </c>
      <c r="D581" s="16" t="s">
        <v>39</v>
      </c>
      <c r="E581" s="16" t="s">
        <v>39</v>
      </c>
      <c r="F581" s="2" t="s">
        <v>7919</v>
      </c>
      <c r="G581" s="2" t="s">
        <v>39</v>
      </c>
      <c r="H581" s="2" t="s">
        <v>39</v>
      </c>
      <c r="I581" s="18">
        <v>187500</v>
      </c>
      <c r="J581" s="16" t="s">
        <v>39</v>
      </c>
      <c r="K581" s="16" t="s">
        <v>39</v>
      </c>
      <c r="L581" s="16" t="s">
        <v>39</v>
      </c>
      <c r="M581" s="16" t="s">
        <v>39</v>
      </c>
      <c r="N581" s="16" t="s">
        <v>39</v>
      </c>
      <c r="O581" s="16" t="s">
        <v>39</v>
      </c>
      <c r="P581" s="16" t="str">
        <f t="shared" si="27"/>
        <v>616415</v>
      </c>
      <c r="Q581" s="16" t="str">
        <f>IFERROR(VLOOKUP($P581,'Kredieten productgroepen functi'!$C:$M,2,FALSE),"n.v.t.")</f>
        <v>Shortlist evenementen</v>
      </c>
      <c r="R581" s="16" t="str">
        <f t="shared" si="28"/>
        <v>440301</v>
      </c>
      <c r="S581" s="16" t="str">
        <f>IFERROR(VLOOKUP($R581,Kostensoorten!$C:$J,2,FALSE),"n.v.t.")</f>
        <v>(Exploitatie)subsidies</v>
      </c>
      <c r="T581" s="16" t="s">
        <v>39</v>
      </c>
      <c r="U581" s="16" t="s">
        <v>39</v>
      </c>
      <c r="V581" s="16" t="s">
        <v>39</v>
      </c>
      <c r="W581" s="16" t="s">
        <v>39</v>
      </c>
      <c r="X581" s="16" t="s">
        <v>39</v>
      </c>
      <c r="Y581" s="16" t="s">
        <v>39</v>
      </c>
      <c r="Z581" s="16" t="s">
        <v>39</v>
      </c>
      <c r="AA581" s="16" t="s">
        <v>39</v>
      </c>
      <c r="AB581" s="16" t="s">
        <v>39</v>
      </c>
      <c r="AC581" s="16" t="s">
        <v>39</v>
      </c>
      <c r="AD581" s="16" t="s">
        <v>39</v>
      </c>
      <c r="AE581" s="16" t="s">
        <v>39</v>
      </c>
      <c r="AF581" s="16" t="s">
        <v>39</v>
      </c>
      <c r="AG581" s="16" t="s">
        <v>39</v>
      </c>
      <c r="AH581" s="16" t="s">
        <v>39</v>
      </c>
      <c r="AI581" s="16" t="s">
        <v>39</v>
      </c>
      <c r="AJ581" s="16" t="s">
        <v>39</v>
      </c>
      <c r="AL581" s="16" t="s">
        <v>39</v>
      </c>
      <c r="AM581" s="16" t="s">
        <v>39</v>
      </c>
      <c r="AN581" s="16" t="str">
        <f>IFERROR(VLOOKUP($P581,'Kredieten productgroepen functi'!$C:$M,6,FALSE),"n.v.t.")</f>
        <v>1604</v>
      </c>
      <c r="AO581" s="16" t="str">
        <f>IFERROR(VLOOKUP($P581,'Kredieten productgroepen functi'!$C:$M,7,FALSE),"n.v.t.")</f>
        <v>Promotie en relatiemanagement</v>
      </c>
      <c r="AP581" s="16" t="str">
        <f>IFERROR(VLOOKUP($P581,'Kredieten productgroepen functi'!$C:$M,8,FALSE),"n.v.t.")</f>
        <v>16</v>
      </c>
      <c r="AQ581" s="16" t="str">
        <f>IFERROR(VLOOKUP($P581,'Kredieten productgroepen functi'!$C:$M,9,FALSE),"n.v.t.")</f>
        <v>Overige zaken betreffende algemeen bestuur</v>
      </c>
      <c r="AR581" s="16" t="str">
        <f>IFERROR(VLOOKUP($P581,'Kredieten productgroepen functi'!$C:$M,10,FALSE),"n.v.t.")</f>
        <v>1</v>
      </c>
      <c r="AS581" s="16" t="str">
        <f>IFERROR(VLOOKUP($P581,'Kredieten productgroepen functi'!$C:$M,11,FALSE),"n.v.t.")</f>
        <v>Algemeen bestuur</v>
      </c>
      <c r="AT581" s="16" t="str">
        <f t="shared" si="29"/>
        <v>Lasten</v>
      </c>
      <c r="AU581" s="16" t="str">
        <f>IFERROR(VLOOKUP($R581,Kostensoorten!$C:$J,7,FALSE),"n.v.t.")</f>
        <v>4.0.3</v>
      </c>
      <c r="AV581" s="16" t="str">
        <f>IFERROR(VLOOKUP($R581,Kostensoorten!$C:$J,8,FALSE),"n.v.t.")</f>
        <v>Overige inkomensoverdrachten</v>
      </c>
    </row>
    <row r="582" spans="1:48">
      <c r="A582" s="16" t="s">
        <v>39</v>
      </c>
      <c r="B582" s="16" t="s">
        <v>39</v>
      </c>
      <c r="C582" s="16" t="s">
        <v>39</v>
      </c>
      <c r="D582" s="16" t="s">
        <v>39</v>
      </c>
      <c r="E582" s="16" t="s">
        <v>39</v>
      </c>
      <c r="F582" s="2" t="s">
        <v>9184</v>
      </c>
      <c r="G582" s="2" t="s">
        <v>39</v>
      </c>
      <c r="H582" s="2" t="s">
        <v>39</v>
      </c>
      <c r="I582" s="18">
        <v>3275068.13</v>
      </c>
      <c r="J582" s="16" t="s">
        <v>39</v>
      </c>
      <c r="K582" s="16" t="s">
        <v>39</v>
      </c>
      <c r="L582" s="16" t="s">
        <v>39</v>
      </c>
      <c r="M582" s="16" t="s">
        <v>39</v>
      </c>
      <c r="N582" s="16" t="s">
        <v>39</v>
      </c>
      <c r="O582" s="16" t="s">
        <v>39</v>
      </c>
      <c r="P582" s="16" t="str">
        <f t="shared" ref="P582:P645" si="30">IF(RIGHT(LEFT(F582,6),1)=".",LEFT(F582,5),LEFT(F582,6))</f>
        <v>617000</v>
      </c>
      <c r="Q582" s="16" t="str">
        <f>IFERROR(VLOOKUP($P582,'Kredieten productgroepen functi'!$C:$M,2,FALSE),"n.v.t.")</f>
        <v>App.Kosten Diensten Voor Derden</v>
      </c>
      <c r="R582" s="16" t="str">
        <f t="shared" ref="R582:R645" si="31">IF(RIGHT(LEFT(F582,6),1)=".",RIGHT(LEFT(F582,12),6),RIGHT(LEFT(F582,13),6))</f>
        <v>482000</v>
      </c>
      <c r="S582" s="16" t="str">
        <f>IFERROR(VLOOKUP($R582,Kostensoorten!$C:$J,2,FALSE),"n.v.t.")</f>
        <v>Directe apparaatskosten</v>
      </c>
      <c r="T582" s="16" t="s">
        <v>39</v>
      </c>
      <c r="U582" s="16" t="s">
        <v>39</v>
      </c>
      <c r="V582" s="16" t="s">
        <v>39</v>
      </c>
      <c r="W582" s="16" t="s">
        <v>39</v>
      </c>
      <c r="X582" s="16" t="s">
        <v>39</v>
      </c>
      <c r="Y582" s="16" t="s">
        <v>39</v>
      </c>
      <c r="Z582" s="16" t="s">
        <v>39</v>
      </c>
      <c r="AA582" s="16" t="s">
        <v>39</v>
      </c>
      <c r="AB582" s="16" t="s">
        <v>39</v>
      </c>
      <c r="AC582" s="16" t="s">
        <v>39</v>
      </c>
      <c r="AD582" s="16" t="s">
        <v>39</v>
      </c>
      <c r="AE582" s="16" t="s">
        <v>39</v>
      </c>
      <c r="AF582" s="16" t="s">
        <v>39</v>
      </c>
      <c r="AG582" s="16" t="s">
        <v>39</v>
      </c>
      <c r="AH582" s="16" t="s">
        <v>39</v>
      </c>
      <c r="AI582" s="16" t="s">
        <v>39</v>
      </c>
      <c r="AJ582" s="16" t="s">
        <v>39</v>
      </c>
      <c r="AL582" s="16" t="s">
        <v>39</v>
      </c>
      <c r="AM582" s="16" t="s">
        <v>39</v>
      </c>
      <c r="AN582" s="16" t="str">
        <f>IFERROR(VLOOKUP($P582,'Kredieten productgroepen functi'!$C:$M,6,FALSE),"n.v.t.")</f>
        <v>1701</v>
      </c>
      <c r="AO582" s="16" t="str">
        <f>IFERROR(VLOOKUP($P582,'Kredieten productgroepen functi'!$C:$M,7,FALSE),"n.v.t.")</f>
        <v>Diensten voor derden</v>
      </c>
      <c r="AP582" s="16" t="str">
        <f>IFERROR(VLOOKUP($P582,'Kredieten productgroepen functi'!$C:$M,8,FALSE),"n.v.t.")</f>
        <v>17</v>
      </c>
      <c r="AQ582" s="16" t="str">
        <f>IFERROR(VLOOKUP($P582,'Kredieten productgroepen functi'!$C:$M,9,FALSE),"n.v.t.")</f>
        <v>Overige baten en lasten</v>
      </c>
      <c r="AR582" s="16" t="str">
        <f>IFERROR(VLOOKUP($P582,'Kredieten productgroepen functi'!$C:$M,10,FALSE),"n.v.t.")</f>
        <v>1</v>
      </c>
      <c r="AS582" s="16" t="str">
        <f>IFERROR(VLOOKUP($P582,'Kredieten productgroepen functi'!$C:$M,11,FALSE),"n.v.t.")</f>
        <v>Algemeen bestuur</v>
      </c>
      <c r="AT582" s="16" t="str">
        <f t="shared" ref="AT582:AT645" si="32">IF(LEFT(R582,1)="4","Lasten",IF(LEFT(R582,1)="8","Baten","n.v.t."))</f>
        <v>Lasten</v>
      </c>
      <c r="AU582" s="16" t="str">
        <f>IFERROR(VLOOKUP($R582,Kostensoorten!$C:$J,7,FALSE),"n.v.t.")</f>
        <v>8.2</v>
      </c>
      <c r="AV582" s="16" t="str">
        <f>IFERROR(VLOOKUP($R582,Kostensoorten!$C:$J,8,FALSE),"n.v.t.")</f>
        <v>Overige verrekeningen</v>
      </c>
    </row>
    <row r="583" spans="1:48">
      <c r="A583" s="16" t="s">
        <v>39</v>
      </c>
      <c r="B583" s="16" t="s">
        <v>39</v>
      </c>
      <c r="C583" s="16" t="s">
        <v>39</v>
      </c>
      <c r="D583" s="16" t="s">
        <v>39</v>
      </c>
      <c r="E583" s="16" t="s">
        <v>39</v>
      </c>
      <c r="F583" s="2" t="s">
        <v>9185</v>
      </c>
      <c r="G583" s="2" t="s">
        <v>39</v>
      </c>
      <c r="H583" s="2" t="s">
        <v>39</v>
      </c>
      <c r="I583" s="18">
        <v>1659949.43</v>
      </c>
      <c r="J583" s="16" t="s">
        <v>39</v>
      </c>
      <c r="K583" s="16" t="s">
        <v>39</v>
      </c>
      <c r="L583" s="16" t="s">
        <v>39</v>
      </c>
      <c r="M583" s="16" t="s">
        <v>39</v>
      </c>
      <c r="N583" s="16" t="s">
        <v>39</v>
      </c>
      <c r="O583" s="16" t="s">
        <v>39</v>
      </c>
      <c r="P583" s="16" t="str">
        <f t="shared" si="30"/>
        <v>617000</v>
      </c>
      <c r="Q583" s="16" t="str">
        <f>IFERROR(VLOOKUP($P583,'Kredieten productgroepen functi'!$C:$M,2,FALSE),"n.v.t.")</f>
        <v>App.Kosten Diensten Voor Derden</v>
      </c>
      <c r="R583" s="16" t="str">
        <f t="shared" si="31"/>
        <v>482010</v>
      </c>
      <c r="S583" s="16" t="str">
        <f>IFERROR(VLOOKUP($R583,Kostensoorten!$C:$J,2,FALSE),"n.v.t.")</f>
        <v>Overhead</v>
      </c>
      <c r="T583" s="16" t="s">
        <v>39</v>
      </c>
      <c r="U583" s="16" t="s">
        <v>39</v>
      </c>
      <c r="V583" s="16" t="s">
        <v>39</v>
      </c>
      <c r="W583" s="16" t="s">
        <v>39</v>
      </c>
      <c r="X583" s="16" t="s">
        <v>39</v>
      </c>
      <c r="Y583" s="16" t="s">
        <v>39</v>
      </c>
      <c r="Z583" s="16" t="s">
        <v>39</v>
      </c>
      <c r="AA583" s="16" t="s">
        <v>39</v>
      </c>
      <c r="AB583" s="16" t="s">
        <v>39</v>
      </c>
      <c r="AC583" s="16" t="s">
        <v>39</v>
      </c>
      <c r="AD583" s="16" t="s">
        <v>39</v>
      </c>
      <c r="AE583" s="16" t="s">
        <v>39</v>
      </c>
      <c r="AF583" s="16" t="s">
        <v>39</v>
      </c>
      <c r="AG583" s="16" t="s">
        <v>39</v>
      </c>
      <c r="AH583" s="16" t="s">
        <v>39</v>
      </c>
      <c r="AI583" s="16" t="s">
        <v>39</v>
      </c>
      <c r="AJ583" s="16" t="s">
        <v>39</v>
      </c>
      <c r="AL583" s="16" t="s">
        <v>39</v>
      </c>
      <c r="AM583" s="16" t="s">
        <v>39</v>
      </c>
      <c r="AN583" s="16" t="str">
        <f>IFERROR(VLOOKUP($P583,'Kredieten productgroepen functi'!$C:$M,6,FALSE),"n.v.t.")</f>
        <v>1701</v>
      </c>
      <c r="AO583" s="16" t="str">
        <f>IFERROR(VLOOKUP($P583,'Kredieten productgroepen functi'!$C:$M,7,FALSE),"n.v.t.")</f>
        <v>Diensten voor derden</v>
      </c>
      <c r="AP583" s="16" t="str">
        <f>IFERROR(VLOOKUP($P583,'Kredieten productgroepen functi'!$C:$M,8,FALSE),"n.v.t.")</f>
        <v>17</v>
      </c>
      <c r="AQ583" s="16" t="str">
        <f>IFERROR(VLOOKUP($P583,'Kredieten productgroepen functi'!$C:$M,9,FALSE),"n.v.t.")</f>
        <v>Overige baten en lasten</v>
      </c>
      <c r="AR583" s="16" t="str">
        <f>IFERROR(VLOOKUP($P583,'Kredieten productgroepen functi'!$C:$M,10,FALSE),"n.v.t.")</f>
        <v>1</v>
      </c>
      <c r="AS583" s="16" t="str">
        <f>IFERROR(VLOOKUP($P583,'Kredieten productgroepen functi'!$C:$M,11,FALSE),"n.v.t.")</f>
        <v>Algemeen bestuur</v>
      </c>
      <c r="AT583" s="16" t="str">
        <f t="shared" si="32"/>
        <v>Lasten</v>
      </c>
      <c r="AU583" s="16" t="str">
        <f>IFERROR(VLOOKUP($R583,Kostensoorten!$C:$J,7,FALSE),"n.v.t.")</f>
        <v>8.2</v>
      </c>
      <c r="AV583" s="16" t="str">
        <f>IFERROR(VLOOKUP($R583,Kostensoorten!$C:$J,8,FALSE),"n.v.t.")</f>
        <v>Overige verrekeningen</v>
      </c>
    </row>
    <row r="584" spans="1:48">
      <c r="A584" s="16" t="s">
        <v>39</v>
      </c>
      <c r="B584" s="16" t="s">
        <v>39</v>
      </c>
      <c r="C584" s="16" t="s">
        <v>39</v>
      </c>
      <c r="D584" s="16" t="s">
        <v>39</v>
      </c>
      <c r="E584" s="16" t="s">
        <v>39</v>
      </c>
      <c r="F584" s="2" t="s">
        <v>7920</v>
      </c>
      <c r="G584" s="2" t="s">
        <v>39</v>
      </c>
      <c r="H584" s="2" t="s">
        <v>39</v>
      </c>
      <c r="I584" s="18">
        <v>25</v>
      </c>
      <c r="J584" s="16" t="s">
        <v>39</v>
      </c>
      <c r="K584" s="16" t="s">
        <v>39</v>
      </c>
      <c r="L584" s="16" t="s">
        <v>39</v>
      </c>
      <c r="M584" s="16" t="s">
        <v>39</v>
      </c>
      <c r="N584" s="16" t="s">
        <v>39</v>
      </c>
      <c r="O584" s="16" t="s">
        <v>39</v>
      </c>
      <c r="P584" s="16" t="str">
        <f t="shared" si="30"/>
        <v>617100</v>
      </c>
      <c r="Q584" s="16" t="str">
        <f>IFERROR(VLOOKUP($P584,'Kredieten productgroepen functi'!$C:$M,2,FALSE),"n.v.t.")</f>
        <v>Diensten cie Bodemdaling</v>
      </c>
      <c r="R584" s="16" t="str">
        <f t="shared" si="31"/>
        <v>423134</v>
      </c>
      <c r="S584" s="16" t="str">
        <f>IFERROR(VLOOKUP($R584,Kostensoorten!$C:$J,2,FALSE),"n.v.t.")</f>
        <v>Studie en opleidingen</v>
      </c>
      <c r="T584" s="16" t="s">
        <v>39</v>
      </c>
      <c r="U584" s="16" t="s">
        <v>39</v>
      </c>
      <c r="V584" s="16" t="s">
        <v>39</v>
      </c>
      <c r="W584" s="16" t="s">
        <v>39</v>
      </c>
      <c r="X584" s="16" t="s">
        <v>39</v>
      </c>
      <c r="Y584" s="16" t="s">
        <v>39</v>
      </c>
      <c r="Z584" s="16" t="s">
        <v>39</v>
      </c>
      <c r="AA584" s="16" t="s">
        <v>39</v>
      </c>
      <c r="AB584" s="16" t="s">
        <v>39</v>
      </c>
      <c r="AC584" s="16" t="s">
        <v>39</v>
      </c>
      <c r="AD584" s="16" t="s">
        <v>39</v>
      </c>
      <c r="AE584" s="16" t="s">
        <v>39</v>
      </c>
      <c r="AF584" s="16" t="s">
        <v>39</v>
      </c>
      <c r="AG584" s="16" t="s">
        <v>39</v>
      </c>
      <c r="AH584" s="16" t="s">
        <v>39</v>
      </c>
      <c r="AI584" s="16" t="s">
        <v>39</v>
      </c>
      <c r="AJ584" s="16" t="s">
        <v>39</v>
      </c>
      <c r="AL584" s="16" t="s">
        <v>39</v>
      </c>
      <c r="AM584" s="16" t="s">
        <v>39</v>
      </c>
      <c r="AN584" s="16" t="str">
        <f>IFERROR(VLOOKUP($P584,'Kredieten productgroepen functi'!$C:$M,6,FALSE),"n.v.t.")</f>
        <v>1701</v>
      </c>
      <c r="AO584" s="16" t="str">
        <f>IFERROR(VLOOKUP($P584,'Kredieten productgroepen functi'!$C:$M,7,FALSE),"n.v.t.")</f>
        <v>Diensten voor derden</v>
      </c>
      <c r="AP584" s="16" t="str">
        <f>IFERROR(VLOOKUP($P584,'Kredieten productgroepen functi'!$C:$M,8,FALSE),"n.v.t.")</f>
        <v>17</v>
      </c>
      <c r="AQ584" s="16" t="str">
        <f>IFERROR(VLOOKUP($P584,'Kredieten productgroepen functi'!$C:$M,9,FALSE),"n.v.t.")</f>
        <v>Overige baten en lasten</v>
      </c>
      <c r="AR584" s="16" t="str">
        <f>IFERROR(VLOOKUP($P584,'Kredieten productgroepen functi'!$C:$M,10,FALSE),"n.v.t.")</f>
        <v>1</v>
      </c>
      <c r="AS584" s="16" t="str">
        <f>IFERROR(VLOOKUP($P584,'Kredieten productgroepen functi'!$C:$M,11,FALSE),"n.v.t.")</f>
        <v>Algemeen bestuur</v>
      </c>
      <c r="AT584" s="16" t="str">
        <f t="shared" si="32"/>
        <v>Lasten</v>
      </c>
      <c r="AU584" s="16" t="str">
        <f>IFERROR(VLOOKUP($R584,Kostensoorten!$C:$J,7,FALSE),"n.v.t.")</f>
        <v>2.3.1</v>
      </c>
      <c r="AV584" s="16" t="str">
        <f>IFERROR(VLOOKUP($R584,Kostensoorten!$C:$J,8,FALSE),"n.v.t.")</f>
        <v>Aankopen niet duurzame goedere</v>
      </c>
    </row>
    <row r="585" spans="1:48">
      <c r="A585" s="16" t="s">
        <v>39</v>
      </c>
      <c r="B585" s="16" t="s">
        <v>39</v>
      </c>
      <c r="C585" s="16" t="s">
        <v>39</v>
      </c>
      <c r="D585" s="16" t="s">
        <v>39</v>
      </c>
      <c r="E585" s="16" t="s">
        <v>39</v>
      </c>
      <c r="F585" s="2" t="s">
        <v>8587</v>
      </c>
      <c r="G585" s="2" t="s">
        <v>39</v>
      </c>
      <c r="H585" s="2" t="s">
        <v>39</v>
      </c>
      <c r="I585" s="18">
        <v>145.19999999999999</v>
      </c>
      <c r="J585" s="16" t="s">
        <v>39</v>
      </c>
      <c r="K585" s="16" t="s">
        <v>39</v>
      </c>
      <c r="L585" s="16" t="s">
        <v>39</v>
      </c>
      <c r="M585" s="16" t="s">
        <v>39</v>
      </c>
      <c r="N585" s="16" t="s">
        <v>39</v>
      </c>
      <c r="O585" s="16" t="s">
        <v>39</v>
      </c>
      <c r="P585" s="16" t="str">
        <f t="shared" si="30"/>
        <v>617100</v>
      </c>
      <c r="Q585" s="16" t="str">
        <f>IFERROR(VLOOKUP($P585,'Kredieten productgroepen functi'!$C:$M,2,FALSE),"n.v.t.")</f>
        <v>Diensten cie Bodemdaling</v>
      </c>
      <c r="R585" s="16" t="str">
        <f t="shared" si="31"/>
        <v>423137</v>
      </c>
      <c r="S585" s="16" t="str">
        <f>IFERROR(VLOOKUP($R585,Kostensoorten!$C:$J,2,FALSE),"n.v.t.")</f>
        <v>Webhosting</v>
      </c>
      <c r="T585" s="16" t="s">
        <v>39</v>
      </c>
      <c r="U585" s="16" t="s">
        <v>39</v>
      </c>
      <c r="V585" s="16" t="s">
        <v>39</v>
      </c>
      <c r="W585" s="16" t="s">
        <v>39</v>
      </c>
      <c r="X585" s="16" t="s">
        <v>39</v>
      </c>
      <c r="Y585" s="16" t="s">
        <v>39</v>
      </c>
      <c r="Z585" s="16" t="s">
        <v>39</v>
      </c>
      <c r="AA585" s="16" t="s">
        <v>39</v>
      </c>
      <c r="AB585" s="16" t="s">
        <v>39</v>
      </c>
      <c r="AC585" s="16" t="s">
        <v>39</v>
      </c>
      <c r="AD585" s="16" t="s">
        <v>39</v>
      </c>
      <c r="AE585" s="16" t="s">
        <v>39</v>
      </c>
      <c r="AF585" s="16" t="s">
        <v>39</v>
      </c>
      <c r="AG585" s="16" t="s">
        <v>39</v>
      </c>
      <c r="AH585" s="16" t="s">
        <v>39</v>
      </c>
      <c r="AI585" s="16" t="s">
        <v>39</v>
      </c>
      <c r="AJ585" s="16" t="s">
        <v>39</v>
      </c>
      <c r="AL585" s="16" t="s">
        <v>39</v>
      </c>
      <c r="AM585" s="16" t="s">
        <v>39</v>
      </c>
      <c r="AN585" s="16" t="str">
        <f>IFERROR(VLOOKUP($P585,'Kredieten productgroepen functi'!$C:$M,6,FALSE),"n.v.t.")</f>
        <v>1701</v>
      </c>
      <c r="AO585" s="16" t="str">
        <f>IFERROR(VLOOKUP($P585,'Kredieten productgroepen functi'!$C:$M,7,FALSE),"n.v.t.")</f>
        <v>Diensten voor derden</v>
      </c>
      <c r="AP585" s="16" t="str">
        <f>IFERROR(VLOOKUP($P585,'Kredieten productgroepen functi'!$C:$M,8,FALSE),"n.v.t.")</f>
        <v>17</v>
      </c>
      <c r="AQ585" s="16" t="str">
        <f>IFERROR(VLOOKUP($P585,'Kredieten productgroepen functi'!$C:$M,9,FALSE),"n.v.t.")</f>
        <v>Overige baten en lasten</v>
      </c>
      <c r="AR585" s="16" t="str">
        <f>IFERROR(VLOOKUP($P585,'Kredieten productgroepen functi'!$C:$M,10,FALSE),"n.v.t.")</f>
        <v>1</v>
      </c>
      <c r="AS585" s="16" t="str">
        <f>IFERROR(VLOOKUP($P585,'Kredieten productgroepen functi'!$C:$M,11,FALSE),"n.v.t.")</f>
        <v>Algemeen bestuur</v>
      </c>
      <c r="AT585" s="16" t="str">
        <f t="shared" si="32"/>
        <v>Lasten</v>
      </c>
      <c r="AU585" s="16" t="str">
        <f>IFERROR(VLOOKUP($R585,Kostensoorten!$C:$J,7,FALSE),"n.v.t.")</f>
        <v>2.3.1</v>
      </c>
      <c r="AV585" s="16" t="str">
        <f>IFERROR(VLOOKUP($R585,Kostensoorten!$C:$J,8,FALSE),"n.v.t.")</f>
        <v>Aankopen niet duurzame goedere</v>
      </c>
    </row>
    <row r="586" spans="1:48">
      <c r="A586" s="16" t="s">
        <v>39</v>
      </c>
      <c r="B586" s="16" t="s">
        <v>39</v>
      </c>
      <c r="C586" s="16" t="s">
        <v>39</v>
      </c>
      <c r="D586" s="16" t="s">
        <v>39</v>
      </c>
      <c r="E586" s="16" t="s">
        <v>39</v>
      </c>
      <c r="F586" s="2" t="s">
        <v>6650</v>
      </c>
      <c r="G586" s="2" t="s">
        <v>39</v>
      </c>
      <c r="H586" s="2" t="s">
        <v>39</v>
      </c>
      <c r="I586" s="18">
        <v>92995.71</v>
      </c>
      <c r="J586" s="16" t="s">
        <v>39</v>
      </c>
      <c r="K586" s="16" t="s">
        <v>39</v>
      </c>
      <c r="L586" s="16" t="s">
        <v>39</v>
      </c>
      <c r="M586" s="16" t="s">
        <v>39</v>
      </c>
      <c r="N586" s="16" t="s">
        <v>39</v>
      </c>
      <c r="O586" s="16" t="s">
        <v>39</v>
      </c>
      <c r="P586" s="16" t="str">
        <f t="shared" si="30"/>
        <v>617100</v>
      </c>
      <c r="Q586" s="16" t="str">
        <f>IFERROR(VLOOKUP($P586,'Kredieten productgroepen functi'!$C:$M,2,FALSE),"n.v.t.")</f>
        <v>Diensten cie Bodemdaling</v>
      </c>
      <c r="R586" s="16" t="str">
        <f t="shared" si="31"/>
        <v>423139</v>
      </c>
      <c r="S586" s="16" t="str">
        <f>IFERROR(VLOOKUP($R586,Kostensoorten!$C:$J,2,FALSE),"n.v.t.")</f>
        <v>Overige diensten van derden</v>
      </c>
      <c r="T586" s="16" t="s">
        <v>39</v>
      </c>
      <c r="U586" s="16" t="s">
        <v>39</v>
      </c>
      <c r="V586" s="16" t="s">
        <v>39</v>
      </c>
      <c r="W586" s="16" t="s">
        <v>39</v>
      </c>
      <c r="X586" s="16" t="s">
        <v>39</v>
      </c>
      <c r="Y586" s="16" t="s">
        <v>39</v>
      </c>
      <c r="Z586" s="16" t="s">
        <v>39</v>
      </c>
      <c r="AA586" s="16" t="s">
        <v>39</v>
      </c>
      <c r="AB586" s="16" t="s">
        <v>39</v>
      </c>
      <c r="AC586" s="16" t="s">
        <v>39</v>
      </c>
      <c r="AD586" s="16" t="s">
        <v>39</v>
      </c>
      <c r="AE586" s="16" t="s">
        <v>39</v>
      </c>
      <c r="AF586" s="16" t="s">
        <v>39</v>
      </c>
      <c r="AG586" s="16" t="s">
        <v>39</v>
      </c>
      <c r="AH586" s="16" t="s">
        <v>39</v>
      </c>
      <c r="AI586" s="16" t="s">
        <v>39</v>
      </c>
      <c r="AJ586" s="16" t="s">
        <v>39</v>
      </c>
      <c r="AL586" s="16" t="s">
        <v>39</v>
      </c>
      <c r="AM586" s="16" t="s">
        <v>39</v>
      </c>
      <c r="AN586" s="16" t="str">
        <f>IFERROR(VLOOKUP($P586,'Kredieten productgroepen functi'!$C:$M,6,FALSE),"n.v.t.")</f>
        <v>1701</v>
      </c>
      <c r="AO586" s="16" t="str">
        <f>IFERROR(VLOOKUP($P586,'Kredieten productgroepen functi'!$C:$M,7,FALSE),"n.v.t.")</f>
        <v>Diensten voor derden</v>
      </c>
      <c r="AP586" s="16" t="str">
        <f>IFERROR(VLOOKUP($P586,'Kredieten productgroepen functi'!$C:$M,8,FALSE),"n.v.t.")</f>
        <v>17</v>
      </c>
      <c r="AQ586" s="16" t="str">
        <f>IFERROR(VLOOKUP($P586,'Kredieten productgroepen functi'!$C:$M,9,FALSE),"n.v.t.")</f>
        <v>Overige baten en lasten</v>
      </c>
      <c r="AR586" s="16" t="str">
        <f>IFERROR(VLOOKUP($P586,'Kredieten productgroepen functi'!$C:$M,10,FALSE),"n.v.t.")</f>
        <v>1</v>
      </c>
      <c r="AS586" s="16" t="str">
        <f>IFERROR(VLOOKUP($P586,'Kredieten productgroepen functi'!$C:$M,11,FALSE),"n.v.t.")</f>
        <v>Algemeen bestuur</v>
      </c>
      <c r="AT586" s="16" t="str">
        <f t="shared" si="32"/>
        <v>Lasten</v>
      </c>
      <c r="AU586" s="16" t="str">
        <f>IFERROR(VLOOKUP($R586,Kostensoorten!$C:$J,7,FALSE),"n.v.t.")</f>
        <v>2.3.1</v>
      </c>
      <c r="AV586" s="16" t="str">
        <f>IFERROR(VLOOKUP($R586,Kostensoorten!$C:$J,8,FALSE),"n.v.t.")</f>
        <v>Aankopen niet duurzame goedere</v>
      </c>
    </row>
    <row r="587" spans="1:48">
      <c r="A587" s="16" t="s">
        <v>39</v>
      </c>
      <c r="B587" s="16" t="s">
        <v>39</v>
      </c>
      <c r="C587" s="16" t="s">
        <v>39</v>
      </c>
      <c r="D587" s="16" t="s">
        <v>39</v>
      </c>
      <c r="E587" s="16" t="s">
        <v>39</v>
      </c>
      <c r="F587" s="2" t="s">
        <v>6651</v>
      </c>
      <c r="G587" s="2" t="s">
        <v>39</v>
      </c>
      <c r="H587" s="2" t="s">
        <v>39</v>
      </c>
      <c r="I587" s="18">
        <v>136.94999999999999</v>
      </c>
      <c r="J587" s="16" t="s">
        <v>39</v>
      </c>
      <c r="K587" s="16" t="s">
        <v>39</v>
      </c>
      <c r="L587" s="16" t="s">
        <v>39</v>
      </c>
      <c r="M587" s="16" t="s">
        <v>39</v>
      </c>
      <c r="N587" s="16" t="s">
        <v>39</v>
      </c>
      <c r="O587" s="16" t="s">
        <v>39</v>
      </c>
      <c r="P587" s="16" t="str">
        <f t="shared" si="30"/>
        <v>617100</v>
      </c>
      <c r="Q587" s="16" t="str">
        <f>IFERROR(VLOOKUP($P587,'Kredieten productgroepen functi'!$C:$M,2,FALSE),"n.v.t.")</f>
        <v>Diensten cie Bodemdaling</v>
      </c>
      <c r="R587" s="16" t="str">
        <f t="shared" si="31"/>
        <v>423142</v>
      </c>
      <c r="S587" s="16" t="str">
        <f>IFERROR(VLOOKUP($R587,Kostensoorten!$C:$J,2,FALSE),"n.v.t.")</f>
        <v>Geschenken aan externen/relaties</v>
      </c>
      <c r="T587" s="16" t="s">
        <v>39</v>
      </c>
      <c r="U587" s="16" t="s">
        <v>39</v>
      </c>
      <c r="V587" s="16" t="s">
        <v>39</v>
      </c>
      <c r="W587" s="16" t="s">
        <v>39</v>
      </c>
      <c r="X587" s="16" t="s">
        <v>39</v>
      </c>
      <c r="Y587" s="16" t="s">
        <v>39</v>
      </c>
      <c r="Z587" s="16" t="s">
        <v>39</v>
      </c>
      <c r="AA587" s="16" t="s">
        <v>39</v>
      </c>
      <c r="AB587" s="16" t="s">
        <v>39</v>
      </c>
      <c r="AC587" s="16" t="s">
        <v>39</v>
      </c>
      <c r="AD587" s="16" t="s">
        <v>39</v>
      </c>
      <c r="AE587" s="16" t="s">
        <v>39</v>
      </c>
      <c r="AF587" s="16" t="s">
        <v>39</v>
      </c>
      <c r="AG587" s="16" t="s">
        <v>39</v>
      </c>
      <c r="AH587" s="16" t="s">
        <v>39</v>
      </c>
      <c r="AI587" s="16" t="s">
        <v>39</v>
      </c>
      <c r="AJ587" s="16" t="s">
        <v>39</v>
      </c>
      <c r="AL587" s="16" t="s">
        <v>39</v>
      </c>
      <c r="AM587" s="16" t="s">
        <v>39</v>
      </c>
      <c r="AN587" s="16" t="str">
        <f>IFERROR(VLOOKUP($P587,'Kredieten productgroepen functi'!$C:$M,6,FALSE),"n.v.t.")</f>
        <v>1701</v>
      </c>
      <c r="AO587" s="16" t="str">
        <f>IFERROR(VLOOKUP($P587,'Kredieten productgroepen functi'!$C:$M,7,FALSE),"n.v.t.")</f>
        <v>Diensten voor derden</v>
      </c>
      <c r="AP587" s="16" t="str">
        <f>IFERROR(VLOOKUP($P587,'Kredieten productgroepen functi'!$C:$M,8,FALSE),"n.v.t.")</f>
        <v>17</v>
      </c>
      <c r="AQ587" s="16" t="str">
        <f>IFERROR(VLOOKUP($P587,'Kredieten productgroepen functi'!$C:$M,9,FALSE),"n.v.t.")</f>
        <v>Overige baten en lasten</v>
      </c>
      <c r="AR587" s="16" t="str">
        <f>IFERROR(VLOOKUP($P587,'Kredieten productgroepen functi'!$C:$M,10,FALSE),"n.v.t.")</f>
        <v>1</v>
      </c>
      <c r="AS587" s="16" t="str">
        <f>IFERROR(VLOOKUP($P587,'Kredieten productgroepen functi'!$C:$M,11,FALSE),"n.v.t.")</f>
        <v>Algemeen bestuur</v>
      </c>
      <c r="AT587" s="16" t="str">
        <f t="shared" si="32"/>
        <v>Lasten</v>
      </c>
      <c r="AU587" s="16" t="str">
        <f>IFERROR(VLOOKUP($R587,Kostensoorten!$C:$J,7,FALSE),"n.v.t.")</f>
        <v>2.3.1</v>
      </c>
      <c r="AV587" s="16" t="str">
        <f>IFERROR(VLOOKUP($R587,Kostensoorten!$C:$J,8,FALSE),"n.v.t.")</f>
        <v>Aankopen niet duurzame goedere</v>
      </c>
    </row>
    <row r="588" spans="1:48">
      <c r="A588" s="16" t="s">
        <v>39</v>
      </c>
      <c r="B588" s="16" t="s">
        <v>39</v>
      </c>
      <c r="C588" s="16" t="s">
        <v>39</v>
      </c>
      <c r="D588" s="16" t="s">
        <v>39</v>
      </c>
      <c r="E588" s="16" t="s">
        <v>39</v>
      </c>
      <c r="F588" s="2" t="s">
        <v>6652</v>
      </c>
      <c r="G588" s="2" t="s">
        <v>39</v>
      </c>
      <c r="H588" s="2" t="s">
        <v>39</v>
      </c>
      <c r="I588" s="18">
        <v>112.6</v>
      </c>
      <c r="J588" s="16" t="s">
        <v>39</v>
      </c>
      <c r="K588" s="16" t="s">
        <v>39</v>
      </c>
      <c r="L588" s="16" t="s">
        <v>39</v>
      </c>
      <c r="M588" s="16" t="s">
        <v>39</v>
      </c>
      <c r="N588" s="16" t="s">
        <v>39</v>
      </c>
      <c r="O588" s="16" t="s">
        <v>39</v>
      </c>
      <c r="P588" s="16" t="str">
        <f t="shared" si="30"/>
        <v>617100</v>
      </c>
      <c r="Q588" s="16" t="str">
        <f>IFERROR(VLOOKUP($P588,'Kredieten productgroepen functi'!$C:$M,2,FALSE),"n.v.t.")</f>
        <v>Diensten cie Bodemdaling</v>
      </c>
      <c r="R588" s="16" t="str">
        <f t="shared" si="31"/>
        <v>423170</v>
      </c>
      <c r="S588" s="16" t="str">
        <f>IFERROR(VLOOKUP($R588,Kostensoorten!$C:$J,2,FALSE),"n.v.t.")</f>
        <v>Werklunch/diner zakelijke relaties</v>
      </c>
      <c r="T588" s="16" t="s">
        <v>39</v>
      </c>
      <c r="U588" s="16" t="s">
        <v>39</v>
      </c>
      <c r="V588" s="16" t="s">
        <v>39</v>
      </c>
      <c r="W588" s="16" t="s">
        <v>39</v>
      </c>
      <c r="X588" s="16" t="s">
        <v>39</v>
      </c>
      <c r="Y588" s="16" t="s">
        <v>39</v>
      </c>
      <c r="Z588" s="16" t="s">
        <v>39</v>
      </c>
      <c r="AA588" s="16" t="s">
        <v>39</v>
      </c>
      <c r="AB588" s="16" t="s">
        <v>39</v>
      </c>
      <c r="AC588" s="16" t="s">
        <v>39</v>
      </c>
      <c r="AD588" s="16" t="s">
        <v>39</v>
      </c>
      <c r="AE588" s="16" t="s">
        <v>39</v>
      </c>
      <c r="AF588" s="16" t="s">
        <v>39</v>
      </c>
      <c r="AG588" s="16" t="s">
        <v>39</v>
      </c>
      <c r="AH588" s="16" t="s">
        <v>39</v>
      </c>
      <c r="AI588" s="16" t="s">
        <v>39</v>
      </c>
      <c r="AJ588" s="16" t="s">
        <v>39</v>
      </c>
      <c r="AL588" s="16" t="s">
        <v>39</v>
      </c>
      <c r="AM588" s="16" t="s">
        <v>39</v>
      </c>
      <c r="AN588" s="16" t="str">
        <f>IFERROR(VLOOKUP($P588,'Kredieten productgroepen functi'!$C:$M,6,FALSE),"n.v.t.")</f>
        <v>1701</v>
      </c>
      <c r="AO588" s="16" t="str">
        <f>IFERROR(VLOOKUP($P588,'Kredieten productgroepen functi'!$C:$M,7,FALSE),"n.v.t.")</f>
        <v>Diensten voor derden</v>
      </c>
      <c r="AP588" s="16" t="str">
        <f>IFERROR(VLOOKUP($P588,'Kredieten productgroepen functi'!$C:$M,8,FALSE),"n.v.t.")</f>
        <v>17</v>
      </c>
      <c r="AQ588" s="16" t="str">
        <f>IFERROR(VLOOKUP($P588,'Kredieten productgroepen functi'!$C:$M,9,FALSE),"n.v.t.")</f>
        <v>Overige baten en lasten</v>
      </c>
      <c r="AR588" s="16" t="str">
        <f>IFERROR(VLOOKUP($P588,'Kredieten productgroepen functi'!$C:$M,10,FALSE),"n.v.t.")</f>
        <v>1</v>
      </c>
      <c r="AS588" s="16" t="str">
        <f>IFERROR(VLOOKUP($P588,'Kredieten productgroepen functi'!$C:$M,11,FALSE),"n.v.t.")</f>
        <v>Algemeen bestuur</v>
      </c>
      <c r="AT588" s="16" t="str">
        <f t="shared" si="32"/>
        <v>Lasten</v>
      </c>
      <c r="AU588" s="16" t="str">
        <f>IFERROR(VLOOKUP($R588,Kostensoorten!$C:$J,7,FALSE),"n.v.t.")</f>
        <v>2.3.1</v>
      </c>
      <c r="AV588" s="16" t="str">
        <f>IFERROR(VLOOKUP($R588,Kostensoorten!$C:$J,8,FALSE),"n.v.t.")</f>
        <v>Aankopen niet duurzame goedere</v>
      </c>
    </row>
    <row r="589" spans="1:48">
      <c r="A589" s="16" t="s">
        <v>39</v>
      </c>
      <c r="B589" s="16" t="s">
        <v>39</v>
      </c>
      <c r="C589" s="16" t="s">
        <v>39</v>
      </c>
      <c r="D589" s="16" t="s">
        <v>39</v>
      </c>
      <c r="E589" s="16" t="s">
        <v>39</v>
      </c>
      <c r="F589" s="2" t="s">
        <v>9186</v>
      </c>
      <c r="G589" s="2" t="s">
        <v>39</v>
      </c>
      <c r="H589" s="2" t="s">
        <v>39</v>
      </c>
      <c r="I589" s="18">
        <v>188660.01</v>
      </c>
      <c r="J589" s="16" t="s">
        <v>39</v>
      </c>
      <c r="K589" s="16" t="s">
        <v>39</v>
      </c>
      <c r="L589" s="16" t="s">
        <v>39</v>
      </c>
      <c r="M589" s="16" t="s">
        <v>39</v>
      </c>
      <c r="N589" s="16" t="s">
        <v>39</v>
      </c>
      <c r="O589" s="16" t="s">
        <v>39</v>
      </c>
      <c r="P589" s="16" t="str">
        <f t="shared" si="30"/>
        <v>617100</v>
      </c>
      <c r="Q589" s="16" t="str">
        <f>IFERROR(VLOOKUP($P589,'Kredieten productgroepen functi'!$C:$M,2,FALSE),"n.v.t.")</f>
        <v>Diensten cie Bodemdaling</v>
      </c>
      <c r="R589" s="16" t="str">
        <f t="shared" si="31"/>
        <v>482000</v>
      </c>
      <c r="S589" s="16" t="str">
        <f>IFERROR(VLOOKUP($R589,Kostensoorten!$C:$J,2,FALSE),"n.v.t.")</f>
        <v>Directe apparaatskosten</v>
      </c>
      <c r="T589" s="16" t="s">
        <v>39</v>
      </c>
      <c r="U589" s="16" t="s">
        <v>39</v>
      </c>
      <c r="V589" s="16" t="s">
        <v>39</v>
      </c>
      <c r="W589" s="16" t="s">
        <v>39</v>
      </c>
      <c r="X589" s="16" t="s">
        <v>39</v>
      </c>
      <c r="Y589" s="16" t="s">
        <v>39</v>
      </c>
      <c r="Z589" s="16" t="s">
        <v>39</v>
      </c>
      <c r="AA589" s="16" t="s">
        <v>39</v>
      </c>
      <c r="AB589" s="16" t="s">
        <v>39</v>
      </c>
      <c r="AC589" s="16" t="s">
        <v>39</v>
      </c>
      <c r="AD589" s="16" t="s">
        <v>39</v>
      </c>
      <c r="AE589" s="16" t="s">
        <v>39</v>
      </c>
      <c r="AF589" s="16" t="s">
        <v>39</v>
      </c>
      <c r="AG589" s="16" t="s">
        <v>39</v>
      </c>
      <c r="AH589" s="16" t="s">
        <v>39</v>
      </c>
      <c r="AI589" s="16" t="s">
        <v>39</v>
      </c>
      <c r="AJ589" s="16" t="s">
        <v>39</v>
      </c>
      <c r="AL589" s="16" t="s">
        <v>39</v>
      </c>
      <c r="AM589" s="16" t="s">
        <v>39</v>
      </c>
      <c r="AN589" s="16" t="str">
        <f>IFERROR(VLOOKUP($P589,'Kredieten productgroepen functi'!$C:$M,6,FALSE),"n.v.t.")</f>
        <v>1701</v>
      </c>
      <c r="AO589" s="16" t="str">
        <f>IFERROR(VLOOKUP($P589,'Kredieten productgroepen functi'!$C:$M,7,FALSE),"n.v.t.")</f>
        <v>Diensten voor derden</v>
      </c>
      <c r="AP589" s="16" t="str">
        <f>IFERROR(VLOOKUP($P589,'Kredieten productgroepen functi'!$C:$M,8,FALSE),"n.v.t.")</f>
        <v>17</v>
      </c>
      <c r="AQ589" s="16" t="str">
        <f>IFERROR(VLOOKUP($P589,'Kredieten productgroepen functi'!$C:$M,9,FALSE),"n.v.t.")</f>
        <v>Overige baten en lasten</v>
      </c>
      <c r="AR589" s="16" t="str">
        <f>IFERROR(VLOOKUP($P589,'Kredieten productgroepen functi'!$C:$M,10,FALSE),"n.v.t.")</f>
        <v>1</v>
      </c>
      <c r="AS589" s="16" t="str">
        <f>IFERROR(VLOOKUP($P589,'Kredieten productgroepen functi'!$C:$M,11,FALSE),"n.v.t.")</f>
        <v>Algemeen bestuur</v>
      </c>
      <c r="AT589" s="16" t="str">
        <f t="shared" si="32"/>
        <v>Lasten</v>
      </c>
      <c r="AU589" s="16" t="str">
        <f>IFERROR(VLOOKUP($R589,Kostensoorten!$C:$J,7,FALSE),"n.v.t.")</f>
        <v>8.2</v>
      </c>
      <c r="AV589" s="16" t="str">
        <f>IFERROR(VLOOKUP($R589,Kostensoorten!$C:$J,8,FALSE),"n.v.t.")</f>
        <v>Overige verrekeningen</v>
      </c>
    </row>
    <row r="590" spans="1:48">
      <c r="A590" s="16" t="s">
        <v>39</v>
      </c>
      <c r="B590" s="16" t="s">
        <v>39</v>
      </c>
      <c r="C590" s="16" t="s">
        <v>39</v>
      </c>
      <c r="D590" s="16" t="s">
        <v>39</v>
      </c>
      <c r="E590" s="16" t="s">
        <v>39</v>
      </c>
      <c r="F590" s="2" t="s">
        <v>9187</v>
      </c>
      <c r="G590" s="2" t="s">
        <v>39</v>
      </c>
      <c r="H590" s="2" t="s">
        <v>39</v>
      </c>
      <c r="I590" s="18">
        <v>117555.03</v>
      </c>
      <c r="J590" s="16" t="s">
        <v>39</v>
      </c>
      <c r="K590" s="16" t="s">
        <v>39</v>
      </c>
      <c r="L590" s="16" t="s">
        <v>39</v>
      </c>
      <c r="M590" s="16" t="s">
        <v>39</v>
      </c>
      <c r="N590" s="16" t="s">
        <v>39</v>
      </c>
      <c r="O590" s="16" t="s">
        <v>39</v>
      </c>
      <c r="P590" s="16" t="str">
        <f t="shared" si="30"/>
        <v>617100</v>
      </c>
      <c r="Q590" s="16" t="str">
        <f>IFERROR(VLOOKUP($P590,'Kredieten productgroepen functi'!$C:$M,2,FALSE),"n.v.t.")</f>
        <v>Diensten cie Bodemdaling</v>
      </c>
      <c r="R590" s="16" t="str">
        <f t="shared" si="31"/>
        <v>482010</v>
      </c>
      <c r="S590" s="16" t="str">
        <f>IFERROR(VLOOKUP($R590,Kostensoorten!$C:$J,2,FALSE),"n.v.t.")</f>
        <v>Overhead</v>
      </c>
      <c r="T590" s="16" t="s">
        <v>39</v>
      </c>
      <c r="U590" s="16" t="s">
        <v>39</v>
      </c>
      <c r="V590" s="16" t="s">
        <v>39</v>
      </c>
      <c r="W590" s="16" t="s">
        <v>39</v>
      </c>
      <c r="X590" s="16" t="s">
        <v>39</v>
      </c>
      <c r="Y590" s="16" t="s">
        <v>39</v>
      </c>
      <c r="Z590" s="16" t="s">
        <v>39</v>
      </c>
      <c r="AA590" s="16" t="s">
        <v>39</v>
      </c>
      <c r="AB590" s="16" t="s">
        <v>39</v>
      </c>
      <c r="AC590" s="16" t="s">
        <v>39</v>
      </c>
      <c r="AD590" s="16" t="s">
        <v>39</v>
      </c>
      <c r="AE590" s="16" t="s">
        <v>39</v>
      </c>
      <c r="AF590" s="16" t="s">
        <v>39</v>
      </c>
      <c r="AG590" s="16" t="s">
        <v>39</v>
      </c>
      <c r="AH590" s="16" t="s">
        <v>39</v>
      </c>
      <c r="AI590" s="16" t="s">
        <v>39</v>
      </c>
      <c r="AJ590" s="16" t="s">
        <v>39</v>
      </c>
      <c r="AL590" s="16" t="s">
        <v>39</v>
      </c>
      <c r="AM590" s="16" t="s">
        <v>39</v>
      </c>
      <c r="AN590" s="16" t="str">
        <f>IFERROR(VLOOKUP($P590,'Kredieten productgroepen functi'!$C:$M,6,FALSE),"n.v.t.")</f>
        <v>1701</v>
      </c>
      <c r="AO590" s="16" t="str">
        <f>IFERROR(VLOOKUP($P590,'Kredieten productgroepen functi'!$C:$M,7,FALSE),"n.v.t.")</f>
        <v>Diensten voor derden</v>
      </c>
      <c r="AP590" s="16" t="str">
        <f>IFERROR(VLOOKUP($P590,'Kredieten productgroepen functi'!$C:$M,8,FALSE),"n.v.t.")</f>
        <v>17</v>
      </c>
      <c r="AQ590" s="16" t="str">
        <f>IFERROR(VLOOKUP($P590,'Kredieten productgroepen functi'!$C:$M,9,FALSE),"n.v.t.")</f>
        <v>Overige baten en lasten</v>
      </c>
      <c r="AR590" s="16" t="str">
        <f>IFERROR(VLOOKUP($P590,'Kredieten productgroepen functi'!$C:$M,10,FALSE),"n.v.t.")</f>
        <v>1</v>
      </c>
      <c r="AS590" s="16" t="str">
        <f>IFERROR(VLOOKUP($P590,'Kredieten productgroepen functi'!$C:$M,11,FALSE),"n.v.t.")</f>
        <v>Algemeen bestuur</v>
      </c>
      <c r="AT590" s="16" t="str">
        <f t="shared" si="32"/>
        <v>Lasten</v>
      </c>
      <c r="AU590" s="16" t="str">
        <f>IFERROR(VLOOKUP($R590,Kostensoorten!$C:$J,7,FALSE),"n.v.t.")</f>
        <v>8.2</v>
      </c>
      <c r="AV590" s="16" t="str">
        <f>IFERROR(VLOOKUP($R590,Kostensoorten!$C:$J,8,FALSE),"n.v.t.")</f>
        <v>Overige verrekeningen</v>
      </c>
    </row>
    <row r="591" spans="1:48">
      <c r="A591" s="16" t="s">
        <v>39</v>
      </c>
      <c r="B591" s="16" t="s">
        <v>39</v>
      </c>
      <c r="C591" s="16" t="s">
        <v>39</v>
      </c>
      <c r="D591" s="16" t="s">
        <v>39</v>
      </c>
      <c r="E591" s="16" t="s">
        <v>39</v>
      </c>
      <c r="F591" s="2" t="s">
        <v>7476</v>
      </c>
      <c r="G591" s="2" t="s">
        <v>39</v>
      </c>
      <c r="H591" s="2" t="s">
        <v>39</v>
      </c>
      <c r="I591" s="18">
        <v>-110881</v>
      </c>
      <c r="J591" s="16" t="s">
        <v>39</v>
      </c>
      <c r="K591" s="16" t="s">
        <v>39</v>
      </c>
      <c r="L591" s="16" t="s">
        <v>39</v>
      </c>
      <c r="M591" s="16" t="s">
        <v>39</v>
      </c>
      <c r="N591" s="16" t="s">
        <v>39</v>
      </c>
      <c r="O591" s="16" t="s">
        <v>39</v>
      </c>
      <c r="P591" s="16" t="str">
        <f t="shared" si="30"/>
        <v>617100</v>
      </c>
      <c r="Q591" s="16" t="str">
        <f>IFERROR(VLOOKUP($P591,'Kredieten productgroepen functi'!$C:$M,2,FALSE),"n.v.t.")</f>
        <v>Diensten cie Bodemdaling</v>
      </c>
      <c r="R591" s="16" t="str">
        <f t="shared" si="31"/>
        <v>823010</v>
      </c>
      <c r="S591" s="16" t="str">
        <f>IFERROR(VLOOKUP($R591,Kostensoorten!$C:$J,2,FALSE),"n.v.t.")</f>
        <v>Vergoeding verrichte werkzaamheden</v>
      </c>
      <c r="T591" s="16" t="s">
        <v>39</v>
      </c>
      <c r="U591" s="16" t="s">
        <v>39</v>
      </c>
      <c r="V591" s="16" t="s">
        <v>39</v>
      </c>
      <c r="W591" s="16" t="s">
        <v>39</v>
      </c>
      <c r="X591" s="16" t="s">
        <v>39</v>
      </c>
      <c r="Y591" s="16" t="s">
        <v>39</v>
      </c>
      <c r="Z591" s="16" t="s">
        <v>39</v>
      </c>
      <c r="AA591" s="16" t="s">
        <v>39</v>
      </c>
      <c r="AB591" s="16" t="s">
        <v>39</v>
      </c>
      <c r="AC591" s="16" t="s">
        <v>39</v>
      </c>
      <c r="AD591" s="16" t="s">
        <v>39</v>
      </c>
      <c r="AE591" s="16" t="s">
        <v>39</v>
      </c>
      <c r="AF591" s="16" t="s">
        <v>39</v>
      </c>
      <c r="AG591" s="16" t="s">
        <v>39</v>
      </c>
      <c r="AH591" s="16" t="s">
        <v>39</v>
      </c>
      <c r="AI591" s="16" t="s">
        <v>39</v>
      </c>
      <c r="AJ591" s="16" t="s">
        <v>39</v>
      </c>
      <c r="AL591" s="16" t="s">
        <v>39</v>
      </c>
      <c r="AM591" s="16" t="s">
        <v>39</v>
      </c>
      <c r="AN591" s="16" t="str">
        <f>IFERROR(VLOOKUP($P591,'Kredieten productgroepen functi'!$C:$M,6,FALSE),"n.v.t.")</f>
        <v>1701</v>
      </c>
      <c r="AO591" s="16" t="str">
        <f>IFERROR(VLOOKUP($P591,'Kredieten productgroepen functi'!$C:$M,7,FALSE),"n.v.t.")</f>
        <v>Diensten voor derden</v>
      </c>
      <c r="AP591" s="16" t="str">
        <f>IFERROR(VLOOKUP($P591,'Kredieten productgroepen functi'!$C:$M,8,FALSE),"n.v.t.")</f>
        <v>17</v>
      </c>
      <c r="AQ591" s="16" t="str">
        <f>IFERROR(VLOOKUP($P591,'Kredieten productgroepen functi'!$C:$M,9,FALSE),"n.v.t.")</f>
        <v>Overige baten en lasten</v>
      </c>
      <c r="AR591" s="16" t="str">
        <f>IFERROR(VLOOKUP($P591,'Kredieten productgroepen functi'!$C:$M,10,FALSE),"n.v.t.")</f>
        <v>1</v>
      </c>
      <c r="AS591" s="16" t="str">
        <f>IFERROR(VLOOKUP($P591,'Kredieten productgroepen functi'!$C:$M,11,FALSE),"n.v.t.")</f>
        <v>Algemeen bestuur</v>
      </c>
      <c r="AT591" s="16" t="str">
        <f t="shared" si="32"/>
        <v>Baten</v>
      </c>
      <c r="AU591" s="16" t="str">
        <f>IFERROR(VLOOKUP($R591,Kostensoorten!$C:$J,7,FALSE),"n.v.t.")</f>
        <v>2.3</v>
      </c>
      <c r="AV591" s="16" t="str">
        <f>IFERROR(VLOOKUP($R591,Kostensoorten!$C:$J,8,FALSE),"n.v.t.")</f>
        <v>Overige goederen en diensten</v>
      </c>
    </row>
    <row r="592" spans="1:48">
      <c r="A592" s="16" t="s">
        <v>39</v>
      </c>
      <c r="B592" s="16" t="s">
        <v>39</v>
      </c>
      <c r="C592" s="16" t="s">
        <v>39</v>
      </c>
      <c r="D592" s="16" t="s">
        <v>39</v>
      </c>
      <c r="E592" s="16" t="s">
        <v>39</v>
      </c>
      <c r="F592" s="2" t="s">
        <v>7477</v>
      </c>
      <c r="G592" s="2" t="s">
        <v>39</v>
      </c>
      <c r="H592" s="2" t="s">
        <v>39</v>
      </c>
      <c r="I592" s="18">
        <v>-178841</v>
      </c>
      <c r="J592" s="16" t="s">
        <v>39</v>
      </c>
      <c r="K592" s="16" t="s">
        <v>39</v>
      </c>
      <c r="L592" s="16" t="s">
        <v>39</v>
      </c>
      <c r="M592" s="16" t="s">
        <v>39</v>
      </c>
      <c r="N592" s="16" t="s">
        <v>39</v>
      </c>
      <c r="O592" s="16" t="s">
        <v>39</v>
      </c>
      <c r="P592" s="16" t="str">
        <f t="shared" si="30"/>
        <v>617100</v>
      </c>
      <c r="Q592" s="16" t="str">
        <f>IFERROR(VLOOKUP($P592,'Kredieten productgroepen functi'!$C:$M,2,FALSE),"n.v.t.")</f>
        <v>Diensten cie Bodemdaling</v>
      </c>
      <c r="R592" s="16" t="str">
        <f t="shared" si="31"/>
        <v>823010</v>
      </c>
      <c r="S592" s="16" t="str">
        <f>IFERROR(VLOOKUP($R592,Kostensoorten!$C:$J,2,FALSE),"n.v.t.")</f>
        <v>Vergoeding verrichte werkzaamheden</v>
      </c>
      <c r="T592" s="16" t="s">
        <v>39</v>
      </c>
      <c r="U592" s="16" t="s">
        <v>39</v>
      </c>
      <c r="V592" s="16" t="s">
        <v>39</v>
      </c>
      <c r="W592" s="16" t="s">
        <v>39</v>
      </c>
      <c r="X592" s="16" t="s">
        <v>39</v>
      </c>
      <c r="Y592" s="16" t="s">
        <v>39</v>
      </c>
      <c r="Z592" s="16" t="s">
        <v>39</v>
      </c>
      <c r="AA592" s="16" t="s">
        <v>39</v>
      </c>
      <c r="AB592" s="16" t="s">
        <v>39</v>
      </c>
      <c r="AC592" s="16" t="s">
        <v>39</v>
      </c>
      <c r="AD592" s="16" t="s">
        <v>39</v>
      </c>
      <c r="AE592" s="16" t="s">
        <v>39</v>
      </c>
      <c r="AF592" s="16" t="s">
        <v>39</v>
      </c>
      <c r="AG592" s="16" t="s">
        <v>39</v>
      </c>
      <c r="AH592" s="16" t="s">
        <v>39</v>
      </c>
      <c r="AI592" s="16" t="s">
        <v>39</v>
      </c>
      <c r="AJ592" s="16" t="s">
        <v>39</v>
      </c>
      <c r="AL592" s="16" t="s">
        <v>39</v>
      </c>
      <c r="AM592" s="16" t="s">
        <v>39</v>
      </c>
      <c r="AN592" s="16" t="str">
        <f>IFERROR(VLOOKUP($P592,'Kredieten productgroepen functi'!$C:$M,6,FALSE),"n.v.t.")</f>
        <v>1701</v>
      </c>
      <c r="AO592" s="16" t="str">
        <f>IFERROR(VLOOKUP($P592,'Kredieten productgroepen functi'!$C:$M,7,FALSE),"n.v.t.")</f>
        <v>Diensten voor derden</v>
      </c>
      <c r="AP592" s="16" t="str">
        <f>IFERROR(VLOOKUP($P592,'Kredieten productgroepen functi'!$C:$M,8,FALSE),"n.v.t.")</f>
        <v>17</v>
      </c>
      <c r="AQ592" s="16" t="str">
        <f>IFERROR(VLOOKUP($P592,'Kredieten productgroepen functi'!$C:$M,9,FALSE),"n.v.t.")</f>
        <v>Overige baten en lasten</v>
      </c>
      <c r="AR592" s="16" t="str">
        <f>IFERROR(VLOOKUP($P592,'Kredieten productgroepen functi'!$C:$M,10,FALSE),"n.v.t.")</f>
        <v>1</v>
      </c>
      <c r="AS592" s="16" t="str">
        <f>IFERROR(VLOOKUP($P592,'Kredieten productgroepen functi'!$C:$M,11,FALSE),"n.v.t.")</f>
        <v>Algemeen bestuur</v>
      </c>
      <c r="AT592" s="16" t="str">
        <f t="shared" si="32"/>
        <v>Baten</v>
      </c>
      <c r="AU592" s="16" t="str">
        <f>IFERROR(VLOOKUP($R592,Kostensoorten!$C:$J,7,FALSE),"n.v.t.")</f>
        <v>2.3</v>
      </c>
      <c r="AV592" s="16" t="str">
        <f>IFERROR(VLOOKUP($R592,Kostensoorten!$C:$J,8,FALSE),"n.v.t.")</f>
        <v>Overige goederen en diensten</v>
      </c>
    </row>
    <row r="593" spans="1:48">
      <c r="A593" s="16" t="s">
        <v>39</v>
      </c>
      <c r="B593" s="16" t="s">
        <v>39</v>
      </c>
      <c r="C593" s="16" t="s">
        <v>39</v>
      </c>
      <c r="D593" s="16" t="s">
        <v>39</v>
      </c>
      <c r="E593" s="16" t="s">
        <v>39</v>
      </c>
      <c r="F593" s="2" t="s">
        <v>7478</v>
      </c>
      <c r="G593" s="2" t="s">
        <v>39</v>
      </c>
      <c r="H593" s="2" t="s">
        <v>39</v>
      </c>
      <c r="I593" s="18">
        <v>-93415.46</v>
      </c>
      <c r="J593" s="16" t="s">
        <v>39</v>
      </c>
      <c r="K593" s="16" t="s">
        <v>39</v>
      </c>
      <c r="L593" s="16" t="s">
        <v>39</v>
      </c>
      <c r="M593" s="16" t="s">
        <v>39</v>
      </c>
      <c r="N593" s="16" t="s">
        <v>39</v>
      </c>
      <c r="O593" s="16" t="s">
        <v>39</v>
      </c>
      <c r="P593" s="16" t="str">
        <f t="shared" si="30"/>
        <v>617100</v>
      </c>
      <c r="Q593" s="16" t="str">
        <f>IFERROR(VLOOKUP($P593,'Kredieten productgroepen functi'!$C:$M,2,FALSE),"n.v.t.")</f>
        <v>Diensten cie Bodemdaling</v>
      </c>
      <c r="R593" s="16" t="str">
        <f t="shared" si="31"/>
        <v>823090</v>
      </c>
      <c r="S593" s="16" t="str">
        <f>IFERROR(VLOOKUP($R593,Kostensoorten!$C:$J,2,FALSE),"n.v.t.")</f>
        <v>Overige opbr goederen en diensten</v>
      </c>
      <c r="T593" s="16" t="s">
        <v>39</v>
      </c>
      <c r="U593" s="16" t="s">
        <v>39</v>
      </c>
      <c r="V593" s="16" t="s">
        <v>39</v>
      </c>
      <c r="W593" s="16" t="s">
        <v>39</v>
      </c>
      <c r="X593" s="16" t="s">
        <v>39</v>
      </c>
      <c r="Y593" s="16" t="s">
        <v>39</v>
      </c>
      <c r="Z593" s="16" t="s">
        <v>39</v>
      </c>
      <c r="AA593" s="16" t="s">
        <v>39</v>
      </c>
      <c r="AB593" s="16" t="s">
        <v>39</v>
      </c>
      <c r="AC593" s="16" t="s">
        <v>39</v>
      </c>
      <c r="AD593" s="16" t="s">
        <v>39</v>
      </c>
      <c r="AE593" s="16" t="s">
        <v>39</v>
      </c>
      <c r="AF593" s="16" t="s">
        <v>39</v>
      </c>
      <c r="AG593" s="16" t="s">
        <v>39</v>
      </c>
      <c r="AH593" s="16" t="s">
        <v>39</v>
      </c>
      <c r="AI593" s="16" t="s">
        <v>39</v>
      </c>
      <c r="AJ593" s="16" t="s">
        <v>39</v>
      </c>
      <c r="AL593" s="16" t="s">
        <v>39</v>
      </c>
      <c r="AM593" s="16" t="s">
        <v>39</v>
      </c>
      <c r="AN593" s="16" t="str">
        <f>IFERROR(VLOOKUP($P593,'Kredieten productgroepen functi'!$C:$M,6,FALSE),"n.v.t.")</f>
        <v>1701</v>
      </c>
      <c r="AO593" s="16" t="str">
        <f>IFERROR(VLOOKUP($P593,'Kredieten productgroepen functi'!$C:$M,7,FALSE),"n.v.t.")</f>
        <v>Diensten voor derden</v>
      </c>
      <c r="AP593" s="16" t="str">
        <f>IFERROR(VLOOKUP($P593,'Kredieten productgroepen functi'!$C:$M,8,FALSE),"n.v.t.")</f>
        <v>17</v>
      </c>
      <c r="AQ593" s="16" t="str">
        <f>IFERROR(VLOOKUP($P593,'Kredieten productgroepen functi'!$C:$M,9,FALSE),"n.v.t.")</f>
        <v>Overige baten en lasten</v>
      </c>
      <c r="AR593" s="16" t="str">
        <f>IFERROR(VLOOKUP($P593,'Kredieten productgroepen functi'!$C:$M,10,FALSE),"n.v.t.")</f>
        <v>1</v>
      </c>
      <c r="AS593" s="16" t="str">
        <f>IFERROR(VLOOKUP($P593,'Kredieten productgroepen functi'!$C:$M,11,FALSE),"n.v.t.")</f>
        <v>Algemeen bestuur</v>
      </c>
      <c r="AT593" s="16" t="str">
        <f t="shared" si="32"/>
        <v>Baten</v>
      </c>
      <c r="AU593" s="16" t="str">
        <f>IFERROR(VLOOKUP($R593,Kostensoorten!$C:$J,7,FALSE),"n.v.t.")</f>
        <v>2.3</v>
      </c>
      <c r="AV593" s="16" t="str">
        <f>IFERROR(VLOOKUP($R593,Kostensoorten!$C:$J,8,FALSE),"n.v.t.")</f>
        <v>Overige goederen en diensten</v>
      </c>
    </row>
    <row r="594" spans="1:48">
      <c r="A594" s="16" t="s">
        <v>39</v>
      </c>
      <c r="B594" s="16" t="s">
        <v>39</v>
      </c>
      <c r="C594" s="16" t="s">
        <v>39</v>
      </c>
      <c r="D594" s="16" t="s">
        <v>39</v>
      </c>
      <c r="E594" s="16" t="s">
        <v>39</v>
      </c>
      <c r="F594" s="2" t="s">
        <v>7921</v>
      </c>
      <c r="G594" s="2" t="s">
        <v>39</v>
      </c>
      <c r="H594" s="2" t="s">
        <v>39</v>
      </c>
      <c r="I594" s="18">
        <v>0</v>
      </c>
      <c r="J594" s="16" t="s">
        <v>39</v>
      </c>
      <c r="K594" s="16" t="s">
        <v>39</v>
      </c>
      <c r="L594" s="16" t="s">
        <v>39</v>
      </c>
      <c r="M594" s="16" t="s">
        <v>39</v>
      </c>
      <c r="N594" s="16" t="s">
        <v>39</v>
      </c>
      <c r="O594" s="16" t="s">
        <v>39</v>
      </c>
      <c r="P594" s="16" t="str">
        <f t="shared" si="30"/>
        <v>617101</v>
      </c>
      <c r="Q594" s="16" t="str">
        <f>IFERROR(VLOOKUP($P594,'Kredieten productgroepen functi'!$C:$M,2,FALSE),"n.v.t.")</f>
        <v>Diensten voor SNN</v>
      </c>
      <c r="R594" s="16" t="str">
        <f t="shared" si="31"/>
        <v>423010</v>
      </c>
      <c r="S594" s="16" t="str">
        <f>IFERROR(VLOOKUP($R594,Kostensoorten!$C:$J,2,FALSE),"n.v.t.")</f>
        <v>Onderhoud Storage</v>
      </c>
      <c r="T594" s="16" t="s">
        <v>39</v>
      </c>
      <c r="U594" s="16" t="s">
        <v>39</v>
      </c>
      <c r="V594" s="16" t="s">
        <v>39</v>
      </c>
      <c r="W594" s="16" t="s">
        <v>39</v>
      </c>
      <c r="X594" s="16" t="s">
        <v>39</v>
      </c>
      <c r="Y594" s="16" t="s">
        <v>39</v>
      </c>
      <c r="Z594" s="16" t="s">
        <v>39</v>
      </c>
      <c r="AA594" s="16" t="s">
        <v>39</v>
      </c>
      <c r="AB594" s="16" t="s">
        <v>39</v>
      </c>
      <c r="AC594" s="16" t="s">
        <v>39</v>
      </c>
      <c r="AD594" s="16" t="s">
        <v>39</v>
      </c>
      <c r="AE594" s="16" t="s">
        <v>39</v>
      </c>
      <c r="AF594" s="16" t="s">
        <v>39</v>
      </c>
      <c r="AG594" s="16" t="s">
        <v>39</v>
      </c>
      <c r="AH594" s="16" t="s">
        <v>39</v>
      </c>
      <c r="AI594" s="16" t="s">
        <v>39</v>
      </c>
      <c r="AJ594" s="16" t="s">
        <v>39</v>
      </c>
      <c r="AL594" s="16" t="s">
        <v>39</v>
      </c>
      <c r="AM594" s="16" t="s">
        <v>39</v>
      </c>
      <c r="AN594" s="16" t="str">
        <f>IFERROR(VLOOKUP($P594,'Kredieten productgroepen functi'!$C:$M,6,FALSE),"n.v.t.")</f>
        <v>1701</v>
      </c>
      <c r="AO594" s="16" t="str">
        <f>IFERROR(VLOOKUP($P594,'Kredieten productgroepen functi'!$C:$M,7,FALSE),"n.v.t.")</f>
        <v>Diensten voor derden</v>
      </c>
      <c r="AP594" s="16" t="str">
        <f>IFERROR(VLOOKUP($P594,'Kredieten productgroepen functi'!$C:$M,8,FALSE),"n.v.t.")</f>
        <v>17</v>
      </c>
      <c r="AQ594" s="16" t="str">
        <f>IFERROR(VLOOKUP($P594,'Kredieten productgroepen functi'!$C:$M,9,FALSE),"n.v.t.")</f>
        <v>Overige baten en lasten</v>
      </c>
      <c r="AR594" s="16" t="str">
        <f>IFERROR(VLOOKUP($P594,'Kredieten productgroepen functi'!$C:$M,10,FALSE),"n.v.t.")</f>
        <v>1</v>
      </c>
      <c r="AS594" s="16" t="str">
        <f>IFERROR(VLOOKUP($P594,'Kredieten productgroepen functi'!$C:$M,11,FALSE),"n.v.t.")</f>
        <v>Algemeen bestuur</v>
      </c>
      <c r="AT594" s="16" t="str">
        <f t="shared" si="32"/>
        <v>Lasten</v>
      </c>
      <c r="AU594" s="16" t="str">
        <f>IFERROR(VLOOKUP($R594,Kostensoorten!$C:$J,7,FALSE),"n.v.t.")</f>
        <v>2.3.1</v>
      </c>
      <c r="AV594" s="16" t="str">
        <f>IFERROR(VLOOKUP($R594,Kostensoorten!$C:$J,8,FALSE),"n.v.t.")</f>
        <v>Aankopen niet duurzame goedere</v>
      </c>
    </row>
    <row r="595" spans="1:48">
      <c r="A595" s="16" t="s">
        <v>39</v>
      </c>
      <c r="B595" s="16" t="s">
        <v>39</v>
      </c>
      <c r="C595" s="16" t="s">
        <v>39</v>
      </c>
      <c r="D595" s="16" t="s">
        <v>39</v>
      </c>
      <c r="E595" s="16" t="s">
        <v>39</v>
      </c>
      <c r="F595" s="2" t="s">
        <v>9188</v>
      </c>
      <c r="G595" s="2" t="s">
        <v>39</v>
      </c>
      <c r="H595" s="2" t="s">
        <v>39</v>
      </c>
      <c r="I595" s="18">
        <v>23000</v>
      </c>
      <c r="J595" s="16" t="s">
        <v>39</v>
      </c>
      <c r="K595" s="16" t="s">
        <v>39</v>
      </c>
      <c r="L595" s="16" t="s">
        <v>39</v>
      </c>
      <c r="M595" s="16" t="s">
        <v>39</v>
      </c>
      <c r="N595" s="16" t="s">
        <v>39</v>
      </c>
      <c r="O595" s="16" t="s">
        <v>39</v>
      </c>
      <c r="P595" s="16" t="str">
        <f t="shared" si="30"/>
        <v>617101</v>
      </c>
      <c r="Q595" s="16" t="str">
        <f>IFERROR(VLOOKUP($P595,'Kredieten productgroepen functi'!$C:$M,2,FALSE),"n.v.t.")</f>
        <v>Diensten voor SNN</v>
      </c>
      <c r="R595" s="16" t="str">
        <f t="shared" si="31"/>
        <v>440202</v>
      </c>
      <c r="S595" s="16" t="str">
        <f>IFERROR(VLOOKUP($R595,Kostensoorten!$C:$J,2,FALSE),"n.v.t.")</f>
        <v>Overige inkomensoverdr. aan overhdn</v>
      </c>
      <c r="T595" s="16" t="s">
        <v>39</v>
      </c>
      <c r="U595" s="16" t="s">
        <v>39</v>
      </c>
      <c r="V595" s="16" t="s">
        <v>39</v>
      </c>
      <c r="W595" s="16" t="s">
        <v>39</v>
      </c>
      <c r="X595" s="16" t="s">
        <v>39</v>
      </c>
      <c r="Y595" s="16" t="s">
        <v>39</v>
      </c>
      <c r="Z595" s="16" t="s">
        <v>39</v>
      </c>
      <c r="AA595" s="16" t="s">
        <v>39</v>
      </c>
      <c r="AB595" s="16" t="s">
        <v>39</v>
      </c>
      <c r="AC595" s="16" t="s">
        <v>39</v>
      </c>
      <c r="AD595" s="16" t="s">
        <v>39</v>
      </c>
      <c r="AE595" s="16" t="s">
        <v>39</v>
      </c>
      <c r="AF595" s="16" t="s">
        <v>39</v>
      </c>
      <c r="AG595" s="16" t="s">
        <v>39</v>
      </c>
      <c r="AH595" s="16" t="s">
        <v>39</v>
      </c>
      <c r="AI595" s="16" t="s">
        <v>39</v>
      </c>
      <c r="AJ595" s="16" t="s">
        <v>39</v>
      </c>
      <c r="AL595" s="16" t="s">
        <v>39</v>
      </c>
      <c r="AM595" s="16" t="s">
        <v>39</v>
      </c>
      <c r="AN595" s="16" t="str">
        <f>IFERROR(VLOOKUP($P595,'Kredieten productgroepen functi'!$C:$M,6,FALSE),"n.v.t.")</f>
        <v>1701</v>
      </c>
      <c r="AO595" s="16" t="str">
        <f>IFERROR(VLOOKUP($P595,'Kredieten productgroepen functi'!$C:$M,7,FALSE),"n.v.t.")</f>
        <v>Diensten voor derden</v>
      </c>
      <c r="AP595" s="16" t="str">
        <f>IFERROR(VLOOKUP($P595,'Kredieten productgroepen functi'!$C:$M,8,FALSE),"n.v.t.")</f>
        <v>17</v>
      </c>
      <c r="AQ595" s="16" t="str">
        <f>IFERROR(VLOOKUP($P595,'Kredieten productgroepen functi'!$C:$M,9,FALSE),"n.v.t.")</f>
        <v>Overige baten en lasten</v>
      </c>
      <c r="AR595" s="16" t="str">
        <f>IFERROR(VLOOKUP($P595,'Kredieten productgroepen functi'!$C:$M,10,FALSE),"n.v.t.")</f>
        <v>1</v>
      </c>
      <c r="AS595" s="16" t="str">
        <f>IFERROR(VLOOKUP($P595,'Kredieten productgroepen functi'!$C:$M,11,FALSE),"n.v.t.")</f>
        <v>Algemeen bestuur</v>
      </c>
      <c r="AT595" s="16" t="str">
        <f t="shared" si="32"/>
        <v>Lasten</v>
      </c>
      <c r="AU595" s="16" t="str">
        <f>IFERROR(VLOOKUP($R595,Kostensoorten!$C:$J,7,FALSE),"n.v.t.")</f>
        <v>4.0.2</v>
      </c>
      <c r="AV595" s="16" t="str">
        <f>IFERROR(VLOOKUP($R595,Kostensoorten!$C:$J,8,FALSE),"n.v.t.")</f>
        <v>Inkomensoverdrachten aan overh</v>
      </c>
    </row>
    <row r="596" spans="1:48">
      <c r="A596" s="16" t="s">
        <v>39</v>
      </c>
      <c r="B596" s="16" t="s">
        <v>39</v>
      </c>
      <c r="C596" s="16" t="s">
        <v>39</v>
      </c>
      <c r="D596" s="16" t="s">
        <v>39</v>
      </c>
      <c r="E596" s="16" t="s">
        <v>39</v>
      </c>
      <c r="F596" s="2" t="s">
        <v>9189</v>
      </c>
      <c r="G596" s="2" t="s">
        <v>39</v>
      </c>
      <c r="H596" s="2" t="s">
        <v>39</v>
      </c>
      <c r="I596" s="18">
        <v>211617.6</v>
      </c>
      <c r="J596" s="16" t="s">
        <v>39</v>
      </c>
      <c r="K596" s="16" t="s">
        <v>39</v>
      </c>
      <c r="L596" s="16" t="s">
        <v>39</v>
      </c>
      <c r="M596" s="16" t="s">
        <v>39</v>
      </c>
      <c r="N596" s="16" t="s">
        <v>39</v>
      </c>
      <c r="O596" s="16" t="s">
        <v>39</v>
      </c>
      <c r="P596" s="16" t="str">
        <f t="shared" si="30"/>
        <v>617101</v>
      </c>
      <c r="Q596" s="16" t="str">
        <f>IFERROR(VLOOKUP($P596,'Kredieten productgroepen functi'!$C:$M,2,FALSE),"n.v.t.")</f>
        <v>Diensten voor SNN</v>
      </c>
      <c r="R596" s="16" t="str">
        <f t="shared" si="31"/>
        <v>482000</v>
      </c>
      <c r="S596" s="16" t="str">
        <f>IFERROR(VLOOKUP($R596,Kostensoorten!$C:$J,2,FALSE),"n.v.t.")</f>
        <v>Directe apparaatskosten</v>
      </c>
      <c r="T596" s="16" t="s">
        <v>39</v>
      </c>
      <c r="U596" s="16" t="s">
        <v>39</v>
      </c>
      <c r="V596" s="16" t="s">
        <v>39</v>
      </c>
      <c r="W596" s="16" t="s">
        <v>39</v>
      </c>
      <c r="X596" s="16" t="s">
        <v>39</v>
      </c>
      <c r="Y596" s="16" t="s">
        <v>39</v>
      </c>
      <c r="Z596" s="16" t="s">
        <v>39</v>
      </c>
      <c r="AA596" s="16" t="s">
        <v>39</v>
      </c>
      <c r="AB596" s="16" t="s">
        <v>39</v>
      </c>
      <c r="AC596" s="16" t="s">
        <v>39</v>
      </c>
      <c r="AD596" s="16" t="s">
        <v>39</v>
      </c>
      <c r="AE596" s="16" t="s">
        <v>39</v>
      </c>
      <c r="AF596" s="16" t="s">
        <v>39</v>
      </c>
      <c r="AG596" s="16" t="s">
        <v>39</v>
      </c>
      <c r="AH596" s="16" t="s">
        <v>39</v>
      </c>
      <c r="AI596" s="16" t="s">
        <v>39</v>
      </c>
      <c r="AJ596" s="16" t="s">
        <v>39</v>
      </c>
      <c r="AL596" s="16" t="s">
        <v>39</v>
      </c>
      <c r="AM596" s="16" t="s">
        <v>39</v>
      </c>
      <c r="AN596" s="16" t="str">
        <f>IFERROR(VLOOKUP($P596,'Kredieten productgroepen functi'!$C:$M,6,FALSE),"n.v.t.")</f>
        <v>1701</v>
      </c>
      <c r="AO596" s="16" t="str">
        <f>IFERROR(VLOOKUP($P596,'Kredieten productgroepen functi'!$C:$M,7,FALSE),"n.v.t.")</f>
        <v>Diensten voor derden</v>
      </c>
      <c r="AP596" s="16" t="str">
        <f>IFERROR(VLOOKUP($P596,'Kredieten productgroepen functi'!$C:$M,8,FALSE),"n.v.t.")</f>
        <v>17</v>
      </c>
      <c r="AQ596" s="16" t="str">
        <f>IFERROR(VLOOKUP($P596,'Kredieten productgroepen functi'!$C:$M,9,FALSE),"n.v.t.")</f>
        <v>Overige baten en lasten</v>
      </c>
      <c r="AR596" s="16" t="str">
        <f>IFERROR(VLOOKUP($P596,'Kredieten productgroepen functi'!$C:$M,10,FALSE),"n.v.t.")</f>
        <v>1</v>
      </c>
      <c r="AS596" s="16" t="str">
        <f>IFERROR(VLOOKUP($P596,'Kredieten productgroepen functi'!$C:$M,11,FALSE),"n.v.t.")</f>
        <v>Algemeen bestuur</v>
      </c>
      <c r="AT596" s="16" t="str">
        <f t="shared" si="32"/>
        <v>Lasten</v>
      </c>
      <c r="AU596" s="16" t="str">
        <f>IFERROR(VLOOKUP($R596,Kostensoorten!$C:$J,7,FALSE),"n.v.t.")</f>
        <v>8.2</v>
      </c>
      <c r="AV596" s="16" t="str">
        <f>IFERROR(VLOOKUP($R596,Kostensoorten!$C:$J,8,FALSE),"n.v.t.")</f>
        <v>Overige verrekeningen</v>
      </c>
    </row>
    <row r="597" spans="1:48">
      <c r="A597" s="16" t="s">
        <v>39</v>
      </c>
      <c r="B597" s="16" t="s">
        <v>39</v>
      </c>
      <c r="C597" s="16" t="s">
        <v>39</v>
      </c>
      <c r="D597" s="16" t="s">
        <v>39</v>
      </c>
      <c r="E597" s="16" t="s">
        <v>39</v>
      </c>
      <c r="F597" s="2" t="s">
        <v>7479</v>
      </c>
      <c r="G597" s="2" t="s">
        <v>39</v>
      </c>
      <c r="H597" s="2" t="s">
        <v>39</v>
      </c>
      <c r="I597" s="18">
        <v>-27023.119999999999</v>
      </c>
      <c r="J597" s="16" t="s">
        <v>39</v>
      </c>
      <c r="K597" s="16" t="s">
        <v>39</v>
      </c>
      <c r="L597" s="16" t="s">
        <v>39</v>
      </c>
      <c r="M597" s="16" t="s">
        <v>39</v>
      </c>
      <c r="N597" s="16" t="s">
        <v>39</v>
      </c>
      <c r="O597" s="16" t="s">
        <v>39</v>
      </c>
      <c r="P597" s="16" t="str">
        <f t="shared" si="30"/>
        <v>617101</v>
      </c>
      <c r="Q597" s="16" t="str">
        <f>IFERROR(VLOOKUP($P597,'Kredieten productgroepen functi'!$C:$M,2,FALSE),"n.v.t.")</f>
        <v>Diensten voor SNN</v>
      </c>
      <c r="R597" s="16" t="str">
        <f t="shared" si="31"/>
        <v>823010</v>
      </c>
      <c r="S597" s="16" t="str">
        <f>IFERROR(VLOOKUP($R597,Kostensoorten!$C:$J,2,FALSE),"n.v.t.")</f>
        <v>Vergoeding verrichte werkzaamheden</v>
      </c>
      <c r="T597" s="16" t="s">
        <v>39</v>
      </c>
      <c r="U597" s="16" t="s">
        <v>39</v>
      </c>
      <c r="V597" s="16" t="s">
        <v>39</v>
      </c>
      <c r="W597" s="16" t="s">
        <v>39</v>
      </c>
      <c r="X597" s="16" t="s">
        <v>39</v>
      </c>
      <c r="Y597" s="16" t="s">
        <v>39</v>
      </c>
      <c r="Z597" s="16" t="s">
        <v>39</v>
      </c>
      <c r="AA597" s="16" t="s">
        <v>39</v>
      </c>
      <c r="AB597" s="16" t="s">
        <v>39</v>
      </c>
      <c r="AC597" s="16" t="s">
        <v>39</v>
      </c>
      <c r="AD597" s="16" t="s">
        <v>39</v>
      </c>
      <c r="AE597" s="16" t="s">
        <v>39</v>
      </c>
      <c r="AF597" s="16" t="s">
        <v>39</v>
      </c>
      <c r="AG597" s="16" t="s">
        <v>39</v>
      </c>
      <c r="AH597" s="16" t="s">
        <v>39</v>
      </c>
      <c r="AI597" s="16" t="s">
        <v>39</v>
      </c>
      <c r="AJ597" s="16" t="s">
        <v>39</v>
      </c>
      <c r="AL597" s="16" t="s">
        <v>39</v>
      </c>
      <c r="AM597" s="16" t="s">
        <v>39</v>
      </c>
      <c r="AN597" s="16" t="str">
        <f>IFERROR(VLOOKUP($P597,'Kredieten productgroepen functi'!$C:$M,6,FALSE),"n.v.t.")</f>
        <v>1701</v>
      </c>
      <c r="AO597" s="16" t="str">
        <f>IFERROR(VLOOKUP($P597,'Kredieten productgroepen functi'!$C:$M,7,FALSE),"n.v.t.")</f>
        <v>Diensten voor derden</v>
      </c>
      <c r="AP597" s="16" t="str">
        <f>IFERROR(VLOOKUP($P597,'Kredieten productgroepen functi'!$C:$M,8,FALSE),"n.v.t.")</f>
        <v>17</v>
      </c>
      <c r="AQ597" s="16" t="str">
        <f>IFERROR(VLOOKUP($P597,'Kredieten productgroepen functi'!$C:$M,9,FALSE),"n.v.t.")</f>
        <v>Overige baten en lasten</v>
      </c>
      <c r="AR597" s="16" t="str">
        <f>IFERROR(VLOOKUP($P597,'Kredieten productgroepen functi'!$C:$M,10,FALSE),"n.v.t.")</f>
        <v>1</v>
      </c>
      <c r="AS597" s="16" t="str">
        <f>IFERROR(VLOOKUP($P597,'Kredieten productgroepen functi'!$C:$M,11,FALSE),"n.v.t.")</f>
        <v>Algemeen bestuur</v>
      </c>
      <c r="AT597" s="16" t="str">
        <f t="shared" si="32"/>
        <v>Baten</v>
      </c>
      <c r="AU597" s="16" t="str">
        <f>IFERROR(VLOOKUP($R597,Kostensoorten!$C:$J,7,FALSE),"n.v.t.")</f>
        <v>2.3</v>
      </c>
      <c r="AV597" s="16" t="str">
        <f>IFERROR(VLOOKUP($R597,Kostensoorten!$C:$J,8,FALSE),"n.v.t.")</f>
        <v>Overige goederen en diensten</v>
      </c>
    </row>
    <row r="598" spans="1:48">
      <c r="A598" s="16" t="s">
        <v>39</v>
      </c>
      <c r="B598" s="16" t="s">
        <v>39</v>
      </c>
      <c r="C598" s="16" t="s">
        <v>39</v>
      </c>
      <c r="D598" s="16" t="s">
        <v>39</v>
      </c>
      <c r="E598" s="16" t="s">
        <v>39</v>
      </c>
      <c r="F598" s="2" t="s">
        <v>7480</v>
      </c>
      <c r="G598" s="2" t="s">
        <v>39</v>
      </c>
      <c r="H598" s="2" t="s">
        <v>39</v>
      </c>
      <c r="I598" s="18">
        <v>-6488.88</v>
      </c>
      <c r="J598" s="16" t="s">
        <v>39</v>
      </c>
      <c r="K598" s="16" t="s">
        <v>39</v>
      </c>
      <c r="L598" s="16" t="s">
        <v>39</v>
      </c>
      <c r="M598" s="16" t="s">
        <v>39</v>
      </c>
      <c r="N598" s="16" t="s">
        <v>39</v>
      </c>
      <c r="O598" s="16" t="s">
        <v>39</v>
      </c>
      <c r="P598" s="16" t="str">
        <f t="shared" si="30"/>
        <v>617101</v>
      </c>
      <c r="Q598" s="16" t="str">
        <f>IFERROR(VLOOKUP($P598,'Kredieten productgroepen functi'!$C:$M,2,FALSE),"n.v.t.")</f>
        <v>Diensten voor SNN</v>
      </c>
      <c r="R598" s="16" t="str">
        <f t="shared" si="31"/>
        <v>823010</v>
      </c>
      <c r="S598" s="16" t="str">
        <f>IFERROR(VLOOKUP($R598,Kostensoorten!$C:$J,2,FALSE),"n.v.t.")</f>
        <v>Vergoeding verrichte werkzaamheden</v>
      </c>
      <c r="T598" s="16" t="s">
        <v>39</v>
      </c>
      <c r="U598" s="16" t="s">
        <v>39</v>
      </c>
      <c r="V598" s="16" t="s">
        <v>39</v>
      </c>
      <c r="W598" s="16" t="s">
        <v>39</v>
      </c>
      <c r="X598" s="16" t="s">
        <v>39</v>
      </c>
      <c r="Y598" s="16" t="s">
        <v>39</v>
      </c>
      <c r="Z598" s="16" t="s">
        <v>39</v>
      </c>
      <c r="AA598" s="16" t="s">
        <v>39</v>
      </c>
      <c r="AB598" s="16" t="s">
        <v>39</v>
      </c>
      <c r="AC598" s="16" t="s">
        <v>39</v>
      </c>
      <c r="AD598" s="16" t="s">
        <v>39</v>
      </c>
      <c r="AE598" s="16" t="s">
        <v>39</v>
      </c>
      <c r="AF598" s="16" t="s">
        <v>39</v>
      </c>
      <c r="AG598" s="16" t="s">
        <v>39</v>
      </c>
      <c r="AH598" s="16" t="s">
        <v>39</v>
      </c>
      <c r="AI598" s="16" t="s">
        <v>39</v>
      </c>
      <c r="AJ598" s="16" t="s">
        <v>39</v>
      </c>
      <c r="AL598" s="16" t="s">
        <v>39</v>
      </c>
      <c r="AM598" s="16" t="s">
        <v>39</v>
      </c>
      <c r="AN598" s="16" t="str">
        <f>IFERROR(VLOOKUP($P598,'Kredieten productgroepen functi'!$C:$M,6,FALSE),"n.v.t.")</f>
        <v>1701</v>
      </c>
      <c r="AO598" s="16" t="str">
        <f>IFERROR(VLOOKUP($P598,'Kredieten productgroepen functi'!$C:$M,7,FALSE),"n.v.t.")</f>
        <v>Diensten voor derden</v>
      </c>
      <c r="AP598" s="16" t="str">
        <f>IFERROR(VLOOKUP($P598,'Kredieten productgroepen functi'!$C:$M,8,FALSE),"n.v.t.")</f>
        <v>17</v>
      </c>
      <c r="AQ598" s="16" t="str">
        <f>IFERROR(VLOOKUP($P598,'Kredieten productgroepen functi'!$C:$M,9,FALSE),"n.v.t.")</f>
        <v>Overige baten en lasten</v>
      </c>
      <c r="AR598" s="16" t="str">
        <f>IFERROR(VLOOKUP($P598,'Kredieten productgroepen functi'!$C:$M,10,FALSE),"n.v.t.")</f>
        <v>1</v>
      </c>
      <c r="AS598" s="16" t="str">
        <f>IFERROR(VLOOKUP($P598,'Kredieten productgroepen functi'!$C:$M,11,FALSE),"n.v.t.")</f>
        <v>Algemeen bestuur</v>
      </c>
      <c r="AT598" s="16" t="str">
        <f t="shared" si="32"/>
        <v>Baten</v>
      </c>
      <c r="AU598" s="16" t="str">
        <f>IFERROR(VLOOKUP($R598,Kostensoorten!$C:$J,7,FALSE),"n.v.t.")</f>
        <v>2.3</v>
      </c>
      <c r="AV598" s="16" t="str">
        <f>IFERROR(VLOOKUP($R598,Kostensoorten!$C:$J,8,FALSE),"n.v.t.")</f>
        <v>Overige goederen en diensten</v>
      </c>
    </row>
    <row r="599" spans="1:48">
      <c r="A599" s="16" t="s">
        <v>39</v>
      </c>
      <c r="B599" s="16" t="s">
        <v>39</v>
      </c>
      <c r="C599" s="16" t="s">
        <v>39</v>
      </c>
      <c r="D599" s="16" t="s">
        <v>39</v>
      </c>
      <c r="E599" s="16" t="s">
        <v>39</v>
      </c>
      <c r="F599" s="2" t="s">
        <v>7481</v>
      </c>
      <c r="G599" s="2" t="s">
        <v>39</v>
      </c>
      <c r="H599" s="2" t="s">
        <v>39</v>
      </c>
      <c r="I599" s="18">
        <v>-78288.240000000005</v>
      </c>
      <c r="J599" s="16" t="s">
        <v>39</v>
      </c>
      <c r="K599" s="16" t="s">
        <v>39</v>
      </c>
      <c r="L599" s="16" t="s">
        <v>39</v>
      </c>
      <c r="M599" s="16" t="s">
        <v>39</v>
      </c>
      <c r="N599" s="16" t="s">
        <v>39</v>
      </c>
      <c r="O599" s="16" t="s">
        <v>39</v>
      </c>
      <c r="P599" s="16" t="str">
        <f t="shared" si="30"/>
        <v>617101</v>
      </c>
      <c r="Q599" s="16" t="str">
        <f>IFERROR(VLOOKUP($P599,'Kredieten productgroepen functi'!$C:$M,2,FALSE),"n.v.t.")</f>
        <v>Diensten voor SNN</v>
      </c>
      <c r="R599" s="16" t="str">
        <f t="shared" si="31"/>
        <v>823010</v>
      </c>
      <c r="S599" s="16" t="str">
        <f>IFERROR(VLOOKUP($R599,Kostensoorten!$C:$J,2,FALSE),"n.v.t.")</f>
        <v>Vergoeding verrichte werkzaamheden</v>
      </c>
      <c r="T599" s="16" t="s">
        <v>39</v>
      </c>
      <c r="U599" s="16" t="s">
        <v>39</v>
      </c>
      <c r="V599" s="16" t="s">
        <v>39</v>
      </c>
      <c r="W599" s="16" t="s">
        <v>39</v>
      </c>
      <c r="X599" s="16" t="s">
        <v>39</v>
      </c>
      <c r="Y599" s="16" t="s">
        <v>39</v>
      </c>
      <c r="Z599" s="16" t="s">
        <v>39</v>
      </c>
      <c r="AA599" s="16" t="s">
        <v>39</v>
      </c>
      <c r="AB599" s="16" t="s">
        <v>39</v>
      </c>
      <c r="AC599" s="16" t="s">
        <v>39</v>
      </c>
      <c r="AD599" s="16" t="s">
        <v>39</v>
      </c>
      <c r="AE599" s="16" t="s">
        <v>39</v>
      </c>
      <c r="AF599" s="16" t="s">
        <v>39</v>
      </c>
      <c r="AG599" s="16" t="s">
        <v>39</v>
      </c>
      <c r="AH599" s="16" t="s">
        <v>39</v>
      </c>
      <c r="AI599" s="16" t="s">
        <v>39</v>
      </c>
      <c r="AJ599" s="16" t="s">
        <v>39</v>
      </c>
      <c r="AL599" s="16" t="s">
        <v>39</v>
      </c>
      <c r="AM599" s="16" t="s">
        <v>39</v>
      </c>
      <c r="AN599" s="16" t="str">
        <f>IFERROR(VLOOKUP($P599,'Kredieten productgroepen functi'!$C:$M,6,FALSE),"n.v.t.")</f>
        <v>1701</v>
      </c>
      <c r="AO599" s="16" t="str">
        <f>IFERROR(VLOOKUP($P599,'Kredieten productgroepen functi'!$C:$M,7,FALSE),"n.v.t.")</f>
        <v>Diensten voor derden</v>
      </c>
      <c r="AP599" s="16" t="str">
        <f>IFERROR(VLOOKUP($P599,'Kredieten productgroepen functi'!$C:$M,8,FALSE),"n.v.t.")</f>
        <v>17</v>
      </c>
      <c r="AQ599" s="16" t="str">
        <f>IFERROR(VLOOKUP($P599,'Kredieten productgroepen functi'!$C:$M,9,FALSE),"n.v.t.")</f>
        <v>Overige baten en lasten</v>
      </c>
      <c r="AR599" s="16" t="str">
        <f>IFERROR(VLOOKUP($P599,'Kredieten productgroepen functi'!$C:$M,10,FALSE),"n.v.t.")</f>
        <v>1</v>
      </c>
      <c r="AS599" s="16" t="str">
        <f>IFERROR(VLOOKUP($P599,'Kredieten productgroepen functi'!$C:$M,11,FALSE),"n.v.t.")</f>
        <v>Algemeen bestuur</v>
      </c>
      <c r="AT599" s="16" t="str">
        <f t="shared" si="32"/>
        <v>Baten</v>
      </c>
      <c r="AU599" s="16" t="str">
        <f>IFERROR(VLOOKUP($R599,Kostensoorten!$C:$J,7,FALSE),"n.v.t.")</f>
        <v>2.3</v>
      </c>
      <c r="AV599" s="16" t="str">
        <f>IFERROR(VLOOKUP($R599,Kostensoorten!$C:$J,8,FALSE),"n.v.t.")</f>
        <v>Overige goederen en diensten</v>
      </c>
    </row>
    <row r="600" spans="1:48">
      <c r="A600" s="16" t="s">
        <v>39</v>
      </c>
      <c r="B600" s="16" t="s">
        <v>39</v>
      </c>
      <c r="C600" s="16" t="s">
        <v>39</v>
      </c>
      <c r="D600" s="16" t="s">
        <v>39</v>
      </c>
      <c r="E600" s="16" t="s">
        <v>39</v>
      </c>
      <c r="F600" s="2" t="s">
        <v>7482</v>
      </c>
      <c r="G600" s="2" t="s">
        <v>39</v>
      </c>
      <c r="H600" s="2" t="s">
        <v>39</v>
      </c>
      <c r="I600" s="18">
        <v>-60000</v>
      </c>
      <c r="J600" s="16" t="s">
        <v>39</v>
      </c>
      <c r="K600" s="16" t="s">
        <v>39</v>
      </c>
      <c r="L600" s="16" t="s">
        <v>39</v>
      </c>
      <c r="M600" s="16" t="s">
        <v>39</v>
      </c>
      <c r="N600" s="16" t="s">
        <v>39</v>
      </c>
      <c r="O600" s="16" t="s">
        <v>39</v>
      </c>
      <c r="P600" s="16" t="str">
        <f t="shared" si="30"/>
        <v>617101</v>
      </c>
      <c r="Q600" s="16" t="str">
        <f>IFERROR(VLOOKUP($P600,'Kredieten productgroepen functi'!$C:$M,2,FALSE),"n.v.t.")</f>
        <v>Diensten voor SNN</v>
      </c>
      <c r="R600" s="16" t="str">
        <f t="shared" si="31"/>
        <v>823010</v>
      </c>
      <c r="S600" s="16" t="str">
        <f>IFERROR(VLOOKUP($R600,Kostensoorten!$C:$J,2,FALSE),"n.v.t.")</f>
        <v>Vergoeding verrichte werkzaamheden</v>
      </c>
      <c r="T600" s="16" t="s">
        <v>39</v>
      </c>
      <c r="U600" s="16" t="s">
        <v>39</v>
      </c>
      <c r="V600" s="16" t="s">
        <v>39</v>
      </c>
      <c r="W600" s="16" t="s">
        <v>39</v>
      </c>
      <c r="X600" s="16" t="s">
        <v>39</v>
      </c>
      <c r="Y600" s="16" t="s">
        <v>39</v>
      </c>
      <c r="Z600" s="16" t="s">
        <v>39</v>
      </c>
      <c r="AA600" s="16" t="s">
        <v>39</v>
      </c>
      <c r="AB600" s="16" t="s">
        <v>39</v>
      </c>
      <c r="AC600" s="16" t="s">
        <v>39</v>
      </c>
      <c r="AD600" s="16" t="s">
        <v>39</v>
      </c>
      <c r="AE600" s="16" t="s">
        <v>39</v>
      </c>
      <c r="AF600" s="16" t="s">
        <v>39</v>
      </c>
      <c r="AG600" s="16" t="s">
        <v>39</v>
      </c>
      <c r="AH600" s="16" t="s">
        <v>39</v>
      </c>
      <c r="AI600" s="16" t="s">
        <v>39</v>
      </c>
      <c r="AJ600" s="16" t="s">
        <v>39</v>
      </c>
      <c r="AL600" s="16" t="s">
        <v>39</v>
      </c>
      <c r="AM600" s="16" t="s">
        <v>39</v>
      </c>
      <c r="AN600" s="16" t="str">
        <f>IFERROR(VLOOKUP($P600,'Kredieten productgroepen functi'!$C:$M,6,FALSE),"n.v.t.")</f>
        <v>1701</v>
      </c>
      <c r="AO600" s="16" t="str">
        <f>IFERROR(VLOOKUP($P600,'Kredieten productgroepen functi'!$C:$M,7,FALSE),"n.v.t.")</f>
        <v>Diensten voor derden</v>
      </c>
      <c r="AP600" s="16" t="str">
        <f>IFERROR(VLOOKUP($P600,'Kredieten productgroepen functi'!$C:$M,8,FALSE),"n.v.t.")</f>
        <v>17</v>
      </c>
      <c r="AQ600" s="16" t="str">
        <f>IFERROR(VLOOKUP($P600,'Kredieten productgroepen functi'!$C:$M,9,FALSE),"n.v.t.")</f>
        <v>Overige baten en lasten</v>
      </c>
      <c r="AR600" s="16" t="str">
        <f>IFERROR(VLOOKUP($P600,'Kredieten productgroepen functi'!$C:$M,10,FALSE),"n.v.t.")</f>
        <v>1</v>
      </c>
      <c r="AS600" s="16" t="str">
        <f>IFERROR(VLOOKUP($P600,'Kredieten productgroepen functi'!$C:$M,11,FALSE),"n.v.t.")</f>
        <v>Algemeen bestuur</v>
      </c>
      <c r="AT600" s="16" t="str">
        <f t="shared" si="32"/>
        <v>Baten</v>
      </c>
      <c r="AU600" s="16" t="str">
        <f>IFERROR(VLOOKUP($R600,Kostensoorten!$C:$J,7,FALSE),"n.v.t.")</f>
        <v>2.3</v>
      </c>
      <c r="AV600" s="16" t="str">
        <f>IFERROR(VLOOKUP($R600,Kostensoorten!$C:$J,8,FALSE),"n.v.t.")</f>
        <v>Overige goederen en diensten</v>
      </c>
    </row>
    <row r="601" spans="1:48">
      <c r="A601" s="16" t="s">
        <v>39</v>
      </c>
      <c r="B601" s="16" t="s">
        <v>39</v>
      </c>
      <c r="C601" s="16" t="s">
        <v>39</v>
      </c>
      <c r="D601" s="16" t="s">
        <v>39</v>
      </c>
      <c r="E601" s="16" t="s">
        <v>39</v>
      </c>
      <c r="F601" s="2" t="s">
        <v>9190</v>
      </c>
      <c r="G601" s="2" t="s">
        <v>39</v>
      </c>
      <c r="H601" s="2" t="s">
        <v>39</v>
      </c>
      <c r="I601" s="18">
        <v>296091.96999999997</v>
      </c>
      <c r="J601" s="16" t="s">
        <v>39</v>
      </c>
      <c r="K601" s="16" t="s">
        <v>39</v>
      </c>
      <c r="L601" s="16" t="s">
        <v>39</v>
      </c>
      <c r="M601" s="16" t="s">
        <v>39</v>
      </c>
      <c r="N601" s="16" t="s">
        <v>39</v>
      </c>
      <c r="O601" s="16" t="s">
        <v>39</v>
      </c>
      <c r="P601" s="16" t="str">
        <f t="shared" si="30"/>
        <v>617103</v>
      </c>
      <c r="Q601" s="16" t="str">
        <f>IFERROR(VLOOKUP($P601,'Kredieten productgroepen functi'!$C:$M,2,FALSE),"n.v.t.")</f>
        <v>Diensten regiovisie</v>
      </c>
      <c r="R601" s="16" t="str">
        <f t="shared" si="31"/>
        <v>482000</v>
      </c>
      <c r="S601" s="16" t="str">
        <f>IFERROR(VLOOKUP($R601,Kostensoorten!$C:$J,2,FALSE),"n.v.t.")</f>
        <v>Directe apparaatskosten</v>
      </c>
      <c r="T601" s="16" t="s">
        <v>39</v>
      </c>
      <c r="U601" s="16" t="s">
        <v>39</v>
      </c>
      <c r="V601" s="16" t="s">
        <v>39</v>
      </c>
      <c r="W601" s="16" t="s">
        <v>39</v>
      </c>
      <c r="X601" s="16" t="s">
        <v>39</v>
      </c>
      <c r="Y601" s="16" t="s">
        <v>39</v>
      </c>
      <c r="Z601" s="16" t="s">
        <v>39</v>
      </c>
      <c r="AA601" s="16" t="s">
        <v>39</v>
      </c>
      <c r="AB601" s="16" t="s">
        <v>39</v>
      </c>
      <c r="AC601" s="16" t="s">
        <v>39</v>
      </c>
      <c r="AD601" s="16" t="s">
        <v>39</v>
      </c>
      <c r="AE601" s="16" t="s">
        <v>39</v>
      </c>
      <c r="AF601" s="16" t="s">
        <v>39</v>
      </c>
      <c r="AG601" s="16" t="s">
        <v>39</v>
      </c>
      <c r="AH601" s="16" t="s">
        <v>39</v>
      </c>
      <c r="AI601" s="16" t="s">
        <v>39</v>
      </c>
      <c r="AJ601" s="16" t="s">
        <v>39</v>
      </c>
      <c r="AL601" s="16" t="s">
        <v>39</v>
      </c>
      <c r="AM601" s="16" t="s">
        <v>39</v>
      </c>
      <c r="AN601" s="16" t="str">
        <f>IFERROR(VLOOKUP($P601,'Kredieten productgroepen functi'!$C:$M,6,FALSE),"n.v.t.")</f>
        <v>1701</v>
      </c>
      <c r="AO601" s="16" t="str">
        <f>IFERROR(VLOOKUP($P601,'Kredieten productgroepen functi'!$C:$M,7,FALSE),"n.v.t.")</f>
        <v>Diensten voor derden</v>
      </c>
      <c r="AP601" s="16" t="str">
        <f>IFERROR(VLOOKUP($P601,'Kredieten productgroepen functi'!$C:$M,8,FALSE),"n.v.t.")</f>
        <v>17</v>
      </c>
      <c r="AQ601" s="16" t="str">
        <f>IFERROR(VLOOKUP($P601,'Kredieten productgroepen functi'!$C:$M,9,FALSE),"n.v.t.")</f>
        <v>Overige baten en lasten</v>
      </c>
      <c r="AR601" s="16" t="str">
        <f>IFERROR(VLOOKUP($P601,'Kredieten productgroepen functi'!$C:$M,10,FALSE),"n.v.t.")</f>
        <v>1</v>
      </c>
      <c r="AS601" s="16" t="str">
        <f>IFERROR(VLOOKUP($P601,'Kredieten productgroepen functi'!$C:$M,11,FALSE),"n.v.t.")</f>
        <v>Algemeen bestuur</v>
      </c>
      <c r="AT601" s="16" t="str">
        <f t="shared" si="32"/>
        <v>Lasten</v>
      </c>
      <c r="AU601" s="16" t="str">
        <f>IFERROR(VLOOKUP($R601,Kostensoorten!$C:$J,7,FALSE),"n.v.t.")</f>
        <v>8.2</v>
      </c>
      <c r="AV601" s="16" t="str">
        <f>IFERROR(VLOOKUP($R601,Kostensoorten!$C:$J,8,FALSE),"n.v.t.")</f>
        <v>Overige verrekeningen</v>
      </c>
    </row>
    <row r="602" spans="1:48">
      <c r="A602" s="16" t="s">
        <v>39</v>
      </c>
      <c r="B602" s="16" t="s">
        <v>39</v>
      </c>
      <c r="C602" s="16" t="s">
        <v>39</v>
      </c>
      <c r="D602" s="16" t="s">
        <v>39</v>
      </c>
      <c r="E602" s="16" t="s">
        <v>39</v>
      </c>
      <c r="F602" s="2" t="s">
        <v>7483</v>
      </c>
      <c r="G602" s="2" t="s">
        <v>39</v>
      </c>
      <c r="H602" s="2" t="s">
        <v>39</v>
      </c>
      <c r="I602" s="18">
        <v>-286980.58</v>
      </c>
      <c r="J602" s="16" t="s">
        <v>39</v>
      </c>
      <c r="K602" s="16" t="s">
        <v>39</v>
      </c>
      <c r="L602" s="16" t="s">
        <v>39</v>
      </c>
      <c r="M602" s="16" t="s">
        <v>39</v>
      </c>
      <c r="N602" s="16" t="s">
        <v>39</v>
      </c>
      <c r="O602" s="16" t="s">
        <v>39</v>
      </c>
      <c r="P602" s="16" t="str">
        <f t="shared" si="30"/>
        <v>617103</v>
      </c>
      <c r="Q602" s="16" t="str">
        <f>IFERROR(VLOOKUP($P602,'Kredieten productgroepen functi'!$C:$M,2,FALSE),"n.v.t.")</f>
        <v>Diensten regiovisie</v>
      </c>
      <c r="R602" s="16" t="str">
        <f t="shared" si="31"/>
        <v>823010</v>
      </c>
      <c r="S602" s="16" t="str">
        <f>IFERROR(VLOOKUP($R602,Kostensoorten!$C:$J,2,FALSE),"n.v.t.")</f>
        <v>Vergoeding verrichte werkzaamheden</v>
      </c>
      <c r="T602" s="16" t="s">
        <v>39</v>
      </c>
      <c r="U602" s="16" t="s">
        <v>39</v>
      </c>
      <c r="V602" s="16" t="s">
        <v>39</v>
      </c>
      <c r="W602" s="16" t="s">
        <v>39</v>
      </c>
      <c r="X602" s="16" t="s">
        <v>39</v>
      </c>
      <c r="Y602" s="16" t="s">
        <v>39</v>
      </c>
      <c r="Z602" s="16" t="s">
        <v>39</v>
      </c>
      <c r="AA602" s="16" t="s">
        <v>39</v>
      </c>
      <c r="AB602" s="16" t="s">
        <v>39</v>
      </c>
      <c r="AC602" s="16" t="s">
        <v>39</v>
      </c>
      <c r="AD602" s="16" t="s">
        <v>39</v>
      </c>
      <c r="AE602" s="16" t="s">
        <v>39</v>
      </c>
      <c r="AF602" s="16" t="s">
        <v>39</v>
      </c>
      <c r="AG602" s="16" t="s">
        <v>39</v>
      </c>
      <c r="AH602" s="16" t="s">
        <v>39</v>
      </c>
      <c r="AI602" s="16" t="s">
        <v>39</v>
      </c>
      <c r="AJ602" s="16" t="s">
        <v>39</v>
      </c>
      <c r="AL602" s="16" t="s">
        <v>39</v>
      </c>
      <c r="AM602" s="16" t="s">
        <v>39</v>
      </c>
      <c r="AN602" s="16" t="str">
        <f>IFERROR(VLOOKUP($P602,'Kredieten productgroepen functi'!$C:$M,6,FALSE),"n.v.t.")</f>
        <v>1701</v>
      </c>
      <c r="AO602" s="16" t="str">
        <f>IFERROR(VLOOKUP($P602,'Kredieten productgroepen functi'!$C:$M,7,FALSE),"n.v.t.")</f>
        <v>Diensten voor derden</v>
      </c>
      <c r="AP602" s="16" t="str">
        <f>IFERROR(VLOOKUP($P602,'Kredieten productgroepen functi'!$C:$M,8,FALSE),"n.v.t.")</f>
        <v>17</v>
      </c>
      <c r="AQ602" s="16" t="str">
        <f>IFERROR(VLOOKUP($P602,'Kredieten productgroepen functi'!$C:$M,9,FALSE),"n.v.t.")</f>
        <v>Overige baten en lasten</v>
      </c>
      <c r="AR602" s="16" t="str">
        <f>IFERROR(VLOOKUP($P602,'Kredieten productgroepen functi'!$C:$M,10,FALSE),"n.v.t.")</f>
        <v>1</v>
      </c>
      <c r="AS602" s="16" t="str">
        <f>IFERROR(VLOOKUP($P602,'Kredieten productgroepen functi'!$C:$M,11,FALSE),"n.v.t.")</f>
        <v>Algemeen bestuur</v>
      </c>
      <c r="AT602" s="16" t="str">
        <f t="shared" si="32"/>
        <v>Baten</v>
      </c>
      <c r="AU602" s="16" t="str">
        <f>IFERROR(VLOOKUP($R602,Kostensoorten!$C:$J,7,FALSE),"n.v.t.")</f>
        <v>2.3</v>
      </c>
      <c r="AV602" s="16" t="str">
        <f>IFERROR(VLOOKUP($R602,Kostensoorten!$C:$J,8,FALSE),"n.v.t.")</f>
        <v>Overige goederen en diensten</v>
      </c>
    </row>
    <row r="603" spans="1:48">
      <c r="A603" s="16" t="s">
        <v>39</v>
      </c>
      <c r="B603" s="16" t="s">
        <v>39</v>
      </c>
      <c r="C603" s="16" t="s">
        <v>39</v>
      </c>
      <c r="D603" s="16" t="s">
        <v>39</v>
      </c>
      <c r="E603" s="16" t="s">
        <v>39</v>
      </c>
      <c r="F603" s="2" t="s">
        <v>9191</v>
      </c>
      <c r="G603" s="2" t="s">
        <v>39</v>
      </c>
      <c r="H603" s="2" t="s">
        <v>39</v>
      </c>
      <c r="I603" s="18">
        <v>0</v>
      </c>
      <c r="J603" s="16" t="s">
        <v>39</v>
      </c>
      <c r="K603" s="16" t="s">
        <v>39</v>
      </c>
      <c r="L603" s="16" t="s">
        <v>39</v>
      </c>
      <c r="M603" s="16" t="s">
        <v>39</v>
      </c>
      <c r="N603" s="16" t="s">
        <v>39</v>
      </c>
      <c r="O603" s="16" t="s">
        <v>39</v>
      </c>
      <c r="P603" s="16" t="str">
        <f t="shared" si="30"/>
        <v>617105</v>
      </c>
      <c r="Q603" s="16" t="str">
        <f>IFERROR(VLOOKUP($P603,'Kredieten productgroepen functi'!$C:$M,2,FALSE),"n.v.t.")</f>
        <v>overige diensten voor derden</v>
      </c>
      <c r="R603" s="16" t="str">
        <f t="shared" si="31"/>
        <v>423040</v>
      </c>
      <c r="S603" s="16" t="str">
        <f>IFERROR(VLOOKUP($R603,Kostensoorten!$C:$J,2,FALSE),"n.v.t.")</f>
        <v>Normaal onderhoud</v>
      </c>
      <c r="T603" s="16" t="s">
        <v>39</v>
      </c>
      <c r="U603" s="16" t="s">
        <v>39</v>
      </c>
      <c r="V603" s="16" t="s">
        <v>39</v>
      </c>
      <c r="W603" s="16" t="s">
        <v>39</v>
      </c>
      <c r="X603" s="16" t="s">
        <v>39</v>
      </c>
      <c r="Y603" s="16" t="s">
        <v>39</v>
      </c>
      <c r="Z603" s="16" t="s">
        <v>39</v>
      </c>
      <c r="AA603" s="16" t="s">
        <v>39</v>
      </c>
      <c r="AB603" s="16" t="s">
        <v>39</v>
      </c>
      <c r="AC603" s="16" t="s">
        <v>39</v>
      </c>
      <c r="AD603" s="16" t="s">
        <v>39</v>
      </c>
      <c r="AE603" s="16" t="s">
        <v>39</v>
      </c>
      <c r="AF603" s="16" t="s">
        <v>39</v>
      </c>
      <c r="AG603" s="16" t="s">
        <v>39</v>
      </c>
      <c r="AH603" s="16" t="s">
        <v>39</v>
      </c>
      <c r="AI603" s="16" t="s">
        <v>39</v>
      </c>
      <c r="AJ603" s="16" t="s">
        <v>39</v>
      </c>
      <c r="AL603" s="16" t="s">
        <v>39</v>
      </c>
      <c r="AM603" s="16" t="s">
        <v>39</v>
      </c>
      <c r="AN603" s="16" t="str">
        <f>IFERROR(VLOOKUP($P603,'Kredieten productgroepen functi'!$C:$M,6,FALSE),"n.v.t.")</f>
        <v>1701</v>
      </c>
      <c r="AO603" s="16" t="str">
        <f>IFERROR(VLOOKUP($P603,'Kredieten productgroepen functi'!$C:$M,7,FALSE),"n.v.t.")</f>
        <v>Diensten voor derden</v>
      </c>
      <c r="AP603" s="16" t="str">
        <f>IFERROR(VLOOKUP($P603,'Kredieten productgroepen functi'!$C:$M,8,FALSE),"n.v.t.")</f>
        <v>17</v>
      </c>
      <c r="AQ603" s="16" t="str">
        <f>IFERROR(VLOOKUP($P603,'Kredieten productgroepen functi'!$C:$M,9,FALSE),"n.v.t.")</f>
        <v>Overige baten en lasten</v>
      </c>
      <c r="AR603" s="16" t="str">
        <f>IFERROR(VLOOKUP($P603,'Kredieten productgroepen functi'!$C:$M,10,FALSE),"n.v.t.")</f>
        <v>1</v>
      </c>
      <c r="AS603" s="16" t="str">
        <f>IFERROR(VLOOKUP($P603,'Kredieten productgroepen functi'!$C:$M,11,FALSE),"n.v.t.")</f>
        <v>Algemeen bestuur</v>
      </c>
      <c r="AT603" s="16" t="str">
        <f t="shared" si="32"/>
        <v>Lasten</v>
      </c>
      <c r="AU603" s="16" t="str">
        <f>IFERROR(VLOOKUP($R603,Kostensoorten!$C:$J,7,FALSE),"n.v.t.")</f>
        <v>2.3.1</v>
      </c>
      <c r="AV603" s="16" t="str">
        <f>IFERROR(VLOOKUP($R603,Kostensoorten!$C:$J,8,FALSE),"n.v.t.")</f>
        <v>Aankopen niet duurzame goedere</v>
      </c>
    </row>
    <row r="604" spans="1:48">
      <c r="A604" s="16" t="s">
        <v>39</v>
      </c>
      <c r="B604" s="16" t="s">
        <v>39</v>
      </c>
      <c r="C604" s="16" t="s">
        <v>39</v>
      </c>
      <c r="D604" s="16" t="s">
        <v>39</v>
      </c>
      <c r="E604" s="16" t="s">
        <v>39</v>
      </c>
      <c r="F604" s="2" t="s">
        <v>9192</v>
      </c>
      <c r="G604" s="2" t="s">
        <v>39</v>
      </c>
      <c r="H604" s="2" t="s">
        <v>39</v>
      </c>
      <c r="I604" s="18">
        <v>0</v>
      </c>
      <c r="J604" s="16" t="s">
        <v>39</v>
      </c>
      <c r="K604" s="16" t="s">
        <v>39</v>
      </c>
      <c r="L604" s="16" t="s">
        <v>39</v>
      </c>
      <c r="M604" s="16" t="s">
        <v>39</v>
      </c>
      <c r="N604" s="16" t="s">
        <v>39</v>
      </c>
      <c r="O604" s="16" t="s">
        <v>39</v>
      </c>
      <c r="P604" s="16" t="str">
        <f t="shared" si="30"/>
        <v>617105</v>
      </c>
      <c r="Q604" s="16" t="str">
        <f>IFERROR(VLOOKUP($P604,'Kredieten productgroepen functi'!$C:$M,2,FALSE),"n.v.t.")</f>
        <v>overige diensten voor derden</v>
      </c>
      <c r="R604" s="16" t="str">
        <f t="shared" si="31"/>
        <v>423042</v>
      </c>
      <c r="S604" s="16" t="str">
        <f>IFERROR(VLOOKUP($R604,Kostensoorten!$C:$J,2,FALSE),"n.v.t.")</f>
        <v>Mechanisch onderhoud</v>
      </c>
      <c r="T604" s="16" t="s">
        <v>39</v>
      </c>
      <c r="U604" s="16" t="s">
        <v>39</v>
      </c>
      <c r="V604" s="16" t="s">
        <v>39</v>
      </c>
      <c r="W604" s="16" t="s">
        <v>39</v>
      </c>
      <c r="X604" s="16" t="s">
        <v>39</v>
      </c>
      <c r="Y604" s="16" t="s">
        <v>39</v>
      </c>
      <c r="Z604" s="16" t="s">
        <v>39</v>
      </c>
      <c r="AA604" s="16" t="s">
        <v>39</v>
      </c>
      <c r="AB604" s="16" t="s">
        <v>39</v>
      </c>
      <c r="AC604" s="16" t="s">
        <v>39</v>
      </c>
      <c r="AD604" s="16" t="s">
        <v>39</v>
      </c>
      <c r="AE604" s="16" t="s">
        <v>39</v>
      </c>
      <c r="AF604" s="16" t="s">
        <v>39</v>
      </c>
      <c r="AG604" s="16" t="s">
        <v>39</v>
      </c>
      <c r="AH604" s="16" t="s">
        <v>39</v>
      </c>
      <c r="AI604" s="16" t="s">
        <v>39</v>
      </c>
      <c r="AJ604" s="16" t="s">
        <v>39</v>
      </c>
      <c r="AL604" s="16" t="s">
        <v>39</v>
      </c>
      <c r="AM604" s="16" t="s">
        <v>39</v>
      </c>
      <c r="AN604" s="16" t="str">
        <f>IFERROR(VLOOKUP($P604,'Kredieten productgroepen functi'!$C:$M,6,FALSE),"n.v.t.")</f>
        <v>1701</v>
      </c>
      <c r="AO604" s="16" t="str">
        <f>IFERROR(VLOOKUP($P604,'Kredieten productgroepen functi'!$C:$M,7,FALSE),"n.v.t.")</f>
        <v>Diensten voor derden</v>
      </c>
      <c r="AP604" s="16" t="str">
        <f>IFERROR(VLOOKUP($P604,'Kredieten productgroepen functi'!$C:$M,8,FALSE),"n.v.t.")</f>
        <v>17</v>
      </c>
      <c r="AQ604" s="16" t="str">
        <f>IFERROR(VLOOKUP($P604,'Kredieten productgroepen functi'!$C:$M,9,FALSE),"n.v.t.")</f>
        <v>Overige baten en lasten</v>
      </c>
      <c r="AR604" s="16" t="str">
        <f>IFERROR(VLOOKUP($P604,'Kredieten productgroepen functi'!$C:$M,10,FALSE),"n.v.t.")</f>
        <v>1</v>
      </c>
      <c r="AS604" s="16" t="str">
        <f>IFERROR(VLOOKUP($P604,'Kredieten productgroepen functi'!$C:$M,11,FALSE),"n.v.t.")</f>
        <v>Algemeen bestuur</v>
      </c>
      <c r="AT604" s="16" t="str">
        <f t="shared" si="32"/>
        <v>Lasten</v>
      </c>
      <c r="AU604" s="16" t="str">
        <f>IFERROR(VLOOKUP($R604,Kostensoorten!$C:$J,7,FALSE),"n.v.t.")</f>
        <v>2.3.1</v>
      </c>
      <c r="AV604" s="16" t="str">
        <f>IFERROR(VLOOKUP($R604,Kostensoorten!$C:$J,8,FALSE),"n.v.t.")</f>
        <v>Aankopen niet duurzame goedere</v>
      </c>
    </row>
    <row r="605" spans="1:48">
      <c r="A605" s="16" t="s">
        <v>39</v>
      </c>
      <c r="B605" s="16" t="s">
        <v>39</v>
      </c>
      <c r="C605" s="16" t="s">
        <v>39</v>
      </c>
      <c r="D605" s="16" t="s">
        <v>39</v>
      </c>
      <c r="E605" s="16" t="s">
        <v>39</v>
      </c>
      <c r="F605" s="2" t="s">
        <v>8588</v>
      </c>
      <c r="G605" s="2" t="s">
        <v>39</v>
      </c>
      <c r="H605" s="2" t="s">
        <v>39</v>
      </c>
      <c r="I605" s="18">
        <v>-95058.9</v>
      </c>
      <c r="J605" s="16" t="s">
        <v>39</v>
      </c>
      <c r="K605" s="16" t="s">
        <v>39</v>
      </c>
      <c r="L605" s="16" t="s">
        <v>39</v>
      </c>
      <c r="M605" s="16" t="s">
        <v>39</v>
      </c>
      <c r="N605" s="16" t="s">
        <v>39</v>
      </c>
      <c r="O605" s="16" t="s">
        <v>39</v>
      </c>
      <c r="P605" s="16" t="str">
        <f t="shared" si="30"/>
        <v>617105</v>
      </c>
      <c r="Q605" s="16" t="str">
        <f>IFERROR(VLOOKUP($P605,'Kredieten productgroepen functi'!$C:$M,2,FALSE),"n.v.t.")</f>
        <v>overige diensten voor derden</v>
      </c>
      <c r="R605" s="16" t="str">
        <f t="shared" si="31"/>
        <v>823010</v>
      </c>
      <c r="S605" s="16" t="str">
        <f>IFERROR(VLOOKUP($R605,Kostensoorten!$C:$J,2,FALSE),"n.v.t.")</f>
        <v>Vergoeding verrichte werkzaamheden</v>
      </c>
      <c r="T605" s="16" t="s">
        <v>39</v>
      </c>
      <c r="U605" s="16" t="s">
        <v>39</v>
      </c>
      <c r="V605" s="16" t="s">
        <v>39</v>
      </c>
      <c r="W605" s="16" t="s">
        <v>39</v>
      </c>
      <c r="X605" s="16" t="s">
        <v>39</v>
      </c>
      <c r="Y605" s="16" t="s">
        <v>39</v>
      </c>
      <c r="Z605" s="16" t="s">
        <v>39</v>
      </c>
      <c r="AA605" s="16" t="s">
        <v>39</v>
      </c>
      <c r="AB605" s="16" t="s">
        <v>39</v>
      </c>
      <c r="AC605" s="16" t="s">
        <v>39</v>
      </c>
      <c r="AD605" s="16" t="s">
        <v>39</v>
      </c>
      <c r="AE605" s="16" t="s">
        <v>39</v>
      </c>
      <c r="AF605" s="16" t="s">
        <v>39</v>
      </c>
      <c r="AG605" s="16" t="s">
        <v>39</v>
      </c>
      <c r="AH605" s="16" t="s">
        <v>39</v>
      </c>
      <c r="AI605" s="16" t="s">
        <v>39</v>
      </c>
      <c r="AJ605" s="16" t="s">
        <v>39</v>
      </c>
      <c r="AL605" s="16" t="s">
        <v>39</v>
      </c>
      <c r="AM605" s="16" t="s">
        <v>39</v>
      </c>
      <c r="AN605" s="16" t="str">
        <f>IFERROR(VLOOKUP($P605,'Kredieten productgroepen functi'!$C:$M,6,FALSE),"n.v.t.")</f>
        <v>1701</v>
      </c>
      <c r="AO605" s="16" t="str">
        <f>IFERROR(VLOOKUP($P605,'Kredieten productgroepen functi'!$C:$M,7,FALSE),"n.v.t.")</f>
        <v>Diensten voor derden</v>
      </c>
      <c r="AP605" s="16" t="str">
        <f>IFERROR(VLOOKUP($P605,'Kredieten productgroepen functi'!$C:$M,8,FALSE),"n.v.t.")</f>
        <v>17</v>
      </c>
      <c r="AQ605" s="16" t="str">
        <f>IFERROR(VLOOKUP($P605,'Kredieten productgroepen functi'!$C:$M,9,FALSE),"n.v.t.")</f>
        <v>Overige baten en lasten</v>
      </c>
      <c r="AR605" s="16" t="str">
        <f>IFERROR(VLOOKUP($P605,'Kredieten productgroepen functi'!$C:$M,10,FALSE),"n.v.t.")</f>
        <v>1</v>
      </c>
      <c r="AS605" s="16" t="str">
        <f>IFERROR(VLOOKUP($P605,'Kredieten productgroepen functi'!$C:$M,11,FALSE),"n.v.t.")</f>
        <v>Algemeen bestuur</v>
      </c>
      <c r="AT605" s="16" t="str">
        <f t="shared" si="32"/>
        <v>Baten</v>
      </c>
      <c r="AU605" s="16" t="str">
        <f>IFERROR(VLOOKUP($R605,Kostensoorten!$C:$J,7,FALSE),"n.v.t.")</f>
        <v>2.3</v>
      </c>
      <c r="AV605" s="16" t="str">
        <f>IFERROR(VLOOKUP($R605,Kostensoorten!$C:$J,8,FALSE),"n.v.t.")</f>
        <v>Overige goederen en diensten</v>
      </c>
    </row>
    <row r="606" spans="1:48">
      <c r="A606" s="16" t="s">
        <v>39</v>
      </c>
      <c r="B606" s="16" t="s">
        <v>39</v>
      </c>
      <c r="C606" s="16" t="s">
        <v>39</v>
      </c>
      <c r="D606" s="16" t="s">
        <v>39</v>
      </c>
      <c r="E606" s="16" t="s">
        <v>39</v>
      </c>
      <c r="F606" s="2" t="s">
        <v>7262</v>
      </c>
      <c r="G606" s="2" t="s">
        <v>39</v>
      </c>
      <c r="H606" s="2" t="s">
        <v>39</v>
      </c>
      <c r="I606" s="18">
        <v>-218681.51</v>
      </c>
      <c r="J606" s="16" t="s">
        <v>39</v>
      </c>
      <c r="K606" s="16" t="s">
        <v>39</v>
      </c>
      <c r="L606" s="16" t="s">
        <v>39</v>
      </c>
      <c r="M606" s="16" t="s">
        <v>39</v>
      </c>
      <c r="N606" s="16" t="s">
        <v>39</v>
      </c>
      <c r="O606" s="16" t="s">
        <v>39</v>
      </c>
      <c r="P606" s="16" t="str">
        <f t="shared" si="30"/>
        <v>617105</v>
      </c>
      <c r="Q606" s="16" t="str">
        <f>IFERROR(VLOOKUP($P606,'Kredieten productgroepen functi'!$C:$M,2,FALSE),"n.v.t.")</f>
        <v>overige diensten voor derden</v>
      </c>
      <c r="R606" s="16" t="str">
        <f t="shared" si="31"/>
        <v>823010</v>
      </c>
      <c r="S606" s="16" t="str">
        <f>IFERROR(VLOOKUP($R606,Kostensoorten!$C:$J,2,FALSE),"n.v.t.")</f>
        <v>Vergoeding verrichte werkzaamheden</v>
      </c>
      <c r="T606" s="16" t="s">
        <v>39</v>
      </c>
      <c r="U606" s="16" t="s">
        <v>39</v>
      </c>
      <c r="V606" s="16" t="s">
        <v>39</v>
      </c>
      <c r="W606" s="16" t="s">
        <v>39</v>
      </c>
      <c r="X606" s="16" t="s">
        <v>39</v>
      </c>
      <c r="Y606" s="16" t="s">
        <v>39</v>
      </c>
      <c r="Z606" s="16" t="s">
        <v>39</v>
      </c>
      <c r="AA606" s="16" t="s">
        <v>39</v>
      </c>
      <c r="AB606" s="16" t="s">
        <v>39</v>
      </c>
      <c r="AC606" s="16" t="s">
        <v>39</v>
      </c>
      <c r="AD606" s="16" t="s">
        <v>39</v>
      </c>
      <c r="AE606" s="16" t="s">
        <v>39</v>
      </c>
      <c r="AF606" s="16" t="s">
        <v>39</v>
      </c>
      <c r="AG606" s="16" t="s">
        <v>39</v>
      </c>
      <c r="AH606" s="16" t="s">
        <v>39</v>
      </c>
      <c r="AI606" s="16" t="s">
        <v>39</v>
      </c>
      <c r="AJ606" s="16" t="s">
        <v>39</v>
      </c>
      <c r="AL606" s="16" t="s">
        <v>39</v>
      </c>
      <c r="AM606" s="16" t="s">
        <v>39</v>
      </c>
      <c r="AN606" s="16" t="str">
        <f>IFERROR(VLOOKUP($P606,'Kredieten productgroepen functi'!$C:$M,6,FALSE),"n.v.t.")</f>
        <v>1701</v>
      </c>
      <c r="AO606" s="16" t="str">
        <f>IFERROR(VLOOKUP($P606,'Kredieten productgroepen functi'!$C:$M,7,FALSE),"n.v.t.")</f>
        <v>Diensten voor derden</v>
      </c>
      <c r="AP606" s="16" t="str">
        <f>IFERROR(VLOOKUP($P606,'Kredieten productgroepen functi'!$C:$M,8,FALSE),"n.v.t.")</f>
        <v>17</v>
      </c>
      <c r="AQ606" s="16" t="str">
        <f>IFERROR(VLOOKUP($P606,'Kredieten productgroepen functi'!$C:$M,9,FALSE),"n.v.t.")</f>
        <v>Overige baten en lasten</v>
      </c>
      <c r="AR606" s="16" t="str">
        <f>IFERROR(VLOOKUP($P606,'Kredieten productgroepen functi'!$C:$M,10,FALSE),"n.v.t.")</f>
        <v>1</v>
      </c>
      <c r="AS606" s="16" t="str">
        <f>IFERROR(VLOOKUP($P606,'Kredieten productgroepen functi'!$C:$M,11,FALSE),"n.v.t.")</f>
        <v>Algemeen bestuur</v>
      </c>
      <c r="AT606" s="16" t="str">
        <f t="shared" si="32"/>
        <v>Baten</v>
      </c>
      <c r="AU606" s="16" t="str">
        <f>IFERROR(VLOOKUP($R606,Kostensoorten!$C:$J,7,FALSE),"n.v.t.")</f>
        <v>2.3</v>
      </c>
      <c r="AV606" s="16" t="str">
        <f>IFERROR(VLOOKUP($R606,Kostensoorten!$C:$J,8,FALSE),"n.v.t.")</f>
        <v>Overige goederen en diensten</v>
      </c>
    </row>
    <row r="607" spans="1:48">
      <c r="A607" s="16" t="s">
        <v>39</v>
      </c>
      <c r="B607" s="16" t="s">
        <v>39</v>
      </c>
      <c r="C607" s="16" t="s">
        <v>39</v>
      </c>
      <c r="D607" s="16" t="s">
        <v>39</v>
      </c>
      <c r="E607" s="16" t="s">
        <v>39</v>
      </c>
      <c r="F607" s="2" t="s">
        <v>7484</v>
      </c>
      <c r="G607" s="2" t="s">
        <v>39</v>
      </c>
      <c r="H607" s="2" t="s">
        <v>39</v>
      </c>
      <c r="I607" s="18">
        <v>-64190.97</v>
      </c>
      <c r="J607" s="16" t="s">
        <v>39</v>
      </c>
      <c r="K607" s="16" t="s">
        <v>39</v>
      </c>
      <c r="L607" s="16" t="s">
        <v>39</v>
      </c>
      <c r="M607" s="16" t="s">
        <v>39</v>
      </c>
      <c r="N607" s="16" t="s">
        <v>39</v>
      </c>
      <c r="O607" s="16" t="s">
        <v>39</v>
      </c>
      <c r="P607" s="16" t="str">
        <f t="shared" si="30"/>
        <v>617105</v>
      </c>
      <c r="Q607" s="16" t="str">
        <f>IFERROR(VLOOKUP($P607,'Kredieten productgroepen functi'!$C:$M,2,FALSE),"n.v.t.")</f>
        <v>overige diensten voor derden</v>
      </c>
      <c r="R607" s="16" t="str">
        <f t="shared" si="31"/>
        <v>823010</v>
      </c>
      <c r="S607" s="16" t="str">
        <f>IFERROR(VLOOKUP($R607,Kostensoorten!$C:$J,2,FALSE),"n.v.t.")</f>
        <v>Vergoeding verrichte werkzaamheden</v>
      </c>
      <c r="T607" s="16" t="s">
        <v>39</v>
      </c>
      <c r="U607" s="16" t="s">
        <v>39</v>
      </c>
      <c r="V607" s="16" t="s">
        <v>39</v>
      </c>
      <c r="W607" s="16" t="s">
        <v>39</v>
      </c>
      <c r="X607" s="16" t="s">
        <v>39</v>
      </c>
      <c r="Y607" s="16" t="s">
        <v>39</v>
      </c>
      <c r="Z607" s="16" t="s">
        <v>39</v>
      </c>
      <c r="AA607" s="16" t="s">
        <v>39</v>
      </c>
      <c r="AB607" s="16" t="s">
        <v>39</v>
      </c>
      <c r="AC607" s="16" t="s">
        <v>39</v>
      </c>
      <c r="AD607" s="16" t="s">
        <v>39</v>
      </c>
      <c r="AE607" s="16" t="s">
        <v>39</v>
      </c>
      <c r="AF607" s="16" t="s">
        <v>39</v>
      </c>
      <c r="AG607" s="16" t="s">
        <v>39</v>
      </c>
      <c r="AH607" s="16" t="s">
        <v>39</v>
      </c>
      <c r="AI607" s="16" t="s">
        <v>39</v>
      </c>
      <c r="AJ607" s="16" t="s">
        <v>39</v>
      </c>
      <c r="AL607" s="16" t="s">
        <v>39</v>
      </c>
      <c r="AM607" s="16" t="s">
        <v>39</v>
      </c>
      <c r="AN607" s="16" t="str">
        <f>IFERROR(VLOOKUP($P607,'Kredieten productgroepen functi'!$C:$M,6,FALSE),"n.v.t.")</f>
        <v>1701</v>
      </c>
      <c r="AO607" s="16" t="str">
        <f>IFERROR(VLOOKUP($P607,'Kredieten productgroepen functi'!$C:$M,7,FALSE),"n.v.t.")</f>
        <v>Diensten voor derden</v>
      </c>
      <c r="AP607" s="16" t="str">
        <f>IFERROR(VLOOKUP($P607,'Kredieten productgroepen functi'!$C:$M,8,FALSE),"n.v.t.")</f>
        <v>17</v>
      </c>
      <c r="AQ607" s="16" t="str">
        <f>IFERROR(VLOOKUP($P607,'Kredieten productgroepen functi'!$C:$M,9,FALSE),"n.v.t.")</f>
        <v>Overige baten en lasten</v>
      </c>
      <c r="AR607" s="16" t="str">
        <f>IFERROR(VLOOKUP($P607,'Kredieten productgroepen functi'!$C:$M,10,FALSE),"n.v.t.")</f>
        <v>1</v>
      </c>
      <c r="AS607" s="16" t="str">
        <f>IFERROR(VLOOKUP($P607,'Kredieten productgroepen functi'!$C:$M,11,FALSE),"n.v.t.")</f>
        <v>Algemeen bestuur</v>
      </c>
      <c r="AT607" s="16" t="str">
        <f t="shared" si="32"/>
        <v>Baten</v>
      </c>
      <c r="AU607" s="16" t="str">
        <f>IFERROR(VLOOKUP($R607,Kostensoorten!$C:$J,7,FALSE),"n.v.t.")</f>
        <v>2.3</v>
      </c>
      <c r="AV607" s="16" t="str">
        <f>IFERROR(VLOOKUP($R607,Kostensoorten!$C:$J,8,FALSE),"n.v.t.")</f>
        <v>Overige goederen en diensten</v>
      </c>
    </row>
    <row r="608" spans="1:48">
      <c r="A608" s="16" t="s">
        <v>39</v>
      </c>
      <c r="B608" s="16" t="s">
        <v>39</v>
      </c>
      <c r="C608" s="16" t="s">
        <v>39</v>
      </c>
      <c r="D608" s="16" t="s">
        <v>39</v>
      </c>
      <c r="E608" s="16" t="s">
        <v>39</v>
      </c>
      <c r="F608" s="2" t="s">
        <v>7485</v>
      </c>
      <c r="G608" s="2" t="s">
        <v>39</v>
      </c>
      <c r="H608" s="2" t="s">
        <v>39</v>
      </c>
      <c r="I608" s="18">
        <v>0</v>
      </c>
      <c r="J608" s="16" t="s">
        <v>39</v>
      </c>
      <c r="K608" s="16" t="s">
        <v>39</v>
      </c>
      <c r="L608" s="16" t="s">
        <v>39</v>
      </c>
      <c r="M608" s="16" t="s">
        <v>39</v>
      </c>
      <c r="N608" s="16" t="s">
        <v>39</v>
      </c>
      <c r="O608" s="16" t="s">
        <v>39</v>
      </c>
      <c r="P608" s="16" t="str">
        <f t="shared" si="30"/>
        <v>617105</v>
      </c>
      <c r="Q608" s="16" t="str">
        <f>IFERROR(VLOOKUP($P608,'Kredieten productgroepen functi'!$C:$M,2,FALSE),"n.v.t.")</f>
        <v>overige diensten voor derden</v>
      </c>
      <c r="R608" s="16" t="str">
        <f t="shared" si="31"/>
        <v>823010</v>
      </c>
      <c r="S608" s="16" t="str">
        <f>IFERROR(VLOOKUP($R608,Kostensoorten!$C:$J,2,FALSE),"n.v.t.")</f>
        <v>Vergoeding verrichte werkzaamheden</v>
      </c>
      <c r="T608" s="16" t="s">
        <v>39</v>
      </c>
      <c r="U608" s="16" t="s">
        <v>39</v>
      </c>
      <c r="V608" s="16" t="s">
        <v>39</v>
      </c>
      <c r="W608" s="16" t="s">
        <v>39</v>
      </c>
      <c r="X608" s="16" t="s">
        <v>39</v>
      </c>
      <c r="Y608" s="16" t="s">
        <v>39</v>
      </c>
      <c r="Z608" s="16" t="s">
        <v>39</v>
      </c>
      <c r="AA608" s="16" t="s">
        <v>39</v>
      </c>
      <c r="AB608" s="16" t="s">
        <v>39</v>
      </c>
      <c r="AC608" s="16" t="s">
        <v>39</v>
      </c>
      <c r="AD608" s="16" t="s">
        <v>39</v>
      </c>
      <c r="AE608" s="16" t="s">
        <v>39</v>
      </c>
      <c r="AF608" s="16" t="s">
        <v>39</v>
      </c>
      <c r="AG608" s="16" t="s">
        <v>39</v>
      </c>
      <c r="AH608" s="16" t="s">
        <v>39</v>
      </c>
      <c r="AI608" s="16" t="s">
        <v>39</v>
      </c>
      <c r="AJ608" s="16" t="s">
        <v>39</v>
      </c>
      <c r="AL608" s="16" t="s">
        <v>39</v>
      </c>
      <c r="AM608" s="16" t="s">
        <v>39</v>
      </c>
      <c r="AN608" s="16" t="str">
        <f>IFERROR(VLOOKUP($P608,'Kredieten productgroepen functi'!$C:$M,6,FALSE),"n.v.t.")</f>
        <v>1701</v>
      </c>
      <c r="AO608" s="16" t="str">
        <f>IFERROR(VLOOKUP($P608,'Kredieten productgroepen functi'!$C:$M,7,FALSE),"n.v.t.")</f>
        <v>Diensten voor derden</v>
      </c>
      <c r="AP608" s="16" t="str">
        <f>IFERROR(VLOOKUP($P608,'Kredieten productgroepen functi'!$C:$M,8,FALSE),"n.v.t.")</f>
        <v>17</v>
      </c>
      <c r="AQ608" s="16" t="str">
        <f>IFERROR(VLOOKUP($P608,'Kredieten productgroepen functi'!$C:$M,9,FALSE),"n.v.t.")</f>
        <v>Overige baten en lasten</v>
      </c>
      <c r="AR608" s="16" t="str">
        <f>IFERROR(VLOOKUP($P608,'Kredieten productgroepen functi'!$C:$M,10,FALSE),"n.v.t.")</f>
        <v>1</v>
      </c>
      <c r="AS608" s="16" t="str">
        <f>IFERROR(VLOOKUP($P608,'Kredieten productgroepen functi'!$C:$M,11,FALSE),"n.v.t.")</f>
        <v>Algemeen bestuur</v>
      </c>
      <c r="AT608" s="16" t="str">
        <f t="shared" si="32"/>
        <v>Baten</v>
      </c>
      <c r="AU608" s="16" t="str">
        <f>IFERROR(VLOOKUP($R608,Kostensoorten!$C:$J,7,FALSE),"n.v.t.")</f>
        <v>2.3</v>
      </c>
      <c r="AV608" s="16" t="str">
        <f>IFERROR(VLOOKUP($R608,Kostensoorten!$C:$J,8,FALSE),"n.v.t.")</f>
        <v>Overige goederen en diensten</v>
      </c>
    </row>
    <row r="609" spans="1:48">
      <c r="A609" s="16" t="s">
        <v>39</v>
      </c>
      <c r="B609" s="16" t="s">
        <v>39</v>
      </c>
      <c r="C609" s="16" t="s">
        <v>39</v>
      </c>
      <c r="D609" s="16" t="s">
        <v>39</v>
      </c>
      <c r="E609" s="16" t="s">
        <v>39</v>
      </c>
      <c r="F609" s="2" t="s">
        <v>6653</v>
      </c>
      <c r="G609" s="2" t="s">
        <v>39</v>
      </c>
      <c r="H609" s="2" t="s">
        <v>39</v>
      </c>
      <c r="I609" s="18">
        <v>-150075.93</v>
      </c>
      <c r="J609" s="16" t="s">
        <v>39</v>
      </c>
      <c r="K609" s="16" t="s">
        <v>39</v>
      </c>
      <c r="L609" s="16" t="s">
        <v>39</v>
      </c>
      <c r="M609" s="16" t="s">
        <v>39</v>
      </c>
      <c r="N609" s="16" t="s">
        <v>39</v>
      </c>
      <c r="O609" s="16" t="s">
        <v>39</v>
      </c>
      <c r="P609" s="16" t="str">
        <f t="shared" si="30"/>
        <v>617105</v>
      </c>
      <c r="Q609" s="16" t="str">
        <f>IFERROR(VLOOKUP($P609,'Kredieten productgroepen functi'!$C:$M,2,FALSE),"n.v.t.")</f>
        <v>overige diensten voor derden</v>
      </c>
      <c r="R609" s="16" t="str">
        <f t="shared" si="31"/>
        <v>823010</v>
      </c>
      <c r="S609" s="16" t="str">
        <f>IFERROR(VLOOKUP($R609,Kostensoorten!$C:$J,2,FALSE),"n.v.t.")</f>
        <v>Vergoeding verrichte werkzaamheden</v>
      </c>
      <c r="T609" s="16" t="s">
        <v>39</v>
      </c>
      <c r="U609" s="16" t="s">
        <v>39</v>
      </c>
      <c r="V609" s="16" t="s">
        <v>39</v>
      </c>
      <c r="W609" s="16" t="s">
        <v>39</v>
      </c>
      <c r="X609" s="16" t="s">
        <v>39</v>
      </c>
      <c r="Y609" s="16" t="s">
        <v>39</v>
      </c>
      <c r="Z609" s="16" t="s">
        <v>39</v>
      </c>
      <c r="AA609" s="16" t="s">
        <v>39</v>
      </c>
      <c r="AB609" s="16" t="s">
        <v>39</v>
      </c>
      <c r="AC609" s="16" t="s">
        <v>39</v>
      </c>
      <c r="AD609" s="16" t="s">
        <v>39</v>
      </c>
      <c r="AE609" s="16" t="s">
        <v>39</v>
      </c>
      <c r="AF609" s="16" t="s">
        <v>39</v>
      </c>
      <c r="AG609" s="16" t="s">
        <v>39</v>
      </c>
      <c r="AH609" s="16" t="s">
        <v>39</v>
      </c>
      <c r="AI609" s="16" t="s">
        <v>39</v>
      </c>
      <c r="AJ609" s="16" t="s">
        <v>39</v>
      </c>
      <c r="AL609" s="16" t="s">
        <v>39</v>
      </c>
      <c r="AM609" s="16" t="s">
        <v>39</v>
      </c>
      <c r="AN609" s="16" t="str">
        <f>IFERROR(VLOOKUP($P609,'Kredieten productgroepen functi'!$C:$M,6,FALSE),"n.v.t.")</f>
        <v>1701</v>
      </c>
      <c r="AO609" s="16" t="str">
        <f>IFERROR(VLOOKUP($P609,'Kredieten productgroepen functi'!$C:$M,7,FALSE),"n.v.t.")</f>
        <v>Diensten voor derden</v>
      </c>
      <c r="AP609" s="16" t="str">
        <f>IFERROR(VLOOKUP($P609,'Kredieten productgroepen functi'!$C:$M,8,FALSE),"n.v.t.")</f>
        <v>17</v>
      </c>
      <c r="AQ609" s="16" t="str">
        <f>IFERROR(VLOOKUP($P609,'Kredieten productgroepen functi'!$C:$M,9,FALSE),"n.v.t.")</f>
        <v>Overige baten en lasten</v>
      </c>
      <c r="AR609" s="16" t="str">
        <f>IFERROR(VLOOKUP($P609,'Kredieten productgroepen functi'!$C:$M,10,FALSE),"n.v.t.")</f>
        <v>1</v>
      </c>
      <c r="AS609" s="16" t="str">
        <f>IFERROR(VLOOKUP($P609,'Kredieten productgroepen functi'!$C:$M,11,FALSE),"n.v.t.")</f>
        <v>Algemeen bestuur</v>
      </c>
      <c r="AT609" s="16" t="str">
        <f t="shared" si="32"/>
        <v>Baten</v>
      </c>
      <c r="AU609" s="16" t="str">
        <f>IFERROR(VLOOKUP($R609,Kostensoorten!$C:$J,7,FALSE),"n.v.t.")</f>
        <v>2.3</v>
      </c>
      <c r="AV609" s="16" t="str">
        <f>IFERROR(VLOOKUP($R609,Kostensoorten!$C:$J,8,FALSE),"n.v.t.")</f>
        <v>Overige goederen en diensten</v>
      </c>
    </row>
    <row r="610" spans="1:48">
      <c r="A610" s="16" t="s">
        <v>39</v>
      </c>
      <c r="B610" s="16" t="s">
        <v>39</v>
      </c>
      <c r="C610" s="16" t="s">
        <v>39</v>
      </c>
      <c r="D610" s="16" t="s">
        <v>39</v>
      </c>
      <c r="E610" s="16" t="s">
        <v>39</v>
      </c>
      <c r="F610" s="2" t="s">
        <v>7486</v>
      </c>
      <c r="G610" s="2" t="s">
        <v>39</v>
      </c>
      <c r="H610" s="2" t="s">
        <v>39</v>
      </c>
      <c r="I610" s="18">
        <v>-148142.94</v>
      </c>
      <c r="J610" s="16" t="s">
        <v>39</v>
      </c>
      <c r="K610" s="16" t="s">
        <v>39</v>
      </c>
      <c r="L610" s="16" t="s">
        <v>39</v>
      </c>
      <c r="M610" s="16" t="s">
        <v>39</v>
      </c>
      <c r="N610" s="16" t="s">
        <v>39</v>
      </c>
      <c r="O610" s="16" t="s">
        <v>39</v>
      </c>
      <c r="P610" s="16" t="str">
        <f t="shared" si="30"/>
        <v>617105</v>
      </c>
      <c r="Q610" s="16" t="str">
        <f>IFERROR(VLOOKUP($P610,'Kredieten productgroepen functi'!$C:$M,2,FALSE),"n.v.t.")</f>
        <v>overige diensten voor derden</v>
      </c>
      <c r="R610" s="16" t="str">
        <f t="shared" si="31"/>
        <v>823010</v>
      </c>
      <c r="S610" s="16" t="str">
        <f>IFERROR(VLOOKUP($R610,Kostensoorten!$C:$J,2,FALSE),"n.v.t.")</f>
        <v>Vergoeding verrichte werkzaamheden</v>
      </c>
      <c r="T610" s="16" t="s">
        <v>39</v>
      </c>
      <c r="U610" s="16" t="s">
        <v>39</v>
      </c>
      <c r="V610" s="16" t="s">
        <v>39</v>
      </c>
      <c r="W610" s="16" t="s">
        <v>39</v>
      </c>
      <c r="X610" s="16" t="s">
        <v>39</v>
      </c>
      <c r="Y610" s="16" t="s">
        <v>39</v>
      </c>
      <c r="Z610" s="16" t="s">
        <v>39</v>
      </c>
      <c r="AA610" s="16" t="s">
        <v>39</v>
      </c>
      <c r="AB610" s="16" t="s">
        <v>39</v>
      </c>
      <c r="AC610" s="16" t="s">
        <v>39</v>
      </c>
      <c r="AD610" s="16" t="s">
        <v>39</v>
      </c>
      <c r="AE610" s="16" t="s">
        <v>39</v>
      </c>
      <c r="AF610" s="16" t="s">
        <v>39</v>
      </c>
      <c r="AG610" s="16" t="s">
        <v>39</v>
      </c>
      <c r="AH610" s="16" t="s">
        <v>39</v>
      </c>
      <c r="AI610" s="16" t="s">
        <v>39</v>
      </c>
      <c r="AJ610" s="16" t="s">
        <v>39</v>
      </c>
      <c r="AL610" s="16" t="s">
        <v>39</v>
      </c>
      <c r="AM610" s="16" t="s">
        <v>39</v>
      </c>
      <c r="AN610" s="16" t="str">
        <f>IFERROR(VLOOKUP($P610,'Kredieten productgroepen functi'!$C:$M,6,FALSE),"n.v.t.")</f>
        <v>1701</v>
      </c>
      <c r="AO610" s="16" t="str">
        <f>IFERROR(VLOOKUP($P610,'Kredieten productgroepen functi'!$C:$M,7,FALSE),"n.v.t.")</f>
        <v>Diensten voor derden</v>
      </c>
      <c r="AP610" s="16" t="str">
        <f>IFERROR(VLOOKUP($P610,'Kredieten productgroepen functi'!$C:$M,8,FALSE),"n.v.t.")</f>
        <v>17</v>
      </c>
      <c r="AQ610" s="16" t="str">
        <f>IFERROR(VLOOKUP($P610,'Kredieten productgroepen functi'!$C:$M,9,FALSE),"n.v.t.")</f>
        <v>Overige baten en lasten</v>
      </c>
      <c r="AR610" s="16" t="str">
        <f>IFERROR(VLOOKUP($P610,'Kredieten productgroepen functi'!$C:$M,10,FALSE),"n.v.t.")</f>
        <v>1</v>
      </c>
      <c r="AS610" s="16" t="str">
        <f>IFERROR(VLOOKUP($P610,'Kredieten productgroepen functi'!$C:$M,11,FALSE),"n.v.t.")</f>
        <v>Algemeen bestuur</v>
      </c>
      <c r="AT610" s="16" t="str">
        <f t="shared" si="32"/>
        <v>Baten</v>
      </c>
      <c r="AU610" s="16" t="str">
        <f>IFERROR(VLOOKUP($R610,Kostensoorten!$C:$J,7,FALSE),"n.v.t.")</f>
        <v>2.3</v>
      </c>
      <c r="AV610" s="16" t="str">
        <f>IFERROR(VLOOKUP($R610,Kostensoorten!$C:$J,8,FALSE),"n.v.t.")</f>
        <v>Overige goederen en diensten</v>
      </c>
    </row>
    <row r="611" spans="1:48">
      <c r="A611" s="16" t="s">
        <v>39</v>
      </c>
      <c r="B611" s="16" t="s">
        <v>39</v>
      </c>
      <c r="C611" s="16" t="s">
        <v>39</v>
      </c>
      <c r="D611" s="16" t="s">
        <v>39</v>
      </c>
      <c r="E611" s="16" t="s">
        <v>39</v>
      </c>
      <c r="F611" s="2" t="s">
        <v>9193</v>
      </c>
      <c r="G611" s="2" t="s">
        <v>39</v>
      </c>
      <c r="H611" s="2" t="s">
        <v>39</v>
      </c>
      <c r="I611" s="18">
        <v>-1934.85</v>
      </c>
      <c r="J611" s="16" t="s">
        <v>39</v>
      </c>
      <c r="K611" s="16" t="s">
        <v>39</v>
      </c>
      <c r="L611" s="16" t="s">
        <v>39</v>
      </c>
      <c r="M611" s="16" t="s">
        <v>39</v>
      </c>
      <c r="N611" s="16" t="s">
        <v>39</v>
      </c>
      <c r="O611" s="16" t="s">
        <v>39</v>
      </c>
      <c r="P611" s="16" t="str">
        <f t="shared" si="30"/>
        <v>617105</v>
      </c>
      <c r="Q611" s="16" t="str">
        <f>IFERROR(VLOOKUP($P611,'Kredieten productgroepen functi'!$C:$M,2,FALSE),"n.v.t.")</f>
        <v>overige diensten voor derden</v>
      </c>
      <c r="R611" s="16" t="str">
        <f t="shared" si="31"/>
        <v>823010</v>
      </c>
      <c r="S611" s="16" t="str">
        <f>IFERROR(VLOOKUP($R611,Kostensoorten!$C:$J,2,FALSE),"n.v.t.")</f>
        <v>Vergoeding verrichte werkzaamheden</v>
      </c>
      <c r="T611" s="16" t="s">
        <v>39</v>
      </c>
      <c r="U611" s="16" t="s">
        <v>39</v>
      </c>
      <c r="V611" s="16" t="s">
        <v>39</v>
      </c>
      <c r="W611" s="16" t="s">
        <v>39</v>
      </c>
      <c r="X611" s="16" t="s">
        <v>39</v>
      </c>
      <c r="Y611" s="16" t="s">
        <v>39</v>
      </c>
      <c r="Z611" s="16" t="s">
        <v>39</v>
      </c>
      <c r="AA611" s="16" t="s">
        <v>39</v>
      </c>
      <c r="AB611" s="16" t="s">
        <v>39</v>
      </c>
      <c r="AC611" s="16" t="s">
        <v>39</v>
      </c>
      <c r="AD611" s="16" t="s">
        <v>39</v>
      </c>
      <c r="AE611" s="16" t="s">
        <v>39</v>
      </c>
      <c r="AF611" s="16" t="s">
        <v>39</v>
      </c>
      <c r="AG611" s="16" t="s">
        <v>39</v>
      </c>
      <c r="AH611" s="16" t="s">
        <v>39</v>
      </c>
      <c r="AI611" s="16" t="s">
        <v>39</v>
      </c>
      <c r="AJ611" s="16" t="s">
        <v>39</v>
      </c>
      <c r="AL611" s="16" t="s">
        <v>39</v>
      </c>
      <c r="AM611" s="16" t="s">
        <v>39</v>
      </c>
      <c r="AN611" s="16" t="str">
        <f>IFERROR(VLOOKUP($P611,'Kredieten productgroepen functi'!$C:$M,6,FALSE),"n.v.t.")</f>
        <v>1701</v>
      </c>
      <c r="AO611" s="16" t="str">
        <f>IFERROR(VLOOKUP($P611,'Kredieten productgroepen functi'!$C:$M,7,FALSE),"n.v.t.")</f>
        <v>Diensten voor derden</v>
      </c>
      <c r="AP611" s="16" t="str">
        <f>IFERROR(VLOOKUP($P611,'Kredieten productgroepen functi'!$C:$M,8,FALSE),"n.v.t.")</f>
        <v>17</v>
      </c>
      <c r="AQ611" s="16" t="str">
        <f>IFERROR(VLOOKUP($P611,'Kredieten productgroepen functi'!$C:$M,9,FALSE),"n.v.t.")</f>
        <v>Overige baten en lasten</v>
      </c>
      <c r="AR611" s="16" t="str">
        <f>IFERROR(VLOOKUP($P611,'Kredieten productgroepen functi'!$C:$M,10,FALSE),"n.v.t.")</f>
        <v>1</v>
      </c>
      <c r="AS611" s="16" t="str">
        <f>IFERROR(VLOOKUP($P611,'Kredieten productgroepen functi'!$C:$M,11,FALSE),"n.v.t.")</f>
        <v>Algemeen bestuur</v>
      </c>
      <c r="AT611" s="16" t="str">
        <f t="shared" si="32"/>
        <v>Baten</v>
      </c>
      <c r="AU611" s="16" t="str">
        <f>IFERROR(VLOOKUP($R611,Kostensoorten!$C:$J,7,FALSE),"n.v.t.")</f>
        <v>2.3</v>
      </c>
      <c r="AV611" s="16" t="str">
        <f>IFERROR(VLOOKUP($R611,Kostensoorten!$C:$J,8,FALSE),"n.v.t.")</f>
        <v>Overige goederen en diensten</v>
      </c>
    </row>
    <row r="612" spans="1:48">
      <c r="A612" s="16" t="s">
        <v>39</v>
      </c>
      <c r="B612" s="16" t="s">
        <v>39</v>
      </c>
      <c r="C612" s="16" t="s">
        <v>39</v>
      </c>
      <c r="D612" s="16" t="s">
        <v>39</v>
      </c>
      <c r="E612" s="16" t="s">
        <v>39</v>
      </c>
      <c r="F612" s="2" t="s">
        <v>6654</v>
      </c>
      <c r="G612" s="2" t="s">
        <v>39</v>
      </c>
      <c r="H612" s="2" t="s">
        <v>39</v>
      </c>
      <c r="I612" s="18">
        <v>-410237.22</v>
      </c>
      <c r="J612" s="16" t="s">
        <v>39</v>
      </c>
      <c r="K612" s="16" t="s">
        <v>39</v>
      </c>
      <c r="L612" s="16" t="s">
        <v>39</v>
      </c>
      <c r="M612" s="16" t="s">
        <v>39</v>
      </c>
      <c r="N612" s="16" t="s">
        <v>39</v>
      </c>
      <c r="O612" s="16" t="s">
        <v>39</v>
      </c>
      <c r="P612" s="16" t="str">
        <f t="shared" si="30"/>
        <v>617105</v>
      </c>
      <c r="Q612" s="16" t="str">
        <f>IFERROR(VLOOKUP($P612,'Kredieten productgroepen functi'!$C:$M,2,FALSE),"n.v.t.")</f>
        <v>overige diensten voor derden</v>
      </c>
      <c r="R612" s="16" t="str">
        <f t="shared" si="31"/>
        <v>823010</v>
      </c>
      <c r="S612" s="16" t="str">
        <f>IFERROR(VLOOKUP($R612,Kostensoorten!$C:$J,2,FALSE),"n.v.t.")</f>
        <v>Vergoeding verrichte werkzaamheden</v>
      </c>
      <c r="T612" s="16" t="s">
        <v>39</v>
      </c>
      <c r="U612" s="16" t="s">
        <v>39</v>
      </c>
      <c r="V612" s="16" t="s">
        <v>39</v>
      </c>
      <c r="W612" s="16" t="s">
        <v>39</v>
      </c>
      <c r="X612" s="16" t="s">
        <v>39</v>
      </c>
      <c r="Y612" s="16" t="s">
        <v>39</v>
      </c>
      <c r="Z612" s="16" t="s">
        <v>39</v>
      </c>
      <c r="AA612" s="16" t="s">
        <v>39</v>
      </c>
      <c r="AB612" s="16" t="s">
        <v>39</v>
      </c>
      <c r="AC612" s="16" t="s">
        <v>39</v>
      </c>
      <c r="AD612" s="16" t="s">
        <v>39</v>
      </c>
      <c r="AE612" s="16" t="s">
        <v>39</v>
      </c>
      <c r="AF612" s="16" t="s">
        <v>39</v>
      </c>
      <c r="AG612" s="16" t="s">
        <v>39</v>
      </c>
      <c r="AH612" s="16" t="s">
        <v>39</v>
      </c>
      <c r="AI612" s="16" t="s">
        <v>39</v>
      </c>
      <c r="AJ612" s="16" t="s">
        <v>39</v>
      </c>
      <c r="AL612" s="16" t="s">
        <v>39</v>
      </c>
      <c r="AM612" s="16" t="s">
        <v>39</v>
      </c>
      <c r="AN612" s="16" t="str">
        <f>IFERROR(VLOOKUP($P612,'Kredieten productgroepen functi'!$C:$M,6,FALSE),"n.v.t.")</f>
        <v>1701</v>
      </c>
      <c r="AO612" s="16" t="str">
        <f>IFERROR(VLOOKUP($P612,'Kredieten productgroepen functi'!$C:$M,7,FALSE),"n.v.t.")</f>
        <v>Diensten voor derden</v>
      </c>
      <c r="AP612" s="16" t="str">
        <f>IFERROR(VLOOKUP($P612,'Kredieten productgroepen functi'!$C:$M,8,FALSE),"n.v.t.")</f>
        <v>17</v>
      </c>
      <c r="AQ612" s="16" t="str">
        <f>IFERROR(VLOOKUP($P612,'Kredieten productgroepen functi'!$C:$M,9,FALSE),"n.v.t.")</f>
        <v>Overige baten en lasten</v>
      </c>
      <c r="AR612" s="16" t="str">
        <f>IFERROR(VLOOKUP($P612,'Kredieten productgroepen functi'!$C:$M,10,FALSE),"n.v.t.")</f>
        <v>1</v>
      </c>
      <c r="AS612" s="16" t="str">
        <f>IFERROR(VLOOKUP($P612,'Kredieten productgroepen functi'!$C:$M,11,FALSE),"n.v.t.")</f>
        <v>Algemeen bestuur</v>
      </c>
      <c r="AT612" s="16" t="str">
        <f t="shared" si="32"/>
        <v>Baten</v>
      </c>
      <c r="AU612" s="16" t="str">
        <f>IFERROR(VLOOKUP($R612,Kostensoorten!$C:$J,7,FALSE),"n.v.t.")</f>
        <v>2.3</v>
      </c>
      <c r="AV612" s="16" t="str">
        <f>IFERROR(VLOOKUP($R612,Kostensoorten!$C:$J,8,FALSE),"n.v.t.")</f>
        <v>Overige goederen en diensten</v>
      </c>
    </row>
    <row r="613" spans="1:48">
      <c r="A613" s="16" t="s">
        <v>39</v>
      </c>
      <c r="B613" s="16" t="s">
        <v>39</v>
      </c>
      <c r="C613" s="16" t="s">
        <v>39</v>
      </c>
      <c r="D613" s="16" t="s">
        <v>39</v>
      </c>
      <c r="E613" s="16" t="s">
        <v>39</v>
      </c>
      <c r="F613" s="2" t="s">
        <v>6655</v>
      </c>
      <c r="G613" s="2" t="s">
        <v>39</v>
      </c>
      <c r="H613" s="2" t="s">
        <v>39</v>
      </c>
      <c r="I613" s="18">
        <v>-559482.57999999996</v>
      </c>
      <c r="J613" s="16" t="s">
        <v>39</v>
      </c>
      <c r="K613" s="16" t="s">
        <v>39</v>
      </c>
      <c r="L613" s="16" t="s">
        <v>39</v>
      </c>
      <c r="M613" s="16" t="s">
        <v>39</v>
      </c>
      <c r="N613" s="16" t="s">
        <v>39</v>
      </c>
      <c r="O613" s="16" t="s">
        <v>39</v>
      </c>
      <c r="P613" s="16" t="str">
        <f t="shared" si="30"/>
        <v>617105</v>
      </c>
      <c r="Q613" s="16" t="str">
        <f>IFERROR(VLOOKUP($P613,'Kredieten productgroepen functi'!$C:$M,2,FALSE),"n.v.t.")</f>
        <v>overige diensten voor derden</v>
      </c>
      <c r="R613" s="16" t="str">
        <f t="shared" si="31"/>
        <v>823010</v>
      </c>
      <c r="S613" s="16" t="str">
        <f>IFERROR(VLOOKUP($R613,Kostensoorten!$C:$J,2,FALSE),"n.v.t.")</f>
        <v>Vergoeding verrichte werkzaamheden</v>
      </c>
      <c r="T613" s="16" t="s">
        <v>39</v>
      </c>
      <c r="U613" s="16" t="s">
        <v>39</v>
      </c>
      <c r="V613" s="16" t="s">
        <v>39</v>
      </c>
      <c r="W613" s="16" t="s">
        <v>39</v>
      </c>
      <c r="X613" s="16" t="s">
        <v>39</v>
      </c>
      <c r="Y613" s="16" t="s">
        <v>39</v>
      </c>
      <c r="Z613" s="16" t="s">
        <v>39</v>
      </c>
      <c r="AA613" s="16" t="s">
        <v>39</v>
      </c>
      <c r="AB613" s="16" t="s">
        <v>39</v>
      </c>
      <c r="AC613" s="16" t="s">
        <v>39</v>
      </c>
      <c r="AD613" s="16" t="s">
        <v>39</v>
      </c>
      <c r="AE613" s="16" t="s">
        <v>39</v>
      </c>
      <c r="AF613" s="16" t="s">
        <v>39</v>
      </c>
      <c r="AG613" s="16" t="s">
        <v>39</v>
      </c>
      <c r="AH613" s="16" t="s">
        <v>39</v>
      </c>
      <c r="AI613" s="16" t="s">
        <v>39</v>
      </c>
      <c r="AJ613" s="16" t="s">
        <v>39</v>
      </c>
      <c r="AL613" s="16" t="s">
        <v>39</v>
      </c>
      <c r="AM613" s="16" t="s">
        <v>39</v>
      </c>
      <c r="AN613" s="16" t="str">
        <f>IFERROR(VLOOKUP($P613,'Kredieten productgroepen functi'!$C:$M,6,FALSE),"n.v.t.")</f>
        <v>1701</v>
      </c>
      <c r="AO613" s="16" t="str">
        <f>IFERROR(VLOOKUP($P613,'Kredieten productgroepen functi'!$C:$M,7,FALSE),"n.v.t.")</f>
        <v>Diensten voor derden</v>
      </c>
      <c r="AP613" s="16" t="str">
        <f>IFERROR(VLOOKUP($P613,'Kredieten productgroepen functi'!$C:$M,8,FALSE),"n.v.t.")</f>
        <v>17</v>
      </c>
      <c r="AQ613" s="16" t="str">
        <f>IFERROR(VLOOKUP($P613,'Kredieten productgroepen functi'!$C:$M,9,FALSE),"n.v.t.")</f>
        <v>Overige baten en lasten</v>
      </c>
      <c r="AR613" s="16" t="str">
        <f>IFERROR(VLOOKUP($P613,'Kredieten productgroepen functi'!$C:$M,10,FALSE),"n.v.t.")</f>
        <v>1</v>
      </c>
      <c r="AS613" s="16" t="str">
        <f>IFERROR(VLOOKUP($P613,'Kredieten productgroepen functi'!$C:$M,11,FALSE),"n.v.t.")</f>
        <v>Algemeen bestuur</v>
      </c>
      <c r="AT613" s="16" t="str">
        <f t="shared" si="32"/>
        <v>Baten</v>
      </c>
      <c r="AU613" s="16" t="str">
        <f>IFERROR(VLOOKUP($R613,Kostensoorten!$C:$J,7,FALSE),"n.v.t.")</f>
        <v>2.3</v>
      </c>
      <c r="AV613" s="16" t="str">
        <f>IFERROR(VLOOKUP($R613,Kostensoorten!$C:$J,8,FALSE),"n.v.t.")</f>
        <v>Overige goederen en diensten</v>
      </c>
    </row>
    <row r="614" spans="1:48">
      <c r="A614" s="16" t="s">
        <v>39</v>
      </c>
      <c r="B614" s="16" t="s">
        <v>39</v>
      </c>
      <c r="C614" s="16" t="s">
        <v>39</v>
      </c>
      <c r="D614" s="16" t="s">
        <v>39</v>
      </c>
      <c r="E614" s="16" t="s">
        <v>39</v>
      </c>
      <c r="F614" s="2" t="s">
        <v>9194</v>
      </c>
      <c r="G614" s="2" t="s">
        <v>39</v>
      </c>
      <c r="H614" s="2" t="s">
        <v>39</v>
      </c>
      <c r="I614" s="18">
        <v>-3551.85</v>
      </c>
      <c r="J614" s="16" t="s">
        <v>39</v>
      </c>
      <c r="K614" s="16" t="s">
        <v>39</v>
      </c>
      <c r="L614" s="16" t="s">
        <v>39</v>
      </c>
      <c r="M614" s="16" t="s">
        <v>39</v>
      </c>
      <c r="N614" s="16" t="s">
        <v>39</v>
      </c>
      <c r="O614" s="16" t="s">
        <v>39</v>
      </c>
      <c r="P614" s="16" t="str">
        <f t="shared" si="30"/>
        <v>617105</v>
      </c>
      <c r="Q614" s="16" t="str">
        <f>IFERROR(VLOOKUP($P614,'Kredieten productgroepen functi'!$C:$M,2,FALSE),"n.v.t.")</f>
        <v>overige diensten voor derden</v>
      </c>
      <c r="R614" s="16" t="str">
        <f t="shared" si="31"/>
        <v>823010</v>
      </c>
      <c r="S614" s="16" t="str">
        <f>IFERROR(VLOOKUP($R614,Kostensoorten!$C:$J,2,FALSE),"n.v.t.")</f>
        <v>Vergoeding verrichte werkzaamheden</v>
      </c>
      <c r="T614" s="16" t="s">
        <v>39</v>
      </c>
      <c r="U614" s="16" t="s">
        <v>39</v>
      </c>
      <c r="V614" s="16" t="s">
        <v>39</v>
      </c>
      <c r="W614" s="16" t="s">
        <v>39</v>
      </c>
      <c r="X614" s="16" t="s">
        <v>39</v>
      </c>
      <c r="Y614" s="16" t="s">
        <v>39</v>
      </c>
      <c r="Z614" s="16" t="s">
        <v>39</v>
      </c>
      <c r="AA614" s="16" t="s">
        <v>39</v>
      </c>
      <c r="AB614" s="16" t="s">
        <v>39</v>
      </c>
      <c r="AC614" s="16" t="s">
        <v>39</v>
      </c>
      <c r="AD614" s="16" t="s">
        <v>39</v>
      </c>
      <c r="AE614" s="16" t="s">
        <v>39</v>
      </c>
      <c r="AF614" s="16" t="s">
        <v>39</v>
      </c>
      <c r="AG614" s="16" t="s">
        <v>39</v>
      </c>
      <c r="AH614" s="16" t="s">
        <v>39</v>
      </c>
      <c r="AI614" s="16" t="s">
        <v>39</v>
      </c>
      <c r="AJ614" s="16" t="s">
        <v>39</v>
      </c>
      <c r="AL614" s="16" t="s">
        <v>39</v>
      </c>
      <c r="AM614" s="16" t="s">
        <v>39</v>
      </c>
      <c r="AN614" s="16" t="str">
        <f>IFERROR(VLOOKUP($P614,'Kredieten productgroepen functi'!$C:$M,6,FALSE),"n.v.t.")</f>
        <v>1701</v>
      </c>
      <c r="AO614" s="16" t="str">
        <f>IFERROR(VLOOKUP($P614,'Kredieten productgroepen functi'!$C:$M,7,FALSE),"n.v.t.")</f>
        <v>Diensten voor derden</v>
      </c>
      <c r="AP614" s="16" t="str">
        <f>IFERROR(VLOOKUP($P614,'Kredieten productgroepen functi'!$C:$M,8,FALSE),"n.v.t.")</f>
        <v>17</v>
      </c>
      <c r="AQ614" s="16" t="str">
        <f>IFERROR(VLOOKUP($P614,'Kredieten productgroepen functi'!$C:$M,9,FALSE),"n.v.t.")</f>
        <v>Overige baten en lasten</v>
      </c>
      <c r="AR614" s="16" t="str">
        <f>IFERROR(VLOOKUP($P614,'Kredieten productgroepen functi'!$C:$M,10,FALSE),"n.v.t.")</f>
        <v>1</v>
      </c>
      <c r="AS614" s="16" t="str">
        <f>IFERROR(VLOOKUP($P614,'Kredieten productgroepen functi'!$C:$M,11,FALSE),"n.v.t.")</f>
        <v>Algemeen bestuur</v>
      </c>
      <c r="AT614" s="16" t="str">
        <f t="shared" si="32"/>
        <v>Baten</v>
      </c>
      <c r="AU614" s="16" t="str">
        <f>IFERROR(VLOOKUP($R614,Kostensoorten!$C:$J,7,FALSE),"n.v.t.")</f>
        <v>2.3</v>
      </c>
      <c r="AV614" s="16" t="str">
        <f>IFERROR(VLOOKUP($R614,Kostensoorten!$C:$J,8,FALSE),"n.v.t.")</f>
        <v>Overige goederen en diensten</v>
      </c>
    </row>
    <row r="615" spans="1:48">
      <c r="A615" s="16" t="s">
        <v>39</v>
      </c>
      <c r="B615" s="16" t="s">
        <v>39</v>
      </c>
      <c r="C615" s="16" t="s">
        <v>39</v>
      </c>
      <c r="D615" s="16" t="s">
        <v>39</v>
      </c>
      <c r="E615" s="16" t="s">
        <v>39</v>
      </c>
      <c r="F615" s="2" t="s">
        <v>7487</v>
      </c>
      <c r="G615" s="2" t="s">
        <v>39</v>
      </c>
      <c r="H615" s="2" t="s">
        <v>39</v>
      </c>
      <c r="I615" s="18">
        <v>-42251.24</v>
      </c>
      <c r="J615" s="16" t="s">
        <v>39</v>
      </c>
      <c r="K615" s="16" t="s">
        <v>39</v>
      </c>
      <c r="L615" s="16" t="s">
        <v>39</v>
      </c>
      <c r="M615" s="16" t="s">
        <v>39</v>
      </c>
      <c r="N615" s="16" t="s">
        <v>39</v>
      </c>
      <c r="O615" s="16" t="s">
        <v>39</v>
      </c>
      <c r="P615" s="16" t="str">
        <f t="shared" si="30"/>
        <v>617105</v>
      </c>
      <c r="Q615" s="16" t="str">
        <f>IFERROR(VLOOKUP($P615,'Kredieten productgroepen functi'!$C:$M,2,FALSE),"n.v.t.")</f>
        <v>overige diensten voor derden</v>
      </c>
      <c r="R615" s="16" t="str">
        <f t="shared" si="31"/>
        <v>823010</v>
      </c>
      <c r="S615" s="16" t="str">
        <f>IFERROR(VLOOKUP($R615,Kostensoorten!$C:$J,2,FALSE),"n.v.t.")</f>
        <v>Vergoeding verrichte werkzaamheden</v>
      </c>
      <c r="T615" s="16" t="s">
        <v>39</v>
      </c>
      <c r="U615" s="16" t="s">
        <v>39</v>
      </c>
      <c r="V615" s="16" t="s">
        <v>39</v>
      </c>
      <c r="W615" s="16" t="s">
        <v>39</v>
      </c>
      <c r="X615" s="16" t="s">
        <v>39</v>
      </c>
      <c r="Y615" s="16" t="s">
        <v>39</v>
      </c>
      <c r="Z615" s="16" t="s">
        <v>39</v>
      </c>
      <c r="AA615" s="16" t="s">
        <v>39</v>
      </c>
      <c r="AB615" s="16" t="s">
        <v>39</v>
      </c>
      <c r="AC615" s="16" t="s">
        <v>39</v>
      </c>
      <c r="AD615" s="16" t="s">
        <v>39</v>
      </c>
      <c r="AE615" s="16" t="s">
        <v>39</v>
      </c>
      <c r="AF615" s="16" t="s">
        <v>39</v>
      </c>
      <c r="AG615" s="16" t="s">
        <v>39</v>
      </c>
      <c r="AH615" s="16" t="s">
        <v>39</v>
      </c>
      <c r="AI615" s="16" t="s">
        <v>39</v>
      </c>
      <c r="AJ615" s="16" t="s">
        <v>39</v>
      </c>
      <c r="AL615" s="16" t="s">
        <v>39</v>
      </c>
      <c r="AM615" s="16" t="s">
        <v>39</v>
      </c>
      <c r="AN615" s="16" t="str">
        <f>IFERROR(VLOOKUP($P615,'Kredieten productgroepen functi'!$C:$M,6,FALSE),"n.v.t.")</f>
        <v>1701</v>
      </c>
      <c r="AO615" s="16" t="str">
        <f>IFERROR(VLOOKUP($P615,'Kredieten productgroepen functi'!$C:$M,7,FALSE),"n.v.t.")</f>
        <v>Diensten voor derden</v>
      </c>
      <c r="AP615" s="16" t="str">
        <f>IFERROR(VLOOKUP($P615,'Kredieten productgroepen functi'!$C:$M,8,FALSE),"n.v.t.")</f>
        <v>17</v>
      </c>
      <c r="AQ615" s="16" t="str">
        <f>IFERROR(VLOOKUP($P615,'Kredieten productgroepen functi'!$C:$M,9,FALSE),"n.v.t.")</f>
        <v>Overige baten en lasten</v>
      </c>
      <c r="AR615" s="16" t="str">
        <f>IFERROR(VLOOKUP($P615,'Kredieten productgroepen functi'!$C:$M,10,FALSE),"n.v.t.")</f>
        <v>1</v>
      </c>
      <c r="AS615" s="16" t="str">
        <f>IFERROR(VLOOKUP($P615,'Kredieten productgroepen functi'!$C:$M,11,FALSE),"n.v.t.")</f>
        <v>Algemeen bestuur</v>
      </c>
      <c r="AT615" s="16" t="str">
        <f t="shared" si="32"/>
        <v>Baten</v>
      </c>
      <c r="AU615" s="16" t="str">
        <f>IFERROR(VLOOKUP($R615,Kostensoorten!$C:$J,7,FALSE),"n.v.t.")</f>
        <v>2.3</v>
      </c>
      <c r="AV615" s="16" t="str">
        <f>IFERROR(VLOOKUP($R615,Kostensoorten!$C:$J,8,FALSE),"n.v.t.")</f>
        <v>Overige goederen en diensten</v>
      </c>
    </row>
    <row r="616" spans="1:48">
      <c r="A616" s="16" t="s">
        <v>39</v>
      </c>
      <c r="B616" s="16" t="s">
        <v>39</v>
      </c>
      <c r="C616" s="16" t="s">
        <v>39</v>
      </c>
      <c r="D616" s="16" t="s">
        <v>39</v>
      </c>
      <c r="E616" s="16" t="s">
        <v>39</v>
      </c>
      <c r="F616" s="2" t="s">
        <v>6656</v>
      </c>
      <c r="G616" s="2" t="s">
        <v>39</v>
      </c>
      <c r="H616" s="2" t="s">
        <v>39</v>
      </c>
      <c r="I616" s="18">
        <v>-209366.69</v>
      </c>
      <c r="J616" s="16" t="s">
        <v>39</v>
      </c>
      <c r="K616" s="16" t="s">
        <v>39</v>
      </c>
      <c r="L616" s="16" t="s">
        <v>39</v>
      </c>
      <c r="M616" s="16" t="s">
        <v>39</v>
      </c>
      <c r="N616" s="16" t="s">
        <v>39</v>
      </c>
      <c r="O616" s="16" t="s">
        <v>39</v>
      </c>
      <c r="P616" s="16" t="str">
        <f t="shared" si="30"/>
        <v>617105</v>
      </c>
      <c r="Q616" s="16" t="str">
        <f>IFERROR(VLOOKUP($P616,'Kredieten productgroepen functi'!$C:$M,2,FALSE),"n.v.t.")</f>
        <v>overige diensten voor derden</v>
      </c>
      <c r="R616" s="16" t="str">
        <f t="shared" si="31"/>
        <v>823010</v>
      </c>
      <c r="S616" s="16" t="str">
        <f>IFERROR(VLOOKUP($R616,Kostensoorten!$C:$J,2,FALSE),"n.v.t.")</f>
        <v>Vergoeding verrichte werkzaamheden</v>
      </c>
      <c r="T616" s="16" t="s">
        <v>39</v>
      </c>
      <c r="U616" s="16" t="s">
        <v>39</v>
      </c>
      <c r="V616" s="16" t="s">
        <v>39</v>
      </c>
      <c r="W616" s="16" t="s">
        <v>39</v>
      </c>
      <c r="X616" s="16" t="s">
        <v>39</v>
      </c>
      <c r="Y616" s="16" t="s">
        <v>39</v>
      </c>
      <c r="Z616" s="16" t="s">
        <v>39</v>
      </c>
      <c r="AA616" s="16" t="s">
        <v>39</v>
      </c>
      <c r="AB616" s="16" t="s">
        <v>39</v>
      </c>
      <c r="AC616" s="16" t="s">
        <v>39</v>
      </c>
      <c r="AD616" s="16" t="s">
        <v>39</v>
      </c>
      <c r="AE616" s="16" t="s">
        <v>39</v>
      </c>
      <c r="AF616" s="16" t="s">
        <v>39</v>
      </c>
      <c r="AG616" s="16" t="s">
        <v>39</v>
      </c>
      <c r="AH616" s="16" t="s">
        <v>39</v>
      </c>
      <c r="AI616" s="16" t="s">
        <v>39</v>
      </c>
      <c r="AJ616" s="16" t="s">
        <v>39</v>
      </c>
      <c r="AL616" s="16" t="s">
        <v>39</v>
      </c>
      <c r="AM616" s="16" t="s">
        <v>39</v>
      </c>
      <c r="AN616" s="16" t="str">
        <f>IFERROR(VLOOKUP($P616,'Kredieten productgroepen functi'!$C:$M,6,FALSE),"n.v.t.")</f>
        <v>1701</v>
      </c>
      <c r="AO616" s="16" t="str">
        <f>IFERROR(VLOOKUP($P616,'Kredieten productgroepen functi'!$C:$M,7,FALSE),"n.v.t.")</f>
        <v>Diensten voor derden</v>
      </c>
      <c r="AP616" s="16" t="str">
        <f>IFERROR(VLOOKUP($P616,'Kredieten productgroepen functi'!$C:$M,8,FALSE),"n.v.t.")</f>
        <v>17</v>
      </c>
      <c r="AQ616" s="16" t="str">
        <f>IFERROR(VLOOKUP($P616,'Kredieten productgroepen functi'!$C:$M,9,FALSE),"n.v.t.")</f>
        <v>Overige baten en lasten</v>
      </c>
      <c r="AR616" s="16" t="str">
        <f>IFERROR(VLOOKUP($P616,'Kredieten productgroepen functi'!$C:$M,10,FALSE),"n.v.t.")</f>
        <v>1</v>
      </c>
      <c r="AS616" s="16" t="str">
        <f>IFERROR(VLOOKUP($P616,'Kredieten productgroepen functi'!$C:$M,11,FALSE),"n.v.t.")</f>
        <v>Algemeen bestuur</v>
      </c>
      <c r="AT616" s="16" t="str">
        <f t="shared" si="32"/>
        <v>Baten</v>
      </c>
      <c r="AU616" s="16" t="str">
        <f>IFERROR(VLOOKUP($R616,Kostensoorten!$C:$J,7,FALSE),"n.v.t.")</f>
        <v>2.3</v>
      </c>
      <c r="AV616" s="16" t="str">
        <f>IFERROR(VLOOKUP($R616,Kostensoorten!$C:$J,8,FALSE),"n.v.t.")</f>
        <v>Overige goederen en diensten</v>
      </c>
    </row>
    <row r="617" spans="1:48">
      <c r="A617" s="16" t="s">
        <v>39</v>
      </c>
      <c r="B617" s="16" t="s">
        <v>39</v>
      </c>
      <c r="C617" s="16" t="s">
        <v>39</v>
      </c>
      <c r="D617" s="16" t="s">
        <v>39</v>
      </c>
      <c r="E617" s="16" t="s">
        <v>39</v>
      </c>
      <c r="F617" s="2" t="s">
        <v>6657</v>
      </c>
      <c r="G617" s="2" t="s">
        <v>39</v>
      </c>
      <c r="H617" s="2" t="s">
        <v>39</v>
      </c>
      <c r="I617" s="18">
        <v>-114720.62</v>
      </c>
      <c r="J617" s="16" t="s">
        <v>39</v>
      </c>
      <c r="K617" s="16" t="s">
        <v>39</v>
      </c>
      <c r="L617" s="16" t="s">
        <v>39</v>
      </c>
      <c r="M617" s="16" t="s">
        <v>39</v>
      </c>
      <c r="N617" s="16" t="s">
        <v>39</v>
      </c>
      <c r="O617" s="16" t="s">
        <v>39</v>
      </c>
      <c r="P617" s="16" t="str">
        <f t="shared" si="30"/>
        <v>617105</v>
      </c>
      <c r="Q617" s="16" t="str">
        <f>IFERROR(VLOOKUP($P617,'Kredieten productgroepen functi'!$C:$M,2,FALSE),"n.v.t.")</f>
        <v>overige diensten voor derden</v>
      </c>
      <c r="R617" s="16" t="str">
        <f t="shared" si="31"/>
        <v>823010</v>
      </c>
      <c r="S617" s="16" t="str">
        <f>IFERROR(VLOOKUP($R617,Kostensoorten!$C:$J,2,FALSE),"n.v.t.")</f>
        <v>Vergoeding verrichte werkzaamheden</v>
      </c>
      <c r="T617" s="16" t="s">
        <v>39</v>
      </c>
      <c r="U617" s="16" t="s">
        <v>39</v>
      </c>
      <c r="V617" s="16" t="s">
        <v>39</v>
      </c>
      <c r="W617" s="16" t="s">
        <v>39</v>
      </c>
      <c r="X617" s="16" t="s">
        <v>39</v>
      </c>
      <c r="Y617" s="16" t="s">
        <v>39</v>
      </c>
      <c r="Z617" s="16" t="s">
        <v>39</v>
      </c>
      <c r="AA617" s="16" t="s">
        <v>39</v>
      </c>
      <c r="AB617" s="16" t="s">
        <v>39</v>
      </c>
      <c r="AC617" s="16" t="s">
        <v>39</v>
      </c>
      <c r="AD617" s="16" t="s">
        <v>39</v>
      </c>
      <c r="AE617" s="16" t="s">
        <v>39</v>
      </c>
      <c r="AF617" s="16" t="s">
        <v>39</v>
      </c>
      <c r="AG617" s="16" t="s">
        <v>39</v>
      </c>
      <c r="AH617" s="16" t="s">
        <v>39</v>
      </c>
      <c r="AI617" s="16" t="s">
        <v>39</v>
      </c>
      <c r="AJ617" s="16" t="s">
        <v>39</v>
      </c>
      <c r="AL617" s="16" t="s">
        <v>39</v>
      </c>
      <c r="AM617" s="16" t="s">
        <v>39</v>
      </c>
      <c r="AN617" s="16" t="str">
        <f>IFERROR(VLOOKUP($P617,'Kredieten productgroepen functi'!$C:$M,6,FALSE),"n.v.t.")</f>
        <v>1701</v>
      </c>
      <c r="AO617" s="16" t="str">
        <f>IFERROR(VLOOKUP($P617,'Kredieten productgroepen functi'!$C:$M,7,FALSE),"n.v.t.")</f>
        <v>Diensten voor derden</v>
      </c>
      <c r="AP617" s="16" t="str">
        <f>IFERROR(VLOOKUP($P617,'Kredieten productgroepen functi'!$C:$M,8,FALSE),"n.v.t.")</f>
        <v>17</v>
      </c>
      <c r="AQ617" s="16" t="str">
        <f>IFERROR(VLOOKUP($P617,'Kredieten productgroepen functi'!$C:$M,9,FALSE),"n.v.t.")</f>
        <v>Overige baten en lasten</v>
      </c>
      <c r="AR617" s="16" t="str">
        <f>IFERROR(VLOOKUP($P617,'Kredieten productgroepen functi'!$C:$M,10,FALSE),"n.v.t.")</f>
        <v>1</v>
      </c>
      <c r="AS617" s="16" t="str">
        <f>IFERROR(VLOOKUP($P617,'Kredieten productgroepen functi'!$C:$M,11,FALSE),"n.v.t.")</f>
        <v>Algemeen bestuur</v>
      </c>
      <c r="AT617" s="16" t="str">
        <f t="shared" si="32"/>
        <v>Baten</v>
      </c>
      <c r="AU617" s="16" t="str">
        <f>IFERROR(VLOOKUP($R617,Kostensoorten!$C:$J,7,FALSE),"n.v.t.")</f>
        <v>2.3</v>
      </c>
      <c r="AV617" s="16" t="str">
        <f>IFERROR(VLOOKUP($R617,Kostensoorten!$C:$J,8,FALSE),"n.v.t.")</f>
        <v>Overige goederen en diensten</v>
      </c>
    </row>
    <row r="618" spans="1:48">
      <c r="A618" s="16" t="s">
        <v>39</v>
      </c>
      <c r="B618" s="16" t="s">
        <v>39</v>
      </c>
      <c r="C618" s="16" t="s">
        <v>39</v>
      </c>
      <c r="D618" s="16" t="s">
        <v>39</v>
      </c>
      <c r="E618" s="16" t="s">
        <v>39</v>
      </c>
      <c r="F618" s="2" t="s">
        <v>7010</v>
      </c>
      <c r="G618" s="2" t="s">
        <v>39</v>
      </c>
      <c r="H618" s="2" t="s">
        <v>39</v>
      </c>
      <c r="I618" s="18">
        <v>-80000.039999999994</v>
      </c>
      <c r="J618" s="16" t="s">
        <v>39</v>
      </c>
      <c r="K618" s="16" t="s">
        <v>39</v>
      </c>
      <c r="L618" s="16" t="s">
        <v>39</v>
      </c>
      <c r="M618" s="16" t="s">
        <v>39</v>
      </c>
      <c r="N618" s="16" t="s">
        <v>39</v>
      </c>
      <c r="O618" s="16" t="s">
        <v>39</v>
      </c>
      <c r="P618" s="16" t="str">
        <f t="shared" si="30"/>
        <v>617105</v>
      </c>
      <c r="Q618" s="16" t="str">
        <f>IFERROR(VLOOKUP($P618,'Kredieten productgroepen functi'!$C:$M,2,FALSE),"n.v.t.")</f>
        <v>overige diensten voor derden</v>
      </c>
      <c r="R618" s="16" t="str">
        <f t="shared" si="31"/>
        <v>823010</v>
      </c>
      <c r="S618" s="16" t="str">
        <f>IFERROR(VLOOKUP($R618,Kostensoorten!$C:$J,2,FALSE),"n.v.t.")</f>
        <v>Vergoeding verrichte werkzaamheden</v>
      </c>
      <c r="T618" s="16" t="s">
        <v>39</v>
      </c>
      <c r="U618" s="16" t="s">
        <v>39</v>
      </c>
      <c r="V618" s="16" t="s">
        <v>39</v>
      </c>
      <c r="W618" s="16" t="s">
        <v>39</v>
      </c>
      <c r="X618" s="16" t="s">
        <v>39</v>
      </c>
      <c r="Y618" s="16" t="s">
        <v>39</v>
      </c>
      <c r="Z618" s="16" t="s">
        <v>39</v>
      </c>
      <c r="AA618" s="16" t="s">
        <v>39</v>
      </c>
      <c r="AB618" s="16" t="s">
        <v>39</v>
      </c>
      <c r="AC618" s="16" t="s">
        <v>39</v>
      </c>
      <c r="AD618" s="16" t="s">
        <v>39</v>
      </c>
      <c r="AE618" s="16" t="s">
        <v>39</v>
      </c>
      <c r="AF618" s="16" t="s">
        <v>39</v>
      </c>
      <c r="AG618" s="16" t="s">
        <v>39</v>
      </c>
      <c r="AH618" s="16" t="s">
        <v>39</v>
      </c>
      <c r="AI618" s="16" t="s">
        <v>39</v>
      </c>
      <c r="AJ618" s="16" t="s">
        <v>39</v>
      </c>
      <c r="AL618" s="16" t="s">
        <v>39</v>
      </c>
      <c r="AM618" s="16" t="s">
        <v>39</v>
      </c>
      <c r="AN618" s="16" t="str">
        <f>IFERROR(VLOOKUP($P618,'Kredieten productgroepen functi'!$C:$M,6,FALSE),"n.v.t.")</f>
        <v>1701</v>
      </c>
      <c r="AO618" s="16" t="str">
        <f>IFERROR(VLOOKUP($P618,'Kredieten productgroepen functi'!$C:$M,7,FALSE),"n.v.t.")</f>
        <v>Diensten voor derden</v>
      </c>
      <c r="AP618" s="16" t="str">
        <f>IFERROR(VLOOKUP($P618,'Kredieten productgroepen functi'!$C:$M,8,FALSE),"n.v.t.")</f>
        <v>17</v>
      </c>
      <c r="AQ618" s="16" t="str">
        <f>IFERROR(VLOOKUP($P618,'Kredieten productgroepen functi'!$C:$M,9,FALSE),"n.v.t.")</f>
        <v>Overige baten en lasten</v>
      </c>
      <c r="AR618" s="16" t="str">
        <f>IFERROR(VLOOKUP($P618,'Kredieten productgroepen functi'!$C:$M,10,FALSE),"n.v.t.")</f>
        <v>1</v>
      </c>
      <c r="AS618" s="16" t="str">
        <f>IFERROR(VLOOKUP($P618,'Kredieten productgroepen functi'!$C:$M,11,FALSE),"n.v.t.")</f>
        <v>Algemeen bestuur</v>
      </c>
      <c r="AT618" s="16" t="str">
        <f t="shared" si="32"/>
        <v>Baten</v>
      </c>
      <c r="AU618" s="16" t="str">
        <f>IFERROR(VLOOKUP($R618,Kostensoorten!$C:$J,7,FALSE),"n.v.t.")</f>
        <v>2.3</v>
      </c>
      <c r="AV618" s="16" t="str">
        <f>IFERROR(VLOOKUP($R618,Kostensoorten!$C:$J,8,FALSE),"n.v.t.")</f>
        <v>Overige goederen en diensten</v>
      </c>
    </row>
    <row r="619" spans="1:48">
      <c r="A619" s="16" t="s">
        <v>39</v>
      </c>
      <c r="B619" s="16" t="s">
        <v>39</v>
      </c>
      <c r="C619" s="16" t="s">
        <v>39</v>
      </c>
      <c r="D619" s="16" t="s">
        <v>39</v>
      </c>
      <c r="E619" s="16" t="s">
        <v>39</v>
      </c>
      <c r="F619" s="2" t="s">
        <v>6658</v>
      </c>
      <c r="G619" s="2" t="s">
        <v>39</v>
      </c>
      <c r="H619" s="2" t="s">
        <v>39</v>
      </c>
      <c r="I619" s="18">
        <v>-118489.21</v>
      </c>
      <c r="J619" s="16" t="s">
        <v>39</v>
      </c>
      <c r="K619" s="16" t="s">
        <v>39</v>
      </c>
      <c r="L619" s="16" t="s">
        <v>39</v>
      </c>
      <c r="M619" s="16" t="s">
        <v>39</v>
      </c>
      <c r="N619" s="16" t="s">
        <v>39</v>
      </c>
      <c r="O619" s="16" t="s">
        <v>39</v>
      </c>
      <c r="P619" s="16" t="str">
        <f t="shared" si="30"/>
        <v>617105</v>
      </c>
      <c r="Q619" s="16" t="str">
        <f>IFERROR(VLOOKUP($P619,'Kredieten productgroepen functi'!$C:$M,2,FALSE),"n.v.t.")</f>
        <v>overige diensten voor derden</v>
      </c>
      <c r="R619" s="16" t="str">
        <f t="shared" si="31"/>
        <v>823010</v>
      </c>
      <c r="S619" s="16" t="str">
        <f>IFERROR(VLOOKUP($R619,Kostensoorten!$C:$J,2,FALSE),"n.v.t.")</f>
        <v>Vergoeding verrichte werkzaamheden</v>
      </c>
      <c r="T619" s="16" t="s">
        <v>39</v>
      </c>
      <c r="U619" s="16" t="s">
        <v>39</v>
      </c>
      <c r="V619" s="16" t="s">
        <v>39</v>
      </c>
      <c r="W619" s="16" t="s">
        <v>39</v>
      </c>
      <c r="X619" s="16" t="s">
        <v>39</v>
      </c>
      <c r="Y619" s="16" t="s">
        <v>39</v>
      </c>
      <c r="Z619" s="16" t="s">
        <v>39</v>
      </c>
      <c r="AA619" s="16" t="s">
        <v>39</v>
      </c>
      <c r="AB619" s="16" t="s">
        <v>39</v>
      </c>
      <c r="AC619" s="16" t="s">
        <v>39</v>
      </c>
      <c r="AD619" s="16" t="s">
        <v>39</v>
      </c>
      <c r="AE619" s="16" t="s">
        <v>39</v>
      </c>
      <c r="AF619" s="16" t="s">
        <v>39</v>
      </c>
      <c r="AG619" s="16" t="s">
        <v>39</v>
      </c>
      <c r="AH619" s="16" t="s">
        <v>39</v>
      </c>
      <c r="AI619" s="16" t="s">
        <v>39</v>
      </c>
      <c r="AJ619" s="16" t="s">
        <v>39</v>
      </c>
      <c r="AL619" s="16" t="s">
        <v>39</v>
      </c>
      <c r="AM619" s="16" t="s">
        <v>39</v>
      </c>
      <c r="AN619" s="16" t="str">
        <f>IFERROR(VLOOKUP($P619,'Kredieten productgroepen functi'!$C:$M,6,FALSE),"n.v.t.")</f>
        <v>1701</v>
      </c>
      <c r="AO619" s="16" t="str">
        <f>IFERROR(VLOOKUP($P619,'Kredieten productgroepen functi'!$C:$M,7,FALSE),"n.v.t.")</f>
        <v>Diensten voor derden</v>
      </c>
      <c r="AP619" s="16" t="str">
        <f>IFERROR(VLOOKUP($P619,'Kredieten productgroepen functi'!$C:$M,8,FALSE),"n.v.t.")</f>
        <v>17</v>
      </c>
      <c r="AQ619" s="16" t="str">
        <f>IFERROR(VLOOKUP($P619,'Kredieten productgroepen functi'!$C:$M,9,FALSE),"n.v.t.")</f>
        <v>Overige baten en lasten</v>
      </c>
      <c r="AR619" s="16" t="str">
        <f>IFERROR(VLOOKUP($P619,'Kredieten productgroepen functi'!$C:$M,10,FALSE),"n.v.t.")</f>
        <v>1</v>
      </c>
      <c r="AS619" s="16" t="str">
        <f>IFERROR(VLOOKUP($P619,'Kredieten productgroepen functi'!$C:$M,11,FALSE),"n.v.t.")</f>
        <v>Algemeen bestuur</v>
      </c>
      <c r="AT619" s="16" t="str">
        <f t="shared" si="32"/>
        <v>Baten</v>
      </c>
      <c r="AU619" s="16" t="str">
        <f>IFERROR(VLOOKUP($R619,Kostensoorten!$C:$J,7,FALSE),"n.v.t.")</f>
        <v>2.3</v>
      </c>
      <c r="AV619" s="16" t="str">
        <f>IFERROR(VLOOKUP($R619,Kostensoorten!$C:$J,8,FALSE),"n.v.t.")</f>
        <v>Overige goederen en diensten</v>
      </c>
    </row>
    <row r="620" spans="1:48">
      <c r="A620" s="16" t="s">
        <v>39</v>
      </c>
      <c r="B620" s="16" t="s">
        <v>39</v>
      </c>
      <c r="C620" s="16" t="s">
        <v>39</v>
      </c>
      <c r="D620" s="16" t="s">
        <v>39</v>
      </c>
      <c r="E620" s="16" t="s">
        <v>39</v>
      </c>
      <c r="F620" s="2" t="s">
        <v>7488</v>
      </c>
      <c r="G620" s="2" t="s">
        <v>39</v>
      </c>
      <c r="H620" s="2" t="s">
        <v>39</v>
      </c>
      <c r="I620" s="18">
        <v>62346</v>
      </c>
      <c r="J620" s="16" t="s">
        <v>39</v>
      </c>
      <c r="K620" s="16" t="s">
        <v>39</v>
      </c>
      <c r="L620" s="16" t="s">
        <v>39</v>
      </c>
      <c r="M620" s="16" t="s">
        <v>39</v>
      </c>
      <c r="N620" s="16" t="s">
        <v>39</v>
      </c>
      <c r="O620" s="16" t="s">
        <v>39</v>
      </c>
      <c r="P620" s="16" t="str">
        <f t="shared" si="30"/>
        <v>617105</v>
      </c>
      <c r="Q620" s="16" t="str">
        <f>IFERROR(VLOOKUP($P620,'Kredieten productgroepen functi'!$C:$M,2,FALSE),"n.v.t.")</f>
        <v>overige diensten voor derden</v>
      </c>
      <c r="R620" s="16" t="str">
        <f t="shared" si="31"/>
        <v>823010</v>
      </c>
      <c r="S620" s="16" t="str">
        <f>IFERROR(VLOOKUP($R620,Kostensoorten!$C:$J,2,FALSE),"n.v.t.")</f>
        <v>Vergoeding verrichte werkzaamheden</v>
      </c>
      <c r="T620" s="16" t="s">
        <v>39</v>
      </c>
      <c r="U620" s="16" t="s">
        <v>39</v>
      </c>
      <c r="V620" s="16" t="s">
        <v>39</v>
      </c>
      <c r="W620" s="16" t="s">
        <v>39</v>
      </c>
      <c r="X620" s="16" t="s">
        <v>39</v>
      </c>
      <c r="Y620" s="16" t="s">
        <v>39</v>
      </c>
      <c r="Z620" s="16" t="s">
        <v>39</v>
      </c>
      <c r="AA620" s="16" t="s">
        <v>39</v>
      </c>
      <c r="AB620" s="16" t="s">
        <v>39</v>
      </c>
      <c r="AC620" s="16" t="s">
        <v>39</v>
      </c>
      <c r="AD620" s="16" t="s">
        <v>39</v>
      </c>
      <c r="AE620" s="16" t="s">
        <v>39</v>
      </c>
      <c r="AF620" s="16" t="s">
        <v>39</v>
      </c>
      <c r="AG620" s="16" t="s">
        <v>39</v>
      </c>
      <c r="AH620" s="16" t="s">
        <v>39</v>
      </c>
      <c r="AI620" s="16" t="s">
        <v>39</v>
      </c>
      <c r="AJ620" s="16" t="s">
        <v>39</v>
      </c>
      <c r="AL620" s="16" t="s">
        <v>39</v>
      </c>
      <c r="AM620" s="16" t="s">
        <v>39</v>
      </c>
      <c r="AN620" s="16" t="str">
        <f>IFERROR(VLOOKUP($P620,'Kredieten productgroepen functi'!$C:$M,6,FALSE),"n.v.t.")</f>
        <v>1701</v>
      </c>
      <c r="AO620" s="16" t="str">
        <f>IFERROR(VLOOKUP($P620,'Kredieten productgroepen functi'!$C:$M,7,FALSE),"n.v.t.")</f>
        <v>Diensten voor derden</v>
      </c>
      <c r="AP620" s="16" t="str">
        <f>IFERROR(VLOOKUP($P620,'Kredieten productgroepen functi'!$C:$M,8,FALSE),"n.v.t.")</f>
        <v>17</v>
      </c>
      <c r="AQ620" s="16" t="str">
        <f>IFERROR(VLOOKUP($P620,'Kredieten productgroepen functi'!$C:$M,9,FALSE),"n.v.t.")</f>
        <v>Overige baten en lasten</v>
      </c>
      <c r="AR620" s="16" t="str">
        <f>IFERROR(VLOOKUP($P620,'Kredieten productgroepen functi'!$C:$M,10,FALSE),"n.v.t.")</f>
        <v>1</v>
      </c>
      <c r="AS620" s="16" t="str">
        <f>IFERROR(VLOOKUP($P620,'Kredieten productgroepen functi'!$C:$M,11,FALSE),"n.v.t.")</f>
        <v>Algemeen bestuur</v>
      </c>
      <c r="AT620" s="16" t="str">
        <f t="shared" si="32"/>
        <v>Baten</v>
      </c>
      <c r="AU620" s="16" t="str">
        <f>IFERROR(VLOOKUP($R620,Kostensoorten!$C:$J,7,FALSE),"n.v.t.")</f>
        <v>2.3</v>
      </c>
      <c r="AV620" s="16" t="str">
        <f>IFERROR(VLOOKUP($R620,Kostensoorten!$C:$J,8,FALSE),"n.v.t.")</f>
        <v>Overige goederen en diensten</v>
      </c>
    </row>
    <row r="621" spans="1:48">
      <c r="A621" s="16" t="s">
        <v>39</v>
      </c>
      <c r="B621" s="16" t="s">
        <v>39</v>
      </c>
      <c r="C621" s="16" t="s">
        <v>39</v>
      </c>
      <c r="D621" s="16" t="s">
        <v>39</v>
      </c>
      <c r="E621" s="16" t="s">
        <v>39</v>
      </c>
      <c r="F621" s="2" t="s">
        <v>7922</v>
      </c>
      <c r="G621" s="2" t="s">
        <v>39</v>
      </c>
      <c r="H621" s="2" t="s">
        <v>39</v>
      </c>
      <c r="I621" s="18">
        <v>-37327.5</v>
      </c>
      <c r="J621" s="16" t="s">
        <v>39</v>
      </c>
      <c r="K621" s="16" t="s">
        <v>39</v>
      </c>
      <c r="L621" s="16" t="s">
        <v>39</v>
      </c>
      <c r="M621" s="16" t="s">
        <v>39</v>
      </c>
      <c r="N621" s="16" t="s">
        <v>39</v>
      </c>
      <c r="O621" s="16" t="s">
        <v>39</v>
      </c>
      <c r="P621" s="16" t="str">
        <f t="shared" si="30"/>
        <v>617105</v>
      </c>
      <c r="Q621" s="16" t="str">
        <f>IFERROR(VLOOKUP($P621,'Kredieten productgroepen functi'!$C:$M,2,FALSE),"n.v.t.")</f>
        <v>overige diensten voor derden</v>
      </c>
      <c r="R621" s="16" t="str">
        <f t="shared" si="31"/>
        <v>823010</v>
      </c>
      <c r="S621" s="16" t="str">
        <f>IFERROR(VLOOKUP($R621,Kostensoorten!$C:$J,2,FALSE),"n.v.t.")</f>
        <v>Vergoeding verrichte werkzaamheden</v>
      </c>
      <c r="T621" s="16" t="s">
        <v>39</v>
      </c>
      <c r="U621" s="16" t="s">
        <v>39</v>
      </c>
      <c r="V621" s="16" t="s">
        <v>39</v>
      </c>
      <c r="W621" s="16" t="s">
        <v>39</v>
      </c>
      <c r="X621" s="16" t="s">
        <v>39</v>
      </c>
      <c r="Y621" s="16" t="s">
        <v>39</v>
      </c>
      <c r="Z621" s="16" t="s">
        <v>39</v>
      </c>
      <c r="AA621" s="16" t="s">
        <v>39</v>
      </c>
      <c r="AB621" s="16" t="s">
        <v>39</v>
      </c>
      <c r="AC621" s="16" t="s">
        <v>39</v>
      </c>
      <c r="AD621" s="16" t="s">
        <v>39</v>
      </c>
      <c r="AE621" s="16" t="s">
        <v>39</v>
      </c>
      <c r="AF621" s="16" t="s">
        <v>39</v>
      </c>
      <c r="AG621" s="16" t="s">
        <v>39</v>
      </c>
      <c r="AH621" s="16" t="s">
        <v>39</v>
      </c>
      <c r="AI621" s="16" t="s">
        <v>39</v>
      </c>
      <c r="AJ621" s="16" t="s">
        <v>39</v>
      </c>
      <c r="AL621" s="16" t="s">
        <v>39</v>
      </c>
      <c r="AM621" s="16" t="s">
        <v>39</v>
      </c>
      <c r="AN621" s="16" t="str">
        <f>IFERROR(VLOOKUP($P621,'Kredieten productgroepen functi'!$C:$M,6,FALSE),"n.v.t.")</f>
        <v>1701</v>
      </c>
      <c r="AO621" s="16" t="str">
        <f>IFERROR(VLOOKUP($P621,'Kredieten productgroepen functi'!$C:$M,7,FALSE),"n.v.t.")</f>
        <v>Diensten voor derden</v>
      </c>
      <c r="AP621" s="16" t="str">
        <f>IFERROR(VLOOKUP($P621,'Kredieten productgroepen functi'!$C:$M,8,FALSE),"n.v.t.")</f>
        <v>17</v>
      </c>
      <c r="AQ621" s="16" t="str">
        <f>IFERROR(VLOOKUP($P621,'Kredieten productgroepen functi'!$C:$M,9,FALSE),"n.v.t.")</f>
        <v>Overige baten en lasten</v>
      </c>
      <c r="AR621" s="16" t="str">
        <f>IFERROR(VLOOKUP($P621,'Kredieten productgroepen functi'!$C:$M,10,FALSE),"n.v.t.")</f>
        <v>1</v>
      </c>
      <c r="AS621" s="16" t="str">
        <f>IFERROR(VLOOKUP($P621,'Kredieten productgroepen functi'!$C:$M,11,FALSE),"n.v.t.")</f>
        <v>Algemeen bestuur</v>
      </c>
      <c r="AT621" s="16" t="str">
        <f t="shared" si="32"/>
        <v>Baten</v>
      </c>
      <c r="AU621" s="16" t="str">
        <f>IFERROR(VLOOKUP($R621,Kostensoorten!$C:$J,7,FALSE),"n.v.t.")</f>
        <v>2.3</v>
      </c>
      <c r="AV621" s="16" t="str">
        <f>IFERROR(VLOOKUP($R621,Kostensoorten!$C:$J,8,FALSE),"n.v.t.")</f>
        <v>Overige goederen en diensten</v>
      </c>
    </row>
    <row r="622" spans="1:48">
      <c r="A622" s="16" t="s">
        <v>39</v>
      </c>
      <c r="B622" s="16" t="s">
        <v>39</v>
      </c>
      <c r="C622" s="16" t="s">
        <v>39</v>
      </c>
      <c r="D622" s="16" t="s">
        <v>39</v>
      </c>
      <c r="E622" s="16" t="s">
        <v>39</v>
      </c>
      <c r="F622" s="2" t="s">
        <v>9195</v>
      </c>
      <c r="G622" s="2" t="s">
        <v>39</v>
      </c>
      <c r="H622" s="2" t="s">
        <v>39</v>
      </c>
      <c r="I622" s="18">
        <v>-49602</v>
      </c>
      <c r="J622" s="16" t="s">
        <v>39</v>
      </c>
      <c r="K622" s="16" t="s">
        <v>39</v>
      </c>
      <c r="L622" s="16" t="s">
        <v>39</v>
      </c>
      <c r="M622" s="16" t="s">
        <v>39</v>
      </c>
      <c r="N622" s="16" t="s">
        <v>39</v>
      </c>
      <c r="O622" s="16" t="s">
        <v>39</v>
      </c>
      <c r="P622" s="16" t="str">
        <f t="shared" si="30"/>
        <v>617105</v>
      </c>
      <c r="Q622" s="16" t="str">
        <f>IFERROR(VLOOKUP($P622,'Kredieten productgroepen functi'!$C:$M,2,FALSE),"n.v.t.")</f>
        <v>overige diensten voor derden</v>
      </c>
      <c r="R622" s="16" t="str">
        <f t="shared" si="31"/>
        <v>823090</v>
      </c>
      <c r="S622" s="16" t="str">
        <f>IFERROR(VLOOKUP($R622,Kostensoorten!$C:$J,2,FALSE),"n.v.t.")</f>
        <v>Overige opbr goederen en diensten</v>
      </c>
      <c r="T622" s="16" t="s">
        <v>39</v>
      </c>
      <c r="U622" s="16" t="s">
        <v>39</v>
      </c>
      <c r="V622" s="16" t="s">
        <v>39</v>
      </c>
      <c r="W622" s="16" t="s">
        <v>39</v>
      </c>
      <c r="X622" s="16" t="s">
        <v>39</v>
      </c>
      <c r="Y622" s="16" t="s">
        <v>39</v>
      </c>
      <c r="Z622" s="16" t="s">
        <v>39</v>
      </c>
      <c r="AA622" s="16" t="s">
        <v>39</v>
      </c>
      <c r="AB622" s="16" t="s">
        <v>39</v>
      </c>
      <c r="AC622" s="16" t="s">
        <v>39</v>
      </c>
      <c r="AD622" s="16" t="s">
        <v>39</v>
      </c>
      <c r="AE622" s="16" t="s">
        <v>39</v>
      </c>
      <c r="AF622" s="16" t="s">
        <v>39</v>
      </c>
      <c r="AG622" s="16" t="s">
        <v>39</v>
      </c>
      <c r="AH622" s="16" t="s">
        <v>39</v>
      </c>
      <c r="AI622" s="16" t="s">
        <v>39</v>
      </c>
      <c r="AJ622" s="16" t="s">
        <v>39</v>
      </c>
      <c r="AL622" s="16" t="s">
        <v>39</v>
      </c>
      <c r="AM622" s="16" t="s">
        <v>39</v>
      </c>
      <c r="AN622" s="16" t="str">
        <f>IFERROR(VLOOKUP($P622,'Kredieten productgroepen functi'!$C:$M,6,FALSE),"n.v.t.")</f>
        <v>1701</v>
      </c>
      <c r="AO622" s="16" t="str">
        <f>IFERROR(VLOOKUP($P622,'Kredieten productgroepen functi'!$C:$M,7,FALSE),"n.v.t.")</f>
        <v>Diensten voor derden</v>
      </c>
      <c r="AP622" s="16" t="str">
        <f>IFERROR(VLOOKUP($P622,'Kredieten productgroepen functi'!$C:$M,8,FALSE),"n.v.t.")</f>
        <v>17</v>
      </c>
      <c r="AQ622" s="16" t="str">
        <f>IFERROR(VLOOKUP($P622,'Kredieten productgroepen functi'!$C:$M,9,FALSE),"n.v.t.")</f>
        <v>Overige baten en lasten</v>
      </c>
      <c r="AR622" s="16" t="str">
        <f>IFERROR(VLOOKUP($P622,'Kredieten productgroepen functi'!$C:$M,10,FALSE),"n.v.t.")</f>
        <v>1</v>
      </c>
      <c r="AS622" s="16" t="str">
        <f>IFERROR(VLOOKUP($P622,'Kredieten productgroepen functi'!$C:$M,11,FALSE),"n.v.t.")</f>
        <v>Algemeen bestuur</v>
      </c>
      <c r="AT622" s="16" t="str">
        <f t="shared" si="32"/>
        <v>Baten</v>
      </c>
      <c r="AU622" s="16" t="str">
        <f>IFERROR(VLOOKUP($R622,Kostensoorten!$C:$J,7,FALSE),"n.v.t.")</f>
        <v>2.3</v>
      </c>
      <c r="AV622" s="16" t="str">
        <f>IFERROR(VLOOKUP($R622,Kostensoorten!$C:$J,8,FALSE),"n.v.t.")</f>
        <v>Overige goederen en diensten</v>
      </c>
    </row>
    <row r="623" spans="1:48">
      <c r="A623" s="16" t="s">
        <v>39</v>
      </c>
      <c r="B623" s="16" t="s">
        <v>39</v>
      </c>
      <c r="C623" s="16" t="s">
        <v>39</v>
      </c>
      <c r="D623" s="16" t="s">
        <v>39</v>
      </c>
      <c r="E623" s="16" t="s">
        <v>39</v>
      </c>
      <c r="F623" s="2" t="s">
        <v>9196</v>
      </c>
      <c r="G623" s="2" t="s">
        <v>39</v>
      </c>
      <c r="H623" s="2" t="s">
        <v>39</v>
      </c>
      <c r="I623" s="18">
        <v>-1737.63</v>
      </c>
      <c r="J623" s="16" t="s">
        <v>39</v>
      </c>
      <c r="K623" s="16" t="s">
        <v>39</v>
      </c>
      <c r="L623" s="16" t="s">
        <v>39</v>
      </c>
      <c r="M623" s="16" t="s">
        <v>39</v>
      </c>
      <c r="N623" s="16" t="s">
        <v>39</v>
      </c>
      <c r="O623" s="16" t="s">
        <v>39</v>
      </c>
      <c r="P623" s="16" t="str">
        <f t="shared" si="30"/>
        <v>617105</v>
      </c>
      <c r="Q623" s="16" t="str">
        <f>IFERROR(VLOOKUP($P623,'Kredieten productgroepen functi'!$C:$M,2,FALSE),"n.v.t.")</f>
        <v>overige diensten voor derden</v>
      </c>
      <c r="R623" s="16" t="str">
        <f t="shared" si="31"/>
        <v>823090</v>
      </c>
      <c r="S623" s="16" t="str">
        <f>IFERROR(VLOOKUP($R623,Kostensoorten!$C:$J,2,FALSE),"n.v.t.")</f>
        <v>Overige opbr goederen en diensten</v>
      </c>
      <c r="T623" s="16" t="s">
        <v>39</v>
      </c>
      <c r="U623" s="16" t="s">
        <v>39</v>
      </c>
      <c r="V623" s="16" t="s">
        <v>39</v>
      </c>
      <c r="W623" s="16" t="s">
        <v>39</v>
      </c>
      <c r="X623" s="16" t="s">
        <v>39</v>
      </c>
      <c r="Y623" s="16" t="s">
        <v>39</v>
      </c>
      <c r="Z623" s="16" t="s">
        <v>39</v>
      </c>
      <c r="AA623" s="16" t="s">
        <v>39</v>
      </c>
      <c r="AB623" s="16" t="s">
        <v>39</v>
      </c>
      <c r="AC623" s="16" t="s">
        <v>39</v>
      </c>
      <c r="AD623" s="16" t="s">
        <v>39</v>
      </c>
      <c r="AE623" s="16" t="s">
        <v>39</v>
      </c>
      <c r="AF623" s="16" t="s">
        <v>39</v>
      </c>
      <c r="AG623" s="16" t="s">
        <v>39</v>
      </c>
      <c r="AH623" s="16" t="s">
        <v>39</v>
      </c>
      <c r="AI623" s="16" t="s">
        <v>39</v>
      </c>
      <c r="AJ623" s="16" t="s">
        <v>39</v>
      </c>
      <c r="AL623" s="16" t="s">
        <v>39</v>
      </c>
      <c r="AM623" s="16" t="s">
        <v>39</v>
      </c>
      <c r="AN623" s="16" t="str">
        <f>IFERROR(VLOOKUP($P623,'Kredieten productgroepen functi'!$C:$M,6,FALSE),"n.v.t.")</f>
        <v>1701</v>
      </c>
      <c r="AO623" s="16" t="str">
        <f>IFERROR(VLOOKUP($P623,'Kredieten productgroepen functi'!$C:$M,7,FALSE),"n.v.t.")</f>
        <v>Diensten voor derden</v>
      </c>
      <c r="AP623" s="16" t="str">
        <f>IFERROR(VLOOKUP($P623,'Kredieten productgroepen functi'!$C:$M,8,FALSE),"n.v.t.")</f>
        <v>17</v>
      </c>
      <c r="AQ623" s="16" t="str">
        <f>IFERROR(VLOOKUP($P623,'Kredieten productgroepen functi'!$C:$M,9,FALSE),"n.v.t.")</f>
        <v>Overige baten en lasten</v>
      </c>
      <c r="AR623" s="16" t="str">
        <f>IFERROR(VLOOKUP($P623,'Kredieten productgroepen functi'!$C:$M,10,FALSE),"n.v.t.")</f>
        <v>1</v>
      </c>
      <c r="AS623" s="16" t="str">
        <f>IFERROR(VLOOKUP($P623,'Kredieten productgroepen functi'!$C:$M,11,FALSE),"n.v.t.")</f>
        <v>Algemeen bestuur</v>
      </c>
      <c r="AT623" s="16" t="str">
        <f t="shared" si="32"/>
        <v>Baten</v>
      </c>
      <c r="AU623" s="16" t="str">
        <f>IFERROR(VLOOKUP($R623,Kostensoorten!$C:$J,7,FALSE),"n.v.t.")</f>
        <v>2.3</v>
      </c>
      <c r="AV623" s="16" t="str">
        <f>IFERROR(VLOOKUP($R623,Kostensoorten!$C:$J,8,FALSE),"n.v.t.")</f>
        <v>Overige goederen en diensten</v>
      </c>
    </row>
    <row r="624" spans="1:48">
      <c r="A624" s="16" t="s">
        <v>39</v>
      </c>
      <c r="B624" s="16" t="s">
        <v>39</v>
      </c>
      <c r="C624" s="16" t="s">
        <v>39</v>
      </c>
      <c r="D624" s="16" t="s">
        <v>39</v>
      </c>
      <c r="E624" s="16" t="s">
        <v>39</v>
      </c>
      <c r="F624" s="2" t="s">
        <v>8589</v>
      </c>
      <c r="G624" s="2" t="s">
        <v>39</v>
      </c>
      <c r="H624" s="2" t="s">
        <v>39</v>
      </c>
      <c r="I624" s="18">
        <v>-209592</v>
      </c>
      <c r="J624" s="16" t="s">
        <v>39</v>
      </c>
      <c r="K624" s="16" t="s">
        <v>39</v>
      </c>
      <c r="L624" s="16" t="s">
        <v>39</v>
      </c>
      <c r="M624" s="16" t="s">
        <v>39</v>
      </c>
      <c r="N624" s="16" t="s">
        <v>39</v>
      </c>
      <c r="O624" s="16" t="s">
        <v>39</v>
      </c>
      <c r="P624" s="16" t="str">
        <f t="shared" si="30"/>
        <v>617105</v>
      </c>
      <c r="Q624" s="16" t="str">
        <f>IFERROR(VLOOKUP($P624,'Kredieten productgroepen functi'!$C:$M,2,FALSE),"n.v.t.")</f>
        <v>overige diensten voor derden</v>
      </c>
      <c r="R624" s="16" t="str">
        <f t="shared" si="31"/>
        <v>840220</v>
      </c>
      <c r="S624" s="16" t="str">
        <f>IFERROR(VLOOKUP($R624,Kostensoorten!$C:$J,2,FALSE),"n.v.t.")</f>
        <v>Overige inkomensoverdrachten</v>
      </c>
      <c r="T624" s="16" t="s">
        <v>39</v>
      </c>
      <c r="U624" s="16" t="s">
        <v>39</v>
      </c>
      <c r="V624" s="16" t="s">
        <v>39</v>
      </c>
      <c r="W624" s="16" t="s">
        <v>39</v>
      </c>
      <c r="X624" s="16" t="s">
        <v>39</v>
      </c>
      <c r="Y624" s="16" t="s">
        <v>39</v>
      </c>
      <c r="Z624" s="16" t="s">
        <v>39</v>
      </c>
      <c r="AA624" s="16" t="s">
        <v>39</v>
      </c>
      <c r="AB624" s="16" t="s">
        <v>39</v>
      </c>
      <c r="AC624" s="16" t="s">
        <v>39</v>
      </c>
      <c r="AD624" s="16" t="s">
        <v>39</v>
      </c>
      <c r="AE624" s="16" t="s">
        <v>39</v>
      </c>
      <c r="AF624" s="16" t="s">
        <v>39</v>
      </c>
      <c r="AG624" s="16" t="s">
        <v>39</v>
      </c>
      <c r="AH624" s="16" t="s">
        <v>39</v>
      </c>
      <c r="AI624" s="16" t="s">
        <v>39</v>
      </c>
      <c r="AJ624" s="16" t="s">
        <v>39</v>
      </c>
      <c r="AL624" s="16" t="s">
        <v>39</v>
      </c>
      <c r="AM624" s="16" t="s">
        <v>39</v>
      </c>
      <c r="AN624" s="16" t="str">
        <f>IFERROR(VLOOKUP($P624,'Kredieten productgroepen functi'!$C:$M,6,FALSE),"n.v.t.")</f>
        <v>1701</v>
      </c>
      <c r="AO624" s="16" t="str">
        <f>IFERROR(VLOOKUP($P624,'Kredieten productgroepen functi'!$C:$M,7,FALSE),"n.v.t.")</f>
        <v>Diensten voor derden</v>
      </c>
      <c r="AP624" s="16" t="str">
        <f>IFERROR(VLOOKUP($P624,'Kredieten productgroepen functi'!$C:$M,8,FALSE),"n.v.t.")</f>
        <v>17</v>
      </c>
      <c r="AQ624" s="16" t="str">
        <f>IFERROR(VLOOKUP($P624,'Kredieten productgroepen functi'!$C:$M,9,FALSE),"n.v.t.")</f>
        <v>Overige baten en lasten</v>
      </c>
      <c r="AR624" s="16" t="str">
        <f>IFERROR(VLOOKUP($P624,'Kredieten productgroepen functi'!$C:$M,10,FALSE),"n.v.t.")</f>
        <v>1</v>
      </c>
      <c r="AS624" s="16" t="str">
        <f>IFERROR(VLOOKUP($P624,'Kredieten productgroepen functi'!$C:$M,11,FALSE),"n.v.t.")</f>
        <v>Algemeen bestuur</v>
      </c>
      <c r="AT624" s="16" t="str">
        <f t="shared" si="32"/>
        <v>Baten</v>
      </c>
      <c r="AU624" s="16" t="str">
        <f>IFERROR(VLOOKUP($R624,Kostensoorten!$C:$J,7,FALSE),"n.v.t.")</f>
        <v>4.0.2</v>
      </c>
      <c r="AV624" s="16" t="str">
        <f>IFERROR(VLOOKUP($R624,Kostensoorten!$C:$J,8,FALSE),"n.v.t.")</f>
        <v>Overige inkomensoverdrachten</v>
      </c>
    </row>
    <row r="625" spans="1:48">
      <c r="A625" s="16" t="s">
        <v>39</v>
      </c>
      <c r="B625" s="16" t="s">
        <v>39</v>
      </c>
      <c r="C625" s="16" t="s">
        <v>39</v>
      </c>
      <c r="D625" s="16" t="s">
        <v>39</v>
      </c>
      <c r="E625" s="16" t="s">
        <v>39</v>
      </c>
      <c r="F625" s="2" t="s">
        <v>9197</v>
      </c>
      <c r="G625" s="2" t="s">
        <v>39</v>
      </c>
      <c r="H625" s="2" t="s">
        <v>39</v>
      </c>
      <c r="I625" s="18">
        <v>-8754.3700000000008</v>
      </c>
      <c r="J625" s="16" t="s">
        <v>39</v>
      </c>
      <c r="K625" s="16" t="s">
        <v>39</v>
      </c>
      <c r="L625" s="16" t="s">
        <v>39</v>
      </c>
      <c r="M625" s="16" t="s">
        <v>39</v>
      </c>
      <c r="N625" s="16" t="s">
        <v>39</v>
      </c>
      <c r="O625" s="16" t="s">
        <v>39</v>
      </c>
      <c r="P625" s="16" t="str">
        <f t="shared" si="30"/>
        <v>617105</v>
      </c>
      <c r="Q625" s="16" t="str">
        <f>IFERROR(VLOOKUP($P625,'Kredieten productgroepen functi'!$C:$M,2,FALSE),"n.v.t.")</f>
        <v>overige diensten voor derden</v>
      </c>
      <c r="R625" s="16" t="str">
        <f t="shared" si="31"/>
        <v>860501</v>
      </c>
      <c r="S625" s="16" t="str">
        <f>IFERROR(VLOOKUP($R625,Kostensoorten!$C:$J,2,FALSE),"n.v.t.")</f>
        <v>overige administratieve boekingen</v>
      </c>
      <c r="T625" s="16" t="s">
        <v>39</v>
      </c>
      <c r="U625" s="16" t="s">
        <v>39</v>
      </c>
      <c r="V625" s="16" t="s">
        <v>39</v>
      </c>
      <c r="W625" s="16" t="s">
        <v>39</v>
      </c>
      <c r="X625" s="16" t="s">
        <v>39</v>
      </c>
      <c r="Y625" s="16" t="s">
        <v>39</v>
      </c>
      <c r="Z625" s="16" t="s">
        <v>39</v>
      </c>
      <c r="AA625" s="16" t="s">
        <v>39</v>
      </c>
      <c r="AB625" s="16" t="s">
        <v>39</v>
      </c>
      <c r="AC625" s="16" t="s">
        <v>39</v>
      </c>
      <c r="AD625" s="16" t="s">
        <v>39</v>
      </c>
      <c r="AE625" s="16" t="s">
        <v>39</v>
      </c>
      <c r="AF625" s="16" t="s">
        <v>39</v>
      </c>
      <c r="AG625" s="16" t="s">
        <v>39</v>
      </c>
      <c r="AH625" s="16" t="s">
        <v>39</v>
      </c>
      <c r="AI625" s="16" t="s">
        <v>39</v>
      </c>
      <c r="AJ625" s="16" t="s">
        <v>39</v>
      </c>
      <c r="AL625" s="16" t="s">
        <v>39</v>
      </c>
      <c r="AM625" s="16" t="s">
        <v>39</v>
      </c>
      <c r="AN625" s="16" t="str">
        <f>IFERROR(VLOOKUP($P625,'Kredieten productgroepen functi'!$C:$M,6,FALSE),"n.v.t.")</f>
        <v>1701</v>
      </c>
      <c r="AO625" s="16" t="str">
        <f>IFERROR(VLOOKUP($P625,'Kredieten productgroepen functi'!$C:$M,7,FALSE),"n.v.t.")</f>
        <v>Diensten voor derden</v>
      </c>
      <c r="AP625" s="16" t="str">
        <f>IFERROR(VLOOKUP($P625,'Kredieten productgroepen functi'!$C:$M,8,FALSE),"n.v.t.")</f>
        <v>17</v>
      </c>
      <c r="AQ625" s="16" t="str">
        <f>IFERROR(VLOOKUP($P625,'Kredieten productgroepen functi'!$C:$M,9,FALSE),"n.v.t.")</f>
        <v>Overige baten en lasten</v>
      </c>
      <c r="AR625" s="16" t="str">
        <f>IFERROR(VLOOKUP($P625,'Kredieten productgroepen functi'!$C:$M,10,FALSE),"n.v.t.")</f>
        <v>1</v>
      </c>
      <c r="AS625" s="16" t="str">
        <f>IFERROR(VLOOKUP($P625,'Kredieten productgroepen functi'!$C:$M,11,FALSE),"n.v.t.")</f>
        <v>Algemeen bestuur</v>
      </c>
      <c r="AT625" s="16" t="str">
        <f t="shared" si="32"/>
        <v>Baten</v>
      </c>
      <c r="AU625" s="16" t="str">
        <f>IFERROR(VLOOKUP($R625,Kostensoorten!$C:$J,7,FALSE),"n.v.t.")</f>
        <v>6.9</v>
      </c>
      <c r="AV625" s="16" t="str">
        <f>IFERROR(VLOOKUP($R625,Kostensoorten!$C:$J,8,FALSE),"n.v.t.")</f>
        <v>Overige administratieve boekinge</v>
      </c>
    </row>
    <row r="626" spans="1:48">
      <c r="A626" s="16" t="s">
        <v>39</v>
      </c>
      <c r="B626" s="16" t="s">
        <v>39</v>
      </c>
      <c r="C626" s="16" t="s">
        <v>39</v>
      </c>
      <c r="D626" s="16" t="s">
        <v>39</v>
      </c>
      <c r="E626" s="16" t="s">
        <v>39</v>
      </c>
      <c r="F626" s="2" t="s">
        <v>9198</v>
      </c>
      <c r="G626" s="2" t="s">
        <v>39</v>
      </c>
      <c r="H626" s="2" t="s">
        <v>39</v>
      </c>
      <c r="I626" s="18">
        <v>-2918.13</v>
      </c>
      <c r="J626" s="16" t="s">
        <v>39</v>
      </c>
      <c r="K626" s="16" t="s">
        <v>39</v>
      </c>
      <c r="L626" s="16" t="s">
        <v>39</v>
      </c>
      <c r="M626" s="16" t="s">
        <v>39</v>
      </c>
      <c r="N626" s="16" t="s">
        <v>39</v>
      </c>
      <c r="O626" s="16" t="s">
        <v>39</v>
      </c>
      <c r="P626" s="16" t="str">
        <f t="shared" si="30"/>
        <v>617105</v>
      </c>
      <c r="Q626" s="16" t="str">
        <f>IFERROR(VLOOKUP($P626,'Kredieten productgroepen functi'!$C:$M,2,FALSE),"n.v.t.")</f>
        <v>overige diensten voor derden</v>
      </c>
      <c r="R626" s="16" t="str">
        <f t="shared" si="31"/>
        <v>860501</v>
      </c>
      <c r="S626" s="16" t="str">
        <f>IFERROR(VLOOKUP($R626,Kostensoorten!$C:$J,2,FALSE),"n.v.t.")</f>
        <v>overige administratieve boekingen</v>
      </c>
      <c r="T626" s="16" t="s">
        <v>39</v>
      </c>
      <c r="U626" s="16" t="s">
        <v>39</v>
      </c>
      <c r="V626" s="16" t="s">
        <v>39</v>
      </c>
      <c r="W626" s="16" t="s">
        <v>39</v>
      </c>
      <c r="X626" s="16" t="s">
        <v>39</v>
      </c>
      <c r="Y626" s="16" t="s">
        <v>39</v>
      </c>
      <c r="Z626" s="16" t="s">
        <v>39</v>
      </c>
      <c r="AA626" s="16" t="s">
        <v>39</v>
      </c>
      <c r="AB626" s="16" t="s">
        <v>39</v>
      </c>
      <c r="AC626" s="16" t="s">
        <v>39</v>
      </c>
      <c r="AD626" s="16" t="s">
        <v>39</v>
      </c>
      <c r="AE626" s="16" t="s">
        <v>39</v>
      </c>
      <c r="AF626" s="16" t="s">
        <v>39</v>
      </c>
      <c r="AG626" s="16" t="s">
        <v>39</v>
      </c>
      <c r="AH626" s="16" t="s">
        <v>39</v>
      </c>
      <c r="AI626" s="16" t="s">
        <v>39</v>
      </c>
      <c r="AJ626" s="16" t="s">
        <v>39</v>
      </c>
      <c r="AL626" s="16" t="s">
        <v>39</v>
      </c>
      <c r="AM626" s="16" t="s">
        <v>39</v>
      </c>
      <c r="AN626" s="16" t="str">
        <f>IFERROR(VLOOKUP($P626,'Kredieten productgroepen functi'!$C:$M,6,FALSE),"n.v.t.")</f>
        <v>1701</v>
      </c>
      <c r="AO626" s="16" t="str">
        <f>IFERROR(VLOOKUP($P626,'Kredieten productgroepen functi'!$C:$M,7,FALSE),"n.v.t.")</f>
        <v>Diensten voor derden</v>
      </c>
      <c r="AP626" s="16" t="str">
        <f>IFERROR(VLOOKUP($P626,'Kredieten productgroepen functi'!$C:$M,8,FALSE),"n.v.t.")</f>
        <v>17</v>
      </c>
      <c r="AQ626" s="16" t="str">
        <f>IFERROR(VLOOKUP($P626,'Kredieten productgroepen functi'!$C:$M,9,FALSE),"n.v.t.")</f>
        <v>Overige baten en lasten</v>
      </c>
      <c r="AR626" s="16" t="str">
        <f>IFERROR(VLOOKUP($P626,'Kredieten productgroepen functi'!$C:$M,10,FALSE),"n.v.t.")</f>
        <v>1</v>
      </c>
      <c r="AS626" s="16" t="str">
        <f>IFERROR(VLOOKUP($P626,'Kredieten productgroepen functi'!$C:$M,11,FALSE),"n.v.t.")</f>
        <v>Algemeen bestuur</v>
      </c>
      <c r="AT626" s="16" t="str">
        <f t="shared" si="32"/>
        <v>Baten</v>
      </c>
      <c r="AU626" s="16" t="str">
        <f>IFERROR(VLOOKUP($R626,Kostensoorten!$C:$J,7,FALSE),"n.v.t.")</f>
        <v>6.9</v>
      </c>
      <c r="AV626" s="16" t="str">
        <f>IFERROR(VLOOKUP($R626,Kostensoorten!$C:$J,8,FALSE),"n.v.t.")</f>
        <v>Overige administratieve boekinge</v>
      </c>
    </row>
    <row r="627" spans="1:48">
      <c r="A627" s="16" t="s">
        <v>39</v>
      </c>
      <c r="B627" s="16" t="s">
        <v>39</v>
      </c>
      <c r="C627" s="16" t="s">
        <v>39</v>
      </c>
      <c r="D627" s="16" t="s">
        <v>39</v>
      </c>
      <c r="E627" s="16" t="s">
        <v>39</v>
      </c>
      <c r="F627" s="2" t="s">
        <v>8590</v>
      </c>
      <c r="G627" s="2" t="s">
        <v>39</v>
      </c>
      <c r="H627" s="2" t="s">
        <v>39</v>
      </c>
      <c r="I627" s="18">
        <v>-83700</v>
      </c>
      <c r="J627" s="16" t="s">
        <v>39</v>
      </c>
      <c r="K627" s="16" t="s">
        <v>39</v>
      </c>
      <c r="L627" s="16" t="s">
        <v>39</v>
      </c>
      <c r="M627" s="16" t="s">
        <v>39</v>
      </c>
      <c r="N627" s="16" t="s">
        <v>39</v>
      </c>
      <c r="O627" s="16" t="s">
        <v>39</v>
      </c>
      <c r="P627" s="16" t="str">
        <f t="shared" si="30"/>
        <v>617105</v>
      </c>
      <c r="Q627" s="16" t="str">
        <f>IFERROR(VLOOKUP($P627,'Kredieten productgroepen functi'!$C:$M,2,FALSE),"n.v.t.")</f>
        <v>overige diensten voor derden</v>
      </c>
      <c r="R627" s="16" t="str">
        <f t="shared" si="31"/>
        <v>860501</v>
      </c>
      <c r="S627" s="16" t="str">
        <f>IFERROR(VLOOKUP($R627,Kostensoorten!$C:$J,2,FALSE),"n.v.t.")</f>
        <v>overige administratieve boekingen</v>
      </c>
      <c r="T627" s="16" t="s">
        <v>39</v>
      </c>
      <c r="U627" s="16" t="s">
        <v>39</v>
      </c>
      <c r="V627" s="16" t="s">
        <v>39</v>
      </c>
      <c r="W627" s="16" t="s">
        <v>39</v>
      </c>
      <c r="X627" s="16" t="s">
        <v>39</v>
      </c>
      <c r="Y627" s="16" t="s">
        <v>39</v>
      </c>
      <c r="Z627" s="16" t="s">
        <v>39</v>
      </c>
      <c r="AA627" s="16" t="s">
        <v>39</v>
      </c>
      <c r="AB627" s="16" t="s">
        <v>39</v>
      </c>
      <c r="AC627" s="16" t="s">
        <v>39</v>
      </c>
      <c r="AD627" s="16" t="s">
        <v>39</v>
      </c>
      <c r="AE627" s="16" t="s">
        <v>39</v>
      </c>
      <c r="AF627" s="16" t="s">
        <v>39</v>
      </c>
      <c r="AG627" s="16" t="s">
        <v>39</v>
      </c>
      <c r="AH627" s="16" t="s">
        <v>39</v>
      </c>
      <c r="AI627" s="16" t="s">
        <v>39</v>
      </c>
      <c r="AJ627" s="16" t="s">
        <v>39</v>
      </c>
      <c r="AL627" s="16" t="s">
        <v>39</v>
      </c>
      <c r="AM627" s="16" t="s">
        <v>39</v>
      </c>
      <c r="AN627" s="16" t="str">
        <f>IFERROR(VLOOKUP($P627,'Kredieten productgroepen functi'!$C:$M,6,FALSE),"n.v.t.")</f>
        <v>1701</v>
      </c>
      <c r="AO627" s="16" t="str">
        <f>IFERROR(VLOOKUP($P627,'Kredieten productgroepen functi'!$C:$M,7,FALSE),"n.v.t.")</f>
        <v>Diensten voor derden</v>
      </c>
      <c r="AP627" s="16" t="str">
        <f>IFERROR(VLOOKUP($P627,'Kredieten productgroepen functi'!$C:$M,8,FALSE),"n.v.t.")</f>
        <v>17</v>
      </c>
      <c r="AQ627" s="16" t="str">
        <f>IFERROR(VLOOKUP($P627,'Kredieten productgroepen functi'!$C:$M,9,FALSE),"n.v.t.")</f>
        <v>Overige baten en lasten</v>
      </c>
      <c r="AR627" s="16" t="str">
        <f>IFERROR(VLOOKUP($P627,'Kredieten productgroepen functi'!$C:$M,10,FALSE),"n.v.t.")</f>
        <v>1</v>
      </c>
      <c r="AS627" s="16" t="str">
        <f>IFERROR(VLOOKUP($P627,'Kredieten productgroepen functi'!$C:$M,11,FALSE),"n.v.t.")</f>
        <v>Algemeen bestuur</v>
      </c>
      <c r="AT627" s="16" t="str">
        <f t="shared" si="32"/>
        <v>Baten</v>
      </c>
      <c r="AU627" s="16" t="str">
        <f>IFERROR(VLOOKUP($R627,Kostensoorten!$C:$J,7,FALSE),"n.v.t.")</f>
        <v>6.9</v>
      </c>
      <c r="AV627" s="16" t="str">
        <f>IFERROR(VLOOKUP($R627,Kostensoorten!$C:$J,8,FALSE),"n.v.t.")</f>
        <v>Overige administratieve boekinge</v>
      </c>
    </row>
    <row r="628" spans="1:48">
      <c r="A628" s="16" t="s">
        <v>39</v>
      </c>
      <c r="B628" s="16" t="s">
        <v>39</v>
      </c>
      <c r="C628" s="16" t="s">
        <v>39</v>
      </c>
      <c r="D628" s="16" t="s">
        <v>39</v>
      </c>
      <c r="E628" s="16" t="s">
        <v>39</v>
      </c>
      <c r="F628" s="2" t="s">
        <v>8591</v>
      </c>
      <c r="G628" s="2" t="s">
        <v>39</v>
      </c>
      <c r="H628" s="2" t="s">
        <v>39</v>
      </c>
      <c r="I628" s="18">
        <v>-56250</v>
      </c>
      <c r="J628" s="16" t="s">
        <v>39</v>
      </c>
      <c r="K628" s="16" t="s">
        <v>39</v>
      </c>
      <c r="L628" s="16" t="s">
        <v>39</v>
      </c>
      <c r="M628" s="16" t="s">
        <v>39</v>
      </c>
      <c r="N628" s="16" t="s">
        <v>39</v>
      </c>
      <c r="O628" s="16" t="s">
        <v>39</v>
      </c>
      <c r="P628" s="16" t="str">
        <f t="shared" si="30"/>
        <v>617105</v>
      </c>
      <c r="Q628" s="16" t="str">
        <f>IFERROR(VLOOKUP($P628,'Kredieten productgroepen functi'!$C:$M,2,FALSE),"n.v.t.")</f>
        <v>overige diensten voor derden</v>
      </c>
      <c r="R628" s="16" t="str">
        <f t="shared" si="31"/>
        <v>860501</v>
      </c>
      <c r="S628" s="16" t="str">
        <f>IFERROR(VLOOKUP($R628,Kostensoorten!$C:$J,2,FALSE),"n.v.t.")</f>
        <v>overige administratieve boekingen</v>
      </c>
      <c r="T628" s="16" t="s">
        <v>39</v>
      </c>
      <c r="U628" s="16" t="s">
        <v>39</v>
      </c>
      <c r="V628" s="16" t="s">
        <v>39</v>
      </c>
      <c r="W628" s="16" t="s">
        <v>39</v>
      </c>
      <c r="X628" s="16" t="s">
        <v>39</v>
      </c>
      <c r="Y628" s="16" t="s">
        <v>39</v>
      </c>
      <c r="Z628" s="16" t="s">
        <v>39</v>
      </c>
      <c r="AA628" s="16" t="s">
        <v>39</v>
      </c>
      <c r="AB628" s="16" t="s">
        <v>39</v>
      </c>
      <c r="AC628" s="16" t="s">
        <v>39</v>
      </c>
      <c r="AD628" s="16" t="s">
        <v>39</v>
      </c>
      <c r="AE628" s="16" t="s">
        <v>39</v>
      </c>
      <c r="AF628" s="16" t="s">
        <v>39</v>
      </c>
      <c r="AG628" s="16" t="s">
        <v>39</v>
      </c>
      <c r="AH628" s="16" t="s">
        <v>39</v>
      </c>
      <c r="AI628" s="16" t="s">
        <v>39</v>
      </c>
      <c r="AJ628" s="16" t="s">
        <v>39</v>
      </c>
      <c r="AL628" s="16" t="s">
        <v>39</v>
      </c>
      <c r="AM628" s="16" t="s">
        <v>39</v>
      </c>
      <c r="AN628" s="16" t="str">
        <f>IFERROR(VLOOKUP($P628,'Kredieten productgroepen functi'!$C:$M,6,FALSE),"n.v.t.")</f>
        <v>1701</v>
      </c>
      <c r="AO628" s="16" t="str">
        <f>IFERROR(VLOOKUP($P628,'Kredieten productgroepen functi'!$C:$M,7,FALSE),"n.v.t.")</f>
        <v>Diensten voor derden</v>
      </c>
      <c r="AP628" s="16" t="str">
        <f>IFERROR(VLOOKUP($P628,'Kredieten productgroepen functi'!$C:$M,8,FALSE),"n.v.t.")</f>
        <v>17</v>
      </c>
      <c r="AQ628" s="16" t="str">
        <f>IFERROR(VLOOKUP($P628,'Kredieten productgroepen functi'!$C:$M,9,FALSE),"n.v.t.")</f>
        <v>Overige baten en lasten</v>
      </c>
      <c r="AR628" s="16" t="str">
        <f>IFERROR(VLOOKUP($P628,'Kredieten productgroepen functi'!$C:$M,10,FALSE),"n.v.t.")</f>
        <v>1</v>
      </c>
      <c r="AS628" s="16" t="str">
        <f>IFERROR(VLOOKUP($P628,'Kredieten productgroepen functi'!$C:$M,11,FALSE),"n.v.t.")</f>
        <v>Algemeen bestuur</v>
      </c>
      <c r="AT628" s="16" t="str">
        <f t="shared" si="32"/>
        <v>Baten</v>
      </c>
      <c r="AU628" s="16" t="str">
        <f>IFERROR(VLOOKUP($R628,Kostensoorten!$C:$J,7,FALSE),"n.v.t.")</f>
        <v>6.9</v>
      </c>
      <c r="AV628" s="16" t="str">
        <f>IFERROR(VLOOKUP($R628,Kostensoorten!$C:$J,8,FALSE),"n.v.t.")</f>
        <v>Overige administratieve boekinge</v>
      </c>
    </row>
    <row r="629" spans="1:48">
      <c r="A629" s="16" t="s">
        <v>39</v>
      </c>
      <c r="B629" s="16" t="s">
        <v>39</v>
      </c>
      <c r="C629" s="16" t="s">
        <v>39</v>
      </c>
      <c r="D629" s="16" t="s">
        <v>39</v>
      </c>
      <c r="E629" s="16" t="s">
        <v>39</v>
      </c>
      <c r="F629" s="2" t="s">
        <v>7923</v>
      </c>
      <c r="G629" s="2" t="s">
        <v>39</v>
      </c>
      <c r="H629" s="2" t="s">
        <v>39</v>
      </c>
      <c r="I629" s="18">
        <v>83.66</v>
      </c>
      <c r="J629" s="16" t="s">
        <v>39</v>
      </c>
      <c r="K629" s="16" t="s">
        <v>39</v>
      </c>
      <c r="L629" s="16" t="s">
        <v>39</v>
      </c>
      <c r="M629" s="16" t="s">
        <v>39</v>
      </c>
      <c r="N629" s="16" t="s">
        <v>39</v>
      </c>
      <c r="O629" s="16" t="s">
        <v>39</v>
      </c>
      <c r="P629" s="16" t="str">
        <f t="shared" si="30"/>
        <v>617107</v>
      </c>
      <c r="Q629" s="16" t="str">
        <f>IFERROR(VLOOKUP($P629,'Kredieten productgroepen functi'!$C:$M,2,FALSE),"n.v.t.")</f>
        <v>Diensten Pr.Bernhard Cultuurfonds</v>
      </c>
      <c r="R629" s="16" t="str">
        <f t="shared" si="31"/>
        <v>423170</v>
      </c>
      <c r="S629" s="16" t="str">
        <f>IFERROR(VLOOKUP($R629,Kostensoorten!$C:$J,2,FALSE),"n.v.t.")</f>
        <v>Werklunch/diner zakelijke relaties</v>
      </c>
      <c r="T629" s="16" t="s">
        <v>39</v>
      </c>
      <c r="U629" s="16" t="s">
        <v>39</v>
      </c>
      <c r="V629" s="16" t="s">
        <v>39</v>
      </c>
      <c r="W629" s="16" t="s">
        <v>39</v>
      </c>
      <c r="X629" s="16" t="s">
        <v>39</v>
      </c>
      <c r="Y629" s="16" t="s">
        <v>39</v>
      </c>
      <c r="Z629" s="16" t="s">
        <v>39</v>
      </c>
      <c r="AA629" s="16" t="s">
        <v>39</v>
      </c>
      <c r="AB629" s="16" t="s">
        <v>39</v>
      </c>
      <c r="AC629" s="16" t="s">
        <v>39</v>
      </c>
      <c r="AD629" s="16" t="s">
        <v>39</v>
      </c>
      <c r="AE629" s="16" t="s">
        <v>39</v>
      </c>
      <c r="AF629" s="16" t="s">
        <v>39</v>
      </c>
      <c r="AG629" s="16" t="s">
        <v>39</v>
      </c>
      <c r="AH629" s="16" t="s">
        <v>39</v>
      </c>
      <c r="AI629" s="16" t="s">
        <v>39</v>
      </c>
      <c r="AJ629" s="16" t="s">
        <v>39</v>
      </c>
      <c r="AL629" s="16" t="s">
        <v>39</v>
      </c>
      <c r="AM629" s="16" t="s">
        <v>39</v>
      </c>
      <c r="AN629" s="16" t="str">
        <f>IFERROR(VLOOKUP($P629,'Kredieten productgroepen functi'!$C:$M,6,FALSE),"n.v.t.")</f>
        <v>1701</v>
      </c>
      <c r="AO629" s="16" t="str">
        <f>IFERROR(VLOOKUP($P629,'Kredieten productgroepen functi'!$C:$M,7,FALSE),"n.v.t.")</f>
        <v>Diensten voor derden</v>
      </c>
      <c r="AP629" s="16" t="str">
        <f>IFERROR(VLOOKUP($P629,'Kredieten productgroepen functi'!$C:$M,8,FALSE),"n.v.t.")</f>
        <v>17</v>
      </c>
      <c r="AQ629" s="16" t="str">
        <f>IFERROR(VLOOKUP($P629,'Kredieten productgroepen functi'!$C:$M,9,FALSE),"n.v.t.")</f>
        <v>Overige baten en lasten</v>
      </c>
      <c r="AR629" s="16" t="str">
        <f>IFERROR(VLOOKUP($P629,'Kredieten productgroepen functi'!$C:$M,10,FALSE),"n.v.t.")</f>
        <v>1</v>
      </c>
      <c r="AS629" s="16" t="str">
        <f>IFERROR(VLOOKUP($P629,'Kredieten productgroepen functi'!$C:$M,11,FALSE),"n.v.t.")</f>
        <v>Algemeen bestuur</v>
      </c>
      <c r="AT629" s="16" t="str">
        <f t="shared" si="32"/>
        <v>Lasten</v>
      </c>
      <c r="AU629" s="16" t="str">
        <f>IFERROR(VLOOKUP($R629,Kostensoorten!$C:$J,7,FALSE),"n.v.t.")</f>
        <v>2.3.1</v>
      </c>
      <c r="AV629" s="16" t="str">
        <f>IFERROR(VLOOKUP($R629,Kostensoorten!$C:$J,8,FALSE),"n.v.t.")</f>
        <v>Aankopen niet duurzame goedere</v>
      </c>
    </row>
    <row r="630" spans="1:48">
      <c r="A630" s="16" t="s">
        <v>39</v>
      </c>
      <c r="B630" s="16" t="s">
        <v>39</v>
      </c>
      <c r="C630" s="16" t="s">
        <v>39</v>
      </c>
      <c r="D630" s="16" t="s">
        <v>39</v>
      </c>
      <c r="E630" s="16" t="s">
        <v>39</v>
      </c>
      <c r="F630" s="2" t="s">
        <v>7924</v>
      </c>
      <c r="G630" s="2" t="s">
        <v>39</v>
      </c>
      <c r="H630" s="2" t="s">
        <v>39</v>
      </c>
      <c r="I630" s="18">
        <v>24.9</v>
      </c>
      <c r="J630" s="16" t="s">
        <v>39</v>
      </c>
      <c r="K630" s="16" t="s">
        <v>39</v>
      </c>
      <c r="L630" s="16" t="s">
        <v>39</v>
      </c>
      <c r="M630" s="16" t="s">
        <v>39</v>
      </c>
      <c r="N630" s="16" t="s">
        <v>39</v>
      </c>
      <c r="O630" s="16" t="s">
        <v>39</v>
      </c>
      <c r="P630" s="16" t="str">
        <f t="shared" si="30"/>
        <v>617107</v>
      </c>
      <c r="Q630" s="16" t="str">
        <f>IFERROR(VLOOKUP($P630,'Kredieten productgroepen functi'!$C:$M,2,FALSE),"n.v.t.")</f>
        <v>Diensten Pr.Bernhard Cultuurfonds</v>
      </c>
      <c r="R630" s="16" t="str">
        <f t="shared" si="31"/>
        <v>423172</v>
      </c>
      <c r="S630" s="16" t="str">
        <f>IFERROR(VLOOKUP($R630,Kostensoorten!$C:$J,2,FALSE),"n.v.t.")</f>
        <v>Taart/frisdrank in werktijd</v>
      </c>
      <c r="T630" s="16" t="s">
        <v>39</v>
      </c>
      <c r="U630" s="16" t="s">
        <v>39</v>
      </c>
      <c r="V630" s="16" t="s">
        <v>39</v>
      </c>
      <c r="W630" s="16" t="s">
        <v>39</v>
      </c>
      <c r="X630" s="16" t="s">
        <v>39</v>
      </c>
      <c r="Y630" s="16" t="s">
        <v>39</v>
      </c>
      <c r="Z630" s="16" t="s">
        <v>39</v>
      </c>
      <c r="AA630" s="16" t="s">
        <v>39</v>
      </c>
      <c r="AB630" s="16" t="s">
        <v>39</v>
      </c>
      <c r="AC630" s="16" t="s">
        <v>39</v>
      </c>
      <c r="AD630" s="16" t="s">
        <v>39</v>
      </c>
      <c r="AE630" s="16" t="s">
        <v>39</v>
      </c>
      <c r="AF630" s="16" t="s">
        <v>39</v>
      </c>
      <c r="AG630" s="16" t="s">
        <v>39</v>
      </c>
      <c r="AH630" s="16" t="s">
        <v>39</v>
      </c>
      <c r="AI630" s="16" t="s">
        <v>39</v>
      </c>
      <c r="AJ630" s="16" t="s">
        <v>39</v>
      </c>
      <c r="AL630" s="16" t="s">
        <v>39</v>
      </c>
      <c r="AM630" s="16" t="s">
        <v>39</v>
      </c>
      <c r="AN630" s="16" t="str">
        <f>IFERROR(VLOOKUP($P630,'Kredieten productgroepen functi'!$C:$M,6,FALSE),"n.v.t.")</f>
        <v>1701</v>
      </c>
      <c r="AO630" s="16" t="str">
        <f>IFERROR(VLOOKUP($P630,'Kredieten productgroepen functi'!$C:$M,7,FALSE),"n.v.t.")</f>
        <v>Diensten voor derden</v>
      </c>
      <c r="AP630" s="16" t="str">
        <f>IFERROR(VLOOKUP($P630,'Kredieten productgroepen functi'!$C:$M,8,FALSE),"n.v.t.")</f>
        <v>17</v>
      </c>
      <c r="AQ630" s="16" t="str">
        <f>IFERROR(VLOOKUP($P630,'Kredieten productgroepen functi'!$C:$M,9,FALSE),"n.v.t.")</f>
        <v>Overige baten en lasten</v>
      </c>
      <c r="AR630" s="16" t="str">
        <f>IFERROR(VLOOKUP($P630,'Kredieten productgroepen functi'!$C:$M,10,FALSE),"n.v.t.")</f>
        <v>1</v>
      </c>
      <c r="AS630" s="16" t="str">
        <f>IFERROR(VLOOKUP($P630,'Kredieten productgroepen functi'!$C:$M,11,FALSE),"n.v.t.")</f>
        <v>Algemeen bestuur</v>
      </c>
      <c r="AT630" s="16" t="str">
        <f t="shared" si="32"/>
        <v>Lasten</v>
      </c>
      <c r="AU630" s="16" t="str">
        <f>IFERROR(VLOOKUP($R630,Kostensoorten!$C:$J,7,FALSE),"n.v.t.")</f>
        <v>2.3.1</v>
      </c>
      <c r="AV630" s="16" t="str">
        <f>IFERROR(VLOOKUP($R630,Kostensoorten!$C:$J,8,FALSE),"n.v.t.")</f>
        <v>Aankopen niet duurzame goedere</v>
      </c>
    </row>
    <row r="631" spans="1:48">
      <c r="A631" s="16" t="s">
        <v>39</v>
      </c>
      <c r="B631" s="16" t="s">
        <v>39</v>
      </c>
      <c r="C631" s="16" t="s">
        <v>39</v>
      </c>
      <c r="D631" s="16" t="s">
        <v>39</v>
      </c>
      <c r="E631" s="16" t="s">
        <v>39</v>
      </c>
      <c r="F631" s="2" t="s">
        <v>9199</v>
      </c>
      <c r="G631" s="2" t="s">
        <v>39</v>
      </c>
      <c r="H631" s="2" t="s">
        <v>39</v>
      </c>
      <c r="I631" s="18">
        <v>38.36</v>
      </c>
      <c r="J631" s="16" t="s">
        <v>39</v>
      </c>
      <c r="K631" s="16" t="s">
        <v>39</v>
      </c>
      <c r="L631" s="16" t="s">
        <v>39</v>
      </c>
      <c r="M631" s="16" t="s">
        <v>39</v>
      </c>
      <c r="N631" s="16" t="s">
        <v>39</v>
      </c>
      <c r="O631" s="16" t="s">
        <v>39</v>
      </c>
      <c r="P631" s="16" t="str">
        <f t="shared" si="30"/>
        <v>617107</v>
      </c>
      <c r="Q631" s="16" t="str">
        <f>IFERROR(VLOOKUP($P631,'Kredieten productgroepen functi'!$C:$M,2,FALSE),"n.v.t.")</f>
        <v>Diensten Pr.Bernhard Cultuurfonds</v>
      </c>
      <c r="R631" s="16" t="str">
        <f t="shared" si="31"/>
        <v>423178</v>
      </c>
      <c r="S631" s="16" t="str">
        <f>IFERROR(VLOOKUP($R631,Kostensoorten!$C:$J,2,FALSE),"n.v.t.")</f>
        <v>Consumpties op werkplek</v>
      </c>
      <c r="T631" s="16" t="s">
        <v>39</v>
      </c>
      <c r="U631" s="16" t="s">
        <v>39</v>
      </c>
      <c r="V631" s="16" t="s">
        <v>39</v>
      </c>
      <c r="W631" s="16" t="s">
        <v>39</v>
      </c>
      <c r="X631" s="16" t="s">
        <v>39</v>
      </c>
      <c r="Y631" s="16" t="s">
        <v>39</v>
      </c>
      <c r="Z631" s="16" t="s">
        <v>39</v>
      </c>
      <c r="AA631" s="16" t="s">
        <v>39</v>
      </c>
      <c r="AB631" s="16" t="s">
        <v>39</v>
      </c>
      <c r="AC631" s="16" t="s">
        <v>39</v>
      </c>
      <c r="AD631" s="16" t="s">
        <v>39</v>
      </c>
      <c r="AE631" s="16" t="s">
        <v>39</v>
      </c>
      <c r="AF631" s="16" t="s">
        <v>39</v>
      </c>
      <c r="AG631" s="16" t="s">
        <v>39</v>
      </c>
      <c r="AH631" s="16" t="s">
        <v>39</v>
      </c>
      <c r="AI631" s="16" t="s">
        <v>39</v>
      </c>
      <c r="AJ631" s="16" t="s">
        <v>39</v>
      </c>
      <c r="AL631" s="16" t="s">
        <v>39</v>
      </c>
      <c r="AM631" s="16" t="s">
        <v>39</v>
      </c>
      <c r="AN631" s="16" t="str">
        <f>IFERROR(VLOOKUP($P631,'Kredieten productgroepen functi'!$C:$M,6,FALSE),"n.v.t.")</f>
        <v>1701</v>
      </c>
      <c r="AO631" s="16" t="str">
        <f>IFERROR(VLOOKUP($P631,'Kredieten productgroepen functi'!$C:$M,7,FALSE),"n.v.t.")</f>
        <v>Diensten voor derden</v>
      </c>
      <c r="AP631" s="16" t="str">
        <f>IFERROR(VLOOKUP($P631,'Kredieten productgroepen functi'!$C:$M,8,FALSE),"n.v.t.")</f>
        <v>17</v>
      </c>
      <c r="AQ631" s="16" t="str">
        <f>IFERROR(VLOOKUP($P631,'Kredieten productgroepen functi'!$C:$M,9,FALSE),"n.v.t.")</f>
        <v>Overige baten en lasten</v>
      </c>
      <c r="AR631" s="16" t="str">
        <f>IFERROR(VLOOKUP($P631,'Kredieten productgroepen functi'!$C:$M,10,FALSE),"n.v.t.")</f>
        <v>1</v>
      </c>
      <c r="AS631" s="16" t="str">
        <f>IFERROR(VLOOKUP($P631,'Kredieten productgroepen functi'!$C:$M,11,FALSE),"n.v.t.")</f>
        <v>Algemeen bestuur</v>
      </c>
      <c r="AT631" s="16" t="str">
        <f t="shared" si="32"/>
        <v>Lasten</v>
      </c>
      <c r="AU631" s="16" t="str">
        <f>IFERROR(VLOOKUP($R631,Kostensoorten!$C:$J,7,FALSE),"n.v.t.")</f>
        <v>2.3.1</v>
      </c>
      <c r="AV631" s="16" t="str">
        <f>IFERROR(VLOOKUP($R631,Kostensoorten!$C:$J,8,FALSE),"n.v.t.")</f>
        <v>Aankopen niet duurzame goedere</v>
      </c>
    </row>
    <row r="632" spans="1:48">
      <c r="A632" s="16" t="s">
        <v>39</v>
      </c>
      <c r="B632" s="16" t="s">
        <v>39</v>
      </c>
      <c r="C632" s="16" t="s">
        <v>39</v>
      </c>
      <c r="D632" s="16" t="s">
        <v>39</v>
      </c>
      <c r="E632" s="16" t="s">
        <v>39</v>
      </c>
      <c r="F632" s="2" t="s">
        <v>9200</v>
      </c>
      <c r="G632" s="2" t="s">
        <v>39</v>
      </c>
      <c r="H632" s="2" t="s">
        <v>39</v>
      </c>
      <c r="I632" s="18">
        <v>103463.42</v>
      </c>
      <c r="J632" s="16" t="s">
        <v>39</v>
      </c>
      <c r="K632" s="16" t="s">
        <v>39</v>
      </c>
      <c r="L632" s="16" t="s">
        <v>39</v>
      </c>
      <c r="M632" s="16" t="s">
        <v>39</v>
      </c>
      <c r="N632" s="16" t="s">
        <v>39</v>
      </c>
      <c r="O632" s="16" t="s">
        <v>39</v>
      </c>
      <c r="P632" s="16" t="str">
        <f t="shared" si="30"/>
        <v>617107</v>
      </c>
      <c r="Q632" s="16" t="str">
        <f>IFERROR(VLOOKUP($P632,'Kredieten productgroepen functi'!$C:$M,2,FALSE),"n.v.t.")</f>
        <v>Diensten Pr.Bernhard Cultuurfonds</v>
      </c>
      <c r="R632" s="16" t="str">
        <f t="shared" si="31"/>
        <v>482000</v>
      </c>
      <c r="S632" s="16" t="str">
        <f>IFERROR(VLOOKUP($R632,Kostensoorten!$C:$J,2,FALSE),"n.v.t.")</f>
        <v>Directe apparaatskosten</v>
      </c>
      <c r="T632" s="16" t="s">
        <v>39</v>
      </c>
      <c r="U632" s="16" t="s">
        <v>39</v>
      </c>
      <c r="V632" s="16" t="s">
        <v>39</v>
      </c>
      <c r="W632" s="16" t="s">
        <v>39</v>
      </c>
      <c r="X632" s="16" t="s">
        <v>39</v>
      </c>
      <c r="Y632" s="16" t="s">
        <v>39</v>
      </c>
      <c r="Z632" s="16" t="s">
        <v>39</v>
      </c>
      <c r="AA632" s="16" t="s">
        <v>39</v>
      </c>
      <c r="AB632" s="16" t="s">
        <v>39</v>
      </c>
      <c r="AC632" s="16" t="s">
        <v>39</v>
      </c>
      <c r="AD632" s="16" t="s">
        <v>39</v>
      </c>
      <c r="AE632" s="16" t="s">
        <v>39</v>
      </c>
      <c r="AF632" s="16" t="s">
        <v>39</v>
      </c>
      <c r="AG632" s="16" t="s">
        <v>39</v>
      </c>
      <c r="AH632" s="16" t="s">
        <v>39</v>
      </c>
      <c r="AI632" s="16" t="s">
        <v>39</v>
      </c>
      <c r="AJ632" s="16" t="s">
        <v>39</v>
      </c>
      <c r="AL632" s="16" t="s">
        <v>39</v>
      </c>
      <c r="AM632" s="16" t="s">
        <v>39</v>
      </c>
      <c r="AN632" s="16" t="str">
        <f>IFERROR(VLOOKUP($P632,'Kredieten productgroepen functi'!$C:$M,6,FALSE),"n.v.t.")</f>
        <v>1701</v>
      </c>
      <c r="AO632" s="16" t="str">
        <f>IFERROR(VLOOKUP($P632,'Kredieten productgroepen functi'!$C:$M,7,FALSE),"n.v.t.")</f>
        <v>Diensten voor derden</v>
      </c>
      <c r="AP632" s="16" t="str">
        <f>IFERROR(VLOOKUP($P632,'Kredieten productgroepen functi'!$C:$M,8,FALSE),"n.v.t.")</f>
        <v>17</v>
      </c>
      <c r="AQ632" s="16" t="str">
        <f>IFERROR(VLOOKUP($P632,'Kredieten productgroepen functi'!$C:$M,9,FALSE),"n.v.t.")</f>
        <v>Overige baten en lasten</v>
      </c>
      <c r="AR632" s="16" t="str">
        <f>IFERROR(VLOOKUP($P632,'Kredieten productgroepen functi'!$C:$M,10,FALSE),"n.v.t.")</f>
        <v>1</v>
      </c>
      <c r="AS632" s="16" t="str">
        <f>IFERROR(VLOOKUP($P632,'Kredieten productgroepen functi'!$C:$M,11,FALSE),"n.v.t.")</f>
        <v>Algemeen bestuur</v>
      </c>
      <c r="AT632" s="16" t="str">
        <f t="shared" si="32"/>
        <v>Lasten</v>
      </c>
      <c r="AU632" s="16" t="str">
        <f>IFERROR(VLOOKUP($R632,Kostensoorten!$C:$J,7,FALSE),"n.v.t.")</f>
        <v>8.2</v>
      </c>
      <c r="AV632" s="16" t="str">
        <f>IFERROR(VLOOKUP($R632,Kostensoorten!$C:$J,8,FALSE),"n.v.t.")</f>
        <v>Overige verrekeningen</v>
      </c>
    </row>
    <row r="633" spans="1:48">
      <c r="A633" s="16" t="s">
        <v>39</v>
      </c>
      <c r="B633" s="16" t="s">
        <v>39</v>
      </c>
      <c r="C633" s="16" t="s">
        <v>39</v>
      </c>
      <c r="D633" s="16" t="s">
        <v>39</v>
      </c>
      <c r="E633" s="16" t="s">
        <v>39</v>
      </c>
      <c r="F633" s="2" t="s">
        <v>9201</v>
      </c>
      <c r="G633" s="2" t="s">
        <v>39</v>
      </c>
      <c r="H633" s="2" t="s">
        <v>39</v>
      </c>
      <c r="I633" s="18">
        <v>80917.440000000002</v>
      </c>
      <c r="J633" s="16" t="s">
        <v>39</v>
      </c>
      <c r="K633" s="16" t="s">
        <v>39</v>
      </c>
      <c r="L633" s="16" t="s">
        <v>39</v>
      </c>
      <c r="M633" s="16" t="s">
        <v>39</v>
      </c>
      <c r="N633" s="16" t="s">
        <v>39</v>
      </c>
      <c r="O633" s="16" t="s">
        <v>39</v>
      </c>
      <c r="P633" s="16" t="str">
        <f t="shared" si="30"/>
        <v>617107</v>
      </c>
      <c r="Q633" s="16" t="str">
        <f>IFERROR(VLOOKUP($P633,'Kredieten productgroepen functi'!$C:$M,2,FALSE),"n.v.t.")</f>
        <v>Diensten Pr.Bernhard Cultuurfonds</v>
      </c>
      <c r="R633" s="16" t="str">
        <f t="shared" si="31"/>
        <v>482010</v>
      </c>
      <c r="S633" s="16" t="str">
        <f>IFERROR(VLOOKUP($R633,Kostensoorten!$C:$J,2,FALSE),"n.v.t.")</f>
        <v>Overhead</v>
      </c>
      <c r="T633" s="16" t="s">
        <v>39</v>
      </c>
      <c r="U633" s="16" t="s">
        <v>39</v>
      </c>
      <c r="V633" s="16" t="s">
        <v>39</v>
      </c>
      <c r="W633" s="16" t="s">
        <v>39</v>
      </c>
      <c r="X633" s="16" t="s">
        <v>39</v>
      </c>
      <c r="Y633" s="16" t="s">
        <v>39</v>
      </c>
      <c r="Z633" s="16" t="s">
        <v>39</v>
      </c>
      <c r="AA633" s="16" t="s">
        <v>39</v>
      </c>
      <c r="AB633" s="16" t="s">
        <v>39</v>
      </c>
      <c r="AC633" s="16" t="s">
        <v>39</v>
      </c>
      <c r="AD633" s="16" t="s">
        <v>39</v>
      </c>
      <c r="AE633" s="16" t="s">
        <v>39</v>
      </c>
      <c r="AF633" s="16" t="s">
        <v>39</v>
      </c>
      <c r="AG633" s="16" t="s">
        <v>39</v>
      </c>
      <c r="AH633" s="16" t="s">
        <v>39</v>
      </c>
      <c r="AI633" s="16" t="s">
        <v>39</v>
      </c>
      <c r="AJ633" s="16" t="s">
        <v>39</v>
      </c>
      <c r="AL633" s="16" t="s">
        <v>39</v>
      </c>
      <c r="AM633" s="16" t="s">
        <v>39</v>
      </c>
      <c r="AN633" s="16" t="str">
        <f>IFERROR(VLOOKUP($P633,'Kredieten productgroepen functi'!$C:$M,6,FALSE),"n.v.t.")</f>
        <v>1701</v>
      </c>
      <c r="AO633" s="16" t="str">
        <f>IFERROR(VLOOKUP($P633,'Kredieten productgroepen functi'!$C:$M,7,FALSE),"n.v.t.")</f>
        <v>Diensten voor derden</v>
      </c>
      <c r="AP633" s="16" t="str">
        <f>IFERROR(VLOOKUP($P633,'Kredieten productgroepen functi'!$C:$M,8,FALSE),"n.v.t.")</f>
        <v>17</v>
      </c>
      <c r="AQ633" s="16" t="str">
        <f>IFERROR(VLOOKUP($P633,'Kredieten productgroepen functi'!$C:$M,9,FALSE),"n.v.t.")</f>
        <v>Overige baten en lasten</v>
      </c>
      <c r="AR633" s="16" t="str">
        <f>IFERROR(VLOOKUP($P633,'Kredieten productgroepen functi'!$C:$M,10,FALSE),"n.v.t.")</f>
        <v>1</v>
      </c>
      <c r="AS633" s="16" t="str">
        <f>IFERROR(VLOOKUP($P633,'Kredieten productgroepen functi'!$C:$M,11,FALSE),"n.v.t.")</f>
        <v>Algemeen bestuur</v>
      </c>
      <c r="AT633" s="16" t="str">
        <f t="shared" si="32"/>
        <v>Lasten</v>
      </c>
      <c r="AU633" s="16" t="str">
        <f>IFERROR(VLOOKUP($R633,Kostensoorten!$C:$J,7,FALSE),"n.v.t.")</f>
        <v>8.2</v>
      </c>
      <c r="AV633" s="16" t="str">
        <f>IFERROR(VLOOKUP($R633,Kostensoorten!$C:$J,8,FALSE),"n.v.t.")</f>
        <v>Overige verrekeningen</v>
      </c>
    </row>
    <row r="634" spans="1:48">
      <c r="A634" s="16" t="s">
        <v>39</v>
      </c>
      <c r="B634" s="16" t="s">
        <v>39</v>
      </c>
      <c r="C634" s="16" t="s">
        <v>39</v>
      </c>
      <c r="D634" s="16" t="s">
        <v>39</v>
      </c>
      <c r="E634" s="16" t="s">
        <v>39</v>
      </c>
      <c r="F634" s="2" t="s">
        <v>7489</v>
      </c>
      <c r="G634" s="2" t="s">
        <v>39</v>
      </c>
      <c r="H634" s="2" t="s">
        <v>39</v>
      </c>
      <c r="I634" s="18">
        <v>-17213.22</v>
      </c>
      <c r="J634" s="16" t="s">
        <v>39</v>
      </c>
      <c r="K634" s="16" t="s">
        <v>39</v>
      </c>
      <c r="L634" s="16" t="s">
        <v>39</v>
      </c>
      <c r="M634" s="16" t="s">
        <v>39</v>
      </c>
      <c r="N634" s="16" t="s">
        <v>39</v>
      </c>
      <c r="O634" s="16" t="s">
        <v>39</v>
      </c>
      <c r="P634" s="16" t="str">
        <f t="shared" si="30"/>
        <v>617107</v>
      </c>
      <c r="Q634" s="16" t="str">
        <f>IFERROR(VLOOKUP($P634,'Kredieten productgroepen functi'!$C:$M,2,FALSE),"n.v.t.")</f>
        <v>Diensten Pr.Bernhard Cultuurfonds</v>
      </c>
      <c r="R634" s="16" t="str">
        <f t="shared" si="31"/>
        <v>823010</v>
      </c>
      <c r="S634" s="16" t="str">
        <f>IFERROR(VLOOKUP($R634,Kostensoorten!$C:$J,2,FALSE),"n.v.t.")</f>
        <v>Vergoeding verrichte werkzaamheden</v>
      </c>
      <c r="T634" s="16" t="s">
        <v>39</v>
      </c>
      <c r="U634" s="16" t="s">
        <v>39</v>
      </c>
      <c r="V634" s="16" t="s">
        <v>39</v>
      </c>
      <c r="W634" s="16" t="s">
        <v>39</v>
      </c>
      <c r="X634" s="16" t="s">
        <v>39</v>
      </c>
      <c r="Y634" s="16" t="s">
        <v>39</v>
      </c>
      <c r="Z634" s="16" t="s">
        <v>39</v>
      </c>
      <c r="AA634" s="16" t="s">
        <v>39</v>
      </c>
      <c r="AB634" s="16" t="s">
        <v>39</v>
      </c>
      <c r="AC634" s="16" t="s">
        <v>39</v>
      </c>
      <c r="AD634" s="16" t="s">
        <v>39</v>
      </c>
      <c r="AE634" s="16" t="s">
        <v>39</v>
      </c>
      <c r="AF634" s="16" t="s">
        <v>39</v>
      </c>
      <c r="AG634" s="16" t="s">
        <v>39</v>
      </c>
      <c r="AH634" s="16" t="s">
        <v>39</v>
      </c>
      <c r="AI634" s="16" t="s">
        <v>39</v>
      </c>
      <c r="AJ634" s="16" t="s">
        <v>39</v>
      </c>
      <c r="AL634" s="16" t="s">
        <v>39</v>
      </c>
      <c r="AM634" s="16" t="s">
        <v>39</v>
      </c>
      <c r="AN634" s="16" t="str">
        <f>IFERROR(VLOOKUP($P634,'Kredieten productgroepen functi'!$C:$M,6,FALSE),"n.v.t.")</f>
        <v>1701</v>
      </c>
      <c r="AO634" s="16" t="str">
        <f>IFERROR(VLOOKUP($P634,'Kredieten productgroepen functi'!$C:$M,7,FALSE),"n.v.t.")</f>
        <v>Diensten voor derden</v>
      </c>
      <c r="AP634" s="16" t="str">
        <f>IFERROR(VLOOKUP($P634,'Kredieten productgroepen functi'!$C:$M,8,FALSE),"n.v.t.")</f>
        <v>17</v>
      </c>
      <c r="AQ634" s="16" t="str">
        <f>IFERROR(VLOOKUP($P634,'Kredieten productgroepen functi'!$C:$M,9,FALSE),"n.v.t.")</f>
        <v>Overige baten en lasten</v>
      </c>
      <c r="AR634" s="16" t="str">
        <f>IFERROR(VLOOKUP($P634,'Kredieten productgroepen functi'!$C:$M,10,FALSE),"n.v.t.")</f>
        <v>1</v>
      </c>
      <c r="AS634" s="16" t="str">
        <f>IFERROR(VLOOKUP($P634,'Kredieten productgroepen functi'!$C:$M,11,FALSE),"n.v.t.")</f>
        <v>Algemeen bestuur</v>
      </c>
      <c r="AT634" s="16" t="str">
        <f t="shared" si="32"/>
        <v>Baten</v>
      </c>
      <c r="AU634" s="16" t="str">
        <f>IFERROR(VLOOKUP($R634,Kostensoorten!$C:$J,7,FALSE),"n.v.t.")</f>
        <v>2.3</v>
      </c>
      <c r="AV634" s="16" t="str">
        <f>IFERROR(VLOOKUP($R634,Kostensoorten!$C:$J,8,FALSE),"n.v.t.")</f>
        <v>Overige goederen en diensten</v>
      </c>
    </row>
    <row r="635" spans="1:48">
      <c r="A635" s="16" t="s">
        <v>39</v>
      </c>
      <c r="B635" s="16" t="s">
        <v>39</v>
      </c>
      <c r="C635" s="16" t="s">
        <v>39</v>
      </c>
      <c r="D635" s="16" t="s">
        <v>39</v>
      </c>
      <c r="E635" s="16" t="s">
        <v>39</v>
      </c>
      <c r="F635" s="2" t="s">
        <v>7925</v>
      </c>
      <c r="G635" s="2" t="s">
        <v>39</v>
      </c>
      <c r="H635" s="2" t="s">
        <v>39</v>
      </c>
      <c r="I635" s="18">
        <v>3260</v>
      </c>
      <c r="J635" s="16" t="s">
        <v>39</v>
      </c>
      <c r="K635" s="16" t="s">
        <v>39</v>
      </c>
      <c r="L635" s="16" t="s">
        <v>39</v>
      </c>
      <c r="M635" s="16" t="s">
        <v>39</v>
      </c>
      <c r="N635" s="16" t="s">
        <v>39</v>
      </c>
      <c r="O635" s="16" t="s">
        <v>39</v>
      </c>
      <c r="P635" s="16" t="str">
        <f t="shared" si="30"/>
        <v>617110</v>
      </c>
      <c r="Q635" s="16" t="str">
        <f>IFERROR(VLOOKUP($P635,'Kredieten productgroepen functi'!$C:$M,2,FALSE),"n.v.t.")</f>
        <v>Diensten voor Omgevingsdienst Gron.</v>
      </c>
      <c r="R635" s="16" t="str">
        <f t="shared" si="31"/>
        <v>423136</v>
      </c>
      <c r="S635" s="16" t="str">
        <f>IFERROR(VLOOKUP($R635,Kostensoorten!$C:$J,2,FALSE),"n.v.t.")</f>
        <v>Advertenties</v>
      </c>
      <c r="T635" s="16" t="s">
        <v>39</v>
      </c>
      <c r="U635" s="16" t="s">
        <v>39</v>
      </c>
      <c r="V635" s="16" t="s">
        <v>39</v>
      </c>
      <c r="W635" s="16" t="s">
        <v>39</v>
      </c>
      <c r="X635" s="16" t="s">
        <v>39</v>
      </c>
      <c r="Y635" s="16" t="s">
        <v>39</v>
      </c>
      <c r="Z635" s="16" t="s">
        <v>39</v>
      </c>
      <c r="AA635" s="16" t="s">
        <v>39</v>
      </c>
      <c r="AB635" s="16" t="s">
        <v>39</v>
      </c>
      <c r="AC635" s="16" t="s">
        <v>39</v>
      </c>
      <c r="AD635" s="16" t="s">
        <v>39</v>
      </c>
      <c r="AE635" s="16" t="s">
        <v>39</v>
      </c>
      <c r="AF635" s="16" t="s">
        <v>39</v>
      </c>
      <c r="AG635" s="16" t="s">
        <v>39</v>
      </c>
      <c r="AH635" s="16" t="s">
        <v>39</v>
      </c>
      <c r="AI635" s="16" t="s">
        <v>39</v>
      </c>
      <c r="AJ635" s="16" t="s">
        <v>39</v>
      </c>
      <c r="AL635" s="16" t="s">
        <v>39</v>
      </c>
      <c r="AM635" s="16" t="s">
        <v>39</v>
      </c>
      <c r="AN635" s="16" t="str">
        <f>IFERROR(VLOOKUP($P635,'Kredieten productgroepen functi'!$C:$M,6,FALSE),"n.v.t.")</f>
        <v>1701</v>
      </c>
      <c r="AO635" s="16" t="str">
        <f>IFERROR(VLOOKUP($P635,'Kredieten productgroepen functi'!$C:$M,7,FALSE),"n.v.t.")</f>
        <v>Diensten voor derden</v>
      </c>
      <c r="AP635" s="16" t="str">
        <f>IFERROR(VLOOKUP($P635,'Kredieten productgroepen functi'!$C:$M,8,FALSE),"n.v.t.")</f>
        <v>17</v>
      </c>
      <c r="AQ635" s="16" t="str">
        <f>IFERROR(VLOOKUP($P635,'Kredieten productgroepen functi'!$C:$M,9,FALSE),"n.v.t.")</f>
        <v>Overige baten en lasten</v>
      </c>
      <c r="AR635" s="16" t="str">
        <f>IFERROR(VLOOKUP($P635,'Kredieten productgroepen functi'!$C:$M,10,FALSE),"n.v.t.")</f>
        <v>1</v>
      </c>
      <c r="AS635" s="16" t="str">
        <f>IFERROR(VLOOKUP($P635,'Kredieten productgroepen functi'!$C:$M,11,FALSE),"n.v.t.")</f>
        <v>Algemeen bestuur</v>
      </c>
      <c r="AT635" s="16" t="str">
        <f t="shared" si="32"/>
        <v>Lasten</v>
      </c>
      <c r="AU635" s="16" t="str">
        <f>IFERROR(VLOOKUP($R635,Kostensoorten!$C:$J,7,FALSE),"n.v.t.")</f>
        <v>2.3.1</v>
      </c>
      <c r="AV635" s="16" t="str">
        <f>IFERROR(VLOOKUP($R635,Kostensoorten!$C:$J,8,FALSE),"n.v.t.")</f>
        <v>Aankopen niet duurzame goedere</v>
      </c>
    </row>
    <row r="636" spans="1:48">
      <c r="A636" s="16" t="s">
        <v>39</v>
      </c>
      <c r="B636" s="16" t="s">
        <v>39</v>
      </c>
      <c r="C636" s="16" t="s">
        <v>39</v>
      </c>
      <c r="D636" s="16" t="s">
        <v>39</v>
      </c>
      <c r="E636" s="16" t="s">
        <v>39</v>
      </c>
      <c r="F636" s="2" t="s">
        <v>7926</v>
      </c>
      <c r="G636" s="2" t="s">
        <v>39</v>
      </c>
      <c r="H636" s="2" t="s">
        <v>39</v>
      </c>
      <c r="I636" s="18">
        <v>35000</v>
      </c>
      <c r="J636" s="16" t="s">
        <v>39</v>
      </c>
      <c r="K636" s="16" t="s">
        <v>39</v>
      </c>
      <c r="L636" s="16" t="s">
        <v>39</v>
      </c>
      <c r="M636" s="16" t="s">
        <v>39</v>
      </c>
      <c r="N636" s="16" t="s">
        <v>39</v>
      </c>
      <c r="O636" s="16" t="s">
        <v>39</v>
      </c>
      <c r="P636" s="16" t="str">
        <f t="shared" si="30"/>
        <v>617110</v>
      </c>
      <c r="Q636" s="16" t="str">
        <f>IFERROR(VLOOKUP($P636,'Kredieten productgroepen functi'!$C:$M,2,FALSE),"n.v.t.")</f>
        <v>Diensten voor Omgevingsdienst Gron.</v>
      </c>
      <c r="R636" s="16" t="str">
        <f t="shared" si="31"/>
        <v>423139</v>
      </c>
      <c r="S636" s="16" t="str">
        <f>IFERROR(VLOOKUP($R636,Kostensoorten!$C:$J,2,FALSE),"n.v.t.")</f>
        <v>Overige diensten van derden</v>
      </c>
      <c r="T636" s="16" t="s">
        <v>39</v>
      </c>
      <c r="U636" s="16" t="s">
        <v>39</v>
      </c>
      <c r="V636" s="16" t="s">
        <v>39</v>
      </c>
      <c r="W636" s="16" t="s">
        <v>39</v>
      </c>
      <c r="X636" s="16" t="s">
        <v>39</v>
      </c>
      <c r="Y636" s="16" t="s">
        <v>39</v>
      </c>
      <c r="Z636" s="16" t="s">
        <v>39</v>
      </c>
      <c r="AA636" s="16" t="s">
        <v>39</v>
      </c>
      <c r="AB636" s="16" t="s">
        <v>39</v>
      </c>
      <c r="AC636" s="16" t="s">
        <v>39</v>
      </c>
      <c r="AD636" s="16" t="s">
        <v>39</v>
      </c>
      <c r="AE636" s="16" t="s">
        <v>39</v>
      </c>
      <c r="AF636" s="16" t="s">
        <v>39</v>
      </c>
      <c r="AG636" s="16" t="s">
        <v>39</v>
      </c>
      <c r="AH636" s="16" t="s">
        <v>39</v>
      </c>
      <c r="AI636" s="16" t="s">
        <v>39</v>
      </c>
      <c r="AJ636" s="16" t="s">
        <v>39</v>
      </c>
      <c r="AL636" s="16" t="s">
        <v>39</v>
      </c>
      <c r="AM636" s="16" t="s">
        <v>39</v>
      </c>
      <c r="AN636" s="16" t="str">
        <f>IFERROR(VLOOKUP($P636,'Kredieten productgroepen functi'!$C:$M,6,FALSE),"n.v.t.")</f>
        <v>1701</v>
      </c>
      <c r="AO636" s="16" t="str">
        <f>IFERROR(VLOOKUP($P636,'Kredieten productgroepen functi'!$C:$M,7,FALSE),"n.v.t.")</f>
        <v>Diensten voor derden</v>
      </c>
      <c r="AP636" s="16" t="str">
        <f>IFERROR(VLOOKUP($P636,'Kredieten productgroepen functi'!$C:$M,8,FALSE),"n.v.t.")</f>
        <v>17</v>
      </c>
      <c r="AQ636" s="16" t="str">
        <f>IFERROR(VLOOKUP($P636,'Kredieten productgroepen functi'!$C:$M,9,FALSE),"n.v.t.")</f>
        <v>Overige baten en lasten</v>
      </c>
      <c r="AR636" s="16" t="str">
        <f>IFERROR(VLOOKUP($P636,'Kredieten productgroepen functi'!$C:$M,10,FALSE),"n.v.t.")</f>
        <v>1</v>
      </c>
      <c r="AS636" s="16" t="str">
        <f>IFERROR(VLOOKUP($P636,'Kredieten productgroepen functi'!$C:$M,11,FALSE),"n.v.t.")</f>
        <v>Algemeen bestuur</v>
      </c>
      <c r="AT636" s="16" t="str">
        <f t="shared" si="32"/>
        <v>Lasten</v>
      </c>
      <c r="AU636" s="16" t="str">
        <f>IFERROR(VLOOKUP($R636,Kostensoorten!$C:$J,7,FALSE),"n.v.t.")</f>
        <v>2.3.1</v>
      </c>
      <c r="AV636" s="16" t="str">
        <f>IFERROR(VLOOKUP($R636,Kostensoorten!$C:$J,8,FALSE),"n.v.t.")</f>
        <v>Aankopen niet duurzame goedere</v>
      </c>
    </row>
    <row r="637" spans="1:48">
      <c r="A637" s="16" t="s">
        <v>39</v>
      </c>
      <c r="B637" s="16" t="s">
        <v>39</v>
      </c>
      <c r="C637" s="16" t="s">
        <v>39</v>
      </c>
      <c r="D637" s="16" t="s">
        <v>39</v>
      </c>
      <c r="E637" s="16" t="s">
        <v>39</v>
      </c>
      <c r="F637" s="2" t="s">
        <v>9202</v>
      </c>
      <c r="G637" s="2" t="s">
        <v>39</v>
      </c>
      <c r="H637" s="2" t="s">
        <v>39</v>
      </c>
      <c r="I637" s="18">
        <v>661101.56999999995</v>
      </c>
      <c r="J637" s="16" t="s">
        <v>39</v>
      </c>
      <c r="K637" s="16" t="s">
        <v>39</v>
      </c>
      <c r="L637" s="16" t="s">
        <v>39</v>
      </c>
      <c r="M637" s="16" t="s">
        <v>39</v>
      </c>
      <c r="N637" s="16" t="s">
        <v>39</v>
      </c>
      <c r="O637" s="16" t="s">
        <v>39</v>
      </c>
      <c r="P637" s="16" t="str">
        <f t="shared" si="30"/>
        <v>617110</v>
      </c>
      <c r="Q637" s="16" t="str">
        <f>IFERROR(VLOOKUP($P637,'Kredieten productgroepen functi'!$C:$M,2,FALSE),"n.v.t.")</f>
        <v>Diensten voor Omgevingsdienst Gron.</v>
      </c>
      <c r="R637" s="16" t="str">
        <f t="shared" si="31"/>
        <v>482000</v>
      </c>
      <c r="S637" s="16" t="str">
        <f>IFERROR(VLOOKUP($R637,Kostensoorten!$C:$J,2,FALSE),"n.v.t.")</f>
        <v>Directe apparaatskosten</v>
      </c>
      <c r="T637" s="16" t="s">
        <v>39</v>
      </c>
      <c r="U637" s="16" t="s">
        <v>39</v>
      </c>
      <c r="V637" s="16" t="s">
        <v>39</v>
      </c>
      <c r="W637" s="16" t="s">
        <v>39</v>
      </c>
      <c r="X637" s="16" t="s">
        <v>39</v>
      </c>
      <c r="Y637" s="16" t="s">
        <v>39</v>
      </c>
      <c r="Z637" s="16" t="s">
        <v>39</v>
      </c>
      <c r="AA637" s="16" t="s">
        <v>39</v>
      </c>
      <c r="AB637" s="16" t="s">
        <v>39</v>
      </c>
      <c r="AC637" s="16" t="s">
        <v>39</v>
      </c>
      <c r="AD637" s="16" t="s">
        <v>39</v>
      </c>
      <c r="AE637" s="16" t="s">
        <v>39</v>
      </c>
      <c r="AF637" s="16" t="s">
        <v>39</v>
      </c>
      <c r="AG637" s="16" t="s">
        <v>39</v>
      </c>
      <c r="AH637" s="16" t="s">
        <v>39</v>
      </c>
      <c r="AI637" s="16" t="s">
        <v>39</v>
      </c>
      <c r="AJ637" s="16" t="s">
        <v>39</v>
      </c>
      <c r="AL637" s="16" t="s">
        <v>39</v>
      </c>
      <c r="AM637" s="16" t="s">
        <v>39</v>
      </c>
      <c r="AN637" s="16" t="str">
        <f>IFERROR(VLOOKUP($P637,'Kredieten productgroepen functi'!$C:$M,6,FALSE),"n.v.t.")</f>
        <v>1701</v>
      </c>
      <c r="AO637" s="16" t="str">
        <f>IFERROR(VLOOKUP($P637,'Kredieten productgroepen functi'!$C:$M,7,FALSE),"n.v.t.")</f>
        <v>Diensten voor derden</v>
      </c>
      <c r="AP637" s="16" t="str">
        <f>IFERROR(VLOOKUP($P637,'Kredieten productgroepen functi'!$C:$M,8,FALSE),"n.v.t.")</f>
        <v>17</v>
      </c>
      <c r="AQ637" s="16" t="str">
        <f>IFERROR(VLOOKUP($P637,'Kredieten productgroepen functi'!$C:$M,9,FALSE),"n.v.t.")</f>
        <v>Overige baten en lasten</v>
      </c>
      <c r="AR637" s="16" t="str">
        <f>IFERROR(VLOOKUP($P637,'Kredieten productgroepen functi'!$C:$M,10,FALSE),"n.v.t.")</f>
        <v>1</v>
      </c>
      <c r="AS637" s="16" t="str">
        <f>IFERROR(VLOOKUP($P637,'Kredieten productgroepen functi'!$C:$M,11,FALSE),"n.v.t.")</f>
        <v>Algemeen bestuur</v>
      </c>
      <c r="AT637" s="16" t="str">
        <f t="shared" si="32"/>
        <v>Lasten</v>
      </c>
      <c r="AU637" s="16" t="str">
        <f>IFERROR(VLOOKUP($R637,Kostensoorten!$C:$J,7,FALSE),"n.v.t.")</f>
        <v>8.2</v>
      </c>
      <c r="AV637" s="16" t="str">
        <f>IFERROR(VLOOKUP($R637,Kostensoorten!$C:$J,8,FALSE),"n.v.t.")</f>
        <v>Overige verrekeningen</v>
      </c>
    </row>
    <row r="638" spans="1:48">
      <c r="A638" s="16" t="s">
        <v>39</v>
      </c>
      <c r="B638" s="16" t="s">
        <v>39</v>
      </c>
      <c r="C638" s="16" t="s">
        <v>39</v>
      </c>
      <c r="D638" s="16" t="s">
        <v>39</v>
      </c>
      <c r="E638" s="16" t="s">
        <v>39</v>
      </c>
      <c r="F638" s="2" t="s">
        <v>9203</v>
      </c>
      <c r="G638" s="2" t="s">
        <v>39</v>
      </c>
      <c r="H638" s="2" t="s">
        <v>39</v>
      </c>
      <c r="I638" s="18">
        <v>46507.64</v>
      </c>
      <c r="J638" s="16" t="s">
        <v>39</v>
      </c>
      <c r="K638" s="16" t="s">
        <v>39</v>
      </c>
      <c r="L638" s="16" t="s">
        <v>39</v>
      </c>
      <c r="M638" s="16" t="s">
        <v>39</v>
      </c>
      <c r="N638" s="16" t="s">
        <v>39</v>
      </c>
      <c r="O638" s="16" t="s">
        <v>39</v>
      </c>
      <c r="P638" s="16" t="str">
        <f t="shared" si="30"/>
        <v>617110</v>
      </c>
      <c r="Q638" s="16" t="str">
        <f>IFERROR(VLOOKUP($P638,'Kredieten productgroepen functi'!$C:$M,2,FALSE),"n.v.t.")</f>
        <v>Diensten voor Omgevingsdienst Gron.</v>
      </c>
      <c r="R638" s="16" t="str">
        <f t="shared" si="31"/>
        <v>482010</v>
      </c>
      <c r="S638" s="16" t="str">
        <f>IFERROR(VLOOKUP($R638,Kostensoorten!$C:$J,2,FALSE),"n.v.t.")</f>
        <v>Overhead</v>
      </c>
      <c r="T638" s="16" t="s">
        <v>39</v>
      </c>
      <c r="U638" s="16" t="s">
        <v>39</v>
      </c>
      <c r="V638" s="16" t="s">
        <v>39</v>
      </c>
      <c r="W638" s="16" t="s">
        <v>39</v>
      </c>
      <c r="X638" s="16" t="s">
        <v>39</v>
      </c>
      <c r="Y638" s="16" t="s">
        <v>39</v>
      </c>
      <c r="Z638" s="16" t="s">
        <v>39</v>
      </c>
      <c r="AA638" s="16" t="s">
        <v>39</v>
      </c>
      <c r="AB638" s="16" t="s">
        <v>39</v>
      </c>
      <c r="AC638" s="16" t="s">
        <v>39</v>
      </c>
      <c r="AD638" s="16" t="s">
        <v>39</v>
      </c>
      <c r="AE638" s="16" t="s">
        <v>39</v>
      </c>
      <c r="AF638" s="16" t="s">
        <v>39</v>
      </c>
      <c r="AG638" s="16" t="s">
        <v>39</v>
      </c>
      <c r="AH638" s="16" t="s">
        <v>39</v>
      </c>
      <c r="AI638" s="16" t="s">
        <v>39</v>
      </c>
      <c r="AJ638" s="16" t="s">
        <v>39</v>
      </c>
      <c r="AL638" s="16" t="s">
        <v>39</v>
      </c>
      <c r="AM638" s="16" t="s">
        <v>39</v>
      </c>
      <c r="AN638" s="16" t="str">
        <f>IFERROR(VLOOKUP($P638,'Kredieten productgroepen functi'!$C:$M,6,FALSE),"n.v.t.")</f>
        <v>1701</v>
      </c>
      <c r="AO638" s="16" t="str">
        <f>IFERROR(VLOOKUP($P638,'Kredieten productgroepen functi'!$C:$M,7,FALSE),"n.v.t.")</f>
        <v>Diensten voor derden</v>
      </c>
      <c r="AP638" s="16" t="str">
        <f>IFERROR(VLOOKUP($P638,'Kredieten productgroepen functi'!$C:$M,8,FALSE),"n.v.t.")</f>
        <v>17</v>
      </c>
      <c r="AQ638" s="16" t="str">
        <f>IFERROR(VLOOKUP($P638,'Kredieten productgroepen functi'!$C:$M,9,FALSE),"n.v.t.")</f>
        <v>Overige baten en lasten</v>
      </c>
      <c r="AR638" s="16" t="str">
        <f>IFERROR(VLOOKUP($P638,'Kredieten productgroepen functi'!$C:$M,10,FALSE),"n.v.t.")</f>
        <v>1</v>
      </c>
      <c r="AS638" s="16" t="str">
        <f>IFERROR(VLOOKUP($P638,'Kredieten productgroepen functi'!$C:$M,11,FALSE),"n.v.t.")</f>
        <v>Algemeen bestuur</v>
      </c>
      <c r="AT638" s="16" t="str">
        <f t="shared" si="32"/>
        <v>Lasten</v>
      </c>
      <c r="AU638" s="16" t="str">
        <f>IFERROR(VLOOKUP($R638,Kostensoorten!$C:$J,7,FALSE),"n.v.t.")</f>
        <v>8.2</v>
      </c>
      <c r="AV638" s="16" t="str">
        <f>IFERROR(VLOOKUP($R638,Kostensoorten!$C:$J,8,FALSE),"n.v.t.")</f>
        <v>Overige verrekeningen</v>
      </c>
    </row>
    <row r="639" spans="1:48">
      <c r="A639" s="16" t="s">
        <v>39</v>
      </c>
      <c r="B639" s="16" t="s">
        <v>39</v>
      </c>
      <c r="C639" s="16" t="s">
        <v>39</v>
      </c>
      <c r="D639" s="16" t="s">
        <v>39</v>
      </c>
      <c r="E639" s="16" t="s">
        <v>39</v>
      </c>
      <c r="F639" s="2" t="s">
        <v>7490</v>
      </c>
      <c r="G639" s="2" t="s">
        <v>39</v>
      </c>
      <c r="H639" s="2" t="s">
        <v>39</v>
      </c>
      <c r="I639" s="18">
        <v>-90000</v>
      </c>
      <c r="J639" s="16" t="s">
        <v>39</v>
      </c>
      <c r="K639" s="16" t="s">
        <v>39</v>
      </c>
      <c r="L639" s="16" t="s">
        <v>39</v>
      </c>
      <c r="M639" s="16" t="s">
        <v>39</v>
      </c>
      <c r="N639" s="16" t="s">
        <v>39</v>
      </c>
      <c r="O639" s="16" t="s">
        <v>39</v>
      </c>
      <c r="P639" s="16" t="str">
        <f t="shared" si="30"/>
        <v>617110</v>
      </c>
      <c r="Q639" s="16" t="str">
        <f>IFERROR(VLOOKUP($P639,'Kredieten productgroepen functi'!$C:$M,2,FALSE),"n.v.t.")</f>
        <v>Diensten voor Omgevingsdienst Gron.</v>
      </c>
      <c r="R639" s="16" t="str">
        <f t="shared" si="31"/>
        <v>823010</v>
      </c>
      <c r="S639" s="16" t="str">
        <f>IFERROR(VLOOKUP($R639,Kostensoorten!$C:$J,2,FALSE),"n.v.t.")</f>
        <v>Vergoeding verrichte werkzaamheden</v>
      </c>
      <c r="T639" s="16" t="s">
        <v>39</v>
      </c>
      <c r="U639" s="16" t="s">
        <v>39</v>
      </c>
      <c r="V639" s="16" t="s">
        <v>39</v>
      </c>
      <c r="W639" s="16" t="s">
        <v>39</v>
      </c>
      <c r="X639" s="16" t="s">
        <v>39</v>
      </c>
      <c r="Y639" s="16" t="s">
        <v>39</v>
      </c>
      <c r="Z639" s="16" t="s">
        <v>39</v>
      </c>
      <c r="AA639" s="16" t="s">
        <v>39</v>
      </c>
      <c r="AB639" s="16" t="s">
        <v>39</v>
      </c>
      <c r="AC639" s="16" t="s">
        <v>39</v>
      </c>
      <c r="AD639" s="16" t="s">
        <v>39</v>
      </c>
      <c r="AE639" s="16" t="s">
        <v>39</v>
      </c>
      <c r="AF639" s="16" t="s">
        <v>39</v>
      </c>
      <c r="AG639" s="16" t="s">
        <v>39</v>
      </c>
      <c r="AH639" s="16" t="s">
        <v>39</v>
      </c>
      <c r="AI639" s="16" t="s">
        <v>39</v>
      </c>
      <c r="AJ639" s="16" t="s">
        <v>39</v>
      </c>
      <c r="AL639" s="16" t="s">
        <v>39</v>
      </c>
      <c r="AM639" s="16" t="s">
        <v>39</v>
      </c>
      <c r="AN639" s="16" t="str">
        <f>IFERROR(VLOOKUP($P639,'Kredieten productgroepen functi'!$C:$M,6,FALSE),"n.v.t.")</f>
        <v>1701</v>
      </c>
      <c r="AO639" s="16" t="str">
        <f>IFERROR(VLOOKUP($P639,'Kredieten productgroepen functi'!$C:$M,7,FALSE),"n.v.t.")</f>
        <v>Diensten voor derden</v>
      </c>
      <c r="AP639" s="16" t="str">
        <f>IFERROR(VLOOKUP($P639,'Kredieten productgroepen functi'!$C:$M,8,FALSE),"n.v.t.")</f>
        <v>17</v>
      </c>
      <c r="AQ639" s="16" t="str">
        <f>IFERROR(VLOOKUP($P639,'Kredieten productgroepen functi'!$C:$M,9,FALSE),"n.v.t.")</f>
        <v>Overige baten en lasten</v>
      </c>
      <c r="AR639" s="16" t="str">
        <f>IFERROR(VLOOKUP($P639,'Kredieten productgroepen functi'!$C:$M,10,FALSE),"n.v.t.")</f>
        <v>1</v>
      </c>
      <c r="AS639" s="16" t="str">
        <f>IFERROR(VLOOKUP($P639,'Kredieten productgroepen functi'!$C:$M,11,FALSE),"n.v.t.")</f>
        <v>Algemeen bestuur</v>
      </c>
      <c r="AT639" s="16" t="str">
        <f t="shared" si="32"/>
        <v>Baten</v>
      </c>
      <c r="AU639" s="16" t="str">
        <f>IFERROR(VLOOKUP($R639,Kostensoorten!$C:$J,7,FALSE),"n.v.t.")</f>
        <v>2.3</v>
      </c>
      <c r="AV639" s="16" t="str">
        <f>IFERROR(VLOOKUP($R639,Kostensoorten!$C:$J,8,FALSE),"n.v.t.")</f>
        <v>Overige goederen en diensten</v>
      </c>
    </row>
    <row r="640" spans="1:48">
      <c r="A640" s="16" t="s">
        <v>39</v>
      </c>
      <c r="B640" s="16" t="s">
        <v>39</v>
      </c>
      <c r="C640" s="16" t="s">
        <v>39</v>
      </c>
      <c r="D640" s="16" t="s">
        <v>39</v>
      </c>
      <c r="E640" s="16" t="s">
        <v>39</v>
      </c>
      <c r="F640" s="2" t="s">
        <v>50</v>
      </c>
      <c r="G640" s="2" t="s">
        <v>39</v>
      </c>
      <c r="H640" s="2" t="s">
        <v>39</v>
      </c>
      <c r="I640" s="18">
        <v>-110382.57</v>
      </c>
      <c r="J640" s="16" t="s">
        <v>39</v>
      </c>
      <c r="K640" s="16" t="s">
        <v>39</v>
      </c>
      <c r="L640" s="16" t="s">
        <v>39</v>
      </c>
      <c r="M640" s="16" t="s">
        <v>39</v>
      </c>
      <c r="N640" s="16" t="s">
        <v>39</v>
      </c>
      <c r="O640" s="16" t="s">
        <v>39</v>
      </c>
      <c r="P640" s="16" t="str">
        <f t="shared" si="30"/>
        <v>617110</v>
      </c>
      <c r="Q640" s="16" t="str">
        <f>IFERROR(VLOOKUP($P640,'Kredieten productgroepen functi'!$C:$M,2,FALSE),"n.v.t.")</f>
        <v>Diensten voor Omgevingsdienst Gron.</v>
      </c>
      <c r="R640" s="16" t="str">
        <f t="shared" si="31"/>
        <v>823010</v>
      </c>
      <c r="S640" s="16" t="str">
        <f>IFERROR(VLOOKUP($R640,Kostensoorten!$C:$J,2,FALSE),"n.v.t.")</f>
        <v>Vergoeding verrichte werkzaamheden</v>
      </c>
      <c r="T640" s="16" t="s">
        <v>39</v>
      </c>
      <c r="U640" s="16" t="s">
        <v>39</v>
      </c>
      <c r="V640" s="16" t="s">
        <v>39</v>
      </c>
      <c r="W640" s="16" t="s">
        <v>39</v>
      </c>
      <c r="X640" s="16" t="s">
        <v>39</v>
      </c>
      <c r="Y640" s="16" t="s">
        <v>39</v>
      </c>
      <c r="Z640" s="16" t="s">
        <v>39</v>
      </c>
      <c r="AA640" s="16" t="s">
        <v>39</v>
      </c>
      <c r="AB640" s="16" t="s">
        <v>39</v>
      </c>
      <c r="AC640" s="16" t="s">
        <v>39</v>
      </c>
      <c r="AD640" s="16" t="s">
        <v>39</v>
      </c>
      <c r="AE640" s="16" t="s">
        <v>39</v>
      </c>
      <c r="AF640" s="16" t="s">
        <v>39</v>
      </c>
      <c r="AG640" s="16" t="s">
        <v>39</v>
      </c>
      <c r="AH640" s="16" t="s">
        <v>39</v>
      </c>
      <c r="AI640" s="16" t="s">
        <v>39</v>
      </c>
      <c r="AJ640" s="16" t="s">
        <v>39</v>
      </c>
      <c r="AL640" s="16" t="s">
        <v>39</v>
      </c>
      <c r="AM640" s="16" t="s">
        <v>39</v>
      </c>
      <c r="AN640" s="16" t="str">
        <f>IFERROR(VLOOKUP($P640,'Kredieten productgroepen functi'!$C:$M,6,FALSE),"n.v.t.")</f>
        <v>1701</v>
      </c>
      <c r="AO640" s="16" t="str">
        <f>IFERROR(VLOOKUP($P640,'Kredieten productgroepen functi'!$C:$M,7,FALSE),"n.v.t.")</f>
        <v>Diensten voor derden</v>
      </c>
      <c r="AP640" s="16" t="str">
        <f>IFERROR(VLOOKUP($P640,'Kredieten productgroepen functi'!$C:$M,8,FALSE),"n.v.t.")</f>
        <v>17</v>
      </c>
      <c r="AQ640" s="16" t="str">
        <f>IFERROR(VLOOKUP($P640,'Kredieten productgroepen functi'!$C:$M,9,FALSE),"n.v.t.")</f>
        <v>Overige baten en lasten</v>
      </c>
      <c r="AR640" s="16" t="str">
        <f>IFERROR(VLOOKUP($P640,'Kredieten productgroepen functi'!$C:$M,10,FALSE),"n.v.t.")</f>
        <v>1</v>
      </c>
      <c r="AS640" s="16" t="str">
        <f>IFERROR(VLOOKUP($P640,'Kredieten productgroepen functi'!$C:$M,11,FALSE),"n.v.t.")</f>
        <v>Algemeen bestuur</v>
      </c>
      <c r="AT640" s="16" t="str">
        <f t="shared" si="32"/>
        <v>Baten</v>
      </c>
      <c r="AU640" s="16" t="str">
        <f>IFERROR(VLOOKUP($R640,Kostensoorten!$C:$J,7,FALSE),"n.v.t.")</f>
        <v>2.3</v>
      </c>
      <c r="AV640" s="16" t="str">
        <f>IFERROR(VLOOKUP($R640,Kostensoorten!$C:$J,8,FALSE),"n.v.t.")</f>
        <v>Overige goederen en diensten</v>
      </c>
    </row>
    <row r="641" spans="1:48">
      <c r="A641" s="16" t="s">
        <v>39</v>
      </c>
      <c r="B641" s="16" t="s">
        <v>39</v>
      </c>
      <c r="C641" s="16" t="s">
        <v>39</v>
      </c>
      <c r="D641" s="16" t="s">
        <v>39</v>
      </c>
      <c r="E641" s="16" t="s">
        <v>39</v>
      </c>
      <c r="F641" s="2" t="s">
        <v>7263</v>
      </c>
      <c r="G641" s="2" t="s">
        <v>39</v>
      </c>
      <c r="H641" s="2" t="s">
        <v>39</v>
      </c>
      <c r="I641" s="18">
        <v>-343372.79999999999</v>
      </c>
      <c r="J641" s="16" t="s">
        <v>39</v>
      </c>
      <c r="K641" s="16" t="s">
        <v>39</v>
      </c>
      <c r="L641" s="16" t="s">
        <v>39</v>
      </c>
      <c r="M641" s="16" t="s">
        <v>39</v>
      </c>
      <c r="N641" s="16" t="s">
        <v>39</v>
      </c>
      <c r="O641" s="16" t="s">
        <v>39</v>
      </c>
      <c r="P641" s="16" t="str">
        <f t="shared" si="30"/>
        <v>617110</v>
      </c>
      <c r="Q641" s="16" t="str">
        <f>IFERROR(VLOOKUP($P641,'Kredieten productgroepen functi'!$C:$M,2,FALSE),"n.v.t.")</f>
        <v>Diensten voor Omgevingsdienst Gron.</v>
      </c>
      <c r="R641" s="16" t="str">
        <f t="shared" si="31"/>
        <v>823010</v>
      </c>
      <c r="S641" s="16" t="str">
        <f>IFERROR(VLOOKUP($R641,Kostensoorten!$C:$J,2,FALSE),"n.v.t.")</f>
        <v>Vergoeding verrichte werkzaamheden</v>
      </c>
      <c r="T641" s="16" t="s">
        <v>39</v>
      </c>
      <c r="U641" s="16" t="s">
        <v>39</v>
      </c>
      <c r="V641" s="16" t="s">
        <v>39</v>
      </c>
      <c r="W641" s="16" t="s">
        <v>39</v>
      </c>
      <c r="X641" s="16" t="s">
        <v>39</v>
      </c>
      <c r="Y641" s="16" t="s">
        <v>39</v>
      </c>
      <c r="Z641" s="16" t="s">
        <v>39</v>
      </c>
      <c r="AA641" s="16" t="s">
        <v>39</v>
      </c>
      <c r="AB641" s="16" t="s">
        <v>39</v>
      </c>
      <c r="AC641" s="16" t="s">
        <v>39</v>
      </c>
      <c r="AD641" s="16" t="s">
        <v>39</v>
      </c>
      <c r="AE641" s="16" t="s">
        <v>39</v>
      </c>
      <c r="AF641" s="16" t="s">
        <v>39</v>
      </c>
      <c r="AG641" s="16" t="s">
        <v>39</v>
      </c>
      <c r="AH641" s="16" t="s">
        <v>39</v>
      </c>
      <c r="AI641" s="16" t="s">
        <v>39</v>
      </c>
      <c r="AJ641" s="16" t="s">
        <v>39</v>
      </c>
      <c r="AL641" s="16" t="s">
        <v>39</v>
      </c>
      <c r="AM641" s="16" t="s">
        <v>39</v>
      </c>
      <c r="AN641" s="16" t="str">
        <f>IFERROR(VLOOKUP($P641,'Kredieten productgroepen functi'!$C:$M,6,FALSE),"n.v.t.")</f>
        <v>1701</v>
      </c>
      <c r="AO641" s="16" t="str">
        <f>IFERROR(VLOOKUP($P641,'Kredieten productgroepen functi'!$C:$M,7,FALSE),"n.v.t.")</f>
        <v>Diensten voor derden</v>
      </c>
      <c r="AP641" s="16" t="str">
        <f>IFERROR(VLOOKUP($P641,'Kredieten productgroepen functi'!$C:$M,8,FALSE),"n.v.t.")</f>
        <v>17</v>
      </c>
      <c r="AQ641" s="16" t="str">
        <f>IFERROR(VLOOKUP($P641,'Kredieten productgroepen functi'!$C:$M,9,FALSE),"n.v.t.")</f>
        <v>Overige baten en lasten</v>
      </c>
      <c r="AR641" s="16" t="str">
        <f>IFERROR(VLOOKUP($P641,'Kredieten productgroepen functi'!$C:$M,10,FALSE),"n.v.t.")</f>
        <v>1</v>
      </c>
      <c r="AS641" s="16" t="str">
        <f>IFERROR(VLOOKUP($P641,'Kredieten productgroepen functi'!$C:$M,11,FALSE),"n.v.t.")</f>
        <v>Algemeen bestuur</v>
      </c>
      <c r="AT641" s="16" t="str">
        <f t="shared" si="32"/>
        <v>Baten</v>
      </c>
      <c r="AU641" s="16" t="str">
        <f>IFERROR(VLOOKUP($R641,Kostensoorten!$C:$J,7,FALSE),"n.v.t.")</f>
        <v>2.3</v>
      </c>
      <c r="AV641" s="16" t="str">
        <f>IFERROR(VLOOKUP($R641,Kostensoorten!$C:$J,8,FALSE),"n.v.t.")</f>
        <v>Overige goederen en diensten</v>
      </c>
    </row>
    <row r="642" spans="1:48">
      <c r="A642" s="16" t="s">
        <v>39</v>
      </c>
      <c r="B642" s="16" t="s">
        <v>39</v>
      </c>
      <c r="C642" s="16" t="s">
        <v>39</v>
      </c>
      <c r="D642" s="16" t="s">
        <v>39</v>
      </c>
      <c r="E642" s="16" t="s">
        <v>39</v>
      </c>
      <c r="F642" s="2" t="s">
        <v>6659</v>
      </c>
      <c r="G642" s="2" t="s">
        <v>39</v>
      </c>
      <c r="H642" s="2" t="s">
        <v>39</v>
      </c>
      <c r="I642" s="18">
        <v>-14663.13</v>
      </c>
      <c r="J642" s="16" t="s">
        <v>39</v>
      </c>
      <c r="K642" s="16" t="s">
        <v>39</v>
      </c>
      <c r="L642" s="16" t="s">
        <v>39</v>
      </c>
      <c r="M642" s="16" t="s">
        <v>39</v>
      </c>
      <c r="N642" s="16" t="s">
        <v>39</v>
      </c>
      <c r="O642" s="16" t="s">
        <v>39</v>
      </c>
      <c r="P642" s="16" t="str">
        <f t="shared" si="30"/>
        <v>617110</v>
      </c>
      <c r="Q642" s="16" t="str">
        <f>IFERROR(VLOOKUP($P642,'Kredieten productgroepen functi'!$C:$M,2,FALSE),"n.v.t.")</f>
        <v>Diensten voor Omgevingsdienst Gron.</v>
      </c>
      <c r="R642" s="16" t="str">
        <f t="shared" si="31"/>
        <v>823010</v>
      </c>
      <c r="S642" s="16" t="str">
        <f>IFERROR(VLOOKUP($R642,Kostensoorten!$C:$J,2,FALSE),"n.v.t.")</f>
        <v>Vergoeding verrichte werkzaamheden</v>
      </c>
      <c r="T642" s="16" t="s">
        <v>39</v>
      </c>
      <c r="U642" s="16" t="s">
        <v>39</v>
      </c>
      <c r="V642" s="16" t="s">
        <v>39</v>
      </c>
      <c r="W642" s="16" t="s">
        <v>39</v>
      </c>
      <c r="X642" s="16" t="s">
        <v>39</v>
      </c>
      <c r="Y642" s="16" t="s">
        <v>39</v>
      </c>
      <c r="Z642" s="16" t="s">
        <v>39</v>
      </c>
      <c r="AA642" s="16" t="s">
        <v>39</v>
      </c>
      <c r="AB642" s="16" t="s">
        <v>39</v>
      </c>
      <c r="AC642" s="16" t="s">
        <v>39</v>
      </c>
      <c r="AD642" s="16" t="s">
        <v>39</v>
      </c>
      <c r="AE642" s="16" t="s">
        <v>39</v>
      </c>
      <c r="AF642" s="16" t="s">
        <v>39</v>
      </c>
      <c r="AG642" s="16" t="s">
        <v>39</v>
      </c>
      <c r="AH642" s="16" t="s">
        <v>39</v>
      </c>
      <c r="AI642" s="16" t="s">
        <v>39</v>
      </c>
      <c r="AJ642" s="16" t="s">
        <v>39</v>
      </c>
      <c r="AL642" s="16" t="s">
        <v>39</v>
      </c>
      <c r="AM642" s="16" t="s">
        <v>39</v>
      </c>
      <c r="AN642" s="16" t="str">
        <f>IFERROR(VLOOKUP($P642,'Kredieten productgroepen functi'!$C:$M,6,FALSE),"n.v.t.")</f>
        <v>1701</v>
      </c>
      <c r="AO642" s="16" t="str">
        <f>IFERROR(VLOOKUP($P642,'Kredieten productgroepen functi'!$C:$M,7,FALSE),"n.v.t.")</f>
        <v>Diensten voor derden</v>
      </c>
      <c r="AP642" s="16" t="str">
        <f>IFERROR(VLOOKUP($P642,'Kredieten productgroepen functi'!$C:$M,8,FALSE),"n.v.t.")</f>
        <v>17</v>
      </c>
      <c r="AQ642" s="16" t="str">
        <f>IFERROR(VLOOKUP($P642,'Kredieten productgroepen functi'!$C:$M,9,FALSE),"n.v.t.")</f>
        <v>Overige baten en lasten</v>
      </c>
      <c r="AR642" s="16" t="str">
        <f>IFERROR(VLOOKUP($P642,'Kredieten productgroepen functi'!$C:$M,10,FALSE),"n.v.t.")</f>
        <v>1</v>
      </c>
      <c r="AS642" s="16" t="str">
        <f>IFERROR(VLOOKUP($P642,'Kredieten productgroepen functi'!$C:$M,11,FALSE),"n.v.t.")</f>
        <v>Algemeen bestuur</v>
      </c>
      <c r="AT642" s="16" t="str">
        <f t="shared" si="32"/>
        <v>Baten</v>
      </c>
      <c r="AU642" s="16" t="str">
        <f>IFERROR(VLOOKUP($R642,Kostensoorten!$C:$J,7,FALSE),"n.v.t.")</f>
        <v>2.3</v>
      </c>
      <c r="AV642" s="16" t="str">
        <f>IFERROR(VLOOKUP($R642,Kostensoorten!$C:$J,8,FALSE),"n.v.t.")</f>
        <v>Overige goederen en diensten</v>
      </c>
    </row>
    <row r="643" spans="1:48">
      <c r="A643" s="16" t="s">
        <v>39</v>
      </c>
      <c r="B643" s="16" t="s">
        <v>39</v>
      </c>
      <c r="C643" s="16" t="s">
        <v>39</v>
      </c>
      <c r="D643" s="16" t="s">
        <v>39</v>
      </c>
      <c r="E643" s="16" t="s">
        <v>39</v>
      </c>
      <c r="F643" s="2" t="s">
        <v>9204</v>
      </c>
      <c r="G643" s="2" t="s">
        <v>39</v>
      </c>
      <c r="H643" s="2" t="s">
        <v>39</v>
      </c>
      <c r="I643" s="18">
        <v>-293684.58</v>
      </c>
      <c r="J643" s="16" t="s">
        <v>39</v>
      </c>
      <c r="K643" s="16" t="s">
        <v>39</v>
      </c>
      <c r="L643" s="16" t="s">
        <v>39</v>
      </c>
      <c r="M643" s="16" t="s">
        <v>39</v>
      </c>
      <c r="N643" s="16" t="s">
        <v>39</v>
      </c>
      <c r="O643" s="16" t="s">
        <v>39</v>
      </c>
      <c r="P643" s="16" t="str">
        <f t="shared" si="30"/>
        <v>617110</v>
      </c>
      <c r="Q643" s="16" t="str">
        <f>IFERROR(VLOOKUP($P643,'Kredieten productgroepen functi'!$C:$M,2,FALSE),"n.v.t.")</f>
        <v>Diensten voor Omgevingsdienst Gron.</v>
      </c>
      <c r="R643" s="16" t="str">
        <f t="shared" si="31"/>
        <v>823090</v>
      </c>
      <c r="S643" s="16" t="str">
        <f>IFERROR(VLOOKUP($R643,Kostensoorten!$C:$J,2,FALSE),"n.v.t.")</f>
        <v>Overige opbr goederen en diensten</v>
      </c>
      <c r="T643" s="16" t="s">
        <v>39</v>
      </c>
      <c r="U643" s="16" t="s">
        <v>39</v>
      </c>
      <c r="V643" s="16" t="s">
        <v>39</v>
      </c>
      <c r="W643" s="16" t="s">
        <v>39</v>
      </c>
      <c r="X643" s="16" t="s">
        <v>39</v>
      </c>
      <c r="Y643" s="16" t="s">
        <v>39</v>
      </c>
      <c r="Z643" s="16" t="s">
        <v>39</v>
      </c>
      <c r="AA643" s="16" t="s">
        <v>39</v>
      </c>
      <c r="AB643" s="16" t="s">
        <v>39</v>
      </c>
      <c r="AC643" s="16" t="s">
        <v>39</v>
      </c>
      <c r="AD643" s="16" t="s">
        <v>39</v>
      </c>
      <c r="AE643" s="16" t="s">
        <v>39</v>
      </c>
      <c r="AF643" s="16" t="s">
        <v>39</v>
      </c>
      <c r="AG643" s="16" t="s">
        <v>39</v>
      </c>
      <c r="AH643" s="16" t="s">
        <v>39</v>
      </c>
      <c r="AI643" s="16" t="s">
        <v>39</v>
      </c>
      <c r="AJ643" s="16" t="s">
        <v>39</v>
      </c>
      <c r="AL643" s="16" t="s">
        <v>39</v>
      </c>
      <c r="AM643" s="16" t="s">
        <v>39</v>
      </c>
      <c r="AN643" s="16" t="str">
        <f>IFERROR(VLOOKUP($P643,'Kredieten productgroepen functi'!$C:$M,6,FALSE),"n.v.t.")</f>
        <v>1701</v>
      </c>
      <c r="AO643" s="16" t="str">
        <f>IFERROR(VLOOKUP($P643,'Kredieten productgroepen functi'!$C:$M,7,FALSE),"n.v.t.")</f>
        <v>Diensten voor derden</v>
      </c>
      <c r="AP643" s="16" t="str">
        <f>IFERROR(VLOOKUP($P643,'Kredieten productgroepen functi'!$C:$M,8,FALSE),"n.v.t.")</f>
        <v>17</v>
      </c>
      <c r="AQ643" s="16" t="str">
        <f>IFERROR(VLOOKUP($P643,'Kredieten productgroepen functi'!$C:$M,9,FALSE),"n.v.t.")</f>
        <v>Overige baten en lasten</v>
      </c>
      <c r="AR643" s="16" t="str">
        <f>IFERROR(VLOOKUP($P643,'Kredieten productgroepen functi'!$C:$M,10,FALSE),"n.v.t.")</f>
        <v>1</v>
      </c>
      <c r="AS643" s="16" t="str">
        <f>IFERROR(VLOOKUP($P643,'Kredieten productgroepen functi'!$C:$M,11,FALSE),"n.v.t.")</f>
        <v>Algemeen bestuur</v>
      </c>
      <c r="AT643" s="16" t="str">
        <f t="shared" si="32"/>
        <v>Baten</v>
      </c>
      <c r="AU643" s="16" t="str">
        <f>IFERROR(VLOOKUP($R643,Kostensoorten!$C:$J,7,FALSE),"n.v.t.")</f>
        <v>2.3</v>
      </c>
      <c r="AV643" s="16" t="str">
        <f>IFERROR(VLOOKUP($R643,Kostensoorten!$C:$J,8,FALSE),"n.v.t.")</f>
        <v>Overige goederen en diensten</v>
      </c>
    </row>
    <row r="644" spans="1:48">
      <c r="A644" s="16" t="s">
        <v>39</v>
      </c>
      <c r="B644" s="16" t="s">
        <v>39</v>
      </c>
      <c r="C644" s="16" t="s">
        <v>39</v>
      </c>
      <c r="D644" s="16" t="s">
        <v>39</v>
      </c>
      <c r="E644" s="16" t="s">
        <v>39</v>
      </c>
      <c r="F644" s="2" t="s">
        <v>8592</v>
      </c>
      <c r="G644" s="2" t="s">
        <v>39</v>
      </c>
      <c r="H644" s="2" t="s">
        <v>39</v>
      </c>
      <c r="I644" s="18">
        <v>101.5</v>
      </c>
      <c r="J644" s="16" t="s">
        <v>39</v>
      </c>
      <c r="K644" s="16" t="s">
        <v>39</v>
      </c>
      <c r="L644" s="16" t="s">
        <v>39</v>
      </c>
      <c r="M644" s="16" t="s">
        <v>39</v>
      </c>
      <c r="N644" s="16" t="s">
        <v>39</v>
      </c>
      <c r="O644" s="16" t="s">
        <v>39</v>
      </c>
      <c r="P644" s="16" t="str">
        <f t="shared" si="30"/>
        <v>617112</v>
      </c>
      <c r="Q644" s="16" t="str">
        <f>IFERROR(VLOOKUP($P644,'Kredieten productgroepen functi'!$C:$M,2,FALSE),"n.v.t.")</f>
        <v>Diensten Prolander (DLG)</v>
      </c>
      <c r="R644" s="16" t="str">
        <f t="shared" si="31"/>
        <v>423170</v>
      </c>
      <c r="S644" s="16" t="str">
        <f>IFERROR(VLOOKUP($R644,Kostensoorten!$C:$J,2,FALSE),"n.v.t.")</f>
        <v>Werklunch/diner zakelijke relaties</v>
      </c>
      <c r="T644" s="16" t="s">
        <v>39</v>
      </c>
      <c r="U644" s="16" t="s">
        <v>39</v>
      </c>
      <c r="V644" s="16" t="s">
        <v>39</v>
      </c>
      <c r="W644" s="16" t="s">
        <v>39</v>
      </c>
      <c r="X644" s="16" t="s">
        <v>39</v>
      </c>
      <c r="Y644" s="16" t="s">
        <v>39</v>
      </c>
      <c r="Z644" s="16" t="s">
        <v>39</v>
      </c>
      <c r="AA644" s="16" t="s">
        <v>39</v>
      </c>
      <c r="AB644" s="16" t="s">
        <v>39</v>
      </c>
      <c r="AC644" s="16" t="s">
        <v>39</v>
      </c>
      <c r="AD644" s="16" t="s">
        <v>39</v>
      </c>
      <c r="AE644" s="16" t="s">
        <v>39</v>
      </c>
      <c r="AF644" s="16" t="s">
        <v>39</v>
      </c>
      <c r="AG644" s="16" t="s">
        <v>39</v>
      </c>
      <c r="AH644" s="16" t="s">
        <v>39</v>
      </c>
      <c r="AI644" s="16" t="s">
        <v>39</v>
      </c>
      <c r="AJ644" s="16" t="s">
        <v>39</v>
      </c>
      <c r="AL644" s="16" t="s">
        <v>39</v>
      </c>
      <c r="AM644" s="16" t="s">
        <v>39</v>
      </c>
      <c r="AN644" s="16" t="str">
        <f>IFERROR(VLOOKUP($P644,'Kredieten productgroepen functi'!$C:$M,6,FALSE),"n.v.t.")</f>
        <v>1701</v>
      </c>
      <c r="AO644" s="16" t="str">
        <f>IFERROR(VLOOKUP($P644,'Kredieten productgroepen functi'!$C:$M,7,FALSE),"n.v.t.")</f>
        <v>Diensten voor derden</v>
      </c>
      <c r="AP644" s="16" t="str">
        <f>IFERROR(VLOOKUP($P644,'Kredieten productgroepen functi'!$C:$M,8,FALSE),"n.v.t.")</f>
        <v>17</v>
      </c>
      <c r="AQ644" s="16" t="str">
        <f>IFERROR(VLOOKUP($P644,'Kredieten productgroepen functi'!$C:$M,9,FALSE),"n.v.t.")</f>
        <v>Overige baten en lasten</v>
      </c>
      <c r="AR644" s="16" t="str">
        <f>IFERROR(VLOOKUP($P644,'Kredieten productgroepen functi'!$C:$M,10,FALSE),"n.v.t.")</f>
        <v>1</v>
      </c>
      <c r="AS644" s="16" t="str">
        <f>IFERROR(VLOOKUP($P644,'Kredieten productgroepen functi'!$C:$M,11,FALSE),"n.v.t.")</f>
        <v>Algemeen bestuur</v>
      </c>
      <c r="AT644" s="16" t="str">
        <f t="shared" si="32"/>
        <v>Lasten</v>
      </c>
      <c r="AU644" s="16" t="str">
        <f>IFERROR(VLOOKUP($R644,Kostensoorten!$C:$J,7,FALSE),"n.v.t.")</f>
        <v>2.3.1</v>
      </c>
      <c r="AV644" s="16" t="str">
        <f>IFERROR(VLOOKUP($R644,Kostensoorten!$C:$J,8,FALSE),"n.v.t.")</f>
        <v>Aankopen niet duurzame goedere</v>
      </c>
    </row>
    <row r="645" spans="1:48">
      <c r="F645" s="2" t="s">
        <v>7927</v>
      </c>
      <c r="G645" s="2" t="s">
        <v>39</v>
      </c>
      <c r="H645" s="2" t="s">
        <v>39</v>
      </c>
      <c r="I645" s="18">
        <v>10.5</v>
      </c>
      <c r="P645" s="16" t="str">
        <f t="shared" si="30"/>
        <v>617112</v>
      </c>
      <c r="Q645" s="16" t="str">
        <f>IFERROR(VLOOKUP($P645,'Kredieten productgroepen functi'!$C:$M,2,FALSE),"n.v.t.")</f>
        <v>Diensten Prolander (DLG)</v>
      </c>
      <c r="R645" s="16" t="str">
        <f t="shared" si="31"/>
        <v>423170</v>
      </c>
      <c r="S645" s="16" t="str">
        <f>IFERROR(VLOOKUP($R645,Kostensoorten!$C:$J,2,FALSE),"n.v.t.")</f>
        <v>Werklunch/diner zakelijke relaties</v>
      </c>
      <c r="T645" s="16" t="s">
        <v>39</v>
      </c>
      <c r="U645" s="16" t="s">
        <v>39</v>
      </c>
      <c r="V645" s="16" t="s">
        <v>39</v>
      </c>
      <c r="W645" s="16" t="s">
        <v>39</v>
      </c>
      <c r="X645" s="16" t="s">
        <v>39</v>
      </c>
      <c r="Y645" s="16" t="s">
        <v>39</v>
      </c>
      <c r="Z645" s="16" t="s">
        <v>39</v>
      </c>
      <c r="AA645" s="16" t="s">
        <v>39</v>
      </c>
      <c r="AB645" s="16" t="s">
        <v>39</v>
      </c>
      <c r="AC645" s="16" t="s">
        <v>39</v>
      </c>
      <c r="AD645" s="16" t="s">
        <v>39</v>
      </c>
      <c r="AE645" s="16" t="s">
        <v>39</v>
      </c>
      <c r="AF645" s="16" t="s">
        <v>39</v>
      </c>
      <c r="AG645" s="16" t="s">
        <v>39</v>
      </c>
      <c r="AH645" s="16" t="s">
        <v>39</v>
      </c>
      <c r="AI645" s="16" t="s">
        <v>39</v>
      </c>
      <c r="AJ645" s="16" t="s">
        <v>39</v>
      </c>
      <c r="AL645" s="16" t="s">
        <v>39</v>
      </c>
      <c r="AM645" s="16" t="s">
        <v>39</v>
      </c>
      <c r="AN645" s="16" t="str">
        <f>IFERROR(VLOOKUP($P645,'Kredieten productgroepen functi'!$C:$M,6,FALSE),"n.v.t.")</f>
        <v>1701</v>
      </c>
      <c r="AO645" s="16" t="str">
        <f>IFERROR(VLOOKUP($P645,'Kredieten productgroepen functi'!$C:$M,7,FALSE),"n.v.t.")</f>
        <v>Diensten voor derden</v>
      </c>
      <c r="AP645" s="16" t="str">
        <f>IFERROR(VLOOKUP($P645,'Kredieten productgroepen functi'!$C:$M,8,FALSE),"n.v.t.")</f>
        <v>17</v>
      </c>
      <c r="AQ645" s="16" t="str">
        <f>IFERROR(VLOOKUP($P645,'Kredieten productgroepen functi'!$C:$M,9,FALSE),"n.v.t.")</f>
        <v>Overige baten en lasten</v>
      </c>
      <c r="AR645" s="16" t="str">
        <f>IFERROR(VLOOKUP($P645,'Kredieten productgroepen functi'!$C:$M,10,FALSE),"n.v.t.")</f>
        <v>1</v>
      </c>
      <c r="AS645" s="16" t="str">
        <f>IFERROR(VLOOKUP($P645,'Kredieten productgroepen functi'!$C:$M,11,FALSE),"n.v.t.")</f>
        <v>Algemeen bestuur</v>
      </c>
      <c r="AT645" s="16" t="str">
        <f t="shared" si="32"/>
        <v>Lasten</v>
      </c>
      <c r="AU645" s="16" t="str">
        <f>IFERROR(VLOOKUP($R645,Kostensoorten!$C:$J,7,FALSE),"n.v.t.")</f>
        <v>2.3.1</v>
      </c>
      <c r="AV645" s="16" t="str">
        <f>IFERROR(VLOOKUP($R645,Kostensoorten!$C:$J,8,FALSE),"n.v.t.")</f>
        <v>Aankopen niet duurzame goedere</v>
      </c>
    </row>
    <row r="646" spans="1:48">
      <c r="A646" s="16" t="s">
        <v>39</v>
      </c>
      <c r="B646" s="16" t="s">
        <v>39</v>
      </c>
      <c r="C646" s="16" t="s">
        <v>39</v>
      </c>
      <c r="D646" s="16" t="s">
        <v>39</v>
      </c>
      <c r="E646" s="16" t="s">
        <v>39</v>
      </c>
      <c r="F646" s="2" t="s">
        <v>7264</v>
      </c>
      <c r="G646" s="2" t="s">
        <v>39</v>
      </c>
      <c r="H646" s="2" t="s">
        <v>39</v>
      </c>
      <c r="I646" s="18">
        <v>267.25</v>
      </c>
      <c r="J646" s="16" t="s">
        <v>39</v>
      </c>
      <c r="K646" s="16" t="s">
        <v>39</v>
      </c>
      <c r="L646" s="16" t="s">
        <v>39</v>
      </c>
      <c r="M646" s="16" t="s">
        <v>39</v>
      </c>
      <c r="N646" s="16" t="s">
        <v>39</v>
      </c>
      <c r="O646" s="16" t="s">
        <v>39</v>
      </c>
      <c r="P646" s="16" t="str">
        <f t="shared" ref="P646:P709" si="33">IF(RIGHT(LEFT(F646,6),1)=".",LEFT(F646,5),LEFT(F646,6))</f>
        <v>617112</v>
      </c>
      <c r="Q646" s="16" t="str">
        <f>IFERROR(VLOOKUP($P646,'Kredieten productgroepen functi'!$C:$M,2,FALSE),"n.v.t.")</f>
        <v>Diensten Prolander (DLG)</v>
      </c>
      <c r="R646" s="16" t="str">
        <f t="shared" ref="R646:R709" si="34">IF(RIGHT(LEFT(F646,6),1)=".",RIGHT(LEFT(F646,12),6),RIGHT(LEFT(F646,13),6))</f>
        <v>423172</v>
      </c>
      <c r="S646" s="16" t="str">
        <f>IFERROR(VLOOKUP($R646,Kostensoorten!$C:$J,2,FALSE),"n.v.t.")</f>
        <v>Taart/frisdrank in werktijd</v>
      </c>
      <c r="T646" s="16" t="s">
        <v>39</v>
      </c>
      <c r="U646" s="16" t="s">
        <v>39</v>
      </c>
      <c r="V646" s="16" t="s">
        <v>39</v>
      </c>
      <c r="W646" s="16" t="s">
        <v>39</v>
      </c>
      <c r="X646" s="16" t="s">
        <v>39</v>
      </c>
      <c r="Y646" s="16" t="s">
        <v>39</v>
      </c>
      <c r="Z646" s="16" t="s">
        <v>39</v>
      </c>
      <c r="AA646" s="16" t="s">
        <v>39</v>
      </c>
      <c r="AB646" s="16" t="s">
        <v>39</v>
      </c>
      <c r="AC646" s="16" t="s">
        <v>39</v>
      </c>
      <c r="AD646" s="16" t="s">
        <v>39</v>
      </c>
      <c r="AE646" s="16" t="s">
        <v>39</v>
      </c>
      <c r="AF646" s="16" t="s">
        <v>39</v>
      </c>
      <c r="AG646" s="16" t="s">
        <v>39</v>
      </c>
      <c r="AH646" s="16" t="s">
        <v>39</v>
      </c>
      <c r="AI646" s="16" t="s">
        <v>39</v>
      </c>
      <c r="AJ646" s="16" t="s">
        <v>39</v>
      </c>
      <c r="AL646" s="16" t="s">
        <v>39</v>
      </c>
      <c r="AM646" s="16" t="s">
        <v>39</v>
      </c>
      <c r="AN646" s="16" t="str">
        <f>IFERROR(VLOOKUP($P646,'Kredieten productgroepen functi'!$C:$M,6,FALSE),"n.v.t.")</f>
        <v>1701</v>
      </c>
      <c r="AO646" s="16" t="str">
        <f>IFERROR(VLOOKUP($P646,'Kredieten productgroepen functi'!$C:$M,7,FALSE),"n.v.t.")</f>
        <v>Diensten voor derden</v>
      </c>
      <c r="AP646" s="16" t="str">
        <f>IFERROR(VLOOKUP($P646,'Kredieten productgroepen functi'!$C:$M,8,FALSE),"n.v.t.")</f>
        <v>17</v>
      </c>
      <c r="AQ646" s="16" t="str">
        <f>IFERROR(VLOOKUP($P646,'Kredieten productgroepen functi'!$C:$M,9,FALSE),"n.v.t.")</f>
        <v>Overige baten en lasten</v>
      </c>
      <c r="AR646" s="16" t="str">
        <f>IFERROR(VLOOKUP($P646,'Kredieten productgroepen functi'!$C:$M,10,FALSE),"n.v.t.")</f>
        <v>1</v>
      </c>
      <c r="AS646" s="16" t="str">
        <f>IFERROR(VLOOKUP($P646,'Kredieten productgroepen functi'!$C:$M,11,FALSE),"n.v.t.")</f>
        <v>Algemeen bestuur</v>
      </c>
      <c r="AT646" s="16" t="str">
        <f t="shared" ref="AT646:AT709" si="35">IF(LEFT(R646,1)="4","Lasten",IF(LEFT(R646,1)="8","Baten","n.v.t."))</f>
        <v>Lasten</v>
      </c>
      <c r="AU646" s="16" t="str">
        <f>IFERROR(VLOOKUP($R646,Kostensoorten!$C:$J,7,FALSE),"n.v.t.")</f>
        <v>2.3.1</v>
      </c>
      <c r="AV646" s="16" t="str">
        <f>IFERROR(VLOOKUP($R646,Kostensoorten!$C:$J,8,FALSE),"n.v.t.")</f>
        <v>Aankopen niet duurzame goedere</v>
      </c>
    </row>
    <row r="647" spans="1:48">
      <c r="A647" s="16" t="s">
        <v>39</v>
      </c>
      <c r="B647" s="16" t="s">
        <v>39</v>
      </c>
      <c r="C647" s="16" t="s">
        <v>39</v>
      </c>
      <c r="D647" s="16" t="s">
        <v>39</v>
      </c>
      <c r="E647" s="16" t="s">
        <v>39</v>
      </c>
      <c r="F647" s="2" t="s">
        <v>7928</v>
      </c>
      <c r="G647" s="2" t="s">
        <v>39</v>
      </c>
      <c r="H647" s="2" t="s">
        <v>39</v>
      </c>
      <c r="I647" s="18">
        <v>589.69000000000005</v>
      </c>
      <c r="J647" s="16" t="s">
        <v>39</v>
      </c>
      <c r="K647" s="16" t="s">
        <v>39</v>
      </c>
      <c r="L647" s="16" t="s">
        <v>39</v>
      </c>
      <c r="M647" s="16" t="s">
        <v>39</v>
      </c>
      <c r="N647" s="16" t="s">
        <v>39</v>
      </c>
      <c r="O647" s="16" t="s">
        <v>39</v>
      </c>
      <c r="P647" s="16" t="str">
        <f t="shared" si="33"/>
        <v>617112</v>
      </c>
      <c r="Q647" s="16" t="str">
        <f>IFERROR(VLOOKUP($P647,'Kredieten productgroepen functi'!$C:$M,2,FALSE),"n.v.t.")</f>
        <v>Diensten Prolander (DLG)</v>
      </c>
      <c r="R647" s="16" t="str">
        <f t="shared" si="34"/>
        <v>423178</v>
      </c>
      <c r="S647" s="16" t="str">
        <f>IFERROR(VLOOKUP($R647,Kostensoorten!$C:$J,2,FALSE),"n.v.t.")</f>
        <v>Consumpties op werkplek</v>
      </c>
      <c r="T647" s="16" t="s">
        <v>39</v>
      </c>
      <c r="U647" s="16" t="s">
        <v>39</v>
      </c>
      <c r="V647" s="16" t="s">
        <v>39</v>
      </c>
      <c r="W647" s="16" t="s">
        <v>39</v>
      </c>
      <c r="X647" s="16" t="s">
        <v>39</v>
      </c>
      <c r="Y647" s="16" t="s">
        <v>39</v>
      </c>
      <c r="Z647" s="16" t="s">
        <v>39</v>
      </c>
      <c r="AA647" s="16" t="s">
        <v>39</v>
      </c>
      <c r="AB647" s="16" t="s">
        <v>39</v>
      </c>
      <c r="AC647" s="16" t="s">
        <v>39</v>
      </c>
      <c r="AD647" s="16" t="s">
        <v>39</v>
      </c>
      <c r="AE647" s="16" t="s">
        <v>39</v>
      </c>
      <c r="AF647" s="16" t="s">
        <v>39</v>
      </c>
      <c r="AG647" s="16" t="s">
        <v>39</v>
      </c>
      <c r="AH647" s="16" t="s">
        <v>39</v>
      </c>
      <c r="AI647" s="16" t="s">
        <v>39</v>
      </c>
      <c r="AJ647" s="16" t="s">
        <v>39</v>
      </c>
      <c r="AL647" s="16" t="s">
        <v>39</v>
      </c>
      <c r="AM647" s="16" t="s">
        <v>39</v>
      </c>
      <c r="AN647" s="16" t="str">
        <f>IFERROR(VLOOKUP($P647,'Kredieten productgroepen functi'!$C:$M,6,FALSE),"n.v.t.")</f>
        <v>1701</v>
      </c>
      <c r="AO647" s="16" t="str">
        <f>IFERROR(VLOOKUP($P647,'Kredieten productgroepen functi'!$C:$M,7,FALSE),"n.v.t.")</f>
        <v>Diensten voor derden</v>
      </c>
      <c r="AP647" s="16" t="str">
        <f>IFERROR(VLOOKUP($P647,'Kredieten productgroepen functi'!$C:$M,8,FALSE),"n.v.t.")</f>
        <v>17</v>
      </c>
      <c r="AQ647" s="16" t="str">
        <f>IFERROR(VLOOKUP($P647,'Kredieten productgroepen functi'!$C:$M,9,FALSE),"n.v.t.")</f>
        <v>Overige baten en lasten</v>
      </c>
      <c r="AR647" s="16" t="str">
        <f>IFERROR(VLOOKUP($P647,'Kredieten productgroepen functi'!$C:$M,10,FALSE),"n.v.t.")</f>
        <v>1</v>
      </c>
      <c r="AS647" s="16" t="str">
        <f>IFERROR(VLOOKUP($P647,'Kredieten productgroepen functi'!$C:$M,11,FALSE),"n.v.t.")</f>
        <v>Algemeen bestuur</v>
      </c>
      <c r="AT647" s="16" t="str">
        <f t="shared" si="35"/>
        <v>Lasten</v>
      </c>
      <c r="AU647" s="16" t="str">
        <f>IFERROR(VLOOKUP($R647,Kostensoorten!$C:$J,7,FALSE),"n.v.t.")</f>
        <v>2.3.1</v>
      </c>
      <c r="AV647" s="16" t="str">
        <f>IFERROR(VLOOKUP($R647,Kostensoorten!$C:$J,8,FALSE),"n.v.t.")</f>
        <v>Aankopen niet duurzame goedere</v>
      </c>
    </row>
    <row r="648" spans="1:48">
      <c r="A648" s="16" t="s">
        <v>39</v>
      </c>
      <c r="B648" s="16" t="s">
        <v>39</v>
      </c>
      <c r="C648" s="16" t="s">
        <v>39</v>
      </c>
      <c r="D648" s="16" t="s">
        <v>39</v>
      </c>
      <c r="E648" s="16" t="s">
        <v>39</v>
      </c>
      <c r="F648" s="2" t="s">
        <v>8593</v>
      </c>
      <c r="G648" s="2" t="s">
        <v>39</v>
      </c>
      <c r="H648" s="2" t="s">
        <v>39</v>
      </c>
      <c r="I648" s="18">
        <v>569.65</v>
      </c>
      <c r="J648" s="16" t="s">
        <v>39</v>
      </c>
      <c r="K648" s="16" t="s">
        <v>39</v>
      </c>
      <c r="L648" s="16" t="s">
        <v>39</v>
      </c>
      <c r="M648" s="16" t="s">
        <v>39</v>
      </c>
      <c r="N648" s="16" t="s">
        <v>39</v>
      </c>
      <c r="O648" s="16" t="s">
        <v>39</v>
      </c>
      <c r="P648" s="16" t="str">
        <f t="shared" si="33"/>
        <v>617113</v>
      </c>
      <c r="Q648" s="16" t="str">
        <f>IFERROR(VLOOKUP($P648,'Kredieten productgroepen functi'!$C:$M,2,FALSE),"n.v.t.")</f>
        <v>Diensten derden Blauwestad</v>
      </c>
      <c r="R648" s="16" t="str">
        <f t="shared" si="34"/>
        <v>423042</v>
      </c>
      <c r="S648" s="16" t="str">
        <f>IFERROR(VLOOKUP($R648,Kostensoorten!$C:$J,2,FALSE),"n.v.t.")</f>
        <v>Mechanisch onderhoud</v>
      </c>
      <c r="T648" s="16" t="s">
        <v>39</v>
      </c>
      <c r="U648" s="16" t="s">
        <v>39</v>
      </c>
      <c r="V648" s="16" t="s">
        <v>39</v>
      </c>
      <c r="W648" s="16" t="s">
        <v>39</v>
      </c>
      <c r="X648" s="16" t="s">
        <v>39</v>
      </c>
      <c r="Y648" s="16" t="s">
        <v>39</v>
      </c>
      <c r="Z648" s="16" t="s">
        <v>39</v>
      </c>
      <c r="AA648" s="16" t="s">
        <v>39</v>
      </c>
      <c r="AB648" s="16" t="s">
        <v>39</v>
      </c>
      <c r="AC648" s="16" t="s">
        <v>39</v>
      </c>
      <c r="AD648" s="16" t="s">
        <v>39</v>
      </c>
      <c r="AE648" s="16" t="s">
        <v>39</v>
      </c>
      <c r="AF648" s="16" t="s">
        <v>39</v>
      </c>
      <c r="AG648" s="16" t="s">
        <v>39</v>
      </c>
      <c r="AH648" s="16" t="s">
        <v>39</v>
      </c>
      <c r="AI648" s="16" t="s">
        <v>39</v>
      </c>
      <c r="AJ648" s="16" t="s">
        <v>39</v>
      </c>
      <c r="AL648" s="16" t="s">
        <v>39</v>
      </c>
      <c r="AM648" s="16" t="s">
        <v>39</v>
      </c>
      <c r="AN648" s="16" t="str">
        <f>IFERROR(VLOOKUP($P648,'Kredieten productgroepen functi'!$C:$M,6,FALSE),"n.v.t.")</f>
        <v>1701</v>
      </c>
      <c r="AO648" s="16" t="str">
        <f>IFERROR(VLOOKUP($P648,'Kredieten productgroepen functi'!$C:$M,7,FALSE),"n.v.t.")</f>
        <v>Diensten voor derden</v>
      </c>
      <c r="AP648" s="16" t="str">
        <f>IFERROR(VLOOKUP($P648,'Kredieten productgroepen functi'!$C:$M,8,FALSE),"n.v.t.")</f>
        <v>17</v>
      </c>
      <c r="AQ648" s="16" t="str">
        <f>IFERROR(VLOOKUP($P648,'Kredieten productgroepen functi'!$C:$M,9,FALSE),"n.v.t.")</f>
        <v>Overige baten en lasten</v>
      </c>
      <c r="AR648" s="16" t="str">
        <f>IFERROR(VLOOKUP($P648,'Kredieten productgroepen functi'!$C:$M,10,FALSE),"n.v.t.")</f>
        <v>1</v>
      </c>
      <c r="AS648" s="16" t="str">
        <f>IFERROR(VLOOKUP($P648,'Kredieten productgroepen functi'!$C:$M,11,FALSE),"n.v.t.")</f>
        <v>Algemeen bestuur</v>
      </c>
      <c r="AT648" s="16" t="str">
        <f t="shared" si="35"/>
        <v>Lasten</v>
      </c>
      <c r="AU648" s="16" t="str">
        <f>IFERROR(VLOOKUP($R648,Kostensoorten!$C:$J,7,FALSE),"n.v.t.")</f>
        <v>2.3.1</v>
      </c>
      <c r="AV648" s="16" t="str">
        <f>IFERROR(VLOOKUP($R648,Kostensoorten!$C:$J,8,FALSE),"n.v.t.")</f>
        <v>Aankopen niet duurzame goedere</v>
      </c>
    </row>
    <row r="649" spans="1:48">
      <c r="A649" s="16" t="s">
        <v>39</v>
      </c>
      <c r="B649" s="16" t="s">
        <v>39</v>
      </c>
      <c r="C649" s="16" t="s">
        <v>39</v>
      </c>
      <c r="D649" s="16" t="s">
        <v>39</v>
      </c>
      <c r="E649" s="16" t="s">
        <v>39</v>
      </c>
      <c r="F649" s="2" t="s">
        <v>7011</v>
      </c>
      <c r="G649" s="2" t="s">
        <v>39</v>
      </c>
      <c r="H649" s="2" t="s">
        <v>39</v>
      </c>
      <c r="I649" s="18">
        <v>818.45</v>
      </c>
      <c r="J649" s="16" t="s">
        <v>39</v>
      </c>
      <c r="K649" s="16" t="s">
        <v>39</v>
      </c>
      <c r="L649" s="16" t="s">
        <v>39</v>
      </c>
      <c r="M649" s="16" t="s">
        <v>39</v>
      </c>
      <c r="N649" s="16" t="s">
        <v>39</v>
      </c>
      <c r="O649" s="16" t="s">
        <v>39</v>
      </c>
      <c r="P649" s="16" t="str">
        <f t="shared" si="33"/>
        <v>617113</v>
      </c>
      <c r="Q649" s="16" t="str">
        <f>IFERROR(VLOOKUP($P649,'Kredieten productgroepen functi'!$C:$M,2,FALSE),"n.v.t.")</f>
        <v>Diensten derden Blauwestad</v>
      </c>
      <c r="R649" s="16" t="str">
        <f t="shared" si="34"/>
        <v>423050</v>
      </c>
      <c r="S649" s="16" t="str">
        <f>IFERROR(VLOOKUP($R649,Kostensoorten!$C:$J,2,FALSE),"n.v.t.")</f>
        <v>Electriciteit, gas en water</v>
      </c>
      <c r="T649" s="16" t="s">
        <v>39</v>
      </c>
      <c r="U649" s="16" t="s">
        <v>39</v>
      </c>
      <c r="V649" s="16" t="s">
        <v>39</v>
      </c>
      <c r="W649" s="16" t="s">
        <v>39</v>
      </c>
      <c r="X649" s="16" t="s">
        <v>39</v>
      </c>
      <c r="Y649" s="16" t="s">
        <v>39</v>
      </c>
      <c r="Z649" s="16" t="s">
        <v>39</v>
      </c>
      <c r="AA649" s="16" t="s">
        <v>39</v>
      </c>
      <c r="AB649" s="16" t="s">
        <v>39</v>
      </c>
      <c r="AC649" s="16" t="s">
        <v>39</v>
      </c>
      <c r="AD649" s="16" t="s">
        <v>39</v>
      </c>
      <c r="AE649" s="16" t="s">
        <v>39</v>
      </c>
      <c r="AF649" s="16" t="s">
        <v>39</v>
      </c>
      <c r="AG649" s="16" t="s">
        <v>39</v>
      </c>
      <c r="AH649" s="16" t="s">
        <v>39</v>
      </c>
      <c r="AI649" s="16" t="s">
        <v>39</v>
      </c>
      <c r="AJ649" s="16" t="s">
        <v>39</v>
      </c>
      <c r="AL649" s="16" t="s">
        <v>39</v>
      </c>
      <c r="AM649" s="16" t="s">
        <v>39</v>
      </c>
      <c r="AN649" s="16" t="str">
        <f>IFERROR(VLOOKUP($P649,'Kredieten productgroepen functi'!$C:$M,6,FALSE),"n.v.t.")</f>
        <v>1701</v>
      </c>
      <c r="AO649" s="16" t="str">
        <f>IFERROR(VLOOKUP($P649,'Kredieten productgroepen functi'!$C:$M,7,FALSE),"n.v.t.")</f>
        <v>Diensten voor derden</v>
      </c>
      <c r="AP649" s="16" t="str">
        <f>IFERROR(VLOOKUP($P649,'Kredieten productgroepen functi'!$C:$M,8,FALSE),"n.v.t.")</f>
        <v>17</v>
      </c>
      <c r="AQ649" s="16" t="str">
        <f>IFERROR(VLOOKUP($P649,'Kredieten productgroepen functi'!$C:$M,9,FALSE),"n.v.t.")</f>
        <v>Overige baten en lasten</v>
      </c>
      <c r="AR649" s="16" t="str">
        <f>IFERROR(VLOOKUP($P649,'Kredieten productgroepen functi'!$C:$M,10,FALSE),"n.v.t.")</f>
        <v>1</v>
      </c>
      <c r="AS649" s="16" t="str">
        <f>IFERROR(VLOOKUP($P649,'Kredieten productgroepen functi'!$C:$M,11,FALSE),"n.v.t.")</f>
        <v>Algemeen bestuur</v>
      </c>
      <c r="AT649" s="16" t="str">
        <f t="shared" si="35"/>
        <v>Lasten</v>
      </c>
      <c r="AU649" s="16" t="str">
        <f>IFERROR(VLOOKUP($R649,Kostensoorten!$C:$J,7,FALSE),"n.v.t.")</f>
        <v>2.3.1</v>
      </c>
      <c r="AV649" s="16" t="str">
        <f>IFERROR(VLOOKUP($R649,Kostensoorten!$C:$J,8,FALSE),"n.v.t.")</f>
        <v>Aankopen niet duurzame goedere</v>
      </c>
    </row>
    <row r="650" spans="1:48">
      <c r="A650" s="16" t="s">
        <v>39</v>
      </c>
      <c r="B650" s="16" t="s">
        <v>39</v>
      </c>
      <c r="C650" s="16" t="s">
        <v>39</v>
      </c>
      <c r="D650" s="16" t="s">
        <v>39</v>
      </c>
      <c r="E650" s="16" t="s">
        <v>39</v>
      </c>
      <c r="F650" s="2" t="s">
        <v>9205</v>
      </c>
      <c r="G650" s="2" t="s">
        <v>39</v>
      </c>
      <c r="H650" s="2" t="s">
        <v>39</v>
      </c>
      <c r="I650" s="18">
        <v>-1388.1</v>
      </c>
      <c r="J650" s="16" t="s">
        <v>39</v>
      </c>
      <c r="K650" s="16" t="s">
        <v>39</v>
      </c>
      <c r="L650" s="16" t="s">
        <v>39</v>
      </c>
      <c r="M650" s="16" t="s">
        <v>39</v>
      </c>
      <c r="N650" s="16" t="s">
        <v>39</v>
      </c>
      <c r="O650" s="16" t="s">
        <v>39</v>
      </c>
      <c r="P650" s="16" t="str">
        <f t="shared" si="33"/>
        <v>617113</v>
      </c>
      <c r="Q650" s="16" t="str">
        <f>IFERROR(VLOOKUP($P650,'Kredieten productgroepen functi'!$C:$M,2,FALSE),"n.v.t.")</f>
        <v>Diensten derden Blauwestad</v>
      </c>
      <c r="R650" s="16" t="str">
        <f t="shared" si="34"/>
        <v>840120</v>
      </c>
      <c r="S650" s="16" t="str">
        <f>IFERROR(VLOOKUP($R650,Kostensoorten!$C:$J,2,FALSE),"n.v.t.")</f>
        <v>Inkomensoverdracht provincies</v>
      </c>
      <c r="T650" s="16" t="s">
        <v>39</v>
      </c>
      <c r="U650" s="16" t="s">
        <v>39</v>
      </c>
      <c r="V650" s="16" t="s">
        <v>39</v>
      </c>
      <c r="W650" s="16" t="s">
        <v>39</v>
      </c>
      <c r="X650" s="16" t="s">
        <v>39</v>
      </c>
      <c r="Y650" s="16" t="s">
        <v>39</v>
      </c>
      <c r="Z650" s="16" t="s">
        <v>39</v>
      </c>
      <c r="AA650" s="16" t="s">
        <v>39</v>
      </c>
      <c r="AB650" s="16" t="s">
        <v>39</v>
      </c>
      <c r="AC650" s="16" t="s">
        <v>39</v>
      </c>
      <c r="AD650" s="16" t="s">
        <v>39</v>
      </c>
      <c r="AE650" s="16" t="s">
        <v>39</v>
      </c>
      <c r="AF650" s="16" t="s">
        <v>39</v>
      </c>
      <c r="AG650" s="16" t="s">
        <v>39</v>
      </c>
      <c r="AH650" s="16" t="s">
        <v>39</v>
      </c>
      <c r="AI650" s="16" t="s">
        <v>39</v>
      </c>
      <c r="AJ650" s="16" t="s">
        <v>39</v>
      </c>
      <c r="AL650" s="16" t="s">
        <v>39</v>
      </c>
      <c r="AM650" s="16" t="s">
        <v>39</v>
      </c>
      <c r="AN650" s="16" t="str">
        <f>IFERROR(VLOOKUP($P650,'Kredieten productgroepen functi'!$C:$M,6,FALSE),"n.v.t.")</f>
        <v>1701</v>
      </c>
      <c r="AO650" s="16" t="str">
        <f>IFERROR(VLOOKUP($P650,'Kredieten productgroepen functi'!$C:$M,7,FALSE),"n.v.t.")</f>
        <v>Diensten voor derden</v>
      </c>
      <c r="AP650" s="16" t="str">
        <f>IFERROR(VLOOKUP($P650,'Kredieten productgroepen functi'!$C:$M,8,FALSE),"n.v.t.")</f>
        <v>17</v>
      </c>
      <c r="AQ650" s="16" t="str">
        <f>IFERROR(VLOOKUP($P650,'Kredieten productgroepen functi'!$C:$M,9,FALSE),"n.v.t.")</f>
        <v>Overige baten en lasten</v>
      </c>
      <c r="AR650" s="16" t="str">
        <f>IFERROR(VLOOKUP($P650,'Kredieten productgroepen functi'!$C:$M,10,FALSE),"n.v.t.")</f>
        <v>1</v>
      </c>
      <c r="AS650" s="16" t="str">
        <f>IFERROR(VLOOKUP($P650,'Kredieten productgroepen functi'!$C:$M,11,FALSE),"n.v.t.")</f>
        <v>Algemeen bestuur</v>
      </c>
      <c r="AT650" s="16" t="str">
        <f t="shared" si="35"/>
        <v>Baten</v>
      </c>
      <c r="AU650" s="16" t="str">
        <f>IFERROR(VLOOKUP($R650,Kostensoorten!$C:$J,7,FALSE),"n.v.t.")</f>
        <v>4.0.1</v>
      </c>
      <c r="AV650" s="16" t="str">
        <f>IFERROR(VLOOKUP($R650,Kostensoorten!$C:$J,8,FALSE),"n.v.t.")</f>
        <v>Inkomensoverdrachten van overh</v>
      </c>
    </row>
    <row r="651" spans="1:48">
      <c r="A651" s="16" t="s">
        <v>39</v>
      </c>
      <c r="B651" s="16" t="s">
        <v>39</v>
      </c>
      <c r="C651" s="16" t="s">
        <v>39</v>
      </c>
      <c r="D651" s="16" t="s">
        <v>39</v>
      </c>
      <c r="E651" s="16" t="s">
        <v>39</v>
      </c>
      <c r="F651" s="2" t="s">
        <v>8594</v>
      </c>
      <c r="G651" s="2" t="s">
        <v>39</v>
      </c>
      <c r="H651" s="2" t="s">
        <v>39</v>
      </c>
      <c r="I651" s="18">
        <v>92.29</v>
      </c>
      <c r="J651" s="16" t="s">
        <v>39</v>
      </c>
      <c r="K651" s="16" t="s">
        <v>39</v>
      </c>
      <c r="L651" s="16" t="s">
        <v>39</v>
      </c>
      <c r="M651" s="16" t="s">
        <v>39</v>
      </c>
      <c r="N651" s="16" t="s">
        <v>39</v>
      </c>
      <c r="O651" s="16" t="s">
        <v>39</v>
      </c>
      <c r="P651" s="16" t="str">
        <f t="shared" si="33"/>
        <v>617114</v>
      </c>
      <c r="Q651" s="16" t="str">
        <f>IFERROR(VLOOKUP($P651,'Kredieten productgroepen functi'!$C:$M,2,FALSE),"n.v.t.")</f>
        <v>Diensten derden gemeente De Marne</v>
      </c>
      <c r="R651" s="16" t="str">
        <f t="shared" si="34"/>
        <v>423040</v>
      </c>
      <c r="S651" s="16" t="str">
        <f>IFERROR(VLOOKUP($R651,Kostensoorten!$C:$J,2,FALSE),"n.v.t.")</f>
        <v>Normaal onderhoud</v>
      </c>
      <c r="T651" s="16" t="s">
        <v>39</v>
      </c>
      <c r="U651" s="16" t="s">
        <v>39</v>
      </c>
      <c r="V651" s="16" t="s">
        <v>39</v>
      </c>
      <c r="W651" s="16" t="s">
        <v>39</v>
      </c>
      <c r="X651" s="16" t="s">
        <v>39</v>
      </c>
      <c r="Y651" s="16" t="s">
        <v>39</v>
      </c>
      <c r="Z651" s="16" t="s">
        <v>39</v>
      </c>
      <c r="AA651" s="16" t="s">
        <v>39</v>
      </c>
      <c r="AB651" s="16" t="s">
        <v>39</v>
      </c>
      <c r="AC651" s="16" t="s">
        <v>39</v>
      </c>
      <c r="AD651" s="16" t="s">
        <v>39</v>
      </c>
      <c r="AE651" s="16" t="s">
        <v>39</v>
      </c>
      <c r="AF651" s="16" t="s">
        <v>39</v>
      </c>
      <c r="AG651" s="16" t="s">
        <v>39</v>
      </c>
      <c r="AH651" s="16" t="s">
        <v>39</v>
      </c>
      <c r="AI651" s="16" t="s">
        <v>39</v>
      </c>
      <c r="AJ651" s="16" t="s">
        <v>39</v>
      </c>
      <c r="AL651" s="16" t="s">
        <v>39</v>
      </c>
      <c r="AM651" s="16" t="s">
        <v>39</v>
      </c>
      <c r="AN651" s="16" t="str">
        <f>IFERROR(VLOOKUP($P651,'Kredieten productgroepen functi'!$C:$M,6,FALSE),"n.v.t.")</f>
        <v>1701</v>
      </c>
      <c r="AO651" s="16" t="str">
        <f>IFERROR(VLOOKUP($P651,'Kredieten productgroepen functi'!$C:$M,7,FALSE),"n.v.t.")</f>
        <v>Diensten voor derden</v>
      </c>
      <c r="AP651" s="16" t="str">
        <f>IFERROR(VLOOKUP($P651,'Kredieten productgroepen functi'!$C:$M,8,FALSE),"n.v.t.")</f>
        <v>17</v>
      </c>
      <c r="AQ651" s="16" t="str">
        <f>IFERROR(VLOOKUP($P651,'Kredieten productgroepen functi'!$C:$M,9,FALSE),"n.v.t.")</f>
        <v>Overige baten en lasten</v>
      </c>
      <c r="AR651" s="16" t="str">
        <f>IFERROR(VLOOKUP($P651,'Kredieten productgroepen functi'!$C:$M,10,FALSE),"n.v.t.")</f>
        <v>1</v>
      </c>
      <c r="AS651" s="16" t="str">
        <f>IFERROR(VLOOKUP($P651,'Kredieten productgroepen functi'!$C:$M,11,FALSE),"n.v.t.")</f>
        <v>Algemeen bestuur</v>
      </c>
      <c r="AT651" s="16" t="str">
        <f t="shared" si="35"/>
        <v>Lasten</v>
      </c>
      <c r="AU651" s="16" t="str">
        <f>IFERROR(VLOOKUP($R651,Kostensoorten!$C:$J,7,FALSE),"n.v.t.")</f>
        <v>2.3.1</v>
      </c>
      <c r="AV651" s="16" t="str">
        <f>IFERROR(VLOOKUP($R651,Kostensoorten!$C:$J,8,FALSE),"n.v.t.")</f>
        <v>Aankopen niet duurzame goedere</v>
      </c>
    </row>
    <row r="652" spans="1:48">
      <c r="A652" s="16" t="s">
        <v>39</v>
      </c>
      <c r="B652" s="16" t="s">
        <v>39</v>
      </c>
      <c r="C652" s="16" t="s">
        <v>39</v>
      </c>
      <c r="D652" s="16" t="s">
        <v>39</v>
      </c>
      <c r="E652" s="16" t="s">
        <v>39</v>
      </c>
      <c r="F652" s="2" t="s">
        <v>9206</v>
      </c>
      <c r="G652" s="2" t="s">
        <v>39</v>
      </c>
      <c r="H652" s="2" t="s">
        <v>39</v>
      </c>
      <c r="I652" s="18">
        <v>226.2</v>
      </c>
      <c r="J652" s="16" t="s">
        <v>39</v>
      </c>
      <c r="K652" s="16" t="s">
        <v>39</v>
      </c>
      <c r="L652" s="16" t="s">
        <v>39</v>
      </c>
      <c r="M652" s="16" t="s">
        <v>39</v>
      </c>
      <c r="N652" s="16" t="s">
        <v>39</v>
      </c>
      <c r="O652" s="16" t="s">
        <v>39</v>
      </c>
      <c r="P652" s="16" t="str">
        <f t="shared" si="33"/>
        <v>617114</v>
      </c>
      <c r="Q652" s="16" t="str">
        <f>IFERROR(VLOOKUP($P652,'Kredieten productgroepen functi'!$C:$M,2,FALSE),"n.v.t.")</f>
        <v>Diensten derden gemeente De Marne</v>
      </c>
      <c r="R652" s="16" t="str">
        <f t="shared" si="34"/>
        <v>423042</v>
      </c>
      <c r="S652" s="16" t="str">
        <f>IFERROR(VLOOKUP($R652,Kostensoorten!$C:$J,2,FALSE),"n.v.t.")</f>
        <v>Mechanisch onderhoud</v>
      </c>
      <c r="T652" s="16" t="s">
        <v>39</v>
      </c>
      <c r="U652" s="16" t="s">
        <v>39</v>
      </c>
      <c r="V652" s="16" t="s">
        <v>39</v>
      </c>
      <c r="W652" s="16" t="s">
        <v>39</v>
      </c>
      <c r="X652" s="16" t="s">
        <v>39</v>
      </c>
      <c r="Y652" s="16" t="s">
        <v>39</v>
      </c>
      <c r="Z652" s="16" t="s">
        <v>39</v>
      </c>
      <c r="AA652" s="16" t="s">
        <v>39</v>
      </c>
      <c r="AB652" s="16" t="s">
        <v>39</v>
      </c>
      <c r="AC652" s="16" t="s">
        <v>39</v>
      </c>
      <c r="AD652" s="16" t="s">
        <v>39</v>
      </c>
      <c r="AE652" s="16" t="s">
        <v>39</v>
      </c>
      <c r="AF652" s="16" t="s">
        <v>39</v>
      </c>
      <c r="AG652" s="16" t="s">
        <v>39</v>
      </c>
      <c r="AH652" s="16" t="s">
        <v>39</v>
      </c>
      <c r="AI652" s="16" t="s">
        <v>39</v>
      </c>
      <c r="AJ652" s="16" t="s">
        <v>39</v>
      </c>
      <c r="AL652" s="16" t="s">
        <v>39</v>
      </c>
      <c r="AM652" s="16" t="s">
        <v>39</v>
      </c>
      <c r="AN652" s="16" t="str">
        <f>IFERROR(VLOOKUP($P652,'Kredieten productgroepen functi'!$C:$M,6,FALSE),"n.v.t.")</f>
        <v>1701</v>
      </c>
      <c r="AO652" s="16" t="str">
        <f>IFERROR(VLOOKUP($P652,'Kredieten productgroepen functi'!$C:$M,7,FALSE),"n.v.t.")</f>
        <v>Diensten voor derden</v>
      </c>
      <c r="AP652" s="16" t="str">
        <f>IFERROR(VLOOKUP($P652,'Kredieten productgroepen functi'!$C:$M,8,FALSE),"n.v.t.")</f>
        <v>17</v>
      </c>
      <c r="AQ652" s="16" t="str">
        <f>IFERROR(VLOOKUP($P652,'Kredieten productgroepen functi'!$C:$M,9,FALSE),"n.v.t.")</f>
        <v>Overige baten en lasten</v>
      </c>
      <c r="AR652" s="16" t="str">
        <f>IFERROR(VLOOKUP($P652,'Kredieten productgroepen functi'!$C:$M,10,FALSE),"n.v.t.")</f>
        <v>1</v>
      </c>
      <c r="AS652" s="16" t="str">
        <f>IFERROR(VLOOKUP($P652,'Kredieten productgroepen functi'!$C:$M,11,FALSE),"n.v.t.")</f>
        <v>Algemeen bestuur</v>
      </c>
      <c r="AT652" s="16" t="str">
        <f t="shared" si="35"/>
        <v>Lasten</v>
      </c>
      <c r="AU652" s="16" t="str">
        <f>IFERROR(VLOOKUP($R652,Kostensoorten!$C:$J,7,FALSE),"n.v.t.")</f>
        <v>2.3.1</v>
      </c>
      <c r="AV652" s="16" t="str">
        <f>IFERROR(VLOOKUP($R652,Kostensoorten!$C:$J,8,FALSE),"n.v.t.")</f>
        <v>Aankopen niet duurzame goedere</v>
      </c>
    </row>
    <row r="653" spans="1:48">
      <c r="A653" s="16" t="s">
        <v>39</v>
      </c>
      <c r="B653" s="16" t="s">
        <v>39</v>
      </c>
      <c r="C653" s="16" t="s">
        <v>39</v>
      </c>
      <c r="D653" s="16" t="s">
        <v>39</v>
      </c>
      <c r="E653" s="16" t="s">
        <v>39</v>
      </c>
      <c r="F653" s="2" t="s">
        <v>9207</v>
      </c>
      <c r="G653" s="2" t="s">
        <v>39</v>
      </c>
      <c r="H653" s="2" t="s">
        <v>39</v>
      </c>
      <c r="I653" s="18">
        <v>-318.49</v>
      </c>
      <c r="J653" s="16" t="s">
        <v>39</v>
      </c>
      <c r="K653" s="16" t="s">
        <v>39</v>
      </c>
      <c r="L653" s="16" t="s">
        <v>39</v>
      </c>
      <c r="M653" s="16" t="s">
        <v>39</v>
      </c>
      <c r="N653" s="16" t="s">
        <v>39</v>
      </c>
      <c r="O653" s="16" t="s">
        <v>39</v>
      </c>
      <c r="P653" s="16" t="str">
        <f t="shared" si="33"/>
        <v>617114</v>
      </c>
      <c r="Q653" s="16" t="str">
        <f>IFERROR(VLOOKUP($P653,'Kredieten productgroepen functi'!$C:$M,2,FALSE),"n.v.t.")</f>
        <v>Diensten derden gemeente De Marne</v>
      </c>
      <c r="R653" s="16" t="str">
        <f t="shared" si="34"/>
        <v>840130</v>
      </c>
      <c r="S653" s="16" t="str">
        <f>IFERROR(VLOOKUP($R653,Kostensoorten!$C:$J,2,FALSE),"n.v.t.")</f>
        <v>Inkomensoverdracht gemeenten</v>
      </c>
      <c r="T653" s="16" t="s">
        <v>39</v>
      </c>
      <c r="U653" s="16" t="s">
        <v>39</v>
      </c>
      <c r="V653" s="16" t="s">
        <v>39</v>
      </c>
      <c r="W653" s="16" t="s">
        <v>39</v>
      </c>
      <c r="X653" s="16" t="s">
        <v>39</v>
      </c>
      <c r="Y653" s="16" t="s">
        <v>39</v>
      </c>
      <c r="Z653" s="16" t="s">
        <v>39</v>
      </c>
      <c r="AA653" s="16" t="s">
        <v>39</v>
      </c>
      <c r="AB653" s="16" t="s">
        <v>39</v>
      </c>
      <c r="AC653" s="16" t="s">
        <v>39</v>
      </c>
      <c r="AD653" s="16" t="s">
        <v>39</v>
      </c>
      <c r="AE653" s="16" t="s">
        <v>39</v>
      </c>
      <c r="AF653" s="16" t="s">
        <v>39</v>
      </c>
      <c r="AG653" s="16" t="s">
        <v>39</v>
      </c>
      <c r="AH653" s="16" t="s">
        <v>39</v>
      </c>
      <c r="AI653" s="16" t="s">
        <v>39</v>
      </c>
      <c r="AJ653" s="16" t="s">
        <v>39</v>
      </c>
      <c r="AL653" s="16" t="s">
        <v>39</v>
      </c>
      <c r="AM653" s="16" t="s">
        <v>39</v>
      </c>
      <c r="AN653" s="16" t="str">
        <f>IFERROR(VLOOKUP($P653,'Kredieten productgroepen functi'!$C:$M,6,FALSE),"n.v.t.")</f>
        <v>1701</v>
      </c>
      <c r="AO653" s="16" t="str">
        <f>IFERROR(VLOOKUP($P653,'Kredieten productgroepen functi'!$C:$M,7,FALSE),"n.v.t.")</f>
        <v>Diensten voor derden</v>
      </c>
      <c r="AP653" s="16" t="str">
        <f>IFERROR(VLOOKUP($P653,'Kredieten productgroepen functi'!$C:$M,8,FALSE),"n.v.t.")</f>
        <v>17</v>
      </c>
      <c r="AQ653" s="16" t="str">
        <f>IFERROR(VLOOKUP($P653,'Kredieten productgroepen functi'!$C:$M,9,FALSE),"n.v.t.")</f>
        <v>Overige baten en lasten</v>
      </c>
      <c r="AR653" s="16" t="str">
        <f>IFERROR(VLOOKUP($P653,'Kredieten productgroepen functi'!$C:$M,10,FALSE),"n.v.t.")</f>
        <v>1</v>
      </c>
      <c r="AS653" s="16" t="str">
        <f>IFERROR(VLOOKUP($P653,'Kredieten productgroepen functi'!$C:$M,11,FALSE),"n.v.t.")</f>
        <v>Algemeen bestuur</v>
      </c>
      <c r="AT653" s="16" t="str">
        <f t="shared" si="35"/>
        <v>Baten</v>
      </c>
      <c r="AU653" s="16" t="str">
        <f>IFERROR(VLOOKUP($R653,Kostensoorten!$C:$J,7,FALSE),"n.v.t.")</f>
        <v>4.0.1</v>
      </c>
      <c r="AV653" s="16" t="str">
        <f>IFERROR(VLOOKUP($R653,Kostensoorten!$C:$J,8,FALSE),"n.v.t.")</f>
        <v>Inkomensoverdrachten van overh</v>
      </c>
    </row>
    <row r="654" spans="1:48">
      <c r="A654" s="16" t="s">
        <v>39</v>
      </c>
      <c r="B654" s="16" t="s">
        <v>39</v>
      </c>
      <c r="C654" s="16" t="s">
        <v>39</v>
      </c>
      <c r="D654" s="16" t="s">
        <v>39</v>
      </c>
      <c r="E654" s="16" t="s">
        <v>39</v>
      </c>
      <c r="F654" s="2" t="s">
        <v>8595</v>
      </c>
      <c r="G654" s="2" t="s">
        <v>39</v>
      </c>
      <c r="H654" s="2" t="s">
        <v>39</v>
      </c>
      <c r="I654" s="18">
        <v>610.5</v>
      </c>
      <c r="J654" s="16" t="s">
        <v>39</v>
      </c>
      <c r="K654" s="16" t="s">
        <v>39</v>
      </c>
      <c r="L654" s="16" t="s">
        <v>39</v>
      </c>
      <c r="M654" s="16" t="s">
        <v>39</v>
      </c>
      <c r="N654" s="16" t="s">
        <v>39</v>
      </c>
      <c r="O654" s="16" t="s">
        <v>39</v>
      </c>
      <c r="P654" s="16" t="str">
        <f t="shared" si="33"/>
        <v>617115</v>
      </c>
      <c r="Q654" s="16" t="str">
        <f>IFERROR(VLOOKUP($P654,'Kredieten productgroepen functi'!$C:$M,2,FALSE),"n.v.t.")</f>
        <v>Diensten derden Groningen Seaports</v>
      </c>
      <c r="R654" s="16" t="str">
        <f t="shared" si="34"/>
        <v>423040</v>
      </c>
      <c r="S654" s="16" t="str">
        <f>IFERROR(VLOOKUP($R654,Kostensoorten!$C:$J,2,FALSE),"n.v.t.")</f>
        <v>Normaal onderhoud</v>
      </c>
      <c r="T654" s="16" t="s">
        <v>39</v>
      </c>
      <c r="U654" s="16" t="s">
        <v>39</v>
      </c>
      <c r="V654" s="16" t="s">
        <v>39</v>
      </c>
      <c r="W654" s="16" t="s">
        <v>39</v>
      </c>
      <c r="X654" s="16" t="s">
        <v>39</v>
      </c>
      <c r="Y654" s="16" t="s">
        <v>39</v>
      </c>
      <c r="Z654" s="16" t="s">
        <v>39</v>
      </c>
      <c r="AA654" s="16" t="s">
        <v>39</v>
      </c>
      <c r="AB654" s="16" t="s">
        <v>39</v>
      </c>
      <c r="AC654" s="16" t="s">
        <v>39</v>
      </c>
      <c r="AD654" s="16" t="s">
        <v>39</v>
      </c>
      <c r="AE654" s="16" t="s">
        <v>39</v>
      </c>
      <c r="AF654" s="16" t="s">
        <v>39</v>
      </c>
      <c r="AG654" s="16" t="s">
        <v>39</v>
      </c>
      <c r="AH654" s="16" t="s">
        <v>39</v>
      </c>
      <c r="AI654" s="16" t="s">
        <v>39</v>
      </c>
      <c r="AJ654" s="16" t="s">
        <v>39</v>
      </c>
      <c r="AL654" s="16" t="s">
        <v>39</v>
      </c>
      <c r="AM654" s="16" t="s">
        <v>39</v>
      </c>
      <c r="AN654" s="16" t="str">
        <f>IFERROR(VLOOKUP($P654,'Kredieten productgroepen functi'!$C:$M,6,FALSE),"n.v.t.")</f>
        <v>1701</v>
      </c>
      <c r="AO654" s="16" t="str">
        <f>IFERROR(VLOOKUP($P654,'Kredieten productgroepen functi'!$C:$M,7,FALSE),"n.v.t.")</f>
        <v>Diensten voor derden</v>
      </c>
      <c r="AP654" s="16" t="str">
        <f>IFERROR(VLOOKUP($P654,'Kredieten productgroepen functi'!$C:$M,8,FALSE),"n.v.t.")</f>
        <v>17</v>
      </c>
      <c r="AQ654" s="16" t="str">
        <f>IFERROR(VLOOKUP($P654,'Kredieten productgroepen functi'!$C:$M,9,FALSE),"n.v.t.")</f>
        <v>Overige baten en lasten</v>
      </c>
      <c r="AR654" s="16" t="str">
        <f>IFERROR(VLOOKUP($P654,'Kredieten productgroepen functi'!$C:$M,10,FALSE),"n.v.t.")</f>
        <v>1</v>
      </c>
      <c r="AS654" s="16" t="str">
        <f>IFERROR(VLOOKUP($P654,'Kredieten productgroepen functi'!$C:$M,11,FALSE),"n.v.t.")</f>
        <v>Algemeen bestuur</v>
      </c>
      <c r="AT654" s="16" t="str">
        <f t="shared" si="35"/>
        <v>Lasten</v>
      </c>
      <c r="AU654" s="16" t="str">
        <f>IFERROR(VLOOKUP($R654,Kostensoorten!$C:$J,7,FALSE),"n.v.t.")</f>
        <v>2.3.1</v>
      </c>
      <c r="AV654" s="16" t="str">
        <f>IFERROR(VLOOKUP($R654,Kostensoorten!$C:$J,8,FALSE),"n.v.t.")</f>
        <v>Aankopen niet duurzame goedere</v>
      </c>
    </row>
    <row r="655" spans="1:48">
      <c r="A655" s="16" t="s">
        <v>39</v>
      </c>
      <c r="B655" s="16" t="s">
        <v>39</v>
      </c>
      <c r="C655" s="16" t="s">
        <v>39</v>
      </c>
      <c r="D655" s="16" t="s">
        <v>39</v>
      </c>
      <c r="E655" s="16" t="s">
        <v>39</v>
      </c>
      <c r="F655" s="2" t="s">
        <v>9208</v>
      </c>
      <c r="G655" s="2" t="s">
        <v>39</v>
      </c>
      <c r="H655" s="2" t="s">
        <v>39</v>
      </c>
      <c r="I655" s="18">
        <v>0</v>
      </c>
      <c r="J655" s="16" t="s">
        <v>39</v>
      </c>
      <c r="K655" s="16" t="s">
        <v>39</v>
      </c>
      <c r="L655" s="16" t="s">
        <v>39</v>
      </c>
      <c r="M655" s="16" t="s">
        <v>39</v>
      </c>
      <c r="N655" s="16" t="s">
        <v>39</v>
      </c>
      <c r="O655" s="16" t="s">
        <v>39</v>
      </c>
      <c r="P655" s="16" t="str">
        <f t="shared" si="33"/>
        <v>617115</v>
      </c>
      <c r="Q655" s="16" t="str">
        <f>IFERROR(VLOOKUP($P655,'Kredieten productgroepen functi'!$C:$M,2,FALSE),"n.v.t.")</f>
        <v>Diensten derden Groningen Seaports</v>
      </c>
      <c r="R655" s="16" t="str">
        <f t="shared" si="34"/>
        <v>423040</v>
      </c>
      <c r="S655" s="16" t="str">
        <f>IFERROR(VLOOKUP($R655,Kostensoorten!$C:$J,2,FALSE),"n.v.t.")</f>
        <v>Normaal onderhoud</v>
      </c>
      <c r="T655" s="16" t="s">
        <v>39</v>
      </c>
      <c r="U655" s="16" t="s">
        <v>39</v>
      </c>
      <c r="V655" s="16" t="s">
        <v>39</v>
      </c>
      <c r="W655" s="16" t="s">
        <v>39</v>
      </c>
      <c r="X655" s="16" t="s">
        <v>39</v>
      </c>
      <c r="Y655" s="16" t="s">
        <v>39</v>
      </c>
      <c r="Z655" s="16" t="s">
        <v>39</v>
      </c>
      <c r="AA655" s="16" t="s">
        <v>39</v>
      </c>
      <c r="AB655" s="16" t="s">
        <v>39</v>
      </c>
      <c r="AC655" s="16" t="s">
        <v>39</v>
      </c>
      <c r="AD655" s="16" t="s">
        <v>39</v>
      </c>
      <c r="AE655" s="16" t="s">
        <v>39</v>
      </c>
      <c r="AF655" s="16" t="s">
        <v>39</v>
      </c>
      <c r="AG655" s="16" t="s">
        <v>39</v>
      </c>
      <c r="AH655" s="16" t="s">
        <v>39</v>
      </c>
      <c r="AI655" s="16" t="s">
        <v>39</v>
      </c>
      <c r="AJ655" s="16" t="s">
        <v>39</v>
      </c>
      <c r="AL655" s="16" t="s">
        <v>39</v>
      </c>
      <c r="AM655" s="16" t="s">
        <v>39</v>
      </c>
      <c r="AN655" s="16" t="str">
        <f>IFERROR(VLOOKUP($P655,'Kredieten productgroepen functi'!$C:$M,6,FALSE),"n.v.t.")</f>
        <v>1701</v>
      </c>
      <c r="AO655" s="16" t="str">
        <f>IFERROR(VLOOKUP($P655,'Kredieten productgroepen functi'!$C:$M,7,FALSE),"n.v.t.")</f>
        <v>Diensten voor derden</v>
      </c>
      <c r="AP655" s="16" t="str">
        <f>IFERROR(VLOOKUP($P655,'Kredieten productgroepen functi'!$C:$M,8,FALSE),"n.v.t.")</f>
        <v>17</v>
      </c>
      <c r="AQ655" s="16" t="str">
        <f>IFERROR(VLOOKUP($P655,'Kredieten productgroepen functi'!$C:$M,9,FALSE),"n.v.t.")</f>
        <v>Overige baten en lasten</v>
      </c>
      <c r="AR655" s="16" t="str">
        <f>IFERROR(VLOOKUP($P655,'Kredieten productgroepen functi'!$C:$M,10,FALSE),"n.v.t.")</f>
        <v>1</v>
      </c>
      <c r="AS655" s="16" t="str">
        <f>IFERROR(VLOOKUP($P655,'Kredieten productgroepen functi'!$C:$M,11,FALSE),"n.v.t.")</f>
        <v>Algemeen bestuur</v>
      </c>
      <c r="AT655" s="16" t="str">
        <f t="shared" si="35"/>
        <v>Lasten</v>
      </c>
      <c r="AU655" s="16" t="str">
        <f>IFERROR(VLOOKUP($R655,Kostensoorten!$C:$J,7,FALSE),"n.v.t.")</f>
        <v>2.3.1</v>
      </c>
      <c r="AV655" s="16" t="str">
        <f>IFERROR(VLOOKUP($R655,Kostensoorten!$C:$J,8,FALSE),"n.v.t.")</f>
        <v>Aankopen niet duurzame goedere</v>
      </c>
    </row>
    <row r="656" spans="1:48">
      <c r="A656" s="16" t="s">
        <v>39</v>
      </c>
      <c r="B656" s="16" t="s">
        <v>39</v>
      </c>
      <c r="C656" s="16" t="s">
        <v>39</v>
      </c>
      <c r="D656" s="16" t="s">
        <v>39</v>
      </c>
      <c r="E656" s="16" t="s">
        <v>39</v>
      </c>
      <c r="F656" s="2" t="s">
        <v>9209</v>
      </c>
      <c r="G656" s="2" t="s">
        <v>39</v>
      </c>
      <c r="H656" s="2" t="s">
        <v>39</v>
      </c>
      <c r="I656" s="18">
        <v>-610.5</v>
      </c>
      <c r="J656" s="16" t="s">
        <v>39</v>
      </c>
      <c r="K656" s="16" t="s">
        <v>39</v>
      </c>
      <c r="L656" s="16" t="s">
        <v>39</v>
      </c>
      <c r="M656" s="16" t="s">
        <v>39</v>
      </c>
      <c r="N656" s="16" t="s">
        <v>39</v>
      </c>
      <c r="O656" s="16" t="s">
        <v>39</v>
      </c>
      <c r="P656" s="16" t="str">
        <f t="shared" si="33"/>
        <v>617115</v>
      </c>
      <c r="Q656" s="16" t="str">
        <f>IFERROR(VLOOKUP($P656,'Kredieten productgroepen functi'!$C:$M,2,FALSE),"n.v.t.")</f>
        <v>Diensten derden Groningen Seaports</v>
      </c>
      <c r="R656" s="16" t="str">
        <f t="shared" si="34"/>
        <v>823090</v>
      </c>
      <c r="S656" s="16" t="str">
        <f>IFERROR(VLOOKUP($R656,Kostensoorten!$C:$J,2,FALSE),"n.v.t.")</f>
        <v>Overige opbr goederen en diensten</v>
      </c>
      <c r="T656" s="16" t="s">
        <v>39</v>
      </c>
      <c r="U656" s="16" t="s">
        <v>39</v>
      </c>
      <c r="V656" s="16" t="s">
        <v>39</v>
      </c>
      <c r="W656" s="16" t="s">
        <v>39</v>
      </c>
      <c r="X656" s="16" t="s">
        <v>39</v>
      </c>
      <c r="Y656" s="16" t="s">
        <v>39</v>
      </c>
      <c r="Z656" s="16" t="s">
        <v>39</v>
      </c>
      <c r="AA656" s="16" t="s">
        <v>39</v>
      </c>
      <c r="AB656" s="16" t="s">
        <v>39</v>
      </c>
      <c r="AC656" s="16" t="s">
        <v>39</v>
      </c>
      <c r="AD656" s="16" t="s">
        <v>39</v>
      </c>
      <c r="AE656" s="16" t="s">
        <v>39</v>
      </c>
      <c r="AF656" s="16" t="s">
        <v>39</v>
      </c>
      <c r="AG656" s="16" t="s">
        <v>39</v>
      </c>
      <c r="AH656" s="16" t="s">
        <v>39</v>
      </c>
      <c r="AI656" s="16" t="s">
        <v>39</v>
      </c>
      <c r="AJ656" s="16" t="s">
        <v>39</v>
      </c>
      <c r="AL656" s="16" t="s">
        <v>39</v>
      </c>
      <c r="AM656" s="16" t="s">
        <v>39</v>
      </c>
      <c r="AN656" s="16" t="str">
        <f>IFERROR(VLOOKUP($P656,'Kredieten productgroepen functi'!$C:$M,6,FALSE),"n.v.t.")</f>
        <v>1701</v>
      </c>
      <c r="AO656" s="16" t="str">
        <f>IFERROR(VLOOKUP($P656,'Kredieten productgroepen functi'!$C:$M,7,FALSE),"n.v.t.")</f>
        <v>Diensten voor derden</v>
      </c>
      <c r="AP656" s="16" t="str">
        <f>IFERROR(VLOOKUP($P656,'Kredieten productgroepen functi'!$C:$M,8,FALSE),"n.v.t.")</f>
        <v>17</v>
      </c>
      <c r="AQ656" s="16" t="str">
        <f>IFERROR(VLOOKUP($P656,'Kredieten productgroepen functi'!$C:$M,9,FALSE),"n.v.t.")</f>
        <v>Overige baten en lasten</v>
      </c>
      <c r="AR656" s="16" t="str">
        <f>IFERROR(VLOOKUP($P656,'Kredieten productgroepen functi'!$C:$M,10,FALSE),"n.v.t.")</f>
        <v>1</v>
      </c>
      <c r="AS656" s="16" t="str">
        <f>IFERROR(VLOOKUP($P656,'Kredieten productgroepen functi'!$C:$M,11,FALSE),"n.v.t.")</f>
        <v>Algemeen bestuur</v>
      </c>
      <c r="AT656" s="16" t="str">
        <f t="shared" si="35"/>
        <v>Baten</v>
      </c>
      <c r="AU656" s="16" t="str">
        <f>IFERROR(VLOOKUP($R656,Kostensoorten!$C:$J,7,FALSE),"n.v.t.")</f>
        <v>2.3</v>
      </c>
      <c r="AV656" s="16" t="str">
        <f>IFERROR(VLOOKUP($R656,Kostensoorten!$C:$J,8,FALSE),"n.v.t.")</f>
        <v>Overige goederen en diensten</v>
      </c>
    </row>
    <row r="657" spans="1:48">
      <c r="A657" s="16" t="s">
        <v>39</v>
      </c>
      <c r="B657" s="16" t="s">
        <v>39</v>
      </c>
      <c r="C657" s="16" t="s">
        <v>39</v>
      </c>
      <c r="D657" s="16" t="s">
        <v>39</v>
      </c>
      <c r="E657" s="16" t="s">
        <v>39</v>
      </c>
      <c r="F657" s="2" t="s">
        <v>9210</v>
      </c>
      <c r="G657" s="2" t="s">
        <v>39</v>
      </c>
      <c r="H657" s="2" t="s">
        <v>39</v>
      </c>
      <c r="I657" s="18">
        <v>-4915.93</v>
      </c>
      <c r="J657" s="16" t="s">
        <v>39</v>
      </c>
      <c r="K657" s="16" t="s">
        <v>39</v>
      </c>
      <c r="L657" s="16" t="s">
        <v>39</v>
      </c>
      <c r="M657" s="16" t="s">
        <v>39</v>
      </c>
      <c r="N657" s="16" t="s">
        <v>39</v>
      </c>
      <c r="O657" s="16" t="s">
        <v>39</v>
      </c>
      <c r="P657" s="16" t="str">
        <f t="shared" si="33"/>
        <v>617115</v>
      </c>
      <c r="Q657" s="16" t="str">
        <f>IFERROR(VLOOKUP($P657,'Kredieten productgroepen functi'!$C:$M,2,FALSE),"n.v.t.")</f>
        <v>Diensten derden Groningen Seaports</v>
      </c>
      <c r="R657" s="16" t="str">
        <f t="shared" si="34"/>
        <v>840130</v>
      </c>
      <c r="S657" s="16" t="str">
        <f>IFERROR(VLOOKUP($R657,Kostensoorten!$C:$J,2,FALSE),"n.v.t.")</f>
        <v>Inkomensoverdracht gemeenten</v>
      </c>
      <c r="T657" s="16" t="s">
        <v>39</v>
      </c>
      <c r="U657" s="16" t="s">
        <v>39</v>
      </c>
      <c r="V657" s="16" t="s">
        <v>39</v>
      </c>
      <c r="W657" s="16" t="s">
        <v>39</v>
      </c>
      <c r="X657" s="16" t="s">
        <v>39</v>
      </c>
      <c r="Y657" s="16" t="s">
        <v>39</v>
      </c>
      <c r="Z657" s="16" t="s">
        <v>39</v>
      </c>
      <c r="AA657" s="16" t="s">
        <v>39</v>
      </c>
      <c r="AB657" s="16" t="s">
        <v>39</v>
      </c>
      <c r="AC657" s="16" t="s">
        <v>39</v>
      </c>
      <c r="AD657" s="16" t="s">
        <v>39</v>
      </c>
      <c r="AE657" s="16" t="s">
        <v>39</v>
      </c>
      <c r="AF657" s="16" t="s">
        <v>39</v>
      </c>
      <c r="AG657" s="16" t="s">
        <v>39</v>
      </c>
      <c r="AH657" s="16" t="s">
        <v>39</v>
      </c>
      <c r="AI657" s="16" t="s">
        <v>39</v>
      </c>
      <c r="AJ657" s="16" t="s">
        <v>39</v>
      </c>
      <c r="AL657" s="16" t="s">
        <v>39</v>
      </c>
      <c r="AM657" s="16" t="s">
        <v>39</v>
      </c>
      <c r="AN657" s="16" t="str">
        <f>IFERROR(VLOOKUP($P657,'Kredieten productgroepen functi'!$C:$M,6,FALSE),"n.v.t.")</f>
        <v>1701</v>
      </c>
      <c r="AO657" s="16" t="str">
        <f>IFERROR(VLOOKUP($P657,'Kredieten productgroepen functi'!$C:$M,7,FALSE),"n.v.t.")</f>
        <v>Diensten voor derden</v>
      </c>
      <c r="AP657" s="16" t="str">
        <f>IFERROR(VLOOKUP($P657,'Kredieten productgroepen functi'!$C:$M,8,FALSE),"n.v.t.")</f>
        <v>17</v>
      </c>
      <c r="AQ657" s="16" t="str">
        <f>IFERROR(VLOOKUP($P657,'Kredieten productgroepen functi'!$C:$M,9,FALSE),"n.v.t.")</f>
        <v>Overige baten en lasten</v>
      </c>
      <c r="AR657" s="16" t="str">
        <f>IFERROR(VLOOKUP($P657,'Kredieten productgroepen functi'!$C:$M,10,FALSE),"n.v.t.")</f>
        <v>1</v>
      </c>
      <c r="AS657" s="16" t="str">
        <f>IFERROR(VLOOKUP($P657,'Kredieten productgroepen functi'!$C:$M,11,FALSE),"n.v.t.")</f>
        <v>Algemeen bestuur</v>
      </c>
      <c r="AT657" s="16" t="str">
        <f t="shared" si="35"/>
        <v>Baten</v>
      </c>
      <c r="AU657" s="16" t="str">
        <f>IFERROR(VLOOKUP($R657,Kostensoorten!$C:$J,7,FALSE),"n.v.t.")</f>
        <v>4.0.1</v>
      </c>
      <c r="AV657" s="16" t="str">
        <f>IFERROR(VLOOKUP($R657,Kostensoorten!$C:$J,8,FALSE),"n.v.t.")</f>
        <v>Inkomensoverdrachten van overh</v>
      </c>
    </row>
    <row r="658" spans="1:48">
      <c r="A658" s="16" t="s">
        <v>39</v>
      </c>
      <c r="B658" s="16" t="s">
        <v>39</v>
      </c>
      <c r="C658" s="16" t="s">
        <v>39</v>
      </c>
      <c r="D658" s="16" t="s">
        <v>39</v>
      </c>
      <c r="E658" s="16" t="s">
        <v>39</v>
      </c>
      <c r="F658" s="2" t="s">
        <v>9211</v>
      </c>
      <c r="G658" s="2" t="s">
        <v>39</v>
      </c>
      <c r="H658" s="2" t="s">
        <v>39</v>
      </c>
      <c r="I658" s="18">
        <v>-4810.07</v>
      </c>
      <c r="J658" s="16" t="s">
        <v>39</v>
      </c>
      <c r="K658" s="16" t="s">
        <v>39</v>
      </c>
      <c r="L658" s="16" t="s">
        <v>39</v>
      </c>
      <c r="M658" s="16" t="s">
        <v>39</v>
      </c>
      <c r="N658" s="16" t="s">
        <v>39</v>
      </c>
      <c r="O658" s="16" t="s">
        <v>39</v>
      </c>
      <c r="P658" s="16" t="str">
        <f t="shared" si="33"/>
        <v>617115</v>
      </c>
      <c r="Q658" s="16" t="str">
        <f>IFERROR(VLOOKUP($P658,'Kredieten productgroepen functi'!$C:$M,2,FALSE),"n.v.t.")</f>
        <v>Diensten derden Groningen Seaports</v>
      </c>
      <c r="R658" s="16" t="str">
        <f t="shared" si="34"/>
        <v>840130</v>
      </c>
      <c r="S658" s="16" t="str">
        <f>IFERROR(VLOOKUP($R658,Kostensoorten!$C:$J,2,FALSE),"n.v.t.")</f>
        <v>Inkomensoverdracht gemeenten</v>
      </c>
      <c r="T658" s="16" t="s">
        <v>39</v>
      </c>
      <c r="U658" s="16" t="s">
        <v>39</v>
      </c>
      <c r="V658" s="16" t="s">
        <v>39</v>
      </c>
      <c r="W658" s="16" t="s">
        <v>39</v>
      </c>
      <c r="X658" s="16" t="s">
        <v>39</v>
      </c>
      <c r="Y658" s="16" t="s">
        <v>39</v>
      </c>
      <c r="Z658" s="16" t="s">
        <v>39</v>
      </c>
      <c r="AA658" s="16" t="s">
        <v>39</v>
      </c>
      <c r="AB658" s="16" t="s">
        <v>39</v>
      </c>
      <c r="AC658" s="16" t="s">
        <v>39</v>
      </c>
      <c r="AD658" s="16" t="s">
        <v>39</v>
      </c>
      <c r="AE658" s="16" t="s">
        <v>39</v>
      </c>
      <c r="AF658" s="16" t="s">
        <v>39</v>
      </c>
      <c r="AG658" s="16" t="s">
        <v>39</v>
      </c>
      <c r="AH658" s="16" t="s">
        <v>39</v>
      </c>
      <c r="AI658" s="16" t="s">
        <v>39</v>
      </c>
      <c r="AJ658" s="16" t="s">
        <v>39</v>
      </c>
      <c r="AL658" s="16" t="s">
        <v>39</v>
      </c>
      <c r="AM658" s="16" t="s">
        <v>39</v>
      </c>
      <c r="AN658" s="16" t="str">
        <f>IFERROR(VLOOKUP($P658,'Kredieten productgroepen functi'!$C:$M,6,FALSE),"n.v.t.")</f>
        <v>1701</v>
      </c>
      <c r="AO658" s="16" t="str">
        <f>IFERROR(VLOOKUP($P658,'Kredieten productgroepen functi'!$C:$M,7,FALSE),"n.v.t.")</f>
        <v>Diensten voor derden</v>
      </c>
      <c r="AP658" s="16" t="str">
        <f>IFERROR(VLOOKUP($P658,'Kredieten productgroepen functi'!$C:$M,8,FALSE),"n.v.t.")</f>
        <v>17</v>
      </c>
      <c r="AQ658" s="16" t="str">
        <f>IFERROR(VLOOKUP($P658,'Kredieten productgroepen functi'!$C:$M,9,FALSE),"n.v.t.")</f>
        <v>Overige baten en lasten</v>
      </c>
      <c r="AR658" s="16" t="str">
        <f>IFERROR(VLOOKUP($P658,'Kredieten productgroepen functi'!$C:$M,10,FALSE),"n.v.t.")</f>
        <v>1</v>
      </c>
      <c r="AS658" s="16" t="str">
        <f>IFERROR(VLOOKUP($P658,'Kredieten productgroepen functi'!$C:$M,11,FALSE),"n.v.t.")</f>
        <v>Algemeen bestuur</v>
      </c>
      <c r="AT658" s="16" t="str">
        <f t="shared" si="35"/>
        <v>Baten</v>
      </c>
      <c r="AU658" s="16" t="str">
        <f>IFERROR(VLOOKUP($R658,Kostensoorten!$C:$J,7,FALSE),"n.v.t.")</f>
        <v>4.0.1</v>
      </c>
      <c r="AV658" s="16" t="str">
        <f>IFERROR(VLOOKUP($R658,Kostensoorten!$C:$J,8,FALSE),"n.v.t.")</f>
        <v>Inkomensoverdrachten van overh</v>
      </c>
    </row>
    <row r="659" spans="1:48">
      <c r="A659" s="16" t="s">
        <v>39</v>
      </c>
      <c r="B659" s="16" t="s">
        <v>39</v>
      </c>
      <c r="C659" s="16" t="s">
        <v>39</v>
      </c>
      <c r="D659" s="16" t="s">
        <v>39</v>
      </c>
      <c r="E659" s="16" t="s">
        <v>39</v>
      </c>
      <c r="F659" s="2" t="s">
        <v>8596</v>
      </c>
      <c r="G659" s="2" t="s">
        <v>39</v>
      </c>
      <c r="H659" s="2" t="s">
        <v>39</v>
      </c>
      <c r="I659" s="18">
        <v>182.9</v>
      </c>
      <c r="J659" s="16" t="s">
        <v>39</v>
      </c>
      <c r="K659" s="16" t="s">
        <v>39</v>
      </c>
      <c r="L659" s="16" t="s">
        <v>39</v>
      </c>
      <c r="M659" s="16" t="s">
        <v>39</v>
      </c>
      <c r="N659" s="16" t="s">
        <v>39</v>
      </c>
      <c r="O659" s="16" t="s">
        <v>39</v>
      </c>
      <c r="P659" s="16" t="str">
        <f t="shared" si="33"/>
        <v>617116</v>
      </c>
      <c r="Q659" s="16" t="str">
        <f>IFERROR(VLOOKUP($P659,'Kredieten productgroepen functi'!$C:$M,2,FALSE),"n.v.t.")</f>
        <v>Diensten derden gemeente Groningen</v>
      </c>
      <c r="R659" s="16" t="str">
        <f t="shared" si="34"/>
        <v>423040</v>
      </c>
      <c r="S659" s="16" t="str">
        <f>IFERROR(VLOOKUP($R659,Kostensoorten!$C:$J,2,FALSE),"n.v.t.")</f>
        <v>Normaal onderhoud</v>
      </c>
      <c r="T659" s="16" t="s">
        <v>39</v>
      </c>
      <c r="U659" s="16" t="s">
        <v>39</v>
      </c>
      <c r="V659" s="16" t="s">
        <v>39</v>
      </c>
      <c r="W659" s="16" t="s">
        <v>39</v>
      </c>
      <c r="X659" s="16" t="s">
        <v>39</v>
      </c>
      <c r="Y659" s="16" t="s">
        <v>39</v>
      </c>
      <c r="Z659" s="16" t="s">
        <v>39</v>
      </c>
      <c r="AA659" s="16" t="s">
        <v>39</v>
      </c>
      <c r="AB659" s="16" t="s">
        <v>39</v>
      </c>
      <c r="AC659" s="16" t="s">
        <v>39</v>
      </c>
      <c r="AD659" s="16" t="s">
        <v>39</v>
      </c>
      <c r="AE659" s="16" t="s">
        <v>39</v>
      </c>
      <c r="AF659" s="16" t="s">
        <v>39</v>
      </c>
      <c r="AG659" s="16" t="s">
        <v>39</v>
      </c>
      <c r="AH659" s="16" t="s">
        <v>39</v>
      </c>
      <c r="AI659" s="16" t="s">
        <v>39</v>
      </c>
      <c r="AJ659" s="16" t="s">
        <v>39</v>
      </c>
      <c r="AL659" s="16" t="s">
        <v>39</v>
      </c>
      <c r="AM659" s="16" t="s">
        <v>39</v>
      </c>
      <c r="AN659" s="16" t="str">
        <f>IFERROR(VLOOKUP($P659,'Kredieten productgroepen functi'!$C:$M,6,FALSE),"n.v.t.")</f>
        <v>1701</v>
      </c>
      <c r="AO659" s="16" t="str">
        <f>IFERROR(VLOOKUP($P659,'Kredieten productgroepen functi'!$C:$M,7,FALSE),"n.v.t.")</f>
        <v>Diensten voor derden</v>
      </c>
      <c r="AP659" s="16" t="str">
        <f>IFERROR(VLOOKUP($P659,'Kredieten productgroepen functi'!$C:$M,8,FALSE),"n.v.t.")</f>
        <v>17</v>
      </c>
      <c r="AQ659" s="16" t="str">
        <f>IFERROR(VLOOKUP($P659,'Kredieten productgroepen functi'!$C:$M,9,FALSE),"n.v.t.")</f>
        <v>Overige baten en lasten</v>
      </c>
      <c r="AR659" s="16" t="str">
        <f>IFERROR(VLOOKUP($P659,'Kredieten productgroepen functi'!$C:$M,10,FALSE),"n.v.t.")</f>
        <v>1</v>
      </c>
      <c r="AS659" s="16" t="str">
        <f>IFERROR(VLOOKUP($P659,'Kredieten productgroepen functi'!$C:$M,11,FALSE),"n.v.t.")</f>
        <v>Algemeen bestuur</v>
      </c>
      <c r="AT659" s="16" t="str">
        <f t="shared" si="35"/>
        <v>Lasten</v>
      </c>
      <c r="AU659" s="16" t="str">
        <f>IFERROR(VLOOKUP($R659,Kostensoorten!$C:$J,7,FALSE),"n.v.t.")</f>
        <v>2.3.1</v>
      </c>
      <c r="AV659" s="16" t="str">
        <f>IFERROR(VLOOKUP($R659,Kostensoorten!$C:$J,8,FALSE),"n.v.t.")</f>
        <v>Aankopen niet duurzame goedere</v>
      </c>
    </row>
    <row r="660" spans="1:48">
      <c r="A660" s="16" t="s">
        <v>39</v>
      </c>
      <c r="B660" s="16" t="s">
        <v>39</v>
      </c>
      <c r="C660" s="16" t="s">
        <v>39</v>
      </c>
      <c r="D660" s="16" t="s">
        <v>39</v>
      </c>
      <c r="E660" s="16" t="s">
        <v>39</v>
      </c>
      <c r="F660" s="2" t="s">
        <v>8597</v>
      </c>
      <c r="G660" s="2" t="s">
        <v>39</v>
      </c>
      <c r="H660" s="2" t="s">
        <v>39</v>
      </c>
      <c r="I660" s="18">
        <v>1499.65</v>
      </c>
      <c r="J660" s="16" t="s">
        <v>39</v>
      </c>
      <c r="K660" s="16" t="s">
        <v>39</v>
      </c>
      <c r="L660" s="16" t="s">
        <v>39</v>
      </c>
      <c r="M660" s="16" t="s">
        <v>39</v>
      </c>
      <c r="N660" s="16" t="s">
        <v>39</v>
      </c>
      <c r="O660" s="16" t="s">
        <v>39</v>
      </c>
      <c r="P660" s="16" t="str">
        <f t="shared" si="33"/>
        <v>617116</v>
      </c>
      <c r="Q660" s="16" t="str">
        <f>IFERROR(VLOOKUP($P660,'Kredieten productgroepen functi'!$C:$M,2,FALSE),"n.v.t.")</f>
        <v>Diensten derden gemeente Groningen</v>
      </c>
      <c r="R660" s="16" t="str">
        <f t="shared" si="34"/>
        <v>423040</v>
      </c>
      <c r="S660" s="16" t="str">
        <f>IFERROR(VLOOKUP($R660,Kostensoorten!$C:$J,2,FALSE),"n.v.t.")</f>
        <v>Normaal onderhoud</v>
      </c>
      <c r="T660" s="16" t="s">
        <v>39</v>
      </c>
      <c r="U660" s="16" t="s">
        <v>39</v>
      </c>
      <c r="V660" s="16" t="s">
        <v>39</v>
      </c>
      <c r="W660" s="16" t="s">
        <v>39</v>
      </c>
      <c r="X660" s="16" t="s">
        <v>39</v>
      </c>
      <c r="Y660" s="16" t="s">
        <v>39</v>
      </c>
      <c r="Z660" s="16" t="s">
        <v>39</v>
      </c>
      <c r="AA660" s="16" t="s">
        <v>39</v>
      </c>
      <c r="AB660" s="16" t="s">
        <v>39</v>
      </c>
      <c r="AC660" s="16" t="s">
        <v>39</v>
      </c>
      <c r="AD660" s="16" t="s">
        <v>39</v>
      </c>
      <c r="AE660" s="16" t="s">
        <v>39</v>
      </c>
      <c r="AF660" s="16" t="s">
        <v>39</v>
      </c>
      <c r="AG660" s="16" t="s">
        <v>39</v>
      </c>
      <c r="AH660" s="16" t="s">
        <v>39</v>
      </c>
      <c r="AI660" s="16" t="s">
        <v>39</v>
      </c>
      <c r="AJ660" s="16" t="s">
        <v>39</v>
      </c>
      <c r="AL660" s="16" t="s">
        <v>39</v>
      </c>
      <c r="AM660" s="16" t="s">
        <v>39</v>
      </c>
      <c r="AN660" s="16" t="str">
        <f>IFERROR(VLOOKUP($P660,'Kredieten productgroepen functi'!$C:$M,6,FALSE),"n.v.t.")</f>
        <v>1701</v>
      </c>
      <c r="AO660" s="16" t="str">
        <f>IFERROR(VLOOKUP($P660,'Kredieten productgroepen functi'!$C:$M,7,FALSE),"n.v.t.")</f>
        <v>Diensten voor derden</v>
      </c>
      <c r="AP660" s="16" t="str">
        <f>IFERROR(VLOOKUP($P660,'Kredieten productgroepen functi'!$C:$M,8,FALSE),"n.v.t.")</f>
        <v>17</v>
      </c>
      <c r="AQ660" s="16" t="str">
        <f>IFERROR(VLOOKUP($P660,'Kredieten productgroepen functi'!$C:$M,9,FALSE),"n.v.t.")</f>
        <v>Overige baten en lasten</v>
      </c>
      <c r="AR660" s="16" t="str">
        <f>IFERROR(VLOOKUP($P660,'Kredieten productgroepen functi'!$C:$M,10,FALSE),"n.v.t.")</f>
        <v>1</v>
      </c>
      <c r="AS660" s="16" t="str">
        <f>IFERROR(VLOOKUP($P660,'Kredieten productgroepen functi'!$C:$M,11,FALSE),"n.v.t.")</f>
        <v>Algemeen bestuur</v>
      </c>
      <c r="AT660" s="16" t="str">
        <f t="shared" si="35"/>
        <v>Lasten</v>
      </c>
      <c r="AU660" s="16" t="str">
        <f>IFERROR(VLOOKUP($R660,Kostensoorten!$C:$J,7,FALSE),"n.v.t.")</f>
        <v>2.3.1</v>
      </c>
      <c r="AV660" s="16" t="str">
        <f>IFERROR(VLOOKUP($R660,Kostensoorten!$C:$J,8,FALSE),"n.v.t.")</f>
        <v>Aankopen niet duurzame goedere</v>
      </c>
    </row>
    <row r="661" spans="1:48">
      <c r="A661" s="16" t="s">
        <v>39</v>
      </c>
      <c r="B661" s="16" t="s">
        <v>39</v>
      </c>
      <c r="C661" s="16" t="s">
        <v>39</v>
      </c>
      <c r="D661" s="16" t="s">
        <v>39</v>
      </c>
      <c r="E661" s="16" t="s">
        <v>39</v>
      </c>
      <c r="F661" s="2" t="s">
        <v>7929</v>
      </c>
      <c r="G661" s="2" t="s">
        <v>39</v>
      </c>
      <c r="H661" s="2" t="s">
        <v>39</v>
      </c>
      <c r="I661" s="18">
        <v>3972.54</v>
      </c>
      <c r="J661" s="16" t="s">
        <v>39</v>
      </c>
      <c r="K661" s="16" t="s">
        <v>39</v>
      </c>
      <c r="L661" s="16" t="s">
        <v>39</v>
      </c>
      <c r="M661" s="16" t="s">
        <v>39</v>
      </c>
      <c r="N661" s="16" t="s">
        <v>39</v>
      </c>
      <c r="O661" s="16" t="s">
        <v>39</v>
      </c>
      <c r="P661" s="16" t="str">
        <f t="shared" si="33"/>
        <v>617116</v>
      </c>
      <c r="Q661" s="16" t="str">
        <f>IFERROR(VLOOKUP($P661,'Kredieten productgroepen functi'!$C:$M,2,FALSE),"n.v.t.")</f>
        <v>Diensten derden gemeente Groningen</v>
      </c>
      <c r="R661" s="16" t="str">
        <f t="shared" si="34"/>
        <v>423042</v>
      </c>
      <c r="S661" s="16" t="str">
        <f>IFERROR(VLOOKUP($R661,Kostensoorten!$C:$J,2,FALSE),"n.v.t.")</f>
        <v>Mechanisch onderhoud</v>
      </c>
      <c r="T661" s="16" t="s">
        <v>39</v>
      </c>
      <c r="U661" s="16" t="s">
        <v>39</v>
      </c>
      <c r="V661" s="16" t="s">
        <v>39</v>
      </c>
      <c r="W661" s="16" t="s">
        <v>39</v>
      </c>
      <c r="X661" s="16" t="s">
        <v>39</v>
      </c>
      <c r="Y661" s="16" t="s">
        <v>39</v>
      </c>
      <c r="Z661" s="16" t="s">
        <v>39</v>
      </c>
      <c r="AA661" s="16" t="s">
        <v>39</v>
      </c>
      <c r="AB661" s="16" t="s">
        <v>39</v>
      </c>
      <c r="AC661" s="16" t="s">
        <v>39</v>
      </c>
      <c r="AD661" s="16" t="s">
        <v>39</v>
      </c>
      <c r="AE661" s="16" t="s">
        <v>39</v>
      </c>
      <c r="AF661" s="16" t="s">
        <v>39</v>
      </c>
      <c r="AG661" s="16" t="s">
        <v>39</v>
      </c>
      <c r="AH661" s="16" t="s">
        <v>39</v>
      </c>
      <c r="AI661" s="16" t="s">
        <v>39</v>
      </c>
      <c r="AJ661" s="16" t="s">
        <v>39</v>
      </c>
      <c r="AL661" s="16" t="s">
        <v>39</v>
      </c>
      <c r="AM661" s="16" t="s">
        <v>39</v>
      </c>
      <c r="AN661" s="16" t="str">
        <f>IFERROR(VLOOKUP($P661,'Kredieten productgroepen functi'!$C:$M,6,FALSE),"n.v.t.")</f>
        <v>1701</v>
      </c>
      <c r="AO661" s="16" t="str">
        <f>IFERROR(VLOOKUP($P661,'Kredieten productgroepen functi'!$C:$M,7,FALSE),"n.v.t.")</f>
        <v>Diensten voor derden</v>
      </c>
      <c r="AP661" s="16" t="str">
        <f>IFERROR(VLOOKUP($P661,'Kredieten productgroepen functi'!$C:$M,8,FALSE),"n.v.t.")</f>
        <v>17</v>
      </c>
      <c r="AQ661" s="16" t="str">
        <f>IFERROR(VLOOKUP($P661,'Kredieten productgroepen functi'!$C:$M,9,FALSE),"n.v.t.")</f>
        <v>Overige baten en lasten</v>
      </c>
      <c r="AR661" s="16" t="str">
        <f>IFERROR(VLOOKUP($P661,'Kredieten productgroepen functi'!$C:$M,10,FALSE),"n.v.t.")</f>
        <v>1</v>
      </c>
      <c r="AS661" s="16" t="str">
        <f>IFERROR(VLOOKUP($P661,'Kredieten productgroepen functi'!$C:$M,11,FALSE),"n.v.t.")</f>
        <v>Algemeen bestuur</v>
      </c>
      <c r="AT661" s="16" t="str">
        <f t="shared" si="35"/>
        <v>Lasten</v>
      </c>
      <c r="AU661" s="16" t="str">
        <f>IFERROR(VLOOKUP($R661,Kostensoorten!$C:$J,7,FALSE),"n.v.t.")</f>
        <v>2.3.1</v>
      </c>
      <c r="AV661" s="16" t="str">
        <f>IFERROR(VLOOKUP($R661,Kostensoorten!$C:$J,8,FALSE),"n.v.t.")</f>
        <v>Aankopen niet duurzame goedere</v>
      </c>
    </row>
    <row r="662" spans="1:48">
      <c r="A662" s="16" t="s">
        <v>39</v>
      </c>
      <c r="B662" s="16" t="s">
        <v>39</v>
      </c>
      <c r="C662" s="16" t="s">
        <v>39</v>
      </c>
      <c r="D662" s="16" t="s">
        <v>39</v>
      </c>
      <c r="E662" s="16" t="s">
        <v>39</v>
      </c>
      <c r="F662" s="2" t="s">
        <v>7012</v>
      </c>
      <c r="G662" s="2" t="s">
        <v>39</v>
      </c>
      <c r="H662" s="2" t="s">
        <v>39</v>
      </c>
      <c r="I662" s="18">
        <v>145.34</v>
      </c>
      <c r="J662" s="16" t="s">
        <v>39</v>
      </c>
      <c r="K662" s="16" t="s">
        <v>39</v>
      </c>
      <c r="L662" s="16" t="s">
        <v>39</v>
      </c>
      <c r="M662" s="16" t="s">
        <v>39</v>
      </c>
      <c r="N662" s="16" t="s">
        <v>39</v>
      </c>
      <c r="O662" s="16" t="s">
        <v>39</v>
      </c>
      <c r="P662" s="16" t="str">
        <f t="shared" si="33"/>
        <v>617116</v>
      </c>
      <c r="Q662" s="16" t="str">
        <f>IFERROR(VLOOKUP($P662,'Kredieten productgroepen functi'!$C:$M,2,FALSE),"n.v.t.")</f>
        <v>Diensten derden gemeente Groningen</v>
      </c>
      <c r="R662" s="16" t="str">
        <f t="shared" si="34"/>
        <v>430004</v>
      </c>
      <c r="S662" s="16" t="str">
        <f>IFERROR(VLOOKUP($R662,Kostensoorten!$C:$J,2,FALSE),"n.v.t.")</f>
        <v>Overige belastingen</v>
      </c>
      <c r="T662" s="16" t="s">
        <v>39</v>
      </c>
      <c r="U662" s="16" t="s">
        <v>39</v>
      </c>
      <c r="V662" s="16" t="s">
        <v>39</v>
      </c>
      <c r="W662" s="16" t="s">
        <v>39</v>
      </c>
      <c r="X662" s="16" t="s">
        <v>39</v>
      </c>
      <c r="Y662" s="16" t="s">
        <v>39</v>
      </c>
      <c r="Z662" s="16" t="s">
        <v>39</v>
      </c>
      <c r="AA662" s="16" t="s">
        <v>39</v>
      </c>
      <c r="AB662" s="16" t="s">
        <v>39</v>
      </c>
      <c r="AC662" s="16" t="s">
        <v>39</v>
      </c>
      <c r="AD662" s="16" t="s">
        <v>39</v>
      </c>
      <c r="AE662" s="16" t="s">
        <v>39</v>
      </c>
      <c r="AF662" s="16" t="s">
        <v>39</v>
      </c>
      <c r="AG662" s="16" t="s">
        <v>39</v>
      </c>
      <c r="AH662" s="16" t="s">
        <v>39</v>
      </c>
      <c r="AI662" s="16" t="s">
        <v>39</v>
      </c>
      <c r="AJ662" s="16" t="s">
        <v>39</v>
      </c>
      <c r="AL662" s="16" t="s">
        <v>39</v>
      </c>
      <c r="AM662" s="16" t="s">
        <v>39</v>
      </c>
      <c r="AN662" s="16" t="str">
        <f>IFERROR(VLOOKUP($P662,'Kredieten productgroepen functi'!$C:$M,6,FALSE),"n.v.t.")</f>
        <v>1701</v>
      </c>
      <c r="AO662" s="16" t="str">
        <f>IFERROR(VLOOKUP($P662,'Kredieten productgroepen functi'!$C:$M,7,FALSE),"n.v.t.")</f>
        <v>Diensten voor derden</v>
      </c>
      <c r="AP662" s="16" t="str">
        <f>IFERROR(VLOOKUP($P662,'Kredieten productgroepen functi'!$C:$M,8,FALSE),"n.v.t.")</f>
        <v>17</v>
      </c>
      <c r="AQ662" s="16" t="str">
        <f>IFERROR(VLOOKUP($P662,'Kredieten productgroepen functi'!$C:$M,9,FALSE),"n.v.t.")</f>
        <v>Overige baten en lasten</v>
      </c>
      <c r="AR662" s="16" t="str">
        <f>IFERROR(VLOOKUP($P662,'Kredieten productgroepen functi'!$C:$M,10,FALSE),"n.v.t.")</f>
        <v>1</v>
      </c>
      <c r="AS662" s="16" t="str">
        <f>IFERROR(VLOOKUP($P662,'Kredieten productgroepen functi'!$C:$M,11,FALSE),"n.v.t.")</f>
        <v>Algemeen bestuur</v>
      </c>
      <c r="AT662" s="16" t="str">
        <f t="shared" si="35"/>
        <v>Lasten</v>
      </c>
      <c r="AU662" s="16" t="str">
        <f>IFERROR(VLOOKUP($R662,Kostensoorten!$C:$J,7,FALSE),"n.v.t.")</f>
        <v>3.0</v>
      </c>
      <c r="AV662" s="16" t="str">
        <f>IFERROR(VLOOKUP($R662,Kostensoorten!$C:$J,8,FALSE),"n.v.t.")</f>
        <v>Belastingen</v>
      </c>
    </row>
    <row r="663" spans="1:48">
      <c r="A663" s="16" t="s">
        <v>39</v>
      </c>
      <c r="B663" s="16" t="s">
        <v>39</v>
      </c>
      <c r="C663" s="16" t="s">
        <v>39</v>
      </c>
      <c r="D663" s="16" t="s">
        <v>39</v>
      </c>
      <c r="E663" s="16" t="s">
        <v>39</v>
      </c>
      <c r="F663" s="2" t="s">
        <v>9212</v>
      </c>
      <c r="G663" s="2" t="s">
        <v>39</v>
      </c>
      <c r="H663" s="2" t="s">
        <v>39</v>
      </c>
      <c r="I663" s="18">
        <v>-41550.199999999997</v>
      </c>
      <c r="J663" s="16" t="s">
        <v>39</v>
      </c>
      <c r="K663" s="16" t="s">
        <v>39</v>
      </c>
      <c r="L663" s="16" t="s">
        <v>39</v>
      </c>
      <c r="M663" s="16" t="s">
        <v>39</v>
      </c>
      <c r="N663" s="16" t="s">
        <v>39</v>
      </c>
      <c r="O663" s="16" t="s">
        <v>39</v>
      </c>
      <c r="P663" s="16" t="str">
        <f t="shared" si="33"/>
        <v>617116</v>
      </c>
      <c r="Q663" s="16" t="str">
        <f>IFERROR(VLOOKUP($P663,'Kredieten productgroepen functi'!$C:$M,2,FALSE),"n.v.t.")</f>
        <v>Diensten derden gemeente Groningen</v>
      </c>
      <c r="R663" s="16" t="str">
        <f t="shared" si="34"/>
        <v>840130</v>
      </c>
      <c r="S663" s="16" t="str">
        <f>IFERROR(VLOOKUP($R663,Kostensoorten!$C:$J,2,FALSE),"n.v.t.")</f>
        <v>Inkomensoverdracht gemeenten</v>
      </c>
      <c r="T663" s="16" t="s">
        <v>39</v>
      </c>
      <c r="U663" s="16" t="s">
        <v>39</v>
      </c>
      <c r="V663" s="16" t="s">
        <v>39</v>
      </c>
      <c r="W663" s="16" t="s">
        <v>39</v>
      </c>
      <c r="X663" s="16" t="s">
        <v>39</v>
      </c>
      <c r="Y663" s="16" t="s">
        <v>39</v>
      </c>
      <c r="Z663" s="16" t="s">
        <v>39</v>
      </c>
      <c r="AA663" s="16" t="s">
        <v>39</v>
      </c>
      <c r="AB663" s="16" t="s">
        <v>39</v>
      </c>
      <c r="AC663" s="16" t="s">
        <v>39</v>
      </c>
      <c r="AD663" s="16" t="s">
        <v>39</v>
      </c>
      <c r="AE663" s="16" t="s">
        <v>39</v>
      </c>
      <c r="AF663" s="16" t="s">
        <v>39</v>
      </c>
      <c r="AG663" s="16" t="s">
        <v>39</v>
      </c>
      <c r="AH663" s="16" t="s">
        <v>39</v>
      </c>
      <c r="AI663" s="16" t="s">
        <v>39</v>
      </c>
      <c r="AJ663" s="16" t="s">
        <v>39</v>
      </c>
      <c r="AL663" s="16" t="s">
        <v>39</v>
      </c>
      <c r="AM663" s="16" t="s">
        <v>39</v>
      </c>
      <c r="AN663" s="16" t="str">
        <f>IFERROR(VLOOKUP($P663,'Kredieten productgroepen functi'!$C:$M,6,FALSE),"n.v.t.")</f>
        <v>1701</v>
      </c>
      <c r="AO663" s="16" t="str">
        <f>IFERROR(VLOOKUP($P663,'Kredieten productgroepen functi'!$C:$M,7,FALSE),"n.v.t.")</f>
        <v>Diensten voor derden</v>
      </c>
      <c r="AP663" s="16" t="str">
        <f>IFERROR(VLOOKUP($P663,'Kredieten productgroepen functi'!$C:$M,8,FALSE),"n.v.t.")</f>
        <v>17</v>
      </c>
      <c r="AQ663" s="16" t="str">
        <f>IFERROR(VLOOKUP($P663,'Kredieten productgroepen functi'!$C:$M,9,FALSE),"n.v.t.")</f>
        <v>Overige baten en lasten</v>
      </c>
      <c r="AR663" s="16" t="str">
        <f>IFERROR(VLOOKUP($P663,'Kredieten productgroepen functi'!$C:$M,10,FALSE),"n.v.t.")</f>
        <v>1</v>
      </c>
      <c r="AS663" s="16" t="str">
        <f>IFERROR(VLOOKUP($P663,'Kredieten productgroepen functi'!$C:$M,11,FALSE),"n.v.t.")</f>
        <v>Algemeen bestuur</v>
      </c>
      <c r="AT663" s="16" t="str">
        <f t="shared" si="35"/>
        <v>Baten</v>
      </c>
      <c r="AU663" s="16" t="str">
        <f>IFERROR(VLOOKUP($R663,Kostensoorten!$C:$J,7,FALSE),"n.v.t.")</f>
        <v>4.0.1</v>
      </c>
      <c r="AV663" s="16" t="str">
        <f>IFERROR(VLOOKUP($R663,Kostensoorten!$C:$J,8,FALSE),"n.v.t.")</f>
        <v>Inkomensoverdrachten van overh</v>
      </c>
    </row>
    <row r="664" spans="1:48">
      <c r="A664" s="16" t="s">
        <v>39</v>
      </c>
      <c r="B664" s="16" t="s">
        <v>39</v>
      </c>
      <c r="C664" s="16" t="s">
        <v>39</v>
      </c>
      <c r="D664" s="16" t="s">
        <v>39</v>
      </c>
      <c r="E664" s="16" t="s">
        <v>39</v>
      </c>
      <c r="F664" s="2" t="s">
        <v>9213</v>
      </c>
      <c r="G664" s="2" t="s">
        <v>39</v>
      </c>
      <c r="H664" s="2" t="s">
        <v>39</v>
      </c>
      <c r="I664" s="18">
        <v>-3972.54</v>
      </c>
      <c r="J664" s="16" t="s">
        <v>39</v>
      </c>
      <c r="K664" s="16" t="s">
        <v>39</v>
      </c>
      <c r="L664" s="16" t="s">
        <v>39</v>
      </c>
      <c r="M664" s="16" t="s">
        <v>39</v>
      </c>
      <c r="N664" s="16" t="s">
        <v>39</v>
      </c>
      <c r="O664" s="16" t="s">
        <v>39</v>
      </c>
      <c r="P664" s="16" t="str">
        <f t="shared" si="33"/>
        <v>617116</v>
      </c>
      <c r="Q664" s="16" t="str">
        <f>IFERROR(VLOOKUP($P664,'Kredieten productgroepen functi'!$C:$M,2,FALSE),"n.v.t.")</f>
        <v>Diensten derden gemeente Groningen</v>
      </c>
      <c r="R664" s="16" t="str">
        <f t="shared" si="34"/>
        <v>840130</v>
      </c>
      <c r="S664" s="16" t="str">
        <f>IFERROR(VLOOKUP($R664,Kostensoorten!$C:$J,2,FALSE),"n.v.t.")</f>
        <v>Inkomensoverdracht gemeenten</v>
      </c>
      <c r="T664" s="16" t="s">
        <v>39</v>
      </c>
      <c r="U664" s="16" t="s">
        <v>39</v>
      </c>
      <c r="V664" s="16" t="s">
        <v>39</v>
      </c>
      <c r="W664" s="16" t="s">
        <v>39</v>
      </c>
      <c r="X664" s="16" t="s">
        <v>39</v>
      </c>
      <c r="Y664" s="16" t="s">
        <v>39</v>
      </c>
      <c r="Z664" s="16" t="s">
        <v>39</v>
      </c>
      <c r="AA664" s="16" t="s">
        <v>39</v>
      </c>
      <c r="AB664" s="16" t="s">
        <v>39</v>
      </c>
      <c r="AC664" s="16" t="s">
        <v>39</v>
      </c>
      <c r="AD664" s="16" t="s">
        <v>39</v>
      </c>
      <c r="AE664" s="16" t="s">
        <v>39</v>
      </c>
      <c r="AF664" s="16" t="s">
        <v>39</v>
      </c>
      <c r="AG664" s="16" t="s">
        <v>39</v>
      </c>
      <c r="AH664" s="16" t="s">
        <v>39</v>
      </c>
      <c r="AI664" s="16" t="s">
        <v>39</v>
      </c>
      <c r="AJ664" s="16" t="s">
        <v>39</v>
      </c>
      <c r="AL664" s="16" t="s">
        <v>39</v>
      </c>
      <c r="AM664" s="16" t="s">
        <v>39</v>
      </c>
      <c r="AN664" s="16" t="str">
        <f>IFERROR(VLOOKUP($P664,'Kredieten productgroepen functi'!$C:$M,6,FALSE),"n.v.t.")</f>
        <v>1701</v>
      </c>
      <c r="AO664" s="16" t="str">
        <f>IFERROR(VLOOKUP($P664,'Kredieten productgroepen functi'!$C:$M,7,FALSE),"n.v.t.")</f>
        <v>Diensten voor derden</v>
      </c>
      <c r="AP664" s="16" t="str">
        <f>IFERROR(VLOOKUP($P664,'Kredieten productgroepen functi'!$C:$M,8,FALSE),"n.v.t.")</f>
        <v>17</v>
      </c>
      <c r="AQ664" s="16" t="str">
        <f>IFERROR(VLOOKUP($P664,'Kredieten productgroepen functi'!$C:$M,9,FALSE),"n.v.t.")</f>
        <v>Overige baten en lasten</v>
      </c>
      <c r="AR664" s="16" t="str">
        <f>IFERROR(VLOOKUP($P664,'Kredieten productgroepen functi'!$C:$M,10,FALSE),"n.v.t.")</f>
        <v>1</v>
      </c>
      <c r="AS664" s="16" t="str">
        <f>IFERROR(VLOOKUP($P664,'Kredieten productgroepen functi'!$C:$M,11,FALSE),"n.v.t.")</f>
        <v>Algemeen bestuur</v>
      </c>
      <c r="AT664" s="16" t="str">
        <f t="shared" si="35"/>
        <v>Baten</v>
      </c>
      <c r="AU664" s="16" t="str">
        <f>IFERROR(VLOOKUP($R664,Kostensoorten!$C:$J,7,FALSE),"n.v.t.")</f>
        <v>4.0.1</v>
      </c>
      <c r="AV664" s="16" t="str">
        <f>IFERROR(VLOOKUP($R664,Kostensoorten!$C:$J,8,FALSE),"n.v.t.")</f>
        <v>Inkomensoverdrachten van overh</v>
      </c>
    </row>
    <row r="665" spans="1:48">
      <c r="A665" s="16" t="s">
        <v>39</v>
      </c>
      <c r="B665" s="16" t="s">
        <v>39</v>
      </c>
      <c r="C665" s="16" t="s">
        <v>39</v>
      </c>
      <c r="D665" s="16" t="s">
        <v>39</v>
      </c>
      <c r="E665" s="16" t="s">
        <v>39</v>
      </c>
      <c r="F665" s="2" t="s">
        <v>9214</v>
      </c>
      <c r="G665" s="2" t="s">
        <v>39</v>
      </c>
      <c r="H665" s="2" t="s">
        <v>39</v>
      </c>
      <c r="I665" s="18">
        <v>-328.24</v>
      </c>
      <c r="J665" s="16" t="s">
        <v>39</v>
      </c>
      <c r="K665" s="16" t="s">
        <v>39</v>
      </c>
      <c r="L665" s="16" t="s">
        <v>39</v>
      </c>
      <c r="M665" s="16" t="s">
        <v>39</v>
      </c>
      <c r="N665" s="16" t="s">
        <v>39</v>
      </c>
      <c r="O665" s="16" t="s">
        <v>39</v>
      </c>
      <c r="P665" s="16" t="str">
        <f t="shared" si="33"/>
        <v>617116</v>
      </c>
      <c r="Q665" s="16" t="str">
        <f>IFERROR(VLOOKUP($P665,'Kredieten productgroepen functi'!$C:$M,2,FALSE),"n.v.t.")</f>
        <v>Diensten derden gemeente Groningen</v>
      </c>
      <c r="R665" s="16" t="str">
        <f t="shared" si="34"/>
        <v>840130</v>
      </c>
      <c r="S665" s="16" t="str">
        <f>IFERROR(VLOOKUP($R665,Kostensoorten!$C:$J,2,FALSE),"n.v.t.")</f>
        <v>Inkomensoverdracht gemeenten</v>
      </c>
      <c r="T665" s="16" t="s">
        <v>39</v>
      </c>
      <c r="U665" s="16" t="s">
        <v>39</v>
      </c>
      <c r="V665" s="16" t="s">
        <v>39</v>
      </c>
      <c r="W665" s="16" t="s">
        <v>39</v>
      </c>
      <c r="X665" s="16" t="s">
        <v>39</v>
      </c>
      <c r="Y665" s="16" t="s">
        <v>39</v>
      </c>
      <c r="Z665" s="16" t="s">
        <v>39</v>
      </c>
      <c r="AA665" s="16" t="s">
        <v>39</v>
      </c>
      <c r="AB665" s="16" t="s">
        <v>39</v>
      </c>
      <c r="AC665" s="16" t="s">
        <v>39</v>
      </c>
      <c r="AD665" s="16" t="s">
        <v>39</v>
      </c>
      <c r="AE665" s="16" t="s">
        <v>39</v>
      </c>
      <c r="AF665" s="16" t="s">
        <v>39</v>
      </c>
      <c r="AG665" s="16" t="s">
        <v>39</v>
      </c>
      <c r="AH665" s="16" t="s">
        <v>39</v>
      </c>
      <c r="AI665" s="16" t="s">
        <v>39</v>
      </c>
      <c r="AJ665" s="16" t="s">
        <v>39</v>
      </c>
      <c r="AL665" s="16" t="s">
        <v>39</v>
      </c>
      <c r="AM665" s="16" t="s">
        <v>39</v>
      </c>
      <c r="AN665" s="16" t="str">
        <f>IFERROR(VLOOKUP($P665,'Kredieten productgroepen functi'!$C:$M,6,FALSE),"n.v.t.")</f>
        <v>1701</v>
      </c>
      <c r="AO665" s="16" t="str">
        <f>IFERROR(VLOOKUP($P665,'Kredieten productgroepen functi'!$C:$M,7,FALSE),"n.v.t.")</f>
        <v>Diensten voor derden</v>
      </c>
      <c r="AP665" s="16" t="str">
        <f>IFERROR(VLOOKUP($P665,'Kredieten productgroepen functi'!$C:$M,8,FALSE),"n.v.t.")</f>
        <v>17</v>
      </c>
      <c r="AQ665" s="16" t="str">
        <f>IFERROR(VLOOKUP($P665,'Kredieten productgroepen functi'!$C:$M,9,FALSE),"n.v.t.")</f>
        <v>Overige baten en lasten</v>
      </c>
      <c r="AR665" s="16" t="str">
        <f>IFERROR(VLOOKUP($P665,'Kredieten productgroepen functi'!$C:$M,10,FALSE),"n.v.t.")</f>
        <v>1</v>
      </c>
      <c r="AS665" s="16" t="str">
        <f>IFERROR(VLOOKUP($P665,'Kredieten productgroepen functi'!$C:$M,11,FALSE),"n.v.t.")</f>
        <v>Algemeen bestuur</v>
      </c>
      <c r="AT665" s="16" t="str">
        <f t="shared" si="35"/>
        <v>Baten</v>
      </c>
      <c r="AU665" s="16" t="str">
        <f>IFERROR(VLOOKUP($R665,Kostensoorten!$C:$J,7,FALSE),"n.v.t.")</f>
        <v>4.0.1</v>
      </c>
      <c r="AV665" s="16" t="str">
        <f>IFERROR(VLOOKUP($R665,Kostensoorten!$C:$J,8,FALSE),"n.v.t.")</f>
        <v>Inkomensoverdrachten van overh</v>
      </c>
    </row>
    <row r="666" spans="1:48">
      <c r="A666" s="16" t="s">
        <v>39</v>
      </c>
      <c r="B666" s="16" t="s">
        <v>39</v>
      </c>
      <c r="C666" s="16" t="s">
        <v>39</v>
      </c>
      <c r="D666" s="16" t="s">
        <v>39</v>
      </c>
      <c r="E666" s="16" t="s">
        <v>39</v>
      </c>
      <c r="F666" s="2" t="s">
        <v>9215</v>
      </c>
      <c r="G666" s="2" t="s">
        <v>39</v>
      </c>
      <c r="H666" s="2" t="s">
        <v>39</v>
      </c>
      <c r="I666" s="18">
        <v>-1499.65</v>
      </c>
      <c r="J666" s="16" t="s">
        <v>39</v>
      </c>
      <c r="K666" s="16" t="s">
        <v>39</v>
      </c>
      <c r="L666" s="16" t="s">
        <v>39</v>
      </c>
      <c r="M666" s="16" t="s">
        <v>39</v>
      </c>
      <c r="N666" s="16" t="s">
        <v>39</v>
      </c>
      <c r="O666" s="16" t="s">
        <v>39</v>
      </c>
      <c r="P666" s="16" t="str">
        <f t="shared" si="33"/>
        <v>617116</v>
      </c>
      <c r="Q666" s="16" t="str">
        <f>IFERROR(VLOOKUP($P666,'Kredieten productgroepen functi'!$C:$M,2,FALSE),"n.v.t.")</f>
        <v>Diensten derden gemeente Groningen</v>
      </c>
      <c r="R666" s="16" t="str">
        <f t="shared" si="34"/>
        <v>840130</v>
      </c>
      <c r="S666" s="16" t="str">
        <f>IFERROR(VLOOKUP($R666,Kostensoorten!$C:$J,2,FALSE),"n.v.t.")</f>
        <v>Inkomensoverdracht gemeenten</v>
      </c>
      <c r="T666" s="16" t="s">
        <v>39</v>
      </c>
      <c r="U666" s="16" t="s">
        <v>39</v>
      </c>
      <c r="V666" s="16" t="s">
        <v>39</v>
      </c>
      <c r="W666" s="16" t="s">
        <v>39</v>
      </c>
      <c r="X666" s="16" t="s">
        <v>39</v>
      </c>
      <c r="Y666" s="16" t="s">
        <v>39</v>
      </c>
      <c r="Z666" s="16" t="s">
        <v>39</v>
      </c>
      <c r="AA666" s="16" t="s">
        <v>39</v>
      </c>
      <c r="AB666" s="16" t="s">
        <v>39</v>
      </c>
      <c r="AC666" s="16" t="s">
        <v>39</v>
      </c>
      <c r="AD666" s="16" t="s">
        <v>39</v>
      </c>
      <c r="AE666" s="16" t="s">
        <v>39</v>
      </c>
      <c r="AF666" s="16" t="s">
        <v>39</v>
      </c>
      <c r="AG666" s="16" t="s">
        <v>39</v>
      </c>
      <c r="AH666" s="16" t="s">
        <v>39</v>
      </c>
      <c r="AI666" s="16" t="s">
        <v>39</v>
      </c>
      <c r="AJ666" s="16" t="s">
        <v>39</v>
      </c>
      <c r="AL666" s="16" t="s">
        <v>39</v>
      </c>
      <c r="AM666" s="16" t="s">
        <v>39</v>
      </c>
      <c r="AN666" s="16" t="str">
        <f>IFERROR(VLOOKUP($P666,'Kredieten productgroepen functi'!$C:$M,6,FALSE),"n.v.t.")</f>
        <v>1701</v>
      </c>
      <c r="AO666" s="16" t="str">
        <f>IFERROR(VLOOKUP($P666,'Kredieten productgroepen functi'!$C:$M,7,FALSE),"n.v.t.")</f>
        <v>Diensten voor derden</v>
      </c>
      <c r="AP666" s="16" t="str">
        <f>IFERROR(VLOOKUP($P666,'Kredieten productgroepen functi'!$C:$M,8,FALSE),"n.v.t.")</f>
        <v>17</v>
      </c>
      <c r="AQ666" s="16" t="str">
        <f>IFERROR(VLOOKUP($P666,'Kredieten productgroepen functi'!$C:$M,9,FALSE),"n.v.t.")</f>
        <v>Overige baten en lasten</v>
      </c>
      <c r="AR666" s="16" t="str">
        <f>IFERROR(VLOOKUP($P666,'Kredieten productgroepen functi'!$C:$M,10,FALSE),"n.v.t.")</f>
        <v>1</v>
      </c>
      <c r="AS666" s="16" t="str">
        <f>IFERROR(VLOOKUP($P666,'Kredieten productgroepen functi'!$C:$M,11,FALSE),"n.v.t.")</f>
        <v>Algemeen bestuur</v>
      </c>
      <c r="AT666" s="16" t="str">
        <f t="shared" si="35"/>
        <v>Baten</v>
      </c>
      <c r="AU666" s="16" t="str">
        <f>IFERROR(VLOOKUP($R666,Kostensoorten!$C:$J,7,FALSE),"n.v.t.")</f>
        <v>4.0.1</v>
      </c>
      <c r="AV666" s="16" t="str">
        <f>IFERROR(VLOOKUP($R666,Kostensoorten!$C:$J,8,FALSE),"n.v.t.")</f>
        <v>Inkomensoverdrachten van overh</v>
      </c>
    </row>
    <row r="667" spans="1:48">
      <c r="A667" s="16" t="s">
        <v>39</v>
      </c>
      <c r="B667" s="16" t="s">
        <v>39</v>
      </c>
      <c r="C667" s="16" t="s">
        <v>39</v>
      </c>
      <c r="D667" s="16" t="s">
        <v>39</v>
      </c>
      <c r="E667" s="16" t="s">
        <v>39</v>
      </c>
      <c r="F667" s="2" t="s">
        <v>9216</v>
      </c>
      <c r="G667" s="2" t="s">
        <v>39</v>
      </c>
      <c r="H667" s="2" t="s">
        <v>39</v>
      </c>
      <c r="I667" s="18">
        <v>-65952.800000000003</v>
      </c>
      <c r="J667" s="16" t="s">
        <v>39</v>
      </c>
      <c r="K667" s="16" t="s">
        <v>39</v>
      </c>
      <c r="L667" s="16" t="s">
        <v>39</v>
      </c>
      <c r="M667" s="16" t="s">
        <v>39</v>
      </c>
      <c r="N667" s="16" t="s">
        <v>39</v>
      </c>
      <c r="O667" s="16" t="s">
        <v>39</v>
      </c>
      <c r="P667" s="16" t="str">
        <f t="shared" si="33"/>
        <v>617116</v>
      </c>
      <c r="Q667" s="16" t="str">
        <f>IFERROR(VLOOKUP($P667,'Kredieten productgroepen functi'!$C:$M,2,FALSE),"n.v.t.")</f>
        <v>Diensten derden gemeente Groningen</v>
      </c>
      <c r="R667" s="16" t="str">
        <f t="shared" si="34"/>
        <v>840130</v>
      </c>
      <c r="S667" s="16" t="str">
        <f>IFERROR(VLOOKUP($R667,Kostensoorten!$C:$J,2,FALSE),"n.v.t.")</f>
        <v>Inkomensoverdracht gemeenten</v>
      </c>
      <c r="T667" s="16" t="s">
        <v>39</v>
      </c>
      <c r="U667" s="16" t="s">
        <v>39</v>
      </c>
      <c r="V667" s="16" t="s">
        <v>39</v>
      </c>
      <c r="W667" s="16" t="s">
        <v>39</v>
      </c>
      <c r="X667" s="16" t="s">
        <v>39</v>
      </c>
      <c r="Y667" s="16" t="s">
        <v>39</v>
      </c>
      <c r="Z667" s="16" t="s">
        <v>39</v>
      </c>
      <c r="AA667" s="16" t="s">
        <v>39</v>
      </c>
      <c r="AB667" s="16" t="s">
        <v>39</v>
      </c>
      <c r="AC667" s="16" t="s">
        <v>39</v>
      </c>
      <c r="AD667" s="16" t="s">
        <v>39</v>
      </c>
      <c r="AE667" s="16" t="s">
        <v>39</v>
      </c>
      <c r="AF667" s="16" t="s">
        <v>39</v>
      </c>
      <c r="AG667" s="16" t="s">
        <v>39</v>
      </c>
      <c r="AH667" s="16" t="s">
        <v>39</v>
      </c>
      <c r="AI667" s="16" t="s">
        <v>39</v>
      </c>
      <c r="AJ667" s="16" t="s">
        <v>39</v>
      </c>
      <c r="AL667" s="16" t="s">
        <v>39</v>
      </c>
      <c r="AM667" s="16" t="s">
        <v>39</v>
      </c>
      <c r="AN667" s="16" t="str">
        <f>IFERROR(VLOOKUP($P667,'Kredieten productgroepen functi'!$C:$M,6,FALSE),"n.v.t.")</f>
        <v>1701</v>
      </c>
      <c r="AO667" s="16" t="str">
        <f>IFERROR(VLOOKUP($P667,'Kredieten productgroepen functi'!$C:$M,7,FALSE),"n.v.t.")</f>
        <v>Diensten voor derden</v>
      </c>
      <c r="AP667" s="16" t="str">
        <f>IFERROR(VLOOKUP($P667,'Kredieten productgroepen functi'!$C:$M,8,FALSE),"n.v.t.")</f>
        <v>17</v>
      </c>
      <c r="AQ667" s="16" t="str">
        <f>IFERROR(VLOOKUP($P667,'Kredieten productgroepen functi'!$C:$M,9,FALSE),"n.v.t.")</f>
        <v>Overige baten en lasten</v>
      </c>
      <c r="AR667" s="16" t="str">
        <f>IFERROR(VLOOKUP($P667,'Kredieten productgroepen functi'!$C:$M,10,FALSE),"n.v.t.")</f>
        <v>1</v>
      </c>
      <c r="AS667" s="16" t="str">
        <f>IFERROR(VLOOKUP($P667,'Kredieten productgroepen functi'!$C:$M,11,FALSE),"n.v.t.")</f>
        <v>Algemeen bestuur</v>
      </c>
      <c r="AT667" s="16" t="str">
        <f t="shared" si="35"/>
        <v>Baten</v>
      </c>
      <c r="AU667" s="16" t="str">
        <f>IFERROR(VLOOKUP($R667,Kostensoorten!$C:$J,7,FALSE),"n.v.t.")</f>
        <v>4.0.1</v>
      </c>
      <c r="AV667" s="16" t="str">
        <f>IFERROR(VLOOKUP($R667,Kostensoorten!$C:$J,8,FALSE),"n.v.t.")</f>
        <v>Inkomensoverdrachten van overh</v>
      </c>
    </row>
    <row r="668" spans="1:48">
      <c r="A668" s="16" t="s">
        <v>39</v>
      </c>
      <c r="B668" s="16" t="s">
        <v>39</v>
      </c>
      <c r="C668" s="16" t="s">
        <v>39</v>
      </c>
      <c r="D668" s="16" t="s">
        <v>39</v>
      </c>
      <c r="E668" s="16" t="s">
        <v>39</v>
      </c>
      <c r="F668" s="2" t="s">
        <v>8598</v>
      </c>
      <c r="G668" s="2" t="s">
        <v>39</v>
      </c>
      <c r="H668" s="2" t="s">
        <v>39</v>
      </c>
      <c r="I668" s="18">
        <v>184.58</v>
      </c>
      <c r="J668" s="16" t="s">
        <v>39</v>
      </c>
      <c r="K668" s="16" t="s">
        <v>39</v>
      </c>
      <c r="L668" s="16" t="s">
        <v>39</v>
      </c>
      <c r="M668" s="16" t="s">
        <v>39</v>
      </c>
      <c r="N668" s="16" t="s">
        <v>39</v>
      </c>
      <c r="O668" s="16" t="s">
        <v>39</v>
      </c>
      <c r="P668" s="16" t="str">
        <f t="shared" si="33"/>
        <v>617117</v>
      </c>
      <c r="Q668" s="16" t="str">
        <f>IFERROR(VLOOKUP($P668,'Kredieten productgroepen functi'!$C:$M,2,FALSE),"n.v.t.")</f>
        <v>Diensten derden gemeente Delfzijl</v>
      </c>
      <c r="R668" s="16" t="str">
        <f t="shared" si="34"/>
        <v>423040</v>
      </c>
      <c r="S668" s="16" t="str">
        <f>IFERROR(VLOOKUP($R668,Kostensoorten!$C:$J,2,FALSE),"n.v.t.")</f>
        <v>Normaal onderhoud</v>
      </c>
      <c r="T668" s="16" t="s">
        <v>39</v>
      </c>
      <c r="U668" s="16" t="s">
        <v>39</v>
      </c>
      <c r="V668" s="16" t="s">
        <v>39</v>
      </c>
      <c r="W668" s="16" t="s">
        <v>39</v>
      </c>
      <c r="X668" s="16" t="s">
        <v>39</v>
      </c>
      <c r="Y668" s="16" t="s">
        <v>39</v>
      </c>
      <c r="Z668" s="16" t="s">
        <v>39</v>
      </c>
      <c r="AA668" s="16" t="s">
        <v>39</v>
      </c>
      <c r="AB668" s="16" t="s">
        <v>39</v>
      </c>
      <c r="AC668" s="16" t="s">
        <v>39</v>
      </c>
      <c r="AD668" s="16" t="s">
        <v>39</v>
      </c>
      <c r="AE668" s="16" t="s">
        <v>39</v>
      </c>
      <c r="AF668" s="16" t="s">
        <v>39</v>
      </c>
      <c r="AG668" s="16" t="s">
        <v>39</v>
      </c>
      <c r="AH668" s="16" t="s">
        <v>39</v>
      </c>
      <c r="AI668" s="16" t="s">
        <v>39</v>
      </c>
      <c r="AJ668" s="16" t="s">
        <v>39</v>
      </c>
      <c r="AL668" s="16" t="s">
        <v>39</v>
      </c>
      <c r="AM668" s="16" t="s">
        <v>39</v>
      </c>
      <c r="AN668" s="16" t="str">
        <f>IFERROR(VLOOKUP($P668,'Kredieten productgroepen functi'!$C:$M,6,FALSE),"n.v.t.")</f>
        <v>1701</v>
      </c>
      <c r="AO668" s="16" t="str">
        <f>IFERROR(VLOOKUP($P668,'Kredieten productgroepen functi'!$C:$M,7,FALSE),"n.v.t.")</f>
        <v>Diensten voor derden</v>
      </c>
      <c r="AP668" s="16" t="str">
        <f>IFERROR(VLOOKUP($P668,'Kredieten productgroepen functi'!$C:$M,8,FALSE),"n.v.t.")</f>
        <v>17</v>
      </c>
      <c r="AQ668" s="16" t="str">
        <f>IFERROR(VLOOKUP($P668,'Kredieten productgroepen functi'!$C:$M,9,FALSE),"n.v.t.")</f>
        <v>Overige baten en lasten</v>
      </c>
      <c r="AR668" s="16" t="str">
        <f>IFERROR(VLOOKUP($P668,'Kredieten productgroepen functi'!$C:$M,10,FALSE),"n.v.t.")</f>
        <v>1</v>
      </c>
      <c r="AS668" s="16" t="str">
        <f>IFERROR(VLOOKUP($P668,'Kredieten productgroepen functi'!$C:$M,11,FALSE),"n.v.t.")</f>
        <v>Algemeen bestuur</v>
      </c>
      <c r="AT668" s="16" t="str">
        <f t="shared" si="35"/>
        <v>Lasten</v>
      </c>
      <c r="AU668" s="16" t="str">
        <f>IFERROR(VLOOKUP($R668,Kostensoorten!$C:$J,7,FALSE),"n.v.t.")</f>
        <v>2.3.1</v>
      </c>
      <c r="AV668" s="16" t="str">
        <f>IFERROR(VLOOKUP($R668,Kostensoorten!$C:$J,8,FALSE),"n.v.t.")</f>
        <v>Aankopen niet duurzame goedere</v>
      </c>
    </row>
    <row r="669" spans="1:48">
      <c r="A669" s="16" t="s">
        <v>39</v>
      </c>
      <c r="B669" s="16" t="s">
        <v>39</v>
      </c>
      <c r="C669" s="16" t="s">
        <v>39</v>
      </c>
      <c r="D669" s="16" t="s">
        <v>39</v>
      </c>
      <c r="E669" s="16" t="s">
        <v>39</v>
      </c>
      <c r="F669" s="2" t="s">
        <v>7013</v>
      </c>
      <c r="G669" s="2" t="s">
        <v>39</v>
      </c>
      <c r="H669" s="2" t="s">
        <v>39</v>
      </c>
      <c r="I669" s="18">
        <v>44.14</v>
      </c>
      <c r="J669" s="16" t="s">
        <v>39</v>
      </c>
      <c r="K669" s="16" t="s">
        <v>39</v>
      </c>
      <c r="L669" s="16" t="s">
        <v>39</v>
      </c>
      <c r="M669" s="16" t="s">
        <v>39</v>
      </c>
      <c r="N669" s="16" t="s">
        <v>39</v>
      </c>
      <c r="O669" s="16" t="s">
        <v>39</v>
      </c>
      <c r="P669" s="16" t="str">
        <f t="shared" si="33"/>
        <v>617117</v>
      </c>
      <c r="Q669" s="16" t="str">
        <f>IFERROR(VLOOKUP($P669,'Kredieten productgroepen functi'!$C:$M,2,FALSE),"n.v.t.")</f>
        <v>Diensten derden gemeente Delfzijl</v>
      </c>
      <c r="R669" s="16" t="str">
        <f t="shared" si="34"/>
        <v>423042</v>
      </c>
      <c r="S669" s="16" t="str">
        <f>IFERROR(VLOOKUP($R669,Kostensoorten!$C:$J,2,FALSE),"n.v.t.")</f>
        <v>Mechanisch onderhoud</v>
      </c>
      <c r="T669" s="16" t="s">
        <v>39</v>
      </c>
      <c r="U669" s="16" t="s">
        <v>39</v>
      </c>
      <c r="V669" s="16" t="s">
        <v>39</v>
      </c>
      <c r="W669" s="16" t="s">
        <v>39</v>
      </c>
      <c r="X669" s="16" t="s">
        <v>39</v>
      </c>
      <c r="Y669" s="16" t="s">
        <v>39</v>
      </c>
      <c r="Z669" s="16" t="s">
        <v>39</v>
      </c>
      <c r="AA669" s="16" t="s">
        <v>39</v>
      </c>
      <c r="AB669" s="16" t="s">
        <v>39</v>
      </c>
      <c r="AC669" s="16" t="s">
        <v>39</v>
      </c>
      <c r="AD669" s="16" t="s">
        <v>39</v>
      </c>
      <c r="AE669" s="16" t="s">
        <v>39</v>
      </c>
      <c r="AF669" s="16" t="s">
        <v>39</v>
      </c>
      <c r="AG669" s="16" t="s">
        <v>39</v>
      </c>
      <c r="AH669" s="16" t="s">
        <v>39</v>
      </c>
      <c r="AI669" s="16" t="s">
        <v>39</v>
      </c>
      <c r="AJ669" s="16" t="s">
        <v>39</v>
      </c>
      <c r="AL669" s="16" t="s">
        <v>39</v>
      </c>
      <c r="AM669" s="16" t="s">
        <v>39</v>
      </c>
      <c r="AN669" s="16" t="str">
        <f>IFERROR(VLOOKUP($P669,'Kredieten productgroepen functi'!$C:$M,6,FALSE),"n.v.t.")</f>
        <v>1701</v>
      </c>
      <c r="AO669" s="16" t="str">
        <f>IFERROR(VLOOKUP($P669,'Kredieten productgroepen functi'!$C:$M,7,FALSE),"n.v.t.")</f>
        <v>Diensten voor derden</v>
      </c>
      <c r="AP669" s="16" t="str">
        <f>IFERROR(VLOOKUP($P669,'Kredieten productgroepen functi'!$C:$M,8,FALSE),"n.v.t.")</f>
        <v>17</v>
      </c>
      <c r="AQ669" s="16" t="str">
        <f>IFERROR(VLOOKUP($P669,'Kredieten productgroepen functi'!$C:$M,9,FALSE),"n.v.t.")</f>
        <v>Overige baten en lasten</v>
      </c>
      <c r="AR669" s="16" t="str">
        <f>IFERROR(VLOOKUP($P669,'Kredieten productgroepen functi'!$C:$M,10,FALSE),"n.v.t.")</f>
        <v>1</v>
      </c>
      <c r="AS669" s="16" t="str">
        <f>IFERROR(VLOOKUP($P669,'Kredieten productgroepen functi'!$C:$M,11,FALSE),"n.v.t.")</f>
        <v>Algemeen bestuur</v>
      </c>
      <c r="AT669" s="16" t="str">
        <f t="shared" si="35"/>
        <v>Lasten</v>
      </c>
      <c r="AU669" s="16" t="str">
        <f>IFERROR(VLOOKUP($R669,Kostensoorten!$C:$J,7,FALSE),"n.v.t.")</f>
        <v>2.3.1</v>
      </c>
      <c r="AV669" s="16" t="str">
        <f>IFERROR(VLOOKUP($R669,Kostensoorten!$C:$J,8,FALSE),"n.v.t.")</f>
        <v>Aankopen niet duurzame goedere</v>
      </c>
    </row>
    <row r="670" spans="1:48">
      <c r="A670" s="16" t="s">
        <v>39</v>
      </c>
      <c r="B670" s="16" t="s">
        <v>39</v>
      </c>
      <c r="C670" s="16" t="s">
        <v>39</v>
      </c>
      <c r="D670" s="16" t="s">
        <v>39</v>
      </c>
      <c r="E670" s="16" t="s">
        <v>39</v>
      </c>
      <c r="F670" s="2" t="s">
        <v>9217</v>
      </c>
      <c r="G670" s="2" t="s">
        <v>39</v>
      </c>
      <c r="H670" s="2" t="s">
        <v>39</v>
      </c>
      <c r="I670" s="18">
        <v>-228.72</v>
      </c>
      <c r="J670" s="16" t="s">
        <v>39</v>
      </c>
      <c r="K670" s="16" t="s">
        <v>39</v>
      </c>
      <c r="L670" s="16" t="s">
        <v>39</v>
      </c>
      <c r="M670" s="16" t="s">
        <v>39</v>
      </c>
      <c r="N670" s="16" t="s">
        <v>39</v>
      </c>
      <c r="O670" s="16" t="s">
        <v>39</v>
      </c>
      <c r="P670" s="16" t="str">
        <f t="shared" si="33"/>
        <v>617117</v>
      </c>
      <c r="Q670" s="16" t="str">
        <f>IFERROR(VLOOKUP($P670,'Kredieten productgroepen functi'!$C:$M,2,FALSE),"n.v.t.")</f>
        <v>Diensten derden gemeente Delfzijl</v>
      </c>
      <c r="R670" s="16" t="str">
        <f t="shared" si="34"/>
        <v>840130</v>
      </c>
      <c r="S670" s="16" t="str">
        <f>IFERROR(VLOOKUP($R670,Kostensoorten!$C:$J,2,FALSE),"n.v.t.")</f>
        <v>Inkomensoverdracht gemeenten</v>
      </c>
      <c r="T670" s="16" t="s">
        <v>39</v>
      </c>
      <c r="U670" s="16" t="s">
        <v>39</v>
      </c>
      <c r="V670" s="16" t="s">
        <v>39</v>
      </c>
      <c r="W670" s="16" t="s">
        <v>39</v>
      </c>
      <c r="X670" s="16" t="s">
        <v>39</v>
      </c>
      <c r="Y670" s="16" t="s">
        <v>39</v>
      </c>
      <c r="Z670" s="16" t="s">
        <v>39</v>
      </c>
      <c r="AA670" s="16" t="s">
        <v>39</v>
      </c>
      <c r="AB670" s="16" t="s">
        <v>39</v>
      </c>
      <c r="AC670" s="16" t="s">
        <v>39</v>
      </c>
      <c r="AD670" s="16" t="s">
        <v>39</v>
      </c>
      <c r="AE670" s="16" t="s">
        <v>39</v>
      </c>
      <c r="AF670" s="16" t="s">
        <v>39</v>
      </c>
      <c r="AG670" s="16" t="s">
        <v>39</v>
      </c>
      <c r="AH670" s="16" t="s">
        <v>39</v>
      </c>
      <c r="AI670" s="16" t="s">
        <v>39</v>
      </c>
      <c r="AJ670" s="16" t="s">
        <v>39</v>
      </c>
      <c r="AL670" s="16" t="s">
        <v>39</v>
      </c>
      <c r="AM670" s="16" t="s">
        <v>39</v>
      </c>
      <c r="AN670" s="16" t="str">
        <f>IFERROR(VLOOKUP($P670,'Kredieten productgroepen functi'!$C:$M,6,FALSE),"n.v.t.")</f>
        <v>1701</v>
      </c>
      <c r="AO670" s="16" t="str">
        <f>IFERROR(VLOOKUP($P670,'Kredieten productgroepen functi'!$C:$M,7,FALSE),"n.v.t.")</f>
        <v>Diensten voor derden</v>
      </c>
      <c r="AP670" s="16" t="str">
        <f>IFERROR(VLOOKUP($P670,'Kredieten productgroepen functi'!$C:$M,8,FALSE),"n.v.t.")</f>
        <v>17</v>
      </c>
      <c r="AQ670" s="16" t="str">
        <f>IFERROR(VLOOKUP($P670,'Kredieten productgroepen functi'!$C:$M,9,FALSE),"n.v.t.")</f>
        <v>Overige baten en lasten</v>
      </c>
      <c r="AR670" s="16" t="str">
        <f>IFERROR(VLOOKUP($P670,'Kredieten productgroepen functi'!$C:$M,10,FALSE),"n.v.t.")</f>
        <v>1</v>
      </c>
      <c r="AS670" s="16" t="str">
        <f>IFERROR(VLOOKUP($P670,'Kredieten productgroepen functi'!$C:$M,11,FALSE),"n.v.t.")</f>
        <v>Algemeen bestuur</v>
      </c>
      <c r="AT670" s="16" t="str">
        <f t="shared" si="35"/>
        <v>Baten</v>
      </c>
      <c r="AU670" s="16" t="str">
        <f>IFERROR(VLOOKUP($R670,Kostensoorten!$C:$J,7,FALSE),"n.v.t.")</f>
        <v>4.0.1</v>
      </c>
      <c r="AV670" s="16" t="str">
        <f>IFERROR(VLOOKUP($R670,Kostensoorten!$C:$J,8,FALSE),"n.v.t.")</f>
        <v>Inkomensoverdrachten van overh</v>
      </c>
    </row>
    <row r="671" spans="1:48">
      <c r="A671" s="16" t="s">
        <v>39</v>
      </c>
      <c r="B671" s="16" t="s">
        <v>39</v>
      </c>
      <c r="C671" s="16" t="s">
        <v>39</v>
      </c>
      <c r="D671" s="16" t="s">
        <v>39</v>
      </c>
      <c r="E671" s="16" t="s">
        <v>39</v>
      </c>
      <c r="F671" s="2" t="s">
        <v>7930</v>
      </c>
      <c r="G671" s="2" t="s">
        <v>39</v>
      </c>
      <c r="H671" s="2" t="s">
        <v>39</v>
      </c>
      <c r="I671" s="18">
        <v>31.25</v>
      </c>
      <c r="J671" s="16" t="s">
        <v>39</v>
      </c>
      <c r="K671" s="16" t="s">
        <v>39</v>
      </c>
      <c r="L671" s="16" t="s">
        <v>39</v>
      </c>
      <c r="M671" s="16" t="s">
        <v>39</v>
      </c>
      <c r="N671" s="16" t="s">
        <v>39</v>
      </c>
      <c r="O671" s="16" t="s">
        <v>39</v>
      </c>
      <c r="P671" s="16" t="str">
        <f t="shared" si="33"/>
        <v>617118</v>
      </c>
      <c r="Q671" s="16" t="str">
        <f>IFERROR(VLOOKUP($P671,'Kredieten productgroepen functi'!$C:$M,2,FALSE),"n.v.t.")</f>
        <v>Diensten derden Prorail</v>
      </c>
      <c r="R671" s="16" t="str">
        <f t="shared" si="34"/>
        <v>423042</v>
      </c>
      <c r="S671" s="16" t="str">
        <f>IFERROR(VLOOKUP($R671,Kostensoorten!$C:$J,2,FALSE),"n.v.t.")</f>
        <v>Mechanisch onderhoud</v>
      </c>
      <c r="T671" s="16" t="s">
        <v>39</v>
      </c>
      <c r="U671" s="16" t="s">
        <v>39</v>
      </c>
      <c r="V671" s="16" t="s">
        <v>39</v>
      </c>
      <c r="W671" s="16" t="s">
        <v>39</v>
      </c>
      <c r="X671" s="16" t="s">
        <v>39</v>
      </c>
      <c r="Y671" s="16" t="s">
        <v>39</v>
      </c>
      <c r="Z671" s="16" t="s">
        <v>39</v>
      </c>
      <c r="AA671" s="16" t="s">
        <v>39</v>
      </c>
      <c r="AB671" s="16" t="s">
        <v>39</v>
      </c>
      <c r="AC671" s="16" t="s">
        <v>39</v>
      </c>
      <c r="AD671" s="16" t="s">
        <v>39</v>
      </c>
      <c r="AE671" s="16" t="s">
        <v>39</v>
      </c>
      <c r="AF671" s="16" t="s">
        <v>39</v>
      </c>
      <c r="AG671" s="16" t="s">
        <v>39</v>
      </c>
      <c r="AH671" s="16" t="s">
        <v>39</v>
      </c>
      <c r="AI671" s="16" t="s">
        <v>39</v>
      </c>
      <c r="AJ671" s="16" t="s">
        <v>39</v>
      </c>
      <c r="AL671" s="16" t="s">
        <v>39</v>
      </c>
      <c r="AM671" s="16" t="s">
        <v>39</v>
      </c>
      <c r="AN671" s="16" t="str">
        <f>IFERROR(VLOOKUP($P671,'Kredieten productgroepen functi'!$C:$M,6,FALSE),"n.v.t.")</f>
        <v>1701</v>
      </c>
      <c r="AO671" s="16" t="str">
        <f>IFERROR(VLOOKUP($P671,'Kredieten productgroepen functi'!$C:$M,7,FALSE),"n.v.t.")</f>
        <v>Diensten voor derden</v>
      </c>
      <c r="AP671" s="16" t="str">
        <f>IFERROR(VLOOKUP($P671,'Kredieten productgroepen functi'!$C:$M,8,FALSE),"n.v.t.")</f>
        <v>17</v>
      </c>
      <c r="AQ671" s="16" t="str">
        <f>IFERROR(VLOOKUP($P671,'Kredieten productgroepen functi'!$C:$M,9,FALSE),"n.v.t.")</f>
        <v>Overige baten en lasten</v>
      </c>
      <c r="AR671" s="16" t="str">
        <f>IFERROR(VLOOKUP($P671,'Kredieten productgroepen functi'!$C:$M,10,FALSE),"n.v.t.")</f>
        <v>1</v>
      </c>
      <c r="AS671" s="16" t="str">
        <f>IFERROR(VLOOKUP($P671,'Kredieten productgroepen functi'!$C:$M,11,FALSE),"n.v.t.")</f>
        <v>Algemeen bestuur</v>
      </c>
      <c r="AT671" s="16" t="str">
        <f t="shared" si="35"/>
        <v>Lasten</v>
      </c>
      <c r="AU671" s="16" t="str">
        <f>IFERROR(VLOOKUP($R671,Kostensoorten!$C:$J,7,FALSE),"n.v.t.")</f>
        <v>2.3.1</v>
      </c>
      <c r="AV671" s="16" t="str">
        <f>IFERROR(VLOOKUP($R671,Kostensoorten!$C:$J,8,FALSE),"n.v.t.")</f>
        <v>Aankopen niet duurzame goedere</v>
      </c>
    </row>
    <row r="672" spans="1:48">
      <c r="A672" s="16" t="s">
        <v>39</v>
      </c>
      <c r="B672" s="16" t="s">
        <v>39</v>
      </c>
      <c r="C672" s="16" t="s">
        <v>39</v>
      </c>
      <c r="D672" s="16" t="s">
        <v>39</v>
      </c>
      <c r="E672" s="16" t="s">
        <v>39</v>
      </c>
      <c r="F672" s="2" t="s">
        <v>9218</v>
      </c>
      <c r="G672" s="2" t="s">
        <v>39</v>
      </c>
      <c r="H672" s="2" t="s">
        <v>39</v>
      </c>
      <c r="I672" s="18">
        <v>-31.25</v>
      </c>
      <c r="J672" s="16" t="s">
        <v>39</v>
      </c>
      <c r="K672" s="16" t="s">
        <v>39</v>
      </c>
      <c r="L672" s="16" t="s">
        <v>39</v>
      </c>
      <c r="M672" s="16" t="s">
        <v>39</v>
      </c>
      <c r="N672" s="16" t="s">
        <v>39</v>
      </c>
      <c r="O672" s="16" t="s">
        <v>39</v>
      </c>
      <c r="P672" s="16" t="str">
        <f t="shared" si="33"/>
        <v>617118</v>
      </c>
      <c r="Q672" s="16" t="str">
        <f>IFERROR(VLOOKUP($P672,'Kredieten productgroepen functi'!$C:$M,2,FALSE),"n.v.t.")</f>
        <v>Diensten derden Prorail</v>
      </c>
      <c r="R672" s="16" t="str">
        <f t="shared" si="34"/>
        <v>823090</v>
      </c>
      <c r="S672" s="16" t="str">
        <f>IFERROR(VLOOKUP($R672,Kostensoorten!$C:$J,2,FALSE),"n.v.t.")</f>
        <v>Overige opbr goederen en diensten</v>
      </c>
      <c r="T672" s="16" t="s">
        <v>39</v>
      </c>
      <c r="U672" s="16" t="s">
        <v>39</v>
      </c>
      <c r="V672" s="16" t="s">
        <v>39</v>
      </c>
      <c r="W672" s="16" t="s">
        <v>39</v>
      </c>
      <c r="X672" s="16" t="s">
        <v>39</v>
      </c>
      <c r="Y672" s="16" t="s">
        <v>39</v>
      </c>
      <c r="Z672" s="16" t="s">
        <v>39</v>
      </c>
      <c r="AA672" s="16" t="s">
        <v>39</v>
      </c>
      <c r="AB672" s="16" t="s">
        <v>39</v>
      </c>
      <c r="AC672" s="16" t="s">
        <v>39</v>
      </c>
      <c r="AD672" s="16" t="s">
        <v>39</v>
      </c>
      <c r="AE672" s="16" t="s">
        <v>39</v>
      </c>
      <c r="AF672" s="16" t="s">
        <v>39</v>
      </c>
      <c r="AG672" s="16" t="s">
        <v>39</v>
      </c>
      <c r="AH672" s="16" t="s">
        <v>39</v>
      </c>
      <c r="AI672" s="16" t="s">
        <v>39</v>
      </c>
      <c r="AJ672" s="16" t="s">
        <v>39</v>
      </c>
      <c r="AL672" s="16" t="s">
        <v>39</v>
      </c>
      <c r="AM672" s="16" t="s">
        <v>39</v>
      </c>
      <c r="AN672" s="16" t="str">
        <f>IFERROR(VLOOKUP($P672,'Kredieten productgroepen functi'!$C:$M,6,FALSE),"n.v.t.")</f>
        <v>1701</v>
      </c>
      <c r="AO672" s="16" t="str">
        <f>IFERROR(VLOOKUP($P672,'Kredieten productgroepen functi'!$C:$M,7,FALSE),"n.v.t.")</f>
        <v>Diensten voor derden</v>
      </c>
      <c r="AP672" s="16" t="str">
        <f>IFERROR(VLOOKUP($P672,'Kredieten productgroepen functi'!$C:$M,8,FALSE),"n.v.t.")</f>
        <v>17</v>
      </c>
      <c r="AQ672" s="16" t="str">
        <f>IFERROR(VLOOKUP($P672,'Kredieten productgroepen functi'!$C:$M,9,FALSE),"n.v.t.")</f>
        <v>Overige baten en lasten</v>
      </c>
      <c r="AR672" s="16" t="str">
        <f>IFERROR(VLOOKUP($P672,'Kredieten productgroepen functi'!$C:$M,10,FALSE),"n.v.t.")</f>
        <v>1</v>
      </c>
      <c r="AS672" s="16" t="str">
        <f>IFERROR(VLOOKUP($P672,'Kredieten productgroepen functi'!$C:$M,11,FALSE),"n.v.t.")</f>
        <v>Algemeen bestuur</v>
      </c>
      <c r="AT672" s="16" t="str">
        <f t="shared" si="35"/>
        <v>Baten</v>
      </c>
      <c r="AU672" s="16" t="str">
        <f>IFERROR(VLOOKUP($R672,Kostensoorten!$C:$J,7,FALSE),"n.v.t.")</f>
        <v>2.3</v>
      </c>
      <c r="AV672" s="16" t="str">
        <f>IFERROR(VLOOKUP($R672,Kostensoorten!$C:$J,8,FALSE),"n.v.t.")</f>
        <v>Overige goederen en diensten</v>
      </c>
    </row>
    <row r="673" spans="1:48">
      <c r="A673" s="16" t="s">
        <v>39</v>
      </c>
      <c r="B673" s="16" t="s">
        <v>39</v>
      </c>
      <c r="C673" s="16" t="s">
        <v>39</v>
      </c>
      <c r="D673" s="16" t="s">
        <v>39</v>
      </c>
      <c r="E673" s="16" t="s">
        <v>39</v>
      </c>
      <c r="F673" s="2" t="s">
        <v>8599</v>
      </c>
      <c r="G673" s="2" t="s">
        <v>39</v>
      </c>
      <c r="H673" s="2" t="s">
        <v>39</v>
      </c>
      <c r="I673" s="18">
        <v>-5000</v>
      </c>
      <c r="J673" s="16" t="s">
        <v>39</v>
      </c>
      <c r="K673" s="16" t="s">
        <v>39</v>
      </c>
      <c r="L673" s="16" t="s">
        <v>39</v>
      </c>
      <c r="M673" s="16" t="s">
        <v>39</v>
      </c>
      <c r="N673" s="16" t="s">
        <v>39</v>
      </c>
      <c r="O673" s="16" t="s">
        <v>39</v>
      </c>
      <c r="P673" s="16" t="str">
        <f t="shared" si="33"/>
        <v>617119</v>
      </c>
      <c r="Q673" s="16" t="str">
        <f>IFERROR(VLOOKUP($P673,'Kredieten productgroepen functi'!$C:$M,2,FALSE),"n.v.t.")</f>
        <v>Diensten derden gem. Hoogezand-Sapp</v>
      </c>
      <c r="R673" s="16" t="str">
        <f t="shared" si="34"/>
        <v>840130</v>
      </c>
      <c r="S673" s="16" t="str">
        <f>IFERROR(VLOOKUP($R673,Kostensoorten!$C:$J,2,FALSE),"n.v.t.")</f>
        <v>Inkomensoverdracht gemeenten</v>
      </c>
      <c r="T673" s="16" t="s">
        <v>39</v>
      </c>
      <c r="U673" s="16" t="s">
        <v>39</v>
      </c>
      <c r="V673" s="16" t="s">
        <v>39</v>
      </c>
      <c r="W673" s="16" t="s">
        <v>39</v>
      </c>
      <c r="X673" s="16" t="s">
        <v>39</v>
      </c>
      <c r="Y673" s="16" t="s">
        <v>39</v>
      </c>
      <c r="Z673" s="16" t="s">
        <v>39</v>
      </c>
      <c r="AA673" s="16" t="s">
        <v>39</v>
      </c>
      <c r="AB673" s="16" t="s">
        <v>39</v>
      </c>
      <c r="AC673" s="16" t="s">
        <v>39</v>
      </c>
      <c r="AD673" s="16" t="s">
        <v>39</v>
      </c>
      <c r="AE673" s="16" t="s">
        <v>39</v>
      </c>
      <c r="AF673" s="16" t="s">
        <v>39</v>
      </c>
      <c r="AG673" s="16" t="s">
        <v>39</v>
      </c>
      <c r="AH673" s="16" t="s">
        <v>39</v>
      </c>
      <c r="AI673" s="16" t="s">
        <v>39</v>
      </c>
      <c r="AJ673" s="16" t="s">
        <v>39</v>
      </c>
      <c r="AL673" s="16" t="s">
        <v>39</v>
      </c>
      <c r="AM673" s="16" t="s">
        <v>39</v>
      </c>
      <c r="AN673" s="16" t="str">
        <f>IFERROR(VLOOKUP($P673,'Kredieten productgroepen functi'!$C:$M,6,FALSE),"n.v.t.")</f>
        <v>1701</v>
      </c>
      <c r="AO673" s="16" t="str">
        <f>IFERROR(VLOOKUP($P673,'Kredieten productgroepen functi'!$C:$M,7,FALSE),"n.v.t.")</f>
        <v>Diensten voor derden</v>
      </c>
      <c r="AP673" s="16" t="str">
        <f>IFERROR(VLOOKUP($P673,'Kredieten productgroepen functi'!$C:$M,8,FALSE),"n.v.t.")</f>
        <v>17</v>
      </c>
      <c r="AQ673" s="16" t="str">
        <f>IFERROR(VLOOKUP($P673,'Kredieten productgroepen functi'!$C:$M,9,FALSE),"n.v.t.")</f>
        <v>Overige baten en lasten</v>
      </c>
      <c r="AR673" s="16" t="str">
        <f>IFERROR(VLOOKUP($P673,'Kredieten productgroepen functi'!$C:$M,10,FALSE),"n.v.t.")</f>
        <v>1</v>
      </c>
      <c r="AS673" s="16" t="str">
        <f>IFERROR(VLOOKUP($P673,'Kredieten productgroepen functi'!$C:$M,11,FALSE),"n.v.t.")</f>
        <v>Algemeen bestuur</v>
      </c>
      <c r="AT673" s="16" t="str">
        <f t="shared" si="35"/>
        <v>Baten</v>
      </c>
      <c r="AU673" s="16" t="str">
        <f>IFERROR(VLOOKUP($R673,Kostensoorten!$C:$J,7,FALSE),"n.v.t.")</f>
        <v>4.0.1</v>
      </c>
      <c r="AV673" s="16" t="str">
        <f>IFERROR(VLOOKUP($R673,Kostensoorten!$C:$J,8,FALSE),"n.v.t.")</f>
        <v>Inkomensoverdrachten van overh</v>
      </c>
    </row>
    <row r="674" spans="1:48">
      <c r="A674" s="16" t="s">
        <v>39</v>
      </c>
      <c r="B674" s="16" t="s">
        <v>39</v>
      </c>
      <c r="C674" s="16" t="s">
        <v>39</v>
      </c>
      <c r="D674" s="16" t="s">
        <v>39</v>
      </c>
      <c r="E674" s="16" t="s">
        <v>39</v>
      </c>
      <c r="F674" s="2" t="s">
        <v>9219</v>
      </c>
      <c r="G674" s="2" t="s">
        <v>39</v>
      </c>
      <c r="H674" s="2" t="s">
        <v>39</v>
      </c>
      <c r="I674" s="18">
        <v>908.96</v>
      </c>
      <c r="J674" s="16" t="s">
        <v>39</v>
      </c>
      <c r="K674" s="16" t="s">
        <v>39</v>
      </c>
      <c r="L674" s="16" t="s">
        <v>39</v>
      </c>
      <c r="M674" s="16" t="s">
        <v>39</v>
      </c>
      <c r="N674" s="16" t="s">
        <v>39</v>
      </c>
      <c r="O674" s="16" t="s">
        <v>39</v>
      </c>
      <c r="P674" s="16" t="str">
        <f t="shared" si="33"/>
        <v>617121</v>
      </c>
      <c r="Q674" s="16" t="str">
        <f>IFERROR(VLOOKUP($P674,'Kredieten productgroepen functi'!$C:$M,2,FALSE),"n.v.t.")</f>
        <v>Diensten derden gemeente Zuidhorn</v>
      </c>
      <c r="R674" s="16" t="str">
        <f t="shared" si="34"/>
        <v>423040</v>
      </c>
      <c r="S674" s="16" t="str">
        <f>IFERROR(VLOOKUP($R674,Kostensoorten!$C:$J,2,FALSE),"n.v.t.")</f>
        <v>Normaal onderhoud</v>
      </c>
      <c r="T674" s="16" t="s">
        <v>39</v>
      </c>
      <c r="U674" s="16" t="s">
        <v>39</v>
      </c>
      <c r="V674" s="16" t="s">
        <v>39</v>
      </c>
      <c r="W674" s="16" t="s">
        <v>39</v>
      </c>
      <c r="X674" s="16" t="s">
        <v>39</v>
      </c>
      <c r="Y674" s="16" t="s">
        <v>39</v>
      </c>
      <c r="Z674" s="16" t="s">
        <v>39</v>
      </c>
      <c r="AA674" s="16" t="s">
        <v>39</v>
      </c>
      <c r="AB674" s="16" t="s">
        <v>39</v>
      </c>
      <c r="AC674" s="16" t="s">
        <v>39</v>
      </c>
      <c r="AD674" s="16" t="s">
        <v>39</v>
      </c>
      <c r="AE674" s="16" t="s">
        <v>39</v>
      </c>
      <c r="AF674" s="16" t="s">
        <v>39</v>
      </c>
      <c r="AG674" s="16" t="s">
        <v>39</v>
      </c>
      <c r="AH674" s="16" t="s">
        <v>39</v>
      </c>
      <c r="AI674" s="16" t="s">
        <v>39</v>
      </c>
      <c r="AJ674" s="16" t="s">
        <v>39</v>
      </c>
      <c r="AL674" s="16" t="s">
        <v>39</v>
      </c>
      <c r="AM674" s="16" t="s">
        <v>39</v>
      </c>
      <c r="AN674" s="16" t="str">
        <f>IFERROR(VLOOKUP($P674,'Kredieten productgroepen functi'!$C:$M,6,FALSE),"n.v.t.")</f>
        <v>1701</v>
      </c>
      <c r="AO674" s="16" t="str">
        <f>IFERROR(VLOOKUP($P674,'Kredieten productgroepen functi'!$C:$M,7,FALSE),"n.v.t.")</f>
        <v>Diensten voor derden</v>
      </c>
      <c r="AP674" s="16" t="str">
        <f>IFERROR(VLOOKUP($P674,'Kredieten productgroepen functi'!$C:$M,8,FALSE),"n.v.t.")</f>
        <v>17</v>
      </c>
      <c r="AQ674" s="16" t="str">
        <f>IFERROR(VLOOKUP($P674,'Kredieten productgroepen functi'!$C:$M,9,FALSE),"n.v.t.")</f>
        <v>Overige baten en lasten</v>
      </c>
      <c r="AR674" s="16" t="str">
        <f>IFERROR(VLOOKUP($P674,'Kredieten productgroepen functi'!$C:$M,10,FALSE),"n.v.t.")</f>
        <v>1</v>
      </c>
      <c r="AS674" s="16" t="str">
        <f>IFERROR(VLOOKUP($P674,'Kredieten productgroepen functi'!$C:$M,11,FALSE),"n.v.t.")</f>
        <v>Algemeen bestuur</v>
      </c>
      <c r="AT674" s="16" t="str">
        <f t="shared" si="35"/>
        <v>Lasten</v>
      </c>
      <c r="AU674" s="16" t="str">
        <f>IFERROR(VLOOKUP($R674,Kostensoorten!$C:$J,7,FALSE),"n.v.t.")</f>
        <v>2.3.1</v>
      </c>
      <c r="AV674" s="16" t="str">
        <f>IFERROR(VLOOKUP($R674,Kostensoorten!$C:$J,8,FALSE),"n.v.t.")</f>
        <v>Aankopen niet duurzame goedere</v>
      </c>
    </row>
    <row r="675" spans="1:48">
      <c r="A675" s="16" t="s">
        <v>39</v>
      </c>
      <c r="B675" s="16" t="s">
        <v>39</v>
      </c>
      <c r="C675" s="16" t="s">
        <v>39</v>
      </c>
      <c r="D675" s="16" t="s">
        <v>39</v>
      </c>
      <c r="E675" s="16" t="s">
        <v>39</v>
      </c>
      <c r="F675" s="2" t="s">
        <v>9220</v>
      </c>
      <c r="G675" s="2" t="s">
        <v>39</v>
      </c>
      <c r="H675" s="2" t="s">
        <v>39</v>
      </c>
      <c r="I675" s="18">
        <v>-908.96</v>
      </c>
      <c r="J675" s="16" t="s">
        <v>39</v>
      </c>
      <c r="K675" s="16" t="s">
        <v>39</v>
      </c>
      <c r="L675" s="16" t="s">
        <v>39</v>
      </c>
      <c r="M675" s="16" t="s">
        <v>39</v>
      </c>
      <c r="N675" s="16" t="s">
        <v>39</v>
      </c>
      <c r="O675" s="16" t="s">
        <v>39</v>
      </c>
      <c r="P675" s="16" t="str">
        <f t="shared" si="33"/>
        <v>617121</v>
      </c>
      <c r="Q675" s="16" t="str">
        <f>IFERROR(VLOOKUP($P675,'Kredieten productgroepen functi'!$C:$M,2,FALSE),"n.v.t.")</f>
        <v>Diensten derden gemeente Zuidhorn</v>
      </c>
      <c r="R675" s="16" t="str">
        <f t="shared" si="34"/>
        <v>840130</v>
      </c>
      <c r="S675" s="16" t="str">
        <f>IFERROR(VLOOKUP($R675,Kostensoorten!$C:$J,2,FALSE),"n.v.t.")</f>
        <v>Inkomensoverdracht gemeenten</v>
      </c>
      <c r="T675" s="16" t="s">
        <v>39</v>
      </c>
      <c r="U675" s="16" t="s">
        <v>39</v>
      </c>
      <c r="V675" s="16" t="s">
        <v>39</v>
      </c>
      <c r="W675" s="16" t="s">
        <v>39</v>
      </c>
      <c r="X675" s="16" t="s">
        <v>39</v>
      </c>
      <c r="Y675" s="16" t="s">
        <v>39</v>
      </c>
      <c r="Z675" s="16" t="s">
        <v>39</v>
      </c>
      <c r="AA675" s="16" t="s">
        <v>39</v>
      </c>
      <c r="AB675" s="16" t="s">
        <v>39</v>
      </c>
      <c r="AC675" s="16" t="s">
        <v>39</v>
      </c>
      <c r="AD675" s="16" t="s">
        <v>39</v>
      </c>
      <c r="AE675" s="16" t="s">
        <v>39</v>
      </c>
      <c r="AF675" s="16" t="s">
        <v>39</v>
      </c>
      <c r="AG675" s="16" t="s">
        <v>39</v>
      </c>
      <c r="AH675" s="16" t="s">
        <v>39</v>
      </c>
      <c r="AI675" s="16" t="s">
        <v>39</v>
      </c>
      <c r="AJ675" s="16" t="s">
        <v>39</v>
      </c>
      <c r="AL675" s="16" t="s">
        <v>39</v>
      </c>
      <c r="AM675" s="16" t="s">
        <v>39</v>
      </c>
      <c r="AN675" s="16" t="str">
        <f>IFERROR(VLOOKUP($P675,'Kredieten productgroepen functi'!$C:$M,6,FALSE),"n.v.t.")</f>
        <v>1701</v>
      </c>
      <c r="AO675" s="16" t="str">
        <f>IFERROR(VLOOKUP($P675,'Kredieten productgroepen functi'!$C:$M,7,FALSE),"n.v.t.")</f>
        <v>Diensten voor derden</v>
      </c>
      <c r="AP675" s="16" t="str">
        <f>IFERROR(VLOOKUP($P675,'Kredieten productgroepen functi'!$C:$M,8,FALSE),"n.v.t.")</f>
        <v>17</v>
      </c>
      <c r="AQ675" s="16" t="str">
        <f>IFERROR(VLOOKUP($P675,'Kredieten productgroepen functi'!$C:$M,9,FALSE),"n.v.t.")</f>
        <v>Overige baten en lasten</v>
      </c>
      <c r="AR675" s="16" t="str">
        <f>IFERROR(VLOOKUP($P675,'Kredieten productgroepen functi'!$C:$M,10,FALSE),"n.v.t.")</f>
        <v>1</v>
      </c>
      <c r="AS675" s="16" t="str">
        <f>IFERROR(VLOOKUP($P675,'Kredieten productgroepen functi'!$C:$M,11,FALSE),"n.v.t.")</f>
        <v>Algemeen bestuur</v>
      </c>
      <c r="AT675" s="16" t="str">
        <f t="shared" si="35"/>
        <v>Baten</v>
      </c>
      <c r="AU675" s="16" t="str">
        <f>IFERROR(VLOOKUP($R675,Kostensoorten!$C:$J,7,FALSE),"n.v.t.")</f>
        <v>4.0.1</v>
      </c>
      <c r="AV675" s="16" t="str">
        <f>IFERROR(VLOOKUP($R675,Kostensoorten!$C:$J,8,FALSE),"n.v.t.")</f>
        <v>Inkomensoverdrachten van overh</v>
      </c>
    </row>
    <row r="676" spans="1:48">
      <c r="A676" s="16" t="s">
        <v>39</v>
      </c>
      <c r="B676" s="16" t="s">
        <v>39</v>
      </c>
      <c r="C676" s="16" t="s">
        <v>39</v>
      </c>
      <c r="D676" s="16" t="s">
        <v>39</v>
      </c>
      <c r="E676" s="16" t="s">
        <v>39</v>
      </c>
      <c r="F676" s="2" t="s">
        <v>7931</v>
      </c>
      <c r="G676" s="2" t="s">
        <v>39</v>
      </c>
      <c r="H676" s="2" t="s">
        <v>39</v>
      </c>
      <c r="I676" s="18">
        <v>-1357.19</v>
      </c>
      <c r="J676" s="16" t="s">
        <v>39</v>
      </c>
      <c r="K676" s="16" t="s">
        <v>39</v>
      </c>
      <c r="L676" s="16" t="s">
        <v>39</v>
      </c>
      <c r="M676" s="16" t="s">
        <v>39</v>
      </c>
      <c r="N676" s="16" t="s">
        <v>39</v>
      </c>
      <c r="O676" s="16" t="s">
        <v>39</v>
      </c>
      <c r="P676" s="16" t="str">
        <f t="shared" si="33"/>
        <v>617124</v>
      </c>
      <c r="Q676" s="16" t="str">
        <f>IFERROR(VLOOKUP($P676,'Kredieten productgroepen functi'!$C:$M,2,FALSE),"n.v.t.")</f>
        <v>Diensten derden gemeente Leek</v>
      </c>
      <c r="R676" s="16" t="str">
        <f t="shared" si="34"/>
        <v>840130</v>
      </c>
      <c r="S676" s="16" t="str">
        <f>IFERROR(VLOOKUP($R676,Kostensoorten!$C:$J,2,FALSE),"n.v.t.")</f>
        <v>Inkomensoverdracht gemeenten</v>
      </c>
      <c r="T676" s="16" t="s">
        <v>39</v>
      </c>
      <c r="U676" s="16" t="s">
        <v>39</v>
      </c>
      <c r="V676" s="16" t="s">
        <v>39</v>
      </c>
      <c r="W676" s="16" t="s">
        <v>39</v>
      </c>
      <c r="X676" s="16" t="s">
        <v>39</v>
      </c>
      <c r="Y676" s="16" t="s">
        <v>39</v>
      </c>
      <c r="Z676" s="16" t="s">
        <v>39</v>
      </c>
      <c r="AA676" s="16" t="s">
        <v>39</v>
      </c>
      <c r="AB676" s="16" t="s">
        <v>39</v>
      </c>
      <c r="AC676" s="16" t="s">
        <v>39</v>
      </c>
      <c r="AD676" s="16" t="s">
        <v>39</v>
      </c>
      <c r="AE676" s="16" t="s">
        <v>39</v>
      </c>
      <c r="AF676" s="16" t="s">
        <v>39</v>
      </c>
      <c r="AG676" s="16" t="s">
        <v>39</v>
      </c>
      <c r="AH676" s="16" t="s">
        <v>39</v>
      </c>
      <c r="AI676" s="16" t="s">
        <v>39</v>
      </c>
      <c r="AJ676" s="16" t="s">
        <v>39</v>
      </c>
      <c r="AL676" s="16" t="s">
        <v>39</v>
      </c>
      <c r="AM676" s="16" t="s">
        <v>39</v>
      </c>
      <c r="AN676" s="16" t="str">
        <f>IFERROR(VLOOKUP($P676,'Kredieten productgroepen functi'!$C:$M,6,FALSE),"n.v.t.")</f>
        <v>1701</v>
      </c>
      <c r="AO676" s="16" t="str">
        <f>IFERROR(VLOOKUP($P676,'Kredieten productgroepen functi'!$C:$M,7,FALSE),"n.v.t.")</f>
        <v>Diensten voor derden</v>
      </c>
      <c r="AP676" s="16" t="str">
        <f>IFERROR(VLOOKUP($P676,'Kredieten productgroepen functi'!$C:$M,8,FALSE),"n.v.t.")</f>
        <v>17</v>
      </c>
      <c r="AQ676" s="16" t="str">
        <f>IFERROR(VLOOKUP($P676,'Kredieten productgroepen functi'!$C:$M,9,FALSE),"n.v.t.")</f>
        <v>Overige baten en lasten</v>
      </c>
      <c r="AR676" s="16" t="str">
        <f>IFERROR(VLOOKUP($P676,'Kredieten productgroepen functi'!$C:$M,10,FALSE),"n.v.t.")</f>
        <v>1</v>
      </c>
      <c r="AS676" s="16" t="str">
        <f>IFERROR(VLOOKUP($P676,'Kredieten productgroepen functi'!$C:$M,11,FALSE),"n.v.t.")</f>
        <v>Algemeen bestuur</v>
      </c>
      <c r="AT676" s="16" t="str">
        <f t="shared" si="35"/>
        <v>Baten</v>
      </c>
      <c r="AU676" s="16" t="str">
        <f>IFERROR(VLOOKUP($R676,Kostensoorten!$C:$J,7,FALSE),"n.v.t.")</f>
        <v>4.0.1</v>
      </c>
      <c r="AV676" s="16" t="str">
        <f>IFERROR(VLOOKUP($R676,Kostensoorten!$C:$J,8,FALSE),"n.v.t.")</f>
        <v>Inkomensoverdrachten van overh</v>
      </c>
    </row>
    <row r="677" spans="1:48">
      <c r="A677" s="16" t="s">
        <v>39</v>
      </c>
      <c r="B677" s="16" t="s">
        <v>39</v>
      </c>
      <c r="C677" s="16" t="s">
        <v>39</v>
      </c>
      <c r="D677" s="16" t="s">
        <v>39</v>
      </c>
      <c r="E677" s="16" t="s">
        <v>39</v>
      </c>
      <c r="F677" s="2" t="s">
        <v>8600</v>
      </c>
      <c r="G677" s="2" t="s">
        <v>39</v>
      </c>
      <c r="H677" s="2" t="s">
        <v>39</v>
      </c>
      <c r="I677" s="18">
        <v>184.58</v>
      </c>
      <c r="J677" s="16" t="s">
        <v>39</v>
      </c>
      <c r="K677" s="16" t="s">
        <v>39</v>
      </c>
      <c r="L677" s="16" t="s">
        <v>39</v>
      </c>
      <c r="M677" s="16" t="s">
        <v>39</v>
      </c>
      <c r="N677" s="16" t="s">
        <v>39</v>
      </c>
      <c r="O677" s="16" t="s">
        <v>39</v>
      </c>
      <c r="P677" s="16" t="str">
        <f t="shared" si="33"/>
        <v>617125</v>
      </c>
      <c r="Q677" s="16" t="str">
        <f>IFERROR(VLOOKUP($P677,'Kredieten productgroepen functi'!$C:$M,2,FALSE),"n.v.t.")</f>
        <v>Diensten derden gemeente Loppersum</v>
      </c>
      <c r="R677" s="16" t="str">
        <f t="shared" si="34"/>
        <v>423040</v>
      </c>
      <c r="S677" s="16" t="str">
        <f>IFERROR(VLOOKUP($R677,Kostensoorten!$C:$J,2,FALSE),"n.v.t.")</f>
        <v>Normaal onderhoud</v>
      </c>
      <c r="T677" s="16" t="s">
        <v>39</v>
      </c>
      <c r="U677" s="16" t="s">
        <v>39</v>
      </c>
      <c r="V677" s="16" t="s">
        <v>39</v>
      </c>
      <c r="W677" s="16" t="s">
        <v>39</v>
      </c>
      <c r="X677" s="16" t="s">
        <v>39</v>
      </c>
      <c r="Y677" s="16" t="s">
        <v>39</v>
      </c>
      <c r="Z677" s="16" t="s">
        <v>39</v>
      </c>
      <c r="AA677" s="16" t="s">
        <v>39</v>
      </c>
      <c r="AB677" s="16" t="s">
        <v>39</v>
      </c>
      <c r="AC677" s="16" t="s">
        <v>39</v>
      </c>
      <c r="AD677" s="16" t="s">
        <v>39</v>
      </c>
      <c r="AE677" s="16" t="s">
        <v>39</v>
      </c>
      <c r="AF677" s="16" t="s">
        <v>39</v>
      </c>
      <c r="AG677" s="16" t="s">
        <v>39</v>
      </c>
      <c r="AH677" s="16" t="s">
        <v>39</v>
      </c>
      <c r="AI677" s="16" t="s">
        <v>39</v>
      </c>
      <c r="AJ677" s="16" t="s">
        <v>39</v>
      </c>
      <c r="AL677" s="16" t="s">
        <v>39</v>
      </c>
      <c r="AM677" s="16" t="s">
        <v>39</v>
      </c>
      <c r="AN677" s="16" t="str">
        <f>IFERROR(VLOOKUP($P677,'Kredieten productgroepen functi'!$C:$M,6,FALSE),"n.v.t.")</f>
        <v>1701</v>
      </c>
      <c r="AO677" s="16" t="str">
        <f>IFERROR(VLOOKUP($P677,'Kredieten productgroepen functi'!$C:$M,7,FALSE),"n.v.t.")</f>
        <v>Diensten voor derden</v>
      </c>
      <c r="AP677" s="16" t="str">
        <f>IFERROR(VLOOKUP($P677,'Kredieten productgroepen functi'!$C:$M,8,FALSE),"n.v.t.")</f>
        <v>17</v>
      </c>
      <c r="AQ677" s="16" t="str">
        <f>IFERROR(VLOOKUP($P677,'Kredieten productgroepen functi'!$C:$M,9,FALSE),"n.v.t.")</f>
        <v>Overige baten en lasten</v>
      </c>
      <c r="AR677" s="16" t="str">
        <f>IFERROR(VLOOKUP($P677,'Kredieten productgroepen functi'!$C:$M,10,FALSE),"n.v.t.")</f>
        <v>1</v>
      </c>
      <c r="AS677" s="16" t="str">
        <f>IFERROR(VLOOKUP($P677,'Kredieten productgroepen functi'!$C:$M,11,FALSE),"n.v.t.")</f>
        <v>Algemeen bestuur</v>
      </c>
      <c r="AT677" s="16" t="str">
        <f t="shared" si="35"/>
        <v>Lasten</v>
      </c>
      <c r="AU677" s="16" t="str">
        <f>IFERROR(VLOOKUP($R677,Kostensoorten!$C:$J,7,FALSE),"n.v.t.")</f>
        <v>2.3.1</v>
      </c>
      <c r="AV677" s="16" t="str">
        <f>IFERROR(VLOOKUP($R677,Kostensoorten!$C:$J,8,FALSE),"n.v.t.")</f>
        <v>Aankopen niet duurzame goedere</v>
      </c>
    </row>
    <row r="678" spans="1:48">
      <c r="A678" s="16" t="s">
        <v>39</v>
      </c>
      <c r="B678" s="16" t="s">
        <v>39</v>
      </c>
      <c r="C678" s="16" t="s">
        <v>39</v>
      </c>
      <c r="D678" s="16" t="s">
        <v>39</v>
      </c>
      <c r="E678" s="16" t="s">
        <v>39</v>
      </c>
      <c r="F678" s="2" t="s">
        <v>9221</v>
      </c>
      <c r="G678" s="2" t="s">
        <v>39</v>
      </c>
      <c r="H678" s="2" t="s">
        <v>39</v>
      </c>
      <c r="I678" s="18">
        <v>-184.58</v>
      </c>
      <c r="J678" s="16" t="s">
        <v>39</v>
      </c>
      <c r="K678" s="16" t="s">
        <v>39</v>
      </c>
      <c r="L678" s="16" t="s">
        <v>39</v>
      </c>
      <c r="M678" s="16" t="s">
        <v>39</v>
      </c>
      <c r="N678" s="16" t="s">
        <v>39</v>
      </c>
      <c r="O678" s="16" t="s">
        <v>39</v>
      </c>
      <c r="P678" s="16" t="str">
        <f t="shared" si="33"/>
        <v>617125</v>
      </c>
      <c r="Q678" s="16" t="str">
        <f>IFERROR(VLOOKUP($P678,'Kredieten productgroepen functi'!$C:$M,2,FALSE),"n.v.t.")</f>
        <v>Diensten derden gemeente Loppersum</v>
      </c>
      <c r="R678" s="16" t="str">
        <f t="shared" si="34"/>
        <v>840130</v>
      </c>
      <c r="S678" s="16" t="str">
        <f>IFERROR(VLOOKUP($R678,Kostensoorten!$C:$J,2,FALSE),"n.v.t.")</f>
        <v>Inkomensoverdracht gemeenten</v>
      </c>
      <c r="T678" s="16" t="s">
        <v>39</v>
      </c>
      <c r="U678" s="16" t="s">
        <v>39</v>
      </c>
      <c r="V678" s="16" t="s">
        <v>39</v>
      </c>
      <c r="W678" s="16" t="s">
        <v>39</v>
      </c>
      <c r="X678" s="16" t="s">
        <v>39</v>
      </c>
      <c r="Y678" s="16" t="s">
        <v>39</v>
      </c>
      <c r="Z678" s="16" t="s">
        <v>39</v>
      </c>
      <c r="AA678" s="16" t="s">
        <v>39</v>
      </c>
      <c r="AB678" s="16" t="s">
        <v>39</v>
      </c>
      <c r="AC678" s="16" t="s">
        <v>39</v>
      </c>
      <c r="AD678" s="16" t="s">
        <v>39</v>
      </c>
      <c r="AE678" s="16" t="s">
        <v>39</v>
      </c>
      <c r="AF678" s="16" t="s">
        <v>39</v>
      </c>
      <c r="AG678" s="16" t="s">
        <v>39</v>
      </c>
      <c r="AH678" s="16" t="s">
        <v>39</v>
      </c>
      <c r="AI678" s="16" t="s">
        <v>39</v>
      </c>
      <c r="AJ678" s="16" t="s">
        <v>39</v>
      </c>
      <c r="AL678" s="16" t="s">
        <v>39</v>
      </c>
      <c r="AM678" s="16" t="s">
        <v>39</v>
      </c>
      <c r="AN678" s="16" t="str">
        <f>IFERROR(VLOOKUP($P678,'Kredieten productgroepen functi'!$C:$M,6,FALSE),"n.v.t.")</f>
        <v>1701</v>
      </c>
      <c r="AO678" s="16" t="str">
        <f>IFERROR(VLOOKUP($P678,'Kredieten productgroepen functi'!$C:$M,7,FALSE),"n.v.t.")</f>
        <v>Diensten voor derden</v>
      </c>
      <c r="AP678" s="16" t="str">
        <f>IFERROR(VLOOKUP($P678,'Kredieten productgroepen functi'!$C:$M,8,FALSE),"n.v.t.")</f>
        <v>17</v>
      </c>
      <c r="AQ678" s="16" t="str">
        <f>IFERROR(VLOOKUP($P678,'Kredieten productgroepen functi'!$C:$M,9,FALSE),"n.v.t.")</f>
        <v>Overige baten en lasten</v>
      </c>
      <c r="AR678" s="16" t="str">
        <f>IFERROR(VLOOKUP($P678,'Kredieten productgroepen functi'!$C:$M,10,FALSE),"n.v.t.")</f>
        <v>1</v>
      </c>
      <c r="AS678" s="16" t="str">
        <f>IFERROR(VLOOKUP($P678,'Kredieten productgroepen functi'!$C:$M,11,FALSE),"n.v.t.")</f>
        <v>Algemeen bestuur</v>
      </c>
      <c r="AT678" s="16" t="str">
        <f t="shared" si="35"/>
        <v>Baten</v>
      </c>
      <c r="AU678" s="16" t="str">
        <f>IFERROR(VLOOKUP($R678,Kostensoorten!$C:$J,7,FALSE),"n.v.t.")</f>
        <v>4.0.1</v>
      </c>
      <c r="AV678" s="16" t="str">
        <f>IFERROR(VLOOKUP($R678,Kostensoorten!$C:$J,8,FALSE),"n.v.t.")</f>
        <v>Inkomensoverdrachten van overh</v>
      </c>
    </row>
    <row r="679" spans="1:48">
      <c r="A679" s="16" t="s">
        <v>39</v>
      </c>
      <c r="B679" s="16" t="s">
        <v>39</v>
      </c>
      <c r="C679" s="16" t="s">
        <v>39</v>
      </c>
      <c r="D679" s="16" t="s">
        <v>39</v>
      </c>
      <c r="E679" s="16" t="s">
        <v>39</v>
      </c>
      <c r="F679" s="2" t="s">
        <v>8601</v>
      </c>
      <c r="G679" s="2" t="s">
        <v>39</v>
      </c>
      <c r="H679" s="2" t="s">
        <v>39</v>
      </c>
      <c r="I679" s="18">
        <v>2201</v>
      </c>
      <c r="J679" s="16" t="s">
        <v>39</v>
      </c>
      <c r="K679" s="16" t="s">
        <v>39</v>
      </c>
      <c r="L679" s="16" t="s">
        <v>39</v>
      </c>
      <c r="M679" s="16" t="s">
        <v>39</v>
      </c>
      <c r="N679" s="16" t="s">
        <v>39</v>
      </c>
      <c r="O679" s="16" t="s">
        <v>39</v>
      </c>
      <c r="P679" s="16" t="str">
        <f t="shared" si="33"/>
        <v>617126</v>
      </c>
      <c r="Q679" s="16" t="str">
        <f>IFERROR(VLOOKUP($P679,'Kredieten productgroepen functi'!$C:$M,2,FALSE),"n.v.t.")</f>
        <v>Diensten derden Rijkswaterstaat</v>
      </c>
      <c r="R679" s="16" t="str">
        <f t="shared" si="34"/>
        <v>423040</v>
      </c>
      <c r="S679" s="16" t="str">
        <f>IFERROR(VLOOKUP($R679,Kostensoorten!$C:$J,2,FALSE),"n.v.t.")</f>
        <v>Normaal onderhoud</v>
      </c>
      <c r="T679" s="16" t="s">
        <v>39</v>
      </c>
      <c r="U679" s="16" t="s">
        <v>39</v>
      </c>
      <c r="V679" s="16" t="s">
        <v>39</v>
      </c>
      <c r="W679" s="16" t="s">
        <v>39</v>
      </c>
      <c r="X679" s="16" t="s">
        <v>39</v>
      </c>
      <c r="Y679" s="16" t="s">
        <v>39</v>
      </c>
      <c r="Z679" s="16" t="s">
        <v>39</v>
      </c>
      <c r="AA679" s="16" t="s">
        <v>39</v>
      </c>
      <c r="AB679" s="16" t="s">
        <v>39</v>
      </c>
      <c r="AC679" s="16" t="s">
        <v>39</v>
      </c>
      <c r="AD679" s="16" t="s">
        <v>39</v>
      </c>
      <c r="AE679" s="16" t="s">
        <v>39</v>
      </c>
      <c r="AF679" s="16" t="s">
        <v>39</v>
      </c>
      <c r="AG679" s="16" t="s">
        <v>39</v>
      </c>
      <c r="AH679" s="16" t="s">
        <v>39</v>
      </c>
      <c r="AI679" s="16" t="s">
        <v>39</v>
      </c>
      <c r="AJ679" s="16" t="s">
        <v>39</v>
      </c>
      <c r="AL679" s="16" t="s">
        <v>39</v>
      </c>
      <c r="AM679" s="16" t="s">
        <v>39</v>
      </c>
      <c r="AN679" s="16" t="str">
        <f>IFERROR(VLOOKUP($P679,'Kredieten productgroepen functi'!$C:$M,6,FALSE),"n.v.t.")</f>
        <v>1701</v>
      </c>
      <c r="AO679" s="16" t="str">
        <f>IFERROR(VLOOKUP($P679,'Kredieten productgroepen functi'!$C:$M,7,FALSE),"n.v.t.")</f>
        <v>Diensten voor derden</v>
      </c>
      <c r="AP679" s="16" t="str">
        <f>IFERROR(VLOOKUP($P679,'Kredieten productgroepen functi'!$C:$M,8,FALSE),"n.v.t.")</f>
        <v>17</v>
      </c>
      <c r="AQ679" s="16" t="str">
        <f>IFERROR(VLOOKUP($P679,'Kredieten productgroepen functi'!$C:$M,9,FALSE),"n.v.t.")</f>
        <v>Overige baten en lasten</v>
      </c>
      <c r="AR679" s="16" t="str">
        <f>IFERROR(VLOOKUP($P679,'Kredieten productgroepen functi'!$C:$M,10,FALSE),"n.v.t.")</f>
        <v>1</v>
      </c>
      <c r="AS679" s="16" t="str">
        <f>IFERROR(VLOOKUP($P679,'Kredieten productgroepen functi'!$C:$M,11,FALSE),"n.v.t.")</f>
        <v>Algemeen bestuur</v>
      </c>
      <c r="AT679" s="16" t="str">
        <f t="shared" si="35"/>
        <v>Lasten</v>
      </c>
      <c r="AU679" s="16" t="str">
        <f>IFERROR(VLOOKUP($R679,Kostensoorten!$C:$J,7,FALSE),"n.v.t.")</f>
        <v>2.3.1</v>
      </c>
      <c r="AV679" s="16" t="str">
        <f>IFERROR(VLOOKUP($R679,Kostensoorten!$C:$J,8,FALSE),"n.v.t.")</f>
        <v>Aankopen niet duurzame goedere</v>
      </c>
    </row>
    <row r="680" spans="1:48">
      <c r="A680" s="16" t="s">
        <v>39</v>
      </c>
      <c r="B680" s="16" t="s">
        <v>39</v>
      </c>
      <c r="C680" s="16" t="s">
        <v>39</v>
      </c>
      <c r="D680" s="16" t="s">
        <v>39</v>
      </c>
      <c r="E680" s="16" t="s">
        <v>39</v>
      </c>
      <c r="F680" s="2" t="s">
        <v>7265</v>
      </c>
      <c r="G680" s="2" t="s">
        <v>39</v>
      </c>
      <c r="H680" s="2" t="s">
        <v>39</v>
      </c>
      <c r="I680" s="18">
        <v>-81624.070000000007</v>
      </c>
      <c r="J680" s="16" t="s">
        <v>39</v>
      </c>
      <c r="K680" s="16" t="s">
        <v>39</v>
      </c>
      <c r="L680" s="16" t="s">
        <v>39</v>
      </c>
      <c r="M680" s="16" t="s">
        <v>39</v>
      </c>
      <c r="N680" s="16" t="s">
        <v>39</v>
      </c>
      <c r="O680" s="16" t="s">
        <v>39</v>
      </c>
      <c r="P680" s="16" t="str">
        <f t="shared" si="33"/>
        <v>617126</v>
      </c>
      <c r="Q680" s="16" t="str">
        <f>IFERROR(VLOOKUP($P680,'Kredieten productgroepen functi'!$C:$M,2,FALSE),"n.v.t.")</f>
        <v>Diensten derden Rijkswaterstaat</v>
      </c>
      <c r="R680" s="16" t="str">
        <f t="shared" si="34"/>
        <v>840110</v>
      </c>
      <c r="S680" s="16" t="str">
        <f>IFERROR(VLOOKUP($R680,Kostensoorten!$C:$J,2,FALSE),"n.v.t.")</f>
        <v>Inkomensoverdracht Rijk</v>
      </c>
      <c r="T680" s="16" t="s">
        <v>39</v>
      </c>
      <c r="U680" s="16" t="s">
        <v>39</v>
      </c>
      <c r="V680" s="16" t="s">
        <v>39</v>
      </c>
      <c r="W680" s="16" t="s">
        <v>39</v>
      </c>
      <c r="X680" s="16" t="s">
        <v>39</v>
      </c>
      <c r="Y680" s="16" t="s">
        <v>39</v>
      </c>
      <c r="Z680" s="16" t="s">
        <v>39</v>
      </c>
      <c r="AA680" s="16" t="s">
        <v>39</v>
      </c>
      <c r="AB680" s="16" t="s">
        <v>39</v>
      </c>
      <c r="AC680" s="16" t="s">
        <v>39</v>
      </c>
      <c r="AD680" s="16" t="s">
        <v>39</v>
      </c>
      <c r="AE680" s="16" t="s">
        <v>39</v>
      </c>
      <c r="AF680" s="16" t="s">
        <v>39</v>
      </c>
      <c r="AG680" s="16" t="s">
        <v>39</v>
      </c>
      <c r="AH680" s="16" t="s">
        <v>39</v>
      </c>
      <c r="AI680" s="16" t="s">
        <v>39</v>
      </c>
      <c r="AJ680" s="16" t="s">
        <v>39</v>
      </c>
      <c r="AL680" s="16" t="s">
        <v>39</v>
      </c>
      <c r="AM680" s="16" t="s">
        <v>39</v>
      </c>
      <c r="AN680" s="16" t="str">
        <f>IFERROR(VLOOKUP($P680,'Kredieten productgroepen functi'!$C:$M,6,FALSE),"n.v.t.")</f>
        <v>1701</v>
      </c>
      <c r="AO680" s="16" t="str">
        <f>IFERROR(VLOOKUP($P680,'Kredieten productgroepen functi'!$C:$M,7,FALSE),"n.v.t.")</f>
        <v>Diensten voor derden</v>
      </c>
      <c r="AP680" s="16" t="str">
        <f>IFERROR(VLOOKUP($P680,'Kredieten productgroepen functi'!$C:$M,8,FALSE),"n.v.t.")</f>
        <v>17</v>
      </c>
      <c r="AQ680" s="16" t="str">
        <f>IFERROR(VLOOKUP($P680,'Kredieten productgroepen functi'!$C:$M,9,FALSE),"n.v.t.")</f>
        <v>Overige baten en lasten</v>
      </c>
      <c r="AR680" s="16" t="str">
        <f>IFERROR(VLOOKUP($P680,'Kredieten productgroepen functi'!$C:$M,10,FALSE),"n.v.t.")</f>
        <v>1</v>
      </c>
      <c r="AS680" s="16" t="str">
        <f>IFERROR(VLOOKUP($P680,'Kredieten productgroepen functi'!$C:$M,11,FALSE),"n.v.t.")</f>
        <v>Algemeen bestuur</v>
      </c>
      <c r="AT680" s="16" t="str">
        <f t="shared" si="35"/>
        <v>Baten</v>
      </c>
      <c r="AU680" s="16" t="str">
        <f>IFERROR(VLOOKUP($R680,Kostensoorten!$C:$J,7,FALSE),"n.v.t.")</f>
        <v>4.0.1</v>
      </c>
      <c r="AV680" s="16" t="str">
        <f>IFERROR(VLOOKUP($R680,Kostensoorten!$C:$J,8,FALSE),"n.v.t.")</f>
        <v>Inkomensoverdrachten van overh</v>
      </c>
    </row>
    <row r="681" spans="1:48">
      <c r="A681" s="16" t="s">
        <v>39</v>
      </c>
      <c r="B681" s="16" t="s">
        <v>39</v>
      </c>
      <c r="C681" s="16" t="s">
        <v>39</v>
      </c>
      <c r="D681" s="16" t="s">
        <v>39</v>
      </c>
      <c r="E681" s="16" t="s">
        <v>39</v>
      </c>
      <c r="F681" s="2" t="s">
        <v>9222</v>
      </c>
      <c r="G681" s="2" t="s">
        <v>39</v>
      </c>
      <c r="H681" s="2" t="s">
        <v>39</v>
      </c>
      <c r="I681" s="18">
        <v>-2201</v>
      </c>
      <c r="J681" s="16" t="s">
        <v>39</v>
      </c>
      <c r="K681" s="16" t="s">
        <v>39</v>
      </c>
      <c r="L681" s="16" t="s">
        <v>39</v>
      </c>
      <c r="M681" s="16" t="s">
        <v>39</v>
      </c>
      <c r="N681" s="16" t="s">
        <v>39</v>
      </c>
      <c r="O681" s="16" t="s">
        <v>39</v>
      </c>
      <c r="P681" s="16" t="str">
        <f t="shared" si="33"/>
        <v>617126</v>
      </c>
      <c r="Q681" s="16" t="str">
        <f>IFERROR(VLOOKUP($P681,'Kredieten productgroepen functi'!$C:$M,2,FALSE),"n.v.t.")</f>
        <v>Diensten derden Rijkswaterstaat</v>
      </c>
      <c r="R681" s="16" t="str">
        <f t="shared" si="34"/>
        <v>840110</v>
      </c>
      <c r="S681" s="16" t="str">
        <f>IFERROR(VLOOKUP($R681,Kostensoorten!$C:$J,2,FALSE),"n.v.t.")</f>
        <v>Inkomensoverdracht Rijk</v>
      </c>
      <c r="T681" s="16" t="s">
        <v>39</v>
      </c>
      <c r="U681" s="16" t="s">
        <v>39</v>
      </c>
      <c r="V681" s="16" t="s">
        <v>39</v>
      </c>
      <c r="W681" s="16" t="s">
        <v>39</v>
      </c>
      <c r="X681" s="16" t="s">
        <v>39</v>
      </c>
      <c r="Y681" s="16" t="s">
        <v>39</v>
      </c>
      <c r="Z681" s="16" t="s">
        <v>39</v>
      </c>
      <c r="AA681" s="16" t="s">
        <v>39</v>
      </c>
      <c r="AB681" s="16" t="s">
        <v>39</v>
      </c>
      <c r="AC681" s="16" t="s">
        <v>39</v>
      </c>
      <c r="AD681" s="16" t="s">
        <v>39</v>
      </c>
      <c r="AE681" s="16" t="s">
        <v>39</v>
      </c>
      <c r="AF681" s="16" t="s">
        <v>39</v>
      </c>
      <c r="AG681" s="16" t="s">
        <v>39</v>
      </c>
      <c r="AH681" s="16" t="s">
        <v>39</v>
      </c>
      <c r="AI681" s="16" t="s">
        <v>39</v>
      </c>
      <c r="AJ681" s="16" t="s">
        <v>39</v>
      </c>
      <c r="AL681" s="16" t="s">
        <v>39</v>
      </c>
      <c r="AM681" s="16" t="s">
        <v>39</v>
      </c>
      <c r="AN681" s="16" t="str">
        <f>IFERROR(VLOOKUP($P681,'Kredieten productgroepen functi'!$C:$M,6,FALSE),"n.v.t.")</f>
        <v>1701</v>
      </c>
      <c r="AO681" s="16" t="str">
        <f>IFERROR(VLOOKUP($P681,'Kredieten productgroepen functi'!$C:$M,7,FALSE),"n.v.t.")</f>
        <v>Diensten voor derden</v>
      </c>
      <c r="AP681" s="16" t="str">
        <f>IFERROR(VLOOKUP($P681,'Kredieten productgroepen functi'!$C:$M,8,FALSE),"n.v.t.")</f>
        <v>17</v>
      </c>
      <c r="AQ681" s="16" t="str">
        <f>IFERROR(VLOOKUP($P681,'Kredieten productgroepen functi'!$C:$M,9,FALSE),"n.v.t.")</f>
        <v>Overige baten en lasten</v>
      </c>
      <c r="AR681" s="16" t="str">
        <f>IFERROR(VLOOKUP($P681,'Kredieten productgroepen functi'!$C:$M,10,FALSE),"n.v.t.")</f>
        <v>1</v>
      </c>
      <c r="AS681" s="16" t="str">
        <f>IFERROR(VLOOKUP($P681,'Kredieten productgroepen functi'!$C:$M,11,FALSE),"n.v.t.")</f>
        <v>Algemeen bestuur</v>
      </c>
      <c r="AT681" s="16" t="str">
        <f t="shared" si="35"/>
        <v>Baten</v>
      </c>
      <c r="AU681" s="16" t="str">
        <f>IFERROR(VLOOKUP($R681,Kostensoorten!$C:$J,7,FALSE),"n.v.t.")</f>
        <v>4.0.1</v>
      </c>
      <c r="AV681" s="16" t="str">
        <f>IFERROR(VLOOKUP($R681,Kostensoorten!$C:$J,8,FALSE),"n.v.t.")</f>
        <v>Inkomensoverdrachten van overh</v>
      </c>
    </row>
    <row r="682" spans="1:48">
      <c r="A682" s="16" t="s">
        <v>39</v>
      </c>
      <c r="B682" s="16" t="s">
        <v>39</v>
      </c>
      <c r="C682" s="16" t="s">
        <v>39</v>
      </c>
      <c r="D682" s="16" t="s">
        <v>39</v>
      </c>
      <c r="E682" s="16" t="s">
        <v>39</v>
      </c>
      <c r="F682" s="2" t="s">
        <v>7266</v>
      </c>
      <c r="G682" s="2" t="s">
        <v>39</v>
      </c>
      <c r="H682" s="2" t="s">
        <v>39</v>
      </c>
      <c r="I682" s="18">
        <v>-130452.93</v>
      </c>
      <c r="J682" s="16" t="s">
        <v>39</v>
      </c>
      <c r="K682" s="16" t="s">
        <v>39</v>
      </c>
      <c r="L682" s="16" t="s">
        <v>39</v>
      </c>
      <c r="M682" s="16" t="s">
        <v>39</v>
      </c>
      <c r="N682" s="16" t="s">
        <v>39</v>
      </c>
      <c r="O682" s="16" t="s">
        <v>39</v>
      </c>
      <c r="P682" s="16" t="str">
        <f t="shared" si="33"/>
        <v>617126</v>
      </c>
      <c r="Q682" s="16" t="str">
        <f>IFERROR(VLOOKUP($P682,'Kredieten productgroepen functi'!$C:$M,2,FALSE),"n.v.t.")</f>
        <v>Diensten derden Rijkswaterstaat</v>
      </c>
      <c r="R682" s="16" t="str">
        <f t="shared" si="34"/>
        <v>840110</v>
      </c>
      <c r="S682" s="16" t="str">
        <f>IFERROR(VLOOKUP($R682,Kostensoorten!$C:$J,2,FALSE),"n.v.t.")</f>
        <v>Inkomensoverdracht Rijk</v>
      </c>
      <c r="T682" s="16" t="s">
        <v>39</v>
      </c>
      <c r="U682" s="16" t="s">
        <v>39</v>
      </c>
      <c r="V682" s="16" t="s">
        <v>39</v>
      </c>
      <c r="W682" s="16" t="s">
        <v>39</v>
      </c>
      <c r="X682" s="16" t="s">
        <v>39</v>
      </c>
      <c r="Y682" s="16" t="s">
        <v>39</v>
      </c>
      <c r="Z682" s="16" t="s">
        <v>39</v>
      </c>
      <c r="AA682" s="16" t="s">
        <v>39</v>
      </c>
      <c r="AB682" s="16" t="s">
        <v>39</v>
      </c>
      <c r="AC682" s="16" t="s">
        <v>39</v>
      </c>
      <c r="AD682" s="16" t="s">
        <v>39</v>
      </c>
      <c r="AE682" s="16" t="s">
        <v>39</v>
      </c>
      <c r="AF682" s="16" t="s">
        <v>39</v>
      </c>
      <c r="AG682" s="16" t="s">
        <v>39</v>
      </c>
      <c r="AH682" s="16" t="s">
        <v>39</v>
      </c>
      <c r="AI682" s="16" t="s">
        <v>39</v>
      </c>
      <c r="AJ682" s="16" t="s">
        <v>39</v>
      </c>
      <c r="AL682" s="16" t="s">
        <v>39</v>
      </c>
      <c r="AM682" s="16" t="s">
        <v>39</v>
      </c>
      <c r="AN682" s="16" t="str">
        <f>IFERROR(VLOOKUP($P682,'Kredieten productgroepen functi'!$C:$M,6,FALSE),"n.v.t.")</f>
        <v>1701</v>
      </c>
      <c r="AO682" s="16" t="str">
        <f>IFERROR(VLOOKUP($P682,'Kredieten productgroepen functi'!$C:$M,7,FALSE),"n.v.t.")</f>
        <v>Diensten voor derden</v>
      </c>
      <c r="AP682" s="16" t="str">
        <f>IFERROR(VLOOKUP($P682,'Kredieten productgroepen functi'!$C:$M,8,FALSE),"n.v.t.")</f>
        <v>17</v>
      </c>
      <c r="AQ682" s="16" t="str">
        <f>IFERROR(VLOOKUP($P682,'Kredieten productgroepen functi'!$C:$M,9,FALSE),"n.v.t.")</f>
        <v>Overige baten en lasten</v>
      </c>
      <c r="AR682" s="16" t="str">
        <f>IFERROR(VLOOKUP($P682,'Kredieten productgroepen functi'!$C:$M,10,FALSE),"n.v.t.")</f>
        <v>1</v>
      </c>
      <c r="AS682" s="16" t="str">
        <f>IFERROR(VLOOKUP($P682,'Kredieten productgroepen functi'!$C:$M,11,FALSE),"n.v.t.")</f>
        <v>Algemeen bestuur</v>
      </c>
      <c r="AT682" s="16" t="str">
        <f t="shared" si="35"/>
        <v>Baten</v>
      </c>
      <c r="AU682" s="16" t="str">
        <f>IFERROR(VLOOKUP($R682,Kostensoorten!$C:$J,7,FALSE),"n.v.t.")</f>
        <v>4.0.1</v>
      </c>
      <c r="AV682" s="16" t="str">
        <f>IFERROR(VLOOKUP($R682,Kostensoorten!$C:$J,8,FALSE),"n.v.t.")</f>
        <v>Inkomensoverdrachten van overh</v>
      </c>
    </row>
    <row r="683" spans="1:48">
      <c r="A683" s="16" t="s">
        <v>39</v>
      </c>
      <c r="B683" s="16" t="s">
        <v>39</v>
      </c>
      <c r="C683" s="16" t="s">
        <v>39</v>
      </c>
      <c r="D683" s="16" t="s">
        <v>39</v>
      </c>
      <c r="E683" s="16" t="s">
        <v>39</v>
      </c>
      <c r="F683" s="2" t="s">
        <v>9223</v>
      </c>
      <c r="G683" s="2" t="s">
        <v>39</v>
      </c>
      <c r="H683" s="2" t="s">
        <v>39</v>
      </c>
      <c r="I683" s="18">
        <v>570.14</v>
      </c>
      <c r="J683" s="16" t="s">
        <v>39</v>
      </c>
      <c r="K683" s="16" t="s">
        <v>39</v>
      </c>
      <c r="L683" s="16" t="s">
        <v>39</v>
      </c>
      <c r="M683" s="16" t="s">
        <v>39</v>
      </c>
      <c r="N683" s="16" t="s">
        <v>39</v>
      </c>
      <c r="O683" s="16" t="s">
        <v>39</v>
      </c>
      <c r="P683" s="16" t="str">
        <f t="shared" si="33"/>
        <v>617127</v>
      </c>
      <c r="Q683" s="16" t="str">
        <f>IFERROR(VLOOKUP($P683,'Kredieten productgroepen functi'!$C:$M,2,FALSE),"n.v.t.")</f>
        <v>Diensten derden Provincie Drenthe</v>
      </c>
      <c r="R683" s="16" t="str">
        <f t="shared" si="34"/>
        <v>423040</v>
      </c>
      <c r="S683" s="16" t="str">
        <f>IFERROR(VLOOKUP($R683,Kostensoorten!$C:$J,2,FALSE),"n.v.t.")</f>
        <v>Normaal onderhoud</v>
      </c>
      <c r="T683" s="16" t="s">
        <v>39</v>
      </c>
      <c r="U683" s="16" t="s">
        <v>39</v>
      </c>
      <c r="V683" s="16" t="s">
        <v>39</v>
      </c>
      <c r="W683" s="16" t="s">
        <v>39</v>
      </c>
      <c r="X683" s="16" t="s">
        <v>39</v>
      </c>
      <c r="Y683" s="16" t="s">
        <v>39</v>
      </c>
      <c r="Z683" s="16" t="s">
        <v>39</v>
      </c>
      <c r="AA683" s="16" t="s">
        <v>39</v>
      </c>
      <c r="AB683" s="16" t="s">
        <v>39</v>
      </c>
      <c r="AC683" s="16" t="s">
        <v>39</v>
      </c>
      <c r="AD683" s="16" t="s">
        <v>39</v>
      </c>
      <c r="AE683" s="16" t="s">
        <v>39</v>
      </c>
      <c r="AF683" s="16" t="s">
        <v>39</v>
      </c>
      <c r="AG683" s="16" t="s">
        <v>39</v>
      </c>
      <c r="AH683" s="16" t="s">
        <v>39</v>
      </c>
      <c r="AI683" s="16" t="s">
        <v>39</v>
      </c>
      <c r="AJ683" s="16" t="s">
        <v>39</v>
      </c>
      <c r="AL683" s="16" t="s">
        <v>39</v>
      </c>
      <c r="AM683" s="16" t="s">
        <v>39</v>
      </c>
      <c r="AN683" s="16" t="str">
        <f>IFERROR(VLOOKUP($P683,'Kredieten productgroepen functi'!$C:$M,6,FALSE),"n.v.t.")</f>
        <v>1701</v>
      </c>
      <c r="AO683" s="16" t="str">
        <f>IFERROR(VLOOKUP($P683,'Kredieten productgroepen functi'!$C:$M,7,FALSE),"n.v.t.")</f>
        <v>Diensten voor derden</v>
      </c>
      <c r="AP683" s="16" t="str">
        <f>IFERROR(VLOOKUP($P683,'Kredieten productgroepen functi'!$C:$M,8,FALSE),"n.v.t.")</f>
        <v>17</v>
      </c>
      <c r="AQ683" s="16" t="str">
        <f>IFERROR(VLOOKUP($P683,'Kredieten productgroepen functi'!$C:$M,9,FALSE),"n.v.t.")</f>
        <v>Overige baten en lasten</v>
      </c>
      <c r="AR683" s="16" t="str">
        <f>IFERROR(VLOOKUP($P683,'Kredieten productgroepen functi'!$C:$M,10,FALSE),"n.v.t.")</f>
        <v>1</v>
      </c>
      <c r="AS683" s="16" t="str">
        <f>IFERROR(VLOOKUP($P683,'Kredieten productgroepen functi'!$C:$M,11,FALSE),"n.v.t.")</f>
        <v>Algemeen bestuur</v>
      </c>
      <c r="AT683" s="16" t="str">
        <f t="shared" si="35"/>
        <v>Lasten</v>
      </c>
      <c r="AU683" s="16" t="str">
        <f>IFERROR(VLOOKUP($R683,Kostensoorten!$C:$J,7,FALSE),"n.v.t.")</f>
        <v>2.3.1</v>
      </c>
      <c r="AV683" s="16" t="str">
        <f>IFERROR(VLOOKUP($R683,Kostensoorten!$C:$J,8,FALSE),"n.v.t.")</f>
        <v>Aankopen niet duurzame goedere</v>
      </c>
    </row>
    <row r="684" spans="1:48">
      <c r="A684" s="16" t="s">
        <v>39</v>
      </c>
      <c r="B684" s="16" t="s">
        <v>39</v>
      </c>
      <c r="C684" s="16" t="s">
        <v>39</v>
      </c>
      <c r="D684" s="16" t="s">
        <v>39</v>
      </c>
      <c r="E684" s="16" t="s">
        <v>39</v>
      </c>
      <c r="F684" s="2" t="s">
        <v>9224</v>
      </c>
      <c r="G684" s="2" t="s">
        <v>39</v>
      </c>
      <c r="H684" s="2" t="s">
        <v>39</v>
      </c>
      <c r="I684" s="18">
        <v>202.6</v>
      </c>
      <c r="J684" s="16" t="s">
        <v>39</v>
      </c>
      <c r="K684" s="16" t="s">
        <v>39</v>
      </c>
      <c r="L684" s="16" t="s">
        <v>39</v>
      </c>
      <c r="M684" s="16" t="s">
        <v>39</v>
      </c>
      <c r="N684" s="16" t="s">
        <v>39</v>
      </c>
      <c r="O684" s="16" t="s">
        <v>39</v>
      </c>
      <c r="P684" s="16" t="str">
        <f t="shared" si="33"/>
        <v>617127</v>
      </c>
      <c r="Q684" s="16" t="str">
        <f>IFERROR(VLOOKUP($P684,'Kredieten productgroepen functi'!$C:$M,2,FALSE),"n.v.t.")</f>
        <v>Diensten derden Provincie Drenthe</v>
      </c>
      <c r="R684" s="16" t="str">
        <f t="shared" si="34"/>
        <v>423040</v>
      </c>
      <c r="S684" s="16" t="str">
        <f>IFERROR(VLOOKUP($R684,Kostensoorten!$C:$J,2,FALSE),"n.v.t.")</f>
        <v>Normaal onderhoud</v>
      </c>
      <c r="T684" s="16" t="s">
        <v>39</v>
      </c>
      <c r="U684" s="16" t="s">
        <v>39</v>
      </c>
      <c r="V684" s="16" t="s">
        <v>39</v>
      </c>
      <c r="W684" s="16" t="s">
        <v>39</v>
      </c>
      <c r="X684" s="16" t="s">
        <v>39</v>
      </c>
      <c r="Y684" s="16" t="s">
        <v>39</v>
      </c>
      <c r="Z684" s="16" t="s">
        <v>39</v>
      </c>
      <c r="AA684" s="16" t="s">
        <v>39</v>
      </c>
      <c r="AB684" s="16" t="s">
        <v>39</v>
      </c>
      <c r="AC684" s="16" t="s">
        <v>39</v>
      </c>
      <c r="AD684" s="16" t="s">
        <v>39</v>
      </c>
      <c r="AE684" s="16" t="s">
        <v>39</v>
      </c>
      <c r="AF684" s="16" t="s">
        <v>39</v>
      </c>
      <c r="AG684" s="16" t="s">
        <v>39</v>
      </c>
      <c r="AH684" s="16" t="s">
        <v>39</v>
      </c>
      <c r="AI684" s="16" t="s">
        <v>39</v>
      </c>
      <c r="AJ684" s="16" t="s">
        <v>39</v>
      </c>
      <c r="AL684" s="16" t="s">
        <v>39</v>
      </c>
      <c r="AM684" s="16" t="s">
        <v>39</v>
      </c>
      <c r="AN684" s="16" t="str">
        <f>IFERROR(VLOOKUP($P684,'Kredieten productgroepen functi'!$C:$M,6,FALSE),"n.v.t.")</f>
        <v>1701</v>
      </c>
      <c r="AO684" s="16" t="str">
        <f>IFERROR(VLOOKUP($P684,'Kredieten productgroepen functi'!$C:$M,7,FALSE),"n.v.t.")</f>
        <v>Diensten voor derden</v>
      </c>
      <c r="AP684" s="16" t="str">
        <f>IFERROR(VLOOKUP($P684,'Kredieten productgroepen functi'!$C:$M,8,FALSE),"n.v.t.")</f>
        <v>17</v>
      </c>
      <c r="AQ684" s="16" t="str">
        <f>IFERROR(VLOOKUP($P684,'Kredieten productgroepen functi'!$C:$M,9,FALSE),"n.v.t.")</f>
        <v>Overige baten en lasten</v>
      </c>
      <c r="AR684" s="16" t="str">
        <f>IFERROR(VLOOKUP($P684,'Kredieten productgroepen functi'!$C:$M,10,FALSE),"n.v.t.")</f>
        <v>1</v>
      </c>
      <c r="AS684" s="16" t="str">
        <f>IFERROR(VLOOKUP($P684,'Kredieten productgroepen functi'!$C:$M,11,FALSE),"n.v.t.")</f>
        <v>Algemeen bestuur</v>
      </c>
      <c r="AT684" s="16" t="str">
        <f t="shared" si="35"/>
        <v>Lasten</v>
      </c>
      <c r="AU684" s="16" t="str">
        <f>IFERROR(VLOOKUP($R684,Kostensoorten!$C:$J,7,FALSE),"n.v.t.")</f>
        <v>2.3.1</v>
      </c>
      <c r="AV684" s="16" t="str">
        <f>IFERROR(VLOOKUP($R684,Kostensoorten!$C:$J,8,FALSE),"n.v.t.")</f>
        <v>Aankopen niet duurzame goedere</v>
      </c>
    </row>
    <row r="685" spans="1:48">
      <c r="A685" s="16" t="s">
        <v>39</v>
      </c>
      <c r="B685" s="16" t="s">
        <v>39</v>
      </c>
      <c r="C685" s="16" t="s">
        <v>39</v>
      </c>
      <c r="D685" s="16" t="s">
        <v>39</v>
      </c>
      <c r="E685" s="16" t="s">
        <v>39</v>
      </c>
      <c r="F685" s="2" t="s">
        <v>9225</v>
      </c>
      <c r="G685" s="2" t="s">
        <v>39</v>
      </c>
      <c r="H685" s="2" t="s">
        <v>39</v>
      </c>
      <c r="I685" s="18">
        <v>65.27</v>
      </c>
      <c r="J685" s="16" t="s">
        <v>39</v>
      </c>
      <c r="K685" s="16" t="s">
        <v>39</v>
      </c>
      <c r="L685" s="16" t="s">
        <v>39</v>
      </c>
      <c r="M685" s="16" t="s">
        <v>39</v>
      </c>
      <c r="N685" s="16" t="s">
        <v>39</v>
      </c>
      <c r="O685" s="16" t="s">
        <v>39</v>
      </c>
      <c r="P685" s="16" t="str">
        <f t="shared" si="33"/>
        <v>617127</v>
      </c>
      <c r="Q685" s="16" t="str">
        <f>IFERROR(VLOOKUP($P685,'Kredieten productgroepen functi'!$C:$M,2,FALSE),"n.v.t.")</f>
        <v>Diensten derden Provincie Drenthe</v>
      </c>
      <c r="R685" s="16" t="str">
        <f t="shared" si="34"/>
        <v>423040</v>
      </c>
      <c r="S685" s="16" t="str">
        <f>IFERROR(VLOOKUP($R685,Kostensoorten!$C:$J,2,FALSE),"n.v.t.")</f>
        <v>Normaal onderhoud</v>
      </c>
      <c r="T685" s="16" t="s">
        <v>39</v>
      </c>
      <c r="U685" s="16" t="s">
        <v>39</v>
      </c>
      <c r="V685" s="16" t="s">
        <v>39</v>
      </c>
      <c r="W685" s="16" t="s">
        <v>39</v>
      </c>
      <c r="X685" s="16" t="s">
        <v>39</v>
      </c>
      <c r="Y685" s="16" t="s">
        <v>39</v>
      </c>
      <c r="Z685" s="16" t="s">
        <v>39</v>
      </c>
      <c r="AA685" s="16" t="s">
        <v>39</v>
      </c>
      <c r="AB685" s="16" t="s">
        <v>39</v>
      </c>
      <c r="AC685" s="16" t="s">
        <v>39</v>
      </c>
      <c r="AD685" s="16" t="s">
        <v>39</v>
      </c>
      <c r="AE685" s="16" t="s">
        <v>39</v>
      </c>
      <c r="AF685" s="16" t="s">
        <v>39</v>
      </c>
      <c r="AG685" s="16" t="s">
        <v>39</v>
      </c>
      <c r="AH685" s="16" t="s">
        <v>39</v>
      </c>
      <c r="AI685" s="16" t="s">
        <v>39</v>
      </c>
      <c r="AJ685" s="16" t="s">
        <v>39</v>
      </c>
      <c r="AL685" s="16" t="s">
        <v>39</v>
      </c>
      <c r="AM685" s="16" t="s">
        <v>39</v>
      </c>
      <c r="AN685" s="16" t="str">
        <f>IFERROR(VLOOKUP($P685,'Kredieten productgroepen functi'!$C:$M,6,FALSE),"n.v.t.")</f>
        <v>1701</v>
      </c>
      <c r="AO685" s="16" t="str">
        <f>IFERROR(VLOOKUP($P685,'Kredieten productgroepen functi'!$C:$M,7,FALSE),"n.v.t.")</f>
        <v>Diensten voor derden</v>
      </c>
      <c r="AP685" s="16" t="str">
        <f>IFERROR(VLOOKUP($P685,'Kredieten productgroepen functi'!$C:$M,8,FALSE),"n.v.t.")</f>
        <v>17</v>
      </c>
      <c r="AQ685" s="16" t="str">
        <f>IFERROR(VLOOKUP($P685,'Kredieten productgroepen functi'!$C:$M,9,FALSE),"n.v.t.")</f>
        <v>Overige baten en lasten</v>
      </c>
      <c r="AR685" s="16" t="str">
        <f>IFERROR(VLOOKUP($P685,'Kredieten productgroepen functi'!$C:$M,10,FALSE),"n.v.t.")</f>
        <v>1</v>
      </c>
      <c r="AS685" s="16" t="str">
        <f>IFERROR(VLOOKUP($P685,'Kredieten productgroepen functi'!$C:$M,11,FALSE),"n.v.t.")</f>
        <v>Algemeen bestuur</v>
      </c>
      <c r="AT685" s="16" t="str">
        <f t="shared" si="35"/>
        <v>Lasten</v>
      </c>
      <c r="AU685" s="16" t="str">
        <f>IFERROR(VLOOKUP($R685,Kostensoorten!$C:$J,7,FALSE),"n.v.t.")</f>
        <v>2.3.1</v>
      </c>
      <c r="AV685" s="16" t="str">
        <f>IFERROR(VLOOKUP($R685,Kostensoorten!$C:$J,8,FALSE),"n.v.t.")</f>
        <v>Aankopen niet duurzame goedere</v>
      </c>
    </row>
    <row r="686" spans="1:48">
      <c r="A686" s="16" t="s">
        <v>39</v>
      </c>
      <c r="B686" s="16" t="s">
        <v>39</v>
      </c>
      <c r="C686" s="16" t="s">
        <v>39</v>
      </c>
      <c r="D686" s="16" t="s">
        <v>39</v>
      </c>
      <c r="E686" s="16" t="s">
        <v>39</v>
      </c>
      <c r="F686" s="2" t="s">
        <v>7932</v>
      </c>
      <c r="G686" s="2" t="s">
        <v>39</v>
      </c>
      <c r="H686" s="2" t="s">
        <v>39</v>
      </c>
      <c r="I686" s="18">
        <v>440.23</v>
      </c>
      <c r="J686" s="16" t="s">
        <v>39</v>
      </c>
      <c r="K686" s="16" t="s">
        <v>39</v>
      </c>
      <c r="L686" s="16" t="s">
        <v>39</v>
      </c>
      <c r="M686" s="16" t="s">
        <v>39</v>
      </c>
      <c r="N686" s="16" t="s">
        <v>39</v>
      </c>
      <c r="O686" s="16" t="s">
        <v>39</v>
      </c>
      <c r="P686" s="16" t="str">
        <f t="shared" si="33"/>
        <v>617127</v>
      </c>
      <c r="Q686" s="16" t="str">
        <f>IFERROR(VLOOKUP($P686,'Kredieten productgroepen functi'!$C:$M,2,FALSE),"n.v.t.")</f>
        <v>Diensten derden Provincie Drenthe</v>
      </c>
      <c r="R686" s="16" t="str">
        <f t="shared" si="34"/>
        <v>423040</v>
      </c>
      <c r="S686" s="16" t="str">
        <f>IFERROR(VLOOKUP($R686,Kostensoorten!$C:$J,2,FALSE),"n.v.t.")</f>
        <v>Normaal onderhoud</v>
      </c>
      <c r="T686" s="16" t="s">
        <v>39</v>
      </c>
      <c r="U686" s="16" t="s">
        <v>39</v>
      </c>
      <c r="V686" s="16" t="s">
        <v>39</v>
      </c>
      <c r="W686" s="16" t="s">
        <v>39</v>
      </c>
      <c r="X686" s="16" t="s">
        <v>39</v>
      </c>
      <c r="Y686" s="16" t="s">
        <v>39</v>
      </c>
      <c r="Z686" s="16" t="s">
        <v>39</v>
      </c>
      <c r="AA686" s="16" t="s">
        <v>39</v>
      </c>
      <c r="AB686" s="16" t="s">
        <v>39</v>
      </c>
      <c r="AC686" s="16" t="s">
        <v>39</v>
      </c>
      <c r="AD686" s="16" t="s">
        <v>39</v>
      </c>
      <c r="AE686" s="16" t="s">
        <v>39</v>
      </c>
      <c r="AF686" s="16" t="s">
        <v>39</v>
      </c>
      <c r="AG686" s="16" t="s">
        <v>39</v>
      </c>
      <c r="AH686" s="16" t="s">
        <v>39</v>
      </c>
      <c r="AI686" s="16" t="s">
        <v>39</v>
      </c>
      <c r="AJ686" s="16" t="s">
        <v>39</v>
      </c>
      <c r="AL686" s="16" t="s">
        <v>39</v>
      </c>
      <c r="AM686" s="16" t="s">
        <v>39</v>
      </c>
      <c r="AN686" s="16" t="str">
        <f>IFERROR(VLOOKUP($P686,'Kredieten productgroepen functi'!$C:$M,6,FALSE),"n.v.t.")</f>
        <v>1701</v>
      </c>
      <c r="AO686" s="16" t="str">
        <f>IFERROR(VLOOKUP($P686,'Kredieten productgroepen functi'!$C:$M,7,FALSE),"n.v.t.")</f>
        <v>Diensten voor derden</v>
      </c>
      <c r="AP686" s="16" t="str">
        <f>IFERROR(VLOOKUP($P686,'Kredieten productgroepen functi'!$C:$M,8,FALSE),"n.v.t.")</f>
        <v>17</v>
      </c>
      <c r="AQ686" s="16" t="str">
        <f>IFERROR(VLOOKUP($P686,'Kredieten productgroepen functi'!$C:$M,9,FALSE),"n.v.t.")</f>
        <v>Overige baten en lasten</v>
      </c>
      <c r="AR686" s="16" t="str">
        <f>IFERROR(VLOOKUP($P686,'Kredieten productgroepen functi'!$C:$M,10,FALSE),"n.v.t.")</f>
        <v>1</v>
      </c>
      <c r="AS686" s="16" t="str">
        <f>IFERROR(VLOOKUP($P686,'Kredieten productgroepen functi'!$C:$M,11,FALSE),"n.v.t.")</f>
        <v>Algemeen bestuur</v>
      </c>
      <c r="AT686" s="16" t="str">
        <f t="shared" si="35"/>
        <v>Lasten</v>
      </c>
      <c r="AU686" s="16" t="str">
        <f>IFERROR(VLOOKUP($R686,Kostensoorten!$C:$J,7,FALSE),"n.v.t.")</f>
        <v>2.3.1</v>
      </c>
      <c r="AV686" s="16" t="str">
        <f>IFERROR(VLOOKUP($R686,Kostensoorten!$C:$J,8,FALSE),"n.v.t.")</f>
        <v>Aankopen niet duurzame goedere</v>
      </c>
    </row>
    <row r="687" spans="1:48">
      <c r="A687" s="16" t="s">
        <v>39</v>
      </c>
      <c r="B687" s="16" t="s">
        <v>39</v>
      </c>
      <c r="C687" s="16" t="s">
        <v>39</v>
      </c>
      <c r="D687" s="16" t="s">
        <v>39</v>
      </c>
      <c r="E687" s="16" t="s">
        <v>39</v>
      </c>
      <c r="F687" s="2" t="s">
        <v>9226</v>
      </c>
      <c r="G687" s="2" t="s">
        <v>39</v>
      </c>
      <c r="H687" s="2" t="s">
        <v>39</v>
      </c>
      <c r="I687" s="18">
        <v>74.25</v>
      </c>
      <c r="J687" s="16" t="s">
        <v>39</v>
      </c>
      <c r="K687" s="16" t="s">
        <v>39</v>
      </c>
      <c r="L687" s="16" t="s">
        <v>39</v>
      </c>
      <c r="M687" s="16" t="s">
        <v>39</v>
      </c>
      <c r="N687" s="16" t="s">
        <v>39</v>
      </c>
      <c r="O687" s="16" t="s">
        <v>39</v>
      </c>
      <c r="P687" s="16" t="str">
        <f t="shared" si="33"/>
        <v>617127</v>
      </c>
      <c r="Q687" s="16" t="str">
        <f>IFERROR(VLOOKUP($P687,'Kredieten productgroepen functi'!$C:$M,2,FALSE),"n.v.t.")</f>
        <v>Diensten derden Provincie Drenthe</v>
      </c>
      <c r="R687" s="16" t="str">
        <f t="shared" si="34"/>
        <v>423040</v>
      </c>
      <c r="S687" s="16" t="str">
        <f>IFERROR(VLOOKUP($R687,Kostensoorten!$C:$J,2,FALSE),"n.v.t.")</f>
        <v>Normaal onderhoud</v>
      </c>
      <c r="T687" s="16" t="s">
        <v>39</v>
      </c>
      <c r="U687" s="16" t="s">
        <v>39</v>
      </c>
      <c r="V687" s="16" t="s">
        <v>39</v>
      </c>
      <c r="W687" s="16" t="s">
        <v>39</v>
      </c>
      <c r="X687" s="16" t="s">
        <v>39</v>
      </c>
      <c r="Y687" s="16" t="s">
        <v>39</v>
      </c>
      <c r="Z687" s="16" t="s">
        <v>39</v>
      </c>
      <c r="AA687" s="16" t="s">
        <v>39</v>
      </c>
      <c r="AB687" s="16" t="s">
        <v>39</v>
      </c>
      <c r="AC687" s="16" t="s">
        <v>39</v>
      </c>
      <c r="AD687" s="16" t="s">
        <v>39</v>
      </c>
      <c r="AE687" s="16" t="s">
        <v>39</v>
      </c>
      <c r="AF687" s="16" t="s">
        <v>39</v>
      </c>
      <c r="AG687" s="16" t="s">
        <v>39</v>
      </c>
      <c r="AH687" s="16" t="s">
        <v>39</v>
      </c>
      <c r="AI687" s="16" t="s">
        <v>39</v>
      </c>
      <c r="AJ687" s="16" t="s">
        <v>39</v>
      </c>
      <c r="AL687" s="16" t="s">
        <v>39</v>
      </c>
      <c r="AM687" s="16" t="s">
        <v>39</v>
      </c>
      <c r="AN687" s="16" t="str">
        <f>IFERROR(VLOOKUP($P687,'Kredieten productgroepen functi'!$C:$M,6,FALSE),"n.v.t.")</f>
        <v>1701</v>
      </c>
      <c r="AO687" s="16" t="str">
        <f>IFERROR(VLOOKUP($P687,'Kredieten productgroepen functi'!$C:$M,7,FALSE),"n.v.t.")</f>
        <v>Diensten voor derden</v>
      </c>
      <c r="AP687" s="16" t="str">
        <f>IFERROR(VLOOKUP($P687,'Kredieten productgroepen functi'!$C:$M,8,FALSE),"n.v.t.")</f>
        <v>17</v>
      </c>
      <c r="AQ687" s="16" t="str">
        <f>IFERROR(VLOOKUP($P687,'Kredieten productgroepen functi'!$C:$M,9,FALSE),"n.v.t.")</f>
        <v>Overige baten en lasten</v>
      </c>
      <c r="AR687" s="16" t="str">
        <f>IFERROR(VLOOKUP($P687,'Kredieten productgroepen functi'!$C:$M,10,FALSE),"n.v.t.")</f>
        <v>1</v>
      </c>
      <c r="AS687" s="16" t="str">
        <f>IFERROR(VLOOKUP($P687,'Kredieten productgroepen functi'!$C:$M,11,FALSE),"n.v.t.")</f>
        <v>Algemeen bestuur</v>
      </c>
      <c r="AT687" s="16" t="str">
        <f t="shared" si="35"/>
        <v>Lasten</v>
      </c>
      <c r="AU687" s="16" t="str">
        <f>IFERROR(VLOOKUP($R687,Kostensoorten!$C:$J,7,FALSE),"n.v.t.")</f>
        <v>2.3.1</v>
      </c>
      <c r="AV687" s="16" t="str">
        <f>IFERROR(VLOOKUP($R687,Kostensoorten!$C:$J,8,FALSE),"n.v.t.")</f>
        <v>Aankopen niet duurzame goedere</v>
      </c>
    </row>
    <row r="688" spans="1:48">
      <c r="A688" s="16" t="s">
        <v>39</v>
      </c>
      <c r="B688" s="16" t="s">
        <v>39</v>
      </c>
      <c r="C688" s="16" t="s">
        <v>39</v>
      </c>
      <c r="D688" s="16" t="s">
        <v>39</v>
      </c>
      <c r="E688" s="16" t="s">
        <v>39</v>
      </c>
      <c r="F688" s="2" t="s">
        <v>8602</v>
      </c>
      <c r="G688" s="2" t="s">
        <v>39</v>
      </c>
      <c r="H688" s="2" t="s">
        <v>39</v>
      </c>
      <c r="I688" s="18">
        <v>1048.3</v>
      </c>
      <c r="J688" s="16" t="s">
        <v>39</v>
      </c>
      <c r="K688" s="16" t="s">
        <v>39</v>
      </c>
      <c r="L688" s="16" t="s">
        <v>39</v>
      </c>
      <c r="M688" s="16" t="s">
        <v>39</v>
      </c>
      <c r="N688" s="16" t="s">
        <v>39</v>
      </c>
      <c r="O688" s="16" t="s">
        <v>39</v>
      </c>
      <c r="P688" s="16" t="str">
        <f t="shared" si="33"/>
        <v>617127</v>
      </c>
      <c r="Q688" s="16" t="str">
        <f>IFERROR(VLOOKUP($P688,'Kredieten productgroepen functi'!$C:$M,2,FALSE),"n.v.t.")</f>
        <v>Diensten derden Provincie Drenthe</v>
      </c>
      <c r="R688" s="16" t="str">
        <f t="shared" si="34"/>
        <v>423040</v>
      </c>
      <c r="S688" s="16" t="str">
        <f>IFERROR(VLOOKUP($R688,Kostensoorten!$C:$J,2,FALSE),"n.v.t.")</f>
        <v>Normaal onderhoud</v>
      </c>
      <c r="T688" s="16" t="s">
        <v>39</v>
      </c>
      <c r="U688" s="16" t="s">
        <v>39</v>
      </c>
      <c r="V688" s="16" t="s">
        <v>39</v>
      </c>
      <c r="W688" s="16" t="s">
        <v>39</v>
      </c>
      <c r="X688" s="16" t="s">
        <v>39</v>
      </c>
      <c r="Y688" s="16" t="s">
        <v>39</v>
      </c>
      <c r="Z688" s="16" t="s">
        <v>39</v>
      </c>
      <c r="AA688" s="16" t="s">
        <v>39</v>
      </c>
      <c r="AB688" s="16" t="s">
        <v>39</v>
      </c>
      <c r="AC688" s="16" t="s">
        <v>39</v>
      </c>
      <c r="AD688" s="16" t="s">
        <v>39</v>
      </c>
      <c r="AE688" s="16" t="s">
        <v>39</v>
      </c>
      <c r="AF688" s="16" t="s">
        <v>39</v>
      </c>
      <c r="AG688" s="16" t="s">
        <v>39</v>
      </c>
      <c r="AH688" s="16" t="s">
        <v>39</v>
      </c>
      <c r="AI688" s="16" t="s">
        <v>39</v>
      </c>
      <c r="AJ688" s="16" t="s">
        <v>39</v>
      </c>
      <c r="AL688" s="16" t="s">
        <v>39</v>
      </c>
      <c r="AM688" s="16" t="s">
        <v>39</v>
      </c>
      <c r="AN688" s="16" t="str">
        <f>IFERROR(VLOOKUP($P688,'Kredieten productgroepen functi'!$C:$M,6,FALSE),"n.v.t.")</f>
        <v>1701</v>
      </c>
      <c r="AO688" s="16" t="str">
        <f>IFERROR(VLOOKUP($P688,'Kredieten productgroepen functi'!$C:$M,7,FALSE),"n.v.t.")</f>
        <v>Diensten voor derden</v>
      </c>
      <c r="AP688" s="16" t="str">
        <f>IFERROR(VLOOKUP($P688,'Kredieten productgroepen functi'!$C:$M,8,FALSE),"n.v.t.")</f>
        <v>17</v>
      </c>
      <c r="AQ688" s="16" t="str">
        <f>IFERROR(VLOOKUP($P688,'Kredieten productgroepen functi'!$C:$M,9,FALSE),"n.v.t.")</f>
        <v>Overige baten en lasten</v>
      </c>
      <c r="AR688" s="16" t="str">
        <f>IFERROR(VLOOKUP($P688,'Kredieten productgroepen functi'!$C:$M,10,FALSE),"n.v.t.")</f>
        <v>1</v>
      </c>
      <c r="AS688" s="16" t="str">
        <f>IFERROR(VLOOKUP($P688,'Kredieten productgroepen functi'!$C:$M,11,FALSE),"n.v.t.")</f>
        <v>Algemeen bestuur</v>
      </c>
      <c r="AT688" s="16" t="str">
        <f t="shared" si="35"/>
        <v>Lasten</v>
      </c>
      <c r="AU688" s="16" t="str">
        <f>IFERROR(VLOOKUP($R688,Kostensoorten!$C:$J,7,FALSE),"n.v.t.")</f>
        <v>2.3.1</v>
      </c>
      <c r="AV688" s="16" t="str">
        <f>IFERROR(VLOOKUP($R688,Kostensoorten!$C:$J,8,FALSE),"n.v.t.")</f>
        <v>Aankopen niet duurzame goedere</v>
      </c>
    </row>
    <row r="689" spans="1:48">
      <c r="A689" s="16" t="s">
        <v>39</v>
      </c>
      <c r="B689" s="16" t="s">
        <v>39</v>
      </c>
      <c r="C689" s="16" t="s">
        <v>39</v>
      </c>
      <c r="D689" s="16" t="s">
        <v>39</v>
      </c>
      <c r="E689" s="16" t="s">
        <v>39</v>
      </c>
      <c r="F689" s="2" t="s">
        <v>8603</v>
      </c>
      <c r="G689" s="2" t="s">
        <v>39</v>
      </c>
      <c r="H689" s="2" t="s">
        <v>39</v>
      </c>
      <c r="I689" s="18">
        <v>832.18</v>
      </c>
      <c r="J689" s="16" t="s">
        <v>39</v>
      </c>
      <c r="K689" s="16" t="s">
        <v>39</v>
      </c>
      <c r="L689" s="16" t="s">
        <v>39</v>
      </c>
      <c r="M689" s="16" t="s">
        <v>39</v>
      </c>
      <c r="N689" s="16" t="s">
        <v>39</v>
      </c>
      <c r="O689" s="16" t="s">
        <v>39</v>
      </c>
      <c r="P689" s="16" t="str">
        <f t="shared" si="33"/>
        <v>617127</v>
      </c>
      <c r="Q689" s="16" t="str">
        <f>IFERROR(VLOOKUP($P689,'Kredieten productgroepen functi'!$C:$M,2,FALSE),"n.v.t.")</f>
        <v>Diensten derden Provincie Drenthe</v>
      </c>
      <c r="R689" s="16" t="str">
        <f t="shared" si="34"/>
        <v>423040</v>
      </c>
      <c r="S689" s="16" t="str">
        <f>IFERROR(VLOOKUP($R689,Kostensoorten!$C:$J,2,FALSE),"n.v.t.")</f>
        <v>Normaal onderhoud</v>
      </c>
      <c r="T689" s="16" t="s">
        <v>39</v>
      </c>
      <c r="U689" s="16" t="s">
        <v>39</v>
      </c>
      <c r="V689" s="16" t="s">
        <v>39</v>
      </c>
      <c r="W689" s="16" t="s">
        <v>39</v>
      </c>
      <c r="X689" s="16" t="s">
        <v>39</v>
      </c>
      <c r="Y689" s="16" t="s">
        <v>39</v>
      </c>
      <c r="Z689" s="16" t="s">
        <v>39</v>
      </c>
      <c r="AA689" s="16" t="s">
        <v>39</v>
      </c>
      <c r="AB689" s="16" t="s">
        <v>39</v>
      </c>
      <c r="AC689" s="16" t="s">
        <v>39</v>
      </c>
      <c r="AD689" s="16" t="s">
        <v>39</v>
      </c>
      <c r="AE689" s="16" t="s">
        <v>39</v>
      </c>
      <c r="AF689" s="16" t="s">
        <v>39</v>
      </c>
      <c r="AG689" s="16" t="s">
        <v>39</v>
      </c>
      <c r="AH689" s="16" t="s">
        <v>39</v>
      </c>
      <c r="AI689" s="16" t="s">
        <v>39</v>
      </c>
      <c r="AJ689" s="16" t="s">
        <v>39</v>
      </c>
      <c r="AL689" s="16" t="s">
        <v>39</v>
      </c>
      <c r="AM689" s="16" t="s">
        <v>39</v>
      </c>
      <c r="AN689" s="16" t="str">
        <f>IFERROR(VLOOKUP($P689,'Kredieten productgroepen functi'!$C:$M,6,FALSE),"n.v.t.")</f>
        <v>1701</v>
      </c>
      <c r="AO689" s="16" t="str">
        <f>IFERROR(VLOOKUP($P689,'Kredieten productgroepen functi'!$C:$M,7,FALSE),"n.v.t.")</f>
        <v>Diensten voor derden</v>
      </c>
      <c r="AP689" s="16" t="str">
        <f>IFERROR(VLOOKUP($P689,'Kredieten productgroepen functi'!$C:$M,8,FALSE),"n.v.t.")</f>
        <v>17</v>
      </c>
      <c r="AQ689" s="16" t="str">
        <f>IFERROR(VLOOKUP($P689,'Kredieten productgroepen functi'!$C:$M,9,FALSE),"n.v.t.")</f>
        <v>Overige baten en lasten</v>
      </c>
      <c r="AR689" s="16" t="str">
        <f>IFERROR(VLOOKUP($P689,'Kredieten productgroepen functi'!$C:$M,10,FALSE),"n.v.t.")</f>
        <v>1</v>
      </c>
      <c r="AS689" s="16" t="str">
        <f>IFERROR(VLOOKUP($P689,'Kredieten productgroepen functi'!$C:$M,11,FALSE),"n.v.t.")</f>
        <v>Algemeen bestuur</v>
      </c>
      <c r="AT689" s="16" t="str">
        <f t="shared" si="35"/>
        <v>Lasten</v>
      </c>
      <c r="AU689" s="16" t="str">
        <f>IFERROR(VLOOKUP($R689,Kostensoorten!$C:$J,7,FALSE),"n.v.t.")</f>
        <v>2.3.1</v>
      </c>
      <c r="AV689" s="16" t="str">
        <f>IFERROR(VLOOKUP($R689,Kostensoorten!$C:$J,8,FALSE),"n.v.t.")</f>
        <v>Aankopen niet duurzame goedere</v>
      </c>
    </row>
    <row r="690" spans="1:48">
      <c r="A690" s="16" t="s">
        <v>39</v>
      </c>
      <c r="B690" s="16" t="s">
        <v>39</v>
      </c>
      <c r="C690" s="16" t="s">
        <v>39</v>
      </c>
      <c r="D690" s="16" t="s">
        <v>39</v>
      </c>
      <c r="E690" s="16" t="s">
        <v>39</v>
      </c>
      <c r="F690" s="2" t="s">
        <v>7933</v>
      </c>
      <c r="G690" s="2" t="s">
        <v>39</v>
      </c>
      <c r="H690" s="2" t="s">
        <v>39</v>
      </c>
      <c r="I690" s="18">
        <v>524.69000000000005</v>
      </c>
      <c r="J690" s="16" t="s">
        <v>39</v>
      </c>
      <c r="K690" s="16" t="s">
        <v>39</v>
      </c>
      <c r="L690" s="16" t="s">
        <v>39</v>
      </c>
      <c r="M690" s="16" t="s">
        <v>39</v>
      </c>
      <c r="N690" s="16" t="s">
        <v>39</v>
      </c>
      <c r="O690" s="16" t="s">
        <v>39</v>
      </c>
      <c r="P690" s="16" t="str">
        <f t="shared" si="33"/>
        <v>617127</v>
      </c>
      <c r="Q690" s="16" t="str">
        <f>IFERROR(VLOOKUP($P690,'Kredieten productgroepen functi'!$C:$M,2,FALSE),"n.v.t.")</f>
        <v>Diensten derden Provincie Drenthe</v>
      </c>
      <c r="R690" s="16" t="str">
        <f t="shared" si="34"/>
        <v>423040</v>
      </c>
      <c r="S690" s="16" t="str">
        <f>IFERROR(VLOOKUP($R690,Kostensoorten!$C:$J,2,FALSE),"n.v.t.")</f>
        <v>Normaal onderhoud</v>
      </c>
      <c r="T690" s="16" t="s">
        <v>39</v>
      </c>
      <c r="U690" s="16" t="s">
        <v>39</v>
      </c>
      <c r="V690" s="16" t="s">
        <v>39</v>
      </c>
      <c r="W690" s="16" t="s">
        <v>39</v>
      </c>
      <c r="X690" s="16" t="s">
        <v>39</v>
      </c>
      <c r="Y690" s="16" t="s">
        <v>39</v>
      </c>
      <c r="Z690" s="16" t="s">
        <v>39</v>
      </c>
      <c r="AA690" s="16" t="s">
        <v>39</v>
      </c>
      <c r="AB690" s="16" t="s">
        <v>39</v>
      </c>
      <c r="AC690" s="16" t="s">
        <v>39</v>
      </c>
      <c r="AD690" s="16" t="s">
        <v>39</v>
      </c>
      <c r="AE690" s="16" t="s">
        <v>39</v>
      </c>
      <c r="AF690" s="16" t="s">
        <v>39</v>
      </c>
      <c r="AG690" s="16" t="s">
        <v>39</v>
      </c>
      <c r="AH690" s="16" t="s">
        <v>39</v>
      </c>
      <c r="AI690" s="16" t="s">
        <v>39</v>
      </c>
      <c r="AJ690" s="16" t="s">
        <v>39</v>
      </c>
      <c r="AL690" s="16" t="s">
        <v>39</v>
      </c>
      <c r="AM690" s="16" t="s">
        <v>39</v>
      </c>
      <c r="AN690" s="16" t="str">
        <f>IFERROR(VLOOKUP($P690,'Kredieten productgroepen functi'!$C:$M,6,FALSE),"n.v.t.")</f>
        <v>1701</v>
      </c>
      <c r="AO690" s="16" t="str">
        <f>IFERROR(VLOOKUP($P690,'Kredieten productgroepen functi'!$C:$M,7,FALSE),"n.v.t.")</f>
        <v>Diensten voor derden</v>
      </c>
      <c r="AP690" s="16" t="str">
        <f>IFERROR(VLOOKUP($P690,'Kredieten productgroepen functi'!$C:$M,8,FALSE),"n.v.t.")</f>
        <v>17</v>
      </c>
      <c r="AQ690" s="16" t="str">
        <f>IFERROR(VLOOKUP($P690,'Kredieten productgroepen functi'!$C:$M,9,FALSE),"n.v.t.")</f>
        <v>Overige baten en lasten</v>
      </c>
      <c r="AR690" s="16" t="str">
        <f>IFERROR(VLOOKUP($P690,'Kredieten productgroepen functi'!$C:$M,10,FALSE),"n.v.t.")</f>
        <v>1</v>
      </c>
      <c r="AS690" s="16" t="str">
        <f>IFERROR(VLOOKUP($P690,'Kredieten productgroepen functi'!$C:$M,11,FALSE),"n.v.t.")</f>
        <v>Algemeen bestuur</v>
      </c>
      <c r="AT690" s="16" t="str">
        <f t="shared" si="35"/>
        <v>Lasten</v>
      </c>
      <c r="AU690" s="16" t="str">
        <f>IFERROR(VLOOKUP($R690,Kostensoorten!$C:$J,7,FALSE),"n.v.t.")</f>
        <v>2.3.1</v>
      </c>
      <c r="AV690" s="16" t="str">
        <f>IFERROR(VLOOKUP($R690,Kostensoorten!$C:$J,8,FALSE),"n.v.t.")</f>
        <v>Aankopen niet duurzame goedere</v>
      </c>
    </row>
    <row r="691" spans="1:48">
      <c r="A691" s="16" t="s">
        <v>39</v>
      </c>
      <c r="B691" s="16" t="s">
        <v>39</v>
      </c>
      <c r="C691" s="16" t="s">
        <v>39</v>
      </c>
      <c r="D691" s="16" t="s">
        <v>39</v>
      </c>
      <c r="E691" s="16" t="s">
        <v>39</v>
      </c>
      <c r="F691" s="2" t="s">
        <v>9227</v>
      </c>
      <c r="G691" s="2" t="s">
        <v>39</v>
      </c>
      <c r="H691" s="2" t="s">
        <v>39</v>
      </c>
      <c r="I691" s="18">
        <v>70.22</v>
      </c>
      <c r="J691" s="16" t="s">
        <v>39</v>
      </c>
      <c r="K691" s="16" t="s">
        <v>39</v>
      </c>
      <c r="L691" s="16" t="s">
        <v>39</v>
      </c>
      <c r="M691" s="16" t="s">
        <v>39</v>
      </c>
      <c r="N691" s="16" t="s">
        <v>39</v>
      </c>
      <c r="O691" s="16" t="s">
        <v>39</v>
      </c>
      <c r="P691" s="16" t="str">
        <f t="shared" si="33"/>
        <v>617127</v>
      </c>
      <c r="Q691" s="16" t="str">
        <f>IFERROR(VLOOKUP($P691,'Kredieten productgroepen functi'!$C:$M,2,FALSE),"n.v.t.")</f>
        <v>Diensten derden Provincie Drenthe</v>
      </c>
      <c r="R691" s="16" t="str">
        <f t="shared" si="34"/>
        <v>423040</v>
      </c>
      <c r="S691" s="16" t="str">
        <f>IFERROR(VLOOKUP($R691,Kostensoorten!$C:$J,2,FALSE),"n.v.t.")</f>
        <v>Normaal onderhoud</v>
      </c>
      <c r="T691" s="16" t="s">
        <v>39</v>
      </c>
      <c r="U691" s="16" t="s">
        <v>39</v>
      </c>
      <c r="V691" s="16" t="s">
        <v>39</v>
      </c>
      <c r="W691" s="16" t="s">
        <v>39</v>
      </c>
      <c r="X691" s="16" t="s">
        <v>39</v>
      </c>
      <c r="Y691" s="16" t="s">
        <v>39</v>
      </c>
      <c r="Z691" s="16" t="s">
        <v>39</v>
      </c>
      <c r="AA691" s="16" t="s">
        <v>39</v>
      </c>
      <c r="AB691" s="16" t="s">
        <v>39</v>
      </c>
      <c r="AC691" s="16" t="s">
        <v>39</v>
      </c>
      <c r="AD691" s="16" t="s">
        <v>39</v>
      </c>
      <c r="AE691" s="16" t="s">
        <v>39</v>
      </c>
      <c r="AF691" s="16" t="s">
        <v>39</v>
      </c>
      <c r="AG691" s="16" t="s">
        <v>39</v>
      </c>
      <c r="AH691" s="16" t="s">
        <v>39</v>
      </c>
      <c r="AI691" s="16" t="s">
        <v>39</v>
      </c>
      <c r="AJ691" s="16" t="s">
        <v>39</v>
      </c>
      <c r="AL691" s="16" t="s">
        <v>39</v>
      </c>
      <c r="AM691" s="16" t="s">
        <v>39</v>
      </c>
      <c r="AN691" s="16" t="str">
        <f>IFERROR(VLOOKUP($P691,'Kredieten productgroepen functi'!$C:$M,6,FALSE),"n.v.t.")</f>
        <v>1701</v>
      </c>
      <c r="AO691" s="16" t="str">
        <f>IFERROR(VLOOKUP($P691,'Kredieten productgroepen functi'!$C:$M,7,FALSE),"n.v.t.")</f>
        <v>Diensten voor derden</v>
      </c>
      <c r="AP691" s="16" t="str">
        <f>IFERROR(VLOOKUP($P691,'Kredieten productgroepen functi'!$C:$M,8,FALSE),"n.v.t.")</f>
        <v>17</v>
      </c>
      <c r="AQ691" s="16" t="str">
        <f>IFERROR(VLOOKUP($P691,'Kredieten productgroepen functi'!$C:$M,9,FALSE),"n.v.t.")</f>
        <v>Overige baten en lasten</v>
      </c>
      <c r="AR691" s="16" t="str">
        <f>IFERROR(VLOOKUP($P691,'Kredieten productgroepen functi'!$C:$M,10,FALSE),"n.v.t.")</f>
        <v>1</v>
      </c>
      <c r="AS691" s="16" t="str">
        <f>IFERROR(VLOOKUP($P691,'Kredieten productgroepen functi'!$C:$M,11,FALSE),"n.v.t.")</f>
        <v>Algemeen bestuur</v>
      </c>
      <c r="AT691" s="16" t="str">
        <f t="shared" si="35"/>
        <v>Lasten</v>
      </c>
      <c r="AU691" s="16" t="str">
        <f>IFERROR(VLOOKUP($R691,Kostensoorten!$C:$J,7,FALSE),"n.v.t.")</f>
        <v>2.3.1</v>
      </c>
      <c r="AV691" s="16" t="str">
        <f>IFERROR(VLOOKUP($R691,Kostensoorten!$C:$J,8,FALSE),"n.v.t.")</f>
        <v>Aankopen niet duurzame goedere</v>
      </c>
    </row>
    <row r="692" spans="1:48">
      <c r="A692" s="16" t="s">
        <v>39</v>
      </c>
      <c r="B692" s="16" t="s">
        <v>39</v>
      </c>
      <c r="C692" s="16" t="s">
        <v>39</v>
      </c>
      <c r="D692" s="16" t="s">
        <v>39</v>
      </c>
      <c r="E692" s="16" t="s">
        <v>39</v>
      </c>
      <c r="F692" s="2" t="s">
        <v>9228</v>
      </c>
      <c r="G692" s="2" t="s">
        <v>39</v>
      </c>
      <c r="H692" s="2" t="s">
        <v>39</v>
      </c>
      <c r="I692" s="18">
        <v>29.76</v>
      </c>
      <c r="J692" s="16" t="s">
        <v>39</v>
      </c>
      <c r="K692" s="16" t="s">
        <v>39</v>
      </c>
      <c r="L692" s="16" t="s">
        <v>39</v>
      </c>
      <c r="M692" s="16" t="s">
        <v>39</v>
      </c>
      <c r="N692" s="16" t="s">
        <v>39</v>
      </c>
      <c r="O692" s="16" t="s">
        <v>39</v>
      </c>
      <c r="P692" s="16" t="str">
        <f t="shared" si="33"/>
        <v>617127</v>
      </c>
      <c r="Q692" s="16" t="str">
        <f>IFERROR(VLOOKUP($P692,'Kredieten productgroepen functi'!$C:$M,2,FALSE),"n.v.t.")</f>
        <v>Diensten derden Provincie Drenthe</v>
      </c>
      <c r="R692" s="16" t="str">
        <f t="shared" si="34"/>
        <v>423040</v>
      </c>
      <c r="S692" s="16" t="str">
        <f>IFERROR(VLOOKUP($R692,Kostensoorten!$C:$J,2,FALSE),"n.v.t.")</f>
        <v>Normaal onderhoud</v>
      </c>
      <c r="T692" s="16" t="s">
        <v>39</v>
      </c>
      <c r="U692" s="16" t="s">
        <v>39</v>
      </c>
      <c r="V692" s="16" t="s">
        <v>39</v>
      </c>
      <c r="W692" s="16" t="s">
        <v>39</v>
      </c>
      <c r="X692" s="16" t="s">
        <v>39</v>
      </c>
      <c r="Y692" s="16" t="s">
        <v>39</v>
      </c>
      <c r="Z692" s="16" t="s">
        <v>39</v>
      </c>
      <c r="AA692" s="16" t="s">
        <v>39</v>
      </c>
      <c r="AB692" s="16" t="s">
        <v>39</v>
      </c>
      <c r="AC692" s="16" t="s">
        <v>39</v>
      </c>
      <c r="AD692" s="16" t="s">
        <v>39</v>
      </c>
      <c r="AE692" s="16" t="s">
        <v>39</v>
      </c>
      <c r="AF692" s="16" t="s">
        <v>39</v>
      </c>
      <c r="AG692" s="16" t="s">
        <v>39</v>
      </c>
      <c r="AH692" s="16" t="s">
        <v>39</v>
      </c>
      <c r="AI692" s="16" t="s">
        <v>39</v>
      </c>
      <c r="AJ692" s="16" t="s">
        <v>39</v>
      </c>
      <c r="AL692" s="16" t="s">
        <v>39</v>
      </c>
      <c r="AM692" s="16" t="s">
        <v>39</v>
      </c>
      <c r="AN692" s="16" t="str">
        <f>IFERROR(VLOOKUP($P692,'Kredieten productgroepen functi'!$C:$M,6,FALSE),"n.v.t.")</f>
        <v>1701</v>
      </c>
      <c r="AO692" s="16" t="str">
        <f>IFERROR(VLOOKUP($P692,'Kredieten productgroepen functi'!$C:$M,7,FALSE),"n.v.t.")</f>
        <v>Diensten voor derden</v>
      </c>
      <c r="AP692" s="16" t="str">
        <f>IFERROR(VLOOKUP($P692,'Kredieten productgroepen functi'!$C:$M,8,FALSE),"n.v.t.")</f>
        <v>17</v>
      </c>
      <c r="AQ692" s="16" t="str">
        <f>IFERROR(VLOOKUP($P692,'Kredieten productgroepen functi'!$C:$M,9,FALSE),"n.v.t.")</f>
        <v>Overige baten en lasten</v>
      </c>
      <c r="AR692" s="16" t="str">
        <f>IFERROR(VLOOKUP($P692,'Kredieten productgroepen functi'!$C:$M,10,FALSE),"n.v.t.")</f>
        <v>1</v>
      </c>
      <c r="AS692" s="16" t="str">
        <f>IFERROR(VLOOKUP($P692,'Kredieten productgroepen functi'!$C:$M,11,FALSE),"n.v.t.")</f>
        <v>Algemeen bestuur</v>
      </c>
      <c r="AT692" s="16" t="str">
        <f t="shared" si="35"/>
        <v>Lasten</v>
      </c>
      <c r="AU692" s="16" t="str">
        <f>IFERROR(VLOOKUP($R692,Kostensoorten!$C:$J,7,FALSE),"n.v.t.")</f>
        <v>2.3.1</v>
      </c>
      <c r="AV692" s="16" t="str">
        <f>IFERROR(VLOOKUP($R692,Kostensoorten!$C:$J,8,FALSE),"n.v.t.")</f>
        <v>Aankopen niet duurzame goedere</v>
      </c>
    </row>
    <row r="693" spans="1:48">
      <c r="A693" s="16" t="s">
        <v>39</v>
      </c>
      <c r="B693" s="16" t="s">
        <v>39</v>
      </c>
      <c r="C693" s="16" t="s">
        <v>39</v>
      </c>
      <c r="D693" s="16" t="s">
        <v>39</v>
      </c>
      <c r="E693" s="16" t="s">
        <v>39</v>
      </c>
      <c r="F693" s="2" t="s">
        <v>7934</v>
      </c>
      <c r="G693" s="2" t="s">
        <v>39</v>
      </c>
      <c r="H693" s="2" t="s">
        <v>39</v>
      </c>
      <c r="I693" s="18">
        <v>1084.2</v>
      </c>
      <c r="J693" s="16" t="s">
        <v>39</v>
      </c>
      <c r="K693" s="16" t="s">
        <v>39</v>
      </c>
      <c r="L693" s="16" t="s">
        <v>39</v>
      </c>
      <c r="M693" s="16" t="s">
        <v>39</v>
      </c>
      <c r="N693" s="16" t="s">
        <v>39</v>
      </c>
      <c r="O693" s="16" t="s">
        <v>39</v>
      </c>
      <c r="P693" s="16" t="str">
        <f t="shared" si="33"/>
        <v>617127</v>
      </c>
      <c r="Q693" s="16" t="str">
        <f>IFERROR(VLOOKUP($P693,'Kredieten productgroepen functi'!$C:$M,2,FALSE),"n.v.t.")</f>
        <v>Diensten derden Provincie Drenthe</v>
      </c>
      <c r="R693" s="16" t="str">
        <f t="shared" si="34"/>
        <v>423040</v>
      </c>
      <c r="S693" s="16" t="str">
        <f>IFERROR(VLOOKUP($R693,Kostensoorten!$C:$J,2,FALSE),"n.v.t.")</f>
        <v>Normaal onderhoud</v>
      </c>
      <c r="T693" s="16" t="s">
        <v>39</v>
      </c>
      <c r="U693" s="16" t="s">
        <v>39</v>
      </c>
      <c r="V693" s="16" t="s">
        <v>39</v>
      </c>
      <c r="W693" s="16" t="s">
        <v>39</v>
      </c>
      <c r="X693" s="16" t="s">
        <v>39</v>
      </c>
      <c r="Y693" s="16" t="s">
        <v>39</v>
      </c>
      <c r="Z693" s="16" t="s">
        <v>39</v>
      </c>
      <c r="AA693" s="16" t="s">
        <v>39</v>
      </c>
      <c r="AB693" s="16" t="s">
        <v>39</v>
      </c>
      <c r="AC693" s="16" t="s">
        <v>39</v>
      </c>
      <c r="AD693" s="16" t="s">
        <v>39</v>
      </c>
      <c r="AE693" s="16" t="s">
        <v>39</v>
      </c>
      <c r="AF693" s="16" t="s">
        <v>39</v>
      </c>
      <c r="AG693" s="16" t="s">
        <v>39</v>
      </c>
      <c r="AH693" s="16" t="s">
        <v>39</v>
      </c>
      <c r="AI693" s="16" t="s">
        <v>39</v>
      </c>
      <c r="AJ693" s="16" t="s">
        <v>39</v>
      </c>
      <c r="AL693" s="16" t="s">
        <v>39</v>
      </c>
      <c r="AM693" s="16" t="s">
        <v>39</v>
      </c>
      <c r="AN693" s="16" t="str">
        <f>IFERROR(VLOOKUP($P693,'Kredieten productgroepen functi'!$C:$M,6,FALSE),"n.v.t.")</f>
        <v>1701</v>
      </c>
      <c r="AO693" s="16" t="str">
        <f>IFERROR(VLOOKUP($P693,'Kredieten productgroepen functi'!$C:$M,7,FALSE),"n.v.t.")</f>
        <v>Diensten voor derden</v>
      </c>
      <c r="AP693" s="16" t="str">
        <f>IFERROR(VLOOKUP($P693,'Kredieten productgroepen functi'!$C:$M,8,FALSE),"n.v.t.")</f>
        <v>17</v>
      </c>
      <c r="AQ693" s="16" t="str">
        <f>IFERROR(VLOOKUP($P693,'Kredieten productgroepen functi'!$C:$M,9,FALSE),"n.v.t.")</f>
        <v>Overige baten en lasten</v>
      </c>
      <c r="AR693" s="16" t="str">
        <f>IFERROR(VLOOKUP($P693,'Kredieten productgroepen functi'!$C:$M,10,FALSE),"n.v.t.")</f>
        <v>1</v>
      </c>
      <c r="AS693" s="16" t="str">
        <f>IFERROR(VLOOKUP($P693,'Kredieten productgroepen functi'!$C:$M,11,FALSE),"n.v.t.")</f>
        <v>Algemeen bestuur</v>
      </c>
      <c r="AT693" s="16" t="str">
        <f t="shared" si="35"/>
        <v>Lasten</v>
      </c>
      <c r="AU693" s="16" t="str">
        <f>IFERROR(VLOOKUP($R693,Kostensoorten!$C:$J,7,FALSE),"n.v.t.")</f>
        <v>2.3.1</v>
      </c>
      <c r="AV693" s="16" t="str">
        <f>IFERROR(VLOOKUP($R693,Kostensoorten!$C:$J,8,FALSE),"n.v.t.")</f>
        <v>Aankopen niet duurzame goedere</v>
      </c>
    </row>
    <row r="694" spans="1:48">
      <c r="A694" s="16" t="s">
        <v>39</v>
      </c>
      <c r="B694" s="16" t="s">
        <v>39</v>
      </c>
      <c r="C694" s="16" t="s">
        <v>39</v>
      </c>
      <c r="D694" s="16" t="s">
        <v>39</v>
      </c>
      <c r="E694" s="16" t="s">
        <v>39</v>
      </c>
      <c r="F694" s="2" t="s">
        <v>9229</v>
      </c>
      <c r="G694" s="2" t="s">
        <v>39</v>
      </c>
      <c r="H694" s="2" t="s">
        <v>39</v>
      </c>
      <c r="I694" s="18">
        <v>550.63</v>
      </c>
      <c r="J694" s="16" t="s">
        <v>39</v>
      </c>
      <c r="K694" s="16" t="s">
        <v>39</v>
      </c>
      <c r="L694" s="16" t="s">
        <v>39</v>
      </c>
      <c r="M694" s="16" t="s">
        <v>39</v>
      </c>
      <c r="N694" s="16" t="s">
        <v>39</v>
      </c>
      <c r="O694" s="16" t="s">
        <v>39</v>
      </c>
      <c r="P694" s="16" t="str">
        <f t="shared" si="33"/>
        <v>617127</v>
      </c>
      <c r="Q694" s="16" t="str">
        <f>IFERROR(VLOOKUP($P694,'Kredieten productgroepen functi'!$C:$M,2,FALSE),"n.v.t.")</f>
        <v>Diensten derden Provincie Drenthe</v>
      </c>
      <c r="R694" s="16" t="str">
        <f t="shared" si="34"/>
        <v>423040</v>
      </c>
      <c r="S694" s="16" t="str">
        <f>IFERROR(VLOOKUP($R694,Kostensoorten!$C:$J,2,FALSE),"n.v.t.")</f>
        <v>Normaal onderhoud</v>
      </c>
      <c r="T694" s="16" t="s">
        <v>39</v>
      </c>
      <c r="U694" s="16" t="s">
        <v>39</v>
      </c>
      <c r="V694" s="16" t="s">
        <v>39</v>
      </c>
      <c r="W694" s="16" t="s">
        <v>39</v>
      </c>
      <c r="X694" s="16" t="s">
        <v>39</v>
      </c>
      <c r="Y694" s="16" t="s">
        <v>39</v>
      </c>
      <c r="Z694" s="16" t="s">
        <v>39</v>
      </c>
      <c r="AA694" s="16" t="s">
        <v>39</v>
      </c>
      <c r="AB694" s="16" t="s">
        <v>39</v>
      </c>
      <c r="AC694" s="16" t="s">
        <v>39</v>
      </c>
      <c r="AD694" s="16" t="s">
        <v>39</v>
      </c>
      <c r="AE694" s="16" t="s">
        <v>39</v>
      </c>
      <c r="AF694" s="16" t="s">
        <v>39</v>
      </c>
      <c r="AG694" s="16" t="s">
        <v>39</v>
      </c>
      <c r="AH694" s="16" t="s">
        <v>39</v>
      </c>
      <c r="AI694" s="16" t="s">
        <v>39</v>
      </c>
      <c r="AJ694" s="16" t="s">
        <v>39</v>
      </c>
      <c r="AL694" s="16" t="s">
        <v>39</v>
      </c>
      <c r="AM694" s="16" t="s">
        <v>39</v>
      </c>
      <c r="AN694" s="16" t="str">
        <f>IFERROR(VLOOKUP($P694,'Kredieten productgroepen functi'!$C:$M,6,FALSE),"n.v.t.")</f>
        <v>1701</v>
      </c>
      <c r="AO694" s="16" t="str">
        <f>IFERROR(VLOOKUP($P694,'Kredieten productgroepen functi'!$C:$M,7,FALSE),"n.v.t.")</f>
        <v>Diensten voor derden</v>
      </c>
      <c r="AP694" s="16" t="str">
        <f>IFERROR(VLOOKUP($P694,'Kredieten productgroepen functi'!$C:$M,8,FALSE),"n.v.t.")</f>
        <v>17</v>
      </c>
      <c r="AQ694" s="16" t="str">
        <f>IFERROR(VLOOKUP($P694,'Kredieten productgroepen functi'!$C:$M,9,FALSE),"n.v.t.")</f>
        <v>Overige baten en lasten</v>
      </c>
      <c r="AR694" s="16" t="str">
        <f>IFERROR(VLOOKUP($P694,'Kredieten productgroepen functi'!$C:$M,10,FALSE),"n.v.t.")</f>
        <v>1</v>
      </c>
      <c r="AS694" s="16" t="str">
        <f>IFERROR(VLOOKUP($P694,'Kredieten productgroepen functi'!$C:$M,11,FALSE),"n.v.t.")</f>
        <v>Algemeen bestuur</v>
      </c>
      <c r="AT694" s="16" t="str">
        <f t="shared" si="35"/>
        <v>Lasten</v>
      </c>
      <c r="AU694" s="16" t="str">
        <f>IFERROR(VLOOKUP($R694,Kostensoorten!$C:$J,7,FALSE),"n.v.t.")</f>
        <v>2.3.1</v>
      </c>
      <c r="AV694" s="16" t="str">
        <f>IFERROR(VLOOKUP($R694,Kostensoorten!$C:$J,8,FALSE),"n.v.t.")</f>
        <v>Aankopen niet duurzame goedere</v>
      </c>
    </row>
    <row r="695" spans="1:48">
      <c r="A695" s="16" t="s">
        <v>39</v>
      </c>
      <c r="B695" s="16" t="s">
        <v>39</v>
      </c>
      <c r="C695" s="16" t="s">
        <v>39</v>
      </c>
      <c r="D695" s="16" t="s">
        <v>39</v>
      </c>
      <c r="E695" s="16" t="s">
        <v>39</v>
      </c>
      <c r="F695" s="2" t="s">
        <v>9230</v>
      </c>
      <c r="G695" s="2" t="s">
        <v>39</v>
      </c>
      <c r="H695" s="2" t="s">
        <v>39</v>
      </c>
      <c r="I695" s="18">
        <v>950</v>
      </c>
      <c r="J695" s="16" t="s">
        <v>39</v>
      </c>
      <c r="K695" s="16" t="s">
        <v>39</v>
      </c>
      <c r="L695" s="16" t="s">
        <v>39</v>
      </c>
      <c r="M695" s="16" t="s">
        <v>39</v>
      </c>
      <c r="N695" s="16" t="s">
        <v>39</v>
      </c>
      <c r="O695" s="16" t="s">
        <v>39</v>
      </c>
      <c r="P695" s="16" t="str">
        <f t="shared" si="33"/>
        <v>617127</v>
      </c>
      <c r="Q695" s="16" t="str">
        <f>IFERROR(VLOOKUP($P695,'Kredieten productgroepen functi'!$C:$M,2,FALSE),"n.v.t.")</f>
        <v>Diensten derden Provincie Drenthe</v>
      </c>
      <c r="R695" s="16" t="str">
        <f t="shared" si="34"/>
        <v>423040</v>
      </c>
      <c r="S695" s="16" t="str">
        <f>IFERROR(VLOOKUP($R695,Kostensoorten!$C:$J,2,FALSE),"n.v.t.")</f>
        <v>Normaal onderhoud</v>
      </c>
      <c r="T695" s="16" t="s">
        <v>39</v>
      </c>
      <c r="U695" s="16" t="s">
        <v>39</v>
      </c>
      <c r="V695" s="16" t="s">
        <v>39</v>
      </c>
      <c r="W695" s="16" t="s">
        <v>39</v>
      </c>
      <c r="X695" s="16" t="s">
        <v>39</v>
      </c>
      <c r="Y695" s="16" t="s">
        <v>39</v>
      </c>
      <c r="Z695" s="16" t="s">
        <v>39</v>
      </c>
      <c r="AA695" s="16" t="s">
        <v>39</v>
      </c>
      <c r="AB695" s="16" t="s">
        <v>39</v>
      </c>
      <c r="AC695" s="16" t="s">
        <v>39</v>
      </c>
      <c r="AD695" s="16" t="s">
        <v>39</v>
      </c>
      <c r="AE695" s="16" t="s">
        <v>39</v>
      </c>
      <c r="AF695" s="16" t="s">
        <v>39</v>
      </c>
      <c r="AG695" s="16" t="s">
        <v>39</v>
      </c>
      <c r="AH695" s="16" t="s">
        <v>39</v>
      </c>
      <c r="AI695" s="16" t="s">
        <v>39</v>
      </c>
      <c r="AJ695" s="16" t="s">
        <v>39</v>
      </c>
      <c r="AL695" s="16" t="s">
        <v>39</v>
      </c>
      <c r="AM695" s="16" t="s">
        <v>39</v>
      </c>
      <c r="AN695" s="16" t="str">
        <f>IFERROR(VLOOKUP($P695,'Kredieten productgroepen functi'!$C:$M,6,FALSE),"n.v.t.")</f>
        <v>1701</v>
      </c>
      <c r="AO695" s="16" t="str">
        <f>IFERROR(VLOOKUP($P695,'Kredieten productgroepen functi'!$C:$M,7,FALSE),"n.v.t.")</f>
        <v>Diensten voor derden</v>
      </c>
      <c r="AP695" s="16" t="str">
        <f>IFERROR(VLOOKUP($P695,'Kredieten productgroepen functi'!$C:$M,8,FALSE),"n.v.t.")</f>
        <v>17</v>
      </c>
      <c r="AQ695" s="16" t="str">
        <f>IFERROR(VLOOKUP($P695,'Kredieten productgroepen functi'!$C:$M,9,FALSE),"n.v.t.")</f>
        <v>Overige baten en lasten</v>
      </c>
      <c r="AR695" s="16" t="str">
        <f>IFERROR(VLOOKUP($P695,'Kredieten productgroepen functi'!$C:$M,10,FALSE),"n.v.t.")</f>
        <v>1</v>
      </c>
      <c r="AS695" s="16" t="str">
        <f>IFERROR(VLOOKUP($P695,'Kredieten productgroepen functi'!$C:$M,11,FALSE),"n.v.t.")</f>
        <v>Algemeen bestuur</v>
      </c>
      <c r="AT695" s="16" t="str">
        <f t="shared" si="35"/>
        <v>Lasten</v>
      </c>
      <c r="AU695" s="16" t="str">
        <f>IFERROR(VLOOKUP($R695,Kostensoorten!$C:$J,7,FALSE),"n.v.t.")</f>
        <v>2.3.1</v>
      </c>
      <c r="AV695" s="16" t="str">
        <f>IFERROR(VLOOKUP($R695,Kostensoorten!$C:$J,8,FALSE),"n.v.t.")</f>
        <v>Aankopen niet duurzame goedere</v>
      </c>
    </row>
    <row r="696" spans="1:48">
      <c r="A696" s="16" t="s">
        <v>39</v>
      </c>
      <c r="B696" s="16" t="s">
        <v>39</v>
      </c>
      <c r="C696" s="16" t="s">
        <v>39</v>
      </c>
      <c r="D696" s="16" t="s">
        <v>39</v>
      </c>
      <c r="E696" s="16" t="s">
        <v>39</v>
      </c>
      <c r="F696" s="2" t="s">
        <v>7935</v>
      </c>
      <c r="G696" s="2" t="s">
        <v>39</v>
      </c>
      <c r="H696" s="2" t="s">
        <v>39</v>
      </c>
      <c r="I696" s="18">
        <v>782.5</v>
      </c>
      <c r="J696" s="16" t="s">
        <v>39</v>
      </c>
      <c r="K696" s="16" t="s">
        <v>39</v>
      </c>
      <c r="L696" s="16" t="s">
        <v>39</v>
      </c>
      <c r="M696" s="16" t="s">
        <v>39</v>
      </c>
      <c r="N696" s="16" t="s">
        <v>39</v>
      </c>
      <c r="O696" s="16" t="s">
        <v>39</v>
      </c>
      <c r="P696" s="16" t="str">
        <f t="shared" si="33"/>
        <v>617127</v>
      </c>
      <c r="Q696" s="16" t="str">
        <f>IFERROR(VLOOKUP($P696,'Kredieten productgroepen functi'!$C:$M,2,FALSE),"n.v.t.")</f>
        <v>Diensten derden Provincie Drenthe</v>
      </c>
      <c r="R696" s="16" t="str">
        <f t="shared" si="34"/>
        <v>423040</v>
      </c>
      <c r="S696" s="16" t="str">
        <f>IFERROR(VLOOKUP($R696,Kostensoorten!$C:$J,2,FALSE),"n.v.t.")</f>
        <v>Normaal onderhoud</v>
      </c>
      <c r="T696" s="16" t="s">
        <v>39</v>
      </c>
      <c r="U696" s="16" t="s">
        <v>39</v>
      </c>
      <c r="V696" s="16" t="s">
        <v>39</v>
      </c>
      <c r="W696" s="16" t="s">
        <v>39</v>
      </c>
      <c r="X696" s="16" t="s">
        <v>39</v>
      </c>
      <c r="Y696" s="16" t="s">
        <v>39</v>
      </c>
      <c r="Z696" s="16" t="s">
        <v>39</v>
      </c>
      <c r="AA696" s="16" t="s">
        <v>39</v>
      </c>
      <c r="AB696" s="16" t="s">
        <v>39</v>
      </c>
      <c r="AC696" s="16" t="s">
        <v>39</v>
      </c>
      <c r="AD696" s="16" t="s">
        <v>39</v>
      </c>
      <c r="AE696" s="16" t="s">
        <v>39</v>
      </c>
      <c r="AF696" s="16" t="s">
        <v>39</v>
      </c>
      <c r="AG696" s="16" t="s">
        <v>39</v>
      </c>
      <c r="AH696" s="16" t="s">
        <v>39</v>
      </c>
      <c r="AI696" s="16" t="s">
        <v>39</v>
      </c>
      <c r="AJ696" s="16" t="s">
        <v>39</v>
      </c>
      <c r="AL696" s="16" t="s">
        <v>39</v>
      </c>
      <c r="AM696" s="16" t="s">
        <v>39</v>
      </c>
      <c r="AN696" s="16" t="str">
        <f>IFERROR(VLOOKUP($P696,'Kredieten productgroepen functi'!$C:$M,6,FALSE),"n.v.t.")</f>
        <v>1701</v>
      </c>
      <c r="AO696" s="16" t="str">
        <f>IFERROR(VLOOKUP($P696,'Kredieten productgroepen functi'!$C:$M,7,FALSE),"n.v.t.")</f>
        <v>Diensten voor derden</v>
      </c>
      <c r="AP696" s="16" t="str">
        <f>IFERROR(VLOOKUP($P696,'Kredieten productgroepen functi'!$C:$M,8,FALSE),"n.v.t.")</f>
        <v>17</v>
      </c>
      <c r="AQ696" s="16" t="str">
        <f>IFERROR(VLOOKUP($P696,'Kredieten productgroepen functi'!$C:$M,9,FALSE),"n.v.t.")</f>
        <v>Overige baten en lasten</v>
      </c>
      <c r="AR696" s="16" t="str">
        <f>IFERROR(VLOOKUP($P696,'Kredieten productgroepen functi'!$C:$M,10,FALSE),"n.v.t.")</f>
        <v>1</v>
      </c>
      <c r="AS696" s="16" t="str">
        <f>IFERROR(VLOOKUP($P696,'Kredieten productgroepen functi'!$C:$M,11,FALSE),"n.v.t.")</f>
        <v>Algemeen bestuur</v>
      </c>
      <c r="AT696" s="16" t="str">
        <f t="shared" si="35"/>
        <v>Lasten</v>
      </c>
      <c r="AU696" s="16" t="str">
        <f>IFERROR(VLOOKUP($R696,Kostensoorten!$C:$J,7,FALSE),"n.v.t.")</f>
        <v>2.3.1</v>
      </c>
      <c r="AV696" s="16" t="str">
        <f>IFERROR(VLOOKUP($R696,Kostensoorten!$C:$J,8,FALSE),"n.v.t.")</f>
        <v>Aankopen niet duurzame goedere</v>
      </c>
    </row>
    <row r="697" spans="1:48">
      <c r="A697" s="16" t="s">
        <v>39</v>
      </c>
      <c r="B697" s="16" t="s">
        <v>39</v>
      </c>
      <c r="C697" s="16" t="s">
        <v>39</v>
      </c>
      <c r="D697" s="16" t="s">
        <v>39</v>
      </c>
      <c r="E697" s="16" t="s">
        <v>39</v>
      </c>
      <c r="F697" s="2" t="s">
        <v>9231</v>
      </c>
      <c r="G697" s="2" t="s">
        <v>39</v>
      </c>
      <c r="H697" s="2" t="s">
        <v>39</v>
      </c>
      <c r="I697" s="18">
        <v>129.35</v>
      </c>
      <c r="J697" s="16" t="s">
        <v>39</v>
      </c>
      <c r="K697" s="16" t="s">
        <v>39</v>
      </c>
      <c r="L697" s="16" t="s">
        <v>39</v>
      </c>
      <c r="M697" s="16" t="s">
        <v>39</v>
      </c>
      <c r="N697" s="16" t="s">
        <v>39</v>
      </c>
      <c r="O697" s="16" t="s">
        <v>39</v>
      </c>
      <c r="P697" s="16" t="str">
        <f t="shared" si="33"/>
        <v>617127</v>
      </c>
      <c r="Q697" s="16" t="str">
        <f>IFERROR(VLOOKUP($P697,'Kredieten productgroepen functi'!$C:$M,2,FALSE),"n.v.t.")</f>
        <v>Diensten derden Provincie Drenthe</v>
      </c>
      <c r="R697" s="16" t="str">
        <f t="shared" si="34"/>
        <v>423040</v>
      </c>
      <c r="S697" s="16" t="str">
        <f>IFERROR(VLOOKUP($R697,Kostensoorten!$C:$J,2,FALSE),"n.v.t.")</f>
        <v>Normaal onderhoud</v>
      </c>
      <c r="T697" s="16" t="s">
        <v>39</v>
      </c>
      <c r="U697" s="16" t="s">
        <v>39</v>
      </c>
      <c r="V697" s="16" t="s">
        <v>39</v>
      </c>
      <c r="W697" s="16" t="s">
        <v>39</v>
      </c>
      <c r="X697" s="16" t="s">
        <v>39</v>
      </c>
      <c r="Y697" s="16" t="s">
        <v>39</v>
      </c>
      <c r="Z697" s="16" t="s">
        <v>39</v>
      </c>
      <c r="AA697" s="16" t="s">
        <v>39</v>
      </c>
      <c r="AB697" s="16" t="s">
        <v>39</v>
      </c>
      <c r="AC697" s="16" t="s">
        <v>39</v>
      </c>
      <c r="AD697" s="16" t="s">
        <v>39</v>
      </c>
      <c r="AE697" s="16" t="s">
        <v>39</v>
      </c>
      <c r="AF697" s="16" t="s">
        <v>39</v>
      </c>
      <c r="AG697" s="16" t="s">
        <v>39</v>
      </c>
      <c r="AH697" s="16" t="s">
        <v>39</v>
      </c>
      <c r="AI697" s="16" t="s">
        <v>39</v>
      </c>
      <c r="AJ697" s="16" t="s">
        <v>39</v>
      </c>
      <c r="AL697" s="16" t="s">
        <v>39</v>
      </c>
      <c r="AM697" s="16" t="s">
        <v>39</v>
      </c>
      <c r="AN697" s="16" t="str">
        <f>IFERROR(VLOOKUP($P697,'Kredieten productgroepen functi'!$C:$M,6,FALSE),"n.v.t.")</f>
        <v>1701</v>
      </c>
      <c r="AO697" s="16" t="str">
        <f>IFERROR(VLOOKUP($P697,'Kredieten productgroepen functi'!$C:$M,7,FALSE),"n.v.t.")</f>
        <v>Diensten voor derden</v>
      </c>
      <c r="AP697" s="16" t="str">
        <f>IFERROR(VLOOKUP($P697,'Kredieten productgroepen functi'!$C:$M,8,FALSE),"n.v.t.")</f>
        <v>17</v>
      </c>
      <c r="AQ697" s="16" t="str">
        <f>IFERROR(VLOOKUP($P697,'Kredieten productgroepen functi'!$C:$M,9,FALSE),"n.v.t.")</f>
        <v>Overige baten en lasten</v>
      </c>
      <c r="AR697" s="16" t="str">
        <f>IFERROR(VLOOKUP($P697,'Kredieten productgroepen functi'!$C:$M,10,FALSE),"n.v.t.")</f>
        <v>1</v>
      </c>
      <c r="AS697" s="16" t="str">
        <f>IFERROR(VLOOKUP($P697,'Kredieten productgroepen functi'!$C:$M,11,FALSE),"n.v.t.")</f>
        <v>Algemeen bestuur</v>
      </c>
      <c r="AT697" s="16" t="str">
        <f t="shared" si="35"/>
        <v>Lasten</v>
      </c>
      <c r="AU697" s="16" t="str">
        <f>IFERROR(VLOOKUP($R697,Kostensoorten!$C:$J,7,FALSE),"n.v.t.")</f>
        <v>2.3.1</v>
      </c>
      <c r="AV697" s="16" t="str">
        <f>IFERROR(VLOOKUP($R697,Kostensoorten!$C:$J,8,FALSE),"n.v.t.")</f>
        <v>Aankopen niet duurzame goedere</v>
      </c>
    </row>
    <row r="698" spans="1:48">
      <c r="A698" s="16" t="s">
        <v>39</v>
      </c>
      <c r="B698" s="16" t="s">
        <v>39</v>
      </c>
      <c r="C698" s="16" t="s">
        <v>39</v>
      </c>
      <c r="D698" s="16" t="s">
        <v>39</v>
      </c>
      <c r="E698" s="16" t="s">
        <v>39</v>
      </c>
      <c r="F698" s="2" t="s">
        <v>8604</v>
      </c>
      <c r="G698" s="2" t="s">
        <v>39</v>
      </c>
      <c r="H698" s="2" t="s">
        <v>39</v>
      </c>
      <c r="I698" s="18">
        <v>272</v>
      </c>
      <c r="J698" s="16" t="s">
        <v>39</v>
      </c>
      <c r="K698" s="16" t="s">
        <v>39</v>
      </c>
      <c r="L698" s="16" t="s">
        <v>39</v>
      </c>
      <c r="M698" s="16" t="s">
        <v>39</v>
      </c>
      <c r="N698" s="16" t="s">
        <v>39</v>
      </c>
      <c r="O698" s="16" t="s">
        <v>39</v>
      </c>
      <c r="P698" s="16" t="str">
        <f t="shared" si="33"/>
        <v>617127</v>
      </c>
      <c r="Q698" s="16" t="str">
        <f>IFERROR(VLOOKUP($P698,'Kredieten productgroepen functi'!$C:$M,2,FALSE),"n.v.t.")</f>
        <v>Diensten derden Provincie Drenthe</v>
      </c>
      <c r="R698" s="16" t="str">
        <f t="shared" si="34"/>
        <v>423040</v>
      </c>
      <c r="S698" s="16" t="str">
        <f>IFERROR(VLOOKUP($R698,Kostensoorten!$C:$J,2,FALSE),"n.v.t.")</f>
        <v>Normaal onderhoud</v>
      </c>
      <c r="T698" s="16" t="s">
        <v>39</v>
      </c>
      <c r="U698" s="16" t="s">
        <v>39</v>
      </c>
      <c r="V698" s="16" t="s">
        <v>39</v>
      </c>
      <c r="W698" s="16" t="s">
        <v>39</v>
      </c>
      <c r="X698" s="16" t="s">
        <v>39</v>
      </c>
      <c r="Y698" s="16" t="s">
        <v>39</v>
      </c>
      <c r="Z698" s="16" t="s">
        <v>39</v>
      </c>
      <c r="AA698" s="16" t="s">
        <v>39</v>
      </c>
      <c r="AB698" s="16" t="s">
        <v>39</v>
      </c>
      <c r="AC698" s="16" t="s">
        <v>39</v>
      </c>
      <c r="AD698" s="16" t="s">
        <v>39</v>
      </c>
      <c r="AE698" s="16" t="s">
        <v>39</v>
      </c>
      <c r="AF698" s="16" t="s">
        <v>39</v>
      </c>
      <c r="AG698" s="16" t="s">
        <v>39</v>
      </c>
      <c r="AH698" s="16" t="s">
        <v>39</v>
      </c>
      <c r="AI698" s="16" t="s">
        <v>39</v>
      </c>
      <c r="AJ698" s="16" t="s">
        <v>39</v>
      </c>
      <c r="AL698" s="16" t="s">
        <v>39</v>
      </c>
      <c r="AM698" s="16" t="s">
        <v>39</v>
      </c>
      <c r="AN698" s="16" t="str">
        <f>IFERROR(VLOOKUP($P698,'Kredieten productgroepen functi'!$C:$M,6,FALSE),"n.v.t.")</f>
        <v>1701</v>
      </c>
      <c r="AO698" s="16" t="str">
        <f>IFERROR(VLOOKUP($P698,'Kredieten productgroepen functi'!$C:$M,7,FALSE),"n.v.t.")</f>
        <v>Diensten voor derden</v>
      </c>
      <c r="AP698" s="16" t="str">
        <f>IFERROR(VLOOKUP($P698,'Kredieten productgroepen functi'!$C:$M,8,FALSE),"n.v.t.")</f>
        <v>17</v>
      </c>
      <c r="AQ698" s="16" t="str">
        <f>IFERROR(VLOOKUP($P698,'Kredieten productgroepen functi'!$C:$M,9,FALSE),"n.v.t.")</f>
        <v>Overige baten en lasten</v>
      </c>
      <c r="AR698" s="16" t="str">
        <f>IFERROR(VLOOKUP($P698,'Kredieten productgroepen functi'!$C:$M,10,FALSE),"n.v.t.")</f>
        <v>1</v>
      </c>
      <c r="AS698" s="16" t="str">
        <f>IFERROR(VLOOKUP($P698,'Kredieten productgroepen functi'!$C:$M,11,FALSE),"n.v.t.")</f>
        <v>Algemeen bestuur</v>
      </c>
      <c r="AT698" s="16" t="str">
        <f t="shared" si="35"/>
        <v>Lasten</v>
      </c>
      <c r="AU698" s="16" t="str">
        <f>IFERROR(VLOOKUP($R698,Kostensoorten!$C:$J,7,FALSE),"n.v.t.")</f>
        <v>2.3.1</v>
      </c>
      <c r="AV698" s="16" t="str">
        <f>IFERROR(VLOOKUP($R698,Kostensoorten!$C:$J,8,FALSE),"n.v.t.")</f>
        <v>Aankopen niet duurzame goedere</v>
      </c>
    </row>
    <row r="699" spans="1:48">
      <c r="A699" s="16" t="s">
        <v>39</v>
      </c>
      <c r="B699" s="16" t="s">
        <v>39</v>
      </c>
      <c r="C699" s="16" t="s">
        <v>39</v>
      </c>
      <c r="D699" s="16" t="s">
        <v>39</v>
      </c>
      <c r="E699" s="16" t="s">
        <v>39</v>
      </c>
      <c r="F699" s="2" t="s">
        <v>9232</v>
      </c>
      <c r="G699" s="2" t="s">
        <v>39</v>
      </c>
      <c r="H699" s="2" t="s">
        <v>39</v>
      </c>
      <c r="I699" s="18">
        <v>3264.94</v>
      </c>
      <c r="J699" s="16" t="s">
        <v>39</v>
      </c>
      <c r="K699" s="16" t="s">
        <v>39</v>
      </c>
      <c r="L699" s="16" t="s">
        <v>39</v>
      </c>
      <c r="M699" s="16" t="s">
        <v>39</v>
      </c>
      <c r="N699" s="16" t="s">
        <v>39</v>
      </c>
      <c r="O699" s="16" t="s">
        <v>39</v>
      </c>
      <c r="P699" s="16" t="str">
        <f t="shared" si="33"/>
        <v>617127</v>
      </c>
      <c r="Q699" s="16" t="str">
        <f>IFERROR(VLOOKUP($P699,'Kredieten productgroepen functi'!$C:$M,2,FALSE),"n.v.t.")</f>
        <v>Diensten derden Provincie Drenthe</v>
      </c>
      <c r="R699" s="16" t="str">
        <f t="shared" si="34"/>
        <v>423040</v>
      </c>
      <c r="S699" s="16" t="str">
        <f>IFERROR(VLOOKUP($R699,Kostensoorten!$C:$J,2,FALSE),"n.v.t.")</f>
        <v>Normaal onderhoud</v>
      </c>
      <c r="T699" s="16" t="s">
        <v>39</v>
      </c>
      <c r="U699" s="16" t="s">
        <v>39</v>
      </c>
      <c r="V699" s="16" t="s">
        <v>39</v>
      </c>
      <c r="W699" s="16" t="s">
        <v>39</v>
      </c>
      <c r="X699" s="16" t="s">
        <v>39</v>
      </c>
      <c r="Y699" s="16" t="s">
        <v>39</v>
      </c>
      <c r="Z699" s="16" t="s">
        <v>39</v>
      </c>
      <c r="AA699" s="16" t="s">
        <v>39</v>
      </c>
      <c r="AB699" s="16" t="s">
        <v>39</v>
      </c>
      <c r="AC699" s="16" t="s">
        <v>39</v>
      </c>
      <c r="AD699" s="16" t="s">
        <v>39</v>
      </c>
      <c r="AE699" s="16" t="s">
        <v>39</v>
      </c>
      <c r="AF699" s="16" t="s">
        <v>39</v>
      </c>
      <c r="AG699" s="16" t="s">
        <v>39</v>
      </c>
      <c r="AH699" s="16" t="s">
        <v>39</v>
      </c>
      <c r="AI699" s="16" t="s">
        <v>39</v>
      </c>
      <c r="AJ699" s="16" t="s">
        <v>39</v>
      </c>
      <c r="AL699" s="16" t="s">
        <v>39</v>
      </c>
      <c r="AM699" s="16" t="s">
        <v>39</v>
      </c>
      <c r="AN699" s="16" t="str">
        <f>IFERROR(VLOOKUP($P699,'Kredieten productgroepen functi'!$C:$M,6,FALSE),"n.v.t.")</f>
        <v>1701</v>
      </c>
      <c r="AO699" s="16" t="str">
        <f>IFERROR(VLOOKUP($P699,'Kredieten productgroepen functi'!$C:$M,7,FALSE),"n.v.t.")</f>
        <v>Diensten voor derden</v>
      </c>
      <c r="AP699" s="16" t="str">
        <f>IFERROR(VLOOKUP($P699,'Kredieten productgroepen functi'!$C:$M,8,FALSE),"n.v.t.")</f>
        <v>17</v>
      </c>
      <c r="AQ699" s="16" t="str">
        <f>IFERROR(VLOOKUP($P699,'Kredieten productgroepen functi'!$C:$M,9,FALSE),"n.v.t.")</f>
        <v>Overige baten en lasten</v>
      </c>
      <c r="AR699" s="16" t="str">
        <f>IFERROR(VLOOKUP($P699,'Kredieten productgroepen functi'!$C:$M,10,FALSE),"n.v.t.")</f>
        <v>1</v>
      </c>
      <c r="AS699" s="16" t="str">
        <f>IFERROR(VLOOKUP($P699,'Kredieten productgroepen functi'!$C:$M,11,FALSE),"n.v.t.")</f>
        <v>Algemeen bestuur</v>
      </c>
      <c r="AT699" s="16" t="str">
        <f t="shared" si="35"/>
        <v>Lasten</v>
      </c>
      <c r="AU699" s="16" t="str">
        <f>IFERROR(VLOOKUP($R699,Kostensoorten!$C:$J,7,FALSE),"n.v.t.")</f>
        <v>2.3.1</v>
      </c>
      <c r="AV699" s="16" t="str">
        <f>IFERROR(VLOOKUP($R699,Kostensoorten!$C:$J,8,FALSE),"n.v.t.")</f>
        <v>Aankopen niet duurzame goedere</v>
      </c>
    </row>
    <row r="700" spans="1:48">
      <c r="A700" s="16" t="s">
        <v>39</v>
      </c>
      <c r="B700" s="16" t="s">
        <v>39</v>
      </c>
      <c r="C700" s="16" t="s">
        <v>39</v>
      </c>
      <c r="D700" s="16" t="s">
        <v>39</v>
      </c>
      <c r="E700" s="16" t="s">
        <v>39</v>
      </c>
      <c r="F700" s="2" t="s">
        <v>8605</v>
      </c>
      <c r="G700" s="2" t="s">
        <v>39</v>
      </c>
      <c r="H700" s="2" t="s">
        <v>39</v>
      </c>
      <c r="I700" s="18">
        <v>279.77999999999997</v>
      </c>
      <c r="J700" s="16" t="s">
        <v>39</v>
      </c>
      <c r="K700" s="16" t="s">
        <v>39</v>
      </c>
      <c r="L700" s="16" t="s">
        <v>39</v>
      </c>
      <c r="M700" s="16" t="s">
        <v>39</v>
      </c>
      <c r="N700" s="16" t="s">
        <v>39</v>
      </c>
      <c r="O700" s="16" t="s">
        <v>39</v>
      </c>
      <c r="P700" s="16" t="str">
        <f t="shared" si="33"/>
        <v>617127</v>
      </c>
      <c r="Q700" s="16" t="str">
        <f>IFERROR(VLOOKUP($P700,'Kredieten productgroepen functi'!$C:$M,2,FALSE),"n.v.t.")</f>
        <v>Diensten derden Provincie Drenthe</v>
      </c>
      <c r="R700" s="16" t="str">
        <f t="shared" si="34"/>
        <v>423040</v>
      </c>
      <c r="S700" s="16" t="str">
        <f>IFERROR(VLOOKUP($R700,Kostensoorten!$C:$J,2,FALSE),"n.v.t.")</f>
        <v>Normaal onderhoud</v>
      </c>
      <c r="T700" s="16" t="s">
        <v>39</v>
      </c>
      <c r="U700" s="16" t="s">
        <v>39</v>
      </c>
      <c r="V700" s="16" t="s">
        <v>39</v>
      </c>
      <c r="W700" s="16" t="s">
        <v>39</v>
      </c>
      <c r="X700" s="16" t="s">
        <v>39</v>
      </c>
      <c r="Y700" s="16" t="s">
        <v>39</v>
      </c>
      <c r="Z700" s="16" t="s">
        <v>39</v>
      </c>
      <c r="AA700" s="16" t="s">
        <v>39</v>
      </c>
      <c r="AB700" s="16" t="s">
        <v>39</v>
      </c>
      <c r="AC700" s="16" t="s">
        <v>39</v>
      </c>
      <c r="AD700" s="16" t="s">
        <v>39</v>
      </c>
      <c r="AE700" s="16" t="s">
        <v>39</v>
      </c>
      <c r="AF700" s="16" t="s">
        <v>39</v>
      </c>
      <c r="AG700" s="16" t="s">
        <v>39</v>
      </c>
      <c r="AH700" s="16" t="s">
        <v>39</v>
      </c>
      <c r="AI700" s="16" t="s">
        <v>39</v>
      </c>
      <c r="AJ700" s="16" t="s">
        <v>39</v>
      </c>
      <c r="AL700" s="16" t="s">
        <v>39</v>
      </c>
      <c r="AM700" s="16" t="s">
        <v>39</v>
      </c>
      <c r="AN700" s="16" t="str">
        <f>IFERROR(VLOOKUP($P700,'Kredieten productgroepen functi'!$C:$M,6,FALSE),"n.v.t.")</f>
        <v>1701</v>
      </c>
      <c r="AO700" s="16" t="str">
        <f>IFERROR(VLOOKUP($P700,'Kredieten productgroepen functi'!$C:$M,7,FALSE),"n.v.t.")</f>
        <v>Diensten voor derden</v>
      </c>
      <c r="AP700" s="16" t="str">
        <f>IFERROR(VLOOKUP($P700,'Kredieten productgroepen functi'!$C:$M,8,FALSE),"n.v.t.")</f>
        <v>17</v>
      </c>
      <c r="AQ700" s="16" t="str">
        <f>IFERROR(VLOOKUP($P700,'Kredieten productgroepen functi'!$C:$M,9,FALSE),"n.v.t.")</f>
        <v>Overige baten en lasten</v>
      </c>
      <c r="AR700" s="16" t="str">
        <f>IFERROR(VLOOKUP($P700,'Kredieten productgroepen functi'!$C:$M,10,FALSE),"n.v.t.")</f>
        <v>1</v>
      </c>
      <c r="AS700" s="16" t="str">
        <f>IFERROR(VLOOKUP($P700,'Kredieten productgroepen functi'!$C:$M,11,FALSE),"n.v.t.")</f>
        <v>Algemeen bestuur</v>
      </c>
      <c r="AT700" s="16" t="str">
        <f t="shared" si="35"/>
        <v>Lasten</v>
      </c>
      <c r="AU700" s="16" t="str">
        <f>IFERROR(VLOOKUP($R700,Kostensoorten!$C:$J,7,FALSE),"n.v.t.")</f>
        <v>2.3.1</v>
      </c>
      <c r="AV700" s="16" t="str">
        <f>IFERROR(VLOOKUP($R700,Kostensoorten!$C:$J,8,FALSE),"n.v.t.")</f>
        <v>Aankopen niet duurzame goedere</v>
      </c>
    </row>
    <row r="701" spans="1:48">
      <c r="A701" s="16" t="s">
        <v>39</v>
      </c>
      <c r="B701" s="16" t="s">
        <v>39</v>
      </c>
      <c r="C701" s="16" t="s">
        <v>39</v>
      </c>
      <c r="D701" s="16" t="s">
        <v>39</v>
      </c>
      <c r="E701" s="16" t="s">
        <v>39</v>
      </c>
      <c r="F701" s="2" t="s">
        <v>9233</v>
      </c>
      <c r="G701" s="2" t="s">
        <v>39</v>
      </c>
      <c r="H701" s="2" t="s">
        <v>39</v>
      </c>
      <c r="I701" s="18">
        <v>623.4</v>
      </c>
      <c r="J701" s="16" t="s">
        <v>39</v>
      </c>
      <c r="K701" s="16" t="s">
        <v>39</v>
      </c>
      <c r="L701" s="16" t="s">
        <v>39</v>
      </c>
      <c r="M701" s="16" t="s">
        <v>39</v>
      </c>
      <c r="N701" s="16" t="s">
        <v>39</v>
      </c>
      <c r="O701" s="16" t="s">
        <v>39</v>
      </c>
      <c r="P701" s="16" t="str">
        <f t="shared" si="33"/>
        <v>617127</v>
      </c>
      <c r="Q701" s="16" t="str">
        <f>IFERROR(VLOOKUP($P701,'Kredieten productgroepen functi'!$C:$M,2,FALSE),"n.v.t.")</f>
        <v>Diensten derden Provincie Drenthe</v>
      </c>
      <c r="R701" s="16" t="str">
        <f t="shared" si="34"/>
        <v>423040</v>
      </c>
      <c r="S701" s="16" t="str">
        <f>IFERROR(VLOOKUP($R701,Kostensoorten!$C:$J,2,FALSE),"n.v.t.")</f>
        <v>Normaal onderhoud</v>
      </c>
      <c r="T701" s="16" t="s">
        <v>39</v>
      </c>
      <c r="U701" s="16" t="s">
        <v>39</v>
      </c>
      <c r="V701" s="16" t="s">
        <v>39</v>
      </c>
      <c r="W701" s="16" t="s">
        <v>39</v>
      </c>
      <c r="X701" s="16" t="s">
        <v>39</v>
      </c>
      <c r="Y701" s="16" t="s">
        <v>39</v>
      </c>
      <c r="Z701" s="16" t="s">
        <v>39</v>
      </c>
      <c r="AA701" s="16" t="s">
        <v>39</v>
      </c>
      <c r="AB701" s="16" t="s">
        <v>39</v>
      </c>
      <c r="AC701" s="16" t="s">
        <v>39</v>
      </c>
      <c r="AD701" s="16" t="s">
        <v>39</v>
      </c>
      <c r="AE701" s="16" t="s">
        <v>39</v>
      </c>
      <c r="AF701" s="16" t="s">
        <v>39</v>
      </c>
      <c r="AG701" s="16" t="s">
        <v>39</v>
      </c>
      <c r="AH701" s="16" t="s">
        <v>39</v>
      </c>
      <c r="AI701" s="16" t="s">
        <v>39</v>
      </c>
      <c r="AJ701" s="16" t="s">
        <v>39</v>
      </c>
      <c r="AL701" s="16" t="s">
        <v>39</v>
      </c>
      <c r="AM701" s="16" t="s">
        <v>39</v>
      </c>
      <c r="AN701" s="16" t="str">
        <f>IFERROR(VLOOKUP($P701,'Kredieten productgroepen functi'!$C:$M,6,FALSE),"n.v.t.")</f>
        <v>1701</v>
      </c>
      <c r="AO701" s="16" t="str">
        <f>IFERROR(VLOOKUP($P701,'Kredieten productgroepen functi'!$C:$M,7,FALSE),"n.v.t.")</f>
        <v>Diensten voor derden</v>
      </c>
      <c r="AP701" s="16" t="str">
        <f>IFERROR(VLOOKUP($P701,'Kredieten productgroepen functi'!$C:$M,8,FALSE),"n.v.t.")</f>
        <v>17</v>
      </c>
      <c r="AQ701" s="16" t="str">
        <f>IFERROR(VLOOKUP($P701,'Kredieten productgroepen functi'!$C:$M,9,FALSE),"n.v.t.")</f>
        <v>Overige baten en lasten</v>
      </c>
      <c r="AR701" s="16" t="str">
        <f>IFERROR(VLOOKUP($P701,'Kredieten productgroepen functi'!$C:$M,10,FALSE),"n.v.t.")</f>
        <v>1</v>
      </c>
      <c r="AS701" s="16" t="str">
        <f>IFERROR(VLOOKUP($P701,'Kredieten productgroepen functi'!$C:$M,11,FALSE),"n.v.t.")</f>
        <v>Algemeen bestuur</v>
      </c>
      <c r="AT701" s="16" t="str">
        <f t="shared" si="35"/>
        <v>Lasten</v>
      </c>
      <c r="AU701" s="16" t="str">
        <f>IFERROR(VLOOKUP($R701,Kostensoorten!$C:$J,7,FALSE),"n.v.t.")</f>
        <v>2.3.1</v>
      </c>
      <c r="AV701" s="16" t="str">
        <f>IFERROR(VLOOKUP($R701,Kostensoorten!$C:$J,8,FALSE),"n.v.t.")</f>
        <v>Aankopen niet duurzame goedere</v>
      </c>
    </row>
    <row r="702" spans="1:48">
      <c r="A702" s="16" t="s">
        <v>39</v>
      </c>
      <c r="B702" s="16" t="s">
        <v>39</v>
      </c>
      <c r="C702" s="16" t="s">
        <v>39</v>
      </c>
      <c r="D702" s="16" t="s">
        <v>39</v>
      </c>
      <c r="E702" s="16" t="s">
        <v>39</v>
      </c>
      <c r="F702" s="2" t="s">
        <v>9234</v>
      </c>
      <c r="G702" s="2" t="s">
        <v>39</v>
      </c>
      <c r="H702" s="2" t="s">
        <v>39</v>
      </c>
      <c r="I702" s="18">
        <v>136.91</v>
      </c>
      <c r="J702" s="16" t="s">
        <v>39</v>
      </c>
      <c r="K702" s="16" t="s">
        <v>39</v>
      </c>
      <c r="L702" s="16" t="s">
        <v>39</v>
      </c>
      <c r="M702" s="16" t="s">
        <v>39</v>
      </c>
      <c r="N702" s="16" t="s">
        <v>39</v>
      </c>
      <c r="O702" s="16" t="s">
        <v>39</v>
      </c>
      <c r="P702" s="16" t="str">
        <f t="shared" si="33"/>
        <v>617127</v>
      </c>
      <c r="Q702" s="16" t="str">
        <f>IFERROR(VLOOKUP($P702,'Kredieten productgroepen functi'!$C:$M,2,FALSE),"n.v.t.")</f>
        <v>Diensten derden Provincie Drenthe</v>
      </c>
      <c r="R702" s="16" t="str">
        <f t="shared" si="34"/>
        <v>423040</v>
      </c>
      <c r="S702" s="16" t="str">
        <f>IFERROR(VLOOKUP($R702,Kostensoorten!$C:$J,2,FALSE),"n.v.t.")</f>
        <v>Normaal onderhoud</v>
      </c>
      <c r="T702" s="16" t="s">
        <v>39</v>
      </c>
      <c r="U702" s="16" t="s">
        <v>39</v>
      </c>
      <c r="V702" s="16" t="s">
        <v>39</v>
      </c>
      <c r="W702" s="16" t="s">
        <v>39</v>
      </c>
      <c r="X702" s="16" t="s">
        <v>39</v>
      </c>
      <c r="Y702" s="16" t="s">
        <v>39</v>
      </c>
      <c r="Z702" s="16" t="s">
        <v>39</v>
      </c>
      <c r="AA702" s="16" t="s">
        <v>39</v>
      </c>
      <c r="AB702" s="16" t="s">
        <v>39</v>
      </c>
      <c r="AC702" s="16" t="s">
        <v>39</v>
      </c>
      <c r="AD702" s="16" t="s">
        <v>39</v>
      </c>
      <c r="AE702" s="16" t="s">
        <v>39</v>
      </c>
      <c r="AF702" s="16" t="s">
        <v>39</v>
      </c>
      <c r="AG702" s="16" t="s">
        <v>39</v>
      </c>
      <c r="AH702" s="16" t="s">
        <v>39</v>
      </c>
      <c r="AI702" s="16" t="s">
        <v>39</v>
      </c>
      <c r="AJ702" s="16" t="s">
        <v>39</v>
      </c>
      <c r="AL702" s="16" t="s">
        <v>39</v>
      </c>
      <c r="AM702" s="16" t="s">
        <v>39</v>
      </c>
      <c r="AN702" s="16" t="str">
        <f>IFERROR(VLOOKUP($P702,'Kredieten productgroepen functi'!$C:$M,6,FALSE),"n.v.t.")</f>
        <v>1701</v>
      </c>
      <c r="AO702" s="16" t="str">
        <f>IFERROR(VLOOKUP($P702,'Kredieten productgroepen functi'!$C:$M,7,FALSE),"n.v.t.")</f>
        <v>Diensten voor derden</v>
      </c>
      <c r="AP702" s="16" t="str">
        <f>IFERROR(VLOOKUP($P702,'Kredieten productgroepen functi'!$C:$M,8,FALSE),"n.v.t.")</f>
        <v>17</v>
      </c>
      <c r="AQ702" s="16" t="str">
        <f>IFERROR(VLOOKUP($P702,'Kredieten productgroepen functi'!$C:$M,9,FALSE),"n.v.t.")</f>
        <v>Overige baten en lasten</v>
      </c>
      <c r="AR702" s="16" t="str">
        <f>IFERROR(VLOOKUP($P702,'Kredieten productgroepen functi'!$C:$M,10,FALSE),"n.v.t.")</f>
        <v>1</v>
      </c>
      <c r="AS702" s="16" t="str">
        <f>IFERROR(VLOOKUP($P702,'Kredieten productgroepen functi'!$C:$M,11,FALSE),"n.v.t.")</f>
        <v>Algemeen bestuur</v>
      </c>
      <c r="AT702" s="16" t="str">
        <f t="shared" si="35"/>
        <v>Lasten</v>
      </c>
      <c r="AU702" s="16" t="str">
        <f>IFERROR(VLOOKUP($R702,Kostensoorten!$C:$J,7,FALSE),"n.v.t.")</f>
        <v>2.3.1</v>
      </c>
      <c r="AV702" s="16" t="str">
        <f>IFERROR(VLOOKUP($R702,Kostensoorten!$C:$J,8,FALSE),"n.v.t.")</f>
        <v>Aankopen niet duurzame goedere</v>
      </c>
    </row>
    <row r="703" spans="1:48">
      <c r="A703" s="16" t="s">
        <v>39</v>
      </c>
      <c r="B703" s="16" t="s">
        <v>39</v>
      </c>
      <c r="C703" s="16" t="s">
        <v>39</v>
      </c>
      <c r="D703" s="16" t="s">
        <v>39</v>
      </c>
      <c r="E703" s="16" t="s">
        <v>39</v>
      </c>
      <c r="F703" s="2" t="s">
        <v>9235</v>
      </c>
      <c r="G703" s="2" t="s">
        <v>39</v>
      </c>
      <c r="H703" s="2" t="s">
        <v>39</v>
      </c>
      <c r="I703" s="18">
        <v>136.80000000000001</v>
      </c>
      <c r="J703" s="16" t="s">
        <v>39</v>
      </c>
      <c r="K703" s="16" t="s">
        <v>39</v>
      </c>
      <c r="L703" s="16" t="s">
        <v>39</v>
      </c>
      <c r="M703" s="16" t="s">
        <v>39</v>
      </c>
      <c r="N703" s="16" t="s">
        <v>39</v>
      </c>
      <c r="O703" s="16" t="s">
        <v>39</v>
      </c>
      <c r="P703" s="16" t="str">
        <f t="shared" si="33"/>
        <v>617127</v>
      </c>
      <c r="Q703" s="16" t="str">
        <f>IFERROR(VLOOKUP($P703,'Kredieten productgroepen functi'!$C:$M,2,FALSE),"n.v.t.")</f>
        <v>Diensten derden Provincie Drenthe</v>
      </c>
      <c r="R703" s="16" t="str">
        <f t="shared" si="34"/>
        <v>423040</v>
      </c>
      <c r="S703" s="16" t="str">
        <f>IFERROR(VLOOKUP($R703,Kostensoorten!$C:$J,2,FALSE),"n.v.t.")</f>
        <v>Normaal onderhoud</v>
      </c>
      <c r="T703" s="16" t="s">
        <v>39</v>
      </c>
      <c r="U703" s="16" t="s">
        <v>39</v>
      </c>
      <c r="V703" s="16" t="s">
        <v>39</v>
      </c>
      <c r="W703" s="16" t="s">
        <v>39</v>
      </c>
      <c r="X703" s="16" t="s">
        <v>39</v>
      </c>
      <c r="Y703" s="16" t="s">
        <v>39</v>
      </c>
      <c r="Z703" s="16" t="s">
        <v>39</v>
      </c>
      <c r="AA703" s="16" t="s">
        <v>39</v>
      </c>
      <c r="AB703" s="16" t="s">
        <v>39</v>
      </c>
      <c r="AC703" s="16" t="s">
        <v>39</v>
      </c>
      <c r="AD703" s="16" t="s">
        <v>39</v>
      </c>
      <c r="AE703" s="16" t="s">
        <v>39</v>
      </c>
      <c r="AF703" s="16" t="s">
        <v>39</v>
      </c>
      <c r="AG703" s="16" t="s">
        <v>39</v>
      </c>
      <c r="AH703" s="16" t="s">
        <v>39</v>
      </c>
      <c r="AI703" s="16" t="s">
        <v>39</v>
      </c>
      <c r="AJ703" s="16" t="s">
        <v>39</v>
      </c>
      <c r="AL703" s="16" t="s">
        <v>39</v>
      </c>
      <c r="AM703" s="16" t="s">
        <v>39</v>
      </c>
      <c r="AN703" s="16" t="str">
        <f>IFERROR(VLOOKUP($P703,'Kredieten productgroepen functi'!$C:$M,6,FALSE),"n.v.t.")</f>
        <v>1701</v>
      </c>
      <c r="AO703" s="16" t="str">
        <f>IFERROR(VLOOKUP($P703,'Kredieten productgroepen functi'!$C:$M,7,FALSE),"n.v.t.")</f>
        <v>Diensten voor derden</v>
      </c>
      <c r="AP703" s="16" t="str">
        <f>IFERROR(VLOOKUP($P703,'Kredieten productgroepen functi'!$C:$M,8,FALSE),"n.v.t.")</f>
        <v>17</v>
      </c>
      <c r="AQ703" s="16" t="str">
        <f>IFERROR(VLOOKUP($P703,'Kredieten productgroepen functi'!$C:$M,9,FALSE),"n.v.t.")</f>
        <v>Overige baten en lasten</v>
      </c>
      <c r="AR703" s="16" t="str">
        <f>IFERROR(VLOOKUP($P703,'Kredieten productgroepen functi'!$C:$M,10,FALSE),"n.v.t.")</f>
        <v>1</v>
      </c>
      <c r="AS703" s="16" t="str">
        <f>IFERROR(VLOOKUP($P703,'Kredieten productgroepen functi'!$C:$M,11,FALSE),"n.v.t.")</f>
        <v>Algemeen bestuur</v>
      </c>
      <c r="AT703" s="16" t="str">
        <f t="shared" si="35"/>
        <v>Lasten</v>
      </c>
      <c r="AU703" s="16" t="str">
        <f>IFERROR(VLOOKUP($R703,Kostensoorten!$C:$J,7,FALSE),"n.v.t.")</f>
        <v>2.3.1</v>
      </c>
      <c r="AV703" s="16" t="str">
        <f>IFERROR(VLOOKUP($R703,Kostensoorten!$C:$J,8,FALSE),"n.v.t.")</f>
        <v>Aankopen niet duurzame goedere</v>
      </c>
    </row>
    <row r="704" spans="1:48">
      <c r="A704" s="16" t="s">
        <v>39</v>
      </c>
      <c r="B704" s="16" t="s">
        <v>39</v>
      </c>
      <c r="C704" s="16" t="s">
        <v>39</v>
      </c>
      <c r="D704" s="16" t="s">
        <v>39</v>
      </c>
      <c r="E704" s="16" t="s">
        <v>39</v>
      </c>
      <c r="F704" s="2" t="s">
        <v>9236</v>
      </c>
      <c r="G704" s="2" t="s">
        <v>39</v>
      </c>
      <c r="H704" s="2" t="s">
        <v>39</v>
      </c>
      <c r="I704" s="18">
        <v>136.80000000000001</v>
      </c>
      <c r="J704" s="16" t="s">
        <v>39</v>
      </c>
      <c r="K704" s="16" t="s">
        <v>39</v>
      </c>
      <c r="L704" s="16" t="s">
        <v>39</v>
      </c>
      <c r="M704" s="16" t="s">
        <v>39</v>
      </c>
      <c r="N704" s="16" t="s">
        <v>39</v>
      </c>
      <c r="O704" s="16" t="s">
        <v>39</v>
      </c>
      <c r="P704" s="16" t="str">
        <f t="shared" si="33"/>
        <v>617127</v>
      </c>
      <c r="Q704" s="16" t="str">
        <f>IFERROR(VLOOKUP($P704,'Kredieten productgroepen functi'!$C:$M,2,FALSE),"n.v.t.")</f>
        <v>Diensten derden Provincie Drenthe</v>
      </c>
      <c r="R704" s="16" t="str">
        <f t="shared" si="34"/>
        <v>423040</v>
      </c>
      <c r="S704" s="16" t="str">
        <f>IFERROR(VLOOKUP($R704,Kostensoorten!$C:$J,2,FALSE),"n.v.t.")</f>
        <v>Normaal onderhoud</v>
      </c>
      <c r="T704" s="16" t="s">
        <v>39</v>
      </c>
      <c r="U704" s="16" t="s">
        <v>39</v>
      </c>
      <c r="V704" s="16" t="s">
        <v>39</v>
      </c>
      <c r="W704" s="16" t="s">
        <v>39</v>
      </c>
      <c r="X704" s="16" t="s">
        <v>39</v>
      </c>
      <c r="Y704" s="16" t="s">
        <v>39</v>
      </c>
      <c r="Z704" s="16" t="s">
        <v>39</v>
      </c>
      <c r="AA704" s="16" t="s">
        <v>39</v>
      </c>
      <c r="AB704" s="16" t="s">
        <v>39</v>
      </c>
      <c r="AC704" s="16" t="s">
        <v>39</v>
      </c>
      <c r="AD704" s="16" t="s">
        <v>39</v>
      </c>
      <c r="AE704" s="16" t="s">
        <v>39</v>
      </c>
      <c r="AF704" s="16" t="s">
        <v>39</v>
      </c>
      <c r="AG704" s="16" t="s">
        <v>39</v>
      </c>
      <c r="AH704" s="16" t="s">
        <v>39</v>
      </c>
      <c r="AI704" s="16" t="s">
        <v>39</v>
      </c>
      <c r="AJ704" s="16" t="s">
        <v>39</v>
      </c>
      <c r="AL704" s="16" t="s">
        <v>39</v>
      </c>
      <c r="AM704" s="16" t="s">
        <v>39</v>
      </c>
      <c r="AN704" s="16" t="str">
        <f>IFERROR(VLOOKUP($P704,'Kredieten productgroepen functi'!$C:$M,6,FALSE),"n.v.t.")</f>
        <v>1701</v>
      </c>
      <c r="AO704" s="16" t="str">
        <f>IFERROR(VLOOKUP($P704,'Kredieten productgroepen functi'!$C:$M,7,FALSE),"n.v.t.")</f>
        <v>Diensten voor derden</v>
      </c>
      <c r="AP704" s="16" t="str">
        <f>IFERROR(VLOOKUP($P704,'Kredieten productgroepen functi'!$C:$M,8,FALSE),"n.v.t.")</f>
        <v>17</v>
      </c>
      <c r="AQ704" s="16" t="str">
        <f>IFERROR(VLOOKUP($P704,'Kredieten productgroepen functi'!$C:$M,9,FALSE),"n.v.t.")</f>
        <v>Overige baten en lasten</v>
      </c>
      <c r="AR704" s="16" t="str">
        <f>IFERROR(VLOOKUP($P704,'Kredieten productgroepen functi'!$C:$M,10,FALSE),"n.v.t.")</f>
        <v>1</v>
      </c>
      <c r="AS704" s="16" t="str">
        <f>IFERROR(VLOOKUP($P704,'Kredieten productgroepen functi'!$C:$M,11,FALSE),"n.v.t.")</f>
        <v>Algemeen bestuur</v>
      </c>
      <c r="AT704" s="16" t="str">
        <f t="shared" si="35"/>
        <v>Lasten</v>
      </c>
      <c r="AU704" s="16" t="str">
        <f>IFERROR(VLOOKUP($R704,Kostensoorten!$C:$J,7,FALSE),"n.v.t.")</f>
        <v>2.3.1</v>
      </c>
      <c r="AV704" s="16" t="str">
        <f>IFERROR(VLOOKUP($R704,Kostensoorten!$C:$J,8,FALSE),"n.v.t.")</f>
        <v>Aankopen niet duurzame goedere</v>
      </c>
    </row>
    <row r="705" spans="1:48">
      <c r="A705" s="16" t="s">
        <v>39</v>
      </c>
      <c r="B705" s="16" t="s">
        <v>39</v>
      </c>
      <c r="C705" s="16" t="s">
        <v>39</v>
      </c>
      <c r="D705" s="16" t="s">
        <v>39</v>
      </c>
      <c r="E705" s="16" t="s">
        <v>39</v>
      </c>
      <c r="F705" s="2" t="s">
        <v>9237</v>
      </c>
      <c r="G705" s="2" t="s">
        <v>39</v>
      </c>
      <c r="H705" s="2" t="s">
        <v>39</v>
      </c>
      <c r="I705" s="18">
        <v>136.80000000000001</v>
      </c>
      <c r="J705" s="16" t="s">
        <v>39</v>
      </c>
      <c r="K705" s="16" t="s">
        <v>39</v>
      </c>
      <c r="L705" s="16" t="s">
        <v>39</v>
      </c>
      <c r="M705" s="16" t="s">
        <v>39</v>
      </c>
      <c r="N705" s="16" t="s">
        <v>39</v>
      </c>
      <c r="O705" s="16" t="s">
        <v>39</v>
      </c>
      <c r="P705" s="16" t="str">
        <f t="shared" si="33"/>
        <v>617127</v>
      </c>
      <c r="Q705" s="16" t="str">
        <f>IFERROR(VLOOKUP($P705,'Kredieten productgroepen functi'!$C:$M,2,FALSE),"n.v.t.")</f>
        <v>Diensten derden Provincie Drenthe</v>
      </c>
      <c r="R705" s="16" t="str">
        <f t="shared" si="34"/>
        <v>423040</v>
      </c>
      <c r="S705" s="16" t="str">
        <f>IFERROR(VLOOKUP($R705,Kostensoorten!$C:$J,2,FALSE),"n.v.t.")</f>
        <v>Normaal onderhoud</v>
      </c>
      <c r="T705" s="16" t="s">
        <v>39</v>
      </c>
      <c r="U705" s="16" t="s">
        <v>39</v>
      </c>
      <c r="V705" s="16" t="s">
        <v>39</v>
      </c>
      <c r="W705" s="16" t="s">
        <v>39</v>
      </c>
      <c r="X705" s="16" t="s">
        <v>39</v>
      </c>
      <c r="Y705" s="16" t="s">
        <v>39</v>
      </c>
      <c r="Z705" s="16" t="s">
        <v>39</v>
      </c>
      <c r="AA705" s="16" t="s">
        <v>39</v>
      </c>
      <c r="AB705" s="16" t="s">
        <v>39</v>
      </c>
      <c r="AC705" s="16" t="s">
        <v>39</v>
      </c>
      <c r="AD705" s="16" t="s">
        <v>39</v>
      </c>
      <c r="AE705" s="16" t="s">
        <v>39</v>
      </c>
      <c r="AF705" s="16" t="s">
        <v>39</v>
      </c>
      <c r="AG705" s="16" t="s">
        <v>39</v>
      </c>
      <c r="AH705" s="16" t="s">
        <v>39</v>
      </c>
      <c r="AI705" s="16" t="s">
        <v>39</v>
      </c>
      <c r="AJ705" s="16" t="s">
        <v>39</v>
      </c>
      <c r="AL705" s="16" t="s">
        <v>39</v>
      </c>
      <c r="AM705" s="16" t="s">
        <v>39</v>
      </c>
      <c r="AN705" s="16" t="str">
        <f>IFERROR(VLOOKUP($P705,'Kredieten productgroepen functi'!$C:$M,6,FALSE),"n.v.t.")</f>
        <v>1701</v>
      </c>
      <c r="AO705" s="16" t="str">
        <f>IFERROR(VLOOKUP($P705,'Kredieten productgroepen functi'!$C:$M,7,FALSE),"n.v.t.")</f>
        <v>Diensten voor derden</v>
      </c>
      <c r="AP705" s="16" t="str">
        <f>IFERROR(VLOOKUP($P705,'Kredieten productgroepen functi'!$C:$M,8,FALSE),"n.v.t.")</f>
        <v>17</v>
      </c>
      <c r="AQ705" s="16" t="str">
        <f>IFERROR(VLOOKUP($P705,'Kredieten productgroepen functi'!$C:$M,9,FALSE),"n.v.t.")</f>
        <v>Overige baten en lasten</v>
      </c>
      <c r="AR705" s="16" t="str">
        <f>IFERROR(VLOOKUP($P705,'Kredieten productgroepen functi'!$C:$M,10,FALSE),"n.v.t.")</f>
        <v>1</v>
      </c>
      <c r="AS705" s="16" t="str">
        <f>IFERROR(VLOOKUP($P705,'Kredieten productgroepen functi'!$C:$M,11,FALSE),"n.v.t.")</f>
        <v>Algemeen bestuur</v>
      </c>
      <c r="AT705" s="16" t="str">
        <f t="shared" si="35"/>
        <v>Lasten</v>
      </c>
      <c r="AU705" s="16" t="str">
        <f>IFERROR(VLOOKUP($R705,Kostensoorten!$C:$J,7,FALSE),"n.v.t.")</f>
        <v>2.3.1</v>
      </c>
      <c r="AV705" s="16" t="str">
        <f>IFERROR(VLOOKUP($R705,Kostensoorten!$C:$J,8,FALSE),"n.v.t.")</f>
        <v>Aankopen niet duurzame goedere</v>
      </c>
    </row>
    <row r="706" spans="1:48">
      <c r="A706" s="16" t="s">
        <v>39</v>
      </c>
      <c r="B706" s="16" t="s">
        <v>39</v>
      </c>
      <c r="C706" s="16" t="s">
        <v>39</v>
      </c>
      <c r="D706" s="16" t="s">
        <v>39</v>
      </c>
      <c r="E706" s="16" t="s">
        <v>39</v>
      </c>
      <c r="F706" s="2" t="s">
        <v>9238</v>
      </c>
      <c r="G706" s="2" t="s">
        <v>39</v>
      </c>
      <c r="H706" s="2" t="s">
        <v>39</v>
      </c>
      <c r="I706" s="18">
        <v>136.80000000000001</v>
      </c>
      <c r="J706" s="16" t="s">
        <v>39</v>
      </c>
      <c r="K706" s="16" t="s">
        <v>39</v>
      </c>
      <c r="L706" s="16" t="s">
        <v>39</v>
      </c>
      <c r="M706" s="16" t="s">
        <v>39</v>
      </c>
      <c r="N706" s="16" t="s">
        <v>39</v>
      </c>
      <c r="O706" s="16" t="s">
        <v>39</v>
      </c>
      <c r="P706" s="16" t="str">
        <f t="shared" si="33"/>
        <v>617127</v>
      </c>
      <c r="Q706" s="16" t="str">
        <f>IFERROR(VLOOKUP($P706,'Kredieten productgroepen functi'!$C:$M,2,FALSE),"n.v.t.")</f>
        <v>Diensten derden Provincie Drenthe</v>
      </c>
      <c r="R706" s="16" t="str">
        <f t="shared" si="34"/>
        <v>423040</v>
      </c>
      <c r="S706" s="16" t="str">
        <f>IFERROR(VLOOKUP($R706,Kostensoorten!$C:$J,2,FALSE),"n.v.t.")</f>
        <v>Normaal onderhoud</v>
      </c>
      <c r="T706" s="16" t="s">
        <v>39</v>
      </c>
      <c r="U706" s="16" t="s">
        <v>39</v>
      </c>
      <c r="V706" s="16" t="s">
        <v>39</v>
      </c>
      <c r="W706" s="16" t="s">
        <v>39</v>
      </c>
      <c r="X706" s="16" t="s">
        <v>39</v>
      </c>
      <c r="Y706" s="16" t="s">
        <v>39</v>
      </c>
      <c r="Z706" s="16" t="s">
        <v>39</v>
      </c>
      <c r="AA706" s="16" t="s">
        <v>39</v>
      </c>
      <c r="AB706" s="16" t="s">
        <v>39</v>
      </c>
      <c r="AC706" s="16" t="s">
        <v>39</v>
      </c>
      <c r="AD706" s="16" t="s">
        <v>39</v>
      </c>
      <c r="AE706" s="16" t="s">
        <v>39</v>
      </c>
      <c r="AF706" s="16" t="s">
        <v>39</v>
      </c>
      <c r="AG706" s="16" t="s">
        <v>39</v>
      </c>
      <c r="AH706" s="16" t="s">
        <v>39</v>
      </c>
      <c r="AI706" s="16" t="s">
        <v>39</v>
      </c>
      <c r="AJ706" s="16" t="s">
        <v>39</v>
      </c>
      <c r="AL706" s="16" t="s">
        <v>39</v>
      </c>
      <c r="AM706" s="16" t="s">
        <v>39</v>
      </c>
      <c r="AN706" s="16" t="str">
        <f>IFERROR(VLOOKUP($P706,'Kredieten productgroepen functi'!$C:$M,6,FALSE),"n.v.t.")</f>
        <v>1701</v>
      </c>
      <c r="AO706" s="16" t="str">
        <f>IFERROR(VLOOKUP($P706,'Kredieten productgroepen functi'!$C:$M,7,FALSE),"n.v.t.")</f>
        <v>Diensten voor derden</v>
      </c>
      <c r="AP706" s="16" t="str">
        <f>IFERROR(VLOOKUP($P706,'Kredieten productgroepen functi'!$C:$M,8,FALSE),"n.v.t.")</f>
        <v>17</v>
      </c>
      <c r="AQ706" s="16" t="str">
        <f>IFERROR(VLOOKUP($P706,'Kredieten productgroepen functi'!$C:$M,9,FALSE),"n.v.t.")</f>
        <v>Overige baten en lasten</v>
      </c>
      <c r="AR706" s="16" t="str">
        <f>IFERROR(VLOOKUP($P706,'Kredieten productgroepen functi'!$C:$M,10,FALSE),"n.v.t.")</f>
        <v>1</v>
      </c>
      <c r="AS706" s="16" t="str">
        <f>IFERROR(VLOOKUP($P706,'Kredieten productgroepen functi'!$C:$M,11,FALSE),"n.v.t.")</f>
        <v>Algemeen bestuur</v>
      </c>
      <c r="AT706" s="16" t="str">
        <f t="shared" si="35"/>
        <v>Lasten</v>
      </c>
      <c r="AU706" s="16" t="str">
        <f>IFERROR(VLOOKUP($R706,Kostensoorten!$C:$J,7,FALSE),"n.v.t.")</f>
        <v>2.3.1</v>
      </c>
      <c r="AV706" s="16" t="str">
        <f>IFERROR(VLOOKUP($R706,Kostensoorten!$C:$J,8,FALSE),"n.v.t.")</f>
        <v>Aankopen niet duurzame goedere</v>
      </c>
    </row>
    <row r="707" spans="1:48">
      <c r="A707" s="16" t="s">
        <v>39</v>
      </c>
      <c r="B707" s="16" t="s">
        <v>39</v>
      </c>
      <c r="C707" s="16" t="s">
        <v>39</v>
      </c>
      <c r="D707" s="16" t="s">
        <v>39</v>
      </c>
      <c r="E707" s="16" t="s">
        <v>39</v>
      </c>
      <c r="F707" s="2" t="s">
        <v>9239</v>
      </c>
      <c r="G707" s="2" t="s">
        <v>39</v>
      </c>
      <c r="H707" s="2" t="s">
        <v>39</v>
      </c>
      <c r="I707" s="18">
        <v>136.80000000000001</v>
      </c>
      <c r="J707" s="16" t="s">
        <v>39</v>
      </c>
      <c r="K707" s="16" t="s">
        <v>39</v>
      </c>
      <c r="L707" s="16" t="s">
        <v>39</v>
      </c>
      <c r="M707" s="16" t="s">
        <v>39</v>
      </c>
      <c r="N707" s="16" t="s">
        <v>39</v>
      </c>
      <c r="O707" s="16" t="s">
        <v>39</v>
      </c>
      <c r="P707" s="16" t="str">
        <f t="shared" si="33"/>
        <v>617127</v>
      </c>
      <c r="Q707" s="16" t="str">
        <f>IFERROR(VLOOKUP($P707,'Kredieten productgroepen functi'!$C:$M,2,FALSE),"n.v.t.")</f>
        <v>Diensten derden Provincie Drenthe</v>
      </c>
      <c r="R707" s="16" t="str">
        <f t="shared" si="34"/>
        <v>423040</v>
      </c>
      <c r="S707" s="16" t="str">
        <f>IFERROR(VLOOKUP($R707,Kostensoorten!$C:$J,2,FALSE),"n.v.t.")</f>
        <v>Normaal onderhoud</v>
      </c>
      <c r="T707" s="16" t="s">
        <v>39</v>
      </c>
      <c r="U707" s="16" t="s">
        <v>39</v>
      </c>
      <c r="V707" s="16" t="s">
        <v>39</v>
      </c>
      <c r="W707" s="16" t="s">
        <v>39</v>
      </c>
      <c r="X707" s="16" t="s">
        <v>39</v>
      </c>
      <c r="Y707" s="16" t="s">
        <v>39</v>
      </c>
      <c r="Z707" s="16" t="s">
        <v>39</v>
      </c>
      <c r="AA707" s="16" t="s">
        <v>39</v>
      </c>
      <c r="AB707" s="16" t="s">
        <v>39</v>
      </c>
      <c r="AC707" s="16" t="s">
        <v>39</v>
      </c>
      <c r="AD707" s="16" t="s">
        <v>39</v>
      </c>
      <c r="AE707" s="16" t="s">
        <v>39</v>
      </c>
      <c r="AF707" s="16" t="s">
        <v>39</v>
      </c>
      <c r="AG707" s="16" t="s">
        <v>39</v>
      </c>
      <c r="AH707" s="16" t="s">
        <v>39</v>
      </c>
      <c r="AI707" s="16" t="s">
        <v>39</v>
      </c>
      <c r="AJ707" s="16" t="s">
        <v>39</v>
      </c>
      <c r="AL707" s="16" t="s">
        <v>39</v>
      </c>
      <c r="AM707" s="16" t="s">
        <v>39</v>
      </c>
      <c r="AN707" s="16" t="str">
        <f>IFERROR(VLOOKUP($P707,'Kredieten productgroepen functi'!$C:$M,6,FALSE),"n.v.t.")</f>
        <v>1701</v>
      </c>
      <c r="AO707" s="16" t="str">
        <f>IFERROR(VLOOKUP($P707,'Kredieten productgroepen functi'!$C:$M,7,FALSE),"n.v.t.")</f>
        <v>Diensten voor derden</v>
      </c>
      <c r="AP707" s="16" t="str">
        <f>IFERROR(VLOOKUP($P707,'Kredieten productgroepen functi'!$C:$M,8,FALSE),"n.v.t.")</f>
        <v>17</v>
      </c>
      <c r="AQ707" s="16" t="str">
        <f>IFERROR(VLOOKUP($P707,'Kredieten productgroepen functi'!$C:$M,9,FALSE),"n.v.t.")</f>
        <v>Overige baten en lasten</v>
      </c>
      <c r="AR707" s="16" t="str">
        <f>IFERROR(VLOOKUP($P707,'Kredieten productgroepen functi'!$C:$M,10,FALSE),"n.v.t.")</f>
        <v>1</v>
      </c>
      <c r="AS707" s="16" t="str">
        <f>IFERROR(VLOOKUP($P707,'Kredieten productgroepen functi'!$C:$M,11,FALSE),"n.v.t.")</f>
        <v>Algemeen bestuur</v>
      </c>
      <c r="AT707" s="16" t="str">
        <f t="shared" si="35"/>
        <v>Lasten</v>
      </c>
      <c r="AU707" s="16" t="str">
        <f>IFERROR(VLOOKUP($R707,Kostensoorten!$C:$J,7,FALSE),"n.v.t.")</f>
        <v>2.3.1</v>
      </c>
      <c r="AV707" s="16" t="str">
        <f>IFERROR(VLOOKUP($R707,Kostensoorten!$C:$J,8,FALSE),"n.v.t.")</f>
        <v>Aankopen niet duurzame goedere</v>
      </c>
    </row>
    <row r="708" spans="1:48">
      <c r="A708" s="16" t="s">
        <v>39</v>
      </c>
      <c r="B708" s="16" t="s">
        <v>39</v>
      </c>
      <c r="C708" s="16" t="s">
        <v>39</v>
      </c>
      <c r="D708" s="16" t="s">
        <v>39</v>
      </c>
      <c r="E708" s="16" t="s">
        <v>39</v>
      </c>
      <c r="F708" s="2" t="s">
        <v>9240</v>
      </c>
      <c r="G708" s="2" t="s">
        <v>39</v>
      </c>
      <c r="H708" s="2" t="s">
        <v>39</v>
      </c>
      <c r="I708" s="18">
        <v>49.44</v>
      </c>
      <c r="J708" s="16" t="s">
        <v>39</v>
      </c>
      <c r="K708" s="16" t="s">
        <v>39</v>
      </c>
      <c r="L708" s="16" t="s">
        <v>39</v>
      </c>
      <c r="M708" s="16" t="s">
        <v>39</v>
      </c>
      <c r="N708" s="16" t="s">
        <v>39</v>
      </c>
      <c r="O708" s="16" t="s">
        <v>39</v>
      </c>
      <c r="P708" s="16" t="str">
        <f t="shared" si="33"/>
        <v>617127</v>
      </c>
      <c r="Q708" s="16" t="str">
        <f>IFERROR(VLOOKUP($P708,'Kredieten productgroepen functi'!$C:$M,2,FALSE),"n.v.t.")</f>
        <v>Diensten derden Provincie Drenthe</v>
      </c>
      <c r="R708" s="16" t="str">
        <f t="shared" si="34"/>
        <v>423040</v>
      </c>
      <c r="S708" s="16" t="str">
        <f>IFERROR(VLOOKUP($R708,Kostensoorten!$C:$J,2,FALSE),"n.v.t.")</f>
        <v>Normaal onderhoud</v>
      </c>
      <c r="T708" s="16" t="s">
        <v>39</v>
      </c>
      <c r="U708" s="16" t="s">
        <v>39</v>
      </c>
      <c r="V708" s="16" t="s">
        <v>39</v>
      </c>
      <c r="W708" s="16" t="s">
        <v>39</v>
      </c>
      <c r="X708" s="16" t="s">
        <v>39</v>
      </c>
      <c r="Y708" s="16" t="s">
        <v>39</v>
      </c>
      <c r="Z708" s="16" t="s">
        <v>39</v>
      </c>
      <c r="AA708" s="16" t="s">
        <v>39</v>
      </c>
      <c r="AB708" s="16" t="s">
        <v>39</v>
      </c>
      <c r="AC708" s="16" t="s">
        <v>39</v>
      </c>
      <c r="AD708" s="16" t="s">
        <v>39</v>
      </c>
      <c r="AE708" s="16" t="s">
        <v>39</v>
      </c>
      <c r="AF708" s="16" t="s">
        <v>39</v>
      </c>
      <c r="AG708" s="16" t="s">
        <v>39</v>
      </c>
      <c r="AH708" s="16" t="s">
        <v>39</v>
      </c>
      <c r="AI708" s="16" t="s">
        <v>39</v>
      </c>
      <c r="AJ708" s="16" t="s">
        <v>39</v>
      </c>
      <c r="AL708" s="16" t="s">
        <v>39</v>
      </c>
      <c r="AM708" s="16" t="s">
        <v>39</v>
      </c>
      <c r="AN708" s="16" t="str">
        <f>IFERROR(VLOOKUP($P708,'Kredieten productgroepen functi'!$C:$M,6,FALSE),"n.v.t.")</f>
        <v>1701</v>
      </c>
      <c r="AO708" s="16" t="str">
        <f>IFERROR(VLOOKUP($P708,'Kredieten productgroepen functi'!$C:$M,7,FALSE),"n.v.t.")</f>
        <v>Diensten voor derden</v>
      </c>
      <c r="AP708" s="16" t="str">
        <f>IFERROR(VLOOKUP($P708,'Kredieten productgroepen functi'!$C:$M,8,FALSE),"n.v.t.")</f>
        <v>17</v>
      </c>
      <c r="AQ708" s="16" t="str">
        <f>IFERROR(VLOOKUP($P708,'Kredieten productgroepen functi'!$C:$M,9,FALSE),"n.v.t.")</f>
        <v>Overige baten en lasten</v>
      </c>
      <c r="AR708" s="16" t="str">
        <f>IFERROR(VLOOKUP($P708,'Kredieten productgroepen functi'!$C:$M,10,FALSE),"n.v.t.")</f>
        <v>1</v>
      </c>
      <c r="AS708" s="16" t="str">
        <f>IFERROR(VLOOKUP($P708,'Kredieten productgroepen functi'!$C:$M,11,FALSE),"n.v.t.")</f>
        <v>Algemeen bestuur</v>
      </c>
      <c r="AT708" s="16" t="str">
        <f t="shared" si="35"/>
        <v>Lasten</v>
      </c>
      <c r="AU708" s="16" t="str">
        <f>IFERROR(VLOOKUP($R708,Kostensoorten!$C:$J,7,FALSE),"n.v.t.")</f>
        <v>2.3.1</v>
      </c>
      <c r="AV708" s="16" t="str">
        <f>IFERROR(VLOOKUP($R708,Kostensoorten!$C:$J,8,FALSE),"n.v.t.")</f>
        <v>Aankopen niet duurzame goedere</v>
      </c>
    </row>
    <row r="709" spans="1:48">
      <c r="A709" s="16" t="s">
        <v>39</v>
      </c>
      <c r="B709" s="16" t="s">
        <v>39</v>
      </c>
      <c r="C709" s="16" t="s">
        <v>39</v>
      </c>
      <c r="D709" s="16" t="s">
        <v>39</v>
      </c>
      <c r="E709" s="16" t="s">
        <v>39</v>
      </c>
      <c r="F709" s="2" t="s">
        <v>9241</v>
      </c>
      <c r="G709" s="2" t="s">
        <v>39</v>
      </c>
      <c r="H709" s="2" t="s">
        <v>39</v>
      </c>
      <c r="I709" s="18">
        <v>210.3</v>
      </c>
      <c r="J709" s="16" t="s">
        <v>39</v>
      </c>
      <c r="K709" s="16" t="s">
        <v>39</v>
      </c>
      <c r="L709" s="16" t="s">
        <v>39</v>
      </c>
      <c r="M709" s="16" t="s">
        <v>39</v>
      </c>
      <c r="N709" s="16" t="s">
        <v>39</v>
      </c>
      <c r="O709" s="16" t="s">
        <v>39</v>
      </c>
      <c r="P709" s="16" t="str">
        <f t="shared" si="33"/>
        <v>617127</v>
      </c>
      <c r="Q709" s="16" t="str">
        <f>IFERROR(VLOOKUP($P709,'Kredieten productgroepen functi'!$C:$M,2,FALSE),"n.v.t.")</f>
        <v>Diensten derden Provincie Drenthe</v>
      </c>
      <c r="R709" s="16" t="str">
        <f t="shared" si="34"/>
        <v>423040</v>
      </c>
      <c r="S709" s="16" t="str">
        <f>IFERROR(VLOOKUP($R709,Kostensoorten!$C:$J,2,FALSE),"n.v.t.")</f>
        <v>Normaal onderhoud</v>
      </c>
      <c r="T709" s="16" t="s">
        <v>39</v>
      </c>
      <c r="U709" s="16" t="s">
        <v>39</v>
      </c>
      <c r="V709" s="16" t="s">
        <v>39</v>
      </c>
      <c r="W709" s="16" t="s">
        <v>39</v>
      </c>
      <c r="X709" s="16" t="s">
        <v>39</v>
      </c>
      <c r="Y709" s="16" t="s">
        <v>39</v>
      </c>
      <c r="Z709" s="16" t="s">
        <v>39</v>
      </c>
      <c r="AA709" s="16" t="s">
        <v>39</v>
      </c>
      <c r="AB709" s="16" t="s">
        <v>39</v>
      </c>
      <c r="AC709" s="16" t="s">
        <v>39</v>
      </c>
      <c r="AD709" s="16" t="s">
        <v>39</v>
      </c>
      <c r="AE709" s="16" t="s">
        <v>39</v>
      </c>
      <c r="AF709" s="16" t="s">
        <v>39</v>
      </c>
      <c r="AG709" s="16" t="s">
        <v>39</v>
      </c>
      <c r="AH709" s="16" t="s">
        <v>39</v>
      </c>
      <c r="AI709" s="16" t="s">
        <v>39</v>
      </c>
      <c r="AJ709" s="16" t="s">
        <v>39</v>
      </c>
      <c r="AL709" s="16" t="s">
        <v>39</v>
      </c>
      <c r="AM709" s="16" t="s">
        <v>39</v>
      </c>
      <c r="AN709" s="16" t="str">
        <f>IFERROR(VLOOKUP($P709,'Kredieten productgroepen functi'!$C:$M,6,FALSE),"n.v.t.")</f>
        <v>1701</v>
      </c>
      <c r="AO709" s="16" t="str">
        <f>IFERROR(VLOOKUP($P709,'Kredieten productgroepen functi'!$C:$M,7,FALSE),"n.v.t.")</f>
        <v>Diensten voor derden</v>
      </c>
      <c r="AP709" s="16" t="str">
        <f>IFERROR(VLOOKUP($P709,'Kredieten productgroepen functi'!$C:$M,8,FALSE),"n.v.t.")</f>
        <v>17</v>
      </c>
      <c r="AQ709" s="16" t="str">
        <f>IFERROR(VLOOKUP($P709,'Kredieten productgroepen functi'!$C:$M,9,FALSE),"n.v.t.")</f>
        <v>Overige baten en lasten</v>
      </c>
      <c r="AR709" s="16" t="str">
        <f>IFERROR(VLOOKUP($P709,'Kredieten productgroepen functi'!$C:$M,10,FALSE),"n.v.t.")</f>
        <v>1</v>
      </c>
      <c r="AS709" s="16" t="str">
        <f>IFERROR(VLOOKUP($P709,'Kredieten productgroepen functi'!$C:$M,11,FALSE),"n.v.t.")</f>
        <v>Algemeen bestuur</v>
      </c>
      <c r="AT709" s="16" t="str">
        <f t="shared" si="35"/>
        <v>Lasten</v>
      </c>
      <c r="AU709" s="16" t="str">
        <f>IFERROR(VLOOKUP($R709,Kostensoorten!$C:$J,7,FALSE),"n.v.t.")</f>
        <v>2.3.1</v>
      </c>
      <c r="AV709" s="16" t="str">
        <f>IFERROR(VLOOKUP($R709,Kostensoorten!$C:$J,8,FALSE),"n.v.t.")</f>
        <v>Aankopen niet duurzame goedere</v>
      </c>
    </row>
    <row r="710" spans="1:48">
      <c r="A710" s="16" t="s">
        <v>39</v>
      </c>
      <c r="B710" s="16" t="s">
        <v>39</v>
      </c>
      <c r="C710" s="16" t="s">
        <v>39</v>
      </c>
      <c r="D710" s="16" t="s">
        <v>39</v>
      </c>
      <c r="E710" s="16" t="s">
        <v>39</v>
      </c>
      <c r="F710" s="2" t="s">
        <v>9242</v>
      </c>
      <c r="G710" s="2" t="s">
        <v>39</v>
      </c>
      <c r="H710" s="2" t="s">
        <v>39</v>
      </c>
      <c r="I710" s="18">
        <v>79.39</v>
      </c>
      <c r="J710" s="16" t="s">
        <v>39</v>
      </c>
      <c r="K710" s="16" t="s">
        <v>39</v>
      </c>
      <c r="L710" s="16" t="s">
        <v>39</v>
      </c>
      <c r="M710" s="16" t="s">
        <v>39</v>
      </c>
      <c r="N710" s="16" t="s">
        <v>39</v>
      </c>
      <c r="O710" s="16" t="s">
        <v>39</v>
      </c>
      <c r="P710" s="16" t="str">
        <f t="shared" ref="P710:P773" si="36">IF(RIGHT(LEFT(F710,6),1)=".",LEFT(F710,5),LEFT(F710,6))</f>
        <v>617127</v>
      </c>
      <c r="Q710" s="16" t="str">
        <f>IFERROR(VLOOKUP($P710,'Kredieten productgroepen functi'!$C:$M,2,FALSE),"n.v.t.")</f>
        <v>Diensten derden Provincie Drenthe</v>
      </c>
      <c r="R710" s="16" t="str">
        <f t="shared" ref="R710:R773" si="37">IF(RIGHT(LEFT(F710,6),1)=".",RIGHT(LEFT(F710,12),6),RIGHT(LEFT(F710,13),6))</f>
        <v>423040</v>
      </c>
      <c r="S710" s="16" t="str">
        <f>IFERROR(VLOOKUP($R710,Kostensoorten!$C:$J,2,FALSE),"n.v.t.")</f>
        <v>Normaal onderhoud</v>
      </c>
      <c r="T710" s="16" t="s">
        <v>39</v>
      </c>
      <c r="U710" s="16" t="s">
        <v>39</v>
      </c>
      <c r="V710" s="16" t="s">
        <v>39</v>
      </c>
      <c r="W710" s="16" t="s">
        <v>39</v>
      </c>
      <c r="X710" s="16" t="s">
        <v>39</v>
      </c>
      <c r="Y710" s="16" t="s">
        <v>39</v>
      </c>
      <c r="Z710" s="16" t="s">
        <v>39</v>
      </c>
      <c r="AA710" s="16" t="s">
        <v>39</v>
      </c>
      <c r="AB710" s="16" t="s">
        <v>39</v>
      </c>
      <c r="AC710" s="16" t="s">
        <v>39</v>
      </c>
      <c r="AD710" s="16" t="s">
        <v>39</v>
      </c>
      <c r="AE710" s="16" t="s">
        <v>39</v>
      </c>
      <c r="AF710" s="16" t="s">
        <v>39</v>
      </c>
      <c r="AG710" s="16" t="s">
        <v>39</v>
      </c>
      <c r="AH710" s="16" t="s">
        <v>39</v>
      </c>
      <c r="AI710" s="16" t="s">
        <v>39</v>
      </c>
      <c r="AJ710" s="16" t="s">
        <v>39</v>
      </c>
      <c r="AL710" s="16" t="s">
        <v>39</v>
      </c>
      <c r="AM710" s="16" t="s">
        <v>39</v>
      </c>
      <c r="AN710" s="16" t="str">
        <f>IFERROR(VLOOKUP($P710,'Kredieten productgroepen functi'!$C:$M,6,FALSE),"n.v.t.")</f>
        <v>1701</v>
      </c>
      <c r="AO710" s="16" t="str">
        <f>IFERROR(VLOOKUP($P710,'Kredieten productgroepen functi'!$C:$M,7,FALSE),"n.v.t.")</f>
        <v>Diensten voor derden</v>
      </c>
      <c r="AP710" s="16" t="str">
        <f>IFERROR(VLOOKUP($P710,'Kredieten productgroepen functi'!$C:$M,8,FALSE),"n.v.t.")</f>
        <v>17</v>
      </c>
      <c r="AQ710" s="16" t="str">
        <f>IFERROR(VLOOKUP($P710,'Kredieten productgroepen functi'!$C:$M,9,FALSE),"n.v.t.")</f>
        <v>Overige baten en lasten</v>
      </c>
      <c r="AR710" s="16" t="str">
        <f>IFERROR(VLOOKUP($P710,'Kredieten productgroepen functi'!$C:$M,10,FALSE),"n.v.t.")</f>
        <v>1</v>
      </c>
      <c r="AS710" s="16" t="str">
        <f>IFERROR(VLOOKUP($P710,'Kredieten productgroepen functi'!$C:$M,11,FALSE),"n.v.t.")</f>
        <v>Algemeen bestuur</v>
      </c>
      <c r="AT710" s="16" t="str">
        <f t="shared" ref="AT710:AT773" si="38">IF(LEFT(R710,1)="4","Lasten",IF(LEFT(R710,1)="8","Baten","n.v.t."))</f>
        <v>Lasten</v>
      </c>
      <c r="AU710" s="16" t="str">
        <f>IFERROR(VLOOKUP($R710,Kostensoorten!$C:$J,7,FALSE),"n.v.t.")</f>
        <v>2.3.1</v>
      </c>
      <c r="AV710" s="16" t="str">
        <f>IFERROR(VLOOKUP($R710,Kostensoorten!$C:$J,8,FALSE),"n.v.t.")</f>
        <v>Aankopen niet duurzame goedere</v>
      </c>
    </row>
    <row r="711" spans="1:48">
      <c r="A711" s="16" t="s">
        <v>39</v>
      </c>
      <c r="B711" s="16" t="s">
        <v>39</v>
      </c>
      <c r="C711" s="16" t="s">
        <v>39</v>
      </c>
      <c r="D711" s="16" t="s">
        <v>39</v>
      </c>
      <c r="E711" s="16" t="s">
        <v>39</v>
      </c>
      <c r="F711" s="2" t="s">
        <v>7491</v>
      </c>
      <c r="G711" s="2" t="s">
        <v>39</v>
      </c>
      <c r="H711" s="2" t="s">
        <v>39</v>
      </c>
      <c r="I711" s="18">
        <v>509.5</v>
      </c>
      <c r="J711" s="16" t="s">
        <v>39</v>
      </c>
      <c r="K711" s="16" t="s">
        <v>39</v>
      </c>
      <c r="L711" s="16" t="s">
        <v>39</v>
      </c>
      <c r="M711" s="16" t="s">
        <v>39</v>
      </c>
      <c r="N711" s="16" t="s">
        <v>39</v>
      </c>
      <c r="O711" s="16" t="s">
        <v>39</v>
      </c>
      <c r="P711" s="16" t="str">
        <f t="shared" si="36"/>
        <v>617127</v>
      </c>
      <c r="Q711" s="16" t="str">
        <f>IFERROR(VLOOKUP($P711,'Kredieten productgroepen functi'!$C:$M,2,FALSE),"n.v.t.")</f>
        <v>Diensten derden Provincie Drenthe</v>
      </c>
      <c r="R711" s="16" t="str">
        <f t="shared" si="37"/>
        <v>423040</v>
      </c>
      <c r="S711" s="16" t="str">
        <f>IFERROR(VLOOKUP($R711,Kostensoorten!$C:$J,2,FALSE),"n.v.t.")</f>
        <v>Normaal onderhoud</v>
      </c>
      <c r="T711" s="16" t="s">
        <v>39</v>
      </c>
      <c r="U711" s="16" t="s">
        <v>39</v>
      </c>
      <c r="V711" s="16" t="s">
        <v>39</v>
      </c>
      <c r="W711" s="16" t="s">
        <v>39</v>
      </c>
      <c r="X711" s="16" t="s">
        <v>39</v>
      </c>
      <c r="Y711" s="16" t="s">
        <v>39</v>
      </c>
      <c r="Z711" s="16" t="s">
        <v>39</v>
      </c>
      <c r="AA711" s="16" t="s">
        <v>39</v>
      </c>
      <c r="AB711" s="16" t="s">
        <v>39</v>
      </c>
      <c r="AC711" s="16" t="s">
        <v>39</v>
      </c>
      <c r="AD711" s="16" t="s">
        <v>39</v>
      </c>
      <c r="AE711" s="16" t="s">
        <v>39</v>
      </c>
      <c r="AF711" s="16" t="s">
        <v>39</v>
      </c>
      <c r="AG711" s="16" t="s">
        <v>39</v>
      </c>
      <c r="AH711" s="16" t="s">
        <v>39</v>
      </c>
      <c r="AI711" s="16" t="s">
        <v>39</v>
      </c>
      <c r="AJ711" s="16" t="s">
        <v>39</v>
      </c>
      <c r="AL711" s="16" t="s">
        <v>39</v>
      </c>
      <c r="AM711" s="16" t="s">
        <v>39</v>
      </c>
      <c r="AN711" s="16" t="str">
        <f>IFERROR(VLOOKUP($P711,'Kredieten productgroepen functi'!$C:$M,6,FALSE),"n.v.t.")</f>
        <v>1701</v>
      </c>
      <c r="AO711" s="16" t="str">
        <f>IFERROR(VLOOKUP($P711,'Kredieten productgroepen functi'!$C:$M,7,FALSE),"n.v.t.")</f>
        <v>Diensten voor derden</v>
      </c>
      <c r="AP711" s="16" t="str">
        <f>IFERROR(VLOOKUP($P711,'Kredieten productgroepen functi'!$C:$M,8,FALSE),"n.v.t.")</f>
        <v>17</v>
      </c>
      <c r="AQ711" s="16" t="str">
        <f>IFERROR(VLOOKUP($P711,'Kredieten productgroepen functi'!$C:$M,9,FALSE),"n.v.t.")</f>
        <v>Overige baten en lasten</v>
      </c>
      <c r="AR711" s="16" t="str">
        <f>IFERROR(VLOOKUP($P711,'Kredieten productgroepen functi'!$C:$M,10,FALSE),"n.v.t.")</f>
        <v>1</v>
      </c>
      <c r="AS711" s="16" t="str">
        <f>IFERROR(VLOOKUP($P711,'Kredieten productgroepen functi'!$C:$M,11,FALSE),"n.v.t.")</f>
        <v>Algemeen bestuur</v>
      </c>
      <c r="AT711" s="16" t="str">
        <f t="shared" si="38"/>
        <v>Lasten</v>
      </c>
      <c r="AU711" s="16" t="str">
        <f>IFERROR(VLOOKUP($R711,Kostensoorten!$C:$J,7,FALSE),"n.v.t.")</f>
        <v>2.3.1</v>
      </c>
      <c r="AV711" s="16" t="str">
        <f>IFERROR(VLOOKUP($R711,Kostensoorten!$C:$J,8,FALSE),"n.v.t.")</f>
        <v>Aankopen niet duurzame goedere</v>
      </c>
    </row>
    <row r="712" spans="1:48">
      <c r="A712" s="16" t="s">
        <v>39</v>
      </c>
      <c r="B712" s="16" t="s">
        <v>39</v>
      </c>
      <c r="C712" s="16" t="s">
        <v>39</v>
      </c>
      <c r="D712" s="16" t="s">
        <v>39</v>
      </c>
      <c r="E712" s="16" t="s">
        <v>39</v>
      </c>
      <c r="F712" s="2" t="s">
        <v>8606</v>
      </c>
      <c r="G712" s="2" t="s">
        <v>39</v>
      </c>
      <c r="H712" s="2" t="s">
        <v>39</v>
      </c>
      <c r="I712" s="18">
        <v>1713.33</v>
      </c>
      <c r="J712" s="16" t="s">
        <v>39</v>
      </c>
      <c r="K712" s="16" t="s">
        <v>39</v>
      </c>
      <c r="L712" s="16" t="s">
        <v>39</v>
      </c>
      <c r="M712" s="16" t="s">
        <v>39</v>
      </c>
      <c r="N712" s="16" t="s">
        <v>39</v>
      </c>
      <c r="O712" s="16" t="s">
        <v>39</v>
      </c>
      <c r="P712" s="16" t="str">
        <f t="shared" si="36"/>
        <v>617127</v>
      </c>
      <c r="Q712" s="16" t="str">
        <f>IFERROR(VLOOKUP($P712,'Kredieten productgroepen functi'!$C:$M,2,FALSE),"n.v.t.")</f>
        <v>Diensten derden Provincie Drenthe</v>
      </c>
      <c r="R712" s="16" t="str">
        <f t="shared" si="37"/>
        <v>423040</v>
      </c>
      <c r="S712" s="16" t="str">
        <f>IFERROR(VLOOKUP($R712,Kostensoorten!$C:$J,2,FALSE),"n.v.t.")</f>
        <v>Normaal onderhoud</v>
      </c>
      <c r="T712" s="16" t="s">
        <v>39</v>
      </c>
      <c r="U712" s="16" t="s">
        <v>39</v>
      </c>
      <c r="V712" s="16" t="s">
        <v>39</v>
      </c>
      <c r="W712" s="16" t="s">
        <v>39</v>
      </c>
      <c r="X712" s="16" t="s">
        <v>39</v>
      </c>
      <c r="Y712" s="16" t="s">
        <v>39</v>
      </c>
      <c r="Z712" s="16" t="s">
        <v>39</v>
      </c>
      <c r="AA712" s="16" t="s">
        <v>39</v>
      </c>
      <c r="AB712" s="16" t="s">
        <v>39</v>
      </c>
      <c r="AC712" s="16" t="s">
        <v>39</v>
      </c>
      <c r="AD712" s="16" t="s">
        <v>39</v>
      </c>
      <c r="AE712" s="16" t="s">
        <v>39</v>
      </c>
      <c r="AF712" s="16" t="s">
        <v>39</v>
      </c>
      <c r="AG712" s="16" t="s">
        <v>39</v>
      </c>
      <c r="AH712" s="16" t="s">
        <v>39</v>
      </c>
      <c r="AI712" s="16" t="s">
        <v>39</v>
      </c>
      <c r="AJ712" s="16" t="s">
        <v>39</v>
      </c>
      <c r="AL712" s="16" t="s">
        <v>39</v>
      </c>
      <c r="AM712" s="16" t="s">
        <v>39</v>
      </c>
      <c r="AN712" s="16" t="str">
        <f>IFERROR(VLOOKUP($P712,'Kredieten productgroepen functi'!$C:$M,6,FALSE),"n.v.t.")</f>
        <v>1701</v>
      </c>
      <c r="AO712" s="16" t="str">
        <f>IFERROR(VLOOKUP($P712,'Kredieten productgroepen functi'!$C:$M,7,FALSE),"n.v.t.")</f>
        <v>Diensten voor derden</v>
      </c>
      <c r="AP712" s="16" t="str">
        <f>IFERROR(VLOOKUP($P712,'Kredieten productgroepen functi'!$C:$M,8,FALSE),"n.v.t.")</f>
        <v>17</v>
      </c>
      <c r="AQ712" s="16" t="str">
        <f>IFERROR(VLOOKUP($P712,'Kredieten productgroepen functi'!$C:$M,9,FALSE),"n.v.t.")</f>
        <v>Overige baten en lasten</v>
      </c>
      <c r="AR712" s="16" t="str">
        <f>IFERROR(VLOOKUP($P712,'Kredieten productgroepen functi'!$C:$M,10,FALSE),"n.v.t.")</f>
        <v>1</v>
      </c>
      <c r="AS712" s="16" t="str">
        <f>IFERROR(VLOOKUP($P712,'Kredieten productgroepen functi'!$C:$M,11,FALSE),"n.v.t.")</f>
        <v>Algemeen bestuur</v>
      </c>
      <c r="AT712" s="16" t="str">
        <f t="shared" si="38"/>
        <v>Lasten</v>
      </c>
      <c r="AU712" s="16" t="str">
        <f>IFERROR(VLOOKUP($R712,Kostensoorten!$C:$J,7,FALSE),"n.v.t.")</f>
        <v>2.3.1</v>
      </c>
      <c r="AV712" s="16" t="str">
        <f>IFERROR(VLOOKUP($R712,Kostensoorten!$C:$J,8,FALSE),"n.v.t.")</f>
        <v>Aankopen niet duurzame goedere</v>
      </c>
    </row>
    <row r="713" spans="1:48">
      <c r="A713" s="16" t="s">
        <v>39</v>
      </c>
      <c r="B713" s="16" t="s">
        <v>39</v>
      </c>
      <c r="C713" s="16" t="s">
        <v>39</v>
      </c>
      <c r="D713" s="16" t="s">
        <v>39</v>
      </c>
      <c r="E713" s="16" t="s">
        <v>39</v>
      </c>
      <c r="F713" s="2" t="s">
        <v>9243</v>
      </c>
      <c r="G713" s="2" t="s">
        <v>39</v>
      </c>
      <c r="H713" s="2" t="s">
        <v>39</v>
      </c>
      <c r="I713" s="18">
        <v>207.33</v>
      </c>
      <c r="J713" s="16" t="s">
        <v>39</v>
      </c>
      <c r="K713" s="16" t="s">
        <v>39</v>
      </c>
      <c r="L713" s="16" t="s">
        <v>39</v>
      </c>
      <c r="M713" s="16" t="s">
        <v>39</v>
      </c>
      <c r="N713" s="16" t="s">
        <v>39</v>
      </c>
      <c r="O713" s="16" t="s">
        <v>39</v>
      </c>
      <c r="P713" s="16" t="str">
        <f t="shared" si="36"/>
        <v>617127</v>
      </c>
      <c r="Q713" s="16" t="str">
        <f>IFERROR(VLOOKUP($P713,'Kredieten productgroepen functi'!$C:$M,2,FALSE),"n.v.t.")</f>
        <v>Diensten derden Provincie Drenthe</v>
      </c>
      <c r="R713" s="16" t="str">
        <f t="shared" si="37"/>
        <v>423040</v>
      </c>
      <c r="S713" s="16" t="str">
        <f>IFERROR(VLOOKUP($R713,Kostensoorten!$C:$J,2,FALSE),"n.v.t.")</f>
        <v>Normaal onderhoud</v>
      </c>
      <c r="T713" s="16" t="s">
        <v>39</v>
      </c>
      <c r="U713" s="16" t="s">
        <v>39</v>
      </c>
      <c r="V713" s="16" t="s">
        <v>39</v>
      </c>
      <c r="W713" s="16" t="s">
        <v>39</v>
      </c>
      <c r="X713" s="16" t="s">
        <v>39</v>
      </c>
      <c r="Y713" s="16" t="s">
        <v>39</v>
      </c>
      <c r="Z713" s="16" t="s">
        <v>39</v>
      </c>
      <c r="AA713" s="16" t="s">
        <v>39</v>
      </c>
      <c r="AB713" s="16" t="s">
        <v>39</v>
      </c>
      <c r="AC713" s="16" t="s">
        <v>39</v>
      </c>
      <c r="AD713" s="16" t="s">
        <v>39</v>
      </c>
      <c r="AE713" s="16" t="s">
        <v>39</v>
      </c>
      <c r="AF713" s="16" t="s">
        <v>39</v>
      </c>
      <c r="AG713" s="16" t="s">
        <v>39</v>
      </c>
      <c r="AH713" s="16" t="s">
        <v>39</v>
      </c>
      <c r="AI713" s="16" t="s">
        <v>39</v>
      </c>
      <c r="AJ713" s="16" t="s">
        <v>39</v>
      </c>
      <c r="AL713" s="16" t="s">
        <v>39</v>
      </c>
      <c r="AM713" s="16" t="s">
        <v>39</v>
      </c>
      <c r="AN713" s="16" t="str">
        <f>IFERROR(VLOOKUP($P713,'Kredieten productgroepen functi'!$C:$M,6,FALSE),"n.v.t.")</f>
        <v>1701</v>
      </c>
      <c r="AO713" s="16" t="str">
        <f>IFERROR(VLOOKUP($P713,'Kredieten productgroepen functi'!$C:$M,7,FALSE),"n.v.t.")</f>
        <v>Diensten voor derden</v>
      </c>
      <c r="AP713" s="16" t="str">
        <f>IFERROR(VLOOKUP($P713,'Kredieten productgroepen functi'!$C:$M,8,FALSE),"n.v.t.")</f>
        <v>17</v>
      </c>
      <c r="AQ713" s="16" t="str">
        <f>IFERROR(VLOOKUP($P713,'Kredieten productgroepen functi'!$C:$M,9,FALSE),"n.v.t.")</f>
        <v>Overige baten en lasten</v>
      </c>
      <c r="AR713" s="16" t="str">
        <f>IFERROR(VLOOKUP($P713,'Kredieten productgroepen functi'!$C:$M,10,FALSE),"n.v.t.")</f>
        <v>1</v>
      </c>
      <c r="AS713" s="16" t="str">
        <f>IFERROR(VLOOKUP($P713,'Kredieten productgroepen functi'!$C:$M,11,FALSE),"n.v.t.")</f>
        <v>Algemeen bestuur</v>
      </c>
      <c r="AT713" s="16" t="str">
        <f t="shared" si="38"/>
        <v>Lasten</v>
      </c>
      <c r="AU713" s="16" t="str">
        <f>IFERROR(VLOOKUP($R713,Kostensoorten!$C:$J,7,FALSE),"n.v.t.")</f>
        <v>2.3.1</v>
      </c>
      <c r="AV713" s="16" t="str">
        <f>IFERROR(VLOOKUP($R713,Kostensoorten!$C:$J,8,FALSE),"n.v.t.")</f>
        <v>Aankopen niet duurzame goedere</v>
      </c>
    </row>
    <row r="714" spans="1:48">
      <c r="A714" s="16" t="s">
        <v>39</v>
      </c>
      <c r="B714" s="16" t="s">
        <v>39</v>
      </c>
      <c r="C714" s="16" t="s">
        <v>39</v>
      </c>
      <c r="D714" s="16" t="s">
        <v>39</v>
      </c>
      <c r="E714" s="16" t="s">
        <v>39</v>
      </c>
      <c r="F714" s="2" t="s">
        <v>9244</v>
      </c>
      <c r="G714" s="2" t="s">
        <v>39</v>
      </c>
      <c r="H714" s="2" t="s">
        <v>39</v>
      </c>
      <c r="I714" s="18">
        <v>350.17</v>
      </c>
      <c r="J714" s="16" t="s">
        <v>39</v>
      </c>
      <c r="K714" s="16" t="s">
        <v>39</v>
      </c>
      <c r="L714" s="16" t="s">
        <v>39</v>
      </c>
      <c r="M714" s="16" t="s">
        <v>39</v>
      </c>
      <c r="N714" s="16" t="s">
        <v>39</v>
      </c>
      <c r="O714" s="16" t="s">
        <v>39</v>
      </c>
      <c r="P714" s="16" t="str">
        <f t="shared" si="36"/>
        <v>617127</v>
      </c>
      <c r="Q714" s="16" t="str">
        <f>IFERROR(VLOOKUP($P714,'Kredieten productgroepen functi'!$C:$M,2,FALSE),"n.v.t.")</f>
        <v>Diensten derden Provincie Drenthe</v>
      </c>
      <c r="R714" s="16" t="str">
        <f t="shared" si="37"/>
        <v>423040</v>
      </c>
      <c r="S714" s="16" t="str">
        <f>IFERROR(VLOOKUP($R714,Kostensoorten!$C:$J,2,FALSE),"n.v.t.")</f>
        <v>Normaal onderhoud</v>
      </c>
      <c r="T714" s="16" t="s">
        <v>39</v>
      </c>
      <c r="U714" s="16" t="s">
        <v>39</v>
      </c>
      <c r="V714" s="16" t="s">
        <v>39</v>
      </c>
      <c r="W714" s="16" t="s">
        <v>39</v>
      </c>
      <c r="X714" s="16" t="s">
        <v>39</v>
      </c>
      <c r="Y714" s="16" t="s">
        <v>39</v>
      </c>
      <c r="Z714" s="16" t="s">
        <v>39</v>
      </c>
      <c r="AA714" s="16" t="s">
        <v>39</v>
      </c>
      <c r="AB714" s="16" t="s">
        <v>39</v>
      </c>
      <c r="AC714" s="16" t="s">
        <v>39</v>
      </c>
      <c r="AD714" s="16" t="s">
        <v>39</v>
      </c>
      <c r="AE714" s="16" t="s">
        <v>39</v>
      </c>
      <c r="AF714" s="16" t="s">
        <v>39</v>
      </c>
      <c r="AG714" s="16" t="s">
        <v>39</v>
      </c>
      <c r="AH714" s="16" t="s">
        <v>39</v>
      </c>
      <c r="AI714" s="16" t="s">
        <v>39</v>
      </c>
      <c r="AJ714" s="16" t="s">
        <v>39</v>
      </c>
      <c r="AL714" s="16" t="s">
        <v>39</v>
      </c>
      <c r="AM714" s="16" t="s">
        <v>39</v>
      </c>
      <c r="AN714" s="16" t="str">
        <f>IFERROR(VLOOKUP($P714,'Kredieten productgroepen functi'!$C:$M,6,FALSE),"n.v.t.")</f>
        <v>1701</v>
      </c>
      <c r="AO714" s="16" t="str">
        <f>IFERROR(VLOOKUP($P714,'Kredieten productgroepen functi'!$C:$M,7,FALSE),"n.v.t.")</f>
        <v>Diensten voor derden</v>
      </c>
      <c r="AP714" s="16" t="str">
        <f>IFERROR(VLOOKUP($P714,'Kredieten productgroepen functi'!$C:$M,8,FALSE),"n.v.t.")</f>
        <v>17</v>
      </c>
      <c r="AQ714" s="16" t="str">
        <f>IFERROR(VLOOKUP($P714,'Kredieten productgroepen functi'!$C:$M,9,FALSE),"n.v.t.")</f>
        <v>Overige baten en lasten</v>
      </c>
      <c r="AR714" s="16" t="str">
        <f>IFERROR(VLOOKUP($P714,'Kredieten productgroepen functi'!$C:$M,10,FALSE),"n.v.t.")</f>
        <v>1</v>
      </c>
      <c r="AS714" s="16" t="str">
        <f>IFERROR(VLOOKUP($P714,'Kredieten productgroepen functi'!$C:$M,11,FALSE),"n.v.t.")</f>
        <v>Algemeen bestuur</v>
      </c>
      <c r="AT714" s="16" t="str">
        <f t="shared" si="38"/>
        <v>Lasten</v>
      </c>
      <c r="AU714" s="16" t="str">
        <f>IFERROR(VLOOKUP($R714,Kostensoorten!$C:$J,7,FALSE),"n.v.t.")</f>
        <v>2.3.1</v>
      </c>
      <c r="AV714" s="16" t="str">
        <f>IFERROR(VLOOKUP($R714,Kostensoorten!$C:$J,8,FALSE),"n.v.t.")</f>
        <v>Aankopen niet duurzame goedere</v>
      </c>
    </row>
    <row r="715" spans="1:48">
      <c r="A715" s="16" t="s">
        <v>39</v>
      </c>
      <c r="B715" s="16" t="s">
        <v>39</v>
      </c>
      <c r="C715" s="16" t="s">
        <v>39</v>
      </c>
      <c r="D715" s="16" t="s">
        <v>39</v>
      </c>
      <c r="E715" s="16" t="s">
        <v>39</v>
      </c>
      <c r="F715" s="2" t="s">
        <v>8607</v>
      </c>
      <c r="G715" s="2" t="s">
        <v>39</v>
      </c>
      <c r="H715" s="2" t="s">
        <v>39</v>
      </c>
      <c r="I715" s="18">
        <v>240.88</v>
      </c>
      <c r="J715" s="16" t="s">
        <v>39</v>
      </c>
      <c r="K715" s="16" t="s">
        <v>39</v>
      </c>
      <c r="L715" s="16" t="s">
        <v>39</v>
      </c>
      <c r="M715" s="16" t="s">
        <v>39</v>
      </c>
      <c r="N715" s="16" t="s">
        <v>39</v>
      </c>
      <c r="O715" s="16" t="s">
        <v>39</v>
      </c>
      <c r="P715" s="16" t="str">
        <f t="shared" si="36"/>
        <v>617127</v>
      </c>
      <c r="Q715" s="16" t="str">
        <f>IFERROR(VLOOKUP($P715,'Kredieten productgroepen functi'!$C:$M,2,FALSE),"n.v.t.")</f>
        <v>Diensten derden Provincie Drenthe</v>
      </c>
      <c r="R715" s="16" t="str">
        <f t="shared" si="37"/>
        <v>423040</v>
      </c>
      <c r="S715" s="16" t="str">
        <f>IFERROR(VLOOKUP($R715,Kostensoorten!$C:$J,2,FALSE),"n.v.t.")</f>
        <v>Normaal onderhoud</v>
      </c>
      <c r="T715" s="16" t="s">
        <v>39</v>
      </c>
      <c r="U715" s="16" t="s">
        <v>39</v>
      </c>
      <c r="V715" s="16" t="s">
        <v>39</v>
      </c>
      <c r="W715" s="16" t="s">
        <v>39</v>
      </c>
      <c r="X715" s="16" t="s">
        <v>39</v>
      </c>
      <c r="Y715" s="16" t="s">
        <v>39</v>
      </c>
      <c r="Z715" s="16" t="s">
        <v>39</v>
      </c>
      <c r="AA715" s="16" t="s">
        <v>39</v>
      </c>
      <c r="AB715" s="16" t="s">
        <v>39</v>
      </c>
      <c r="AC715" s="16" t="s">
        <v>39</v>
      </c>
      <c r="AD715" s="16" t="s">
        <v>39</v>
      </c>
      <c r="AE715" s="16" t="s">
        <v>39</v>
      </c>
      <c r="AF715" s="16" t="s">
        <v>39</v>
      </c>
      <c r="AG715" s="16" t="s">
        <v>39</v>
      </c>
      <c r="AH715" s="16" t="s">
        <v>39</v>
      </c>
      <c r="AI715" s="16" t="s">
        <v>39</v>
      </c>
      <c r="AJ715" s="16" t="s">
        <v>39</v>
      </c>
      <c r="AL715" s="16" t="s">
        <v>39</v>
      </c>
      <c r="AM715" s="16" t="s">
        <v>39</v>
      </c>
      <c r="AN715" s="16" t="str">
        <f>IFERROR(VLOOKUP($P715,'Kredieten productgroepen functi'!$C:$M,6,FALSE),"n.v.t.")</f>
        <v>1701</v>
      </c>
      <c r="AO715" s="16" t="str">
        <f>IFERROR(VLOOKUP($P715,'Kredieten productgroepen functi'!$C:$M,7,FALSE),"n.v.t.")</f>
        <v>Diensten voor derden</v>
      </c>
      <c r="AP715" s="16" t="str">
        <f>IFERROR(VLOOKUP($P715,'Kredieten productgroepen functi'!$C:$M,8,FALSE),"n.v.t.")</f>
        <v>17</v>
      </c>
      <c r="AQ715" s="16" t="str">
        <f>IFERROR(VLOOKUP($P715,'Kredieten productgroepen functi'!$C:$M,9,FALSE),"n.v.t.")</f>
        <v>Overige baten en lasten</v>
      </c>
      <c r="AR715" s="16" t="str">
        <f>IFERROR(VLOOKUP($P715,'Kredieten productgroepen functi'!$C:$M,10,FALSE),"n.v.t.")</f>
        <v>1</v>
      </c>
      <c r="AS715" s="16" t="str">
        <f>IFERROR(VLOOKUP($P715,'Kredieten productgroepen functi'!$C:$M,11,FALSE),"n.v.t.")</f>
        <v>Algemeen bestuur</v>
      </c>
      <c r="AT715" s="16" t="str">
        <f t="shared" si="38"/>
        <v>Lasten</v>
      </c>
      <c r="AU715" s="16" t="str">
        <f>IFERROR(VLOOKUP($R715,Kostensoorten!$C:$J,7,FALSE),"n.v.t.")</f>
        <v>2.3.1</v>
      </c>
      <c r="AV715" s="16" t="str">
        <f>IFERROR(VLOOKUP($R715,Kostensoorten!$C:$J,8,FALSE),"n.v.t.")</f>
        <v>Aankopen niet duurzame goedere</v>
      </c>
    </row>
    <row r="716" spans="1:48">
      <c r="A716" s="16" t="s">
        <v>39</v>
      </c>
      <c r="B716" s="16" t="s">
        <v>39</v>
      </c>
      <c r="C716" s="16" t="s">
        <v>39</v>
      </c>
      <c r="D716" s="16" t="s">
        <v>39</v>
      </c>
      <c r="E716" s="16" t="s">
        <v>39</v>
      </c>
      <c r="F716" s="2" t="s">
        <v>9245</v>
      </c>
      <c r="G716" s="2" t="s">
        <v>39</v>
      </c>
      <c r="H716" s="2" t="s">
        <v>39</v>
      </c>
      <c r="I716" s="18">
        <v>207.33</v>
      </c>
      <c r="J716" s="16" t="s">
        <v>39</v>
      </c>
      <c r="K716" s="16" t="s">
        <v>39</v>
      </c>
      <c r="L716" s="16" t="s">
        <v>39</v>
      </c>
      <c r="M716" s="16" t="s">
        <v>39</v>
      </c>
      <c r="N716" s="16" t="s">
        <v>39</v>
      </c>
      <c r="O716" s="16" t="s">
        <v>39</v>
      </c>
      <c r="P716" s="16" t="str">
        <f t="shared" si="36"/>
        <v>617127</v>
      </c>
      <c r="Q716" s="16" t="str">
        <f>IFERROR(VLOOKUP($P716,'Kredieten productgroepen functi'!$C:$M,2,FALSE),"n.v.t.")</f>
        <v>Diensten derden Provincie Drenthe</v>
      </c>
      <c r="R716" s="16" t="str">
        <f t="shared" si="37"/>
        <v>423040</v>
      </c>
      <c r="S716" s="16" t="str">
        <f>IFERROR(VLOOKUP($R716,Kostensoorten!$C:$J,2,FALSE),"n.v.t.")</f>
        <v>Normaal onderhoud</v>
      </c>
      <c r="T716" s="16" t="s">
        <v>39</v>
      </c>
      <c r="U716" s="16" t="s">
        <v>39</v>
      </c>
      <c r="V716" s="16" t="s">
        <v>39</v>
      </c>
      <c r="W716" s="16" t="s">
        <v>39</v>
      </c>
      <c r="X716" s="16" t="s">
        <v>39</v>
      </c>
      <c r="Y716" s="16" t="s">
        <v>39</v>
      </c>
      <c r="Z716" s="16" t="s">
        <v>39</v>
      </c>
      <c r="AA716" s="16" t="s">
        <v>39</v>
      </c>
      <c r="AB716" s="16" t="s">
        <v>39</v>
      </c>
      <c r="AC716" s="16" t="s">
        <v>39</v>
      </c>
      <c r="AD716" s="16" t="s">
        <v>39</v>
      </c>
      <c r="AE716" s="16" t="s">
        <v>39</v>
      </c>
      <c r="AF716" s="16" t="s">
        <v>39</v>
      </c>
      <c r="AG716" s="16" t="s">
        <v>39</v>
      </c>
      <c r="AH716" s="16" t="s">
        <v>39</v>
      </c>
      <c r="AI716" s="16" t="s">
        <v>39</v>
      </c>
      <c r="AJ716" s="16" t="s">
        <v>39</v>
      </c>
      <c r="AL716" s="16" t="s">
        <v>39</v>
      </c>
      <c r="AM716" s="16" t="s">
        <v>39</v>
      </c>
      <c r="AN716" s="16" t="str">
        <f>IFERROR(VLOOKUP($P716,'Kredieten productgroepen functi'!$C:$M,6,FALSE),"n.v.t.")</f>
        <v>1701</v>
      </c>
      <c r="AO716" s="16" t="str">
        <f>IFERROR(VLOOKUP($P716,'Kredieten productgroepen functi'!$C:$M,7,FALSE),"n.v.t.")</f>
        <v>Diensten voor derden</v>
      </c>
      <c r="AP716" s="16" t="str">
        <f>IFERROR(VLOOKUP($P716,'Kredieten productgroepen functi'!$C:$M,8,FALSE),"n.v.t.")</f>
        <v>17</v>
      </c>
      <c r="AQ716" s="16" t="str">
        <f>IFERROR(VLOOKUP($P716,'Kredieten productgroepen functi'!$C:$M,9,FALSE),"n.v.t.")</f>
        <v>Overige baten en lasten</v>
      </c>
      <c r="AR716" s="16" t="str">
        <f>IFERROR(VLOOKUP($P716,'Kredieten productgroepen functi'!$C:$M,10,FALSE),"n.v.t.")</f>
        <v>1</v>
      </c>
      <c r="AS716" s="16" t="str">
        <f>IFERROR(VLOOKUP($P716,'Kredieten productgroepen functi'!$C:$M,11,FALSE),"n.v.t.")</f>
        <v>Algemeen bestuur</v>
      </c>
      <c r="AT716" s="16" t="str">
        <f t="shared" si="38"/>
        <v>Lasten</v>
      </c>
      <c r="AU716" s="16" t="str">
        <f>IFERROR(VLOOKUP($R716,Kostensoorten!$C:$J,7,FALSE),"n.v.t.")</f>
        <v>2.3.1</v>
      </c>
      <c r="AV716" s="16" t="str">
        <f>IFERROR(VLOOKUP($R716,Kostensoorten!$C:$J,8,FALSE),"n.v.t.")</f>
        <v>Aankopen niet duurzame goedere</v>
      </c>
    </row>
    <row r="717" spans="1:48">
      <c r="A717" s="16" t="s">
        <v>39</v>
      </c>
      <c r="B717" s="16" t="s">
        <v>39</v>
      </c>
      <c r="C717" s="16" t="s">
        <v>39</v>
      </c>
      <c r="D717" s="16" t="s">
        <v>39</v>
      </c>
      <c r="E717" s="16" t="s">
        <v>39</v>
      </c>
      <c r="F717" s="2" t="s">
        <v>9246</v>
      </c>
      <c r="G717" s="2" t="s">
        <v>39</v>
      </c>
      <c r="H717" s="2" t="s">
        <v>39</v>
      </c>
      <c r="I717" s="18">
        <v>207.32</v>
      </c>
      <c r="J717" s="16" t="s">
        <v>39</v>
      </c>
      <c r="K717" s="16" t="s">
        <v>39</v>
      </c>
      <c r="L717" s="16" t="s">
        <v>39</v>
      </c>
      <c r="M717" s="16" t="s">
        <v>39</v>
      </c>
      <c r="N717" s="16" t="s">
        <v>39</v>
      </c>
      <c r="O717" s="16" t="s">
        <v>39</v>
      </c>
      <c r="P717" s="16" t="str">
        <f t="shared" si="36"/>
        <v>617127</v>
      </c>
      <c r="Q717" s="16" t="str">
        <f>IFERROR(VLOOKUP($P717,'Kredieten productgroepen functi'!$C:$M,2,FALSE),"n.v.t.")</f>
        <v>Diensten derden Provincie Drenthe</v>
      </c>
      <c r="R717" s="16" t="str">
        <f t="shared" si="37"/>
        <v>423040</v>
      </c>
      <c r="S717" s="16" t="str">
        <f>IFERROR(VLOOKUP($R717,Kostensoorten!$C:$J,2,FALSE),"n.v.t.")</f>
        <v>Normaal onderhoud</v>
      </c>
      <c r="T717" s="16" t="s">
        <v>39</v>
      </c>
      <c r="U717" s="16" t="s">
        <v>39</v>
      </c>
      <c r="V717" s="16" t="s">
        <v>39</v>
      </c>
      <c r="W717" s="16" t="s">
        <v>39</v>
      </c>
      <c r="X717" s="16" t="s">
        <v>39</v>
      </c>
      <c r="Y717" s="16" t="s">
        <v>39</v>
      </c>
      <c r="Z717" s="16" t="s">
        <v>39</v>
      </c>
      <c r="AA717" s="16" t="s">
        <v>39</v>
      </c>
      <c r="AB717" s="16" t="s">
        <v>39</v>
      </c>
      <c r="AC717" s="16" t="s">
        <v>39</v>
      </c>
      <c r="AD717" s="16" t="s">
        <v>39</v>
      </c>
      <c r="AE717" s="16" t="s">
        <v>39</v>
      </c>
      <c r="AF717" s="16" t="s">
        <v>39</v>
      </c>
      <c r="AG717" s="16" t="s">
        <v>39</v>
      </c>
      <c r="AH717" s="16" t="s">
        <v>39</v>
      </c>
      <c r="AI717" s="16" t="s">
        <v>39</v>
      </c>
      <c r="AJ717" s="16" t="s">
        <v>39</v>
      </c>
      <c r="AL717" s="16" t="s">
        <v>39</v>
      </c>
      <c r="AM717" s="16" t="s">
        <v>39</v>
      </c>
      <c r="AN717" s="16" t="str">
        <f>IFERROR(VLOOKUP($P717,'Kredieten productgroepen functi'!$C:$M,6,FALSE),"n.v.t.")</f>
        <v>1701</v>
      </c>
      <c r="AO717" s="16" t="str">
        <f>IFERROR(VLOOKUP($P717,'Kredieten productgroepen functi'!$C:$M,7,FALSE),"n.v.t.")</f>
        <v>Diensten voor derden</v>
      </c>
      <c r="AP717" s="16" t="str">
        <f>IFERROR(VLOOKUP($P717,'Kredieten productgroepen functi'!$C:$M,8,FALSE),"n.v.t.")</f>
        <v>17</v>
      </c>
      <c r="AQ717" s="16" t="str">
        <f>IFERROR(VLOOKUP($P717,'Kredieten productgroepen functi'!$C:$M,9,FALSE),"n.v.t.")</f>
        <v>Overige baten en lasten</v>
      </c>
      <c r="AR717" s="16" t="str">
        <f>IFERROR(VLOOKUP($P717,'Kredieten productgroepen functi'!$C:$M,10,FALSE),"n.v.t.")</f>
        <v>1</v>
      </c>
      <c r="AS717" s="16" t="str">
        <f>IFERROR(VLOOKUP($P717,'Kredieten productgroepen functi'!$C:$M,11,FALSE),"n.v.t.")</f>
        <v>Algemeen bestuur</v>
      </c>
      <c r="AT717" s="16" t="str">
        <f t="shared" si="38"/>
        <v>Lasten</v>
      </c>
      <c r="AU717" s="16" t="str">
        <f>IFERROR(VLOOKUP($R717,Kostensoorten!$C:$J,7,FALSE),"n.v.t.")</f>
        <v>2.3.1</v>
      </c>
      <c r="AV717" s="16" t="str">
        <f>IFERROR(VLOOKUP($R717,Kostensoorten!$C:$J,8,FALSE),"n.v.t.")</f>
        <v>Aankopen niet duurzame goedere</v>
      </c>
    </row>
    <row r="718" spans="1:48">
      <c r="A718" s="16" t="s">
        <v>39</v>
      </c>
      <c r="B718" s="16" t="s">
        <v>39</v>
      </c>
      <c r="C718" s="16" t="s">
        <v>39</v>
      </c>
      <c r="D718" s="16" t="s">
        <v>39</v>
      </c>
      <c r="E718" s="16" t="s">
        <v>39</v>
      </c>
      <c r="F718" s="2" t="s">
        <v>8608</v>
      </c>
      <c r="G718" s="2" t="s">
        <v>39</v>
      </c>
      <c r="H718" s="2" t="s">
        <v>39</v>
      </c>
      <c r="I718" s="18">
        <v>840.96</v>
      </c>
      <c r="J718" s="16" t="s">
        <v>39</v>
      </c>
      <c r="K718" s="16" t="s">
        <v>39</v>
      </c>
      <c r="L718" s="16" t="s">
        <v>39</v>
      </c>
      <c r="M718" s="16" t="s">
        <v>39</v>
      </c>
      <c r="N718" s="16" t="s">
        <v>39</v>
      </c>
      <c r="O718" s="16" t="s">
        <v>39</v>
      </c>
      <c r="P718" s="16" t="str">
        <f t="shared" si="36"/>
        <v>617127</v>
      </c>
      <c r="Q718" s="16" t="str">
        <f>IFERROR(VLOOKUP($P718,'Kredieten productgroepen functi'!$C:$M,2,FALSE),"n.v.t.")</f>
        <v>Diensten derden Provincie Drenthe</v>
      </c>
      <c r="R718" s="16" t="str">
        <f t="shared" si="37"/>
        <v>423040</v>
      </c>
      <c r="S718" s="16" t="str">
        <f>IFERROR(VLOOKUP($R718,Kostensoorten!$C:$J,2,FALSE),"n.v.t.")</f>
        <v>Normaal onderhoud</v>
      </c>
      <c r="T718" s="16" t="s">
        <v>39</v>
      </c>
      <c r="U718" s="16" t="s">
        <v>39</v>
      </c>
      <c r="V718" s="16" t="s">
        <v>39</v>
      </c>
      <c r="W718" s="16" t="s">
        <v>39</v>
      </c>
      <c r="X718" s="16" t="s">
        <v>39</v>
      </c>
      <c r="Y718" s="16" t="s">
        <v>39</v>
      </c>
      <c r="Z718" s="16" t="s">
        <v>39</v>
      </c>
      <c r="AA718" s="16" t="s">
        <v>39</v>
      </c>
      <c r="AB718" s="16" t="s">
        <v>39</v>
      </c>
      <c r="AC718" s="16" t="s">
        <v>39</v>
      </c>
      <c r="AD718" s="16" t="s">
        <v>39</v>
      </c>
      <c r="AE718" s="16" t="s">
        <v>39</v>
      </c>
      <c r="AF718" s="16" t="s">
        <v>39</v>
      </c>
      <c r="AG718" s="16" t="s">
        <v>39</v>
      </c>
      <c r="AH718" s="16" t="s">
        <v>39</v>
      </c>
      <c r="AI718" s="16" t="s">
        <v>39</v>
      </c>
      <c r="AJ718" s="16" t="s">
        <v>39</v>
      </c>
      <c r="AL718" s="16" t="s">
        <v>39</v>
      </c>
      <c r="AM718" s="16" t="s">
        <v>39</v>
      </c>
      <c r="AN718" s="16" t="str">
        <f>IFERROR(VLOOKUP($P718,'Kredieten productgroepen functi'!$C:$M,6,FALSE),"n.v.t.")</f>
        <v>1701</v>
      </c>
      <c r="AO718" s="16" t="str">
        <f>IFERROR(VLOOKUP($P718,'Kredieten productgroepen functi'!$C:$M,7,FALSE),"n.v.t.")</f>
        <v>Diensten voor derden</v>
      </c>
      <c r="AP718" s="16" t="str">
        <f>IFERROR(VLOOKUP($P718,'Kredieten productgroepen functi'!$C:$M,8,FALSE),"n.v.t.")</f>
        <v>17</v>
      </c>
      <c r="AQ718" s="16" t="str">
        <f>IFERROR(VLOOKUP($P718,'Kredieten productgroepen functi'!$C:$M,9,FALSE),"n.v.t.")</f>
        <v>Overige baten en lasten</v>
      </c>
      <c r="AR718" s="16" t="str">
        <f>IFERROR(VLOOKUP($P718,'Kredieten productgroepen functi'!$C:$M,10,FALSE),"n.v.t.")</f>
        <v>1</v>
      </c>
      <c r="AS718" s="16" t="str">
        <f>IFERROR(VLOOKUP($P718,'Kredieten productgroepen functi'!$C:$M,11,FALSE),"n.v.t.")</f>
        <v>Algemeen bestuur</v>
      </c>
      <c r="AT718" s="16" t="str">
        <f t="shared" si="38"/>
        <v>Lasten</v>
      </c>
      <c r="AU718" s="16" t="str">
        <f>IFERROR(VLOOKUP($R718,Kostensoorten!$C:$J,7,FALSE),"n.v.t.")</f>
        <v>2.3.1</v>
      </c>
      <c r="AV718" s="16" t="str">
        <f>IFERROR(VLOOKUP($R718,Kostensoorten!$C:$J,8,FALSE),"n.v.t.")</f>
        <v>Aankopen niet duurzame goedere</v>
      </c>
    </row>
    <row r="719" spans="1:48">
      <c r="A719" s="16" t="s">
        <v>39</v>
      </c>
      <c r="B719" s="16" t="s">
        <v>39</v>
      </c>
      <c r="C719" s="16" t="s">
        <v>39</v>
      </c>
      <c r="D719" s="16" t="s">
        <v>39</v>
      </c>
      <c r="E719" s="16" t="s">
        <v>39</v>
      </c>
      <c r="F719" s="2" t="s">
        <v>7936</v>
      </c>
      <c r="G719" s="2" t="s">
        <v>39</v>
      </c>
      <c r="H719" s="2" t="s">
        <v>39</v>
      </c>
      <c r="I719" s="18">
        <v>386.55</v>
      </c>
      <c r="J719" s="16" t="s">
        <v>39</v>
      </c>
      <c r="K719" s="16" t="s">
        <v>39</v>
      </c>
      <c r="L719" s="16" t="s">
        <v>39</v>
      </c>
      <c r="M719" s="16" t="s">
        <v>39</v>
      </c>
      <c r="N719" s="16" t="s">
        <v>39</v>
      </c>
      <c r="O719" s="16" t="s">
        <v>39</v>
      </c>
      <c r="P719" s="16" t="str">
        <f t="shared" si="36"/>
        <v>617127</v>
      </c>
      <c r="Q719" s="16" t="str">
        <f>IFERROR(VLOOKUP($P719,'Kredieten productgroepen functi'!$C:$M,2,FALSE),"n.v.t.")</f>
        <v>Diensten derden Provincie Drenthe</v>
      </c>
      <c r="R719" s="16" t="str">
        <f t="shared" si="37"/>
        <v>423040</v>
      </c>
      <c r="S719" s="16" t="str">
        <f>IFERROR(VLOOKUP($R719,Kostensoorten!$C:$J,2,FALSE),"n.v.t.")</f>
        <v>Normaal onderhoud</v>
      </c>
      <c r="T719" s="16" t="s">
        <v>39</v>
      </c>
      <c r="U719" s="16" t="s">
        <v>39</v>
      </c>
      <c r="V719" s="16" t="s">
        <v>39</v>
      </c>
      <c r="W719" s="16" t="s">
        <v>39</v>
      </c>
      <c r="X719" s="16" t="s">
        <v>39</v>
      </c>
      <c r="Y719" s="16" t="s">
        <v>39</v>
      </c>
      <c r="Z719" s="16" t="s">
        <v>39</v>
      </c>
      <c r="AA719" s="16" t="s">
        <v>39</v>
      </c>
      <c r="AB719" s="16" t="s">
        <v>39</v>
      </c>
      <c r="AC719" s="16" t="s">
        <v>39</v>
      </c>
      <c r="AD719" s="16" t="s">
        <v>39</v>
      </c>
      <c r="AE719" s="16" t="s">
        <v>39</v>
      </c>
      <c r="AF719" s="16" t="s">
        <v>39</v>
      </c>
      <c r="AG719" s="16" t="s">
        <v>39</v>
      </c>
      <c r="AH719" s="16" t="s">
        <v>39</v>
      </c>
      <c r="AI719" s="16" t="s">
        <v>39</v>
      </c>
      <c r="AJ719" s="16" t="s">
        <v>39</v>
      </c>
      <c r="AL719" s="16" t="s">
        <v>39</v>
      </c>
      <c r="AM719" s="16" t="s">
        <v>39</v>
      </c>
      <c r="AN719" s="16" t="str">
        <f>IFERROR(VLOOKUP($P719,'Kredieten productgroepen functi'!$C:$M,6,FALSE),"n.v.t.")</f>
        <v>1701</v>
      </c>
      <c r="AO719" s="16" t="str">
        <f>IFERROR(VLOOKUP($P719,'Kredieten productgroepen functi'!$C:$M,7,FALSE),"n.v.t.")</f>
        <v>Diensten voor derden</v>
      </c>
      <c r="AP719" s="16" t="str">
        <f>IFERROR(VLOOKUP($P719,'Kredieten productgroepen functi'!$C:$M,8,FALSE),"n.v.t.")</f>
        <v>17</v>
      </c>
      <c r="AQ719" s="16" t="str">
        <f>IFERROR(VLOOKUP($P719,'Kredieten productgroepen functi'!$C:$M,9,FALSE),"n.v.t.")</f>
        <v>Overige baten en lasten</v>
      </c>
      <c r="AR719" s="16" t="str">
        <f>IFERROR(VLOOKUP($P719,'Kredieten productgroepen functi'!$C:$M,10,FALSE),"n.v.t.")</f>
        <v>1</v>
      </c>
      <c r="AS719" s="16" t="str">
        <f>IFERROR(VLOOKUP($P719,'Kredieten productgroepen functi'!$C:$M,11,FALSE),"n.v.t.")</f>
        <v>Algemeen bestuur</v>
      </c>
      <c r="AT719" s="16" t="str">
        <f t="shared" si="38"/>
        <v>Lasten</v>
      </c>
      <c r="AU719" s="16" t="str">
        <f>IFERROR(VLOOKUP($R719,Kostensoorten!$C:$J,7,FALSE),"n.v.t.")</f>
        <v>2.3.1</v>
      </c>
      <c r="AV719" s="16" t="str">
        <f>IFERROR(VLOOKUP($R719,Kostensoorten!$C:$J,8,FALSE),"n.v.t.")</f>
        <v>Aankopen niet duurzame goedere</v>
      </c>
    </row>
    <row r="720" spans="1:48">
      <c r="A720" s="16" t="s">
        <v>39</v>
      </c>
      <c r="B720" s="16" t="s">
        <v>39</v>
      </c>
      <c r="C720" s="16" t="s">
        <v>39</v>
      </c>
      <c r="D720" s="16" t="s">
        <v>39</v>
      </c>
      <c r="E720" s="16" t="s">
        <v>39</v>
      </c>
      <c r="F720" s="2" t="s">
        <v>8609</v>
      </c>
      <c r="G720" s="2" t="s">
        <v>39</v>
      </c>
      <c r="H720" s="2" t="s">
        <v>39</v>
      </c>
      <c r="I720" s="18">
        <v>8701.48</v>
      </c>
      <c r="J720" s="16" t="s">
        <v>39</v>
      </c>
      <c r="K720" s="16" t="s">
        <v>39</v>
      </c>
      <c r="L720" s="16" t="s">
        <v>39</v>
      </c>
      <c r="M720" s="16" t="s">
        <v>39</v>
      </c>
      <c r="N720" s="16" t="s">
        <v>39</v>
      </c>
      <c r="O720" s="16" t="s">
        <v>39</v>
      </c>
      <c r="P720" s="16" t="str">
        <f t="shared" si="36"/>
        <v>617127</v>
      </c>
      <c r="Q720" s="16" t="str">
        <f>IFERROR(VLOOKUP($P720,'Kredieten productgroepen functi'!$C:$M,2,FALSE),"n.v.t.")</f>
        <v>Diensten derden Provincie Drenthe</v>
      </c>
      <c r="R720" s="16" t="str">
        <f t="shared" si="37"/>
        <v>423040</v>
      </c>
      <c r="S720" s="16" t="str">
        <f>IFERROR(VLOOKUP($R720,Kostensoorten!$C:$J,2,FALSE),"n.v.t.")</f>
        <v>Normaal onderhoud</v>
      </c>
      <c r="T720" s="16" t="s">
        <v>39</v>
      </c>
      <c r="U720" s="16" t="s">
        <v>39</v>
      </c>
      <c r="V720" s="16" t="s">
        <v>39</v>
      </c>
      <c r="W720" s="16" t="s">
        <v>39</v>
      </c>
      <c r="X720" s="16" t="s">
        <v>39</v>
      </c>
      <c r="Y720" s="16" t="s">
        <v>39</v>
      </c>
      <c r="Z720" s="16" t="s">
        <v>39</v>
      </c>
      <c r="AA720" s="16" t="s">
        <v>39</v>
      </c>
      <c r="AB720" s="16" t="s">
        <v>39</v>
      </c>
      <c r="AC720" s="16" t="s">
        <v>39</v>
      </c>
      <c r="AD720" s="16" t="s">
        <v>39</v>
      </c>
      <c r="AE720" s="16" t="s">
        <v>39</v>
      </c>
      <c r="AF720" s="16" t="s">
        <v>39</v>
      </c>
      <c r="AG720" s="16" t="s">
        <v>39</v>
      </c>
      <c r="AH720" s="16" t="s">
        <v>39</v>
      </c>
      <c r="AI720" s="16" t="s">
        <v>39</v>
      </c>
      <c r="AJ720" s="16" t="s">
        <v>39</v>
      </c>
      <c r="AL720" s="16" t="s">
        <v>39</v>
      </c>
      <c r="AM720" s="16" t="s">
        <v>39</v>
      </c>
      <c r="AN720" s="16" t="str">
        <f>IFERROR(VLOOKUP($P720,'Kredieten productgroepen functi'!$C:$M,6,FALSE),"n.v.t.")</f>
        <v>1701</v>
      </c>
      <c r="AO720" s="16" t="str">
        <f>IFERROR(VLOOKUP($P720,'Kredieten productgroepen functi'!$C:$M,7,FALSE),"n.v.t.")</f>
        <v>Diensten voor derden</v>
      </c>
      <c r="AP720" s="16" t="str">
        <f>IFERROR(VLOOKUP($P720,'Kredieten productgroepen functi'!$C:$M,8,FALSE),"n.v.t.")</f>
        <v>17</v>
      </c>
      <c r="AQ720" s="16" t="str">
        <f>IFERROR(VLOOKUP($P720,'Kredieten productgroepen functi'!$C:$M,9,FALSE),"n.v.t.")</f>
        <v>Overige baten en lasten</v>
      </c>
      <c r="AR720" s="16" t="str">
        <f>IFERROR(VLOOKUP($P720,'Kredieten productgroepen functi'!$C:$M,10,FALSE),"n.v.t.")</f>
        <v>1</v>
      </c>
      <c r="AS720" s="16" t="str">
        <f>IFERROR(VLOOKUP($P720,'Kredieten productgroepen functi'!$C:$M,11,FALSE),"n.v.t.")</f>
        <v>Algemeen bestuur</v>
      </c>
      <c r="AT720" s="16" t="str">
        <f t="shared" si="38"/>
        <v>Lasten</v>
      </c>
      <c r="AU720" s="16" t="str">
        <f>IFERROR(VLOOKUP($R720,Kostensoorten!$C:$J,7,FALSE),"n.v.t.")</f>
        <v>2.3.1</v>
      </c>
      <c r="AV720" s="16" t="str">
        <f>IFERROR(VLOOKUP($R720,Kostensoorten!$C:$J,8,FALSE),"n.v.t.")</f>
        <v>Aankopen niet duurzame goedere</v>
      </c>
    </row>
    <row r="721" spans="1:48">
      <c r="A721" s="16" t="s">
        <v>39</v>
      </c>
      <c r="B721" s="16" t="s">
        <v>39</v>
      </c>
      <c r="C721" s="16" t="s">
        <v>39</v>
      </c>
      <c r="D721" s="16" t="s">
        <v>39</v>
      </c>
      <c r="E721" s="16" t="s">
        <v>39</v>
      </c>
      <c r="F721" s="2" t="s">
        <v>7492</v>
      </c>
      <c r="G721" s="2" t="s">
        <v>39</v>
      </c>
      <c r="H721" s="2" t="s">
        <v>39</v>
      </c>
      <c r="I721" s="18">
        <v>977.05</v>
      </c>
      <c r="J721" s="16" t="s">
        <v>39</v>
      </c>
      <c r="K721" s="16" t="s">
        <v>39</v>
      </c>
      <c r="L721" s="16" t="s">
        <v>39</v>
      </c>
      <c r="M721" s="16" t="s">
        <v>39</v>
      </c>
      <c r="N721" s="16" t="s">
        <v>39</v>
      </c>
      <c r="O721" s="16" t="s">
        <v>39</v>
      </c>
      <c r="P721" s="16" t="str">
        <f t="shared" si="36"/>
        <v>617127</v>
      </c>
      <c r="Q721" s="16" t="str">
        <f>IFERROR(VLOOKUP($P721,'Kredieten productgroepen functi'!$C:$M,2,FALSE),"n.v.t.")</f>
        <v>Diensten derden Provincie Drenthe</v>
      </c>
      <c r="R721" s="16" t="str">
        <f t="shared" si="37"/>
        <v>423040</v>
      </c>
      <c r="S721" s="16" t="str">
        <f>IFERROR(VLOOKUP($R721,Kostensoorten!$C:$J,2,FALSE),"n.v.t.")</f>
        <v>Normaal onderhoud</v>
      </c>
      <c r="T721" s="16" t="s">
        <v>39</v>
      </c>
      <c r="U721" s="16" t="s">
        <v>39</v>
      </c>
      <c r="V721" s="16" t="s">
        <v>39</v>
      </c>
      <c r="W721" s="16" t="s">
        <v>39</v>
      </c>
      <c r="X721" s="16" t="s">
        <v>39</v>
      </c>
      <c r="Y721" s="16" t="s">
        <v>39</v>
      </c>
      <c r="Z721" s="16" t="s">
        <v>39</v>
      </c>
      <c r="AA721" s="16" t="s">
        <v>39</v>
      </c>
      <c r="AB721" s="16" t="s">
        <v>39</v>
      </c>
      <c r="AC721" s="16" t="s">
        <v>39</v>
      </c>
      <c r="AD721" s="16" t="s">
        <v>39</v>
      </c>
      <c r="AE721" s="16" t="s">
        <v>39</v>
      </c>
      <c r="AF721" s="16" t="s">
        <v>39</v>
      </c>
      <c r="AG721" s="16" t="s">
        <v>39</v>
      </c>
      <c r="AH721" s="16" t="s">
        <v>39</v>
      </c>
      <c r="AI721" s="16" t="s">
        <v>39</v>
      </c>
      <c r="AJ721" s="16" t="s">
        <v>39</v>
      </c>
      <c r="AL721" s="16" t="s">
        <v>39</v>
      </c>
      <c r="AM721" s="16" t="s">
        <v>39</v>
      </c>
      <c r="AN721" s="16" t="str">
        <f>IFERROR(VLOOKUP($P721,'Kredieten productgroepen functi'!$C:$M,6,FALSE),"n.v.t.")</f>
        <v>1701</v>
      </c>
      <c r="AO721" s="16" t="str">
        <f>IFERROR(VLOOKUP($P721,'Kredieten productgroepen functi'!$C:$M,7,FALSE),"n.v.t.")</f>
        <v>Diensten voor derden</v>
      </c>
      <c r="AP721" s="16" t="str">
        <f>IFERROR(VLOOKUP($P721,'Kredieten productgroepen functi'!$C:$M,8,FALSE),"n.v.t.")</f>
        <v>17</v>
      </c>
      <c r="AQ721" s="16" t="str">
        <f>IFERROR(VLOOKUP($P721,'Kredieten productgroepen functi'!$C:$M,9,FALSE),"n.v.t.")</f>
        <v>Overige baten en lasten</v>
      </c>
      <c r="AR721" s="16" t="str">
        <f>IFERROR(VLOOKUP($P721,'Kredieten productgroepen functi'!$C:$M,10,FALSE),"n.v.t.")</f>
        <v>1</v>
      </c>
      <c r="AS721" s="16" t="str">
        <f>IFERROR(VLOOKUP($P721,'Kredieten productgroepen functi'!$C:$M,11,FALSE),"n.v.t.")</f>
        <v>Algemeen bestuur</v>
      </c>
      <c r="AT721" s="16" t="str">
        <f t="shared" si="38"/>
        <v>Lasten</v>
      </c>
      <c r="AU721" s="16" t="str">
        <f>IFERROR(VLOOKUP($R721,Kostensoorten!$C:$J,7,FALSE),"n.v.t.")</f>
        <v>2.3.1</v>
      </c>
      <c r="AV721" s="16" t="str">
        <f>IFERROR(VLOOKUP($R721,Kostensoorten!$C:$J,8,FALSE),"n.v.t.")</f>
        <v>Aankopen niet duurzame goedere</v>
      </c>
    </row>
    <row r="722" spans="1:48">
      <c r="A722" s="16" t="s">
        <v>39</v>
      </c>
      <c r="B722" s="16" t="s">
        <v>39</v>
      </c>
      <c r="C722" s="16" t="s">
        <v>39</v>
      </c>
      <c r="D722" s="16" t="s">
        <v>39</v>
      </c>
      <c r="E722" s="16" t="s">
        <v>39</v>
      </c>
      <c r="F722" s="2" t="s">
        <v>7937</v>
      </c>
      <c r="G722" s="2" t="s">
        <v>39</v>
      </c>
      <c r="H722" s="2" t="s">
        <v>39</v>
      </c>
      <c r="I722" s="18">
        <v>1049</v>
      </c>
      <c r="J722" s="16" t="s">
        <v>39</v>
      </c>
      <c r="K722" s="16" t="s">
        <v>39</v>
      </c>
      <c r="L722" s="16" t="s">
        <v>39</v>
      </c>
      <c r="M722" s="16" t="s">
        <v>39</v>
      </c>
      <c r="N722" s="16" t="s">
        <v>39</v>
      </c>
      <c r="O722" s="16" t="s">
        <v>39</v>
      </c>
      <c r="P722" s="16" t="str">
        <f t="shared" si="36"/>
        <v>617127</v>
      </c>
      <c r="Q722" s="16" t="str">
        <f>IFERROR(VLOOKUP($P722,'Kredieten productgroepen functi'!$C:$M,2,FALSE),"n.v.t.")</f>
        <v>Diensten derden Provincie Drenthe</v>
      </c>
      <c r="R722" s="16" t="str">
        <f t="shared" si="37"/>
        <v>423040</v>
      </c>
      <c r="S722" s="16" t="str">
        <f>IFERROR(VLOOKUP($R722,Kostensoorten!$C:$J,2,FALSE),"n.v.t.")</f>
        <v>Normaal onderhoud</v>
      </c>
      <c r="T722" s="16" t="s">
        <v>39</v>
      </c>
      <c r="U722" s="16" t="s">
        <v>39</v>
      </c>
      <c r="V722" s="16" t="s">
        <v>39</v>
      </c>
      <c r="W722" s="16" t="s">
        <v>39</v>
      </c>
      <c r="X722" s="16" t="s">
        <v>39</v>
      </c>
      <c r="Y722" s="16" t="s">
        <v>39</v>
      </c>
      <c r="Z722" s="16" t="s">
        <v>39</v>
      </c>
      <c r="AA722" s="16" t="s">
        <v>39</v>
      </c>
      <c r="AB722" s="16" t="s">
        <v>39</v>
      </c>
      <c r="AC722" s="16" t="s">
        <v>39</v>
      </c>
      <c r="AD722" s="16" t="s">
        <v>39</v>
      </c>
      <c r="AE722" s="16" t="s">
        <v>39</v>
      </c>
      <c r="AF722" s="16" t="s">
        <v>39</v>
      </c>
      <c r="AG722" s="16" t="s">
        <v>39</v>
      </c>
      <c r="AH722" s="16" t="s">
        <v>39</v>
      </c>
      <c r="AI722" s="16" t="s">
        <v>39</v>
      </c>
      <c r="AJ722" s="16" t="s">
        <v>39</v>
      </c>
      <c r="AL722" s="16" t="s">
        <v>39</v>
      </c>
      <c r="AM722" s="16" t="s">
        <v>39</v>
      </c>
      <c r="AN722" s="16" t="str">
        <f>IFERROR(VLOOKUP($P722,'Kredieten productgroepen functi'!$C:$M,6,FALSE),"n.v.t.")</f>
        <v>1701</v>
      </c>
      <c r="AO722" s="16" t="str">
        <f>IFERROR(VLOOKUP($P722,'Kredieten productgroepen functi'!$C:$M,7,FALSE),"n.v.t.")</f>
        <v>Diensten voor derden</v>
      </c>
      <c r="AP722" s="16" t="str">
        <f>IFERROR(VLOOKUP($P722,'Kredieten productgroepen functi'!$C:$M,8,FALSE),"n.v.t.")</f>
        <v>17</v>
      </c>
      <c r="AQ722" s="16" t="str">
        <f>IFERROR(VLOOKUP($P722,'Kredieten productgroepen functi'!$C:$M,9,FALSE),"n.v.t.")</f>
        <v>Overige baten en lasten</v>
      </c>
      <c r="AR722" s="16" t="str">
        <f>IFERROR(VLOOKUP($P722,'Kredieten productgroepen functi'!$C:$M,10,FALSE),"n.v.t.")</f>
        <v>1</v>
      </c>
      <c r="AS722" s="16" t="str">
        <f>IFERROR(VLOOKUP($P722,'Kredieten productgroepen functi'!$C:$M,11,FALSE),"n.v.t.")</f>
        <v>Algemeen bestuur</v>
      </c>
      <c r="AT722" s="16" t="str">
        <f t="shared" si="38"/>
        <v>Lasten</v>
      </c>
      <c r="AU722" s="16" t="str">
        <f>IFERROR(VLOOKUP($R722,Kostensoorten!$C:$J,7,FALSE),"n.v.t.")</f>
        <v>2.3.1</v>
      </c>
      <c r="AV722" s="16" t="str">
        <f>IFERROR(VLOOKUP($R722,Kostensoorten!$C:$J,8,FALSE),"n.v.t.")</f>
        <v>Aankopen niet duurzame goedere</v>
      </c>
    </row>
    <row r="723" spans="1:48">
      <c r="A723" s="16" t="s">
        <v>39</v>
      </c>
      <c r="B723" s="16" t="s">
        <v>39</v>
      </c>
      <c r="C723" s="16" t="s">
        <v>39</v>
      </c>
      <c r="D723" s="16" t="s">
        <v>39</v>
      </c>
      <c r="E723" s="16" t="s">
        <v>39</v>
      </c>
      <c r="F723" s="2" t="s">
        <v>9247</v>
      </c>
      <c r="G723" s="2" t="s">
        <v>39</v>
      </c>
      <c r="H723" s="2" t="s">
        <v>39</v>
      </c>
      <c r="I723" s="18">
        <v>490.96</v>
      </c>
      <c r="J723" s="16" t="s">
        <v>39</v>
      </c>
      <c r="K723" s="16" t="s">
        <v>39</v>
      </c>
      <c r="L723" s="16" t="s">
        <v>39</v>
      </c>
      <c r="M723" s="16" t="s">
        <v>39</v>
      </c>
      <c r="N723" s="16" t="s">
        <v>39</v>
      </c>
      <c r="O723" s="16" t="s">
        <v>39</v>
      </c>
      <c r="P723" s="16" t="str">
        <f t="shared" si="36"/>
        <v>617127</v>
      </c>
      <c r="Q723" s="16" t="str">
        <f>IFERROR(VLOOKUP($P723,'Kredieten productgroepen functi'!$C:$M,2,FALSE),"n.v.t.")</f>
        <v>Diensten derden Provincie Drenthe</v>
      </c>
      <c r="R723" s="16" t="str">
        <f t="shared" si="37"/>
        <v>423040</v>
      </c>
      <c r="S723" s="16" t="str">
        <f>IFERROR(VLOOKUP($R723,Kostensoorten!$C:$J,2,FALSE),"n.v.t.")</f>
        <v>Normaal onderhoud</v>
      </c>
      <c r="T723" s="16" t="s">
        <v>39</v>
      </c>
      <c r="U723" s="16" t="s">
        <v>39</v>
      </c>
      <c r="V723" s="16" t="s">
        <v>39</v>
      </c>
      <c r="W723" s="16" t="s">
        <v>39</v>
      </c>
      <c r="X723" s="16" t="s">
        <v>39</v>
      </c>
      <c r="Y723" s="16" t="s">
        <v>39</v>
      </c>
      <c r="Z723" s="16" t="s">
        <v>39</v>
      </c>
      <c r="AA723" s="16" t="s">
        <v>39</v>
      </c>
      <c r="AB723" s="16" t="s">
        <v>39</v>
      </c>
      <c r="AC723" s="16" t="s">
        <v>39</v>
      </c>
      <c r="AD723" s="16" t="s">
        <v>39</v>
      </c>
      <c r="AE723" s="16" t="s">
        <v>39</v>
      </c>
      <c r="AF723" s="16" t="s">
        <v>39</v>
      </c>
      <c r="AG723" s="16" t="s">
        <v>39</v>
      </c>
      <c r="AH723" s="16" t="s">
        <v>39</v>
      </c>
      <c r="AI723" s="16" t="s">
        <v>39</v>
      </c>
      <c r="AJ723" s="16" t="s">
        <v>39</v>
      </c>
      <c r="AL723" s="16" t="s">
        <v>39</v>
      </c>
      <c r="AM723" s="16" t="s">
        <v>39</v>
      </c>
      <c r="AN723" s="16" t="str">
        <f>IFERROR(VLOOKUP($P723,'Kredieten productgroepen functi'!$C:$M,6,FALSE),"n.v.t.")</f>
        <v>1701</v>
      </c>
      <c r="AO723" s="16" t="str">
        <f>IFERROR(VLOOKUP($P723,'Kredieten productgroepen functi'!$C:$M,7,FALSE),"n.v.t.")</f>
        <v>Diensten voor derden</v>
      </c>
      <c r="AP723" s="16" t="str">
        <f>IFERROR(VLOOKUP($P723,'Kredieten productgroepen functi'!$C:$M,8,FALSE),"n.v.t.")</f>
        <v>17</v>
      </c>
      <c r="AQ723" s="16" t="str">
        <f>IFERROR(VLOOKUP($P723,'Kredieten productgroepen functi'!$C:$M,9,FALSE),"n.v.t.")</f>
        <v>Overige baten en lasten</v>
      </c>
      <c r="AR723" s="16" t="str">
        <f>IFERROR(VLOOKUP($P723,'Kredieten productgroepen functi'!$C:$M,10,FALSE),"n.v.t.")</f>
        <v>1</v>
      </c>
      <c r="AS723" s="16" t="str">
        <f>IFERROR(VLOOKUP($P723,'Kredieten productgroepen functi'!$C:$M,11,FALSE),"n.v.t.")</f>
        <v>Algemeen bestuur</v>
      </c>
      <c r="AT723" s="16" t="str">
        <f t="shared" si="38"/>
        <v>Lasten</v>
      </c>
      <c r="AU723" s="16" t="str">
        <f>IFERROR(VLOOKUP($R723,Kostensoorten!$C:$J,7,FALSE),"n.v.t.")</f>
        <v>2.3.1</v>
      </c>
      <c r="AV723" s="16" t="str">
        <f>IFERROR(VLOOKUP($R723,Kostensoorten!$C:$J,8,FALSE),"n.v.t.")</f>
        <v>Aankopen niet duurzame goedere</v>
      </c>
    </row>
    <row r="724" spans="1:48">
      <c r="A724" s="16" t="s">
        <v>39</v>
      </c>
      <c r="B724" s="16" t="s">
        <v>39</v>
      </c>
      <c r="C724" s="16" t="s">
        <v>39</v>
      </c>
      <c r="D724" s="16" t="s">
        <v>39</v>
      </c>
      <c r="E724" s="16" t="s">
        <v>39</v>
      </c>
      <c r="F724" s="2" t="s">
        <v>7493</v>
      </c>
      <c r="G724" s="2" t="s">
        <v>39</v>
      </c>
      <c r="H724" s="2" t="s">
        <v>39</v>
      </c>
      <c r="I724" s="18">
        <v>630.37</v>
      </c>
      <c r="J724" s="16" t="s">
        <v>39</v>
      </c>
      <c r="K724" s="16" t="s">
        <v>39</v>
      </c>
      <c r="L724" s="16" t="s">
        <v>39</v>
      </c>
      <c r="M724" s="16" t="s">
        <v>39</v>
      </c>
      <c r="N724" s="16" t="s">
        <v>39</v>
      </c>
      <c r="O724" s="16" t="s">
        <v>39</v>
      </c>
      <c r="P724" s="16" t="str">
        <f t="shared" si="36"/>
        <v>617127</v>
      </c>
      <c r="Q724" s="16" t="str">
        <f>IFERROR(VLOOKUP($P724,'Kredieten productgroepen functi'!$C:$M,2,FALSE),"n.v.t.")</f>
        <v>Diensten derden Provincie Drenthe</v>
      </c>
      <c r="R724" s="16" t="str">
        <f t="shared" si="37"/>
        <v>423040</v>
      </c>
      <c r="S724" s="16" t="str">
        <f>IFERROR(VLOOKUP($R724,Kostensoorten!$C:$J,2,FALSE),"n.v.t.")</f>
        <v>Normaal onderhoud</v>
      </c>
      <c r="T724" s="16" t="s">
        <v>39</v>
      </c>
      <c r="U724" s="16" t="s">
        <v>39</v>
      </c>
      <c r="V724" s="16" t="s">
        <v>39</v>
      </c>
      <c r="W724" s="16" t="s">
        <v>39</v>
      </c>
      <c r="X724" s="16" t="s">
        <v>39</v>
      </c>
      <c r="Y724" s="16" t="s">
        <v>39</v>
      </c>
      <c r="Z724" s="16" t="s">
        <v>39</v>
      </c>
      <c r="AA724" s="16" t="s">
        <v>39</v>
      </c>
      <c r="AB724" s="16" t="s">
        <v>39</v>
      </c>
      <c r="AC724" s="16" t="s">
        <v>39</v>
      </c>
      <c r="AD724" s="16" t="s">
        <v>39</v>
      </c>
      <c r="AE724" s="16" t="s">
        <v>39</v>
      </c>
      <c r="AF724" s="16" t="s">
        <v>39</v>
      </c>
      <c r="AG724" s="16" t="s">
        <v>39</v>
      </c>
      <c r="AH724" s="16" t="s">
        <v>39</v>
      </c>
      <c r="AI724" s="16" t="s">
        <v>39</v>
      </c>
      <c r="AJ724" s="16" t="s">
        <v>39</v>
      </c>
      <c r="AL724" s="16" t="s">
        <v>39</v>
      </c>
      <c r="AM724" s="16" t="s">
        <v>39</v>
      </c>
      <c r="AN724" s="16" t="str">
        <f>IFERROR(VLOOKUP($P724,'Kredieten productgroepen functi'!$C:$M,6,FALSE),"n.v.t.")</f>
        <v>1701</v>
      </c>
      <c r="AO724" s="16" t="str">
        <f>IFERROR(VLOOKUP($P724,'Kredieten productgroepen functi'!$C:$M,7,FALSE),"n.v.t.")</f>
        <v>Diensten voor derden</v>
      </c>
      <c r="AP724" s="16" t="str">
        <f>IFERROR(VLOOKUP($P724,'Kredieten productgroepen functi'!$C:$M,8,FALSE),"n.v.t.")</f>
        <v>17</v>
      </c>
      <c r="AQ724" s="16" t="str">
        <f>IFERROR(VLOOKUP($P724,'Kredieten productgroepen functi'!$C:$M,9,FALSE),"n.v.t.")</f>
        <v>Overige baten en lasten</v>
      </c>
      <c r="AR724" s="16" t="str">
        <f>IFERROR(VLOOKUP($P724,'Kredieten productgroepen functi'!$C:$M,10,FALSE),"n.v.t.")</f>
        <v>1</v>
      </c>
      <c r="AS724" s="16" t="str">
        <f>IFERROR(VLOOKUP($P724,'Kredieten productgroepen functi'!$C:$M,11,FALSE),"n.v.t.")</f>
        <v>Algemeen bestuur</v>
      </c>
      <c r="AT724" s="16" t="str">
        <f t="shared" si="38"/>
        <v>Lasten</v>
      </c>
      <c r="AU724" s="16" t="str">
        <f>IFERROR(VLOOKUP($R724,Kostensoorten!$C:$J,7,FALSE),"n.v.t.")</f>
        <v>2.3.1</v>
      </c>
      <c r="AV724" s="16" t="str">
        <f>IFERROR(VLOOKUP($R724,Kostensoorten!$C:$J,8,FALSE),"n.v.t.")</f>
        <v>Aankopen niet duurzame goedere</v>
      </c>
    </row>
    <row r="725" spans="1:48">
      <c r="A725" s="16" t="s">
        <v>39</v>
      </c>
      <c r="B725" s="16" t="s">
        <v>39</v>
      </c>
      <c r="C725" s="16" t="s">
        <v>39</v>
      </c>
      <c r="D725" s="16" t="s">
        <v>39</v>
      </c>
      <c r="E725" s="16" t="s">
        <v>39</v>
      </c>
      <c r="F725" s="2" t="s">
        <v>9248</v>
      </c>
      <c r="G725" s="2" t="s">
        <v>39</v>
      </c>
      <c r="H725" s="2" t="s">
        <v>39</v>
      </c>
      <c r="I725" s="18">
        <v>75.42</v>
      </c>
      <c r="J725" s="16" t="s">
        <v>39</v>
      </c>
      <c r="K725" s="16" t="s">
        <v>39</v>
      </c>
      <c r="L725" s="16" t="s">
        <v>39</v>
      </c>
      <c r="M725" s="16" t="s">
        <v>39</v>
      </c>
      <c r="N725" s="16" t="s">
        <v>39</v>
      </c>
      <c r="O725" s="16" t="s">
        <v>39</v>
      </c>
      <c r="P725" s="16" t="str">
        <f t="shared" si="36"/>
        <v>617127</v>
      </c>
      <c r="Q725" s="16" t="str">
        <f>IFERROR(VLOOKUP($P725,'Kredieten productgroepen functi'!$C:$M,2,FALSE),"n.v.t.")</f>
        <v>Diensten derden Provincie Drenthe</v>
      </c>
      <c r="R725" s="16" t="str">
        <f t="shared" si="37"/>
        <v>423040</v>
      </c>
      <c r="S725" s="16" t="str">
        <f>IFERROR(VLOOKUP($R725,Kostensoorten!$C:$J,2,FALSE),"n.v.t.")</f>
        <v>Normaal onderhoud</v>
      </c>
      <c r="T725" s="16" t="s">
        <v>39</v>
      </c>
      <c r="U725" s="16" t="s">
        <v>39</v>
      </c>
      <c r="V725" s="16" t="s">
        <v>39</v>
      </c>
      <c r="W725" s="16" t="s">
        <v>39</v>
      </c>
      <c r="X725" s="16" t="s">
        <v>39</v>
      </c>
      <c r="Y725" s="16" t="s">
        <v>39</v>
      </c>
      <c r="Z725" s="16" t="s">
        <v>39</v>
      </c>
      <c r="AA725" s="16" t="s">
        <v>39</v>
      </c>
      <c r="AB725" s="16" t="s">
        <v>39</v>
      </c>
      <c r="AC725" s="16" t="s">
        <v>39</v>
      </c>
      <c r="AD725" s="16" t="s">
        <v>39</v>
      </c>
      <c r="AE725" s="16" t="s">
        <v>39</v>
      </c>
      <c r="AF725" s="16" t="s">
        <v>39</v>
      </c>
      <c r="AG725" s="16" t="s">
        <v>39</v>
      </c>
      <c r="AH725" s="16" t="s">
        <v>39</v>
      </c>
      <c r="AI725" s="16" t="s">
        <v>39</v>
      </c>
      <c r="AJ725" s="16" t="s">
        <v>39</v>
      </c>
      <c r="AL725" s="16" t="s">
        <v>39</v>
      </c>
      <c r="AM725" s="16" t="s">
        <v>39</v>
      </c>
      <c r="AN725" s="16" t="str">
        <f>IFERROR(VLOOKUP($P725,'Kredieten productgroepen functi'!$C:$M,6,FALSE),"n.v.t.")</f>
        <v>1701</v>
      </c>
      <c r="AO725" s="16" t="str">
        <f>IFERROR(VLOOKUP($P725,'Kredieten productgroepen functi'!$C:$M,7,FALSE),"n.v.t.")</f>
        <v>Diensten voor derden</v>
      </c>
      <c r="AP725" s="16" t="str">
        <f>IFERROR(VLOOKUP($P725,'Kredieten productgroepen functi'!$C:$M,8,FALSE),"n.v.t.")</f>
        <v>17</v>
      </c>
      <c r="AQ725" s="16" t="str">
        <f>IFERROR(VLOOKUP($P725,'Kredieten productgroepen functi'!$C:$M,9,FALSE),"n.v.t.")</f>
        <v>Overige baten en lasten</v>
      </c>
      <c r="AR725" s="16" t="str">
        <f>IFERROR(VLOOKUP($P725,'Kredieten productgroepen functi'!$C:$M,10,FALSE),"n.v.t.")</f>
        <v>1</v>
      </c>
      <c r="AS725" s="16" t="str">
        <f>IFERROR(VLOOKUP($P725,'Kredieten productgroepen functi'!$C:$M,11,FALSE),"n.v.t.")</f>
        <v>Algemeen bestuur</v>
      </c>
      <c r="AT725" s="16" t="str">
        <f t="shared" si="38"/>
        <v>Lasten</v>
      </c>
      <c r="AU725" s="16" t="str">
        <f>IFERROR(VLOOKUP($R725,Kostensoorten!$C:$J,7,FALSE),"n.v.t.")</f>
        <v>2.3.1</v>
      </c>
      <c r="AV725" s="16" t="str">
        <f>IFERROR(VLOOKUP($R725,Kostensoorten!$C:$J,8,FALSE),"n.v.t.")</f>
        <v>Aankopen niet duurzame goedere</v>
      </c>
    </row>
    <row r="726" spans="1:48">
      <c r="A726" s="16" t="s">
        <v>39</v>
      </c>
      <c r="B726" s="16" t="s">
        <v>39</v>
      </c>
      <c r="C726" s="16" t="s">
        <v>39</v>
      </c>
      <c r="D726" s="16" t="s">
        <v>39</v>
      </c>
      <c r="E726" s="16" t="s">
        <v>39</v>
      </c>
      <c r="F726" s="2" t="s">
        <v>8610</v>
      </c>
      <c r="G726" s="2" t="s">
        <v>39</v>
      </c>
      <c r="H726" s="2" t="s">
        <v>39</v>
      </c>
      <c r="I726" s="18">
        <v>138.24</v>
      </c>
      <c r="J726" s="16" t="s">
        <v>39</v>
      </c>
      <c r="K726" s="16" t="s">
        <v>39</v>
      </c>
      <c r="L726" s="16" t="s">
        <v>39</v>
      </c>
      <c r="M726" s="16" t="s">
        <v>39</v>
      </c>
      <c r="N726" s="16" t="s">
        <v>39</v>
      </c>
      <c r="O726" s="16" t="s">
        <v>39</v>
      </c>
      <c r="P726" s="16" t="str">
        <f t="shared" si="36"/>
        <v>617127</v>
      </c>
      <c r="Q726" s="16" t="str">
        <f>IFERROR(VLOOKUP($P726,'Kredieten productgroepen functi'!$C:$M,2,FALSE),"n.v.t.")</f>
        <v>Diensten derden Provincie Drenthe</v>
      </c>
      <c r="R726" s="16" t="str">
        <f t="shared" si="37"/>
        <v>423040</v>
      </c>
      <c r="S726" s="16" t="str">
        <f>IFERROR(VLOOKUP($R726,Kostensoorten!$C:$J,2,FALSE),"n.v.t.")</f>
        <v>Normaal onderhoud</v>
      </c>
      <c r="T726" s="16" t="s">
        <v>39</v>
      </c>
      <c r="U726" s="16" t="s">
        <v>39</v>
      </c>
      <c r="V726" s="16" t="s">
        <v>39</v>
      </c>
      <c r="W726" s="16" t="s">
        <v>39</v>
      </c>
      <c r="X726" s="16" t="s">
        <v>39</v>
      </c>
      <c r="Y726" s="16" t="s">
        <v>39</v>
      </c>
      <c r="Z726" s="16" t="s">
        <v>39</v>
      </c>
      <c r="AA726" s="16" t="s">
        <v>39</v>
      </c>
      <c r="AB726" s="16" t="s">
        <v>39</v>
      </c>
      <c r="AC726" s="16" t="s">
        <v>39</v>
      </c>
      <c r="AD726" s="16" t="s">
        <v>39</v>
      </c>
      <c r="AE726" s="16" t="s">
        <v>39</v>
      </c>
      <c r="AF726" s="16" t="s">
        <v>39</v>
      </c>
      <c r="AG726" s="16" t="s">
        <v>39</v>
      </c>
      <c r="AH726" s="16" t="s">
        <v>39</v>
      </c>
      <c r="AI726" s="16" t="s">
        <v>39</v>
      </c>
      <c r="AJ726" s="16" t="s">
        <v>39</v>
      </c>
      <c r="AL726" s="16" t="s">
        <v>39</v>
      </c>
      <c r="AM726" s="16" t="s">
        <v>39</v>
      </c>
      <c r="AN726" s="16" t="str">
        <f>IFERROR(VLOOKUP($P726,'Kredieten productgroepen functi'!$C:$M,6,FALSE),"n.v.t.")</f>
        <v>1701</v>
      </c>
      <c r="AO726" s="16" t="str">
        <f>IFERROR(VLOOKUP($P726,'Kredieten productgroepen functi'!$C:$M,7,FALSE),"n.v.t.")</f>
        <v>Diensten voor derden</v>
      </c>
      <c r="AP726" s="16" t="str">
        <f>IFERROR(VLOOKUP($P726,'Kredieten productgroepen functi'!$C:$M,8,FALSE),"n.v.t.")</f>
        <v>17</v>
      </c>
      <c r="AQ726" s="16" t="str">
        <f>IFERROR(VLOOKUP($P726,'Kredieten productgroepen functi'!$C:$M,9,FALSE),"n.v.t.")</f>
        <v>Overige baten en lasten</v>
      </c>
      <c r="AR726" s="16" t="str">
        <f>IFERROR(VLOOKUP($P726,'Kredieten productgroepen functi'!$C:$M,10,FALSE),"n.v.t.")</f>
        <v>1</v>
      </c>
      <c r="AS726" s="16" t="str">
        <f>IFERROR(VLOOKUP($P726,'Kredieten productgroepen functi'!$C:$M,11,FALSE),"n.v.t.")</f>
        <v>Algemeen bestuur</v>
      </c>
      <c r="AT726" s="16" t="str">
        <f t="shared" si="38"/>
        <v>Lasten</v>
      </c>
      <c r="AU726" s="16" t="str">
        <f>IFERROR(VLOOKUP($R726,Kostensoorten!$C:$J,7,FALSE),"n.v.t.")</f>
        <v>2.3.1</v>
      </c>
      <c r="AV726" s="16" t="str">
        <f>IFERROR(VLOOKUP($R726,Kostensoorten!$C:$J,8,FALSE),"n.v.t.")</f>
        <v>Aankopen niet duurzame goedere</v>
      </c>
    </row>
    <row r="727" spans="1:48">
      <c r="A727" s="16" t="s">
        <v>39</v>
      </c>
      <c r="B727" s="16" t="s">
        <v>39</v>
      </c>
      <c r="C727" s="16" t="s">
        <v>39</v>
      </c>
      <c r="D727" s="16" t="s">
        <v>39</v>
      </c>
      <c r="E727" s="16" t="s">
        <v>39</v>
      </c>
      <c r="F727" s="2" t="s">
        <v>7938</v>
      </c>
      <c r="G727" s="2" t="s">
        <v>39</v>
      </c>
      <c r="H727" s="2" t="s">
        <v>39</v>
      </c>
      <c r="I727" s="18">
        <v>787.29</v>
      </c>
      <c r="J727" s="16" t="s">
        <v>39</v>
      </c>
      <c r="K727" s="16" t="s">
        <v>39</v>
      </c>
      <c r="L727" s="16" t="s">
        <v>39</v>
      </c>
      <c r="M727" s="16" t="s">
        <v>39</v>
      </c>
      <c r="N727" s="16" t="s">
        <v>39</v>
      </c>
      <c r="O727" s="16" t="s">
        <v>39</v>
      </c>
      <c r="P727" s="16" t="str">
        <f t="shared" si="36"/>
        <v>617127</v>
      </c>
      <c r="Q727" s="16" t="str">
        <f>IFERROR(VLOOKUP($P727,'Kredieten productgroepen functi'!$C:$M,2,FALSE),"n.v.t.")</f>
        <v>Diensten derden Provincie Drenthe</v>
      </c>
      <c r="R727" s="16" t="str">
        <f t="shared" si="37"/>
        <v>423040</v>
      </c>
      <c r="S727" s="16" t="str">
        <f>IFERROR(VLOOKUP($R727,Kostensoorten!$C:$J,2,FALSE),"n.v.t.")</f>
        <v>Normaal onderhoud</v>
      </c>
      <c r="T727" s="16" t="s">
        <v>39</v>
      </c>
      <c r="U727" s="16" t="s">
        <v>39</v>
      </c>
      <c r="V727" s="16" t="s">
        <v>39</v>
      </c>
      <c r="W727" s="16" t="s">
        <v>39</v>
      </c>
      <c r="X727" s="16" t="s">
        <v>39</v>
      </c>
      <c r="Y727" s="16" t="s">
        <v>39</v>
      </c>
      <c r="Z727" s="16" t="s">
        <v>39</v>
      </c>
      <c r="AA727" s="16" t="s">
        <v>39</v>
      </c>
      <c r="AB727" s="16" t="s">
        <v>39</v>
      </c>
      <c r="AC727" s="16" t="s">
        <v>39</v>
      </c>
      <c r="AD727" s="16" t="s">
        <v>39</v>
      </c>
      <c r="AE727" s="16" t="s">
        <v>39</v>
      </c>
      <c r="AF727" s="16" t="s">
        <v>39</v>
      </c>
      <c r="AG727" s="16" t="s">
        <v>39</v>
      </c>
      <c r="AH727" s="16" t="s">
        <v>39</v>
      </c>
      <c r="AI727" s="16" t="s">
        <v>39</v>
      </c>
      <c r="AJ727" s="16" t="s">
        <v>39</v>
      </c>
      <c r="AL727" s="16" t="s">
        <v>39</v>
      </c>
      <c r="AM727" s="16" t="s">
        <v>39</v>
      </c>
      <c r="AN727" s="16" t="str">
        <f>IFERROR(VLOOKUP($P727,'Kredieten productgroepen functi'!$C:$M,6,FALSE),"n.v.t.")</f>
        <v>1701</v>
      </c>
      <c r="AO727" s="16" t="str">
        <f>IFERROR(VLOOKUP($P727,'Kredieten productgroepen functi'!$C:$M,7,FALSE),"n.v.t.")</f>
        <v>Diensten voor derden</v>
      </c>
      <c r="AP727" s="16" t="str">
        <f>IFERROR(VLOOKUP($P727,'Kredieten productgroepen functi'!$C:$M,8,FALSE),"n.v.t.")</f>
        <v>17</v>
      </c>
      <c r="AQ727" s="16" t="str">
        <f>IFERROR(VLOOKUP($P727,'Kredieten productgroepen functi'!$C:$M,9,FALSE),"n.v.t.")</f>
        <v>Overige baten en lasten</v>
      </c>
      <c r="AR727" s="16" t="str">
        <f>IFERROR(VLOOKUP($P727,'Kredieten productgroepen functi'!$C:$M,10,FALSE),"n.v.t.")</f>
        <v>1</v>
      </c>
      <c r="AS727" s="16" t="str">
        <f>IFERROR(VLOOKUP($P727,'Kredieten productgroepen functi'!$C:$M,11,FALSE),"n.v.t.")</f>
        <v>Algemeen bestuur</v>
      </c>
      <c r="AT727" s="16" t="str">
        <f t="shared" si="38"/>
        <v>Lasten</v>
      </c>
      <c r="AU727" s="16" t="str">
        <f>IFERROR(VLOOKUP($R727,Kostensoorten!$C:$J,7,FALSE),"n.v.t.")</f>
        <v>2.3.1</v>
      </c>
      <c r="AV727" s="16" t="str">
        <f>IFERROR(VLOOKUP($R727,Kostensoorten!$C:$J,8,FALSE),"n.v.t.")</f>
        <v>Aankopen niet duurzame goedere</v>
      </c>
    </row>
    <row r="728" spans="1:48">
      <c r="A728" s="16" t="s">
        <v>39</v>
      </c>
      <c r="B728" s="16" t="s">
        <v>39</v>
      </c>
      <c r="C728" s="16" t="s">
        <v>39</v>
      </c>
      <c r="D728" s="16" t="s">
        <v>39</v>
      </c>
      <c r="E728" s="16" t="s">
        <v>39</v>
      </c>
      <c r="F728" s="2" t="s">
        <v>8611</v>
      </c>
      <c r="G728" s="2" t="s">
        <v>39</v>
      </c>
      <c r="H728" s="2" t="s">
        <v>39</v>
      </c>
      <c r="I728" s="18">
        <v>106.46</v>
      </c>
      <c r="J728" s="16" t="s">
        <v>39</v>
      </c>
      <c r="K728" s="16" t="s">
        <v>39</v>
      </c>
      <c r="L728" s="16" t="s">
        <v>39</v>
      </c>
      <c r="M728" s="16" t="s">
        <v>39</v>
      </c>
      <c r="N728" s="16" t="s">
        <v>39</v>
      </c>
      <c r="O728" s="16" t="s">
        <v>39</v>
      </c>
      <c r="P728" s="16" t="str">
        <f t="shared" si="36"/>
        <v>617127</v>
      </c>
      <c r="Q728" s="16" t="str">
        <f>IFERROR(VLOOKUP($P728,'Kredieten productgroepen functi'!$C:$M,2,FALSE),"n.v.t.")</f>
        <v>Diensten derden Provincie Drenthe</v>
      </c>
      <c r="R728" s="16" t="str">
        <f t="shared" si="37"/>
        <v>423040</v>
      </c>
      <c r="S728" s="16" t="str">
        <f>IFERROR(VLOOKUP($R728,Kostensoorten!$C:$J,2,FALSE),"n.v.t.")</f>
        <v>Normaal onderhoud</v>
      </c>
      <c r="T728" s="16" t="s">
        <v>39</v>
      </c>
      <c r="U728" s="16" t="s">
        <v>39</v>
      </c>
      <c r="V728" s="16" t="s">
        <v>39</v>
      </c>
      <c r="W728" s="16" t="s">
        <v>39</v>
      </c>
      <c r="X728" s="16" t="s">
        <v>39</v>
      </c>
      <c r="Y728" s="16" t="s">
        <v>39</v>
      </c>
      <c r="Z728" s="16" t="s">
        <v>39</v>
      </c>
      <c r="AA728" s="16" t="s">
        <v>39</v>
      </c>
      <c r="AB728" s="16" t="s">
        <v>39</v>
      </c>
      <c r="AC728" s="16" t="s">
        <v>39</v>
      </c>
      <c r="AD728" s="16" t="s">
        <v>39</v>
      </c>
      <c r="AE728" s="16" t="s">
        <v>39</v>
      </c>
      <c r="AF728" s="16" t="s">
        <v>39</v>
      </c>
      <c r="AG728" s="16" t="s">
        <v>39</v>
      </c>
      <c r="AH728" s="16" t="s">
        <v>39</v>
      </c>
      <c r="AI728" s="16" t="s">
        <v>39</v>
      </c>
      <c r="AJ728" s="16" t="s">
        <v>39</v>
      </c>
      <c r="AL728" s="16" t="s">
        <v>39</v>
      </c>
      <c r="AM728" s="16" t="s">
        <v>39</v>
      </c>
      <c r="AN728" s="16" t="str">
        <f>IFERROR(VLOOKUP($P728,'Kredieten productgroepen functi'!$C:$M,6,FALSE),"n.v.t.")</f>
        <v>1701</v>
      </c>
      <c r="AO728" s="16" t="str">
        <f>IFERROR(VLOOKUP($P728,'Kredieten productgroepen functi'!$C:$M,7,FALSE),"n.v.t.")</f>
        <v>Diensten voor derden</v>
      </c>
      <c r="AP728" s="16" t="str">
        <f>IFERROR(VLOOKUP($P728,'Kredieten productgroepen functi'!$C:$M,8,FALSE),"n.v.t.")</f>
        <v>17</v>
      </c>
      <c r="AQ728" s="16" t="str">
        <f>IFERROR(VLOOKUP($P728,'Kredieten productgroepen functi'!$C:$M,9,FALSE),"n.v.t.")</f>
        <v>Overige baten en lasten</v>
      </c>
      <c r="AR728" s="16" t="str">
        <f>IFERROR(VLOOKUP($P728,'Kredieten productgroepen functi'!$C:$M,10,FALSE),"n.v.t.")</f>
        <v>1</v>
      </c>
      <c r="AS728" s="16" t="str">
        <f>IFERROR(VLOOKUP($P728,'Kredieten productgroepen functi'!$C:$M,11,FALSE),"n.v.t.")</f>
        <v>Algemeen bestuur</v>
      </c>
      <c r="AT728" s="16" t="str">
        <f t="shared" si="38"/>
        <v>Lasten</v>
      </c>
      <c r="AU728" s="16" t="str">
        <f>IFERROR(VLOOKUP($R728,Kostensoorten!$C:$J,7,FALSE),"n.v.t.")</f>
        <v>2.3.1</v>
      </c>
      <c r="AV728" s="16" t="str">
        <f>IFERROR(VLOOKUP($R728,Kostensoorten!$C:$J,8,FALSE),"n.v.t.")</f>
        <v>Aankopen niet duurzame goedere</v>
      </c>
    </row>
    <row r="729" spans="1:48">
      <c r="A729" s="16" t="s">
        <v>39</v>
      </c>
      <c r="B729" s="16" t="s">
        <v>39</v>
      </c>
      <c r="C729" s="16" t="s">
        <v>39</v>
      </c>
      <c r="D729" s="16" t="s">
        <v>39</v>
      </c>
      <c r="E729" s="16" t="s">
        <v>39</v>
      </c>
      <c r="F729" s="2" t="s">
        <v>9249</v>
      </c>
      <c r="G729" s="2" t="s">
        <v>39</v>
      </c>
      <c r="H729" s="2" t="s">
        <v>39</v>
      </c>
      <c r="I729" s="18">
        <v>255.87</v>
      </c>
      <c r="J729" s="16" t="s">
        <v>39</v>
      </c>
      <c r="K729" s="16" t="s">
        <v>39</v>
      </c>
      <c r="L729" s="16" t="s">
        <v>39</v>
      </c>
      <c r="M729" s="16" t="s">
        <v>39</v>
      </c>
      <c r="N729" s="16" t="s">
        <v>39</v>
      </c>
      <c r="O729" s="16" t="s">
        <v>39</v>
      </c>
      <c r="P729" s="16" t="str">
        <f t="shared" si="36"/>
        <v>617127</v>
      </c>
      <c r="Q729" s="16" t="str">
        <f>IFERROR(VLOOKUP($P729,'Kredieten productgroepen functi'!$C:$M,2,FALSE),"n.v.t.")</f>
        <v>Diensten derden Provincie Drenthe</v>
      </c>
      <c r="R729" s="16" t="str">
        <f t="shared" si="37"/>
        <v>423040</v>
      </c>
      <c r="S729" s="16" t="str">
        <f>IFERROR(VLOOKUP($R729,Kostensoorten!$C:$J,2,FALSE),"n.v.t.")</f>
        <v>Normaal onderhoud</v>
      </c>
      <c r="T729" s="16" t="s">
        <v>39</v>
      </c>
      <c r="U729" s="16" t="s">
        <v>39</v>
      </c>
      <c r="V729" s="16" t="s">
        <v>39</v>
      </c>
      <c r="W729" s="16" t="s">
        <v>39</v>
      </c>
      <c r="X729" s="16" t="s">
        <v>39</v>
      </c>
      <c r="Y729" s="16" t="s">
        <v>39</v>
      </c>
      <c r="Z729" s="16" t="s">
        <v>39</v>
      </c>
      <c r="AA729" s="16" t="s">
        <v>39</v>
      </c>
      <c r="AB729" s="16" t="s">
        <v>39</v>
      </c>
      <c r="AC729" s="16" t="s">
        <v>39</v>
      </c>
      <c r="AD729" s="16" t="s">
        <v>39</v>
      </c>
      <c r="AE729" s="16" t="s">
        <v>39</v>
      </c>
      <c r="AF729" s="16" t="s">
        <v>39</v>
      </c>
      <c r="AG729" s="16" t="s">
        <v>39</v>
      </c>
      <c r="AH729" s="16" t="s">
        <v>39</v>
      </c>
      <c r="AI729" s="16" t="s">
        <v>39</v>
      </c>
      <c r="AJ729" s="16" t="s">
        <v>39</v>
      </c>
      <c r="AL729" s="16" t="s">
        <v>39</v>
      </c>
      <c r="AM729" s="16" t="s">
        <v>39</v>
      </c>
      <c r="AN729" s="16" t="str">
        <f>IFERROR(VLOOKUP($P729,'Kredieten productgroepen functi'!$C:$M,6,FALSE),"n.v.t.")</f>
        <v>1701</v>
      </c>
      <c r="AO729" s="16" t="str">
        <f>IFERROR(VLOOKUP($P729,'Kredieten productgroepen functi'!$C:$M,7,FALSE),"n.v.t.")</f>
        <v>Diensten voor derden</v>
      </c>
      <c r="AP729" s="16" t="str">
        <f>IFERROR(VLOOKUP($P729,'Kredieten productgroepen functi'!$C:$M,8,FALSE),"n.v.t.")</f>
        <v>17</v>
      </c>
      <c r="AQ729" s="16" t="str">
        <f>IFERROR(VLOOKUP($P729,'Kredieten productgroepen functi'!$C:$M,9,FALSE),"n.v.t.")</f>
        <v>Overige baten en lasten</v>
      </c>
      <c r="AR729" s="16" t="str">
        <f>IFERROR(VLOOKUP($P729,'Kredieten productgroepen functi'!$C:$M,10,FALSE),"n.v.t.")</f>
        <v>1</v>
      </c>
      <c r="AS729" s="16" t="str">
        <f>IFERROR(VLOOKUP($P729,'Kredieten productgroepen functi'!$C:$M,11,FALSE),"n.v.t.")</f>
        <v>Algemeen bestuur</v>
      </c>
      <c r="AT729" s="16" t="str">
        <f t="shared" si="38"/>
        <v>Lasten</v>
      </c>
      <c r="AU729" s="16" t="str">
        <f>IFERROR(VLOOKUP($R729,Kostensoorten!$C:$J,7,FALSE),"n.v.t.")</f>
        <v>2.3.1</v>
      </c>
      <c r="AV729" s="16" t="str">
        <f>IFERROR(VLOOKUP($R729,Kostensoorten!$C:$J,8,FALSE),"n.v.t.")</f>
        <v>Aankopen niet duurzame goedere</v>
      </c>
    </row>
    <row r="730" spans="1:48">
      <c r="A730" s="16" t="s">
        <v>39</v>
      </c>
      <c r="B730" s="16" t="s">
        <v>39</v>
      </c>
      <c r="C730" s="16" t="s">
        <v>39</v>
      </c>
      <c r="D730" s="16" t="s">
        <v>39</v>
      </c>
      <c r="E730" s="16" t="s">
        <v>39</v>
      </c>
      <c r="F730" s="2" t="s">
        <v>7939</v>
      </c>
      <c r="G730" s="2" t="s">
        <v>39</v>
      </c>
      <c r="H730" s="2" t="s">
        <v>39</v>
      </c>
      <c r="I730" s="18">
        <v>342</v>
      </c>
      <c r="J730" s="16" t="s">
        <v>39</v>
      </c>
      <c r="K730" s="16" t="s">
        <v>39</v>
      </c>
      <c r="L730" s="16" t="s">
        <v>39</v>
      </c>
      <c r="M730" s="16" t="s">
        <v>39</v>
      </c>
      <c r="N730" s="16" t="s">
        <v>39</v>
      </c>
      <c r="O730" s="16" t="s">
        <v>39</v>
      </c>
      <c r="P730" s="16" t="str">
        <f t="shared" si="36"/>
        <v>617127</v>
      </c>
      <c r="Q730" s="16" t="str">
        <f>IFERROR(VLOOKUP($P730,'Kredieten productgroepen functi'!$C:$M,2,FALSE),"n.v.t.")</f>
        <v>Diensten derden Provincie Drenthe</v>
      </c>
      <c r="R730" s="16" t="str">
        <f t="shared" si="37"/>
        <v>423040</v>
      </c>
      <c r="S730" s="16" t="str">
        <f>IFERROR(VLOOKUP($R730,Kostensoorten!$C:$J,2,FALSE),"n.v.t.")</f>
        <v>Normaal onderhoud</v>
      </c>
      <c r="T730" s="16" t="s">
        <v>39</v>
      </c>
      <c r="U730" s="16" t="s">
        <v>39</v>
      </c>
      <c r="V730" s="16" t="s">
        <v>39</v>
      </c>
      <c r="W730" s="16" t="s">
        <v>39</v>
      </c>
      <c r="X730" s="16" t="s">
        <v>39</v>
      </c>
      <c r="Y730" s="16" t="s">
        <v>39</v>
      </c>
      <c r="Z730" s="16" t="s">
        <v>39</v>
      </c>
      <c r="AA730" s="16" t="s">
        <v>39</v>
      </c>
      <c r="AB730" s="16" t="s">
        <v>39</v>
      </c>
      <c r="AC730" s="16" t="s">
        <v>39</v>
      </c>
      <c r="AD730" s="16" t="s">
        <v>39</v>
      </c>
      <c r="AE730" s="16" t="s">
        <v>39</v>
      </c>
      <c r="AF730" s="16" t="s">
        <v>39</v>
      </c>
      <c r="AG730" s="16" t="s">
        <v>39</v>
      </c>
      <c r="AH730" s="16" t="s">
        <v>39</v>
      </c>
      <c r="AI730" s="16" t="s">
        <v>39</v>
      </c>
      <c r="AJ730" s="16" t="s">
        <v>39</v>
      </c>
      <c r="AL730" s="16" t="s">
        <v>39</v>
      </c>
      <c r="AM730" s="16" t="s">
        <v>39</v>
      </c>
      <c r="AN730" s="16" t="str">
        <f>IFERROR(VLOOKUP($P730,'Kredieten productgroepen functi'!$C:$M,6,FALSE),"n.v.t.")</f>
        <v>1701</v>
      </c>
      <c r="AO730" s="16" t="str">
        <f>IFERROR(VLOOKUP($P730,'Kredieten productgroepen functi'!$C:$M,7,FALSE),"n.v.t.")</f>
        <v>Diensten voor derden</v>
      </c>
      <c r="AP730" s="16" t="str">
        <f>IFERROR(VLOOKUP($P730,'Kredieten productgroepen functi'!$C:$M,8,FALSE),"n.v.t.")</f>
        <v>17</v>
      </c>
      <c r="AQ730" s="16" t="str">
        <f>IFERROR(VLOOKUP($P730,'Kredieten productgroepen functi'!$C:$M,9,FALSE),"n.v.t.")</f>
        <v>Overige baten en lasten</v>
      </c>
      <c r="AR730" s="16" t="str">
        <f>IFERROR(VLOOKUP($P730,'Kredieten productgroepen functi'!$C:$M,10,FALSE),"n.v.t.")</f>
        <v>1</v>
      </c>
      <c r="AS730" s="16" t="str">
        <f>IFERROR(VLOOKUP($P730,'Kredieten productgroepen functi'!$C:$M,11,FALSE),"n.v.t.")</f>
        <v>Algemeen bestuur</v>
      </c>
      <c r="AT730" s="16" t="str">
        <f t="shared" si="38"/>
        <v>Lasten</v>
      </c>
      <c r="AU730" s="16" t="str">
        <f>IFERROR(VLOOKUP($R730,Kostensoorten!$C:$J,7,FALSE),"n.v.t.")</f>
        <v>2.3.1</v>
      </c>
      <c r="AV730" s="16" t="str">
        <f>IFERROR(VLOOKUP($R730,Kostensoorten!$C:$J,8,FALSE),"n.v.t.")</f>
        <v>Aankopen niet duurzame goedere</v>
      </c>
    </row>
    <row r="731" spans="1:48">
      <c r="A731" s="16" t="s">
        <v>39</v>
      </c>
      <c r="B731" s="16" t="s">
        <v>39</v>
      </c>
      <c r="C731" s="16" t="s">
        <v>39</v>
      </c>
      <c r="D731" s="16" t="s">
        <v>39</v>
      </c>
      <c r="E731" s="16" t="s">
        <v>39</v>
      </c>
      <c r="F731" s="2" t="s">
        <v>9250</v>
      </c>
      <c r="G731" s="2" t="s">
        <v>39</v>
      </c>
      <c r="H731" s="2" t="s">
        <v>39</v>
      </c>
      <c r="I731" s="18">
        <v>7086</v>
      </c>
      <c r="J731" s="16" t="s">
        <v>39</v>
      </c>
      <c r="K731" s="16" t="s">
        <v>39</v>
      </c>
      <c r="L731" s="16" t="s">
        <v>39</v>
      </c>
      <c r="M731" s="16" t="s">
        <v>39</v>
      </c>
      <c r="N731" s="16" t="s">
        <v>39</v>
      </c>
      <c r="O731" s="16" t="s">
        <v>39</v>
      </c>
      <c r="P731" s="16" t="str">
        <f t="shared" si="36"/>
        <v>617127</v>
      </c>
      <c r="Q731" s="16" t="str">
        <f>IFERROR(VLOOKUP($P731,'Kredieten productgroepen functi'!$C:$M,2,FALSE),"n.v.t.")</f>
        <v>Diensten derden Provincie Drenthe</v>
      </c>
      <c r="R731" s="16" t="str">
        <f t="shared" si="37"/>
        <v>423041</v>
      </c>
      <c r="S731" s="16" t="str">
        <f>IFERROR(VLOOKUP($R731,Kostensoorten!$C:$J,2,FALSE),"n.v.t.")</f>
        <v>Groot onderhoud</v>
      </c>
      <c r="T731" s="16" t="s">
        <v>39</v>
      </c>
      <c r="U731" s="16" t="s">
        <v>39</v>
      </c>
      <c r="V731" s="16" t="s">
        <v>39</v>
      </c>
      <c r="W731" s="16" t="s">
        <v>39</v>
      </c>
      <c r="X731" s="16" t="s">
        <v>39</v>
      </c>
      <c r="Y731" s="16" t="s">
        <v>39</v>
      </c>
      <c r="Z731" s="16" t="s">
        <v>39</v>
      </c>
      <c r="AA731" s="16" t="s">
        <v>39</v>
      </c>
      <c r="AB731" s="16" t="s">
        <v>39</v>
      </c>
      <c r="AC731" s="16" t="s">
        <v>39</v>
      </c>
      <c r="AD731" s="16" t="s">
        <v>39</v>
      </c>
      <c r="AE731" s="16" t="s">
        <v>39</v>
      </c>
      <c r="AF731" s="16" t="s">
        <v>39</v>
      </c>
      <c r="AG731" s="16" t="s">
        <v>39</v>
      </c>
      <c r="AH731" s="16" t="s">
        <v>39</v>
      </c>
      <c r="AI731" s="16" t="s">
        <v>39</v>
      </c>
      <c r="AJ731" s="16" t="s">
        <v>39</v>
      </c>
      <c r="AL731" s="16" t="s">
        <v>39</v>
      </c>
      <c r="AM731" s="16" t="s">
        <v>39</v>
      </c>
      <c r="AN731" s="16" t="str">
        <f>IFERROR(VLOOKUP($P731,'Kredieten productgroepen functi'!$C:$M,6,FALSE),"n.v.t.")</f>
        <v>1701</v>
      </c>
      <c r="AO731" s="16" t="str">
        <f>IFERROR(VLOOKUP($P731,'Kredieten productgroepen functi'!$C:$M,7,FALSE),"n.v.t.")</f>
        <v>Diensten voor derden</v>
      </c>
      <c r="AP731" s="16" t="str">
        <f>IFERROR(VLOOKUP($P731,'Kredieten productgroepen functi'!$C:$M,8,FALSE),"n.v.t.")</f>
        <v>17</v>
      </c>
      <c r="AQ731" s="16" t="str">
        <f>IFERROR(VLOOKUP($P731,'Kredieten productgroepen functi'!$C:$M,9,FALSE),"n.v.t.")</f>
        <v>Overige baten en lasten</v>
      </c>
      <c r="AR731" s="16" t="str">
        <f>IFERROR(VLOOKUP($P731,'Kredieten productgroepen functi'!$C:$M,10,FALSE),"n.v.t.")</f>
        <v>1</v>
      </c>
      <c r="AS731" s="16" t="str">
        <f>IFERROR(VLOOKUP($P731,'Kredieten productgroepen functi'!$C:$M,11,FALSE),"n.v.t.")</f>
        <v>Algemeen bestuur</v>
      </c>
      <c r="AT731" s="16" t="str">
        <f t="shared" si="38"/>
        <v>Lasten</v>
      </c>
      <c r="AU731" s="16" t="str">
        <f>IFERROR(VLOOKUP($R731,Kostensoorten!$C:$J,7,FALSE),"n.v.t.")</f>
        <v>2.3.1</v>
      </c>
      <c r="AV731" s="16" t="str">
        <f>IFERROR(VLOOKUP($R731,Kostensoorten!$C:$J,8,FALSE),"n.v.t.")</f>
        <v>Aankopen niet duurzame goedere</v>
      </c>
    </row>
    <row r="732" spans="1:48">
      <c r="A732" s="16" t="s">
        <v>39</v>
      </c>
      <c r="B732" s="16" t="s">
        <v>39</v>
      </c>
      <c r="C732" s="16" t="s">
        <v>39</v>
      </c>
      <c r="D732" s="16" t="s">
        <v>39</v>
      </c>
      <c r="E732" s="16" t="s">
        <v>39</v>
      </c>
      <c r="F732" s="2" t="s">
        <v>8612</v>
      </c>
      <c r="G732" s="2" t="s">
        <v>39</v>
      </c>
      <c r="H732" s="2" t="s">
        <v>39</v>
      </c>
      <c r="I732" s="18">
        <v>508</v>
      </c>
      <c r="J732" s="16" t="s">
        <v>39</v>
      </c>
      <c r="K732" s="16" t="s">
        <v>39</v>
      </c>
      <c r="L732" s="16" t="s">
        <v>39</v>
      </c>
      <c r="M732" s="16" t="s">
        <v>39</v>
      </c>
      <c r="N732" s="16" t="s">
        <v>39</v>
      </c>
      <c r="O732" s="16" t="s">
        <v>39</v>
      </c>
      <c r="P732" s="16" t="str">
        <f t="shared" si="36"/>
        <v>617127</v>
      </c>
      <c r="Q732" s="16" t="str">
        <f>IFERROR(VLOOKUP($P732,'Kredieten productgroepen functi'!$C:$M,2,FALSE),"n.v.t.")</f>
        <v>Diensten derden Provincie Drenthe</v>
      </c>
      <c r="R732" s="16" t="str">
        <f t="shared" si="37"/>
        <v>423041</v>
      </c>
      <c r="S732" s="16" t="str">
        <f>IFERROR(VLOOKUP($R732,Kostensoorten!$C:$J,2,FALSE),"n.v.t.")</f>
        <v>Groot onderhoud</v>
      </c>
      <c r="T732" s="16" t="s">
        <v>39</v>
      </c>
      <c r="U732" s="16" t="s">
        <v>39</v>
      </c>
      <c r="V732" s="16" t="s">
        <v>39</v>
      </c>
      <c r="W732" s="16" t="s">
        <v>39</v>
      </c>
      <c r="X732" s="16" t="s">
        <v>39</v>
      </c>
      <c r="Y732" s="16" t="s">
        <v>39</v>
      </c>
      <c r="Z732" s="16" t="s">
        <v>39</v>
      </c>
      <c r="AA732" s="16" t="s">
        <v>39</v>
      </c>
      <c r="AB732" s="16" t="s">
        <v>39</v>
      </c>
      <c r="AC732" s="16" t="s">
        <v>39</v>
      </c>
      <c r="AD732" s="16" t="s">
        <v>39</v>
      </c>
      <c r="AE732" s="16" t="s">
        <v>39</v>
      </c>
      <c r="AF732" s="16" t="s">
        <v>39</v>
      </c>
      <c r="AG732" s="16" t="s">
        <v>39</v>
      </c>
      <c r="AH732" s="16" t="s">
        <v>39</v>
      </c>
      <c r="AI732" s="16" t="s">
        <v>39</v>
      </c>
      <c r="AJ732" s="16" t="s">
        <v>39</v>
      </c>
      <c r="AL732" s="16" t="s">
        <v>39</v>
      </c>
      <c r="AM732" s="16" t="s">
        <v>39</v>
      </c>
      <c r="AN732" s="16" t="str">
        <f>IFERROR(VLOOKUP($P732,'Kredieten productgroepen functi'!$C:$M,6,FALSE),"n.v.t.")</f>
        <v>1701</v>
      </c>
      <c r="AO732" s="16" t="str">
        <f>IFERROR(VLOOKUP($P732,'Kredieten productgroepen functi'!$C:$M,7,FALSE),"n.v.t.")</f>
        <v>Diensten voor derden</v>
      </c>
      <c r="AP732" s="16" t="str">
        <f>IFERROR(VLOOKUP($P732,'Kredieten productgroepen functi'!$C:$M,8,FALSE),"n.v.t.")</f>
        <v>17</v>
      </c>
      <c r="AQ732" s="16" t="str">
        <f>IFERROR(VLOOKUP($P732,'Kredieten productgroepen functi'!$C:$M,9,FALSE),"n.v.t.")</f>
        <v>Overige baten en lasten</v>
      </c>
      <c r="AR732" s="16" t="str">
        <f>IFERROR(VLOOKUP($P732,'Kredieten productgroepen functi'!$C:$M,10,FALSE),"n.v.t.")</f>
        <v>1</v>
      </c>
      <c r="AS732" s="16" t="str">
        <f>IFERROR(VLOOKUP($P732,'Kredieten productgroepen functi'!$C:$M,11,FALSE),"n.v.t.")</f>
        <v>Algemeen bestuur</v>
      </c>
      <c r="AT732" s="16" t="str">
        <f t="shared" si="38"/>
        <v>Lasten</v>
      </c>
      <c r="AU732" s="16" t="str">
        <f>IFERROR(VLOOKUP($R732,Kostensoorten!$C:$J,7,FALSE),"n.v.t.")</f>
        <v>2.3.1</v>
      </c>
      <c r="AV732" s="16" t="str">
        <f>IFERROR(VLOOKUP($R732,Kostensoorten!$C:$J,8,FALSE),"n.v.t.")</f>
        <v>Aankopen niet duurzame goedere</v>
      </c>
    </row>
    <row r="733" spans="1:48">
      <c r="A733" s="16" t="s">
        <v>39</v>
      </c>
      <c r="B733" s="16" t="s">
        <v>39</v>
      </c>
      <c r="C733" s="16" t="s">
        <v>39</v>
      </c>
      <c r="D733" s="16" t="s">
        <v>39</v>
      </c>
      <c r="E733" s="16" t="s">
        <v>39</v>
      </c>
      <c r="F733" s="2" t="s">
        <v>7940</v>
      </c>
      <c r="G733" s="2" t="s">
        <v>39</v>
      </c>
      <c r="H733" s="2" t="s">
        <v>39</v>
      </c>
      <c r="I733" s="18">
        <v>445.84</v>
      </c>
      <c r="J733" s="16" t="s">
        <v>39</v>
      </c>
      <c r="K733" s="16" t="s">
        <v>39</v>
      </c>
      <c r="L733" s="16" t="s">
        <v>39</v>
      </c>
      <c r="M733" s="16" t="s">
        <v>39</v>
      </c>
      <c r="N733" s="16" t="s">
        <v>39</v>
      </c>
      <c r="O733" s="16" t="s">
        <v>39</v>
      </c>
      <c r="P733" s="16" t="str">
        <f t="shared" si="36"/>
        <v>617127</v>
      </c>
      <c r="Q733" s="16" t="str">
        <f>IFERROR(VLOOKUP($P733,'Kredieten productgroepen functi'!$C:$M,2,FALSE),"n.v.t.")</f>
        <v>Diensten derden Provincie Drenthe</v>
      </c>
      <c r="R733" s="16" t="str">
        <f t="shared" si="37"/>
        <v>423042</v>
      </c>
      <c r="S733" s="16" t="str">
        <f>IFERROR(VLOOKUP($R733,Kostensoorten!$C:$J,2,FALSE),"n.v.t.")</f>
        <v>Mechanisch onderhoud</v>
      </c>
      <c r="T733" s="16" t="s">
        <v>39</v>
      </c>
      <c r="U733" s="16" t="s">
        <v>39</v>
      </c>
      <c r="V733" s="16" t="s">
        <v>39</v>
      </c>
      <c r="W733" s="16" t="s">
        <v>39</v>
      </c>
      <c r="X733" s="16" t="s">
        <v>39</v>
      </c>
      <c r="Y733" s="16" t="s">
        <v>39</v>
      </c>
      <c r="Z733" s="16" t="s">
        <v>39</v>
      </c>
      <c r="AA733" s="16" t="s">
        <v>39</v>
      </c>
      <c r="AB733" s="16" t="s">
        <v>39</v>
      </c>
      <c r="AC733" s="16" t="s">
        <v>39</v>
      </c>
      <c r="AD733" s="16" t="s">
        <v>39</v>
      </c>
      <c r="AE733" s="16" t="s">
        <v>39</v>
      </c>
      <c r="AF733" s="16" t="s">
        <v>39</v>
      </c>
      <c r="AG733" s="16" t="s">
        <v>39</v>
      </c>
      <c r="AH733" s="16" t="s">
        <v>39</v>
      </c>
      <c r="AI733" s="16" t="s">
        <v>39</v>
      </c>
      <c r="AJ733" s="16" t="s">
        <v>39</v>
      </c>
      <c r="AL733" s="16" t="s">
        <v>39</v>
      </c>
      <c r="AM733" s="16" t="s">
        <v>39</v>
      </c>
      <c r="AN733" s="16" t="str">
        <f>IFERROR(VLOOKUP($P733,'Kredieten productgroepen functi'!$C:$M,6,FALSE),"n.v.t.")</f>
        <v>1701</v>
      </c>
      <c r="AO733" s="16" t="str">
        <f>IFERROR(VLOOKUP($P733,'Kredieten productgroepen functi'!$C:$M,7,FALSE),"n.v.t.")</f>
        <v>Diensten voor derden</v>
      </c>
      <c r="AP733" s="16" t="str">
        <f>IFERROR(VLOOKUP($P733,'Kredieten productgroepen functi'!$C:$M,8,FALSE),"n.v.t.")</f>
        <v>17</v>
      </c>
      <c r="AQ733" s="16" t="str">
        <f>IFERROR(VLOOKUP($P733,'Kredieten productgroepen functi'!$C:$M,9,FALSE),"n.v.t.")</f>
        <v>Overige baten en lasten</v>
      </c>
      <c r="AR733" s="16" t="str">
        <f>IFERROR(VLOOKUP($P733,'Kredieten productgroepen functi'!$C:$M,10,FALSE),"n.v.t.")</f>
        <v>1</v>
      </c>
      <c r="AS733" s="16" t="str">
        <f>IFERROR(VLOOKUP($P733,'Kredieten productgroepen functi'!$C:$M,11,FALSE),"n.v.t.")</f>
        <v>Algemeen bestuur</v>
      </c>
      <c r="AT733" s="16" t="str">
        <f t="shared" si="38"/>
        <v>Lasten</v>
      </c>
      <c r="AU733" s="16" t="str">
        <f>IFERROR(VLOOKUP($R733,Kostensoorten!$C:$J,7,FALSE),"n.v.t.")</f>
        <v>2.3.1</v>
      </c>
      <c r="AV733" s="16" t="str">
        <f>IFERROR(VLOOKUP($R733,Kostensoorten!$C:$J,8,FALSE),"n.v.t.")</f>
        <v>Aankopen niet duurzame goedere</v>
      </c>
    </row>
    <row r="734" spans="1:48">
      <c r="A734" s="16" t="s">
        <v>39</v>
      </c>
      <c r="B734" s="16" t="s">
        <v>39</v>
      </c>
      <c r="C734" s="16" t="s">
        <v>39</v>
      </c>
      <c r="D734" s="16" t="s">
        <v>39</v>
      </c>
      <c r="E734" s="16" t="s">
        <v>39</v>
      </c>
      <c r="F734" s="2" t="s">
        <v>9251</v>
      </c>
      <c r="G734" s="2" t="s">
        <v>39</v>
      </c>
      <c r="H734" s="2" t="s">
        <v>39</v>
      </c>
      <c r="I734" s="18">
        <v>121.56</v>
      </c>
      <c r="J734" s="16" t="s">
        <v>39</v>
      </c>
      <c r="K734" s="16" t="s">
        <v>39</v>
      </c>
      <c r="L734" s="16" t="s">
        <v>39</v>
      </c>
      <c r="M734" s="16" t="s">
        <v>39</v>
      </c>
      <c r="N734" s="16" t="s">
        <v>39</v>
      </c>
      <c r="O734" s="16" t="s">
        <v>39</v>
      </c>
      <c r="P734" s="16" t="str">
        <f t="shared" si="36"/>
        <v>617127</v>
      </c>
      <c r="Q734" s="16" t="str">
        <f>IFERROR(VLOOKUP($P734,'Kredieten productgroepen functi'!$C:$M,2,FALSE),"n.v.t.")</f>
        <v>Diensten derden Provincie Drenthe</v>
      </c>
      <c r="R734" s="16" t="str">
        <f t="shared" si="37"/>
        <v>423042</v>
      </c>
      <c r="S734" s="16" t="str">
        <f>IFERROR(VLOOKUP($R734,Kostensoorten!$C:$J,2,FALSE),"n.v.t.")</f>
        <v>Mechanisch onderhoud</v>
      </c>
      <c r="T734" s="16" t="s">
        <v>39</v>
      </c>
      <c r="U734" s="16" t="s">
        <v>39</v>
      </c>
      <c r="V734" s="16" t="s">
        <v>39</v>
      </c>
      <c r="W734" s="16" t="s">
        <v>39</v>
      </c>
      <c r="X734" s="16" t="s">
        <v>39</v>
      </c>
      <c r="Y734" s="16" t="s">
        <v>39</v>
      </c>
      <c r="Z734" s="16" t="s">
        <v>39</v>
      </c>
      <c r="AA734" s="16" t="s">
        <v>39</v>
      </c>
      <c r="AB734" s="16" t="s">
        <v>39</v>
      </c>
      <c r="AC734" s="16" t="s">
        <v>39</v>
      </c>
      <c r="AD734" s="16" t="s">
        <v>39</v>
      </c>
      <c r="AE734" s="16" t="s">
        <v>39</v>
      </c>
      <c r="AF734" s="16" t="s">
        <v>39</v>
      </c>
      <c r="AG734" s="16" t="s">
        <v>39</v>
      </c>
      <c r="AH734" s="16" t="s">
        <v>39</v>
      </c>
      <c r="AI734" s="16" t="s">
        <v>39</v>
      </c>
      <c r="AJ734" s="16" t="s">
        <v>39</v>
      </c>
      <c r="AL734" s="16" t="s">
        <v>39</v>
      </c>
      <c r="AM734" s="16" t="s">
        <v>39</v>
      </c>
      <c r="AN734" s="16" t="str">
        <f>IFERROR(VLOOKUP($P734,'Kredieten productgroepen functi'!$C:$M,6,FALSE),"n.v.t.")</f>
        <v>1701</v>
      </c>
      <c r="AO734" s="16" t="str">
        <f>IFERROR(VLOOKUP($P734,'Kredieten productgroepen functi'!$C:$M,7,FALSE),"n.v.t.")</f>
        <v>Diensten voor derden</v>
      </c>
      <c r="AP734" s="16" t="str">
        <f>IFERROR(VLOOKUP($P734,'Kredieten productgroepen functi'!$C:$M,8,FALSE),"n.v.t.")</f>
        <v>17</v>
      </c>
      <c r="AQ734" s="16" t="str">
        <f>IFERROR(VLOOKUP($P734,'Kredieten productgroepen functi'!$C:$M,9,FALSE),"n.v.t.")</f>
        <v>Overige baten en lasten</v>
      </c>
      <c r="AR734" s="16" t="str">
        <f>IFERROR(VLOOKUP($P734,'Kredieten productgroepen functi'!$C:$M,10,FALSE),"n.v.t.")</f>
        <v>1</v>
      </c>
      <c r="AS734" s="16" t="str">
        <f>IFERROR(VLOOKUP($P734,'Kredieten productgroepen functi'!$C:$M,11,FALSE),"n.v.t.")</f>
        <v>Algemeen bestuur</v>
      </c>
      <c r="AT734" s="16" t="str">
        <f t="shared" si="38"/>
        <v>Lasten</v>
      </c>
      <c r="AU734" s="16" t="str">
        <f>IFERROR(VLOOKUP($R734,Kostensoorten!$C:$J,7,FALSE),"n.v.t.")</f>
        <v>2.3.1</v>
      </c>
      <c r="AV734" s="16" t="str">
        <f>IFERROR(VLOOKUP($R734,Kostensoorten!$C:$J,8,FALSE),"n.v.t.")</f>
        <v>Aankopen niet duurzame goedere</v>
      </c>
    </row>
    <row r="735" spans="1:48">
      <c r="A735" s="16" t="s">
        <v>39</v>
      </c>
      <c r="B735" s="16" t="s">
        <v>39</v>
      </c>
      <c r="C735" s="16" t="s">
        <v>39</v>
      </c>
      <c r="D735" s="16" t="s">
        <v>39</v>
      </c>
      <c r="E735" s="16" t="s">
        <v>39</v>
      </c>
      <c r="F735" s="2" t="s">
        <v>7941</v>
      </c>
      <c r="G735" s="2" t="s">
        <v>39</v>
      </c>
      <c r="H735" s="2" t="s">
        <v>39</v>
      </c>
      <c r="I735" s="18">
        <v>0</v>
      </c>
      <c r="J735" s="16" t="s">
        <v>39</v>
      </c>
      <c r="K735" s="16" t="s">
        <v>39</v>
      </c>
      <c r="L735" s="16" t="s">
        <v>39</v>
      </c>
      <c r="M735" s="16" t="s">
        <v>39</v>
      </c>
      <c r="N735" s="16" t="s">
        <v>39</v>
      </c>
      <c r="O735" s="16" t="s">
        <v>39</v>
      </c>
      <c r="P735" s="16" t="str">
        <f t="shared" si="36"/>
        <v>617127</v>
      </c>
      <c r="Q735" s="16" t="str">
        <f>IFERROR(VLOOKUP($P735,'Kredieten productgroepen functi'!$C:$M,2,FALSE),"n.v.t.")</f>
        <v>Diensten derden Provincie Drenthe</v>
      </c>
      <c r="R735" s="16" t="str">
        <f t="shared" si="37"/>
        <v>423042</v>
      </c>
      <c r="S735" s="16" t="str">
        <f>IFERROR(VLOOKUP($R735,Kostensoorten!$C:$J,2,FALSE),"n.v.t.")</f>
        <v>Mechanisch onderhoud</v>
      </c>
      <c r="T735" s="16" t="s">
        <v>39</v>
      </c>
      <c r="U735" s="16" t="s">
        <v>39</v>
      </c>
      <c r="V735" s="16" t="s">
        <v>39</v>
      </c>
      <c r="W735" s="16" t="s">
        <v>39</v>
      </c>
      <c r="X735" s="16" t="s">
        <v>39</v>
      </c>
      <c r="Y735" s="16" t="s">
        <v>39</v>
      </c>
      <c r="Z735" s="16" t="s">
        <v>39</v>
      </c>
      <c r="AA735" s="16" t="s">
        <v>39</v>
      </c>
      <c r="AB735" s="16" t="s">
        <v>39</v>
      </c>
      <c r="AC735" s="16" t="s">
        <v>39</v>
      </c>
      <c r="AD735" s="16" t="s">
        <v>39</v>
      </c>
      <c r="AE735" s="16" t="s">
        <v>39</v>
      </c>
      <c r="AF735" s="16" t="s">
        <v>39</v>
      </c>
      <c r="AG735" s="16" t="s">
        <v>39</v>
      </c>
      <c r="AH735" s="16" t="s">
        <v>39</v>
      </c>
      <c r="AI735" s="16" t="s">
        <v>39</v>
      </c>
      <c r="AJ735" s="16" t="s">
        <v>39</v>
      </c>
      <c r="AL735" s="16" t="s">
        <v>39</v>
      </c>
      <c r="AM735" s="16" t="s">
        <v>39</v>
      </c>
      <c r="AN735" s="16" t="str">
        <f>IFERROR(VLOOKUP($P735,'Kredieten productgroepen functi'!$C:$M,6,FALSE),"n.v.t.")</f>
        <v>1701</v>
      </c>
      <c r="AO735" s="16" t="str">
        <f>IFERROR(VLOOKUP($P735,'Kredieten productgroepen functi'!$C:$M,7,FALSE),"n.v.t.")</f>
        <v>Diensten voor derden</v>
      </c>
      <c r="AP735" s="16" t="str">
        <f>IFERROR(VLOOKUP($P735,'Kredieten productgroepen functi'!$C:$M,8,FALSE),"n.v.t.")</f>
        <v>17</v>
      </c>
      <c r="AQ735" s="16" t="str">
        <f>IFERROR(VLOOKUP($P735,'Kredieten productgroepen functi'!$C:$M,9,FALSE),"n.v.t.")</f>
        <v>Overige baten en lasten</v>
      </c>
      <c r="AR735" s="16" t="str">
        <f>IFERROR(VLOOKUP($P735,'Kredieten productgroepen functi'!$C:$M,10,FALSE),"n.v.t.")</f>
        <v>1</v>
      </c>
      <c r="AS735" s="16" t="str">
        <f>IFERROR(VLOOKUP($P735,'Kredieten productgroepen functi'!$C:$M,11,FALSE),"n.v.t.")</f>
        <v>Algemeen bestuur</v>
      </c>
      <c r="AT735" s="16" t="str">
        <f t="shared" si="38"/>
        <v>Lasten</v>
      </c>
      <c r="AU735" s="16" t="str">
        <f>IFERROR(VLOOKUP($R735,Kostensoorten!$C:$J,7,FALSE),"n.v.t.")</f>
        <v>2.3.1</v>
      </c>
      <c r="AV735" s="16" t="str">
        <f>IFERROR(VLOOKUP($R735,Kostensoorten!$C:$J,8,FALSE),"n.v.t.")</f>
        <v>Aankopen niet duurzame goedere</v>
      </c>
    </row>
    <row r="736" spans="1:48">
      <c r="A736" s="16" t="s">
        <v>39</v>
      </c>
      <c r="B736" s="16" t="s">
        <v>39</v>
      </c>
      <c r="C736" s="16" t="s">
        <v>39</v>
      </c>
      <c r="D736" s="16" t="s">
        <v>39</v>
      </c>
      <c r="E736" s="16" t="s">
        <v>39</v>
      </c>
      <c r="F736" s="2" t="s">
        <v>8613</v>
      </c>
      <c r="G736" s="2" t="s">
        <v>39</v>
      </c>
      <c r="H736" s="2" t="s">
        <v>39</v>
      </c>
      <c r="I736" s="18">
        <v>0</v>
      </c>
      <c r="J736" s="16" t="s">
        <v>39</v>
      </c>
      <c r="K736" s="16" t="s">
        <v>39</v>
      </c>
      <c r="L736" s="16" t="s">
        <v>39</v>
      </c>
      <c r="M736" s="16" t="s">
        <v>39</v>
      </c>
      <c r="N736" s="16" t="s">
        <v>39</v>
      </c>
      <c r="O736" s="16" t="s">
        <v>39</v>
      </c>
      <c r="P736" s="16" t="str">
        <f t="shared" si="36"/>
        <v>617127</v>
      </c>
      <c r="Q736" s="16" t="str">
        <f>IFERROR(VLOOKUP($P736,'Kredieten productgroepen functi'!$C:$M,2,FALSE),"n.v.t.")</f>
        <v>Diensten derden Provincie Drenthe</v>
      </c>
      <c r="R736" s="16" t="str">
        <f t="shared" si="37"/>
        <v>423042</v>
      </c>
      <c r="S736" s="16" t="str">
        <f>IFERROR(VLOOKUP($R736,Kostensoorten!$C:$J,2,FALSE),"n.v.t.")</f>
        <v>Mechanisch onderhoud</v>
      </c>
      <c r="T736" s="16" t="s">
        <v>39</v>
      </c>
      <c r="U736" s="16" t="s">
        <v>39</v>
      </c>
      <c r="V736" s="16" t="s">
        <v>39</v>
      </c>
      <c r="W736" s="16" t="s">
        <v>39</v>
      </c>
      <c r="X736" s="16" t="s">
        <v>39</v>
      </c>
      <c r="Y736" s="16" t="s">
        <v>39</v>
      </c>
      <c r="Z736" s="16" t="s">
        <v>39</v>
      </c>
      <c r="AA736" s="16" t="s">
        <v>39</v>
      </c>
      <c r="AB736" s="16" t="s">
        <v>39</v>
      </c>
      <c r="AC736" s="16" t="s">
        <v>39</v>
      </c>
      <c r="AD736" s="16" t="s">
        <v>39</v>
      </c>
      <c r="AE736" s="16" t="s">
        <v>39</v>
      </c>
      <c r="AF736" s="16" t="s">
        <v>39</v>
      </c>
      <c r="AG736" s="16" t="s">
        <v>39</v>
      </c>
      <c r="AH736" s="16" t="s">
        <v>39</v>
      </c>
      <c r="AI736" s="16" t="s">
        <v>39</v>
      </c>
      <c r="AJ736" s="16" t="s">
        <v>39</v>
      </c>
      <c r="AL736" s="16" t="s">
        <v>39</v>
      </c>
      <c r="AM736" s="16" t="s">
        <v>39</v>
      </c>
      <c r="AN736" s="16" t="str">
        <f>IFERROR(VLOOKUP($P736,'Kredieten productgroepen functi'!$C:$M,6,FALSE),"n.v.t.")</f>
        <v>1701</v>
      </c>
      <c r="AO736" s="16" t="str">
        <f>IFERROR(VLOOKUP($P736,'Kredieten productgroepen functi'!$C:$M,7,FALSE),"n.v.t.")</f>
        <v>Diensten voor derden</v>
      </c>
      <c r="AP736" s="16" t="str">
        <f>IFERROR(VLOOKUP($P736,'Kredieten productgroepen functi'!$C:$M,8,FALSE),"n.v.t.")</f>
        <v>17</v>
      </c>
      <c r="AQ736" s="16" t="str">
        <f>IFERROR(VLOOKUP($P736,'Kredieten productgroepen functi'!$C:$M,9,FALSE),"n.v.t.")</f>
        <v>Overige baten en lasten</v>
      </c>
      <c r="AR736" s="16" t="str">
        <f>IFERROR(VLOOKUP($P736,'Kredieten productgroepen functi'!$C:$M,10,FALSE),"n.v.t.")</f>
        <v>1</v>
      </c>
      <c r="AS736" s="16" t="str">
        <f>IFERROR(VLOOKUP($P736,'Kredieten productgroepen functi'!$C:$M,11,FALSE),"n.v.t.")</f>
        <v>Algemeen bestuur</v>
      </c>
      <c r="AT736" s="16" t="str">
        <f t="shared" si="38"/>
        <v>Lasten</v>
      </c>
      <c r="AU736" s="16" t="str">
        <f>IFERROR(VLOOKUP($R736,Kostensoorten!$C:$J,7,FALSE),"n.v.t.")</f>
        <v>2.3.1</v>
      </c>
      <c r="AV736" s="16" t="str">
        <f>IFERROR(VLOOKUP($R736,Kostensoorten!$C:$J,8,FALSE),"n.v.t.")</f>
        <v>Aankopen niet duurzame goedere</v>
      </c>
    </row>
    <row r="737" spans="1:48">
      <c r="A737" s="16" t="s">
        <v>39</v>
      </c>
      <c r="B737" s="16" t="s">
        <v>39</v>
      </c>
      <c r="C737" s="16" t="s">
        <v>39</v>
      </c>
      <c r="D737" s="16" t="s">
        <v>39</v>
      </c>
      <c r="E737" s="16" t="s">
        <v>39</v>
      </c>
      <c r="F737" s="2" t="s">
        <v>7942</v>
      </c>
      <c r="G737" s="2" t="s">
        <v>39</v>
      </c>
      <c r="H737" s="2" t="s">
        <v>39</v>
      </c>
      <c r="I737" s="18">
        <v>0</v>
      </c>
      <c r="J737" s="16" t="s">
        <v>39</v>
      </c>
      <c r="K737" s="16" t="s">
        <v>39</v>
      </c>
      <c r="L737" s="16" t="s">
        <v>39</v>
      </c>
      <c r="M737" s="16" t="s">
        <v>39</v>
      </c>
      <c r="N737" s="16" t="s">
        <v>39</v>
      </c>
      <c r="O737" s="16" t="s">
        <v>39</v>
      </c>
      <c r="P737" s="16" t="str">
        <f t="shared" si="36"/>
        <v>617127</v>
      </c>
      <c r="Q737" s="16" t="str">
        <f>IFERROR(VLOOKUP($P737,'Kredieten productgroepen functi'!$C:$M,2,FALSE),"n.v.t.")</f>
        <v>Diensten derden Provincie Drenthe</v>
      </c>
      <c r="R737" s="16" t="str">
        <f t="shared" si="37"/>
        <v>423042</v>
      </c>
      <c r="S737" s="16" t="str">
        <f>IFERROR(VLOOKUP($R737,Kostensoorten!$C:$J,2,FALSE),"n.v.t.")</f>
        <v>Mechanisch onderhoud</v>
      </c>
      <c r="T737" s="16" t="s">
        <v>39</v>
      </c>
      <c r="U737" s="16" t="s">
        <v>39</v>
      </c>
      <c r="V737" s="16" t="s">
        <v>39</v>
      </c>
      <c r="W737" s="16" t="s">
        <v>39</v>
      </c>
      <c r="X737" s="16" t="s">
        <v>39</v>
      </c>
      <c r="Y737" s="16" t="s">
        <v>39</v>
      </c>
      <c r="Z737" s="16" t="s">
        <v>39</v>
      </c>
      <c r="AA737" s="16" t="s">
        <v>39</v>
      </c>
      <c r="AB737" s="16" t="s">
        <v>39</v>
      </c>
      <c r="AC737" s="16" t="s">
        <v>39</v>
      </c>
      <c r="AD737" s="16" t="s">
        <v>39</v>
      </c>
      <c r="AE737" s="16" t="s">
        <v>39</v>
      </c>
      <c r="AF737" s="16" t="s">
        <v>39</v>
      </c>
      <c r="AG737" s="16" t="s">
        <v>39</v>
      </c>
      <c r="AH737" s="16" t="s">
        <v>39</v>
      </c>
      <c r="AI737" s="16" t="s">
        <v>39</v>
      </c>
      <c r="AJ737" s="16" t="s">
        <v>39</v>
      </c>
      <c r="AL737" s="16" t="s">
        <v>39</v>
      </c>
      <c r="AM737" s="16" t="s">
        <v>39</v>
      </c>
      <c r="AN737" s="16" t="str">
        <f>IFERROR(VLOOKUP($P737,'Kredieten productgroepen functi'!$C:$M,6,FALSE),"n.v.t.")</f>
        <v>1701</v>
      </c>
      <c r="AO737" s="16" t="str">
        <f>IFERROR(VLOOKUP($P737,'Kredieten productgroepen functi'!$C:$M,7,FALSE),"n.v.t.")</f>
        <v>Diensten voor derden</v>
      </c>
      <c r="AP737" s="16" t="str">
        <f>IFERROR(VLOOKUP($P737,'Kredieten productgroepen functi'!$C:$M,8,FALSE),"n.v.t.")</f>
        <v>17</v>
      </c>
      <c r="AQ737" s="16" t="str">
        <f>IFERROR(VLOOKUP($P737,'Kredieten productgroepen functi'!$C:$M,9,FALSE),"n.v.t.")</f>
        <v>Overige baten en lasten</v>
      </c>
      <c r="AR737" s="16" t="str">
        <f>IFERROR(VLOOKUP($P737,'Kredieten productgroepen functi'!$C:$M,10,FALSE),"n.v.t.")</f>
        <v>1</v>
      </c>
      <c r="AS737" s="16" t="str">
        <f>IFERROR(VLOOKUP($P737,'Kredieten productgroepen functi'!$C:$M,11,FALSE),"n.v.t.")</f>
        <v>Algemeen bestuur</v>
      </c>
      <c r="AT737" s="16" t="str">
        <f t="shared" si="38"/>
        <v>Lasten</v>
      </c>
      <c r="AU737" s="16" t="str">
        <f>IFERROR(VLOOKUP($R737,Kostensoorten!$C:$J,7,FALSE),"n.v.t.")</f>
        <v>2.3.1</v>
      </c>
      <c r="AV737" s="16" t="str">
        <f>IFERROR(VLOOKUP($R737,Kostensoorten!$C:$J,8,FALSE),"n.v.t.")</f>
        <v>Aankopen niet duurzame goedere</v>
      </c>
    </row>
    <row r="738" spans="1:48">
      <c r="A738" s="16" t="s">
        <v>39</v>
      </c>
      <c r="B738" s="16" t="s">
        <v>39</v>
      </c>
      <c r="C738" s="16" t="s">
        <v>39</v>
      </c>
      <c r="D738" s="16" t="s">
        <v>39</v>
      </c>
      <c r="E738" s="16" t="s">
        <v>39</v>
      </c>
      <c r="F738" s="2" t="s">
        <v>7943</v>
      </c>
      <c r="G738" s="2" t="s">
        <v>39</v>
      </c>
      <c r="H738" s="2" t="s">
        <v>39</v>
      </c>
      <c r="I738" s="18">
        <v>1083.54</v>
      </c>
      <c r="J738" s="16" t="s">
        <v>39</v>
      </c>
      <c r="K738" s="16" t="s">
        <v>39</v>
      </c>
      <c r="L738" s="16" t="s">
        <v>39</v>
      </c>
      <c r="M738" s="16" t="s">
        <v>39</v>
      </c>
      <c r="N738" s="16" t="s">
        <v>39</v>
      </c>
      <c r="O738" s="16" t="s">
        <v>39</v>
      </c>
      <c r="P738" s="16" t="str">
        <f t="shared" si="36"/>
        <v>617127</v>
      </c>
      <c r="Q738" s="16" t="str">
        <f>IFERROR(VLOOKUP($P738,'Kredieten productgroepen functi'!$C:$M,2,FALSE),"n.v.t.")</f>
        <v>Diensten derden Provincie Drenthe</v>
      </c>
      <c r="R738" s="16" t="str">
        <f t="shared" si="37"/>
        <v>423042</v>
      </c>
      <c r="S738" s="16" t="str">
        <f>IFERROR(VLOOKUP($R738,Kostensoorten!$C:$J,2,FALSE),"n.v.t.")</f>
        <v>Mechanisch onderhoud</v>
      </c>
      <c r="T738" s="16" t="s">
        <v>39</v>
      </c>
      <c r="U738" s="16" t="s">
        <v>39</v>
      </c>
      <c r="V738" s="16" t="s">
        <v>39</v>
      </c>
      <c r="W738" s="16" t="s">
        <v>39</v>
      </c>
      <c r="X738" s="16" t="s">
        <v>39</v>
      </c>
      <c r="Y738" s="16" t="s">
        <v>39</v>
      </c>
      <c r="Z738" s="16" t="s">
        <v>39</v>
      </c>
      <c r="AA738" s="16" t="s">
        <v>39</v>
      </c>
      <c r="AB738" s="16" t="s">
        <v>39</v>
      </c>
      <c r="AC738" s="16" t="s">
        <v>39</v>
      </c>
      <c r="AD738" s="16" t="s">
        <v>39</v>
      </c>
      <c r="AE738" s="16" t="s">
        <v>39</v>
      </c>
      <c r="AF738" s="16" t="s">
        <v>39</v>
      </c>
      <c r="AG738" s="16" t="s">
        <v>39</v>
      </c>
      <c r="AH738" s="16" t="s">
        <v>39</v>
      </c>
      <c r="AI738" s="16" t="s">
        <v>39</v>
      </c>
      <c r="AJ738" s="16" t="s">
        <v>39</v>
      </c>
      <c r="AL738" s="16" t="s">
        <v>39</v>
      </c>
      <c r="AM738" s="16" t="s">
        <v>39</v>
      </c>
      <c r="AN738" s="16" t="str">
        <f>IFERROR(VLOOKUP($P738,'Kredieten productgroepen functi'!$C:$M,6,FALSE),"n.v.t.")</f>
        <v>1701</v>
      </c>
      <c r="AO738" s="16" t="str">
        <f>IFERROR(VLOOKUP($P738,'Kredieten productgroepen functi'!$C:$M,7,FALSE),"n.v.t.")</f>
        <v>Diensten voor derden</v>
      </c>
      <c r="AP738" s="16" t="str">
        <f>IFERROR(VLOOKUP($P738,'Kredieten productgroepen functi'!$C:$M,8,FALSE),"n.v.t.")</f>
        <v>17</v>
      </c>
      <c r="AQ738" s="16" t="str">
        <f>IFERROR(VLOOKUP($P738,'Kredieten productgroepen functi'!$C:$M,9,FALSE),"n.v.t.")</f>
        <v>Overige baten en lasten</v>
      </c>
      <c r="AR738" s="16" t="str">
        <f>IFERROR(VLOOKUP($P738,'Kredieten productgroepen functi'!$C:$M,10,FALSE),"n.v.t.")</f>
        <v>1</v>
      </c>
      <c r="AS738" s="16" t="str">
        <f>IFERROR(VLOOKUP($P738,'Kredieten productgroepen functi'!$C:$M,11,FALSE),"n.v.t.")</f>
        <v>Algemeen bestuur</v>
      </c>
      <c r="AT738" s="16" t="str">
        <f t="shared" si="38"/>
        <v>Lasten</v>
      </c>
      <c r="AU738" s="16" t="str">
        <f>IFERROR(VLOOKUP($R738,Kostensoorten!$C:$J,7,FALSE),"n.v.t.")</f>
        <v>2.3.1</v>
      </c>
      <c r="AV738" s="16" t="str">
        <f>IFERROR(VLOOKUP($R738,Kostensoorten!$C:$J,8,FALSE),"n.v.t.")</f>
        <v>Aankopen niet duurzame goedere</v>
      </c>
    </row>
    <row r="739" spans="1:48">
      <c r="A739" s="16" t="s">
        <v>39</v>
      </c>
      <c r="B739" s="16" t="s">
        <v>39</v>
      </c>
      <c r="C739" s="16" t="s">
        <v>39</v>
      </c>
      <c r="D739" s="16" t="s">
        <v>39</v>
      </c>
      <c r="E739" s="16" t="s">
        <v>39</v>
      </c>
      <c r="F739" s="2" t="s">
        <v>7494</v>
      </c>
      <c r="G739" s="2" t="s">
        <v>39</v>
      </c>
      <c r="H739" s="2" t="s">
        <v>39</v>
      </c>
      <c r="I739" s="18">
        <v>1616.96</v>
      </c>
      <c r="J739" s="16" t="s">
        <v>39</v>
      </c>
      <c r="K739" s="16" t="s">
        <v>39</v>
      </c>
      <c r="L739" s="16" t="s">
        <v>39</v>
      </c>
      <c r="M739" s="16" t="s">
        <v>39</v>
      </c>
      <c r="N739" s="16" t="s">
        <v>39</v>
      </c>
      <c r="O739" s="16" t="s">
        <v>39</v>
      </c>
      <c r="P739" s="16" t="str">
        <f t="shared" si="36"/>
        <v>617127</v>
      </c>
      <c r="Q739" s="16" t="str">
        <f>IFERROR(VLOOKUP($P739,'Kredieten productgroepen functi'!$C:$M,2,FALSE),"n.v.t.")</f>
        <v>Diensten derden Provincie Drenthe</v>
      </c>
      <c r="R739" s="16" t="str">
        <f t="shared" si="37"/>
        <v>423042</v>
      </c>
      <c r="S739" s="16" t="str">
        <f>IFERROR(VLOOKUP($R739,Kostensoorten!$C:$J,2,FALSE),"n.v.t.")</f>
        <v>Mechanisch onderhoud</v>
      </c>
      <c r="T739" s="16" t="s">
        <v>39</v>
      </c>
      <c r="U739" s="16" t="s">
        <v>39</v>
      </c>
      <c r="V739" s="16" t="s">
        <v>39</v>
      </c>
      <c r="W739" s="16" t="s">
        <v>39</v>
      </c>
      <c r="X739" s="16" t="s">
        <v>39</v>
      </c>
      <c r="Y739" s="16" t="s">
        <v>39</v>
      </c>
      <c r="Z739" s="16" t="s">
        <v>39</v>
      </c>
      <c r="AA739" s="16" t="s">
        <v>39</v>
      </c>
      <c r="AB739" s="16" t="s">
        <v>39</v>
      </c>
      <c r="AC739" s="16" t="s">
        <v>39</v>
      </c>
      <c r="AD739" s="16" t="s">
        <v>39</v>
      </c>
      <c r="AE739" s="16" t="s">
        <v>39</v>
      </c>
      <c r="AF739" s="16" t="s">
        <v>39</v>
      </c>
      <c r="AG739" s="16" t="s">
        <v>39</v>
      </c>
      <c r="AH739" s="16" t="s">
        <v>39</v>
      </c>
      <c r="AI739" s="16" t="s">
        <v>39</v>
      </c>
      <c r="AJ739" s="16" t="s">
        <v>39</v>
      </c>
      <c r="AL739" s="16" t="s">
        <v>39</v>
      </c>
      <c r="AM739" s="16" t="s">
        <v>39</v>
      </c>
      <c r="AN739" s="16" t="str">
        <f>IFERROR(VLOOKUP($P739,'Kredieten productgroepen functi'!$C:$M,6,FALSE),"n.v.t.")</f>
        <v>1701</v>
      </c>
      <c r="AO739" s="16" t="str">
        <f>IFERROR(VLOOKUP($P739,'Kredieten productgroepen functi'!$C:$M,7,FALSE),"n.v.t.")</f>
        <v>Diensten voor derden</v>
      </c>
      <c r="AP739" s="16" t="str">
        <f>IFERROR(VLOOKUP($P739,'Kredieten productgroepen functi'!$C:$M,8,FALSE),"n.v.t.")</f>
        <v>17</v>
      </c>
      <c r="AQ739" s="16" t="str">
        <f>IFERROR(VLOOKUP($P739,'Kredieten productgroepen functi'!$C:$M,9,FALSE),"n.v.t.")</f>
        <v>Overige baten en lasten</v>
      </c>
      <c r="AR739" s="16" t="str">
        <f>IFERROR(VLOOKUP($P739,'Kredieten productgroepen functi'!$C:$M,10,FALSE),"n.v.t.")</f>
        <v>1</v>
      </c>
      <c r="AS739" s="16" t="str">
        <f>IFERROR(VLOOKUP($P739,'Kredieten productgroepen functi'!$C:$M,11,FALSE),"n.v.t.")</f>
        <v>Algemeen bestuur</v>
      </c>
      <c r="AT739" s="16" t="str">
        <f t="shared" si="38"/>
        <v>Lasten</v>
      </c>
      <c r="AU739" s="16" t="str">
        <f>IFERROR(VLOOKUP($R739,Kostensoorten!$C:$J,7,FALSE),"n.v.t.")</f>
        <v>2.3.1</v>
      </c>
      <c r="AV739" s="16" t="str">
        <f>IFERROR(VLOOKUP($R739,Kostensoorten!$C:$J,8,FALSE),"n.v.t.")</f>
        <v>Aankopen niet duurzame goedere</v>
      </c>
    </row>
    <row r="740" spans="1:48">
      <c r="A740" s="16" t="s">
        <v>39</v>
      </c>
      <c r="B740" s="16" t="s">
        <v>39</v>
      </c>
      <c r="C740" s="16" t="s">
        <v>39</v>
      </c>
      <c r="D740" s="16" t="s">
        <v>39</v>
      </c>
      <c r="E740" s="16" t="s">
        <v>39</v>
      </c>
      <c r="F740" s="2" t="s">
        <v>7944</v>
      </c>
      <c r="G740" s="2" t="s">
        <v>39</v>
      </c>
      <c r="H740" s="2" t="s">
        <v>39</v>
      </c>
      <c r="I740" s="18">
        <v>284.55</v>
      </c>
      <c r="J740" s="16" t="s">
        <v>39</v>
      </c>
      <c r="K740" s="16" t="s">
        <v>39</v>
      </c>
      <c r="L740" s="16" t="s">
        <v>39</v>
      </c>
      <c r="M740" s="16" t="s">
        <v>39</v>
      </c>
      <c r="N740" s="16" t="s">
        <v>39</v>
      </c>
      <c r="O740" s="16" t="s">
        <v>39</v>
      </c>
      <c r="P740" s="16" t="str">
        <f t="shared" si="36"/>
        <v>617127</v>
      </c>
      <c r="Q740" s="16" t="str">
        <f>IFERROR(VLOOKUP($P740,'Kredieten productgroepen functi'!$C:$M,2,FALSE),"n.v.t.")</f>
        <v>Diensten derden Provincie Drenthe</v>
      </c>
      <c r="R740" s="16" t="str">
        <f t="shared" si="37"/>
        <v>423042</v>
      </c>
      <c r="S740" s="16" t="str">
        <f>IFERROR(VLOOKUP($R740,Kostensoorten!$C:$J,2,FALSE),"n.v.t.")</f>
        <v>Mechanisch onderhoud</v>
      </c>
      <c r="T740" s="16" t="s">
        <v>39</v>
      </c>
      <c r="U740" s="16" t="s">
        <v>39</v>
      </c>
      <c r="V740" s="16" t="s">
        <v>39</v>
      </c>
      <c r="W740" s="16" t="s">
        <v>39</v>
      </c>
      <c r="X740" s="16" t="s">
        <v>39</v>
      </c>
      <c r="Y740" s="16" t="s">
        <v>39</v>
      </c>
      <c r="Z740" s="16" t="s">
        <v>39</v>
      </c>
      <c r="AA740" s="16" t="s">
        <v>39</v>
      </c>
      <c r="AB740" s="16" t="s">
        <v>39</v>
      </c>
      <c r="AC740" s="16" t="s">
        <v>39</v>
      </c>
      <c r="AD740" s="16" t="s">
        <v>39</v>
      </c>
      <c r="AE740" s="16" t="s">
        <v>39</v>
      </c>
      <c r="AF740" s="16" t="s">
        <v>39</v>
      </c>
      <c r="AG740" s="16" t="s">
        <v>39</v>
      </c>
      <c r="AH740" s="16" t="s">
        <v>39</v>
      </c>
      <c r="AI740" s="16" t="s">
        <v>39</v>
      </c>
      <c r="AJ740" s="16" t="s">
        <v>39</v>
      </c>
      <c r="AL740" s="16" t="s">
        <v>39</v>
      </c>
      <c r="AM740" s="16" t="s">
        <v>39</v>
      </c>
      <c r="AN740" s="16" t="str">
        <f>IFERROR(VLOOKUP($P740,'Kredieten productgroepen functi'!$C:$M,6,FALSE),"n.v.t.")</f>
        <v>1701</v>
      </c>
      <c r="AO740" s="16" t="str">
        <f>IFERROR(VLOOKUP($P740,'Kredieten productgroepen functi'!$C:$M,7,FALSE),"n.v.t.")</f>
        <v>Diensten voor derden</v>
      </c>
      <c r="AP740" s="16" t="str">
        <f>IFERROR(VLOOKUP($P740,'Kredieten productgroepen functi'!$C:$M,8,FALSE),"n.v.t.")</f>
        <v>17</v>
      </c>
      <c r="AQ740" s="16" t="str">
        <f>IFERROR(VLOOKUP($P740,'Kredieten productgroepen functi'!$C:$M,9,FALSE),"n.v.t.")</f>
        <v>Overige baten en lasten</v>
      </c>
      <c r="AR740" s="16" t="str">
        <f>IFERROR(VLOOKUP($P740,'Kredieten productgroepen functi'!$C:$M,10,FALSE),"n.v.t.")</f>
        <v>1</v>
      </c>
      <c r="AS740" s="16" t="str">
        <f>IFERROR(VLOOKUP($P740,'Kredieten productgroepen functi'!$C:$M,11,FALSE),"n.v.t.")</f>
        <v>Algemeen bestuur</v>
      </c>
      <c r="AT740" s="16" t="str">
        <f t="shared" si="38"/>
        <v>Lasten</v>
      </c>
      <c r="AU740" s="16" t="str">
        <f>IFERROR(VLOOKUP($R740,Kostensoorten!$C:$J,7,FALSE),"n.v.t.")</f>
        <v>2.3.1</v>
      </c>
      <c r="AV740" s="16" t="str">
        <f>IFERROR(VLOOKUP($R740,Kostensoorten!$C:$J,8,FALSE),"n.v.t.")</f>
        <v>Aankopen niet duurzame goedere</v>
      </c>
    </row>
    <row r="741" spans="1:48">
      <c r="A741" s="16" t="s">
        <v>39</v>
      </c>
      <c r="B741" s="16" t="s">
        <v>39</v>
      </c>
      <c r="C741" s="16" t="s">
        <v>39</v>
      </c>
      <c r="D741" s="16" t="s">
        <v>39</v>
      </c>
      <c r="E741" s="16" t="s">
        <v>39</v>
      </c>
      <c r="F741" s="2" t="s">
        <v>7945</v>
      </c>
      <c r="G741" s="2" t="s">
        <v>39</v>
      </c>
      <c r="H741" s="2" t="s">
        <v>39</v>
      </c>
      <c r="I741" s="18">
        <v>709.53</v>
      </c>
      <c r="J741" s="16" t="s">
        <v>39</v>
      </c>
      <c r="K741" s="16" t="s">
        <v>39</v>
      </c>
      <c r="L741" s="16" t="s">
        <v>39</v>
      </c>
      <c r="M741" s="16" t="s">
        <v>39</v>
      </c>
      <c r="N741" s="16" t="s">
        <v>39</v>
      </c>
      <c r="O741" s="16" t="s">
        <v>39</v>
      </c>
      <c r="P741" s="16" t="str">
        <f t="shared" si="36"/>
        <v>617127</v>
      </c>
      <c r="Q741" s="16" t="str">
        <f>IFERROR(VLOOKUP($P741,'Kredieten productgroepen functi'!$C:$M,2,FALSE),"n.v.t.")</f>
        <v>Diensten derden Provincie Drenthe</v>
      </c>
      <c r="R741" s="16" t="str">
        <f t="shared" si="37"/>
        <v>423042</v>
      </c>
      <c r="S741" s="16" t="str">
        <f>IFERROR(VLOOKUP($R741,Kostensoorten!$C:$J,2,FALSE),"n.v.t.")</f>
        <v>Mechanisch onderhoud</v>
      </c>
      <c r="T741" s="16" t="s">
        <v>39</v>
      </c>
      <c r="U741" s="16" t="s">
        <v>39</v>
      </c>
      <c r="V741" s="16" t="s">
        <v>39</v>
      </c>
      <c r="W741" s="16" t="s">
        <v>39</v>
      </c>
      <c r="X741" s="16" t="s">
        <v>39</v>
      </c>
      <c r="Y741" s="16" t="s">
        <v>39</v>
      </c>
      <c r="Z741" s="16" t="s">
        <v>39</v>
      </c>
      <c r="AA741" s="16" t="s">
        <v>39</v>
      </c>
      <c r="AB741" s="16" t="s">
        <v>39</v>
      </c>
      <c r="AC741" s="16" t="s">
        <v>39</v>
      </c>
      <c r="AD741" s="16" t="s">
        <v>39</v>
      </c>
      <c r="AE741" s="16" t="s">
        <v>39</v>
      </c>
      <c r="AF741" s="16" t="s">
        <v>39</v>
      </c>
      <c r="AG741" s="16" t="s">
        <v>39</v>
      </c>
      <c r="AH741" s="16" t="s">
        <v>39</v>
      </c>
      <c r="AI741" s="16" t="s">
        <v>39</v>
      </c>
      <c r="AJ741" s="16" t="s">
        <v>39</v>
      </c>
      <c r="AL741" s="16" t="s">
        <v>39</v>
      </c>
      <c r="AM741" s="16" t="s">
        <v>39</v>
      </c>
      <c r="AN741" s="16" t="str">
        <f>IFERROR(VLOOKUP($P741,'Kredieten productgroepen functi'!$C:$M,6,FALSE),"n.v.t.")</f>
        <v>1701</v>
      </c>
      <c r="AO741" s="16" t="str">
        <f>IFERROR(VLOOKUP($P741,'Kredieten productgroepen functi'!$C:$M,7,FALSE),"n.v.t.")</f>
        <v>Diensten voor derden</v>
      </c>
      <c r="AP741" s="16" t="str">
        <f>IFERROR(VLOOKUP($P741,'Kredieten productgroepen functi'!$C:$M,8,FALSE),"n.v.t.")</f>
        <v>17</v>
      </c>
      <c r="AQ741" s="16" t="str">
        <f>IFERROR(VLOOKUP($P741,'Kredieten productgroepen functi'!$C:$M,9,FALSE),"n.v.t.")</f>
        <v>Overige baten en lasten</v>
      </c>
      <c r="AR741" s="16" t="str">
        <f>IFERROR(VLOOKUP($P741,'Kredieten productgroepen functi'!$C:$M,10,FALSE),"n.v.t.")</f>
        <v>1</v>
      </c>
      <c r="AS741" s="16" t="str">
        <f>IFERROR(VLOOKUP($P741,'Kredieten productgroepen functi'!$C:$M,11,FALSE),"n.v.t.")</f>
        <v>Algemeen bestuur</v>
      </c>
      <c r="AT741" s="16" t="str">
        <f t="shared" si="38"/>
        <v>Lasten</v>
      </c>
      <c r="AU741" s="16" t="str">
        <f>IFERROR(VLOOKUP($R741,Kostensoorten!$C:$J,7,FALSE),"n.v.t.")</f>
        <v>2.3.1</v>
      </c>
      <c r="AV741" s="16" t="str">
        <f>IFERROR(VLOOKUP($R741,Kostensoorten!$C:$J,8,FALSE),"n.v.t.")</f>
        <v>Aankopen niet duurzame goedere</v>
      </c>
    </row>
    <row r="742" spans="1:48">
      <c r="A742" s="16" t="s">
        <v>39</v>
      </c>
      <c r="B742" s="16" t="s">
        <v>39</v>
      </c>
      <c r="C742" s="16" t="s">
        <v>39</v>
      </c>
      <c r="D742" s="16" t="s">
        <v>39</v>
      </c>
      <c r="E742" s="16" t="s">
        <v>39</v>
      </c>
      <c r="F742" s="2" t="s">
        <v>7946</v>
      </c>
      <c r="G742" s="2" t="s">
        <v>39</v>
      </c>
      <c r="H742" s="2" t="s">
        <v>39</v>
      </c>
      <c r="I742" s="18">
        <v>370.94</v>
      </c>
      <c r="J742" s="16" t="s">
        <v>39</v>
      </c>
      <c r="K742" s="16" t="s">
        <v>39</v>
      </c>
      <c r="L742" s="16" t="s">
        <v>39</v>
      </c>
      <c r="M742" s="16" t="s">
        <v>39</v>
      </c>
      <c r="N742" s="16" t="s">
        <v>39</v>
      </c>
      <c r="O742" s="16" t="s">
        <v>39</v>
      </c>
      <c r="P742" s="16" t="str">
        <f t="shared" si="36"/>
        <v>617127</v>
      </c>
      <c r="Q742" s="16" t="str">
        <f>IFERROR(VLOOKUP($P742,'Kredieten productgroepen functi'!$C:$M,2,FALSE),"n.v.t.")</f>
        <v>Diensten derden Provincie Drenthe</v>
      </c>
      <c r="R742" s="16" t="str">
        <f t="shared" si="37"/>
        <v>423042</v>
      </c>
      <c r="S742" s="16" t="str">
        <f>IFERROR(VLOOKUP($R742,Kostensoorten!$C:$J,2,FALSE),"n.v.t.")</f>
        <v>Mechanisch onderhoud</v>
      </c>
      <c r="T742" s="16" t="s">
        <v>39</v>
      </c>
      <c r="U742" s="16" t="s">
        <v>39</v>
      </c>
      <c r="V742" s="16" t="s">
        <v>39</v>
      </c>
      <c r="W742" s="16" t="s">
        <v>39</v>
      </c>
      <c r="X742" s="16" t="s">
        <v>39</v>
      </c>
      <c r="Y742" s="16" t="s">
        <v>39</v>
      </c>
      <c r="Z742" s="16" t="s">
        <v>39</v>
      </c>
      <c r="AA742" s="16" t="s">
        <v>39</v>
      </c>
      <c r="AB742" s="16" t="s">
        <v>39</v>
      </c>
      <c r="AC742" s="16" t="s">
        <v>39</v>
      </c>
      <c r="AD742" s="16" t="s">
        <v>39</v>
      </c>
      <c r="AE742" s="16" t="s">
        <v>39</v>
      </c>
      <c r="AF742" s="16" t="s">
        <v>39</v>
      </c>
      <c r="AG742" s="16" t="s">
        <v>39</v>
      </c>
      <c r="AH742" s="16" t="s">
        <v>39</v>
      </c>
      <c r="AI742" s="16" t="s">
        <v>39</v>
      </c>
      <c r="AJ742" s="16" t="s">
        <v>39</v>
      </c>
      <c r="AL742" s="16" t="s">
        <v>39</v>
      </c>
      <c r="AM742" s="16" t="s">
        <v>39</v>
      </c>
      <c r="AN742" s="16" t="str">
        <f>IFERROR(VLOOKUP($P742,'Kredieten productgroepen functi'!$C:$M,6,FALSE),"n.v.t.")</f>
        <v>1701</v>
      </c>
      <c r="AO742" s="16" t="str">
        <f>IFERROR(VLOOKUP($P742,'Kredieten productgroepen functi'!$C:$M,7,FALSE),"n.v.t.")</f>
        <v>Diensten voor derden</v>
      </c>
      <c r="AP742" s="16" t="str">
        <f>IFERROR(VLOOKUP($P742,'Kredieten productgroepen functi'!$C:$M,8,FALSE),"n.v.t.")</f>
        <v>17</v>
      </c>
      <c r="AQ742" s="16" t="str">
        <f>IFERROR(VLOOKUP($P742,'Kredieten productgroepen functi'!$C:$M,9,FALSE),"n.v.t.")</f>
        <v>Overige baten en lasten</v>
      </c>
      <c r="AR742" s="16" t="str">
        <f>IFERROR(VLOOKUP($P742,'Kredieten productgroepen functi'!$C:$M,10,FALSE),"n.v.t.")</f>
        <v>1</v>
      </c>
      <c r="AS742" s="16" t="str">
        <f>IFERROR(VLOOKUP($P742,'Kredieten productgroepen functi'!$C:$M,11,FALSE),"n.v.t.")</f>
        <v>Algemeen bestuur</v>
      </c>
      <c r="AT742" s="16" t="str">
        <f t="shared" si="38"/>
        <v>Lasten</v>
      </c>
      <c r="AU742" s="16" t="str">
        <f>IFERROR(VLOOKUP($R742,Kostensoorten!$C:$J,7,FALSE),"n.v.t.")</f>
        <v>2.3.1</v>
      </c>
      <c r="AV742" s="16" t="str">
        <f>IFERROR(VLOOKUP($R742,Kostensoorten!$C:$J,8,FALSE),"n.v.t.")</f>
        <v>Aankopen niet duurzame goedere</v>
      </c>
    </row>
    <row r="743" spans="1:48">
      <c r="A743" s="16" t="s">
        <v>39</v>
      </c>
      <c r="B743" s="16" t="s">
        <v>39</v>
      </c>
      <c r="C743" s="16" t="s">
        <v>39</v>
      </c>
      <c r="D743" s="16" t="s">
        <v>39</v>
      </c>
      <c r="E743" s="16" t="s">
        <v>39</v>
      </c>
      <c r="F743" s="2" t="s">
        <v>9252</v>
      </c>
      <c r="G743" s="2" t="s">
        <v>39</v>
      </c>
      <c r="H743" s="2" t="s">
        <v>39</v>
      </c>
      <c r="I743" s="18">
        <v>2.4500000000000002</v>
      </c>
      <c r="J743" s="16" t="s">
        <v>39</v>
      </c>
      <c r="K743" s="16" t="s">
        <v>39</v>
      </c>
      <c r="L743" s="16" t="s">
        <v>39</v>
      </c>
      <c r="M743" s="16" t="s">
        <v>39</v>
      </c>
      <c r="N743" s="16" t="s">
        <v>39</v>
      </c>
      <c r="O743" s="16" t="s">
        <v>39</v>
      </c>
      <c r="P743" s="16" t="str">
        <f t="shared" si="36"/>
        <v>617127</v>
      </c>
      <c r="Q743" s="16" t="str">
        <f>IFERROR(VLOOKUP($P743,'Kredieten productgroepen functi'!$C:$M,2,FALSE),"n.v.t.")</f>
        <v>Diensten derden Provincie Drenthe</v>
      </c>
      <c r="R743" s="16" t="str">
        <f t="shared" si="37"/>
        <v>423042</v>
      </c>
      <c r="S743" s="16" t="str">
        <f>IFERROR(VLOOKUP($R743,Kostensoorten!$C:$J,2,FALSE),"n.v.t.")</f>
        <v>Mechanisch onderhoud</v>
      </c>
      <c r="T743" s="16" t="s">
        <v>39</v>
      </c>
      <c r="U743" s="16" t="s">
        <v>39</v>
      </c>
      <c r="V743" s="16" t="s">
        <v>39</v>
      </c>
      <c r="W743" s="16" t="s">
        <v>39</v>
      </c>
      <c r="X743" s="16" t="s">
        <v>39</v>
      </c>
      <c r="Y743" s="16" t="s">
        <v>39</v>
      </c>
      <c r="Z743" s="16" t="s">
        <v>39</v>
      </c>
      <c r="AA743" s="16" t="s">
        <v>39</v>
      </c>
      <c r="AB743" s="16" t="s">
        <v>39</v>
      </c>
      <c r="AC743" s="16" t="s">
        <v>39</v>
      </c>
      <c r="AD743" s="16" t="s">
        <v>39</v>
      </c>
      <c r="AE743" s="16" t="s">
        <v>39</v>
      </c>
      <c r="AF743" s="16" t="s">
        <v>39</v>
      </c>
      <c r="AG743" s="16" t="s">
        <v>39</v>
      </c>
      <c r="AH743" s="16" t="s">
        <v>39</v>
      </c>
      <c r="AI743" s="16" t="s">
        <v>39</v>
      </c>
      <c r="AJ743" s="16" t="s">
        <v>39</v>
      </c>
      <c r="AL743" s="16" t="s">
        <v>39</v>
      </c>
      <c r="AM743" s="16" t="s">
        <v>39</v>
      </c>
      <c r="AN743" s="16" t="str">
        <f>IFERROR(VLOOKUP($P743,'Kredieten productgroepen functi'!$C:$M,6,FALSE),"n.v.t.")</f>
        <v>1701</v>
      </c>
      <c r="AO743" s="16" t="str">
        <f>IFERROR(VLOOKUP($P743,'Kredieten productgroepen functi'!$C:$M,7,FALSE),"n.v.t.")</f>
        <v>Diensten voor derden</v>
      </c>
      <c r="AP743" s="16" t="str">
        <f>IFERROR(VLOOKUP($P743,'Kredieten productgroepen functi'!$C:$M,8,FALSE),"n.v.t.")</f>
        <v>17</v>
      </c>
      <c r="AQ743" s="16" t="str">
        <f>IFERROR(VLOOKUP($P743,'Kredieten productgroepen functi'!$C:$M,9,FALSE),"n.v.t.")</f>
        <v>Overige baten en lasten</v>
      </c>
      <c r="AR743" s="16" t="str">
        <f>IFERROR(VLOOKUP($P743,'Kredieten productgroepen functi'!$C:$M,10,FALSE),"n.v.t.")</f>
        <v>1</v>
      </c>
      <c r="AS743" s="16" t="str">
        <f>IFERROR(VLOOKUP($P743,'Kredieten productgroepen functi'!$C:$M,11,FALSE),"n.v.t.")</f>
        <v>Algemeen bestuur</v>
      </c>
      <c r="AT743" s="16" t="str">
        <f t="shared" si="38"/>
        <v>Lasten</v>
      </c>
      <c r="AU743" s="16" t="str">
        <f>IFERROR(VLOOKUP($R743,Kostensoorten!$C:$J,7,FALSE),"n.v.t.")</f>
        <v>2.3.1</v>
      </c>
      <c r="AV743" s="16" t="str">
        <f>IFERROR(VLOOKUP($R743,Kostensoorten!$C:$J,8,FALSE),"n.v.t.")</f>
        <v>Aankopen niet duurzame goedere</v>
      </c>
    </row>
    <row r="744" spans="1:48">
      <c r="A744" s="16" t="s">
        <v>39</v>
      </c>
      <c r="B744" s="16" t="s">
        <v>39</v>
      </c>
      <c r="C744" s="16" t="s">
        <v>39</v>
      </c>
      <c r="D744" s="16" t="s">
        <v>39</v>
      </c>
      <c r="E744" s="16" t="s">
        <v>39</v>
      </c>
      <c r="F744" s="2" t="s">
        <v>7947</v>
      </c>
      <c r="G744" s="2" t="s">
        <v>39</v>
      </c>
      <c r="H744" s="2" t="s">
        <v>39</v>
      </c>
      <c r="I744" s="18">
        <v>132.53</v>
      </c>
      <c r="J744" s="16" t="s">
        <v>39</v>
      </c>
      <c r="K744" s="16" t="s">
        <v>39</v>
      </c>
      <c r="L744" s="16" t="s">
        <v>39</v>
      </c>
      <c r="M744" s="16" t="s">
        <v>39</v>
      </c>
      <c r="N744" s="16" t="s">
        <v>39</v>
      </c>
      <c r="O744" s="16" t="s">
        <v>39</v>
      </c>
      <c r="P744" s="16" t="str">
        <f t="shared" si="36"/>
        <v>617127</v>
      </c>
      <c r="Q744" s="16" t="str">
        <f>IFERROR(VLOOKUP($P744,'Kredieten productgroepen functi'!$C:$M,2,FALSE),"n.v.t.")</f>
        <v>Diensten derden Provincie Drenthe</v>
      </c>
      <c r="R744" s="16" t="str">
        <f t="shared" si="37"/>
        <v>423042</v>
      </c>
      <c r="S744" s="16" t="str">
        <f>IFERROR(VLOOKUP($R744,Kostensoorten!$C:$J,2,FALSE),"n.v.t.")</f>
        <v>Mechanisch onderhoud</v>
      </c>
      <c r="T744" s="16" t="s">
        <v>39</v>
      </c>
      <c r="U744" s="16" t="s">
        <v>39</v>
      </c>
      <c r="V744" s="16" t="s">
        <v>39</v>
      </c>
      <c r="W744" s="16" t="s">
        <v>39</v>
      </c>
      <c r="X744" s="16" t="s">
        <v>39</v>
      </c>
      <c r="Y744" s="16" t="s">
        <v>39</v>
      </c>
      <c r="Z744" s="16" t="s">
        <v>39</v>
      </c>
      <c r="AA744" s="16" t="s">
        <v>39</v>
      </c>
      <c r="AB744" s="16" t="s">
        <v>39</v>
      </c>
      <c r="AC744" s="16" t="s">
        <v>39</v>
      </c>
      <c r="AD744" s="16" t="s">
        <v>39</v>
      </c>
      <c r="AE744" s="16" t="s">
        <v>39</v>
      </c>
      <c r="AF744" s="16" t="s">
        <v>39</v>
      </c>
      <c r="AG744" s="16" t="s">
        <v>39</v>
      </c>
      <c r="AH744" s="16" t="s">
        <v>39</v>
      </c>
      <c r="AI744" s="16" t="s">
        <v>39</v>
      </c>
      <c r="AJ744" s="16" t="s">
        <v>39</v>
      </c>
      <c r="AL744" s="16" t="s">
        <v>39</v>
      </c>
      <c r="AM744" s="16" t="s">
        <v>39</v>
      </c>
      <c r="AN744" s="16" t="str">
        <f>IFERROR(VLOOKUP($P744,'Kredieten productgroepen functi'!$C:$M,6,FALSE),"n.v.t.")</f>
        <v>1701</v>
      </c>
      <c r="AO744" s="16" t="str">
        <f>IFERROR(VLOOKUP($P744,'Kredieten productgroepen functi'!$C:$M,7,FALSE),"n.v.t.")</f>
        <v>Diensten voor derden</v>
      </c>
      <c r="AP744" s="16" t="str">
        <f>IFERROR(VLOOKUP($P744,'Kredieten productgroepen functi'!$C:$M,8,FALSE),"n.v.t.")</f>
        <v>17</v>
      </c>
      <c r="AQ744" s="16" t="str">
        <f>IFERROR(VLOOKUP($P744,'Kredieten productgroepen functi'!$C:$M,9,FALSE),"n.v.t.")</f>
        <v>Overige baten en lasten</v>
      </c>
      <c r="AR744" s="16" t="str">
        <f>IFERROR(VLOOKUP($P744,'Kredieten productgroepen functi'!$C:$M,10,FALSE),"n.v.t.")</f>
        <v>1</v>
      </c>
      <c r="AS744" s="16" t="str">
        <f>IFERROR(VLOOKUP($P744,'Kredieten productgroepen functi'!$C:$M,11,FALSE),"n.v.t.")</f>
        <v>Algemeen bestuur</v>
      </c>
      <c r="AT744" s="16" t="str">
        <f t="shared" si="38"/>
        <v>Lasten</v>
      </c>
      <c r="AU744" s="16" t="str">
        <f>IFERROR(VLOOKUP($R744,Kostensoorten!$C:$J,7,FALSE),"n.v.t.")</f>
        <v>2.3.1</v>
      </c>
      <c r="AV744" s="16" t="str">
        <f>IFERROR(VLOOKUP($R744,Kostensoorten!$C:$J,8,FALSE),"n.v.t.")</f>
        <v>Aankopen niet duurzame goedere</v>
      </c>
    </row>
    <row r="745" spans="1:48">
      <c r="A745" s="16" t="s">
        <v>39</v>
      </c>
      <c r="B745" s="16" t="s">
        <v>39</v>
      </c>
      <c r="C745" s="16" t="s">
        <v>39</v>
      </c>
      <c r="D745" s="16" t="s">
        <v>39</v>
      </c>
      <c r="E745" s="16" t="s">
        <v>39</v>
      </c>
      <c r="F745" s="2" t="s">
        <v>7267</v>
      </c>
      <c r="G745" s="2" t="s">
        <v>39</v>
      </c>
      <c r="H745" s="2" t="s">
        <v>39</v>
      </c>
      <c r="I745" s="18">
        <v>1218.22</v>
      </c>
      <c r="J745" s="16" t="s">
        <v>39</v>
      </c>
      <c r="K745" s="16" t="s">
        <v>39</v>
      </c>
      <c r="L745" s="16" t="s">
        <v>39</v>
      </c>
      <c r="M745" s="16" t="s">
        <v>39</v>
      </c>
      <c r="N745" s="16" t="s">
        <v>39</v>
      </c>
      <c r="O745" s="16" t="s">
        <v>39</v>
      </c>
      <c r="P745" s="16" t="str">
        <f t="shared" si="36"/>
        <v>617127</v>
      </c>
      <c r="Q745" s="16" t="str">
        <f>IFERROR(VLOOKUP($P745,'Kredieten productgroepen functi'!$C:$M,2,FALSE),"n.v.t.")</f>
        <v>Diensten derden Provincie Drenthe</v>
      </c>
      <c r="R745" s="16" t="str">
        <f t="shared" si="37"/>
        <v>423042</v>
      </c>
      <c r="S745" s="16" t="str">
        <f>IFERROR(VLOOKUP($R745,Kostensoorten!$C:$J,2,FALSE),"n.v.t.")</f>
        <v>Mechanisch onderhoud</v>
      </c>
      <c r="T745" s="16" t="s">
        <v>39</v>
      </c>
      <c r="U745" s="16" t="s">
        <v>39</v>
      </c>
      <c r="V745" s="16" t="s">
        <v>39</v>
      </c>
      <c r="W745" s="16" t="s">
        <v>39</v>
      </c>
      <c r="X745" s="16" t="s">
        <v>39</v>
      </c>
      <c r="Y745" s="16" t="s">
        <v>39</v>
      </c>
      <c r="Z745" s="16" t="s">
        <v>39</v>
      </c>
      <c r="AA745" s="16" t="s">
        <v>39</v>
      </c>
      <c r="AB745" s="16" t="s">
        <v>39</v>
      </c>
      <c r="AC745" s="16" t="s">
        <v>39</v>
      </c>
      <c r="AD745" s="16" t="s">
        <v>39</v>
      </c>
      <c r="AE745" s="16" t="s">
        <v>39</v>
      </c>
      <c r="AF745" s="16" t="s">
        <v>39</v>
      </c>
      <c r="AG745" s="16" t="s">
        <v>39</v>
      </c>
      <c r="AH745" s="16" t="s">
        <v>39</v>
      </c>
      <c r="AI745" s="16" t="s">
        <v>39</v>
      </c>
      <c r="AJ745" s="16" t="s">
        <v>39</v>
      </c>
      <c r="AL745" s="16" t="s">
        <v>39</v>
      </c>
      <c r="AM745" s="16" t="s">
        <v>39</v>
      </c>
      <c r="AN745" s="16" t="str">
        <f>IFERROR(VLOOKUP($P745,'Kredieten productgroepen functi'!$C:$M,6,FALSE),"n.v.t.")</f>
        <v>1701</v>
      </c>
      <c r="AO745" s="16" t="str">
        <f>IFERROR(VLOOKUP($P745,'Kredieten productgroepen functi'!$C:$M,7,FALSE),"n.v.t.")</f>
        <v>Diensten voor derden</v>
      </c>
      <c r="AP745" s="16" t="str">
        <f>IFERROR(VLOOKUP($P745,'Kredieten productgroepen functi'!$C:$M,8,FALSE),"n.v.t.")</f>
        <v>17</v>
      </c>
      <c r="AQ745" s="16" t="str">
        <f>IFERROR(VLOOKUP($P745,'Kredieten productgroepen functi'!$C:$M,9,FALSE),"n.v.t.")</f>
        <v>Overige baten en lasten</v>
      </c>
      <c r="AR745" s="16" t="str">
        <f>IFERROR(VLOOKUP($P745,'Kredieten productgroepen functi'!$C:$M,10,FALSE),"n.v.t.")</f>
        <v>1</v>
      </c>
      <c r="AS745" s="16" t="str">
        <f>IFERROR(VLOOKUP($P745,'Kredieten productgroepen functi'!$C:$M,11,FALSE),"n.v.t.")</f>
        <v>Algemeen bestuur</v>
      </c>
      <c r="AT745" s="16" t="str">
        <f t="shared" si="38"/>
        <v>Lasten</v>
      </c>
      <c r="AU745" s="16" t="str">
        <f>IFERROR(VLOOKUP($R745,Kostensoorten!$C:$J,7,FALSE),"n.v.t.")</f>
        <v>2.3.1</v>
      </c>
      <c r="AV745" s="16" t="str">
        <f>IFERROR(VLOOKUP($R745,Kostensoorten!$C:$J,8,FALSE),"n.v.t.")</f>
        <v>Aankopen niet duurzame goedere</v>
      </c>
    </row>
    <row r="746" spans="1:48">
      <c r="A746" s="16" t="s">
        <v>39</v>
      </c>
      <c r="B746" s="16" t="s">
        <v>39</v>
      </c>
      <c r="C746" s="16" t="s">
        <v>39</v>
      </c>
      <c r="D746" s="16" t="s">
        <v>39</v>
      </c>
      <c r="E746" s="16" t="s">
        <v>39</v>
      </c>
      <c r="F746" s="2" t="s">
        <v>7948</v>
      </c>
      <c r="G746" s="2" t="s">
        <v>39</v>
      </c>
      <c r="H746" s="2" t="s">
        <v>39</v>
      </c>
      <c r="I746" s="18">
        <v>435.21</v>
      </c>
      <c r="J746" s="16" t="s">
        <v>39</v>
      </c>
      <c r="K746" s="16" t="s">
        <v>39</v>
      </c>
      <c r="L746" s="16" t="s">
        <v>39</v>
      </c>
      <c r="M746" s="16" t="s">
        <v>39</v>
      </c>
      <c r="N746" s="16" t="s">
        <v>39</v>
      </c>
      <c r="O746" s="16" t="s">
        <v>39</v>
      </c>
      <c r="P746" s="16" t="str">
        <f t="shared" si="36"/>
        <v>617127</v>
      </c>
      <c r="Q746" s="16" t="str">
        <f>IFERROR(VLOOKUP($P746,'Kredieten productgroepen functi'!$C:$M,2,FALSE),"n.v.t.")</f>
        <v>Diensten derden Provincie Drenthe</v>
      </c>
      <c r="R746" s="16" t="str">
        <f t="shared" si="37"/>
        <v>423042</v>
      </c>
      <c r="S746" s="16" t="str">
        <f>IFERROR(VLOOKUP($R746,Kostensoorten!$C:$J,2,FALSE),"n.v.t.")</f>
        <v>Mechanisch onderhoud</v>
      </c>
      <c r="T746" s="16" t="s">
        <v>39</v>
      </c>
      <c r="U746" s="16" t="s">
        <v>39</v>
      </c>
      <c r="V746" s="16" t="s">
        <v>39</v>
      </c>
      <c r="W746" s="16" t="s">
        <v>39</v>
      </c>
      <c r="X746" s="16" t="s">
        <v>39</v>
      </c>
      <c r="Y746" s="16" t="s">
        <v>39</v>
      </c>
      <c r="Z746" s="16" t="s">
        <v>39</v>
      </c>
      <c r="AA746" s="16" t="s">
        <v>39</v>
      </c>
      <c r="AB746" s="16" t="s">
        <v>39</v>
      </c>
      <c r="AC746" s="16" t="s">
        <v>39</v>
      </c>
      <c r="AD746" s="16" t="s">
        <v>39</v>
      </c>
      <c r="AE746" s="16" t="s">
        <v>39</v>
      </c>
      <c r="AF746" s="16" t="s">
        <v>39</v>
      </c>
      <c r="AG746" s="16" t="s">
        <v>39</v>
      </c>
      <c r="AH746" s="16" t="s">
        <v>39</v>
      </c>
      <c r="AI746" s="16" t="s">
        <v>39</v>
      </c>
      <c r="AJ746" s="16" t="s">
        <v>39</v>
      </c>
      <c r="AL746" s="16" t="s">
        <v>39</v>
      </c>
      <c r="AM746" s="16" t="s">
        <v>39</v>
      </c>
      <c r="AN746" s="16" t="str">
        <f>IFERROR(VLOOKUP($P746,'Kredieten productgroepen functi'!$C:$M,6,FALSE),"n.v.t.")</f>
        <v>1701</v>
      </c>
      <c r="AO746" s="16" t="str">
        <f>IFERROR(VLOOKUP($P746,'Kredieten productgroepen functi'!$C:$M,7,FALSE),"n.v.t.")</f>
        <v>Diensten voor derden</v>
      </c>
      <c r="AP746" s="16" t="str">
        <f>IFERROR(VLOOKUP($P746,'Kredieten productgroepen functi'!$C:$M,8,FALSE),"n.v.t.")</f>
        <v>17</v>
      </c>
      <c r="AQ746" s="16" t="str">
        <f>IFERROR(VLOOKUP($P746,'Kredieten productgroepen functi'!$C:$M,9,FALSE),"n.v.t.")</f>
        <v>Overige baten en lasten</v>
      </c>
      <c r="AR746" s="16" t="str">
        <f>IFERROR(VLOOKUP($P746,'Kredieten productgroepen functi'!$C:$M,10,FALSE),"n.v.t.")</f>
        <v>1</v>
      </c>
      <c r="AS746" s="16" t="str">
        <f>IFERROR(VLOOKUP($P746,'Kredieten productgroepen functi'!$C:$M,11,FALSE),"n.v.t.")</f>
        <v>Algemeen bestuur</v>
      </c>
      <c r="AT746" s="16" t="str">
        <f t="shared" si="38"/>
        <v>Lasten</v>
      </c>
      <c r="AU746" s="16" t="str">
        <f>IFERROR(VLOOKUP($R746,Kostensoorten!$C:$J,7,FALSE),"n.v.t.")</f>
        <v>2.3.1</v>
      </c>
      <c r="AV746" s="16" t="str">
        <f>IFERROR(VLOOKUP($R746,Kostensoorten!$C:$J,8,FALSE),"n.v.t.")</f>
        <v>Aankopen niet duurzame goedere</v>
      </c>
    </row>
    <row r="747" spans="1:48">
      <c r="A747" s="16" t="s">
        <v>39</v>
      </c>
      <c r="B747" s="16" t="s">
        <v>39</v>
      </c>
      <c r="C747" s="16" t="s">
        <v>39</v>
      </c>
      <c r="D747" s="16" t="s">
        <v>39</v>
      </c>
      <c r="E747" s="16" t="s">
        <v>39</v>
      </c>
      <c r="F747" s="2" t="s">
        <v>7949</v>
      </c>
      <c r="G747" s="2" t="s">
        <v>39</v>
      </c>
      <c r="H747" s="2" t="s">
        <v>39</v>
      </c>
      <c r="I747" s="18">
        <v>1229.58</v>
      </c>
      <c r="J747" s="16" t="s">
        <v>39</v>
      </c>
      <c r="K747" s="16" t="s">
        <v>39</v>
      </c>
      <c r="L747" s="16" t="s">
        <v>39</v>
      </c>
      <c r="M747" s="16" t="s">
        <v>39</v>
      </c>
      <c r="N747" s="16" t="s">
        <v>39</v>
      </c>
      <c r="O747" s="16" t="s">
        <v>39</v>
      </c>
      <c r="P747" s="16" t="str">
        <f t="shared" si="36"/>
        <v>617127</v>
      </c>
      <c r="Q747" s="16" t="str">
        <f>IFERROR(VLOOKUP($P747,'Kredieten productgroepen functi'!$C:$M,2,FALSE),"n.v.t.")</f>
        <v>Diensten derden Provincie Drenthe</v>
      </c>
      <c r="R747" s="16" t="str">
        <f t="shared" si="37"/>
        <v>423042</v>
      </c>
      <c r="S747" s="16" t="str">
        <f>IFERROR(VLOOKUP($R747,Kostensoorten!$C:$J,2,FALSE),"n.v.t.")</f>
        <v>Mechanisch onderhoud</v>
      </c>
      <c r="T747" s="16" t="s">
        <v>39</v>
      </c>
      <c r="U747" s="16" t="s">
        <v>39</v>
      </c>
      <c r="V747" s="16" t="s">
        <v>39</v>
      </c>
      <c r="W747" s="16" t="s">
        <v>39</v>
      </c>
      <c r="X747" s="16" t="s">
        <v>39</v>
      </c>
      <c r="Y747" s="16" t="s">
        <v>39</v>
      </c>
      <c r="Z747" s="16" t="s">
        <v>39</v>
      </c>
      <c r="AA747" s="16" t="s">
        <v>39</v>
      </c>
      <c r="AB747" s="16" t="s">
        <v>39</v>
      </c>
      <c r="AC747" s="16" t="s">
        <v>39</v>
      </c>
      <c r="AD747" s="16" t="s">
        <v>39</v>
      </c>
      <c r="AE747" s="16" t="s">
        <v>39</v>
      </c>
      <c r="AF747" s="16" t="s">
        <v>39</v>
      </c>
      <c r="AG747" s="16" t="s">
        <v>39</v>
      </c>
      <c r="AH747" s="16" t="s">
        <v>39</v>
      </c>
      <c r="AI747" s="16" t="s">
        <v>39</v>
      </c>
      <c r="AJ747" s="16" t="s">
        <v>39</v>
      </c>
      <c r="AL747" s="16" t="s">
        <v>39</v>
      </c>
      <c r="AM747" s="16" t="s">
        <v>39</v>
      </c>
      <c r="AN747" s="16" t="str">
        <f>IFERROR(VLOOKUP($P747,'Kredieten productgroepen functi'!$C:$M,6,FALSE),"n.v.t.")</f>
        <v>1701</v>
      </c>
      <c r="AO747" s="16" t="str">
        <f>IFERROR(VLOOKUP($P747,'Kredieten productgroepen functi'!$C:$M,7,FALSE),"n.v.t.")</f>
        <v>Diensten voor derden</v>
      </c>
      <c r="AP747" s="16" t="str">
        <f>IFERROR(VLOOKUP($P747,'Kredieten productgroepen functi'!$C:$M,8,FALSE),"n.v.t.")</f>
        <v>17</v>
      </c>
      <c r="AQ747" s="16" t="str">
        <f>IFERROR(VLOOKUP($P747,'Kredieten productgroepen functi'!$C:$M,9,FALSE),"n.v.t.")</f>
        <v>Overige baten en lasten</v>
      </c>
      <c r="AR747" s="16" t="str">
        <f>IFERROR(VLOOKUP($P747,'Kredieten productgroepen functi'!$C:$M,10,FALSE),"n.v.t.")</f>
        <v>1</v>
      </c>
      <c r="AS747" s="16" t="str">
        <f>IFERROR(VLOOKUP($P747,'Kredieten productgroepen functi'!$C:$M,11,FALSE),"n.v.t.")</f>
        <v>Algemeen bestuur</v>
      </c>
      <c r="AT747" s="16" t="str">
        <f t="shared" si="38"/>
        <v>Lasten</v>
      </c>
      <c r="AU747" s="16" t="str">
        <f>IFERROR(VLOOKUP($R747,Kostensoorten!$C:$J,7,FALSE),"n.v.t.")</f>
        <v>2.3.1</v>
      </c>
      <c r="AV747" s="16" t="str">
        <f>IFERROR(VLOOKUP($R747,Kostensoorten!$C:$J,8,FALSE),"n.v.t.")</f>
        <v>Aankopen niet duurzame goedere</v>
      </c>
    </row>
    <row r="748" spans="1:48">
      <c r="A748" s="16" t="s">
        <v>39</v>
      </c>
      <c r="B748" s="16" t="s">
        <v>39</v>
      </c>
      <c r="C748" s="16" t="s">
        <v>39</v>
      </c>
      <c r="D748" s="16" t="s">
        <v>39</v>
      </c>
      <c r="E748" s="16" t="s">
        <v>39</v>
      </c>
      <c r="F748" s="2" t="s">
        <v>7950</v>
      </c>
      <c r="G748" s="2" t="s">
        <v>39</v>
      </c>
      <c r="H748" s="2" t="s">
        <v>39</v>
      </c>
      <c r="I748" s="18">
        <v>850</v>
      </c>
      <c r="J748" s="16" t="s">
        <v>39</v>
      </c>
      <c r="K748" s="16" t="s">
        <v>39</v>
      </c>
      <c r="L748" s="16" t="s">
        <v>39</v>
      </c>
      <c r="M748" s="16" t="s">
        <v>39</v>
      </c>
      <c r="N748" s="16" t="s">
        <v>39</v>
      </c>
      <c r="O748" s="16" t="s">
        <v>39</v>
      </c>
      <c r="P748" s="16" t="str">
        <f t="shared" si="36"/>
        <v>617127</v>
      </c>
      <c r="Q748" s="16" t="str">
        <f>IFERROR(VLOOKUP($P748,'Kredieten productgroepen functi'!$C:$M,2,FALSE),"n.v.t.")</f>
        <v>Diensten derden Provincie Drenthe</v>
      </c>
      <c r="R748" s="16" t="str">
        <f t="shared" si="37"/>
        <v>423042</v>
      </c>
      <c r="S748" s="16" t="str">
        <f>IFERROR(VLOOKUP($R748,Kostensoorten!$C:$J,2,FALSE),"n.v.t.")</f>
        <v>Mechanisch onderhoud</v>
      </c>
      <c r="T748" s="16" t="s">
        <v>39</v>
      </c>
      <c r="U748" s="16" t="s">
        <v>39</v>
      </c>
      <c r="V748" s="16" t="s">
        <v>39</v>
      </c>
      <c r="W748" s="16" t="s">
        <v>39</v>
      </c>
      <c r="X748" s="16" t="s">
        <v>39</v>
      </c>
      <c r="Y748" s="16" t="s">
        <v>39</v>
      </c>
      <c r="Z748" s="16" t="s">
        <v>39</v>
      </c>
      <c r="AA748" s="16" t="s">
        <v>39</v>
      </c>
      <c r="AB748" s="16" t="s">
        <v>39</v>
      </c>
      <c r="AC748" s="16" t="s">
        <v>39</v>
      </c>
      <c r="AD748" s="16" t="s">
        <v>39</v>
      </c>
      <c r="AE748" s="16" t="s">
        <v>39</v>
      </c>
      <c r="AF748" s="16" t="s">
        <v>39</v>
      </c>
      <c r="AG748" s="16" t="s">
        <v>39</v>
      </c>
      <c r="AH748" s="16" t="s">
        <v>39</v>
      </c>
      <c r="AI748" s="16" t="s">
        <v>39</v>
      </c>
      <c r="AJ748" s="16" t="s">
        <v>39</v>
      </c>
      <c r="AL748" s="16" t="s">
        <v>39</v>
      </c>
      <c r="AM748" s="16" t="s">
        <v>39</v>
      </c>
      <c r="AN748" s="16" t="str">
        <f>IFERROR(VLOOKUP($P748,'Kredieten productgroepen functi'!$C:$M,6,FALSE),"n.v.t.")</f>
        <v>1701</v>
      </c>
      <c r="AO748" s="16" t="str">
        <f>IFERROR(VLOOKUP($P748,'Kredieten productgroepen functi'!$C:$M,7,FALSE),"n.v.t.")</f>
        <v>Diensten voor derden</v>
      </c>
      <c r="AP748" s="16" t="str">
        <f>IFERROR(VLOOKUP($P748,'Kredieten productgroepen functi'!$C:$M,8,FALSE),"n.v.t.")</f>
        <v>17</v>
      </c>
      <c r="AQ748" s="16" t="str">
        <f>IFERROR(VLOOKUP($P748,'Kredieten productgroepen functi'!$C:$M,9,FALSE),"n.v.t.")</f>
        <v>Overige baten en lasten</v>
      </c>
      <c r="AR748" s="16" t="str">
        <f>IFERROR(VLOOKUP($P748,'Kredieten productgroepen functi'!$C:$M,10,FALSE),"n.v.t.")</f>
        <v>1</v>
      </c>
      <c r="AS748" s="16" t="str">
        <f>IFERROR(VLOOKUP($P748,'Kredieten productgroepen functi'!$C:$M,11,FALSE),"n.v.t.")</f>
        <v>Algemeen bestuur</v>
      </c>
      <c r="AT748" s="16" t="str">
        <f t="shared" si="38"/>
        <v>Lasten</v>
      </c>
      <c r="AU748" s="16" t="str">
        <f>IFERROR(VLOOKUP($R748,Kostensoorten!$C:$J,7,FALSE),"n.v.t.")</f>
        <v>2.3.1</v>
      </c>
      <c r="AV748" s="16" t="str">
        <f>IFERROR(VLOOKUP($R748,Kostensoorten!$C:$J,8,FALSE),"n.v.t.")</f>
        <v>Aankopen niet duurzame goedere</v>
      </c>
    </row>
    <row r="749" spans="1:48">
      <c r="A749" s="16" t="s">
        <v>39</v>
      </c>
      <c r="B749" s="16" t="s">
        <v>39</v>
      </c>
      <c r="C749" s="16" t="s">
        <v>39</v>
      </c>
      <c r="D749" s="16" t="s">
        <v>39</v>
      </c>
      <c r="E749" s="16" t="s">
        <v>39</v>
      </c>
      <c r="F749" s="2" t="s">
        <v>7951</v>
      </c>
      <c r="G749" s="2" t="s">
        <v>39</v>
      </c>
      <c r="H749" s="2" t="s">
        <v>39</v>
      </c>
      <c r="I749" s="18">
        <v>1730.6</v>
      </c>
      <c r="J749" s="16" t="s">
        <v>39</v>
      </c>
      <c r="K749" s="16" t="s">
        <v>39</v>
      </c>
      <c r="L749" s="16" t="s">
        <v>39</v>
      </c>
      <c r="M749" s="16" t="s">
        <v>39</v>
      </c>
      <c r="N749" s="16" t="s">
        <v>39</v>
      </c>
      <c r="O749" s="16" t="s">
        <v>39</v>
      </c>
      <c r="P749" s="16" t="str">
        <f t="shared" si="36"/>
        <v>617127</v>
      </c>
      <c r="Q749" s="16" t="str">
        <f>IFERROR(VLOOKUP($P749,'Kredieten productgroepen functi'!$C:$M,2,FALSE),"n.v.t.")</f>
        <v>Diensten derden Provincie Drenthe</v>
      </c>
      <c r="R749" s="16" t="str">
        <f t="shared" si="37"/>
        <v>423042</v>
      </c>
      <c r="S749" s="16" t="str">
        <f>IFERROR(VLOOKUP($R749,Kostensoorten!$C:$J,2,FALSE),"n.v.t.")</f>
        <v>Mechanisch onderhoud</v>
      </c>
      <c r="T749" s="16" t="s">
        <v>39</v>
      </c>
      <c r="U749" s="16" t="s">
        <v>39</v>
      </c>
      <c r="V749" s="16" t="s">
        <v>39</v>
      </c>
      <c r="W749" s="16" t="s">
        <v>39</v>
      </c>
      <c r="X749" s="16" t="s">
        <v>39</v>
      </c>
      <c r="Y749" s="16" t="s">
        <v>39</v>
      </c>
      <c r="Z749" s="16" t="s">
        <v>39</v>
      </c>
      <c r="AA749" s="16" t="s">
        <v>39</v>
      </c>
      <c r="AB749" s="16" t="s">
        <v>39</v>
      </c>
      <c r="AC749" s="16" t="s">
        <v>39</v>
      </c>
      <c r="AD749" s="16" t="s">
        <v>39</v>
      </c>
      <c r="AE749" s="16" t="s">
        <v>39</v>
      </c>
      <c r="AF749" s="16" t="s">
        <v>39</v>
      </c>
      <c r="AG749" s="16" t="s">
        <v>39</v>
      </c>
      <c r="AH749" s="16" t="s">
        <v>39</v>
      </c>
      <c r="AI749" s="16" t="s">
        <v>39</v>
      </c>
      <c r="AJ749" s="16" t="s">
        <v>39</v>
      </c>
      <c r="AL749" s="16" t="s">
        <v>39</v>
      </c>
      <c r="AM749" s="16" t="s">
        <v>39</v>
      </c>
      <c r="AN749" s="16" t="str">
        <f>IFERROR(VLOOKUP($P749,'Kredieten productgroepen functi'!$C:$M,6,FALSE),"n.v.t.")</f>
        <v>1701</v>
      </c>
      <c r="AO749" s="16" t="str">
        <f>IFERROR(VLOOKUP($P749,'Kredieten productgroepen functi'!$C:$M,7,FALSE),"n.v.t.")</f>
        <v>Diensten voor derden</v>
      </c>
      <c r="AP749" s="16" t="str">
        <f>IFERROR(VLOOKUP($P749,'Kredieten productgroepen functi'!$C:$M,8,FALSE),"n.v.t.")</f>
        <v>17</v>
      </c>
      <c r="AQ749" s="16" t="str">
        <f>IFERROR(VLOOKUP($P749,'Kredieten productgroepen functi'!$C:$M,9,FALSE),"n.v.t.")</f>
        <v>Overige baten en lasten</v>
      </c>
      <c r="AR749" s="16" t="str">
        <f>IFERROR(VLOOKUP($P749,'Kredieten productgroepen functi'!$C:$M,10,FALSE),"n.v.t.")</f>
        <v>1</v>
      </c>
      <c r="AS749" s="16" t="str">
        <f>IFERROR(VLOOKUP($P749,'Kredieten productgroepen functi'!$C:$M,11,FALSE),"n.v.t.")</f>
        <v>Algemeen bestuur</v>
      </c>
      <c r="AT749" s="16" t="str">
        <f t="shared" si="38"/>
        <v>Lasten</v>
      </c>
      <c r="AU749" s="16" t="str">
        <f>IFERROR(VLOOKUP($R749,Kostensoorten!$C:$J,7,FALSE),"n.v.t.")</f>
        <v>2.3.1</v>
      </c>
      <c r="AV749" s="16" t="str">
        <f>IFERROR(VLOOKUP($R749,Kostensoorten!$C:$J,8,FALSE),"n.v.t.")</f>
        <v>Aankopen niet duurzame goedere</v>
      </c>
    </row>
    <row r="750" spans="1:48">
      <c r="A750" s="16" t="s">
        <v>39</v>
      </c>
      <c r="B750" s="16" t="s">
        <v>39</v>
      </c>
      <c r="C750" s="16" t="s">
        <v>39</v>
      </c>
      <c r="D750" s="16" t="s">
        <v>39</v>
      </c>
      <c r="E750" s="16" t="s">
        <v>39</v>
      </c>
      <c r="F750" s="2" t="s">
        <v>7952</v>
      </c>
      <c r="G750" s="2" t="s">
        <v>39</v>
      </c>
      <c r="H750" s="2" t="s">
        <v>39</v>
      </c>
      <c r="I750" s="18">
        <v>92.72</v>
      </c>
      <c r="J750" s="16" t="s">
        <v>39</v>
      </c>
      <c r="K750" s="16" t="s">
        <v>39</v>
      </c>
      <c r="L750" s="16" t="s">
        <v>39</v>
      </c>
      <c r="M750" s="16" t="s">
        <v>39</v>
      </c>
      <c r="N750" s="16" t="s">
        <v>39</v>
      </c>
      <c r="O750" s="16" t="s">
        <v>39</v>
      </c>
      <c r="P750" s="16" t="str">
        <f t="shared" si="36"/>
        <v>617127</v>
      </c>
      <c r="Q750" s="16" t="str">
        <f>IFERROR(VLOOKUP($P750,'Kredieten productgroepen functi'!$C:$M,2,FALSE),"n.v.t.")</f>
        <v>Diensten derden Provincie Drenthe</v>
      </c>
      <c r="R750" s="16" t="str">
        <f t="shared" si="37"/>
        <v>423042</v>
      </c>
      <c r="S750" s="16" t="str">
        <f>IFERROR(VLOOKUP($R750,Kostensoorten!$C:$J,2,FALSE),"n.v.t.")</f>
        <v>Mechanisch onderhoud</v>
      </c>
      <c r="T750" s="16" t="s">
        <v>39</v>
      </c>
      <c r="U750" s="16" t="s">
        <v>39</v>
      </c>
      <c r="V750" s="16" t="s">
        <v>39</v>
      </c>
      <c r="W750" s="16" t="s">
        <v>39</v>
      </c>
      <c r="X750" s="16" t="s">
        <v>39</v>
      </c>
      <c r="Y750" s="16" t="s">
        <v>39</v>
      </c>
      <c r="Z750" s="16" t="s">
        <v>39</v>
      </c>
      <c r="AA750" s="16" t="s">
        <v>39</v>
      </c>
      <c r="AB750" s="16" t="s">
        <v>39</v>
      </c>
      <c r="AC750" s="16" t="s">
        <v>39</v>
      </c>
      <c r="AD750" s="16" t="s">
        <v>39</v>
      </c>
      <c r="AE750" s="16" t="s">
        <v>39</v>
      </c>
      <c r="AF750" s="16" t="s">
        <v>39</v>
      </c>
      <c r="AG750" s="16" t="s">
        <v>39</v>
      </c>
      <c r="AH750" s="16" t="s">
        <v>39</v>
      </c>
      <c r="AI750" s="16" t="s">
        <v>39</v>
      </c>
      <c r="AJ750" s="16" t="s">
        <v>39</v>
      </c>
      <c r="AL750" s="16" t="s">
        <v>39</v>
      </c>
      <c r="AM750" s="16" t="s">
        <v>39</v>
      </c>
      <c r="AN750" s="16" t="str">
        <f>IFERROR(VLOOKUP($P750,'Kredieten productgroepen functi'!$C:$M,6,FALSE),"n.v.t.")</f>
        <v>1701</v>
      </c>
      <c r="AO750" s="16" t="str">
        <f>IFERROR(VLOOKUP($P750,'Kredieten productgroepen functi'!$C:$M,7,FALSE),"n.v.t.")</f>
        <v>Diensten voor derden</v>
      </c>
      <c r="AP750" s="16" t="str">
        <f>IFERROR(VLOOKUP($P750,'Kredieten productgroepen functi'!$C:$M,8,FALSE),"n.v.t.")</f>
        <v>17</v>
      </c>
      <c r="AQ750" s="16" t="str">
        <f>IFERROR(VLOOKUP($P750,'Kredieten productgroepen functi'!$C:$M,9,FALSE),"n.v.t.")</f>
        <v>Overige baten en lasten</v>
      </c>
      <c r="AR750" s="16" t="str">
        <f>IFERROR(VLOOKUP($P750,'Kredieten productgroepen functi'!$C:$M,10,FALSE),"n.v.t.")</f>
        <v>1</v>
      </c>
      <c r="AS750" s="16" t="str">
        <f>IFERROR(VLOOKUP($P750,'Kredieten productgroepen functi'!$C:$M,11,FALSE),"n.v.t.")</f>
        <v>Algemeen bestuur</v>
      </c>
      <c r="AT750" s="16" t="str">
        <f t="shared" si="38"/>
        <v>Lasten</v>
      </c>
      <c r="AU750" s="16" t="str">
        <f>IFERROR(VLOOKUP($R750,Kostensoorten!$C:$J,7,FALSE),"n.v.t.")</f>
        <v>2.3.1</v>
      </c>
      <c r="AV750" s="16" t="str">
        <f>IFERROR(VLOOKUP($R750,Kostensoorten!$C:$J,8,FALSE),"n.v.t.")</f>
        <v>Aankopen niet duurzame goedere</v>
      </c>
    </row>
    <row r="751" spans="1:48">
      <c r="A751" s="16" t="s">
        <v>39</v>
      </c>
      <c r="B751" s="16" t="s">
        <v>39</v>
      </c>
      <c r="C751" s="16" t="s">
        <v>39</v>
      </c>
      <c r="D751" s="16" t="s">
        <v>39</v>
      </c>
      <c r="E751" s="16" t="s">
        <v>39</v>
      </c>
      <c r="F751" s="2" t="s">
        <v>8614</v>
      </c>
      <c r="G751" s="2" t="s">
        <v>39</v>
      </c>
      <c r="H751" s="2" t="s">
        <v>39</v>
      </c>
      <c r="I751" s="18">
        <v>1072.23</v>
      </c>
      <c r="J751" s="16" t="s">
        <v>39</v>
      </c>
      <c r="K751" s="16" t="s">
        <v>39</v>
      </c>
      <c r="L751" s="16" t="s">
        <v>39</v>
      </c>
      <c r="M751" s="16" t="s">
        <v>39</v>
      </c>
      <c r="N751" s="16" t="s">
        <v>39</v>
      </c>
      <c r="O751" s="16" t="s">
        <v>39</v>
      </c>
      <c r="P751" s="16" t="str">
        <f t="shared" si="36"/>
        <v>617127</v>
      </c>
      <c r="Q751" s="16" t="str">
        <f>IFERROR(VLOOKUP($P751,'Kredieten productgroepen functi'!$C:$M,2,FALSE),"n.v.t.")</f>
        <v>Diensten derden Provincie Drenthe</v>
      </c>
      <c r="R751" s="16" t="str">
        <f t="shared" si="37"/>
        <v>423042</v>
      </c>
      <c r="S751" s="16" t="str">
        <f>IFERROR(VLOOKUP($R751,Kostensoorten!$C:$J,2,FALSE),"n.v.t.")</f>
        <v>Mechanisch onderhoud</v>
      </c>
      <c r="T751" s="16" t="s">
        <v>39</v>
      </c>
      <c r="U751" s="16" t="s">
        <v>39</v>
      </c>
      <c r="V751" s="16" t="s">
        <v>39</v>
      </c>
      <c r="W751" s="16" t="s">
        <v>39</v>
      </c>
      <c r="X751" s="16" t="s">
        <v>39</v>
      </c>
      <c r="Y751" s="16" t="s">
        <v>39</v>
      </c>
      <c r="Z751" s="16" t="s">
        <v>39</v>
      </c>
      <c r="AA751" s="16" t="s">
        <v>39</v>
      </c>
      <c r="AB751" s="16" t="s">
        <v>39</v>
      </c>
      <c r="AC751" s="16" t="s">
        <v>39</v>
      </c>
      <c r="AD751" s="16" t="s">
        <v>39</v>
      </c>
      <c r="AE751" s="16" t="s">
        <v>39</v>
      </c>
      <c r="AF751" s="16" t="s">
        <v>39</v>
      </c>
      <c r="AG751" s="16" t="s">
        <v>39</v>
      </c>
      <c r="AH751" s="16" t="s">
        <v>39</v>
      </c>
      <c r="AI751" s="16" t="s">
        <v>39</v>
      </c>
      <c r="AJ751" s="16" t="s">
        <v>39</v>
      </c>
      <c r="AL751" s="16" t="s">
        <v>39</v>
      </c>
      <c r="AM751" s="16" t="s">
        <v>39</v>
      </c>
      <c r="AN751" s="16" t="str">
        <f>IFERROR(VLOOKUP($P751,'Kredieten productgroepen functi'!$C:$M,6,FALSE),"n.v.t.")</f>
        <v>1701</v>
      </c>
      <c r="AO751" s="16" t="str">
        <f>IFERROR(VLOOKUP($P751,'Kredieten productgroepen functi'!$C:$M,7,FALSE),"n.v.t.")</f>
        <v>Diensten voor derden</v>
      </c>
      <c r="AP751" s="16" t="str">
        <f>IFERROR(VLOOKUP($P751,'Kredieten productgroepen functi'!$C:$M,8,FALSE),"n.v.t.")</f>
        <v>17</v>
      </c>
      <c r="AQ751" s="16" t="str">
        <f>IFERROR(VLOOKUP($P751,'Kredieten productgroepen functi'!$C:$M,9,FALSE),"n.v.t.")</f>
        <v>Overige baten en lasten</v>
      </c>
      <c r="AR751" s="16" t="str">
        <f>IFERROR(VLOOKUP($P751,'Kredieten productgroepen functi'!$C:$M,10,FALSE),"n.v.t.")</f>
        <v>1</v>
      </c>
      <c r="AS751" s="16" t="str">
        <f>IFERROR(VLOOKUP($P751,'Kredieten productgroepen functi'!$C:$M,11,FALSE),"n.v.t.")</f>
        <v>Algemeen bestuur</v>
      </c>
      <c r="AT751" s="16" t="str">
        <f t="shared" si="38"/>
        <v>Lasten</v>
      </c>
      <c r="AU751" s="16" t="str">
        <f>IFERROR(VLOOKUP($R751,Kostensoorten!$C:$J,7,FALSE),"n.v.t.")</f>
        <v>2.3.1</v>
      </c>
      <c r="AV751" s="16" t="str">
        <f>IFERROR(VLOOKUP($R751,Kostensoorten!$C:$J,8,FALSE),"n.v.t.")</f>
        <v>Aankopen niet duurzame goedere</v>
      </c>
    </row>
    <row r="752" spans="1:48">
      <c r="A752" s="16" t="s">
        <v>39</v>
      </c>
      <c r="B752" s="16" t="s">
        <v>39</v>
      </c>
      <c r="C752" s="16" t="s">
        <v>39</v>
      </c>
      <c r="D752" s="16" t="s">
        <v>39</v>
      </c>
      <c r="E752" s="16" t="s">
        <v>39</v>
      </c>
      <c r="F752" s="2" t="s">
        <v>7495</v>
      </c>
      <c r="G752" s="2" t="s">
        <v>39</v>
      </c>
      <c r="H752" s="2" t="s">
        <v>39</v>
      </c>
      <c r="I752" s="18">
        <v>1557.86</v>
      </c>
      <c r="J752" s="16" t="s">
        <v>39</v>
      </c>
      <c r="K752" s="16" t="s">
        <v>39</v>
      </c>
      <c r="L752" s="16" t="s">
        <v>39</v>
      </c>
      <c r="M752" s="16" t="s">
        <v>39</v>
      </c>
      <c r="N752" s="16" t="s">
        <v>39</v>
      </c>
      <c r="O752" s="16" t="s">
        <v>39</v>
      </c>
      <c r="P752" s="16" t="str">
        <f t="shared" si="36"/>
        <v>617127</v>
      </c>
      <c r="Q752" s="16" t="str">
        <f>IFERROR(VLOOKUP($P752,'Kredieten productgroepen functi'!$C:$M,2,FALSE),"n.v.t.")</f>
        <v>Diensten derden Provincie Drenthe</v>
      </c>
      <c r="R752" s="16" t="str">
        <f t="shared" si="37"/>
        <v>423042</v>
      </c>
      <c r="S752" s="16" t="str">
        <f>IFERROR(VLOOKUP($R752,Kostensoorten!$C:$J,2,FALSE),"n.v.t.")</f>
        <v>Mechanisch onderhoud</v>
      </c>
      <c r="T752" s="16" t="s">
        <v>39</v>
      </c>
      <c r="U752" s="16" t="s">
        <v>39</v>
      </c>
      <c r="V752" s="16" t="s">
        <v>39</v>
      </c>
      <c r="W752" s="16" t="s">
        <v>39</v>
      </c>
      <c r="X752" s="16" t="s">
        <v>39</v>
      </c>
      <c r="Y752" s="16" t="s">
        <v>39</v>
      </c>
      <c r="Z752" s="16" t="s">
        <v>39</v>
      </c>
      <c r="AA752" s="16" t="s">
        <v>39</v>
      </c>
      <c r="AB752" s="16" t="s">
        <v>39</v>
      </c>
      <c r="AC752" s="16" t="s">
        <v>39</v>
      </c>
      <c r="AD752" s="16" t="s">
        <v>39</v>
      </c>
      <c r="AE752" s="16" t="s">
        <v>39</v>
      </c>
      <c r="AF752" s="16" t="s">
        <v>39</v>
      </c>
      <c r="AG752" s="16" t="s">
        <v>39</v>
      </c>
      <c r="AH752" s="16" t="s">
        <v>39</v>
      </c>
      <c r="AI752" s="16" t="s">
        <v>39</v>
      </c>
      <c r="AJ752" s="16" t="s">
        <v>39</v>
      </c>
      <c r="AL752" s="16" t="s">
        <v>39</v>
      </c>
      <c r="AM752" s="16" t="s">
        <v>39</v>
      </c>
      <c r="AN752" s="16" t="str">
        <f>IFERROR(VLOOKUP($P752,'Kredieten productgroepen functi'!$C:$M,6,FALSE),"n.v.t.")</f>
        <v>1701</v>
      </c>
      <c r="AO752" s="16" t="str">
        <f>IFERROR(VLOOKUP($P752,'Kredieten productgroepen functi'!$C:$M,7,FALSE),"n.v.t.")</f>
        <v>Diensten voor derden</v>
      </c>
      <c r="AP752" s="16" t="str">
        <f>IFERROR(VLOOKUP($P752,'Kredieten productgroepen functi'!$C:$M,8,FALSE),"n.v.t.")</f>
        <v>17</v>
      </c>
      <c r="AQ752" s="16" t="str">
        <f>IFERROR(VLOOKUP($P752,'Kredieten productgroepen functi'!$C:$M,9,FALSE),"n.v.t.")</f>
        <v>Overige baten en lasten</v>
      </c>
      <c r="AR752" s="16" t="str">
        <f>IFERROR(VLOOKUP($P752,'Kredieten productgroepen functi'!$C:$M,10,FALSE),"n.v.t.")</f>
        <v>1</v>
      </c>
      <c r="AS752" s="16" t="str">
        <f>IFERROR(VLOOKUP($P752,'Kredieten productgroepen functi'!$C:$M,11,FALSE),"n.v.t.")</f>
        <v>Algemeen bestuur</v>
      </c>
      <c r="AT752" s="16" t="str">
        <f t="shared" si="38"/>
        <v>Lasten</v>
      </c>
      <c r="AU752" s="16" t="str">
        <f>IFERROR(VLOOKUP($R752,Kostensoorten!$C:$J,7,FALSE),"n.v.t.")</f>
        <v>2.3.1</v>
      </c>
      <c r="AV752" s="16" t="str">
        <f>IFERROR(VLOOKUP($R752,Kostensoorten!$C:$J,8,FALSE),"n.v.t.")</f>
        <v>Aankopen niet duurzame goedere</v>
      </c>
    </row>
    <row r="753" spans="1:48">
      <c r="A753" s="16" t="s">
        <v>39</v>
      </c>
      <c r="B753" s="16" t="s">
        <v>39</v>
      </c>
      <c r="C753" s="16" t="s">
        <v>39</v>
      </c>
      <c r="D753" s="16" t="s">
        <v>39</v>
      </c>
      <c r="E753" s="16" t="s">
        <v>39</v>
      </c>
      <c r="F753" s="2" t="s">
        <v>7953</v>
      </c>
      <c r="G753" s="2" t="s">
        <v>39</v>
      </c>
      <c r="H753" s="2" t="s">
        <v>39</v>
      </c>
      <c r="I753" s="18">
        <v>76</v>
      </c>
      <c r="J753" s="16" t="s">
        <v>39</v>
      </c>
      <c r="K753" s="16" t="s">
        <v>39</v>
      </c>
      <c r="L753" s="16" t="s">
        <v>39</v>
      </c>
      <c r="M753" s="16" t="s">
        <v>39</v>
      </c>
      <c r="N753" s="16" t="s">
        <v>39</v>
      </c>
      <c r="O753" s="16" t="s">
        <v>39</v>
      </c>
      <c r="P753" s="16" t="str">
        <f t="shared" si="36"/>
        <v>617127</v>
      </c>
      <c r="Q753" s="16" t="str">
        <f>IFERROR(VLOOKUP($P753,'Kredieten productgroepen functi'!$C:$M,2,FALSE),"n.v.t.")</f>
        <v>Diensten derden Provincie Drenthe</v>
      </c>
      <c r="R753" s="16" t="str">
        <f t="shared" si="37"/>
        <v>423042</v>
      </c>
      <c r="S753" s="16" t="str">
        <f>IFERROR(VLOOKUP($R753,Kostensoorten!$C:$J,2,FALSE),"n.v.t.")</f>
        <v>Mechanisch onderhoud</v>
      </c>
      <c r="T753" s="16" t="s">
        <v>39</v>
      </c>
      <c r="U753" s="16" t="s">
        <v>39</v>
      </c>
      <c r="V753" s="16" t="s">
        <v>39</v>
      </c>
      <c r="W753" s="16" t="s">
        <v>39</v>
      </c>
      <c r="X753" s="16" t="s">
        <v>39</v>
      </c>
      <c r="Y753" s="16" t="s">
        <v>39</v>
      </c>
      <c r="Z753" s="16" t="s">
        <v>39</v>
      </c>
      <c r="AA753" s="16" t="s">
        <v>39</v>
      </c>
      <c r="AB753" s="16" t="s">
        <v>39</v>
      </c>
      <c r="AC753" s="16" t="s">
        <v>39</v>
      </c>
      <c r="AD753" s="16" t="s">
        <v>39</v>
      </c>
      <c r="AE753" s="16" t="s">
        <v>39</v>
      </c>
      <c r="AF753" s="16" t="s">
        <v>39</v>
      </c>
      <c r="AG753" s="16" t="s">
        <v>39</v>
      </c>
      <c r="AH753" s="16" t="s">
        <v>39</v>
      </c>
      <c r="AI753" s="16" t="s">
        <v>39</v>
      </c>
      <c r="AJ753" s="16" t="s">
        <v>39</v>
      </c>
      <c r="AL753" s="16" t="s">
        <v>39</v>
      </c>
      <c r="AM753" s="16" t="s">
        <v>39</v>
      </c>
      <c r="AN753" s="16" t="str">
        <f>IFERROR(VLOOKUP($P753,'Kredieten productgroepen functi'!$C:$M,6,FALSE),"n.v.t.")</f>
        <v>1701</v>
      </c>
      <c r="AO753" s="16" t="str">
        <f>IFERROR(VLOOKUP($P753,'Kredieten productgroepen functi'!$C:$M,7,FALSE),"n.v.t.")</f>
        <v>Diensten voor derden</v>
      </c>
      <c r="AP753" s="16" t="str">
        <f>IFERROR(VLOOKUP($P753,'Kredieten productgroepen functi'!$C:$M,8,FALSE),"n.v.t.")</f>
        <v>17</v>
      </c>
      <c r="AQ753" s="16" t="str">
        <f>IFERROR(VLOOKUP($P753,'Kredieten productgroepen functi'!$C:$M,9,FALSE),"n.v.t.")</f>
        <v>Overige baten en lasten</v>
      </c>
      <c r="AR753" s="16" t="str">
        <f>IFERROR(VLOOKUP($P753,'Kredieten productgroepen functi'!$C:$M,10,FALSE),"n.v.t.")</f>
        <v>1</v>
      </c>
      <c r="AS753" s="16" t="str">
        <f>IFERROR(VLOOKUP($P753,'Kredieten productgroepen functi'!$C:$M,11,FALSE),"n.v.t.")</f>
        <v>Algemeen bestuur</v>
      </c>
      <c r="AT753" s="16" t="str">
        <f t="shared" si="38"/>
        <v>Lasten</v>
      </c>
      <c r="AU753" s="16" t="str">
        <f>IFERROR(VLOOKUP($R753,Kostensoorten!$C:$J,7,FALSE),"n.v.t.")</f>
        <v>2.3.1</v>
      </c>
      <c r="AV753" s="16" t="str">
        <f>IFERROR(VLOOKUP($R753,Kostensoorten!$C:$J,8,FALSE),"n.v.t.")</f>
        <v>Aankopen niet duurzame goedere</v>
      </c>
    </row>
    <row r="754" spans="1:48">
      <c r="A754" s="16" t="s">
        <v>39</v>
      </c>
      <c r="B754" s="16" t="s">
        <v>39</v>
      </c>
      <c r="C754" s="16" t="s">
        <v>39</v>
      </c>
      <c r="D754" s="16" t="s">
        <v>39</v>
      </c>
      <c r="E754" s="16" t="s">
        <v>39</v>
      </c>
      <c r="F754" s="2" t="s">
        <v>8615</v>
      </c>
      <c r="G754" s="2" t="s">
        <v>39</v>
      </c>
      <c r="H754" s="2" t="s">
        <v>39</v>
      </c>
      <c r="I754" s="18">
        <v>1603</v>
      </c>
      <c r="J754" s="16" t="s">
        <v>39</v>
      </c>
      <c r="K754" s="16" t="s">
        <v>39</v>
      </c>
      <c r="L754" s="16" t="s">
        <v>39</v>
      </c>
      <c r="M754" s="16" t="s">
        <v>39</v>
      </c>
      <c r="N754" s="16" t="s">
        <v>39</v>
      </c>
      <c r="O754" s="16" t="s">
        <v>39</v>
      </c>
      <c r="P754" s="16" t="str">
        <f t="shared" si="36"/>
        <v>617127</v>
      </c>
      <c r="Q754" s="16" t="str">
        <f>IFERROR(VLOOKUP($P754,'Kredieten productgroepen functi'!$C:$M,2,FALSE),"n.v.t.")</f>
        <v>Diensten derden Provincie Drenthe</v>
      </c>
      <c r="R754" s="16" t="str">
        <f t="shared" si="37"/>
        <v>423042</v>
      </c>
      <c r="S754" s="16" t="str">
        <f>IFERROR(VLOOKUP($R754,Kostensoorten!$C:$J,2,FALSE),"n.v.t.")</f>
        <v>Mechanisch onderhoud</v>
      </c>
      <c r="T754" s="16" t="s">
        <v>39</v>
      </c>
      <c r="U754" s="16" t="s">
        <v>39</v>
      </c>
      <c r="V754" s="16" t="s">
        <v>39</v>
      </c>
      <c r="W754" s="16" t="s">
        <v>39</v>
      </c>
      <c r="X754" s="16" t="s">
        <v>39</v>
      </c>
      <c r="Y754" s="16" t="s">
        <v>39</v>
      </c>
      <c r="Z754" s="16" t="s">
        <v>39</v>
      </c>
      <c r="AA754" s="16" t="s">
        <v>39</v>
      </c>
      <c r="AB754" s="16" t="s">
        <v>39</v>
      </c>
      <c r="AC754" s="16" t="s">
        <v>39</v>
      </c>
      <c r="AD754" s="16" t="s">
        <v>39</v>
      </c>
      <c r="AE754" s="16" t="s">
        <v>39</v>
      </c>
      <c r="AF754" s="16" t="s">
        <v>39</v>
      </c>
      <c r="AG754" s="16" t="s">
        <v>39</v>
      </c>
      <c r="AH754" s="16" t="s">
        <v>39</v>
      </c>
      <c r="AI754" s="16" t="s">
        <v>39</v>
      </c>
      <c r="AJ754" s="16" t="s">
        <v>39</v>
      </c>
      <c r="AL754" s="16" t="s">
        <v>39</v>
      </c>
      <c r="AM754" s="16" t="s">
        <v>39</v>
      </c>
      <c r="AN754" s="16" t="str">
        <f>IFERROR(VLOOKUP($P754,'Kredieten productgroepen functi'!$C:$M,6,FALSE),"n.v.t.")</f>
        <v>1701</v>
      </c>
      <c r="AO754" s="16" t="str">
        <f>IFERROR(VLOOKUP($P754,'Kredieten productgroepen functi'!$C:$M,7,FALSE),"n.v.t.")</f>
        <v>Diensten voor derden</v>
      </c>
      <c r="AP754" s="16" t="str">
        <f>IFERROR(VLOOKUP($P754,'Kredieten productgroepen functi'!$C:$M,8,FALSE),"n.v.t.")</f>
        <v>17</v>
      </c>
      <c r="AQ754" s="16" t="str">
        <f>IFERROR(VLOOKUP($P754,'Kredieten productgroepen functi'!$C:$M,9,FALSE),"n.v.t.")</f>
        <v>Overige baten en lasten</v>
      </c>
      <c r="AR754" s="16" t="str">
        <f>IFERROR(VLOOKUP($P754,'Kredieten productgroepen functi'!$C:$M,10,FALSE),"n.v.t.")</f>
        <v>1</v>
      </c>
      <c r="AS754" s="16" t="str">
        <f>IFERROR(VLOOKUP($P754,'Kredieten productgroepen functi'!$C:$M,11,FALSE),"n.v.t.")</f>
        <v>Algemeen bestuur</v>
      </c>
      <c r="AT754" s="16" t="str">
        <f t="shared" si="38"/>
        <v>Lasten</v>
      </c>
      <c r="AU754" s="16" t="str">
        <f>IFERROR(VLOOKUP($R754,Kostensoorten!$C:$J,7,FALSE),"n.v.t.")</f>
        <v>2.3.1</v>
      </c>
      <c r="AV754" s="16" t="str">
        <f>IFERROR(VLOOKUP($R754,Kostensoorten!$C:$J,8,FALSE),"n.v.t.")</f>
        <v>Aankopen niet duurzame goedere</v>
      </c>
    </row>
    <row r="755" spans="1:48">
      <c r="A755" s="16" t="s">
        <v>39</v>
      </c>
      <c r="B755" s="16" t="s">
        <v>39</v>
      </c>
      <c r="C755" s="16" t="s">
        <v>39</v>
      </c>
      <c r="D755" s="16" t="s">
        <v>39</v>
      </c>
      <c r="E755" s="16" t="s">
        <v>39</v>
      </c>
      <c r="F755" s="2" t="s">
        <v>7014</v>
      </c>
      <c r="G755" s="2" t="s">
        <v>39</v>
      </c>
      <c r="H755" s="2" t="s">
        <v>39</v>
      </c>
      <c r="I755" s="18">
        <v>241.22</v>
      </c>
      <c r="J755" s="16" t="s">
        <v>39</v>
      </c>
      <c r="K755" s="16" t="s">
        <v>39</v>
      </c>
      <c r="L755" s="16" t="s">
        <v>39</v>
      </c>
      <c r="M755" s="16" t="s">
        <v>39</v>
      </c>
      <c r="N755" s="16" t="s">
        <v>39</v>
      </c>
      <c r="O755" s="16" t="s">
        <v>39</v>
      </c>
      <c r="P755" s="16" t="str">
        <f t="shared" si="36"/>
        <v>617127</v>
      </c>
      <c r="Q755" s="16" t="str">
        <f>IFERROR(VLOOKUP($P755,'Kredieten productgroepen functi'!$C:$M,2,FALSE),"n.v.t.")</f>
        <v>Diensten derden Provincie Drenthe</v>
      </c>
      <c r="R755" s="16" t="str">
        <f t="shared" si="37"/>
        <v>423042</v>
      </c>
      <c r="S755" s="16" t="str">
        <f>IFERROR(VLOOKUP($R755,Kostensoorten!$C:$J,2,FALSE),"n.v.t.")</f>
        <v>Mechanisch onderhoud</v>
      </c>
      <c r="T755" s="16" t="s">
        <v>39</v>
      </c>
      <c r="U755" s="16" t="s">
        <v>39</v>
      </c>
      <c r="V755" s="16" t="s">
        <v>39</v>
      </c>
      <c r="W755" s="16" t="s">
        <v>39</v>
      </c>
      <c r="X755" s="16" t="s">
        <v>39</v>
      </c>
      <c r="Y755" s="16" t="s">
        <v>39</v>
      </c>
      <c r="Z755" s="16" t="s">
        <v>39</v>
      </c>
      <c r="AA755" s="16" t="s">
        <v>39</v>
      </c>
      <c r="AB755" s="16" t="s">
        <v>39</v>
      </c>
      <c r="AC755" s="16" t="s">
        <v>39</v>
      </c>
      <c r="AD755" s="16" t="s">
        <v>39</v>
      </c>
      <c r="AE755" s="16" t="s">
        <v>39</v>
      </c>
      <c r="AF755" s="16" t="s">
        <v>39</v>
      </c>
      <c r="AG755" s="16" t="s">
        <v>39</v>
      </c>
      <c r="AH755" s="16" t="s">
        <v>39</v>
      </c>
      <c r="AI755" s="16" t="s">
        <v>39</v>
      </c>
      <c r="AJ755" s="16" t="s">
        <v>39</v>
      </c>
      <c r="AL755" s="16" t="s">
        <v>39</v>
      </c>
      <c r="AM755" s="16" t="s">
        <v>39</v>
      </c>
      <c r="AN755" s="16" t="str">
        <f>IFERROR(VLOOKUP($P755,'Kredieten productgroepen functi'!$C:$M,6,FALSE),"n.v.t.")</f>
        <v>1701</v>
      </c>
      <c r="AO755" s="16" t="str">
        <f>IFERROR(VLOOKUP($P755,'Kredieten productgroepen functi'!$C:$M,7,FALSE),"n.v.t.")</f>
        <v>Diensten voor derden</v>
      </c>
      <c r="AP755" s="16" t="str">
        <f>IFERROR(VLOOKUP($P755,'Kredieten productgroepen functi'!$C:$M,8,FALSE),"n.v.t.")</f>
        <v>17</v>
      </c>
      <c r="AQ755" s="16" t="str">
        <f>IFERROR(VLOOKUP($P755,'Kredieten productgroepen functi'!$C:$M,9,FALSE),"n.v.t.")</f>
        <v>Overige baten en lasten</v>
      </c>
      <c r="AR755" s="16" t="str">
        <f>IFERROR(VLOOKUP($P755,'Kredieten productgroepen functi'!$C:$M,10,FALSE),"n.v.t.")</f>
        <v>1</v>
      </c>
      <c r="AS755" s="16" t="str">
        <f>IFERROR(VLOOKUP($P755,'Kredieten productgroepen functi'!$C:$M,11,FALSE),"n.v.t.")</f>
        <v>Algemeen bestuur</v>
      </c>
      <c r="AT755" s="16" t="str">
        <f t="shared" si="38"/>
        <v>Lasten</v>
      </c>
      <c r="AU755" s="16" t="str">
        <f>IFERROR(VLOOKUP($R755,Kostensoorten!$C:$J,7,FALSE),"n.v.t.")</f>
        <v>2.3.1</v>
      </c>
      <c r="AV755" s="16" t="str">
        <f>IFERROR(VLOOKUP($R755,Kostensoorten!$C:$J,8,FALSE),"n.v.t.")</f>
        <v>Aankopen niet duurzame goedere</v>
      </c>
    </row>
    <row r="756" spans="1:48">
      <c r="A756" s="16" t="s">
        <v>39</v>
      </c>
      <c r="B756" s="16" t="s">
        <v>39</v>
      </c>
      <c r="C756" s="16" t="s">
        <v>39</v>
      </c>
      <c r="D756" s="16" t="s">
        <v>39</v>
      </c>
      <c r="E756" s="16" t="s">
        <v>39</v>
      </c>
      <c r="F756" s="2" t="s">
        <v>8616</v>
      </c>
      <c r="G756" s="2" t="s">
        <v>39</v>
      </c>
      <c r="H756" s="2" t="s">
        <v>39</v>
      </c>
      <c r="I756" s="18">
        <v>419.16</v>
      </c>
      <c r="J756" s="16" t="s">
        <v>39</v>
      </c>
      <c r="K756" s="16" t="s">
        <v>39</v>
      </c>
      <c r="L756" s="16" t="s">
        <v>39</v>
      </c>
      <c r="M756" s="16" t="s">
        <v>39</v>
      </c>
      <c r="N756" s="16" t="s">
        <v>39</v>
      </c>
      <c r="O756" s="16" t="s">
        <v>39</v>
      </c>
      <c r="P756" s="16" t="str">
        <f t="shared" si="36"/>
        <v>617127</v>
      </c>
      <c r="Q756" s="16" t="str">
        <f>IFERROR(VLOOKUP($P756,'Kredieten productgroepen functi'!$C:$M,2,FALSE),"n.v.t.")</f>
        <v>Diensten derden Provincie Drenthe</v>
      </c>
      <c r="R756" s="16" t="str">
        <f t="shared" si="37"/>
        <v>423042</v>
      </c>
      <c r="S756" s="16" t="str">
        <f>IFERROR(VLOOKUP($R756,Kostensoorten!$C:$J,2,FALSE),"n.v.t.")</f>
        <v>Mechanisch onderhoud</v>
      </c>
      <c r="T756" s="16" t="s">
        <v>39</v>
      </c>
      <c r="U756" s="16" t="s">
        <v>39</v>
      </c>
      <c r="V756" s="16" t="s">
        <v>39</v>
      </c>
      <c r="W756" s="16" t="s">
        <v>39</v>
      </c>
      <c r="X756" s="16" t="s">
        <v>39</v>
      </c>
      <c r="Y756" s="16" t="s">
        <v>39</v>
      </c>
      <c r="Z756" s="16" t="s">
        <v>39</v>
      </c>
      <c r="AA756" s="16" t="s">
        <v>39</v>
      </c>
      <c r="AB756" s="16" t="s">
        <v>39</v>
      </c>
      <c r="AC756" s="16" t="s">
        <v>39</v>
      </c>
      <c r="AD756" s="16" t="s">
        <v>39</v>
      </c>
      <c r="AE756" s="16" t="s">
        <v>39</v>
      </c>
      <c r="AF756" s="16" t="s">
        <v>39</v>
      </c>
      <c r="AG756" s="16" t="s">
        <v>39</v>
      </c>
      <c r="AH756" s="16" t="s">
        <v>39</v>
      </c>
      <c r="AI756" s="16" t="s">
        <v>39</v>
      </c>
      <c r="AJ756" s="16" t="s">
        <v>39</v>
      </c>
      <c r="AL756" s="16" t="s">
        <v>39</v>
      </c>
      <c r="AM756" s="16" t="s">
        <v>39</v>
      </c>
      <c r="AN756" s="16" t="str">
        <f>IFERROR(VLOOKUP($P756,'Kredieten productgroepen functi'!$C:$M,6,FALSE),"n.v.t.")</f>
        <v>1701</v>
      </c>
      <c r="AO756" s="16" t="str">
        <f>IFERROR(VLOOKUP($P756,'Kredieten productgroepen functi'!$C:$M,7,FALSE),"n.v.t.")</f>
        <v>Diensten voor derden</v>
      </c>
      <c r="AP756" s="16" t="str">
        <f>IFERROR(VLOOKUP($P756,'Kredieten productgroepen functi'!$C:$M,8,FALSE),"n.v.t.")</f>
        <v>17</v>
      </c>
      <c r="AQ756" s="16" t="str">
        <f>IFERROR(VLOOKUP($P756,'Kredieten productgroepen functi'!$C:$M,9,FALSE),"n.v.t.")</f>
        <v>Overige baten en lasten</v>
      </c>
      <c r="AR756" s="16" t="str">
        <f>IFERROR(VLOOKUP($P756,'Kredieten productgroepen functi'!$C:$M,10,FALSE),"n.v.t.")</f>
        <v>1</v>
      </c>
      <c r="AS756" s="16" t="str">
        <f>IFERROR(VLOOKUP($P756,'Kredieten productgroepen functi'!$C:$M,11,FALSE),"n.v.t.")</f>
        <v>Algemeen bestuur</v>
      </c>
      <c r="AT756" s="16" t="str">
        <f t="shared" si="38"/>
        <v>Lasten</v>
      </c>
      <c r="AU756" s="16" t="str">
        <f>IFERROR(VLOOKUP($R756,Kostensoorten!$C:$J,7,FALSE),"n.v.t.")</f>
        <v>2.3.1</v>
      </c>
      <c r="AV756" s="16" t="str">
        <f>IFERROR(VLOOKUP($R756,Kostensoorten!$C:$J,8,FALSE),"n.v.t.")</f>
        <v>Aankopen niet duurzame goedere</v>
      </c>
    </row>
    <row r="757" spans="1:48">
      <c r="A757" s="16" t="s">
        <v>39</v>
      </c>
      <c r="B757" s="16" t="s">
        <v>39</v>
      </c>
      <c r="C757" s="16" t="s">
        <v>39</v>
      </c>
      <c r="D757" s="16" t="s">
        <v>39</v>
      </c>
      <c r="E757" s="16" t="s">
        <v>39</v>
      </c>
      <c r="F757" s="2" t="s">
        <v>7954</v>
      </c>
      <c r="G757" s="2" t="s">
        <v>39</v>
      </c>
      <c r="H757" s="2" t="s">
        <v>39</v>
      </c>
      <c r="I757" s="18">
        <v>426.39</v>
      </c>
      <c r="J757" s="16" t="s">
        <v>39</v>
      </c>
      <c r="K757" s="16" t="s">
        <v>39</v>
      </c>
      <c r="L757" s="16" t="s">
        <v>39</v>
      </c>
      <c r="M757" s="16" t="s">
        <v>39</v>
      </c>
      <c r="N757" s="16" t="s">
        <v>39</v>
      </c>
      <c r="O757" s="16" t="s">
        <v>39</v>
      </c>
      <c r="P757" s="16" t="str">
        <f t="shared" si="36"/>
        <v>617127</v>
      </c>
      <c r="Q757" s="16" t="str">
        <f>IFERROR(VLOOKUP($P757,'Kredieten productgroepen functi'!$C:$M,2,FALSE),"n.v.t.")</f>
        <v>Diensten derden Provincie Drenthe</v>
      </c>
      <c r="R757" s="16" t="str">
        <f t="shared" si="37"/>
        <v>423042</v>
      </c>
      <c r="S757" s="16" t="str">
        <f>IFERROR(VLOOKUP($R757,Kostensoorten!$C:$J,2,FALSE),"n.v.t.")</f>
        <v>Mechanisch onderhoud</v>
      </c>
      <c r="T757" s="16" t="s">
        <v>39</v>
      </c>
      <c r="U757" s="16" t="s">
        <v>39</v>
      </c>
      <c r="V757" s="16" t="s">
        <v>39</v>
      </c>
      <c r="W757" s="16" t="s">
        <v>39</v>
      </c>
      <c r="X757" s="16" t="s">
        <v>39</v>
      </c>
      <c r="Y757" s="16" t="s">
        <v>39</v>
      </c>
      <c r="Z757" s="16" t="s">
        <v>39</v>
      </c>
      <c r="AA757" s="16" t="s">
        <v>39</v>
      </c>
      <c r="AB757" s="16" t="s">
        <v>39</v>
      </c>
      <c r="AC757" s="16" t="s">
        <v>39</v>
      </c>
      <c r="AD757" s="16" t="s">
        <v>39</v>
      </c>
      <c r="AE757" s="16" t="s">
        <v>39</v>
      </c>
      <c r="AF757" s="16" t="s">
        <v>39</v>
      </c>
      <c r="AG757" s="16" t="s">
        <v>39</v>
      </c>
      <c r="AH757" s="16" t="s">
        <v>39</v>
      </c>
      <c r="AI757" s="16" t="s">
        <v>39</v>
      </c>
      <c r="AJ757" s="16" t="s">
        <v>39</v>
      </c>
      <c r="AL757" s="16" t="s">
        <v>39</v>
      </c>
      <c r="AM757" s="16" t="s">
        <v>39</v>
      </c>
      <c r="AN757" s="16" t="str">
        <f>IFERROR(VLOOKUP($P757,'Kredieten productgroepen functi'!$C:$M,6,FALSE),"n.v.t.")</f>
        <v>1701</v>
      </c>
      <c r="AO757" s="16" t="str">
        <f>IFERROR(VLOOKUP($P757,'Kredieten productgroepen functi'!$C:$M,7,FALSE),"n.v.t.")</f>
        <v>Diensten voor derden</v>
      </c>
      <c r="AP757" s="16" t="str">
        <f>IFERROR(VLOOKUP($P757,'Kredieten productgroepen functi'!$C:$M,8,FALSE),"n.v.t.")</f>
        <v>17</v>
      </c>
      <c r="AQ757" s="16" t="str">
        <f>IFERROR(VLOOKUP($P757,'Kredieten productgroepen functi'!$C:$M,9,FALSE),"n.v.t.")</f>
        <v>Overige baten en lasten</v>
      </c>
      <c r="AR757" s="16" t="str">
        <f>IFERROR(VLOOKUP($P757,'Kredieten productgroepen functi'!$C:$M,10,FALSE),"n.v.t.")</f>
        <v>1</v>
      </c>
      <c r="AS757" s="16" t="str">
        <f>IFERROR(VLOOKUP($P757,'Kredieten productgroepen functi'!$C:$M,11,FALSE),"n.v.t.")</f>
        <v>Algemeen bestuur</v>
      </c>
      <c r="AT757" s="16" t="str">
        <f t="shared" si="38"/>
        <v>Lasten</v>
      </c>
      <c r="AU757" s="16" t="str">
        <f>IFERROR(VLOOKUP($R757,Kostensoorten!$C:$J,7,FALSE),"n.v.t.")</f>
        <v>2.3.1</v>
      </c>
      <c r="AV757" s="16" t="str">
        <f>IFERROR(VLOOKUP($R757,Kostensoorten!$C:$J,8,FALSE),"n.v.t.")</f>
        <v>Aankopen niet duurzame goedere</v>
      </c>
    </row>
    <row r="758" spans="1:48">
      <c r="A758" s="16" t="s">
        <v>39</v>
      </c>
      <c r="B758" s="16" t="s">
        <v>39</v>
      </c>
      <c r="C758" s="16" t="s">
        <v>39</v>
      </c>
      <c r="D758" s="16" t="s">
        <v>39</v>
      </c>
      <c r="E758" s="16" t="s">
        <v>39</v>
      </c>
      <c r="F758" s="2" t="s">
        <v>7496</v>
      </c>
      <c r="G758" s="2" t="s">
        <v>39</v>
      </c>
      <c r="H758" s="2" t="s">
        <v>39</v>
      </c>
      <c r="I758" s="18">
        <v>265.27</v>
      </c>
      <c r="J758" s="16" t="s">
        <v>39</v>
      </c>
      <c r="K758" s="16" t="s">
        <v>39</v>
      </c>
      <c r="L758" s="16" t="s">
        <v>39</v>
      </c>
      <c r="M758" s="16" t="s">
        <v>39</v>
      </c>
      <c r="N758" s="16" t="s">
        <v>39</v>
      </c>
      <c r="O758" s="16" t="s">
        <v>39</v>
      </c>
      <c r="P758" s="16" t="str">
        <f t="shared" si="36"/>
        <v>617127</v>
      </c>
      <c r="Q758" s="16" t="str">
        <f>IFERROR(VLOOKUP($P758,'Kredieten productgroepen functi'!$C:$M,2,FALSE),"n.v.t.")</f>
        <v>Diensten derden Provincie Drenthe</v>
      </c>
      <c r="R758" s="16" t="str">
        <f t="shared" si="37"/>
        <v>423042</v>
      </c>
      <c r="S758" s="16" t="str">
        <f>IFERROR(VLOOKUP($R758,Kostensoorten!$C:$J,2,FALSE),"n.v.t.")</f>
        <v>Mechanisch onderhoud</v>
      </c>
      <c r="T758" s="16" t="s">
        <v>39</v>
      </c>
      <c r="U758" s="16" t="s">
        <v>39</v>
      </c>
      <c r="V758" s="16" t="s">
        <v>39</v>
      </c>
      <c r="W758" s="16" t="s">
        <v>39</v>
      </c>
      <c r="X758" s="16" t="s">
        <v>39</v>
      </c>
      <c r="Y758" s="16" t="s">
        <v>39</v>
      </c>
      <c r="Z758" s="16" t="s">
        <v>39</v>
      </c>
      <c r="AA758" s="16" t="s">
        <v>39</v>
      </c>
      <c r="AB758" s="16" t="s">
        <v>39</v>
      </c>
      <c r="AC758" s="16" t="s">
        <v>39</v>
      </c>
      <c r="AD758" s="16" t="s">
        <v>39</v>
      </c>
      <c r="AE758" s="16" t="s">
        <v>39</v>
      </c>
      <c r="AF758" s="16" t="s">
        <v>39</v>
      </c>
      <c r="AG758" s="16" t="s">
        <v>39</v>
      </c>
      <c r="AH758" s="16" t="s">
        <v>39</v>
      </c>
      <c r="AI758" s="16" t="s">
        <v>39</v>
      </c>
      <c r="AJ758" s="16" t="s">
        <v>39</v>
      </c>
      <c r="AL758" s="16" t="s">
        <v>39</v>
      </c>
      <c r="AM758" s="16" t="s">
        <v>39</v>
      </c>
      <c r="AN758" s="16" t="str">
        <f>IFERROR(VLOOKUP($P758,'Kredieten productgroepen functi'!$C:$M,6,FALSE),"n.v.t.")</f>
        <v>1701</v>
      </c>
      <c r="AO758" s="16" t="str">
        <f>IFERROR(VLOOKUP($P758,'Kredieten productgroepen functi'!$C:$M,7,FALSE),"n.v.t.")</f>
        <v>Diensten voor derden</v>
      </c>
      <c r="AP758" s="16" t="str">
        <f>IFERROR(VLOOKUP($P758,'Kredieten productgroepen functi'!$C:$M,8,FALSE),"n.v.t.")</f>
        <v>17</v>
      </c>
      <c r="AQ758" s="16" t="str">
        <f>IFERROR(VLOOKUP($P758,'Kredieten productgroepen functi'!$C:$M,9,FALSE),"n.v.t.")</f>
        <v>Overige baten en lasten</v>
      </c>
      <c r="AR758" s="16" t="str">
        <f>IFERROR(VLOOKUP($P758,'Kredieten productgroepen functi'!$C:$M,10,FALSE),"n.v.t.")</f>
        <v>1</v>
      </c>
      <c r="AS758" s="16" t="str">
        <f>IFERROR(VLOOKUP($P758,'Kredieten productgroepen functi'!$C:$M,11,FALSE),"n.v.t.")</f>
        <v>Algemeen bestuur</v>
      </c>
      <c r="AT758" s="16" t="str">
        <f t="shared" si="38"/>
        <v>Lasten</v>
      </c>
      <c r="AU758" s="16" t="str">
        <f>IFERROR(VLOOKUP($R758,Kostensoorten!$C:$J,7,FALSE),"n.v.t.")</f>
        <v>2.3.1</v>
      </c>
      <c r="AV758" s="16" t="str">
        <f>IFERROR(VLOOKUP($R758,Kostensoorten!$C:$J,8,FALSE),"n.v.t.")</f>
        <v>Aankopen niet duurzame goedere</v>
      </c>
    </row>
    <row r="759" spans="1:48">
      <c r="A759" s="16" t="s">
        <v>39</v>
      </c>
      <c r="B759" s="16" t="s">
        <v>39</v>
      </c>
      <c r="C759" s="16" t="s">
        <v>39</v>
      </c>
      <c r="D759" s="16" t="s">
        <v>39</v>
      </c>
      <c r="E759" s="16" t="s">
        <v>39</v>
      </c>
      <c r="F759" s="2" t="s">
        <v>7955</v>
      </c>
      <c r="G759" s="2" t="s">
        <v>39</v>
      </c>
      <c r="H759" s="2" t="s">
        <v>39</v>
      </c>
      <c r="I759" s="18">
        <v>418.15</v>
      </c>
      <c r="J759" s="16" t="s">
        <v>39</v>
      </c>
      <c r="K759" s="16" t="s">
        <v>39</v>
      </c>
      <c r="L759" s="16" t="s">
        <v>39</v>
      </c>
      <c r="M759" s="16" t="s">
        <v>39</v>
      </c>
      <c r="N759" s="16" t="s">
        <v>39</v>
      </c>
      <c r="O759" s="16" t="s">
        <v>39</v>
      </c>
      <c r="P759" s="16" t="str">
        <f t="shared" si="36"/>
        <v>617127</v>
      </c>
      <c r="Q759" s="16" t="str">
        <f>IFERROR(VLOOKUP($P759,'Kredieten productgroepen functi'!$C:$M,2,FALSE),"n.v.t.")</f>
        <v>Diensten derden Provincie Drenthe</v>
      </c>
      <c r="R759" s="16" t="str">
        <f t="shared" si="37"/>
        <v>423042</v>
      </c>
      <c r="S759" s="16" t="str">
        <f>IFERROR(VLOOKUP($R759,Kostensoorten!$C:$J,2,FALSE),"n.v.t.")</f>
        <v>Mechanisch onderhoud</v>
      </c>
      <c r="T759" s="16" t="s">
        <v>39</v>
      </c>
      <c r="U759" s="16" t="s">
        <v>39</v>
      </c>
      <c r="V759" s="16" t="s">
        <v>39</v>
      </c>
      <c r="W759" s="16" t="s">
        <v>39</v>
      </c>
      <c r="X759" s="16" t="s">
        <v>39</v>
      </c>
      <c r="Y759" s="16" t="s">
        <v>39</v>
      </c>
      <c r="Z759" s="16" t="s">
        <v>39</v>
      </c>
      <c r="AA759" s="16" t="s">
        <v>39</v>
      </c>
      <c r="AB759" s="16" t="s">
        <v>39</v>
      </c>
      <c r="AC759" s="16" t="s">
        <v>39</v>
      </c>
      <c r="AD759" s="16" t="s">
        <v>39</v>
      </c>
      <c r="AE759" s="16" t="s">
        <v>39</v>
      </c>
      <c r="AF759" s="16" t="s">
        <v>39</v>
      </c>
      <c r="AG759" s="16" t="s">
        <v>39</v>
      </c>
      <c r="AH759" s="16" t="s">
        <v>39</v>
      </c>
      <c r="AI759" s="16" t="s">
        <v>39</v>
      </c>
      <c r="AJ759" s="16" t="s">
        <v>39</v>
      </c>
      <c r="AL759" s="16" t="s">
        <v>39</v>
      </c>
      <c r="AM759" s="16" t="s">
        <v>39</v>
      </c>
      <c r="AN759" s="16" t="str">
        <f>IFERROR(VLOOKUP($P759,'Kredieten productgroepen functi'!$C:$M,6,FALSE),"n.v.t.")</f>
        <v>1701</v>
      </c>
      <c r="AO759" s="16" t="str">
        <f>IFERROR(VLOOKUP($P759,'Kredieten productgroepen functi'!$C:$M,7,FALSE),"n.v.t.")</f>
        <v>Diensten voor derden</v>
      </c>
      <c r="AP759" s="16" t="str">
        <f>IFERROR(VLOOKUP($P759,'Kredieten productgroepen functi'!$C:$M,8,FALSE),"n.v.t.")</f>
        <v>17</v>
      </c>
      <c r="AQ759" s="16" t="str">
        <f>IFERROR(VLOOKUP($P759,'Kredieten productgroepen functi'!$C:$M,9,FALSE),"n.v.t.")</f>
        <v>Overige baten en lasten</v>
      </c>
      <c r="AR759" s="16" t="str">
        <f>IFERROR(VLOOKUP($P759,'Kredieten productgroepen functi'!$C:$M,10,FALSE),"n.v.t.")</f>
        <v>1</v>
      </c>
      <c r="AS759" s="16" t="str">
        <f>IFERROR(VLOOKUP($P759,'Kredieten productgroepen functi'!$C:$M,11,FALSE),"n.v.t.")</f>
        <v>Algemeen bestuur</v>
      </c>
      <c r="AT759" s="16" t="str">
        <f t="shared" si="38"/>
        <v>Lasten</v>
      </c>
      <c r="AU759" s="16" t="str">
        <f>IFERROR(VLOOKUP($R759,Kostensoorten!$C:$J,7,FALSE),"n.v.t.")</f>
        <v>2.3.1</v>
      </c>
      <c r="AV759" s="16" t="str">
        <f>IFERROR(VLOOKUP($R759,Kostensoorten!$C:$J,8,FALSE),"n.v.t.")</f>
        <v>Aankopen niet duurzame goedere</v>
      </c>
    </row>
    <row r="760" spans="1:48">
      <c r="A760" s="16" t="s">
        <v>39</v>
      </c>
      <c r="B760" s="16" t="s">
        <v>39</v>
      </c>
      <c r="C760" s="16" t="s">
        <v>39</v>
      </c>
      <c r="D760" s="16" t="s">
        <v>39</v>
      </c>
      <c r="E760" s="16" t="s">
        <v>39</v>
      </c>
      <c r="F760" s="2" t="s">
        <v>7956</v>
      </c>
      <c r="G760" s="2" t="s">
        <v>39</v>
      </c>
      <c r="H760" s="2" t="s">
        <v>39</v>
      </c>
      <c r="I760" s="18">
        <v>22.21</v>
      </c>
      <c r="J760" s="16" t="s">
        <v>39</v>
      </c>
      <c r="K760" s="16" t="s">
        <v>39</v>
      </c>
      <c r="L760" s="16" t="s">
        <v>39</v>
      </c>
      <c r="M760" s="16" t="s">
        <v>39</v>
      </c>
      <c r="N760" s="16" t="s">
        <v>39</v>
      </c>
      <c r="O760" s="16" t="s">
        <v>39</v>
      </c>
      <c r="P760" s="16" t="str">
        <f t="shared" si="36"/>
        <v>617127</v>
      </c>
      <c r="Q760" s="16" t="str">
        <f>IFERROR(VLOOKUP($P760,'Kredieten productgroepen functi'!$C:$M,2,FALSE),"n.v.t.")</f>
        <v>Diensten derden Provincie Drenthe</v>
      </c>
      <c r="R760" s="16" t="str">
        <f t="shared" si="37"/>
        <v>423042</v>
      </c>
      <c r="S760" s="16" t="str">
        <f>IFERROR(VLOOKUP($R760,Kostensoorten!$C:$J,2,FALSE),"n.v.t.")</f>
        <v>Mechanisch onderhoud</v>
      </c>
      <c r="T760" s="16" t="s">
        <v>39</v>
      </c>
      <c r="U760" s="16" t="s">
        <v>39</v>
      </c>
      <c r="V760" s="16" t="s">
        <v>39</v>
      </c>
      <c r="W760" s="16" t="s">
        <v>39</v>
      </c>
      <c r="X760" s="16" t="s">
        <v>39</v>
      </c>
      <c r="Y760" s="16" t="s">
        <v>39</v>
      </c>
      <c r="Z760" s="16" t="s">
        <v>39</v>
      </c>
      <c r="AA760" s="16" t="s">
        <v>39</v>
      </c>
      <c r="AB760" s="16" t="s">
        <v>39</v>
      </c>
      <c r="AC760" s="16" t="s">
        <v>39</v>
      </c>
      <c r="AD760" s="16" t="s">
        <v>39</v>
      </c>
      <c r="AE760" s="16" t="s">
        <v>39</v>
      </c>
      <c r="AF760" s="16" t="s">
        <v>39</v>
      </c>
      <c r="AG760" s="16" t="s">
        <v>39</v>
      </c>
      <c r="AH760" s="16" t="s">
        <v>39</v>
      </c>
      <c r="AI760" s="16" t="s">
        <v>39</v>
      </c>
      <c r="AJ760" s="16" t="s">
        <v>39</v>
      </c>
      <c r="AL760" s="16" t="s">
        <v>39</v>
      </c>
      <c r="AM760" s="16" t="s">
        <v>39</v>
      </c>
      <c r="AN760" s="16" t="str">
        <f>IFERROR(VLOOKUP($P760,'Kredieten productgroepen functi'!$C:$M,6,FALSE),"n.v.t.")</f>
        <v>1701</v>
      </c>
      <c r="AO760" s="16" t="str">
        <f>IFERROR(VLOOKUP($P760,'Kredieten productgroepen functi'!$C:$M,7,FALSE),"n.v.t.")</f>
        <v>Diensten voor derden</v>
      </c>
      <c r="AP760" s="16" t="str">
        <f>IFERROR(VLOOKUP($P760,'Kredieten productgroepen functi'!$C:$M,8,FALSE),"n.v.t.")</f>
        <v>17</v>
      </c>
      <c r="AQ760" s="16" t="str">
        <f>IFERROR(VLOOKUP($P760,'Kredieten productgroepen functi'!$C:$M,9,FALSE),"n.v.t.")</f>
        <v>Overige baten en lasten</v>
      </c>
      <c r="AR760" s="16" t="str">
        <f>IFERROR(VLOOKUP($P760,'Kredieten productgroepen functi'!$C:$M,10,FALSE),"n.v.t.")</f>
        <v>1</v>
      </c>
      <c r="AS760" s="16" t="str">
        <f>IFERROR(VLOOKUP($P760,'Kredieten productgroepen functi'!$C:$M,11,FALSE),"n.v.t.")</f>
        <v>Algemeen bestuur</v>
      </c>
      <c r="AT760" s="16" t="str">
        <f t="shared" si="38"/>
        <v>Lasten</v>
      </c>
      <c r="AU760" s="16" t="str">
        <f>IFERROR(VLOOKUP($R760,Kostensoorten!$C:$J,7,FALSE),"n.v.t.")</f>
        <v>2.3.1</v>
      </c>
      <c r="AV760" s="16" t="str">
        <f>IFERROR(VLOOKUP($R760,Kostensoorten!$C:$J,8,FALSE),"n.v.t.")</f>
        <v>Aankopen niet duurzame goedere</v>
      </c>
    </row>
    <row r="761" spans="1:48">
      <c r="A761" s="16" t="s">
        <v>39</v>
      </c>
      <c r="B761" s="16" t="s">
        <v>39</v>
      </c>
      <c r="C761" s="16" t="s">
        <v>39</v>
      </c>
      <c r="D761" s="16" t="s">
        <v>39</v>
      </c>
      <c r="E761" s="16" t="s">
        <v>39</v>
      </c>
      <c r="F761" s="2" t="s">
        <v>8617</v>
      </c>
      <c r="G761" s="2" t="s">
        <v>39</v>
      </c>
      <c r="H761" s="2" t="s">
        <v>39</v>
      </c>
      <c r="I761" s="18">
        <v>49.48</v>
      </c>
      <c r="J761" s="16" t="s">
        <v>39</v>
      </c>
      <c r="K761" s="16" t="s">
        <v>39</v>
      </c>
      <c r="L761" s="16" t="s">
        <v>39</v>
      </c>
      <c r="M761" s="16" t="s">
        <v>39</v>
      </c>
      <c r="N761" s="16" t="s">
        <v>39</v>
      </c>
      <c r="O761" s="16" t="s">
        <v>39</v>
      </c>
      <c r="P761" s="16" t="str">
        <f t="shared" si="36"/>
        <v>617127</v>
      </c>
      <c r="Q761" s="16" t="str">
        <f>IFERROR(VLOOKUP($P761,'Kredieten productgroepen functi'!$C:$M,2,FALSE),"n.v.t.")</f>
        <v>Diensten derden Provincie Drenthe</v>
      </c>
      <c r="R761" s="16" t="str">
        <f t="shared" si="37"/>
        <v>423042</v>
      </c>
      <c r="S761" s="16" t="str">
        <f>IFERROR(VLOOKUP($R761,Kostensoorten!$C:$J,2,FALSE),"n.v.t.")</f>
        <v>Mechanisch onderhoud</v>
      </c>
      <c r="T761" s="16" t="s">
        <v>39</v>
      </c>
      <c r="U761" s="16" t="s">
        <v>39</v>
      </c>
      <c r="V761" s="16" t="s">
        <v>39</v>
      </c>
      <c r="W761" s="16" t="s">
        <v>39</v>
      </c>
      <c r="X761" s="16" t="s">
        <v>39</v>
      </c>
      <c r="Y761" s="16" t="s">
        <v>39</v>
      </c>
      <c r="Z761" s="16" t="s">
        <v>39</v>
      </c>
      <c r="AA761" s="16" t="s">
        <v>39</v>
      </c>
      <c r="AB761" s="16" t="s">
        <v>39</v>
      </c>
      <c r="AC761" s="16" t="s">
        <v>39</v>
      </c>
      <c r="AD761" s="16" t="s">
        <v>39</v>
      </c>
      <c r="AE761" s="16" t="s">
        <v>39</v>
      </c>
      <c r="AF761" s="16" t="s">
        <v>39</v>
      </c>
      <c r="AG761" s="16" t="s">
        <v>39</v>
      </c>
      <c r="AH761" s="16" t="s">
        <v>39</v>
      </c>
      <c r="AI761" s="16" t="s">
        <v>39</v>
      </c>
      <c r="AJ761" s="16" t="s">
        <v>39</v>
      </c>
      <c r="AL761" s="16" t="s">
        <v>39</v>
      </c>
      <c r="AM761" s="16" t="s">
        <v>39</v>
      </c>
      <c r="AN761" s="16" t="str">
        <f>IFERROR(VLOOKUP($P761,'Kredieten productgroepen functi'!$C:$M,6,FALSE),"n.v.t.")</f>
        <v>1701</v>
      </c>
      <c r="AO761" s="16" t="str">
        <f>IFERROR(VLOOKUP($P761,'Kredieten productgroepen functi'!$C:$M,7,FALSE),"n.v.t.")</f>
        <v>Diensten voor derden</v>
      </c>
      <c r="AP761" s="16" t="str">
        <f>IFERROR(VLOOKUP($P761,'Kredieten productgroepen functi'!$C:$M,8,FALSE),"n.v.t.")</f>
        <v>17</v>
      </c>
      <c r="AQ761" s="16" t="str">
        <f>IFERROR(VLOOKUP($P761,'Kredieten productgroepen functi'!$C:$M,9,FALSE),"n.v.t.")</f>
        <v>Overige baten en lasten</v>
      </c>
      <c r="AR761" s="16" t="str">
        <f>IFERROR(VLOOKUP($P761,'Kredieten productgroepen functi'!$C:$M,10,FALSE),"n.v.t.")</f>
        <v>1</v>
      </c>
      <c r="AS761" s="16" t="str">
        <f>IFERROR(VLOOKUP($P761,'Kredieten productgroepen functi'!$C:$M,11,FALSE),"n.v.t.")</f>
        <v>Algemeen bestuur</v>
      </c>
      <c r="AT761" s="16" t="str">
        <f t="shared" si="38"/>
        <v>Lasten</v>
      </c>
      <c r="AU761" s="16" t="str">
        <f>IFERROR(VLOOKUP($R761,Kostensoorten!$C:$J,7,FALSE),"n.v.t.")</f>
        <v>2.3.1</v>
      </c>
      <c r="AV761" s="16" t="str">
        <f>IFERROR(VLOOKUP($R761,Kostensoorten!$C:$J,8,FALSE),"n.v.t.")</f>
        <v>Aankopen niet duurzame goedere</v>
      </c>
    </row>
    <row r="762" spans="1:48">
      <c r="A762" s="16" t="s">
        <v>39</v>
      </c>
      <c r="B762" s="16" t="s">
        <v>39</v>
      </c>
      <c r="C762" s="16" t="s">
        <v>39</v>
      </c>
      <c r="D762" s="16" t="s">
        <v>39</v>
      </c>
      <c r="E762" s="16" t="s">
        <v>39</v>
      </c>
      <c r="F762" s="2" t="s">
        <v>7497</v>
      </c>
      <c r="G762" s="2" t="s">
        <v>39</v>
      </c>
      <c r="H762" s="2" t="s">
        <v>39</v>
      </c>
      <c r="I762" s="18">
        <v>167.86</v>
      </c>
      <c r="J762" s="16" t="s">
        <v>39</v>
      </c>
      <c r="K762" s="16" t="s">
        <v>39</v>
      </c>
      <c r="L762" s="16" t="s">
        <v>39</v>
      </c>
      <c r="M762" s="16" t="s">
        <v>39</v>
      </c>
      <c r="N762" s="16" t="s">
        <v>39</v>
      </c>
      <c r="O762" s="16" t="s">
        <v>39</v>
      </c>
      <c r="P762" s="16" t="str">
        <f t="shared" si="36"/>
        <v>617127</v>
      </c>
      <c r="Q762" s="16" t="str">
        <f>IFERROR(VLOOKUP($P762,'Kredieten productgroepen functi'!$C:$M,2,FALSE),"n.v.t.")</f>
        <v>Diensten derden Provincie Drenthe</v>
      </c>
      <c r="R762" s="16" t="str">
        <f t="shared" si="37"/>
        <v>423042</v>
      </c>
      <c r="S762" s="16" t="str">
        <f>IFERROR(VLOOKUP($R762,Kostensoorten!$C:$J,2,FALSE),"n.v.t.")</f>
        <v>Mechanisch onderhoud</v>
      </c>
      <c r="T762" s="16" t="s">
        <v>39</v>
      </c>
      <c r="U762" s="16" t="s">
        <v>39</v>
      </c>
      <c r="V762" s="16" t="s">
        <v>39</v>
      </c>
      <c r="W762" s="16" t="s">
        <v>39</v>
      </c>
      <c r="X762" s="16" t="s">
        <v>39</v>
      </c>
      <c r="Y762" s="16" t="s">
        <v>39</v>
      </c>
      <c r="Z762" s="16" t="s">
        <v>39</v>
      </c>
      <c r="AA762" s="16" t="s">
        <v>39</v>
      </c>
      <c r="AB762" s="16" t="s">
        <v>39</v>
      </c>
      <c r="AC762" s="16" t="s">
        <v>39</v>
      </c>
      <c r="AD762" s="16" t="s">
        <v>39</v>
      </c>
      <c r="AE762" s="16" t="s">
        <v>39</v>
      </c>
      <c r="AF762" s="16" t="s">
        <v>39</v>
      </c>
      <c r="AG762" s="16" t="s">
        <v>39</v>
      </c>
      <c r="AH762" s="16" t="s">
        <v>39</v>
      </c>
      <c r="AI762" s="16" t="s">
        <v>39</v>
      </c>
      <c r="AJ762" s="16" t="s">
        <v>39</v>
      </c>
      <c r="AL762" s="16" t="s">
        <v>39</v>
      </c>
      <c r="AM762" s="16" t="s">
        <v>39</v>
      </c>
      <c r="AN762" s="16" t="str">
        <f>IFERROR(VLOOKUP($P762,'Kredieten productgroepen functi'!$C:$M,6,FALSE),"n.v.t.")</f>
        <v>1701</v>
      </c>
      <c r="AO762" s="16" t="str">
        <f>IFERROR(VLOOKUP($P762,'Kredieten productgroepen functi'!$C:$M,7,FALSE),"n.v.t.")</f>
        <v>Diensten voor derden</v>
      </c>
      <c r="AP762" s="16" t="str">
        <f>IFERROR(VLOOKUP($P762,'Kredieten productgroepen functi'!$C:$M,8,FALSE),"n.v.t.")</f>
        <v>17</v>
      </c>
      <c r="AQ762" s="16" t="str">
        <f>IFERROR(VLOOKUP($P762,'Kredieten productgroepen functi'!$C:$M,9,FALSE),"n.v.t.")</f>
        <v>Overige baten en lasten</v>
      </c>
      <c r="AR762" s="16" t="str">
        <f>IFERROR(VLOOKUP($P762,'Kredieten productgroepen functi'!$C:$M,10,FALSE),"n.v.t.")</f>
        <v>1</v>
      </c>
      <c r="AS762" s="16" t="str">
        <f>IFERROR(VLOOKUP($P762,'Kredieten productgroepen functi'!$C:$M,11,FALSE),"n.v.t.")</f>
        <v>Algemeen bestuur</v>
      </c>
      <c r="AT762" s="16" t="str">
        <f t="shared" si="38"/>
        <v>Lasten</v>
      </c>
      <c r="AU762" s="16" t="str">
        <f>IFERROR(VLOOKUP($R762,Kostensoorten!$C:$J,7,FALSE),"n.v.t.")</f>
        <v>2.3.1</v>
      </c>
      <c r="AV762" s="16" t="str">
        <f>IFERROR(VLOOKUP($R762,Kostensoorten!$C:$J,8,FALSE),"n.v.t.")</f>
        <v>Aankopen niet duurzame goedere</v>
      </c>
    </row>
    <row r="763" spans="1:48">
      <c r="A763" s="16" t="s">
        <v>39</v>
      </c>
      <c r="B763" s="16" t="s">
        <v>39</v>
      </c>
      <c r="C763" s="16" t="s">
        <v>39</v>
      </c>
      <c r="D763" s="16" t="s">
        <v>39</v>
      </c>
      <c r="E763" s="16" t="s">
        <v>39</v>
      </c>
      <c r="F763" s="2" t="s">
        <v>9253</v>
      </c>
      <c r="G763" s="2" t="s">
        <v>39</v>
      </c>
      <c r="H763" s="2" t="s">
        <v>39</v>
      </c>
      <c r="I763" s="18">
        <v>7.52</v>
      </c>
      <c r="J763" s="16" t="s">
        <v>39</v>
      </c>
      <c r="K763" s="16" t="s">
        <v>39</v>
      </c>
      <c r="L763" s="16" t="s">
        <v>39</v>
      </c>
      <c r="M763" s="16" t="s">
        <v>39</v>
      </c>
      <c r="N763" s="16" t="s">
        <v>39</v>
      </c>
      <c r="O763" s="16" t="s">
        <v>39</v>
      </c>
      <c r="P763" s="16" t="str">
        <f t="shared" si="36"/>
        <v>617127</v>
      </c>
      <c r="Q763" s="16" t="str">
        <f>IFERROR(VLOOKUP($P763,'Kredieten productgroepen functi'!$C:$M,2,FALSE),"n.v.t.")</f>
        <v>Diensten derden Provincie Drenthe</v>
      </c>
      <c r="R763" s="16" t="str">
        <f t="shared" si="37"/>
        <v>423042</v>
      </c>
      <c r="S763" s="16" t="str">
        <f>IFERROR(VLOOKUP($R763,Kostensoorten!$C:$J,2,FALSE),"n.v.t.")</f>
        <v>Mechanisch onderhoud</v>
      </c>
      <c r="T763" s="16" t="s">
        <v>39</v>
      </c>
      <c r="U763" s="16" t="s">
        <v>39</v>
      </c>
      <c r="V763" s="16" t="s">
        <v>39</v>
      </c>
      <c r="W763" s="16" t="s">
        <v>39</v>
      </c>
      <c r="X763" s="16" t="s">
        <v>39</v>
      </c>
      <c r="Y763" s="16" t="s">
        <v>39</v>
      </c>
      <c r="Z763" s="16" t="s">
        <v>39</v>
      </c>
      <c r="AA763" s="16" t="s">
        <v>39</v>
      </c>
      <c r="AB763" s="16" t="s">
        <v>39</v>
      </c>
      <c r="AC763" s="16" t="s">
        <v>39</v>
      </c>
      <c r="AD763" s="16" t="s">
        <v>39</v>
      </c>
      <c r="AE763" s="16" t="s">
        <v>39</v>
      </c>
      <c r="AF763" s="16" t="s">
        <v>39</v>
      </c>
      <c r="AG763" s="16" t="s">
        <v>39</v>
      </c>
      <c r="AH763" s="16" t="s">
        <v>39</v>
      </c>
      <c r="AI763" s="16" t="s">
        <v>39</v>
      </c>
      <c r="AJ763" s="16" t="s">
        <v>39</v>
      </c>
      <c r="AL763" s="16" t="s">
        <v>39</v>
      </c>
      <c r="AM763" s="16" t="s">
        <v>39</v>
      </c>
      <c r="AN763" s="16" t="str">
        <f>IFERROR(VLOOKUP($P763,'Kredieten productgroepen functi'!$C:$M,6,FALSE),"n.v.t.")</f>
        <v>1701</v>
      </c>
      <c r="AO763" s="16" t="str">
        <f>IFERROR(VLOOKUP($P763,'Kredieten productgroepen functi'!$C:$M,7,FALSE),"n.v.t.")</f>
        <v>Diensten voor derden</v>
      </c>
      <c r="AP763" s="16" t="str">
        <f>IFERROR(VLOOKUP($P763,'Kredieten productgroepen functi'!$C:$M,8,FALSE),"n.v.t.")</f>
        <v>17</v>
      </c>
      <c r="AQ763" s="16" t="str">
        <f>IFERROR(VLOOKUP($P763,'Kredieten productgroepen functi'!$C:$M,9,FALSE),"n.v.t.")</f>
        <v>Overige baten en lasten</v>
      </c>
      <c r="AR763" s="16" t="str">
        <f>IFERROR(VLOOKUP($P763,'Kredieten productgroepen functi'!$C:$M,10,FALSE),"n.v.t.")</f>
        <v>1</v>
      </c>
      <c r="AS763" s="16" t="str">
        <f>IFERROR(VLOOKUP($P763,'Kredieten productgroepen functi'!$C:$M,11,FALSE),"n.v.t.")</f>
        <v>Algemeen bestuur</v>
      </c>
      <c r="AT763" s="16" t="str">
        <f t="shared" si="38"/>
        <v>Lasten</v>
      </c>
      <c r="AU763" s="16" t="str">
        <f>IFERROR(VLOOKUP($R763,Kostensoorten!$C:$J,7,FALSE),"n.v.t.")</f>
        <v>2.3.1</v>
      </c>
      <c r="AV763" s="16" t="str">
        <f>IFERROR(VLOOKUP($R763,Kostensoorten!$C:$J,8,FALSE),"n.v.t.")</f>
        <v>Aankopen niet duurzame goedere</v>
      </c>
    </row>
    <row r="764" spans="1:48">
      <c r="A764" s="16" t="s">
        <v>39</v>
      </c>
      <c r="B764" s="16" t="s">
        <v>39</v>
      </c>
      <c r="C764" s="16" t="s">
        <v>39</v>
      </c>
      <c r="D764" s="16" t="s">
        <v>39</v>
      </c>
      <c r="E764" s="16" t="s">
        <v>39</v>
      </c>
      <c r="F764" s="2" t="s">
        <v>9254</v>
      </c>
      <c r="G764" s="2" t="s">
        <v>39</v>
      </c>
      <c r="H764" s="2" t="s">
        <v>39</v>
      </c>
      <c r="I764" s="18">
        <v>113.32</v>
      </c>
      <c r="J764" s="16" t="s">
        <v>39</v>
      </c>
      <c r="K764" s="16" t="s">
        <v>39</v>
      </c>
      <c r="L764" s="16" t="s">
        <v>39</v>
      </c>
      <c r="M764" s="16" t="s">
        <v>39</v>
      </c>
      <c r="N764" s="16" t="s">
        <v>39</v>
      </c>
      <c r="O764" s="16" t="s">
        <v>39</v>
      </c>
      <c r="P764" s="16" t="str">
        <f t="shared" si="36"/>
        <v>617127</v>
      </c>
      <c r="Q764" s="16" t="str">
        <f>IFERROR(VLOOKUP($P764,'Kredieten productgroepen functi'!$C:$M,2,FALSE),"n.v.t.")</f>
        <v>Diensten derden Provincie Drenthe</v>
      </c>
      <c r="R764" s="16" t="str">
        <f t="shared" si="37"/>
        <v>423042</v>
      </c>
      <c r="S764" s="16" t="str">
        <f>IFERROR(VLOOKUP($R764,Kostensoorten!$C:$J,2,FALSE),"n.v.t.")</f>
        <v>Mechanisch onderhoud</v>
      </c>
      <c r="T764" s="16" t="s">
        <v>39</v>
      </c>
      <c r="U764" s="16" t="s">
        <v>39</v>
      </c>
      <c r="V764" s="16" t="s">
        <v>39</v>
      </c>
      <c r="W764" s="16" t="s">
        <v>39</v>
      </c>
      <c r="X764" s="16" t="s">
        <v>39</v>
      </c>
      <c r="Y764" s="16" t="s">
        <v>39</v>
      </c>
      <c r="Z764" s="16" t="s">
        <v>39</v>
      </c>
      <c r="AA764" s="16" t="s">
        <v>39</v>
      </c>
      <c r="AB764" s="16" t="s">
        <v>39</v>
      </c>
      <c r="AC764" s="16" t="s">
        <v>39</v>
      </c>
      <c r="AD764" s="16" t="s">
        <v>39</v>
      </c>
      <c r="AE764" s="16" t="s">
        <v>39</v>
      </c>
      <c r="AF764" s="16" t="s">
        <v>39</v>
      </c>
      <c r="AG764" s="16" t="s">
        <v>39</v>
      </c>
      <c r="AH764" s="16" t="s">
        <v>39</v>
      </c>
      <c r="AI764" s="16" t="s">
        <v>39</v>
      </c>
      <c r="AJ764" s="16" t="s">
        <v>39</v>
      </c>
      <c r="AL764" s="16" t="s">
        <v>39</v>
      </c>
      <c r="AM764" s="16" t="s">
        <v>39</v>
      </c>
      <c r="AN764" s="16" t="str">
        <f>IFERROR(VLOOKUP($P764,'Kredieten productgroepen functi'!$C:$M,6,FALSE),"n.v.t.")</f>
        <v>1701</v>
      </c>
      <c r="AO764" s="16" t="str">
        <f>IFERROR(VLOOKUP($P764,'Kredieten productgroepen functi'!$C:$M,7,FALSE),"n.v.t.")</f>
        <v>Diensten voor derden</v>
      </c>
      <c r="AP764" s="16" t="str">
        <f>IFERROR(VLOOKUP($P764,'Kredieten productgroepen functi'!$C:$M,8,FALSE),"n.v.t.")</f>
        <v>17</v>
      </c>
      <c r="AQ764" s="16" t="str">
        <f>IFERROR(VLOOKUP($P764,'Kredieten productgroepen functi'!$C:$M,9,FALSE),"n.v.t.")</f>
        <v>Overige baten en lasten</v>
      </c>
      <c r="AR764" s="16" t="str">
        <f>IFERROR(VLOOKUP($P764,'Kredieten productgroepen functi'!$C:$M,10,FALSE),"n.v.t.")</f>
        <v>1</v>
      </c>
      <c r="AS764" s="16" t="str">
        <f>IFERROR(VLOOKUP($P764,'Kredieten productgroepen functi'!$C:$M,11,FALSE),"n.v.t.")</f>
        <v>Algemeen bestuur</v>
      </c>
      <c r="AT764" s="16" t="str">
        <f t="shared" si="38"/>
        <v>Lasten</v>
      </c>
      <c r="AU764" s="16" t="str">
        <f>IFERROR(VLOOKUP($R764,Kostensoorten!$C:$J,7,FALSE),"n.v.t.")</f>
        <v>2.3.1</v>
      </c>
      <c r="AV764" s="16" t="str">
        <f>IFERROR(VLOOKUP($R764,Kostensoorten!$C:$J,8,FALSE),"n.v.t.")</f>
        <v>Aankopen niet duurzame goedere</v>
      </c>
    </row>
    <row r="765" spans="1:48">
      <c r="A765" s="16" t="s">
        <v>39</v>
      </c>
      <c r="B765" s="16" t="s">
        <v>39</v>
      </c>
      <c r="C765" s="16" t="s">
        <v>39</v>
      </c>
      <c r="D765" s="16" t="s">
        <v>39</v>
      </c>
      <c r="E765" s="16" t="s">
        <v>39</v>
      </c>
      <c r="F765" s="2" t="s">
        <v>9255</v>
      </c>
      <c r="G765" s="2" t="s">
        <v>39</v>
      </c>
      <c r="H765" s="2" t="s">
        <v>39</v>
      </c>
      <c r="I765" s="18">
        <v>225.03</v>
      </c>
      <c r="J765" s="16" t="s">
        <v>39</v>
      </c>
      <c r="K765" s="16" t="s">
        <v>39</v>
      </c>
      <c r="L765" s="16" t="s">
        <v>39</v>
      </c>
      <c r="M765" s="16" t="s">
        <v>39</v>
      </c>
      <c r="N765" s="16" t="s">
        <v>39</v>
      </c>
      <c r="O765" s="16" t="s">
        <v>39</v>
      </c>
      <c r="P765" s="16" t="str">
        <f t="shared" si="36"/>
        <v>617127</v>
      </c>
      <c r="Q765" s="16" t="str">
        <f>IFERROR(VLOOKUP($P765,'Kredieten productgroepen functi'!$C:$M,2,FALSE),"n.v.t.")</f>
        <v>Diensten derden Provincie Drenthe</v>
      </c>
      <c r="R765" s="16" t="str">
        <f t="shared" si="37"/>
        <v>423042</v>
      </c>
      <c r="S765" s="16" t="str">
        <f>IFERROR(VLOOKUP($R765,Kostensoorten!$C:$J,2,FALSE),"n.v.t.")</f>
        <v>Mechanisch onderhoud</v>
      </c>
      <c r="T765" s="16" t="s">
        <v>39</v>
      </c>
      <c r="U765" s="16" t="s">
        <v>39</v>
      </c>
      <c r="V765" s="16" t="s">
        <v>39</v>
      </c>
      <c r="W765" s="16" t="s">
        <v>39</v>
      </c>
      <c r="X765" s="16" t="s">
        <v>39</v>
      </c>
      <c r="Y765" s="16" t="s">
        <v>39</v>
      </c>
      <c r="Z765" s="16" t="s">
        <v>39</v>
      </c>
      <c r="AA765" s="16" t="s">
        <v>39</v>
      </c>
      <c r="AB765" s="16" t="s">
        <v>39</v>
      </c>
      <c r="AC765" s="16" t="s">
        <v>39</v>
      </c>
      <c r="AD765" s="16" t="s">
        <v>39</v>
      </c>
      <c r="AE765" s="16" t="s">
        <v>39</v>
      </c>
      <c r="AF765" s="16" t="s">
        <v>39</v>
      </c>
      <c r="AG765" s="16" t="s">
        <v>39</v>
      </c>
      <c r="AH765" s="16" t="s">
        <v>39</v>
      </c>
      <c r="AI765" s="16" t="s">
        <v>39</v>
      </c>
      <c r="AJ765" s="16" t="s">
        <v>39</v>
      </c>
      <c r="AL765" s="16" t="s">
        <v>39</v>
      </c>
      <c r="AM765" s="16" t="s">
        <v>39</v>
      </c>
      <c r="AN765" s="16" t="str">
        <f>IFERROR(VLOOKUP($P765,'Kredieten productgroepen functi'!$C:$M,6,FALSE),"n.v.t.")</f>
        <v>1701</v>
      </c>
      <c r="AO765" s="16" t="str">
        <f>IFERROR(VLOOKUP($P765,'Kredieten productgroepen functi'!$C:$M,7,FALSE),"n.v.t.")</f>
        <v>Diensten voor derden</v>
      </c>
      <c r="AP765" s="16" t="str">
        <f>IFERROR(VLOOKUP($P765,'Kredieten productgroepen functi'!$C:$M,8,FALSE),"n.v.t.")</f>
        <v>17</v>
      </c>
      <c r="AQ765" s="16" t="str">
        <f>IFERROR(VLOOKUP($P765,'Kredieten productgroepen functi'!$C:$M,9,FALSE),"n.v.t.")</f>
        <v>Overige baten en lasten</v>
      </c>
      <c r="AR765" s="16" t="str">
        <f>IFERROR(VLOOKUP($P765,'Kredieten productgroepen functi'!$C:$M,10,FALSE),"n.v.t.")</f>
        <v>1</v>
      </c>
      <c r="AS765" s="16" t="str">
        <f>IFERROR(VLOOKUP($P765,'Kredieten productgroepen functi'!$C:$M,11,FALSE),"n.v.t.")</f>
        <v>Algemeen bestuur</v>
      </c>
      <c r="AT765" s="16" t="str">
        <f t="shared" si="38"/>
        <v>Lasten</v>
      </c>
      <c r="AU765" s="16" t="str">
        <f>IFERROR(VLOOKUP($R765,Kostensoorten!$C:$J,7,FALSE),"n.v.t.")</f>
        <v>2.3.1</v>
      </c>
      <c r="AV765" s="16" t="str">
        <f>IFERROR(VLOOKUP($R765,Kostensoorten!$C:$J,8,FALSE),"n.v.t.")</f>
        <v>Aankopen niet duurzame goedere</v>
      </c>
    </row>
    <row r="766" spans="1:48">
      <c r="A766" s="16" t="s">
        <v>39</v>
      </c>
      <c r="B766" s="16" t="s">
        <v>39</v>
      </c>
      <c r="C766" s="16" t="s">
        <v>39</v>
      </c>
      <c r="D766" s="16" t="s">
        <v>39</v>
      </c>
      <c r="E766" s="16" t="s">
        <v>39</v>
      </c>
      <c r="F766" s="2" t="s">
        <v>7957</v>
      </c>
      <c r="G766" s="2" t="s">
        <v>39</v>
      </c>
      <c r="H766" s="2" t="s">
        <v>39</v>
      </c>
      <c r="I766" s="18">
        <v>1508.03</v>
      </c>
      <c r="J766" s="16" t="s">
        <v>39</v>
      </c>
      <c r="K766" s="16" t="s">
        <v>39</v>
      </c>
      <c r="L766" s="16" t="s">
        <v>39</v>
      </c>
      <c r="M766" s="16" t="s">
        <v>39</v>
      </c>
      <c r="N766" s="16" t="s">
        <v>39</v>
      </c>
      <c r="O766" s="16" t="s">
        <v>39</v>
      </c>
      <c r="P766" s="16" t="str">
        <f t="shared" si="36"/>
        <v>617127</v>
      </c>
      <c r="Q766" s="16" t="str">
        <f>IFERROR(VLOOKUP($P766,'Kredieten productgroepen functi'!$C:$M,2,FALSE),"n.v.t.")</f>
        <v>Diensten derden Provincie Drenthe</v>
      </c>
      <c r="R766" s="16" t="str">
        <f t="shared" si="37"/>
        <v>423042</v>
      </c>
      <c r="S766" s="16" t="str">
        <f>IFERROR(VLOOKUP($R766,Kostensoorten!$C:$J,2,FALSE),"n.v.t.")</f>
        <v>Mechanisch onderhoud</v>
      </c>
      <c r="T766" s="16" t="s">
        <v>39</v>
      </c>
      <c r="U766" s="16" t="s">
        <v>39</v>
      </c>
      <c r="V766" s="16" t="s">
        <v>39</v>
      </c>
      <c r="W766" s="16" t="s">
        <v>39</v>
      </c>
      <c r="X766" s="16" t="s">
        <v>39</v>
      </c>
      <c r="Y766" s="16" t="s">
        <v>39</v>
      </c>
      <c r="Z766" s="16" t="s">
        <v>39</v>
      </c>
      <c r="AA766" s="16" t="s">
        <v>39</v>
      </c>
      <c r="AB766" s="16" t="s">
        <v>39</v>
      </c>
      <c r="AC766" s="16" t="s">
        <v>39</v>
      </c>
      <c r="AD766" s="16" t="s">
        <v>39</v>
      </c>
      <c r="AE766" s="16" t="s">
        <v>39</v>
      </c>
      <c r="AF766" s="16" t="s">
        <v>39</v>
      </c>
      <c r="AG766" s="16" t="s">
        <v>39</v>
      </c>
      <c r="AH766" s="16" t="s">
        <v>39</v>
      </c>
      <c r="AI766" s="16" t="s">
        <v>39</v>
      </c>
      <c r="AJ766" s="16" t="s">
        <v>39</v>
      </c>
      <c r="AL766" s="16" t="s">
        <v>39</v>
      </c>
      <c r="AM766" s="16" t="s">
        <v>39</v>
      </c>
      <c r="AN766" s="16" t="str">
        <f>IFERROR(VLOOKUP($P766,'Kredieten productgroepen functi'!$C:$M,6,FALSE),"n.v.t.")</f>
        <v>1701</v>
      </c>
      <c r="AO766" s="16" t="str">
        <f>IFERROR(VLOOKUP($P766,'Kredieten productgroepen functi'!$C:$M,7,FALSE),"n.v.t.")</f>
        <v>Diensten voor derden</v>
      </c>
      <c r="AP766" s="16" t="str">
        <f>IFERROR(VLOOKUP($P766,'Kredieten productgroepen functi'!$C:$M,8,FALSE),"n.v.t.")</f>
        <v>17</v>
      </c>
      <c r="AQ766" s="16" t="str">
        <f>IFERROR(VLOOKUP($P766,'Kredieten productgroepen functi'!$C:$M,9,FALSE),"n.v.t.")</f>
        <v>Overige baten en lasten</v>
      </c>
      <c r="AR766" s="16" t="str">
        <f>IFERROR(VLOOKUP($P766,'Kredieten productgroepen functi'!$C:$M,10,FALSE),"n.v.t.")</f>
        <v>1</v>
      </c>
      <c r="AS766" s="16" t="str">
        <f>IFERROR(VLOOKUP($P766,'Kredieten productgroepen functi'!$C:$M,11,FALSE),"n.v.t.")</f>
        <v>Algemeen bestuur</v>
      </c>
      <c r="AT766" s="16" t="str">
        <f t="shared" si="38"/>
        <v>Lasten</v>
      </c>
      <c r="AU766" s="16" t="str">
        <f>IFERROR(VLOOKUP($R766,Kostensoorten!$C:$J,7,FALSE),"n.v.t.")</f>
        <v>2.3.1</v>
      </c>
      <c r="AV766" s="16" t="str">
        <f>IFERROR(VLOOKUP($R766,Kostensoorten!$C:$J,8,FALSE),"n.v.t.")</f>
        <v>Aankopen niet duurzame goedere</v>
      </c>
    </row>
    <row r="767" spans="1:48">
      <c r="A767" s="16" t="s">
        <v>39</v>
      </c>
      <c r="B767" s="16" t="s">
        <v>39</v>
      </c>
      <c r="C767" s="16" t="s">
        <v>39</v>
      </c>
      <c r="D767" s="16" t="s">
        <v>39</v>
      </c>
      <c r="E767" s="16" t="s">
        <v>39</v>
      </c>
      <c r="F767" s="2" t="s">
        <v>7498</v>
      </c>
      <c r="G767" s="2" t="s">
        <v>39</v>
      </c>
      <c r="H767" s="2" t="s">
        <v>39</v>
      </c>
      <c r="I767" s="18">
        <v>246.78</v>
      </c>
      <c r="J767" s="16" t="s">
        <v>39</v>
      </c>
      <c r="K767" s="16" t="s">
        <v>39</v>
      </c>
      <c r="L767" s="16" t="s">
        <v>39</v>
      </c>
      <c r="M767" s="16" t="s">
        <v>39</v>
      </c>
      <c r="N767" s="16" t="s">
        <v>39</v>
      </c>
      <c r="O767" s="16" t="s">
        <v>39</v>
      </c>
      <c r="P767" s="16" t="str">
        <f t="shared" si="36"/>
        <v>617127</v>
      </c>
      <c r="Q767" s="16" t="str">
        <f>IFERROR(VLOOKUP($P767,'Kredieten productgroepen functi'!$C:$M,2,FALSE),"n.v.t.")</f>
        <v>Diensten derden Provincie Drenthe</v>
      </c>
      <c r="R767" s="16" t="str">
        <f t="shared" si="37"/>
        <v>423042</v>
      </c>
      <c r="S767" s="16" t="str">
        <f>IFERROR(VLOOKUP($R767,Kostensoorten!$C:$J,2,FALSE),"n.v.t.")</f>
        <v>Mechanisch onderhoud</v>
      </c>
      <c r="T767" s="16" t="s">
        <v>39</v>
      </c>
      <c r="U767" s="16" t="s">
        <v>39</v>
      </c>
      <c r="V767" s="16" t="s">
        <v>39</v>
      </c>
      <c r="W767" s="16" t="s">
        <v>39</v>
      </c>
      <c r="X767" s="16" t="s">
        <v>39</v>
      </c>
      <c r="Y767" s="16" t="s">
        <v>39</v>
      </c>
      <c r="Z767" s="16" t="s">
        <v>39</v>
      </c>
      <c r="AA767" s="16" t="s">
        <v>39</v>
      </c>
      <c r="AB767" s="16" t="s">
        <v>39</v>
      </c>
      <c r="AC767" s="16" t="s">
        <v>39</v>
      </c>
      <c r="AD767" s="16" t="s">
        <v>39</v>
      </c>
      <c r="AE767" s="16" t="s">
        <v>39</v>
      </c>
      <c r="AF767" s="16" t="s">
        <v>39</v>
      </c>
      <c r="AG767" s="16" t="s">
        <v>39</v>
      </c>
      <c r="AH767" s="16" t="s">
        <v>39</v>
      </c>
      <c r="AI767" s="16" t="s">
        <v>39</v>
      </c>
      <c r="AJ767" s="16" t="s">
        <v>39</v>
      </c>
      <c r="AL767" s="16" t="s">
        <v>39</v>
      </c>
      <c r="AM767" s="16" t="s">
        <v>39</v>
      </c>
      <c r="AN767" s="16" t="str">
        <f>IFERROR(VLOOKUP($P767,'Kredieten productgroepen functi'!$C:$M,6,FALSE),"n.v.t.")</f>
        <v>1701</v>
      </c>
      <c r="AO767" s="16" t="str">
        <f>IFERROR(VLOOKUP($P767,'Kredieten productgroepen functi'!$C:$M,7,FALSE),"n.v.t.")</f>
        <v>Diensten voor derden</v>
      </c>
      <c r="AP767" s="16" t="str">
        <f>IFERROR(VLOOKUP($P767,'Kredieten productgroepen functi'!$C:$M,8,FALSE),"n.v.t.")</f>
        <v>17</v>
      </c>
      <c r="AQ767" s="16" t="str">
        <f>IFERROR(VLOOKUP($P767,'Kredieten productgroepen functi'!$C:$M,9,FALSE),"n.v.t.")</f>
        <v>Overige baten en lasten</v>
      </c>
      <c r="AR767" s="16" t="str">
        <f>IFERROR(VLOOKUP($P767,'Kredieten productgroepen functi'!$C:$M,10,FALSE),"n.v.t.")</f>
        <v>1</v>
      </c>
      <c r="AS767" s="16" t="str">
        <f>IFERROR(VLOOKUP($P767,'Kredieten productgroepen functi'!$C:$M,11,FALSE),"n.v.t.")</f>
        <v>Algemeen bestuur</v>
      </c>
      <c r="AT767" s="16" t="str">
        <f t="shared" si="38"/>
        <v>Lasten</v>
      </c>
      <c r="AU767" s="16" t="str">
        <f>IFERROR(VLOOKUP($R767,Kostensoorten!$C:$J,7,FALSE),"n.v.t.")</f>
        <v>2.3.1</v>
      </c>
      <c r="AV767" s="16" t="str">
        <f>IFERROR(VLOOKUP($R767,Kostensoorten!$C:$J,8,FALSE),"n.v.t.")</f>
        <v>Aankopen niet duurzame goedere</v>
      </c>
    </row>
    <row r="768" spans="1:48">
      <c r="A768" s="16" t="s">
        <v>39</v>
      </c>
      <c r="B768" s="16" t="s">
        <v>39</v>
      </c>
      <c r="C768" s="16" t="s">
        <v>39</v>
      </c>
      <c r="D768" s="16" t="s">
        <v>39</v>
      </c>
      <c r="E768" s="16" t="s">
        <v>39</v>
      </c>
      <c r="F768" s="2" t="s">
        <v>7499</v>
      </c>
      <c r="G768" s="2" t="s">
        <v>39</v>
      </c>
      <c r="H768" s="2" t="s">
        <v>39</v>
      </c>
      <c r="I768" s="18">
        <v>123.46</v>
      </c>
      <c r="J768" s="16" t="s">
        <v>39</v>
      </c>
      <c r="K768" s="16" t="s">
        <v>39</v>
      </c>
      <c r="L768" s="16" t="s">
        <v>39</v>
      </c>
      <c r="M768" s="16" t="s">
        <v>39</v>
      </c>
      <c r="N768" s="16" t="s">
        <v>39</v>
      </c>
      <c r="O768" s="16" t="s">
        <v>39</v>
      </c>
      <c r="P768" s="16" t="str">
        <f t="shared" si="36"/>
        <v>617127</v>
      </c>
      <c r="Q768" s="16" t="str">
        <f>IFERROR(VLOOKUP($P768,'Kredieten productgroepen functi'!$C:$M,2,FALSE),"n.v.t.")</f>
        <v>Diensten derden Provincie Drenthe</v>
      </c>
      <c r="R768" s="16" t="str">
        <f t="shared" si="37"/>
        <v>423042</v>
      </c>
      <c r="S768" s="16" t="str">
        <f>IFERROR(VLOOKUP($R768,Kostensoorten!$C:$J,2,FALSE),"n.v.t.")</f>
        <v>Mechanisch onderhoud</v>
      </c>
      <c r="T768" s="16" t="s">
        <v>39</v>
      </c>
      <c r="U768" s="16" t="s">
        <v>39</v>
      </c>
      <c r="V768" s="16" t="s">
        <v>39</v>
      </c>
      <c r="W768" s="16" t="s">
        <v>39</v>
      </c>
      <c r="X768" s="16" t="s">
        <v>39</v>
      </c>
      <c r="Y768" s="16" t="s">
        <v>39</v>
      </c>
      <c r="Z768" s="16" t="s">
        <v>39</v>
      </c>
      <c r="AA768" s="16" t="s">
        <v>39</v>
      </c>
      <c r="AB768" s="16" t="s">
        <v>39</v>
      </c>
      <c r="AC768" s="16" t="s">
        <v>39</v>
      </c>
      <c r="AD768" s="16" t="s">
        <v>39</v>
      </c>
      <c r="AE768" s="16" t="s">
        <v>39</v>
      </c>
      <c r="AF768" s="16" t="s">
        <v>39</v>
      </c>
      <c r="AG768" s="16" t="s">
        <v>39</v>
      </c>
      <c r="AH768" s="16" t="s">
        <v>39</v>
      </c>
      <c r="AI768" s="16" t="s">
        <v>39</v>
      </c>
      <c r="AJ768" s="16" t="s">
        <v>39</v>
      </c>
      <c r="AL768" s="16" t="s">
        <v>39</v>
      </c>
      <c r="AM768" s="16" t="s">
        <v>39</v>
      </c>
      <c r="AN768" s="16" t="str">
        <f>IFERROR(VLOOKUP($P768,'Kredieten productgroepen functi'!$C:$M,6,FALSE),"n.v.t.")</f>
        <v>1701</v>
      </c>
      <c r="AO768" s="16" t="str">
        <f>IFERROR(VLOOKUP($P768,'Kredieten productgroepen functi'!$C:$M,7,FALSE),"n.v.t.")</f>
        <v>Diensten voor derden</v>
      </c>
      <c r="AP768" s="16" t="str">
        <f>IFERROR(VLOOKUP($P768,'Kredieten productgroepen functi'!$C:$M,8,FALSE),"n.v.t.")</f>
        <v>17</v>
      </c>
      <c r="AQ768" s="16" t="str">
        <f>IFERROR(VLOOKUP($P768,'Kredieten productgroepen functi'!$C:$M,9,FALSE),"n.v.t.")</f>
        <v>Overige baten en lasten</v>
      </c>
      <c r="AR768" s="16" t="str">
        <f>IFERROR(VLOOKUP($P768,'Kredieten productgroepen functi'!$C:$M,10,FALSE),"n.v.t.")</f>
        <v>1</v>
      </c>
      <c r="AS768" s="16" t="str">
        <f>IFERROR(VLOOKUP($P768,'Kredieten productgroepen functi'!$C:$M,11,FALSE),"n.v.t.")</f>
        <v>Algemeen bestuur</v>
      </c>
      <c r="AT768" s="16" t="str">
        <f t="shared" si="38"/>
        <v>Lasten</v>
      </c>
      <c r="AU768" s="16" t="str">
        <f>IFERROR(VLOOKUP($R768,Kostensoorten!$C:$J,7,FALSE),"n.v.t.")</f>
        <v>2.3.1</v>
      </c>
      <c r="AV768" s="16" t="str">
        <f>IFERROR(VLOOKUP($R768,Kostensoorten!$C:$J,8,FALSE),"n.v.t.")</f>
        <v>Aankopen niet duurzame goedere</v>
      </c>
    </row>
    <row r="769" spans="1:48">
      <c r="A769" s="16" t="s">
        <v>39</v>
      </c>
      <c r="B769" s="16" t="s">
        <v>39</v>
      </c>
      <c r="C769" s="16" t="s">
        <v>39</v>
      </c>
      <c r="D769" s="16" t="s">
        <v>39</v>
      </c>
      <c r="E769" s="16" t="s">
        <v>39</v>
      </c>
      <c r="F769" s="2" t="s">
        <v>7958</v>
      </c>
      <c r="G769" s="2" t="s">
        <v>39</v>
      </c>
      <c r="H769" s="2" t="s">
        <v>39</v>
      </c>
      <c r="I769" s="18">
        <v>123.46</v>
      </c>
      <c r="J769" s="16" t="s">
        <v>39</v>
      </c>
      <c r="K769" s="16" t="s">
        <v>39</v>
      </c>
      <c r="L769" s="16" t="s">
        <v>39</v>
      </c>
      <c r="M769" s="16" t="s">
        <v>39</v>
      </c>
      <c r="N769" s="16" t="s">
        <v>39</v>
      </c>
      <c r="O769" s="16" t="s">
        <v>39</v>
      </c>
      <c r="P769" s="16" t="str">
        <f t="shared" si="36"/>
        <v>617127</v>
      </c>
      <c r="Q769" s="16" t="str">
        <f>IFERROR(VLOOKUP($P769,'Kredieten productgroepen functi'!$C:$M,2,FALSE),"n.v.t.")</f>
        <v>Diensten derden Provincie Drenthe</v>
      </c>
      <c r="R769" s="16" t="str">
        <f t="shared" si="37"/>
        <v>423042</v>
      </c>
      <c r="S769" s="16" t="str">
        <f>IFERROR(VLOOKUP($R769,Kostensoorten!$C:$J,2,FALSE),"n.v.t.")</f>
        <v>Mechanisch onderhoud</v>
      </c>
      <c r="T769" s="16" t="s">
        <v>39</v>
      </c>
      <c r="U769" s="16" t="s">
        <v>39</v>
      </c>
      <c r="V769" s="16" t="s">
        <v>39</v>
      </c>
      <c r="W769" s="16" t="s">
        <v>39</v>
      </c>
      <c r="X769" s="16" t="s">
        <v>39</v>
      </c>
      <c r="Y769" s="16" t="s">
        <v>39</v>
      </c>
      <c r="Z769" s="16" t="s">
        <v>39</v>
      </c>
      <c r="AA769" s="16" t="s">
        <v>39</v>
      </c>
      <c r="AB769" s="16" t="s">
        <v>39</v>
      </c>
      <c r="AC769" s="16" t="s">
        <v>39</v>
      </c>
      <c r="AD769" s="16" t="s">
        <v>39</v>
      </c>
      <c r="AE769" s="16" t="s">
        <v>39</v>
      </c>
      <c r="AF769" s="16" t="s">
        <v>39</v>
      </c>
      <c r="AG769" s="16" t="s">
        <v>39</v>
      </c>
      <c r="AH769" s="16" t="s">
        <v>39</v>
      </c>
      <c r="AI769" s="16" t="s">
        <v>39</v>
      </c>
      <c r="AJ769" s="16" t="s">
        <v>39</v>
      </c>
      <c r="AL769" s="16" t="s">
        <v>39</v>
      </c>
      <c r="AM769" s="16" t="s">
        <v>39</v>
      </c>
      <c r="AN769" s="16" t="str">
        <f>IFERROR(VLOOKUP($P769,'Kredieten productgroepen functi'!$C:$M,6,FALSE),"n.v.t.")</f>
        <v>1701</v>
      </c>
      <c r="AO769" s="16" t="str">
        <f>IFERROR(VLOOKUP($P769,'Kredieten productgroepen functi'!$C:$M,7,FALSE),"n.v.t.")</f>
        <v>Diensten voor derden</v>
      </c>
      <c r="AP769" s="16" t="str">
        <f>IFERROR(VLOOKUP($P769,'Kredieten productgroepen functi'!$C:$M,8,FALSE),"n.v.t.")</f>
        <v>17</v>
      </c>
      <c r="AQ769" s="16" t="str">
        <f>IFERROR(VLOOKUP($P769,'Kredieten productgroepen functi'!$C:$M,9,FALSE),"n.v.t.")</f>
        <v>Overige baten en lasten</v>
      </c>
      <c r="AR769" s="16" t="str">
        <f>IFERROR(VLOOKUP($P769,'Kredieten productgroepen functi'!$C:$M,10,FALSE),"n.v.t.")</f>
        <v>1</v>
      </c>
      <c r="AS769" s="16" t="str">
        <f>IFERROR(VLOOKUP($P769,'Kredieten productgroepen functi'!$C:$M,11,FALSE),"n.v.t.")</f>
        <v>Algemeen bestuur</v>
      </c>
      <c r="AT769" s="16" t="str">
        <f t="shared" si="38"/>
        <v>Lasten</v>
      </c>
      <c r="AU769" s="16" t="str">
        <f>IFERROR(VLOOKUP($R769,Kostensoorten!$C:$J,7,FALSE),"n.v.t.")</f>
        <v>2.3.1</v>
      </c>
      <c r="AV769" s="16" t="str">
        <f>IFERROR(VLOOKUP($R769,Kostensoorten!$C:$J,8,FALSE),"n.v.t.")</f>
        <v>Aankopen niet duurzame goedere</v>
      </c>
    </row>
    <row r="770" spans="1:48">
      <c r="A770" s="16" t="s">
        <v>39</v>
      </c>
      <c r="B770" s="16" t="s">
        <v>39</v>
      </c>
      <c r="C770" s="16" t="s">
        <v>39</v>
      </c>
      <c r="D770" s="16" t="s">
        <v>39</v>
      </c>
      <c r="E770" s="16" t="s">
        <v>39</v>
      </c>
      <c r="F770" s="2" t="s">
        <v>7959</v>
      </c>
      <c r="G770" s="2" t="s">
        <v>39</v>
      </c>
      <c r="H770" s="2" t="s">
        <v>39</v>
      </c>
      <c r="I770" s="18">
        <v>178.65</v>
      </c>
      <c r="J770" s="16" t="s">
        <v>39</v>
      </c>
      <c r="K770" s="16" t="s">
        <v>39</v>
      </c>
      <c r="L770" s="16" t="s">
        <v>39</v>
      </c>
      <c r="M770" s="16" t="s">
        <v>39</v>
      </c>
      <c r="N770" s="16" t="s">
        <v>39</v>
      </c>
      <c r="O770" s="16" t="s">
        <v>39</v>
      </c>
      <c r="P770" s="16" t="str">
        <f t="shared" si="36"/>
        <v>617127</v>
      </c>
      <c r="Q770" s="16" t="str">
        <f>IFERROR(VLOOKUP($P770,'Kredieten productgroepen functi'!$C:$M,2,FALSE),"n.v.t.")</f>
        <v>Diensten derden Provincie Drenthe</v>
      </c>
      <c r="R770" s="16" t="str">
        <f t="shared" si="37"/>
        <v>423042</v>
      </c>
      <c r="S770" s="16" t="str">
        <f>IFERROR(VLOOKUP($R770,Kostensoorten!$C:$J,2,FALSE),"n.v.t.")</f>
        <v>Mechanisch onderhoud</v>
      </c>
      <c r="T770" s="16" t="s">
        <v>39</v>
      </c>
      <c r="U770" s="16" t="s">
        <v>39</v>
      </c>
      <c r="V770" s="16" t="s">
        <v>39</v>
      </c>
      <c r="W770" s="16" t="s">
        <v>39</v>
      </c>
      <c r="X770" s="16" t="s">
        <v>39</v>
      </c>
      <c r="Y770" s="16" t="s">
        <v>39</v>
      </c>
      <c r="Z770" s="16" t="s">
        <v>39</v>
      </c>
      <c r="AA770" s="16" t="s">
        <v>39</v>
      </c>
      <c r="AB770" s="16" t="s">
        <v>39</v>
      </c>
      <c r="AC770" s="16" t="s">
        <v>39</v>
      </c>
      <c r="AD770" s="16" t="s">
        <v>39</v>
      </c>
      <c r="AE770" s="16" t="s">
        <v>39</v>
      </c>
      <c r="AF770" s="16" t="s">
        <v>39</v>
      </c>
      <c r="AG770" s="16" t="s">
        <v>39</v>
      </c>
      <c r="AH770" s="16" t="s">
        <v>39</v>
      </c>
      <c r="AI770" s="16" t="s">
        <v>39</v>
      </c>
      <c r="AJ770" s="16" t="s">
        <v>39</v>
      </c>
      <c r="AL770" s="16" t="s">
        <v>39</v>
      </c>
      <c r="AM770" s="16" t="s">
        <v>39</v>
      </c>
      <c r="AN770" s="16" t="str">
        <f>IFERROR(VLOOKUP($P770,'Kredieten productgroepen functi'!$C:$M,6,FALSE),"n.v.t.")</f>
        <v>1701</v>
      </c>
      <c r="AO770" s="16" t="str">
        <f>IFERROR(VLOOKUP($P770,'Kredieten productgroepen functi'!$C:$M,7,FALSE),"n.v.t.")</f>
        <v>Diensten voor derden</v>
      </c>
      <c r="AP770" s="16" t="str">
        <f>IFERROR(VLOOKUP($P770,'Kredieten productgroepen functi'!$C:$M,8,FALSE),"n.v.t.")</f>
        <v>17</v>
      </c>
      <c r="AQ770" s="16" t="str">
        <f>IFERROR(VLOOKUP($P770,'Kredieten productgroepen functi'!$C:$M,9,FALSE),"n.v.t.")</f>
        <v>Overige baten en lasten</v>
      </c>
      <c r="AR770" s="16" t="str">
        <f>IFERROR(VLOOKUP($P770,'Kredieten productgroepen functi'!$C:$M,10,FALSE),"n.v.t.")</f>
        <v>1</v>
      </c>
      <c r="AS770" s="16" t="str">
        <f>IFERROR(VLOOKUP($P770,'Kredieten productgroepen functi'!$C:$M,11,FALSE),"n.v.t.")</f>
        <v>Algemeen bestuur</v>
      </c>
      <c r="AT770" s="16" t="str">
        <f t="shared" si="38"/>
        <v>Lasten</v>
      </c>
      <c r="AU770" s="16" t="str">
        <f>IFERROR(VLOOKUP($R770,Kostensoorten!$C:$J,7,FALSE),"n.v.t.")</f>
        <v>2.3.1</v>
      </c>
      <c r="AV770" s="16" t="str">
        <f>IFERROR(VLOOKUP($R770,Kostensoorten!$C:$J,8,FALSE),"n.v.t.")</f>
        <v>Aankopen niet duurzame goedere</v>
      </c>
    </row>
    <row r="771" spans="1:48">
      <c r="A771" s="16" t="s">
        <v>39</v>
      </c>
      <c r="B771" s="16" t="s">
        <v>39</v>
      </c>
      <c r="C771" s="16" t="s">
        <v>39</v>
      </c>
      <c r="D771" s="16" t="s">
        <v>39</v>
      </c>
      <c r="E771" s="16" t="s">
        <v>39</v>
      </c>
      <c r="F771" s="2" t="s">
        <v>7960</v>
      </c>
      <c r="G771" s="2" t="s">
        <v>39</v>
      </c>
      <c r="H771" s="2" t="s">
        <v>39</v>
      </c>
      <c r="I771" s="18">
        <v>123.46</v>
      </c>
      <c r="J771" s="16" t="s">
        <v>39</v>
      </c>
      <c r="K771" s="16" t="s">
        <v>39</v>
      </c>
      <c r="L771" s="16" t="s">
        <v>39</v>
      </c>
      <c r="M771" s="16" t="s">
        <v>39</v>
      </c>
      <c r="N771" s="16" t="s">
        <v>39</v>
      </c>
      <c r="O771" s="16" t="s">
        <v>39</v>
      </c>
      <c r="P771" s="16" t="str">
        <f t="shared" si="36"/>
        <v>617127</v>
      </c>
      <c r="Q771" s="16" t="str">
        <f>IFERROR(VLOOKUP($P771,'Kredieten productgroepen functi'!$C:$M,2,FALSE),"n.v.t.")</f>
        <v>Diensten derden Provincie Drenthe</v>
      </c>
      <c r="R771" s="16" t="str">
        <f t="shared" si="37"/>
        <v>423042</v>
      </c>
      <c r="S771" s="16" t="str">
        <f>IFERROR(VLOOKUP($R771,Kostensoorten!$C:$J,2,FALSE),"n.v.t.")</f>
        <v>Mechanisch onderhoud</v>
      </c>
      <c r="T771" s="16" t="s">
        <v>39</v>
      </c>
      <c r="U771" s="16" t="s">
        <v>39</v>
      </c>
      <c r="V771" s="16" t="s">
        <v>39</v>
      </c>
      <c r="W771" s="16" t="s">
        <v>39</v>
      </c>
      <c r="X771" s="16" t="s">
        <v>39</v>
      </c>
      <c r="Y771" s="16" t="s">
        <v>39</v>
      </c>
      <c r="Z771" s="16" t="s">
        <v>39</v>
      </c>
      <c r="AA771" s="16" t="s">
        <v>39</v>
      </c>
      <c r="AB771" s="16" t="s">
        <v>39</v>
      </c>
      <c r="AC771" s="16" t="s">
        <v>39</v>
      </c>
      <c r="AD771" s="16" t="s">
        <v>39</v>
      </c>
      <c r="AE771" s="16" t="s">
        <v>39</v>
      </c>
      <c r="AF771" s="16" t="s">
        <v>39</v>
      </c>
      <c r="AG771" s="16" t="s">
        <v>39</v>
      </c>
      <c r="AH771" s="16" t="s">
        <v>39</v>
      </c>
      <c r="AI771" s="16" t="s">
        <v>39</v>
      </c>
      <c r="AJ771" s="16" t="s">
        <v>39</v>
      </c>
      <c r="AL771" s="16" t="s">
        <v>39</v>
      </c>
      <c r="AM771" s="16" t="s">
        <v>39</v>
      </c>
      <c r="AN771" s="16" t="str">
        <f>IFERROR(VLOOKUP($P771,'Kredieten productgroepen functi'!$C:$M,6,FALSE),"n.v.t.")</f>
        <v>1701</v>
      </c>
      <c r="AO771" s="16" t="str">
        <f>IFERROR(VLOOKUP($P771,'Kredieten productgroepen functi'!$C:$M,7,FALSE),"n.v.t.")</f>
        <v>Diensten voor derden</v>
      </c>
      <c r="AP771" s="16" t="str">
        <f>IFERROR(VLOOKUP($P771,'Kredieten productgroepen functi'!$C:$M,8,FALSE),"n.v.t.")</f>
        <v>17</v>
      </c>
      <c r="AQ771" s="16" t="str">
        <f>IFERROR(VLOOKUP($P771,'Kredieten productgroepen functi'!$C:$M,9,FALSE),"n.v.t.")</f>
        <v>Overige baten en lasten</v>
      </c>
      <c r="AR771" s="16" t="str">
        <f>IFERROR(VLOOKUP($P771,'Kredieten productgroepen functi'!$C:$M,10,FALSE),"n.v.t.")</f>
        <v>1</v>
      </c>
      <c r="AS771" s="16" t="str">
        <f>IFERROR(VLOOKUP($P771,'Kredieten productgroepen functi'!$C:$M,11,FALSE),"n.v.t.")</f>
        <v>Algemeen bestuur</v>
      </c>
      <c r="AT771" s="16" t="str">
        <f t="shared" si="38"/>
        <v>Lasten</v>
      </c>
      <c r="AU771" s="16" t="str">
        <f>IFERROR(VLOOKUP($R771,Kostensoorten!$C:$J,7,FALSE),"n.v.t.")</f>
        <v>2.3.1</v>
      </c>
      <c r="AV771" s="16" t="str">
        <f>IFERROR(VLOOKUP($R771,Kostensoorten!$C:$J,8,FALSE),"n.v.t.")</f>
        <v>Aankopen niet duurzame goedere</v>
      </c>
    </row>
    <row r="772" spans="1:48">
      <c r="A772" s="16" t="s">
        <v>39</v>
      </c>
      <c r="B772" s="16" t="s">
        <v>39</v>
      </c>
      <c r="C772" s="16" t="s">
        <v>39</v>
      </c>
      <c r="D772" s="16" t="s">
        <v>39</v>
      </c>
      <c r="E772" s="16" t="s">
        <v>39</v>
      </c>
      <c r="F772" s="2" t="s">
        <v>7961</v>
      </c>
      <c r="G772" s="2" t="s">
        <v>39</v>
      </c>
      <c r="H772" s="2" t="s">
        <v>39</v>
      </c>
      <c r="I772" s="18">
        <v>123.46</v>
      </c>
      <c r="J772" s="16" t="s">
        <v>39</v>
      </c>
      <c r="K772" s="16" t="s">
        <v>39</v>
      </c>
      <c r="L772" s="16" t="s">
        <v>39</v>
      </c>
      <c r="M772" s="16" t="s">
        <v>39</v>
      </c>
      <c r="N772" s="16" t="s">
        <v>39</v>
      </c>
      <c r="O772" s="16" t="s">
        <v>39</v>
      </c>
      <c r="P772" s="16" t="str">
        <f t="shared" si="36"/>
        <v>617127</v>
      </c>
      <c r="Q772" s="16" t="str">
        <f>IFERROR(VLOOKUP($P772,'Kredieten productgroepen functi'!$C:$M,2,FALSE),"n.v.t.")</f>
        <v>Diensten derden Provincie Drenthe</v>
      </c>
      <c r="R772" s="16" t="str">
        <f t="shared" si="37"/>
        <v>423042</v>
      </c>
      <c r="S772" s="16" t="str">
        <f>IFERROR(VLOOKUP($R772,Kostensoorten!$C:$J,2,FALSE),"n.v.t.")</f>
        <v>Mechanisch onderhoud</v>
      </c>
      <c r="T772" s="16" t="s">
        <v>39</v>
      </c>
      <c r="U772" s="16" t="s">
        <v>39</v>
      </c>
      <c r="V772" s="16" t="s">
        <v>39</v>
      </c>
      <c r="W772" s="16" t="s">
        <v>39</v>
      </c>
      <c r="X772" s="16" t="s">
        <v>39</v>
      </c>
      <c r="Y772" s="16" t="s">
        <v>39</v>
      </c>
      <c r="Z772" s="16" t="s">
        <v>39</v>
      </c>
      <c r="AA772" s="16" t="s">
        <v>39</v>
      </c>
      <c r="AB772" s="16" t="s">
        <v>39</v>
      </c>
      <c r="AC772" s="16" t="s">
        <v>39</v>
      </c>
      <c r="AD772" s="16" t="s">
        <v>39</v>
      </c>
      <c r="AE772" s="16" t="s">
        <v>39</v>
      </c>
      <c r="AF772" s="16" t="s">
        <v>39</v>
      </c>
      <c r="AG772" s="16" t="s">
        <v>39</v>
      </c>
      <c r="AH772" s="16" t="s">
        <v>39</v>
      </c>
      <c r="AI772" s="16" t="s">
        <v>39</v>
      </c>
      <c r="AJ772" s="16" t="s">
        <v>39</v>
      </c>
      <c r="AL772" s="16" t="s">
        <v>39</v>
      </c>
      <c r="AM772" s="16" t="s">
        <v>39</v>
      </c>
      <c r="AN772" s="16" t="str">
        <f>IFERROR(VLOOKUP($P772,'Kredieten productgroepen functi'!$C:$M,6,FALSE),"n.v.t.")</f>
        <v>1701</v>
      </c>
      <c r="AO772" s="16" t="str">
        <f>IFERROR(VLOOKUP($P772,'Kredieten productgroepen functi'!$C:$M,7,FALSE),"n.v.t.")</f>
        <v>Diensten voor derden</v>
      </c>
      <c r="AP772" s="16" t="str">
        <f>IFERROR(VLOOKUP($P772,'Kredieten productgroepen functi'!$C:$M,8,FALSE),"n.v.t.")</f>
        <v>17</v>
      </c>
      <c r="AQ772" s="16" t="str">
        <f>IFERROR(VLOOKUP($P772,'Kredieten productgroepen functi'!$C:$M,9,FALSE),"n.v.t.")</f>
        <v>Overige baten en lasten</v>
      </c>
      <c r="AR772" s="16" t="str">
        <f>IFERROR(VLOOKUP($P772,'Kredieten productgroepen functi'!$C:$M,10,FALSE),"n.v.t.")</f>
        <v>1</v>
      </c>
      <c r="AS772" s="16" t="str">
        <f>IFERROR(VLOOKUP($P772,'Kredieten productgroepen functi'!$C:$M,11,FALSE),"n.v.t.")</f>
        <v>Algemeen bestuur</v>
      </c>
      <c r="AT772" s="16" t="str">
        <f t="shared" si="38"/>
        <v>Lasten</v>
      </c>
      <c r="AU772" s="16" t="str">
        <f>IFERROR(VLOOKUP($R772,Kostensoorten!$C:$J,7,FALSE),"n.v.t.")</f>
        <v>2.3.1</v>
      </c>
      <c r="AV772" s="16" t="str">
        <f>IFERROR(VLOOKUP($R772,Kostensoorten!$C:$J,8,FALSE),"n.v.t.")</f>
        <v>Aankopen niet duurzame goedere</v>
      </c>
    </row>
    <row r="773" spans="1:48">
      <c r="A773" s="16" t="s">
        <v>39</v>
      </c>
      <c r="B773" s="16" t="s">
        <v>39</v>
      </c>
      <c r="C773" s="16" t="s">
        <v>39</v>
      </c>
      <c r="D773" s="16" t="s">
        <v>39</v>
      </c>
      <c r="E773" s="16" t="s">
        <v>39</v>
      </c>
      <c r="F773" s="2" t="s">
        <v>7962</v>
      </c>
      <c r="G773" s="2" t="s">
        <v>39</v>
      </c>
      <c r="H773" s="2" t="s">
        <v>39</v>
      </c>
      <c r="I773" s="18">
        <v>123.43</v>
      </c>
      <c r="J773" s="16" t="s">
        <v>39</v>
      </c>
      <c r="K773" s="16" t="s">
        <v>39</v>
      </c>
      <c r="L773" s="16" t="s">
        <v>39</v>
      </c>
      <c r="M773" s="16" t="s">
        <v>39</v>
      </c>
      <c r="N773" s="16" t="s">
        <v>39</v>
      </c>
      <c r="O773" s="16" t="s">
        <v>39</v>
      </c>
      <c r="P773" s="16" t="str">
        <f t="shared" si="36"/>
        <v>617127</v>
      </c>
      <c r="Q773" s="16" t="str">
        <f>IFERROR(VLOOKUP($P773,'Kredieten productgroepen functi'!$C:$M,2,FALSE),"n.v.t.")</f>
        <v>Diensten derden Provincie Drenthe</v>
      </c>
      <c r="R773" s="16" t="str">
        <f t="shared" si="37"/>
        <v>423042</v>
      </c>
      <c r="S773" s="16" t="str">
        <f>IFERROR(VLOOKUP($R773,Kostensoorten!$C:$J,2,FALSE),"n.v.t.")</f>
        <v>Mechanisch onderhoud</v>
      </c>
      <c r="T773" s="16" t="s">
        <v>39</v>
      </c>
      <c r="U773" s="16" t="s">
        <v>39</v>
      </c>
      <c r="V773" s="16" t="s">
        <v>39</v>
      </c>
      <c r="W773" s="16" t="s">
        <v>39</v>
      </c>
      <c r="X773" s="16" t="s">
        <v>39</v>
      </c>
      <c r="Y773" s="16" t="s">
        <v>39</v>
      </c>
      <c r="Z773" s="16" t="s">
        <v>39</v>
      </c>
      <c r="AA773" s="16" t="s">
        <v>39</v>
      </c>
      <c r="AB773" s="16" t="s">
        <v>39</v>
      </c>
      <c r="AC773" s="16" t="s">
        <v>39</v>
      </c>
      <c r="AD773" s="16" t="s">
        <v>39</v>
      </c>
      <c r="AE773" s="16" t="s">
        <v>39</v>
      </c>
      <c r="AF773" s="16" t="s">
        <v>39</v>
      </c>
      <c r="AG773" s="16" t="s">
        <v>39</v>
      </c>
      <c r="AH773" s="16" t="s">
        <v>39</v>
      </c>
      <c r="AI773" s="16" t="s">
        <v>39</v>
      </c>
      <c r="AJ773" s="16" t="s">
        <v>39</v>
      </c>
      <c r="AL773" s="16" t="s">
        <v>39</v>
      </c>
      <c r="AM773" s="16" t="s">
        <v>39</v>
      </c>
      <c r="AN773" s="16" t="str">
        <f>IFERROR(VLOOKUP($P773,'Kredieten productgroepen functi'!$C:$M,6,FALSE),"n.v.t.")</f>
        <v>1701</v>
      </c>
      <c r="AO773" s="16" t="str">
        <f>IFERROR(VLOOKUP($P773,'Kredieten productgroepen functi'!$C:$M,7,FALSE),"n.v.t.")</f>
        <v>Diensten voor derden</v>
      </c>
      <c r="AP773" s="16" t="str">
        <f>IFERROR(VLOOKUP($P773,'Kredieten productgroepen functi'!$C:$M,8,FALSE),"n.v.t.")</f>
        <v>17</v>
      </c>
      <c r="AQ773" s="16" t="str">
        <f>IFERROR(VLOOKUP($P773,'Kredieten productgroepen functi'!$C:$M,9,FALSE),"n.v.t.")</f>
        <v>Overige baten en lasten</v>
      </c>
      <c r="AR773" s="16" t="str">
        <f>IFERROR(VLOOKUP($P773,'Kredieten productgroepen functi'!$C:$M,10,FALSE),"n.v.t.")</f>
        <v>1</v>
      </c>
      <c r="AS773" s="16" t="str">
        <f>IFERROR(VLOOKUP($P773,'Kredieten productgroepen functi'!$C:$M,11,FALSE),"n.v.t.")</f>
        <v>Algemeen bestuur</v>
      </c>
      <c r="AT773" s="16" t="str">
        <f t="shared" si="38"/>
        <v>Lasten</v>
      </c>
      <c r="AU773" s="16" t="str">
        <f>IFERROR(VLOOKUP($R773,Kostensoorten!$C:$J,7,FALSE),"n.v.t.")</f>
        <v>2.3.1</v>
      </c>
      <c r="AV773" s="16" t="str">
        <f>IFERROR(VLOOKUP($R773,Kostensoorten!$C:$J,8,FALSE),"n.v.t.")</f>
        <v>Aankopen niet duurzame goedere</v>
      </c>
    </row>
    <row r="774" spans="1:48">
      <c r="A774" s="16" t="s">
        <v>39</v>
      </c>
      <c r="B774" s="16" t="s">
        <v>39</v>
      </c>
      <c r="C774" s="16" t="s">
        <v>39</v>
      </c>
      <c r="D774" s="16" t="s">
        <v>39</v>
      </c>
      <c r="E774" s="16" t="s">
        <v>39</v>
      </c>
      <c r="F774" s="2" t="s">
        <v>7500</v>
      </c>
      <c r="G774" s="2" t="s">
        <v>39</v>
      </c>
      <c r="H774" s="2" t="s">
        <v>39</v>
      </c>
      <c r="I774" s="18">
        <v>675.31</v>
      </c>
      <c r="J774" s="16" t="s">
        <v>39</v>
      </c>
      <c r="K774" s="16" t="s">
        <v>39</v>
      </c>
      <c r="L774" s="16" t="s">
        <v>39</v>
      </c>
      <c r="M774" s="16" t="s">
        <v>39</v>
      </c>
      <c r="N774" s="16" t="s">
        <v>39</v>
      </c>
      <c r="O774" s="16" t="s">
        <v>39</v>
      </c>
      <c r="P774" s="16" t="str">
        <f t="shared" ref="P774:P837" si="39">IF(RIGHT(LEFT(F774,6),1)=".",LEFT(F774,5),LEFT(F774,6))</f>
        <v>617127</v>
      </c>
      <c r="Q774" s="16" t="str">
        <f>IFERROR(VLOOKUP($P774,'Kredieten productgroepen functi'!$C:$M,2,FALSE),"n.v.t.")</f>
        <v>Diensten derden Provincie Drenthe</v>
      </c>
      <c r="R774" s="16" t="str">
        <f t="shared" ref="R774:R837" si="40">IF(RIGHT(LEFT(F774,6),1)=".",RIGHT(LEFT(F774,12),6),RIGHT(LEFT(F774,13),6))</f>
        <v>423042</v>
      </c>
      <c r="S774" s="16" t="str">
        <f>IFERROR(VLOOKUP($R774,Kostensoorten!$C:$J,2,FALSE),"n.v.t.")</f>
        <v>Mechanisch onderhoud</v>
      </c>
      <c r="T774" s="16" t="s">
        <v>39</v>
      </c>
      <c r="U774" s="16" t="s">
        <v>39</v>
      </c>
      <c r="V774" s="16" t="s">
        <v>39</v>
      </c>
      <c r="W774" s="16" t="s">
        <v>39</v>
      </c>
      <c r="X774" s="16" t="s">
        <v>39</v>
      </c>
      <c r="Y774" s="16" t="s">
        <v>39</v>
      </c>
      <c r="Z774" s="16" t="s">
        <v>39</v>
      </c>
      <c r="AA774" s="16" t="s">
        <v>39</v>
      </c>
      <c r="AB774" s="16" t="s">
        <v>39</v>
      </c>
      <c r="AC774" s="16" t="s">
        <v>39</v>
      </c>
      <c r="AD774" s="16" t="s">
        <v>39</v>
      </c>
      <c r="AE774" s="16" t="s">
        <v>39</v>
      </c>
      <c r="AF774" s="16" t="s">
        <v>39</v>
      </c>
      <c r="AG774" s="16" t="s">
        <v>39</v>
      </c>
      <c r="AH774" s="16" t="s">
        <v>39</v>
      </c>
      <c r="AI774" s="16" t="s">
        <v>39</v>
      </c>
      <c r="AJ774" s="16" t="s">
        <v>39</v>
      </c>
      <c r="AL774" s="16" t="s">
        <v>39</v>
      </c>
      <c r="AM774" s="16" t="s">
        <v>39</v>
      </c>
      <c r="AN774" s="16" t="str">
        <f>IFERROR(VLOOKUP($P774,'Kredieten productgroepen functi'!$C:$M,6,FALSE),"n.v.t.")</f>
        <v>1701</v>
      </c>
      <c r="AO774" s="16" t="str">
        <f>IFERROR(VLOOKUP($P774,'Kredieten productgroepen functi'!$C:$M,7,FALSE),"n.v.t.")</f>
        <v>Diensten voor derden</v>
      </c>
      <c r="AP774" s="16" t="str">
        <f>IFERROR(VLOOKUP($P774,'Kredieten productgroepen functi'!$C:$M,8,FALSE),"n.v.t.")</f>
        <v>17</v>
      </c>
      <c r="AQ774" s="16" t="str">
        <f>IFERROR(VLOOKUP($P774,'Kredieten productgroepen functi'!$C:$M,9,FALSE),"n.v.t.")</f>
        <v>Overige baten en lasten</v>
      </c>
      <c r="AR774" s="16" t="str">
        <f>IFERROR(VLOOKUP($P774,'Kredieten productgroepen functi'!$C:$M,10,FALSE),"n.v.t.")</f>
        <v>1</v>
      </c>
      <c r="AS774" s="16" t="str">
        <f>IFERROR(VLOOKUP($P774,'Kredieten productgroepen functi'!$C:$M,11,FALSE),"n.v.t.")</f>
        <v>Algemeen bestuur</v>
      </c>
      <c r="AT774" s="16" t="str">
        <f t="shared" ref="AT774:AT837" si="41">IF(LEFT(R774,1)="4","Lasten",IF(LEFT(R774,1)="8","Baten","n.v.t."))</f>
        <v>Lasten</v>
      </c>
      <c r="AU774" s="16" t="str">
        <f>IFERROR(VLOOKUP($R774,Kostensoorten!$C:$J,7,FALSE),"n.v.t.")</f>
        <v>2.3.1</v>
      </c>
      <c r="AV774" s="16" t="str">
        <f>IFERROR(VLOOKUP($R774,Kostensoorten!$C:$J,8,FALSE),"n.v.t.")</f>
        <v>Aankopen niet duurzame goedere</v>
      </c>
    </row>
    <row r="775" spans="1:48">
      <c r="A775" s="16" t="s">
        <v>39</v>
      </c>
      <c r="B775" s="16" t="s">
        <v>39</v>
      </c>
      <c r="C775" s="16" t="s">
        <v>39</v>
      </c>
      <c r="D775" s="16" t="s">
        <v>39</v>
      </c>
      <c r="E775" s="16" t="s">
        <v>39</v>
      </c>
      <c r="F775" s="2" t="s">
        <v>7015</v>
      </c>
      <c r="G775" s="2" t="s">
        <v>39</v>
      </c>
      <c r="H775" s="2" t="s">
        <v>39</v>
      </c>
      <c r="I775" s="18">
        <v>854.95</v>
      </c>
      <c r="J775" s="16" t="s">
        <v>39</v>
      </c>
      <c r="K775" s="16" t="s">
        <v>39</v>
      </c>
      <c r="L775" s="16" t="s">
        <v>39</v>
      </c>
      <c r="M775" s="16" t="s">
        <v>39</v>
      </c>
      <c r="N775" s="16" t="s">
        <v>39</v>
      </c>
      <c r="O775" s="16" t="s">
        <v>39</v>
      </c>
      <c r="P775" s="16" t="str">
        <f t="shared" si="39"/>
        <v>617127</v>
      </c>
      <c r="Q775" s="16" t="str">
        <f>IFERROR(VLOOKUP($P775,'Kredieten productgroepen functi'!$C:$M,2,FALSE),"n.v.t.")</f>
        <v>Diensten derden Provincie Drenthe</v>
      </c>
      <c r="R775" s="16" t="str">
        <f t="shared" si="40"/>
        <v>423042</v>
      </c>
      <c r="S775" s="16" t="str">
        <f>IFERROR(VLOOKUP($R775,Kostensoorten!$C:$J,2,FALSE),"n.v.t.")</f>
        <v>Mechanisch onderhoud</v>
      </c>
      <c r="T775" s="16" t="s">
        <v>39</v>
      </c>
      <c r="U775" s="16" t="s">
        <v>39</v>
      </c>
      <c r="V775" s="16" t="s">
        <v>39</v>
      </c>
      <c r="W775" s="16" t="s">
        <v>39</v>
      </c>
      <c r="X775" s="16" t="s">
        <v>39</v>
      </c>
      <c r="Y775" s="16" t="s">
        <v>39</v>
      </c>
      <c r="Z775" s="16" t="s">
        <v>39</v>
      </c>
      <c r="AA775" s="16" t="s">
        <v>39</v>
      </c>
      <c r="AB775" s="16" t="s">
        <v>39</v>
      </c>
      <c r="AC775" s="16" t="s">
        <v>39</v>
      </c>
      <c r="AD775" s="16" t="s">
        <v>39</v>
      </c>
      <c r="AE775" s="16" t="s">
        <v>39</v>
      </c>
      <c r="AF775" s="16" t="s">
        <v>39</v>
      </c>
      <c r="AG775" s="16" t="s">
        <v>39</v>
      </c>
      <c r="AH775" s="16" t="s">
        <v>39</v>
      </c>
      <c r="AI775" s="16" t="s">
        <v>39</v>
      </c>
      <c r="AJ775" s="16" t="s">
        <v>39</v>
      </c>
      <c r="AL775" s="16" t="s">
        <v>39</v>
      </c>
      <c r="AM775" s="16" t="s">
        <v>39</v>
      </c>
      <c r="AN775" s="16" t="str">
        <f>IFERROR(VLOOKUP($P775,'Kredieten productgroepen functi'!$C:$M,6,FALSE),"n.v.t.")</f>
        <v>1701</v>
      </c>
      <c r="AO775" s="16" t="str">
        <f>IFERROR(VLOOKUP($P775,'Kredieten productgroepen functi'!$C:$M,7,FALSE),"n.v.t.")</f>
        <v>Diensten voor derden</v>
      </c>
      <c r="AP775" s="16" t="str">
        <f>IFERROR(VLOOKUP($P775,'Kredieten productgroepen functi'!$C:$M,8,FALSE),"n.v.t.")</f>
        <v>17</v>
      </c>
      <c r="AQ775" s="16" t="str">
        <f>IFERROR(VLOOKUP($P775,'Kredieten productgroepen functi'!$C:$M,9,FALSE),"n.v.t.")</f>
        <v>Overige baten en lasten</v>
      </c>
      <c r="AR775" s="16" t="str">
        <f>IFERROR(VLOOKUP($P775,'Kredieten productgroepen functi'!$C:$M,10,FALSE),"n.v.t.")</f>
        <v>1</v>
      </c>
      <c r="AS775" s="16" t="str">
        <f>IFERROR(VLOOKUP($P775,'Kredieten productgroepen functi'!$C:$M,11,FALSE),"n.v.t.")</f>
        <v>Algemeen bestuur</v>
      </c>
      <c r="AT775" s="16" t="str">
        <f t="shared" si="41"/>
        <v>Lasten</v>
      </c>
      <c r="AU775" s="16" t="str">
        <f>IFERROR(VLOOKUP($R775,Kostensoorten!$C:$J,7,FALSE),"n.v.t.")</f>
        <v>2.3.1</v>
      </c>
      <c r="AV775" s="16" t="str">
        <f>IFERROR(VLOOKUP($R775,Kostensoorten!$C:$J,8,FALSE),"n.v.t.")</f>
        <v>Aankopen niet duurzame goedere</v>
      </c>
    </row>
    <row r="776" spans="1:48">
      <c r="A776" s="16" t="s">
        <v>39</v>
      </c>
      <c r="B776" s="16" t="s">
        <v>39</v>
      </c>
      <c r="C776" s="16" t="s">
        <v>39</v>
      </c>
      <c r="D776" s="16" t="s">
        <v>39</v>
      </c>
      <c r="E776" s="16" t="s">
        <v>39</v>
      </c>
      <c r="F776" s="2" t="s">
        <v>7501</v>
      </c>
      <c r="G776" s="2" t="s">
        <v>39</v>
      </c>
      <c r="H776" s="2" t="s">
        <v>39</v>
      </c>
      <c r="I776" s="18">
        <v>3184.34</v>
      </c>
      <c r="J776" s="16" t="s">
        <v>39</v>
      </c>
      <c r="K776" s="16" t="s">
        <v>39</v>
      </c>
      <c r="L776" s="16" t="s">
        <v>39</v>
      </c>
      <c r="M776" s="16" t="s">
        <v>39</v>
      </c>
      <c r="N776" s="16" t="s">
        <v>39</v>
      </c>
      <c r="O776" s="16" t="s">
        <v>39</v>
      </c>
      <c r="P776" s="16" t="str">
        <f t="shared" si="39"/>
        <v>617127</v>
      </c>
      <c r="Q776" s="16" t="str">
        <f>IFERROR(VLOOKUP($P776,'Kredieten productgroepen functi'!$C:$M,2,FALSE),"n.v.t.")</f>
        <v>Diensten derden Provincie Drenthe</v>
      </c>
      <c r="R776" s="16" t="str">
        <f t="shared" si="40"/>
        <v>423042</v>
      </c>
      <c r="S776" s="16" t="str">
        <f>IFERROR(VLOOKUP($R776,Kostensoorten!$C:$J,2,FALSE),"n.v.t.")</f>
        <v>Mechanisch onderhoud</v>
      </c>
      <c r="T776" s="16" t="s">
        <v>39</v>
      </c>
      <c r="U776" s="16" t="s">
        <v>39</v>
      </c>
      <c r="V776" s="16" t="s">
        <v>39</v>
      </c>
      <c r="W776" s="16" t="s">
        <v>39</v>
      </c>
      <c r="X776" s="16" t="s">
        <v>39</v>
      </c>
      <c r="Y776" s="16" t="s">
        <v>39</v>
      </c>
      <c r="Z776" s="16" t="s">
        <v>39</v>
      </c>
      <c r="AA776" s="16" t="s">
        <v>39</v>
      </c>
      <c r="AB776" s="16" t="s">
        <v>39</v>
      </c>
      <c r="AC776" s="16" t="s">
        <v>39</v>
      </c>
      <c r="AD776" s="16" t="s">
        <v>39</v>
      </c>
      <c r="AE776" s="16" t="s">
        <v>39</v>
      </c>
      <c r="AF776" s="16" t="s">
        <v>39</v>
      </c>
      <c r="AG776" s="16" t="s">
        <v>39</v>
      </c>
      <c r="AH776" s="16" t="s">
        <v>39</v>
      </c>
      <c r="AI776" s="16" t="s">
        <v>39</v>
      </c>
      <c r="AJ776" s="16" t="s">
        <v>39</v>
      </c>
      <c r="AL776" s="16" t="s">
        <v>39</v>
      </c>
      <c r="AM776" s="16" t="s">
        <v>39</v>
      </c>
      <c r="AN776" s="16" t="str">
        <f>IFERROR(VLOOKUP($P776,'Kredieten productgroepen functi'!$C:$M,6,FALSE),"n.v.t.")</f>
        <v>1701</v>
      </c>
      <c r="AO776" s="16" t="str">
        <f>IFERROR(VLOOKUP($P776,'Kredieten productgroepen functi'!$C:$M,7,FALSE),"n.v.t.")</f>
        <v>Diensten voor derden</v>
      </c>
      <c r="AP776" s="16" t="str">
        <f>IFERROR(VLOOKUP($P776,'Kredieten productgroepen functi'!$C:$M,8,FALSE),"n.v.t.")</f>
        <v>17</v>
      </c>
      <c r="AQ776" s="16" t="str">
        <f>IFERROR(VLOOKUP($P776,'Kredieten productgroepen functi'!$C:$M,9,FALSE),"n.v.t.")</f>
        <v>Overige baten en lasten</v>
      </c>
      <c r="AR776" s="16" t="str">
        <f>IFERROR(VLOOKUP($P776,'Kredieten productgroepen functi'!$C:$M,10,FALSE),"n.v.t.")</f>
        <v>1</v>
      </c>
      <c r="AS776" s="16" t="str">
        <f>IFERROR(VLOOKUP($P776,'Kredieten productgroepen functi'!$C:$M,11,FALSE),"n.v.t.")</f>
        <v>Algemeen bestuur</v>
      </c>
      <c r="AT776" s="16" t="str">
        <f t="shared" si="41"/>
        <v>Lasten</v>
      </c>
      <c r="AU776" s="16" t="str">
        <f>IFERROR(VLOOKUP($R776,Kostensoorten!$C:$J,7,FALSE),"n.v.t.")</f>
        <v>2.3.1</v>
      </c>
      <c r="AV776" s="16" t="str">
        <f>IFERROR(VLOOKUP($R776,Kostensoorten!$C:$J,8,FALSE),"n.v.t.")</f>
        <v>Aankopen niet duurzame goedere</v>
      </c>
    </row>
    <row r="777" spans="1:48">
      <c r="A777" s="16" t="s">
        <v>39</v>
      </c>
      <c r="B777" s="16" t="s">
        <v>39</v>
      </c>
      <c r="C777" s="16" t="s">
        <v>39</v>
      </c>
      <c r="D777" s="16" t="s">
        <v>39</v>
      </c>
      <c r="E777" s="16" t="s">
        <v>39</v>
      </c>
      <c r="F777" s="2" t="s">
        <v>7016</v>
      </c>
      <c r="G777" s="2" t="s">
        <v>39</v>
      </c>
      <c r="H777" s="2" t="s">
        <v>39</v>
      </c>
      <c r="I777" s="18">
        <v>5320.83</v>
      </c>
      <c r="J777" s="16" t="s">
        <v>39</v>
      </c>
      <c r="K777" s="16" t="s">
        <v>39</v>
      </c>
      <c r="L777" s="16" t="s">
        <v>39</v>
      </c>
      <c r="M777" s="16" t="s">
        <v>39</v>
      </c>
      <c r="N777" s="16" t="s">
        <v>39</v>
      </c>
      <c r="O777" s="16" t="s">
        <v>39</v>
      </c>
      <c r="P777" s="16" t="str">
        <f t="shared" si="39"/>
        <v>617127</v>
      </c>
      <c r="Q777" s="16" t="str">
        <f>IFERROR(VLOOKUP($P777,'Kredieten productgroepen functi'!$C:$M,2,FALSE),"n.v.t.")</f>
        <v>Diensten derden Provincie Drenthe</v>
      </c>
      <c r="R777" s="16" t="str">
        <f t="shared" si="40"/>
        <v>423042</v>
      </c>
      <c r="S777" s="16" t="str">
        <f>IFERROR(VLOOKUP($R777,Kostensoorten!$C:$J,2,FALSE),"n.v.t.")</f>
        <v>Mechanisch onderhoud</v>
      </c>
      <c r="T777" s="16" t="s">
        <v>39</v>
      </c>
      <c r="U777" s="16" t="s">
        <v>39</v>
      </c>
      <c r="V777" s="16" t="s">
        <v>39</v>
      </c>
      <c r="W777" s="16" t="s">
        <v>39</v>
      </c>
      <c r="X777" s="16" t="s">
        <v>39</v>
      </c>
      <c r="Y777" s="16" t="s">
        <v>39</v>
      </c>
      <c r="Z777" s="16" t="s">
        <v>39</v>
      </c>
      <c r="AA777" s="16" t="s">
        <v>39</v>
      </c>
      <c r="AB777" s="16" t="s">
        <v>39</v>
      </c>
      <c r="AC777" s="16" t="s">
        <v>39</v>
      </c>
      <c r="AD777" s="16" t="s">
        <v>39</v>
      </c>
      <c r="AE777" s="16" t="s">
        <v>39</v>
      </c>
      <c r="AF777" s="16" t="s">
        <v>39</v>
      </c>
      <c r="AG777" s="16" t="s">
        <v>39</v>
      </c>
      <c r="AH777" s="16" t="s">
        <v>39</v>
      </c>
      <c r="AI777" s="16" t="s">
        <v>39</v>
      </c>
      <c r="AJ777" s="16" t="s">
        <v>39</v>
      </c>
      <c r="AL777" s="16" t="s">
        <v>39</v>
      </c>
      <c r="AM777" s="16" t="s">
        <v>39</v>
      </c>
      <c r="AN777" s="16" t="str">
        <f>IFERROR(VLOOKUP($P777,'Kredieten productgroepen functi'!$C:$M,6,FALSE),"n.v.t.")</f>
        <v>1701</v>
      </c>
      <c r="AO777" s="16" t="str">
        <f>IFERROR(VLOOKUP($P777,'Kredieten productgroepen functi'!$C:$M,7,FALSE),"n.v.t.")</f>
        <v>Diensten voor derden</v>
      </c>
      <c r="AP777" s="16" t="str">
        <f>IFERROR(VLOOKUP($P777,'Kredieten productgroepen functi'!$C:$M,8,FALSE),"n.v.t.")</f>
        <v>17</v>
      </c>
      <c r="AQ777" s="16" t="str">
        <f>IFERROR(VLOOKUP($P777,'Kredieten productgroepen functi'!$C:$M,9,FALSE),"n.v.t.")</f>
        <v>Overige baten en lasten</v>
      </c>
      <c r="AR777" s="16" t="str">
        <f>IFERROR(VLOOKUP($P777,'Kredieten productgroepen functi'!$C:$M,10,FALSE),"n.v.t.")</f>
        <v>1</v>
      </c>
      <c r="AS777" s="16" t="str">
        <f>IFERROR(VLOOKUP($P777,'Kredieten productgroepen functi'!$C:$M,11,FALSE),"n.v.t.")</f>
        <v>Algemeen bestuur</v>
      </c>
      <c r="AT777" s="16" t="str">
        <f t="shared" si="41"/>
        <v>Lasten</v>
      </c>
      <c r="AU777" s="16" t="str">
        <f>IFERROR(VLOOKUP($R777,Kostensoorten!$C:$J,7,FALSE),"n.v.t.")</f>
        <v>2.3.1</v>
      </c>
      <c r="AV777" s="16" t="str">
        <f>IFERROR(VLOOKUP($R777,Kostensoorten!$C:$J,8,FALSE),"n.v.t.")</f>
        <v>Aankopen niet duurzame goedere</v>
      </c>
    </row>
    <row r="778" spans="1:48">
      <c r="A778" s="16" t="s">
        <v>39</v>
      </c>
      <c r="B778" s="16" t="s">
        <v>39</v>
      </c>
      <c r="C778" s="16" t="s">
        <v>39</v>
      </c>
      <c r="D778" s="16" t="s">
        <v>39</v>
      </c>
      <c r="E778" s="16" t="s">
        <v>39</v>
      </c>
      <c r="F778" s="2" t="s">
        <v>7268</v>
      </c>
      <c r="G778" s="2" t="s">
        <v>39</v>
      </c>
      <c r="H778" s="2" t="s">
        <v>39</v>
      </c>
      <c r="I778" s="18">
        <v>7699.57</v>
      </c>
      <c r="J778" s="16" t="s">
        <v>39</v>
      </c>
      <c r="K778" s="16" t="s">
        <v>39</v>
      </c>
      <c r="L778" s="16" t="s">
        <v>39</v>
      </c>
      <c r="M778" s="16" t="s">
        <v>39</v>
      </c>
      <c r="N778" s="16" t="s">
        <v>39</v>
      </c>
      <c r="O778" s="16" t="s">
        <v>39</v>
      </c>
      <c r="P778" s="16" t="str">
        <f t="shared" si="39"/>
        <v>617127</v>
      </c>
      <c r="Q778" s="16" t="str">
        <f>IFERROR(VLOOKUP($P778,'Kredieten productgroepen functi'!$C:$M,2,FALSE),"n.v.t.")</f>
        <v>Diensten derden Provincie Drenthe</v>
      </c>
      <c r="R778" s="16" t="str">
        <f t="shared" si="40"/>
        <v>423042</v>
      </c>
      <c r="S778" s="16" t="str">
        <f>IFERROR(VLOOKUP($R778,Kostensoorten!$C:$J,2,FALSE),"n.v.t.")</f>
        <v>Mechanisch onderhoud</v>
      </c>
      <c r="T778" s="16" t="s">
        <v>39</v>
      </c>
      <c r="U778" s="16" t="s">
        <v>39</v>
      </c>
      <c r="V778" s="16" t="s">
        <v>39</v>
      </c>
      <c r="W778" s="16" t="s">
        <v>39</v>
      </c>
      <c r="X778" s="16" t="s">
        <v>39</v>
      </c>
      <c r="Y778" s="16" t="s">
        <v>39</v>
      </c>
      <c r="Z778" s="16" t="s">
        <v>39</v>
      </c>
      <c r="AA778" s="16" t="s">
        <v>39</v>
      </c>
      <c r="AB778" s="16" t="s">
        <v>39</v>
      </c>
      <c r="AC778" s="16" t="s">
        <v>39</v>
      </c>
      <c r="AD778" s="16" t="s">
        <v>39</v>
      </c>
      <c r="AE778" s="16" t="s">
        <v>39</v>
      </c>
      <c r="AF778" s="16" t="s">
        <v>39</v>
      </c>
      <c r="AG778" s="16" t="s">
        <v>39</v>
      </c>
      <c r="AH778" s="16" t="s">
        <v>39</v>
      </c>
      <c r="AI778" s="16" t="s">
        <v>39</v>
      </c>
      <c r="AJ778" s="16" t="s">
        <v>39</v>
      </c>
      <c r="AL778" s="16" t="s">
        <v>39</v>
      </c>
      <c r="AM778" s="16" t="s">
        <v>39</v>
      </c>
      <c r="AN778" s="16" t="str">
        <f>IFERROR(VLOOKUP($P778,'Kredieten productgroepen functi'!$C:$M,6,FALSE),"n.v.t.")</f>
        <v>1701</v>
      </c>
      <c r="AO778" s="16" t="str">
        <f>IFERROR(VLOOKUP($P778,'Kredieten productgroepen functi'!$C:$M,7,FALSE),"n.v.t.")</f>
        <v>Diensten voor derden</v>
      </c>
      <c r="AP778" s="16" t="str">
        <f>IFERROR(VLOOKUP($P778,'Kredieten productgroepen functi'!$C:$M,8,FALSE),"n.v.t.")</f>
        <v>17</v>
      </c>
      <c r="AQ778" s="16" t="str">
        <f>IFERROR(VLOOKUP($P778,'Kredieten productgroepen functi'!$C:$M,9,FALSE),"n.v.t.")</f>
        <v>Overige baten en lasten</v>
      </c>
      <c r="AR778" s="16" t="str">
        <f>IFERROR(VLOOKUP($P778,'Kredieten productgroepen functi'!$C:$M,10,FALSE),"n.v.t.")</f>
        <v>1</v>
      </c>
      <c r="AS778" s="16" t="str">
        <f>IFERROR(VLOOKUP($P778,'Kredieten productgroepen functi'!$C:$M,11,FALSE),"n.v.t.")</f>
        <v>Algemeen bestuur</v>
      </c>
      <c r="AT778" s="16" t="str">
        <f t="shared" si="41"/>
        <v>Lasten</v>
      </c>
      <c r="AU778" s="16" t="str">
        <f>IFERROR(VLOOKUP($R778,Kostensoorten!$C:$J,7,FALSE),"n.v.t.")</f>
        <v>2.3.1</v>
      </c>
      <c r="AV778" s="16" t="str">
        <f>IFERROR(VLOOKUP($R778,Kostensoorten!$C:$J,8,FALSE),"n.v.t.")</f>
        <v>Aankopen niet duurzame goedere</v>
      </c>
    </row>
    <row r="779" spans="1:48">
      <c r="A779" s="16" t="s">
        <v>39</v>
      </c>
      <c r="B779" s="16" t="s">
        <v>39</v>
      </c>
      <c r="C779" s="16" t="s">
        <v>39</v>
      </c>
      <c r="D779" s="16" t="s">
        <v>39</v>
      </c>
      <c r="E779" s="16" t="s">
        <v>39</v>
      </c>
      <c r="F779" s="2" t="s">
        <v>7963</v>
      </c>
      <c r="G779" s="2" t="s">
        <v>39</v>
      </c>
      <c r="H779" s="2" t="s">
        <v>39</v>
      </c>
      <c r="I779" s="18">
        <v>9060.57</v>
      </c>
      <c r="J779" s="16" t="s">
        <v>39</v>
      </c>
      <c r="K779" s="16" t="s">
        <v>39</v>
      </c>
      <c r="L779" s="16" t="s">
        <v>39</v>
      </c>
      <c r="M779" s="16" t="s">
        <v>39</v>
      </c>
      <c r="N779" s="16" t="s">
        <v>39</v>
      </c>
      <c r="O779" s="16" t="s">
        <v>39</v>
      </c>
      <c r="P779" s="16" t="str">
        <f t="shared" si="39"/>
        <v>617127</v>
      </c>
      <c r="Q779" s="16" t="str">
        <f>IFERROR(VLOOKUP($P779,'Kredieten productgroepen functi'!$C:$M,2,FALSE),"n.v.t.")</f>
        <v>Diensten derden Provincie Drenthe</v>
      </c>
      <c r="R779" s="16" t="str">
        <f t="shared" si="40"/>
        <v>423042</v>
      </c>
      <c r="S779" s="16" t="str">
        <f>IFERROR(VLOOKUP($R779,Kostensoorten!$C:$J,2,FALSE),"n.v.t.")</f>
        <v>Mechanisch onderhoud</v>
      </c>
      <c r="T779" s="16" t="s">
        <v>39</v>
      </c>
      <c r="U779" s="16" t="s">
        <v>39</v>
      </c>
      <c r="V779" s="16" t="s">
        <v>39</v>
      </c>
      <c r="W779" s="16" t="s">
        <v>39</v>
      </c>
      <c r="X779" s="16" t="s">
        <v>39</v>
      </c>
      <c r="Y779" s="16" t="s">
        <v>39</v>
      </c>
      <c r="Z779" s="16" t="s">
        <v>39</v>
      </c>
      <c r="AA779" s="16" t="s">
        <v>39</v>
      </c>
      <c r="AB779" s="16" t="s">
        <v>39</v>
      </c>
      <c r="AC779" s="16" t="s">
        <v>39</v>
      </c>
      <c r="AD779" s="16" t="s">
        <v>39</v>
      </c>
      <c r="AE779" s="16" t="s">
        <v>39</v>
      </c>
      <c r="AF779" s="16" t="s">
        <v>39</v>
      </c>
      <c r="AG779" s="16" t="s">
        <v>39</v>
      </c>
      <c r="AH779" s="16" t="s">
        <v>39</v>
      </c>
      <c r="AI779" s="16" t="s">
        <v>39</v>
      </c>
      <c r="AJ779" s="16" t="s">
        <v>39</v>
      </c>
      <c r="AL779" s="16" t="s">
        <v>39</v>
      </c>
      <c r="AM779" s="16" t="s">
        <v>39</v>
      </c>
      <c r="AN779" s="16" t="str">
        <f>IFERROR(VLOOKUP($P779,'Kredieten productgroepen functi'!$C:$M,6,FALSE),"n.v.t.")</f>
        <v>1701</v>
      </c>
      <c r="AO779" s="16" t="str">
        <f>IFERROR(VLOOKUP($P779,'Kredieten productgroepen functi'!$C:$M,7,FALSE),"n.v.t.")</f>
        <v>Diensten voor derden</v>
      </c>
      <c r="AP779" s="16" t="str">
        <f>IFERROR(VLOOKUP($P779,'Kredieten productgroepen functi'!$C:$M,8,FALSE),"n.v.t.")</f>
        <v>17</v>
      </c>
      <c r="AQ779" s="16" t="str">
        <f>IFERROR(VLOOKUP($P779,'Kredieten productgroepen functi'!$C:$M,9,FALSE),"n.v.t.")</f>
        <v>Overige baten en lasten</v>
      </c>
      <c r="AR779" s="16" t="str">
        <f>IFERROR(VLOOKUP($P779,'Kredieten productgroepen functi'!$C:$M,10,FALSE),"n.v.t.")</f>
        <v>1</v>
      </c>
      <c r="AS779" s="16" t="str">
        <f>IFERROR(VLOOKUP($P779,'Kredieten productgroepen functi'!$C:$M,11,FALSE),"n.v.t.")</f>
        <v>Algemeen bestuur</v>
      </c>
      <c r="AT779" s="16" t="str">
        <f t="shared" si="41"/>
        <v>Lasten</v>
      </c>
      <c r="AU779" s="16" t="str">
        <f>IFERROR(VLOOKUP($R779,Kostensoorten!$C:$J,7,FALSE),"n.v.t.")</f>
        <v>2.3.1</v>
      </c>
      <c r="AV779" s="16" t="str">
        <f>IFERROR(VLOOKUP($R779,Kostensoorten!$C:$J,8,FALSE),"n.v.t.")</f>
        <v>Aankopen niet duurzame goedere</v>
      </c>
    </row>
    <row r="780" spans="1:48">
      <c r="A780" s="16" t="s">
        <v>39</v>
      </c>
      <c r="B780" s="16" t="s">
        <v>39</v>
      </c>
      <c r="C780" s="16" t="s">
        <v>39</v>
      </c>
      <c r="D780" s="16" t="s">
        <v>39</v>
      </c>
      <c r="E780" s="16" t="s">
        <v>39</v>
      </c>
      <c r="F780" s="2" t="s">
        <v>7502</v>
      </c>
      <c r="G780" s="2" t="s">
        <v>39</v>
      </c>
      <c r="H780" s="2" t="s">
        <v>39</v>
      </c>
      <c r="I780" s="18">
        <v>2440.27</v>
      </c>
      <c r="J780" s="16" t="s">
        <v>39</v>
      </c>
      <c r="K780" s="16" t="s">
        <v>39</v>
      </c>
      <c r="L780" s="16" t="s">
        <v>39</v>
      </c>
      <c r="M780" s="16" t="s">
        <v>39</v>
      </c>
      <c r="N780" s="16" t="s">
        <v>39</v>
      </c>
      <c r="O780" s="16" t="s">
        <v>39</v>
      </c>
      <c r="P780" s="16" t="str">
        <f t="shared" si="39"/>
        <v>617127</v>
      </c>
      <c r="Q780" s="16" t="str">
        <f>IFERROR(VLOOKUP($P780,'Kredieten productgroepen functi'!$C:$M,2,FALSE),"n.v.t.")</f>
        <v>Diensten derden Provincie Drenthe</v>
      </c>
      <c r="R780" s="16" t="str">
        <f t="shared" si="40"/>
        <v>423042</v>
      </c>
      <c r="S780" s="16" t="str">
        <f>IFERROR(VLOOKUP($R780,Kostensoorten!$C:$J,2,FALSE),"n.v.t.")</f>
        <v>Mechanisch onderhoud</v>
      </c>
      <c r="T780" s="16" t="s">
        <v>39</v>
      </c>
      <c r="U780" s="16" t="s">
        <v>39</v>
      </c>
      <c r="V780" s="16" t="s">
        <v>39</v>
      </c>
      <c r="W780" s="16" t="s">
        <v>39</v>
      </c>
      <c r="X780" s="16" t="s">
        <v>39</v>
      </c>
      <c r="Y780" s="16" t="s">
        <v>39</v>
      </c>
      <c r="Z780" s="16" t="s">
        <v>39</v>
      </c>
      <c r="AA780" s="16" t="s">
        <v>39</v>
      </c>
      <c r="AB780" s="16" t="s">
        <v>39</v>
      </c>
      <c r="AC780" s="16" t="s">
        <v>39</v>
      </c>
      <c r="AD780" s="16" t="s">
        <v>39</v>
      </c>
      <c r="AE780" s="16" t="s">
        <v>39</v>
      </c>
      <c r="AF780" s="16" t="s">
        <v>39</v>
      </c>
      <c r="AG780" s="16" t="s">
        <v>39</v>
      </c>
      <c r="AH780" s="16" t="s">
        <v>39</v>
      </c>
      <c r="AI780" s="16" t="s">
        <v>39</v>
      </c>
      <c r="AJ780" s="16" t="s">
        <v>39</v>
      </c>
      <c r="AL780" s="16" t="s">
        <v>39</v>
      </c>
      <c r="AM780" s="16" t="s">
        <v>39</v>
      </c>
      <c r="AN780" s="16" t="str">
        <f>IFERROR(VLOOKUP($P780,'Kredieten productgroepen functi'!$C:$M,6,FALSE),"n.v.t.")</f>
        <v>1701</v>
      </c>
      <c r="AO780" s="16" t="str">
        <f>IFERROR(VLOOKUP($P780,'Kredieten productgroepen functi'!$C:$M,7,FALSE),"n.v.t.")</f>
        <v>Diensten voor derden</v>
      </c>
      <c r="AP780" s="16" t="str">
        <f>IFERROR(VLOOKUP($P780,'Kredieten productgroepen functi'!$C:$M,8,FALSE),"n.v.t.")</f>
        <v>17</v>
      </c>
      <c r="AQ780" s="16" t="str">
        <f>IFERROR(VLOOKUP($P780,'Kredieten productgroepen functi'!$C:$M,9,FALSE),"n.v.t.")</f>
        <v>Overige baten en lasten</v>
      </c>
      <c r="AR780" s="16" t="str">
        <f>IFERROR(VLOOKUP($P780,'Kredieten productgroepen functi'!$C:$M,10,FALSE),"n.v.t.")</f>
        <v>1</v>
      </c>
      <c r="AS780" s="16" t="str">
        <f>IFERROR(VLOOKUP($P780,'Kredieten productgroepen functi'!$C:$M,11,FALSE),"n.v.t.")</f>
        <v>Algemeen bestuur</v>
      </c>
      <c r="AT780" s="16" t="str">
        <f t="shared" si="41"/>
        <v>Lasten</v>
      </c>
      <c r="AU780" s="16" t="str">
        <f>IFERROR(VLOOKUP($R780,Kostensoorten!$C:$J,7,FALSE),"n.v.t.")</f>
        <v>2.3.1</v>
      </c>
      <c r="AV780" s="16" t="str">
        <f>IFERROR(VLOOKUP($R780,Kostensoorten!$C:$J,8,FALSE),"n.v.t.")</f>
        <v>Aankopen niet duurzame goedere</v>
      </c>
    </row>
    <row r="781" spans="1:48">
      <c r="A781" s="16" t="s">
        <v>39</v>
      </c>
      <c r="B781" s="16" t="s">
        <v>39</v>
      </c>
      <c r="C781" s="16" t="s">
        <v>39</v>
      </c>
      <c r="D781" s="16" t="s">
        <v>39</v>
      </c>
      <c r="E781" s="16" t="s">
        <v>39</v>
      </c>
      <c r="F781" s="2" t="s">
        <v>7269</v>
      </c>
      <c r="G781" s="2" t="s">
        <v>39</v>
      </c>
      <c r="H781" s="2" t="s">
        <v>39</v>
      </c>
      <c r="I781" s="18">
        <v>10195.549999999999</v>
      </c>
      <c r="J781" s="16" t="s">
        <v>39</v>
      </c>
      <c r="K781" s="16" t="s">
        <v>39</v>
      </c>
      <c r="L781" s="16" t="s">
        <v>39</v>
      </c>
      <c r="M781" s="16" t="s">
        <v>39</v>
      </c>
      <c r="N781" s="16" t="s">
        <v>39</v>
      </c>
      <c r="O781" s="16" t="s">
        <v>39</v>
      </c>
      <c r="P781" s="16" t="str">
        <f t="shared" si="39"/>
        <v>617127</v>
      </c>
      <c r="Q781" s="16" t="str">
        <f>IFERROR(VLOOKUP($P781,'Kredieten productgroepen functi'!$C:$M,2,FALSE),"n.v.t.")</f>
        <v>Diensten derden Provincie Drenthe</v>
      </c>
      <c r="R781" s="16" t="str">
        <f t="shared" si="40"/>
        <v>423042</v>
      </c>
      <c r="S781" s="16" t="str">
        <f>IFERROR(VLOOKUP($R781,Kostensoorten!$C:$J,2,FALSE),"n.v.t.")</f>
        <v>Mechanisch onderhoud</v>
      </c>
      <c r="T781" s="16" t="s">
        <v>39</v>
      </c>
      <c r="U781" s="16" t="s">
        <v>39</v>
      </c>
      <c r="V781" s="16" t="s">
        <v>39</v>
      </c>
      <c r="W781" s="16" t="s">
        <v>39</v>
      </c>
      <c r="X781" s="16" t="s">
        <v>39</v>
      </c>
      <c r="Y781" s="16" t="s">
        <v>39</v>
      </c>
      <c r="Z781" s="16" t="s">
        <v>39</v>
      </c>
      <c r="AA781" s="16" t="s">
        <v>39</v>
      </c>
      <c r="AB781" s="16" t="s">
        <v>39</v>
      </c>
      <c r="AC781" s="16" t="s">
        <v>39</v>
      </c>
      <c r="AD781" s="16" t="s">
        <v>39</v>
      </c>
      <c r="AE781" s="16" t="s">
        <v>39</v>
      </c>
      <c r="AF781" s="16" t="s">
        <v>39</v>
      </c>
      <c r="AG781" s="16" t="s">
        <v>39</v>
      </c>
      <c r="AH781" s="16" t="s">
        <v>39</v>
      </c>
      <c r="AI781" s="16" t="s">
        <v>39</v>
      </c>
      <c r="AJ781" s="16" t="s">
        <v>39</v>
      </c>
      <c r="AL781" s="16" t="s">
        <v>39</v>
      </c>
      <c r="AM781" s="16" t="s">
        <v>39</v>
      </c>
      <c r="AN781" s="16" t="str">
        <f>IFERROR(VLOOKUP($P781,'Kredieten productgroepen functi'!$C:$M,6,FALSE),"n.v.t.")</f>
        <v>1701</v>
      </c>
      <c r="AO781" s="16" t="str">
        <f>IFERROR(VLOOKUP($P781,'Kredieten productgroepen functi'!$C:$M,7,FALSE),"n.v.t.")</f>
        <v>Diensten voor derden</v>
      </c>
      <c r="AP781" s="16" t="str">
        <f>IFERROR(VLOOKUP($P781,'Kredieten productgroepen functi'!$C:$M,8,FALSE),"n.v.t.")</f>
        <v>17</v>
      </c>
      <c r="AQ781" s="16" t="str">
        <f>IFERROR(VLOOKUP($P781,'Kredieten productgroepen functi'!$C:$M,9,FALSE),"n.v.t.")</f>
        <v>Overige baten en lasten</v>
      </c>
      <c r="AR781" s="16" t="str">
        <f>IFERROR(VLOOKUP($P781,'Kredieten productgroepen functi'!$C:$M,10,FALSE),"n.v.t.")</f>
        <v>1</v>
      </c>
      <c r="AS781" s="16" t="str">
        <f>IFERROR(VLOOKUP($P781,'Kredieten productgroepen functi'!$C:$M,11,FALSE),"n.v.t.")</f>
        <v>Algemeen bestuur</v>
      </c>
      <c r="AT781" s="16" t="str">
        <f t="shared" si="41"/>
        <v>Lasten</v>
      </c>
      <c r="AU781" s="16" t="str">
        <f>IFERROR(VLOOKUP($R781,Kostensoorten!$C:$J,7,FALSE),"n.v.t.")</f>
        <v>2.3.1</v>
      </c>
      <c r="AV781" s="16" t="str">
        <f>IFERROR(VLOOKUP($R781,Kostensoorten!$C:$J,8,FALSE),"n.v.t.")</f>
        <v>Aankopen niet duurzame goedere</v>
      </c>
    </row>
    <row r="782" spans="1:48">
      <c r="A782" s="16" t="s">
        <v>39</v>
      </c>
      <c r="B782" s="16" t="s">
        <v>39</v>
      </c>
      <c r="C782" s="16" t="s">
        <v>39</v>
      </c>
      <c r="D782" s="16" t="s">
        <v>39</v>
      </c>
      <c r="E782" s="16" t="s">
        <v>39</v>
      </c>
      <c r="F782" s="2" t="s">
        <v>7503</v>
      </c>
      <c r="G782" s="2" t="s">
        <v>39</v>
      </c>
      <c r="H782" s="2" t="s">
        <v>39</v>
      </c>
      <c r="I782" s="18">
        <v>1597.24</v>
      </c>
      <c r="J782" s="16" t="s">
        <v>39</v>
      </c>
      <c r="K782" s="16" t="s">
        <v>39</v>
      </c>
      <c r="L782" s="16" t="s">
        <v>39</v>
      </c>
      <c r="M782" s="16" t="s">
        <v>39</v>
      </c>
      <c r="N782" s="16" t="s">
        <v>39</v>
      </c>
      <c r="O782" s="16" t="s">
        <v>39</v>
      </c>
      <c r="P782" s="16" t="str">
        <f t="shared" si="39"/>
        <v>617127</v>
      </c>
      <c r="Q782" s="16" t="str">
        <f>IFERROR(VLOOKUP($P782,'Kredieten productgroepen functi'!$C:$M,2,FALSE),"n.v.t.")</f>
        <v>Diensten derden Provincie Drenthe</v>
      </c>
      <c r="R782" s="16" t="str">
        <f t="shared" si="40"/>
        <v>423042</v>
      </c>
      <c r="S782" s="16" t="str">
        <f>IFERROR(VLOOKUP($R782,Kostensoorten!$C:$J,2,FALSE),"n.v.t.")</f>
        <v>Mechanisch onderhoud</v>
      </c>
      <c r="T782" s="16" t="s">
        <v>39</v>
      </c>
      <c r="U782" s="16" t="s">
        <v>39</v>
      </c>
      <c r="V782" s="16" t="s">
        <v>39</v>
      </c>
      <c r="W782" s="16" t="s">
        <v>39</v>
      </c>
      <c r="X782" s="16" t="s">
        <v>39</v>
      </c>
      <c r="Y782" s="16" t="s">
        <v>39</v>
      </c>
      <c r="Z782" s="16" t="s">
        <v>39</v>
      </c>
      <c r="AA782" s="16" t="s">
        <v>39</v>
      </c>
      <c r="AB782" s="16" t="s">
        <v>39</v>
      </c>
      <c r="AC782" s="16" t="s">
        <v>39</v>
      </c>
      <c r="AD782" s="16" t="s">
        <v>39</v>
      </c>
      <c r="AE782" s="16" t="s">
        <v>39</v>
      </c>
      <c r="AF782" s="16" t="s">
        <v>39</v>
      </c>
      <c r="AG782" s="16" t="s">
        <v>39</v>
      </c>
      <c r="AH782" s="16" t="s">
        <v>39</v>
      </c>
      <c r="AI782" s="16" t="s">
        <v>39</v>
      </c>
      <c r="AJ782" s="16" t="s">
        <v>39</v>
      </c>
      <c r="AL782" s="16" t="s">
        <v>39</v>
      </c>
      <c r="AM782" s="16" t="s">
        <v>39</v>
      </c>
      <c r="AN782" s="16" t="str">
        <f>IFERROR(VLOOKUP($P782,'Kredieten productgroepen functi'!$C:$M,6,FALSE),"n.v.t.")</f>
        <v>1701</v>
      </c>
      <c r="AO782" s="16" t="str">
        <f>IFERROR(VLOOKUP($P782,'Kredieten productgroepen functi'!$C:$M,7,FALSE),"n.v.t.")</f>
        <v>Diensten voor derden</v>
      </c>
      <c r="AP782" s="16" t="str">
        <f>IFERROR(VLOOKUP($P782,'Kredieten productgroepen functi'!$C:$M,8,FALSE),"n.v.t.")</f>
        <v>17</v>
      </c>
      <c r="AQ782" s="16" t="str">
        <f>IFERROR(VLOOKUP($P782,'Kredieten productgroepen functi'!$C:$M,9,FALSE),"n.v.t.")</f>
        <v>Overige baten en lasten</v>
      </c>
      <c r="AR782" s="16" t="str">
        <f>IFERROR(VLOOKUP($P782,'Kredieten productgroepen functi'!$C:$M,10,FALSE),"n.v.t.")</f>
        <v>1</v>
      </c>
      <c r="AS782" s="16" t="str">
        <f>IFERROR(VLOOKUP($P782,'Kredieten productgroepen functi'!$C:$M,11,FALSE),"n.v.t.")</f>
        <v>Algemeen bestuur</v>
      </c>
      <c r="AT782" s="16" t="str">
        <f t="shared" si="41"/>
        <v>Lasten</v>
      </c>
      <c r="AU782" s="16" t="str">
        <f>IFERROR(VLOOKUP($R782,Kostensoorten!$C:$J,7,FALSE),"n.v.t.")</f>
        <v>2.3.1</v>
      </c>
      <c r="AV782" s="16" t="str">
        <f>IFERROR(VLOOKUP($R782,Kostensoorten!$C:$J,8,FALSE),"n.v.t.")</f>
        <v>Aankopen niet duurzame goedere</v>
      </c>
    </row>
    <row r="783" spans="1:48">
      <c r="A783" s="16" t="s">
        <v>39</v>
      </c>
      <c r="B783" s="16" t="s">
        <v>39</v>
      </c>
      <c r="C783" s="16" t="s">
        <v>39</v>
      </c>
      <c r="D783" s="16" t="s">
        <v>39</v>
      </c>
      <c r="E783" s="16" t="s">
        <v>39</v>
      </c>
      <c r="F783" s="2" t="s">
        <v>7964</v>
      </c>
      <c r="G783" s="2" t="s">
        <v>39</v>
      </c>
      <c r="H783" s="2" t="s">
        <v>39</v>
      </c>
      <c r="I783" s="18">
        <v>499.31</v>
      </c>
      <c r="J783" s="16" t="s">
        <v>39</v>
      </c>
      <c r="K783" s="16" t="s">
        <v>39</v>
      </c>
      <c r="L783" s="16" t="s">
        <v>39</v>
      </c>
      <c r="M783" s="16" t="s">
        <v>39</v>
      </c>
      <c r="N783" s="16" t="s">
        <v>39</v>
      </c>
      <c r="O783" s="16" t="s">
        <v>39</v>
      </c>
      <c r="P783" s="16" t="str">
        <f t="shared" si="39"/>
        <v>617127</v>
      </c>
      <c r="Q783" s="16" t="str">
        <f>IFERROR(VLOOKUP($P783,'Kredieten productgroepen functi'!$C:$M,2,FALSE),"n.v.t.")</f>
        <v>Diensten derden Provincie Drenthe</v>
      </c>
      <c r="R783" s="16" t="str">
        <f t="shared" si="40"/>
        <v>423042</v>
      </c>
      <c r="S783" s="16" t="str">
        <f>IFERROR(VLOOKUP($R783,Kostensoorten!$C:$J,2,FALSE),"n.v.t.")</f>
        <v>Mechanisch onderhoud</v>
      </c>
      <c r="T783" s="16" t="s">
        <v>39</v>
      </c>
      <c r="U783" s="16" t="s">
        <v>39</v>
      </c>
      <c r="V783" s="16" t="s">
        <v>39</v>
      </c>
      <c r="W783" s="16" t="s">
        <v>39</v>
      </c>
      <c r="X783" s="16" t="s">
        <v>39</v>
      </c>
      <c r="Y783" s="16" t="s">
        <v>39</v>
      </c>
      <c r="Z783" s="16" t="s">
        <v>39</v>
      </c>
      <c r="AA783" s="16" t="s">
        <v>39</v>
      </c>
      <c r="AB783" s="16" t="s">
        <v>39</v>
      </c>
      <c r="AC783" s="16" t="s">
        <v>39</v>
      </c>
      <c r="AD783" s="16" t="s">
        <v>39</v>
      </c>
      <c r="AE783" s="16" t="s">
        <v>39</v>
      </c>
      <c r="AF783" s="16" t="s">
        <v>39</v>
      </c>
      <c r="AG783" s="16" t="s">
        <v>39</v>
      </c>
      <c r="AH783" s="16" t="s">
        <v>39</v>
      </c>
      <c r="AI783" s="16" t="s">
        <v>39</v>
      </c>
      <c r="AJ783" s="16" t="s">
        <v>39</v>
      </c>
      <c r="AL783" s="16" t="s">
        <v>39</v>
      </c>
      <c r="AM783" s="16" t="s">
        <v>39</v>
      </c>
      <c r="AN783" s="16" t="str">
        <f>IFERROR(VLOOKUP($P783,'Kredieten productgroepen functi'!$C:$M,6,FALSE),"n.v.t.")</f>
        <v>1701</v>
      </c>
      <c r="AO783" s="16" t="str">
        <f>IFERROR(VLOOKUP($P783,'Kredieten productgroepen functi'!$C:$M,7,FALSE),"n.v.t.")</f>
        <v>Diensten voor derden</v>
      </c>
      <c r="AP783" s="16" t="str">
        <f>IFERROR(VLOOKUP($P783,'Kredieten productgroepen functi'!$C:$M,8,FALSE),"n.v.t.")</f>
        <v>17</v>
      </c>
      <c r="AQ783" s="16" t="str">
        <f>IFERROR(VLOOKUP($P783,'Kredieten productgroepen functi'!$C:$M,9,FALSE),"n.v.t.")</f>
        <v>Overige baten en lasten</v>
      </c>
      <c r="AR783" s="16" t="str">
        <f>IFERROR(VLOOKUP($P783,'Kredieten productgroepen functi'!$C:$M,10,FALSE),"n.v.t.")</f>
        <v>1</v>
      </c>
      <c r="AS783" s="16" t="str">
        <f>IFERROR(VLOOKUP($P783,'Kredieten productgroepen functi'!$C:$M,11,FALSE),"n.v.t.")</f>
        <v>Algemeen bestuur</v>
      </c>
      <c r="AT783" s="16" t="str">
        <f t="shared" si="41"/>
        <v>Lasten</v>
      </c>
      <c r="AU783" s="16" t="str">
        <f>IFERROR(VLOOKUP($R783,Kostensoorten!$C:$J,7,FALSE),"n.v.t.")</f>
        <v>2.3.1</v>
      </c>
      <c r="AV783" s="16" t="str">
        <f>IFERROR(VLOOKUP($R783,Kostensoorten!$C:$J,8,FALSE),"n.v.t.")</f>
        <v>Aankopen niet duurzame goedere</v>
      </c>
    </row>
    <row r="784" spans="1:48">
      <c r="A784" s="16" t="s">
        <v>39</v>
      </c>
      <c r="B784" s="16" t="s">
        <v>39</v>
      </c>
      <c r="C784" s="16" t="s">
        <v>39</v>
      </c>
      <c r="D784" s="16" t="s">
        <v>39</v>
      </c>
      <c r="E784" s="16" t="s">
        <v>39</v>
      </c>
      <c r="F784" s="2" t="s">
        <v>7504</v>
      </c>
      <c r="G784" s="2" t="s">
        <v>39</v>
      </c>
      <c r="H784" s="2" t="s">
        <v>39</v>
      </c>
      <c r="I784" s="18">
        <v>903.54</v>
      </c>
      <c r="J784" s="16" t="s">
        <v>39</v>
      </c>
      <c r="K784" s="16" t="s">
        <v>39</v>
      </c>
      <c r="L784" s="16" t="s">
        <v>39</v>
      </c>
      <c r="M784" s="16" t="s">
        <v>39</v>
      </c>
      <c r="N784" s="16" t="s">
        <v>39</v>
      </c>
      <c r="O784" s="16" t="s">
        <v>39</v>
      </c>
      <c r="P784" s="16" t="str">
        <f t="shared" si="39"/>
        <v>617127</v>
      </c>
      <c r="Q784" s="16" t="str">
        <f>IFERROR(VLOOKUP($P784,'Kredieten productgroepen functi'!$C:$M,2,FALSE),"n.v.t.")</f>
        <v>Diensten derden Provincie Drenthe</v>
      </c>
      <c r="R784" s="16" t="str">
        <f t="shared" si="40"/>
        <v>423042</v>
      </c>
      <c r="S784" s="16" t="str">
        <f>IFERROR(VLOOKUP($R784,Kostensoorten!$C:$J,2,FALSE),"n.v.t.")</f>
        <v>Mechanisch onderhoud</v>
      </c>
      <c r="T784" s="16" t="s">
        <v>39</v>
      </c>
      <c r="U784" s="16" t="s">
        <v>39</v>
      </c>
      <c r="V784" s="16" t="s">
        <v>39</v>
      </c>
      <c r="W784" s="16" t="s">
        <v>39</v>
      </c>
      <c r="X784" s="16" t="s">
        <v>39</v>
      </c>
      <c r="Y784" s="16" t="s">
        <v>39</v>
      </c>
      <c r="Z784" s="16" t="s">
        <v>39</v>
      </c>
      <c r="AA784" s="16" t="s">
        <v>39</v>
      </c>
      <c r="AB784" s="16" t="s">
        <v>39</v>
      </c>
      <c r="AC784" s="16" t="s">
        <v>39</v>
      </c>
      <c r="AD784" s="16" t="s">
        <v>39</v>
      </c>
      <c r="AE784" s="16" t="s">
        <v>39</v>
      </c>
      <c r="AF784" s="16" t="s">
        <v>39</v>
      </c>
      <c r="AG784" s="16" t="s">
        <v>39</v>
      </c>
      <c r="AH784" s="16" t="s">
        <v>39</v>
      </c>
      <c r="AI784" s="16" t="s">
        <v>39</v>
      </c>
      <c r="AJ784" s="16" t="s">
        <v>39</v>
      </c>
      <c r="AL784" s="16" t="s">
        <v>39</v>
      </c>
      <c r="AM784" s="16" t="s">
        <v>39</v>
      </c>
      <c r="AN784" s="16" t="str">
        <f>IFERROR(VLOOKUP($P784,'Kredieten productgroepen functi'!$C:$M,6,FALSE),"n.v.t.")</f>
        <v>1701</v>
      </c>
      <c r="AO784" s="16" t="str">
        <f>IFERROR(VLOOKUP($P784,'Kredieten productgroepen functi'!$C:$M,7,FALSE),"n.v.t.")</f>
        <v>Diensten voor derden</v>
      </c>
      <c r="AP784" s="16" t="str">
        <f>IFERROR(VLOOKUP($P784,'Kredieten productgroepen functi'!$C:$M,8,FALSE),"n.v.t.")</f>
        <v>17</v>
      </c>
      <c r="AQ784" s="16" t="str">
        <f>IFERROR(VLOOKUP($P784,'Kredieten productgroepen functi'!$C:$M,9,FALSE),"n.v.t.")</f>
        <v>Overige baten en lasten</v>
      </c>
      <c r="AR784" s="16" t="str">
        <f>IFERROR(VLOOKUP($P784,'Kredieten productgroepen functi'!$C:$M,10,FALSE),"n.v.t.")</f>
        <v>1</v>
      </c>
      <c r="AS784" s="16" t="str">
        <f>IFERROR(VLOOKUP($P784,'Kredieten productgroepen functi'!$C:$M,11,FALSE),"n.v.t.")</f>
        <v>Algemeen bestuur</v>
      </c>
      <c r="AT784" s="16" t="str">
        <f t="shared" si="41"/>
        <v>Lasten</v>
      </c>
      <c r="AU784" s="16" t="str">
        <f>IFERROR(VLOOKUP($R784,Kostensoorten!$C:$J,7,FALSE),"n.v.t.")</f>
        <v>2.3.1</v>
      </c>
      <c r="AV784" s="16" t="str">
        <f>IFERROR(VLOOKUP($R784,Kostensoorten!$C:$J,8,FALSE),"n.v.t.")</f>
        <v>Aankopen niet duurzame goedere</v>
      </c>
    </row>
    <row r="785" spans="1:48">
      <c r="A785" s="16" t="s">
        <v>39</v>
      </c>
      <c r="B785" s="16" t="s">
        <v>39</v>
      </c>
      <c r="C785" s="16" t="s">
        <v>39</v>
      </c>
      <c r="D785" s="16" t="s">
        <v>39</v>
      </c>
      <c r="E785" s="16" t="s">
        <v>39</v>
      </c>
      <c r="F785" s="2" t="s">
        <v>8618</v>
      </c>
      <c r="G785" s="2" t="s">
        <v>39</v>
      </c>
      <c r="H785" s="2" t="s">
        <v>39</v>
      </c>
      <c r="I785" s="18">
        <v>164.22</v>
      </c>
      <c r="J785" s="16" t="s">
        <v>39</v>
      </c>
      <c r="K785" s="16" t="s">
        <v>39</v>
      </c>
      <c r="L785" s="16" t="s">
        <v>39</v>
      </c>
      <c r="M785" s="16" t="s">
        <v>39</v>
      </c>
      <c r="N785" s="16" t="s">
        <v>39</v>
      </c>
      <c r="O785" s="16" t="s">
        <v>39</v>
      </c>
      <c r="P785" s="16" t="str">
        <f t="shared" si="39"/>
        <v>617127</v>
      </c>
      <c r="Q785" s="16" t="str">
        <f>IFERROR(VLOOKUP($P785,'Kredieten productgroepen functi'!$C:$M,2,FALSE),"n.v.t.")</f>
        <v>Diensten derden Provincie Drenthe</v>
      </c>
      <c r="R785" s="16" t="str">
        <f t="shared" si="40"/>
        <v>423042</v>
      </c>
      <c r="S785" s="16" t="str">
        <f>IFERROR(VLOOKUP($R785,Kostensoorten!$C:$J,2,FALSE),"n.v.t.")</f>
        <v>Mechanisch onderhoud</v>
      </c>
      <c r="T785" s="16" t="s">
        <v>39</v>
      </c>
      <c r="U785" s="16" t="s">
        <v>39</v>
      </c>
      <c r="V785" s="16" t="s">
        <v>39</v>
      </c>
      <c r="W785" s="16" t="s">
        <v>39</v>
      </c>
      <c r="X785" s="16" t="s">
        <v>39</v>
      </c>
      <c r="Y785" s="16" t="s">
        <v>39</v>
      </c>
      <c r="Z785" s="16" t="s">
        <v>39</v>
      </c>
      <c r="AA785" s="16" t="s">
        <v>39</v>
      </c>
      <c r="AB785" s="16" t="s">
        <v>39</v>
      </c>
      <c r="AC785" s="16" t="s">
        <v>39</v>
      </c>
      <c r="AD785" s="16" t="s">
        <v>39</v>
      </c>
      <c r="AE785" s="16" t="s">
        <v>39</v>
      </c>
      <c r="AF785" s="16" t="s">
        <v>39</v>
      </c>
      <c r="AG785" s="16" t="s">
        <v>39</v>
      </c>
      <c r="AH785" s="16" t="s">
        <v>39</v>
      </c>
      <c r="AI785" s="16" t="s">
        <v>39</v>
      </c>
      <c r="AJ785" s="16" t="s">
        <v>39</v>
      </c>
      <c r="AL785" s="16" t="s">
        <v>39</v>
      </c>
      <c r="AM785" s="16" t="s">
        <v>39</v>
      </c>
      <c r="AN785" s="16" t="str">
        <f>IFERROR(VLOOKUP($P785,'Kredieten productgroepen functi'!$C:$M,6,FALSE),"n.v.t.")</f>
        <v>1701</v>
      </c>
      <c r="AO785" s="16" t="str">
        <f>IFERROR(VLOOKUP($P785,'Kredieten productgroepen functi'!$C:$M,7,FALSE),"n.v.t.")</f>
        <v>Diensten voor derden</v>
      </c>
      <c r="AP785" s="16" t="str">
        <f>IFERROR(VLOOKUP($P785,'Kredieten productgroepen functi'!$C:$M,8,FALSE),"n.v.t.")</f>
        <v>17</v>
      </c>
      <c r="AQ785" s="16" t="str">
        <f>IFERROR(VLOOKUP($P785,'Kredieten productgroepen functi'!$C:$M,9,FALSE),"n.v.t.")</f>
        <v>Overige baten en lasten</v>
      </c>
      <c r="AR785" s="16" t="str">
        <f>IFERROR(VLOOKUP($P785,'Kredieten productgroepen functi'!$C:$M,10,FALSE),"n.v.t.")</f>
        <v>1</v>
      </c>
      <c r="AS785" s="16" t="str">
        <f>IFERROR(VLOOKUP($P785,'Kredieten productgroepen functi'!$C:$M,11,FALSE),"n.v.t.")</f>
        <v>Algemeen bestuur</v>
      </c>
      <c r="AT785" s="16" t="str">
        <f t="shared" si="41"/>
        <v>Lasten</v>
      </c>
      <c r="AU785" s="16" t="str">
        <f>IFERROR(VLOOKUP($R785,Kostensoorten!$C:$J,7,FALSE),"n.v.t.")</f>
        <v>2.3.1</v>
      </c>
      <c r="AV785" s="16" t="str">
        <f>IFERROR(VLOOKUP($R785,Kostensoorten!$C:$J,8,FALSE),"n.v.t.")</f>
        <v>Aankopen niet duurzame goedere</v>
      </c>
    </row>
    <row r="786" spans="1:48">
      <c r="A786" s="16" t="s">
        <v>39</v>
      </c>
      <c r="B786" s="16" t="s">
        <v>39</v>
      </c>
      <c r="C786" s="16" t="s">
        <v>39</v>
      </c>
      <c r="D786" s="16" t="s">
        <v>39</v>
      </c>
      <c r="E786" s="16" t="s">
        <v>39</v>
      </c>
      <c r="F786" s="2" t="s">
        <v>8619</v>
      </c>
      <c r="G786" s="2" t="s">
        <v>39</v>
      </c>
      <c r="H786" s="2" t="s">
        <v>39</v>
      </c>
      <c r="I786" s="18">
        <v>375.72</v>
      </c>
      <c r="J786" s="16" t="s">
        <v>39</v>
      </c>
      <c r="K786" s="16" t="s">
        <v>39</v>
      </c>
      <c r="L786" s="16" t="s">
        <v>39</v>
      </c>
      <c r="M786" s="16" t="s">
        <v>39</v>
      </c>
      <c r="N786" s="16" t="s">
        <v>39</v>
      </c>
      <c r="O786" s="16" t="s">
        <v>39</v>
      </c>
      <c r="P786" s="16" t="str">
        <f t="shared" si="39"/>
        <v>617127</v>
      </c>
      <c r="Q786" s="16" t="str">
        <f>IFERROR(VLOOKUP($P786,'Kredieten productgroepen functi'!$C:$M,2,FALSE),"n.v.t.")</f>
        <v>Diensten derden Provincie Drenthe</v>
      </c>
      <c r="R786" s="16" t="str">
        <f t="shared" si="40"/>
        <v>423042</v>
      </c>
      <c r="S786" s="16" t="str">
        <f>IFERROR(VLOOKUP($R786,Kostensoorten!$C:$J,2,FALSE),"n.v.t.")</f>
        <v>Mechanisch onderhoud</v>
      </c>
      <c r="T786" s="16" t="s">
        <v>39</v>
      </c>
      <c r="U786" s="16" t="s">
        <v>39</v>
      </c>
      <c r="V786" s="16" t="s">
        <v>39</v>
      </c>
      <c r="W786" s="16" t="s">
        <v>39</v>
      </c>
      <c r="X786" s="16" t="s">
        <v>39</v>
      </c>
      <c r="Y786" s="16" t="s">
        <v>39</v>
      </c>
      <c r="Z786" s="16" t="s">
        <v>39</v>
      </c>
      <c r="AA786" s="16" t="s">
        <v>39</v>
      </c>
      <c r="AB786" s="16" t="s">
        <v>39</v>
      </c>
      <c r="AC786" s="16" t="s">
        <v>39</v>
      </c>
      <c r="AD786" s="16" t="s">
        <v>39</v>
      </c>
      <c r="AE786" s="16" t="s">
        <v>39</v>
      </c>
      <c r="AF786" s="16" t="s">
        <v>39</v>
      </c>
      <c r="AG786" s="16" t="s">
        <v>39</v>
      </c>
      <c r="AH786" s="16" t="s">
        <v>39</v>
      </c>
      <c r="AI786" s="16" t="s">
        <v>39</v>
      </c>
      <c r="AJ786" s="16" t="s">
        <v>39</v>
      </c>
      <c r="AL786" s="16" t="s">
        <v>39</v>
      </c>
      <c r="AM786" s="16" t="s">
        <v>39</v>
      </c>
      <c r="AN786" s="16" t="str">
        <f>IFERROR(VLOOKUP($P786,'Kredieten productgroepen functi'!$C:$M,6,FALSE),"n.v.t.")</f>
        <v>1701</v>
      </c>
      <c r="AO786" s="16" t="str">
        <f>IFERROR(VLOOKUP($P786,'Kredieten productgroepen functi'!$C:$M,7,FALSE),"n.v.t.")</f>
        <v>Diensten voor derden</v>
      </c>
      <c r="AP786" s="16" t="str">
        <f>IFERROR(VLOOKUP($P786,'Kredieten productgroepen functi'!$C:$M,8,FALSE),"n.v.t.")</f>
        <v>17</v>
      </c>
      <c r="AQ786" s="16" t="str">
        <f>IFERROR(VLOOKUP($P786,'Kredieten productgroepen functi'!$C:$M,9,FALSE),"n.v.t.")</f>
        <v>Overige baten en lasten</v>
      </c>
      <c r="AR786" s="16" t="str">
        <f>IFERROR(VLOOKUP($P786,'Kredieten productgroepen functi'!$C:$M,10,FALSE),"n.v.t.")</f>
        <v>1</v>
      </c>
      <c r="AS786" s="16" t="str">
        <f>IFERROR(VLOOKUP($P786,'Kredieten productgroepen functi'!$C:$M,11,FALSE),"n.v.t.")</f>
        <v>Algemeen bestuur</v>
      </c>
      <c r="AT786" s="16" t="str">
        <f t="shared" si="41"/>
        <v>Lasten</v>
      </c>
      <c r="AU786" s="16" t="str">
        <f>IFERROR(VLOOKUP($R786,Kostensoorten!$C:$J,7,FALSE),"n.v.t.")</f>
        <v>2.3.1</v>
      </c>
      <c r="AV786" s="16" t="str">
        <f>IFERROR(VLOOKUP($R786,Kostensoorten!$C:$J,8,FALSE),"n.v.t.")</f>
        <v>Aankopen niet duurzame goedere</v>
      </c>
    </row>
    <row r="787" spans="1:48">
      <c r="A787" s="16" t="s">
        <v>39</v>
      </c>
      <c r="B787" s="16" t="s">
        <v>39</v>
      </c>
      <c r="C787" s="16" t="s">
        <v>39</v>
      </c>
      <c r="D787" s="16" t="s">
        <v>39</v>
      </c>
      <c r="E787" s="16" t="s">
        <v>39</v>
      </c>
      <c r="F787" s="2" t="s">
        <v>9256</v>
      </c>
      <c r="G787" s="2" t="s">
        <v>39</v>
      </c>
      <c r="H787" s="2" t="s">
        <v>39</v>
      </c>
      <c r="I787" s="18">
        <v>114</v>
      </c>
      <c r="J787" s="16" t="s">
        <v>39</v>
      </c>
      <c r="K787" s="16" t="s">
        <v>39</v>
      </c>
      <c r="L787" s="16" t="s">
        <v>39</v>
      </c>
      <c r="M787" s="16" t="s">
        <v>39</v>
      </c>
      <c r="N787" s="16" t="s">
        <v>39</v>
      </c>
      <c r="O787" s="16" t="s">
        <v>39</v>
      </c>
      <c r="P787" s="16" t="str">
        <f t="shared" si="39"/>
        <v>617127</v>
      </c>
      <c r="Q787" s="16" t="str">
        <f>IFERROR(VLOOKUP($P787,'Kredieten productgroepen functi'!$C:$M,2,FALSE),"n.v.t.")</f>
        <v>Diensten derden Provincie Drenthe</v>
      </c>
      <c r="R787" s="16" t="str">
        <f t="shared" si="40"/>
        <v>423042</v>
      </c>
      <c r="S787" s="16" t="str">
        <f>IFERROR(VLOOKUP($R787,Kostensoorten!$C:$J,2,FALSE),"n.v.t.")</f>
        <v>Mechanisch onderhoud</v>
      </c>
      <c r="T787" s="16" t="s">
        <v>39</v>
      </c>
      <c r="U787" s="16" t="s">
        <v>39</v>
      </c>
      <c r="V787" s="16" t="s">
        <v>39</v>
      </c>
      <c r="W787" s="16" t="s">
        <v>39</v>
      </c>
      <c r="X787" s="16" t="s">
        <v>39</v>
      </c>
      <c r="Y787" s="16" t="s">
        <v>39</v>
      </c>
      <c r="Z787" s="16" t="s">
        <v>39</v>
      </c>
      <c r="AA787" s="16" t="s">
        <v>39</v>
      </c>
      <c r="AB787" s="16" t="s">
        <v>39</v>
      </c>
      <c r="AC787" s="16" t="s">
        <v>39</v>
      </c>
      <c r="AD787" s="16" t="s">
        <v>39</v>
      </c>
      <c r="AE787" s="16" t="s">
        <v>39</v>
      </c>
      <c r="AF787" s="16" t="s">
        <v>39</v>
      </c>
      <c r="AG787" s="16" t="s">
        <v>39</v>
      </c>
      <c r="AH787" s="16" t="s">
        <v>39</v>
      </c>
      <c r="AI787" s="16" t="s">
        <v>39</v>
      </c>
      <c r="AJ787" s="16" t="s">
        <v>39</v>
      </c>
      <c r="AL787" s="16" t="s">
        <v>39</v>
      </c>
      <c r="AM787" s="16" t="s">
        <v>39</v>
      </c>
      <c r="AN787" s="16" t="str">
        <f>IFERROR(VLOOKUP($P787,'Kredieten productgroepen functi'!$C:$M,6,FALSE),"n.v.t.")</f>
        <v>1701</v>
      </c>
      <c r="AO787" s="16" t="str">
        <f>IFERROR(VLOOKUP($P787,'Kredieten productgroepen functi'!$C:$M,7,FALSE),"n.v.t.")</f>
        <v>Diensten voor derden</v>
      </c>
      <c r="AP787" s="16" t="str">
        <f>IFERROR(VLOOKUP($P787,'Kredieten productgroepen functi'!$C:$M,8,FALSE),"n.v.t.")</f>
        <v>17</v>
      </c>
      <c r="AQ787" s="16" t="str">
        <f>IFERROR(VLOOKUP($P787,'Kredieten productgroepen functi'!$C:$M,9,FALSE),"n.v.t.")</f>
        <v>Overige baten en lasten</v>
      </c>
      <c r="AR787" s="16" t="str">
        <f>IFERROR(VLOOKUP($P787,'Kredieten productgroepen functi'!$C:$M,10,FALSE),"n.v.t.")</f>
        <v>1</v>
      </c>
      <c r="AS787" s="16" t="str">
        <f>IFERROR(VLOOKUP($P787,'Kredieten productgroepen functi'!$C:$M,11,FALSE),"n.v.t.")</f>
        <v>Algemeen bestuur</v>
      </c>
      <c r="AT787" s="16" t="str">
        <f t="shared" si="41"/>
        <v>Lasten</v>
      </c>
      <c r="AU787" s="16" t="str">
        <f>IFERROR(VLOOKUP($R787,Kostensoorten!$C:$J,7,FALSE),"n.v.t.")</f>
        <v>2.3.1</v>
      </c>
      <c r="AV787" s="16" t="str">
        <f>IFERROR(VLOOKUP($R787,Kostensoorten!$C:$J,8,FALSE),"n.v.t.")</f>
        <v>Aankopen niet duurzame goedere</v>
      </c>
    </row>
    <row r="788" spans="1:48">
      <c r="A788" s="16" t="s">
        <v>39</v>
      </c>
      <c r="B788" s="16" t="s">
        <v>39</v>
      </c>
      <c r="C788" s="16" t="s">
        <v>39</v>
      </c>
      <c r="D788" s="16" t="s">
        <v>39</v>
      </c>
      <c r="E788" s="16" t="s">
        <v>39</v>
      </c>
      <c r="F788" s="2" t="s">
        <v>9257</v>
      </c>
      <c r="G788" s="2" t="s">
        <v>39</v>
      </c>
      <c r="H788" s="2" t="s">
        <v>39</v>
      </c>
      <c r="I788" s="18">
        <v>243.75</v>
      </c>
      <c r="J788" s="16" t="s">
        <v>39</v>
      </c>
      <c r="K788" s="16" t="s">
        <v>39</v>
      </c>
      <c r="L788" s="16" t="s">
        <v>39</v>
      </c>
      <c r="M788" s="16" t="s">
        <v>39</v>
      </c>
      <c r="N788" s="16" t="s">
        <v>39</v>
      </c>
      <c r="O788" s="16" t="s">
        <v>39</v>
      </c>
      <c r="P788" s="16" t="str">
        <f t="shared" si="39"/>
        <v>617127</v>
      </c>
      <c r="Q788" s="16" t="str">
        <f>IFERROR(VLOOKUP($P788,'Kredieten productgroepen functi'!$C:$M,2,FALSE),"n.v.t.")</f>
        <v>Diensten derden Provincie Drenthe</v>
      </c>
      <c r="R788" s="16" t="str">
        <f t="shared" si="40"/>
        <v>423042</v>
      </c>
      <c r="S788" s="16" t="str">
        <f>IFERROR(VLOOKUP($R788,Kostensoorten!$C:$J,2,FALSE),"n.v.t.")</f>
        <v>Mechanisch onderhoud</v>
      </c>
      <c r="T788" s="16" t="s">
        <v>39</v>
      </c>
      <c r="U788" s="16" t="s">
        <v>39</v>
      </c>
      <c r="V788" s="16" t="s">
        <v>39</v>
      </c>
      <c r="W788" s="16" t="s">
        <v>39</v>
      </c>
      <c r="X788" s="16" t="s">
        <v>39</v>
      </c>
      <c r="Y788" s="16" t="s">
        <v>39</v>
      </c>
      <c r="Z788" s="16" t="s">
        <v>39</v>
      </c>
      <c r="AA788" s="16" t="s">
        <v>39</v>
      </c>
      <c r="AB788" s="16" t="s">
        <v>39</v>
      </c>
      <c r="AC788" s="16" t="s">
        <v>39</v>
      </c>
      <c r="AD788" s="16" t="s">
        <v>39</v>
      </c>
      <c r="AE788" s="16" t="s">
        <v>39</v>
      </c>
      <c r="AF788" s="16" t="s">
        <v>39</v>
      </c>
      <c r="AG788" s="16" t="s">
        <v>39</v>
      </c>
      <c r="AH788" s="16" t="s">
        <v>39</v>
      </c>
      <c r="AI788" s="16" t="s">
        <v>39</v>
      </c>
      <c r="AJ788" s="16" t="s">
        <v>39</v>
      </c>
      <c r="AL788" s="16" t="s">
        <v>39</v>
      </c>
      <c r="AM788" s="16" t="s">
        <v>39</v>
      </c>
      <c r="AN788" s="16" t="str">
        <f>IFERROR(VLOOKUP($P788,'Kredieten productgroepen functi'!$C:$M,6,FALSE),"n.v.t.")</f>
        <v>1701</v>
      </c>
      <c r="AO788" s="16" t="str">
        <f>IFERROR(VLOOKUP($P788,'Kredieten productgroepen functi'!$C:$M,7,FALSE),"n.v.t.")</f>
        <v>Diensten voor derden</v>
      </c>
      <c r="AP788" s="16" t="str">
        <f>IFERROR(VLOOKUP($P788,'Kredieten productgroepen functi'!$C:$M,8,FALSE),"n.v.t.")</f>
        <v>17</v>
      </c>
      <c r="AQ788" s="16" t="str">
        <f>IFERROR(VLOOKUP($P788,'Kredieten productgroepen functi'!$C:$M,9,FALSE),"n.v.t.")</f>
        <v>Overige baten en lasten</v>
      </c>
      <c r="AR788" s="16" t="str">
        <f>IFERROR(VLOOKUP($P788,'Kredieten productgroepen functi'!$C:$M,10,FALSE),"n.v.t.")</f>
        <v>1</v>
      </c>
      <c r="AS788" s="16" t="str">
        <f>IFERROR(VLOOKUP($P788,'Kredieten productgroepen functi'!$C:$M,11,FALSE),"n.v.t.")</f>
        <v>Algemeen bestuur</v>
      </c>
      <c r="AT788" s="16" t="str">
        <f t="shared" si="41"/>
        <v>Lasten</v>
      </c>
      <c r="AU788" s="16" t="str">
        <f>IFERROR(VLOOKUP($R788,Kostensoorten!$C:$J,7,FALSE),"n.v.t.")</f>
        <v>2.3.1</v>
      </c>
      <c r="AV788" s="16" t="str">
        <f>IFERROR(VLOOKUP($R788,Kostensoorten!$C:$J,8,FALSE),"n.v.t.")</f>
        <v>Aankopen niet duurzame goedere</v>
      </c>
    </row>
    <row r="789" spans="1:48">
      <c r="A789" s="16" t="s">
        <v>39</v>
      </c>
      <c r="B789" s="16" t="s">
        <v>39</v>
      </c>
      <c r="C789" s="16" t="s">
        <v>39</v>
      </c>
      <c r="D789" s="16" t="s">
        <v>39</v>
      </c>
      <c r="E789" s="16" t="s">
        <v>39</v>
      </c>
      <c r="F789" s="2" t="s">
        <v>9258</v>
      </c>
      <c r="G789" s="2" t="s">
        <v>39</v>
      </c>
      <c r="H789" s="2" t="s">
        <v>39</v>
      </c>
      <c r="I789" s="18">
        <v>243.75</v>
      </c>
      <c r="J789" s="16" t="s">
        <v>39</v>
      </c>
      <c r="K789" s="16" t="s">
        <v>39</v>
      </c>
      <c r="L789" s="16" t="s">
        <v>39</v>
      </c>
      <c r="M789" s="16" t="s">
        <v>39</v>
      </c>
      <c r="N789" s="16" t="s">
        <v>39</v>
      </c>
      <c r="O789" s="16" t="s">
        <v>39</v>
      </c>
      <c r="P789" s="16" t="str">
        <f t="shared" si="39"/>
        <v>617127</v>
      </c>
      <c r="Q789" s="16" t="str">
        <f>IFERROR(VLOOKUP($P789,'Kredieten productgroepen functi'!$C:$M,2,FALSE),"n.v.t.")</f>
        <v>Diensten derden Provincie Drenthe</v>
      </c>
      <c r="R789" s="16" t="str">
        <f t="shared" si="40"/>
        <v>423042</v>
      </c>
      <c r="S789" s="16" t="str">
        <f>IFERROR(VLOOKUP($R789,Kostensoorten!$C:$J,2,FALSE),"n.v.t.")</f>
        <v>Mechanisch onderhoud</v>
      </c>
      <c r="T789" s="16" t="s">
        <v>39</v>
      </c>
      <c r="U789" s="16" t="s">
        <v>39</v>
      </c>
      <c r="V789" s="16" t="s">
        <v>39</v>
      </c>
      <c r="W789" s="16" t="s">
        <v>39</v>
      </c>
      <c r="X789" s="16" t="s">
        <v>39</v>
      </c>
      <c r="Y789" s="16" t="s">
        <v>39</v>
      </c>
      <c r="Z789" s="16" t="s">
        <v>39</v>
      </c>
      <c r="AA789" s="16" t="s">
        <v>39</v>
      </c>
      <c r="AB789" s="16" t="s">
        <v>39</v>
      </c>
      <c r="AC789" s="16" t="s">
        <v>39</v>
      </c>
      <c r="AD789" s="16" t="s">
        <v>39</v>
      </c>
      <c r="AE789" s="16" t="s">
        <v>39</v>
      </c>
      <c r="AF789" s="16" t="s">
        <v>39</v>
      </c>
      <c r="AG789" s="16" t="s">
        <v>39</v>
      </c>
      <c r="AH789" s="16" t="s">
        <v>39</v>
      </c>
      <c r="AI789" s="16" t="s">
        <v>39</v>
      </c>
      <c r="AJ789" s="16" t="s">
        <v>39</v>
      </c>
      <c r="AL789" s="16" t="s">
        <v>39</v>
      </c>
      <c r="AM789" s="16" t="s">
        <v>39</v>
      </c>
      <c r="AN789" s="16" t="str">
        <f>IFERROR(VLOOKUP($P789,'Kredieten productgroepen functi'!$C:$M,6,FALSE),"n.v.t.")</f>
        <v>1701</v>
      </c>
      <c r="AO789" s="16" t="str">
        <f>IFERROR(VLOOKUP($P789,'Kredieten productgroepen functi'!$C:$M,7,FALSE),"n.v.t.")</f>
        <v>Diensten voor derden</v>
      </c>
      <c r="AP789" s="16" t="str">
        <f>IFERROR(VLOOKUP($P789,'Kredieten productgroepen functi'!$C:$M,8,FALSE),"n.v.t.")</f>
        <v>17</v>
      </c>
      <c r="AQ789" s="16" t="str">
        <f>IFERROR(VLOOKUP($P789,'Kredieten productgroepen functi'!$C:$M,9,FALSE),"n.v.t.")</f>
        <v>Overige baten en lasten</v>
      </c>
      <c r="AR789" s="16" t="str">
        <f>IFERROR(VLOOKUP($P789,'Kredieten productgroepen functi'!$C:$M,10,FALSE),"n.v.t.")</f>
        <v>1</v>
      </c>
      <c r="AS789" s="16" t="str">
        <f>IFERROR(VLOOKUP($P789,'Kredieten productgroepen functi'!$C:$M,11,FALSE),"n.v.t.")</f>
        <v>Algemeen bestuur</v>
      </c>
      <c r="AT789" s="16" t="str">
        <f t="shared" si="41"/>
        <v>Lasten</v>
      </c>
      <c r="AU789" s="16" t="str">
        <f>IFERROR(VLOOKUP($R789,Kostensoorten!$C:$J,7,FALSE),"n.v.t.")</f>
        <v>2.3.1</v>
      </c>
      <c r="AV789" s="16" t="str">
        <f>IFERROR(VLOOKUP($R789,Kostensoorten!$C:$J,8,FALSE),"n.v.t.")</f>
        <v>Aankopen niet duurzame goedere</v>
      </c>
    </row>
    <row r="790" spans="1:48">
      <c r="A790" s="16" t="s">
        <v>39</v>
      </c>
      <c r="B790" s="16" t="s">
        <v>39</v>
      </c>
      <c r="C790" s="16" t="s">
        <v>39</v>
      </c>
      <c r="D790" s="16" t="s">
        <v>39</v>
      </c>
      <c r="E790" s="16" t="s">
        <v>39</v>
      </c>
      <c r="F790" s="2" t="s">
        <v>7965</v>
      </c>
      <c r="G790" s="2" t="s">
        <v>39</v>
      </c>
      <c r="H790" s="2" t="s">
        <v>39</v>
      </c>
      <c r="I790" s="18">
        <v>658.32</v>
      </c>
      <c r="J790" s="16" t="s">
        <v>39</v>
      </c>
      <c r="K790" s="16" t="s">
        <v>39</v>
      </c>
      <c r="L790" s="16" t="s">
        <v>39</v>
      </c>
      <c r="M790" s="16" t="s">
        <v>39</v>
      </c>
      <c r="N790" s="16" t="s">
        <v>39</v>
      </c>
      <c r="O790" s="16" t="s">
        <v>39</v>
      </c>
      <c r="P790" s="16" t="str">
        <f t="shared" si="39"/>
        <v>617127</v>
      </c>
      <c r="Q790" s="16" t="str">
        <f>IFERROR(VLOOKUP($P790,'Kredieten productgroepen functi'!$C:$M,2,FALSE),"n.v.t.")</f>
        <v>Diensten derden Provincie Drenthe</v>
      </c>
      <c r="R790" s="16" t="str">
        <f t="shared" si="40"/>
        <v>423042</v>
      </c>
      <c r="S790" s="16" t="str">
        <f>IFERROR(VLOOKUP($R790,Kostensoorten!$C:$J,2,FALSE),"n.v.t.")</f>
        <v>Mechanisch onderhoud</v>
      </c>
      <c r="T790" s="16" t="s">
        <v>39</v>
      </c>
      <c r="U790" s="16" t="s">
        <v>39</v>
      </c>
      <c r="V790" s="16" t="s">
        <v>39</v>
      </c>
      <c r="W790" s="16" t="s">
        <v>39</v>
      </c>
      <c r="X790" s="16" t="s">
        <v>39</v>
      </c>
      <c r="Y790" s="16" t="s">
        <v>39</v>
      </c>
      <c r="Z790" s="16" t="s">
        <v>39</v>
      </c>
      <c r="AA790" s="16" t="s">
        <v>39</v>
      </c>
      <c r="AB790" s="16" t="s">
        <v>39</v>
      </c>
      <c r="AC790" s="16" t="s">
        <v>39</v>
      </c>
      <c r="AD790" s="16" t="s">
        <v>39</v>
      </c>
      <c r="AE790" s="16" t="s">
        <v>39</v>
      </c>
      <c r="AF790" s="16" t="s">
        <v>39</v>
      </c>
      <c r="AG790" s="16" t="s">
        <v>39</v>
      </c>
      <c r="AH790" s="16" t="s">
        <v>39</v>
      </c>
      <c r="AI790" s="16" t="s">
        <v>39</v>
      </c>
      <c r="AJ790" s="16" t="s">
        <v>39</v>
      </c>
      <c r="AL790" s="16" t="s">
        <v>39</v>
      </c>
      <c r="AM790" s="16" t="s">
        <v>39</v>
      </c>
      <c r="AN790" s="16" t="str">
        <f>IFERROR(VLOOKUP($P790,'Kredieten productgroepen functi'!$C:$M,6,FALSE),"n.v.t.")</f>
        <v>1701</v>
      </c>
      <c r="AO790" s="16" t="str">
        <f>IFERROR(VLOOKUP($P790,'Kredieten productgroepen functi'!$C:$M,7,FALSE),"n.v.t.")</f>
        <v>Diensten voor derden</v>
      </c>
      <c r="AP790" s="16" t="str">
        <f>IFERROR(VLOOKUP($P790,'Kredieten productgroepen functi'!$C:$M,8,FALSE),"n.v.t.")</f>
        <v>17</v>
      </c>
      <c r="AQ790" s="16" t="str">
        <f>IFERROR(VLOOKUP($P790,'Kredieten productgroepen functi'!$C:$M,9,FALSE),"n.v.t.")</f>
        <v>Overige baten en lasten</v>
      </c>
      <c r="AR790" s="16" t="str">
        <f>IFERROR(VLOOKUP($P790,'Kredieten productgroepen functi'!$C:$M,10,FALSE),"n.v.t.")</f>
        <v>1</v>
      </c>
      <c r="AS790" s="16" t="str">
        <f>IFERROR(VLOOKUP($P790,'Kredieten productgroepen functi'!$C:$M,11,FALSE),"n.v.t.")</f>
        <v>Algemeen bestuur</v>
      </c>
      <c r="AT790" s="16" t="str">
        <f t="shared" si="41"/>
        <v>Lasten</v>
      </c>
      <c r="AU790" s="16" t="str">
        <f>IFERROR(VLOOKUP($R790,Kostensoorten!$C:$J,7,FALSE),"n.v.t.")</f>
        <v>2.3.1</v>
      </c>
      <c r="AV790" s="16" t="str">
        <f>IFERROR(VLOOKUP($R790,Kostensoorten!$C:$J,8,FALSE),"n.v.t.")</f>
        <v>Aankopen niet duurzame goedere</v>
      </c>
    </row>
    <row r="791" spans="1:48">
      <c r="A791" s="16" t="s">
        <v>39</v>
      </c>
      <c r="B791" s="16" t="s">
        <v>39</v>
      </c>
      <c r="C791" s="16" t="s">
        <v>39</v>
      </c>
      <c r="D791" s="16" t="s">
        <v>39</v>
      </c>
      <c r="E791" s="16" t="s">
        <v>39</v>
      </c>
      <c r="F791" s="2" t="s">
        <v>8620</v>
      </c>
      <c r="G791" s="2" t="s">
        <v>39</v>
      </c>
      <c r="H791" s="2" t="s">
        <v>39</v>
      </c>
      <c r="I791" s="18">
        <v>1572.75</v>
      </c>
      <c r="J791" s="16" t="s">
        <v>39</v>
      </c>
      <c r="K791" s="16" t="s">
        <v>39</v>
      </c>
      <c r="L791" s="16" t="s">
        <v>39</v>
      </c>
      <c r="M791" s="16" t="s">
        <v>39</v>
      </c>
      <c r="N791" s="16" t="s">
        <v>39</v>
      </c>
      <c r="O791" s="16" t="s">
        <v>39</v>
      </c>
      <c r="P791" s="16" t="str">
        <f t="shared" si="39"/>
        <v>617127</v>
      </c>
      <c r="Q791" s="16" t="str">
        <f>IFERROR(VLOOKUP($P791,'Kredieten productgroepen functi'!$C:$M,2,FALSE),"n.v.t.")</f>
        <v>Diensten derden Provincie Drenthe</v>
      </c>
      <c r="R791" s="16" t="str">
        <f t="shared" si="40"/>
        <v>423131</v>
      </c>
      <c r="S791" s="16" t="str">
        <f>IFERROR(VLOOKUP($R791,Kostensoorten!$C:$J,2,FALSE),"n.v.t.")</f>
        <v>Inhuur personeel</v>
      </c>
      <c r="T791" s="16" t="s">
        <v>39</v>
      </c>
      <c r="U791" s="16" t="s">
        <v>39</v>
      </c>
      <c r="V791" s="16" t="s">
        <v>39</v>
      </c>
      <c r="W791" s="16" t="s">
        <v>39</v>
      </c>
      <c r="X791" s="16" t="s">
        <v>39</v>
      </c>
      <c r="Y791" s="16" t="s">
        <v>39</v>
      </c>
      <c r="Z791" s="16" t="s">
        <v>39</v>
      </c>
      <c r="AA791" s="16" t="s">
        <v>39</v>
      </c>
      <c r="AB791" s="16" t="s">
        <v>39</v>
      </c>
      <c r="AC791" s="16" t="s">
        <v>39</v>
      </c>
      <c r="AD791" s="16" t="s">
        <v>39</v>
      </c>
      <c r="AE791" s="16" t="s">
        <v>39</v>
      </c>
      <c r="AF791" s="16" t="s">
        <v>39</v>
      </c>
      <c r="AG791" s="16" t="s">
        <v>39</v>
      </c>
      <c r="AH791" s="16" t="s">
        <v>39</v>
      </c>
      <c r="AI791" s="16" t="s">
        <v>39</v>
      </c>
      <c r="AJ791" s="16" t="s">
        <v>39</v>
      </c>
      <c r="AL791" s="16" t="s">
        <v>39</v>
      </c>
      <c r="AM791" s="16" t="s">
        <v>39</v>
      </c>
      <c r="AN791" s="16" t="str">
        <f>IFERROR(VLOOKUP($P791,'Kredieten productgroepen functi'!$C:$M,6,FALSE),"n.v.t.")</f>
        <v>1701</v>
      </c>
      <c r="AO791" s="16" t="str">
        <f>IFERROR(VLOOKUP($P791,'Kredieten productgroepen functi'!$C:$M,7,FALSE),"n.v.t.")</f>
        <v>Diensten voor derden</v>
      </c>
      <c r="AP791" s="16" t="str">
        <f>IFERROR(VLOOKUP($P791,'Kredieten productgroepen functi'!$C:$M,8,FALSE),"n.v.t.")</f>
        <v>17</v>
      </c>
      <c r="AQ791" s="16" t="str">
        <f>IFERROR(VLOOKUP($P791,'Kredieten productgroepen functi'!$C:$M,9,FALSE),"n.v.t.")</f>
        <v>Overige baten en lasten</v>
      </c>
      <c r="AR791" s="16" t="str">
        <f>IFERROR(VLOOKUP($P791,'Kredieten productgroepen functi'!$C:$M,10,FALSE),"n.v.t.")</f>
        <v>1</v>
      </c>
      <c r="AS791" s="16" t="str">
        <f>IFERROR(VLOOKUP($P791,'Kredieten productgroepen functi'!$C:$M,11,FALSE),"n.v.t.")</f>
        <v>Algemeen bestuur</v>
      </c>
      <c r="AT791" s="16" t="str">
        <f t="shared" si="41"/>
        <v>Lasten</v>
      </c>
      <c r="AU791" s="16" t="str">
        <f>IFERROR(VLOOKUP($R791,Kostensoorten!$C:$J,7,FALSE),"n.v.t.")</f>
        <v>2.3.1</v>
      </c>
      <c r="AV791" s="16" t="str">
        <f>IFERROR(VLOOKUP($R791,Kostensoorten!$C:$J,8,FALSE),"n.v.t.")</f>
        <v>Aankopen niet duurzame goedere</v>
      </c>
    </row>
    <row r="792" spans="1:48">
      <c r="A792" s="16" t="s">
        <v>39</v>
      </c>
      <c r="B792" s="16" t="s">
        <v>39</v>
      </c>
      <c r="C792" s="16" t="s">
        <v>39</v>
      </c>
      <c r="D792" s="16" t="s">
        <v>39</v>
      </c>
      <c r="E792" s="16" t="s">
        <v>39</v>
      </c>
      <c r="F792" s="2" t="s">
        <v>9259</v>
      </c>
      <c r="G792" s="2" t="s">
        <v>39</v>
      </c>
      <c r="H792" s="2" t="s">
        <v>39</v>
      </c>
      <c r="I792" s="18">
        <v>-137065.79999999999</v>
      </c>
      <c r="J792" s="16" t="s">
        <v>39</v>
      </c>
      <c r="K792" s="16" t="s">
        <v>39</v>
      </c>
      <c r="L792" s="16" t="s">
        <v>39</v>
      </c>
      <c r="M792" s="16" t="s">
        <v>39</v>
      </c>
      <c r="N792" s="16" t="s">
        <v>39</v>
      </c>
      <c r="O792" s="16" t="s">
        <v>39</v>
      </c>
      <c r="P792" s="16" t="str">
        <f t="shared" si="39"/>
        <v>617127</v>
      </c>
      <c r="Q792" s="16" t="str">
        <f>IFERROR(VLOOKUP($P792,'Kredieten productgroepen functi'!$C:$M,2,FALSE),"n.v.t.")</f>
        <v>Diensten derden Provincie Drenthe</v>
      </c>
      <c r="R792" s="16" t="str">
        <f t="shared" si="40"/>
        <v>823010</v>
      </c>
      <c r="S792" s="16" t="str">
        <f>IFERROR(VLOOKUP($R792,Kostensoorten!$C:$J,2,FALSE),"n.v.t.")</f>
        <v>Vergoeding verrichte werkzaamheden</v>
      </c>
      <c r="T792" s="16" t="s">
        <v>39</v>
      </c>
      <c r="U792" s="16" t="s">
        <v>39</v>
      </c>
      <c r="V792" s="16" t="s">
        <v>39</v>
      </c>
      <c r="W792" s="16" t="s">
        <v>39</v>
      </c>
      <c r="X792" s="16" t="s">
        <v>39</v>
      </c>
      <c r="Y792" s="16" t="s">
        <v>39</v>
      </c>
      <c r="Z792" s="16" t="s">
        <v>39</v>
      </c>
      <c r="AA792" s="16" t="s">
        <v>39</v>
      </c>
      <c r="AB792" s="16" t="s">
        <v>39</v>
      </c>
      <c r="AC792" s="16" t="s">
        <v>39</v>
      </c>
      <c r="AD792" s="16" t="s">
        <v>39</v>
      </c>
      <c r="AE792" s="16" t="s">
        <v>39</v>
      </c>
      <c r="AF792" s="16" t="s">
        <v>39</v>
      </c>
      <c r="AG792" s="16" t="s">
        <v>39</v>
      </c>
      <c r="AH792" s="16" t="s">
        <v>39</v>
      </c>
      <c r="AI792" s="16" t="s">
        <v>39</v>
      </c>
      <c r="AJ792" s="16" t="s">
        <v>39</v>
      </c>
      <c r="AL792" s="16" t="s">
        <v>39</v>
      </c>
      <c r="AM792" s="16" t="s">
        <v>39</v>
      </c>
      <c r="AN792" s="16" t="str">
        <f>IFERROR(VLOOKUP($P792,'Kredieten productgroepen functi'!$C:$M,6,FALSE),"n.v.t.")</f>
        <v>1701</v>
      </c>
      <c r="AO792" s="16" t="str">
        <f>IFERROR(VLOOKUP($P792,'Kredieten productgroepen functi'!$C:$M,7,FALSE),"n.v.t.")</f>
        <v>Diensten voor derden</v>
      </c>
      <c r="AP792" s="16" t="str">
        <f>IFERROR(VLOOKUP($P792,'Kredieten productgroepen functi'!$C:$M,8,FALSE),"n.v.t.")</f>
        <v>17</v>
      </c>
      <c r="AQ792" s="16" t="str">
        <f>IFERROR(VLOOKUP($P792,'Kredieten productgroepen functi'!$C:$M,9,FALSE),"n.v.t.")</f>
        <v>Overige baten en lasten</v>
      </c>
      <c r="AR792" s="16" t="str">
        <f>IFERROR(VLOOKUP($P792,'Kredieten productgroepen functi'!$C:$M,10,FALSE),"n.v.t.")</f>
        <v>1</v>
      </c>
      <c r="AS792" s="16" t="str">
        <f>IFERROR(VLOOKUP($P792,'Kredieten productgroepen functi'!$C:$M,11,FALSE),"n.v.t.")</f>
        <v>Algemeen bestuur</v>
      </c>
      <c r="AT792" s="16" t="str">
        <f t="shared" si="41"/>
        <v>Baten</v>
      </c>
      <c r="AU792" s="16" t="str">
        <f>IFERROR(VLOOKUP($R792,Kostensoorten!$C:$J,7,FALSE),"n.v.t.")</f>
        <v>2.3</v>
      </c>
      <c r="AV792" s="16" t="str">
        <f>IFERROR(VLOOKUP($R792,Kostensoorten!$C:$J,8,FALSE),"n.v.t.")</f>
        <v>Overige goederen en diensten</v>
      </c>
    </row>
    <row r="793" spans="1:48">
      <c r="A793" s="16" t="s">
        <v>39</v>
      </c>
      <c r="B793" s="16" t="s">
        <v>39</v>
      </c>
      <c r="C793" s="16" t="s">
        <v>39</v>
      </c>
      <c r="D793" s="16" t="s">
        <v>39</v>
      </c>
      <c r="E793" s="16" t="s">
        <v>39</v>
      </c>
      <c r="F793" s="2" t="s">
        <v>9260</v>
      </c>
      <c r="G793" s="2" t="s">
        <v>39</v>
      </c>
      <c r="H793" s="2" t="s">
        <v>39</v>
      </c>
      <c r="I793" s="18">
        <v>-102</v>
      </c>
      <c r="J793" s="16" t="s">
        <v>39</v>
      </c>
      <c r="K793" s="16" t="s">
        <v>39</v>
      </c>
      <c r="L793" s="16" t="s">
        <v>39</v>
      </c>
      <c r="M793" s="16" t="s">
        <v>39</v>
      </c>
      <c r="N793" s="16" t="s">
        <v>39</v>
      </c>
      <c r="O793" s="16" t="s">
        <v>39</v>
      </c>
      <c r="P793" s="16" t="str">
        <f t="shared" si="39"/>
        <v>617127</v>
      </c>
      <c r="Q793" s="16" t="str">
        <f>IFERROR(VLOOKUP($P793,'Kredieten productgroepen functi'!$C:$M,2,FALSE),"n.v.t.")</f>
        <v>Diensten derden Provincie Drenthe</v>
      </c>
      <c r="R793" s="16" t="str">
        <f t="shared" si="40"/>
        <v>823010</v>
      </c>
      <c r="S793" s="16" t="str">
        <f>IFERROR(VLOOKUP($R793,Kostensoorten!$C:$J,2,FALSE),"n.v.t.")</f>
        <v>Vergoeding verrichte werkzaamheden</v>
      </c>
      <c r="T793" s="16" t="s">
        <v>39</v>
      </c>
      <c r="U793" s="16" t="s">
        <v>39</v>
      </c>
      <c r="V793" s="16" t="s">
        <v>39</v>
      </c>
      <c r="W793" s="16" t="s">
        <v>39</v>
      </c>
      <c r="X793" s="16" t="s">
        <v>39</v>
      </c>
      <c r="Y793" s="16" t="s">
        <v>39</v>
      </c>
      <c r="Z793" s="16" t="s">
        <v>39</v>
      </c>
      <c r="AA793" s="16" t="s">
        <v>39</v>
      </c>
      <c r="AB793" s="16" t="s">
        <v>39</v>
      </c>
      <c r="AC793" s="16" t="s">
        <v>39</v>
      </c>
      <c r="AD793" s="16" t="s">
        <v>39</v>
      </c>
      <c r="AE793" s="16" t="s">
        <v>39</v>
      </c>
      <c r="AF793" s="16" t="s">
        <v>39</v>
      </c>
      <c r="AG793" s="16" t="s">
        <v>39</v>
      </c>
      <c r="AH793" s="16" t="s">
        <v>39</v>
      </c>
      <c r="AI793" s="16" t="s">
        <v>39</v>
      </c>
      <c r="AJ793" s="16" t="s">
        <v>39</v>
      </c>
      <c r="AL793" s="16" t="s">
        <v>39</v>
      </c>
      <c r="AM793" s="16" t="s">
        <v>39</v>
      </c>
      <c r="AN793" s="16" t="str">
        <f>IFERROR(VLOOKUP($P793,'Kredieten productgroepen functi'!$C:$M,6,FALSE),"n.v.t.")</f>
        <v>1701</v>
      </c>
      <c r="AO793" s="16" t="str">
        <f>IFERROR(VLOOKUP($P793,'Kredieten productgroepen functi'!$C:$M,7,FALSE),"n.v.t.")</f>
        <v>Diensten voor derden</v>
      </c>
      <c r="AP793" s="16" t="str">
        <f>IFERROR(VLOOKUP($P793,'Kredieten productgroepen functi'!$C:$M,8,FALSE),"n.v.t.")</f>
        <v>17</v>
      </c>
      <c r="AQ793" s="16" t="str">
        <f>IFERROR(VLOOKUP($P793,'Kredieten productgroepen functi'!$C:$M,9,FALSE),"n.v.t.")</f>
        <v>Overige baten en lasten</v>
      </c>
      <c r="AR793" s="16" t="str">
        <f>IFERROR(VLOOKUP($P793,'Kredieten productgroepen functi'!$C:$M,10,FALSE),"n.v.t.")</f>
        <v>1</v>
      </c>
      <c r="AS793" s="16" t="str">
        <f>IFERROR(VLOOKUP($P793,'Kredieten productgroepen functi'!$C:$M,11,FALSE),"n.v.t.")</f>
        <v>Algemeen bestuur</v>
      </c>
      <c r="AT793" s="16" t="str">
        <f t="shared" si="41"/>
        <v>Baten</v>
      </c>
      <c r="AU793" s="16" t="str">
        <f>IFERROR(VLOOKUP($R793,Kostensoorten!$C:$J,7,FALSE),"n.v.t.")</f>
        <v>2.3</v>
      </c>
      <c r="AV793" s="16" t="str">
        <f>IFERROR(VLOOKUP($R793,Kostensoorten!$C:$J,8,FALSE),"n.v.t.")</f>
        <v>Overige goederen en diensten</v>
      </c>
    </row>
    <row r="794" spans="1:48">
      <c r="A794" s="16" t="s">
        <v>39</v>
      </c>
      <c r="B794" s="16" t="s">
        <v>39</v>
      </c>
      <c r="C794" s="16" t="s">
        <v>39</v>
      </c>
      <c r="D794" s="16" t="s">
        <v>39</v>
      </c>
      <c r="E794" s="16" t="s">
        <v>39</v>
      </c>
      <c r="F794" s="2" t="s">
        <v>9261</v>
      </c>
      <c r="G794" s="2" t="s">
        <v>39</v>
      </c>
      <c r="H794" s="2" t="s">
        <v>39</v>
      </c>
      <c r="I794" s="18">
        <v>-1083.54</v>
      </c>
      <c r="J794" s="16" t="s">
        <v>39</v>
      </c>
      <c r="K794" s="16" t="s">
        <v>39</v>
      </c>
      <c r="L794" s="16" t="s">
        <v>39</v>
      </c>
      <c r="M794" s="16" t="s">
        <v>39</v>
      </c>
      <c r="N794" s="16" t="s">
        <v>39</v>
      </c>
      <c r="O794" s="16" t="s">
        <v>39</v>
      </c>
      <c r="P794" s="16" t="str">
        <f t="shared" si="39"/>
        <v>617127</v>
      </c>
      <c r="Q794" s="16" t="str">
        <f>IFERROR(VLOOKUP($P794,'Kredieten productgroepen functi'!$C:$M,2,FALSE),"n.v.t.")</f>
        <v>Diensten derden Provincie Drenthe</v>
      </c>
      <c r="R794" s="16" t="str">
        <f t="shared" si="40"/>
        <v>823010</v>
      </c>
      <c r="S794" s="16" t="str">
        <f>IFERROR(VLOOKUP($R794,Kostensoorten!$C:$J,2,FALSE),"n.v.t.")</f>
        <v>Vergoeding verrichte werkzaamheden</v>
      </c>
      <c r="T794" s="16" t="s">
        <v>39</v>
      </c>
      <c r="U794" s="16" t="s">
        <v>39</v>
      </c>
      <c r="V794" s="16" t="s">
        <v>39</v>
      </c>
      <c r="W794" s="16" t="s">
        <v>39</v>
      </c>
      <c r="X794" s="16" t="s">
        <v>39</v>
      </c>
      <c r="Y794" s="16" t="s">
        <v>39</v>
      </c>
      <c r="Z794" s="16" t="s">
        <v>39</v>
      </c>
      <c r="AA794" s="16" t="s">
        <v>39</v>
      </c>
      <c r="AB794" s="16" t="s">
        <v>39</v>
      </c>
      <c r="AC794" s="16" t="s">
        <v>39</v>
      </c>
      <c r="AD794" s="16" t="s">
        <v>39</v>
      </c>
      <c r="AE794" s="16" t="s">
        <v>39</v>
      </c>
      <c r="AF794" s="16" t="s">
        <v>39</v>
      </c>
      <c r="AG794" s="16" t="s">
        <v>39</v>
      </c>
      <c r="AH794" s="16" t="s">
        <v>39</v>
      </c>
      <c r="AI794" s="16" t="s">
        <v>39</v>
      </c>
      <c r="AJ794" s="16" t="s">
        <v>39</v>
      </c>
      <c r="AL794" s="16" t="s">
        <v>39</v>
      </c>
      <c r="AM794" s="16" t="s">
        <v>39</v>
      </c>
      <c r="AN794" s="16" t="str">
        <f>IFERROR(VLOOKUP($P794,'Kredieten productgroepen functi'!$C:$M,6,FALSE),"n.v.t.")</f>
        <v>1701</v>
      </c>
      <c r="AO794" s="16" t="str">
        <f>IFERROR(VLOOKUP($P794,'Kredieten productgroepen functi'!$C:$M,7,FALSE),"n.v.t.")</f>
        <v>Diensten voor derden</v>
      </c>
      <c r="AP794" s="16" t="str">
        <f>IFERROR(VLOOKUP($P794,'Kredieten productgroepen functi'!$C:$M,8,FALSE),"n.v.t.")</f>
        <v>17</v>
      </c>
      <c r="AQ794" s="16" t="str">
        <f>IFERROR(VLOOKUP($P794,'Kredieten productgroepen functi'!$C:$M,9,FALSE),"n.v.t.")</f>
        <v>Overige baten en lasten</v>
      </c>
      <c r="AR794" s="16" t="str">
        <f>IFERROR(VLOOKUP($P794,'Kredieten productgroepen functi'!$C:$M,10,FALSE),"n.v.t.")</f>
        <v>1</v>
      </c>
      <c r="AS794" s="16" t="str">
        <f>IFERROR(VLOOKUP($P794,'Kredieten productgroepen functi'!$C:$M,11,FALSE),"n.v.t.")</f>
        <v>Algemeen bestuur</v>
      </c>
      <c r="AT794" s="16" t="str">
        <f t="shared" si="41"/>
        <v>Baten</v>
      </c>
      <c r="AU794" s="16" t="str">
        <f>IFERROR(VLOOKUP($R794,Kostensoorten!$C:$J,7,FALSE),"n.v.t.")</f>
        <v>2.3</v>
      </c>
      <c r="AV794" s="16" t="str">
        <f>IFERROR(VLOOKUP($R794,Kostensoorten!$C:$J,8,FALSE),"n.v.t.")</f>
        <v>Overige goederen en diensten</v>
      </c>
    </row>
    <row r="795" spans="1:48">
      <c r="A795" s="16" t="s">
        <v>39</v>
      </c>
      <c r="B795" s="16" t="s">
        <v>39</v>
      </c>
      <c r="C795" s="16" t="s">
        <v>39</v>
      </c>
      <c r="D795" s="16" t="s">
        <v>39</v>
      </c>
      <c r="E795" s="16" t="s">
        <v>39</v>
      </c>
      <c r="F795" s="2" t="s">
        <v>9262</v>
      </c>
      <c r="G795" s="2" t="s">
        <v>39</v>
      </c>
      <c r="H795" s="2" t="s">
        <v>39</v>
      </c>
      <c r="I795" s="18">
        <v>-1616.96</v>
      </c>
      <c r="J795" s="16" t="s">
        <v>39</v>
      </c>
      <c r="K795" s="16" t="s">
        <v>39</v>
      </c>
      <c r="L795" s="16" t="s">
        <v>39</v>
      </c>
      <c r="M795" s="16" t="s">
        <v>39</v>
      </c>
      <c r="N795" s="16" t="s">
        <v>39</v>
      </c>
      <c r="O795" s="16" t="s">
        <v>39</v>
      </c>
      <c r="P795" s="16" t="str">
        <f t="shared" si="39"/>
        <v>617127</v>
      </c>
      <c r="Q795" s="16" t="str">
        <f>IFERROR(VLOOKUP($P795,'Kredieten productgroepen functi'!$C:$M,2,FALSE),"n.v.t.")</f>
        <v>Diensten derden Provincie Drenthe</v>
      </c>
      <c r="R795" s="16" t="str">
        <f t="shared" si="40"/>
        <v>823010</v>
      </c>
      <c r="S795" s="16" t="str">
        <f>IFERROR(VLOOKUP($R795,Kostensoorten!$C:$J,2,FALSE),"n.v.t.")</f>
        <v>Vergoeding verrichte werkzaamheden</v>
      </c>
      <c r="T795" s="16" t="s">
        <v>39</v>
      </c>
      <c r="U795" s="16" t="s">
        <v>39</v>
      </c>
      <c r="V795" s="16" t="s">
        <v>39</v>
      </c>
      <c r="W795" s="16" t="s">
        <v>39</v>
      </c>
      <c r="X795" s="16" t="s">
        <v>39</v>
      </c>
      <c r="Y795" s="16" t="s">
        <v>39</v>
      </c>
      <c r="Z795" s="16" t="s">
        <v>39</v>
      </c>
      <c r="AA795" s="16" t="s">
        <v>39</v>
      </c>
      <c r="AB795" s="16" t="s">
        <v>39</v>
      </c>
      <c r="AC795" s="16" t="s">
        <v>39</v>
      </c>
      <c r="AD795" s="16" t="s">
        <v>39</v>
      </c>
      <c r="AE795" s="16" t="s">
        <v>39</v>
      </c>
      <c r="AF795" s="16" t="s">
        <v>39</v>
      </c>
      <c r="AG795" s="16" t="s">
        <v>39</v>
      </c>
      <c r="AH795" s="16" t="s">
        <v>39</v>
      </c>
      <c r="AI795" s="16" t="s">
        <v>39</v>
      </c>
      <c r="AJ795" s="16" t="s">
        <v>39</v>
      </c>
      <c r="AL795" s="16" t="s">
        <v>39</v>
      </c>
      <c r="AM795" s="16" t="s">
        <v>39</v>
      </c>
      <c r="AN795" s="16" t="str">
        <f>IFERROR(VLOOKUP($P795,'Kredieten productgroepen functi'!$C:$M,6,FALSE),"n.v.t.")</f>
        <v>1701</v>
      </c>
      <c r="AO795" s="16" t="str">
        <f>IFERROR(VLOOKUP($P795,'Kredieten productgroepen functi'!$C:$M,7,FALSE),"n.v.t.")</f>
        <v>Diensten voor derden</v>
      </c>
      <c r="AP795" s="16" t="str">
        <f>IFERROR(VLOOKUP($P795,'Kredieten productgroepen functi'!$C:$M,8,FALSE),"n.v.t.")</f>
        <v>17</v>
      </c>
      <c r="AQ795" s="16" t="str">
        <f>IFERROR(VLOOKUP($P795,'Kredieten productgroepen functi'!$C:$M,9,FALSE),"n.v.t.")</f>
        <v>Overige baten en lasten</v>
      </c>
      <c r="AR795" s="16" t="str">
        <f>IFERROR(VLOOKUP($P795,'Kredieten productgroepen functi'!$C:$M,10,FALSE),"n.v.t.")</f>
        <v>1</v>
      </c>
      <c r="AS795" s="16" t="str">
        <f>IFERROR(VLOOKUP($P795,'Kredieten productgroepen functi'!$C:$M,11,FALSE),"n.v.t.")</f>
        <v>Algemeen bestuur</v>
      </c>
      <c r="AT795" s="16" t="str">
        <f t="shared" si="41"/>
        <v>Baten</v>
      </c>
      <c r="AU795" s="16" t="str">
        <f>IFERROR(VLOOKUP($R795,Kostensoorten!$C:$J,7,FALSE),"n.v.t.")</f>
        <v>2.3</v>
      </c>
      <c r="AV795" s="16" t="str">
        <f>IFERROR(VLOOKUP($R795,Kostensoorten!$C:$J,8,FALSE),"n.v.t.")</f>
        <v>Overige goederen en diensten</v>
      </c>
    </row>
    <row r="796" spans="1:48">
      <c r="A796" s="16" t="s">
        <v>39</v>
      </c>
      <c r="B796" s="16" t="s">
        <v>39</v>
      </c>
      <c r="C796" s="16" t="s">
        <v>39</v>
      </c>
      <c r="D796" s="16" t="s">
        <v>39</v>
      </c>
      <c r="E796" s="16" t="s">
        <v>39</v>
      </c>
      <c r="F796" s="2" t="s">
        <v>9263</v>
      </c>
      <c r="G796" s="2" t="s">
        <v>39</v>
      </c>
      <c r="H796" s="2" t="s">
        <v>39</v>
      </c>
      <c r="I796" s="18">
        <v>-482.05</v>
      </c>
      <c r="J796" s="16" t="s">
        <v>39</v>
      </c>
      <c r="K796" s="16" t="s">
        <v>39</v>
      </c>
      <c r="L796" s="16" t="s">
        <v>39</v>
      </c>
      <c r="M796" s="16" t="s">
        <v>39</v>
      </c>
      <c r="N796" s="16" t="s">
        <v>39</v>
      </c>
      <c r="O796" s="16" t="s">
        <v>39</v>
      </c>
      <c r="P796" s="16" t="str">
        <f t="shared" si="39"/>
        <v>617127</v>
      </c>
      <c r="Q796" s="16" t="str">
        <f>IFERROR(VLOOKUP($P796,'Kredieten productgroepen functi'!$C:$M,2,FALSE),"n.v.t.")</f>
        <v>Diensten derden Provincie Drenthe</v>
      </c>
      <c r="R796" s="16" t="str">
        <f t="shared" si="40"/>
        <v>823010</v>
      </c>
      <c r="S796" s="16" t="str">
        <f>IFERROR(VLOOKUP($R796,Kostensoorten!$C:$J,2,FALSE),"n.v.t.")</f>
        <v>Vergoeding verrichte werkzaamheden</v>
      </c>
      <c r="T796" s="16" t="s">
        <v>39</v>
      </c>
      <c r="U796" s="16" t="s">
        <v>39</v>
      </c>
      <c r="V796" s="16" t="s">
        <v>39</v>
      </c>
      <c r="W796" s="16" t="s">
        <v>39</v>
      </c>
      <c r="X796" s="16" t="s">
        <v>39</v>
      </c>
      <c r="Y796" s="16" t="s">
        <v>39</v>
      </c>
      <c r="Z796" s="16" t="s">
        <v>39</v>
      </c>
      <c r="AA796" s="16" t="s">
        <v>39</v>
      </c>
      <c r="AB796" s="16" t="s">
        <v>39</v>
      </c>
      <c r="AC796" s="16" t="s">
        <v>39</v>
      </c>
      <c r="AD796" s="16" t="s">
        <v>39</v>
      </c>
      <c r="AE796" s="16" t="s">
        <v>39</v>
      </c>
      <c r="AF796" s="16" t="s">
        <v>39</v>
      </c>
      <c r="AG796" s="16" t="s">
        <v>39</v>
      </c>
      <c r="AH796" s="16" t="s">
        <v>39</v>
      </c>
      <c r="AI796" s="16" t="s">
        <v>39</v>
      </c>
      <c r="AJ796" s="16" t="s">
        <v>39</v>
      </c>
      <c r="AL796" s="16" t="s">
        <v>39</v>
      </c>
      <c r="AM796" s="16" t="s">
        <v>39</v>
      </c>
      <c r="AN796" s="16" t="str">
        <f>IFERROR(VLOOKUP($P796,'Kredieten productgroepen functi'!$C:$M,6,FALSE),"n.v.t.")</f>
        <v>1701</v>
      </c>
      <c r="AO796" s="16" t="str">
        <f>IFERROR(VLOOKUP($P796,'Kredieten productgroepen functi'!$C:$M,7,FALSE),"n.v.t.")</f>
        <v>Diensten voor derden</v>
      </c>
      <c r="AP796" s="16" t="str">
        <f>IFERROR(VLOOKUP($P796,'Kredieten productgroepen functi'!$C:$M,8,FALSE),"n.v.t.")</f>
        <v>17</v>
      </c>
      <c r="AQ796" s="16" t="str">
        <f>IFERROR(VLOOKUP($P796,'Kredieten productgroepen functi'!$C:$M,9,FALSE),"n.v.t.")</f>
        <v>Overige baten en lasten</v>
      </c>
      <c r="AR796" s="16" t="str">
        <f>IFERROR(VLOOKUP($P796,'Kredieten productgroepen functi'!$C:$M,10,FALSE),"n.v.t.")</f>
        <v>1</v>
      </c>
      <c r="AS796" s="16" t="str">
        <f>IFERROR(VLOOKUP($P796,'Kredieten productgroepen functi'!$C:$M,11,FALSE),"n.v.t.")</f>
        <v>Algemeen bestuur</v>
      </c>
      <c r="AT796" s="16" t="str">
        <f t="shared" si="41"/>
        <v>Baten</v>
      </c>
      <c r="AU796" s="16" t="str">
        <f>IFERROR(VLOOKUP($R796,Kostensoorten!$C:$J,7,FALSE),"n.v.t.")</f>
        <v>2.3</v>
      </c>
      <c r="AV796" s="16" t="str">
        <f>IFERROR(VLOOKUP($R796,Kostensoorten!$C:$J,8,FALSE),"n.v.t.")</f>
        <v>Overige goederen en diensten</v>
      </c>
    </row>
    <row r="797" spans="1:48">
      <c r="A797" s="16" t="s">
        <v>39</v>
      </c>
      <c r="B797" s="16" t="s">
        <v>39</v>
      </c>
      <c r="C797" s="16" t="s">
        <v>39</v>
      </c>
      <c r="D797" s="16" t="s">
        <v>39</v>
      </c>
      <c r="E797" s="16" t="s">
        <v>39</v>
      </c>
      <c r="F797" s="2" t="s">
        <v>9264</v>
      </c>
      <c r="G797" s="2" t="s">
        <v>39</v>
      </c>
      <c r="H797" s="2" t="s">
        <v>39</v>
      </c>
      <c r="I797" s="18">
        <v>-3255.68</v>
      </c>
      <c r="J797" s="16" t="s">
        <v>39</v>
      </c>
      <c r="K797" s="16" t="s">
        <v>39</v>
      </c>
      <c r="L797" s="16" t="s">
        <v>39</v>
      </c>
      <c r="M797" s="16" t="s">
        <v>39</v>
      </c>
      <c r="N797" s="16" t="s">
        <v>39</v>
      </c>
      <c r="O797" s="16" t="s">
        <v>39</v>
      </c>
      <c r="P797" s="16" t="str">
        <f t="shared" si="39"/>
        <v>617127</v>
      </c>
      <c r="Q797" s="16" t="str">
        <f>IFERROR(VLOOKUP($P797,'Kredieten productgroepen functi'!$C:$M,2,FALSE),"n.v.t.")</f>
        <v>Diensten derden Provincie Drenthe</v>
      </c>
      <c r="R797" s="16" t="str">
        <f t="shared" si="40"/>
        <v>823010</v>
      </c>
      <c r="S797" s="16" t="str">
        <f>IFERROR(VLOOKUP($R797,Kostensoorten!$C:$J,2,FALSE),"n.v.t.")</f>
        <v>Vergoeding verrichte werkzaamheden</v>
      </c>
      <c r="T797" s="16" t="s">
        <v>39</v>
      </c>
      <c r="U797" s="16" t="s">
        <v>39</v>
      </c>
      <c r="V797" s="16" t="s">
        <v>39</v>
      </c>
      <c r="W797" s="16" t="s">
        <v>39</v>
      </c>
      <c r="X797" s="16" t="s">
        <v>39</v>
      </c>
      <c r="Y797" s="16" t="s">
        <v>39</v>
      </c>
      <c r="Z797" s="16" t="s">
        <v>39</v>
      </c>
      <c r="AA797" s="16" t="s">
        <v>39</v>
      </c>
      <c r="AB797" s="16" t="s">
        <v>39</v>
      </c>
      <c r="AC797" s="16" t="s">
        <v>39</v>
      </c>
      <c r="AD797" s="16" t="s">
        <v>39</v>
      </c>
      <c r="AE797" s="16" t="s">
        <v>39</v>
      </c>
      <c r="AF797" s="16" t="s">
        <v>39</v>
      </c>
      <c r="AG797" s="16" t="s">
        <v>39</v>
      </c>
      <c r="AH797" s="16" t="s">
        <v>39</v>
      </c>
      <c r="AI797" s="16" t="s">
        <v>39</v>
      </c>
      <c r="AJ797" s="16" t="s">
        <v>39</v>
      </c>
      <c r="AL797" s="16" t="s">
        <v>39</v>
      </c>
      <c r="AM797" s="16" t="s">
        <v>39</v>
      </c>
      <c r="AN797" s="16" t="str">
        <f>IFERROR(VLOOKUP($P797,'Kredieten productgroepen functi'!$C:$M,6,FALSE),"n.v.t.")</f>
        <v>1701</v>
      </c>
      <c r="AO797" s="16" t="str">
        <f>IFERROR(VLOOKUP($P797,'Kredieten productgroepen functi'!$C:$M,7,FALSE),"n.v.t.")</f>
        <v>Diensten voor derden</v>
      </c>
      <c r="AP797" s="16" t="str">
        <f>IFERROR(VLOOKUP($P797,'Kredieten productgroepen functi'!$C:$M,8,FALSE),"n.v.t.")</f>
        <v>17</v>
      </c>
      <c r="AQ797" s="16" t="str">
        <f>IFERROR(VLOOKUP($P797,'Kredieten productgroepen functi'!$C:$M,9,FALSE),"n.v.t.")</f>
        <v>Overige baten en lasten</v>
      </c>
      <c r="AR797" s="16" t="str">
        <f>IFERROR(VLOOKUP($P797,'Kredieten productgroepen functi'!$C:$M,10,FALSE),"n.v.t.")</f>
        <v>1</v>
      </c>
      <c r="AS797" s="16" t="str">
        <f>IFERROR(VLOOKUP($P797,'Kredieten productgroepen functi'!$C:$M,11,FALSE),"n.v.t.")</f>
        <v>Algemeen bestuur</v>
      </c>
      <c r="AT797" s="16" t="str">
        <f t="shared" si="41"/>
        <v>Baten</v>
      </c>
      <c r="AU797" s="16" t="str">
        <f>IFERROR(VLOOKUP($R797,Kostensoorten!$C:$J,7,FALSE),"n.v.t.")</f>
        <v>2.3</v>
      </c>
      <c r="AV797" s="16" t="str">
        <f>IFERROR(VLOOKUP($R797,Kostensoorten!$C:$J,8,FALSE),"n.v.t.")</f>
        <v>Overige goederen en diensten</v>
      </c>
    </row>
    <row r="798" spans="1:48">
      <c r="A798" s="16" t="s">
        <v>39</v>
      </c>
      <c r="B798" s="16" t="s">
        <v>39</v>
      </c>
      <c r="C798" s="16" t="s">
        <v>39</v>
      </c>
      <c r="D798" s="16" t="s">
        <v>39</v>
      </c>
      <c r="E798" s="16" t="s">
        <v>39</v>
      </c>
      <c r="F798" s="2" t="s">
        <v>9265</v>
      </c>
      <c r="G798" s="2" t="s">
        <v>39</v>
      </c>
      <c r="H798" s="2" t="s">
        <v>39</v>
      </c>
      <c r="I798" s="18">
        <v>-1203.1199999999999</v>
      </c>
      <c r="J798" s="16" t="s">
        <v>39</v>
      </c>
      <c r="K798" s="16" t="s">
        <v>39</v>
      </c>
      <c r="L798" s="16" t="s">
        <v>39</v>
      </c>
      <c r="M798" s="16" t="s">
        <v>39</v>
      </c>
      <c r="N798" s="16" t="s">
        <v>39</v>
      </c>
      <c r="O798" s="16" t="s">
        <v>39</v>
      </c>
      <c r="P798" s="16" t="str">
        <f t="shared" si="39"/>
        <v>617127</v>
      </c>
      <c r="Q798" s="16" t="str">
        <f>IFERROR(VLOOKUP($P798,'Kredieten productgroepen functi'!$C:$M,2,FALSE),"n.v.t.")</f>
        <v>Diensten derden Provincie Drenthe</v>
      </c>
      <c r="R798" s="16" t="str">
        <f t="shared" si="40"/>
        <v>823010</v>
      </c>
      <c r="S798" s="16" t="str">
        <f>IFERROR(VLOOKUP($R798,Kostensoorten!$C:$J,2,FALSE),"n.v.t.")</f>
        <v>Vergoeding verrichte werkzaamheden</v>
      </c>
      <c r="T798" s="16" t="s">
        <v>39</v>
      </c>
      <c r="U798" s="16" t="s">
        <v>39</v>
      </c>
      <c r="V798" s="16" t="s">
        <v>39</v>
      </c>
      <c r="W798" s="16" t="s">
        <v>39</v>
      </c>
      <c r="X798" s="16" t="s">
        <v>39</v>
      </c>
      <c r="Y798" s="16" t="s">
        <v>39</v>
      </c>
      <c r="Z798" s="16" t="s">
        <v>39</v>
      </c>
      <c r="AA798" s="16" t="s">
        <v>39</v>
      </c>
      <c r="AB798" s="16" t="s">
        <v>39</v>
      </c>
      <c r="AC798" s="16" t="s">
        <v>39</v>
      </c>
      <c r="AD798" s="16" t="s">
        <v>39</v>
      </c>
      <c r="AE798" s="16" t="s">
        <v>39</v>
      </c>
      <c r="AF798" s="16" t="s">
        <v>39</v>
      </c>
      <c r="AG798" s="16" t="s">
        <v>39</v>
      </c>
      <c r="AH798" s="16" t="s">
        <v>39</v>
      </c>
      <c r="AI798" s="16" t="s">
        <v>39</v>
      </c>
      <c r="AJ798" s="16" t="s">
        <v>39</v>
      </c>
      <c r="AL798" s="16" t="s">
        <v>39</v>
      </c>
      <c r="AM798" s="16" t="s">
        <v>39</v>
      </c>
      <c r="AN798" s="16" t="str">
        <f>IFERROR(VLOOKUP($P798,'Kredieten productgroepen functi'!$C:$M,6,FALSE),"n.v.t.")</f>
        <v>1701</v>
      </c>
      <c r="AO798" s="16" t="str">
        <f>IFERROR(VLOOKUP($P798,'Kredieten productgroepen functi'!$C:$M,7,FALSE),"n.v.t.")</f>
        <v>Diensten voor derden</v>
      </c>
      <c r="AP798" s="16" t="str">
        <f>IFERROR(VLOOKUP($P798,'Kredieten productgroepen functi'!$C:$M,8,FALSE),"n.v.t.")</f>
        <v>17</v>
      </c>
      <c r="AQ798" s="16" t="str">
        <f>IFERROR(VLOOKUP($P798,'Kredieten productgroepen functi'!$C:$M,9,FALSE),"n.v.t.")</f>
        <v>Overige baten en lasten</v>
      </c>
      <c r="AR798" s="16" t="str">
        <f>IFERROR(VLOOKUP($P798,'Kredieten productgroepen functi'!$C:$M,10,FALSE),"n.v.t.")</f>
        <v>1</v>
      </c>
      <c r="AS798" s="16" t="str">
        <f>IFERROR(VLOOKUP($P798,'Kredieten productgroepen functi'!$C:$M,11,FALSE),"n.v.t.")</f>
        <v>Algemeen bestuur</v>
      </c>
      <c r="AT798" s="16" t="str">
        <f t="shared" si="41"/>
        <v>Baten</v>
      </c>
      <c r="AU798" s="16" t="str">
        <f>IFERROR(VLOOKUP($R798,Kostensoorten!$C:$J,7,FALSE),"n.v.t.")</f>
        <v>2.3</v>
      </c>
      <c r="AV798" s="16" t="str">
        <f>IFERROR(VLOOKUP($R798,Kostensoorten!$C:$J,8,FALSE),"n.v.t.")</f>
        <v>Overige goederen en diensten</v>
      </c>
    </row>
    <row r="799" spans="1:48">
      <c r="A799" s="16" t="s">
        <v>39</v>
      </c>
      <c r="B799" s="16" t="s">
        <v>39</v>
      </c>
      <c r="C799" s="16" t="s">
        <v>39</v>
      </c>
      <c r="D799" s="16" t="s">
        <v>39</v>
      </c>
      <c r="E799" s="16" t="s">
        <v>39</v>
      </c>
      <c r="F799" s="2" t="s">
        <v>9266</v>
      </c>
      <c r="G799" s="2" t="s">
        <v>39</v>
      </c>
      <c r="H799" s="2" t="s">
        <v>39</v>
      </c>
      <c r="I799" s="18">
        <v>-524.69000000000005</v>
      </c>
      <c r="J799" s="16" t="s">
        <v>39</v>
      </c>
      <c r="K799" s="16" t="s">
        <v>39</v>
      </c>
      <c r="L799" s="16" t="s">
        <v>39</v>
      </c>
      <c r="M799" s="16" t="s">
        <v>39</v>
      </c>
      <c r="N799" s="16" t="s">
        <v>39</v>
      </c>
      <c r="O799" s="16" t="s">
        <v>39</v>
      </c>
      <c r="P799" s="16" t="str">
        <f t="shared" si="39"/>
        <v>617127</v>
      </c>
      <c r="Q799" s="16" t="str">
        <f>IFERROR(VLOOKUP($P799,'Kredieten productgroepen functi'!$C:$M,2,FALSE),"n.v.t.")</f>
        <v>Diensten derden Provincie Drenthe</v>
      </c>
      <c r="R799" s="16" t="str">
        <f t="shared" si="40"/>
        <v>823010</v>
      </c>
      <c r="S799" s="16" t="str">
        <f>IFERROR(VLOOKUP($R799,Kostensoorten!$C:$J,2,FALSE),"n.v.t.")</f>
        <v>Vergoeding verrichte werkzaamheden</v>
      </c>
      <c r="T799" s="16" t="s">
        <v>39</v>
      </c>
      <c r="U799" s="16" t="s">
        <v>39</v>
      </c>
      <c r="V799" s="16" t="s">
        <v>39</v>
      </c>
      <c r="W799" s="16" t="s">
        <v>39</v>
      </c>
      <c r="X799" s="16" t="s">
        <v>39</v>
      </c>
      <c r="Y799" s="16" t="s">
        <v>39</v>
      </c>
      <c r="Z799" s="16" t="s">
        <v>39</v>
      </c>
      <c r="AA799" s="16" t="s">
        <v>39</v>
      </c>
      <c r="AB799" s="16" t="s">
        <v>39</v>
      </c>
      <c r="AC799" s="16" t="s">
        <v>39</v>
      </c>
      <c r="AD799" s="16" t="s">
        <v>39</v>
      </c>
      <c r="AE799" s="16" t="s">
        <v>39</v>
      </c>
      <c r="AF799" s="16" t="s">
        <v>39</v>
      </c>
      <c r="AG799" s="16" t="s">
        <v>39</v>
      </c>
      <c r="AH799" s="16" t="s">
        <v>39</v>
      </c>
      <c r="AI799" s="16" t="s">
        <v>39</v>
      </c>
      <c r="AJ799" s="16" t="s">
        <v>39</v>
      </c>
      <c r="AL799" s="16" t="s">
        <v>39</v>
      </c>
      <c r="AM799" s="16" t="s">
        <v>39</v>
      </c>
      <c r="AN799" s="16" t="str">
        <f>IFERROR(VLOOKUP($P799,'Kredieten productgroepen functi'!$C:$M,6,FALSE),"n.v.t.")</f>
        <v>1701</v>
      </c>
      <c r="AO799" s="16" t="str">
        <f>IFERROR(VLOOKUP($P799,'Kredieten productgroepen functi'!$C:$M,7,FALSE),"n.v.t.")</f>
        <v>Diensten voor derden</v>
      </c>
      <c r="AP799" s="16" t="str">
        <f>IFERROR(VLOOKUP($P799,'Kredieten productgroepen functi'!$C:$M,8,FALSE),"n.v.t.")</f>
        <v>17</v>
      </c>
      <c r="AQ799" s="16" t="str">
        <f>IFERROR(VLOOKUP($P799,'Kredieten productgroepen functi'!$C:$M,9,FALSE),"n.v.t.")</f>
        <v>Overige baten en lasten</v>
      </c>
      <c r="AR799" s="16" t="str">
        <f>IFERROR(VLOOKUP($P799,'Kredieten productgroepen functi'!$C:$M,10,FALSE),"n.v.t.")</f>
        <v>1</v>
      </c>
      <c r="AS799" s="16" t="str">
        <f>IFERROR(VLOOKUP($P799,'Kredieten productgroepen functi'!$C:$M,11,FALSE),"n.v.t.")</f>
        <v>Algemeen bestuur</v>
      </c>
      <c r="AT799" s="16" t="str">
        <f t="shared" si="41"/>
        <v>Baten</v>
      </c>
      <c r="AU799" s="16" t="str">
        <f>IFERROR(VLOOKUP($R799,Kostensoorten!$C:$J,7,FALSE),"n.v.t.")</f>
        <v>2.3</v>
      </c>
      <c r="AV799" s="16" t="str">
        <f>IFERROR(VLOOKUP($R799,Kostensoorten!$C:$J,8,FALSE),"n.v.t.")</f>
        <v>Overige goederen en diensten</v>
      </c>
    </row>
    <row r="800" spans="1:48">
      <c r="A800" s="16" t="s">
        <v>39</v>
      </c>
      <c r="B800" s="16" t="s">
        <v>39</v>
      </c>
      <c r="C800" s="16" t="s">
        <v>39</v>
      </c>
      <c r="D800" s="16" t="s">
        <v>39</v>
      </c>
      <c r="E800" s="16" t="s">
        <v>39</v>
      </c>
      <c r="F800" s="2" t="s">
        <v>9267</v>
      </c>
      <c r="G800" s="2" t="s">
        <v>39</v>
      </c>
      <c r="H800" s="2" t="s">
        <v>39</v>
      </c>
      <c r="I800" s="18">
        <v>-132.53</v>
      </c>
      <c r="J800" s="16" t="s">
        <v>39</v>
      </c>
      <c r="K800" s="16" t="s">
        <v>39</v>
      </c>
      <c r="L800" s="16" t="s">
        <v>39</v>
      </c>
      <c r="M800" s="16" t="s">
        <v>39</v>
      </c>
      <c r="N800" s="16" t="s">
        <v>39</v>
      </c>
      <c r="O800" s="16" t="s">
        <v>39</v>
      </c>
      <c r="P800" s="16" t="str">
        <f t="shared" si="39"/>
        <v>617127</v>
      </c>
      <c r="Q800" s="16" t="str">
        <f>IFERROR(VLOOKUP($P800,'Kredieten productgroepen functi'!$C:$M,2,FALSE),"n.v.t.")</f>
        <v>Diensten derden Provincie Drenthe</v>
      </c>
      <c r="R800" s="16" t="str">
        <f t="shared" si="40"/>
        <v>823010</v>
      </c>
      <c r="S800" s="16" t="str">
        <f>IFERROR(VLOOKUP($R800,Kostensoorten!$C:$J,2,FALSE),"n.v.t.")</f>
        <v>Vergoeding verrichte werkzaamheden</v>
      </c>
      <c r="T800" s="16" t="s">
        <v>39</v>
      </c>
      <c r="U800" s="16" t="s">
        <v>39</v>
      </c>
      <c r="V800" s="16" t="s">
        <v>39</v>
      </c>
      <c r="W800" s="16" t="s">
        <v>39</v>
      </c>
      <c r="X800" s="16" t="s">
        <v>39</v>
      </c>
      <c r="Y800" s="16" t="s">
        <v>39</v>
      </c>
      <c r="Z800" s="16" t="s">
        <v>39</v>
      </c>
      <c r="AA800" s="16" t="s">
        <v>39</v>
      </c>
      <c r="AB800" s="16" t="s">
        <v>39</v>
      </c>
      <c r="AC800" s="16" t="s">
        <v>39</v>
      </c>
      <c r="AD800" s="16" t="s">
        <v>39</v>
      </c>
      <c r="AE800" s="16" t="s">
        <v>39</v>
      </c>
      <c r="AF800" s="16" t="s">
        <v>39</v>
      </c>
      <c r="AG800" s="16" t="s">
        <v>39</v>
      </c>
      <c r="AH800" s="16" t="s">
        <v>39</v>
      </c>
      <c r="AI800" s="16" t="s">
        <v>39</v>
      </c>
      <c r="AJ800" s="16" t="s">
        <v>39</v>
      </c>
      <c r="AL800" s="16" t="s">
        <v>39</v>
      </c>
      <c r="AM800" s="16" t="s">
        <v>39</v>
      </c>
      <c r="AN800" s="16" t="str">
        <f>IFERROR(VLOOKUP($P800,'Kredieten productgroepen functi'!$C:$M,6,FALSE),"n.v.t.")</f>
        <v>1701</v>
      </c>
      <c r="AO800" s="16" t="str">
        <f>IFERROR(VLOOKUP($P800,'Kredieten productgroepen functi'!$C:$M,7,FALSE),"n.v.t.")</f>
        <v>Diensten voor derden</v>
      </c>
      <c r="AP800" s="16" t="str">
        <f>IFERROR(VLOOKUP($P800,'Kredieten productgroepen functi'!$C:$M,8,FALSE),"n.v.t.")</f>
        <v>17</v>
      </c>
      <c r="AQ800" s="16" t="str">
        <f>IFERROR(VLOOKUP($P800,'Kredieten productgroepen functi'!$C:$M,9,FALSE),"n.v.t.")</f>
        <v>Overige baten en lasten</v>
      </c>
      <c r="AR800" s="16" t="str">
        <f>IFERROR(VLOOKUP($P800,'Kredieten productgroepen functi'!$C:$M,10,FALSE),"n.v.t.")</f>
        <v>1</v>
      </c>
      <c r="AS800" s="16" t="str">
        <f>IFERROR(VLOOKUP($P800,'Kredieten productgroepen functi'!$C:$M,11,FALSE),"n.v.t.")</f>
        <v>Algemeen bestuur</v>
      </c>
      <c r="AT800" s="16" t="str">
        <f t="shared" si="41"/>
        <v>Baten</v>
      </c>
      <c r="AU800" s="16" t="str">
        <f>IFERROR(VLOOKUP($R800,Kostensoorten!$C:$J,7,FALSE),"n.v.t.")</f>
        <v>2.3</v>
      </c>
      <c r="AV800" s="16" t="str">
        <f>IFERROR(VLOOKUP($R800,Kostensoorten!$C:$J,8,FALSE),"n.v.t.")</f>
        <v>Overige goederen en diensten</v>
      </c>
    </row>
    <row r="801" spans="1:48">
      <c r="A801" s="16" t="s">
        <v>39</v>
      </c>
      <c r="B801" s="16" t="s">
        <v>39</v>
      </c>
      <c r="C801" s="16" t="s">
        <v>39</v>
      </c>
      <c r="D801" s="16" t="s">
        <v>39</v>
      </c>
      <c r="E801" s="16" t="s">
        <v>39</v>
      </c>
      <c r="F801" s="2" t="s">
        <v>9268</v>
      </c>
      <c r="G801" s="2" t="s">
        <v>39</v>
      </c>
      <c r="H801" s="2" t="s">
        <v>39</v>
      </c>
      <c r="I801" s="18">
        <v>-1218.22</v>
      </c>
      <c r="J801" s="16" t="s">
        <v>39</v>
      </c>
      <c r="K801" s="16" t="s">
        <v>39</v>
      </c>
      <c r="L801" s="16" t="s">
        <v>39</v>
      </c>
      <c r="M801" s="16" t="s">
        <v>39</v>
      </c>
      <c r="N801" s="16" t="s">
        <v>39</v>
      </c>
      <c r="O801" s="16" t="s">
        <v>39</v>
      </c>
      <c r="P801" s="16" t="str">
        <f t="shared" si="39"/>
        <v>617127</v>
      </c>
      <c r="Q801" s="16" t="str">
        <f>IFERROR(VLOOKUP($P801,'Kredieten productgroepen functi'!$C:$M,2,FALSE),"n.v.t.")</f>
        <v>Diensten derden Provincie Drenthe</v>
      </c>
      <c r="R801" s="16" t="str">
        <f t="shared" si="40"/>
        <v>823010</v>
      </c>
      <c r="S801" s="16" t="str">
        <f>IFERROR(VLOOKUP($R801,Kostensoorten!$C:$J,2,FALSE),"n.v.t.")</f>
        <v>Vergoeding verrichte werkzaamheden</v>
      </c>
      <c r="T801" s="16" t="s">
        <v>39</v>
      </c>
      <c r="U801" s="16" t="s">
        <v>39</v>
      </c>
      <c r="V801" s="16" t="s">
        <v>39</v>
      </c>
      <c r="W801" s="16" t="s">
        <v>39</v>
      </c>
      <c r="X801" s="16" t="s">
        <v>39</v>
      </c>
      <c r="Y801" s="16" t="s">
        <v>39</v>
      </c>
      <c r="Z801" s="16" t="s">
        <v>39</v>
      </c>
      <c r="AA801" s="16" t="s">
        <v>39</v>
      </c>
      <c r="AB801" s="16" t="s">
        <v>39</v>
      </c>
      <c r="AC801" s="16" t="s">
        <v>39</v>
      </c>
      <c r="AD801" s="16" t="s">
        <v>39</v>
      </c>
      <c r="AE801" s="16" t="s">
        <v>39</v>
      </c>
      <c r="AF801" s="16" t="s">
        <v>39</v>
      </c>
      <c r="AG801" s="16" t="s">
        <v>39</v>
      </c>
      <c r="AH801" s="16" t="s">
        <v>39</v>
      </c>
      <c r="AI801" s="16" t="s">
        <v>39</v>
      </c>
      <c r="AJ801" s="16" t="s">
        <v>39</v>
      </c>
      <c r="AL801" s="16" t="s">
        <v>39</v>
      </c>
      <c r="AM801" s="16" t="s">
        <v>39</v>
      </c>
      <c r="AN801" s="16" t="str">
        <f>IFERROR(VLOOKUP($P801,'Kredieten productgroepen functi'!$C:$M,6,FALSE),"n.v.t.")</f>
        <v>1701</v>
      </c>
      <c r="AO801" s="16" t="str">
        <f>IFERROR(VLOOKUP($P801,'Kredieten productgroepen functi'!$C:$M,7,FALSE),"n.v.t.")</f>
        <v>Diensten voor derden</v>
      </c>
      <c r="AP801" s="16" t="str">
        <f>IFERROR(VLOOKUP($P801,'Kredieten productgroepen functi'!$C:$M,8,FALSE),"n.v.t.")</f>
        <v>17</v>
      </c>
      <c r="AQ801" s="16" t="str">
        <f>IFERROR(VLOOKUP($P801,'Kredieten productgroepen functi'!$C:$M,9,FALSE),"n.v.t.")</f>
        <v>Overige baten en lasten</v>
      </c>
      <c r="AR801" s="16" t="str">
        <f>IFERROR(VLOOKUP($P801,'Kredieten productgroepen functi'!$C:$M,10,FALSE),"n.v.t.")</f>
        <v>1</v>
      </c>
      <c r="AS801" s="16" t="str">
        <f>IFERROR(VLOOKUP($P801,'Kredieten productgroepen functi'!$C:$M,11,FALSE),"n.v.t.")</f>
        <v>Algemeen bestuur</v>
      </c>
      <c r="AT801" s="16" t="str">
        <f t="shared" si="41"/>
        <v>Baten</v>
      </c>
      <c r="AU801" s="16" t="str">
        <f>IFERROR(VLOOKUP($R801,Kostensoorten!$C:$J,7,FALSE),"n.v.t.")</f>
        <v>2.3</v>
      </c>
      <c r="AV801" s="16" t="str">
        <f>IFERROR(VLOOKUP($R801,Kostensoorten!$C:$J,8,FALSE),"n.v.t.")</f>
        <v>Overige goederen en diensten</v>
      </c>
    </row>
    <row r="802" spans="1:48">
      <c r="A802" s="16" t="s">
        <v>39</v>
      </c>
      <c r="B802" s="16" t="s">
        <v>39</v>
      </c>
      <c r="C802" s="16" t="s">
        <v>39</v>
      </c>
      <c r="D802" s="16" t="s">
        <v>39</v>
      </c>
      <c r="E802" s="16" t="s">
        <v>39</v>
      </c>
      <c r="F802" s="2" t="s">
        <v>9269</v>
      </c>
      <c r="G802" s="2" t="s">
        <v>39</v>
      </c>
      <c r="H802" s="2" t="s">
        <v>39</v>
      </c>
      <c r="I802" s="18">
        <v>-1491.2</v>
      </c>
      <c r="J802" s="16" t="s">
        <v>39</v>
      </c>
      <c r="K802" s="16" t="s">
        <v>39</v>
      </c>
      <c r="L802" s="16" t="s">
        <v>39</v>
      </c>
      <c r="M802" s="16" t="s">
        <v>39</v>
      </c>
      <c r="N802" s="16" t="s">
        <v>39</v>
      </c>
      <c r="O802" s="16" t="s">
        <v>39</v>
      </c>
      <c r="P802" s="16" t="str">
        <f t="shared" si="39"/>
        <v>617127</v>
      </c>
      <c r="Q802" s="16" t="str">
        <f>IFERROR(VLOOKUP($P802,'Kredieten productgroepen functi'!$C:$M,2,FALSE),"n.v.t.")</f>
        <v>Diensten derden Provincie Drenthe</v>
      </c>
      <c r="R802" s="16" t="str">
        <f t="shared" si="40"/>
        <v>823010</v>
      </c>
      <c r="S802" s="16" t="str">
        <f>IFERROR(VLOOKUP($R802,Kostensoorten!$C:$J,2,FALSE),"n.v.t.")</f>
        <v>Vergoeding verrichte werkzaamheden</v>
      </c>
      <c r="T802" s="16" t="s">
        <v>39</v>
      </c>
      <c r="U802" s="16" t="s">
        <v>39</v>
      </c>
      <c r="V802" s="16" t="s">
        <v>39</v>
      </c>
      <c r="W802" s="16" t="s">
        <v>39</v>
      </c>
      <c r="X802" s="16" t="s">
        <v>39</v>
      </c>
      <c r="Y802" s="16" t="s">
        <v>39</v>
      </c>
      <c r="Z802" s="16" t="s">
        <v>39</v>
      </c>
      <c r="AA802" s="16" t="s">
        <v>39</v>
      </c>
      <c r="AB802" s="16" t="s">
        <v>39</v>
      </c>
      <c r="AC802" s="16" t="s">
        <v>39</v>
      </c>
      <c r="AD802" s="16" t="s">
        <v>39</v>
      </c>
      <c r="AE802" s="16" t="s">
        <v>39</v>
      </c>
      <c r="AF802" s="16" t="s">
        <v>39</v>
      </c>
      <c r="AG802" s="16" t="s">
        <v>39</v>
      </c>
      <c r="AH802" s="16" t="s">
        <v>39</v>
      </c>
      <c r="AI802" s="16" t="s">
        <v>39</v>
      </c>
      <c r="AJ802" s="16" t="s">
        <v>39</v>
      </c>
      <c r="AL802" s="16" t="s">
        <v>39</v>
      </c>
      <c r="AM802" s="16" t="s">
        <v>39</v>
      </c>
      <c r="AN802" s="16" t="str">
        <f>IFERROR(VLOOKUP($P802,'Kredieten productgroepen functi'!$C:$M,6,FALSE),"n.v.t.")</f>
        <v>1701</v>
      </c>
      <c r="AO802" s="16" t="str">
        <f>IFERROR(VLOOKUP($P802,'Kredieten productgroepen functi'!$C:$M,7,FALSE),"n.v.t.")</f>
        <v>Diensten voor derden</v>
      </c>
      <c r="AP802" s="16" t="str">
        <f>IFERROR(VLOOKUP($P802,'Kredieten productgroepen functi'!$C:$M,8,FALSE),"n.v.t.")</f>
        <v>17</v>
      </c>
      <c r="AQ802" s="16" t="str">
        <f>IFERROR(VLOOKUP($P802,'Kredieten productgroepen functi'!$C:$M,9,FALSE),"n.v.t.")</f>
        <v>Overige baten en lasten</v>
      </c>
      <c r="AR802" s="16" t="str">
        <f>IFERROR(VLOOKUP($P802,'Kredieten productgroepen functi'!$C:$M,10,FALSE),"n.v.t.")</f>
        <v>1</v>
      </c>
      <c r="AS802" s="16" t="str">
        <f>IFERROR(VLOOKUP($P802,'Kredieten productgroepen functi'!$C:$M,11,FALSE),"n.v.t.")</f>
        <v>Algemeen bestuur</v>
      </c>
      <c r="AT802" s="16" t="str">
        <f t="shared" si="41"/>
        <v>Baten</v>
      </c>
      <c r="AU802" s="16" t="str">
        <f>IFERROR(VLOOKUP($R802,Kostensoorten!$C:$J,7,FALSE),"n.v.t.")</f>
        <v>2.3</v>
      </c>
      <c r="AV802" s="16" t="str">
        <f>IFERROR(VLOOKUP($R802,Kostensoorten!$C:$J,8,FALSE),"n.v.t.")</f>
        <v>Overige goederen en diensten</v>
      </c>
    </row>
    <row r="803" spans="1:48">
      <c r="A803" s="16" t="s">
        <v>39</v>
      </c>
      <c r="B803" s="16" t="s">
        <v>39</v>
      </c>
      <c r="C803" s="16" t="s">
        <v>39</v>
      </c>
      <c r="D803" s="16" t="s">
        <v>39</v>
      </c>
      <c r="E803" s="16" t="s">
        <v>39</v>
      </c>
      <c r="F803" s="2" t="s">
        <v>9270</v>
      </c>
      <c r="G803" s="2" t="s">
        <v>39</v>
      </c>
      <c r="H803" s="2" t="s">
        <v>39</v>
      </c>
      <c r="I803" s="18">
        <v>-1492.94</v>
      </c>
      <c r="J803" s="16" t="s">
        <v>39</v>
      </c>
      <c r="K803" s="16" t="s">
        <v>39</v>
      </c>
      <c r="L803" s="16" t="s">
        <v>39</v>
      </c>
      <c r="M803" s="16" t="s">
        <v>39</v>
      </c>
      <c r="N803" s="16" t="s">
        <v>39</v>
      </c>
      <c r="O803" s="16" t="s">
        <v>39</v>
      </c>
      <c r="P803" s="16" t="str">
        <f t="shared" si="39"/>
        <v>617127</v>
      </c>
      <c r="Q803" s="16" t="str">
        <f>IFERROR(VLOOKUP($P803,'Kredieten productgroepen functi'!$C:$M,2,FALSE),"n.v.t.")</f>
        <v>Diensten derden Provincie Drenthe</v>
      </c>
      <c r="R803" s="16" t="str">
        <f t="shared" si="40"/>
        <v>823010</v>
      </c>
      <c r="S803" s="16" t="str">
        <f>IFERROR(VLOOKUP($R803,Kostensoorten!$C:$J,2,FALSE),"n.v.t.")</f>
        <v>Vergoeding verrichte werkzaamheden</v>
      </c>
      <c r="T803" s="16" t="s">
        <v>39</v>
      </c>
      <c r="U803" s="16" t="s">
        <v>39</v>
      </c>
      <c r="V803" s="16" t="s">
        <v>39</v>
      </c>
      <c r="W803" s="16" t="s">
        <v>39</v>
      </c>
      <c r="X803" s="16" t="s">
        <v>39</v>
      </c>
      <c r="Y803" s="16" t="s">
        <v>39</v>
      </c>
      <c r="Z803" s="16" t="s">
        <v>39</v>
      </c>
      <c r="AA803" s="16" t="s">
        <v>39</v>
      </c>
      <c r="AB803" s="16" t="s">
        <v>39</v>
      </c>
      <c r="AC803" s="16" t="s">
        <v>39</v>
      </c>
      <c r="AD803" s="16" t="s">
        <v>39</v>
      </c>
      <c r="AE803" s="16" t="s">
        <v>39</v>
      </c>
      <c r="AF803" s="16" t="s">
        <v>39</v>
      </c>
      <c r="AG803" s="16" t="s">
        <v>39</v>
      </c>
      <c r="AH803" s="16" t="s">
        <v>39</v>
      </c>
      <c r="AI803" s="16" t="s">
        <v>39</v>
      </c>
      <c r="AJ803" s="16" t="s">
        <v>39</v>
      </c>
      <c r="AL803" s="16" t="s">
        <v>39</v>
      </c>
      <c r="AM803" s="16" t="s">
        <v>39</v>
      </c>
      <c r="AN803" s="16" t="str">
        <f>IFERROR(VLOOKUP($P803,'Kredieten productgroepen functi'!$C:$M,6,FALSE),"n.v.t.")</f>
        <v>1701</v>
      </c>
      <c r="AO803" s="16" t="str">
        <f>IFERROR(VLOOKUP($P803,'Kredieten productgroepen functi'!$C:$M,7,FALSE),"n.v.t.")</f>
        <v>Diensten voor derden</v>
      </c>
      <c r="AP803" s="16" t="str">
        <f>IFERROR(VLOOKUP($P803,'Kredieten productgroepen functi'!$C:$M,8,FALSE),"n.v.t.")</f>
        <v>17</v>
      </c>
      <c r="AQ803" s="16" t="str">
        <f>IFERROR(VLOOKUP($P803,'Kredieten productgroepen functi'!$C:$M,9,FALSE),"n.v.t.")</f>
        <v>Overige baten en lasten</v>
      </c>
      <c r="AR803" s="16" t="str">
        <f>IFERROR(VLOOKUP($P803,'Kredieten productgroepen functi'!$C:$M,10,FALSE),"n.v.t.")</f>
        <v>1</v>
      </c>
      <c r="AS803" s="16" t="str">
        <f>IFERROR(VLOOKUP($P803,'Kredieten productgroepen functi'!$C:$M,11,FALSE),"n.v.t.")</f>
        <v>Algemeen bestuur</v>
      </c>
      <c r="AT803" s="16" t="str">
        <f t="shared" si="41"/>
        <v>Baten</v>
      </c>
      <c r="AU803" s="16" t="str">
        <f>IFERROR(VLOOKUP($R803,Kostensoorten!$C:$J,7,FALSE),"n.v.t.")</f>
        <v>2.3</v>
      </c>
      <c r="AV803" s="16" t="str">
        <f>IFERROR(VLOOKUP($R803,Kostensoorten!$C:$J,8,FALSE),"n.v.t.")</f>
        <v>Overige goederen en diensten</v>
      </c>
    </row>
    <row r="804" spans="1:48">
      <c r="A804" s="16" t="s">
        <v>39</v>
      </c>
      <c r="B804" s="16" t="s">
        <v>39</v>
      </c>
      <c r="C804" s="16" t="s">
        <v>39</v>
      </c>
      <c r="D804" s="16" t="s">
        <v>39</v>
      </c>
      <c r="E804" s="16" t="s">
        <v>39</v>
      </c>
      <c r="F804" s="2" t="s">
        <v>9271</v>
      </c>
      <c r="G804" s="2" t="s">
        <v>39</v>
      </c>
      <c r="H804" s="2" t="s">
        <v>39</v>
      </c>
      <c r="I804" s="18">
        <v>-850</v>
      </c>
      <c r="J804" s="16" t="s">
        <v>39</v>
      </c>
      <c r="K804" s="16" t="s">
        <v>39</v>
      </c>
      <c r="L804" s="16" t="s">
        <v>39</v>
      </c>
      <c r="M804" s="16" t="s">
        <v>39</v>
      </c>
      <c r="N804" s="16" t="s">
        <v>39</v>
      </c>
      <c r="O804" s="16" t="s">
        <v>39</v>
      </c>
      <c r="P804" s="16" t="str">
        <f t="shared" si="39"/>
        <v>617127</v>
      </c>
      <c r="Q804" s="16" t="str">
        <f>IFERROR(VLOOKUP($P804,'Kredieten productgroepen functi'!$C:$M,2,FALSE),"n.v.t.")</f>
        <v>Diensten derden Provincie Drenthe</v>
      </c>
      <c r="R804" s="16" t="str">
        <f t="shared" si="40"/>
        <v>823010</v>
      </c>
      <c r="S804" s="16" t="str">
        <f>IFERROR(VLOOKUP($R804,Kostensoorten!$C:$J,2,FALSE),"n.v.t.")</f>
        <v>Vergoeding verrichte werkzaamheden</v>
      </c>
      <c r="T804" s="16" t="s">
        <v>39</v>
      </c>
      <c r="U804" s="16" t="s">
        <v>39</v>
      </c>
      <c r="V804" s="16" t="s">
        <v>39</v>
      </c>
      <c r="W804" s="16" t="s">
        <v>39</v>
      </c>
      <c r="X804" s="16" t="s">
        <v>39</v>
      </c>
      <c r="Y804" s="16" t="s">
        <v>39</v>
      </c>
      <c r="Z804" s="16" t="s">
        <v>39</v>
      </c>
      <c r="AA804" s="16" t="s">
        <v>39</v>
      </c>
      <c r="AB804" s="16" t="s">
        <v>39</v>
      </c>
      <c r="AC804" s="16" t="s">
        <v>39</v>
      </c>
      <c r="AD804" s="16" t="s">
        <v>39</v>
      </c>
      <c r="AE804" s="16" t="s">
        <v>39</v>
      </c>
      <c r="AF804" s="16" t="s">
        <v>39</v>
      </c>
      <c r="AG804" s="16" t="s">
        <v>39</v>
      </c>
      <c r="AH804" s="16" t="s">
        <v>39</v>
      </c>
      <c r="AI804" s="16" t="s">
        <v>39</v>
      </c>
      <c r="AJ804" s="16" t="s">
        <v>39</v>
      </c>
      <c r="AL804" s="16" t="s">
        <v>39</v>
      </c>
      <c r="AM804" s="16" t="s">
        <v>39</v>
      </c>
      <c r="AN804" s="16" t="str">
        <f>IFERROR(VLOOKUP($P804,'Kredieten productgroepen functi'!$C:$M,6,FALSE),"n.v.t.")</f>
        <v>1701</v>
      </c>
      <c r="AO804" s="16" t="str">
        <f>IFERROR(VLOOKUP($P804,'Kredieten productgroepen functi'!$C:$M,7,FALSE),"n.v.t.")</f>
        <v>Diensten voor derden</v>
      </c>
      <c r="AP804" s="16" t="str">
        <f>IFERROR(VLOOKUP($P804,'Kredieten productgroepen functi'!$C:$M,8,FALSE),"n.v.t.")</f>
        <v>17</v>
      </c>
      <c r="AQ804" s="16" t="str">
        <f>IFERROR(VLOOKUP($P804,'Kredieten productgroepen functi'!$C:$M,9,FALSE),"n.v.t.")</f>
        <v>Overige baten en lasten</v>
      </c>
      <c r="AR804" s="16" t="str">
        <f>IFERROR(VLOOKUP($P804,'Kredieten productgroepen functi'!$C:$M,10,FALSE),"n.v.t.")</f>
        <v>1</v>
      </c>
      <c r="AS804" s="16" t="str">
        <f>IFERROR(VLOOKUP($P804,'Kredieten productgroepen functi'!$C:$M,11,FALSE),"n.v.t.")</f>
        <v>Algemeen bestuur</v>
      </c>
      <c r="AT804" s="16" t="str">
        <f t="shared" si="41"/>
        <v>Baten</v>
      </c>
      <c r="AU804" s="16" t="str">
        <f>IFERROR(VLOOKUP($R804,Kostensoorten!$C:$J,7,FALSE),"n.v.t.")</f>
        <v>2.3</v>
      </c>
      <c r="AV804" s="16" t="str">
        <f>IFERROR(VLOOKUP($R804,Kostensoorten!$C:$J,8,FALSE),"n.v.t.")</f>
        <v>Overige goederen en diensten</v>
      </c>
    </row>
    <row r="805" spans="1:48">
      <c r="A805" s="16" t="s">
        <v>39</v>
      </c>
      <c r="B805" s="16" t="s">
        <v>39</v>
      </c>
      <c r="C805" s="16" t="s">
        <v>39</v>
      </c>
      <c r="D805" s="16" t="s">
        <v>39</v>
      </c>
      <c r="E805" s="16" t="s">
        <v>39</v>
      </c>
      <c r="F805" s="2" t="s">
        <v>9272</v>
      </c>
      <c r="G805" s="2" t="s">
        <v>39</v>
      </c>
      <c r="H805" s="2" t="s">
        <v>39</v>
      </c>
      <c r="I805" s="18">
        <v>-1440.25</v>
      </c>
      <c r="J805" s="16" t="s">
        <v>39</v>
      </c>
      <c r="K805" s="16" t="s">
        <v>39</v>
      </c>
      <c r="L805" s="16" t="s">
        <v>39</v>
      </c>
      <c r="M805" s="16" t="s">
        <v>39</v>
      </c>
      <c r="N805" s="16" t="s">
        <v>39</v>
      </c>
      <c r="O805" s="16" t="s">
        <v>39</v>
      </c>
      <c r="P805" s="16" t="str">
        <f t="shared" si="39"/>
        <v>617127</v>
      </c>
      <c r="Q805" s="16" t="str">
        <f>IFERROR(VLOOKUP($P805,'Kredieten productgroepen functi'!$C:$M,2,FALSE),"n.v.t.")</f>
        <v>Diensten derden Provincie Drenthe</v>
      </c>
      <c r="R805" s="16" t="str">
        <f t="shared" si="40"/>
        <v>823010</v>
      </c>
      <c r="S805" s="16" t="str">
        <f>IFERROR(VLOOKUP($R805,Kostensoorten!$C:$J,2,FALSE),"n.v.t.")</f>
        <v>Vergoeding verrichte werkzaamheden</v>
      </c>
      <c r="T805" s="16" t="s">
        <v>39</v>
      </c>
      <c r="U805" s="16" t="s">
        <v>39</v>
      </c>
      <c r="V805" s="16" t="s">
        <v>39</v>
      </c>
      <c r="W805" s="16" t="s">
        <v>39</v>
      </c>
      <c r="X805" s="16" t="s">
        <v>39</v>
      </c>
      <c r="Y805" s="16" t="s">
        <v>39</v>
      </c>
      <c r="Z805" s="16" t="s">
        <v>39</v>
      </c>
      <c r="AA805" s="16" t="s">
        <v>39</v>
      </c>
      <c r="AB805" s="16" t="s">
        <v>39</v>
      </c>
      <c r="AC805" s="16" t="s">
        <v>39</v>
      </c>
      <c r="AD805" s="16" t="s">
        <v>39</v>
      </c>
      <c r="AE805" s="16" t="s">
        <v>39</v>
      </c>
      <c r="AF805" s="16" t="s">
        <v>39</v>
      </c>
      <c r="AG805" s="16" t="s">
        <v>39</v>
      </c>
      <c r="AH805" s="16" t="s">
        <v>39</v>
      </c>
      <c r="AI805" s="16" t="s">
        <v>39</v>
      </c>
      <c r="AJ805" s="16" t="s">
        <v>39</v>
      </c>
      <c r="AL805" s="16" t="s">
        <v>39</v>
      </c>
      <c r="AM805" s="16" t="s">
        <v>39</v>
      </c>
      <c r="AN805" s="16" t="str">
        <f>IFERROR(VLOOKUP($P805,'Kredieten productgroepen functi'!$C:$M,6,FALSE),"n.v.t.")</f>
        <v>1701</v>
      </c>
      <c r="AO805" s="16" t="str">
        <f>IFERROR(VLOOKUP($P805,'Kredieten productgroepen functi'!$C:$M,7,FALSE),"n.v.t.")</f>
        <v>Diensten voor derden</v>
      </c>
      <c r="AP805" s="16" t="str">
        <f>IFERROR(VLOOKUP($P805,'Kredieten productgroepen functi'!$C:$M,8,FALSE),"n.v.t.")</f>
        <v>17</v>
      </c>
      <c r="AQ805" s="16" t="str">
        <f>IFERROR(VLOOKUP($P805,'Kredieten productgroepen functi'!$C:$M,9,FALSE),"n.v.t.")</f>
        <v>Overige baten en lasten</v>
      </c>
      <c r="AR805" s="16" t="str">
        <f>IFERROR(VLOOKUP($P805,'Kredieten productgroepen functi'!$C:$M,10,FALSE),"n.v.t.")</f>
        <v>1</v>
      </c>
      <c r="AS805" s="16" t="str">
        <f>IFERROR(VLOOKUP($P805,'Kredieten productgroepen functi'!$C:$M,11,FALSE),"n.v.t.")</f>
        <v>Algemeen bestuur</v>
      </c>
      <c r="AT805" s="16" t="str">
        <f t="shared" si="41"/>
        <v>Baten</v>
      </c>
      <c r="AU805" s="16" t="str">
        <f>IFERROR(VLOOKUP($R805,Kostensoorten!$C:$J,7,FALSE),"n.v.t.")</f>
        <v>2.3</v>
      </c>
      <c r="AV805" s="16" t="str">
        <f>IFERROR(VLOOKUP($R805,Kostensoorten!$C:$J,8,FALSE),"n.v.t.")</f>
        <v>Overige goederen en diensten</v>
      </c>
    </row>
    <row r="806" spans="1:48">
      <c r="A806" s="16" t="s">
        <v>39</v>
      </c>
      <c r="B806" s="16" t="s">
        <v>39</v>
      </c>
      <c r="C806" s="16" t="s">
        <v>39</v>
      </c>
      <c r="D806" s="16" t="s">
        <v>39</v>
      </c>
      <c r="E806" s="16" t="s">
        <v>39</v>
      </c>
      <c r="F806" s="2" t="s">
        <v>9273</v>
      </c>
      <c r="G806" s="2" t="s">
        <v>39</v>
      </c>
      <c r="H806" s="2" t="s">
        <v>39</v>
      </c>
      <c r="I806" s="18">
        <v>-283.22000000000003</v>
      </c>
      <c r="J806" s="16" t="s">
        <v>39</v>
      </c>
      <c r="K806" s="16" t="s">
        <v>39</v>
      </c>
      <c r="L806" s="16" t="s">
        <v>39</v>
      </c>
      <c r="M806" s="16" t="s">
        <v>39</v>
      </c>
      <c r="N806" s="16" t="s">
        <v>39</v>
      </c>
      <c r="O806" s="16" t="s">
        <v>39</v>
      </c>
      <c r="P806" s="16" t="str">
        <f t="shared" si="39"/>
        <v>617127</v>
      </c>
      <c r="Q806" s="16" t="str">
        <f>IFERROR(VLOOKUP($P806,'Kredieten productgroepen functi'!$C:$M,2,FALSE),"n.v.t.")</f>
        <v>Diensten derden Provincie Drenthe</v>
      </c>
      <c r="R806" s="16" t="str">
        <f t="shared" si="40"/>
        <v>823010</v>
      </c>
      <c r="S806" s="16" t="str">
        <f>IFERROR(VLOOKUP($R806,Kostensoorten!$C:$J,2,FALSE),"n.v.t.")</f>
        <v>Vergoeding verrichte werkzaamheden</v>
      </c>
      <c r="T806" s="16" t="s">
        <v>39</v>
      </c>
      <c r="U806" s="16" t="s">
        <v>39</v>
      </c>
      <c r="V806" s="16" t="s">
        <v>39</v>
      </c>
      <c r="W806" s="16" t="s">
        <v>39</v>
      </c>
      <c r="X806" s="16" t="s">
        <v>39</v>
      </c>
      <c r="Y806" s="16" t="s">
        <v>39</v>
      </c>
      <c r="Z806" s="16" t="s">
        <v>39</v>
      </c>
      <c r="AA806" s="16" t="s">
        <v>39</v>
      </c>
      <c r="AB806" s="16" t="s">
        <v>39</v>
      </c>
      <c r="AC806" s="16" t="s">
        <v>39</v>
      </c>
      <c r="AD806" s="16" t="s">
        <v>39</v>
      </c>
      <c r="AE806" s="16" t="s">
        <v>39</v>
      </c>
      <c r="AF806" s="16" t="s">
        <v>39</v>
      </c>
      <c r="AG806" s="16" t="s">
        <v>39</v>
      </c>
      <c r="AH806" s="16" t="s">
        <v>39</v>
      </c>
      <c r="AI806" s="16" t="s">
        <v>39</v>
      </c>
      <c r="AJ806" s="16" t="s">
        <v>39</v>
      </c>
      <c r="AL806" s="16" t="s">
        <v>39</v>
      </c>
      <c r="AM806" s="16" t="s">
        <v>39</v>
      </c>
      <c r="AN806" s="16" t="str">
        <f>IFERROR(VLOOKUP($P806,'Kredieten productgroepen functi'!$C:$M,6,FALSE),"n.v.t.")</f>
        <v>1701</v>
      </c>
      <c r="AO806" s="16" t="str">
        <f>IFERROR(VLOOKUP($P806,'Kredieten productgroepen functi'!$C:$M,7,FALSE),"n.v.t.")</f>
        <v>Diensten voor derden</v>
      </c>
      <c r="AP806" s="16" t="str">
        <f>IFERROR(VLOOKUP($P806,'Kredieten productgroepen functi'!$C:$M,8,FALSE),"n.v.t.")</f>
        <v>17</v>
      </c>
      <c r="AQ806" s="16" t="str">
        <f>IFERROR(VLOOKUP($P806,'Kredieten productgroepen functi'!$C:$M,9,FALSE),"n.v.t.")</f>
        <v>Overige baten en lasten</v>
      </c>
      <c r="AR806" s="16" t="str">
        <f>IFERROR(VLOOKUP($P806,'Kredieten productgroepen functi'!$C:$M,10,FALSE),"n.v.t.")</f>
        <v>1</v>
      </c>
      <c r="AS806" s="16" t="str">
        <f>IFERROR(VLOOKUP($P806,'Kredieten productgroepen functi'!$C:$M,11,FALSE),"n.v.t.")</f>
        <v>Algemeen bestuur</v>
      </c>
      <c r="AT806" s="16" t="str">
        <f t="shared" si="41"/>
        <v>Baten</v>
      </c>
      <c r="AU806" s="16" t="str">
        <f>IFERROR(VLOOKUP($R806,Kostensoorten!$C:$J,7,FALSE),"n.v.t.")</f>
        <v>2.3</v>
      </c>
      <c r="AV806" s="16" t="str">
        <f>IFERROR(VLOOKUP($R806,Kostensoorten!$C:$J,8,FALSE),"n.v.t.")</f>
        <v>Overige goederen en diensten</v>
      </c>
    </row>
    <row r="807" spans="1:48">
      <c r="A807" s="16" t="s">
        <v>39</v>
      </c>
      <c r="B807" s="16" t="s">
        <v>39</v>
      </c>
      <c r="C807" s="16" t="s">
        <v>39</v>
      </c>
      <c r="D807" s="16" t="s">
        <v>39</v>
      </c>
      <c r="E807" s="16" t="s">
        <v>39</v>
      </c>
      <c r="F807" s="2" t="s">
        <v>9274</v>
      </c>
      <c r="G807" s="2" t="s">
        <v>39</v>
      </c>
      <c r="H807" s="2" t="s">
        <v>39</v>
      </c>
      <c r="I807" s="18">
        <v>-1025.74</v>
      </c>
      <c r="J807" s="16" t="s">
        <v>39</v>
      </c>
      <c r="K807" s="16" t="s">
        <v>39</v>
      </c>
      <c r="L807" s="16" t="s">
        <v>39</v>
      </c>
      <c r="M807" s="16" t="s">
        <v>39</v>
      </c>
      <c r="N807" s="16" t="s">
        <v>39</v>
      </c>
      <c r="O807" s="16" t="s">
        <v>39</v>
      </c>
      <c r="P807" s="16" t="str">
        <f t="shared" si="39"/>
        <v>617127</v>
      </c>
      <c r="Q807" s="16" t="str">
        <f>IFERROR(VLOOKUP($P807,'Kredieten productgroepen functi'!$C:$M,2,FALSE),"n.v.t.")</f>
        <v>Diensten derden Provincie Drenthe</v>
      </c>
      <c r="R807" s="16" t="str">
        <f t="shared" si="40"/>
        <v>823010</v>
      </c>
      <c r="S807" s="16" t="str">
        <f>IFERROR(VLOOKUP($R807,Kostensoorten!$C:$J,2,FALSE),"n.v.t.")</f>
        <v>Vergoeding verrichte werkzaamheden</v>
      </c>
      <c r="T807" s="16" t="s">
        <v>39</v>
      </c>
      <c r="U807" s="16" t="s">
        <v>39</v>
      </c>
      <c r="V807" s="16" t="s">
        <v>39</v>
      </c>
      <c r="W807" s="16" t="s">
        <v>39</v>
      </c>
      <c r="X807" s="16" t="s">
        <v>39</v>
      </c>
      <c r="Y807" s="16" t="s">
        <v>39</v>
      </c>
      <c r="Z807" s="16" t="s">
        <v>39</v>
      </c>
      <c r="AA807" s="16" t="s">
        <v>39</v>
      </c>
      <c r="AB807" s="16" t="s">
        <v>39</v>
      </c>
      <c r="AC807" s="16" t="s">
        <v>39</v>
      </c>
      <c r="AD807" s="16" t="s">
        <v>39</v>
      </c>
      <c r="AE807" s="16" t="s">
        <v>39</v>
      </c>
      <c r="AF807" s="16" t="s">
        <v>39</v>
      </c>
      <c r="AG807" s="16" t="s">
        <v>39</v>
      </c>
      <c r="AH807" s="16" t="s">
        <v>39</v>
      </c>
      <c r="AI807" s="16" t="s">
        <v>39</v>
      </c>
      <c r="AJ807" s="16" t="s">
        <v>39</v>
      </c>
      <c r="AL807" s="16" t="s">
        <v>39</v>
      </c>
      <c r="AM807" s="16" t="s">
        <v>39</v>
      </c>
      <c r="AN807" s="16" t="str">
        <f>IFERROR(VLOOKUP($P807,'Kredieten productgroepen functi'!$C:$M,6,FALSE),"n.v.t.")</f>
        <v>1701</v>
      </c>
      <c r="AO807" s="16" t="str">
        <f>IFERROR(VLOOKUP($P807,'Kredieten productgroepen functi'!$C:$M,7,FALSE),"n.v.t.")</f>
        <v>Diensten voor derden</v>
      </c>
      <c r="AP807" s="16" t="str">
        <f>IFERROR(VLOOKUP($P807,'Kredieten productgroepen functi'!$C:$M,8,FALSE),"n.v.t.")</f>
        <v>17</v>
      </c>
      <c r="AQ807" s="16" t="str">
        <f>IFERROR(VLOOKUP($P807,'Kredieten productgroepen functi'!$C:$M,9,FALSE),"n.v.t.")</f>
        <v>Overige baten en lasten</v>
      </c>
      <c r="AR807" s="16" t="str">
        <f>IFERROR(VLOOKUP($P807,'Kredieten productgroepen functi'!$C:$M,10,FALSE),"n.v.t.")</f>
        <v>1</v>
      </c>
      <c r="AS807" s="16" t="str">
        <f>IFERROR(VLOOKUP($P807,'Kredieten productgroepen functi'!$C:$M,11,FALSE),"n.v.t.")</f>
        <v>Algemeen bestuur</v>
      </c>
      <c r="AT807" s="16" t="str">
        <f t="shared" si="41"/>
        <v>Baten</v>
      </c>
      <c r="AU807" s="16" t="str">
        <f>IFERROR(VLOOKUP($R807,Kostensoorten!$C:$J,7,FALSE),"n.v.t.")</f>
        <v>2.3</v>
      </c>
      <c r="AV807" s="16" t="str">
        <f>IFERROR(VLOOKUP($R807,Kostensoorten!$C:$J,8,FALSE),"n.v.t.")</f>
        <v>Overige goederen en diensten</v>
      </c>
    </row>
    <row r="808" spans="1:48">
      <c r="A808" s="16" t="s">
        <v>39</v>
      </c>
      <c r="B808" s="16" t="s">
        <v>39</v>
      </c>
      <c r="C808" s="16" t="s">
        <v>39</v>
      </c>
      <c r="D808" s="16" t="s">
        <v>39</v>
      </c>
      <c r="E808" s="16" t="s">
        <v>39</v>
      </c>
      <c r="F808" s="2" t="s">
        <v>9275</v>
      </c>
      <c r="G808" s="2" t="s">
        <v>39</v>
      </c>
      <c r="H808" s="2" t="s">
        <v>39</v>
      </c>
      <c r="I808" s="18">
        <v>-1615.73</v>
      </c>
      <c r="J808" s="16" t="s">
        <v>39</v>
      </c>
      <c r="K808" s="16" t="s">
        <v>39</v>
      </c>
      <c r="L808" s="16" t="s">
        <v>39</v>
      </c>
      <c r="M808" s="16" t="s">
        <v>39</v>
      </c>
      <c r="N808" s="16" t="s">
        <v>39</v>
      </c>
      <c r="O808" s="16" t="s">
        <v>39</v>
      </c>
      <c r="P808" s="16" t="str">
        <f t="shared" si="39"/>
        <v>617127</v>
      </c>
      <c r="Q808" s="16" t="str">
        <f>IFERROR(VLOOKUP($P808,'Kredieten productgroepen functi'!$C:$M,2,FALSE),"n.v.t.")</f>
        <v>Diensten derden Provincie Drenthe</v>
      </c>
      <c r="R808" s="16" t="str">
        <f t="shared" si="40"/>
        <v>823010</v>
      </c>
      <c r="S808" s="16" t="str">
        <f>IFERROR(VLOOKUP($R808,Kostensoorten!$C:$J,2,FALSE),"n.v.t.")</f>
        <v>Vergoeding verrichte werkzaamheden</v>
      </c>
      <c r="T808" s="16" t="s">
        <v>39</v>
      </c>
      <c r="U808" s="16" t="s">
        <v>39</v>
      </c>
      <c r="V808" s="16" t="s">
        <v>39</v>
      </c>
      <c r="W808" s="16" t="s">
        <v>39</v>
      </c>
      <c r="X808" s="16" t="s">
        <v>39</v>
      </c>
      <c r="Y808" s="16" t="s">
        <v>39</v>
      </c>
      <c r="Z808" s="16" t="s">
        <v>39</v>
      </c>
      <c r="AA808" s="16" t="s">
        <v>39</v>
      </c>
      <c r="AB808" s="16" t="s">
        <v>39</v>
      </c>
      <c r="AC808" s="16" t="s">
        <v>39</v>
      </c>
      <c r="AD808" s="16" t="s">
        <v>39</v>
      </c>
      <c r="AE808" s="16" t="s">
        <v>39</v>
      </c>
      <c r="AF808" s="16" t="s">
        <v>39</v>
      </c>
      <c r="AG808" s="16" t="s">
        <v>39</v>
      </c>
      <c r="AH808" s="16" t="s">
        <v>39</v>
      </c>
      <c r="AI808" s="16" t="s">
        <v>39</v>
      </c>
      <c r="AJ808" s="16" t="s">
        <v>39</v>
      </c>
      <c r="AL808" s="16" t="s">
        <v>39</v>
      </c>
      <c r="AM808" s="16" t="s">
        <v>39</v>
      </c>
      <c r="AN808" s="16" t="str">
        <f>IFERROR(VLOOKUP($P808,'Kredieten productgroepen functi'!$C:$M,6,FALSE),"n.v.t.")</f>
        <v>1701</v>
      </c>
      <c r="AO808" s="16" t="str">
        <f>IFERROR(VLOOKUP($P808,'Kredieten productgroepen functi'!$C:$M,7,FALSE),"n.v.t.")</f>
        <v>Diensten voor derden</v>
      </c>
      <c r="AP808" s="16" t="str">
        <f>IFERROR(VLOOKUP($P808,'Kredieten productgroepen functi'!$C:$M,8,FALSE),"n.v.t.")</f>
        <v>17</v>
      </c>
      <c r="AQ808" s="16" t="str">
        <f>IFERROR(VLOOKUP($P808,'Kredieten productgroepen functi'!$C:$M,9,FALSE),"n.v.t.")</f>
        <v>Overige baten en lasten</v>
      </c>
      <c r="AR808" s="16" t="str">
        <f>IFERROR(VLOOKUP($P808,'Kredieten productgroepen functi'!$C:$M,10,FALSE),"n.v.t.")</f>
        <v>1</v>
      </c>
      <c r="AS808" s="16" t="str">
        <f>IFERROR(VLOOKUP($P808,'Kredieten productgroepen functi'!$C:$M,11,FALSE),"n.v.t.")</f>
        <v>Algemeen bestuur</v>
      </c>
      <c r="AT808" s="16" t="str">
        <f t="shared" si="41"/>
        <v>Baten</v>
      </c>
      <c r="AU808" s="16" t="str">
        <f>IFERROR(VLOOKUP($R808,Kostensoorten!$C:$J,7,FALSE),"n.v.t.")</f>
        <v>2.3</v>
      </c>
      <c r="AV808" s="16" t="str">
        <f>IFERROR(VLOOKUP($R808,Kostensoorten!$C:$J,8,FALSE),"n.v.t.")</f>
        <v>Overige goederen en diensten</v>
      </c>
    </row>
    <row r="809" spans="1:48">
      <c r="A809" s="16" t="s">
        <v>39</v>
      </c>
      <c r="B809" s="16" t="s">
        <v>39</v>
      </c>
      <c r="C809" s="16" t="s">
        <v>39</v>
      </c>
      <c r="D809" s="16" t="s">
        <v>39</v>
      </c>
      <c r="E809" s="16" t="s">
        <v>39</v>
      </c>
      <c r="F809" s="2" t="s">
        <v>9276</v>
      </c>
      <c r="G809" s="2" t="s">
        <v>39</v>
      </c>
      <c r="H809" s="2" t="s">
        <v>39</v>
      </c>
      <c r="I809" s="18">
        <v>-76</v>
      </c>
      <c r="J809" s="16" t="s">
        <v>39</v>
      </c>
      <c r="K809" s="16" t="s">
        <v>39</v>
      </c>
      <c r="L809" s="16" t="s">
        <v>39</v>
      </c>
      <c r="M809" s="16" t="s">
        <v>39</v>
      </c>
      <c r="N809" s="16" t="s">
        <v>39</v>
      </c>
      <c r="O809" s="16" t="s">
        <v>39</v>
      </c>
      <c r="P809" s="16" t="str">
        <f t="shared" si="39"/>
        <v>617127</v>
      </c>
      <c r="Q809" s="16" t="str">
        <f>IFERROR(VLOOKUP($P809,'Kredieten productgroepen functi'!$C:$M,2,FALSE),"n.v.t.")</f>
        <v>Diensten derden Provincie Drenthe</v>
      </c>
      <c r="R809" s="16" t="str">
        <f t="shared" si="40"/>
        <v>823010</v>
      </c>
      <c r="S809" s="16" t="str">
        <f>IFERROR(VLOOKUP($R809,Kostensoorten!$C:$J,2,FALSE),"n.v.t.")</f>
        <v>Vergoeding verrichte werkzaamheden</v>
      </c>
      <c r="T809" s="16" t="s">
        <v>39</v>
      </c>
      <c r="U809" s="16" t="s">
        <v>39</v>
      </c>
      <c r="V809" s="16" t="s">
        <v>39</v>
      </c>
      <c r="W809" s="16" t="s">
        <v>39</v>
      </c>
      <c r="X809" s="16" t="s">
        <v>39</v>
      </c>
      <c r="Y809" s="16" t="s">
        <v>39</v>
      </c>
      <c r="Z809" s="16" t="s">
        <v>39</v>
      </c>
      <c r="AA809" s="16" t="s">
        <v>39</v>
      </c>
      <c r="AB809" s="16" t="s">
        <v>39</v>
      </c>
      <c r="AC809" s="16" t="s">
        <v>39</v>
      </c>
      <c r="AD809" s="16" t="s">
        <v>39</v>
      </c>
      <c r="AE809" s="16" t="s">
        <v>39</v>
      </c>
      <c r="AF809" s="16" t="s">
        <v>39</v>
      </c>
      <c r="AG809" s="16" t="s">
        <v>39</v>
      </c>
      <c r="AH809" s="16" t="s">
        <v>39</v>
      </c>
      <c r="AI809" s="16" t="s">
        <v>39</v>
      </c>
      <c r="AJ809" s="16" t="s">
        <v>39</v>
      </c>
      <c r="AL809" s="16" t="s">
        <v>39</v>
      </c>
      <c r="AM809" s="16" t="s">
        <v>39</v>
      </c>
      <c r="AN809" s="16" t="str">
        <f>IFERROR(VLOOKUP($P809,'Kredieten productgroepen functi'!$C:$M,6,FALSE),"n.v.t.")</f>
        <v>1701</v>
      </c>
      <c r="AO809" s="16" t="str">
        <f>IFERROR(VLOOKUP($P809,'Kredieten productgroepen functi'!$C:$M,7,FALSE),"n.v.t.")</f>
        <v>Diensten voor derden</v>
      </c>
      <c r="AP809" s="16" t="str">
        <f>IFERROR(VLOOKUP($P809,'Kredieten productgroepen functi'!$C:$M,8,FALSE),"n.v.t.")</f>
        <v>17</v>
      </c>
      <c r="AQ809" s="16" t="str">
        <f>IFERROR(VLOOKUP($P809,'Kredieten productgroepen functi'!$C:$M,9,FALSE),"n.v.t.")</f>
        <v>Overige baten en lasten</v>
      </c>
      <c r="AR809" s="16" t="str">
        <f>IFERROR(VLOOKUP($P809,'Kredieten productgroepen functi'!$C:$M,10,FALSE),"n.v.t.")</f>
        <v>1</v>
      </c>
      <c r="AS809" s="16" t="str">
        <f>IFERROR(VLOOKUP($P809,'Kredieten productgroepen functi'!$C:$M,11,FALSE),"n.v.t.")</f>
        <v>Algemeen bestuur</v>
      </c>
      <c r="AT809" s="16" t="str">
        <f t="shared" si="41"/>
        <v>Baten</v>
      </c>
      <c r="AU809" s="16" t="str">
        <f>IFERROR(VLOOKUP($R809,Kostensoorten!$C:$J,7,FALSE),"n.v.t.")</f>
        <v>2.3</v>
      </c>
      <c r="AV809" s="16" t="str">
        <f>IFERROR(VLOOKUP($R809,Kostensoorten!$C:$J,8,FALSE),"n.v.t.")</f>
        <v>Overige goederen en diensten</v>
      </c>
    </row>
    <row r="810" spans="1:48">
      <c r="A810" s="16" t="s">
        <v>39</v>
      </c>
      <c r="B810" s="16" t="s">
        <v>39</v>
      </c>
      <c r="C810" s="16" t="s">
        <v>39</v>
      </c>
      <c r="D810" s="16" t="s">
        <v>39</v>
      </c>
      <c r="E810" s="16" t="s">
        <v>39</v>
      </c>
      <c r="F810" s="2" t="s">
        <v>9277</v>
      </c>
      <c r="G810" s="2" t="s">
        <v>39</v>
      </c>
      <c r="H810" s="2" t="s">
        <v>39</v>
      </c>
      <c r="I810" s="18">
        <v>-1603</v>
      </c>
      <c r="J810" s="16" t="s">
        <v>39</v>
      </c>
      <c r="K810" s="16" t="s">
        <v>39</v>
      </c>
      <c r="L810" s="16" t="s">
        <v>39</v>
      </c>
      <c r="M810" s="16" t="s">
        <v>39</v>
      </c>
      <c r="N810" s="16" t="s">
        <v>39</v>
      </c>
      <c r="O810" s="16" t="s">
        <v>39</v>
      </c>
      <c r="P810" s="16" t="str">
        <f t="shared" si="39"/>
        <v>617127</v>
      </c>
      <c r="Q810" s="16" t="str">
        <f>IFERROR(VLOOKUP($P810,'Kredieten productgroepen functi'!$C:$M,2,FALSE),"n.v.t.")</f>
        <v>Diensten derden Provincie Drenthe</v>
      </c>
      <c r="R810" s="16" t="str">
        <f t="shared" si="40"/>
        <v>823010</v>
      </c>
      <c r="S810" s="16" t="str">
        <f>IFERROR(VLOOKUP($R810,Kostensoorten!$C:$J,2,FALSE),"n.v.t.")</f>
        <v>Vergoeding verrichte werkzaamheden</v>
      </c>
      <c r="T810" s="16" t="s">
        <v>39</v>
      </c>
      <c r="U810" s="16" t="s">
        <v>39</v>
      </c>
      <c r="V810" s="16" t="s">
        <v>39</v>
      </c>
      <c r="W810" s="16" t="s">
        <v>39</v>
      </c>
      <c r="X810" s="16" t="s">
        <v>39</v>
      </c>
      <c r="Y810" s="16" t="s">
        <v>39</v>
      </c>
      <c r="Z810" s="16" t="s">
        <v>39</v>
      </c>
      <c r="AA810" s="16" t="s">
        <v>39</v>
      </c>
      <c r="AB810" s="16" t="s">
        <v>39</v>
      </c>
      <c r="AC810" s="16" t="s">
        <v>39</v>
      </c>
      <c r="AD810" s="16" t="s">
        <v>39</v>
      </c>
      <c r="AE810" s="16" t="s">
        <v>39</v>
      </c>
      <c r="AF810" s="16" t="s">
        <v>39</v>
      </c>
      <c r="AG810" s="16" t="s">
        <v>39</v>
      </c>
      <c r="AH810" s="16" t="s">
        <v>39</v>
      </c>
      <c r="AI810" s="16" t="s">
        <v>39</v>
      </c>
      <c r="AJ810" s="16" t="s">
        <v>39</v>
      </c>
      <c r="AL810" s="16" t="s">
        <v>39</v>
      </c>
      <c r="AM810" s="16" t="s">
        <v>39</v>
      </c>
      <c r="AN810" s="16" t="str">
        <f>IFERROR(VLOOKUP($P810,'Kredieten productgroepen functi'!$C:$M,6,FALSE),"n.v.t.")</f>
        <v>1701</v>
      </c>
      <c r="AO810" s="16" t="str">
        <f>IFERROR(VLOOKUP($P810,'Kredieten productgroepen functi'!$C:$M,7,FALSE),"n.v.t.")</f>
        <v>Diensten voor derden</v>
      </c>
      <c r="AP810" s="16" t="str">
        <f>IFERROR(VLOOKUP($P810,'Kredieten productgroepen functi'!$C:$M,8,FALSE),"n.v.t.")</f>
        <v>17</v>
      </c>
      <c r="AQ810" s="16" t="str">
        <f>IFERROR(VLOOKUP($P810,'Kredieten productgroepen functi'!$C:$M,9,FALSE),"n.v.t.")</f>
        <v>Overige baten en lasten</v>
      </c>
      <c r="AR810" s="16" t="str">
        <f>IFERROR(VLOOKUP($P810,'Kredieten productgroepen functi'!$C:$M,10,FALSE),"n.v.t.")</f>
        <v>1</v>
      </c>
      <c r="AS810" s="16" t="str">
        <f>IFERROR(VLOOKUP($P810,'Kredieten productgroepen functi'!$C:$M,11,FALSE),"n.v.t.")</f>
        <v>Algemeen bestuur</v>
      </c>
      <c r="AT810" s="16" t="str">
        <f t="shared" si="41"/>
        <v>Baten</v>
      </c>
      <c r="AU810" s="16" t="str">
        <f>IFERROR(VLOOKUP($R810,Kostensoorten!$C:$J,7,FALSE),"n.v.t.")</f>
        <v>2.3</v>
      </c>
      <c r="AV810" s="16" t="str">
        <f>IFERROR(VLOOKUP($R810,Kostensoorten!$C:$J,8,FALSE),"n.v.t.")</f>
        <v>Overige goederen en diensten</v>
      </c>
    </row>
    <row r="811" spans="1:48">
      <c r="A811" s="16" t="s">
        <v>39</v>
      </c>
      <c r="B811" s="16" t="s">
        <v>39</v>
      </c>
      <c r="C811" s="16" t="s">
        <v>39</v>
      </c>
      <c r="D811" s="16" t="s">
        <v>39</v>
      </c>
      <c r="E811" s="16" t="s">
        <v>39</v>
      </c>
      <c r="F811" s="2" t="s">
        <v>9278</v>
      </c>
      <c r="G811" s="2" t="s">
        <v>39</v>
      </c>
      <c r="H811" s="2" t="s">
        <v>39</v>
      </c>
      <c r="I811" s="18">
        <v>-241.22</v>
      </c>
      <c r="J811" s="16" t="s">
        <v>39</v>
      </c>
      <c r="K811" s="16" t="s">
        <v>39</v>
      </c>
      <c r="L811" s="16" t="s">
        <v>39</v>
      </c>
      <c r="M811" s="16" t="s">
        <v>39</v>
      </c>
      <c r="N811" s="16" t="s">
        <v>39</v>
      </c>
      <c r="O811" s="16" t="s">
        <v>39</v>
      </c>
      <c r="P811" s="16" t="str">
        <f t="shared" si="39"/>
        <v>617127</v>
      </c>
      <c r="Q811" s="16" t="str">
        <f>IFERROR(VLOOKUP($P811,'Kredieten productgroepen functi'!$C:$M,2,FALSE),"n.v.t.")</f>
        <v>Diensten derden Provincie Drenthe</v>
      </c>
      <c r="R811" s="16" t="str">
        <f t="shared" si="40"/>
        <v>823010</v>
      </c>
      <c r="S811" s="16" t="str">
        <f>IFERROR(VLOOKUP($R811,Kostensoorten!$C:$J,2,FALSE),"n.v.t.")</f>
        <v>Vergoeding verrichte werkzaamheden</v>
      </c>
      <c r="T811" s="16" t="s">
        <v>39</v>
      </c>
      <c r="U811" s="16" t="s">
        <v>39</v>
      </c>
      <c r="V811" s="16" t="s">
        <v>39</v>
      </c>
      <c r="W811" s="16" t="s">
        <v>39</v>
      </c>
      <c r="X811" s="16" t="s">
        <v>39</v>
      </c>
      <c r="Y811" s="16" t="s">
        <v>39</v>
      </c>
      <c r="Z811" s="16" t="s">
        <v>39</v>
      </c>
      <c r="AA811" s="16" t="s">
        <v>39</v>
      </c>
      <c r="AB811" s="16" t="s">
        <v>39</v>
      </c>
      <c r="AC811" s="16" t="s">
        <v>39</v>
      </c>
      <c r="AD811" s="16" t="s">
        <v>39</v>
      </c>
      <c r="AE811" s="16" t="s">
        <v>39</v>
      </c>
      <c r="AF811" s="16" t="s">
        <v>39</v>
      </c>
      <c r="AG811" s="16" t="s">
        <v>39</v>
      </c>
      <c r="AH811" s="16" t="s">
        <v>39</v>
      </c>
      <c r="AI811" s="16" t="s">
        <v>39</v>
      </c>
      <c r="AJ811" s="16" t="s">
        <v>39</v>
      </c>
      <c r="AL811" s="16" t="s">
        <v>39</v>
      </c>
      <c r="AM811" s="16" t="s">
        <v>39</v>
      </c>
      <c r="AN811" s="16" t="str">
        <f>IFERROR(VLOOKUP($P811,'Kredieten productgroepen functi'!$C:$M,6,FALSE),"n.v.t.")</f>
        <v>1701</v>
      </c>
      <c r="AO811" s="16" t="str">
        <f>IFERROR(VLOOKUP($P811,'Kredieten productgroepen functi'!$C:$M,7,FALSE),"n.v.t.")</f>
        <v>Diensten voor derden</v>
      </c>
      <c r="AP811" s="16" t="str">
        <f>IFERROR(VLOOKUP($P811,'Kredieten productgroepen functi'!$C:$M,8,FALSE),"n.v.t.")</f>
        <v>17</v>
      </c>
      <c r="AQ811" s="16" t="str">
        <f>IFERROR(VLOOKUP($P811,'Kredieten productgroepen functi'!$C:$M,9,FALSE),"n.v.t.")</f>
        <v>Overige baten en lasten</v>
      </c>
      <c r="AR811" s="16" t="str">
        <f>IFERROR(VLOOKUP($P811,'Kredieten productgroepen functi'!$C:$M,10,FALSE),"n.v.t.")</f>
        <v>1</v>
      </c>
      <c r="AS811" s="16" t="str">
        <f>IFERROR(VLOOKUP($P811,'Kredieten productgroepen functi'!$C:$M,11,FALSE),"n.v.t.")</f>
        <v>Algemeen bestuur</v>
      </c>
      <c r="AT811" s="16" t="str">
        <f t="shared" si="41"/>
        <v>Baten</v>
      </c>
      <c r="AU811" s="16" t="str">
        <f>IFERROR(VLOOKUP($R811,Kostensoorten!$C:$J,7,FALSE),"n.v.t.")</f>
        <v>2.3</v>
      </c>
      <c r="AV811" s="16" t="str">
        <f>IFERROR(VLOOKUP($R811,Kostensoorten!$C:$J,8,FALSE),"n.v.t.")</f>
        <v>Overige goederen en diensten</v>
      </c>
    </row>
    <row r="812" spans="1:48">
      <c r="A812" s="16" t="s">
        <v>39</v>
      </c>
      <c r="B812" s="16" t="s">
        <v>39</v>
      </c>
      <c r="C812" s="16" t="s">
        <v>39</v>
      </c>
      <c r="D812" s="16" t="s">
        <v>39</v>
      </c>
      <c r="E812" s="16" t="s">
        <v>39</v>
      </c>
      <c r="F812" s="2" t="s">
        <v>9279</v>
      </c>
      <c r="G812" s="2" t="s">
        <v>39</v>
      </c>
      <c r="H812" s="2" t="s">
        <v>39</v>
      </c>
      <c r="I812" s="18">
        <v>-699.36</v>
      </c>
      <c r="J812" s="16" t="s">
        <v>39</v>
      </c>
      <c r="K812" s="16" t="s">
        <v>39</v>
      </c>
      <c r="L812" s="16" t="s">
        <v>39</v>
      </c>
      <c r="M812" s="16" t="s">
        <v>39</v>
      </c>
      <c r="N812" s="16" t="s">
        <v>39</v>
      </c>
      <c r="O812" s="16" t="s">
        <v>39</v>
      </c>
      <c r="P812" s="16" t="str">
        <f t="shared" si="39"/>
        <v>617127</v>
      </c>
      <c r="Q812" s="16" t="str">
        <f>IFERROR(VLOOKUP($P812,'Kredieten productgroepen functi'!$C:$M,2,FALSE),"n.v.t.")</f>
        <v>Diensten derden Provincie Drenthe</v>
      </c>
      <c r="R812" s="16" t="str">
        <f t="shared" si="40"/>
        <v>823010</v>
      </c>
      <c r="S812" s="16" t="str">
        <f>IFERROR(VLOOKUP($R812,Kostensoorten!$C:$J,2,FALSE),"n.v.t.")</f>
        <v>Vergoeding verrichte werkzaamheden</v>
      </c>
      <c r="T812" s="16" t="s">
        <v>39</v>
      </c>
      <c r="U812" s="16" t="s">
        <v>39</v>
      </c>
      <c r="V812" s="16" t="s">
        <v>39</v>
      </c>
      <c r="W812" s="16" t="s">
        <v>39</v>
      </c>
      <c r="X812" s="16" t="s">
        <v>39</v>
      </c>
      <c r="Y812" s="16" t="s">
        <v>39</v>
      </c>
      <c r="Z812" s="16" t="s">
        <v>39</v>
      </c>
      <c r="AA812" s="16" t="s">
        <v>39</v>
      </c>
      <c r="AB812" s="16" t="s">
        <v>39</v>
      </c>
      <c r="AC812" s="16" t="s">
        <v>39</v>
      </c>
      <c r="AD812" s="16" t="s">
        <v>39</v>
      </c>
      <c r="AE812" s="16" t="s">
        <v>39</v>
      </c>
      <c r="AF812" s="16" t="s">
        <v>39</v>
      </c>
      <c r="AG812" s="16" t="s">
        <v>39</v>
      </c>
      <c r="AH812" s="16" t="s">
        <v>39</v>
      </c>
      <c r="AI812" s="16" t="s">
        <v>39</v>
      </c>
      <c r="AJ812" s="16" t="s">
        <v>39</v>
      </c>
      <c r="AL812" s="16" t="s">
        <v>39</v>
      </c>
      <c r="AM812" s="16" t="s">
        <v>39</v>
      </c>
      <c r="AN812" s="16" t="str">
        <f>IFERROR(VLOOKUP($P812,'Kredieten productgroepen functi'!$C:$M,6,FALSE),"n.v.t.")</f>
        <v>1701</v>
      </c>
      <c r="AO812" s="16" t="str">
        <f>IFERROR(VLOOKUP($P812,'Kredieten productgroepen functi'!$C:$M,7,FALSE),"n.v.t.")</f>
        <v>Diensten voor derden</v>
      </c>
      <c r="AP812" s="16" t="str">
        <f>IFERROR(VLOOKUP($P812,'Kredieten productgroepen functi'!$C:$M,8,FALSE),"n.v.t.")</f>
        <v>17</v>
      </c>
      <c r="AQ812" s="16" t="str">
        <f>IFERROR(VLOOKUP($P812,'Kredieten productgroepen functi'!$C:$M,9,FALSE),"n.v.t.")</f>
        <v>Overige baten en lasten</v>
      </c>
      <c r="AR812" s="16" t="str">
        <f>IFERROR(VLOOKUP($P812,'Kredieten productgroepen functi'!$C:$M,10,FALSE),"n.v.t.")</f>
        <v>1</v>
      </c>
      <c r="AS812" s="16" t="str">
        <f>IFERROR(VLOOKUP($P812,'Kredieten productgroepen functi'!$C:$M,11,FALSE),"n.v.t.")</f>
        <v>Algemeen bestuur</v>
      </c>
      <c r="AT812" s="16" t="str">
        <f t="shared" si="41"/>
        <v>Baten</v>
      </c>
      <c r="AU812" s="16" t="str">
        <f>IFERROR(VLOOKUP($R812,Kostensoorten!$C:$J,7,FALSE),"n.v.t.")</f>
        <v>2.3</v>
      </c>
      <c r="AV812" s="16" t="str">
        <f>IFERROR(VLOOKUP($R812,Kostensoorten!$C:$J,8,FALSE),"n.v.t.")</f>
        <v>Overige goederen en diensten</v>
      </c>
    </row>
    <row r="813" spans="1:48">
      <c r="A813" s="16" t="s">
        <v>39</v>
      </c>
      <c r="B813" s="16" t="s">
        <v>39</v>
      </c>
      <c r="C813" s="16" t="s">
        <v>39</v>
      </c>
      <c r="D813" s="16" t="s">
        <v>39</v>
      </c>
      <c r="E813" s="16" t="s">
        <v>39</v>
      </c>
      <c r="F813" s="2" t="s">
        <v>9280</v>
      </c>
      <c r="G813" s="2" t="s">
        <v>39</v>
      </c>
      <c r="H813" s="2" t="s">
        <v>39</v>
      </c>
      <c r="I813" s="18">
        <v>-426.39</v>
      </c>
      <c r="J813" s="16" t="s">
        <v>39</v>
      </c>
      <c r="K813" s="16" t="s">
        <v>39</v>
      </c>
      <c r="L813" s="16" t="s">
        <v>39</v>
      </c>
      <c r="M813" s="16" t="s">
        <v>39</v>
      </c>
      <c r="N813" s="16" t="s">
        <v>39</v>
      </c>
      <c r="O813" s="16" t="s">
        <v>39</v>
      </c>
      <c r="P813" s="16" t="str">
        <f t="shared" si="39"/>
        <v>617127</v>
      </c>
      <c r="Q813" s="16" t="str">
        <f>IFERROR(VLOOKUP($P813,'Kredieten productgroepen functi'!$C:$M,2,FALSE),"n.v.t.")</f>
        <v>Diensten derden Provincie Drenthe</v>
      </c>
      <c r="R813" s="16" t="str">
        <f t="shared" si="40"/>
        <v>823010</v>
      </c>
      <c r="S813" s="16" t="str">
        <f>IFERROR(VLOOKUP($R813,Kostensoorten!$C:$J,2,FALSE),"n.v.t.")</f>
        <v>Vergoeding verrichte werkzaamheden</v>
      </c>
      <c r="T813" s="16" t="s">
        <v>39</v>
      </c>
      <c r="U813" s="16" t="s">
        <v>39</v>
      </c>
      <c r="V813" s="16" t="s">
        <v>39</v>
      </c>
      <c r="W813" s="16" t="s">
        <v>39</v>
      </c>
      <c r="X813" s="16" t="s">
        <v>39</v>
      </c>
      <c r="Y813" s="16" t="s">
        <v>39</v>
      </c>
      <c r="Z813" s="16" t="s">
        <v>39</v>
      </c>
      <c r="AA813" s="16" t="s">
        <v>39</v>
      </c>
      <c r="AB813" s="16" t="s">
        <v>39</v>
      </c>
      <c r="AC813" s="16" t="s">
        <v>39</v>
      </c>
      <c r="AD813" s="16" t="s">
        <v>39</v>
      </c>
      <c r="AE813" s="16" t="s">
        <v>39</v>
      </c>
      <c r="AF813" s="16" t="s">
        <v>39</v>
      </c>
      <c r="AG813" s="16" t="s">
        <v>39</v>
      </c>
      <c r="AH813" s="16" t="s">
        <v>39</v>
      </c>
      <c r="AI813" s="16" t="s">
        <v>39</v>
      </c>
      <c r="AJ813" s="16" t="s">
        <v>39</v>
      </c>
      <c r="AL813" s="16" t="s">
        <v>39</v>
      </c>
      <c r="AM813" s="16" t="s">
        <v>39</v>
      </c>
      <c r="AN813" s="16" t="str">
        <f>IFERROR(VLOOKUP($P813,'Kredieten productgroepen functi'!$C:$M,6,FALSE),"n.v.t.")</f>
        <v>1701</v>
      </c>
      <c r="AO813" s="16" t="str">
        <f>IFERROR(VLOOKUP($P813,'Kredieten productgroepen functi'!$C:$M,7,FALSE),"n.v.t.")</f>
        <v>Diensten voor derden</v>
      </c>
      <c r="AP813" s="16" t="str">
        <f>IFERROR(VLOOKUP($P813,'Kredieten productgroepen functi'!$C:$M,8,FALSE),"n.v.t.")</f>
        <v>17</v>
      </c>
      <c r="AQ813" s="16" t="str">
        <f>IFERROR(VLOOKUP($P813,'Kredieten productgroepen functi'!$C:$M,9,FALSE),"n.v.t.")</f>
        <v>Overige baten en lasten</v>
      </c>
      <c r="AR813" s="16" t="str">
        <f>IFERROR(VLOOKUP($P813,'Kredieten productgroepen functi'!$C:$M,10,FALSE),"n.v.t.")</f>
        <v>1</v>
      </c>
      <c r="AS813" s="16" t="str">
        <f>IFERROR(VLOOKUP($P813,'Kredieten productgroepen functi'!$C:$M,11,FALSE),"n.v.t.")</f>
        <v>Algemeen bestuur</v>
      </c>
      <c r="AT813" s="16" t="str">
        <f t="shared" si="41"/>
        <v>Baten</v>
      </c>
      <c r="AU813" s="16" t="str">
        <f>IFERROR(VLOOKUP($R813,Kostensoorten!$C:$J,7,FALSE),"n.v.t.")</f>
        <v>2.3</v>
      </c>
      <c r="AV813" s="16" t="str">
        <f>IFERROR(VLOOKUP($R813,Kostensoorten!$C:$J,8,FALSE),"n.v.t.")</f>
        <v>Overige goederen en diensten</v>
      </c>
    </row>
    <row r="814" spans="1:48">
      <c r="A814" s="16" t="s">
        <v>39</v>
      </c>
      <c r="B814" s="16" t="s">
        <v>39</v>
      </c>
      <c r="C814" s="16" t="s">
        <v>39</v>
      </c>
      <c r="D814" s="16" t="s">
        <v>39</v>
      </c>
      <c r="E814" s="16" t="s">
        <v>39</v>
      </c>
      <c r="F814" s="2" t="s">
        <v>9281</v>
      </c>
      <c r="G814" s="2" t="s">
        <v>39</v>
      </c>
      <c r="H814" s="2" t="s">
        <v>39</v>
      </c>
      <c r="I814" s="18">
        <v>-265.27</v>
      </c>
      <c r="J814" s="16" t="s">
        <v>39</v>
      </c>
      <c r="K814" s="16" t="s">
        <v>39</v>
      </c>
      <c r="L814" s="16" t="s">
        <v>39</v>
      </c>
      <c r="M814" s="16" t="s">
        <v>39</v>
      </c>
      <c r="N814" s="16" t="s">
        <v>39</v>
      </c>
      <c r="O814" s="16" t="s">
        <v>39</v>
      </c>
      <c r="P814" s="16" t="str">
        <f t="shared" si="39"/>
        <v>617127</v>
      </c>
      <c r="Q814" s="16" t="str">
        <f>IFERROR(VLOOKUP($P814,'Kredieten productgroepen functi'!$C:$M,2,FALSE),"n.v.t.")</f>
        <v>Diensten derden Provincie Drenthe</v>
      </c>
      <c r="R814" s="16" t="str">
        <f t="shared" si="40"/>
        <v>823010</v>
      </c>
      <c r="S814" s="16" t="str">
        <f>IFERROR(VLOOKUP($R814,Kostensoorten!$C:$J,2,FALSE),"n.v.t.")</f>
        <v>Vergoeding verrichte werkzaamheden</v>
      </c>
      <c r="T814" s="16" t="s">
        <v>39</v>
      </c>
      <c r="U814" s="16" t="s">
        <v>39</v>
      </c>
      <c r="V814" s="16" t="s">
        <v>39</v>
      </c>
      <c r="W814" s="16" t="s">
        <v>39</v>
      </c>
      <c r="X814" s="16" t="s">
        <v>39</v>
      </c>
      <c r="Y814" s="16" t="s">
        <v>39</v>
      </c>
      <c r="Z814" s="16" t="s">
        <v>39</v>
      </c>
      <c r="AA814" s="16" t="s">
        <v>39</v>
      </c>
      <c r="AB814" s="16" t="s">
        <v>39</v>
      </c>
      <c r="AC814" s="16" t="s">
        <v>39</v>
      </c>
      <c r="AD814" s="16" t="s">
        <v>39</v>
      </c>
      <c r="AE814" s="16" t="s">
        <v>39</v>
      </c>
      <c r="AF814" s="16" t="s">
        <v>39</v>
      </c>
      <c r="AG814" s="16" t="s">
        <v>39</v>
      </c>
      <c r="AH814" s="16" t="s">
        <v>39</v>
      </c>
      <c r="AI814" s="16" t="s">
        <v>39</v>
      </c>
      <c r="AJ814" s="16" t="s">
        <v>39</v>
      </c>
      <c r="AL814" s="16" t="s">
        <v>39</v>
      </c>
      <c r="AM814" s="16" t="s">
        <v>39</v>
      </c>
      <c r="AN814" s="16" t="str">
        <f>IFERROR(VLOOKUP($P814,'Kredieten productgroepen functi'!$C:$M,6,FALSE),"n.v.t.")</f>
        <v>1701</v>
      </c>
      <c r="AO814" s="16" t="str">
        <f>IFERROR(VLOOKUP($P814,'Kredieten productgroepen functi'!$C:$M,7,FALSE),"n.v.t.")</f>
        <v>Diensten voor derden</v>
      </c>
      <c r="AP814" s="16" t="str">
        <f>IFERROR(VLOOKUP($P814,'Kredieten productgroepen functi'!$C:$M,8,FALSE),"n.v.t.")</f>
        <v>17</v>
      </c>
      <c r="AQ814" s="16" t="str">
        <f>IFERROR(VLOOKUP($P814,'Kredieten productgroepen functi'!$C:$M,9,FALSE),"n.v.t.")</f>
        <v>Overige baten en lasten</v>
      </c>
      <c r="AR814" s="16" t="str">
        <f>IFERROR(VLOOKUP($P814,'Kredieten productgroepen functi'!$C:$M,10,FALSE),"n.v.t.")</f>
        <v>1</v>
      </c>
      <c r="AS814" s="16" t="str">
        <f>IFERROR(VLOOKUP($P814,'Kredieten productgroepen functi'!$C:$M,11,FALSE),"n.v.t.")</f>
        <v>Algemeen bestuur</v>
      </c>
      <c r="AT814" s="16" t="str">
        <f t="shared" si="41"/>
        <v>Baten</v>
      </c>
      <c r="AU814" s="16" t="str">
        <f>IFERROR(VLOOKUP($R814,Kostensoorten!$C:$J,7,FALSE),"n.v.t.")</f>
        <v>2.3</v>
      </c>
      <c r="AV814" s="16" t="str">
        <f>IFERROR(VLOOKUP($R814,Kostensoorten!$C:$J,8,FALSE),"n.v.t.")</f>
        <v>Overige goederen en diensten</v>
      </c>
    </row>
    <row r="815" spans="1:48">
      <c r="A815" s="16" t="s">
        <v>39</v>
      </c>
      <c r="B815" s="16" t="s">
        <v>39</v>
      </c>
      <c r="C815" s="16" t="s">
        <v>39</v>
      </c>
      <c r="D815" s="16" t="s">
        <v>39</v>
      </c>
      <c r="E815" s="16" t="s">
        <v>39</v>
      </c>
      <c r="F815" s="2" t="s">
        <v>9282</v>
      </c>
      <c r="G815" s="2" t="s">
        <v>39</v>
      </c>
      <c r="H815" s="2" t="s">
        <v>39</v>
      </c>
      <c r="I815" s="18">
        <v>-418.15</v>
      </c>
      <c r="J815" s="16" t="s">
        <v>39</v>
      </c>
      <c r="K815" s="16" t="s">
        <v>39</v>
      </c>
      <c r="L815" s="16" t="s">
        <v>39</v>
      </c>
      <c r="M815" s="16" t="s">
        <v>39</v>
      </c>
      <c r="N815" s="16" t="s">
        <v>39</v>
      </c>
      <c r="O815" s="16" t="s">
        <v>39</v>
      </c>
      <c r="P815" s="16" t="str">
        <f t="shared" si="39"/>
        <v>617127</v>
      </c>
      <c r="Q815" s="16" t="str">
        <f>IFERROR(VLOOKUP($P815,'Kredieten productgroepen functi'!$C:$M,2,FALSE),"n.v.t.")</f>
        <v>Diensten derden Provincie Drenthe</v>
      </c>
      <c r="R815" s="16" t="str">
        <f t="shared" si="40"/>
        <v>823010</v>
      </c>
      <c r="S815" s="16" t="str">
        <f>IFERROR(VLOOKUP($R815,Kostensoorten!$C:$J,2,FALSE),"n.v.t.")</f>
        <v>Vergoeding verrichte werkzaamheden</v>
      </c>
      <c r="T815" s="16" t="s">
        <v>39</v>
      </c>
      <c r="U815" s="16" t="s">
        <v>39</v>
      </c>
      <c r="V815" s="16" t="s">
        <v>39</v>
      </c>
      <c r="W815" s="16" t="s">
        <v>39</v>
      </c>
      <c r="X815" s="16" t="s">
        <v>39</v>
      </c>
      <c r="Y815" s="16" t="s">
        <v>39</v>
      </c>
      <c r="Z815" s="16" t="s">
        <v>39</v>
      </c>
      <c r="AA815" s="16" t="s">
        <v>39</v>
      </c>
      <c r="AB815" s="16" t="s">
        <v>39</v>
      </c>
      <c r="AC815" s="16" t="s">
        <v>39</v>
      </c>
      <c r="AD815" s="16" t="s">
        <v>39</v>
      </c>
      <c r="AE815" s="16" t="s">
        <v>39</v>
      </c>
      <c r="AF815" s="16" t="s">
        <v>39</v>
      </c>
      <c r="AG815" s="16" t="s">
        <v>39</v>
      </c>
      <c r="AH815" s="16" t="s">
        <v>39</v>
      </c>
      <c r="AI815" s="16" t="s">
        <v>39</v>
      </c>
      <c r="AJ815" s="16" t="s">
        <v>39</v>
      </c>
      <c r="AL815" s="16" t="s">
        <v>39</v>
      </c>
      <c r="AM815" s="16" t="s">
        <v>39</v>
      </c>
      <c r="AN815" s="16" t="str">
        <f>IFERROR(VLOOKUP($P815,'Kredieten productgroepen functi'!$C:$M,6,FALSE),"n.v.t.")</f>
        <v>1701</v>
      </c>
      <c r="AO815" s="16" t="str">
        <f>IFERROR(VLOOKUP($P815,'Kredieten productgroepen functi'!$C:$M,7,FALSE),"n.v.t.")</f>
        <v>Diensten voor derden</v>
      </c>
      <c r="AP815" s="16" t="str">
        <f>IFERROR(VLOOKUP($P815,'Kredieten productgroepen functi'!$C:$M,8,FALSE),"n.v.t.")</f>
        <v>17</v>
      </c>
      <c r="AQ815" s="16" t="str">
        <f>IFERROR(VLOOKUP($P815,'Kredieten productgroepen functi'!$C:$M,9,FALSE),"n.v.t.")</f>
        <v>Overige baten en lasten</v>
      </c>
      <c r="AR815" s="16" t="str">
        <f>IFERROR(VLOOKUP($P815,'Kredieten productgroepen functi'!$C:$M,10,FALSE),"n.v.t.")</f>
        <v>1</v>
      </c>
      <c r="AS815" s="16" t="str">
        <f>IFERROR(VLOOKUP($P815,'Kredieten productgroepen functi'!$C:$M,11,FALSE),"n.v.t.")</f>
        <v>Algemeen bestuur</v>
      </c>
      <c r="AT815" s="16" t="str">
        <f t="shared" si="41"/>
        <v>Baten</v>
      </c>
      <c r="AU815" s="16" t="str">
        <f>IFERROR(VLOOKUP($R815,Kostensoorten!$C:$J,7,FALSE),"n.v.t.")</f>
        <v>2.3</v>
      </c>
      <c r="AV815" s="16" t="str">
        <f>IFERROR(VLOOKUP($R815,Kostensoorten!$C:$J,8,FALSE),"n.v.t.")</f>
        <v>Overige goederen en diensten</v>
      </c>
    </row>
    <row r="816" spans="1:48">
      <c r="A816" s="16" t="s">
        <v>39</v>
      </c>
      <c r="B816" s="16" t="s">
        <v>39</v>
      </c>
      <c r="C816" s="16" t="s">
        <v>39</v>
      </c>
      <c r="D816" s="16" t="s">
        <v>39</v>
      </c>
      <c r="E816" s="16" t="s">
        <v>39</v>
      </c>
      <c r="F816" s="2" t="s">
        <v>9283</v>
      </c>
      <c r="G816" s="2" t="s">
        <v>39</v>
      </c>
      <c r="H816" s="2" t="s">
        <v>39</v>
      </c>
      <c r="I816" s="18">
        <v>-301.99</v>
      </c>
      <c r="J816" s="16" t="s">
        <v>39</v>
      </c>
      <c r="K816" s="16" t="s">
        <v>39</v>
      </c>
      <c r="L816" s="16" t="s">
        <v>39</v>
      </c>
      <c r="M816" s="16" t="s">
        <v>39</v>
      </c>
      <c r="N816" s="16" t="s">
        <v>39</v>
      </c>
      <c r="O816" s="16" t="s">
        <v>39</v>
      </c>
      <c r="P816" s="16" t="str">
        <f t="shared" si="39"/>
        <v>617127</v>
      </c>
      <c r="Q816" s="16" t="str">
        <f>IFERROR(VLOOKUP($P816,'Kredieten productgroepen functi'!$C:$M,2,FALSE),"n.v.t.")</f>
        <v>Diensten derden Provincie Drenthe</v>
      </c>
      <c r="R816" s="16" t="str">
        <f t="shared" si="40"/>
        <v>823010</v>
      </c>
      <c r="S816" s="16" t="str">
        <f>IFERROR(VLOOKUP($R816,Kostensoorten!$C:$J,2,FALSE),"n.v.t.")</f>
        <v>Vergoeding verrichte werkzaamheden</v>
      </c>
      <c r="T816" s="16" t="s">
        <v>39</v>
      </c>
      <c r="U816" s="16" t="s">
        <v>39</v>
      </c>
      <c r="V816" s="16" t="s">
        <v>39</v>
      </c>
      <c r="W816" s="16" t="s">
        <v>39</v>
      </c>
      <c r="X816" s="16" t="s">
        <v>39</v>
      </c>
      <c r="Y816" s="16" t="s">
        <v>39</v>
      </c>
      <c r="Z816" s="16" t="s">
        <v>39</v>
      </c>
      <c r="AA816" s="16" t="s">
        <v>39</v>
      </c>
      <c r="AB816" s="16" t="s">
        <v>39</v>
      </c>
      <c r="AC816" s="16" t="s">
        <v>39</v>
      </c>
      <c r="AD816" s="16" t="s">
        <v>39</v>
      </c>
      <c r="AE816" s="16" t="s">
        <v>39</v>
      </c>
      <c r="AF816" s="16" t="s">
        <v>39</v>
      </c>
      <c r="AG816" s="16" t="s">
        <v>39</v>
      </c>
      <c r="AH816" s="16" t="s">
        <v>39</v>
      </c>
      <c r="AI816" s="16" t="s">
        <v>39</v>
      </c>
      <c r="AJ816" s="16" t="s">
        <v>39</v>
      </c>
      <c r="AL816" s="16" t="s">
        <v>39</v>
      </c>
      <c r="AM816" s="16" t="s">
        <v>39</v>
      </c>
      <c r="AN816" s="16" t="str">
        <f>IFERROR(VLOOKUP($P816,'Kredieten productgroepen functi'!$C:$M,6,FALSE),"n.v.t.")</f>
        <v>1701</v>
      </c>
      <c r="AO816" s="16" t="str">
        <f>IFERROR(VLOOKUP($P816,'Kredieten productgroepen functi'!$C:$M,7,FALSE),"n.v.t.")</f>
        <v>Diensten voor derden</v>
      </c>
      <c r="AP816" s="16" t="str">
        <f>IFERROR(VLOOKUP($P816,'Kredieten productgroepen functi'!$C:$M,8,FALSE),"n.v.t.")</f>
        <v>17</v>
      </c>
      <c r="AQ816" s="16" t="str">
        <f>IFERROR(VLOOKUP($P816,'Kredieten productgroepen functi'!$C:$M,9,FALSE),"n.v.t.")</f>
        <v>Overige baten en lasten</v>
      </c>
      <c r="AR816" s="16" t="str">
        <f>IFERROR(VLOOKUP($P816,'Kredieten productgroepen functi'!$C:$M,10,FALSE),"n.v.t.")</f>
        <v>1</v>
      </c>
      <c r="AS816" s="16" t="str">
        <f>IFERROR(VLOOKUP($P816,'Kredieten productgroepen functi'!$C:$M,11,FALSE),"n.v.t.")</f>
        <v>Algemeen bestuur</v>
      </c>
      <c r="AT816" s="16" t="str">
        <f t="shared" si="41"/>
        <v>Baten</v>
      </c>
      <c r="AU816" s="16" t="str">
        <f>IFERROR(VLOOKUP($R816,Kostensoorten!$C:$J,7,FALSE),"n.v.t.")</f>
        <v>2.3</v>
      </c>
      <c r="AV816" s="16" t="str">
        <f>IFERROR(VLOOKUP($R816,Kostensoorten!$C:$J,8,FALSE),"n.v.t.")</f>
        <v>Overige goederen en diensten</v>
      </c>
    </row>
    <row r="817" spans="1:48">
      <c r="A817" s="16" t="s">
        <v>39</v>
      </c>
      <c r="B817" s="16" t="s">
        <v>39</v>
      </c>
      <c r="C817" s="16" t="s">
        <v>39</v>
      </c>
      <c r="D817" s="16" t="s">
        <v>39</v>
      </c>
      <c r="E817" s="16" t="s">
        <v>39</v>
      </c>
      <c r="F817" s="2" t="s">
        <v>9284</v>
      </c>
      <c r="G817" s="2" t="s">
        <v>39</v>
      </c>
      <c r="H817" s="2" t="s">
        <v>39</v>
      </c>
      <c r="I817" s="18">
        <v>-49.48</v>
      </c>
      <c r="J817" s="16" t="s">
        <v>39</v>
      </c>
      <c r="K817" s="16" t="s">
        <v>39</v>
      </c>
      <c r="L817" s="16" t="s">
        <v>39</v>
      </c>
      <c r="M817" s="16" t="s">
        <v>39</v>
      </c>
      <c r="N817" s="16" t="s">
        <v>39</v>
      </c>
      <c r="O817" s="16" t="s">
        <v>39</v>
      </c>
      <c r="P817" s="16" t="str">
        <f t="shared" si="39"/>
        <v>617127</v>
      </c>
      <c r="Q817" s="16" t="str">
        <f>IFERROR(VLOOKUP($P817,'Kredieten productgroepen functi'!$C:$M,2,FALSE),"n.v.t.")</f>
        <v>Diensten derden Provincie Drenthe</v>
      </c>
      <c r="R817" s="16" t="str">
        <f t="shared" si="40"/>
        <v>823010</v>
      </c>
      <c r="S817" s="16" t="str">
        <f>IFERROR(VLOOKUP($R817,Kostensoorten!$C:$J,2,FALSE),"n.v.t.")</f>
        <v>Vergoeding verrichte werkzaamheden</v>
      </c>
      <c r="T817" s="16" t="s">
        <v>39</v>
      </c>
      <c r="U817" s="16" t="s">
        <v>39</v>
      </c>
      <c r="V817" s="16" t="s">
        <v>39</v>
      </c>
      <c r="W817" s="16" t="s">
        <v>39</v>
      </c>
      <c r="X817" s="16" t="s">
        <v>39</v>
      </c>
      <c r="Y817" s="16" t="s">
        <v>39</v>
      </c>
      <c r="Z817" s="16" t="s">
        <v>39</v>
      </c>
      <c r="AA817" s="16" t="s">
        <v>39</v>
      </c>
      <c r="AB817" s="16" t="s">
        <v>39</v>
      </c>
      <c r="AC817" s="16" t="s">
        <v>39</v>
      </c>
      <c r="AD817" s="16" t="s">
        <v>39</v>
      </c>
      <c r="AE817" s="16" t="s">
        <v>39</v>
      </c>
      <c r="AF817" s="16" t="s">
        <v>39</v>
      </c>
      <c r="AG817" s="16" t="s">
        <v>39</v>
      </c>
      <c r="AH817" s="16" t="s">
        <v>39</v>
      </c>
      <c r="AI817" s="16" t="s">
        <v>39</v>
      </c>
      <c r="AJ817" s="16" t="s">
        <v>39</v>
      </c>
      <c r="AL817" s="16" t="s">
        <v>39</v>
      </c>
      <c r="AM817" s="16" t="s">
        <v>39</v>
      </c>
      <c r="AN817" s="16" t="str">
        <f>IFERROR(VLOOKUP($P817,'Kredieten productgroepen functi'!$C:$M,6,FALSE),"n.v.t.")</f>
        <v>1701</v>
      </c>
      <c r="AO817" s="16" t="str">
        <f>IFERROR(VLOOKUP($P817,'Kredieten productgroepen functi'!$C:$M,7,FALSE),"n.v.t.")</f>
        <v>Diensten voor derden</v>
      </c>
      <c r="AP817" s="16" t="str">
        <f>IFERROR(VLOOKUP($P817,'Kredieten productgroepen functi'!$C:$M,8,FALSE),"n.v.t.")</f>
        <v>17</v>
      </c>
      <c r="AQ817" s="16" t="str">
        <f>IFERROR(VLOOKUP($P817,'Kredieten productgroepen functi'!$C:$M,9,FALSE),"n.v.t.")</f>
        <v>Overige baten en lasten</v>
      </c>
      <c r="AR817" s="16" t="str">
        <f>IFERROR(VLOOKUP($P817,'Kredieten productgroepen functi'!$C:$M,10,FALSE),"n.v.t.")</f>
        <v>1</v>
      </c>
      <c r="AS817" s="16" t="str">
        <f>IFERROR(VLOOKUP($P817,'Kredieten productgroepen functi'!$C:$M,11,FALSE),"n.v.t.")</f>
        <v>Algemeen bestuur</v>
      </c>
      <c r="AT817" s="16" t="str">
        <f t="shared" si="41"/>
        <v>Baten</v>
      </c>
      <c r="AU817" s="16" t="str">
        <f>IFERROR(VLOOKUP($R817,Kostensoorten!$C:$J,7,FALSE),"n.v.t.")</f>
        <v>2.3</v>
      </c>
      <c r="AV817" s="16" t="str">
        <f>IFERROR(VLOOKUP($R817,Kostensoorten!$C:$J,8,FALSE),"n.v.t.")</f>
        <v>Overige goederen en diensten</v>
      </c>
    </row>
    <row r="818" spans="1:48">
      <c r="A818" s="16" t="s">
        <v>39</v>
      </c>
      <c r="B818" s="16" t="s">
        <v>39</v>
      </c>
      <c r="C818" s="16" t="s">
        <v>39</v>
      </c>
      <c r="D818" s="16" t="s">
        <v>39</v>
      </c>
      <c r="E818" s="16" t="s">
        <v>39</v>
      </c>
      <c r="F818" s="2" t="s">
        <v>9285</v>
      </c>
      <c r="G818" s="2" t="s">
        <v>39</v>
      </c>
      <c r="H818" s="2" t="s">
        <v>39</v>
      </c>
      <c r="I818" s="18">
        <v>-167.86</v>
      </c>
      <c r="J818" s="16" t="s">
        <v>39</v>
      </c>
      <c r="K818" s="16" t="s">
        <v>39</v>
      </c>
      <c r="L818" s="16" t="s">
        <v>39</v>
      </c>
      <c r="M818" s="16" t="s">
        <v>39</v>
      </c>
      <c r="N818" s="16" t="s">
        <v>39</v>
      </c>
      <c r="O818" s="16" t="s">
        <v>39</v>
      </c>
      <c r="P818" s="16" t="str">
        <f t="shared" si="39"/>
        <v>617127</v>
      </c>
      <c r="Q818" s="16" t="str">
        <f>IFERROR(VLOOKUP($P818,'Kredieten productgroepen functi'!$C:$M,2,FALSE),"n.v.t.")</f>
        <v>Diensten derden Provincie Drenthe</v>
      </c>
      <c r="R818" s="16" t="str">
        <f t="shared" si="40"/>
        <v>823010</v>
      </c>
      <c r="S818" s="16" t="str">
        <f>IFERROR(VLOOKUP($R818,Kostensoorten!$C:$J,2,FALSE),"n.v.t.")</f>
        <v>Vergoeding verrichte werkzaamheden</v>
      </c>
      <c r="T818" s="16" t="s">
        <v>39</v>
      </c>
      <c r="U818" s="16" t="s">
        <v>39</v>
      </c>
      <c r="V818" s="16" t="s">
        <v>39</v>
      </c>
      <c r="W818" s="16" t="s">
        <v>39</v>
      </c>
      <c r="X818" s="16" t="s">
        <v>39</v>
      </c>
      <c r="Y818" s="16" t="s">
        <v>39</v>
      </c>
      <c r="Z818" s="16" t="s">
        <v>39</v>
      </c>
      <c r="AA818" s="16" t="s">
        <v>39</v>
      </c>
      <c r="AB818" s="16" t="s">
        <v>39</v>
      </c>
      <c r="AC818" s="16" t="s">
        <v>39</v>
      </c>
      <c r="AD818" s="16" t="s">
        <v>39</v>
      </c>
      <c r="AE818" s="16" t="s">
        <v>39</v>
      </c>
      <c r="AF818" s="16" t="s">
        <v>39</v>
      </c>
      <c r="AG818" s="16" t="s">
        <v>39</v>
      </c>
      <c r="AH818" s="16" t="s">
        <v>39</v>
      </c>
      <c r="AI818" s="16" t="s">
        <v>39</v>
      </c>
      <c r="AJ818" s="16" t="s">
        <v>39</v>
      </c>
      <c r="AL818" s="16" t="s">
        <v>39</v>
      </c>
      <c r="AM818" s="16" t="s">
        <v>39</v>
      </c>
      <c r="AN818" s="16" t="str">
        <f>IFERROR(VLOOKUP($P818,'Kredieten productgroepen functi'!$C:$M,6,FALSE),"n.v.t.")</f>
        <v>1701</v>
      </c>
      <c r="AO818" s="16" t="str">
        <f>IFERROR(VLOOKUP($P818,'Kredieten productgroepen functi'!$C:$M,7,FALSE),"n.v.t.")</f>
        <v>Diensten voor derden</v>
      </c>
      <c r="AP818" s="16" t="str">
        <f>IFERROR(VLOOKUP($P818,'Kredieten productgroepen functi'!$C:$M,8,FALSE),"n.v.t.")</f>
        <v>17</v>
      </c>
      <c r="AQ818" s="16" t="str">
        <f>IFERROR(VLOOKUP($P818,'Kredieten productgroepen functi'!$C:$M,9,FALSE),"n.v.t.")</f>
        <v>Overige baten en lasten</v>
      </c>
      <c r="AR818" s="16" t="str">
        <f>IFERROR(VLOOKUP($P818,'Kredieten productgroepen functi'!$C:$M,10,FALSE),"n.v.t.")</f>
        <v>1</v>
      </c>
      <c r="AS818" s="16" t="str">
        <f>IFERROR(VLOOKUP($P818,'Kredieten productgroepen functi'!$C:$M,11,FALSE),"n.v.t.")</f>
        <v>Algemeen bestuur</v>
      </c>
      <c r="AT818" s="16" t="str">
        <f t="shared" si="41"/>
        <v>Baten</v>
      </c>
      <c r="AU818" s="16" t="str">
        <f>IFERROR(VLOOKUP($R818,Kostensoorten!$C:$J,7,FALSE),"n.v.t.")</f>
        <v>2.3</v>
      </c>
      <c r="AV818" s="16" t="str">
        <f>IFERROR(VLOOKUP($R818,Kostensoorten!$C:$J,8,FALSE),"n.v.t.")</f>
        <v>Overige goederen en diensten</v>
      </c>
    </row>
    <row r="819" spans="1:48">
      <c r="A819" s="16" t="s">
        <v>39</v>
      </c>
      <c r="B819" s="16" t="s">
        <v>39</v>
      </c>
      <c r="C819" s="16" t="s">
        <v>39</v>
      </c>
      <c r="D819" s="16" t="s">
        <v>39</v>
      </c>
      <c r="E819" s="16" t="s">
        <v>39</v>
      </c>
      <c r="F819" s="2" t="s">
        <v>9286</v>
      </c>
      <c r="G819" s="2" t="s">
        <v>39</v>
      </c>
      <c r="H819" s="2" t="s">
        <v>39</v>
      </c>
      <c r="I819" s="18">
        <v>-623.4</v>
      </c>
      <c r="J819" s="16" t="s">
        <v>39</v>
      </c>
      <c r="K819" s="16" t="s">
        <v>39</v>
      </c>
      <c r="L819" s="16" t="s">
        <v>39</v>
      </c>
      <c r="M819" s="16" t="s">
        <v>39</v>
      </c>
      <c r="N819" s="16" t="s">
        <v>39</v>
      </c>
      <c r="O819" s="16" t="s">
        <v>39</v>
      </c>
      <c r="P819" s="16" t="str">
        <f t="shared" si="39"/>
        <v>617127</v>
      </c>
      <c r="Q819" s="16" t="str">
        <f>IFERROR(VLOOKUP($P819,'Kredieten productgroepen functi'!$C:$M,2,FALSE),"n.v.t.")</f>
        <v>Diensten derden Provincie Drenthe</v>
      </c>
      <c r="R819" s="16" t="str">
        <f t="shared" si="40"/>
        <v>823010</v>
      </c>
      <c r="S819" s="16" t="str">
        <f>IFERROR(VLOOKUP($R819,Kostensoorten!$C:$J,2,FALSE),"n.v.t.")</f>
        <v>Vergoeding verrichte werkzaamheden</v>
      </c>
      <c r="T819" s="16" t="s">
        <v>39</v>
      </c>
      <c r="U819" s="16" t="s">
        <v>39</v>
      </c>
      <c r="V819" s="16" t="s">
        <v>39</v>
      </c>
      <c r="W819" s="16" t="s">
        <v>39</v>
      </c>
      <c r="X819" s="16" t="s">
        <v>39</v>
      </c>
      <c r="Y819" s="16" t="s">
        <v>39</v>
      </c>
      <c r="Z819" s="16" t="s">
        <v>39</v>
      </c>
      <c r="AA819" s="16" t="s">
        <v>39</v>
      </c>
      <c r="AB819" s="16" t="s">
        <v>39</v>
      </c>
      <c r="AC819" s="16" t="s">
        <v>39</v>
      </c>
      <c r="AD819" s="16" t="s">
        <v>39</v>
      </c>
      <c r="AE819" s="16" t="s">
        <v>39</v>
      </c>
      <c r="AF819" s="16" t="s">
        <v>39</v>
      </c>
      <c r="AG819" s="16" t="s">
        <v>39</v>
      </c>
      <c r="AH819" s="16" t="s">
        <v>39</v>
      </c>
      <c r="AI819" s="16" t="s">
        <v>39</v>
      </c>
      <c r="AJ819" s="16" t="s">
        <v>39</v>
      </c>
      <c r="AL819" s="16" t="s">
        <v>39</v>
      </c>
      <c r="AM819" s="16" t="s">
        <v>39</v>
      </c>
      <c r="AN819" s="16" t="str">
        <f>IFERROR(VLOOKUP($P819,'Kredieten productgroepen functi'!$C:$M,6,FALSE),"n.v.t.")</f>
        <v>1701</v>
      </c>
      <c r="AO819" s="16" t="str">
        <f>IFERROR(VLOOKUP($P819,'Kredieten productgroepen functi'!$C:$M,7,FALSE),"n.v.t.")</f>
        <v>Diensten voor derden</v>
      </c>
      <c r="AP819" s="16" t="str">
        <f>IFERROR(VLOOKUP($P819,'Kredieten productgroepen functi'!$C:$M,8,FALSE),"n.v.t.")</f>
        <v>17</v>
      </c>
      <c r="AQ819" s="16" t="str">
        <f>IFERROR(VLOOKUP($P819,'Kredieten productgroepen functi'!$C:$M,9,FALSE),"n.v.t.")</f>
        <v>Overige baten en lasten</v>
      </c>
      <c r="AR819" s="16" t="str">
        <f>IFERROR(VLOOKUP($P819,'Kredieten productgroepen functi'!$C:$M,10,FALSE),"n.v.t.")</f>
        <v>1</v>
      </c>
      <c r="AS819" s="16" t="str">
        <f>IFERROR(VLOOKUP($P819,'Kredieten productgroepen functi'!$C:$M,11,FALSE),"n.v.t.")</f>
        <v>Algemeen bestuur</v>
      </c>
      <c r="AT819" s="16" t="str">
        <f t="shared" si="41"/>
        <v>Baten</v>
      </c>
      <c r="AU819" s="16" t="str">
        <f>IFERROR(VLOOKUP($R819,Kostensoorten!$C:$J,7,FALSE),"n.v.t.")</f>
        <v>2.3</v>
      </c>
      <c r="AV819" s="16" t="str">
        <f>IFERROR(VLOOKUP($R819,Kostensoorten!$C:$J,8,FALSE),"n.v.t.")</f>
        <v>Overige goederen en diensten</v>
      </c>
    </row>
    <row r="820" spans="1:48">
      <c r="A820" s="16" t="s">
        <v>39</v>
      </c>
      <c r="B820" s="16" t="s">
        <v>39</v>
      </c>
      <c r="C820" s="16" t="s">
        <v>39</v>
      </c>
      <c r="D820" s="16" t="s">
        <v>39</v>
      </c>
      <c r="E820" s="16" t="s">
        <v>39</v>
      </c>
      <c r="F820" s="2" t="s">
        <v>9287</v>
      </c>
      <c r="G820" s="2" t="s">
        <v>39</v>
      </c>
      <c r="H820" s="2" t="s">
        <v>39</v>
      </c>
      <c r="I820" s="18">
        <v>-136.91</v>
      </c>
      <c r="J820" s="16" t="s">
        <v>39</v>
      </c>
      <c r="K820" s="16" t="s">
        <v>39</v>
      </c>
      <c r="L820" s="16" t="s">
        <v>39</v>
      </c>
      <c r="M820" s="16" t="s">
        <v>39</v>
      </c>
      <c r="N820" s="16" t="s">
        <v>39</v>
      </c>
      <c r="O820" s="16" t="s">
        <v>39</v>
      </c>
      <c r="P820" s="16" t="str">
        <f t="shared" si="39"/>
        <v>617127</v>
      </c>
      <c r="Q820" s="16" t="str">
        <f>IFERROR(VLOOKUP($P820,'Kredieten productgroepen functi'!$C:$M,2,FALSE),"n.v.t.")</f>
        <v>Diensten derden Provincie Drenthe</v>
      </c>
      <c r="R820" s="16" t="str">
        <f t="shared" si="40"/>
        <v>823010</v>
      </c>
      <c r="S820" s="16" t="str">
        <f>IFERROR(VLOOKUP($R820,Kostensoorten!$C:$J,2,FALSE),"n.v.t.")</f>
        <v>Vergoeding verrichte werkzaamheden</v>
      </c>
      <c r="T820" s="16" t="s">
        <v>39</v>
      </c>
      <c r="U820" s="16" t="s">
        <v>39</v>
      </c>
      <c r="V820" s="16" t="s">
        <v>39</v>
      </c>
      <c r="W820" s="16" t="s">
        <v>39</v>
      </c>
      <c r="X820" s="16" t="s">
        <v>39</v>
      </c>
      <c r="Y820" s="16" t="s">
        <v>39</v>
      </c>
      <c r="Z820" s="16" t="s">
        <v>39</v>
      </c>
      <c r="AA820" s="16" t="s">
        <v>39</v>
      </c>
      <c r="AB820" s="16" t="s">
        <v>39</v>
      </c>
      <c r="AC820" s="16" t="s">
        <v>39</v>
      </c>
      <c r="AD820" s="16" t="s">
        <v>39</v>
      </c>
      <c r="AE820" s="16" t="s">
        <v>39</v>
      </c>
      <c r="AF820" s="16" t="s">
        <v>39</v>
      </c>
      <c r="AG820" s="16" t="s">
        <v>39</v>
      </c>
      <c r="AH820" s="16" t="s">
        <v>39</v>
      </c>
      <c r="AI820" s="16" t="s">
        <v>39</v>
      </c>
      <c r="AJ820" s="16" t="s">
        <v>39</v>
      </c>
      <c r="AL820" s="16" t="s">
        <v>39</v>
      </c>
      <c r="AM820" s="16" t="s">
        <v>39</v>
      </c>
      <c r="AN820" s="16" t="str">
        <f>IFERROR(VLOOKUP($P820,'Kredieten productgroepen functi'!$C:$M,6,FALSE),"n.v.t.")</f>
        <v>1701</v>
      </c>
      <c r="AO820" s="16" t="str">
        <f>IFERROR(VLOOKUP($P820,'Kredieten productgroepen functi'!$C:$M,7,FALSE),"n.v.t.")</f>
        <v>Diensten voor derden</v>
      </c>
      <c r="AP820" s="16" t="str">
        <f>IFERROR(VLOOKUP($P820,'Kredieten productgroepen functi'!$C:$M,8,FALSE),"n.v.t.")</f>
        <v>17</v>
      </c>
      <c r="AQ820" s="16" t="str">
        <f>IFERROR(VLOOKUP($P820,'Kredieten productgroepen functi'!$C:$M,9,FALSE),"n.v.t.")</f>
        <v>Overige baten en lasten</v>
      </c>
      <c r="AR820" s="16" t="str">
        <f>IFERROR(VLOOKUP($P820,'Kredieten productgroepen functi'!$C:$M,10,FALSE),"n.v.t.")</f>
        <v>1</v>
      </c>
      <c r="AS820" s="16" t="str">
        <f>IFERROR(VLOOKUP($P820,'Kredieten productgroepen functi'!$C:$M,11,FALSE),"n.v.t.")</f>
        <v>Algemeen bestuur</v>
      </c>
      <c r="AT820" s="16" t="str">
        <f t="shared" si="41"/>
        <v>Baten</v>
      </c>
      <c r="AU820" s="16" t="str">
        <f>IFERROR(VLOOKUP($R820,Kostensoorten!$C:$J,7,FALSE),"n.v.t.")</f>
        <v>2.3</v>
      </c>
      <c r="AV820" s="16" t="str">
        <f>IFERROR(VLOOKUP($R820,Kostensoorten!$C:$J,8,FALSE),"n.v.t.")</f>
        <v>Overige goederen en diensten</v>
      </c>
    </row>
    <row r="821" spans="1:48">
      <c r="A821" s="16" t="s">
        <v>39</v>
      </c>
      <c r="B821" s="16" t="s">
        <v>39</v>
      </c>
      <c r="C821" s="16" t="s">
        <v>39</v>
      </c>
      <c r="D821" s="16" t="s">
        <v>39</v>
      </c>
      <c r="E821" s="16" t="s">
        <v>39</v>
      </c>
      <c r="F821" s="2" t="s">
        <v>9288</v>
      </c>
      <c r="G821" s="2" t="s">
        <v>39</v>
      </c>
      <c r="H821" s="2" t="s">
        <v>39</v>
      </c>
      <c r="I821" s="18">
        <v>-136.80000000000001</v>
      </c>
      <c r="J821" s="16" t="s">
        <v>39</v>
      </c>
      <c r="K821" s="16" t="s">
        <v>39</v>
      </c>
      <c r="L821" s="16" t="s">
        <v>39</v>
      </c>
      <c r="M821" s="16" t="s">
        <v>39</v>
      </c>
      <c r="N821" s="16" t="s">
        <v>39</v>
      </c>
      <c r="O821" s="16" t="s">
        <v>39</v>
      </c>
      <c r="P821" s="16" t="str">
        <f t="shared" si="39"/>
        <v>617127</v>
      </c>
      <c r="Q821" s="16" t="str">
        <f>IFERROR(VLOOKUP($P821,'Kredieten productgroepen functi'!$C:$M,2,FALSE),"n.v.t.")</f>
        <v>Diensten derden Provincie Drenthe</v>
      </c>
      <c r="R821" s="16" t="str">
        <f t="shared" si="40"/>
        <v>823010</v>
      </c>
      <c r="S821" s="16" t="str">
        <f>IFERROR(VLOOKUP($R821,Kostensoorten!$C:$J,2,FALSE),"n.v.t.")</f>
        <v>Vergoeding verrichte werkzaamheden</v>
      </c>
      <c r="T821" s="16" t="s">
        <v>39</v>
      </c>
      <c r="U821" s="16" t="s">
        <v>39</v>
      </c>
      <c r="V821" s="16" t="s">
        <v>39</v>
      </c>
      <c r="W821" s="16" t="s">
        <v>39</v>
      </c>
      <c r="X821" s="16" t="s">
        <v>39</v>
      </c>
      <c r="Y821" s="16" t="s">
        <v>39</v>
      </c>
      <c r="Z821" s="16" t="s">
        <v>39</v>
      </c>
      <c r="AA821" s="16" t="s">
        <v>39</v>
      </c>
      <c r="AB821" s="16" t="s">
        <v>39</v>
      </c>
      <c r="AC821" s="16" t="s">
        <v>39</v>
      </c>
      <c r="AD821" s="16" t="s">
        <v>39</v>
      </c>
      <c r="AE821" s="16" t="s">
        <v>39</v>
      </c>
      <c r="AF821" s="16" t="s">
        <v>39</v>
      </c>
      <c r="AG821" s="16" t="s">
        <v>39</v>
      </c>
      <c r="AH821" s="16" t="s">
        <v>39</v>
      </c>
      <c r="AI821" s="16" t="s">
        <v>39</v>
      </c>
      <c r="AJ821" s="16" t="s">
        <v>39</v>
      </c>
      <c r="AL821" s="16" t="s">
        <v>39</v>
      </c>
      <c r="AM821" s="16" t="s">
        <v>39</v>
      </c>
      <c r="AN821" s="16" t="str">
        <f>IFERROR(VLOOKUP($P821,'Kredieten productgroepen functi'!$C:$M,6,FALSE),"n.v.t.")</f>
        <v>1701</v>
      </c>
      <c r="AO821" s="16" t="str">
        <f>IFERROR(VLOOKUP($P821,'Kredieten productgroepen functi'!$C:$M,7,FALSE),"n.v.t.")</f>
        <v>Diensten voor derden</v>
      </c>
      <c r="AP821" s="16" t="str">
        <f>IFERROR(VLOOKUP($P821,'Kredieten productgroepen functi'!$C:$M,8,FALSE),"n.v.t.")</f>
        <v>17</v>
      </c>
      <c r="AQ821" s="16" t="str">
        <f>IFERROR(VLOOKUP($P821,'Kredieten productgroepen functi'!$C:$M,9,FALSE),"n.v.t.")</f>
        <v>Overige baten en lasten</v>
      </c>
      <c r="AR821" s="16" t="str">
        <f>IFERROR(VLOOKUP($P821,'Kredieten productgroepen functi'!$C:$M,10,FALSE),"n.v.t.")</f>
        <v>1</v>
      </c>
      <c r="AS821" s="16" t="str">
        <f>IFERROR(VLOOKUP($P821,'Kredieten productgroepen functi'!$C:$M,11,FALSE),"n.v.t.")</f>
        <v>Algemeen bestuur</v>
      </c>
      <c r="AT821" s="16" t="str">
        <f t="shared" si="41"/>
        <v>Baten</v>
      </c>
      <c r="AU821" s="16" t="str">
        <f>IFERROR(VLOOKUP($R821,Kostensoorten!$C:$J,7,FALSE),"n.v.t.")</f>
        <v>2.3</v>
      </c>
      <c r="AV821" s="16" t="str">
        <f>IFERROR(VLOOKUP($R821,Kostensoorten!$C:$J,8,FALSE),"n.v.t.")</f>
        <v>Overige goederen en diensten</v>
      </c>
    </row>
    <row r="822" spans="1:48">
      <c r="A822" s="16" t="s">
        <v>39</v>
      </c>
      <c r="B822" s="16" t="s">
        <v>39</v>
      </c>
      <c r="C822" s="16" t="s">
        <v>39</v>
      </c>
      <c r="D822" s="16" t="s">
        <v>39</v>
      </c>
      <c r="E822" s="16" t="s">
        <v>39</v>
      </c>
      <c r="F822" s="2" t="s">
        <v>9289</v>
      </c>
      <c r="G822" s="2" t="s">
        <v>39</v>
      </c>
      <c r="H822" s="2" t="s">
        <v>39</v>
      </c>
      <c r="I822" s="18">
        <v>-136.80000000000001</v>
      </c>
      <c r="J822" s="16" t="s">
        <v>39</v>
      </c>
      <c r="K822" s="16" t="s">
        <v>39</v>
      </c>
      <c r="L822" s="16" t="s">
        <v>39</v>
      </c>
      <c r="M822" s="16" t="s">
        <v>39</v>
      </c>
      <c r="N822" s="16" t="s">
        <v>39</v>
      </c>
      <c r="O822" s="16" t="s">
        <v>39</v>
      </c>
      <c r="P822" s="16" t="str">
        <f t="shared" si="39"/>
        <v>617127</v>
      </c>
      <c r="Q822" s="16" t="str">
        <f>IFERROR(VLOOKUP($P822,'Kredieten productgroepen functi'!$C:$M,2,FALSE),"n.v.t.")</f>
        <v>Diensten derden Provincie Drenthe</v>
      </c>
      <c r="R822" s="16" t="str">
        <f t="shared" si="40"/>
        <v>823010</v>
      </c>
      <c r="S822" s="16" t="str">
        <f>IFERROR(VLOOKUP($R822,Kostensoorten!$C:$J,2,FALSE),"n.v.t.")</f>
        <v>Vergoeding verrichte werkzaamheden</v>
      </c>
      <c r="T822" s="16" t="s">
        <v>39</v>
      </c>
      <c r="U822" s="16" t="s">
        <v>39</v>
      </c>
      <c r="V822" s="16" t="s">
        <v>39</v>
      </c>
      <c r="W822" s="16" t="s">
        <v>39</v>
      </c>
      <c r="X822" s="16" t="s">
        <v>39</v>
      </c>
      <c r="Y822" s="16" t="s">
        <v>39</v>
      </c>
      <c r="Z822" s="16" t="s">
        <v>39</v>
      </c>
      <c r="AA822" s="16" t="s">
        <v>39</v>
      </c>
      <c r="AB822" s="16" t="s">
        <v>39</v>
      </c>
      <c r="AC822" s="16" t="s">
        <v>39</v>
      </c>
      <c r="AD822" s="16" t="s">
        <v>39</v>
      </c>
      <c r="AE822" s="16" t="s">
        <v>39</v>
      </c>
      <c r="AF822" s="16" t="s">
        <v>39</v>
      </c>
      <c r="AG822" s="16" t="s">
        <v>39</v>
      </c>
      <c r="AH822" s="16" t="s">
        <v>39</v>
      </c>
      <c r="AI822" s="16" t="s">
        <v>39</v>
      </c>
      <c r="AJ822" s="16" t="s">
        <v>39</v>
      </c>
      <c r="AL822" s="16" t="s">
        <v>39</v>
      </c>
      <c r="AM822" s="16" t="s">
        <v>39</v>
      </c>
      <c r="AN822" s="16" t="str">
        <f>IFERROR(VLOOKUP($P822,'Kredieten productgroepen functi'!$C:$M,6,FALSE),"n.v.t.")</f>
        <v>1701</v>
      </c>
      <c r="AO822" s="16" t="str">
        <f>IFERROR(VLOOKUP($P822,'Kredieten productgroepen functi'!$C:$M,7,FALSE),"n.v.t.")</f>
        <v>Diensten voor derden</v>
      </c>
      <c r="AP822" s="16" t="str">
        <f>IFERROR(VLOOKUP($P822,'Kredieten productgroepen functi'!$C:$M,8,FALSE),"n.v.t.")</f>
        <v>17</v>
      </c>
      <c r="AQ822" s="16" t="str">
        <f>IFERROR(VLOOKUP($P822,'Kredieten productgroepen functi'!$C:$M,9,FALSE),"n.v.t.")</f>
        <v>Overige baten en lasten</v>
      </c>
      <c r="AR822" s="16" t="str">
        <f>IFERROR(VLOOKUP($P822,'Kredieten productgroepen functi'!$C:$M,10,FALSE),"n.v.t.")</f>
        <v>1</v>
      </c>
      <c r="AS822" s="16" t="str">
        <f>IFERROR(VLOOKUP($P822,'Kredieten productgroepen functi'!$C:$M,11,FALSE),"n.v.t.")</f>
        <v>Algemeen bestuur</v>
      </c>
      <c r="AT822" s="16" t="str">
        <f t="shared" si="41"/>
        <v>Baten</v>
      </c>
      <c r="AU822" s="16" t="str">
        <f>IFERROR(VLOOKUP($R822,Kostensoorten!$C:$J,7,FALSE),"n.v.t.")</f>
        <v>2.3</v>
      </c>
      <c r="AV822" s="16" t="str">
        <f>IFERROR(VLOOKUP($R822,Kostensoorten!$C:$J,8,FALSE),"n.v.t.")</f>
        <v>Overige goederen en diensten</v>
      </c>
    </row>
    <row r="823" spans="1:48">
      <c r="A823" s="16" t="s">
        <v>39</v>
      </c>
      <c r="B823" s="16" t="s">
        <v>39</v>
      </c>
      <c r="C823" s="16" t="s">
        <v>39</v>
      </c>
      <c r="D823" s="16" t="s">
        <v>39</v>
      </c>
      <c r="E823" s="16" t="s">
        <v>39</v>
      </c>
      <c r="F823" s="2" t="s">
        <v>9290</v>
      </c>
      <c r="G823" s="2" t="s">
        <v>39</v>
      </c>
      <c r="H823" s="2" t="s">
        <v>39</v>
      </c>
      <c r="I823" s="18">
        <v>-136.80000000000001</v>
      </c>
      <c r="J823" s="16" t="s">
        <v>39</v>
      </c>
      <c r="K823" s="16" t="s">
        <v>39</v>
      </c>
      <c r="L823" s="16" t="s">
        <v>39</v>
      </c>
      <c r="M823" s="16" t="s">
        <v>39</v>
      </c>
      <c r="N823" s="16" t="s">
        <v>39</v>
      </c>
      <c r="O823" s="16" t="s">
        <v>39</v>
      </c>
      <c r="P823" s="16" t="str">
        <f t="shared" si="39"/>
        <v>617127</v>
      </c>
      <c r="Q823" s="16" t="str">
        <f>IFERROR(VLOOKUP($P823,'Kredieten productgroepen functi'!$C:$M,2,FALSE),"n.v.t.")</f>
        <v>Diensten derden Provincie Drenthe</v>
      </c>
      <c r="R823" s="16" t="str">
        <f t="shared" si="40"/>
        <v>823010</v>
      </c>
      <c r="S823" s="16" t="str">
        <f>IFERROR(VLOOKUP($R823,Kostensoorten!$C:$J,2,FALSE),"n.v.t.")</f>
        <v>Vergoeding verrichte werkzaamheden</v>
      </c>
      <c r="T823" s="16" t="s">
        <v>39</v>
      </c>
      <c r="U823" s="16" t="s">
        <v>39</v>
      </c>
      <c r="V823" s="16" t="s">
        <v>39</v>
      </c>
      <c r="W823" s="16" t="s">
        <v>39</v>
      </c>
      <c r="X823" s="16" t="s">
        <v>39</v>
      </c>
      <c r="Y823" s="16" t="s">
        <v>39</v>
      </c>
      <c r="Z823" s="16" t="s">
        <v>39</v>
      </c>
      <c r="AA823" s="16" t="s">
        <v>39</v>
      </c>
      <c r="AB823" s="16" t="s">
        <v>39</v>
      </c>
      <c r="AC823" s="16" t="s">
        <v>39</v>
      </c>
      <c r="AD823" s="16" t="s">
        <v>39</v>
      </c>
      <c r="AE823" s="16" t="s">
        <v>39</v>
      </c>
      <c r="AF823" s="16" t="s">
        <v>39</v>
      </c>
      <c r="AG823" s="16" t="s">
        <v>39</v>
      </c>
      <c r="AH823" s="16" t="s">
        <v>39</v>
      </c>
      <c r="AI823" s="16" t="s">
        <v>39</v>
      </c>
      <c r="AJ823" s="16" t="s">
        <v>39</v>
      </c>
      <c r="AL823" s="16" t="s">
        <v>39</v>
      </c>
      <c r="AM823" s="16" t="s">
        <v>39</v>
      </c>
      <c r="AN823" s="16" t="str">
        <f>IFERROR(VLOOKUP($P823,'Kredieten productgroepen functi'!$C:$M,6,FALSE),"n.v.t.")</f>
        <v>1701</v>
      </c>
      <c r="AO823" s="16" t="str">
        <f>IFERROR(VLOOKUP($P823,'Kredieten productgroepen functi'!$C:$M,7,FALSE),"n.v.t.")</f>
        <v>Diensten voor derden</v>
      </c>
      <c r="AP823" s="16" t="str">
        <f>IFERROR(VLOOKUP($P823,'Kredieten productgroepen functi'!$C:$M,8,FALSE),"n.v.t.")</f>
        <v>17</v>
      </c>
      <c r="AQ823" s="16" t="str">
        <f>IFERROR(VLOOKUP($P823,'Kredieten productgroepen functi'!$C:$M,9,FALSE),"n.v.t.")</f>
        <v>Overige baten en lasten</v>
      </c>
      <c r="AR823" s="16" t="str">
        <f>IFERROR(VLOOKUP($P823,'Kredieten productgroepen functi'!$C:$M,10,FALSE),"n.v.t.")</f>
        <v>1</v>
      </c>
      <c r="AS823" s="16" t="str">
        <f>IFERROR(VLOOKUP($P823,'Kredieten productgroepen functi'!$C:$M,11,FALSE),"n.v.t.")</f>
        <v>Algemeen bestuur</v>
      </c>
      <c r="AT823" s="16" t="str">
        <f t="shared" si="41"/>
        <v>Baten</v>
      </c>
      <c r="AU823" s="16" t="str">
        <f>IFERROR(VLOOKUP($R823,Kostensoorten!$C:$J,7,FALSE),"n.v.t.")</f>
        <v>2.3</v>
      </c>
      <c r="AV823" s="16" t="str">
        <f>IFERROR(VLOOKUP($R823,Kostensoorten!$C:$J,8,FALSE),"n.v.t.")</f>
        <v>Overige goederen en diensten</v>
      </c>
    </row>
    <row r="824" spans="1:48">
      <c r="A824" s="16" t="s">
        <v>39</v>
      </c>
      <c r="B824" s="16" t="s">
        <v>39</v>
      </c>
      <c r="C824" s="16" t="s">
        <v>39</v>
      </c>
      <c r="D824" s="16" t="s">
        <v>39</v>
      </c>
      <c r="E824" s="16" t="s">
        <v>39</v>
      </c>
      <c r="F824" s="2" t="s">
        <v>9291</v>
      </c>
      <c r="G824" s="2" t="s">
        <v>39</v>
      </c>
      <c r="H824" s="2" t="s">
        <v>39</v>
      </c>
      <c r="I824" s="18">
        <v>-136.80000000000001</v>
      </c>
      <c r="J824" s="16" t="s">
        <v>39</v>
      </c>
      <c r="K824" s="16" t="s">
        <v>39</v>
      </c>
      <c r="L824" s="16" t="s">
        <v>39</v>
      </c>
      <c r="M824" s="16" t="s">
        <v>39</v>
      </c>
      <c r="N824" s="16" t="s">
        <v>39</v>
      </c>
      <c r="O824" s="16" t="s">
        <v>39</v>
      </c>
      <c r="P824" s="16" t="str">
        <f t="shared" si="39"/>
        <v>617127</v>
      </c>
      <c r="Q824" s="16" t="str">
        <f>IFERROR(VLOOKUP($P824,'Kredieten productgroepen functi'!$C:$M,2,FALSE),"n.v.t.")</f>
        <v>Diensten derden Provincie Drenthe</v>
      </c>
      <c r="R824" s="16" t="str">
        <f t="shared" si="40"/>
        <v>823010</v>
      </c>
      <c r="S824" s="16" t="str">
        <f>IFERROR(VLOOKUP($R824,Kostensoorten!$C:$J,2,FALSE),"n.v.t.")</f>
        <v>Vergoeding verrichte werkzaamheden</v>
      </c>
      <c r="T824" s="16" t="s">
        <v>39</v>
      </c>
      <c r="U824" s="16" t="s">
        <v>39</v>
      </c>
      <c r="V824" s="16" t="s">
        <v>39</v>
      </c>
      <c r="W824" s="16" t="s">
        <v>39</v>
      </c>
      <c r="X824" s="16" t="s">
        <v>39</v>
      </c>
      <c r="Y824" s="16" t="s">
        <v>39</v>
      </c>
      <c r="Z824" s="16" t="s">
        <v>39</v>
      </c>
      <c r="AA824" s="16" t="s">
        <v>39</v>
      </c>
      <c r="AB824" s="16" t="s">
        <v>39</v>
      </c>
      <c r="AC824" s="16" t="s">
        <v>39</v>
      </c>
      <c r="AD824" s="16" t="s">
        <v>39</v>
      </c>
      <c r="AE824" s="16" t="s">
        <v>39</v>
      </c>
      <c r="AF824" s="16" t="s">
        <v>39</v>
      </c>
      <c r="AG824" s="16" t="s">
        <v>39</v>
      </c>
      <c r="AH824" s="16" t="s">
        <v>39</v>
      </c>
      <c r="AI824" s="16" t="s">
        <v>39</v>
      </c>
      <c r="AJ824" s="16" t="s">
        <v>39</v>
      </c>
      <c r="AL824" s="16" t="s">
        <v>39</v>
      </c>
      <c r="AM824" s="16" t="s">
        <v>39</v>
      </c>
      <c r="AN824" s="16" t="str">
        <f>IFERROR(VLOOKUP($P824,'Kredieten productgroepen functi'!$C:$M,6,FALSE),"n.v.t.")</f>
        <v>1701</v>
      </c>
      <c r="AO824" s="16" t="str">
        <f>IFERROR(VLOOKUP($P824,'Kredieten productgroepen functi'!$C:$M,7,FALSE),"n.v.t.")</f>
        <v>Diensten voor derden</v>
      </c>
      <c r="AP824" s="16" t="str">
        <f>IFERROR(VLOOKUP($P824,'Kredieten productgroepen functi'!$C:$M,8,FALSE),"n.v.t.")</f>
        <v>17</v>
      </c>
      <c r="AQ824" s="16" t="str">
        <f>IFERROR(VLOOKUP($P824,'Kredieten productgroepen functi'!$C:$M,9,FALSE),"n.v.t.")</f>
        <v>Overige baten en lasten</v>
      </c>
      <c r="AR824" s="16" t="str">
        <f>IFERROR(VLOOKUP($P824,'Kredieten productgroepen functi'!$C:$M,10,FALSE),"n.v.t.")</f>
        <v>1</v>
      </c>
      <c r="AS824" s="16" t="str">
        <f>IFERROR(VLOOKUP($P824,'Kredieten productgroepen functi'!$C:$M,11,FALSE),"n.v.t.")</f>
        <v>Algemeen bestuur</v>
      </c>
      <c r="AT824" s="16" t="str">
        <f t="shared" si="41"/>
        <v>Baten</v>
      </c>
      <c r="AU824" s="16" t="str">
        <f>IFERROR(VLOOKUP($R824,Kostensoorten!$C:$J,7,FALSE),"n.v.t.")</f>
        <v>2.3</v>
      </c>
      <c r="AV824" s="16" t="str">
        <f>IFERROR(VLOOKUP($R824,Kostensoorten!$C:$J,8,FALSE),"n.v.t.")</f>
        <v>Overige goederen en diensten</v>
      </c>
    </row>
    <row r="825" spans="1:48">
      <c r="A825" s="16" t="s">
        <v>39</v>
      </c>
      <c r="B825" s="16" t="s">
        <v>39</v>
      </c>
      <c r="C825" s="16" t="s">
        <v>39</v>
      </c>
      <c r="D825" s="16" t="s">
        <v>39</v>
      </c>
      <c r="E825" s="16" t="s">
        <v>39</v>
      </c>
      <c r="F825" s="2" t="s">
        <v>9292</v>
      </c>
      <c r="G825" s="2" t="s">
        <v>39</v>
      </c>
      <c r="H825" s="2" t="s">
        <v>39</v>
      </c>
      <c r="I825" s="18">
        <v>-144.32</v>
      </c>
      <c r="J825" s="16" t="s">
        <v>39</v>
      </c>
      <c r="K825" s="16" t="s">
        <v>39</v>
      </c>
      <c r="L825" s="16" t="s">
        <v>39</v>
      </c>
      <c r="M825" s="16" t="s">
        <v>39</v>
      </c>
      <c r="N825" s="16" t="s">
        <v>39</v>
      </c>
      <c r="O825" s="16" t="s">
        <v>39</v>
      </c>
      <c r="P825" s="16" t="str">
        <f t="shared" si="39"/>
        <v>617127</v>
      </c>
      <c r="Q825" s="16" t="str">
        <f>IFERROR(VLOOKUP($P825,'Kredieten productgroepen functi'!$C:$M,2,FALSE),"n.v.t.")</f>
        <v>Diensten derden Provincie Drenthe</v>
      </c>
      <c r="R825" s="16" t="str">
        <f t="shared" si="40"/>
        <v>823010</v>
      </c>
      <c r="S825" s="16" t="str">
        <f>IFERROR(VLOOKUP($R825,Kostensoorten!$C:$J,2,FALSE),"n.v.t.")</f>
        <v>Vergoeding verrichte werkzaamheden</v>
      </c>
      <c r="T825" s="16" t="s">
        <v>39</v>
      </c>
      <c r="U825" s="16" t="s">
        <v>39</v>
      </c>
      <c r="V825" s="16" t="s">
        <v>39</v>
      </c>
      <c r="W825" s="16" t="s">
        <v>39</v>
      </c>
      <c r="X825" s="16" t="s">
        <v>39</v>
      </c>
      <c r="Y825" s="16" t="s">
        <v>39</v>
      </c>
      <c r="Z825" s="16" t="s">
        <v>39</v>
      </c>
      <c r="AA825" s="16" t="s">
        <v>39</v>
      </c>
      <c r="AB825" s="16" t="s">
        <v>39</v>
      </c>
      <c r="AC825" s="16" t="s">
        <v>39</v>
      </c>
      <c r="AD825" s="16" t="s">
        <v>39</v>
      </c>
      <c r="AE825" s="16" t="s">
        <v>39</v>
      </c>
      <c r="AF825" s="16" t="s">
        <v>39</v>
      </c>
      <c r="AG825" s="16" t="s">
        <v>39</v>
      </c>
      <c r="AH825" s="16" t="s">
        <v>39</v>
      </c>
      <c r="AI825" s="16" t="s">
        <v>39</v>
      </c>
      <c r="AJ825" s="16" t="s">
        <v>39</v>
      </c>
      <c r="AL825" s="16" t="s">
        <v>39</v>
      </c>
      <c r="AM825" s="16" t="s">
        <v>39</v>
      </c>
      <c r="AN825" s="16" t="str">
        <f>IFERROR(VLOOKUP($P825,'Kredieten productgroepen functi'!$C:$M,6,FALSE),"n.v.t.")</f>
        <v>1701</v>
      </c>
      <c r="AO825" s="16" t="str">
        <f>IFERROR(VLOOKUP($P825,'Kredieten productgroepen functi'!$C:$M,7,FALSE),"n.v.t.")</f>
        <v>Diensten voor derden</v>
      </c>
      <c r="AP825" s="16" t="str">
        <f>IFERROR(VLOOKUP($P825,'Kredieten productgroepen functi'!$C:$M,8,FALSE),"n.v.t.")</f>
        <v>17</v>
      </c>
      <c r="AQ825" s="16" t="str">
        <f>IFERROR(VLOOKUP($P825,'Kredieten productgroepen functi'!$C:$M,9,FALSE),"n.v.t.")</f>
        <v>Overige baten en lasten</v>
      </c>
      <c r="AR825" s="16" t="str">
        <f>IFERROR(VLOOKUP($P825,'Kredieten productgroepen functi'!$C:$M,10,FALSE),"n.v.t.")</f>
        <v>1</v>
      </c>
      <c r="AS825" s="16" t="str">
        <f>IFERROR(VLOOKUP($P825,'Kredieten productgroepen functi'!$C:$M,11,FALSE),"n.v.t.")</f>
        <v>Algemeen bestuur</v>
      </c>
      <c r="AT825" s="16" t="str">
        <f t="shared" si="41"/>
        <v>Baten</v>
      </c>
      <c r="AU825" s="16" t="str">
        <f>IFERROR(VLOOKUP($R825,Kostensoorten!$C:$J,7,FALSE),"n.v.t.")</f>
        <v>2.3</v>
      </c>
      <c r="AV825" s="16" t="str">
        <f>IFERROR(VLOOKUP($R825,Kostensoorten!$C:$J,8,FALSE),"n.v.t.")</f>
        <v>Overige goederen en diensten</v>
      </c>
    </row>
    <row r="826" spans="1:48">
      <c r="A826" s="16" t="s">
        <v>39</v>
      </c>
      <c r="B826" s="16" t="s">
        <v>39</v>
      </c>
      <c r="C826" s="16" t="s">
        <v>39</v>
      </c>
      <c r="D826" s="16" t="s">
        <v>39</v>
      </c>
      <c r="E826" s="16" t="s">
        <v>39</v>
      </c>
      <c r="F826" s="2" t="s">
        <v>9293</v>
      </c>
      <c r="G826" s="2" t="s">
        <v>39</v>
      </c>
      <c r="H826" s="2" t="s">
        <v>39</v>
      </c>
      <c r="I826" s="18">
        <v>-191799.79</v>
      </c>
      <c r="J826" s="16" t="s">
        <v>39</v>
      </c>
      <c r="K826" s="16" t="s">
        <v>39</v>
      </c>
      <c r="L826" s="16" t="s">
        <v>39</v>
      </c>
      <c r="M826" s="16" t="s">
        <v>39</v>
      </c>
      <c r="N826" s="16" t="s">
        <v>39</v>
      </c>
      <c r="O826" s="16" t="s">
        <v>39</v>
      </c>
      <c r="P826" s="16" t="str">
        <f t="shared" si="39"/>
        <v>617127</v>
      </c>
      <c r="Q826" s="16" t="str">
        <f>IFERROR(VLOOKUP($P826,'Kredieten productgroepen functi'!$C:$M,2,FALSE),"n.v.t.")</f>
        <v>Diensten derden Provincie Drenthe</v>
      </c>
      <c r="R826" s="16" t="str">
        <f t="shared" si="40"/>
        <v>823010</v>
      </c>
      <c r="S826" s="16" t="str">
        <f>IFERROR(VLOOKUP($R826,Kostensoorten!$C:$J,2,FALSE),"n.v.t.")</f>
        <v>Vergoeding verrichte werkzaamheden</v>
      </c>
      <c r="T826" s="16" t="s">
        <v>39</v>
      </c>
      <c r="U826" s="16" t="s">
        <v>39</v>
      </c>
      <c r="V826" s="16" t="s">
        <v>39</v>
      </c>
      <c r="W826" s="16" t="s">
        <v>39</v>
      </c>
      <c r="X826" s="16" t="s">
        <v>39</v>
      </c>
      <c r="Y826" s="16" t="s">
        <v>39</v>
      </c>
      <c r="Z826" s="16" t="s">
        <v>39</v>
      </c>
      <c r="AA826" s="16" t="s">
        <v>39</v>
      </c>
      <c r="AB826" s="16" t="s">
        <v>39</v>
      </c>
      <c r="AC826" s="16" t="s">
        <v>39</v>
      </c>
      <c r="AD826" s="16" t="s">
        <v>39</v>
      </c>
      <c r="AE826" s="16" t="s">
        <v>39</v>
      </c>
      <c r="AF826" s="16" t="s">
        <v>39</v>
      </c>
      <c r="AG826" s="16" t="s">
        <v>39</v>
      </c>
      <c r="AH826" s="16" t="s">
        <v>39</v>
      </c>
      <c r="AI826" s="16" t="s">
        <v>39</v>
      </c>
      <c r="AJ826" s="16" t="s">
        <v>39</v>
      </c>
      <c r="AL826" s="16" t="s">
        <v>39</v>
      </c>
      <c r="AM826" s="16" t="s">
        <v>39</v>
      </c>
      <c r="AN826" s="16" t="str">
        <f>IFERROR(VLOOKUP($P826,'Kredieten productgroepen functi'!$C:$M,6,FALSE),"n.v.t.")</f>
        <v>1701</v>
      </c>
      <c r="AO826" s="16" t="str">
        <f>IFERROR(VLOOKUP($P826,'Kredieten productgroepen functi'!$C:$M,7,FALSE),"n.v.t.")</f>
        <v>Diensten voor derden</v>
      </c>
      <c r="AP826" s="16" t="str">
        <f>IFERROR(VLOOKUP($P826,'Kredieten productgroepen functi'!$C:$M,8,FALSE),"n.v.t.")</f>
        <v>17</v>
      </c>
      <c r="AQ826" s="16" t="str">
        <f>IFERROR(VLOOKUP($P826,'Kredieten productgroepen functi'!$C:$M,9,FALSE),"n.v.t.")</f>
        <v>Overige baten en lasten</v>
      </c>
      <c r="AR826" s="16" t="str">
        <f>IFERROR(VLOOKUP($P826,'Kredieten productgroepen functi'!$C:$M,10,FALSE),"n.v.t.")</f>
        <v>1</v>
      </c>
      <c r="AS826" s="16" t="str">
        <f>IFERROR(VLOOKUP($P826,'Kredieten productgroepen functi'!$C:$M,11,FALSE),"n.v.t.")</f>
        <v>Algemeen bestuur</v>
      </c>
      <c r="AT826" s="16" t="str">
        <f t="shared" si="41"/>
        <v>Baten</v>
      </c>
      <c r="AU826" s="16" t="str">
        <f>IFERROR(VLOOKUP($R826,Kostensoorten!$C:$J,7,FALSE),"n.v.t.")</f>
        <v>2.3</v>
      </c>
      <c r="AV826" s="16" t="str">
        <f>IFERROR(VLOOKUP($R826,Kostensoorten!$C:$J,8,FALSE),"n.v.t.")</f>
        <v>Overige goederen en diensten</v>
      </c>
    </row>
    <row r="827" spans="1:48">
      <c r="A827" s="16" t="s">
        <v>39</v>
      </c>
      <c r="B827" s="16" t="s">
        <v>39</v>
      </c>
      <c r="C827" s="16" t="s">
        <v>39</v>
      </c>
      <c r="D827" s="16" t="s">
        <v>39</v>
      </c>
      <c r="E827" s="16" t="s">
        <v>39</v>
      </c>
      <c r="F827" s="2" t="s">
        <v>9294</v>
      </c>
      <c r="G827" s="2" t="s">
        <v>39</v>
      </c>
      <c r="H827" s="2" t="s">
        <v>39</v>
      </c>
      <c r="I827" s="18">
        <v>-1508.03</v>
      </c>
      <c r="J827" s="16" t="s">
        <v>39</v>
      </c>
      <c r="K827" s="16" t="s">
        <v>39</v>
      </c>
      <c r="L827" s="16" t="s">
        <v>39</v>
      </c>
      <c r="M827" s="16" t="s">
        <v>39</v>
      </c>
      <c r="N827" s="16" t="s">
        <v>39</v>
      </c>
      <c r="O827" s="16" t="s">
        <v>39</v>
      </c>
      <c r="P827" s="16" t="str">
        <f t="shared" si="39"/>
        <v>617127</v>
      </c>
      <c r="Q827" s="16" t="str">
        <f>IFERROR(VLOOKUP($P827,'Kredieten productgroepen functi'!$C:$M,2,FALSE),"n.v.t.")</f>
        <v>Diensten derden Provincie Drenthe</v>
      </c>
      <c r="R827" s="16" t="str">
        <f t="shared" si="40"/>
        <v>823010</v>
      </c>
      <c r="S827" s="16" t="str">
        <f>IFERROR(VLOOKUP($R827,Kostensoorten!$C:$J,2,FALSE),"n.v.t.")</f>
        <v>Vergoeding verrichte werkzaamheden</v>
      </c>
      <c r="T827" s="16" t="s">
        <v>39</v>
      </c>
      <c r="U827" s="16" t="s">
        <v>39</v>
      </c>
      <c r="V827" s="16" t="s">
        <v>39</v>
      </c>
      <c r="W827" s="16" t="s">
        <v>39</v>
      </c>
      <c r="X827" s="16" t="s">
        <v>39</v>
      </c>
      <c r="Y827" s="16" t="s">
        <v>39</v>
      </c>
      <c r="Z827" s="16" t="s">
        <v>39</v>
      </c>
      <c r="AA827" s="16" t="s">
        <v>39</v>
      </c>
      <c r="AB827" s="16" t="s">
        <v>39</v>
      </c>
      <c r="AC827" s="16" t="s">
        <v>39</v>
      </c>
      <c r="AD827" s="16" t="s">
        <v>39</v>
      </c>
      <c r="AE827" s="16" t="s">
        <v>39</v>
      </c>
      <c r="AF827" s="16" t="s">
        <v>39</v>
      </c>
      <c r="AG827" s="16" t="s">
        <v>39</v>
      </c>
      <c r="AH827" s="16" t="s">
        <v>39</v>
      </c>
      <c r="AI827" s="16" t="s">
        <v>39</v>
      </c>
      <c r="AJ827" s="16" t="s">
        <v>39</v>
      </c>
      <c r="AL827" s="16" t="s">
        <v>39</v>
      </c>
      <c r="AM827" s="16" t="s">
        <v>39</v>
      </c>
      <c r="AN827" s="16" t="str">
        <f>IFERROR(VLOOKUP($P827,'Kredieten productgroepen functi'!$C:$M,6,FALSE),"n.v.t.")</f>
        <v>1701</v>
      </c>
      <c r="AO827" s="16" t="str">
        <f>IFERROR(VLOOKUP($P827,'Kredieten productgroepen functi'!$C:$M,7,FALSE),"n.v.t.")</f>
        <v>Diensten voor derden</v>
      </c>
      <c r="AP827" s="16" t="str">
        <f>IFERROR(VLOOKUP($P827,'Kredieten productgroepen functi'!$C:$M,8,FALSE),"n.v.t.")</f>
        <v>17</v>
      </c>
      <c r="AQ827" s="16" t="str">
        <f>IFERROR(VLOOKUP($P827,'Kredieten productgroepen functi'!$C:$M,9,FALSE),"n.v.t.")</f>
        <v>Overige baten en lasten</v>
      </c>
      <c r="AR827" s="16" t="str">
        <f>IFERROR(VLOOKUP($P827,'Kredieten productgroepen functi'!$C:$M,10,FALSE),"n.v.t.")</f>
        <v>1</v>
      </c>
      <c r="AS827" s="16" t="str">
        <f>IFERROR(VLOOKUP($P827,'Kredieten productgroepen functi'!$C:$M,11,FALSE),"n.v.t.")</f>
        <v>Algemeen bestuur</v>
      </c>
      <c r="AT827" s="16" t="str">
        <f t="shared" si="41"/>
        <v>Baten</v>
      </c>
      <c r="AU827" s="16" t="str">
        <f>IFERROR(VLOOKUP($R827,Kostensoorten!$C:$J,7,FALSE),"n.v.t.")</f>
        <v>2.3</v>
      </c>
      <c r="AV827" s="16" t="str">
        <f>IFERROR(VLOOKUP($R827,Kostensoorten!$C:$J,8,FALSE),"n.v.t.")</f>
        <v>Overige goederen en diensten</v>
      </c>
    </row>
    <row r="828" spans="1:48">
      <c r="A828" s="16" t="s">
        <v>39</v>
      </c>
      <c r="B828" s="16" t="s">
        <v>39</v>
      </c>
      <c r="C828" s="16" t="s">
        <v>39</v>
      </c>
      <c r="D828" s="16" t="s">
        <v>39</v>
      </c>
      <c r="E828" s="16" t="s">
        <v>39</v>
      </c>
      <c r="F828" s="2" t="s">
        <v>9295</v>
      </c>
      <c r="G828" s="2" t="s">
        <v>39</v>
      </c>
      <c r="H828" s="2" t="s">
        <v>39</v>
      </c>
      <c r="I828" s="18">
        <v>-2461.0300000000002</v>
      </c>
      <c r="J828" s="16" t="s">
        <v>39</v>
      </c>
      <c r="K828" s="16" t="s">
        <v>39</v>
      </c>
      <c r="L828" s="16" t="s">
        <v>39</v>
      </c>
      <c r="M828" s="16" t="s">
        <v>39</v>
      </c>
      <c r="N828" s="16" t="s">
        <v>39</v>
      </c>
      <c r="O828" s="16" t="s">
        <v>39</v>
      </c>
      <c r="P828" s="16" t="str">
        <f t="shared" si="39"/>
        <v>617127</v>
      </c>
      <c r="Q828" s="16" t="str">
        <f>IFERROR(VLOOKUP($P828,'Kredieten productgroepen functi'!$C:$M,2,FALSE),"n.v.t.")</f>
        <v>Diensten derden Provincie Drenthe</v>
      </c>
      <c r="R828" s="16" t="str">
        <f t="shared" si="40"/>
        <v>823010</v>
      </c>
      <c r="S828" s="16" t="str">
        <f>IFERROR(VLOOKUP($R828,Kostensoorten!$C:$J,2,FALSE),"n.v.t.")</f>
        <v>Vergoeding verrichte werkzaamheden</v>
      </c>
      <c r="T828" s="16" t="s">
        <v>39</v>
      </c>
      <c r="U828" s="16" t="s">
        <v>39</v>
      </c>
      <c r="V828" s="16" t="s">
        <v>39</v>
      </c>
      <c r="W828" s="16" t="s">
        <v>39</v>
      </c>
      <c r="X828" s="16" t="s">
        <v>39</v>
      </c>
      <c r="Y828" s="16" t="s">
        <v>39</v>
      </c>
      <c r="Z828" s="16" t="s">
        <v>39</v>
      </c>
      <c r="AA828" s="16" t="s">
        <v>39</v>
      </c>
      <c r="AB828" s="16" t="s">
        <v>39</v>
      </c>
      <c r="AC828" s="16" t="s">
        <v>39</v>
      </c>
      <c r="AD828" s="16" t="s">
        <v>39</v>
      </c>
      <c r="AE828" s="16" t="s">
        <v>39</v>
      </c>
      <c r="AF828" s="16" t="s">
        <v>39</v>
      </c>
      <c r="AG828" s="16" t="s">
        <v>39</v>
      </c>
      <c r="AH828" s="16" t="s">
        <v>39</v>
      </c>
      <c r="AI828" s="16" t="s">
        <v>39</v>
      </c>
      <c r="AJ828" s="16" t="s">
        <v>39</v>
      </c>
      <c r="AL828" s="16" t="s">
        <v>39</v>
      </c>
      <c r="AM828" s="16" t="s">
        <v>39</v>
      </c>
      <c r="AN828" s="16" t="str">
        <f>IFERROR(VLOOKUP($P828,'Kredieten productgroepen functi'!$C:$M,6,FALSE),"n.v.t.")</f>
        <v>1701</v>
      </c>
      <c r="AO828" s="16" t="str">
        <f>IFERROR(VLOOKUP($P828,'Kredieten productgroepen functi'!$C:$M,7,FALSE),"n.v.t.")</f>
        <v>Diensten voor derden</v>
      </c>
      <c r="AP828" s="16" t="str">
        <f>IFERROR(VLOOKUP($P828,'Kredieten productgroepen functi'!$C:$M,8,FALSE),"n.v.t.")</f>
        <v>17</v>
      </c>
      <c r="AQ828" s="16" t="str">
        <f>IFERROR(VLOOKUP($P828,'Kredieten productgroepen functi'!$C:$M,9,FALSE),"n.v.t.")</f>
        <v>Overige baten en lasten</v>
      </c>
      <c r="AR828" s="16" t="str">
        <f>IFERROR(VLOOKUP($P828,'Kredieten productgroepen functi'!$C:$M,10,FALSE),"n.v.t.")</f>
        <v>1</v>
      </c>
      <c r="AS828" s="16" t="str">
        <f>IFERROR(VLOOKUP($P828,'Kredieten productgroepen functi'!$C:$M,11,FALSE),"n.v.t.")</f>
        <v>Algemeen bestuur</v>
      </c>
      <c r="AT828" s="16" t="str">
        <f t="shared" si="41"/>
        <v>Baten</v>
      </c>
      <c r="AU828" s="16" t="str">
        <f>IFERROR(VLOOKUP($R828,Kostensoorten!$C:$J,7,FALSE),"n.v.t.")</f>
        <v>2.3</v>
      </c>
      <c r="AV828" s="16" t="str">
        <f>IFERROR(VLOOKUP($R828,Kostensoorten!$C:$J,8,FALSE),"n.v.t.")</f>
        <v>Overige goederen en diensten</v>
      </c>
    </row>
    <row r="829" spans="1:48">
      <c r="A829" s="16" t="s">
        <v>39</v>
      </c>
      <c r="B829" s="16" t="s">
        <v>39</v>
      </c>
      <c r="C829" s="16" t="s">
        <v>39</v>
      </c>
      <c r="D829" s="16" t="s">
        <v>39</v>
      </c>
      <c r="E829" s="16" t="s">
        <v>39</v>
      </c>
      <c r="F829" s="2" t="s">
        <v>9296</v>
      </c>
      <c r="G829" s="2" t="s">
        <v>39</v>
      </c>
      <c r="H829" s="2" t="s">
        <v>39</v>
      </c>
      <c r="I829" s="18">
        <v>-35.81</v>
      </c>
      <c r="J829" s="16" t="s">
        <v>39</v>
      </c>
      <c r="K829" s="16" t="s">
        <v>39</v>
      </c>
      <c r="L829" s="16" t="s">
        <v>39</v>
      </c>
      <c r="M829" s="16" t="s">
        <v>39</v>
      </c>
      <c r="N829" s="16" t="s">
        <v>39</v>
      </c>
      <c r="O829" s="16" t="s">
        <v>39</v>
      </c>
      <c r="P829" s="16" t="str">
        <f t="shared" si="39"/>
        <v>617127</v>
      </c>
      <c r="Q829" s="16" t="str">
        <f>IFERROR(VLOOKUP($P829,'Kredieten productgroepen functi'!$C:$M,2,FALSE),"n.v.t.")</f>
        <v>Diensten derden Provincie Drenthe</v>
      </c>
      <c r="R829" s="16" t="str">
        <f t="shared" si="40"/>
        <v>823010</v>
      </c>
      <c r="S829" s="16" t="str">
        <f>IFERROR(VLOOKUP($R829,Kostensoorten!$C:$J,2,FALSE),"n.v.t.")</f>
        <v>Vergoeding verrichte werkzaamheden</v>
      </c>
      <c r="T829" s="16" t="s">
        <v>39</v>
      </c>
      <c r="U829" s="16" t="s">
        <v>39</v>
      </c>
      <c r="V829" s="16" t="s">
        <v>39</v>
      </c>
      <c r="W829" s="16" t="s">
        <v>39</v>
      </c>
      <c r="X829" s="16" t="s">
        <v>39</v>
      </c>
      <c r="Y829" s="16" t="s">
        <v>39</v>
      </c>
      <c r="Z829" s="16" t="s">
        <v>39</v>
      </c>
      <c r="AA829" s="16" t="s">
        <v>39</v>
      </c>
      <c r="AB829" s="16" t="s">
        <v>39</v>
      </c>
      <c r="AC829" s="16" t="s">
        <v>39</v>
      </c>
      <c r="AD829" s="16" t="s">
        <v>39</v>
      </c>
      <c r="AE829" s="16" t="s">
        <v>39</v>
      </c>
      <c r="AF829" s="16" t="s">
        <v>39</v>
      </c>
      <c r="AG829" s="16" t="s">
        <v>39</v>
      </c>
      <c r="AH829" s="16" t="s">
        <v>39</v>
      </c>
      <c r="AI829" s="16" t="s">
        <v>39</v>
      </c>
      <c r="AJ829" s="16" t="s">
        <v>39</v>
      </c>
      <c r="AL829" s="16" t="s">
        <v>39</v>
      </c>
      <c r="AM829" s="16" t="s">
        <v>39</v>
      </c>
      <c r="AN829" s="16" t="str">
        <f>IFERROR(VLOOKUP($P829,'Kredieten productgroepen functi'!$C:$M,6,FALSE),"n.v.t.")</f>
        <v>1701</v>
      </c>
      <c r="AO829" s="16" t="str">
        <f>IFERROR(VLOOKUP($P829,'Kredieten productgroepen functi'!$C:$M,7,FALSE),"n.v.t.")</f>
        <v>Diensten voor derden</v>
      </c>
      <c r="AP829" s="16" t="str">
        <f>IFERROR(VLOOKUP($P829,'Kredieten productgroepen functi'!$C:$M,8,FALSE),"n.v.t.")</f>
        <v>17</v>
      </c>
      <c r="AQ829" s="16" t="str">
        <f>IFERROR(VLOOKUP($P829,'Kredieten productgroepen functi'!$C:$M,9,FALSE),"n.v.t.")</f>
        <v>Overige baten en lasten</v>
      </c>
      <c r="AR829" s="16" t="str">
        <f>IFERROR(VLOOKUP($P829,'Kredieten productgroepen functi'!$C:$M,10,FALSE),"n.v.t.")</f>
        <v>1</v>
      </c>
      <c r="AS829" s="16" t="str">
        <f>IFERROR(VLOOKUP($P829,'Kredieten productgroepen functi'!$C:$M,11,FALSE),"n.v.t.")</f>
        <v>Algemeen bestuur</v>
      </c>
      <c r="AT829" s="16" t="str">
        <f t="shared" si="41"/>
        <v>Baten</v>
      </c>
      <c r="AU829" s="16" t="str">
        <f>IFERROR(VLOOKUP($R829,Kostensoorten!$C:$J,7,FALSE),"n.v.t.")</f>
        <v>2.3</v>
      </c>
      <c r="AV829" s="16" t="str">
        <f>IFERROR(VLOOKUP($R829,Kostensoorten!$C:$J,8,FALSE),"n.v.t.")</f>
        <v>Overige goederen en diensten</v>
      </c>
    </row>
    <row r="830" spans="1:48">
      <c r="A830" s="16" t="s">
        <v>39</v>
      </c>
      <c r="B830" s="16" t="s">
        <v>39</v>
      </c>
      <c r="C830" s="16" t="s">
        <v>39</v>
      </c>
      <c r="D830" s="16" t="s">
        <v>39</v>
      </c>
      <c r="E830" s="16" t="s">
        <v>39</v>
      </c>
      <c r="F830" s="2" t="s">
        <v>9297</v>
      </c>
      <c r="G830" s="2" t="s">
        <v>39</v>
      </c>
      <c r="H830" s="2" t="s">
        <v>39</v>
      </c>
      <c r="I830" s="18">
        <v>-35.81</v>
      </c>
      <c r="J830" s="16" t="s">
        <v>39</v>
      </c>
      <c r="K830" s="16" t="s">
        <v>39</v>
      </c>
      <c r="L830" s="16" t="s">
        <v>39</v>
      </c>
      <c r="M830" s="16" t="s">
        <v>39</v>
      </c>
      <c r="N830" s="16" t="s">
        <v>39</v>
      </c>
      <c r="O830" s="16" t="s">
        <v>39</v>
      </c>
      <c r="P830" s="16" t="str">
        <f t="shared" si="39"/>
        <v>617127</v>
      </c>
      <c r="Q830" s="16" t="str">
        <f>IFERROR(VLOOKUP($P830,'Kredieten productgroepen functi'!$C:$M,2,FALSE),"n.v.t.")</f>
        <v>Diensten derden Provincie Drenthe</v>
      </c>
      <c r="R830" s="16" t="str">
        <f t="shared" si="40"/>
        <v>823010</v>
      </c>
      <c r="S830" s="16" t="str">
        <f>IFERROR(VLOOKUP($R830,Kostensoorten!$C:$J,2,FALSE),"n.v.t.")</f>
        <v>Vergoeding verrichte werkzaamheden</v>
      </c>
      <c r="T830" s="16" t="s">
        <v>39</v>
      </c>
      <c r="U830" s="16" t="s">
        <v>39</v>
      </c>
      <c r="V830" s="16" t="s">
        <v>39</v>
      </c>
      <c r="W830" s="16" t="s">
        <v>39</v>
      </c>
      <c r="X830" s="16" t="s">
        <v>39</v>
      </c>
      <c r="Y830" s="16" t="s">
        <v>39</v>
      </c>
      <c r="Z830" s="16" t="s">
        <v>39</v>
      </c>
      <c r="AA830" s="16" t="s">
        <v>39</v>
      </c>
      <c r="AB830" s="16" t="s">
        <v>39</v>
      </c>
      <c r="AC830" s="16" t="s">
        <v>39</v>
      </c>
      <c r="AD830" s="16" t="s">
        <v>39</v>
      </c>
      <c r="AE830" s="16" t="s">
        <v>39</v>
      </c>
      <c r="AF830" s="16" t="s">
        <v>39</v>
      </c>
      <c r="AG830" s="16" t="s">
        <v>39</v>
      </c>
      <c r="AH830" s="16" t="s">
        <v>39</v>
      </c>
      <c r="AI830" s="16" t="s">
        <v>39</v>
      </c>
      <c r="AJ830" s="16" t="s">
        <v>39</v>
      </c>
      <c r="AL830" s="16" t="s">
        <v>39</v>
      </c>
      <c r="AM830" s="16" t="s">
        <v>39</v>
      </c>
      <c r="AN830" s="16" t="str">
        <f>IFERROR(VLOOKUP($P830,'Kredieten productgroepen functi'!$C:$M,6,FALSE),"n.v.t.")</f>
        <v>1701</v>
      </c>
      <c r="AO830" s="16" t="str">
        <f>IFERROR(VLOOKUP($P830,'Kredieten productgroepen functi'!$C:$M,7,FALSE),"n.v.t.")</f>
        <v>Diensten voor derden</v>
      </c>
      <c r="AP830" s="16" t="str">
        <f>IFERROR(VLOOKUP($P830,'Kredieten productgroepen functi'!$C:$M,8,FALSE),"n.v.t.")</f>
        <v>17</v>
      </c>
      <c r="AQ830" s="16" t="str">
        <f>IFERROR(VLOOKUP($P830,'Kredieten productgroepen functi'!$C:$M,9,FALSE),"n.v.t.")</f>
        <v>Overige baten en lasten</v>
      </c>
      <c r="AR830" s="16" t="str">
        <f>IFERROR(VLOOKUP($P830,'Kredieten productgroepen functi'!$C:$M,10,FALSE),"n.v.t.")</f>
        <v>1</v>
      </c>
      <c r="AS830" s="16" t="str">
        <f>IFERROR(VLOOKUP($P830,'Kredieten productgroepen functi'!$C:$M,11,FALSE),"n.v.t.")</f>
        <v>Algemeen bestuur</v>
      </c>
      <c r="AT830" s="16" t="str">
        <f t="shared" si="41"/>
        <v>Baten</v>
      </c>
      <c r="AU830" s="16" t="str">
        <f>IFERROR(VLOOKUP($R830,Kostensoorten!$C:$J,7,FALSE),"n.v.t.")</f>
        <v>2.3</v>
      </c>
      <c r="AV830" s="16" t="str">
        <f>IFERROR(VLOOKUP($R830,Kostensoorten!$C:$J,8,FALSE),"n.v.t.")</f>
        <v>Overige goederen en diensten</v>
      </c>
    </row>
    <row r="831" spans="1:48">
      <c r="A831" s="16" t="s">
        <v>39</v>
      </c>
      <c r="B831" s="16" t="s">
        <v>39</v>
      </c>
      <c r="C831" s="16" t="s">
        <v>39</v>
      </c>
      <c r="D831" s="16" t="s">
        <v>39</v>
      </c>
      <c r="E831" s="16" t="s">
        <v>39</v>
      </c>
      <c r="F831" s="2" t="s">
        <v>9298</v>
      </c>
      <c r="G831" s="2" t="s">
        <v>39</v>
      </c>
      <c r="H831" s="2" t="s">
        <v>39</v>
      </c>
      <c r="I831" s="18">
        <v>-35.81</v>
      </c>
      <c r="J831" s="16" t="s">
        <v>39</v>
      </c>
      <c r="K831" s="16" t="s">
        <v>39</v>
      </c>
      <c r="L831" s="16" t="s">
        <v>39</v>
      </c>
      <c r="M831" s="16" t="s">
        <v>39</v>
      </c>
      <c r="N831" s="16" t="s">
        <v>39</v>
      </c>
      <c r="O831" s="16" t="s">
        <v>39</v>
      </c>
      <c r="P831" s="16" t="str">
        <f t="shared" si="39"/>
        <v>617127</v>
      </c>
      <c r="Q831" s="16" t="str">
        <f>IFERROR(VLOOKUP($P831,'Kredieten productgroepen functi'!$C:$M,2,FALSE),"n.v.t.")</f>
        <v>Diensten derden Provincie Drenthe</v>
      </c>
      <c r="R831" s="16" t="str">
        <f t="shared" si="40"/>
        <v>823010</v>
      </c>
      <c r="S831" s="16" t="str">
        <f>IFERROR(VLOOKUP($R831,Kostensoorten!$C:$J,2,FALSE),"n.v.t.")</f>
        <v>Vergoeding verrichte werkzaamheden</v>
      </c>
      <c r="T831" s="16" t="s">
        <v>39</v>
      </c>
      <c r="U831" s="16" t="s">
        <v>39</v>
      </c>
      <c r="V831" s="16" t="s">
        <v>39</v>
      </c>
      <c r="W831" s="16" t="s">
        <v>39</v>
      </c>
      <c r="X831" s="16" t="s">
        <v>39</v>
      </c>
      <c r="Y831" s="16" t="s">
        <v>39</v>
      </c>
      <c r="Z831" s="16" t="s">
        <v>39</v>
      </c>
      <c r="AA831" s="16" t="s">
        <v>39</v>
      </c>
      <c r="AB831" s="16" t="s">
        <v>39</v>
      </c>
      <c r="AC831" s="16" t="s">
        <v>39</v>
      </c>
      <c r="AD831" s="16" t="s">
        <v>39</v>
      </c>
      <c r="AE831" s="16" t="s">
        <v>39</v>
      </c>
      <c r="AF831" s="16" t="s">
        <v>39</v>
      </c>
      <c r="AG831" s="16" t="s">
        <v>39</v>
      </c>
      <c r="AH831" s="16" t="s">
        <v>39</v>
      </c>
      <c r="AI831" s="16" t="s">
        <v>39</v>
      </c>
      <c r="AJ831" s="16" t="s">
        <v>39</v>
      </c>
      <c r="AL831" s="16" t="s">
        <v>39</v>
      </c>
      <c r="AM831" s="16" t="s">
        <v>39</v>
      </c>
      <c r="AN831" s="16" t="str">
        <f>IFERROR(VLOOKUP($P831,'Kredieten productgroepen functi'!$C:$M,6,FALSE),"n.v.t.")</f>
        <v>1701</v>
      </c>
      <c r="AO831" s="16" t="str">
        <f>IFERROR(VLOOKUP($P831,'Kredieten productgroepen functi'!$C:$M,7,FALSE),"n.v.t.")</f>
        <v>Diensten voor derden</v>
      </c>
      <c r="AP831" s="16" t="str">
        <f>IFERROR(VLOOKUP($P831,'Kredieten productgroepen functi'!$C:$M,8,FALSE),"n.v.t.")</f>
        <v>17</v>
      </c>
      <c r="AQ831" s="16" t="str">
        <f>IFERROR(VLOOKUP($P831,'Kredieten productgroepen functi'!$C:$M,9,FALSE),"n.v.t.")</f>
        <v>Overige baten en lasten</v>
      </c>
      <c r="AR831" s="16" t="str">
        <f>IFERROR(VLOOKUP($P831,'Kredieten productgroepen functi'!$C:$M,10,FALSE),"n.v.t.")</f>
        <v>1</v>
      </c>
      <c r="AS831" s="16" t="str">
        <f>IFERROR(VLOOKUP($P831,'Kredieten productgroepen functi'!$C:$M,11,FALSE),"n.v.t.")</f>
        <v>Algemeen bestuur</v>
      </c>
      <c r="AT831" s="16" t="str">
        <f t="shared" si="41"/>
        <v>Baten</v>
      </c>
      <c r="AU831" s="16" t="str">
        <f>IFERROR(VLOOKUP($R831,Kostensoorten!$C:$J,7,FALSE),"n.v.t.")</f>
        <v>2.3</v>
      </c>
      <c r="AV831" s="16" t="str">
        <f>IFERROR(VLOOKUP($R831,Kostensoorten!$C:$J,8,FALSE),"n.v.t.")</f>
        <v>Overige goederen en diensten</v>
      </c>
    </row>
    <row r="832" spans="1:48">
      <c r="A832" s="16" t="s">
        <v>39</v>
      </c>
      <c r="B832" s="16" t="s">
        <v>39</v>
      </c>
      <c r="C832" s="16" t="s">
        <v>39</v>
      </c>
      <c r="D832" s="16" t="s">
        <v>39</v>
      </c>
      <c r="E832" s="16" t="s">
        <v>39</v>
      </c>
      <c r="F832" s="2" t="s">
        <v>9299</v>
      </c>
      <c r="G832" s="2" t="s">
        <v>39</v>
      </c>
      <c r="H832" s="2" t="s">
        <v>39</v>
      </c>
      <c r="I832" s="18">
        <v>-69.36</v>
      </c>
      <c r="J832" s="16" t="s">
        <v>39</v>
      </c>
      <c r="K832" s="16" t="s">
        <v>39</v>
      </c>
      <c r="L832" s="16" t="s">
        <v>39</v>
      </c>
      <c r="M832" s="16" t="s">
        <v>39</v>
      </c>
      <c r="N832" s="16" t="s">
        <v>39</v>
      </c>
      <c r="O832" s="16" t="s">
        <v>39</v>
      </c>
      <c r="P832" s="16" t="str">
        <f t="shared" si="39"/>
        <v>617127</v>
      </c>
      <c r="Q832" s="16" t="str">
        <f>IFERROR(VLOOKUP($P832,'Kredieten productgroepen functi'!$C:$M,2,FALSE),"n.v.t.")</f>
        <v>Diensten derden Provincie Drenthe</v>
      </c>
      <c r="R832" s="16" t="str">
        <f t="shared" si="40"/>
        <v>823010</v>
      </c>
      <c r="S832" s="16" t="str">
        <f>IFERROR(VLOOKUP($R832,Kostensoorten!$C:$J,2,FALSE),"n.v.t.")</f>
        <v>Vergoeding verrichte werkzaamheden</v>
      </c>
      <c r="T832" s="16" t="s">
        <v>39</v>
      </c>
      <c r="U832" s="16" t="s">
        <v>39</v>
      </c>
      <c r="V832" s="16" t="s">
        <v>39</v>
      </c>
      <c r="W832" s="16" t="s">
        <v>39</v>
      </c>
      <c r="X832" s="16" t="s">
        <v>39</v>
      </c>
      <c r="Y832" s="16" t="s">
        <v>39</v>
      </c>
      <c r="Z832" s="16" t="s">
        <v>39</v>
      </c>
      <c r="AA832" s="16" t="s">
        <v>39</v>
      </c>
      <c r="AB832" s="16" t="s">
        <v>39</v>
      </c>
      <c r="AC832" s="16" t="s">
        <v>39</v>
      </c>
      <c r="AD832" s="16" t="s">
        <v>39</v>
      </c>
      <c r="AE832" s="16" t="s">
        <v>39</v>
      </c>
      <c r="AF832" s="16" t="s">
        <v>39</v>
      </c>
      <c r="AG832" s="16" t="s">
        <v>39</v>
      </c>
      <c r="AH832" s="16" t="s">
        <v>39</v>
      </c>
      <c r="AI832" s="16" t="s">
        <v>39</v>
      </c>
      <c r="AJ832" s="16" t="s">
        <v>39</v>
      </c>
      <c r="AL832" s="16" t="s">
        <v>39</v>
      </c>
      <c r="AM832" s="16" t="s">
        <v>39</v>
      </c>
      <c r="AN832" s="16" t="str">
        <f>IFERROR(VLOOKUP($P832,'Kredieten productgroepen functi'!$C:$M,6,FALSE),"n.v.t.")</f>
        <v>1701</v>
      </c>
      <c r="AO832" s="16" t="str">
        <f>IFERROR(VLOOKUP($P832,'Kredieten productgroepen functi'!$C:$M,7,FALSE),"n.v.t.")</f>
        <v>Diensten voor derden</v>
      </c>
      <c r="AP832" s="16" t="str">
        <f>IFERROR(VLOOKUP($P832,'Kredieten productgroepen functi'!$C:$M,8,FALSE),"n.v.t.")</f>
        <v>17</v>
      </c>
      <c r="AQ832" s="16" t="str">
        <f>IFERROR(VLOOKUP($P832,'Kredieten productgroepen functi'!$C:$M,9,FALSE),"n.v.t.")</f>
        <v>Overige baten en lasten</v>
      </c>
      <c r="AR832" s="16" t="str">
        <f>IFERROR(VLOOKUP($P832,'Kredieten productgroepen functi'!$C:$M,10,FALSE),"n.v.t.")</f>
        <v>1</v>
      </c>
      <c r="AS832" s="16" t="str">
        <f>IFERROR(VLOOKUP($P832,'Kredieten productgroepen functi'!$C:$M,11,FALSE),"n.v.t.")</f>
        <v>Algemeen bestuur</v>
      </c>
      <c r="AT832" s="16" t="str">
        <f t="shared" si="41"/>
        <v>Baten</v>
      </c>
      <c r="AU832" s="16" t="str">
        <f>IFERROR(VLOOKUP($R832,Kostensoorten!$C:$J,7,FALSE),"n.v.t.")</f>
        <v>2.3</v>
      </c>
      <c r="AV832" s="16" t="str">
        <f>IFERROR(VLOOKUP($R832,Kostensoorten!$C:$J,8,FALSE),"n.v.t.")</f>
        <v>Overige goederen en diensten</v>
      </c>
    </row>
    <row r="833" spans="1:48">
      <c r="A833" s="16" t="s">
        <v>39</v>
      </c>
      <c r="B833" s="16" t="s">
        <v>39</v>
      </c>
      <c r="C833" s="16" t="s">
        <v>39</v>
      </c>
      <c r="D833" s="16" t="s">
        <v>39</v>
      </c>
      <c r="E833" s="16" t="s">
        <v>39</v>
      </c>
      <c r="F833" s="2" t="s">
        <v>9300</v>
      </c>
      <c r="G833" s="2" t="s">
        <v>39</v>
      </c>
      <c r="H833" s="2" t="s">
        <v>39</v>
      </c>
      <c r="I833" s="18">
        <v>-35.81</v>
      </c>
      <c r="J833" s="16" t="s">
        <v>39</v>
      </c>
      <c r="K833" s="16" t="s">
        <v>39</v>
      </c>
      <c r="L833" s="16" t="s">
        <v>39</v>
      </c>
      <c r="M833" s="16" t="s">
        <v>39</v>
      </c>
      <c r="N833" s="16" t="s">
        <v>39</v>
      </c>
      <c r="O833" s="16" t="s">
        <v>39</v>
      </c>
      <c r="P833" s="16" t="str">
        <f t="shared" si="39"/>
        <v>617127</v>
      </c>
      <c r="Q833" s="16" t="str">
        <f>IFERROR(VLOOKUP($P833,'Kredieten productgroepen functi'!$C:$M,2,FALSE),"n.v.t.")</f>
        <v>Diensten derden Provincie Drenthe</v>
      </c>
      <c r="R833" s="16" t="str">
        <f t="shared" si="40"/>
        <v>823010</v>
      </c>
      <c r="S833" s="16" t="str">
        <f>IFERROR(VLOOKUP($R833,Kostensoorten!$C:$J,2,FALSE),"n.v.t.")</f>
        <v>Vergoeding verrichte werkzaamheden</v>
      </c>
      <c r="T833" s="16" t="s">
        <v>39</v>
      </c>
      <c r="U833" s="16" t="s">
        <v>39</v>
      </c>
      <c r="V833" s="16" t="s">
        <v>39</v>
      </c>
      <c r="W833" s="16" t="s">
        <v>39</v>
      </c>
      <c r="X833" s="16" t="s">
        <v>39</v>
      </c>
      <c r="Y833" s="16" t="s">
        <v>39</v>
      </c>
      <c r="Z833" s="16" t="s">
        <v>39</v>
      </c>
      <c r="AA833" s="16" t="s">
        <v>39</v>
      </c>
      <c r="AB833" s="16" t="s">
        <v>39</v>
      </c>
      <c r="AC833" s="16" t="s">
        <v>39</v>
      </c>
      <c r="AD833" s="16" t="s">
        <v>39</v>
      </c>
      <c r="AE833" s="16" t="s">
        <v>39</v>
      </c>
      <c r="AF833" s="16" t="s">
        <v>39</v>
      </c>
      <c r="AG833" s="16" t="s">
        <v>39</v>
      </c>
      <c r="AH833" s="16" t="s">
        <v>39</v>
      </c>
      <c r="AI833" s="16" t="s">
        <v>39</v>
      </c>
      <c r="AJ833" s="16" t="s">
        <v>39</v>
      </c>
      <c r="AL833" s="16" t="s">
        <v>39</v>
      </c>
      <c r="AM833" s="16" t="s">
        <v>39</v>
      </c>
      <c r="AN833" s="16" t="str">
        <f>IFERROR(VLOOKUP($P833,'Kredieten productgroepen functi'!$C:$M,6,FALSE),"n.v.t.")</f>
        <v>1701</v>
      </c>
      <c r="AO833" s="16" t="str">
        <f>IFERROR(VLOOKUP($P833,'Kredieten productgroepen functi'!$C:$M,7,FALSE),"n.v.t.")</f>
        <v>Diensten voor derden</v>
      </c>
      <c r="AP833" s="16" t="str">
        <f>IFERROR(VLOOKUP($P833,'Kredieten productgroepen functi'!$C:$M,8,FALSE),"n.v.t.")</f>
        <v>17</v>
      </c>
      <c r="AQ833" s="16" t="str">
        <f>IFERROR(VLOOKUP($P833,'Kredieten productgroepen functi'!$C:$M,9,FALSE),"n.v.t.")</f>
        <v>Overige baten en lasten</v>
      </c>
      <c r="AR833" s="16" t="str">
        <f>IFERROR(VLOOKUP($P833,'Kredieten productgroepen functi'!$C:$M,10,FALSE),"n.v.t.")</f>
        <v>1</v>
      </c>
      <c r="AS833" s="16" t="str">
        <f>IFERROR(VLOOKUP($P833,'Kredieten productgroepen functi'!$C:$M,11,FALSE),"n.v.t.")</f>
        <v>Algemeen bestuur</v>
      </c>
      <c r="AT833" s="16" t="str">
        <f t="shared" si="41"/>
        <v>Baten</v>
      </c>
      <c r="AU833" s="16" t="str">
        <f>IFERROR(VLOOKUP($R833,Kostensoorten!$C:$J,7,FALSE),"n.v.t.")</f>
        <v>2.3</v>
      </c>
      <c r="AV833" s="16" t="str">
        <f>IFERROR(VLOOKUP($R833,Kostensoorten!$C:$J,8,FALSE),"n.v.t.")</f>
        <v>Overige goederen en diensten</v>
      </c>
    </row>
    <row r="834" spans="1:48">
      <c r="A834" s="16" t="s">
        <v>39</v>
      </c>
      <c r="B834" s="16" t="s">
        <v>39</v>
      </c>
      <c r="C834" s="16" t="s">
        <v>39</v>
      </c>
      <c r="D834" s="16" t="s">
        <v>39</v>
      </c>
      <c r="E834" s="16" t="s">
        <v>39</v>
      </c>
      <c r="F834" s="2" t="s">
        <v>9301</v>
      </c>
      <c r="G834" s="2" t="s">
        <v>39</v>
      </c>
      <c r="H834" s="2" t="s">
        <v>39</v>
      </c>
      <c r="I834" s="18">
        <v>-35.81</v>
      </c>
      <c r="J834" s="16" t="s">
        <v>39</v>
      </c>
      <c r="K834" s="16" t="s">
        <v>39</v>
      </c>
      <c r="L834" s="16" t="s">
        <v>39</v>
      </c>
      <c r="M834" s="16" t="s">
        <v>39</v>
      </c>
      <c r="N834" s="16" t="s">
        <v>39</v>
      </c>
      <c r="O834" s="16" t="s">
        <v>39</v>
      </c>
      <c r="P834" s="16" t="str">
        <f t="shared" si="39"/>
        <v>617127</v>
      </c>
      <c r="Q834" s="16" t="str">
        <f>IFERROR(VLOOKUP($P834,'Kredieten productgroepen functi'!$C:$M,2,FALSE),"n.v.t.")</f>
        <v>Diensten derden Provincie Drenthe</v>
      </c>
      <c r="R834" s="16" t="str">
        <f t="shared" si="40"/>
        <v>823010</v>
      </c>
      <c r="S834" s="16" t="str">
        <f>IFERROR(VLOOKUP($R834,Kostensoorten!$C:$J,2,FALSE),"n.v.t.")</f>
        <v>Vergoeding verrichte werkzaamheden</v>
      </c>
      <c r="T834" s="16" t="s">
        <v>39</v>
      </c>
      <c r="U834" s="16" t="s">
        <v>39</v>
      </c>
      <c r="V834" s="16" t="s">
        <v>39</v>
      </c>
      <c r="W834" s="16" t="s">
        <v>39</v>
      </c>
      <c r="X834" s="16" t="s">
        <v>39</v>
      </c>
      <c r="Y834" s="16" t="s">
        <v>39</v>
      </c>
      <c r="Z834" s="16" t="s">
        <v>39</v>
      </c>
      <c r="AA834" s="16" t="s">
        <v>39</v>
      </c>
      <c r="AB834" s="16" t="s">
        <v>39</v>
      </c>
      <c r="AC834" s="16" t="s">
        <v>39</v>
      </c>
      <c r="AD834" s="16" t="s">
        <v>39</v>
      </c>
      <c r="AE834" s="16" t="s">
        <v>39</v>
      </c>
      <c r="AF834" s="16" t="s">
        <v>39</v>
      </c>
      <c r="AG834" s="16" t="s">
        <v>39</v>
      </c>
      <c r="AH834" s="16" t="s">
        <v>39</v>
      </c>
      <c r="AI834" s="16" t="s">
        <v>39</v>
      </c>
      <c r="AJ834" s="16" t="s">
        <v>39</v>
      </c>
      <c r="AL834" s="16" t="s">
        <v>39</v>
      </c>
      <c r="AM834" s="16" t="s">
        <v>39</v>
      </c>
      <c r="AN834" s="16" t="str">
        <f>IFERROR(VLOOKUP($P834,'Kredieten productgroepen functi'!$C:$M,6,FALSE),"n.v.t.")</f>
        <v>1701</v>
      </c>
      <c r="AO834" s="16" t="str">
        <f>IFERROR(VLOOKUP($P834,'Kredieten productgroepen functi'!$C:$M,7,FALSE),"n.v.t.")</f>
        <v>Diensten voor derden</v>
      </c>
      <c r="AP834" s="16" t="str">
        <f>IFERROR(VLOOKUP($P834,'Kredieten productgroepen functi'!$C:$M,8,FALSE),"n.v.t.")</f>
        <v>17</v>
      </c>
      <c r="AQ834" s="16" t="str">
        <f>IFERROR(VLOOKUP($P834,'Kredieten productgroepen functi'!$C:$M,9,FALSE),"n.v.t.")</f>
        <v>Overige baten en lasten</v>
      </c>
      <c r="AR834" s="16" t="str">
        <f>IFERROR(VLOOKUP($P834,'Kredieten productgroepen functi'!$C:$M,10,FALSE),"n.v.t.")</f>
        <v>1</v>
      </c>
      <c r="AS834" s="16" t="str">
        <f>IFERROR(VLOOKUP($P834,'Kredieten productgroepen functi'!$C:$M,11,FALSE),"n.v.t.")</f>
        <v>Algemeen bestuur</v>
      </c>
      <c r="AT834" s="16" t="str">
        <f t="shared" si="41"/>
        <v>Baten</v>
      </c>
      <c r="AU834" s="16" t="str">
        <f>IFERROR(VLOOKUP($R834,Kostensoorten!$C:$J,7,FALSE),"n.v.t.")</f>
        <v>2.3</v>
      </c>
      <c r="AV834" s="16" t="str">
        <f>IFERROR(VLOOKUP($R834,Kostensoorten!$C:$J,8,FALSE),"n.v.t.")</f>
        <v>Overige goederen en diensten</v>
      </c>
    </row>
    <row r="835" spans="1:48">
      <c r="A835" s="16" t="s">
        <v>39</v>
      </c>
      <c r="B835" s="16" t="s">
        <v>39</v>
      </c>
      <c r="C835" s="16" t="s">
        <v>39</v>
      </c>
      <c r="D835" s="16" t="s">
        <v>39</v>
      </c>
      <c r="E835" s="16" t="s">
        <v>39</v>
      </c>
      <c r="F835" s="2" t="s">
        <v>9302</v>
      </c>
      <c r="G835" s="2" t="s">
        <v>39</v>
      </c>
      <c r="H835" s="2" t="s">
        <v>39</v>
      </c>
      <c r="I835" s="18">
        <v>-1516.27</v>
      </c>
      <c r="J835" s="16" t="s">
        <v>39</v>
      </c>
      <c r="K835" s="16" t="s">
        <v>39</v>
      </c>
      <c r="L835" s="16" t="s">
        <v>39</v>
      </c>
      <c r="M835" s="16" t="s">
        <v>39</v>
      </c>
      <c r="N835" s="16" t="s">
        <v>39</v>
      </c>
      <c r="O835" s="16" t="s">
        <v>39</v>
      </c>
      <c r="P835" s="16" t="str">
        <f t="shared" si="39"/>
        <v>617127</v>
      </c>
      <c r="Q835" s="16" t="str">
        <f>IFERROR(VLOOKUP($P835,'Kredieten productgroepen functi'!$C:$M,2,FALSE),"n.v.t.")</f>
        <v>Diensten derden Provincie Drenthe</v>
      </c>
      <c r="R835" s="16" t="str">
        <f t="shared" si="40"/>
        <v>823010</v>
      </c>
      <c r="S835" s="16" t="str">
        <f>IFERROR(VLOOKUP($R835,Kostensoorten!$C:$J,2,FALSE),"n.v.t.")</f>
        <v>Vergoeding verrichte werkzaamheden</v>
      </c>
      <c r="T835" s="16" t="s">
        <v>39</v>
      </c>
      <c r="U835" s="16" t="s">
        <v>39</v>
      </c>
      <c r="V835" s="16" t="s">
        <v>39</v>
      </c>
      <c r="W835" s="16" t="s">
        <v>39</v>
      </c>
      <c r="X835" s="16" t="s">
        <v>39</v>
      </c>
      <c r="Y835" s="16" t="s">
        <v>39</v>
      </c>
      <c r="Z835" s="16" t="s">
        <v>39</v>
      </c>
      <c r="AA835" s="16" t="s">
        <v>39</v>
      </c>
      <c r="AB835" s="16" t="s">
        <v>39</v>
      </c>
      <c r="AC835" s="16" t="s">
        <v>39</v>
      </c>
      <c r="AD835" s="16" t="s">
        <v>39</v>
      </c>
      <c r="AE835" s="16" t="s">
        <v>39</v>
      </c>
      <c r="AF835" s="16" t="s">
        <v>39</v>
      </c>
      <c r="AG835" s="16" t="s">
        <v>39</v>
      </c>
      <c r="AH835" s="16" t="s">
        <v>39</v>
      </c>
      <c r="AI835" s="16" t="s">
        <v>39</v>
      </c>
      <c r="AJ835" s="16" t="s">
        <v>39</v>
      </c>
      <c r="AL835" s="16" t="s">
        <v>39</v>
      </c>
      <c r="AM835" s="16" t="s">
        <v>39</v>
      </c>
      <c r="AN835" s="16" t="str">
        <f>IFERROR(VLOOKUP($P835,'Kredieten productgroepen functi'!$C:$M,6,FALSE),"n.v.t.")</f>
        <v>1701</v>
      </c>
      <c r="AO835" s="16" t="str">
        <f>IFERROR(VLOOKUP($P835,'Kredieten productgroepen functi'!$C:$M,7,FALSE),"n.v.t.")</f>
        <v>Diensten voor derden</v>
      </c>
      <c r="AP835" s="16" t="str">
        <f>IFERROR(VLOOKUP($P835,'Kredieten productgroepen functi'!$C:$M,8,FALSE),"n.v.t.")</f>
        <v>17</v>
      </c>
      <c r="AQ835" s="16" t="str">
        <f>IFERROR(VLOOKUP($P835,'Kredieten productgroepen functi'!$C:$M,9,FALSE),"n.v.t.")</f>
        <v>Overige baten en lasten</v>
      </c>
      <c r="AR835" s="16" t="str">
        <f>IFERROR(VLOOKUP($P835,'Kredieten productgroepen functi'!$C:$M,10,FALSE),"n.v.t.")</f>
        <v>1</v>
      </c>
      <c r="AS835" s="16" t="str">
        <f>IFERROR(VLOOKUP($P835,'Kredieten productgroepen functi'!$C:$M,11,FALSE),"n.v.t.")</f>
        <v>Algemeen bestuur</v>
      </c>
      <c r="AT835" s="16" t="str">
        <f t="shared" si="41"/>
        <v>Baten</v>
      </c>
      <c r="AU835" s="16" t="str">
        <f>IFERROR(VLOOKUP($R835,Kostensoorten!$C:$J,7,FALSE),"n.v.t.")</f>
        <v>2.3</v>
      </c>
      <c r="AV835" s="16" t="str">
        <f>IFERROR(VLOOKUP($R835,Kostensoorten!$C:$J,8,FALSE),"n.v.t.")</f>
        <v>Overige goederen en diensten</v>
      </c>
    </row>
    <row r="836" spans="1:48">
      <c r="A836" s="16" t="s">
        <v>39</v>
      </c>
      <c r="B836" s="16" t="s">
        <v>39</v>
      </c>
      <c r="C836" s="16" t="s">
        <v>39</v>
      </c>
      <c r="D836" s="16" t="s">
        <v>39</v>
      </c>
      <c r="E836" s="16" t="s">
        <v>39</v>
      </c>
      <c r="F836" s="2" t="s">
        <v>9303</v>
      </c>
      <c r="G836" s="2" t="s">
        <v>39</v>
      </c>
      <c r="H836" s="2" t="s">
        <v>39</v>
      </c>
      <c r="I836" s="18">
        <v>-1241.5</v>
      </c>
      <c r="J836" s="16" t="s">
        <v>39</v>
      </c>
      <c r="K836" s="16" t="s">
        <v>39</v>
      </c>
      <c r="L836" s="16" t="s">
        <v>39</v>
      </c>
      <c r="M836" s="16" t="s">
        <v>39</v>
      </c>
      <c r="N836" s="16" t="s">
        <v>39</v>
      </c>
      <c r="O836" s="16" t="s">
        <v>39</v>
      </c>
      <c r="P836" s="16" t="str">
        <f t="shared" si="39"/>
        <v>617127</v>
      </c>
      <c r="Q836" s="16" t="str">
        <f>IFERROR(VLOOKUP($P836,'Kredieten productgroepen functi'!$C:$M,2,FALSE),"n.v.t.")</f>
        <v>Diensten derden Provincie Drenthe</v>
      </c>
      <c r="R836" s="16" t="str">
        <f t="shared" si="40"/>
        <v>823010</v>
      </c>
      <c r="S836" s="16" t="str">
        <f>IFERROR(VLOOKUP($R836,Kostensoorten!$C:$J,2,FALSE),"n.v.t.")</f>
        <v>Vergoeding verrichte werkzaamheden</v>
      </c>
      <c r="T836" s="16" t="s">
        <v>39</v>
      </c>
      <c r="U836" s="16" t="s">
        <v>39</v>
      </c>
      <c r="V836" s="16" t="s">
        <v>39</v>
      </c>
      <c r="W836" s="16" t="s">
        <v>39</v>
      </c>
      <c r="X836" s="16" t="s">
        <v>39</v>
      </c>
      <c r="Y836" s="16" t="s">
        <v>39</v>
      </c>
      <c r="Z836" s="16" t="s">
        <v>39</v>
      </c>
      <c r="AA836" s="16" t="s">
        <v>39</v>
      </c>
      <c r="AB836" s="16" t="s">
        <v>39</v>
      </c>
      <c r="AC836" s="16" t="s">
        <v>39</v>
      </c>
      <c r="AD836" s="16" t="s">
        <v>39</v>
      </c>
      <c r="AE836" s="16" t="s">
        <v>39</v>
      </c>
      <c r="AF836" s="16" t="s">
        <v>39</v>
      </c>
      <c r="AG836" s="16" t="s">
        <v>39</v>
      </c>
      <c r="AH836" s="16" t="s">
        <v>39</v>
      </c>
      <c r="AI836" s="16" t="s">
        <v>39</v>
      </c>
      <c r="AJ836" s="16" t="s">
        <v>39</v>
      </c>
      <c r="AL836" s="16" t="s">
        <v>39</v>
      </c>
      <c r="AM836" s="16" t="s">
        <v>39</v>
      </c>
      <c r="AN836" s="16" t="str">
        <f>IFERROR(VLOOKUP($P836,'Kredieten productgroepen functi'!$C:$M,6,FALSE),"n.v.t.")</f>
        <v>1701</v>
      </c>
      <c r="AO836" s="16" t="str">
        <f>IFERROR(VLOOKUP($P836,'Kredieten productgroepen functi'!$C:$M,7,FALSE),"n.v.t.")</f>
        <v>Diensten voor derden</v>
      </c>
      <c r="AP836" s="16" t="str">
        <f>IFERROR(VLOOKUP($P836,'Kredieten productgroepen functi'!$C:$M,8,FALSE),"n.v.t.")</f>
        <v>17</v>
      </c>
      <c r="AQ836" s="16" t="str">
        <f>IFERROR(VLOOKUP($P836,'Kredieten productgroepen functi'!$C:$M,9,FALSE),"n.v.t.")</f>
        <v>Overige baten en lasten</v>
      </c>
      <c r="AR836" s="16" t="str">
        <f>IFERROR(VLOOKUP($P836,'Kredieten productgroepen functi'!$C:$M,10,FALSE),"n.v.t.")</f>
        <v>1</v>
      </c>
      <c r="AS836" s="16" t="str">
        <f>IFERROR(VLOOKUP($P836,'Kredieten productgroepen functi'!$C:$M,11,FALSE),"n.v.t.")</f>
        <v>Algemeen bestuur</v>
      </c>
      <c r="AT836" s="16" t="str">
        <f t="shared" si="41"/>
        <v>Baten</v>
      </c>
      <c r="AU836" s="16" t="str">
        <f>IFERROR(VLOOKUP($R836,Kostensoorten!$C:$J,7,FALSE),"n.v.t.")</f>
        <v>2.3</v>
      </c>
      <c r="AV836" s="16" t="str">
        <f>IFERROR(VLOOKUP($R836,Kostensoorten!$C:$J,8,FALSE),"n.v.t.")</f>
        <v>Overige goederen en diensten</v>
      </c>
    </row>
    <row r="837" spans="1:48">
      <c r="A837" s="16" t="s">
        <v>39</v>
      </c>
      <c r="B837" s="16" t="s">
        <v>39</v>
      </c>
      <c r="C837" s="16" t="s">
        <v>39</v>
      </c>
      <c r="D837" s="16" t="s">
        <v>39</v>
      </c>
      <c r="E837" s="16" t="s">
        <v>39</v>
      </c>
      <c r="F837" s="2" t="s">
        <v>9304</v>
      </c>
      <c r="G837" s="2" t="s">
        <v>39</v>
      </c>
      <c r="H837" s="2" t="s">
        <v>39</v>
      </c>
      <c r="I837" s="18">
        <v>-1486.4</v>
      </c>
      <c r="J837" s="16" t="s">
        <v>39</v>
      </c>
      <c r="K837" s="16" t="s">
        <v>39</v>
      </c>
      <c r="L837" s="16" t="s">
        <v>39</v>
      </c>
      <c r="M837" s="16" t="s">
        <v>39</v>
      </c>
      <c r="N837" s="16" t="s">
        <v>39</v>
      </c>
      <c r="O837" s="16" t="s">
        <v>39</v>
      </c>
      <c r="P837" s="16" t="str">
        <f t="shared" si="39"/>
        <v>617127</v>
      </c>
      <c r="Q837" s="16" t="str">
        <f>IFERROR(VLOOKUP($P837,'Kredieten productgroepen functi'!$C:$M,2,FALSE),"n.v.t.")</f>
        <v>Diensten derden Provincie Drenthe</v>
      </c>
      <c r="R837" s="16" t="str">
        <f t="shared" si="40"/>
        <v>823010</v>
      </c>
      <c r="S837" s="16" t="str">
        <f>IFERROR(VLOOKUP($R837,Kostensoorten!$C:$J,2,FALSE),"n.v.t.")</f>
        <v>Vergoeding verrichte werkzaamheden</v>
      </c>
      <c r="T837" s="16" t="s">
        <v>39</v>
      </c>
      <c r="U837" s="16" t="s">
        <v>39</v>
      </c>
      <c r="V837" s="16" t="s">
        <v>39</v>
      </c>
      <c r="W837" s="16" t="s">
        <v>39</v>
      </c>
      <c r="X837" s="16" t="s">
        <v>39</v>
      </c>
      <c r="Y837" s="16" t="s">
        <v>39</v>
      </c>
      <c r="Z837" s="16" t="s">
        <v>39</v>
      </c>
      <c r="AA837" s="16" t="s">
        <v>39</v>
      </c>
      <c r="AB837" s="16" t="s">
        <v>39</v>
      </c>
      <c r="AC837" s="16" t="s">
        <v>39</v>
      </c>
      <c r="AD837" s="16" t="s">
        <v>39</v>
      </c>
      <c r="AE837" s="16" t="s">
        <v>39</v>
      </c>
      <c r="AF837" s="16" t="s">
        <v>39</v>
      </c>
      <c r="AG837" s="16" t="s">
        <v>39</v>
      </c>
      <c r="AH837" s="16" t="s">
        <v>39</v>
      </c>
      <c r="AI837" s="16" t="s">
        <v>39</v>
      </c>
      <c r="AJ837" s="16" t="s">
        <v>39</v>
      </c>
      <c r="AL837" s="16" t="s">
        <v>39</v>
      </c>
      <c r="AM837" s="16" t="s">
        <v>39</v>
      </c>
      <c r="AN837" s="16" t="str">
        <f>IFERROR(VLOOKUP($P837,'Kredieten productgroepen functi'!$C:$M,6,FALSE),"n.v.t.")</f>
        <v>1701</v>
      </c>
      <c r="AO837" s="16" t="str">
        <f>IFERROR(VLOOKUP($P837,'Kredieten productgroepen functi'!$C:$M,7,FALSE),"n.v.t.")</f>
        <v>Diensten voor derden</v>
      </c>
      <c r="AP837" s="16" t="str">
        <f>IFERROR(VLOOKUP($P837,'Kredieten productgroepen functi'!$C:$M,8,FALSE),"n.v.t.")</f>
        <v>17</v>
      </c>
      <c r="AQ837" s="16" t="str">
        <f>IFERROR(VLOOKUP($P837,'Kredieten productgroepen functi'!$C:$M,9,FALSE),"n.v.t.")</f>
        <v>Overige baten en lasten</v>
      </c>
      <c r="AR837" s="16" t="str">
        <f>IFERROR(VLOOKUP($P837,'Kredieten productgroepen functi'!$C:$M,10,FALSE),"n.v.t.")</f>
        <v>1</v>
      </c>
      <c r="AS837" s="16" t="str">
        <f>IFERROR(VLOOKUP($P837,'Kredieten productgroepen functi'!$C:$M,11,FALSE),"n.v.t.")</f>
        <v>Algemeen bestuur</v>
      </c>
      <c r="AT837" s="16" t="str">
        <f t="shared" si="41"/>
        <v>Baten</v>
      </c>
      <c r="AU837" s="16" t="str">
        <f>IFERROR(VLOOKUP($R837,Kostensoorten!$C:$J,7,FALSE),"n.v.t.")</f>
        <v>2.3</v>
      </c>
      <c r="AV837" s="16" t="str">
        <f>IFERROR(VLOOKUP($R837,Kostensoorten!$C:$J,8,FALSE),"n.v.t.")</f>
        <v>Overige goederen en diensten</v>
      </c>
    </row>
    <row r="838" spans="1:48">
      <c r="A838" s="16" t="s">
        <v>39</v>
      </c>
      <c r="B838" s="16" t="s">
        <v>39</v>
      </c>
      <c r="C838" s="16" t="s">
        <v>39</v>
      </c>
      <c r="D838" s="16" t="s">
        <v>39</v>
      </c>
      <c r="E838" s="16" t="s">
        <v>39</v>
      </c>
      <c r="F838" s="2" t="s">
        <v>9305</v>
      </c>
      <c r="G838" s="2" t="s">
        <v>39</v>
      </c>
      <c r="H838" s="2" t="s">
        <v>39</v>
      </c>
      <c r="I838" s="18">
        <v>-3446.26</v>
      </c>
      <c r="J838" s="16" t="s">
        <v>39</v>
      </c>
      <c r="K838" s="16" t="s">
        <v>39</v>
      </c>
      <c r="L838" s="16" t="s">
        <v>39</v>
      </c>
      <c r="M838" s="16" t="s">
        <v>39</v>
      </c>
      <c r="N838" s="16" t="s">
        <v>39</v>
      </c>
      <c r="O838" s="16" t="s">
        <v>39</v>
      </c>
      <c r="P838" s="16" t="str">
        <f t="shared" ref="P838:P901" si="42">IF(RIGHT(LEFT(F838,6),1)=".",LEFT(F838,5),LEFT(F838,6))</f>
        <v>617127</v>
      </c>
      <c r="Q838" s="16" t="str">
        <f>IFERROR(VLOOKUP($P838,'Kredieten productgroepen functi'!$C:$M,2,FALSE),"n.v.t.")</f>
        <v>Diensten derden Provincie Drenthe</v>
      </c>
      <c r="R838" s="16" t="str">
        <f t="shared" ref="R838:R901" si="43">IF(RIGHT(LEFT(F838,6),1)=".",RIGHT(LEFT(F838,12),6),RIGHT(LEFT(F838,13),6))</f>
        <v>823010</v>
      </c>
      <c r="S838" s="16" t="str">
        <f>IFERROR(VLOOKUP($R838,Kostensoorten!$C:$J,2,FALSE),"n.v.t.")</f>
        <v>Vergoeding verrichte werkzaamheden</v>
      </c>
      <c r="T838" s="16" t="s">
        <v>39</v>
      </c>
      <c r="U838" s="16" t="s">
        <v>39</v>
      </c>
      <c r="V838" s="16" t="s">
        <v>39</v>
      </c>
      <c r="W838" s="16" t="s">
        <v>39</v>
      </c>
      <c r="X838" s="16" t="s">
        <v>39</v>
      </c>
      <c r="Y838" s="16" t="s">
        <v>39</v>
      </c>
      <c r="Z838" s="16" t="s">
        <v>39</v>
      </c>
      <c r="AA838" s="16" t="s">
        <v>39</v>
      </c>
      <c r="AB838" s="16" t="s">
        <v>39</v>
      </c>
      <c r="AC838" s="16" t="s">
        <v>39</v>
      </c>
      <c r="AD838" s="16" t="s">
        <v>39</v>
      </c>
      <c r="AE838" s="16" t="s">
        <v>39</v>
      </c>
      <c r="AF838" s="16" t="s">
        <v>39</v>
      </c>
      <c r="AG838" s="16" t="s">
        <v>39</v>
      </c>
      <c r="AH838" s="16" t="s">
        <v>39</v>
      </c>
      <c r="AI838" s="16" t="s">
        <v>39</v>
      </c>
      <c r="AJ838" s="16" t="s">
        <v>39</v>
      </c>
      <c r="AL838" s="16" t="s">
        <v>39</v>
      </c>
      <c r="AM838" s="16" t="s">
        <v>39</v>
      </c>
      <c r="AN838" s="16" t="str">
        <f>IFERROR(VLOOKUP($P838,'Kredieten productgroepen functi'!$C:$M,6,FALSE),"n.v.t.")</f>
        <v>1701</v>
      </c>
      <c r="AO838" s="16" t="str">
        <f>IFERROR(VLOOKUP($P838,'Kredieten productgroepen functi'!$C:$M,7,FALSE),"n.v.t.")</f>
        <v>Diensten voor derden</v>
      </c>
      <c r="AP838" s="16" t="str">
        <f>IFERROR(VLOOKUP($P838,'Kredieten productgroepen functi'!$C:$M,8,FALSE),"n.v.t.")</f>
        <v>17</v>
      </c>
      <c r="AQ838" s="16" t="str">
        <f>IFERROR(VLOOKUP($P838,'Kredieten productgroepen functi'!$C:$M,9,FALSE),"n.v.t.")</f>
        <v>Overige baten en lasten</v>
      </c>
      <c r="AR838" s="16" t="str">
        <f>IFERROR(VLOOKUP($P838,'Kredieten productgroepen functi'!$C:$M,10,FALSE),"n.v.t.")</f>
        <v>1</v>
      </c>
      <c r="AS838" s="16" t="str">
        <f>IFERROR(VLOOKUP($P838,'Kredieten productgroepen functi'!$C:$M,11,FALSE),"n.v.t.")</f>
        <v>Algemeen bestuur</v>
      </c>
      <c r="AT838" s="16" t="str">
        <f t="shared" ref="AT838:AT901" si="44">IF(LEFT(R838,1)="4","Lasten",IF(LEFT(R838,1)="8","Baten","n.v.t."))</f>
        <v>Baten</v>
      </c>
      <c r="AU838" s="16" t="str">
        <f>IFERROR(VLOOKUP($R838,Kostensoorten!$C:$J,7,FALSE),"n.v.t.")</f>
        <v>2.3</v>
      </c>
      <c r="AV838" s="16" t="str">
        <f>IFERROR(VLOOKUP($R838,Kostensoorten!$C:$J,8,FALSE),"n.v.t.")</f>
        <v>Overige goederen en diensten</v>
      </c>
    </row>
    <row r="839" spans="1:48">
      <c r="A839" s="16" t="s">
        <v>39</v>
      </c>
      <c r="B839" s="16" t="s">
        <v>39</v>
      </c>
      <c r="C839" s="16" t="s">
        <v>39</v>
      </c>
      <c r="D839" s="16" t="s">
        <v>39</v>
      </c>
      <c r="E839" s="16" t="s">
        <v>39</v>
      </c>
      <c r="F839" s="2" t="s">
        <v>9306</v>
      </c>
      <c r="G839" s="2" t="s">
        <v>39</v>
      </c>
      <c r="H839" s="2" t="s">
        <v>39</v>
      </c>
      <c r="I839" s="18">
        <v>-6098.53</v>
      </c>
      <c r="J839" s="16" t="s">
        <v>39</v>
      </c>
      <c r="K839" s="16" t="s">
        <v>39</v>
      </c>
      <c r="L839" s="16" t="s">
        <v>39</v>
      </c>
      <c r="M839" s="16" t="s">
        <v>39</v>
      </c>
      <c r="N839" s="16" t="s">
        <v>39</v>
      </c>
      <c r="O839" s="16" t="s">
        <v>39</v>
      </c>
      <c r="P839" s="16" t="str">
        <f t="shared" si="42"/>
        <v>617127</v>
      </c>
      <c r="Q839" s="16" t="str">
        <f>IFERROR(VLOOKUP($P839,'Kredieten productgroepen functi'!$C:$M,2,FALSE),"n.v.t.")</f>
        <v>Diensten derden Provincie Drenthe</v>
      </c>
      <c r="R839" s="16" t="str">
        <f t="shared" si="43"/>
        <v>823010</v>
      </c>
      <c r="S839" s="16" t="str">
        <f>IFERROR(VLOOKUP($R839,Kostensoorten!$C:$J,2,FALSE),"n.v.t.")</f>
        <v>Vergoeding verrichte werkzaamheden</v>
      </c>
      <c r="T839" s="16" t="s">
        <v>39</v>
      </c>
      <c r="U839" s="16" t="s">
        <v>39</v>
      </c>
      <c r="V839" s="16" t="s">
        <v>39</v>
      </c>
      <c r="W839" s="16" t="s">
        <v>39</v>
      </c>
      <c r="X839" s="16" t="s">
        <v>39</v>
      </c>
      <c r="Y839" s="16" t="s">
        <v>39</v>
      </c>
      <c r="Z839" s="16" t="s">
        <v>39</v>
      </c>
      <c r="AA839" s="16" t="s">
        <v>39</v>
      </c>
      <c r="AB839" s="16" t="s">
        <v>39</v>
      </c>
      <c r="AC839" s="16" t="s">
        <v>39</v>
      </c>
      <c r="AD839" s="16" t="s">
        <v>39</v>
      </c>
      <c r="AE839" s="16" t="s">
        <v>39</v>
      </c>
      <c r="AF839" s="16" t="s">
        <v>39</v>
      </c>
      <c r="AG839" s="16" t="s">
        <v>39</v>
      </c>
      <c r="AH839" s="16" t="s">
        <v>39</v>
      </c>
      <c r="AI839" s="16" t="s">
        <v>39</v>
      </c>
      <c r="AJ839" s="16" t="s">
        <v>39</v>
      </c>
      <c r="AL839" s="16" t="s">
        <v>39</v>
      </c>
      <c r="AM839" s="16" t="s">
        <v>39</v>
      </c>
      <c r="AN839" s="16" t="str">
        <f>IFERROR(VLOOKUP($P839,'Kredieten productgroepen functi'!$C:$M,6,FALSE),"n.v.t.")</f>
        <v>1701</v>
      </c>
      <c r="AO839" s="16" t="str">
        <f>IFERROR(VLOOKUP($P839,'Kredieten productgroepen functi'!$C:$M,7,FALSE),"n.v.t.")</f>
        <v>Diensten voor derden</v>
      </c>
      <c r="AP839" s="16" t="str">
        <f>IFERROR(VLOOKUP($P839,'Kredieten productgroepen functi'!$C:$M,8,FALSE),"n.v.t.")</f>
        <v>17</v>
      </c>
      <c r="AQ839" s="16" t="str">
        <f>IFERROR(VLOOKUP($P839,'Kredieten productgroepen functi'!$C:$M,9,FALSE),"n.v.t.")</f>
        <v>Overige baten en lasten</v>
      </c>
      <c r="AR839" s="16" t="str">
        <f>IFERROR(VLOOKUP($P839,'Kredieten productgroepen functi'!$C:$M,10,FALSE),"n.v.t.")</f>
        <v>1</v>
      </c>
      <c r="AS839" s="16" t="str">
        <f>IFERROR(VLOOKUP($P839,'Kredieten productgroepen functi'!$C:$M,11,FALSE),"n.v.t.")</f>
        <v>Algemeen bestuur</v>
      </c>
      <c r="AT839" s="16" t="str">
        <f t="shared" si="44"/>
        <v>Baten</v>
      </c>
      <c r="AU839" s="16" t="str">
        <f>IFERROR(VLOOKUP($R839,Kostensoorten!$C:$J,7,FALSE),"n.v.t.")</f>
        <v>2.3</v>
      </c>
      <c r="AV839" s="16" t="str">
        <f>IFERROR(VLOOKUP($R839,Kostensoorten!$C:$J,8,FALSE),"n.v.t.")</f>
        <v>Overige goederen en diensten</v>
      </c>
    </row>
    <row r="840" spans="1:48">
      <c r="A840" s="16" t="s">
        <v>39</v>
      </c>
      <c r="B840" s="16" t="s">
        <v>39</v>
      </c>
      <c r="C840" s="16" t="s">
        <v>39</v>
      </c>
      <c r="D840" s="16" t="s">
        <v>39</v>
      </c>
      <c r="E840" s="16" t="s">
        <v>39</v>
      </c>
      <c r="F840" s="2" t="s">
        <v>9307</v>
      </c>
      <c r="G840" s="2" t="s">
        <v>39</v>
      </c>
      <c r="H840" s="2" t="s">
        <v>39</v>
      </c>
      <c r="I840" s="18">
        <v>-9006.24</v>
      </c>
      <c r="J840" s="16" t="s">
        <v>39</v>
      </c>
      <c r="K840" s="16" t="s">
        <v>39</v>
      </c>
      <c r="L840" s="16" t="s">
        <v>39</v>
      </c>
      <c r="M840" s="16" t="s">
        <v>39</v>
      </c>
      <c r="N840" s="16" t="s">
        <v>39</v>
      </c>
      <c r="O840" s="16" t="s">
        <v>39</v>
      </c>
      <c r="P840" s="16" t="str">
        <f t="shared" si="42"/>
        <v>617127</v>
      </c>
      <c r="Q840" s="16" t="str">
        <f>IFERROR(VLOOKUP($P840,'Kredieten productgroepen functi'!$C:$M,2,FALSE),"n.v.t.")</f>
        <v>Diensten derden Provincie Drenthe</v>
      </c>
      <c r="R840" s="16" t="str">
        <f t="shared" si="43"/>
        <v>823010</v>
      </c>
      <c r="S840" s="16" t="str">
        <f>IFERROR(VLOOKUP($R840,Kostensoorten!$C:$J,2,FALSE),"n.v.t.")</f>
        <v>Vergoeding verrichte werkzaamheden</v>
      </c>
      <c r="T840" s="16" t="s">
        <v>39</v>
      </c>
      <c r="U840" s="16" t="s">
        <v>39</v>
      </c>
      <c r="V840" s="16" t="s">
        <v>39</v>
      </c>
      <c r="W840" s="16" t="s">
        <v>39</v>
      </c>
      <c r="X840" s="16" t="s">
        <v>39</v>
      </c>
      <c r="Y840" s="16" t="s">
        <v>39</v>
      </c>
      <c r="Z840" s="16" t="s">
        <v>39</v>
      </c>
      <c r="AA840" s="16" t="s">
        <v>39</v>
      </c>
      <c r="AB840" s="16" t="s">
        <v>39</v>
      </c>
      <c r="AC840" s="16" t="s">
        <v>39</v>
      </c>
      <c r="AD840" s="16" t="s">
        <v>39</v>
      </c>
      <c r="AE840" s="16" t="s">
        <v>39</v>
      </c>
      <c r="AF840" s="16" t="s">
        <v>39</v>
      </c>
      <c r="AG840" s="16" t="s">
        <v>39</v>
      </c>
      <c r="AH840" s="16" t="s">
        <v>39</v>
      </c>
      <c r="AI840" s="16" t="s">
        <v>39</v>
      </c>
      <c r="AJ840" s="16" t="s">
        <v>39</v>
      </c>
      <c r="AL840" s="16" t="s">
        <v>39</v>
      </c>
      <c r="AM840" s="16" t="s">
        <v>39</v>
      </c>
      <c r="AN840" s="16" t="str">
        <f>IFERROR(VLOOKUP($P840,'Kredieten productgroepen functi'!$C:$M,6,FALSE),"n.v.t.")</f>
        <v>1701</v>
      </c>
      <c r="AO840" s="16" t="str">
        <f>IFERROR(VLOOKUP($P840,'Kredieten productgroepen functi'!$C:$M,7,FALSE),"n.v.t.")</f>
        <v>Diensten voor derden</v>
      </c>
      <c r="AP840" s="16" t="str">
        <f>IFERROR(VLOOKUP($P840,'Kredieten productgroepen functi'!$C:$M,8,FALSE),"n.v.t.")</f>
        <v>17</v>
      </c>
      <c r="AQ840" s="16" t="str">
        <f>IFERROR(VLOOKUP($P840,'Kredieten productgroepen functi'!$C:$M,9,FALSE),"n.v.t.")</f>
        <v>Overige baten en lasten</v>
      </c>
      <c r="AR840" s="16" t="str">
        <f>IFERROR(VLOOKUP($P840,'Kredieten productgroepen functi'!$C:$M,10,FALSE),"n.v.t.")</f>
        <v>1</v>
      </c>
      <c r="AS840" s="16" t="str">
        <f>IFERROR(VLOOKUP($P840,'Kredieten productgroepen functi'!$C:$M,11,FALSE),"n.v.t.")</f>
        <v>Algemeen bestuur</v>
      </c>
      <c r="AT840" s="16" t="str">
        <f t="shared" si="44"/>
        <v>Baten</v>
      </c>
      <c r="AU840" s="16" t="str">
        <f>IFERROR(VLOOKUP($R840,Kostensoorten!$C:$J,7,FALSE),"n.v.t.")</f>
        <v>2.3</v>
      </c>
      <c r="AV840" s="16" t="str">
        <f>IFERROR(VLOOKUP($R840,Kostensoorten!$C:$J,8,FALSE),"n.v.t.")</f>
        <v>Overige goederen en diensten</v>
      </c>
    </row>
    <row r="841" spans="1:48">
      <c r="A841" s="16" t="s">
        <v>39</v>
      </c>
      <c r="B841" s="16" t="s">
        <v>39</v>
      </c>
      <c r="C841" s="16" t="s">
        <v>39</v>
      </c>
      <c r="D841" s="16" t="s">
        <v>39</v>
      </c>
      <c r="E841" s="16" t="s">
        <v>39</v>
      </c>
      <c r="F841" s="2" t="s">
        <v>9308</v>
      </c>
      <c r="G841" s="2" t="s">
        <v>39</v>
      </c>
      <c r="H841" s="2" t="s">
        <v>39</v>
      </c>
      <c r="I841" s="18">
        <v>-1327.01</v>
      </c>
      <c r="J841" s="16" t="s">
        <v>39</v>
      </c>
      <c r="K841" s="16" t="s">
        <v>39</v>
      </c>
      <c r="L841" s="16" t="s">
        <v>39</v>
      </c>
      <c r="M841" s="16" t="s">
        <v>39</v>
      </c>
      <c r="N841" s="16" t="s">
        <v>39</v>
      </c>
      <c r="O841" s="16" t="s">
        <v>39</v>
      </c>
      <c r="P841" s="16" t="str">
        <f t="shared" si="42"/>
        <v>617127</v>
      </c>
      <c r="Q841" s="16" t="str">
        <f>IFERROR(VLOOKUP($P841,'Kredieten productgroepen functi'!$C:$M,2,FALSE),"n.v.t.")</f>
        <v>Diensten derden Provincie Drenthe</v>
      </c>
      <c r="R841" s="16" t="str">
        <f t="shared" si="43"/>
        <v>823010</v>
      </c>
      <c r="S841" s="16" t="str">
        <f>IFERROR(VLOOKUP($R841,Kostensoorten!$C:$J,2,FALSE),"n.v.t.")</f>
        <v>Vergoeding verrichte werkzaamheden</v>
      </c>
      <c r="T841" s="16" t="s">
        <v>39</v>
      </c>
      <c r="U841" s="16" t="s">
        <v>39</v>
      </c>
      <c r="V841" s="16" t="s">
        <v>39</v>
      </c>
      <c r="W841" s="16" t="s">
        <v>39</v>
      </c>
      <c r="X841" s="16" t="s">
        <v>39</v>
      </c>
      <c r="Y841" s="16" t="s">
        <v>39</v>
      </c>
      <c r="Z841" s="16" t="s">
        <v>39</v>
      </c>
      <c r="AA841" s="16" t="s">
        <v>39</v>
      </c>
      <c r="AB841" s="16" t="s">
        <v>39</v>
      </c>
      <c r="AC841" s="16" t="s">
        <v>39</v>
      </c>
      <c r="AD841" s="16" t="s">
        <v>39</v>
      </c>
      <c r="AE841" s="16" t="s">
        <v>39</v>
      </c>
      <c r="AF841" s="16" t="s">
        <v>39</v>
      </c>
      <c r="AG841" s="16" t="s">
        <v>39</v>
      </c>
      <c r="AH841" s="16" t="s">
        <v>39</v>
      </c>
      <c r="AI841" s="16" t="s">
        <v>39</v>
      </c>
      <c r="AJ841" s="16" t="s">
        <v>39</v>
      </c>
      <c r="AL841" s="16" t="s">
        <v>39</v>
      </c>
      <c r="AM841" s="16" t="s">
        <v>39</v>
      </c>
      <c r="AN841" s="16" t="str">
        <f>IFERROR(VLOOKUP($P841,'Kredieten productgroepen functi'!$C:$M,6,FALSE),"n.v.t.")</f>
        <v>1701</v>
      </c>
      <c r="AO841" s="16" t="str">
        <f>IFERROR(VLOOKUP($P841,'Kredieten productgroepen functi'!$C:$M,7,FALSE),"n.v.t.")</f>
        <v>Diensten voor derden</v>
      </c>
      <c r="AP841" s="16" t="str">
        <f>IFERROR(VLOOKUP($P841,'Kredieten productgroepen functi'!$C:$M,8,FALSE),"n.v.t.")</f>
        <v>17</v>
      </c>
      <c r="AQ841" s="16" t="str">
        <f>IFERROR(VLOOKUP($P841,'Kredieten productgroepen functi'!$C:$M,9,FALSE),"n.v.t.")</f>
        <v>Overige baten en lasten</v>
      </c>
      <c r="AR841" s="16" t="str">
        <f>IFERROR(VLOOKUP($P841,'Kredieten productgroepen functi'!$C:$M,10,FALSE),"n.v.t.")</f>
        <v>1</v>
      </c>
      <c r="AS841" s="16" t="str">
        <f>IFERROR(VLOOKUP($P841,'Kredieten productgroepen functi'!$C:$M,11,FALSE),"n.v.t.")</f>
        <v>Algemeen bestuur</v>
      </c>
      <c r="AT841" s="16" t="str">
        <f t="shared" si="44"/>
        <v>Baten</v>
      </c>
      <c r="AU841" s="16" t="str">
        <f>IFERROR(VLOOKUP($R841,Kostensoorten!$C:$J,7,FALSE),"n.v.t.")</f>
        <v>2.3</v>
      </c>
      <c r="AV841" s="16" t="str">
        <f>IFERROR(VLOOKUP($R841,Kostensoorten!$C:$J,8,FALSE),"n.v.t.")</f>
        <v>Overige goederen en diensten</v>
      </c>
    </row>
    <row r="842" spans="1:48">
      <c r="A842" s="16" t="s">
        <v>39</v>
      </c>
      <c r="B842" s="16" t="s">
        <v>39</v>
      </c>
      <c r="C842" s="16" t="s">
        <v>39</v>
      </c>
      <c r="D842" s="16" t="s">
        <v>39</v>
      </c>
      <c r="E842" s="16" t="s">
        <v>39</v>
      </c>
      <c r="F842" s="2" t="s">
        <v>9309</v>
      </c>
      <c r="G842" s="2" t="s">
        <v>39</v>
      </c>
      <c r="H842" s="2" t="s">
        <v>39</v>
      </c>
      <c r="I842" s="18">
        <v>-7066.55</v>
      </c>
      <c r="J842" s="16" t="s">
        <v>39</v>
      </c>
      <c r="K842" s="16" t="s">
        <v>39</v>
      </c>
      <c r="L842" s="16" t="s">
        <v>39</v>
      </c>
      <c r="M842" s="16" t="s">
        <v>39</v>
      </c>
      <c r="N842" s="16" t="s">
        <v>39</v>
      </c>
      <c r="O842" s="16" t="s">
        <v>39</v>
      </c>
      <c r="P842" s="16" t="str">
        <f t="shared" si="42"/>
        <v>617127</v>
      </c>
      <c r="Q842" s="16" t="str">
        <f>IFERROR(VLOOKUP($P842,'Kredieten productgroepen functi'!$C:$M,2,FALSE),"n.v.t.")</f>
        <v>Diensten derden Provincie Drenthe</v>
      </c>
      <c r="R842" s="16" t="str">
        <f t="shared" si="43"/>
        <v>823010</v>
      </c>
      <c r="S842" s="16" t="str">
        <f>IFERROR(VLOOKUP($R842,Kostensoorten!$C:$J,2,FALSE),"n.v.t.")</f>
        <v>Vergoeding verrichte werkzaamheden</v>
      </c>
      <c r="T842" s="16" t="s">
        <v>39</v>
      </c>
      <c r="U842" s="16" t="s">
        <v>39</v>
      </c>
      <c r="V842" s="16" t="s">
        <v>39</v>
      </c>
      <c r="W842" s="16" t="s">
        <v>39</v>
      </c>
      <c r="X842" s="16" t="s">
        <v>39</v>
      </c>
      <c r="Y842" s="16" t="s">
        <v>39</v>
      </c>
      <c r="Z842" s="16" t="s">
        <v>39</v>
      </c>
      <c r="AA842" s="16" t="s">
        <v>39</v>
      </c>
      <c r="AB842" s="16" t="s">
        <v>39</v>
      </c>
      <c r="AC842" s="16" t="s">
        <v>39</v>
      </c>
      <c r="AD842" s="16" t="s">
        <v>39</v>
      </c>
      <c r="AE842" s="16" t="s">
        <v>39</v>
      </c>
      <c r="AF842" s="16" t="s">
        <v>39</v>
      </c>
      <c r="AG842" s="16" t="s">
        <v>39</v>
      </c>
      <c r="AH842" s="16" t="s">
        <v>39</v>
      </c>
      <c r="AI842" s="16" t="s">
        <v>39</v>
      </c>
      <c r="AJ842" s="16" t="s">
        <v>39</v>
      </c>
      <c r="AL842" s="16" t="s">
        <v>39</v>
      </c>
      <c r="AM842" s="16" t="s">
        <v>39</v>
      </c>
      <c r="AN842" s="16" t="str">
        <f>IFERROR(VLOOKUP($P842,'Kredieten productgroepen functi'!$C:$M,6,FALSE),"n.v.t.")</f>
        <v>1701</v>
      </c>
      <c r="AO842" s="16" t="str">
        <f>IFERROR(VLOOKUP($P842,'Kredieten productgroepen functi'!$C:$M,7,FALSE),"n.v.t.")</f>
        <v>Diensten voor derden</v>
      </c>
      <c r="AP842" s="16" t="str">
        <f>IFERROR(VLOOKUP($P842,'Kredieten productgroepen functi'!$C:$M,8,FALSE),"n.v.t.")</f>
        <v>17</v>
      </c>
      <c r="AQ842" s="16" t="str">
        <f>IFERROR(VLOOKUP($P842,'Kredieten productgroepen functi'!$C:$M,9,FALSE),"n.v.t.")</f>
        <v>Overige baten en lasten</v>
      </c>
      <c r="AR842" s="16" t="str">
        <f>IFERROR(VLOOKUP($P842,'Kredieten productgroepen functi'!$C:$M,10,FALSE),"n.v.t.")</f>
        <v>1</v>
      </c>
      <c r="AS842" s="16" t="str">
        <f>IFERROR(VLOOKUP($P842,'Kredieten productgroepen functi'!$C:$M,11,FALSE),"n.v.t.")</f>
        <v>Algemeen bestuur</v>
      </c>
      <c r="AT842" s="16" t="str">
        <f t="shared" si="44"/>
        <v>Baten</v>
      </c>
      <c r="AU842" s="16" t="str">
        <f>IFERROR(VLOOKUP($R842,Kostensoorten!$C:$J,7,FALSE),"n.v.t.")</f>
        <v>2.3</v>
      </c>
      <c r="AV842" s="16" t="str">
        <f>IFERROR(VLOOKUP($R842,Kostensoorten!$C:$J,8,FALSE),"n.v.t.")</f>
        <v>Overige goederen en diensten</v>
      </c>
    </row>
    <row r="843" spans="1:48">
      <c r="A843" s="16" t="s">
        <v>39</v>
      </c>
      <c r="B843" s="16" t="s">
        <v>39</v>
      </c>
      <c r="C843" s="16" t="s">
        <v>39</v>
      </c>
      <c r="D843" s="16" t="s">
        <v>39</v>
      </c>
      <c r="E843" s="16" t="s">
        <v>39</v>
      </c>
      <c r="F843" s="2" t="s">
        <v>9310</v>
      </c>
      <c r="G843" s="2" t="s">
        <v>39</v>
      </c>
      <c r="H843" s="2" t="s">
        <v>39</v>
      </c>
      <c r="I843" s="18">
        <v>-842.68</v>
      </c>
      <c r="J843" s="16" t="s">
        <v>39</v>
      </c>
      <c r="K843" s="16" t="s">
        <v>39</v>
      </c>
      <c r="L843" s="16" t="s">
        <v>39</v>
      </c>
      <c r="M843" s="16" t="s">
        <v>39</v>
      </c>
      <c r="N843" s="16" t="s">
        <v>39</v>
      </c>
      <c r="O843" s="16" t="s">
        <v>39</v>
      </c>
      <c r="P843" s="16" t="str">
        <f t="shared" si="42"/>
        <v>617127</v>
      </c>
      <c r="Q843" s="16" t="str">
        <f>IFERROR(VLOOKUP($P843,'Kredieten productgroepen functi'!$C:$M,2,FALSE),"n.v.t.")</f>
        <v>Diensten derden Provincie Drenthe</v>
      </c>
      <c r="R843" s="16" t="str">
        <f t="shared" si="43"/>
        <v>823010</v>
      </c>
      <c r="S843" s="16" t="str">
        <f>IFERROR(VLOOKUP($R843,Kostensoorten!$C:$J,2,FALSE),"n.v.t.")</f>
        <v>Vergoeding verrichte werkzaamheden</v>
      </c>
      <c r="T843" s="16" t="s">
        <v>39</v>
      </c>
      <c r="U843" s="16" t="s">
        <v>39</v>
      </c>
      <c r="V843" s="16" t="s">
        <v>39</v>
      </c>
      <c r="W843" s="16" t="s">
        <v>39</v>
      </c>
      <c r="X843" s="16" t="s">
        <v>39</v>
      </c>
      <c r="Y843" s="16" t="s">
        <v>39</v>
      </c>
      <c r="Z843" s="16" t="s">
        <v>39</v>
      </c>
      <c r="AA843" s="16" t="s">
        <v>39</v>
      </c>
      <c r="AB843" s="16" t="s">
        <v>39</v>
      </c>
      <c r="AC843" s="16" t="s">
        <v>39</v>
      </c>
      <c r="AD843" s="16" t="s">
        <v>39</v>
      </c>
      <c r="AE843" s="16" t="s">
        <v>39</v>
      </c>
      <c r="AF843" s="16" t="s">
        <v>39</v>
      </c>
      <c r="AG843" s="16" t="s">
        <v>39</v>
      </c>
      <c r="AH843" s="16" t="s">
        <v>39</v>
      </c>
      <c r="AI843" s="16" t="s">
        <v>39</v>
      </c>
      <c r="AJ843" s="16" t="s">
        <v>39</v>
      </c>
      <c r="AL843" s="16" t="s">
        <v>39</v>
      </c>
      <c r="AM843" s="16" t="s">
        <v>39</v>
      </c>
      <c r="AN843" s="16" t="str">
        <f>IFERROR(VLOOKUP($P843,'Kredieten productgroepen functi'!$C:$M,6,FALSE),"n.v.t.")</f>
        <v>1701</v>
      </c>
      <c r="AO843" s="16" t="str">
        <f>IFERROR(VLOOKUP($P843,'Kredieten productgroepen functi'!$C:$M,7,FALSE),"n.v.t.")</f>
        <v>Diensten voor derden</v>
      </c>
      <c r="AP843" s="16" t="str">
        <f>IFERROR(VLOOKUP($P843,'Kredieten productgroepen functi'!$C:$M,8,FALSE),"n.v.t.")</f>
        <v>17</v>
      </c>
      <c r="AQ843" s="16" t="str">
        <f>IFERROR(VLOOKUP($P843,'Kredieten productgroepen functi'!$C:$M,9,FALSE),"n.v.t.")</f>
        <v>Overige baten en lasten</v>
      </c>
      <c r="AR843" s="16" t="str">
        <f>IFERROR(VLOOKUP($P843,'Kredieten productgroepen functi'!$C:$M,10,FALSE),"n.v.t.")</f>
        <v>1</v>
      </c>
      <c r="AS843" s="16" t="str">
        <f>IFERROR(VLOOKUP($P843,'Kredieten productgroepen functi'!$C:$M,11,FALSE),"n.v.t.")</f>
        <v>Algemeen bestuur</v>
      </c>
      <c r="AT843" s="16" t="str">
        <f t="shared" si="44"/>
        <v>Baten</v>
      </c>
      <c r="AU843" s="16" t="str">
        <f>IFERROR(VLOOKUP($R843,Kostensoorten!$C:$J,7,FALSE),"n.v.t.")</f>
        <v>2.3</v>
      </c>
      <c r="AV843" s="16" t="str">
        <f>IFERROR(VLOOKUP($R843,Kostensoorten!$C:$J,8,FALSE),"n.v.t.")</f>
        <v>Overige goederen en diensten</v>
      </c>
    </row>
    <row r="844" spans="1:48">
      <c r="A844" s="16" t="s">
        <v>39</v>
      </c>
      <c r="B844" s="16" t="s">
        <v>39</v>
      </c>
      <c r="C844" s="16" t="s">
        <v>39</v>
      </c>
      <c r="D844" s="16" t="s">
        <v>39</v>
      </c>
      <c r="E844" s="16" t="s">
        <v>39</v>
      </c>
      <c r="F844" s="2" t="s">
        <v>9311</v>
      </c>
      <c r="G844" s="2" t="s">
        <v>39</v>
      </c>
      <c r="H844" s="2" t="s">
        <v>39</v>
      </c>
      <c r="I844" s="18">
        <v>-1286.5999999999999</v>
      </c>
      <c r="J844" s="16" t="s">
        <v>39</v>
      </c>
      <c r="K844" s="16" t="s">
        <v>39</v>
      </c>
      <c r="L844" s="16" t="s">
        <v>39</v>
      </c>
      <c r="M844" s="16" t="s">
        <v>39</v>
      </c>
      <c r="N844" s="16" t="s">
        <v>39</v>
      </c>
      <c r="O844" s="16" t="s">
        <v>39</v>
      </c>
      <c r="P844" s="16" t="str">
        <f t="shared" si="42"/>
        <v>617127</v>
      </c>
      <c r="Q844" s="16" t="str">
        <f>IFERROR(VLOOKUP($P844,'Kredieten productgroepen functi'!$C:$M,2,FALSE),"n.v.t.")</f>
        <v>Diensten derden Provincie Drenthe</v>
      </c>
      <c r="R844" s="16" t="str">
        <f t="shared" si="43"/>
        <v>823010</v>
      </c>
      <c r="S844" s="16" t="str">
        <f>IFERROR(VLOOKUP($R844,Kostensoorten!$C:$J,2,FALSE),"n.v.t.")</f>
        <v>Vergoeding verrichte werkzaamheden</v>
      </c>
      <c r="T844" s="16" t="s">
        <v>39</v>
      </c>
      <c r="U844" s="16" t="s">
        <v>39</v>
      </c>
      <c r="V844" s="16" t="s">
        <v>39</v>
      </c>
      <c r="W844" s="16" t="s">
        <v>39</v>
      </c>
      <c r="X844" s="16" t="s">
        <v>39</v>
      </c>
      <c r="Y844" s="16" t="s">
        <v>39</v>
      </c>
      <c r="Z844" s="16" t="s">
        <v>39</v>
      </c>
      <c r="AA844" s="16" t="s">
        <v>39</v>
      </c>
      <c r="AB844" s="16" t="s">
        <v>39</v>
      </c>
      <c r="AC844" s="16" t="s">
        <v>39</v>
      </c>
      <c r="AD844" s="16" t="s">
        <v>39</v>
      </c>
      <c r="AE844" s="16" t="s">
        <v>39</v>
      </c>
      <c r="AF844" s="16" t="s">
        <v>39</v>
      </c>
      <c r="AG844" s="16" t="s">
        <v>39</v>
      </c>
      <c r="AH844" s="16" t="s">
        <v>39</v>
      </c>
      <c r="AI844" s="16" t="s">
        <v>39</v>
      </c>
      <c r="AJ844" s="16" t="s">
        <v>39</v>
      </c>
      <c r="AL844" s="16" t="s">
        <v>39</v>
      </c>
      <c r="AM844" s="16" t="s">
        <v>39</v>
      </c>
      <c r="AN844" s="16" t="str">
        <f>IFERROR(VLOOKUP($P844,'Kredieten productgroepen functi'!$C:$M,6,FALSE),"n.v.t.")</f>
        <v>1701</v>
      </c>
      <c r="AO844" s="16" t="str">
        <f>IFERROR(VLOOKUP($P844,'Kredieten productgroepen functi'!$C:$M,7,FALSE),"n.v.t.")</f>
        <v>Diensten voor derden</v>
      </c>
      <c r="AP844" s="16" t="str">
        <f>IFERROR(VLOOKUP($P844,'Kredieten productgroepen functi'!$C:$M,8,FALSE),"n.v.t.")</f>
        <v>17</v>
      </c>
      <c r="AQ844" s="16" t="str">
        <f>IFERROR(VLOOKUP($P844,'Kredieten productgroepen functi'!$C:$M,9,FALSE),"n.v.t.")</f>
        <v>Overige baten en lasten</v>
      </c>
      <c r="AR844" s="16" t="str">
        <f>IFERROR(VLOOKUP($P844,'Kredieten productgroepen functi'!$C:$M,10,FALSE),"n.v.t.")</f>
        <v>1</v>
      </c>
      <c r="AS844" s="16" t="str">
        <f>IFERROR(VLOOKUP($P844,'Kredieten productgroepen functi'!$C:$M,11,FALSE),"n.v.t.")</f>
        <v>Algemeen bestuur</v>
      </c>
      <c r="AT844" s="16" t="str">
        <f t="shared" si="44"/>
        <v>Baten</v>
      </c>
      <c r="AU844" s="16" t="str">
        <f>IFERROR(VLOOKUP($R844,Kostensoorten!$C:$J,7,FALSE),"n.v.t.")</f>
        <v>2.3</v>
      </c>
      <c r="AV844" s="16" t="str">
        <f>IFERROR(VLOOKUP($R844,Kostensoorten!$C:$J,8,FALSE),"n.v.t.")</f>
        <v>Overige goederen en diensten</v>
      </c>
    </row>
    <row r="845" spans="1:48">
      <c r="A845" s="16" t="s">
        <v>39</v>
      </c>
      <c r="B845" s="16" t="s">
        <v>39</v>
      </c>
      <c r="C845" s="16" t="s">
        <v>39</v>
      </c>
      <c r="D845" s="16" t="s">
        <v>39</v>
      </c>
      <c r="E845" s="16" t="s">
        <v>39</v>
      </c>
      <c r="F845" s="2" t="s">
        <v>9312</v>
      </c>
      <c r="G845" s="2" t="s">
        <v>39</v>
      </c>
      <c r="H845" s="2" t="s">
        <v>39</v>
      </c>
      <c r="I845" s="18">
        <v>-875.76</v>
      </c>
      <c r="J845" s="16" t="s">
        <v>39</v>
      </c>
      <c r="K845" s="16" t="s">
        <v>39</v>
      </c>
      <c r="L845" s="16" t="s">
        <v>39</v>
      </c>
      <c r="M845" s="16" t="s">
        <v>39</v>
      </c>
      <c r="N845" s="16" t="s">
        <v>39</v>
      </c>
      <c r="O845" s="16" t="s">
        <v>39</v>
      </c>
      <c r="P845" s="16" t="str">
        <f t="shared" si="42"/>
        <v>617127</v>
      </c>
      <c r="Q845" s="16" t="str">
        <f>IFERROR(VLOOKUP($P845,'Kredieten productgroepen functi'!$C:$M,2,FALSE),"n.v.t.")</f>
        <v>Diensten derden Provincie Drenthe</v>
      </c>
      <c r="R845" s="16" t="str">
        <f t="shared" si="43"/>
        <v>823010</v>
      </c>
      <c r="S845" s="16" t="str">
        <f>IFERROR(VLOOKUP($R845,Kostensoorten!$C:$J,2,FALSE),"n.v.t.")</f>
        <v>Vergoeding verrichte werkzaamheden</v>
      </c>
      <c r="T845" s="16" t="s">
        <v>39</v>
      </c>
      <c r="U845" s="16" t="s">
        <v>39</v>
      </c>
      <c r="V845" s="16" t="s">
        <v>39</v>
      </c>
      <c r="W845" s="16" t="s">
        <v>39</v>
      </c>
      <c r="X845" s="16" t="s">
        <v>39</v>
      </c>
      <c r="Y845" s="16" t="s">
        <v>39</v>
      </c>
      <c r="Z845" s="16" t="s">
        <v>39</v>
      </c>
      <c r="AA845" s="16" t="s">
        <v>39</v>
      </c>
      <c r="AB845" s="16" t="s">
        <v>39</v>
      </c>
      <c r="AC845" s="16" t="s">
        <v>39</v>
      </c>
      <c r="AD845" s="16" t="s">
        <v>39</v>
      </c>
      <c r="AE845" s="16" t="s">
        <v>39</v>
      </c>
      <c r="AF845" s="16" t="s">
        <v>39</v>
      </c>
      <c r="AG845" s="16" t="s">
        <v>39</v>
      </c>
      <c r="AH845" s="16" t="s">
        <v>39</v>
      </c>
      <c r="AI845" s="16" t="s">
        <v>39</v>
      </c>
      <c r="AJ845" s="16" t="s">
        <v>39</v>
      </c>
      <c r="AL845" s="16" t="s">
        <v>39</v>
      </c>
      <c r="AM845" s="16" t="s">
        <v>39</v>
      </c>
      <c r="AN845" s="16" t="str">
        <f>IFERROR(VLOOKUP($P845,'Kredieten productgroepen functi'!$C:$M,6,FALSE),"n.v.t.")</f>
        <v>1701</v>
      </c>
      <c r="AO845" s="16" t="str">
        <f>IFERROR(VLOOKUP($P845,'Kredieten productgroepen functi'!$C:$M,7,FALSE),"n.v.t.")</f>
        <v>Diensten voor derden</v>
      </c>
      <c r="AP845" s="16" t="str">
        <f>IFERROR(VLOOKUP($P845,'Kredieten productgroepen functi'!$C:$M,8,FALSE),"n.v.t.")</f>
        <v>17</v>
      </c>
      <c r="AQ845" s="16" t="str">
        <f>IFERROR(VLOOKUP($P845,'Kredieten productgroepen functi'!$C:$M,9,FALSE),"n.v.t.")</f>
        <v>Overige baten en lasten</v>
      </c>
      <c r="AR845" s="16" t="str">
        <f>IFERROR(VLOOKUP($P845,'Kredieten productgroepen functi'!$C:$M,10,FALSE),"n.v.t.")</f>
        <v>1</v>
      </c>
      <c r="AS845" s="16" t="str">
        <f>IFERROR(VLOOKUP($P845,'Kredieten productgroepen functi'!$C:$M,11,FALSE),"n.v.t.")</f>
        <v>Algemeen bestuur</v>
      </c>
      <c r="AT845" s="16" t="str">
        <f t="shared" si="44"/>
        <v>Baten</v>
      </c>
      <c r="AU845" s="16" t="str">
        <f>IFERROR(VLOOKUP($R845,Kostensoorten!$C:$J,7,FALSE),"n.v.t.")</f>
        <v>2.3</v>
      </c>
      <c r="AV845" s="16" t="str">
        <f>IFERROR(VLOOKUP($R845,Kostensoorten!$C:$J,8,FALSE),"n.v.t.")</f>
        <v>Overige goederen en diensten</v>
      </c>
    </row>
    <row r="846" spans="1:48">
      <c r="A846" s="16" t="s">
        <v>39</v>
      </c>
      <c r="B846" s="16" t="s">
        <v>39</v>
      </c>
      <c r="C846" s="16" t="s">
        <v>39</v>
      </c>
      <c r="D846" s="16" t="s">
        <v>39</v>
      </c>
      <c r="E846" s="16" t="s">
        <v>39</v>
      </c>
      <c r="F846" s="2" t="s">
        <v>9313</v>
      </c>
      <c r="G846" s="2" t="s">
        <v>39</v>
      </c>
      <c r="H846" s="2" t="s">
        <v>39</v>
      </c>
      <c r="I846" s="18">
        <v>-270.68</v>
      </c>
      <c r="J846" s="16" t="s">
        <v>39</v>
      </c>
      <c r="K846" s="16" t="s">
        <v>39</v>
      </c>
      <c r="L846" s="16" t="s">
        <v>39</v>
      </c>
      <c r="M846" s="16" t="s">
        <v>39</v>
      </c>
      <c r="N846" s="16" t="s">
        <v>39</v>
      </c>
      <c r="O846" s="16" t="s">
        <v>39</v>
      </c>
      <c r="P846" s="16" t="str">
        <f t="shared" si="42"/>
        <v>617127</v>
      </c>
      <c r="Q846" s="16" t="str">
        <f>IFERROR(VLOOKUP($P846,'Kredieten productgroepen functi'!$C:$M,2,FALSE),"n.v.t.")</f>
        <v>Diensten derden Provincie Drenthe</v>
      </c>
      <c r="R846" s="16" t="str">
        <f t="shared" si="43"/>
        <v>823010</v>
      </c>
      <c r="S846" s="16" t="str">
        <f>IFERROR(VLOOKUP($R846,Kostensoorten!$C:$J,2,FALSE),"n.v.t.")</f>
        <v>Vergoeding verrichte werkzaamheden</v>
      </c>
      <c r="T846" s="16" t="s">
        <v>39</v>
      </c>
      <c r="U846" s="16" t="s">
        <v>39</v>
      </c>
      <c r="V846" s="16" t="s">
        <v>39</v>
      </c>
      <c r="W846" s="16" t="s">
        <v>39</v>
      </c>
      <c r="X846" s="16" t="s">
        <v>39</v>
      </c>
      <c r="Y846" s="16" t="s">
        <v>39</v>
      </c>
      <c r="Z846" s="16" t="s">
        <v>39</v>
      </c>
      <c r="AA846" s="16" t="s">
        <v>39</v>
      </c>
      <c r="AB846" s="16" t="s">
        <v>39</v>
      </c>
      <c r="AC846" s="16" t="s">
        <v>39</v>
      </c>
      <c r="AD846" s="16" t="s">
        <v>39</v>
      </c>
      <c r="AE846" s="16" t="s">
        <v>39</v>
      </c>
      <c r="AF846" s="16" t="s">
        <v>39</v>
      </c>
      <c r="AG846" s="16" t="s">
        <v>39</v>
      </c>
      <c r="AH846" s="16" t="s">
        <v>39</v>
      </c>
      <c r="AI846" s="16" t="s">
        <v>39</v>
      </c>
      <c r="AJ846" s="16" t="s">
        <v>39</v>
      </c>
      <c r="AL846" s="16" t="s">
        <v>39</v>
      </c>
      <c r="AM846" s="16" t="s">
        <v>39</v>
      </c>
      <c r="AN846" s="16" t="str">
        <f>IFERROR(VLOOKUP($P846,'Kredieten productgroepen functi'!$C:$M,6,FALSE),"n.v.t.")</f>
        <v>1701</v>
      </c>
      <c r="AO846" s="16" t="str">
        <f>IFERROR(VLOOKUP($P846,'Kredieten productgroepen functi'!$C:$M,7,FALSE),"n.v.t.")</f>
        <v>Diensten voor derden</v>
      </c>
      <c r="AP846" s="16" t="str">
        <f>IFERROR(VLOOKUP($P846,'Kredieten productgroepen functi'!$C:$M,8,FALSE),"n.v.t.")</f>
        <v>17</v>
      </c>
      <c r="AQ846" s="16" t="str">
        <f>IFERROR(VLOOKUP($P846,'Kredieten productgroepen functi'!$C:$M,9,FALSE),"n.v.t.")</f>
        <v>Overige baten en lasten</v>
      </c>
      <c r="AR846" s="16" t="str">
        <f>IFERROR(VLOOKUP($P846,'Kredieten productgroepen functi'!$C:$M,10,FALSE),"n.v.t.")</f>
        <v>1</v>
      </c>
      <c r="AS846" s="16" t="str">
        <f>IFERROR(VLOOKUP($P846,'Kredieten productgroepen functi'!$C:$M,11,FALSE),"n.v.t.")</f>
        <v>Algemeen bestuur</v>
      </c>
      <c r="AT846" s="16" t="str">
        <f t="shared" si="44"/>
        <v>Baten</v>
      </c>
      <c r="AU846" s="16" t="str">
        <f>IFERROR(VLOOKUP($R846,Kostensoorten!$C:$J,7,FALSE),"n.v.t.")</f>
        <v>2.3</v>
      </c>
      <c r="AV846" s="16" t="str">
        <f>IFERROR(VLOOKUP($R846,Kostensoorten!$C:$J,8,FALSE),"n.v.t.")</f>
        <v>Overige goederen en diensten</v>
      </c>
    </row>
    <row r="847" spans="1:48">
      <c r="A847" s="16" t="s">
        <v>39</v>
      </c>
      <c r="B847" s="16" t="s">
        <v>39</v>
      </c>
      <c r="C847" s="16" t="s">
        <v>39</v>
      </c>
      <c r="D847" s="16" t="s">
        <v>39</v>
      </c>
      <c r="E847" s="16" t="s">
        <v>39</v>
      </c>
      <c r="F847" s="2" t="s">
        <v>9314</v>
      </c>
      <c r="G847" s="2" t="s">
        <v>39</v>
      </c>
      <c r="H847" s="2" t="s">
        <v>39</v>
      </c>
      <c r="I847" s="18">
        <v>-883.72</v>
      </c>
      <c r="J847" s="16" t="s">
        <v>39</v>
      </c>
      <c r="K847" s="16" t="s">
        <v>39</v>
      </c>
      <c r="L847" s="16" t="s">
        <v>39</v>
      </c>
      <c r="M847" s="16" t="s">
        <v>39</v>
      </c>
      <c r="N847" s="16" t="s">
        <v>39</v>
      </c>
      <c r="O847" s="16" t="s">
        <v>39</v>
      </c>
      <c r="P847" s="16" t="str">
        <f t="shared" si="42"/>
        <v>617127</v>
      </c>
      <c r="Q847" s="16" t="str">
        <f>IFERROR(VLOOKUP($P847,'Kredieten productgroepen functi'!$C:$M,2,FALSE),"n.v.t.")</f>
        <v>Diensten derden Provincie Drenthe</v>
      </c>
      <c r="R847" s="16" t="str">
        <f t="shared" si="43"/>
        <v>823010</v>
      </c>
      <c r="S847" s="16" t="str">
        <f>IFERROR(VLOOKUP($R847,Kostensoorten!$C:$J,2,FALSE),"n.v.t.")</f>
        <v>Vergoeding verrichte werkzaamheden</v>
      </c>
      <c r="T847" s="16" t="s">
        <v>39</v>
      </c>
      <c r="U847" s="16" t="s">
        <v>39</v>
      </c>
      <c r="V847" s="16" t="s">
        <v>39</v>
      </c>
      <c r="W847" s="16" t="s">
        <v>39</v>
      </c>
      <c r="X847" s="16" t="s">
        <v>39</v>
      </c>
      <c r="Y847" s="16" t="s">
        <v>39</v>
      </c>
      <c r="Z847" s="16" t="s">
        <v>39</v>
      </c>
      <c r="AA847" s="16" t="s">
        <v>39</v>
      </c>
      <c r="AB847" s="16" t="s">
        <v>39</v>
      </c>
      <c r="AC847" s="16" t="s">
        <v>39</v>
      </c>
      <c r="AD847" s="16" t="s">
        <v>39</v>
      </c>
      <c r="AE847" s="16" t="s">
        <v>39</v>
      </c>
      <c r="AF847" s="16" t="s">
        <v>39</v>
      </c>
      <c r="AG847" s="16" t="s">
        <v>39</v>
      </c>
      <c r="AH847" s="16" t="s">
        <v>39</v>
      </c>
      <c r="AI847" s="16" t="s">
        <v>39</v>
      </c>
      <c r="AJ847" s="16" t="s">
        <v>39</v>
      </c>
      <c r="AL847" s="16" t="s">
        <v>39</v>
      </c>
      <c r="AM847" s="16" t="s">
        <v>39</v>
      </c>
      <c r="AN847" s="16" t="str">
        <f>IFERROR(VLOOKUP($P847,'Kredieten productgroepen functi'!$C:$M,6,FALSE),"n.v.t.")</f>
        <v>1701</v>
      </c>
      <c r="AO847" s="16" t="str">
        <f>IFERROR(VLOOKUP($P847,'Kredieten productgroepen functi'!$C:$M,7,FALSE),"n.v.t.")</f>
        <v>Diensten voor derden</v>
      </c>
      <c r="AP847" s="16" t="str">
        <f>IFERROR(VLOOKUP($P847,'Kredieten productgroepen functi'!$C:$M,8,FALSE),"n.v.t.")</f>
        <v>17</v>
      </c>
      <c r="AQ847" s="16" t="str">
        <f>IFERROR(VLOOKUP($P847,'Kredieten productgroepen functi'!$C:$M,9,FALSE),"n.v.t.")</f>
        <v>Overige baten en lasten</v>
      </c>
      <c r="AR847" s="16" t="str">
        <f>IFERROR(VLOOKUP($P847,'Kredieten productgroepen functi'!$C:$M,10,FALSE),"n.v.t.")</f>
        <v>1</v>
      </c>
      <c r="AS847" s="16" t="str">
        <f>IFERROR(VLOOKUP($P847,'Kredieten productgroepen functi'!$C:$M,11,FALSE),"n.v.t.")</f>
        <v>Algemeen bestuur</v>
      </c>
      <c r="AT847" s="16" t="str">
        <f t="shared" si="44"/>
        <v>Baten</v>
      </c>
      <c r="AU847" s="16" t="str">
        <f>IFERROR(VLOOKUP($R847,Kostensoorten!$C:$J,7,FALSE),"n.v.t.")</f>
        <v>2.3</v>
      </c>
      <c r="AV847" s="16" t="str">
        <f>IFERROR(VLOOKUP($R847,Kostensoorten!$C:$J,8,FALSE),"n.v.t.")</f>
        <v>Overige goederen en diensten</v>
      </c>
    </row>
    <row r="848" spans="1:48">
      <c r="A848" s="16" t="s">
        <v>39</v>
      </c>
      <c r="B848" s="16" t="s">
        <v>39</v>
      </c>
      <c r="C848" s="16" t="s">
        <v>39</v>
      </c>
      <c r="D848" s="16" t="s">
        <v>39</v>
      </c>
      <c r="E848" s="16" t="s">
        <v>39</v>
      </c>
      <c r="F848" s="2" t="s">
        <v>9315</v>
      </c>
      <c r="G848" s="2" t="s">
        <v>39</v>
      </c>
      <c r="H848" s="2" t="s">
        <v>39</v>
      </c>
      <c r="I848" s="18">
        <v>-342</v>
      </c>
      <c r="J848" s="16" t="s">
        <v>39</v>
      </c>
      <c r="K848" s="16" t="s">
        <v>39</v>
      </c>
      <c r="L848" s="16" t="s">
        <v>39</v>
      </c>
      <c r="M848" s="16" t="s">
        <v>39</v>
      </c>
      <c r="N848" s="16" t="s">
        <v>39</v>
      </c>
      <c r="O848" s="16" t="s">
        <v>39</v>
      </c>
      <c r="P848" s="16" t="str">
        <f t="shared" si="42"/>
        <v>617127</v>
      </c>
      <c r="Q848" s="16" t="str">
        <f>IFERROR(VLOOKUP($P848,'Kredieten productgroepen functi'!$C:$M,2,FALSE),"n.v.t.")</f>
        <v>Diensten derden Provincie Drenthe</v>
      </c>
      <c r="R848" s="16" t="str">
        <f t="shared" si="43"/>
        <v>823010</v>
      </c>
      <c r="S848" s="16" t="str">
        <f>IFERROR(VLOOKUP($R848,Kostensoorten!$C:$J,2,FALSE),"n.v.t.")</f>
        <v>Vergoeding verrichte werkzaamheden</v>
      </c>
      <c r="T848" s="16" t="s">
        <v>39</v>
      </c>
      <c r="U848" s="16" t="s">
        <v>39</v>
      </c>
      <c r="V848" s="16" t="s">
        <v>39</v>
      </c>
      <c r="W848" s="16" t="s">
        <v>39</v>
      </c>
      <c r="X848" s="16" t="s">
        <v>39</v>
      </c>
      <c r="Y848" s="16" t="s">
        <v>39</v>
      </c>
      <c r="Z848" s="16" t="s">
        <v>39</v>
      </c>
      <c r="AA848" s="16" t="s">
        <v>39</v>
      </c>
      <c r="AB848" s="16" t="s">
        <v>39</v>
      </c>
      <c r="AC848" s="16" t="s">
        <v>39</v>
      </c>
      <c r="AD848" s="16" t="s">
        <v>39</v>
      </c>
      <c r="AE848" s="16" t="s">
        <v>39</v>
      </c>
      <c r="AF848" s="16" t="s">
        <v>39</v>
      </c>
      <c r="AG848" s="16" t="s">
        <v>39</v>
      </c>
      <c r="AH848" s="16" t="s">
        <v>39</v>
      </c>
      <c r="AI848" s="16" t="s">
        <v>39</v>
      </c>
      <c r="AJ848" s="16" t="s">
        <v>39</v>
      </c>
      <c r="AL848" s="16" t="s">
        <v>39</v>
      </c>
      <c r="AM848" s="16" t="s">
        <v>39</v>
      </c>
      <c r="AN848" s="16" t="str">
        <f>IFERROR(VLOOKUP($P848,'Kredieten productgroepen functi'!$C:$M,6,FALSE),"n.v.t.")</f>
        <v>1701</v>
      </c>
      <c r="AO848" s="16" t="str">
        <f>IFERROR(VLOOKUP($P848,'Kredieten productgroepen functi'!$C:$M,7,FALSE),"n.v.t.")</f>
        <v>Diensten voor derden</v>
      </c>
      <c r="AP848" s="16" t="str">
        <f>IFERROR(VLOOKUP($P848,'Kredieten productgroepen functi'!$C:$M,8,FALSE),"n.v.t.")</f>
        <v>17</v>
      </c>
      <c r="AQ848" s="16" t="str">
        <f>IFERROR(VLOOKUP($P848,'Kredieten productgroepen functi'!$C:$M,9,FALSE),"n.v.t.")</f>
        <v>Overige baten en lasten</v>
      </c>
      <c r="AR848" s="16" t="str">
        <f>IFERROR(VLOOKUP($P848,'Kredieten productgroepen functi'!$C:$M,10,FALSE),"n.v.t.")</f>
        <v>1</v>
      </c>
      <c r="AS848" s="16" t="str">
        <f>IFERROR(VLOOKUP($P848,'Kredieten productgroepen functi'!$C:$M,11,FALSE),"n.v.t.")</f>
        <v>Algemeen bestuur</v>
      </c>
      <c r="AT848" s="16" t="str">
        <f t="shared" si="44"/>
        <v>Baten</v>
      </c>
      <c r="AU848" s="16" t="str">
        <f>IFERROR(VLOOKUP($R848,Kostensoorten!$C:$J,7,FALSE),"n.v.t.")</f>
        <v>2.3</v>
      </c>
      <c r="AV848" s="16" t="str">
        <f>IFERROR(VLOOKUP($R848,Kostensoorten!$C:$J,8,FALSE),"n.v.t.")</f>
        <v>Overige goederen en diensten</v>
      </c>
    </row>
    <row r="849" spans="1:48">
      <c r="A849" s="16" t="s">
        <v>39</v>
      </c>
      <c r="B849" s="16" t="s">
        <v>39</v>
      </c>
      <c r="C849" s="16" t="s">
        <v>39</v>
      </c>
      <c r="D849" s="16" t="s">
        <v>39</v>
      </c>
      <c r="E849" s="16" t="s">
        <v>39</v>
      </c>
      <c r="F849" s="2" t="s">
        <v>9316</v>
      </c>
      <c r="G849" s="2" t="s">
        <v>39</v>
      </c>
      <c r="H849" s="2" t="s">
        <v>39</v>
      </c>
      <c r="I849" s="18">
        <v>-544.32000000000005</v>
      </c>
      <c r="J849" s="16" t="s">
        <v>39</v>
      </c>
      <c r="K849" s="16" t="s">
        <v>39</v>
      </c>
      <c r="L849" s="16" t="s">
        <v>39</v>
      </c>
      <c r="M849" s="16" t="s">
        <v>39</v>
      </c>
      <c r="N849" s="16" t="s">
        <v>39</v>
      </c>
      <c r="O849" s="16" t="s">
        <v>39</v>
      </c>
      <c r="P849" s="16" t="str">
        <f t="shared" si="42"/>
        <v>617127</v>
      </c>
      <c r="Q849" s="16" t="str">
        <f>IFERROR(VLOOKUP($P849,'Kredieten productgroepen functi'!$C:$M,2,FALSE),"n.v.t.")</f>
        <v>Diensten derden Provincie Drenthe</v>
      </c>
      <c r="R849" s="16" t="str">
        <f t="shared" si="43"/>
        <v>823010</v>
      </c>
      <c r="S849" s="16" t="str">
        <f>IFERROR(VLOOKUP($R849,Kostensoorten!$C:$J,2,FALSE),"n.v.t.")</f>
        <v>Vergoeding verrichte werkzaamheden</v>
      </c>
      <c r="T849" s="16" t="s">
        <v>39</v>
      </c>
      <c r="U849" s="16" t="s">
        <v>39</v>
      </c>
      <c r="V849" s="16" t="s">
        <v>39</v>
      </c>
      <c r="W849" s="16" t="s">
        <v>39</v>
      </c>
      <c r="X849" s="16" t="s">
        <v>39</v>
      </c>
      <c r="Y849" s="16" t="s">
        <v>39</v>
      </c>
      <c r="Z849" s="16" t="s">
        <v>39</v>
      </c>
      <c r="AA849" s="16" t="s">
        <v>39</v>
      </c>
      <c r="AB849" s="16" t="s">
        <v>39</v>
      </c>
      <c r="AC849" s="16" t="s">
        <v>39</v>
      </c>
      <c r="AD849" s="16" t="s">
        <v>39</v>
      </c>
      <c r="AE849" s="16" t="s">
        <v>39</v>
      </c>
      <c r="AF849" s="16" t="s">
        <v>39</v>
      </c>
      <c r="AG849" s="16" t="s">
        <v>39</v>
      </c>
      <c r="AH849" s="16" t="s">
        <v>39</v>
      </c>
      <c r="AI849" s="16" t="s">
        <v>39</v>
      </c>
      <c r="AJ849" s="16" t="s">
        <v>39</v>
      </c>
      <c r="AL849" s="16" t="s">
        <v>39</v>
      </c>
      <c r="AM849" s="16" t="s">
        <v>39</v>
      </c>
      <c r="AN849" s="16" t="str">
        <f>IFERROR(VLOOKUP($P849,'Kredieten productgroepen functi'!$C:$M,6,FALSE),"n.v.t.")</f>
        <v>1701</v>
      </c>
      <c r="AO849" s="16" t="str">
        <f>IFERROR(VLOOKUP($P849,'Kredieten productgroepen functi'!$C:$M,7,FALSE),"n.v.t.")</f>
        <v>Diensten voor derden</v>
      </c>
      <c r="AP849" s="16" t="str">
        <f>IFERROR(VLOOKUP($P849,'Kredieten productgroepen functi'!$C:$M,8,FALSE),"n.v.t.")</f>
        <v>17</v>
      </c>
      <c r="AQ849" s="16" t="str">
        <f>IFERROR(VLOOKUP($P849,'Kredieten productgroepen functi'!$C:$M,9,FALSE),"n.v.t.")</f>
        <v>Overige baten en lasten</v>
      </c>
      <c r="AR849" s="16" t="str">
        <f>IFERROR(VLOOKUP($P849,'Kredieten productgroepen functi'!$C:$M,10,FALSE),"n.v.t.")</f>
        <v>1</v>
      </c>
      <c r="AS849" s="16" t="str">
        <f>IFERROR(VLOOKUP($P849,'Kredieten productgroepen functi'!$C:$M,11,FALSE),"n.v.t.")</f>
        <v>Algemeen bestuur</v>
      </c>
      <c r="AT849" s="16" t="str">
        <f t="shared" si="44"/>
        <v>Baten</v>
      </c>
      <c r="AU849" s="16" t="str">
        <f>IFERROR(VLOOKUP($R849,Kostensoorten!$C:$J,7,FALSE),"n.v.t.")</f>
        <v>2.3</v>
      </c>
      <c r="AV849" s="16" t="str">
        <f>IFERROR(VLOOKUP($R849,Kostensoorten!$C:$J,8,FALSE),"n.v.t.")</f>
        <v>Overige goederen en diensten</v>
      </c>
    </row>
    <row r="850" spans="1:48">
      <c r="A850" s="16" t="s">
        <v>39</v>
      </c>
      <c r="B850" s="16" t="s">
        <v>39</v>
      </c>
      <c r="C850" s="16" t="s">
        <v>39</v>
      </c>
      <c r="D850" s="16" t="s">
        <v>39</v>
      </c>
      <c r="E850" s="16" t="s">
        <v>39</v>
      </c>
      <c r="F850" s="2" t="s">
        <v>9317</v>
      </c>
      <c r="G850" s="2" t="s">
        <v>39</v>
      </c>
      <c r="H850" s="2" t="s">
        <v>39</v>
      </c>
      <c r="I850" s="18">
        <v>-913.98</v>
      </c>
      <c r="J850" s="16" t="s">
        <v>39</v>
      </c>
      <c r="K850" s="16" t="s">
        <v>39</v>
      </c>
      <c r="L850" s="16" t="s">
        <v>39</v>
      </c>
      <c r="M850" s="16" t="s">
        <v>39</v>
      </c>
      <c r="N850" s="16" t="s">
        <v>39</v>
      </c>
      <c r="O850" s="16" t="s">
        <v>39</v>
      </c>
      <c r="P850" s="16" t="str">
        <f t="shared" si="42"/>
        <v>617127</v>
      </c>
      <c r="Q850" s="16" t="str">
        <f>IFERROR(VLOOKUP($P850,'Kredieten productgroepen functi'!$C:$M,2,FALSE),"n.v.t.")</f>
        <v>Diensten derden Provincie Drenthe</v>
      </c>
      <c r="R850" s="16" t="str">
        <f t="shared" si="43"/>
        <v>840120</v>
      </c>
      <c r="S850" s="16" t="str">
        <f>IFERROR(VLOOKUP($R850,Kostensoorten!$C:$J,2,FALSE),"n.v.t.")</f>
        <v>Inkomensoverdracht provincies</v>
      </c>
      <c r="T850" s="16" t="s">
        <v>39</v>
      </c>
      <c r="U850" s="16" t="s">
        <v>39</v>
      </c>
      <c r="V850" s="16" t="s">
        <v>39</v>
      </c>
      <c r="W850" s="16" t="s">
        <v>39</v>
      </c>
      <c r="X850" s="16" t="s">
        <v>39</v>
      </c>
      <c r="Y850" s="16" t="s">
        <v>39</v>
      </c>
      <c r="Z850" s="16" t="s">
        <v>39</v>
      </c>
      <c r="AA850" s="16" t="s">
        <v>39</v>
      </c>
      <c r="AB850" s="16" t="s">
        <v>39</v>
      </c>
      <c r="AC850" s="16" t="s">
        <v>39</v>
      </c>
      <c r="AD850" s="16" t="s">
        <v>39</v>
      </c>
      <c r="AE850" s="16" t="s">
        <v>39</v>
      </c>
      <c r="AF850" s="16" t="s">
        <v>39</v>
      </c>
      <c r="AG850" s="16" t="s">
        <v>39</v>
      </c>
      <c r="AH850" s="16" t="s">
        <v>39</v>
      </c>
      <c r="AI850" s="16" t="s">
        <v>39</v>
      </c>
      <c r="AJ850" s="16" t="s">
        <v>39</v>
      </c>
      <c r="AL850" s="16" t="s">
        <v>39</v>
      </c>
      <c r="AM850" s="16" t="s">
        <v>39</v>
      </c>
      <c r="AN850" s="16" t="str">
        <f>IFERROR(VLOOKUP($P850,'Kredieten productgroepen functi'!$C:$M,6,FALSE),"n.v.t.")</f>
        <v>1701</v>
      </c>
      <c r="AO850" s="16" t="str">
        <f>IFERROR(VLOOKUP($P850,'Kredieten productgroepen functi'!$C:$M,7,FALSE),"n.v.t.")</f>
        <v>Diensten voor derden</v>
      </c>
      <c r="AP850" s="16" t="str">
        <f>IFERROR(VLOOKUP($P850,'Kredieten productgroepen functi'!$C:$M,8,FALSE),"n.v.t.")</f>
        <v>17</v>
      </c>
      <c r="AQ850" s="16" t="str">
        <f>IFERROR(VLOOKUP($P850,'Kredieten productgroepen functi'!$C:$M,9,FALSE),"n.v.t.")</f>
        <v>Overige baten en lasten</v>
      </c>
      <c r="AR850" s="16" t="str">
        <f>IFERROR(VLOOKUP($P850,'Kredieten productgroepen functi'!$C:$M,10,FALSE),"n.v.t.")</f>
        <v>1</v>
      </c>
      <c r="AS850" s="16" t="str">
        <f>IFERROR(VLOOKUP($P850,'Kredieten productgroepen functi'!$C:$M,11,FALSE),"n.v.t.")</f>
        <v>Algemeen bestuur</v>
      </c>
      <c r="AT850" s="16" t="str">
        <f t="shared" si="44"/>
        <v>Baten</v>
      </c>
      <c r="AU850" s="16" t="str">
        <f>IFERROR(VLOOKUP($R850,Kostensoorten!$C:$J,7,FALSE),"n.v.t.")</f>
        <v>4.0.1</v>
      </c>
      <c r="AV850" s="16" t="str">
        <f>IFERROR(VLOOKUP($R850,Kostensoorten!$C:$J,8,FALSE),"n.v.t.")</f>
        <v>Inkomensoverdrachten van overh</v>
      </c>
    </row>
    <row r="851" spans="1:48">
      <c r="A851" s="16" t="s">
        <v>39</v>
      </c>
      <c r="B851" s="16" t="s">
        <v>39</v>
      </c>
      <c r="C851" s="16" t="s">
        <v>39</v>
      </c>
      <c r="D851" s="16" t="s">
        <v>39</v>
      </c>
      <c r="E851" s="16" t="s">
        <v>39</v>
      </c>
      <c r="F851" s="2" t="s">
        <v>9318</v>
      </c>
      <c r="G851" s="2" t="s">
        <v>39</v>
      </c>
      <c r="H851" s="2" t="s">
        <v>39</v>
      </c>
      <c r="I851" s="18">
        <v>-324.16000000000003</v>
      </c>
      <c r="J851" s="16" t="s">
        <v>39</v>
      </c>
      <c r="K851" s="16" t="s">
        <v>39</v>
      </c>
      <c r="L851" s="16" t="s">
        <v>39</v>
      </c>
      <c r="M851" s="16" t="s">
        <v>39</v>
      </c>
      <c r="N851" s="16" t="s">
        <v>39</v>
      </c>
      <c r="O851" s="16" t="s">
        <v>39</v>
      </c>
      <c r="P851" s="16" t="str">
        <f t="shared" si="42"/>
        <v>617127</v>
      </c>
      <c r="Q851" s="16" t="str">
        <f>IFERROR(VLOOKUP($P851,'Kredieten productgroepen functi'!$C:$M,2,FALSE),"n.v.t.")</f>
        <v>Diensten derden Provincie Drenthe</v>
      </c>
      <c r="R851" s="16" t="str">
        <f t="shared" si="43"/>
        <v>840120</v>
      </c>
      <c r="S851" s="16" t="str">
        <f>IFERROR(VLOOKUP($R851,Kostensoorten!$C:$J,2,FALSE),"n.v.t.")</f>
        <v>Inkomensoverdracht provincies</v>
      </c>
      <c r="T851" s="16" t="s">
        <v>39</v>
      </c>
      <c r="U851" s="16" t="s">
        <v>39</v>
      </c>
      <c r="V851" s="16" t="s">
        <v>39</v>
      </c>
      <c r="W851" s="16" t="s">
        <v>39</v>
      </c>
      <c r="X851" s="16" t="s">
        <v>39</v>
      </c>
      <c r="Y851" s="16" t="s">
        <v>39</v>
      </c>
      <c r="Z851" s="16" t="s">
        <v>39</v>
      </c>
      <c r="AA851" s="16" t="s">
        <v>39</v>
      </c>
      <c r="AB851" s="16" t="s">
        <v>39</v>
      </c>
      <c r="AC851" s="16" t="s">
        <v>39</v>
      </c>
      <c r="AD851" s="16" t="s">
        <v>39</v>
      </c>
      <c r="AE851" s="16" t="s">
        <v>39</v>
      </c>
      <c r="AF851" s="16" t="s">
        <v>39</v>
      </c>
      <c r="AG851" s="16" t="s">
        <v>39</v>
      </c>
      <c r="AH851" s="16" t="s">
        <v>39</v>
      </c>
      <c r="AI851" s="16" t="s">
        <v>39</v>
      </c>
      <c r="AJ851" s="16" t="s">
        <v>39</v>
      </c>
      <c r="AL851" s="16" t="s">
        <v>39</v>
      </c>
      <c r="AM851" s="16" t="s">
        <v>39</v>
      </c>
      <c r="AN851" s="16" t="str">
        <f>IFERROR(VLOOKUP($P851,'Kredieten productgroepen functi'!$C:$M,6,FALSE),"n.v.t.")</f>
        <v>1701</v>
      </c>
      <c r="AO851" s="16" t="str">
        <f>IFERROR(VLOOKUP($P851,'Kredieten productgroepen functi'!$C:$M,7,FALSE),"n.v.t.")</f>
        <v>Diensten voor derden</v>
      </c>
      <c r="AP851" s="16" t="str">
        <f>IFERROR(VLOOKUP($P851,'Kredieten productgroepen functi'!$C:$M,8,FALSE),"n.v.t.")</f>
        <v>17</v>
      </c>
      <c r="AQ851" s="16" t="str">
        <f>IFERROR(VLOOKUP($P851,'Kredieten productgroepen functi'!$C:$M,9,FALSE),"n.v.t.")</f>
        <v>Overige baten en lasten</v>
      </c>
      <c r="AR851" s="16" t="str">
        <f>IFERROR(VLOOKUP($P851,'Kredieten productgroepen functi'!$C:$M,10,FALSE),"n.v.t.")</f>
        <v>1</v>
      </c>
      <c r="AS851" s="16" t="str">
        <f>IFERROR(VLOOKUP($P851,'Kredieten productgroepen functi'!$C:$M,11,FALSE),"n.v.t.")</f>
        <v>Algemeen bestuur</v>
      </c>
      <c r="AT851" s="16" t="str">
        <f t="shared" si="44"/>
        <v>Baten</v>
      </c>
      <c r="AU851" s="16" t="str">
        <f>IFERROR(VLOOKUP($R851,Kostensoorten!$C:$J,7,FALSE),"n.v.t.")</f>
        <v>4.0.1</v>
      </c>
      <c r="AV851" s="16" t="str">
        <f>IFERROR(VLOOKUP($R851,Kostensoorten!$C:$J,8,FALSE),"n.v.t.")</f>
        <v>Inkomensoverdrachten van overh</v>
      </c>
    </row>
    <row r="852" spans="1:48">
      <c r="A852" s="16" t="s">
        <v>39</v>
      </c>
      <c r="B852" s="16" t="s">
        <v>39</v>
      </c>
      <c r="C852" s="16" t="s">
        <v>39</v>
      </c>
      <c r="D852" s="16" t="s">
        <v>39</v>
      </c>
      <c r="E852" s="16" t="s">
        <v>39</v>
      </c>
      <c r="F852" s="2" t="s">
        <v>9319</v>
      </c>
      <c r="G852" s="2" t="s">
        <v>39</v>
      </c>
      <c r="H852" s="2" t="s">
        <v>39</v>
      </c>
      <c r="I852" s="18">
        <v>-65.27</v>
      </c>
      <c r="J852" s="16" t="s">
        <v>39</v>
      </c>
      <c r="K852" s="16" t="s">
        <v>39</v>
      </c>
      <c r="L852" s="16" t="s">
        <v>39</v>
      </c>
      <c r="M852" s="16" t="s">
        <v>39</v>
      </c>
      <c r="N852" s="16" t="s">
        <v>39</v>
      </c>
      <c r="O852" s="16" t="s">
        <v>39</v>
      </c>
      <c r="P852" s="16" t="str">
        <f t="shared" si="42"/>
        <v>617127</v>
      </c>
      <c r="Q852" s="16" t="str">
        <f>IFERROR(VLOOKUP($P852,'Kredieten productgroepen functi'!$C:$M,2,FALSE),"n.v.t.")</f>
        <v>Diensten derden Provincie Drenthe</v>
      </c>
      <c r="R852" s="16" t="str">
        <f t="shared" si="43"/>
        <v>840120</v>
      </c>
      <c r="S852" s="16" t="str">
        <f>IFERROR(VLOOKUP($R852,Kostensoorten!$C:$J,2,FALSE),"n.v.t.")</f>
        <v>Inkomensoverdracht provincies</v>
      </c>
      <c r="T852" s="16" t="s">
        <v>39</v>
      </c>
      <c r="U852" s="16" t="s">
        <v>39</v>
      </c>
      <c r="V852" s="16" t="s">
        <v>39</v>
      </c>
      <c r="W852" s="16" t="s">
        <v>39</v>
      </c>
      <c r="X852" s="16" t="s">
        <v>39</v>
      </c>
      <c r="Y852" s="16" t="s">
        <v>39</v>
      </c>
      <c r="Z852" s="16" t="s">
        <v>39</v>
      </c>
      <c r="AA852" s="16" t="s">
        <v>39</v>
      </c>
      <c r="AB852" s="16" t="s">
        <v>39</v>
      </c>
      <c r="AC852" s="16" t="s">
        <v>39</v>
      </c>
      <c r="AD852" s="16" t="s">
        <v>39</v>
      </c>
      <c r="AE852" s="16" t="s">
        <v>39</v>
      </c>
      <c r="AF852" s="16" t="s">
        <v>39</v>
      </c>
      <c r="AG852" s="16" t="s">
        <v>39</v>
      </c>
      <c r="AH852" s="16" t="s">
        <v>39</v>
      </c>
      <c r="AI852" s="16" t="s">
        <v>39</v>
      </c>
      <c r="AJ852" s="16" t="s">
        <v>39</v>
      </c>
      <c r="AL852" s="16" t="s">
        <v>39</v>
      </c>
      <c r="AM852" s="16" t="s">
        <v>39</v>
      </c>
      <c r="AN852" s="16" t="str">
        <f>IFERROR(VLOOKUP($P852,'Kredieten productgroepen functi'!$C:$M,6,FALSE),"n.v.t.")</f>
        <v>1701</v>
      </c>
      <c r="AO852" s="16" t="str">
        <f>IFERROR(VLOOKUP($P852,'Kredieten productgroepen functi'!$C:$M,7,FALSE),"n.v.t.")</f>
        <v>Diensten voor derden</v>
      </c>
      <c r="AP852" s="16" t="str">
        <f>IFERROR(VLOOKUP($P852,'Kredieten productgroepen functi'!$C:$M,8,FALSE),"n.v.t.")</f>
        <v>17</v>
      </c>
      <c r="AQ852" s="16" t="str">
        <f>IFERROR(VLOOKUP($P852,'Kredieten productgroepen functi'!$C:$M,9,FALSE),"n.v.t.")</f>
        <v>Overige baten en lasten</v>
      </c>
      <c r="AR852" s="16" t="str">
        <f>IFERROR(VLOOKUP($P852,'Kredieten productgroepen functi'!$C:$M,10,FALSE),"n.v.t.")</f>
        <v>1</v>
      </c>
      <c r="AS852" s="16" t="str">
        <f>IFERROR(VLOOKUP($P852,'Kredieten productgroepen functi'!$C:$M,11,FALSE),"n.v.t.")</f>
        <v>Algemeen bestuur</v>
      </c>
      <c r="AT852" s="16" t="str">
        <f t="shared" si="44"/>
        <v>Baten</v>
      </c>
      <c r="AU852" s="16" t="str">
        <f>IFERROR(VLOOKUP($R852,Kostensoorten!$C:$J,7,FALSE),"n.v.t.")</f>
        <v>4.0.1</v>
      </c>
      <c r="AV852" s="16" t="str">
        <f>IFERROR(VLOOKUP($R852,Kostensoorten!$C:$J,8,FALSE),"n.v.t.")</f>
        <v>Inkomensoverdrachten van overh</v>
      </c>
    </row>
    <row r="853" spans="1:48">
      <c r="A853" s="16" t="s">
        <v>39</v>
      </c>
      <c r="B853" s="16" t="s">
        <v>39</v>
      </c>
      <c r="C853" s="16" t="s">
        <v>39</v>
      </c>
      <c r="D853" s="16" t="s">
        <v>39</v>
      </c>
      <c r="E853" s="16" t="s">
        <v>39</v>
      </c>
      <c r="F853" s="2" t="s">
        <v>9320</v>
      </c>
      <c r="G853" s="2" t="s">
        <v>39</v>
      </c>
      <c r="H853" s="2" t="s">
        <v>39</v>
      </c>
      <c r="I853" s="18">
        <v>-242.73</v>
      </c>
      <c r="J853" s="16" t="s">
        <v>39</v>
      </c>
      <c r="K853" s="16" t="s">
        <v>39</v>
      </c>
      <c r="L853" s="16" t="s">
        <v>39</v>
      </c>
      <c r="M853" s="16" t="s">
        <v>39</v>
      </c>
      <c r="N853" s="16" t="s">
        <v>39</v>
      </c>
      <c r="O853" s="16" t="s">
        <v>39</v>
      </c>
      <c r="P853" s="16" t="str">
        <f t="shared" si="42"/>
        <v>617127</v>
      </c>
      <c r="Q853" s="16" t="str">
        <f>IFERROR(VLOOKUP($P853,'Kredieten productgroepen functi'!$C:$M,2,FALSE),"n.v.t.")</f>
        <v>Diensten derden Provincie Drenthe</v>
      </c>
      <c r="R853" s="16" t="str">
        <f t="shared" si="43"/>
        <v>840120</v>
      </c>
      <c r="S853" s="16" t="str">
        <f>IFERROR(VLOOKUP($R853,Kostensoorten!$C:$J,2,FALSE),"n.v.t.")</f>
        <v>Inkomensoverdracht provincies</v>
      </c>
      <c r="T853" s="16" t="s">
        <v>39</v>
      </c>
      <c r="U853" s="16" t="s">
        <v>39</v>
      </c>
      <c r="V853" s="16" t="s">
        <v>39</v>
      </c>
      <c r="W853" s="16" t="s">
        <v>39</v>
      </c>
      <c r="X853" s="16" t="s">
        <v>39</v>
      </c>
      <c r="Y853" s="16" t="s">
        <v>39</v>
      </c>
      <c r="Z853" s="16" t="s">
        <v>39</v>
      </c>
      <c r="AA853" s="16" t="s">
        <v>39</v>
      </c>
      <c r="AB853" s="16" t="s">
        <v>39</v>
      </c>
      <c r="AC853" s="16" t="s">
        <v>39</v>
      </c>
      <c r="AD853" s="16" t="s">
        <v>39</v>
      </c>
      <c r="AE853" s="16" t="s">
        <v>39</v>
      </c>
      <c r="AF853" s="16" t="s">
        <v>39</v>
      </c>
      <c r="AG853" s="16" t="s">
        <v>39</v>
      </c>
      <c r="AH853" s="16" t="s">
        <v>39</v>
      </c>
      <c r="AI853" s="16" t="s">
        <v>39</v>
      </c>
      <c r="AJ853" s="16" t="s">
        <v>39</v>
      </c>
      <c r="AL853" s="16" t="s">
        <v>39</v>
      </c>
      <c r="AM853" s="16" t="s">
        <v>39</v>
      </c>
      <c r="AN853" s="16" t="str">
        <f>IFERROR(VLOOKUP($P853,'Kredieten productgroepen functi'!$C:$M,6,FALSE),"n.v.t.")</f>
        <v>1701</v>
      </c>
      <c r="AO853" s="16" t="str">
        <f>IFERROR(VLOOKUP($P853,'Kredieten productgroepen functi'!$C:$M,7,FALSE),"n.v.t.")</f>
        <v>Diensten voor derden</v>
      </c>
      <c r="AP853" s="16" t="str">
        <f>IFERROR(VLOOKUP($P853,'Kredieten productgroepen functi'!$C:$M,8,FALSE),"n.v.t.")</f>
        <v>17</v>
      </c>
      <c r="AQ853" s="16" t="str">
        <f>IFERROR(VLOOKUP($P853,'Kredieten productgroepen functi'!$C:$M,9,FALSE),"n.v.t.")</f>
        <v>Overige baten en lasten</v>
      </c>
      <c r="AR853" s="16" t="str">
        <f>IFERROR(VLOOKUP($P853,'Kredieten productgroepen functi'!$C:$M,10,FALSE),"n.v.t.")</f>
        <v>1</v>
      </c>
      <c r="AS853" s="16" t="str">
        <f>IFERROR(VLOOKUP($P853,'Kredieten productgroepen functi'!$C:$M,11,FALSE),"n.v.t.")</f>
        <v>Algemeen bestuur</v>
      </c>
      <c r="AT853" s="16" t="str">
        <f t="shared" si="44"/>
        <v>Baten</v>
      </c>
      <c r="AU853" s="16" t="str">
        <f>IFERROR(VLOOKUP($R853,Kostensoorten!$C:$J,7,FALSE),"n.v.t.")</f>
        <v>4.0.1</v>
      </c>
      <c r="AV853" s="16" t="str">
        <f>IFERROR(VLOOKUP($R853,Kostensoorten!$C:$J,8,FALSE),"n.v.t.")</f>
        <v>Inkomensoverdrachten van overh</v>
      </c>
    </row>
    <row r="854" spans="1:48">
      <c r="A854" s="16" t="s">
        <v>39</v>
      </c>
      <c r="B854" s="16" t="s">
        <v>39</v>
      </c>
      <c r="C854" s="16" t="s">
        <v>39</v>
      </c>
      <c r="D854" s="16" t="s">
        <v>39</v>
      </c>
      <c r="E854" s="16" t="s">
        <v>39</v>
      </c>
      <c r="F854" s="2" t="s">
        <v>9321</v>
      </c>
      <c r="G854" s="2" t="s">
        <v>39</v>
      </c>
      <c r="H854" s="2" t="s">
        <v>39</v>
      </c>
      <c r="I854" s="18">
        <v>-74.25</v>
      </c>
      <c r="J854" s="16" t="s">
        <v>39</v>
      </c>
      <c r="K854" s="16" t="s">
        <v>39</v>
      </c>
      <c r="L854" s="16" t="s">
        <v>39</v>
      </c>
      <c r="M854" s="16" t="s">
        <v>39</v>
      </c>
      <c r="N854" s="16" t="s">
        <v>39</v>
      </c>
      <c r="O854" s="16" t="s">
        <v>39</v>
      </c>
      <c r="P854" s="16" t="str">
        <f t="shared" si="42"/>
        <v>617127</v>
      </c>
      <c r="Q854" s="16" t="str">
        <f>IFERROR(VLOOKUP($P854,'Kredieten productgroepen functi'!$C:$M,2,FALSE),"n.v.t.")</f>
        <v>Diensten derden Provincie Drenthe</v>
      </c>
      <c r="R854" s="16" t="str">
        <f t="shared" si="43"/>
        <v>840120</v>
      </c>
      <c r="S854" s="16" t="str">
        <f>IFERROR(VLOOKUP($R854,Kostensoorten!$C:$J,2,FALSE),"n.v.t.")</f>
        <v>Inkomensoverdracht provincies</v>
      </c>
      <c r="T854" s="16" t="s">
        <v>39</v>
      </c>
      <c r="U854" s="16" t="s">
        <v>39</v>
      </c>
      <c r="V854" s="16" t="s">
        <v>39</v>
      </c>
      <c r="W854" s="16" t="s">
        <v>39</v>
      </c>
      <c r="X854" s="16" t="s">
        <v>39</v>
      </c>
      <c r="Y854" s="16" t="s">
        <v>39</v>
      </c>
      <c r="Z854" s="16" t="s">
        <v>39</v>
      </c>
      <c r="AA854" s="16" t="s">
        <v>39</v>
      </c>
      <c r="AB854" s="16" t="s">
        <v>39</v>
      </c>
      <c r="AC854" s="16" t="s">
        <v>39</v>
      </c>
      <c r="AD854" s="16" t="s">
        <v>39</v>
      </c>
      <c r="AE854" s="16" t="s">
        <v>39</v>
      </c>
      <c r="AF854" s="16" t="s">
        <v>39</v>
      </c>
      <c r="AG854" s="16" t="s">
        <v>39</v>
      </c>
      <c r="AH854" s="16" t="s">
        <v>39</v>
      </c>
      <c r="AI854" s="16" t="s">
        <v>39</v>
      </c>
      <c r="AJ854" s="16" t="s">
        <v>39</v>
      </c>
      <c r="AL854" s="16" t="s">
        <v>39</v>
      </c>
      <c r="AM854" s="16" t="s">
        <v>39</v>
      </c>
      <c r="AN854" s="16" t="str">
        <f>IFERROR(VLOOKUP($P854,'Kredieten productgroepen functi'!$C:$M,6,FALSE),"n.v.t.")</f>
        <v>1701</v>
      </c>
      <c r="AO854" s="16" t="str">
        <f>IFERROR(VLOOKUP($P854,'Kredieten productgroepen functi'!$C:$M,7,FALSE),"n.v.t.")</f>
        <v>Diensten voor derden</v>
      </c>
      <c r="AP854" s="16" t="str">
        <f>IFERROR(VLOOKUP($P854,'Kredieten productgroepen functi'!$C:$M,8,FALSE),"n.v.t.")</f>
        <v>17</v>
      </c>
      <c r="AQ854" s="16" t="str">
        <f>IFERROR(VLOOKUP($P854,'Kredieten productgroepen functi'!$C:$M,9,FALSE),"n.v.t.")</f>
        <v>Overige baten en lasten</v>
      </c>
      <c r="AR854" s="16" t="str">
        <f>IFERROR(VLOOKUP($P854,'Kredieten productgroepen functi'!$C:$M,10,FALSE),"n.v.t.")</f>
        <v>1</v>
      </c>
      <c r="AS854" s="16" t="str">
        <f>IFERROR(VLOOKUP($P854,'Kredieten productgroepen functi'!$C:$M,11,FALSE),"n.v.t.")</f>
        <v>Algemeen bestuur</v>
      </c>
      <c r="AT854" s="16" t="str">
        <f t="shared" si="44"/>
        <v>Baten</v>
      </c>
      <c r="AU854" s="16" t="str">
        <f>IFERROR(VLOOKUP($R854,Kostensoorten!$C:$J,7,FALSE),"n.v.t.")</f>
        <v>4.0.1</v>
      </c>
      <c r="AV854" s="16" t="str">
        <f>IFERROR(VLOOKUP($R854,Kostensoorten!$C:$J,8,FALSE),"n.v.t.")</f>
        <v>Inkomensoverdrachten van overh</v>
      </c>
    </row>
    <row r="855" spans="1:48">
      <c r="A855" s="16" t="s">
        <v>39</v>
      </c>
      <c r="B855" s="16" t="s">
        <v>39</v>
      </c>
      <c r="C855" s="16" t="s">
        <v>39</v>
      </c>
      <c r="D855" s="16" t="s">
        <v>39</v>
      </c>
      <c r="E855" s="16" t="s">
        <v>39</v>
      </c>
      <c r="F855" s="2" t="s">
        <v>9322</v>
      </c>
      <c r="G855" s="2" t="s">
        <v>39</v>
      </c>
      <c r="H855" s="2" t="s">
        <v>39</v>
      </c>
      <c r="I855" s="18">
        <v>-74.900000000000006</v>
      </c>
      <c r="J855" s="16" t="s">
        <v>39</v>
      </c>
      <c r="K855" s="16" t="s">
        <v>39</v>
      </c>
      <c r="L855" s="16" t="s">
        <v>39</v>
      </c>
      <c r="M855" s="16" t="s">
        <v>39</v>
      </c>
      <c r="N855" s="16" t="s">
        <v>39</v>
      </c>
      <c r="O855" s="16" t="s">
        <v>39</v>
      </c>
      <c r="P855" s="16" t="str">
        <f t="shared" si="42"/>
        <v>617127</v>
      </c>
      <c r="Q855" s="16" t="str">
        <f>IFERROR(VLOOKUP($P855,'Kredieten productgroepen functi'!$C:$M,2,FALSE),"n.v.t.")</f>
        <v>Diensten derden Provincie Drenthe</v>
      </c>
      <c r="R855" s="16" t="str">
        <f t="shared" si="43"/>
        <v>840120</v>
      </c>
      <c r="S855" s="16" t="str">
        <f>IFERROR(VLOOKUP($R855,Kostensoorten!$C:$J,2,FALSE),"n.v.t.")</f>
        <v>Inkomensoverdracht provincies</v>
      </c>
      <c r="T855" s="16" t="s">
        <v>39</v>
      </c>
      <c r="U855" s="16" t="s">
        <v>39</v>
      </c>
      <c r="V855" s="16" t="s">
        <v>39</v>
      </c>
      <c r="W855" s="16" t="s">
        <v>39</v>
      </c>
      <c r="X855" s="16" t="s">
        <v>39</v>
      </c>
      <c r="Y855" s="16" t="s">
        <v>39</v>
      </c>
      <c r="Z855" s="16" t="s">
        <v>39</v>
      </c>
      <c r="AA855" s="16" t="s">
        <v>39</v>
      </c>
      <c r="AB855" s="16" t="s">
        <v>39</v>
      </c>
      <c r="AC855" s="16" t="s">
        <v>39</v>
      </c>
      <c r="AD855" s="16" t="s">
        <v>39</v>
      </c>
      <c r="AE855" s="16" t="s">
        <v>39</v>
      </c>
      <c r="AF855" s="16" t="s">
        <v>39</v>
      </c>
      <c r="AG855" s="16" t="s">
        <v>39</v>
      </c>
      <c r="AH855" s="16" t="s">
        <v>39</v>
      </c>
      <c r="AI855" s="16" t="s">
        <v>39</v>
      </c>
      <c r="AJ855" s="16" t="s">
        <v>39</v>
      </c>
      <c r="AL855" s="16" t="s">
        <v>39</v>
      </c>
      <c r="AM855" s="16" t="s">
        <v>39</v>
      </c>
      <c r="AN855" s="16" t="str">
        <f>IFERROR(VLOOKUP($P855,'Kredieten productgroepen functi'!$C:$M,6,FALSE),"n.v.t.")</f>
        <v>1701</v>
      </c>
      <c r="AO855" s="16" t="str">
        <f>IFERROR(VLOOKUP($P855,'Kredieten productgroepen functi'!$C:$M,7,FALSE),"n.v.t.")</f>
        <v>Diensten voor derden</v>
      </c>
      <c r="AP855" s="16" t="str">
        <f>IFERROR(VLOOKUP($P855,'Kredieten productgroepen functi'!$C:$M,8,FALSE),"n.v.t.")</f>
        <v>17</v>
      </c>
      <c r="AQ855" s="16" t="str">
        <f>IFERROR(VLOOKUP($P855,'Kredieten productgroepen functi'!$C:$M,9,FALSE),"n.v.t.")</f>
        <v>Overige baten en lasten</v>
      </c>
      <c r="AR855" s="16" t="str">
        <f>IFERROR(VLOOKUP($P855,'Kredieten productgroepen functi'!$C:$M,10,FALSE),"n.v.t.")</f>
        <v>1</v>
      </c>
      <c r="AS855" s="16" t="str">
        <f>IFERROR(VLOOKUP($P855,'Kredieten productgroepen functi'!$C:$M,11,FALSE),"n.v.t.")</f>
        <v>Algemeen bestuur</v>
      </c>
      <c r="AT855" s="16" t="str">
        <f t="shared" si="44"/>
        <v>Baten</v>
      </c>
      <c r="AU855" s="16" t="str">
        <f>IFERROR(VLOOKUP($R855,Kostensoorten!$C:$J,7,FALSE),"n.v.t.")</f>
        <v>4.0.1</v>
      </c>
      <c r="AV855" s="16" t="str">
        <f>IFERROR(VLOOKUP($R855,Kostensoorten!$C:$J,8,FALSE),"n.v.t.")</f>
        <v>Inkomensoverdrachten van overh</v>
      </c>
    </row>
    <row r="856" spans="1:48">
      <c r="A856" s="16" t="s">
        <v>39</v>
      </c>
      <c r="B856" s="16" t="s">
        <v>39</v>
      </c>
      <c r="C856" s="16" t="s">
        <v>39</v>
      </c>
      <c r="D856" s="16" t="s">
        <v>39</v>
      </c>
      <c r="E856" s="16" t="s">
        <v>39</v>
      </c>
      <c r="F856" s="2" t="s">
        <v>9323</v>
      </c>
      <c r="G856" s="2" t="s">
        <v>39</v>
      </c>
      <c r="H856" s="2" t="s">
        <v>39</v>
      </c>
      <c r="I856" s="18">
        <v>-2.4500000000000002</v>
      </c>
      <c r="J856" s="16" t="s">
        <v>39</v>
      </c>
      <c r="K856" s="16" t="s">
        <v>39</v>
      </c>
      <c r="L856" s="16" t="s">
        <v>39</v>
      </c>
      <c r="M856" s="16" t="s">
        <v>39</v>
      </c>
      <c r="N856" s="16" t="s">
        <v>39</v>
      </c>
      <c r="O856" s="16" t="s">
        <v>39</v>
      </c>
      <c r="P856" s="16" t="str">
        <f t="shared" si="42"/>
        <v>617127</v>
      </c>
      <c r="Q856" s="16" t="str">
        <f>IFERROR(VLOOKUP($P856,'Kredieten productgroepen functi'!$C:$M,2,FALSE),"n.v.t.")</f>
        <v>Diensten derden Provincie Drenthe</v>
      </c>
      <c r="R856" s="16" t="str">
        <f t="shared" si="43"/>
        <v>840120</v>
      </c>
      <c r="S856" s="16" t="str">
        <f>IFERROR(VLOOKUP($R856,Kostensoorten!$C:$J,2,FALSE),"n.v.t.")</f>
        <v>Inkomensoverdracht provincies</v>
      </c>
      <c r="T856" s="16" t="s">
        <v>39</v>
      </c>
      <c r="U856" s="16" t="s">
        <v>39</v>
      </c>
      <c r="V856" s="16" t="s">
        <v>39</v>
      </c>
      <c r="W856" s="16" t="s">
        <v>39</v>
      </c>
      <c r="X856" s="16" t="s">
        <v>39</v>
      </c>
      <c r="Y856" s="16" t="s">
        <v>39</v>
      </c>
      <c r="Z856" s="16" t="s">
        <v>39</v>
      </c>
      <c r="AA856" s="16" t="s">
        <v>39</v>
      </c>
      <c r="AB856" s="16" t="s">
        <v>39</v>
      </c>
      <c r="AC856" s="16" t="s">
        <v>39</v>
      </c>
      <c r="AD856" s="16" t="s">
        <v>39</v>
      </c>
      <c r="AE856" s="16" t="s">
        <v>39</v>
      </c>
      <c r="AF856" s="16" t="s">
        <v>39</v>
      </c>
      <c r="AG856" s="16" t="s">
        <v>39</v>
      </c>
      <c r="AH856" s="16" t="s">
        <v>39</v>
      </c>
      <c r="AI856" s="16" t="s">
        <v>39</v>
      </c>
      <c r="AJ856" s="16" t="s">
        <v>39</v>
      </c>
      <c r="AL856" s="16" t="s">
        <v>39</v>
      </c>
      <c r="AM856" s="16" t="s">
        <v>39</v>
      </c>
      <c r="AN856" s="16" t="str">
        <f>IFERROR(VLOOKUP($P856,'Kredieten productgroepen functi'!$C:$M,6,FALSE),"n.v.t.")</f>
        <v>1701</v>
      </c>
      <c r="AO856" s="16" t="str">
        <f>IFERROR(VLOOKUP($P856,'Kredieten productgroepen functi'!$C:$M,7,FALSE),"n.v.t.")</f>
        <v>Diensten voor derden</v>
      </c>
      <c r="AP856" s="16" t="str">
        <f>IFERROR(VLOOKUP($P856,'Kredieten productgroepen functi'!$C:$M,8,FALSE),"n.v.t.")</f>
        <v>17</v>
      </c>
      <c r="AQ856" s="16" t="str">
        <f>IFERROR(VLOOKUP($P856,'Kredieten productgroepen functi'!$C:$M,9,FALSE),"n.v.t.")</f>
        <v>Overige baten en lasten</v>
      </c>
      <c r="AR856" s="16" t="str">
        <f>IFERROR(VLOOKUP($P856,'Kredieten productgroepen functi'!$C:$M,10,FALSE),"n.v.t.")</f>
        <v>1</v>
      </c>
      <c r="AS856" s="16" t="str">
        <f>IFERROR(VLOOKUP($P856,'Kredieten productgroepen functi'!$C:$M,11,FALSE),"n.v.t.")</f>
        <v>Algemeen bestuur</v>
      </c>
      <c r="AT856" s="16" t="str">
        <f t="shared" si="44"/>
        <v>Baten</v>
      </c>
      <c r="AU856" s="16" t="str">
        <f>IFERROR(VLOOKUP($R856,Kostensoorten!$C:$J,7,FALSE),"n.v.t.")</f>
        <v>4.0.1</v>
      </c>
      <c r="AV856" s="16" t="str">
        <f>IFERROR(VLOOKUP($R856,Kostensoorten!$C:$J,8,FALSE),"n.v.t.")</f>
        <v>Inkomensoverdrachten van overh</v>
      </c>
    </row>
    <row r="857" spans="1:48">
      <c r="A857" s="16" t="s">
        <v>39</v>
      </c>
      <c r="B857" s="16" t="s">
        <v>39</v>
      </c>
      <c r="C857" s="16" t="s">
        <v>39</v>
      </c>
      <c r="D857" s="16" t="s">
        <v>39</v>
      </c>
      <c r="E857" s="16" t="s">
        <v>39</v>
      </c>
      <c r="F857" s="2" t="s">
        <v>9324</v>
      </c>
      <c r="G857" s="2" t="s">
        <v>39</v>
      </c>
      <c r="H857" s="2" t="s">
        <v>39</v>
      </c>
      <c r="I857" s="18">
        <v>-70.22</v>
      </c>
      <c r="J857" s="16" t="s">
        <v>39</v>
      </c>
      <c r="K857" s="16" t="s">
        <v>39</v>
      </c>
      <c r="L857" s="16" t="s">
        <v>39</v>
      </c>
      <c r="M857" s="16" t="s">
        <v>39</v>
      </c>
      <c r="N857" s="16" t="s">
        <v>39</v>
      </c>
      <c r="O857" s="16" t="s">
        <v>39</v>
      </c>
      <c r="P857" s="16" t="str">
        <f t="shared" si="42"/>
        <v>617127</v>
      </c>
      <c r="Q857" s="16" t="str">
        <f>IFERROR(VLOOKUP($P857,'Kredieten productgroepen functi'!$C:$M,2,FALSE),"n.v.t.")</f>
        <v>Diensten derden Provincie Drenthe</v>
      </c>
      <c r="R857" s="16" t="str">
        <f t="shared" si="43"/>
        <v>840120</v>
      </c>
      <c r="S857" s="16" t="str">
        <f>IFERROR(VLOOKUP($R857,Kostensoorten!$C:$J,2,FALSE),"n.v.t.")</f>
        <v>Inkomensoverdracht provincies</v>
      </c>
      <c r="T857" s="16" t="s">
        <v>39</v>
      </c>
      <c r="U857" s="16" t="s">
        <v>39</v>
      </c>
      <c r="V857" s="16" t="s">
        <v>39</v>
      </c>
      <c r="W857" s="16" t="s">
        <v>39</v>
      </c>
      <c r="X857" s="16" t="s">
        <v>39</v>
      </c>
      <c r="Y857" s="16" t="s">
        <v>39</v>
      </c>
      <c r="Z857" s="16" t="s">
        <v>39</v>
      </c>
      <c r="AA857" s="16" t="s">
        <v>39</v>
      </c>
      <c r="AB857" s="16" t="s">
        <v>39</v>
      </c>
      <c r="AC857" s="16" t="s">
        <v>39</v>
      </c>
      <c r="AD857" s="16" t="s">
        <v>39</v>
      </c>
      <c r="AE857" s="16" t="s">
        <v>39</v>
      </c>
      <c r="AF857" s="16" t="s">
        <v>39</v>
      </c>
      <c r="AG857" s="16" t="s">
        <v>39</v>
      </c>
      <c r="AH857" s="16" t="s">
        <v>39</v>
      </c>
      <c r="AI857" s="16" t="s">
        <v>39</v>
      </c>
      <c r="AJ857" s="16" t="s">
        <v>39</v>
      </c>
      <c r="AL857" s="16" t="s">
        <v>39</v>
      </c>
      <c r="AM857" s="16" t="s">
        <v>39</v>
      </c>
      <c r="AN857" s="16" t="str">
        <f>IFERROR(VLOOKUP($P857,'Kredieten productgroepen functi'!$C:$M,6,FALSE),"n.v.t.")</f>
        <v>1701</v>
      </c>
      <c r="AO857" s="16" t="str">
        <f>IFERROR(VLOOKUP($P857,'Kredieten productgroepen functi'!$C:$M,7,FALSE),"n.v.t.")</f>
        <v>Diensten voor derden</v>
      </c>
      <c r="AP857" s="16" t="str">
        <f>IFERROR(VLOOKUP($P857,'Kredieten productgroepen functi'!$C:$M,8,FALSE),"n.v.t.")</f>
        <v>17</v>
      </c>
      <c r="AQ857" s="16" t="str">
        <f>IFERROR(VLOOKUP($P857,'Kredieten productgroepen functi'!$C:$M,9,FALSE),"n.v.t.")</f>
        <v>Overige baten en lasten</v>
      </c>
      <c r="AR857" s="16" t="str">
        <f>IFERROR(VLOOKUP($P857,'Kredieten productgroepen functi'!$C:$M,10,FALSE),"n.v.t.")</f>
        <v>1</v>
      </c>
      <c r="AS857" s="16" t="str">
        <f>IFERROR(VLOOKUP($P857,'Kredieten productgroepen functi'!$C:$M,11,FALSE),"n.v.t.")</f>
        <v>Algemeen bestuur</v>
      </c>
      <c r="AT857" s="16" t="str">
        <f t="shared" si="44"/>
        <v>Baten</v>
      </c>
      <c r="AU857" s="16" t="str">
        <f>IFERROR(VLOOKUP($R857,Kostensoorten!$C:$J,7,FALSE),"n.v.t.")</f>
        <v>4.0.1</v>
      </c>
      <c r="AV857" s="16" t="str">
        <f>IFERROR(VLOOKUP($R857,Kostensoorten!$C:$J,8,FALSE),"n.v.t.")</f>
        <v>Inkomensoverdrachten van overh</v>
      </c>
    </row>
    <row r="858" spans="1:48">
      <c r="A858" s="16" t="s">
        <v>39</v>
      </c>
      <c r="B858" s="16" t="s">
        <v>39</v>
      </c>
      <c r="C858" s="16" t="s">
        <v>39</v>
      </c>
      <c r="D858" s="16" t="s">
        <v>39</v>
      </c>
      <c r="E858" s="16" t="s">
        <v>39</v>
      </c>
      <c r="F858" s="2" t="s">
        <v>9325</v>
      </c>
      <c r="G858" s="2" t="s">
        <v>39</v>
      </c>
      <c r="H858" s="2" t="s">
        <v>39</v>
      </c>
      <c r="I858" s="18">
        <v>-29.76</v>
      </c>
      <c r="J858" s="16" t="s">
        <v>39</v>
      </c>
      <c r="K858" s="16" t="s">
        <v>39</v>
      </c>
      <c r="L858" s="16" t="s">
        <v>39</v>
      </c>
      <c r="M858" s="16" t="s">
        <v>39</v>
      </c>
      <c r="N858" s="16" t="s">
        <v>39</v>
      </c>
      <c r="O858" s="16" t="s">
        <v>39</v>
      </c>
      <c r="P858" s="16" t="str">
        <f t="shared" si="42"/>
        <v>617127</v>
      </c>
      <c r="Q858" s="16" t="str">
        <f>IFERROR(VLOOKUP($P858,'Kredieten productgroepen functi'!$C:$M,2,FALSE),"n.v.t.")</f>
        <v>Diensten derden Provincie Drenthe</v>
      </c>
      <c r="R858" s="16" t="str">
        <f t="shared" si="43"/>
        <v>840120</v>
      </c>
      <c r="S858" s="16" t="str">
        <f>IFERROR(VLOOKUP($R858,Kostensoorten!$C:$J,2,FALSE),"n.v.t.")</f>
        <v>Inkomensoverdracht provincies</v>
      </c>
      <c r="T858" s="16" t="s">
        <v>39</v>
      </c>
      <c r="U858" s="16" t="s">
        <v>39</v>
      </c>
      <c r="V858" s="16" t="s">
        <v>39</v>
      </c>
      <c r="W858" s="16" t="s">
        <v>39</v>
      </c>
      <c r="X858" s="16" t="s">
        <v>39</v>
      </c>
      <c r="Y858" s="16" t="s">
        <v>39</v>
      </c>
      <c r="Z858" s="16" t="s">
        <v>39</v>
      </c>
      <c r="AA858" s="16" t="s">
        <v>39</v>
      </c>
      <c r="AB858" s="16" t="s">
        <v>39</v>
      </c>
      <c r="AC858" s="16" t="s">
        <v>39</v>
      </c>
      <c r="AD858" s="16" t="s">
        <v>39</v>
      </c>
      <c r="AE858" s="16" t="s">
        <v>39</v>
      </c>
      <c r="AF858" s="16" t="s">
        <v>39</v>
      </c>
      <c r="AG858" s="16" t="s">
        <v>39</v>
      </c>
      <c r="AH858" s="16" t="s">
        <v>39</v>
      </c>
      <c r="AI858" s="16" t="s">
        <v>39</v>
      </c>
      <c r="AJ858" s="16" t="s">
        <v>39</v>
      </c>
      <c r="AL858" s="16" t="s">
        <v>39</v>
      </c>
      <c r="AM858" s="16" t="s">
        <v>39</v>
      </c>
      <c r="AN858" s="16" t="str">
        <f>IFERROR(VLOOKUP($P858,'Kredieten productgroepen functi'!$C:$M,6,FALSE),"n.v.t.")</f>
        <v>1701</v>
      </c>
      <c r="AO858" s="16" t="str">
        <f>IFERROR(VLOOKUP($P858,'Kredieten productgroepen functi'!$C:$M,7,FALSE),"n.v.t.")</f>
        <v>Diensten voor derden</v>
      </c>
      <c r="AP858" s="16" t="str">
        <f>IFERROR(VLOOKUP($P858,'Kredieten productgroepen functi'!$C:$M,8,FALSE),"n.v.t.")</f>
        <v>17</v>
      </c>
      <c r="AQ858" s="16" t="str">
        <f>IFERROR(VLOOKUP($P858,'Kredieten productgroepen functi'!$C:$M,9,FALSE),"n.v.t.")</f>
        <v>Overige baten en lasten</v>
      </c>
      <c r="AR858" s="16" t="str">
        <f>IFERROR(VLOOKUP($P858,'Kredieten productgroepen functi'!$C:$M,10,FALSE),"n.v.t.")</f>
        <v>1</v>
      </c>
      <c r="AS858" s="16" t="str">
        <f>IFERROR(VLOOKUP($P858,'Kredieten productgroepen functi'!$C:$M,11,FALSE),"n.v.t.")</f>
        <v>Algemeen bestuur</v>
      </c>
      <c r="AT858" s="16" t="str">
        <f t="shared" si="44"/>
        <v>Baten</v>
      </c>
      <c r="AU858" s="16" t="str">
        <f>IFERROR(VLOOKUP($R858,Kostensoorten!$C:$J,7,FALSE),"n.v.t.")</f>
        <v>4.0.1</v>
      </c>
      <c r="AV858" s="16" t="str">
        <f>IFERROR(VLOOKUP($R858,Kostensoorten!$C:$J,8,FALSE),"n.v.t.")</f>
        <v>Inkomensoverdrachten van overh</v>
      </c>
    </row>
    <row r="859" spans="1:48">
      <c r="A859" s="16" t="s">
        <v>39</v>
      </c>
      <c r="B859" s="16" t="s">
        <v>39</v>
      </c>
      <c r="C859" s="16" t="s">
        <v>39</v>
      </c>
      <c r="D859" s="16" t="s">
        <v>39</v>
      </c>
      <c r="E859" s="16" t="s">
        <v>39</v>
      </c>
      <c r="F859" s="2" t="s">
        <v>9326</v>
      </c>
      <c r="G859" s="2" t="s">
        <v>39</v>
      </c>
      <c r="H859" s="2" t="s">
        <v>39</v>
      </c>
      <c r="I859" s="18">
        <v>-28.21</v>
      </c>
      <c r="J859" s="16" t="s">
        <v>39</v>
      </c>
      <c r="K859" s="16" t="s">
        <v>39</v>
      </c>
      <c r="L859" s="16" t="s">
        <v>39</v>
      </c>
      <c r="M859" s="16" t="s">
        <v>39</v>
      </c>
      <c r="N859" s="16" t="s">
        <v>39</v>
      </c>
      <c r="O859" s="16" t="s">
        <v>39</v>
      </c>
      <c r="P859" s="16" t="str">
        <f t="shared" si="42"/>
        <v>617127</v>
      </c>
      <c r="Q859" s="16" t="str">
        <f>IFERROR(VLOOKUP($P859,'Kredieten productgroepen functi'!$C:$M,2,FALSE),"n.v.t.")</f>
        <v>Diensten derden Provincie Drenthe</v>
      </c>
      <c r="R859" s="16" t="str">
        <f t="shared" si="43"/>
        <v>840120</v>
      </c>
      <c r="S859" s="16" t="str">
        <f>IFERROR(VLOOKUP($R859,Kostensoorten!$C:$J,2,FALSE),"n.v.t.")</f>
        <v>Inkomensoverdracht provincies</v>
      </c>
      <c r="T859" s="16" t="s">
        <v>39</v>
      </c>
      <c r="U859" s="16" t="s">
        <v>39</v>
      </c>
      <c r="V859" s="16" t="s">
        <v>39</v>
      </c>
      <c r="W859" s="16" t="s">
        <v>39</v>
      </c>
      <c r="X859" s="16" t="s">
        <v>39</v>
      </c>
      <c r="Y859" s="16" t="s">
        <v>39</v>
      </c>
      <c r="Z859" s="16" t="s">
        <v>39</v>
      </c>
      <c r="AA859" s="16" t="s">
        <v>39</v>
      </c>
      <c r="AB859" s="16" t="s">
        <v>39</v>
      </c>
      <c r="AC859" s="16" t="s">
        <v>39</v>
      </c>
      <c r="AD859" s="16" t="s">
        <v>39</v>
      </c>
      <c r="AE859" s="16" t="s">
        <v>39</v>
      </c>
      <c r="AF859" s="16" t="s">
        <v>39</v>
      </c>
      <c r="AG859" s="16" t="s">
        <v>39</v>
      </c>
      <c r="AH859" s="16" t="s">
        <v>39</v>
      </c>
      <c r="AI859" s="16" t="s">
        <v>39</v>
      </c>
      <c r="AJ859" s="16" t="s">
        <v>39</v>
      </c>
      <c r="AL859" s="16" t="s">
        <v>39</v>
      </c>
      <c r="AM859" s="16" t="s">
        <v>39</v>
      </c>
      <c r="AN859" s="16" t="str">
        <f>IFERROR(VLOOKUP($P859,'Kredieten productgroepen functi'!$C:$M,6,FALSE),"n.v.t.")</f>
        <v>1701</v>
      </c>
      <c r="AO859" s="16" t="str">
        <f>IFERROR(VLOOKUP($P859,'Kredieten productgroepen functi'!$C:$M,7,FALSE),"n.v.t.")</f>
        <v>Diensten voor derden</v>
      </c>
      <c r="AP859" s="16" t="str">
        <f>IFERROR(VLOOKUP($P859,'Kredieten productgroepen functi'!$C:$M,8,FALSE),"n.v.t.")</f>
        <v>17</v>
      </c>
      <c r="AQ859" s="16" t="str">
        <f>IFERROR(VLOOKUP($P859,'Kredieten productgroepen functi'!$C:$M,9,FALSE),"n.v.t.")</f>
        <v>Overige baten en lasten</v>
      </c>
      <c r="AR859" s="16" t="str">
        <f>IFERROR(VLOOKUP($P859,'Kredieten productgroepen functi'!$C:$M,10,FALSE),"n.v.t.")</f>
        <v>1</v>
      </c>
      <c r="AS859" s="16" t="str">
        <f>IFERROR(VLOOKUP($P859,'Kredieten productgroepen functi'!$C:$M,11,FALSE),"n.v.t.")</f>
        <v>Algemeen bestuur</v>
      </c>
      <c r="AT859" s="16" t="str">
        <f t="shared" si="44"/>
        <v>Baten</v>
      </c>
      <c r="AU859" s="16" t="str">
        <f>IFERROR(VLOOKUP($R859,Kostensoorten!$C:$J,7,FALSE),"n.v.t.")</f>
        <v>4.0.1</v>
      </c>
      <c r="AV859" s="16" t="str">
        <f>IFERROR(VLOOKUP($R859,Kostensoorten!$C:$J,8,FALSE),"n.v.t.")</f>
        <v>Inkomensoverdrachten van overh</v>
      </c>
    </row>
    <row r="860" spans="1:48">
      <c r="A860" s="16" t="s">
        <v>39</v>
      </c>
      <c r="B860" s="16" t="s">
        <v>39</v>
      </c>
      <c r="C860" s="16" t="s">
        <v>39</v>
      </c>
      <c r="D860" s="16" t="s">
        <v>39</v>
      </c>
      <c r="E860" s="16" t="s">
        <v>39</v>
      </c>
      <c r="F860" s="2" t="s">
        <v>9327</v>
      </c>
      <c r="G860" s="2" t="s">
        <v>39</v>
      </c>
      <c r="H860" s="2" t="s">
        <v>39</v>
      </c>
      <c r="I860" s="18">
        <v>-287.27</v>
      </c>
      <c r="J860" s="16" t="s">
        <v>39</v>
      </c>
      <c r="K860" s="16" t="s">
        <v>39</v>
      </c>
      <c r="L860" s="16" t="s">
        <v>39</v>
      </c>
      <c r="M860" s="16" t="s">
        <v>39</v>
      </c>
      <c r="N860" s="16" t="s">
        <v>39</v>
      </c>
      <c r="O860" s="16" t="s">
        <v>39</v>
      </c>
      <c r="P860" s="16" t="str">
        <f t="shared" si="42"/>
        <v>617127</v>
      </c>
      <c r="Q860" s="16" t="str">
        <f>IFERROR(VLOOKUP($P860,'Kredieten productgroepen functi'!$C:$M,2,FALSE),"n.v.t.")</f>
        <v>Diensten derden Provincie Drenthe</v>
      </c>
      <c r="R860" s="16" t="str">
        <f t="shared" si="43"/>
        <v>840120</v>
      </c>
      <c r="S860" s="16" t="str">
        <f>IFERROR(VLOOKUP($R860,Kostensoorten!$C:$J,2,FALSE),"n.v.t.")</f>
        <v>Inkomensoverdracht provincies</v>
      </c>
      <c r="T860" s="16" t="s">
        <v>39</v>
      </c>
      <c r="U860" s="16" t="s">
        <v>39</v>
      </c>
      <c r="V860" s="16" t="s">
        <v>39</v>
      </c>
      <c r="W860" s="16" t="s">
        <v>39</v>
      </c>
      <c r="X860" s="16" t="s">
        <v>39</v>
      </c>
      <c r="Y860" s="16" t="s">
        <v>39</v>
      </c>
      <c r="Z860" s="16" t="s">
        <v>39</v>
      </c>
      <c r="AA860" s="16" t="s">
        <v>39</v>
      </c>
      <c r="AB860" s="16" t="s">
        <v>39</v>
      </c>
      <c r="AC860" s="16" t="s">
        <v>39</v>
      </c>
      <c r="AD860" s="16" t="s">
        <v>39</v>
      </c>
      <c r="AE860" s="16" t="s">
        <v>39</v>
      </c>
      <c r="AF860" s="16" t="s">
        <v>39</v>
      </c>
      <c r="AG860" s="16" t="s">
        <v>39</v>
      </c>
      <c r="AH860" s="16" t="s">
        <v>39</v>
      </c>
      <c r="AI860" s="16" t="s">
        <v>39</v>
      </c>
      <c r="AJ860" s="16" t="s">
        <v>39</v>
      </c>
      <c r="AL860" s="16" t="s">
        <v>39</v>
      </c>
      <c r="AM860" s="16" t="s">
        <v>39</v>
      </c>
      <c r="AN860" s="16" t="str">
        <f>IFERROR(VLOOKUP($P860,'Kredieten productgroepen functi'!$C:$M,6,FALSE),"n.v.t.")</f>
        <v>1701</v>
      </c>
      <c r="AO860" s="16" t="str">
        <f>IFERROR(VLOOKUP($P860,'Kredieten productgroepen functi'!$C:$M,7,FALSE),"n.v.t.")</f>
        <v>Diensten voor derden</v>
      </c>
      <c r="AP860" s="16" t="str">
        <f>IFERROR(VLOOKUP($P860,'Kredieten productgroepen functi'!$C:$M,8,FALSE),"n.v.t.")</f>
        <v>17</v>
      </c>
      <c r="AQ860" s="16" t="str">
        <f>IFERROR(VLOOKUP($P860,'Kredieten productgroepen functi'!$C:$M,9,FALSE),"n.v.t.")</f>
        <v>Overige baten en lasten</v>
      </c>
      <c r="AR860" s="16" t="str">
        <f>IFERROR(VLOOKUP($P860,'Kredieten productgroepen functi'!$C:$M,10,FALSE),"n.v.t.")</f>
        <v>1</v>
      </c>
      <c r="AS860" s="16" t="str">
        <f>IFERROR(VLOOKUP($P860,'Kredieten productgroepen functi'!$C:$M,11,FALSE),"n.v.t.")</f>
        <v>Algemeen bestuur</v>
      </c>
      <c r="AT860" s="16" t="str">
        <f t="shared" si="44"/>
        <v>Baten</v>
      </c>
      <c r="AU860" s="16" t="str">
        <f>IFERROR(VLOOKUP($R860,Kostensoorten!$C:$J,7,FALSE),"n.v.t.")</f>
        <v>4.0.1</v>
      </c>
      <c r="AV860" s="16" t="str">
        <f>IFERROR(VLOOKUP($R860,Kostensoorten!$C:$J,8,FALSE),"n.v.t.")</f>
        <v>Inkomensoverdrachten van overh</v>
      </c>
    </row>
    <row r="861" spans="1:48">
      <c r="A861" s="16" t="s">
        <v>39</v>
      </c>
      <c r="B861" s="16" t="s">
        <v>39</v>
      </c>
      <c r="C861" s="16" t="s">
        <v>39</v>
      </c>
      <c r="D861" s="16" t="s">
        <v>39</v>
      </c>
      <c r="E861" s="16" t="s">
        <v>39</v>
      </c>
      <c r="F861" s="2" t="s">
        <v>9328</v>
      </c>
      <c r="G861" s="2" t="s">
        <v>39</v>
      </c>
      <c r="H861" s="2" t="s">
        <v>39</v>
      </c>
      <c r="I861" s="18">
        <v>-1240.3499999999999</v>
      </c>
      <c r="J861" s="16" t="s">
        <v>39</v>
      </c>
      <c r="K861" s="16" t="s">
        <v>39</v>
      </c>
      <c r="L861" s="16" t="s">
        <v>39</v>
      </c>
      <c r="M861" s="16" t="s">
        <v>39</v>
      </c>
      <c r="N861" s="16" t="s">
        <v>39</v>
      </c>
      <c r="O861" s="16" t="s">
        <v>39</v>
      </c>
      <c r="P861" s="16" t="str">
        <f t="shared" si="42"/>
        <v>617127</v>
      </c>
      <c r="Q861" s="16" t="str">
        <f>IFERROR(VLOOKUP($P861,'Kredieten productgroepen functi'!$C:$M,2,FALSE),"n.v.t.")</f>
        <v>Diensten derden Provincie Drenthe</v>
      </c>
      <c r="R861" s="16" t="str">
        <f t="shared" si="43"/>
        <v>840120</v>
      </c>
      <c r="S861" s="16" t="str">
        <f>IFERROR(VLOOKUP($R861,Kostensoorten!$C:$J,2,FALSE),"n.v.t.")</f>
        <v>Inkomensoverdracht provincies</v>
      </c>
      <c r="T861" s="16" t="s">
        <v>39</v>
      </c>
      <c r="U861" s="16" t="s">
        <v>39</v>
      </c>
      <c r="V861" s="16" t="s">
        <v>39</v>
      </c>
      <c r="W861" s="16" t="s">
        <v>39</v>
      </c>
      <c r="X861" s="16" t="s">
        <v>39</v>
      </c>
      <c r="Y861" s="16" t="s">
        <v>39</v>
      </c>
      <c r="Z861" s="16" t="s">
        <v>39</v>
      </c>
      <c r="AA861" s="16" t="s">
        <v>39</v>
      </c>
      <c r="AB861" s="16" t="s">
        <v>39</v>
      </c>
      <c r="AC861" s="16" t="s">
        <v>39</v>
      </c>
      <c r="AD861" s="16" t="s">
        <v>39</v>
      </c>
      <c r="AE861" s="16" t="s">
        <v>39</v>
      </c>
      <c r="AF861" s="16" t="s">
        <v>39</v>
      </c>
      <c r="AG861" s="16" t="s">
        <v>39</v>
      </c>
      <c r="AH861" s="16" t="s">
        <v>39</v>
      </c>
      <c r="AI861" s="16" t="s">
        <v>39</v>
      </c>
      <c r="AJ861" s="16" t="s">
        <v>39</v>
      </c>
      <c r="AL861" s="16" t="s">
        <v>39</v>
      </c>
      <c r="AM861" s="16" t="s">
        <v>39</v>
      </c>
      <c r="AN861" s="16" t="str">
        <f>IFERROR(VLOOKUP($P861,'Kredieten productgroepen functi'!$C:$M,6,FALSE),"n.v.t.")</f>
        <v>1701</v>
      </c>
      <c r="AO861" s="16" t="str">
        <f>IFERROR(VLOOKUP($P861,'Kredieten productgroepen functi'!$C:$M,7,FALSE),"n.v.t.")</f>
        <v>Diensten voor derden</v>
      </c>
      <c r="AP861" s="16" t="str">
        <f>IFERROR(VLOOKUP($P861,'Kredieten productgroepen functi'!$C:$M,8,FALSE),"n.v.t.")</f>
        <v>17</v>
      </c>
      <c r="AQ861" s="16" t="str">
        <f>IFERROR(VLOOKUP($P861,'Kredieten productgroepen functi'!$C:$M,9,FALSE),"n.v.t.")</f>
        <v>Overige baten en lasten</v>
      </c>
      <c r="AR861" s="16" t="str">
        <f>IFERROR(VLOOKUP($P861,'Kredieten productgroepen functi'!$C:$M,10,FALSE),"n.v.t.")</f>
        <v>1</v>
      </c>
      <c r="AS861" s="16" t="str">
        <f>IFERROR(VLOOKUP($P861,'Kredieten productgroepen functi'!$C:$M,11,FALSE),"n.v.t.")</f>
        <v>Algemeen bestuur</v>
      </c>
      <c r="AT861" s="16" t="str">
        <f t="shared" si="44"/>
        <v>Baten</v>
      </c>
      <c r="AU861" s="16" t="str">
        <f>IFERROR(VLOOKUP($R861,Kostensoorten!$C:$J,7,FALSE),"n.v.t.")</f>
        <v>4.0.1</v>
      </c>
      <c r="AV861" s="16" t="str">
        <f>IFERROR(VLOOKUP($R861,Kostensoorten!$C:$J,8,FALSE),"n.v.t.")</f>
        <v>Inkomensoverdrachten van overh</v>
      </c>
    </row>
    <row r="862" spans="1:48">
      <c r="A862" s="16" t="s">
        <v>39</v>
      </c>
      <c r="B862" s="16" t="s">
        <v>39</v>
      </c>
      <c r="C862" s="16" t="s">
        <v>39</v>
      </c>
      <c r="D862" s="16" t="s">
        <v>39</v>
      </c>
      <c r="E862" s="16" t="s">
        <v>39</v>
      </c>
      <c r="F862" s="2" t="s">
        <v>9329</v>
      </c>
      <c r="G862" s="2" t="s">
        <v>39</v>
      </c>
      <c r="H862" s="2" t="s">
        <v>39</v>
      </c>
      <c r="I862" s="18">
        <v>-592</v>
      </c>
      <c r="J862" s="16" t="s">
        <v>39</v>
      </c>
      <c r="K862" s="16" t="s">
        <v>39</v>
      </c>
      <c r="L862" s="16" t="s">
        <v>39</v>
      </c>
      <c r="M862" s="16" t="s">
        <v>39</v>
      </c>
      <c r="N862" s="16" t="s">
        <v>39</v>
      </c>
      <c r="O862" s="16" t="s">
        <v>39</v>
      </c>
      <c r="P862" s="16" t="str">
        <f t="shared" si="42"/>
        <v>617127</v>
      </c>
      <c r="Q862" s="16" t="str">
        <f>IFERROR(VLOOKUP($P862,'Kredieten productgroepen functi'!$C:$M,2,FALSE),"n.v.t.")</f>
        <v>Diensten derden Provincie Drenthe</v>
      </c>
      <c r="R862" s="16" t="str">
        <f t="shared" si="43"/>
        <v>840120</v>
      </c>
      <c r="S862" s="16" t="str">
        <f>IFERROR(VLOOKUP($R862,Kostensoorten!$C:$J,2,FALSE),"n.v.t.")</f>
        <v>Inkomensoverdracht provincies</v>
      </c>
      <c r="T862" s="16" t="s">
        <v>39</v>
      </c>
      <c r="U862" s="16" t="s">
        <v>39</v>
      </c>
      <c r="V862" s="16" t="s">
        <v>39</v>
      </c>
      <c r="W862" s="16" t="s">
        <v>39</v>
      </c>
      <c r="X862" s="16" t="s">
        <v>39</v>
      </c>
      <c r="Y862" s="16" t="s">
        <v>39</v>
      </c>
      <c r="Z862" s="16" t="s">
        <v>39</v>
      </c>
      <c r="AA862" s="16" t="s">
        <v>39</v>
      </c>
      <c r="AB862" s="16" t="s">
        <v>39</v>
      </c>
      <c r="AC862" s="16" t="s">
        <v>39</v>
      </c>
      <c r="AD862" s="16" t="s">
        <v>39</v>
      </c>
      <c r="AE862" s="16" t="s">
        <v>39</v>
      </c>
      <c r="AF862" s="16" t="s">
        <v>39</v>
      </c>
      <c r="AG862" s="16" t="s">
        <v>39</v>
      </c>
      <c r="AH862" s="16" t="s">
        <v>39</v>
      </c>
      <c r="AI862" s="16" t="s">
        <v>39</v>
      </c>
      <c r="AJ862" s="16" t="s">
        <v>39</v>
      </c>
      <c r="AL862" s="16" t="s">
        <v>39</v>
      </c>
      <c r="AM862" s="16" t="s">
        <v>39</v>
      </c>
      <c r="AN862" s="16" t="str">
        <f>IFERROR(VLOOKUP($P862,'Kredieten productgroepen functi'!$C:$M,6,FALSE),"n.v.t.")</f>
        <v>1701</v>
      </c>
      <c r="AO862" s="16" t="str">
        <f>IFERROR(VLOOKUP($P862,'Kredieten productgroepen functi'!$C:$M,7,FALSE),"n.v.t.")</f>
        <v>Diensten voor derden</v>
      </c>
      <c r="AP862" s="16" t="str">
        <f>IFERROR(VLOOKUP($P862,'Kredieten productgroepen functi'!$C:$M,8,FALSE),"n.v.t.")</f>
        <v>17</v>
      </c>
      <c r="AQ862" s="16" t="str">
        <f>IFERROR(VLOOKUP($P862,'Kredieten productgroepen functi'!$C:$M,9,FALSE),"n.v.t.")</f>
        <v>Overige baten en lasten</v>
      </c>
      <c r="AR862" s="16" t="str">
        <f>IFERROR(VLOOKUP($P862,'Kredieten productgroepen functi'!$C:$M,10,FALSE),"n.v.t.")</f>
        <v>1</v>
      </c>
      <c r="AS862" s="16" t="str">
        <f>IFERROR(VLOOKUP($P862,'Kredieten productgroepen functi'!$C:$M,11,FALSE),"n.v.t.")</f>
        <v>Algemeen bestuur</v>
      </c>
      <c r="AT862" s="16" t="str">
        <f t="shared" si="44"/>
        <v>Baten</v>
      </c>
      <c r="AU862" s="16" t="str">
        <f>IFERROR(VLOOKUP($R862,Kostensoorten!$C:$J,7,FALSE),"n.v.t.")</f>
        <v>4.0.1</v>
      </c>
      <c r="AV862" s="16" t="str">
        <f>IFERROR(VLOOKUP($R862,Kostensoorten!$C:$J,8,FALSE),"n.v.t.")</f>
        <v>Inkomensoverdrachten van overh</v>
      </c>
    </row>
    <row r="863" spans="1:48">
      <c r="A863" s="16" t="s">
        <v>39</v>
      </c>
      <c r="B863" s="16" t="s">
        <v>39</v>
      </c>
      <c r="C863" s="16" t="s">
        <v>39</v>
      </c>
      <c r="D863" s="16" t="s">
        <v>39</v>
      </c>
      <c r="E863" s="16" t="s">
        <v>39</v>
      </c>
      <c r="F863" s="2" t="s">
        <v>9330</v>
      </c>
      <c r="G863" s="2" t="s">
        <v>39</v>
      </c>
      <c r="H863" s="2" t="s">
        <v>39</v>
      </c>
      <c r="I863" s="18">
        <v>-175.84</v>
      </c>
      <c r="J863" s="16" t="s">
        <v>39</v>
      </c>
      <c r="K863" s="16" t="s">
        <v>39</v>
      </c>
      <c r="L863" s="16" t="s">
        <v>39</v>
      </c>
      <c r="M863" s="16" t="s">
        <v>39</v>
      </c>
      <c r="N863" s="16" t="s">
        <v>39</v>
      </c>
      <c r="O863" s="16" t="s">
        <v>39</v>
      </c>
      <c r="P863" s="16" t="str">
        <f t="shared" si="42"/>
        <v>617127</v>
      </c>
      <c r="Q863" s="16" t="str">
        <f>IFERROR(VLOOKUP($P863,'Kredieten productgroepen functi'!$C:$M,2,FALSE),"n.v.t.")</f>
        <v>Diensten derden Provincie Drenthe</v>
      </c>
      <c r="R863" s="16" t="str">
        <f t="shared" si="43"/>
        <v>840120</v>
      </c>
      <c r="S863" s="16" t="str">
        <f>IFERROR(VLOOKUP($R863,Kostensoorten!$C:$J,2,FALSE),"n.v.t.")</f>
        <v>Inkomensoverdracht provincies</v>
      </c>
      <c r="T863" s="16" t="s">
        <v>39</v>
      </c>
      <c r="U863" s="16" t="s">
        <v>39</v>
      </c>
      <c r="V863" s="16" t="s">
        <v>39</v>
      </c>
      <c r="W863" s="16" t="s">
        <v>39</v>
      </c>
      <c r="X863" s="16" t="s">
        <v>39</v>
      </c>
      <c r="Y863" s="16" t="s">
        <v>39</v>
      </c>
      <c r="Z863" s="16" t="s">
        <v>39</v>
      </c>
      <c r="AA863" s="16" t="s">
        <v>39</v>
      </c>
      <c r="AB863" s="16" t="s">
        <v>39</v>
      </c>
      <c r="AC863" s="16" t="s">
        <v>39</v>
      </c>
      <c r="AD863" s="16" t="s">
        <v>39</v>
      </c>
      <c r="AE863" s="16" t="s">
        <v>39</v>
      </c>
      <c r="AF863" s="16" t="s">
        <v>39</v>
      </c>
      <c r="AG863" s="16" t="s">
        <v>39</v>
      </c>
      <c r="AH863" s="16" t="s">
        <v>39</v>
      </c>
      <c r="AI863" s="16" t="s">
        <v>39</v>
      </c>
      <c r="AJ863" s="16" t="s">
        <v>39</v>
      </c>
      <c r="AL863" s="16" t="s">
        <v>39</v>
      </c>
      <c r="AM863" s="16" t="s">
        <v>39</v>
      </c>
      <c r="AN863" s="16" t="str">
        <f>IFERROR(VLOOKUP($P863,'Kredieten productgroepen functi'!$C:$M,6,FALSE),"n.v.t.")</f>
        <v>1701</v>
      </c>
      <c r="AO863" s="16" t="str">
        <f>IFERROR(VLOOKUP($P863,'Kredieten productgroepen functi'!$C:$M,7,FALSE),"n.v.t.")</f>
        <v>Diensten voor derden</v>
      </c>
      <c r="AP863" s="16" t="str">
        <f>IFERROR(VLOOKUP($P863,'Kredieten productgroepen functi'!$C:$M,8,FALSE),"n.v.t.")</f>
        <v>17</v>
      </c>
      <c r="AQ863" s="16" t="str">
        <f>IFERROR(VLOOKUP($P863,'Kredieten productgroepen functi'!$C:$M,9,FALSE),"n.v.t.")</f>
        <v>Overige baten en lasten</v>
      </c>
      <c r="AR863" s="16" t="str">
        <f>IFERROR(VLOOKUP($P863,'Kredieten productgroepen functi'!$C:$M,10,FALSE),"n.v.t.")</f>
        <v>1</v>
      </c>
      <c r="AS863" s="16" t="str">
        <f>IFERROR(VLOOKUP($P863,'Kredieten productgroepen functi'!$C:$M,11,FALSE),"n.v.t.")</f>
        <v>Algemeen bestuur</v>
      </c>
      <c r="AT863" s="16" t="str">
        <f t="shared" si="44"/>
        <v>Baten</v>
      </c>
      <c r="AU863" s="16" t="str">
        <f>IFERROR(VLOOKUP($R863,Kostensoorten!$C:$J,7,FALSE),"n.v.t.")</f>
        <v>4.0.1</v>
      </c>
      <c r="AV863" s="16" t="str">
        <f>IFERROR(VLOOKUP($R863,Kostensoorten!$C:$J,8,FALSE),"n.v.t.")</f>
        <v>Inkomensoverdrachten van overh</v>
      </c>
    </row>
    <row r="864" spans="1:48">
      <c r="A864" s="16" t="s">
        <v>39</v>
      </c>
      <c r="B864" s="16" t="s">
        <v>39</v>
      </c>
      <c r="C864" s="16" t="s">
        <v>39</v>
      </c>
      <c r="D864" s="16" t="s">
        <v>39</v>
      </c>
      <c r="E864" s="16" t="s">
        <v>39</v>
      </c>
      <c r="F864" s="2" t="s">
        <v>9331</v>
      </c>
      <c r="G864" s="2" t="s">
        <v>39</v>
      </c>
      <c r="H864" s="2" t="s">
        <v>39</v>
      </c>
      <c r="I864" s="18">
        <v>-214.13</v>
      </c>
      <c r="J864" s="16" t="s">
        <v>39</v>
      </c>
      <c r="K864" s="16" t="s">
        <v>39</v>
      </c>
      <c r="L864" s="16" t="s">
        <v>39</v>
      </c>
      <c r="M864" s="16" t="s">
        <v>39</v>
      </c>
      <c r="N864" s="16" t="s">
        <v>39</v>
      </c>
      <c r="O864" s="16" t="s">
        <v>39</v>
      </c>
      <c r="P864" s="16" t="str">
        <f t="shared" si="42"/>
        <v>617127</v>
      </c>
      <c r="Q864" s="16" t="str">
        <f>IFERROR(VLOOKUP($P864,'Kredieten productgroepen functi'!$C:$M,2,FALSE),"n.v.t.")</f>
        <v>Diensten derden Provincie Drenthe</v>
      </c>
      <c r="R864" s="16" t="str">
        <f t="shared" si="43"/>
        <v>840120</v>
      </c>
      <c r="S864" s="16" t="str">
        <f>IFERROR(VLOOKUP($R864,Kostensoorten!$C:$J,2,FALSE),"n.v.t.")</f>
        <v>Inkomensoverdracht provincies</v>
      </c>
      <c r="T864" s="16" t="s">
        <v>39</v>
      </c>
      <c r="U864" s="16" t="s">
        <v>39</v>
      </c>
      <c r="V864" s="16" t="s">
        <v>39</v>
      </c>
      <c r="W864" s="16" t="s">
        <v>39</v>
      </c>
      <c r="X864" s="16" t="s">
        <v>39</v>
      </c>
      <c r="Y864" s="16" t="s">
        <v>39</v>
      </c>
      <c r="Z864" s="16" t="s">
        <v>39</v>
      </c>
      <c r="AA864" s="16" t="s">
        <v>39</v>
      </c>
      <c r="AB864" s="16" t="s">
        <v>39</v>
      </c>
      <c r="AC864" s="16" t="s">
        <v>39</v>
      </c>
      <c r="AD864" s="16" t="s">
        <v>39</v>
      </c>
      <c r="AE864" s="16" t="s">
        <v>39</v>
      </c>
      <c r="AF864" s="16" t="s">
        <v>39</v>
      </c>
      <c r="AG864" s="16" t="s">
        <v>39</v>
      </c>
      <c r="AH864" s="16" t="s">
        <v>39</v>
      </c>
      <c r="AI864" s="16" t="s">
        <v>39</v>
      </c>
      <c r="AJ864" s="16" t="s">
        <v>39</v>
      </c>
      <c r="AL864" s="16" t="s">
        <v>39</v>
      </c>
      <c r="AM864" s="16" t="s">
        <v>39</v>
      </c>
      <c r="AN864" s="16" t="str">
        <f>IFERROR(VLOOKUP($P864,'Kredieten productgroepen functi'!$C:$M,6,FALSE),"n.v.t.")</f>
        <v>1701</v>
      </c>
      <c r="AO864" s="16" t="str">
        <f>IFERROR(VLOOKUP($P864,'Kredieten productgroepen functi'!$C:$M,7,FALSE),"n.v.t.")</f>
        <v>Diensten voor derden</v>
      </c>
      <c r="AP864" s="16" t="str">
        <f>IFERROR(VLOOKUP($P864,'Kredieten productgroepen functi'!$C:$M,8,FALSE),"n.v.t.")</f>
        <v>17</v>
      </c>
      <c r="AQ864" s="16" t="str">
        <f>IFERROR(VLOOKUP($P864,'Kredieten productgroepen functi'!$C:$M,9,FALSE),"n.v.t.")</f>
        <v>Overige baten en lasten</v>
      </c>
      <c r="AR864" s="16" t="str">
        <f>IFERROR(VLOOKUP($P864,'Kredieten productgroepen functi'!$C:$M,10,FALSE),"n.v.t.")</f>
        <v>1</v>
      </c>
      <c r="AS864" s="16" t="str">
        <f>IFERROR(VLOOKUP($P864,'Kredieten productgroepen functi'!$C:$M,11,FALSE),"n.v.t.")</f>
        <v>Algemeen bestuur</v>
      </c>
      <c r="AT864" s="16" t="str">
        <f t="shared" si="44"/>
        <v>Baten</v>
      </c>
      <c r="AU864" s="16" t="str">
        <f>IFERROR(VLOOKUP($R864,Kostensoorten!$C:$J,7,FALSE),"n.v.t.")</f>
        <v>4.0.1</v>
      </c>
      <c r="AV864" s="16" t="str">
        <f>IFERROR(VLOOKUP($R864,Kostensoorten!$C:$J,8,FALSE),"n.v.t.")</f>
        <v>Inkomensoverdrachten van overh</v>
      </c>
    </row>
    <row r="865" spans="1:48">
      <c r="A865" s="16" t="s">
        <v>39</v>
      </c>
      <c r="B865" s="16" t="s">
        <v>39</v>
      </c>
      <c r="C865" s="16" t="s">
        <v>39</v>
      </c>
      <c r="D865" s="16" t="s">
        <v>39</v>
      </c>
      <c r="E865" s="16" t="s">
        <v>39</v>
      </c>
      <c r="F865" s="2" t="s">
        <v>9332</v>
      </c>
      <c r="G865" s="2" t="s">
        <v>39</v>
      </c>
      <c r="H865" s="2" t="s">
        <v>39</v>
      </c>
      <c r="I865" s="18">
        <v>-2984.74</v>
      </c>
      <c r="J865" s="16" t="s">
        <v>39</v>
      </c>
      <c r="K865" s="16" t="s">
        <v>39</v>
      </c>
      <c r="L865" s="16" t="s">
        <v>39</v>
      </c>
      <c r="M865" s="16" t="s">
        <v>39</v>
      </c>
      <c r="N865" s="16" t="s">
        <v>39</v>
      </c>
      <c r="O865" s="16" t="s">
        <v>39</v>
      </c>
      <c r="P865" s="16" t="str">
        <f t="shared" si="42"/>
        <v>617127</v>
      </c>
      <c r="Q865" s="16" t="str">
        <f>IFERROR(VLOOKUP($P865,'Kredieten productgroepen functi'!$C:$M,2,FALSE),"n.v.t.")</f>
        <v>Diensten derden Provincie Drenthe</v>
      </c>
      <c r="R865" s="16" t="str">
        <f t="shared" si="43"/>
        <v>840120</v>
      </c>
      <c r="S865" s="16" t="str">
        <f>IFERROR(VLOOKUP($R865,Kostensoorten!$C:$J,2,FALSE),"n.v.t.")</f>
        <v>Inkomensoverdracht provincies</v>
      </c>
      <c r="T865" s="16" t="s">
        <v>39</v>
      </c>
      <c r="U865" s="16" t="s">
        <v>39</v>
      </c>
      <c r="V865" s="16" t="s">
        <v>39</v>
      </c>
      <c r="W865" s="16" t="s">
        <v>39</v>
      </c>
      <c r="X865" s="16" t="s">
        <v>39</v>
      </c>
      <c r="Y865" s="16" t="s">
        <v>39</v>
      </c>
      <c r="Z865" s="16" t="s">
        <v>39</v>
      </c>
      <c r="AA865" s="16" t="s">
        <v>39</v>
      </c>
      <c r="AB865" s="16" t="s">
        <v>39</v>
      </c>
      <c r="AC865" s="16" t="s">
        <v>39</v>
      </c>
      <c r="AD865" s="16" t="s">
        <v>39</v>
      </c>
      <c r="AE865" s="16" t="s">
        <v>39</v>
      </c>
      <c r="AF865" s="16" t="s">
        <v>39</v>
      </c>
      <c r="AG865" s="16" t="s">
        <v>39</v>
      </c>
      <c r="AH865" s="16" t="s">
        <v>39</v>
      </c>
      <c r="AI865" s="16" t="s">
        <v>39</v>
      </c>
      <c r="AJ865" s="16" t="s">
        <v>39</v>
      </c>
      <c r="AL865" s="16" t="s">
        <v>39</v>
      </c>
      <c r="AM865" s="16" t="s">
        <v>39</v>
      </c>
      <c r="AN865" s="16" t="str">
        <f>IFERROR(VLOOKUP($P865,'Kredieten productgroepen functi'!$C:$M,6,FALSE),"n.v.t.")</f>
        <v>1701</v>
      </c>
      <c r="AO865" s="16" t="str">
        <f>IFERROR(VLOOKUP($P865,'Kredieten productgroepen functi'!$C:$M,7,FALSE),"n.v.t.")</f>
        <v>Diensten voor derden</v>
      </c>
      <c r="AP865" s="16" t="str">
        <f>IFERROR(VLOOKUP($P865,'Kredieten productgroepen functi'!$C:$M,8,FALSE),"n.v.t.")</f>
        <v>17</v>
      </c>
      <c r="AQ865" s="16" t="str">
        <f>IFERROR(VLOOKUP($P865,'Kredieten productgroepen functi'!$C:$M,9,FALSE),"n.v.t.")</f>
        <v>Overige baten en lasten</v>
      </c>
      <c r="AR865" s="16" t="str">
        <f>IFERROR(VLOOKUP($P865,'Kredieten productgroepen functi'!$C:$M,10,FALSE),"n.v.t.")</f>
        <v>1</v>
      </c>
      <c r="AS865" s="16" t="str">
        <f>IFERROR(VLOOKUP($P865,'Kredieten productgroepen functi'!$C:$M,11,FALSE),"n.v.t.")</f>
        <v>Algemeen bestuur</v>
      </c>
      <c r="AT865" s="16" t="str">
        <f t="shared" si="44"/>
        <v>Baten</v>
      </c>
      <c r="AU865" s="16" t="str">
        <f>IFERROR(VLOOKUP($R865,Kostensoorten!$C:$J,7,FALSE),"n.v.t.")</f>
        <v>4.0.1</v>
      </c>
      <c r="AV865" s="16" t="str">
        <f>IFERROR(VLOOKUP($R865,Kostensoorten!$C:$J,8,FALSE),"n.v.t.")</f>
        <v>Inkomensoverdrachten van overh</v>
      </c>
    </row>
    <row r="866" spans="1:48">
      <c r="A866" s="16" t="s">
        <v>39</v>
      </c>
      <c r="B866" s="16" t="s">
        <v>39</v>
      </c>
      <c r="C866" s="16" t="s">
        <v>39</v>
      </c>
      <c r="D866" s="16" t="s">
        <v>39</v>
      </c>
      <c r="E866" s="16" t="s">
        <v>39</v>
      </c>
      <c r="F866" s="2" t="s">
        <v>9333</v>
      </c>
      <c r="G866" s="2" t="s">
        <v>39</v>
      </c>
      <c r="H866" s="2" t="s">
        <v>39</v>
      </c>
      <c r="I866" s="18">
        <v>-162.76</v>
      </c>
      <c r="J866" s="16" t="s">
        <v>39</v>
      </c>
      <c r="K866" s="16" t="s">
        <v>39</v>
      </c>
      <c r="L866" s="16" t="s">
        <v>39</v>
      </c>
      <c r="M866" s="16" t="s">
        <v>39</v>
      </c>
      <c r="N866" s="16" t="s">
        <v>39</v>
      </c>
      <c r="O866" s="16" t="s">
        <v>39</v>
      </c>
      <c r="P866" s="16" t="str">
        <f t="shared" si="42"/>
        <v>617127</v>
      </c>
      <c r="Q866" s="16" t="str">
        <f>IFERROR(VLOOKUP($P866,'Kredieten productgroepen functi'!$C:$M,2,FALSE),"n.v.t.")</f>
        <v>Diensten derden Provincie Drenthe</v>
      </c>
      <c r="R866" s="16" t="str">
        <f t="shared" si="43"/>
        <v>840120</v>
      </c>
      <c r="S866" s="16" t="str">
        <f>IFERROR(VLOOKUP($R866,Kostensoorten!$C:$J,2,FALSE),"n.v.t.")</f>
        <v>Inkomensoverdracht provincies</v>
      </c>
      <c r="T866" s="16" t="s">
        <v>39</v>
      </c>
      <c r="U866" s="16" t="s">
        <v>39</v>
      </c>
      <c r="V866" s="16" t="s">
        <v>39</v>
      </c>
      <c r="W866" s="16" t="s">
        <v>39</v>
      </c>
      <c r="X866" s="16" t="s">
        <v>39</v>
      </c>
      <c r="Y866" s="16" t="s">
        <v>39</v>
      </c>
      <c r="Z866" s="16" t="s">
        <v>39</v>
      </c>
      <c r="AA866" s="16" t="s">
        <v>39</v>
      </c>
      <c r="AB866" s="16" t="s">
        <v>39</v>
      </c>
      <c r="AC866" s="16" t="s">
        <v>39</v>
      </c>
      <c r="AD866" s="16" t="s">
        <v>39</v>
      </c>
      <c r="AE866" s="16" t="s">
        <v>39</v>
      </c>
      <c r="AF866" s="16" t="s">
        <v>39</v>
      </c>
      <c r="AG866" s="16" t="s">
        <v>39</v>
      </c>
      <c r="AH866" s="16" t="s">
        <v>39</v>
      </c>
      <c r="AI866" s="16" t="s">
        <v>39</v>
      </c>
      <c r="AJ866" s="16" t="s">
        <v>39</v>
      </c>
      <c r="AL866" s="16" t="s">
        <v>39</v>
      </c>
      <c r="AM866" s="16" t="s">
        <v>39</v>
      </c>
      <c r="AN866" s="16" t="str">
        <f>IFERROR(VLOOKUP($P866,'Kredieten productgroepen functi'!$C:$M,6,FALSE),"n.v.t.")</f>
        <v>1701</v>
      </c>
      <c r="AO866" s="16" t="str">
        <f>IFERROR(VLOOKUP($P866,'Kredieten productgroepen functi'!$C:$M,7,FALSE),"n.v.t.")</f>
        <v>Diensten voor derden</v>
      </c>
      <c r="AP866" s="16" t="str">
        <f>IFERROR(VLOOKUP($P866,'Kredieten productgroepen functi'!$C:$M,8,FALSE),"n.v.t.")</f>
        <v>17</v>
      </c>
      <c r="AQ866" s="16" t="str">
        <f>IFERROR(VLOOKUP($P866,'Kredieten productgroepen functi'!$C:$M,9,FALSE),"n.v.t.")</f>
        <v>Overige baten en lasten</v>
      </c>
      <c r="AR866" s="16" t="str">
        <f>IFERROR(VLOOKUP($P866,'Kredieten productgroepen functi'!$C:$M,10,FALSE),"n.v.t.")</f>
        <v>1</v>
      </c>
      <c r="AS866" s="16" t="str">
        <f>IFERROR(VLOOKUP($P866,'Kredieten productgroepen functi'!$C:$M,11,FALSE),"n.v.t.")</f>
        <v>Algemeen bestuur</v>
      </c>
      <c r="AT866" s="16" t="str">
        <f t="shared" si="44"/>
        <v>Baten</v>
      </c>
      <c r="AU866" s="16" t="str">
        <f>IFERROR(VLOOKUP($R866,Kostensoorten!$C:$J,7,FALSE),"n.v.t.")</f>
        <v>4.0.1</v>
      </c>
      <c r="AV866" s="16" t="str">
        <f>IFERROR(VLOOKUP($R866,Kostensoorten!$C:$J,8,FALSE),"n.v.t.")</f>
        <v>Inkomensoverdrachten van overh</v>
      </c>
    </row>
    <row r="867" spans="1:48">
      <c r="A867" s="16" t="s">
        <v>39</v>
      </c>
      <c r="B867" s="16" t="s">
        <v>39</v>
      </c>
      <c r="C867" s="16" t="s">
        <v>39</v>
      </c>
      <c r="D867" s="16" t="s">
        <v>39</v>
      </c>
      <c r="E867" s="16" t="s">
        <v>39</v>
      </c>
      <c r="F867" s="2" t="s">
        <v>9334</v>
      </c>
      <c r="G867" s="2" t="s">
        <v>39</v>
      </c>
      <c r="H867" s="2" t="s">
        <v>39</v>
      </c>
      <c r="I867" s="18">
        <v>-210.3</v>
      </c>
      <c r="J867" s="16" t="s">
        <v>39</v>
      </c>
      <c r="K867" s="16" t="s">
        <v>39</v>
      </c>
      <c r="L867" s="16" t="s">
        <v>39</v>
      </c>
      <c r="M867" s="16" t="s">
        <v>39</v>
      </c>
      <c r="N867" s="16" t="s">
        <v>39</v>
      </c>
      <c r="O867" s="16" t="s">
        <v>39</v>
      </c>
      <c r="P867" s="16" t="str">
        <f t="shared" si="42"/>
        <v>617127</v>
      </c>
      <c r="Q867" s="16" t="str">
        <f>IFERROR(VLOOKUP($P867,'Kredieten productgroepen functi'!$C:$M,2,FALSE),"n.v.t.")</f>
        <v>Diensten derden Provincie Drenthe</v>
      </c>
      <c r="R867" s="16" t="str">
        <f t="shared" si="43"/>
        <v>840120</v>
      </c>
      <c r="S867" s="16" t="str">
        <f>IFERROR(VLOOKUP($R867,Kostensoorten!$C:$J,2,FALSE),"n.v.t.")</f>
        <v>Inkomensoverdracht provincies</v>
      </c>
      <c r="T867" s="16" t="s">
        <v>39</v>
      </c>
      <c r="U867" s="16" t="s">
        <v>39</v>
      </c>
      <c r="V867" s="16" t="s">
        <v>39</v>
      </c>
      <c r="W867" s="16" t="s">
        <v>39</v>
      </c>
      <c r="X867" s="16" t="s">
        <v>39</v>
      </c>
      <c r="Y867" s="16" t="s">
        <v>39</v>
      </c>
      <c r="Z867" s="16" t="s">
        <v>39</v>
      </c>
      <c r="AA867" s="16" t="s">
        <v>39</v>
      </c>
      <c r="AB867" s="16" t="s">
        <v>39</v>
      </c>
      <c r="AC867" s="16" t="s">
        <v>39</v>
      </c>
      <c r="AD867" s="16" t="s">
        <v>39</v>
      </c>
      <c r="AE867" s="16" t="s">
        <v>39</v>
      </c>
      <c r="AF867" s="16" t="s">
        <v>39</v>
      </c>
      <c r="AG867" s="16" t="s">
        <v>39</v>
      </c>
      <c r="AH867" s="16" t="s">
        <v>39</v>
      </c>
      <c r="AI867" s="16" t="s">
        <v>39</v>
      </c>
      <c r="AJ867" s="16" t="s">
        <v>39</v>
      </c>
      <c r="AL867" s="16" t="s">
        <v>39</v>
      </c>
      <c r="AM867" s="16" t="s">
        <v>39</v>
      </c>
      <c r="AN867" s="16" t="str">
        <f>IFERROR(VLOOKUP($P867,'Kredieten productgroepen functi'!$C:$M,6,FALSE),"n.v.t.")</f>
        <v>1701</v>
      </c>
      <c r="AO867" s="16" t="str">
        <f>IFERROR(VLOOKUP($P867,'Kredieten productgroepen functi'!$C:$M,7,FALSE),"n.v.t.")</f>
        <v>Diensten voor derden</v>
      </c>
      <c r="AP867" s="16" t="str">
        <f>IFERROR(VLOOKUP($P867,'Kredieten productgroepen functi'!$C:$M,8,FALSE),"n.v.t.")</f>
        <v>17</v>
      </c>
      <c r="AQ867" s="16" t="str">
        <f>IFERROR(VLOOKUP($P867,'Kredieten productgroepen functi'!$C:$M,9,FALSE),"n.v.t.")</f>
        <v>Overige baten en lasten</v>
      </c>
      <c r="AR867" s="16" t="str">
        <f>IFERROR(VLOOKUP($P867,'Kredieten productgroepen functi'!$C:$M,10,FALSE),"n.v.t.")</f>
        <v>1</v>
      </c>
      <c r="AS867" s="16" t="str">
        <f>IFERROR(VLOOKUP($P867,'Kredieten productgroepen functi'!$C:$M,11,FALSE),"n.v.t.")</f>
        <v>Algemeen bestuur</v>
      </c>
      <c r="AT867" s="16" t="str">
        <f t="shared" si="44"/>
        <v>Baten</v>
      </c>
      <c r="AU867" s="16" t="str">
        <f>IFERROR(VLOOKUP($R867,Kostensoorten!$C:$J,7,FALSE),"n.v.t.")</f>
        <v>4.0.1</v>
      </c>
      <c r="AV867" s="16" t="str">
        <f>IFERROR(VLOOKUP($R867,Kostensoorten!$C:$J,8,FALSE),"n.v.t.")</f>
        <v>Inkomensoverdrachten van overh</v>
      </c>
    </row>
    <row r="868" spans="1:48">
      <c r="A868" s="16" t="s">
        <v>39</v>
      </c>
      <c r="B868" s="16" t="s">
        <v>39</v>
      </c>
      <c r="C868" s="16" t="s">
        <v>39</v>
      </c>
      <c r="D868" s="16" t="s">
        <v>39</v>
      </c>
      <c r="E868" s="16" t="s">
        <v>39</v>
      </c>
      <c r="F868" s="2" t="s">
        <v>9335</v>
      </c>
      <c r="G868" s="2" t="s">
        <v>39</v>
      </c>
      <c r="H868" s="2" t="s">
        <v>39</v>
      </c>
      <c r="I868" s="18">
        <v>-304.42</v>
      </c>
      <c r="J868" s="16" t="s">
        <v>39</v>
      </c>
      <c r="K868" s="16" t="s">
        <v>39</v>
      </c>
      <c r="L868" s="16" t="s">
        <v>39</v>
      </c>
      <c r="M868" s="16" t="s">
        <v>39</v>
      </c>
      <c r="N868" s="16" t="s">
        <v>39</v>
      </c>
      <c r="O868" s="16" t="s">
        <v>39</v>
      </c>
      <c r="P868" s="16" t="str">
        <f t="shared" si="42"/>
        <v>617127</v>
      </c>
      <c r="Q868" s="16" t="str">
        <f>IFERROR(VLOOKUP($P868,'Kredieten productgroepen functi'!$C:$M,2,FALSE),"n.v.t.")</f>
        <v>Diensten derden Provincie Drenthe</v>
      </c>
      <c r="R868" s="16" t="str">
        <f t="shared" si="43"/>
        <v>840120</v>
      </c>
      <c r="S868" s="16" t="str">
        <f>IFERROR(VLOOKUP($R868,Kostensoorten!$C:$J,2,FALSE),"n.v.t.")</f>
        <v>Inkomensoverdracht provincies</v>
      </c>
      <c r="T868" s="16" t="s">
        <v>39</v>
      </c>
      <c r="U868" s="16" t="s">
        <v>39</v>
      </c>
      <c r="V868" s="16" t="s">
        <v>39</v>
      </c>
      <c r="W868" s="16" t="s">
        <v>39</v>
      </c>
      <c r="X868" s="16" t="s">
        <v>39</v>
      </c>
      <c r="Y868" s="16" t="s">
        <v>39</v>
      </c>
      <c r="Z868" s="16" t="s">
        <v>39</v>
      </c>
      <c r="AA868" s="16" t="s">
        <v>39</v>
      </c>
      <c r="AB868" s="16" t="s">
        <v>39</v>
      </c>
      <c r="AC868" s="16" t="s">
        <v>39</v>
      </c>
      <c r="AD868" s="16" t="s">
        <v>39</v>
      </c>
      <c r="AE868" s="16" t="s">
        <v>39</v>
      </c>
      <c r="AF868" s="16" t="s">
        <v>39</v>
      </c>
      <c r="AG868" s="16" t="s">
        <v>39</v>
      </c>
      <c r="AH868" s="16" t="s">
        <v>39</v>
      </c>
      <c r="AI868" s="16" t="s">
        <v>39</v>
      </c>
      <c r="AJ868" s="16" t="s">
        <v>39</v>
      </c>
      <c r="AL868" s="16" t="s">
        <v>39</v>
      </c>
      <c r="AM868" s="16" t="s">
        <v>39</v>
      </c>
      <c r="AN868" s="16" t="str">
        <f>IFERROR(VLOOKUP($P868,'Kredieten productgroepen functi'!$C:$M,6,FALSE),"n.v.t.")</f>
        <v>1701</v>
      </c>
      <c r="AO868" s="16" t="str">
        <f>IFERROR(VLOOKUP($P868,'Kredieten productgroepen functi'!$C:$M,7,FALSE),"n.v.t.")</f>
        <v>Diensten voor derden</v>
      </c>
      <c r="AP868" s="16" t="str">
        <f>IFERROR(VLOOKUP($P868,'Kredieten productgroepen functi'!$C:$M,8,FALSE),"n.v.t.")</f>
        <v>17</v>
      </c>
      <c r="AQ868" s="16" t="str">
        <f>IFERROR(VLOOKUP($P868,'Kredieten productgroepen functi'!$C:$M,9,FALSE),"n.v.t.")</f>
        <v>Overige baten en lasten</v>
      </c>
      <c r="AR868" s="16" t="str">
        <f>IFERROR(VLOOKUP($P868,'Kredieten productgroepen functi'!$C:$M,10,FALSE),"n.v.t.")</f>
        <v>1</v>
      </c>
      <c r="AS868" s="16" t="str">
        <f>IFERROR(VLOOKUP($P868,'Kredieten productgroepen functi'!$C:$M,11,FALSE),"n.v.t.")</f>
        <v>Algemeen bestuur</v>
      </c>
      <c r="AT868" s="16" t="str">
        <f t="shared" si="44"/>
        <v>Baten</v>
      </c>
      <c r="AU868" s="16" t="str">
        <f>IFERROR(VLOOKUP($R868,Kostensoorten!$C:$J,7,FALSE),"n.v.t.")</f>
        <v>4.0.1</v>
      </c>
      <c r="AV868" s="16" t="str">
        <f>IFERROR(VLOOKUP($R868,Kostensoorten!$C:$J,8,FALSE),"n.v.t.")</f>
        <v>Inkomensoverdrachten van overh</v>
      </c>
    </row>
    <row r="869" spans="1:48">
      <c r="A869" s="16" t="s">
        <v>39</v>
      </c>
      <c r="B869" s="16" t="s">
        <v>39</v>
      </c>
      <c r="C869" s="16" t="s">
        <v>39</v>
      </c>
      <c r="D869" s="16" t="s">
        <v>39</v>
      </c>
      <c r="E869" s="16" t="s">
        <v>39</v>
      </c>
      <c r="F869" s="2" t="s">
        <v>9336</v>
      </c>
      <c r="G869" s="2" t="s">
        <v>39</v>
      </c>
      <c r="H869" s="2" t="s">
        <v>39</v>
      </c>
      <c r="I869" s="18">
        <v>-8.58</v>
      </c>
      <c r="J869" s="16" t="s">
        <v>39</v>
      </c>
      <c r="K869" s="16" t="s">
        <v>39</v>
      </c>
      <c r="L869" s="16" t="s">
        <v>39</v>
      </c>
      <c r="M869" s="16" t="s">
        <v>39</v>
      </c>
      <c r="N869" s="16" t="s">
        <v>39</v>
      </c>
      <c r="O869" s="16" t="s">
        <v>39</v>
      </c>
      <c r="P869" s="16" t="str">
        <f t="shared" si="42"/>
        <v>617127</v>
      </c>
      <c r="Q869" s="16" t="str">
        <f>IFERROR(VLOOKUP($P869,'Kredieten productgroepen functi'!$C:$M,2,FALSE),"n.v.t.")</f>
        <v>Diensten derden Provincie Drenthe</v>
      </c>
      <c r="R869" s="16" t="str">
        <f t="shared" si="43"/>
        <v>840120</v>
      </c>
      <c r="S869" s="16" t="str">
        <f>IFERROR(VLOOKUP($R869,Kostensoorten!$C:$J,2,FALSE),"n.v.t.")</f>
        <v>Inkomensoverdracht provincies</v>
      </c>
      <c r="T869" s="16" t="s">
        <v>39</v>
      </c>
      <c r="U869" s="16" t="s">
        <v>39</v>
      </c>
      <c r="V869" s="16" t="s">
        <v>39</v>
      </c>
      <c r="W869" s="16" t="s">
        <v>39</v>
      </c>
      <c r="X869" s="16" t="s">
        <v>39</v>
      </c>
      <c r="Y869" s="16" t="s">
        <v>39</v>
      </c>
      <c r="Z869" s="16" t="s">
        <v>39</v>
      </c>
      <c r="AA869" s="16" t="s">
        <v>39</v>
      </c>
      <c r="AB869" s="16" t="s">
        <v>39</v>
      </c>
      <c r="AC869" s="16" t="s">
        <v>39</v>
      </c>
      <c r="AD869" s="16" t="s">
        <v>39</v>
      </c>
      <c r="AE869" s="16" t="s">
        <v>39</v>
      </c>
      <c r="AF869" s="16" t="s">
        <v>39</v>
      </c>
      <c r="AG869" s="16" t="s">
        <v>39</v>
      </c>
      <c r="AH869" s="16" t="s">
        <v>39</v>
      </c>
      <c r="AI869" s="16" t="s">
        <v>39</v>
      </c>
      <c r="AJ869" s="16" t="s">
        <v>39</v>
      </c>
      <c r="AL869" s="16" t="s">
        <v>39</v>
      </c>
      <c r="AM869" s="16" t="s">
        <v>39</v>
      </c>
      <c r="AN869" s="16" t="str">
        <f>IFERROR(VLOOKUP($P869,'Kredieten productgroepen functi'!$C:$M,6,FALSE),"n.v.t.")</f>
        <v>1701</v>
      </c>
      <c r="AO869" s="16" t="str">
        <f>IFERROR(VLOOKUP($P869,'Kredieten productgroepen functi'!$C:$M,7,FALSE),"n.v.t.")</f>
        <v>Diensten voor derden</v>
      </c>
      <c r="AP869" s="16" t="str">
        <f>IFERROR(VLOOKUP($P869,'Kredieten productgroepen functi'!$C:$M,8,FALSE),"n.v.t.")</f>
        <v>17</v>
      </c>
      <c r="AQ869" s="16" t="str">
        <f>IFERROR(VLOOKUP($P869,'Kredieten productgroepen functi'!$C:$M,9,FALSE),"n.v.t.")</f>
        <v>Overige baten en lasten</v>
      </c>
      <c r="AR869" s="16" t="str">
        <f>IFERROR(VLOOKUP($P869,'Kredieten productgroepen functi'!$C:$M,10,FALSE),"n.v.t.")</f>
        <v>1</v>
      </c>
      <c r="AS869" s="16" t="str">
        <f>IFERROR(VLOOKUP($P869,'Kredieten productgroepen functi'!$C:$M,11,FALSE),"n.v.t.")</f>
        <v>Algemeen bestuur</v>
      </c>
      <c r="AT869" s="16" t="str">
        <f t="shared" si="44"/>
        <v>Baten</v>
      </c>
      <c r="AU869" s="16" t="str">
        <f>IFERROR(VLOOKUP($R869,Kostensoorten!$C:$J,7,FALSE),"n.v.t.")</f>
        <v>4.0.1</v>
      </c>
      <c r="AV869" s="16" t="str">
        <f>IFERROR(VLOOKUP($R869,Kostensoorten!$C:$J,8,FALSE),"n.v.t.")</f>
        <v>Inkomensoverdrachten van overh</v>
      </c>
    </row>
    <row r="870" spans="1:48">
      <c r="A870" s="16" t="s">
        <v>39</v>
      </c>
      <c r="B870" s="16" t="s">
        <v>39</v>
      </c>
      <c r="C870" s="16" t="s">
        <v>39</v>
      </c>
      <c r="D870" s="16" t="s">
        <v>39</v>
      </c>
      <c r="E870" s="16" t="s">
        <v>39</v>
      </c>
      <c r="F870" s="2" t="s">
        <v>9337</v>
      </c>
      <c r="G870" s="2" t="s">
        <v>39</v>
      </c>
      <c r="H870" s="2" t="s">
        <v>39</v>
      </c>
      <c r="I870" s="18">
        <v>-294.98</v>
      </c>
      <c r="J870" s="16" t="s">
        <v>39</v>
      </c>
      <c r="K870" s="16" t="s">
        <v>39</v>
      </c>
      <c r="L870" s="16" t="s">
        <v>39</v>
      </c>
      <c r="M870" s="16" t="s">
        <v>39</v>
      </c>
      <c r="N870" s="16" t="s">
        <v>39</v>
      </c>
      <c r="O870" s="16" t="s">
        <v>39</v>
      </c>
      <c r="P870" s="16" t="str">
        <f t="shared" si="42"/>
        <v>617127</v>
      </c>
      <c r="Q870" s="16" t="str">
        <f>IFERROR(VLOOKUP($P870,'Kredieten productgroepen functi'!$C:$M,2,FALSE),"n.v.t.")</f>
        <v>Diensten derden Provincie Drenthe</v>
      </c>
      <c r="R870" s="16" t="str">
        <f t="shared" si="43"/>
        <v>840120</v>
      </c>
      <c r="S870" s="16" t="str">
        <f>IFERROR(VLOOKUP($R870,Kostensoorten!$C:$J,2,FALSE),"n.v.t.")</f>
        <v>Inkomensoverdracht provincies</v>
      </c>
      <c r="T870" s="16" t="s">
        <v>39</v>
      </c>
      <c r="U870" s="16" t="s">
        <v>39</v>
      </c>
      <c r="V870" s="16" t="s">
        <v>39</v>
      </c>
      <c r="W870" s="16" t="s">
        <v>39</v>
      </c>
      <c r="X870" s="16" t="s">
        <v>39</v>
      </c>
      <c r="Y870" s="16" t="s">
        <v>39</v>
      </c>
      <c r="Z870" s="16" t="s">
        <v>39</v>
      </c>
      <c r="AA870" s="16" t="s">
        <v>39</v>
      </c>
      <c r="AB870" s="16" t="s">
        <v>39</v>
      </c>
      <c r="AC870" s="16" t="s">
        <v>39</v>
      </c>
      <c r="AD870" s="16" t="s">
        <v>39</v>
      </c>
      <c r="AE870" s="16" t="s">
        <v>39</v>
      </c>
      <c r="AF870" s="16" t="s">
        <v>39</v>
      </c>
      <c r="AG870" s="16" t="s">
        <v>39</v>
      </c>
      <c r="AH870" s="16" t="s">
        <v>39</v>
      </c>
      <c r="AI870" s="16" t="s">
        <v>39</v>
      </c>
      <c r="AJ870" s="16" t="s">
        <v>39</v>
      </c>
      <c r="AL870" s="16" t="s">
        <v>39</v>
      </c>
      <c r="AM870" s="16" t="s">
        <v>39</v>
      </c>
      <c r="AN870" s="16" t="str">
        <f>IFERROR(VLOOKUP($P870,'Kredieten productgroepen functi'!$C:$M,6,FALSE),"n.v.t.")</f>
        <v>1701</v>
      </c>
      <c r="AO870" s="16" t="str">
        <f>IFERROR(VLOOKUP($P870,'Kredieten productgroepen functi'!$C:$M,7,FALSE),"n.v.t.")</f>
        <v>Diensten voor derden</v>
      </c>
      <c r="AP870" s="16" t="str">
        <f>IFERROR(VLOOKUP($P870,'Kredieten productgroepen functi'!$C:$M,8,FALSE),"n.v.t.")</f>
        <v>17</v>
      </c>
      <c r="AQ870" s="16" t="str">
        <f>IFERROR(VLOOKUP($P870,'Kredieten productgroepen functi'!$C:$M,9,FALSE),"n.v.t.")</f>
        <v>Overige baten en lasten</v>
      </c>
      <c r="AR870" s="16" t="str">
        <f>IFERROR(VLOOKUP($P870,'Kredieten productgroepen functi'!$C:$M,10,FALSE),"n.v.t.")</f>
        <v>1</v>
      </c>
      <c r="AS870" s="16" t="str">
        <f>IFERROR(VLOOKUP($P870,'Kredieten productgroepen functi'!$C:$M,11,FALSE),"n.v.t.")</f>
        <v>Algemeen bestuur</v>
      </c>
      <c r="AT870" s="16" t="str">
        <f t="shared" si="44"/>
        <v>Baten</v>
      </c>
      <c r="AU870" s="16" t="str">
        <f>IFERROR(VLOOKUP($R870,Kostensoorten!$C:$J,7,FALSE),"n.v.t.")</f>
        <v>4.0.1</v>
      </c>
      <c r="AV870" s="16" t="str">
        <f>IFERROR(VLOOKUP($R870,Kostensoorten!$C:$J,8,FALSE),"n.v.t.")</f>
        <v>Inkomensoverdrachten van overh</v>
      </c>
    </row>
    <row r="871" spans="1:48">
      <c r="A871" s="16" t="s">
        <v>39</v>
      </c>
      <c r="B871" s="16" t="s">
        <v>39</v>
      </c>
      <c r="C871" s="16" t="s">
        <v>39</v>
      </c>
      <c r="D871" s="16" t="s">
        <v>39</v>
      </c>
      <c r="E871" s="16" t="s">
        <v>39</v>
      </c>
      <c r="F871" s="2" t="s">
        <v>9338</v>
      </c>
      <c r="G871" s="2" t="s">
        <v>39</v>
      </c>
      <c r="H871" s="2" t="s">
        <v>39</v>
      </c>
      <c r="I871" s="18">
        <v>-437.82</v>
      </c>
      <c r="J871" s="16" t="s">
        <v>39</v>
      </c>
      <c r="K871" s="16" t="s">
        <v>39</v>
      </c>
      <c r="L871" s="16" t="s">
        <v>39</v>
      </c>
      <c r="M871" s="16" t="s">
        <v>39</v>
      </c>
      <c r="N871" s="16" t="s">
        <v>39</v>
      </c>
      <c r="O871" s="16" t="s">
        <v>39</v>
      </c>
      <c r="P871" s="16" t="str">
        <f t="shared" si="42"/>
        <v>617127</v>
      </c>
      <c r="Q871" s="16" t="str">
        <f>IFERROR(VLOOKUP($P871,'Kredieten productgroepen functi'!$C:$M,2,FALSE),"n.v.t.")</f>
        <v>Diensten derden Provincie Drenthe</v>
      </c>
      <c r="R871" s="16" t="str">
        <f t="shared" si="43"/>
        <v>840120</v>
      </c>
      <c r="S871" s="16" t="str">
        <f>IFERROR(VLOOKUP($R871,Kostensoorten!$C:$J,2,FALSE),"n.v.t.")</f>
        <v>Inkomensoverdracht provincies</v>
      </c>
      <c r="T871" s="16" t="s">
        <v>39</v>
      </c>
      <c r="U871" s="16" t="s">
        <v>39</v>
      </c>
      <c r="V871" s="16" t="s">
        <v>39</v>
      </c>
      <c r="W871" s="16" t="s">
        <v>39</v>
      </c>
      <c r="X871" s="16" t="s">
        <v>39</v>
      </c>
      <c r="Y871" s="16" t="s">
        <v>39</v>
      </c>
      <c r="Z871" s="16" t="s">
        <v>39</v>
      </c>
      <c r="AA871" s="16" t="s">
        <v>39</v>
      </c>
      <c r="AB871" s="16" t="s">
        <v>39</v>
      </c>
      <c r="AC871" s="16" t="s">
        <v>39</v>
      </c>
      <c r="AD871" s="16" t="s">
        <v>39</v>
      </c>
      <c r="AE871" s="16" t="s">
        <v>39</v>
      </c>
      <c r="AF871" s="16" t="s">
        <v>39</v>
      </c>
      <c r="AG871" s="16" t="s">
        <v>39</v>
      </c>
      <c r="AH871" s="16" t="s">
        <v>39</v>
      </c>
      <c r="AI871" s="16" t="s">
        <v>39</v>
      </c>
      <c r="AJ871" s="16" t="s">
        <v>39</v>
      </c>
      <c r="AL871" s="16" t="s">
        <v>39</v>
      </c>
      <c r="AM871" s="16" t="s">
        <v>39</v>
      </c>
      <c r="AN871" s="16" t="str">
        <f>IFERROR(VLOOKUP($P871,'Kredieten productgroepen functi'!$C:$M,6,FALSE),"n.v.t.")</f>
        <v>1701</v>
      </c>
      <c r="AO871" s="16" t="str">
        <f>IFERROR(VLOOKUP($P871,'Kredieten productgroepen functi'!$C:$M,7,FALSE),"n.v.t.")</f>
        <v>Diensten voor derden</v>
      </c>
      <c r="AP871" s="16" t="str">
        <f>IFERROR(VLOOKUP($P871,'Kredieten productgroepen functi'!$C:$M,8,FALSE),"n.v.t.")</f>
        <v>17</v>
      </c>
      <c r="AQ871" s="16" t="str">
        <f>IFERROR(VLOOKUP($P871,'Kredieten productgroepen functi'!$C:$M,9,FALSE),"n.v.t.")</f>
        <v>Overige baten en lasten</v>
      </c>
      <c r="AR871" s="16" t="str">
        <f>IFERROR(VLOOKUP($P871,'Kredieten productgroepen functi'!$C:$M,10,FALSE),"n.v.t.")</f>
        <v>1</v>
      </c>
      <c r="AS871" s="16" t="str">
        <f>IFERROR(VLOOKUP($P871,'Kredieten productgroepen functi'!$C:$M,11,FALSE),"n.v.t.")</f>
        <v>Algemeen bestuur</v>
      </c>
      <c r="AT871" s="16" t="str">
        <f t="shared" si="44"/>
        <v>Baten</v>
      </c>
      <c r="AU871" s="16" t="str">
        <f>IFERROR(VLOOKUP($R871,Kostensoorten!$C:$J,7,FALSE),"n.v.t.")</f>
        <v>4.0.1</v>
      </c>
      <c r="AV871" s="16" t="str">
        <f>IFERROR(VLOOKUP($R871,Kostensoorten!$C:$J,8,FALSE),"n.v.t.")</f>
        <v>Inkomensoverdrachten van overh</v>
      </c>
    </row>
    <row r="872" spans="1:48">
      <c r="A872" s="16" t="s">
        <v>39</v>
      </c>
      <c r="B872" s="16" t="s">
        <v>39</v>
      </c>
      <c r="C872" s="16" t="s">
        <v>39</v>
      </c>
      <c r="D872" s="16" t="s">
        <v>39</v>
      </c>
      <c r="E872" s="16" t="s">
        <v>39</v>
      </c>
      <c r="F872" s="2" t="s">
        <v>9339</v>
      </c>
      <c r="G872" s="2" t="s">
        <v>39</v>
      </c>
      <c r="H872" s="2" t="s">
        <v>39</v>
      </c>
      <c r="I872" s="18">
        <v>-142.84</v>
      </c>
      <c r="J872" s="16" t="s">
        <v>39</v>
      </c>
      <c r="K872" s="16" t="s">
        <v>39</v>
      </c>
      <c r="L872" s="16" t="s">
        <v>39</v>
      </c>
      <c r="M872" s="16" t="s">
        <v>39</v>
      </c>
      <c r="N872" s="16" t="s">
        <v>39</v>
      </c>
      <c r="O872" s="16" t="s">
        <v>39</v>
      </c>
      <c r="P872" s="16" t="str">
        <f t="shared" si="42"/>
        <v>617127</v>
      </c>
      <c r="Q872" s="16" t="str">
        <f>IFERROR(VLOOKUP($P872,'Kredieten productgroepen functi'!$C:$M,2,FALSE),"n.v.t.")</f>
        <v>Diensten derden Provincie Drenthe</v>
      </c>
      <c r="R872" s="16" t="str">
        <f t="shared" si="43"/>
        <v>840120</v>
      </c>
      <c r="S872" s="16" t="str">
        <f>IFERROR(VLOOKUP($R872,Kostensoorten!$C:$J,2,FALSE),"n.v.t.")</f>
        <v>Inkomensoverdracht provincies</v>
      </c>
      <c r="T872" s="16" t="s">
        <v>39</v>
      </c>
      <c r="U872" s="16" t="s">
        <v>39</v>
      </c>
      <c r="V872" s="16" t="s">
        <v>39</v>
      </c>
      <c r="W872" s="16" t="s">
        <v>39</v>
      </c>
      <c r="X872" s="16" t="s">
        <v>39</v>
      </c>
      <c r="Y872" s="16" t="s">
        <v>39</v>
      </c>
      <c r="Z872" s="16" t="s">
        <v>39</v>
      </c>
      <c r="AA872" s="16" t="s">
        <v>39</v>
      </c>
      <c r="AB872" s="16" t="s">
        <v>39</v>
      </c>
      <c r="AC872" s="16" t="s">
        <v>39</v>
      </c>
      <c r="AD872" s="16" t="s">
        <v>39</v>
      </c>
      <c r="AE872" s="16" t="s">
        <v>39</v>
      </c>
      <c r="AF872" s="16" t="s">
        <v>39</v>
      </c>
      <c r="AG872" s="16" t="s">
        <v>39</v>
      </c>
      <c r="AH872" s="16" t="s">
        <v>39</v>
      </c>
      <c r="AI872" s="16" t="s">
        <v>39</v>
      </c>
      <c r="AJ872" s="16" t="s">
        <v>39</v>
      </c>
      <c r="AL872" s="16" t="s">
        <v>39</v>
      </c>
      <c r="AM872" s="16" t="s">
        <v>39</v>
      </c>
      <c r="AN872" s="16" t="str">
        <f>IFERROR(VLOOKUP($P872,'Kredieten productgroepen functi'!$C:$M,6,FALSE),"n.v.t.")</f>
        <v>1701</v>
      </c>
      <c r="AO872" s="16" t="str">
        <f>IFERROR(VLOOKUP($P872,'Kredieten productgroepen functi'!$C:$M,7,FALSE),"n.v.t.")</f>
        <v>Diensten voor derden</v>
      </c>
      <c r="AP872" s="16" t="str">
        <f>IFERROR(VLOOKUP($P872,'Kredieten productgroepen functi'!$C:$M,8,FALSE),"n.v.t.")</f>
        <v>17</v>
      </c>
      <c r="AQ872" s="16" t="str">
        <f>IFERROR(VLOOKUP($P872,'Kredieten productgroepen functi'!$C:$M,9,FALSE),"n.v.t.")</f>
        <v>Overige baten en lasten</v>
      </c>
      <c r="AR872" s="16" t="str">
        <f>IFERROR(VLOOKUP($P872,'Kredieten productgroepen functi'!$C:$M,10,FALSE),"n.v.t.")</f>
        <v>1</v>
      </c>
      <c r="AS872" s="16" t="str">
        <f>IFERROR(VLOOKUP($P872,'Kredieten productgroepen functi'!$C:$M,11,FALSE),"n.v.t.")</f>
        <v>Algemeen bestuur</v>
      </c>
      <c r="AT872" s="16" t="str">
        <f t="shared" si="44"/>
        <v>Baten</v>
      </c>
      <c r="AU872" s="16" t="str">
        <f>IFERROR(VLOOKUP($R872,Kostensoorten!$C:$J,7,FALSE),"n.v.t.")</f>
        <v>4.0.1</v>
      </c>
      <c r="AV872" s="16" t="str">
        <f>IFERROR(VLOOKUP($R872,Kostensoorten!$C:$J,8,FALSE),"n.v.t.")</f>
        <v>Inkomensoverdrachten van overh</v>
      </c>
    </row>
    <row r="873" spans="1:48">
      <c r="A873" s="16" t="s">
        <v>39</v>
      </c>
      <c r="B873" s="16" t="s">
        <v>39</v>
      </c>
      <c r="C873" s="16" t="s">
        <v>39</v>
      </c>
      <c r="D873" s="16" t="s">
        <v>39</v>
      </c>
      <c r="E873" s="16" t="s">
        <v>39</v>
      </c>
      <c r="F873" s="2" t="s">
        <v>9340</v>
      </c>
      <c r="G873" s="2" t="s">
        <v>39</v>
      </c>
      <c r="H873" s="2" t="s">
        <v>39</v>
      </c>
      <c r="I873" s="18">
        <v>-294.98</v>
      </c>
      <c r="J873" s="16" t="s">
        <v>39</v>
      </c>
      <c r="K873" s="16" t="s">
        <v>39</v>
      </c>
      <c r="L873" s="16" t="s">
        <v>39</v>
      </c>
      <c r="M873" s="16" t="s">
        <v>39</v>
      </c>
      <c r="N873" s="16" t="s">
        <v>39</v>
      </c>
      <c r="O873" s="16" t="s">
        <v>39</v>
      </c>
      <c r="P873" s="16" t="str">
        <f t="shared" si="42"/>
        <v>617127</v>
      </c>
      <c r="Q873" s="16" t="str">
        <f>IFERROR(VLOOKUP($P873,'Kredieten productgroepen functi'!$C:$M,2,FALSE),"n.v.t.")</f>
        <v>Diensten derden Provincie Drenthe</v>
      </c>
      <c r="R873" s="16" t="str">
        <f t="shared" si="43"/>
        <v>840120</v>
      </c>
      <c r="S873" s="16" t="str">
        <f>IFERROR(VLOOKUP($R873,Kostensoorten!$C:$J,2,FALSE),"n.v.t.")</f>
        <v>Inkomensoverdracht provincies</v>
      </c>
      <c r="T873" s="16" t="s">
        <v>39</v>
      </c>
      <c r="U873" s="16" t="s">
        <v>39</v>
      </c>
      <c r="V873" s="16" t="s">
        <v>39</v>
      </c>
      <c r="W873" s="16" t="s">
        <v>39</v>
      </c>
      <c r="X873" s="16" t="s">
        <v>39</v>
      </c>
      <c r="Y873" s="16" t="s">
        <v>39</v>
      </c>
      <c r="Z873" s="16" t="s">
        <v>39</v>
      </c>
      <c r="AA873" s="16" t="s">
        <v>39</v>
      </c>
      <c r="AB873" s="16" t="s">
        <v>39</v>
      </c>
      <c r="AC873" s="16" t="s">
        <v>39</v>
      </c>
      <c r="AD873" s="16" t="s">
        <v>39</v>
      </c>
      <c r="AE873" s="16" t="s">
        <v>39</v>
      </c>
      <c r="AF873" s="16" t="s">
        <v>39</v>
      </c>
      <c r="AG873" s="16" t="s">
        <v>39</v>
      </c>
      <c r="AH873" s="16" t="s">
        <v>39</v>
      </c>
      <c r="AI873" s="16" t="s">
        <v>39</v>
      </c>
      <c r="AJ873" s="16" t="s">
        <v>39</v>
      </c>
      <c r="AL873" s="16" t="s">
        <v>39</v>
      </c>
      <c r="AM873" s="16" t="s">
        <v>39</v>
      </c>
      <c r="AN873" s="16" t="str">
        <f>IFERROR(VLOOKUP($P873,'Kredieten productgroepen functi'!$C:$M,6,FALSE),"n.v.t.")</f>
        <v>1701</v>
      </c>
      <c r="AO873" s="16" t="str">
        <f>IFERROR(VLOOKUP($P873,'Kredieten productgroepen functi'!$C:$M,7,FALSE),"n.v.t.")</f>
        <v>Diensten voor derden</v>
      </c>
      <c r="AP873" s="16" t="str">
        <f>IFERROR(VLOOKUP($P873,'Kredieten productgroepen functi'!$C:$M,8,FALSE),"n.v.t.")</f>
        <v>17</v>
      </c>
      <c r="AQ873" s="16" t="str">
        <f>IFERROR(VLOOKUP($P873,'Kredieten productgroepen functi'!$C:$M,9,FALSE),"n.v.t.")</f>
        <v>Overige baten en lasten</v>
      </c>
      <c r="AR873" s="16" t="str">
        <f>IFERROR(VLOOKUP($P873,'Kredieten productgroepen functi'!$C:$M,10,FALSE),"n.v.t.")</f>
        <v>1</v>
      </c>
      <c r="AS873" s="16" t="str">
        <f>IFERROR(VLOOKUP($P873,'Kredieten productgroepen functi'!$C:$M,11,FALSE),"n.v.t.")</f>
        <v>Algemeen bestuur</v>
      </c>
      <c r="AT873" s="16" t="str">
        <f t="shared" si="44"/>
        <v>Baten</v>
      </c>
      <c r="AU873" s="16" t="str">
        <f>IFERROR(VLOOKUP($R873,Kostensoorten!$C:$J,7,FALSE),"n.v.t.")</f>
        <v>4.0.1</v>
      </c>
      <c r="AV873" s="16" t="str">
        <f>IFERROR(VLOOKUP($R873,Kostensoorten!$C:$J,8,FALSE),"n.v.t.")</f>
        <v>Inkomensoverdrachten van overh</v>
      </c>
    </row>
    <row r="874" spans="1:48">
      <c r="A874" s="16" t="s">
        <v>39</v>
      </c>
      <c r="B874" s="16" t="s">
        <v>39</v>
      </c>
      <c r="C874" s="16" t="s">
        <v>39</v>
      </c>
      <c r="D874" s="16" t="s">
        <v>39</v>
      </c>
      <c r="E874" s="16" t="s">
        <v>39</v>
      </c>
      <c r="F874" s="2" t="s">
        <v>9341</v>
      </c>
      <c r="G874" s="2" t="s">
        <v>39</v>
      </c>
      <c r="H874" s="2" t="s">
        <v>39</v>
      </c>
      <c r="I874" s="18">
        <v>-294.98</v>
      </c>
      <c r="J874" s="16" t="s">
        <v>39</v>
      </c>
      <c r="K874" s="16" t="s">
        <v>39</v>
      </c>
      <c r="L874" s="16" t="s">
        <v>39</v>
      </c>
      <c r="M874" s="16" t="s">
        <v>39</v>
      </c>
      <c r="N874" s="16" t="s">
        <v>39</v>
      </c>
      <c r="O874" s="16" t="s">
        <v>39</v>
      </c>
      <c r="P874" s="16" t="str">
        <f t="shared" si="42"/>
        <v>617127</v>
      </c>
      <c r="Q874" s="16" t="str">
        <f>IFERROR(VLOOKUP($P874,'Kredieten productgroepen functi'!$C:$M,2,FALSE),"n.v.t.")</f>
        <v>Diensten derden Provincie Drenthe</v>
      </c>
      <c r="R874" s="16" t="str">
        <f t="shared" si="43"/>
        <v>840120</v>
      </c>
      <c r="S874" s="16" t="str">
        <f>IFERROR(VLOOKUP($R874,Kostensoorten!$C:$J,2,FALSE),"n.v.t.")</f>
        <v>Inkomensoverdracht provincies</v>
      </c>
      <c r="T874" s="16" t="s">
        <v>39</v>
      </c>
      <c r="U874" s="16" t="s">
        <v>39</v>
      </c>
      <c r="V874" s="16" t="s">
        <v>39</v>
      </c>
      <c r="W874" s="16" t="s">
        <v>39</v>
      </c>
      <c r="X874" s="16" t="s">
        <v>39</v>
      </c>
      <c r="Y874" s="16" t="s">
        <v>39</v>
      </c>
      <c r="Z874" s="16" t="s">
        <v>39</v>
      </c>
      <c r="AA874" s="16" t="s">
        <v>39</v>
      </c>
      <c r="AB874" s="16" t="s">
        <v>39</v>
      </c>
      <c r="AC874" s="16" t="s">
        <v>39</v>
      </c>
      <c r="AD874" s="16" t="s">
        <v>39</v>
      </c>
      <c r="AE874" s="16" t="s">
        <v>39</v>
      </c>
      <c r="AF874" s="16" t="s">
        <v>39</v>
      </c>
      <c r="AG874" s="16" t="s">
        <v>39</v>
      </c>
      <c r="AH874" s="16" t="s">
        <v>39</v>
      </c>
      <c r="AI874" s="16" t="s">
        <v>39</v>
      </c>
      <c r="AJ874" s="16" t="s">
        <v>39</v>
      </c>
      <c r="AL874" s="16" t="s">
        <v>39</v>
      </c>
      <c r="AM874" s="16" t="s">
        <v>39</v>
      </c>
      <c r="AN874" s="16" t="str">
        <f>IFERROR(VLOOKUP($P874,'Kredieten productgroepen functi'!$C:$M,6,FALSE),"n.v.t.")</f>
        <v>1701</v>
      </c>
      <c r="AO874" s="16" t="str">
        <f>IFERROR(VLOOKUP($P874,'Kredieten productgroepen functi'!$C:$M,7,FALSE),"n.v.t.")</f>
        <v>Diensten voor derden</v>
      </c>
      <c r="AP874" s="16" t="str">
        <f>IFERROR(VLOOKUP($P874,'Kredieten productgroepen functi'!$C:$M,8,FALSE),"n.v.t.")</f>
        <v>17</v>
      </c>
      <c r="AQ874" s="16" t="str">
        <f>IFERROR(VLOOKUP($P874,'Kredieten productgroepen functi'!$C:$M,9,FALSE),"n.v.t.")</f>
        <v>Overige baten en lasten</v>
      </c>
      <c r="AR874" s="16" t="str">
        <f>IFERROR(VLOOKUP($P874,'Kredieten productgroepen functi'!$C:$M,10,FALSE),"n.v.t.")</f>
        <v>1</v>
      </c>
      <c r="AS874" s="16" t="str">
        <f>IFERROR(VLOOKUP($P874,'Kredieten productgroepen functi'!$C:$M,11,FALSE),"n.v.t.")</f>
        <v>Algemeen bestuur</v>
      </c>
      <c r="AT874" s="16" t="str">
        <f t="shared" si="44"/>
        <v>Baten</v>
      </c>
      <c r="AU874" s="16" t="str">
        <f>IFERROR(VLOOKUP($R874,Kostensoorten!$C:$J,7,FALSE),"n.v.t.")</f>
        <v>4.0.1</v>
      </c>
      <c r="AV874" s="16" t="str">
        <f>IFERROR(VLOOKUP($R874,Kostensoorten!$C:$J,8,FALSE),"n.v.t.")</f>
        <v>Inkomensoverdrachten van overh</v>
      </c>
    </row>
    <row r="875" spans="1:48">
      <c r="A875" s="16" t="s">
        <v>39</v>
      </c>
      <c r="B875" s="16" t="s">
        <v>39</v>
      </c>
      <c r="C875" s="16" t="s">
        <v>39</v>
      </c>
      <c r="D875" s="16" t="s">
        <v>39</v>
      </c>
      <c r="E875" s="16" t="s">
        <v>39</v>
      </c>
      <c r="F875" s="2" t="s">
        <v>9342</v>
      </c>
      <c r="G875" s="2" t="s">
        <v>39</v>
      </c>
      <c r="H875" s="2" t="s">
        <v>39</v>
      </c>
      <c r="I875" s="18">
        <v>-294.94</v>
      </c>
      <c r="J875" s="16" t="s">
        <v>39</v>
      </c>
      <c r="K875" s="16" t="s">
        <v>39</v>
      </c>
      <c r="L875" s="16" t="s">
        <v>39</v>
      </c>
      <c r="M875" s="16" t="s">
        <v>39</v>
      </c>
      <c r="N875" s="16" t="s">
        <v>39</v>
      </c>
      <c r="O875" s="16" t="s">
        <v>39</v>
      </c>
      <c r="P875" s="16" t="str">
        <f t="shared" si="42"/>
        <v>617127</v>
      </c>
      <c r="Q875" s="16" t="str">
        <f>IFERROR(VLOOKUP($P875,'Kredieten productgroepen functi'!$C:$M,2,FALSE),"n.v.t.")</f>
        <v>Diensten derden Provincie Drenthe</v>
      </c>
      <c r="R875" s="16" t="str">
        <f t="shared" si="43"/>
        <v>840120</v>
      </c>
      <c r="S875" s="16" t="str">
        <f>IFERROR(VLOOKUP($R875,Kostensoorten!$C:$J,2,FALSE),"n.v.t.")</f>
        <v>Inkomensoverdracht provincies</v>
      </c>
      <c r="T875" s="16" t="s">
        <v>39</v>
      </c>
      <c r="U875" s="16" t="s">
        <v>39</v>
      </c>
      <c r="V875" s="16" t="s">
        <v>39</v>
      </c>
      <c r="W875" s="16" t="s">
        <v>39</v>
      </c>
      <c r="X875" s="16" t="s">
        <v>39</v>
      </c>
      <c r="Y875" s="16" t="s">
        <v>39</v>
      </c>
      <c r="Z875" s="16" t="s">
        <v>39</v>
      </c>
      <c r="AA875" s="16" t="s">
        <v>39</v>
      </c>
      <c r="AB875" s="16" t="s">
        <v>39</v>
      </c>
      <c r="AC875" s="16" t="s">
        <v>39</v>
      </c>
      <c r="AD875" s="16" t="s">
        <v>39</v>
      </c>
      <c r="AE875" s="16" t="s">
        <v>39</v>
      </c>
      <c r="AF875" s="16" t="s">
        <v>39</v>
      </c>
      <c r="AG875" s="16" t="s">
        <v>39</v>
      </c>
      <c r="AH875" s="16" t="s">
        <v>39</v>
      </c>
      <c r="AI875" s="16" t="s">
        <v>39</v>
      </c>
      <c r="AJ875" s="16" t="s">
        <v>39</v>
      </c>
      <c r="AL875" s="16" t="s">
        <v>39</v>
      </c>
      <c r="AM875" s="16" t="s">
        <v>39</v>
      </c>
      <c r="AN875" s="16" t="str">
        <f>IFERROR(VLOOKUP($P875,'Kredieten productgroepen functi'!$C:$M,6,FALSE),"n.v.t.")</f>
        <v>1701</v>
      </c>
      <c r="AO875" s="16" t="str">
        <f>IFERROR(VLOOKUP($P875,'Kredieten productgroepen functi'!$C:$M,7,FALSE),"n.v.t.")</f>
        <v>Diensten voor derden</v>
      </c>
      <c r="AP875" s="16" t="str">
        <f>IFERROR(VLOOKUP($P875,'Kredieten productgroepen functi'!$C:$M,8,FALSE),"n.v.t.")</f>
        <v>17</v>
      </c>
      <c r="AQ875" s="16" t="str">
        <f>IFERROR(VLOOKUP($P875,'Kredieten productgroepen functi'!$C:$M,9,FALSE),"n.v.t.")</f>
        <v>Overige baten en lasten</v>
      </c>
      <c r="AR875" s="16" t="str">
        <f>IFERROR(VLOOKUP($P875,'Kredieten productgroepen functi'!$C:$M,10,FALSE),"n.v.t.")</f>
        <v>1</v>
      </c>
      <c r="AS875" s="16" t="str">
        <f>IFERROR(VLOOKUP($P875,'Kredieten productgroepen functi'!$C:$M,11,FALSE),"n.v.t.")</f>
        <v>Algemeen bestuur</v>
      </c>
      <c r="AT875" s="16" t="str">
        <f t="shared" si="44"/>
        <v>Baten</v>
      </c>
      <c r="AU875" s="16" t="str">
        <f>IFERROR(VLOOKUP($R875,Kostensoorten!$C:$J,7,FALSE),"n.v.t.")</f>
        <v>4.0.1</v>
      </c>
      <c r="AV875" s="16" t="str">
        <f>IFERROR(VLOOKUP($R875,Kostensoorten!$C:$J,8,FALSE),"n.v.t.")</f>
        <v>Inkomensoverdrachten van overh</v>
      </c>
    </row>
    <row r="876" spans="1:48">
      <c r="A876" s="16" t="s">
        <v>39</v>
      </c>
      <c r="B876" s="16" t="s">
        <v>39</v>
      </c>
      <c r="C876" s="16" t="s">
        <v>39</v>
      </c>
      <c r="D876" s="16" t="s">
        <v>39</v>
      </c>
      <c r="E876" s="16" t="s">
        <v>39</v>
      </c>
      <c r="F876" s="2" t="s">
        <v>9343</v>
      </c>
      <c r="G876" s="2" t="s">
        <v>39</v>
      </c>
      <c r="H876" s="2" t="s">
        <v>39</v>
      </c>
      <c r="I876" s="18">
        <v>-10399.42</v>
      </c>
      <c r="J876" s="16" t="s">
        <v>39</v>
      </c>
      <c r="K876" s="16" t="s">
        <v>39</v>
      </c>
      <c r="L876" s="16" t="s">
        <v>39</v>
      </c>
      <c r="M876" s="16" t="s">
        <v>39</v>
      </c>
      <c r="N876" s="16" t="s">
        <v>39</v>
      </c>
      <c r="O876" s="16" t="s">
        <v>39</v>
      </c>
      <c r="P876" s="16" t="str">
        <f t="shared" si="42"/>
        <v>617127</v>
      </c>
      <c r="Q876" s="16" t="str">
        <f>IFERROR(VLOOKUP($P876,'Kredieten productgroepen functi'!$C:$M,2,FALSE),"n.v.t.")</f>
        <v>Diensten derden Provincie Drenthe</v>
      </c>
      <c r="R876" s="16" t="str">
        <f t="shared" si="43"/>
        <v>840120</v>
      </c>
      <c r="S876" s="16" t="str">
        <f>IFERROR(VLOOKUP($R876,Kostensoorten!$C:$J,2,FALSE),"n.v.t.")</f>
        <v>Inkomensoverdracht provincies</v>
      </c>
      <c r="T876" s="16" t="s">
        <v>39</v>
      </c>
      <c r="U876" s="16" t="s">
        <v>39</v>
      </c>
      <c r="V876" s="16" t="s">
        <v>39</v>
      </c>
      <c r="W876" s="16" t="s">
        <v>39</v>
      </c>
      <c r="X876" s="16" t="s">
        <v>39</v>
      </c>
      <c r="Y876" s="16" t="s">
        <v>39</v>
      </c>
      <c r="Z876" s="16" t="s">
        <v>39</v>
      </c>
      <c r="AA876" s="16" t="s">
        <v>39</v>
      </c>
      <c r="AB876" s="16" t="s">
        <v>39</v>
      </c>
      <c r="AC876" s="16" t="s">
        <v>39</v>
      </c>
      <c r="AD876" s="16" t="s">
        <v>39</v>
      </c>
      <c r="AE876" s="16" t="s">
        <v>39</v>
      </c>
      <c r="AF876" s="16" t="s">
        <v>39</v>
      </c>
      <c r="AG876" s="16" t="s">
        <v>39</v>
      </c>
      <c r="AH876" s="16" t="s">
        <v>39</v>
      </c>
      <c r="AI876" s="16" t="s">
        <v>39</v>
      </c>
      <c r="AJ876" s="16" t="s">
        <v>39</v>
      </c>
      <c r="AL876" s="16" t="s">
        <v>39</v>
      </c>
      <c r="AM876" s="16" t="s">
        <v>39</v>
      </c>
      <c r="AN876" s="16" t="str">
        <f>IFERROR(VLOOKUP($P876,'Kredieten productgroepen functi'!$C:$M,6,FALSE),"n.v.t.")</f>
        <v>1701</v>
      </c>
      <c r="AO876" s="16" t="str">
        <f>IFERROR(VLOOKUP($P876,'Kredieten productgroepen functi'!$C:$M,7,FALSE),"n.v.t.")</f>
        <v>Diensten voor derden</v>
      </c>
      <c r="AP876" s="16" t="str">
        <f>IFERROR(VLOOKUP($P876,'Kredieten productgroepen functi'!$C:$M,8,FALSE),"n.v.t.")</f>
        <v>17</v>
      </c>
      <c r="AQ876" s="16" t="str">
        <f>IFERROR(VLOOKUP($P876,'Kredieten productgroepen functi'!$C:$M,9,FALSE),"n.v.t.")</f>
        <v>Overige baten en lasten</v>
      </c>
      <c r="AR876" s="16" t="str">
        <f>IFERROR(VLOOKUP($P876,'Kredieten productgroepen functi'!$C:$M,10,FALSE),"n.v.t.")</f>
        <v>1</v>
      </c>
      <c r="AS876" s="16" t="str">
        <f>IFERROR(VLOOKUP($P876,'Kredieten productgroepen functi'!$C:$M,11,FALSE),"n.v.t.")</f>
        <v>Algemeen bestuur</v>
      </c>
      <c r="AT876" s="16" t="str">
        <f t="shared" si="44"/>
        <v>Baten</v>
      </c>
      <c r="AU876" s="16" t="str">
        <f>IFERROR(VLOOKUP($R876,Kostensoorten!$C:$J,7,FALSE),"n.v.t.")</f>
        <v>4.0.1</v>
      </c>
      <c r="AV876" s="16" t="str">
        <f>IFERROR(VLOOKUP($R876,Kostensoorten!$C:$J,8,FALSE),"n.v.t.")</f>
        <v>Inkomensoverdrachten van overh</v>
      </c>
    </row>
    <row r="877" spans="1:48">
      <c r="A877" s="16" t="s">
        <v>39</v>
      </c>
      <c r="B877" s="16" t="s">
        <v>39</v>
      </c>
      <c r="C877" s="16" t="s">
        <v>39</v>
      </c>
      <c r="D877" s="16" t="s">
        <v>39</v>
      </c>
      <c r="E877" s="16" t="s">
        <v>39</v>
      </c>
      <c r="F877" s="2" t="s">
        <v>9344</v>
      </c>
      <c r="G877" s="2" t="s">
        <v>39</v>
      </c>
      <c r="H877" s="2" t="s">
        <v>39</v>
      </c>
      <c r="I877" s="18">
        <v>-2851.62</v>
      </c>
      <c r="J877" s="16" t="s">
        <v>39</v>
      </c>
      <c r="K877" s="16" t="s">
        <v>39</v>
      </c>
      <c r="L877" s="16" t="s">
        <v>39</v>
      </c>
      <c r="M877" s="16" t="s">
        <v>39</v>
      </c>
      <c r="N877" s="16" t="s">
        <v>39</v>
      </c>
      <c r="O877" s="16" t="s">
        <v>39</v>
      </c>
      <c r="P877" s="16" t="str">
        <f t="shared" si="42"/>
        <v>617127</v>
      </c>
      <c r="Q877" s="16" t="str">
        <f>IFERROR(VLOOKUP($P877,'Kredieten productgroepen functi'!$C:$M,2,FALSE),"n.v.t.")</f>
        <v>Diensten derden Provincie Drenthe</v>
      </c>
      <c r="R877" s="16" t="str">
        <f t="shared" si="43"/>
        <v>840120</v>
      </c>
      <c r="S877" s="16" t="str">
        <f>IFERROR(VLOOKUP($R877,Kostensoorten!$C:$J,2,FALSE),"n.v.t.")</f>
        <v>Inkomensoverdracht provincies</v>
      </c>
      <c r="T877" s="16" t="s">
        <v>39</v>
      </c>
      <c r="U877" s="16" t="s">
        <v>39</v>
      </c>
      <c r="V877" s="16" t="s">
        <v>39</v>
      </c>
      <c r="W877" s="16" t="s">
        <v>39</v>
      </c>
      <c r="X877" s="16" t="s">
        <v>39</v>
      </c>
      <c r="Y877" s="16" t="s">
        <v>39</v>
      </c>
      <c r="Z877" s="16" t="s">
        <v>39</v>
      </c>
      <c r="AA877" s="16" t="s">
        <v>39</v>
      </c>
      <c r="AB877" s="16" t="s">
        <v>39</v>
      </c>
      <c r="AC877" s="16" t="s">
        <v>39</v>
      </c>
      <c r="AD877" s="16" t="s">
        <v>39</v>
      </c>
      <c r="AE877" s="16" t="s">
        <v>39</v>
      </c>
      <c r="AF877" s="16" t="s">
        <v>39</v>
      </c>
      <c r="AG877" s="16" t="s">
        <v>39</v>
      </c>
      <c r="AH877" s="16" t="s">
        <v>39</v>
      </c>
      <c r="AI877" s="16" t="s">
        <v>39</v>
      </c>
      <c r="AJ877" s="16" t="s">
        <v>39</v>
      </c>
      <c r="AL877" s="16" t="s">
        <v>39</v>
      </c>
      <c r="AM877" s="16" t="s">
        <v>39</v>
      </c>
      <c r="AN877" s="16" t="str">
        <f>IFERROR(VLOOKUP($P877,'Kredieten productgroepen functi'!$C:$M,6,FALSE),"n.v.t.")</f>
        <v>1701</v>
      </c>
      <c r="AO877" s="16" t="str">
        <f>IFERROR(VLOOKUP($P877,'Kredieten productgroepen functi'!$C:$M,7,FALSE),"n.v.t.")</f>
        <v>Diensten voor derden</v>
      </c>
      <c r="AP877" s="16" t="str">
        <f>IFERROR(VLOOKUP($P877,'Kredieten productgroepen functi'!$C:$M,8,FALSE),"n.v.t.")</f>
        <v>17</v>
      </c>
      <c r="AQ877" s="16" t="str">
        <f>IFERROR(VLOOKUP($P877,'Kredieten productgroepen functi'!$C:$M,9,FALSE),"n.v.t.")</f>
        <v>Overige baten en lasten</v>
      </c>
      <c r="AR877" s="16" t="str">
        <f>IFERROR(VLOOKUP($P877,'Kredieten productgroepen functi'!$C:$M,10,FALSE),"n.v.t.")</f>
        <v>1</v>
      </c>
      <c r="AS877" s="16" t="str">
        <f>IFERROR(VLOOKUP($P877,'Kredieten productgroepen functi'!$C:$M,11,FALSE),"n.v.t.")</f>
        <v>Algemeen bestuur</v>
      </c>
      <c r="AT877" s="16" t="str">
        <f t="shared" si="44"/>
        <v>Baten</v>
      </c>
      <c r="AU877" s="16" t="str">
        <f>IFERROR(VLOOKUP($R877,Kostensoorten!$C:$J,7,FALSE),"n.v.t.")</f>
        <v>4.0.1</v>
      </c>
      <c r="AV877" s="16" t="str">
        <f>IFERROR(VLOOKUP($R877,Kostensoorten!$C:$J,8,FALSE),"n.v.t.")</f>
        <v>Inkomensoverdrachten van overh</v>
      </c>
    </row>
    <row r="878" spans="1:48">
      <c r="A878" s="16" t="s">
        <v>39</v>
      </c>
      <c r="B878" s="16" t="s">
        <v>39</v>
      </c>
      <c r="C878" s="16" t="s">
        <v>39</v>
      </c>
      <c r="D878" s="16" t="s">
        <v>39</v>
      </c>
      <c r="E878" s="16" t="s">
        <v>39</v>
      </c>
      <c r="F878" s="2" t="s">
        <v>9345</v>
      </c>
      <c r="G878" s="2" t="s">
        <v>39</v>
      </c>
      <c r="H878" s="2" t="s">
        <v>39</v>
      </c>
      <c r="I878" s="18">
        <v>-2650.04</v>
      </c>
      <c r="J878" s="16" t="s">
        <v>39</v>
      </c>
      <c r="K878" s="16" t="s">
        <v>39</v>
      </c>
      <c r="L878" s="16" t="s">
        <v>39</v>
      </c>
      <c r="M878" s="16" t="s">
        <v>39</v>
      </c>
      <c r="N878" s="16" t="s">
        <v>39</v>
      </c>
      <c r="O878" s="16" t="s">
        <v>39</v>
      </c>
      <c r="P878" s="16" t="str">
        <f t="shared" si="42"/>
        <v>617127</v>
      </c>
      <c r="Q878" s="16" t="str">
        <f>IFERROR(VLOOKUP($P878,'Kredieten productgroepen functi'!$C:$M,2,FALSE),"n.v.t.")</f>
        <v>Diensten derden Provincie Drenthe</v>
      </c>
      <c r="R878" s="16" t="str">
        <f t="shared" si="43"/>
        <v>840120</v>
      </c>
      <c r="S878" s="16" t="str">
        <f>IFERROR(VLOOKUP($R878,Kostensoorten!$C:$J,2,FALSE),"n.v.t.")</f>
        <v>Inkomensoverdracht provincies</v>
      </c>
      <c r="T878" s="16" t="s">
        <v>39</v>
      </c>
      <c r="U878" s="16" t="s">
        <v>39</v>
      </c>
      <c r="V878" s="16" t="s">
        <v>39</v>
      </c>
      <c r="W878" s="16" t="s">
        <v>39</v>
      </c>
      <c r="X878" s="16" t="s">
        <v>39</v>
      </c>
      <c r="Y878" s="16" t="s">
        <v>39</v>
      </c>
      <c r="Z878" s="16" t="s">
        <v>39</v>
      </c>
      <c r="AA878" s="16" t="s">
        <v>39</v>
      </c>
      <c r="AB878" s="16" t="s">
        <v>39</v>
      </c>
      <c r="AC878" s="16" t="s">
        <v>39</v>
      </c>
      <c r="AD878" s="16" t="s">
        <v>39</v>
      </c>
      <c r="AE878" s="16" t="s">
        <v>39</v>
      </c>
      <c r="AF878" s="16" t="s">
        <v>39</v>
      </c>
      <c r="AG878" s="16" t="s">
        <v>39</v>
      </c>
      <c r="AH878" s="16" t="s">
        <v>39</v>
      </c>
      <c r="AI878" s="16" t="s">
        <v>39</v>
      </c>
      <c r="AJ878" s="16" t="s">
        <v>39</v>
      </c>
      <c r="AL878" s="16" t="s">
        <v>39</v>
      </c>
      <c r="AM878" s="16" t="s">
        <v>39</v>
      </c>
      <c r="AN878" s="16" t="str">
        <f>IFERROR(VLOOKUP($P878,'Kredieten productgroepen functi'!$C:$M,6,FALSE),"n.v.t.")</f>
        <v>1701</v>
      </c>
      <c r="AO878" s="16" t="str">
        <f>IFERROR(VLOOKUP($P878,'Kredieten productgroepen functi'!$C:$M,7,FALSE),"n.v.t.")</f>
        <v>Diensten voor derden</v>
      </c>
      <c r="AP878" s="16" t="str">
        <f>IFERROR(VLOOKUP($P878,'Kredieten productgroepen functi'!$C:$M,8,FALSE),"n.v.t.")</f>
        <v>17</v>
      </c>
      <c r="AQ878" s="16" t="str">
        <f>IFERROR(VLOOKUP($P878,'Kredieten productgroepen functi'!$C:$M,9,FALSE),"n.v.t.")</f>
        <v>Overige baten en lasten</v>
      </c>
      <c r="AR878" s="16" t="str">
        <f>IFERROR(VLOOKUP($P878,'Kredieten productgroepen functi'!$C:$M,10,FALSE),"n.v.t.")</f>
        <v>1</v>
      </c>
      <c r="AS878" s="16" t="str">
        <f>IFERROR(VLOOKUP($P878,'Kredieten productgroepen functi'!$C:$M,11,FALSE),"n.v.t.")</f>
        <v>Algemeen bestuur</v>
      </c>
      <c r="AT878" s="16" t="str">
        <f t="shared" si="44"/>
        <v>Baten</v>
      </c>
      <c r="AU878" s="16" t="str">
        <f>IFERROR(VLOOKUP($R878,Kostensoorten!$C:$J,7,FALSE),"n.v.t.")</f>
        <v>4.0.1</v>
      </c>
      <c r="AV878" s="16" t="str">
        <f>IFERROR(VLOOKUP($R878,Kostensoorten!$C:$J,8,FALSE),"n.v.t.")</f>
        <v>Inkomensoverdrachten van overh</v>
      </c>
    </row>
    <row r="879" spans="1:48">
      <c r="A879" s="16" t="s">
        <v>39</v>
      </c>
      <c r="B879" s="16" t="s">
        <v>39</v>
      </c>
      <c r="C879" s="16" t="s">
        <v>39</v>
      </c>
      <c r="D879" s="16" t="s">
        <v>39</v>
      </c>
      <c r="E879" s="16" t="s">
        <v>39</v>
      </c>
      <c r="F879" s="2" t="s">
        <v>9346</v>
      </c>
      <c r="G879" s="2" t="s">
        <v>39</v>
      </c>
      <c r="H879" s="2" t="s">
        <v>39</v>
      </c>
      <c r="I879" s="18">
        <v>-545.29</v>
      </c>
      <c r="J879" s="16" t="s">
        <v>39</v>
      </c>
      <c r="K879" s="16" t="s">
        <v>39</v>
      </c>
      <c r="L879" s="16" t="s">
        <v>39</v>
      </c>
      <c r="M879" s="16" t="s">
        <v>39</v>
      </c>
      <c r="N879" s="16" t="s">
        <v>39</v>
      </c>
      <c r="O879" s="16" t="s">
        <v>39</v>
      </c>
      <c r="P879" s="16" t="str">
        <f t="shared" si="42"/>
        <v>617127</v>
      </c>
      <c r="Q879" s="16" t="str">
        <f>IFERROR(VLOOKUP($P879,'Kredieten productgroepen functi'!$C:$M,2,FALSE),"n.v.t.")</f>
        <v>Diensten derden Provincie Drenthe</v>
      </c>
      <c r="R879" s="16" t="str">
        <f t="shared" si="43"/>
        <v>840120</v>
      </c>
      <c r="S879" s="16" t="str">
        <f>IFERROR(VLOOKUP($R879,Kostensoorten!$C:$J,2,FALSE),"n.v.t.")</f>
        <v>Inkomensoverdracht provincies</v>
      </c>
      <c r="T879" s="16" t="s">
        <v>39</v>
      </c>
      <c r="U879" s="16" t="s">
        <v>39</v>
      </c>
      <c r="V879" s="16" t="s">
        <v>39</v>
      </c>
      <c r="W879" s="16" t="s">
        <v>39</v>
      </c>
      <c r="X879" s="16" t="s">
        <v>39</v>
      </c>
      <c r="Y879" s="16" t="s">
        <v>39</v>
      </c>
      <c r="Z879" s="16" t="s">
        <v>39</v>
      </c>
      <c r="AA879" s="16" t="s">
        <v>39</v>
      </c>
      <c r="AB879" s="16" t="s">
        <v>39</v>
      </c>
      <c r="AC879" s="16" t="s">
        <v>39</v>
      </c>
      <c r="AD879" s="16" t="s">
        <v>39</v>
      </c>
      <c r="AE879" s="16" t="s">
        <v>39</v>
      </c>
      <c r="AF879" s="16" t="s">
        <v>39</v>
      </c>
      <c r="AG879" s="16" t="s">
        <v>39</v>
      </c>
      <c r="AH879" s="16" t="s">
        <v>39</v>
      </c>
      <c r="AI879" s="16" t="s">
        <v>39</v>
      </c>
      <c r="AJ879" s="16" t="s">
        <v>39</v>
      </c>
      <c r="AL879" s="16" t="s">
        <v>39</v>
      </c>
      <c r="AM879" s="16" t="s">
        <v>39</v>
      </c>
      <c r="AN879" s="16" t="str">
        <f>IFERROR(VLOOKUP($P879,'Kredieten productgroepen functi'!$C:$M,6,FALSE),"n.v.t.")</f>
        <v>1701</v>
      </c>
      <c r="AO879" s="16" t="str">
        <f>IFERROR(VLOOKUP($P879,'Kredieten productgroepen functi'!$C:$M,7,FALSE),"n.v.t.")</f>
        <v>Diensten voor derden</v>
      </c>
      <c r="AP879" s="16" t="str">
        <f>IFERROR(VLOOKUP($P879,'Kredieten productgroepen functi'!$C:$M,8,FALSE),"n.v.t.")</f>
        <v>17</v>
      </c>
      <c r="AQ879" s="16" t="str">
        <f>IFERROR(VLOOKUP($P879,'Kredieten productgroepen functi'!$C:$M,9,FALSE),"n.v.t.")</f>
        <v>Overige baten en lasten</v>
      </c>
      <c r="AR879" s="16" t="str">
        <f>IFERROR(VLOOKUP($P879,'Kredieten productgroepen functi'!$C:$M,10,FALSE),"n.v.t.")</f>
        <v>1</v>
      </c>
      <c r="AS879" s="16" t="str">
        <f>IFERROR(VLOOKUP($P879,'Kredieten productgroepen functi'!$C:$M,11,FALSE),"n.v.t.")</f>
        <v>Algemeen bestuur</v>
      </c>
      <c r="AT879" s="16" t="str">
        <f t="shared" si="44"/>
        <v>Baten</v>
      </c>
      <c r="AU879" s="16" t="str">
        <f>IFERROR(VLOOKUP($R879,Kostensoorten!$C:$J,7,FALSE),"n.v.t.")</f>
        <v>4.0.1</v>
      </c>
      <c r="AV879" s="16" t="str">
        <f>IFERROR(VLOOKUP($R879,Kostensoorten!$C:$J,8,FALSE),"n.v.t.")</f>
        <v>Inkomensoverdrachten van overh</v>
      </c>
    </row>
    <row r="880" spans="1:48">
      <c r="A880" s="16" t="s">
        <v>39</v>
      </c>
      <c r="B880" s="16" t="s">
        <v>39</v>
      </c>
      <c r="C880" s="16" t="s">
        <v>39</v>
      </c>
      <c r="D880" s="16" t="s">
        <v>39</v>
      </c>
      <c r="E880" s="16" t="s">
        <v>39</v>
      </c>
      <c r="F880" s="2" t="s">
        <v>9347</v>
      </c>
      <c r="G880" s="2" t="s">
        <v>39</v>
      </c>
      <c r="H880" s="2" t="s">
        <v>39</v>
      </c>
      <c r="I880" s="18">
        <v>-1743.63</v>
      </c>
      <c r="J880" s="16" t="s">
        <v>39</v>
      </c>
      <c r="K880" s="16" t="s">
        <v>39</v>
      </c>
      <c r="L880" s="16" t="s">
        <v>39</v>
      </c>
      <c r="M880" s="16" t="s">
        <v>39</v>
      </c>
      <c r="N880" s="16" t="s">
        <v>39</v>
      </c>
      <c r="O880" s="16" t="s">
        <v>39</v>
      </c>
      <c r="P880" s="16" t="str">
        <f t="shared" si="42"/>
        <v>617127</v>
      </c>
      <c r="Q880" s="16" t="str">
        <f>IFERROR(VLOOKUP($P880,'Kredieten productgroepen functi'!$C:$M,2,FALSE),"n.v.t.")</f>
        <v>Diensten derden Provincie Drenthe</v>
      </c>
      <c r="R880" s="16" t="str">
        <f t="shared" si="43"/>
        <v>840120</v>
      </c>
      <c r="S880" s="16" t="str">
        <f>IFERROR(VLOOKUP($R880,Kostensoorten!$C:$J,2,FALSE),"n.v.t.")</f>
        <v>Inkomensoverdracht provincies</v>
      </c>
      <c r="T880" s="16" t="s">
        <v>39</v>
      </c>
      <c r="U880" s="16" t="s">
        <v>39</v>
      </c>
      <c r="V880" s="16" t="s">
        <v>39</v>
      </c>
      <c r="W880" s="16" t="s">
        <v>39</v>
      </c>
      <c r="X880" s="16" t="s">
        <v>39</v>
      </c>
      <c r="Y880" s="16" t="s">
        <v>39</v>
      </c>
      <c r="Z880" s="16" t="s">
        <v>39</v>
      </c>
      <c r="AA880" s="16" t="s">
        <v>39</v>
      </c>
      <c r="AB880" s="16" t="s">
        <v>39</v>
      </c>
      <c r="AC880" s="16" t="s">
        <v>39</v>
      </c>
      <c r="AD880" s="16" t="s">
        <v>39</v>
      </c>
      <c r="AE880" s="16" t="s">
        <v>39</v>
      </c>
      <c r="AF880" s="16" t="s">
        <v>39</v>
      </c>
      <c r="AG880" s="16" t="s">
        <v>39</v>
      </c>
      <c r="AH880" s="16" t="s">
        <v>39</v>
      </c>
      <c r="AI880" s="16" t="s">
        <v>39</v>
      </c>
      <c r="AJ880" s="16" t="s">
        <v>39</v>
      </c>
      <c r="AL880" s="16" t="s">
        <v>39</v>
      </c>
      <c r="AM880" s="16" t="s">
        <v>39</v>
      </c>
      <c r="AN880" s="16" t="str">
        <f>IFERROR(VLOOKUP($P880,'Kredieten productgroepen functi'!$C:$M,6,FALSE),"n.v.t.")</f>
        <v>1701</v>
      </c>
      <c r="AO880" s="16" t="str">
        <f>IFERROR(VLOOKUP($P880,'Kredieten productgroepen functi'!$C:$M,7,FALSE),"n.v.t.")</f>
        <v>Diensten voor derden</v>
      </c>
      <c r="AP880" s="16" t="str">
        <f>IFERROR(VLOOKUP($P880,'Kredieten productgroepen functi'!$C:$M,8,FALSE),"n.v.t.")</f>
        <v>17</v>
      </c>
      <c r="AQ880" s="16" t="str">
        <f>IFERROR(VLOOKUP($P880,'Kredieten productgroepen functi'!$C:$M,9,FALSE),"n.v.t.")</f>
        <v>Overige baten en lasten</v>
      </c>
      <c r="AR880" s="16" t="str">
        <f>IFERROR(VLOOKUP($P880,'Kredieten productgroepen functi'!$C:$M,10,FALSE),"n.v.t.")</f>
        <v>1</v>
      </c>
      <c r="AS880" s="16" t="str">
        <f>IFERROR(VLOOKUP($P880,'Kredieten productgroepen functi'!$C:$M,11,FALSE),"n.v.t.")</f>
        <v>Algemeen bestuur</v>
      </c>
      <c r="AT880" s="16" t="str">
        <f t="shared" si="44"/>
        <v>Baten</v>
      </c>
      <c r="AU880" s="16" t="str">
        <f>IFERROR(VLOOKUP($R880,Kostensoorten!$C:$J,7,FALSE),"n.v.t.")</f>
        <v>4.0.1</v>
      </c>
      <c r="AV880" s="16" t="str">
        <f>IFERROR(VLOOKUP($R880,Kostensoorten!$C:$J,8,FALSE),"n.v.t.")</f>
        <v>Inkomensoverdrachten van overh</v>
      </c>
    </row>
    <row r="881" spans="1:48">
      <c r="A881" s="16" t="s">
        <v>39</v>
      </c>
      <c r="B881" s="16" t="s">
        <v>39</v>
      </c>
      <c r="C881" s="16" t="s">
        <v>39</v>
      </c>
      <c r="D881" s="16" t="s">
        <v>39</v>
      </c>
      <c r="E881" s="16" t="s">
        <v>39</v>
      </c>
      <c r="F881" s="2" t="s">
        <v>9348</v>
      </c>
      <c r="G881" s="2" t="s">
        <v>39</v>
      </c>
      <c r="H881" s="2" t="s">
        <v>39</v>
      </c>
      <c r="I881" s="18">
        <v>-10290.42</v>
      </c>
      <c r="J881" s="16" t="s">
        <v>39</v>
      </c>
      <c r="K881" s="16" t="s">
        <v>39</v>
      </c>
      <c r="L881" s="16" t="s">
        <v>39</v>
      </c>
      <c r="M881" s="16" t="s">
        <v>39</v>
      </c>
      <c r="N881" s="16" t="s">
        <v>39</v>
      </c>
      <c r="O881" s="16" t="s">
        <v>39</v>
      </c>
      <c r="P881" s="16" t="str">
        <f t="shared" si="42"/>
        <v>617127</v>
      </c>
      <c r="Q881" s="16" t="str">
        <f>IFERROR(VLOOKUP($P881,'Kredieten productgroepen functi'!$C:$M,2,FALSE),"n.v.t.")</f>
        <v>Diensten derden Provincie Drenthe</v>
      </c>
      <c r="R881" s="16" t="str">
        <f t="shared" si="43"/>
        <v>840120</v>
      </c>
      <c r="S881" s="16" t="str">
        <f>IFERROR(VLOOKUP($R881,Kostensoorten!$C:$J,2,FALSE),"n.v.t.")</f>
        <v>Inkomensoverdracht provincies</v>
      </c>
      <c r="T881" s="16" t="s">
        <v>39</v>
      </c>
      <c r="U881" s="16" t="s">
        <v>39</v>
      </c>
      <c r="V881" s="16" t="s">
        <v>39</v>
      </c>
      <c r="W881" s="16" t="s">
        <v>39</v>
      </c>
      <c r="X881" s="16" t="s">
        <v>39</v>
      </c>
      <c r="Y881" s="16" t="s">
        <v>39</v>
      </c>
      <c r="Z881" s="16" t="s">
        <v>39</v>
      </c>
      <c r="AA881" s="16" t="s">
        <v>39</v>
      </c>
      <c r="AB881" s="16" t="s">
        <v>39</v>
      </c>
      <c r="AC881" s="16" t="s">
        <v>39</v>
      </c>
      <c r="AD881" s="16" t="s">
        <v>39</v>
      </c>
      <c r="AE881" s="16" t="s">
        <v>39</v>
      </c>
      <c r="AF881" s="16" t="s">
        <v>39</v>
      </c>
      <c r="AG881" s="16" t="s">
        <v>39</v>
      </c>
      <c r="AH881" s="16" t="s">
        <v>39</v>
      </c>
      <c r="AI881" s="16" t="s">
        <v>39</v>
      </c>
      <c r="AJ881" s="16" t="s">
        <v>39</v>
      </c>
      <c r="AL881" s="16" t="s">
        <v>39</v>
      </c>
      <c r="AM881" s="16" t="s">
        <v>39</v>
      </c>
      <c r="AN881" s="16" t="str">
        <f>IFERROR(VLOOKUP($P881,'Kredieten productgroepen functi'!$C:$M,6,FALSE),"n.v.t.")</f>
        <v>1701</v>
      </c>
      <c r="AO881" s="16" t="str">
        <f>IFERROR(VLOOKUP($P881,'Kredieten productgroepen functi'!$C:$M,7,FALSE),"n.v.t.")</f>
        <v>Diensten voor derden</v>
      </c>
      <c r="AP881" s="16" t="str">
        <f>IFERROR(VLOOKUP($P881,'Kredieten productgroepen functi'!$C:$M,8,FALSE),"n.v.t.")</f>
        <v>17</v>
      </c>
      <c r="AQ881" s="16" t="str">
        <f>IFERROR(VLOOKUP($P881,'Kredieten productgroepen functi'!$C:$M,9,FALSE),"n.v.t.")</f>
        <v>Overige baten en lasten</v>
      </c>
      <c r="AR881" s="16" t="str">
        <f>IFERROR(VLOOKUP($P881,'Kredieten productgroepen functi'!$C:$M,10,FALSE),"n.v.t.")</f>
        <v>1</v>
      </c>
      <c r="AS881" s="16" t="str">
        <f>IFERROR(VLOOKUP($P881,'Kredieten productgroepen functi'!$C:$M,11,FALSE),"n.v.t.")</f>
        <v>Algemeen bestuur</v>
      </c>
      <c r="AT881" s="16" t="str">
        <f t="shared" si="44"/>
        <v>Baten</v>
      </c>
      <c r="AU881" s="16" t="str">
        <f>IFERROR(VLOOKUP($R881,Kostensoorten!$C:$J,7,FALSE),"n.v.t.")</f>
        <v>4.0.1</v>
      </c>
      <c r="AV881" s="16" t="str">
        <f>IFERROR(VLOOKUP($R881,Kostensoorten!$C:$J,8,FALSE),"n.v.t.")</f>
        <v>Inkomensoverdrachten van overh</v>
      </c>
    </row>
    <row r="882" spans="1:48">
      <c r="A882" s="16" t="s">
        <v>39</v>
      </c>
      <c r="B882" s="16" t="s">
        <v>39</v>
      </c>
      <c r="C882" s="16" t="s">
        <v>39</v>
      </c>
      <c r="D882" s="16" t="s">
        <v>39</v>
      </c>
      <c r="E882" s="16" t="s">
        <v>39</v>
      </c>
      <c r="F882" s="2" t="s">
        <v>9349</v>
      </c>
      <c r="G882" s="2" t="s">
        <v>39</v>
      </c>
      <c r="H882" s="2" t="s">
        <v>39</v>
      </c>
      <c r="I882" s="18">
        <v>-892.8</v>
      </c>
      <c r="J882" s="16" t="s">
        <v>39</v>
      </c>
      <c r="K882" s="16" t="s">
        <v>39</v>
      </c>
      <c r="L882" s="16" t="s">
        <v>39</v>
      </c>
      <c r="M882" s="16" t="s">
        <v>39</v>
      </c>
      <c r="N882" s="16" t="s">
        <v>39</v>
      </c>
      <c r="O882" s="16" t="s">
        <v>39</v>
      </c>
      <c r="P882" s="16" t="str">
        <f t="shared" si="42"/>
        <v>617127</v>
      </c>
      <c r="Q882" s="16" t="str">
        <f>IFERROR(VLOOKUP($P882,'Kredieten productgroepen functi'!$C:$M,2,FALSE),"n.v.t.")</f>
        <v>Diensten derden Provincie Drenthe</v>
      </c>
      <c r="R882" s="16" t="str">
        <f t="shared" si="43"/>
        <v>840120</v>
      </c>
      <c r="S882" s="16" t="str">
        <f>IFERROR(VLOOKUP($R882,Kostensoorten!$C:$J,2,FALSE),"n.v.t.")</f>
        <v>Inkomensoverdracht provincies</v>
      </c>
      <c r="T882" s="16" t="s">
        <v>39</v>
      </c>
      <c r="U882" s="16" t="s">
        <v>39</v>
      </c>
      <c r="V882" s="16" t="s">
        <v>39</v>
      </c>
      <c r="W882" s="16" t="s">
        <v>39</v>
      </c>
      <c r="X882" s="16" t="s">
        <v>39</v>
      </c>
      <c r="Y882" s="16" t="s">
        <v>39</v>
      </c>
      <c r="Z882" s="16" t="s">
        <v>39</v>
      </c>
      <c r="AA882" s="16" t="s">
        <v>39</v>
      </c>
      <c r="AB882" s="16" t="s">
        <v>39</v>
      </c>
      <c r="AC882" s="16" t="s">
        <v>39</v>
      </c>
      <c r="AD882" s="16" t="s">
        <v>39</v>
      </c>
      <c r="AE882" s="16" t="s">
        <v>39</v>
      </c>
      <c r="AF882" s="16" t="s">
        <v>39</v>
      </c>
      <c r="AG882" s="16" t="s">
        <v>39</v>
      </c>
      <c r="AH882" s="16" t="s">
        <v>39</v>
      </c>
      <c r="AI882" s="16" t="s">
        <v>39</v>
      </c>
      <c r="AJ882" s="16" t="s">
        <v>39</v>
      </c>
      <c r="AL882" s="16" t="s">
        <v>39</v>
      </c>
      <c r="AM882" s="16" t="s">
        <v>39</v>
      </c>
      <c r="AN882" s="16" t="str">
        <f>IFERROR(VLOOKUP($P882,'Kredieten productgroepen functi'!$C:$M,6,FALSE),"n.v.t.")</f>
        <v>1701</v>
      </c>
      <c r="AO882" s="16" t="str">
        <f>IFERROR(VLOOKUP($P882,'Kredieten productgroepen functi'!$C:$M,7,FALSE),"n.v.t.")</f>
        <v>Diensten voor derden</v>
      </c>
      <c r="AP882" s="16" t="str">
        <f>IFERROR(VLOOKUP($P882,'Kredieten productgroepen functi'!$C:$M,8,FALSE),"n.v.t.")</f>
        <v>17</v>
      </c>
      <c r="AQ882" s="16" t="str">
        <f>IFERROR(VLOOKUP($P882,'Kredieten productgroepen functi'!$C:$M,9,FALSE),"n.v.t.")</f>
        <v>Overige baten en lasten</v>
      </c>
      <c r="AR882" s="16" t="str">
        <f>IFERROR(VLOOKUP($P882,'Kredieten productgroepen functi'!$C:$M,10,FALSE),"n.v.t.")</f>
        <v>1</v>
      </c>
      <c r="AS882" s="16" t="str">
        <f>IFERROR(VLOOKUP($P882,'Kredieten productgroepen functi'!$C:$M,11,FALSE),"n.v.t.")</f>
        <v>Algemeen bestuur</v>
      </c>
      <c r="AT882" s="16" t="str">
        <f t="shared" si="44"/>
        <v>Baten</v>
      </c>
      <c r="AU882" s="16" t="str">
        <f>IFERROR(VLOOKUP($R882,Kostensoorten!$C:$J,7,FALSE),"n.v.t.")</f>
        <v>4.0.1</v>
      </c>
      <c r="AV882" s="16" t="str">
        <f>IFERROR(VLOOKUP($R882,Kostensoorten!$C:$J,8,FALSE),"n.v.t.")</f>
        <v>Inkomensoverdrachten van overh</v>
      </c>
    </row>
    <row r="883" spans="1:48">
      <c r="A883" s="16" t="s">
        <v>39</v>
      </c>
      <c r="B883" s="16" t="s">
        <v>39</v>
      </c>
      <c r="C883" s="16" t="s">
        <v>39</v>
      </c>
      <c r="D883" s="16" t="s">
        <v>39</v>
      </c>
      <c r="E883" s="16" t="s">
        <v>39</v>
      </c>
      <c r="F883" s="2" t="s">
        <v>9350</v>
      </c>
      <c r="G883" s="2" t="s">
        <v>39</v>
      </c>
      <c r="H883" s="2" t="s">
        <v>39</v>
      </c>
      <c r="I883" s="18">
        <v>-27.78</v>
      </c>
      <c r="J883" s="16" t="s">
        <v>39</v>
      </c>
      <c r="K883" s="16" t="s">
        <v>39</v>
      </c>
      <c r="L883" s="16" t="s">
        <v>39</v>
      </c>
      <c r="M883" s="16" t="s">
        <v>39</v>
      </c>
      <c r="N883" s="16" t="s">
        <v>39</v>
      </c>
      <c r="O883" s="16" t="s">
        <v>39</v>
      </c>
      <c r="P883" s="16" t="str">
        <f t="shared" si="42"/>
        <v>617127</v>
      </c>
      <c r="Q883" s="16" t="str">
        <f>IFERROR(VLOOKUP($P883,'Kredieten productgroepen functi'!$C:$M,2,FALSE),"n.v.t.")</f>
        <v>Diensten derden Provincie Drenthe</v>
      </c>
      <c r="R883" s="16" t="str">
        <f t="shared" si="43"/>
        <v>840120</v>
      </c>
      <c r="S883" s="16" t="str">
        <f>IFERROR(VLOOKUP($R883,Kostensoorten!$C:$J,2,FALSE),"n.v.t.")</f>
        <v>Inkomensoverdracht provincies</v>
      </c>
      <c r="T883" s="16" t="s">
        <v>39</v>
      </c>
      <c r="U883" s="16" t="s">
        <v>39</v>
      </c>
      <c r="V883" s="16" t="s">
        <v>39</v>
      </c>
      <c r="W883" s="16" t="s">
        <v>39</v>
      </c>
      <c r="X883" s="16" t="s">
        <v>39</v>
      </c>
      <c r="Y883" s="16" t="s">
        <v>39</v>
      </c>
      <c r="Z883" s="16" t="s">
        <v>39</v>
      </c>
      <c r="AA883" s="16" t="s">
        <v>39</v>
      </c>
      <c r="AB883" s="16" t="s">
        <v>39</v>
      </c>
      <c r="AC883" s="16" t="s">
        <v>39</v>
      </c>
      <c r="AD883" s="16" t="s">
        <v>39</v>
      </c>
      <c r="AE883" s="16" t="s">
        <v>39</v>
      </c>
      <c r="AF883" s="16" t="s">
        <v>39</v>
      </c>
      <c r="AG883" s="16" t="s">
        <v>39</v>
      </c>
      <c r="AH883" s="16" t="s">
        <v>39</v>
      </c>
      <c r="AI883" s="16" t="s">
        <v>39</v>
      </c>
      <c r="AJ883" s="16" t="s">
        <v>39</v>
      </c>
      <c r="AL883" s="16" t="s">
        <v>39</v>
      </c>
      <c r="AM883" s="16" t="s">
        <v>39</v>
      </c>
      <c r="AN883" s="16" t="str">
        <f>IFERROR(VLOOKUP($P883,'Kredieten productgroepen functi'!$C:$M,6,FALSE),"n.v.t.")</f>
        <v>1701</v>
      </c>
      <c r="AO883" s="16" t="str">
        <f>IFERROR(VLOOKUP($P883,'Kredieten productgroepen functi'!$C:$M,7,FALSE),"n.v.t.")</f>
        <v>Diensten voor derden</v>
      </c>
      <c r="AP883" s="16" t="str">
        <f>IFERROR(VLOOKUP($P883,'Kredieten productgroepen functi'!$C:$M,8,FALSE),"n.v.t.")</f>
        <v>17</v>
      </c>
      <c r="AQ883" s="16" t="str">
        <f>IFERROR(VLOOKUP($P883,'Kredieten productgroepen functi'!$C:$M,9,FALSE),"n.v.t.")</f>
        <v>Overige baten en lasten</v>
      </c>
      <c r="AR883" s="16" t="str">
        <f>IFERROR(VLOOKUP($P883,'Kredieten productgroepen functi'!$C:$M,10,FALSE),"n.v.t.")</f>
        <v>1</v>
      </c>
      <c r="AS883" s="16" t="str">
        <f>IFERROR(VLOOKUP($P883,'Kredieten productgroepen functi'!$C:$M,11,FALSE),"n.v.t.")</f>
        <v>Algemeen bestuur</v>
      </c>
      <c r="AT883" s="16" t="str">
        <f t="shared" si="44"/>
        <v>Baten</v>
      </c>
      <c r="AU883" s="16" t="str">
        <f>IFERROR(VLOOKUP($R883,Kostensoorten!$C:$J,7,FALSE),"n.v.t.")</f>
        <v>4.0.1</v>
      </c>
      <c r="AV883" s="16" t="str">
        <f>IFERROR(VLOOKUP($R883,Kostensoorten!$C:$J,8,FALSE),"n.v.t.")</f>
        <v>Inkomensoverdrachten van overh</v>
      </c>
    </row>
    <row r="884" spans="1:48">
      <c r="A884" s="16" t="s">
        <v>39</v>
      </c>
      <c r="B884" s="16" t="s">
        <v>39</v>
      </c>
      <c r="C884" s="16" t="s">
        <v>39</v>
      </c>
      <c r="D884" s="16" t="s">
        <v>39</v>
      </c>
      <c r="E884" s="16" t="s">
        <v>39</v>
      </c>
      <c r="F884" s="2" t="s">
        <v>9351</v>
      </c>
      <c r="G884" s="2" t="s">
        <v>39</v>
      </c>
      <c r="H884" s="2" t="s">
        <v>39</v>
      </c>
      <c r="I884" s="18">
        <v>-369.87</v>
      </c>
      <c r="J884" s="16" t="s">
        <v>39</v>
      </c>
      <c r="K884" s="16" t="s">
        <v>39</v>
      </c>
      <c r="L884" s="16" t="s">
        <v>39</v>
      </c>
      <c r="M884" s="16" t="s">
        <v>39</v>
      </c>
      <c r="N884" s="16" t="s">
        <v>39</v>
      </c>
      <c r="O884" s="16" t="s">
        <v>39</v>
      </c>
      <c r="P884" s="16" t="str">
        <f t="shared" si="42"/>
        <v>617127</v>
      </c>
      <c r="Q884" s="16" t="str">
        <f>IFERROR(VLOOKUP($P884,'Kredieten productgroepen functi'!$C:$M,2,FALSE),"n.v.t.")</f>
        <v>Diensten derden Provincie Drenthe</v>
      </c>
      <c r="R884" s="16" t="str">
        <f t="shared" si="43"/>
        <v>840120</v>
      </c>
      <c r="S884" s="16" t="str">
        <f>IFERROR(VLOOKUP($R884,Kostensoorten!$C:$J,2,FALSE),"n.v.t.")</f>
        <v>Inkomensoverdracht provincies</v>
      </c>
      <c r="T884" s="16" t="s">
        <v>39</v>
      </c>
      <c r="U884" s="16" t="s">
        <v>39</v>
      </c>
      <c r="V884" s="16" t="s">
        <v>39</v>
      </c>
      <c r="W884" s="16" t="s">
        <v>39</v>
      </c>
      <c r="X884" s="16" t="s">
        <v>39</v>
      </c>
      <c r="Y884" s="16" t="s">
        <v>39</v>
      </c>
      <c r="Z884" s="16" t="s">
        <v>39</v>
      </c>
      <c r="AA884" s="16" t="s">
        <v>39</v>
      </c>
      <c r="AB884" s="16" t="s">
        <v>39</v>
      </c>
      <c r="AC884" s="16" t="s">
        <v>39</v>
      </c>
      <c r="AD884" s="16" t="s">
        <v>39</v>
      </c>
      <c r="AE884" s="16" t="s">
        <v>39</v>
      </c>
      <c r="AF884" s="16" t="s">
        <v>39</v>
      </c>
      <c r="AG884" s="16" t="s">
        <v>39</v>
      </c>
      <c r="AH884" s="16" t="s">
        <v>39</v>
      </c>
      <c r="AI884" s="16" t="s">
        <v>39</v>
      </c>
      <c r="AJ884" s="16" t="s">
        <v>39</v>
      </c>
      <c r="AL884" s="16" t="s">
        <v>39</v>
      </c>
      <c r="AM884" s="16" t="s">
        <v>39</v>
      </c>
      <c r="AN884" s="16" t="str">
        <f>IFERROR(VLOOKUP($P884,'Kredieten productgroepen functi'!$C:$M,6,FALSE),"n.v.t.")</f>
        <v>1701</v>
      </c>
      <c r="AO884" s="16" t="str">
        <f>IFERROR(VLOOKUP($P884,'Kredieten productgroepen functi'!$C:$M,7,FALSE),"n.v.t.")</f>
        <v>Diensten voor derden</v>
      </c>
      <c r="AP884" s="16" t="str">
        <f>IFERROR(VLOOKUP($P884,'Kredieten productgroepen functi'!$C:$M,8,FALSE),"n.v.t.")</f>
        <v>17</v>
      </c>
      <c r="AQ884" s="16" t="str">
        <f>IFERROR(VLOOKUP($P884,'Kredieten productgroepen functi'!$C:$M,9,FALSE),"n.v.t.")</f>
        <v>Overige baten en lasten</v>
      </c>
      <c r="AR884" s="16" t="str">
        <f>IFERROR(VLOOKUP($P884,'Kredieten productgroepen functi'!$C:$M,10,FALSE),"n.v.t.")</f>
        <v>1</v>
      </c>
      <c r="AS884" s="16" t="str">
        <f>IFERROR(VLOOKUP($P884,'Kredieten productgroepen functi'!$C:$M,11,FALSE),"n.v.t.")</f>
        <v>Algemeen bestuur</v>
      </c>
      <c r="AT884" s="16" t="str">
        <f t="shared" si="44"/>
        <v>Baten</v>
      </c>
      <c r="AU884" s="16" t="str">
        <f>IFERROR(VLOOKUP($R884,Kostensoorten!$C:$J,7,FALSE),"n.v.t.")</f>
        <v>4.0.1</v>
      </c>
      <c r="AV884" s="16" t="str">
        <f>IFERROR(VLOOKUP($R884,Kostensoorten!$C:$J,8,FALSE),"n.v.t.")</f>
        <v>Inkomensoverdrachten van overh</v>
      </c>
    </row>
    <row r="885" spans="1:48">
      <c r="A885" s="16" t="s">
        <v>39</v>
      </c>
      <c r="B885" s="16" t="s">
        <v>39</v>
      </c>
      <c r="C885" s="16" t="s">
        <v>39</v>
      </c>
      <c r="D885" s="16" t="s">
        <v>39</v>
      </c>
      <c r="E885" s="16" t="s">
        <v>39</v>
      </c>
      <c r="F885" s="2" t="s">
        <v>9352</v>
      </c>
      <c r="G885" s="2" t="s">
        <v>39</v>
      </c>
      <c r="H885" s="2" t="s">
        <v>39</v>
      </c>
      <c r="I885" s="18">
        <v>-243.75</v>
      </c>
      <c r="J885" s="16" t="s">
        <v>39</v>
      </c>
      <c r="K885" s="16" t="s">
        <v>39</v>
      </c>
      <c r="L885" s="16" t="s">
        <v>39</v>
      </c>
      <c r="M885" s="16" t="s">
        <v>39</v>
      </c>
      <c r="N885" s="16" t="s">
        <v>39</v>
      </c>
      <c r="O885" s="16" t="s">
        <v>39</v>
      </c>
      <c r="P885" s="16" t="str">
        <f t="shared" si="42"/>
        <v>617127</v>
      </c>
      <c r="Q885" s="16" t="str">
        <f>IFERROR(VLOOKUP($P885,'Kredieten productgroepen functi'!$C:$M,2,FALSE),"n.v.t.")</f>
        <v>Diensten derden Provincie Drenthe</v>
      </c>
      <c r="R885" s="16" t="str">
        <f t="shared" si="43"/>
        <v>840120</v>
      </c>
      <c r="S885" s="16" t="str">
        <f>IFERROR(VLOOKUP($R885,Kostensoorten!$C:$J,2,FALSE),"n.v.t.")</f>
        <v>Inkomensoverdracht provincies</v>
      </c>
      <c r="T885" s="16" t="s">
        <v>39</v>
      </c>
      <c r="U885" s="16" t="s">
        <v>39</v>
      </c>
      <c r="V885" s="16" t="s">
        <v>39</v>
      </c>
      <c r="W885" s="16" t="s">
        <v>39</v>
      </c>
      <c r="X885" s="16" t="s">
        <v>39</v>
      </c>
      <c r="Y885" s="16" t="s">
        <v>39</v>
      </c>
      <c r="Z885" s="16" t="s">
        <v>39</v>
      </c>
      <c r="AA885" s="16" t="s">
        <v>39</v>
      </c>
      <c r="AB885" s="16" t="s">
        <v>39</v>
      </c>
      <c r="AC885" s="16" t="s">
        <v>39</v>
      </c>
      <c r="AD885" s="16" t="s">
        <v>39</v>
      </c>
      <c r="AE885" s="16" t="s">
        <v>39</v>
      </c>
      <c r="AF885" s="16" t="s">
        <v>39</v>
      </c>
      <c r="AG885" s="16" t="s">
        <v>39</v>
      </c>
      <c r="AH885" s="16" t="s">
        <v>39</v>
      </c>
      <c r="AI885" s="16" t="s">
        <v>39</v>
      </c>
      <c r="AJ885" s="16" t="s">
        <v>39</v>
      </c>
      <c r="AL885" s="16" t="s">
        <v>39</v>
      </c>
      <c r="AM885" s="16" t="s">
        <v>39</v>
      </c>
      <c r="AN885" s="16" t="str">
        <f>IFERROR(VLOOKUP($P885,'Kredieten productgroepen functi'!$C:$M,6,FALSE),"n.v.t.")</f>
        <v>1701</v>
      </c>
      <c r="AO885" s="16" t="str">
        <f>IFERROR(VLOOKUP($P885,'Kredieten productgroepen functi'!$C:$M,7,FALSE),"n.v.t.")</f>
        <v>Diensten voor derden</v>
      </c>
      <c r="AP885" s="16" t="str">
        <f>IFERROR(VLOOKUP($P885,'Kredieten productgroepen functi'!$C:$M,8,FALSE),"n.v.t.")</f>
        <v>17</v>
      </c>
      <c r="AQ885" s="16" t="str">
        <f>IFERROR(VLOOKUP($P885,'Kredieten productgroepen functi'!$C:$M,9,FALSE),"n.v.t.")</f>
        <v>Overige baten en lasten</v>
      </c>
      <c r="AR885" s="16" t="str">
        <f>IFERROR(VLOOKUP($P885,'Kredieten productgroepen functi'!$C:$M,10,FALSE),"n.v.t.")</f>
        <v>1</v>
      </c>
      <c r="AS885" s="16" t="str">
        <f>IFERROR(VLOOKUP($P885,'Kredieten productgroepen functi'!$C:$M,11,FALSE),"n.v.t.")</f>
        <v>Algemeen bestuur</v>
      </c>
      <c r="AT885" s="16" t="str">
        <f t="shared" si="44"/>
        <v>Baten</v>
      </c>
      <c r="AU885" s="16" t="str">
        <f>IFERROR(VLOOKUP($R885,Kostensoorten!$C:$J,7,FALSE),"n.v.t.")</f>
        <v>4.0.1</v>
      </c>
      <c r="AV885" s="16" t="str">
        <f>IFERROR(VLOOKUP($R885,Kostensoorten!$C:$J,8,FALSE),"n.v.t.")</f>
        <v>Inkomensoverdrachten van overh</v>
      </c>
    </row>
    <row r="886" spans="1:48">
      <c r="A886" s="16" t="s">
        <v>39</v>
      </c>
      <c r="B886" s="16" t="s">
        <v>39</v>
      </c>
      <c r="C886" s="16" t="s">
        <v>39</v>
      </c>
      <c r="D886" s="16" t="s">
        <v>39</v>
      </c>
      <c r="E886" s="16" t="s">
        <v>39</v>
      </c>
      <c r="F886" s="2" t="s">
        <v>9353</v>
      </c>
      <c r="G886" s="2" t="s">
        <v>39</v>
      </c>
      <c r="H886" s="2" t="s">
        <v>39</v>
      </c>
      <c r="I886" s="18">
        <v>-243.75</v>
      </c>
      <c r="J886" s="16" t="s">
        <v>39</v>
      </c>
      <c r="K886" s="16" t="s">
        <v>39</v>
      </c>
      <c r="L886" s="16" t="s">
        <v>39</v>
      </c>
      <c r="M886" s="16" t="s">
        <v>39</v>
      </c>
      <c r="N886" s="16" t="s">
        <v>39</v>
      </c>
      <c r="O886" s="16" t="s">
        <v>39</v>
      </c>
      <c r="P886" s="16" t="str">
        <f t="shared" si="42"/>
        <v>617127</v>
      </c>
      <c r="Q886" s="16" t="str">
        <f>IFERROR(VLOOKUP($P886,'Kredieten productgroepen functi'!$C:$M,2,FALSE),"n.v.t.")</f>
        <v>Diensten derden Provincie Drenthe</v>
      </c>
      <c r="R886" s="16" t="str">
        <f t="shared" si="43"/>
        <v>840120</v>
      </c>
      <c r="S886" s="16" t="str">
        <f>IFERROR(VLOOKUP($R886,Kostensoorten!$C:$J,2,FALSE),"n.v.t.")</f>
        <v>Inkomensoverdracht provincies</v>
      </c>
      <c r="T886" s="16" t="s">
        <v>39</v>
      </c>
      <c r="U886" s="16" t="s">
        <v>39</v>
      </c>
      <c r="V886" s="16" t="s">
        <v>39</v>
      </c>
      <c r="W886" s="16" t="s">
        <v>39</v>
      </c>
      <c r="X886" s="16" t="s">
        <v>39</v>
      </c>
      <c r="Y886" s="16" t="s">
        <v>39</v>
      </c>
      <c r="Z886" s="16" t="s">
        <v>39</v>
      </c>
      <c r="AA886" s="16" t="s">
        <v>39</v>
      </c>
      <c r="AB886" s="16" t="s">
        <v>39</v>
      </c>
      <c r="AC886" s="16" t="s">
        <v>39</v>
      </c>
      <c r="AD886" s="16" t="s">
        <v>39</v>
      </c>
      <c r="AE886" s="16" t="s">
        <v>39</v>
      </c>
      <c r="AF886" s="16" t="s">
        <v>39</v>
      </c>
      <c r="AG886" s="16" t="s">
        <v>39</v>
      </c>
      <c r="AH886" s="16" t="s">
        <v>39</v>
      </c>
      <c r="AI886" s="16" t="s">
        <v>39</v>
      </c>
      <c r="AJ886" s="16" t="s">
        <v>39</v>
      </c>
      <c r="AL886" s="16" t="s">
        <v>39</v>
      </c>
      <c r="AM886" s="16" t="s">
        <v>39</v>
      </c>
      <c r="AN886" s="16" t="str">
        <f>IFERROR(VLOOKUP($P886,'Kredieten productgroepen functi'!$C:$M,6,FALSE),"n.v.t.")</f>
        <v>1701</v>
      </c>
      <c r="AO886" s="16" t="str">
        <f>IFERROR(VLOOKUP($P886,'Kredieten productgroepen functi'!$C:$M,7,FALSE),"n.v.t.")</f>
        <v>Diensten voor derden</v>
      </c>
      <c r="AP886" s="16" t="str">
        <f>IFERROR(VLOOKUP($P886,'Kredieten productgroepen functi'!$C:$M,8,FALSE),"n.v.t.")</f>
        <v>17</v>
      </c>
      <c r="AQ886" s="16" t="str">
        <f>IFERROR(VLOOKUP($P886,'Kredieten productgroepen functi'!$C:$M,9,FALSE),"n.v.t.")</f>
        <v>Overige baten en lasten</v>
      </c>
      <c r="AR886" s="16" t="str">
        <f>IFERROR(VLOOKUP($P886,'Kredieten productgroepen functi'!$C:$M,10,FALSE),"n.v.t.")</f>
        <v>1</v>
      </c>
      <c r="AS886" s="16" t="str">
        <f>IFERROR(VLOOKUP($P886,'Kredieten productgroepen functi'!$C:$M,11,FALSE),"n.v.t.")</f>
        <v>Algemeen bestuur</v>
      </c>
      <c r="AT886" s="16" t="str">
        <f t="shared" si="44"/>
        <v>Baten</v>
      </c>
      <c r="AU886" s="16" t="str">
        <f>IFERROR(VLOOKUP($R886,Kostensoorten!$C:$J,7,FALSE),"n.v.t.")</f>
        <v>4.0.1</v>
      </c>
      <c r="AV886" s="16" t="str">
        <f>IFERROR(VLOOKUP($R886,Kostensoorten!$C:$J,8,FALSE),"n.v.t.")</f>
        <v>Inkomensoverdrachten van overh</v>
      </c>
    </row>
    <row r="887" spans="1:48">
      <c r="A887" s="16" t="s">
        <v>39</v>
      </c>
      <c r="B887" s="16" t="s">
        <v>39</v>
      </c>
      <c r="C887" s="16" t="s">
        <v>39</v>
      </c>
      <c r="D887" s="16" t="s">
        <v>39</v>
      </c>
      <c r="E887" s="16" t="s">
        <v>39</v>
      </c>
      <c r="F887" s="2" t="s">
        <v>9354</v>
      </c>
      <c r="G887" s="2" t="s">
        <v>39</v>
      </c>
      <c r="H887" s="2" t="s">
        <v>39</v>
      </c>
      <c r="I887" s="18">
        <v>-114</v>
      </c>
      <c r="J887" s="16" t="s">
        <v>39</v>
      </c>
      <c r="K887" s="16" t="s">
        <v>39</v>
      </c>
      <c r="L887" s="16" t="s">
        <v>39</v>
      </c>
      <c r="M887" s="16" t="s">
        <v>39</v>
      </c>
      <c r="N887" s="16" t="s">
        <v>39</v>
      </c>
      <c r="O887" s="16" t="s">
        <v>39</v>
      </c>
      <c r="P887" s="16" t="str">
        <f t="shared" si="42"/>
        <v>617127</v>
      </c>
      <c r="Q887" s="16" t="str">
        <f>IFERROR(VLOOKUP($P887,'Kredieten productgroepen functi'!$C:$M,2,FALSE),"n.v.t.")</f>
        <v>Diensten derden Provincie Drenthe</v>
      </c>
      <c r="R887" s="16" t="str">
        <f t="shared" si="43"/>
        <v>840120</v>
      </c>
      <c r="S887" s="16" t="str">
        <f>IFERROR(VLOOKUP($R887,Kostensoorten!$C:$J,2,FALSE),"n.v.t.")</f>
        <v>Inkomensoverdracht provincies</v>
      </c>
      <c r="T887" s="16" t="s">
        <v>39</v>
      </c>
      <c r="U887" s="16" t="s">
        <v>39</v>
      </c>
      <c r="V887" s="16" t="s">
        <v>39</v>
      </c>
      <c r="W887" s="16" t="s">
        <v>39</v>
      </c>
      <c r="X887" s="16" t="s">
        <v>39</v>
      </c>
      <c r="Y887" s="16" t="s">
        <v>39</v>
      </c>
      <c r="Z887" s="16" t="s">
        <v>39</v>
      </c>
      <c r="AA887" s="16" t="s">
        <v>39</v>
      </c>
      <c r="AB887" s="16" t="s">
        <v>39</v>
      </c>
      <c r="AC887" s="16" t="s">
        <v>39</v>
      </c>
      <c r="AD887" s="16" t="s">
        <v>39</v>
      </c>
      <c r="AE887" s="16" t="s">
        <v>39</v>
      </c>
      <c r="AF887" s="16" t="s">
        <v>39</v>
      </c>
      <c r="AG887" s="16" t="s">
        <v>39</v>
      </c>
      <c r="AH887" s="16" t="s">
        <v>39</v>
      </c>
      <c r="AI887" s="16" t="s">
        <v>39</v>
      </c>
      <c r="AJ887" s="16" t="s">
        <v>39</v>
      </c>
      <c r="AL887" s="16" t="s">
        <v>39</v>
      </c>
      <c r="AM887" s="16" t="s">
        <v>39</v>
      </c>
      <c r="AN887" s="16" t="str">
        <f>IFERROR(VLOOKUP($P887,'Kredieten productgroepen functi'!$C:$M,6,FALSE),"n.v.t.")</f>
        <v>1701</v>
      </c>
      <c r="AO887" s="16" t="str">
        <f>IFERROR(VLOOKUP($P887,'Kredieten productgroepen functi'!$C:$M,7,FALSE),"n.v.t.")</f>
        <v>Diensten voor derden</v>
      </c>
      <c r="AP887" s="16" t="str">
        <f>IFERROR(VLOOKUP($P887,'Kredieten productgroepen functi'!$C:$M,8,FALSE),"n.v.t.")</f>
        <v>17</v>
      </c>
      <c r="AQ887" s="16" t="str">
        <f>IFERROR(VLOOKUP($P887,'Kredieten productgroepen functi'!$C:$M,9,FALSE),"n.v.t.")</f>
        <v>Overige baten en lasten</v>
      </c>
      <c r="AR887" s="16" t="str">
        <f>IFERROR(VLOOKUP($P887,'Kredieten productgroepen functi'!$C:$M,10,FALSE),"n.v.t.")</f>
        <v>1</v>
      </c>
      <c r="AS887" s="16" t="str">
        <f>IFERROR(VLOOKUP($P887,'Kredieten productgroepen functi'!$C:$M,11,FALSE),"n.v.t.")</f>
        <v>Algemeen bestuur</v>
      </c>
      <c r="AT887" s="16" t="str">
        <f t="shared" si="44"/>
        <v>Baten</v>
      </c>
      <c r="AU887" s="16" t="str">
        <f>IFERROR(VLOOKUP($R887,Kostensoorten!$C:$J,7,FALSE),"n.v.t.")</f>
        <v>4.0.1</v>
      </c>
      <c r="AV887" s="16" t="str">
        <f>IFERROR(VLOOKUP($R887,Kostensoorten!$C:$J,8,FALSE),"n.v.t.")</f>
        <v>Inkomensoverdrachten van overh</v>
      </c>
    </row>
    <row r="888" spans="1:48">
      <c r="A888" s="16" t="s">
        <v>39</v>
      </c>
      <c r="B888" s="16" t="s">
        <v>39</v>
      </c>
      <c r="C888" s="16" t="s">
        <v>39</v>
      </c>
      <c r="D888" s="16" t="s">
        <v>39</v>
      </c>
      <c r="E888" s="16" t="s">
        <v>39</v>
      </c>
      <c r="F888" s="2" t="s">
        <v>7966</v>
      </c>
      <c r="G888" s="2" t="s">
        <v>39</v>
      </c>
      <c r="H888" s="2" t="s">
        <v>39</v>
      </c>
      <c r="I888" s="18">
        <v>1254.75</v>
      </c>
      <c r="J888" s="16" t="s">
        <v>39</v>
      </c>
      <c r="K888" s="16" t="s">
        <v>39</v>
      </c>
      <c r="L888" s="16" t="s">
        <v>39</v>
      </c>
      <c r="M888" s="16" t="s">
        <v>39</v>
      </c>
      <c r="N888" s="16" t="s">
        <v>39</v>
      </c>
      <c r="O888" s="16" t="s">
        <v>39</v>
      </c>
      <c r="P888" s="16" t="str">
        <f t="shared" si="42"/>
        <v>617128</v>
      </c>
      <c r="Q888" s="16" t="str">
        <f>IFERROR(VLOOKUP($P888,'Kredieten productgroepen functi'!$C:$M,2,FALSE),"n.v.t.")</f>
        <v>Diensten derden Wetterskip Fryslan</v>
      </c>
      <c r="R888" s="16" t="str">
        <f t="shared" si="43"/>
        <v>423040</v>
      </c>
      <c r="S888" s="16" t="str">
        <f>IFERROR(VLOOKUP($R888,Kostensoorten!$C:$J,2,FALSE),"n.v.t.")</f>
        <v>Normaal onderhoud</v>
      </c>
      <c r="T888" s="16" t="s">
        <v>39</v>
      </c>
      <c r="U888" s="16" t="s">
        <v>39</v>
      </c>
      <c r="V888" s="16" t="s">
        <v>39</v>
      </c>
      <c r="W888" s="16" t="s">
        <v>39</v>
      </c>
      <c r="X888" s="16" t="s">
        <v>39</v>
      </c>
      <c r="Y888" s="16" t="s">
        <v>39</v>
      </c>
      <c r="Z888" s="16" t="s">
        <v>39</v>
      </c>
      <c r="AA888" s="16" t="s">
        <v>39</v>
      </c>
      <c r="AB888" s="16" t="s">
        <v>39</v>
      </c>
      <c r="AC888" s="16" t="s">
        <v>39</v>
      </c>
      <c r="AD888" s="16" t="s">
        <v>39</v>
      </c>
      <c r="AE888" s="16" t="s">
        <v>39</v>
      </c>
      <c r="AF888" s="16" t="s">
        <v>39</v>
      </c>
      <c r="AG888" s="16" t="s">
        <v>39</v>
      </c>
      <c r="AH888" s="16" t="s">
        <v>39</v>
      </c>
      <c r="AI888" s="16" t="s">
        <v>39</v>
      </c>
      <c r="AJ888" s="16" t="s">
        <v>39</v>
      </c>
      <c r="AL888" s="16" t="s">
        <v>39</v>
      </c>
      <c r="AM888" s="16" t="s">
        <v>39</v>
      </c>
      <c r="AN888" s="16" t="str">
        <f>IFERROR(VLOOKUP($P888,'Kredieten productgroepen functi'!$C:$M,6,FALSE),"n.v.t.")</f>
        <v>1701</v>
      </c>
      <c r="AO888" s="16" t="str">
        <f>IFERROR(VLOOKUP($P888,'Kredieten productgroepen functi'!$C:$M,7,FALSE),"n.v.t.")</f>
        <v>Diensten voor derden</v>
      </c>
      <c r="AP888" s="16" t="str">
        <f>IFERROR(VLOOKUP($P888,'Kredieten productgroepen functi'!$C:$M,8,FALSE),"n.v.t.")</f>
        <v>17</v>
      </c>
      <c r="AQ888" s="16" t="str">
        <f>IFERROR(VLOOKUP($P888,'Kredieten productgroepen functi'!$C:$M,9,FALSE),"n.v.t.")</f>
        <v>Overige baten en lasten</v>
      </c>
      <c r="AR888" s="16" t="str">
        <f>IFERROR(VLOOKUP($P888,'Kredieten productgroepen functi'!$C:$M,10,FALSE),"n.v.t.")</f>
        <v>1</v>
      </c>
      <c r="AS888" s="16" t="str">
        <f>IFERROR(VLOOKUP($P888,'Kredieten productgroepen functi'!$C:$M,11,FALSE),"n.v.t.")</f>
        <v>Algemeen bestuur</v>
      </c>
      <c r="AT888" s="16" t="str">
        <f t="shared" si="44"/>
        <v>Lasten</v>
      </c>
      <c r="AU888" s="16" t="str">
        <f>IFERROR(VLOOKUP($R888,Kostensoorten!$C:$J,7,FALSE),"n.v.t.")</f>
        <v>2.3.1</v>
      </c>
      <c r="AV888" s="16" t="str">
        <f>IFERROR(VLOOKUP($R888,Kostensoorten!$C:$J,8,FALSE),"n.v.t.")</f>
        <v>Aankopen niet duurzame goedere</v>
      </c>
    </row>
    <row r="889" spans="1:48">
      <c r="A889" s="16" t="s">
        <v>39</v>
      </c>
      <c r="B889" s="16" t="s">
        <v>39</v>
      </c>
      <c r="C889" s="16" t="s">
        <v>39</v>
      </c>
      <c r="D889" s="16" t="s">
        <v>39</v>
      </c>
      <c r="E889" s="16" t="s">
        <v>39</v>
      </c>
      <c r="F889" s="2" t="s">
        <v>7967</v>
      </c>
      <c r="G889" s="2" t="s">
        <v>39</v>
      </c>
      <c r="H889" s="2" t="s">
        <v>39</v>
      </c>
      <c r="I889" s="18">
        <v>1386.42</v>
      </c>
      <c r="J889" s="16" t="s">
        <v>39</v>
      </c>
      <c r="K889" s="16" t="s">
        <v>39</v>
      </c>
      <c r="L889" s="16" t="s">
        <v>39</v>
      </c>
      <c r="M889" s="16" t="s">
        <v>39</v>
      </c>
      <c r="N889" s="16" t="s">
        <v>39</v>
      </c>
      <c r="O889" s="16" t="s">
        <v>39</v>
      </c>
      <c r="P889" s="16" t="str">
        <f t="shared" si="42"/>
        <v>617128</v>
      </c>
      <c r="Q889" s="16" t="str">
        <f>IFERROR(VLOOKUP($P889,'Kredieten productgroepen functi'!$C:$M,2,FALSE),"n.v.t.")</f>
        <v>Diensten derden Wetterskip Fryslan</v>
      </c>
      <c r="R889" s="16" t="str">
        <f t="shared" si="43"/>
        <v>423040</v>
      </c>
      <c r="S889" s="16" t="str">
        <f>IFERROR(VLOOKUP($R889,Kostensoorten!$C:$J,2,FALSE),"n.v.t.")</f>
        <v>Normaal onderhoud</v>
      </c>
      <c r="T889" s="16" t="s">
        <v>39</v>
      </c>
      <c r="U889" s="16" t="s">
        <v>39</v>
      </c>
      <c r="V889" s="16" t="s">
        <v>39</v>
      </c>
      <c r="W889" s="16" t="s">
        <v>39</v>
      </c>
      <c r="X889" s="16" t="s">
        <v>39</v>
      </c>
      <c r="Y889" s="16" t="s">
        <v>39</v>
      </c>
      <c r="Z889" s="16" t="s">
        <v>39</v>
      </c>
      <c r="AA889" s="16" t="s">
        <v>39</v>
      </c>
      <c r="AB889" s="16" t="s">
        <v>39</v>
      </c>
      <c r="AC889" s="16" t="s">
        <v>39</v>
      </c>
      <c r="AD889" s="16" t="s">
        <v>39</v>
      </c>
      <c r="AE889" s="16" t="s">
        <v>39</v>
      </c>
      <c r="AF889" s="16" t="s">
        <v>39</v>
      </c>
      <c r="AG889" s="16" t="s">
        <v>39</v>
      </c>
      <c r="AH889" s="16" t="s">
        <v>39</v>
      </c>
      <c r="AI889" s="16" t="s">
        <v>39</v>
      </c>
      <c r="AJ889" s="16" t="s">
        <v>39</v>
      </c>
      <c r="AL889" s="16" t="s">
        <v>39</v>
      </c>
      <c r="AM889" s="16" t="s">
        <v>39</v>
      </c>
      <c r="AN889" s="16" t="str">
        <f>IFERROR(VLOOKUP($P889,'Kredieten productgroepen functi'!$C:$M,6,FALSE),"n.v.t.")</f>
        <v>1701</v>
      </c>
      <c r="AO889" s="16" t="str">
        <f>IFERROR(VLOOKUP($P889,'Kredieten productgroepen functi'!$C:$M,7,FALSE),"n.v.t.")</f>
        <v>Diensten voor derden</v>
      </c>
      <c r="AP889" s="16" t="str">
        <f>IFERROR(VLOOKUP($P889,'Kredieten productgroepen functi'!$C:$M,8,FALSE),"n.v.t.")</f>
        <v>17</v>
      </c>
      <c r="AQ889" s="16" t="str">
        <f>IFERROR(VLOOKUP($P889,'Kredieten productgroepen functi'!$C:$M,9,FALSE),"n.v.t.")</f>
        <v>Overige baten en lasten</v>
      </c>
      <c r="AR889" s="16" t="str">
        <f>IFERROR(VLOOKUP($P889,'Kredieten productgroepen functi'!$C:$M,10,FALSE),"n.v.t.")</f>
        <v>1</v>
      </c>
      <c r="AS889" s="16" t="str">
        <f>IFERROR(VLOOKUP($P889,'Kredieten productgroepen functi'!$C:$M,11,FALSE),"n.v.t.")</f>
        <v>Algemeen bestuur</v>
      </c>
      <c r="AT889" s="16" t="str">
        <f t="shared" si="44"/>
        <v>Lasten</v>
      </c>
      <c r="AU889" s="16" t="str">
        <f>IFERROR(VLOOKUP($R889,Kostensoorten!$C:$J,7,FALSE),"n.v.t.")</f>
        <v>2.3.1</v>
      </c>
      <c r="AV889" s="16" t="str">
        <f>IFERROR(VLOOKUP($R889,Kostensoorten!$C:$J,8,FALSE),"n.v.t.")</f>
        <v>Aankopen niet duurzame goedere</v>
      </c>
    </row>
    <row r="890" spans="1:48">
      <c r="A890" s="16" t="s">
        <v>39</v>
      </c>
      <c r="B890" s="16" t="s">
        <v>39</v>
      </c>
      <c r="C890" s="16" t="s">
        <v>39</v>
      </c>
      <c r="D890" s="16" t="s">
        <v>39</v>
      </c>
      <c r="E890" s="16" t="s">
        <v>39</v>
      </c>
      <c r="F890" s="2" t="s">
        <v>7505</v>
      </c>
      <c r="G890" s="2" t="s">
        <v>39</v>
      </c>
      <c r="H890" s="2" t="s">
        <v>39</v>
      </c>
      <c r="I890" s="18">
        <v>938.25</v>
      </c>
      <c r="J890" s="16" t="s">
        <v>39</v>
      </c>
      <c r="K890" s="16" t="s">
        <v>39</v>
      </c>
      <c r="L890" s="16" t="s">
        <v>39</v>
      </c>
      <c r="M890" s="16" t="s">
        <v>39</v>
      </c>
      <c r="N890" s="16" t="s">
        <v>39</v>
      </c>
      <c r="O890" s="16" t="s">
        <v>39</v>
      </c>
      <c r="P890" s="16" t="str">
        <f t="shared" si="42"/>
        <v>617128</v>
      </c>
      <c r="Q890" s="16" t="str">
        <f>IFERROR(VLOOKUP($P890,'Kredieten productgroepen functi'!$C:$M,2,FALSE),"n.v.t.")</f>
        <v>Diensten derden Wetterskip Fryslan</v>
      </c>
      <c r="R890" s="16" t="str">
        <f t="shared" si="43"/>
        <v>423042</v>
      </c>
      <c r="S890" s="16" t="str">
        <f>IFERROR(VLOOKUP($R890,Kostensoorten!$C:$J,2,FALSE),"n.v.t.")</f>
        <v>Mechanisch onderhoud</v>
      </c>
      <c r="T890" s="16" t="s">
        <v>39</v>
      </c>
      <c r="U890" s="16" t="s">
        <v>39</v>
      </c>
      <c r="V890" s="16" t="s">
        <v>39</v>
      </c>
      <c r="W890" s="16" t="s">
        <v>39</v>
      </c>
      <c r="X890" s="16" t="s">
        <v>39</v>
      </c>
      <c r="Y890" s="16" t="s">
        <v>39</v>
      </c>
      <c r="Z890" s="16" t="s">
        <v>39</v>
      </c>
      <c r="AA890" s="16" t="s">
        <v>39</v>
      </c>
      <c r="AB890" s="16" t="s">
        <v>39</v>
      </c>
      <c r="AC890" s="16" t="s">
        <v>39</v>
      </c>
      <c r="AD890" s="16" t="s">
        <v>39</v>
      </c>
      <c r="AE890" s="16" t="s">
        <v>39</v>
      </c>
      <c r="AF890" s="16" t="s">
        <v>39</v>
      </c>
      <c r="AG890" s="16" t="s">
        <v>39</v>
      </c>
      <c r="AH890" s="16" t="s">
        <v>39</v>
      </c>
      <c r="AI890" s="16" t="s">
        <v>39</v>
      </c>
      <c r="AJ890" s="16" t="s">
        <v>39</v>
      </c>
      <c r="AL890" s="16" t="s">
        <v>39</v>
      </c>
      <c r="AM890" s="16" t="s">
        <v>39</v>
      </c>
      <c r="AN890" s="16" t="str">
        <f>IFERROR(VLOOKUP($P890,'Kredieten productgroepen functi'!$C:$M,6,FALSE),"n.v.t.")</f>
        <v>1701</v>
      </c>
      <c r="AO890" s="16" t="str">
        <f>IFERROR(VLOOKUP($P890,'Kredieten productgroepen functi'!$C:$M,7,FALSE),"n.v.t.")</f>
        <v>Diensten voor derden</v>
      </c>
      <c r="AP890" s="16" t="str">
        <f>IFERROR(VLOOKUP($P890,'Kredieten productgroepen functi'!$C:$M,8,FALSE),"n.v.t.")</f>
        <v>17</v>
      </c>
      <c r="AQ890" s="16" t="str">
        <f>IFERROR(VLOOKUP($P890,'Kredieten productgroepen functi'!$C:$M,9,FALSE),"n.v.t.")</f>
        <v>Overige baten en lasten</v>
      </c>
      <c r="AR890" s="16" t="str">
        <f>IFERROR(VLOOKUP($P890,'Kredieten productgroepen functi'!$C:$M,10,FALSE),"n.v.t.")</f>
        <v>1</v>
      </c>
      <c r="AS890" s="16" t="str">
        <f>IFERROR(VLOOKUP($P890,'Kredieten productgroepen functi'!$C:$M,11,FALSE),"n.v.t.")</f>
        <v>Algemeen bestuur</v>
      </c>
      <c r="AT890" s="16" t="str">
        <f t="shared" si="44"/>
        <v>Lasten</v>
      </c>
      <c r="AU890" s="16" t="str">
        <f>IFERROR(VLOOKUP($R890,Kostensoorten!$C:$J,7,FALSE),"n.v.t.")</f>
        <v>2.3.1</v>
      </c>
      <c r="AV890" s="16" t="str">
        <f>IFERROR(VLOOKUP($R890,Kostensoorten!$C:$J,8,FALSE),"n.v.t.")</f>
        <v>Aankopen niet duurzame goedere</v>
      </c>
    </row>
    <row r="891" spans="1:48">
      <c r="A891" s="16" t="s">
        <v>39</v>
      </c>
      <c r="B891" s="16" t="s">
        <v>39</v>
      </c>
      <c r="C891" s="16" t="s">
        <v>39</v>
      </c>
      <c r="D891" s="16" t="s">
        <v>39</v>
      </c>
      <c r="E891" s="16" t="s">
        <v>39</v>
      </c>
      <c r="F891" s="2" t="s">
        <v>9355</v>
      </c>
      <c r="G891" s="2" t="s">
        <v>39</v>
      </c>
      <c r="H891" s="2" t="s">
        <v>39</v>
      </c>
      <c r="I891" s="18">
        <v>-3579.42</v>
      </c>
      <c r="J891" s="16" t="s">
        <v>39</v>
      </c>
      <c r="K891" s="16" t="s">
        <v>39</v>
      </c>
      <c r="L891" s="16" t="s">
        <v>39</v>
      </c>
      <c r="M891" s="16" t="s">
        <v>39</v>
      </c>
      <c r="N891" s="16" t="s">
        <v>39</v>
      </c>
      <c r="O891" s="16" t="s">
        <v>39</v>
      </c>
      <c r="P891" s="16" t="str">
        <f t="shared" si="42"/>
        <v>617128</v>
      </c>
      <c r="Q891" s="16" t="str">
        <f>IFERROR(VLOOKUP($P891,'Kredieten productgroepen functi'!$C:$M,2,FALSE),"n.v.t.")</f>
        <v>Diensten derden Wetterskip Fryslan</v>
      </c>
      <c r="R891" s="16" t="str">
        <f t="shared" si="43"/>
        <v>840140</v>
      </c>
      <c r="S891" s="16" t="str">
        <f>IFERROR(VLOOKUP($R891,Kostensoorten!$C:$J,2,FALSE),"n.v.t.")</f>
        <v>Inkomensoverdracht waterschappen</v>
      </c>
      <c r="T891" s="16" t="s">
        <v>39</v>
      </c>
      <c r="U891" s="16" t="s">
        <v>39</v>
      </c>
      <c r="V891" s="16" t="s">
        <v>39</v>
      </c>
      <c r="W891" s="16" t="s">
        <v>39</v>
      </c>
      <c r="X891" s="16" t="s">
        <v>39</v>
      </c>
      <c r="Y891" s="16" t="s">
        <v>39</v>
      </c>
      <c r="Z891" s="16" t="s">
        <v>39</v>
      </c>
      <c r="AA891" s="16" t="s">
        <v>39</v>
      </c>
      <c r="AB891" s="16" t="s">
        <v>39</v>
      </c>
      <c r="AC891" s="16" t="s">
        <v>39</v>
      </c>
      <c r="AD891" s="16" t="s">
        <v>39</v>
      </c>
      <c r="AE891" s="16" t="s">
        <v>39</v>
      </c>
      <c r="AF891" s="16" t="s">
        <v>39</v>
      </c>
      <c r="AG891" s="16" t="s">
        <v>39</v>
      </c>
      <c r="AH891" s="16" t="s">
        <v>39</v>
      </c>
      <c r="AI891" s="16" t="s">
        <v>39</v>
      </c>
      <c r="AJ891" s="16" t="s">
        <v>39</v>
      </c>
      <c r="AL891" s="16" t="s">
        <v>39</v>
      </c>
      <c r="AM891" s="16" t="s">
        <v>39</v>
      </c>
      <c r="AN891" s="16" t="str">
        <f>IFERROR(VLOOKUP($P891,'Kredieten productgroepen functi'!$C:$M,6,FALSE),"n.v.t.")</f>
        <v>1701</v>
      </c>
      <c r="AO891" s="16" t="str">
        <f>IFERROR(VLOOKUP($P891,'Kredieten productgroepen functi'!$C:$M,7,FALSE),"n.v.t.")</f>
        <v>Diensten voor derden</v>
      </c>
      <c r="AP891" s="16" t="str">
        <f>IFERROR(VLOOKUP($P891,'Kredieten productgroepen functi'!$C:$M,8,FALSE),"n.v.t.")</f>
        <v>17</v>
      </c>
      <c r="AQ891" s="16" t="str">
        <f>IFERROR(VLOOKUP($P891,'Kredieten productgroepen functi'!$C:$M,9,FALSE),"n.v.t.")</f>
        <v>Overige baten en lasten</v>
      </c>
      <c r="AR891" s="16" t="str">
        <f>IFERROR(VLOOKUP($P891,'Kredieten productgroepen functi'!$C:$M,10,FALSE),"n.v.t.")</f>
        <v>1</v>
      </c>
      <c r="AS891" s="16" t="str">
        <f>IFERROR(VLOOKUP($P891,'Kredieten productgroepen functi'!$C:$M,11,FALSE),"n.v.t.")</f>
        <v>Algemeen bestuur</v>
      </c>
      <c r="AT891" s="16" t="str">
        <f t="shared" si="44"/>
        <v>Baten</v>
      </c>
      <c r="AU891" s="16" t="str">
        <f>IFERROR(VLOOKUP($R891,Kostensoorten!$C:$J,7,FALSE),"n.v.t.")</f>
        <v>4.0.1</v>
      </c>
      <c r="AV891" s="16" t="str">
        <f>IFERROR(VLOOKUP($R891,Kostensoorten!$C:$J,8,FALSE),"n.v.t.")</f>
        <v>Inkomensoverdrachten van overh</v>
      </c>
    </row>
    <row r="892" spans="1:48">
      <c r="A892" s="16" t="s">
        <v>39</v>
      </c>
      <c r="B892" s="16" t="s">
        <v>39</v>
      </c>
      <c r="C892" s="16" t="s">
        <v>39</v>
      </c>
      <c r="D892" s="16" t="s">
        <v>39</v>
      </c>
      <c r="E892" s="16" t="s">
        <v>39</v>
      </c>
      <c r="F892" s="2" t="s">
        <v>9356</v>
      </c>
      <c r="G892" s="2" t="s">
        <v>39</v>
      </c>
      <c r="H892" s="2" t="s">
        <v>39</v>
      </c>
      <c r="I892" s="18">
        <v>59294.62</v>
      </c>
      <c r="J892" s="16" t="s">
        <v>39</v>
      </c>
      <c r="K892" s="16" t="s">
        <v>39</v>
      </c>
      <c r="L892" s="16" t="s">
        <v>39</v>
      </c>
      <c r="M892" s="16" t="s">
        <v>39</v>
      </c>
      <c r="N892" s="16" t="s">
        <v>39</v>
      </c>
      <c r="O892" s="16" t="s">
        <v>39</v>
      </c>
      <c r="P892" s="16" t="str">
        <f t="shared" si="42"/>
        <v>617129</v>
      </c>
      <c r="Q892" s="16" t="str">
        <f>IFERROR(VLOOKUP($P892,'Kredieten productgroepen functi'!$C:$M,2,FALSE),"n.v.t.")</f>
        <v>Diensten derden Omgevingsdienst</v>
      </c>
      <c r="R892" s="16" t="str">
        <f t="shared" si="43"/>
        <v>482010</v>
      </c>
      <c r="S892" s="16" t="str">
        <f>IFERROR(VLOOKUP($R892,Kostensoorten!$C:$J,2,FALSE),"n.v.t.")</f>
        <v>Overhead</v>
      </c>
      <c r="T892" s="16" t="s">
        <v>39</v>
      </c>
      <c r="U892" s="16" t="s">
        <v>39</v>
      </c>
      <c r="V892" s="16" t="s">
        <v>39</v>
      </c>
      <c r="W892" s="16" t="s">
        <v>39</v>
      </c>
      <c r="X892" s="16" t="s">
        <v>39</v>
      </c>
      <c r="Y892" s="16" t="s">
        <v>39</v>
      </c>
      <c r="Z892" s="16" t="s">
        <v>39</v>
      </c>
      <c r="AA892" s="16" t="s">
        <v>39</v>
      </c>
      <c r="AB892" s="16" t="s">
        <v>39</v>
      </c>
      <c r="AC892" s="16" t="s">
        <v>39</v>
      </c>
      <c r="AD892" s="16" t="s">
        <v>39</v>
      </c>
      <c r="AE892" s="16" t="s">
        <v>39</v>
      </c>
      <c r="AF892" s="16" t="s">
        <v>39</v>
      </c>
      <c r="AG892" s="16" t="s">
        <v>39</v>
      </c>
      <c r="AH892" s="16" t="s">
        <v>39</v>
      </c>
      <c r="AI892" s="16" t="s">
        <v>39</v>
      </c>
      <c r="AJ892" s="16" t="s">
        <v>39</v>
      </c>
      <c r="AL892" s="16" t="s">
        <v>39</v>
      </c>
      <c r="AM892" s="16" t="s">
        <v>39</v>
      </c>
      <c r="AN892" s="16" t="str">
        <f>IFERROR(VLOOKUP($P892,'Kredieten productgroepen functi'!$C:$M,6,FALSE),"n.v.t.")</f>
        <v>1701</v>
      </c>
      <c r="AO892" s="16" t="str">
        <f>IFERROR(VLOOKUP($P892,'Kredieten productgroepen functi'!$C:$M,7,FALSE),"n.v.t.")</f>
        <v>Diensten voor derden</v>
      </c>
      <c r="AP892" s="16" t="str">
        <f>IFERROR(VLOOKUP($P892,'Kredieten productgroepen functi'!$C:$M,8,FALSE),"n.v.t.")</f>
        <v>17</v>
      </c>
      <c r="AQ892" s="16" t="str">
        <f>IFERROR(VLOOKUP($P892,'Kredieten productgroepen functi'!$C:$M,9,FALSE),"n.v.t.")</f>
        <v>Overige baten en lasten</v>
      </c>
      <c r="AR892" s="16" t="str">
        <f>IFERROR(VLOOKUP($P892,'Kredieten productgroepen functi'!$C:$M,10,FALSE),"n.v.t.")</f>
        <v>1</v>
      </c>
      <c r="AS892" s="16" t="str">
        <f>IFERROR(VLOOKUP($P892,'Kredieten productgroepen functi'!$C:$M,11,FALSE),"n.v.t.")</f>
        <v>Algemeen bestuur</v>
      </c>
      <c r="AT892" s="16" t="str">
        <f t="shared" si="44"/>
        <v>Lasten</v>
      </c>
      <c r="AU892" s="16" t="str">
        <f>IFERROR(VLOOKUP($R892,Kostensoorten!$C:$J,7,FALSE),"n.v.t.")</f>
        <v>8.2</v>
      </c>
      <c r="AV892" s="16" t="str">
        <f>IFERROR(VLOOKUP($R892,Kostensoorten!$C:$J,8,FALSE),"n.v.t.")</f>
        <v>Overige verrekeningen</v>
      </c>
    </row>
    <row r="893" spans="1:48">
      <c r="A893" s="16" t="s">
        <v>39</v>
      </c>
      <c r="B893" s="16" t="s">
        <v>39</v>
      </c>
      <c r="C893" s="16" t="s">
        <v>39</v>
      </c>
      <c r="D893" s="16" t="s">
        <v>39</v>
      </c>
      <c r="E893" s="16" t="s">
        <v>39</v>
      </c>
      <c r="F893" s="2" t="s">
        <v>8621</v>
      </c>
      <c r="G893" s="2" t="s">
        <v>39</v>
      </c>
      <c r="H893" s="2" t="s">
        <v>39</v>
      </c>
      <c r="I893" s="18">
        <v>-634.15</v>
      </c>
      <c r="J893" s="16" t="s">
        <v>39</v>
      </c>
      <c r="K893" s="16" t="s">
        <v>39</v>
      </c>
      <c r="L893" s="16" t="s">
        <v>39</v>
      </c>
      <c r="M893" s="16" t="s">
        <v>39</v>
      </c>
      <c r="N893" s="16" t="s">
        <v>39</v>
      </c>
      <c r="O893" s="16" t="s">
        <v>39</v>
      </c>
      <c r="P893" s="16" t="str">
        <f t="shared" si="42"/>
        <v>617129</v>
      </c>
      <c r="Q893" s="16" t="str">
        <f>IFERROR(VLOOKUP($P893,'Kredieten productgroepen functi'!$C:$M,2,FALSE),"n.v.t.")</f>
        <v>Diensten derden Omgevingsdienst</v>
      </c>
      <c r="R893" s="16" t="str">
        <f t="shared" si="43"/>
        <v>823090</v>
      </c>
      <c r="S893" s="16" t="str">
        <f>IFERROR(VLOOKUP($R893,Kostensoorten!$C:$J,2,FALSE),"n.v.t.")</f>
        <v>Overige opbr goederen en diensten</v>
      </c>
      <c r="T893" s="16" t="s">
        <v>39</v>
      </c>
      <c r="U893" s="16" t="s">
        <v>39</v>
      </c>
      <c r="V893" s="16" t="s">
        <v>39</v>
      </c>
      <c r="W893" s="16" t="s">
        <v>39</v>
      </c>
      <c r="X893" s="16" t="s">
        <v>39</v>
      </c>
      <c r="Y893" s="16" t="s">
        <v>39</v>
      </c>
      <c r="Z893" s="16" t="s">
        <v>39</v>
      </c>
      <c r="AA893" s="16" t="s">
        <v>39</v>
      </c>
      <c r="AB893" s="16" t="s">
        <v>39</v>
      </c>
      <c r="AC893" s="16" t="s">
        <v>39</v>
      </c>
      <c r="AD893" s="16" t="s">
        <v>39</v>
      </c>
      <c r="AE893" s="16" t="s">
        <v>39</v>
      </c>
      <c r="AF893" s="16" t="s">
        <v>39</v>
      </c>
      <c r="AG893" s="16" t="s">
        <v>39</v>
      </c>
      <c r="AH893" s="16" t="s">
        <v>39</v>
      </c>
      <c r="AI893" s="16" t="s">
        <v>39</v>
      </c>
      <c r="AJ893" s="16" t="s">
        <v>39</v>
      </c>
      <c r="AL893" s="16" t="s">
        <v>39</v>
      </c>
      <c r="AM893" s="16" t="s">
        <v>39</v>
      </c>
      <c r="AN893" s="16" t="str">
        <f>IFERROR(VLOOKUP($P893,'Kredieten productgroepen functi'!$C:$M,6,FALSE),"n.v.t.")</f>
        <v>1701</v>
      </c>
      <c r="AO893" s="16" t="str">
        <f>IFERROR(VLOOKUP($P893,'Kredieten productgroepen functi'!$C:$M,7,FALSE),"n.v.t.")</f>
        <v>Diensten voor derden</v>
      </c>
      <c r="AP893" s="16" t="str">
        <f>IFERROR(VLOOKUP($P893,'Kredieten productgroepen functi'!$C:$M,8,FALSE),"n.v.t.")</f>
        <v>17</v>
      </c>
      <c r="AQ893" s="16" t="str">
        <f>IFERROR(VLOOKUP($P893,'Kredieten productgroepen functi'!$C:$M,9,FALSE),"n.v.t.")</f>
        <v>Overige baten en lasten</v>
      </c>
      <c r="AR893" s="16" t="str">
        <f>IFERROR(VLOOKUP($P893,'Kredieten productgroepen functi'!$C:$M,10,FALSE),"n.v.t.")</f>
        <v>1</v>
      </c>
      <c r="AS893" s="16" t="str">
        <f>IFERROR(VLOOKUP($P893,'Kredieten productgroepen functi'!$C:$M,11,FALSE),"n.v.t.")</f>
        <v>Algemeen bestuur</v>
      </c>
      <c r="AT893" s="16" t="str">
        <f t="shared" si="44"/>
        <v>Baten</v>
      </c>
      <c r="AU893" s="16" t="str">
        <f>IFERROR(VLOOKUP($R893,Kostensoorten!$C:$J,7,FALSE),"n.v.t.")</f>
        <v>2.3</v>
      </c>
      <c r="AV893" s="16" t="str">
        <f>IFERROR(VLOOKUP($R893,Kostensoorten!$C:$J,8,FALSE),"n.v.t.")</f>
        <v>Overige goederen en diensten</v>
      </c>
    </row>
    <row r="894" spans="1:48">
      <c r="A894" s="16" t="s">
        <v>39</v>
      </c>
      <c r="B894" s="16" t="s">
        <v>39</v>
      </c>
      <c r="C894" s="16" t="s">
        <v>39</v>
      </c>
      <c r="D894" s="16" t="s">
        <v>39</v>
      </c>
      <c r="E894" s="16" t="s">
        <v>39</v>
      </c>
      <c r="F894" s="2" t="s">
        <v>7506</v>
      </c>
      <c r="G894" s="2" t="s">
        <v>39</v>
      </c>
      <c r="H894" s="2" t="s">
        <v>39</v>
      </c>
      <c r="I894" s="18">
        <v>-2144.5</v>
      </c>
      <c r="J894" s="16" t="s">
        <v>39</v>
      </c>
      <c r="K894" s="16" t="s">
        <v>39</v>
      </c>
      <c r="L894" s="16" t="s">
        <v>39</v>
      </c>
      <c r="M894" s="16" t="s">
        <v>39</v>
      </c>
      <c r="N894" s="16" t="s">
        <v>39</v>
      </c>
      <c r="O894" s="16" t="s">
        <v>39</v>
      </c>
      <c r="P894" s="16" t="str">
        <f t="shared" si="42"/>
        <v>617129</v>
      </c>
      <c r="Q894" s="16" t="str">
        <f>IFERROR(VLOOKUP($P894,'Kredieten productgroepen functi'!$C:$M,2,FALSE),"n.v.t.")</f>
        <v>Diensten derden Omgevingsdienst</v>
      </c>
      <c r="R894" s="16" t="str">
        <f t="shared" si="43"/>
        <v>823090</v>
      </c>
      <c r="S894" s="16" t="str">
        <f>IFERROR(VLOOKUP($R894,Kostensoorten!$C:$J,2,FALSE),"n.v.t.")</f>
        <v>Overige opbr goederen en diensten</v>
      </c>
      <c r="T894" s="16" t="s">
        <v>39</v>
      </c>
      <c r="U894" s="16" t="s">
        <v>39</v>
      </c>
      <c r="V894" s="16" t="s">
        <v>39</v>
      </c>
      <c r="W894" s="16" t="s">
        <v>39</v>
      </c>
      <c r="X894" s="16" t="s">
        <v>39</v>
      </c>
      <c r="Y894" s="16" t="s">
        <v>39</v>
      </c>
      <c r="Z894" s="16" t="s">
        <v>39</v>
      </c>
      <c r="AA894" s="16" t="s">
        <v>39</v>
      </c>
      <c r="AB894" s="16" t="s">
        <v>39</v>
      </c>
      <c r="AC894" s="16" t="s">
        <v>39</v>
      </c>
      <c r="AD894" s="16" t="s">
        <v>39</v>
      </c>
      <c r="AE894" s="16" t="s">
        <v>39</v>
      </c>
      <c r="AF894" s="16" t="s">
        <v>39</v>
      </c>
      <c r="AG894" s="16" t="s">
        <v>39</v>
      </c>
      <c r="AH894" s="16" t="s">
        <v>39</v>
      </c>
      <c r="AI894" s="16" t="s">
        <v>39</v>
      </c>
      <c r="AJ894" s="16" t="s">
        <v>39</v>
      </c>
      <c r="AL894" s="16" t="s">
        <v>39</v>
      </c>
      <c r="AM894" s="16" t="s">
        <v>39</v>
      </c>
      <c r="AN894" s="16" t="str">
        <f>IFERROR(VLOOKUP($P894,'Kredieten productgroepen functi'!$C:$M,6,FALSE),"n.v.t.")</f>
        <v>1701</v>
      </c>
      <c r="AO894" s="16" t="str">
        <f>IFERROR(VLOOKUP($P894,'Kredieten productgroepen functi'!$C:$M,7,FALSE),"n.v.t.")</f>
        <v>Diensten voor derden</v>
      </c>
      <c r="AP894" s="16" t="str">
        <f>IFERROR(VLOOKUP($P894,'Kredieten productgroepen functi'!$C:$M,8,FALSE),"n.v.t.")</f>
        <v>17</v>
      </c>
      <c r="AQ894" s="16" t="str">
        <f>IFERROR(VLOOKUP($P894,'Kredieten productgroepen functi'!$C:$M,9,FALSE),"n.v.t.")</f>
        <v>Overige baten en lasten</v>
      </c>
      <c r="AR894" s="16" t="str">
        <f>IFERROR(VLOOKUP($P894,'Kredieten productgroepen functi'!$C:$M,10,FALSE),"n.v.t.")</f>
        <v>1</v>
      </c>
      <c r="AS894" s="16" t="str">
        <f>IFERROR(VLOOKUP($P894,'Kredieten productgroepen functi'!$C:$M,11,FALSE),"n.v.t.")</f>
        <v>Algemeen bestuur</v>
      </c>
      <c r="AT894" s="16" t="str">
        <f t="shared" si="44"/>
        <v>Baten</v>
      </c>
      <c r="AU894" s="16" t="str">
        <f>IFERROR(VLOOKUP($R894,Kostensoorten!$C:$J,7,FALSE),"n.v.t.")</f>
        <v>2.3</v>
      </c>
      <c r="AV894" s="16" t="str">
        <f>IFERROR(VLOOKUP($R894,Kostensoorten!$C:$J,8,FALSE),"n.v.t.")</f>
        <v>Overige goederen en diensten</v>
      </c>
    </row>
    <row r="895" spans="1:48">
      <c r="A895" s="16" t="s">
        <v>39</v>
      </c>
      <c r="B895" s="16" t="s">
        <v>39</v>
      </c>
      <c r="C895" s="16" t="s">
        <v>39</v>
      </c>
      <c r="D895" s="16" t="s">
        <v>39</v>
      </c>
      <c r="E895" s="16" t="s">
        <v>39</v>
      </c>
      <c r="F895" s="2" t="s">
        <v>7507</v>
      </c>
      <c r="G895" s="2" t="s">
        <v>39</v>
      </c>
      <c r="H895" s="2" t="s">
        <v>39</v>
      </c>
      <c r="I895" s="18">
        <v>-5560</v>
      </c>
      <c r="J895" s="16" t="s">
        <v>39</v>
      </c>
      <c r="K895" s="16" t="s">
        <v>39</v>
      </c>
      <c r="L895" s="16" t="s">
        <v>39</v>
      </c>
      <c r="M895" s="16" t="s">
        <v>39</v>
      </c>
      <c r="N895" s="16" t="s">
        <v>39</v>
      </c>
      <c r="O895" s="16" t="s">
        <v>39</v>
      </c>
      <c r="P895" s="16" t="str">
        <f t="shared" si="42"/>
        <v>617129</v>
      </c>
      <c r="Q895" s="16" t="str">
        <f>IFERROR(VLOOKUP($P895,'Kredieten productgroepen functi'!$C:$M,2,FALSE),"n.v.t.")</f>
        <v>Diensten derden Omgevingsdienst</v>
      </c>
      <c r="R895" s="16" t="str">
        <f t="shared" si="43"/>
        <v>823090</v>
      </c>
      <c r="S895" s="16" t="str">
        <f>IFERROR(VLOOKUP($R895,Kostensoorten!$C:$J,2,FALSE),"n.v.t.")</f>
        <v>Overige opbr goederen en diensten</v>
      </c>
      <c r="T895" s="16" t="s">
        <v>39</v>
      </c>
      <c r="U895" s="16" t="s">
        <v>39</v>
      </c>
      <c r="V895" s="16" t="s">
        <v>39</v>
      </c>
      <c r="W895" s="16" t="s">
        <v>39</v>
      </c>
      <c r="X895" s="16" t="s">
        <v>39</v>
      </c>
      <c r="Y895" s="16" t="s">
        <v>39</v>
      </c>
      <c r="Z895" s="16" t="s">
        <v>39</v>
      </c>
      <c r="AA895" s="16" t="s">
        <v>39</v>
      </c>
      <c r="AB895" s="16" t="s">
        <v>39</v>
      </c>
      <c r="AC895" s="16" t="s">
        <v>39</v>
      </c>
      <c r="AD895" s="16" t="s">
        <v>39</v>
      </c>
      <c r="AE895" s="16" t="s">
        <v>39</v>
      </c>
      <c r="AF895" s="16" t="s">
        <v>39</v>
      </c>
      <c r="AG895" s="16" t="s">
        <v>39</v>
      </c>
      <c r="AH895" s="16" t="s">
        <v>39</v>
      </c>
      <c r="AI895" s="16" t="s">
        <v>39</v>
      </c>
      <c r="AJ895" s="16" t="s">
        <v>39</v>
      </c>
      <c r="AL895" s="16" t="s">
        <v>39</v>
      </c>
      <c r="AM895" s="16" t="s">
        <v>39</v>
      </c>
      <c r="AN895" s="16" t="str">
        <f>IFERROR(VLOOKUP($P895,'Kredieten productgroepen functi'!$C:$M,6,FALSE),"n.v.t.")</f>
        <v>1701</v>
      </c>
      <c r="AO895" s="16" t="str">
        <f>IFERROR(VLOOKUP($P895,'Kredieten productgroepen functi'!$C:$M,7,FALSE),"n.v.t.")</f>
        <v>Diensten voor derden</v>
      </c>
      <c r="AP895" s="16" t="str">
        <f>IFERROR(VLOOKUP($P895,'Kredieten productgroepen functi'!$C:$M,8,FALSE),"n.v.t.")</f>
        <v>17</v>
      </c>
      <c r="AQ895" s="16" t="str">
        <f>IFERROR(VLOOKUP($P895,'Kredieten productgroepen functi'!$C:$M,9,FALSE),"n.v.t.")</f>
        <v>Overige baten en lasten</v>
      </c>
      <c r="AR895" s="16" t="str">
        <f>IFERROR(VLOOKUP($P895,'Kredieten productgroepen functi'!$C:$M,10,FALSE),"n.v.t.")</f>
        <v>1</v>
      </c>
      <c r="AS895" s="16" t="str">
        <f>IFERROR(VLOOKUP($P895,'Kredieten productgroepen functi'!$C:$M,11,FALSE),"n.v.t.")</f>
        <v>Algemeen bestuur</v>
      </c>
      <c r="AT895" s="16" t="str">
        <f t="shared" si="44"/>
        <v>Baten</v>
      </c>
      <c r="AU895" s="16" t="str">
        <f>IFERROR(VLOOKUP($R895,Kostensoorten!$C:$J,7,FALSE),"n.v.t.")</f>
        <v>2.3</v>
      </c>
      <c r="AV895" s="16" t="str">
        <f>IFERROR(VLOOKUP($R895,Kostensoorten!$C:$J,8,FALSE),"n.v.t.")</f>
        <v>Overige goederen en diensten</v>
      </c>
    </row>
    <row r="896" spans="1:48">
      <c r="A896" s="16" t="s">
        <v>39</v>
      </c>
      <c r="B896" s="16" t="s">
        <v>39</v>
      </c>
      <c r="C896" s="16" t="s">
        <v>39</v>
      </c>
      <c r="D896" s="16" t="s">
        <v>39</v>
      </c>
      <c r="E896" s="16" t="s">
        <v>39</v>
      </c>
      <c r="F896" s="2" t="s">
        <v>7508</v>
      </c>
      <c r="G896" s="2" t="s">
        <v>39</v>
      </c>
      <c r="H896" s="2" t="s">
        <v>39</v>
      </c>
      <c r="I896" s="18">
        <v>-5560</v>
      </c>
      <c r="J896" s="16" t="s">
        <v>39</v>
      </c>
      <c r="K896" s="16" t="s">
        <v>39</v>
      </c>
      <c r="L896" s="16" t="s">
        <v>39</v>
      </c>
      <c r="M896" s="16" t="s">
        <v>39</v>
      </c>
      <c r="N896" s="16" t="s">
        <v>39</v>
      </c>
      <c r="O896" s="16" t="s">
        <v>39</v>
      </c>
      <c r="P896" s="16" t="str">
        <f t="shared" si="42"/>
        <v>617129</v>
      </c>
      <c r="Q896" s="16" t="str">
        <f>IFERROR(VLOOKUP($P896,'Kredieten productgroepen functi'!$C:$M,2,FALSE),"n.v.t.")</f>
        <v>Diensten derden Omgevingsdienst</v>
      </c>
      <c r="R896" s="16" t="str">
        <f t="shared" si="43"/>
        <v>823090</v>
      </c>
      <c r="S896" s="16" t="str">
        <f>IFERROR(VLOOKUP($R896,Kostensoorten!$C:$J,2,FALSE),"n.v.t.")</f>
        <v>Overige opbr goederen en diensten</v>
      </c>
      <c r="T896" s="16" t="s">
        <v>39</v>
      </c>
      <c r="U896" s="16" t="s">
        <v>39</v>
      </c>
      <c r="V896" s="16" t="s">
        <v>39</v>
      </c>
      <c r="W896" s="16" t="s">
        <v>39</v>
      </c>
      <c r="X896" s="16" t="s">
        <v>39</v>
      </c>
      <c r="Y896" s="16" t="s">
        <v>39</v>
      </c>
      <c r="Z896" s="16" t="s">
        <v>39</v>
      </c>
      <c r="AA896" s="16" t="s">
        <v>39</v>
      </c>
      <c r="AB896" s="16" t="s">
        <v>39</v>
      </c>
      <c r="AC896" s="16" t="s">
        <v>39</v>
      </c>
      <c r="AD896" s="16" t="s">
        <v>39</v>
      </c>
      <c r="AE896" s="16" t="s">
        <v>39</v>
      </c>
      <c r="AF896" s="16" t="s">
        <v>39</v>
      </c>
      <c r="AG896" s="16" t="s">
        <v>39</v>
      </c>
      <c r="AH896" s="16" t="s">
        <v>39</v>
      </c>
      <c r="AI896" s="16" t="s">
        <v>39</v>
      </c>
      <c r="AJ896" s="16" t="s">
        <v>39</v>
      </c>
      <c r="AL896" s="16" t="s">
        <v>39</v>
      </c>
      <c r="AM896" s="16" t="s">
        <v>39</v>
      </c>
      <c r="AN896" s="16" t="str">
        <f>IFERROR(VLOOKUP($P896,'Kredieten productgroepen functi'!$C:$M,6,FALSE),"n.v.t.")</f>
        <v>1701</v>
      </c>
      <c r="AO896" s="16" t="str">
        <f>IFERROR(VLOOKUP($P896,'Kredieten productgroepen functi'!$C:$M,7,FALSE),"n.v.t.")</f>
        <v>Diensten voor derden</v>
      </c>
      <c r="AP896" s="16" t="str">
        <f>IFERROR(VLOOKUP($P896,'Kredieten productgroepen functi'!$C:$M,8,FALSE),"n.v.t.")</f>
        <v>17</v>
      </c>
      <c r="AQ896" s="16" t="str">
        <f>IFERROR(VLOOKUP($P896,'Kredieten productgroepen functi'!$C:$M,9,FALSE),"n.v.t.")</f>
        <v>Overige baten en lasten</v>
      </c>
      <c r="AR896" s="16" t="str">
        <f>IFERROR(VLOOKUP($P896,'Kredieten productgroepen functi'!$C:$M,10,FALSE),"n.v.t.")</f>
        <v>1</v>
      </c>
      <c r="AS896" s="16" t="str">
        <f>IFERROR(VLOOKUP($P896,'Kredieten productgroepen functi'!$C:$M,11,FALSE),"n.v.t.")</f>
        <v>Algemeen bestuur</v>
      </c>
      <c r="AT896" s="16" t="str">
        <f t="shared" si="44"/>
        <v>Baten</v>
      </c>
      <c r="AU896" s="16" t="str">
        <f>IFERROR(VLOOKUP($R896,Kostensoorten!$C:$J,7,FALSE),"n.v.t.")</f>
        <v>2.3</v>
      </c>
      <c r="AV896" s="16" t="str">
        <f>IFERROR(VLOOKUP($R896,Kostensoorten!$C:$J,8,FALSE),"n.v.t.")</f>
        <v>Overige goederen en diensten</v>
      </c>
    </row>
    <row r="897" spans="1:48">
      <c r="A897" s="16" t="s">
        <v>39</v>
      </c>
      <c r="B897" s="16" t="s">
        <v>39</v>
      </c>
      <c r="C897" s="16" t="s">
        <v>39</v>
      </c>
      <c r="D897" s="16" t="s">
        <v>39</v>
      </c>
      <c r="E897" s="16" t="s">
        <v>39</v>
      </c>
      <c r="F897" s="2" t="s">
        <v>7509</v>
      </c>
      <c r="G897" s="2" t="s">
        <v>39</v>
      </c>
      <c r="H897" s="2" t="s">
        <v>39</v>
      </c>
      <c r="I897" s="18">
        <v>-3590</v>
      </c>
      <c r="J897" s="16" t="s">
        <v>39</v>
      </c>
      <c r="K897" s="16" t="s">
        <v>39</v>
      </c>
      <c r="L897" s="16" t="s">
        <v>39</v>
      </c>
      <c r="M897" s="16" t="s">
        <v>39</v>
      </c>
      <c r="N897" s="16" t="s">
        <v>39</v>
      </c>
      <c r="O897" s="16" t="s">
        <v>39</v>
      </c>
      <c r="P897" s="16" t="str">
        <f t="shared" si="42"/>
        <v>617129</v>
      </c>
      <c r="Q897" s="16" t="str">
        <f>IFERROR(VLOOKUP($P897,'Kredieten productgroepen functi'!$C:$M,2,FALSE),"n.v.t.")</f>
        <v>Diensten derden Omgevingsdienst</v>
      </c>
      <c r="R897" s="16" t="str">
        <f t="shared" si="43"/>
        <v>823090</v>
      </c>
      <c r="S897" s="16" t="str">
        <f>IFERROR(VLOOKUP($R897,Kostensoorten!$C:$J,2,FALSE),"n.v.t.")</f>
        <v>Overige opbr goederen en diensten</v>
      </c>
      <c r="T897" s="16" t="s">
        <v>39</v>
      </c>
      <c r="U897" s="16" t="s">
        <v>39</v>
      </c>
      <c r="V897" s="16" t="s">
        <v>39</v>
      </c>
      <c r="W897" s="16" t="s">
        <v>39</v>
      </c>
      <c r="X897" s="16" t="s">
        <v>39</v>
      </c>
      <c r="Y897" s="16" t="s">
        <v>39</v>
      </c>
      <c r="Z897" s="16" t="s">
        <v>39</v>
      </c>
      <c r="AA897" s="16" t="s">
        <v>39</v>
      </c>
      <c r="AB897" s="16" t="s">
        <v>39</v>
      </c>
      <c r="AC897" s="16" t="s">
        <v>39</v>
      </c>
      <c r="AD897" s="16" t="s">
        <v>39</v>
      </c>
      <c r="AE897" s="16" t="s">
        <v>39</v>
      </c>
      <c r="AF897" s="16" t="s">
        <v>39</v>
      </c>
      <c r="AG897" s="16" t="s">
        <v>39</v>
      </c>
      <c r="AH897" s="16" t="s">
        <v>39</v>
      </c>
      <c r="AI897" s="16" t="s">
        <v>39</v>
      </c>
      <c r="AJ897" s="16" t="s">
        <v>39</v>
      </c>
      <c r="AL897" s="16" t="s">
        <v>39</v>
      </c>
      <c r="AM897" s="16" t="s">
        <v>39</v>
      </c>
      <c r="AN897" s="16" t="str">
        <f>IFERROR(VLOOKUP($P897,'Kredieten productgroepen functi'!$C:$M,6,FALSE),"n.v.t.")</f>
        <v>1701</v>
      </c>
      <c r="AO897" s="16" t="str">
        <f>IFERROR(VLOOKUP($P897,'Kredieten productgroepen functi'!$C:$M,7,FALSE),"n.v.t.")</f>
        <v>Diensten voor derden</v>
      </c>
      <c r="AP897" s="16" t="str">
        <f>IFERROR(VLOOKUP($P897,'Kredieten productgroepen functi'!$C:$M,8,FALSE),"n.v.t.")</f>
        <v>17</v>
      </c>
      <c r="AQ897" s="16" t="str">
        <f>IFERROR(VLOOKUP($P897,'Kredieten productgroepen functi'!$C:$M,9,FALSE),"n.v.t.")</f>
        <v>Overige baten en lasten</v>
      </c>
      <c r="AR897" s="16" t="str">
        <f>IFERROR(VLOOKUP($P897,'Kredieten productgroepen functi'!$C:$M,10,FALSE),"n.v.t.")</f>
        <v>1</v>
      </c>
      <c r="AS897" s="16" t="str">
        <f>IFERROR(VLOOKUP($P897,'Kredieten productgroepen functi'!$C:$M,11,FALSE),"n.v.t.")</f>
        <v>Algemeen bestuur</v>
      </c>
      <c r="AT897" s="16" t="str">
        <f t="shared" si="44"/>
        <v>Baten</v>
      </c>
      <c r="AU897" s="16" t="str">
        <f>IFERROR(VLOOKUP($R897,Kostensoorten!$C:$J,7,FALSE),"n.v.t.")</f>
        <v>2.3</v>
      </c>
      <c r="AV897" s="16" t="str">
        <f>IFERROR(VLOOKUP($R897,Kostensoorten!$C:$J,8,FALSE),"n.v.t.")</f>
        <v>Overige goederen en diensten</v>
      </c>
    </row>
    <row r="898" spans="1:48">
      <c r="A898" s="16" t="s">
        <v>39</v>
      </c>
      <c r="B898" s="16" t="s">
        <v>39</v>
      </c>
      <c r="C898" s="16" t="s">
        <v>39</v>
      </c>
      <c r="D898" s="16" t="s">
        <v>39</v>
      </c>
      <c r="E898" s="16" t="s">
        <v>39</v>
      </c>
      <c r="F898" s="2" t="s">
        <v>7510</v>
      </c>
      <c r="G898" s="2" t="s">
        <v>39</v>
      </c>
      <c r="H898" s="2" t="s">
        <v>39</v>
      </c>
      <c r="I898" s="18">
        <v>-3590</v>
      </c>
      <c r="J898" s="16" t="s">
        <v>39</v>
      </c>
      <c r="K898" s="16" t="s">
        <v>39</v>
      </c>
      <c r="L898" s="16" t="s">
        <v>39</v>
      </c>
      <c r="M898" s="16" t="s">
        <v>39</v>
      </c>
      <c r="N898" s="16" t="s">
        <v>39</v>
      </c>
      <c r="O898" s="16" t="s">
        <v>39</v>
      </c>
      <c r="P898" s="16" t="str">
        <f t="shared" si="42"/>
        <v>617129</v>
      </c>
      <c r="Q898" s="16" t="str">
        <f>IFERROR(VLOOKUP($P898,'Kredieten productgroepen functi'!$C:$M,2,FALSE),"n.v.t.")</f>
        <v>Diensten derden Omgevingsdienst</v>
      </c>
      <c r="R898" s="16" t="str">
        <f t="shared" si="43"/>
        <v>823090</v>
      </c>
      <c r="S898" s="16" t="str">
        <f>IFERROR(VLOOKUP($R898,Kostensoorten!$C:$J,2,FALSE),"n.v.t.")</f>
        <v>Overige opbr goederen en diensten</v>
      </c>
      <c r="T898" s="16" t="s">
        <v>39</v>
      </c>
      <c r="U898" s="16" t="s">
        <v>39</v>
      </c>
      <c r="V898" s="16" t="s">
        <v>39</v>
      </c>
      <c r="W898" s="16" t="s">
        <v>39</v>
      </c>
      <c r="X898" s="16" t="s">
        <v>39</v>
      </c>
      <c r="Y898" s="16" t="s">
        <v>39</v>
      </c>
      <c r="Z898" s="16" t="s">
        <v>39</v>
      </c>
      <c r="AA898" s="16" t="s">
        <v>39</v>
      </c>
      <c r="AB898" s="16" t="s">
        <v>39</v>
      </c>
      <c r="AC898" s="16" t="s">
        <v>39</v>
      </c>
      <c r="AD898" s="16" t="s">
        <v>39</v>
      </c>
      <c r="AE898" s="16" t="s">
        <v>39</v>
      </c>
      <c r="AF898" s="16" t="s">
        <v>39</v>
      </c>
      <c r="AG898" s="16" t="s">
        <v>39</v>
      </c>
      <c r="AH898" s="16" t="s">
        <v>39</v>
      </c>
      <c r="AI898" s="16" t="s">
        <v>39</v>
      </c>
      <c r="AJ898" s="16" t="s">
        <v>39</v>
      </c>
      <c r="AL898" s="16" t="s">
        <v>39</v>
      </c>
      <c r="AM898" s="16" t="s">
        <v>39</v>
      </c>
      <c r="AN898" s="16" t="str">
        <f>IFERROR(VLOOKUP($P898,'Kredieten productgroepen functi'!$C:$M,6,FALSE),"n.v.t.")</f>
        <v>1701</v>
      </c>
      <c r="AO898" s="16" t="str">
        <f>IFERROR(VLOOKUP($P898,'Kredieten productgroepen functi'!$C:$M,7,FALSE),"n.v.t.")</f>
        <v>Diensten voor derden</v>
      </c>
      <c r="AP898" s="16" t="str">
        <f>IFERROR(VLOOKUP($P898,'Kredieten productgroepen functi'!$C:$M,8,FALSE),"n.v.t.")</f>
        <v>17</v>
      </c>
      <c r="AQ898" s="16" t="str">
        <f>IFERROR(VLOOKUP($P898,'Kredieten productgroepen functi'!$C:$M,9,FALSE),"n.v.t.")</f>
        <v>Overige baten en lasten</v>
      </c>
      <c r="AR898" s="16" t="str">
        <f>IFERROR(VLOOKUP($P898,'Kredieten productgroepen functi'!$C:$M,10,FALSE),"n.v.t.")</f>
        <v>1</v>
      </c>
      <c r="AS898" s="16" t="str">
        <f>IFERROR(VLOOKUP($P898,'Kredieten productgroepen functi'!$C:$M,11,FALSE),"n.v.t.")</f>
        <v>Algemeen bestuur</v>
      </c>
      <c r="AT898" s="16" t="str">
        <f t="shared" si="44"/>
        <v>Baten</v>
      </c>
      <c r="AU898" s="16" t="str">
        <f>IFERROR(VLOOKUP($R898,Kostensoorten!$C:$J,7,FALSE),"n.v.t.")</f>
        <v>2.3</v>
      </c>
      <c r="AV898" s="16" t="str">
        <f>IFERROR(VLOOKUP($R898,Kostensoorten!$C:$J,8,FALSE),"n.v.t.")</f>
        <v>Overige goederen en diensten</v>
      </c>
    </row>
    <row r="899" spans="1:48">
      <c r="A899" s="16" t="s">
        <v>39</v>
      </c>
      <c r="B899" s="16" t="s">
        <v>39</v>
      </c>
      <c r="C899" s="16" t="s">
        <v>39</v>
      </c>
      <c r="D899" s="16" t="s">
        <v>39</v>
      </c>
      <c r="E899" s="16" t="s">
        <v>39</v>
      </c>
      <c r="F899" s="2" t="s">
        <v>7511</v>
      </c>
      <c r="G899" s="2" t="s">
        <v>39</v>
      </c>
      <c r="H899" s="2" t="s">
        <v>39</v>
      </c>
      <c r="I899" s="18">
        <v>-3690</v>
      </c>
      <c r="J899" s="16" t="s">
        <v>39</v>
      </c>
      <c r="K899" s="16" t="s">
        <v>39</v>
      </c>
      <c r="L899" s="16" t="s">
        <v>39</v>
      </c>
      <c r="M899" s="16" t="s">
        <v>39</v>
      </c>
      <c r="N899" s="16" t="s">
        <v>39</v>
      </c>
      <c r="O899" s="16" t="s">
        <v>39</v>
      </c>
      <c r="P899" s="16" t="str">
        <f t="shared" si="42"/>
        <v>617129</v>
      </c>
      <c r="Q899" s="16" t="str">
        <f>IFERROR(VLOOKUP($P899,'Kredieten productgroepen functi'!$C:$M,2,FALSE),"n.v.t.")</f>
        <v>Diensten derden Omgevingsdienst</v>
      </c>
      <c r="R899" s="16" t="str">
        <f t="shared" si="43"/>
        <v>823090</v>
      </c>
      <c r="S899" s="16" t="str">
        <f>IFERROR(VLOOKUP($R899,Kostensoorten!$C:$J,2,FALSE),"n.v.t.")</f>
        <v>Overige opbr goederen en diensten</v>
      </c>
      <c r="T899" s="16" t="s">
        <v>39</v>
      </c>
      <c r="U899" s="16" t="s">
        <v>39</v>
      </c>
      <c r="V899" s="16" t="s">
        <v>39</v>
      </c>
      <c r="W899" s="16" t="s">
        <v>39</v>
      </c>
      <c r="X899" s="16" t="s">
        <v>39</v>
      </c>
      <c r="Y899" s="16" t="s">
        <v>39</v>
      </c>
      <c r="Z899" s="16" t="s">
        <v>39</v>
      </c>
      <c r="AA899" s="16" t="s">
        <v>39</v>
      </c>
      <c r="AB899" s="16" t="s">
        <v>39</v>
      </c>
      <c r="AC899" s="16" t="s">
        <v>39</v>
      </c>
      <c r="AD899" s="16" t="s">
        <v>39</v>
      </c>
      <c r="AE899" s="16" t="s">
        <v>39</v>
      </c>
      <c r="AF899" s="16" t="s">
        <v>39</v>
      </c>
      <c r="AG899" s="16" t="s">
        <v>39</v>
      </c>
      <c r="AH899" s="16" t="s">
        <v>39</v>
      </c>
      <c r="AI899" s="16" t="s">
        <v>39</v>
      </c>
      <c r="AJ899" s="16" t="s">
        <v>39</v>
      </c>
      <c r="AL899" s="16" t="s">
        <v>39</v>
      </c>
      <c r="AM899" s="16" t="s">
        <v>39</v>
      </c>
      <c r="AN899" s="16" t="str">
        <f>IFERROR(VLOOKUP($P899,'Kredieten productgroepen functi'!$C:$M,6,FALSE),"n.v.t.")</f>
        <v>1701</v>
      </c>
      <c r="AO899" s="16" t="str">
        <f>IFERROR(VLOOKUP($P899,'Kredieten productgroepen functi'!$C:$M,7,FALSE),"n.v.t.")</f>
        <v>Diensten voor derden</v>
      </c>
      <c r="AP899" s="16" t="str">
        <f>IFERROR(VLOOKUP($P899,'Kredieten productgroepen functi'!$C:$M,8,FALSE),"n.v.t.")</f>
        <v>17</v>
      </c>
      <c r="AQ899" s="16" t="str">
        <f>IFERROR(VLOOKUP($P899,'Kredieten productgroepen functi'!$C:$M,9,FALSE),"n.v.t.")</f>
        <v>Overige baten en lasten</v>
      </c>
      <c r="AR899" s="16" t="str">
        <f>IFERROR(VLOOKUP($P899,'Kredieten productgroepen functi'!$C:$M,10,FALSE),"n.v.t.")</f>
        <v>1</v>
      </c>
      <c r="AS899" s="16" t="str">
        <f>IFERROR(VLOOKUP($P899,'Kredieten productgroepen functi'!$C:$M,11,FALSE),"n.v.t.")</f>
        <v>Algemeen bestuur</v>
      </c>
      <c r="AT899" s="16" t="str">
        <f t="shared" si="44"/>
        <v>Baten</v>
      </c>
      <c r="AU899" s="16" t="str">
        <f>IFERROR(VLOOKUP($R899,Kostensoorten!$C:$J,7,FALSE),"n.v.t.")</f>
        <v>2.3</v>
      </c>
      <c r="AV899" s="16" t="str">
        <f>IFERROR(VLOOKUP($R899,Kostensoorten!$C:$J,8,FALSE),"n.v.t.")</f>
        <v>Overige goederen en diensten</v>
      </c>
    </row>
    <row r="900" spans="1:48">
      <c r="A900" s="16" t="s">
        <v>39</v>
      </c>
      <c r="B900" s="16" t="s">
        <v>39</v>
      </c>
      <c r="C900" s="16" t="s">
        <v>39</v>
      </c>
      <c r="D900" s="16" t="s">
        <v>39</v>
      </c>
      <c r="E900" s="16" t="s">
        <v>39</v>
      </c>
      <c r="F900" s="2" t="s">
        <v>7512</v>
      </c>
      <c r="G900" s="2" t="s">
        <v>39</v>
      </c>
      <c r="H900" s="2" t="s">
        <v>39</v>
      </c>
      <c r="I900" s="18">
        <v>-6816</v>
      </c>
      <c r="J900" s="16" t="s">
        <v>39</v>
      </c>
      <c r="K900" s="16" t="s">
        <v>39</v>
      </c>
      <c r="L900" s="16" t="s">
        <v>39</v>
      </c>
      <c r="M900" s="16" t="s">
        <v>39</v>
      </c>
      <c r="N900" s="16" t="s">
        <v>39</v>
      </c>
      <c r="O900" s="16" t="s">
        <v>39</v>
      </c>
      <c r="P900" s="16" t="str">
        <f t="shared" si="42"/>
        <v>617129</v>
      </c>
      <c r="Q900" s="16" t="str">
        <f>IFERROR(VLOOKUP($P900,'Kredieten productgroepen functi'!$C:$M,2,FALSE),"n.v.t.")</f>
        <v>Diensten derden Omgevingsdienst</v>
      </c>
      <c r="R900" s="16" t="str">
        <f t="shared" si="43"/>
        <v>823090</v>
      </c>
      <c r="S900" s="16" t="str">
        <f>IFERROR(VLOOKUP($R900,Kostensoorten!$C:$J,2,FALSE),"n.v.t.")</f>
        <v>Overige opbr goederen en diensten</v>
      </c>
      <c r="T900" s="16" t="s">
        <v>39</v>
      </c>
      <c r="U900" s="16" t="s">
        <v>39</v>
      </c>
      <c r="V900" s="16" t="s">
        <v>39</v>
      </c>
      <c r="W900" s="16" t="s">
        <v>39</v>
      </c>
      <c r="X900" s="16" t="s">
        <v>39</v>
      </c>
      <c r="Y900" s="16" t="s">
        <v>39</v>
      </c>
      <c r="Z900" s="16" t="s">
        <v>39</v>
      </c>
      <c r="AA900" s="16" t="s">
        <v>39</v>
      </c>
      <c r="AB900" s="16" t="s">
        <v>39</v>
      </c>
      <c r="AC900" s="16" t="s">
        <v>39</v>
      </c>
      <c r="AD900" s="16" t="s">
        <v>39</v>
      </c>
      <c r="AE900" s="16" t="s">
        <v>39</v>
      </c>
      <c r="AF900" s="16" t="s">
        <v>39</v>
      </c>
      <c r="AG900" s="16" t="s">
        <v>39</v>
      </c>
      <c r="AH900" s="16" t="s">
        <v>39</v>
      </c>
      <c r="AI900" s="16" t="s">
        <v>39</v>
      </c>
      <c r="AJ900" s="16" t="s">
        <v>39</v>
      </c>
      <c r="AL900" s="16" t="s">
        <v>39</v>
      </c>
      <c r="AM900" s="16" t="s">
        <v>39</v>
      </c>
      <c r="AN900" s="16" t="str">
        <f>IFERROR(VLOOKUP($P900,'Kredieten productgroepen functi'!$C:$M,6,FALSE),"n.v.t.")</f>
        <v>1701</v>
      </c>
      <c r="AO900" s="16" t="str">
        <f>IFERROR(VLOOKUP($P900,'Kredieten productgroepen functi'!$C:$M,7,FALSE),"n.v.t.")</f>
        <v>Diensten voor derden</v>
      </c>
      <c r="AP900" s="16" t="str">
        <f>IFERROR(VLOOKUP($P900,'Kredieten productgroepen functi'!$C:$M,8,FALSE),"n.v.t.")</f>
        <v>17</v>
      </c>
      <c r="AQ900" s="16" t="str">
        <f>IFERROR(VLOOKUP($P900,'Kredieten productgroepen functi'!$C:$M,9,FALSE),"n.v.t.")</f>
        <v>Overige baten en lasten</v>
      </c>
      <c r="AR900" s="16" t="str">
        <f>IFERROR(VLOOKUP($P900,'Kredieten productgroepen functi'!$C:$M,10,FALSE),"n.v.t.")</f>
        <v>1</v>
      </c>
      <c r="AS900" s="16" t="str">
        <f>IFERROR(VLOOKUP($P900,'Kredieten productgroepen functi'!$C:$M,11,FALSE),"n.v.t.")</f>
        <v>Algemeen bestuur</v>
      </c>
      <c r="AT900" s="16" t="str">
        <f t="shared" si="44"/>
        <v>Baten</v>
      </c>
      <c r="AU900" s="16" t="str">
        <f>IFERROR(VLOOKUP($R900,Kostensoorten!$C:$J,7,FALSE),"n.v.t.")</f>
        <v>2.3</v>
      </c>
      <c r="AV900" s="16" t="str">
        <f>IFERROR(VLOOKUP($R900,Kostensoorten!$C:$J,8,FALSE),"n.v.t.")</f>
        <v>Overige goederen en diensten</v>
      </c>
    </row>
    <row r="901" spans="1:48">
      <c r="A901" s="16" t="s">
        <v>39</v>
      </c>
      <c r="B901" s="16" t="s">
        <v>39</v>
      </c>
      <c r="C901" s="16" t="s">
        <v>39</v>
      </c>
      <c r="D901" s="16" t="s">
        <v>39</v>
      </c>
      <c r="E901" s="16" t="s">
        <v>39</v>
      </c>
      <c r="F901" s="2" t="s">
        <v>7968</v>
      </c>
      <c r="G901" s="2" t="s">
        <v>39</v>
      </c>
      <c r="H901" s="2" t="s">
        <v>39</v>
      </c>
      <c r="I901" s="18">
        <v>-4036</v>
      </c>
      <c r="J901" s="16" t="s">
        <v>39</v>
      </c>
      <c r="K901" s="16" t="s">
        <v>39</v>
      </c>
      <c r="L901" s="16" t="s">
        <v>39</v>
      </c>
      <c r="M901" s="16" t="s">
        <v>39</v>
      </c>
      <c r="N901" s="16" t="s">
        <v>39</v>
      </c>
      <c r="O901" s="16" t="s">
        <v>39</v>
      </c>
      <c r="P901" s="16" t="str">
        <f t="shared" si="42"/>
        <v>617129</v>
      </c>
      <c r="Q901" s="16" t="str">
        <f>IFERROR(VLOOKUP($P901,'Kredieten productgroepen functi'!$C:$M,2,FALSE),"n.v.t.")</f>
        <v>Diensten derden Omgevingsdienst</v>
      </c>
      <c r="R901" s="16" t="str">
        <f t="shared" si="43"/>
        <v>823090</v>
      </c>
      <c r="S901" s="16" t="str">
        <f>IFERROR(VLOOKUP($R901,Kostensoorten!$C:$J,2,FALSE),"n.v.t.")</f>
        <v>Overige opbr goederen en diensten</v>
      </c>
      <c r="T901" s="16" t="s">
        <v>39</v>
      </c>
      <c r="U901" s="16" t="s">
        <v>39</v>
      </c>
      <c r="V901" s="16" t="s">
        <v>39</v>
      </c>
      <c r="W901" s="16" t="s">
        <v>39</v>
      </c>
      <c r="X901" s="16" t="s">
        <v>39</v>
      </c>
      <c r="Y901" s="16" t="s">
        <v>39</v>
      </c>
      <c r="Z901" s="16" t="s">
        <v>39</v>
      </c>
      <c r="AA901" s="16" t="s">
        <v>39</v>
      </c>
      <c r="AB901" s="16" t="s">
        <v>39</v>
      </c>
      <c r="AC901" s="16" t="s">
        <v>39</v>
      </c>
      <c r="AD901" s="16" t="s">
        <v>39</v>
      </c>
      <c r="AE901" s="16" t="s">
        <v>39</v>
      </c>
      <c r="AF901" s="16" t="s">
        <v>39</v>
      </c>
      <c r="AG901" s="16" t="s">
        <v>39</v>
      </c>
      <c r="AH901" s="16" t="s">
        <v>39</v>
      </c>
      <c r="AI901" s="16" t="s">
        <v>39</v>
      </c>
      <c r="AJ901" s="16" t="s">
        <v>39</v>
      </c>
      <c r="AL901" s="16" t="s">
        <v>39</v>
      </c>
      <c r="AM901" s="16" t="s">
        <v>39</v>
      </c>
      <c r="AN901" s="16" t="str">
        <f>IFERROR(VLOOKUP($P901,'Kredieten productgroepen functi'!$C:$M,6,FALSE),"n.v.t.")</f>
        <v>1701</v>
      </c>
      <c r="AO901" s="16" t="str">
        <f>IFERROR(VLOOKUP($P901,'Kredieten productgroepen functi'!$C:$M,7,FALSE),"n.v.t.")</f>
        <v>Diensten voor derden</v>
      </c>
      <c r="AP901" s="16" t="str">
        <f>IFERROR(VLOOKUP($P901,'Kredieten productgroepen functi'!$C:$M,8,FALSE),"n.v.t.")</f>
        <v>17</v>
      </c>
      <c r="AQ901" s="16" t="str">
        <f>IFERROR(VLOOKUP($P901,'Kredieten productgroepen functi'!$C:$M,9,FALSE),"n.v.t.")</f>
        <v>Overige baten en lasten</v>
      </c>
      <c r="AR901" s="16" t="str">
        <f>IFERROR(VLOOKUP($P901,'Kredieten productgroepen functi'!$C:$M,10,FALSE),"n.v.t.")</f>
        <v>1</v>
      </c>
      <c r="AS901" s="16" t="str">
        <f>IFERROR(VLOOKUP($P901,'Kredieten productgroepen functi'!$C:$M,11,FALSE),"n.v.t.")</f>
        <v>Algemeen bestuur</v>
      </c>
      <c r="AT901" s="16" t="str">
        <f t="shared" si="44"/>
        <v>Baten</v>
      </c>
      <c r="AU901" s="16" t="str">
        <f>IFERROR(VLOOKUP($R901,Kostensoorten!$C:$J,7,FALSE),"n.v.t.")</f>
        <v>2.3</v>
      </c>
      <c r="AV901" s="16" t="str">
        <f>IFERROR(VLOOKUP($R901,Kostensoorten!$C:$J,8,FALSE),"n.v.t.")</f>
        <v>Overige goederen en diensten</v>
      </c>
    </row>
    <row r="902" spans="1:48">
      <c r="A902" s="16" t="s">
        <v>39</v>
      </c>
      <c r="B902" s="16" t="s">
        <v>39</v>
      </c>
      <c r="C902" s="16" t="s">
        <v>39</v>
      </c>
      <c r="D902" s="16" t="s">
        <v>39</v>
      </c>
      <c r="E902" s="16" t="s">
        <v>39</v>
      </c>
      <c r="F902" s="2" t="s">
        <v>9357</v>
      </c>
      <c r="G902" s="2" t="s">
        <v>39</v>
      </c>
      <c r="H902" s="2" t="s">
        <v>39</v>
      </c>
      <c r="I902" s="18">
        <v>-2137.5</v>
      </c>
      <c r="J902" s="16" t="s">
        <v>39</v>
      </c>
      <c r="K902" s="16" t="s">
        <v>39</v>
      </c>
      <c r="L902" s="16" t="s">
        <v>39</v>
      </c>
      <c r="M902" s="16" t="s">
        <v>39</v>
      </c>
      <c r="N902" s="16" t="s">
        <v>39</v>
      </c>
      <c r="O902" s="16" t="s">
        <v>39</v>
      </c>
      <c r="P902" s="16" t="str">
        <f t="shared" ref="P902:P965" si="45">IF(RIGHT(LEFT(F902,6),1)=".",LEFT(F902,5),LEFT(F902,6))</f>
        <v>617129</v>
      </c>
      <c r="Q902" s="16" t="str">
        <f>IFERROR(VLOOKUP($P902,'Kredieten productgroepen functi'!$C:$M,2,FALSE),"n.v.t.")</f>
        <v>Diensten derden Omgevingsdienst</v>
      </c>
      <c r="R902" s="16" t="str">
        <f t="shared" ref="R902:R965" si="46">IF(RIGHT(LEFT(F902,6),1)=".",RIGHT(LEFT(F902,12),6),RIGHT(LEFT(F902,13),6))</f>
        <v>823090</v>
      </c>
      <c r="S902" s="16" t="str">
        <f>IFERROR(VLOOKUP($R902,Kostensoorten!$C:$J,2,FALSE),"n.v.t.")</f>
        <v>Overige opbr goederen en diensten</v>
      </c>
      <c r="T902" s="16" t="s">
        <v>39</v>
      </c>
      <c r="U902" s="16" t="s">
        <v>39</v>
      </c>
      <c r="V902" s="16" t="s">
        <v>39</v>
      </c>
      <c r="W902" s="16" t="s">
        <v>39</v>
      </c>
      <c r="X902" s="16" t="s">
        <v>39</v>
      </c>
      <c r="Y902" s="16" t="s">
        <v>39</v>
      </c>
      <c r="Z902" s="16" t="s">
        <v>39</v>
      </c>
      <c r="AA902" s="16" t="s">
        <v>39</v>
      </c>
      <c r="AB902" s="16" t="s">
        <v>39</v>
      </c>
      <c r="AC902" s="16" t="s">
        <v>39</v>
      </c>
      <c r="AD902" s="16" t="s">
        <v>39</v>
      </c>
      <c r="AE902" s="16" t="s">
        <v>39</v>
      </c>
      <c r="AF902" s="16" t="s">
        <v>39</v>
      </c>
      <c r="AG902" s="16" t="s">
        <v>39</v>
      </c>
      <c r="AH902" s="16" t="s">
        <v>39</v>
      </c>
      <c r="AI902" s="16" t="s">
        <v>39</v>
      </c>
      <c r="AJ902" s="16" t="s">
        <v>39</v>
      </c>
      <c r="AL902" s="16" t="s">
        <v>39</v>
      </c>
      <c r="AM902" s="16" t="s">
        <v>39</v>
      </c>
      <c r="AN902" s="16" t="str">
        <f>IFERROR(VLOOKUP($P902,'Kredieten productgroepen functi'!$C:$M,6,FALSE),"n.v.t.")</f>
        <v>1701</v>
      </c>
      <c r="AO902" s="16" t="str">
        <f>IFERROR(VLOOKUP($P902,'Kredieten productgroepen functi'!$C:$M,7,FALSE),"n.v.t.")</f>
        <v>Diensten voor derden</v>
      </c>
      <c r="AP902" s="16" t="str">
        <f>IFERROR(VLOOKUP($P902,'Kredieten productgroepen functi'!$C:$M,8,FALSE),"n.v.t.")</f>
        <v>17</v>
      </c>
      <c r="AQ902" s="16" t="str">
        <f>IFERROR(VLOOKUP($P902,'Kredieten productgroepen functi'!$C:$M,9,FALSE),"n.v.t.")</f>
        <v>Overige baten en lasten</v>
      </c>
      <c r="AR902" s="16" t="str">
        <f>IFERROR(VLOOKUP($P902,'Kredieten productgroepen functi'!$C:$M,10,FALSE),"n.v.t.")</f>
        <v>1</v>
      </c>
      <c r="AS902" s="16" t="str">
        <f>IFERROR(VLOOKUP($P902,'Kredieten productgroepen functi'!$C:$M,11,FALSE),"n.v.t.")</f>
        <v>Algemeen bestuur</v>
      </c>
      <c r="AT902" s="16" t="str">
        <f t="shared" ref="AT902:AT965" si="47">IF(LEFT(R902,1)="4","Lasten",IF(LEFT(R902,1)="8","Baten","n.v.t."))</f>
        <v>Baten</v>
      </c>
      <c r="AU902" s="16" t="str">
        <f>IFERROR(VLOOKUP($R902,Kostensoorten!$C:$J,7,FALSE),"n.v.t.")</f>
        <v>2.3</v>
      </c>
      <c r="AV902" s="16" t="str">
        <f>IFERROR(VLOOKUP($R902,Kostensoorten!$C:$J,8,FALSE),"n.v.t.")</f>
        <v>Overige goederen en diensten</v>
      </c>
    </row>
    <row r="903" spans="1:48">
      <c r="A903" s="16" t="s">
        <v>39</v>
      </c>
      <c r="B903" s="16" t="s">
        <v>39</v>
      </c>
      <c r="C903" s="16" t="s">
        <v>39</v>
      </c>
      <c r="D903" s="16" t="s">
        <v>39</v>
      </c>
      <c r="E903" s="16" t="s">
        <v>39</v>
      </c>
      <c r="F903" s="2" t="s">
        <v>7513</v>
      </c>
      <c r="G903" s="2" t="s">
        <v>39</v>
      </c>
      <c r="H903" s="2" t="s">
        <v>39</v>
      </c>
      <c r="I903" s="18">
        <v>-19875.740000000002</v>
      </c>
      <c r="J903" s="16" t="s">
        <v>39</v>
      </c>
      <c r="K903" s="16" t="s">
        <v>39</v>
      </c>
      <c r="L903" s="16" t="s">
        <v>39</v>
      </c>
      <c r="M903" s="16" t="s">
        <v>39</v>
      </c>
      <c r="N903" s="16" t="s">
        <v>39</v>
      </c>
      <c r="O903" s="16" t="s">
        <v>39</v>
      </c>
      <c r="P903" s="16" t="str">
        <f t="shared" si="45"/>
        <v>617129</v>
      </c>
      <c r="Q903" s="16" t="str">
        <f>IFERROR(VLOOKUP($P903,'Kredieten productgroepen functi'!$C:$M,2,FALSE),"n.v.t.")</f>
        <v>Diensten derden Omgevingsdienst</v>
      </c>
      <c r="R903" s="16" t="str">
        <f t="shared" si="46"/>
        <v>823090</v>
      </c>
      <c r="S903" s="16" t="str">
        <f>IFERROR(VLOOKUP($R903,Kostensoorten!$C:$J,2,FALSE),"n.v.t.")</f>
        <v>Overige opbr goederen en diensten</v>
      </c>
      <c r="T903" s="16" t="s">
        <v>39</v>
      </c>
      <c r="U903" s="16" t="s">
        <v>39</v>
      </c>
      <c r="V903" s="16" t="s">
        <v>39</v>
      </c>
      <c r="W903" s="16" t="s">
        <v>39</v>
      </c>
      <c r="X903" s="16" t="s">
        <v>39</v>
      </c>
      <c r="Y903" s="16" t="s">
        <v>39</v>
      </c>
      <c r="Z903" s="16" t="s">
        <v>39</v>
      </c>
      <c r="AA903" s="16" t="s">
        <v>39</v>
      </c>
      <c r="AB903" s="16" t="s">
        <v>39</v>
      </c>
      <c r="AC903" s="16" t="s">
        <v>39</v>
      </c>
      <c r="AD903" s="16" t="s">
        <v>39</v>
      </c>
      <c r="AE903" s="16" t="s">
        <v>39</v>
      </c>
      <c r="AF903" s="16" t="s">
        <v>39</v>
      </c>
      <c r="AG903" s="16" t="s">
        <v>39</v>
      </c>
      <c r="AH903" s="16" t="s">
        <v>39</v>
      </c>
      <c r="AI903" s="16" t="s">
        <v>39</v>
      </c>
      <c r="AJ903" s="16" t="s">
        <v>39</v>
      </c>
      <c r="AL903" s="16" t="s">
        <v>39</v>
      </c>
      <c r="AM903" s="16" t="s">
        <v>39</v>
      </c>
      <c r="AN903" s="16" t="str">
        <f>IFERROR(VLOOKUP($P903,'Kredieten productgroepen functi'!$C:$M,6,FALSE),"n.v.t.")</f>
        <v>1701</v>
      </c>
      <c r="AO903" s="16" t="str">
        <f>IFERROR(VLOOKUP($P903,'Kredieten productgroepen functi'!$C:$M,7,FALSE),"n.v.t.")</f>
        <v>Diensten voor derden</v>
      </c>
      <c r="AP903" s="16" t="str">
        <f>IFERROR(VLOOKUP($P903,'Kredieten productgroepen functi'!$C:$M,8,FALSE),"n.v.t.")</f>
        <v>17</v>
      </c>
      <c r="AQ903" s="16" t="str">
        <f>IFERROR(VLOOKUP($P903,'Kredieten productgroepen functi'!$C:$M,9,FALSE),"n.v.t.")</f>
        <v>Overige baten en lasten</v>
      </c>
      <c r="AR903" s="16" t="str">
        <f>IFERROR(VLOOKUP($P903,'Kredieten productgroepen functi'!$C:$M,10,FALSE),"n.v.t.")</f>
        <v>1</v>
      </c>
      <c r="AS903" s="16" t="str">
        <f>IFERROR(VLOOKUP($P903,'Kredieten productgroepen functi'!$C:$M,11,FALSE),"n.v.t.")</f>
        <v>Algemeen bestuur</v>
      </c>
      <c r="AT903" s="16" t="str">
        <f t="shared" si="47"/>
        <v>Baten</v>
      </c>
      <c r="AU903" s="16" t="str">
        <f>IFERROR(VLOOKUP($R903,Kostensoorten!$C:$J,7,FALSE),"n.v.t.")</f>
        <v>2.3</v>
      </c>
      <c r="AV903" s="16" t="str">
        <f>IFERROR(VLOOKUP($R903,Kostensoorten!$C:$J,8,FALSE),"n.v.t.")</f>
        <v>Overige goederen en diensten</v>
      </c>
    </row>
    <row r="904" spans="1:48">
      <c r="A904" s="16" t="s">
        <v>39</v>
      </c>
      <c r="B904" s="16" t="s">
        <v>39</v>
      </c>
      <c r="C904" s="16" t="s">
        <v>39</v>
      </c>
      <c r="D904" s="16" t="s">
        <v>39</v>
      </c>
      <c r="E904" s="16" t="s">
        <v>39</v>
      </c>
      <c r="F904" s="2" t="s">
        <v>8622</v>
      </c>
      <c r="G904" s="2" t="s">
        <v>39</v>
      </c>
      <c r="H904" s="2" t="s">
        <v>39</v>
      </c>
      <c r="I904" s="18">
        <v>-272.85000000000002</v>
      </c>
      <c r="J904" s="16" t="s">
        <v>39</v>
      </c>
      <c r="K904" s="16" t="s">
        <v>39</v>
      </c>
      <c r="L904" s="16" t="s">
        <v>39</v>
      </c>
      <c r="M904" s="16" t="s">
        <v>39</v>
      </c>
      <c r="N904" s="16" t="s">
        <v>39</v>
      </c>
      <c r="O904" s="16" t="s">
        <v>39</v>
      </c>
      <c r="P904" s="16" t="str">
        <f t="shared" si="45"/>
        <v>617129</v>
      </c>
      <c r="Q904" s="16" t="str">
        <f>IFERROR(VLOOKUP($P904,'Kredieten productgroepen functi'!$C:$M,2,FALSE),"n.v.t.")</f>
        <v>Diensten derden Omgevingsdienst</v>
      </c>
      <c r="R904" s="16" t="str">
        <f t="shared" si="46"/>
        <v>823090</v>
      </c>
      <c r="S904" s="16" t="str">
        <f>IFERROR(VLOOKUP($R904,Kostensoorten!$C:$J,2,FALSE),"n.v.t.")</f>
        <v>Overige opbr goederen en diensten</v>
      </c>
      <c r="T904" s="16" t="s">
        <v>39</v>
      </c>
      <c r="U904" s="16" t="s">
        <v>39</v>
      </c>
      <c r="V904" s="16" t="s">
        <v>39</v>
      </c>
      <c r="W904" s="16" t="s">
        <v>39</v>
      </c>
      <c r="X904" s="16" t="s">
        <v>39</v>
      </c>
      <c r="Y904" s="16" t="s">
        <v>39</v>
      </c>
      <c r="Z904" s="16" t="s">
        <v>39</v>
      </c>
      <c r="AA904" s="16" t="s">
        <v>39</v>
      </c>
      <c r="AB904" s="16" t="s">
        <v>39</v>
      </c>
      <c r="AC904" s="16" t="s">
        <v>39</v>
      </c>
      <c r="AD904" s="16" t="s">
        <v>39</v>
      </c>
      <c r="AE904" s="16" t="s">
        <v>39</v>
      </c>
      <c r="AF904" s="16" t="s">
        <v>39</v>
      </c>
      <c r="AG904" s="16" t="s">
        <v>39</v>
      </c>
      <c r="AH904" s="16" t="s">
        <v>39</v>
      </c>
      <c r="AI904" s="16" t="s">
        <v>39</v>
      </c>
      <c r="AJ904" s="16" t="s">
        <v>39</v>
      </c>
      <c r="AL904" s="16" t="s">
        <v>39</v>
      </c>
      <c r="AM904" s="16" t="s">
        <v>39</v>
      </c>
      <c r="AN904" s="16" t="str">
        <f>IFERROR(VLOOKUP($P904,'Kredieten productgroepen functi'!$C:$M,6,FALSE),"n.v.t.")</f>
        <v>1701</v>
      </c>
      <c r="AO904" s="16" t="str">
        <f>IFERROR(VLOOKUP($P904,'Kredieten productgroepen functi'!$C:$M,7,FALSE),"n.v.t.")</f>
        <v>Diensten voor derden</v>
      </c>
      <c r="AP904" s="16" t="str">
        <f>IFERROR(VLOOKUP($P904,'Kredieten productgroepen functi'!$C:$M,8,FALSE),"n.v.t.")</f>
        <v>17</v>
      </c>
      <c r="AQ904" s="16" t="str">
        <f>IFERROR(VLOOKUP($P904,'Kredieten productgroepen functi'!$C:$M,9,FALSE),"n.v.t.")</f>
        <v>Overige baten en lasten</v>
      </c>
      <c r="AR904" s="16" t="str">
        <f>IFERROR(VLOOKUP($P904,'Kredieten productgroepen functi'!$C:$M,10,FALSE),"n.v.t.")</f>
        <v>1</v>
      </c>
      <c r="AS904" s="16" t="str">
        <f>IFERROR(VLOOKUP($P904,'Kredieten productgroepen functi'!$C:$M,11,FALSE),"n.v.t.")</f>
        <v>Algemeen bestuur</v>
      </c>
      <c r="AT904" s="16" t="str">
        <f t="shared" si="47"/>
        <v>Baten</v>
      </c>
      <c r="AU904" s="16" t="str">
        <f>IFERROR(VLOOKUP($R904,Kostensoorten!$C:$J,7,FALSE),"n.v.t.")</f>
        <v>2.3</v>
      </c>
      <c r="AV904" s="16" t="str">
        <f>IFERROR(VLOOKUP($R904,Kostensoorten!$C:$J,8,FALSE),"n.v.t.")</f>
        <v>Overige goederen en diensten</v>
      </c>
    </row>
    <row r="905" spans="1:48">
      <c r="A905" s="16" t="s">
        <v>39</v>
      </c>
      <c r="B905" s="16" t="s">
        <v>39</v>
      </c>
      <c r="C905" s="16" t="s">
        <v>39</v>
      </c>
      <c r="D905" s="16" t="s">
        <v>39</v>
      </c>
      <c r="E905" s="16" t="s">
        <v>39</v>
      </c>
      <c r="F905" s="2" t="s">
        <v>9358</v>
      </c>
      <c r="G905" s="2" t="s">
        <v>39</v>
      </c>
      <c r="H905" s="2" t="s">
        <v>39</v>
      </c>
      <c r="I905" s="18">
        <v>816.41</v>
      </c>
      <c r="J905" s="16" t="s">
        <v>39</v>
      </c>
      <c r="K905" s="16" t="s">
        <v>39</v>
      </c>
      <c r="L905" s="16" t="s">
        <v>39</v>
      </c>
      <c r="M905" s="16" t="s">
        <v>39</v>
      </c>
      <c r="N905" s="16" t="s">
        <v>39</v>
      </c>
      <c r="O905" s="16" t="s">
        <v>39</v>
      </c>
      <c r="P905" s="16" t="str">
        <f t="shared" si="45"/>
        <v>617130</v>
      </c>
      <c r="Q905" s="16" t="str">
        <f>IFERROR(VLOOKUP($P905,'Kredieten productgroepen functi'!$C:$M,2,FALSE),"n.v.t.")</f>
        <v>Diensten derden IBOR gem. Slochteren</v>
      </c>
      <c r="R905" s="16" t="str">
        <f t="shared" si="46"/>
        <v>423040</v>
      </c>
      <c r="S905" s="16" t="str">
        <f>IFERROR(VLOOKUP($R905,Kostensoorten!$C:$J,2,FALSE),"n.v.t.")</f>
        <v>Normaal onderhoud</v>
      </c>
      <c r="T905" s="16" t="s">
        <v>39</v>
      </c>
      <c r="U905" s="16" t="s">
        <v>39</v>
      </c>
      <c r="V905" s="16" t="s">
        <v>39</v>
      </c>
      <c r="W905" s="16" t="s">
        <v>39</v>
      </c>
      <c r="X905" s="16" t="s">
        <v>39</v>
      </c>
      <c r="Y905" s="16" t="s">
        <v>39</v>
      </c>
      <c r="Z905" s="16" t="s">
        <v>39</v>
      </c>
      <c r="AA905" s="16" t="s">
        <v>39</v>
      </c>
      <c r="AB905" s="16" t="s">
        <v>39</v>
      </c>
      <c r="AC905" s="16" t="s">
        <v>39</v>
      </c>
      <c r="AD905" s="16" t="s">
        <v>39</v>
      </c>
      <c r="AE905" s="16" t="s">
        <v>39</v>
      </c>
      <c r="AF905" s="16" t="s">
        <v>39</v>
      </c>
      <c r="AG905" s="16" t="s">
        <v>39</v>
      </c>
      <c r="AH905" s="16" t="s">
        <v>39</v>
      </c>
      <c r="AI905" s="16" t="s">
        <v>39</v>
      </c>
      <c r="AJ905" s="16" t="s">
        <v>39</v>
      </c>
      <c r="AL905" s="16" t="s">
        <v>39</v>
      </c>
      <c r="AM905" s="16" t="s">
        <v>39</v>
      </c>
      <c r="AN905" s="16" t="str">
        <f>IFERROR(VLOOKUP($P905,'Kredieten productgroepen functi'!$C:$M,6,FALSE),"n.v.t.")</f>
        <v>1701</v>
      </c>
      <c r="AO905" s="16" t="str">
        <f>IFERROR(VLOOKUP($P905,'Kredieten productgroepen functi'!$C:$M,7,FALSE),"n.v.t.")</f>
        <v>Diensten voor derden</v>
      </c>
      <c r="AP905" s="16" t="str">
        <f>IFERROR(VLOOKUP($P905,'Kredieten productgroepen functi'!$C:$M,8,FALSE),"n.v.t.")</f>
        <v>17</v>
      </c>
      <c r="AQ905" s="16" t="str">
        <f>IFERROR(VLOOKUP($P905,'Kredieten productgroepen functi'!$C:$M,9,FALSE),"n.v.t.")</f>
        <v>Overige baten en lasten</v>
      </c>
      <c r="AR905" s="16" t="str">
        <f>IFERROR(VLOOKUP($P905,'Kredieten productgroepen functi'!$C:$M,10,FALSE),"n.v.t.")</f>
        <v>1</v>
      </c>
      <c r="AS905" s="16" t="str">
        <f>IFERROR(VLOOKUP($P905,'Kredieten productgroepen functi'!$C:$M,11,FALSE),"n.v.t.")</f>
        <v>Algemeen bestuur</v>
      </c>
      <c r="AT905" s="16" t="str">
        <f t="shared" si="47"/>
        <v>Lasten</v>
      </c>
      <c r="AU905" s="16" t="str">
        <f>IFERROR(VLOOKUP($R905,Kostensoorten!$C:$J,7,FALSE),"n.v.t.")</f>
        <v>2.3.1</v>
      </c>
      <c r="AV905" s="16" t="str">
        <f>IFERROR(VLOOKUP($R905,Kostensoorten!$C:$J,8,FALSE),"n.v.t.")</f>
        <v>Aankopen niet duurzame goedere</v>
      </c>
    </row>
    <row r="906" spans="1:48">
      <c r="A906" s="16" t="s">
        <v>39</v>
      </c>
      <c r="B906" s="16" t="s">
        <v>39</v>
      </c>
      <c r="C906" s="16" t="s">
        <v>39</v>
      </c>
      <c r="D906" s="16" t="s">
        <v>39</v>
      </c>
      <c r="E906" s="16" t="s">
        <v>39</v>
      </c>
      <c r="F906" s="2" t="s">
        <v>7514</v>
      </c>
      <c r="G906" s="2" t="s">
        <v>39</v>
      </c>
      <c r="H906" s="2" t="s">
        <v>39</v>
      </c>
      <c r="I906" s="18">
        <v>23594.5</v>
      </c>
      <c r="J906" s="16" t="s">
        <v>39</v>
      </c>
      <c r="K906" s="16" t="s">
        <v>39</v>
      </c>
      <c r="L906" s="16" t="s">
        <v>39</v>
      </c>
      <c r="M906" s="16" t="s">
        <v>39</v>
      </c>
      <c r="N906" s="16" t="s">
        <v>39</v>
      </c>
      <c r="O906" s="16" t="s">
        <v>39</v>
      </c>
      <c r="P906" s="16" t="str">
        <f t="shared" si="45"/>
        <v>617130</v>
      </c>
      <c r="Q906" s="16" t="str">
        <f>IFERROR(VLOOKUP($P906,'Kredieten productgroepen functi'!$C:$M,2,FALSE),"n.v.t.")</f>
        <v>Diensten derden IBOR gem. Slochteren</v>
      </c>
      <c r="R906" s="16" t="str">
        <f t="shared" si="46"/>
        <v>423042</v>
      </c>
      <c r="S906" s="16" t="str">
        <f>IFERROR(VLOOKUP($R906,Kostensoorten!$C:$J,2,FALSE),"n.v.t.")</f>
        <v>Mechanisch onderhoud</v>
      </c>
      <c r="T906" s="16" t="s">
        <v>39</v>
      </c>
      <c r="U906" s="16" t="s">
        <v>39</v>
      </c>
      <c r="V906" s="16" t="s">
        <v>39</v>
      </c>
      <c r="W906" s="16" t="s">
        <v>39</v>
      </c>
      <c r="X906" s="16" t="s">
        <v>39</v>
      </c>
      <c r="Y906" s="16" t="s">
        <v>39</v>
      </c>
      <c r="Z906" s="16" t="s">
        <v>39</v>
      </c>
      <c r="AA906" s="16" t="s">
        <v>39</v>
      </c>
      <c r="AB906" s="16" t="s">
        <v>39</v>
      </c>
      <c r="AC906" s="16" t="s">
        <v>39</v>
      </c>
      <c r="AD906" s="16" t="s">
        <v>39</v>
      </c>
      <c r="AE906" s="16" t="s">
        <v>39</v>
      </c>
      <c r="AF906" s="16" t="s">
        <v>39</v>
      </c>
      <c r="AG906" s="16" t="s">
        <v>39</v>
      </c>
      <c r="AH906" s="16" t="s">
        <v>39</v>
      </c>
      <c r="AI906" s="16" t="s">
        <v>39</v>
      </c>
      <c r="AJ906" s="16" t="s">
        <v>39</v>
      </c>
      <c r="AL906" s="16" t="s">
        <v>39</v>
      </c>
      <c r="AM906" s="16" t="s">
        <v>39</v>
      </c>
      <c r="AN906" s="16" t="str">
        <f>IFERROR(VLOOKUP($P906,'Kredieten productgroepen functi'!$C:$M,6,FALSE),"n.v.t.")</f>
        <v>1701</v>
      </c>
      <c r="AO906" s="16" t="str">
        <f>IFERROR(VLOOKUP($P906,'Kredieten productgroepen functi'!$C:$M,7,FALSE),"n.v.t.")</f>
        <v>Diensten voor derden</v>
      </c>
      <c r="AP906" s="16" t="str">
        <f>IFERROR(VLOOKUP($P906,'Kredieten productgroepen functi'!$C:$M,8,FALSE),"n.v.t.")</f>
        <v>17</v>
      </c>
      <c r="AQ906" s="16" t="str">
        <f>IFERROR(VLOOKUP($P906,'Kredieten productgroepen functi'!$C:$M,9,FALSE),"n.v.t.")</f>
        <v>Overige baten en lasten</v>
      </c>
      <c r="AR906" s="16" t="str">
        <f>IFERROR(VLOOKUP($P906,'Kredieten productgroepen functi'!$C:$M,10,FALSE),"n.v.t.")</f>
        <v>1</v>
      </c>
      <c r="AS906" s="16" t="str">
        <f>IFERROR(VLOOKUP($P906,'Kredieten productgroepen functi'!$C:$M,11,FALSE),"n.v.t.")</f>
        <v>Algemeen bestuur</v>
      </c>
      <c r="AT906" s="16" t="str">
        <f t="shared" si="47"/>
        <v>Lasten</v>
      </c>
      <c r="AU906" s="16" t="str">
        <f>IFERROR(VLOOKUP($R906,Kostensoorten!$C:$J,7,FALSE),"n.v.t.")</f>
        <v>2.3.1</v>
      </c>
      <c r="AV906" s="16" t="str">
        <f>IFERROR(VLOOKUP($R906,Kostensoorten!$C:$J,8,FALSE),"n.v.t.")</f>
        <v>Aankopen niet duurzame goedere</v>
      </c>
    </row>
    <row r="907" spans="1:48">
      <c r="A907" s="16" t="s">
        <v>39</v>
      </c>
      <c r="B907" s="16" t="s">
        <v>39</v>
      </c>
      <c r="C907" s="16" t="s">
        <v>39</v>
      </c>
      <c r="D907" s="16" t="s">
        <v>39</v>
      </c>
      <c r="E907" s="16" t="s">
        <v>39</v>
      </c>
      <c r="F907" s="2" t="s">
        <v>7270</v>
      </c>
      <c r="G907" s="2" t="s">
        <v>39</v>
      </c>
      <c r="H907" s="2" t="s">
        <v>39</v>
      </c>
      <c r="I907" s="18">
        <v>-26016.11</v>
      </c>
      <c r="J907" s="16" t="s">
        <v>39</v>
      </c>
      <c r="K907" s="16" t="s">
        <v>39</v>
      </c>
      <c r="L907" s="16" t="s">
        <v>39</v>
      </c>
      <c r="M907" s="16" t="s">
        <v>39</v>
      </c>
      <c r="N907" s="16" t="s">
        <v>39</v>
      </c>
      <c r="O907" s="16" t="s">
        <v>39</v>
      </c>
      <c r="P907" s="16" t="str">
        <f t="shared" si="45"/>
        <v>617130</v>
      </c>
      <c r="Q907" s="16" t="str">
        <f>IFERROR(VLOOKUP($P907,'Kredieten productgroepen functi'!$C:$M,2,FALSE),"n.v.t.")</f>
        <v>Diensten derden IBOR gem. Slochteren</v>
      </c>
      <c r="R907" s="16" t="str">
        <f t="shared" si="46"/>
        <v>840130</v>
      </c>
      <c r="S907" s="16" t="str">
        <f>IFERROR(VLOOKUP($R907,Kostensoorten!$C:$J,2,FALSE),"n.v.t.")</f>
        <v>Inkomensoverdracht gemeenten</v>
      </c>
      <c r="T907" s="16" t="s">
        <v>39</v>
      </c>
      <c r="U907" s="16" t="s">
        <v>39</v>
      </c>
      <c r="V907" s="16" t="s">
        <v>39</v>
      </c>
      <c r="W907" s="16" t="s">
        <v>39</v>
      </c>
      <c r="X907" s="16" t="s">
        <v>39</v>
      </c>
      <c r="Y907" s="16" t="s">
        <v>39</v>
      </c>
      <c r="Z907" s="16" t="s">
        <v>39</v>
      </c>
      <c r="AA907" s="16" t="s">
        <v>39</v>
      </c>
      <c r="AB907" s="16" t="s">
        <v>39</v>
      </c>
      <c r="AC907" s="16" t="s">
        <v>39</v>
      </c>
      <c r="AD907" s="16" t="s">
        <v>39</v>
      </c>
      <c r="AE907" s="16" t="s">
        <v>39</v>
      </c>
      <c r="AF907" s="16" t="s">
        <v>39</v>
      </c>
      <c r="AG907" s="16" t="s">
        <v>39</v>
      </c>
      <c r="AH907" s="16" t="s">
        <v>39</v>
      </c>
      <c r="AI907" s="16" t="s">
        <v>39</v>
      </c>
      <c r="AJ907" s="16" t="s">
        <v>39</v>
      </c>
      <c r="AL907" s="16" t="s">
        <v>39</v>
      </c>
      <c r="AM907" s="16" t="s">
        <v>39</v>
      </c>
      <c r="AN907" s="16" t="str">
        <f>IFERROR(VLOOKUP($P907,'Kredieten productgroepen functi'!$C:$M,6,FALSE),"n.v.t.")</f>
        <v>1701</v>
      </c>
      <c r="AO907" s="16" t="str">
        <f>IFERROR(VLOOKUP($P907,'Kredieten productgroepen functi'!$C:$M,7,FALSE),"n.v.t.")</f>
        <v>Diensten voor derden</v>
      </c>
      <c r="AP907" s="16" t="str">
        <f>IFERROR(VLOOKUP($P907,'Kredieten productgroepen functi'!$C:$M,8,FALSE),"n.v.t.")</f>
        <v>17</v>
      </c>
      <c r="AQ907" s="16" t="str">
        <f>IFERROR(VLOOKUP($P907,'Kredieten productgroepen functi'!$C:$M,9,FALSE),"n.v.t.")</f>
        <v>Overige baten en lasten</v>
      </c>
      <c r="AR907" s="16" t="str">
        <f>IFERROR(VLOOKUP($P907,'Kredieten productgroepen functi'!$C:$M,10,FALSE),"n.v.t.")</f>
        <v>1</v>
      </c>
      <c r="AS907" s="16" t="str">
        <f>IFERROR(VLOOKUP($P907,'Kredieten productgroepen functi'!$C:$M,11,FALSE),"n.v.t.")</f>
        <v>Algemeen bestuur</v>
      </c>
      <c r="AT907" s="16" t="str">
        <f t="shared" si="47"/>
        <v>Baten</v>
      </c>
      <c r="AU907" s="16" t="str">
        <f>IFERROR(VLOOKUP($R907,Kostensoorten!$C:$J,7,FALSE),"n.v.t.")</f>
        <v>4.0.1</v>
      </c>
      <c r="AV907" s="16" t="str">
        <f>IFERROR(VLOOKUP($R907,Kostensoorten!$C:$J,8,FALSE),"n.v.t.")</f>
        <v>Inkomensoverdrachten van overh</v>
      </c>
    </row>
    <row r="908" spans="1:48">
      <c r="A908" s="16" t="s">
        <v>39</v>
      </c>
      <c r="B908" s="16" t="s">
        <v>39</v>
      </c>
      <c r="C908" s="16" t="s">
        <v>39</v>
      </c>
      <c r="D908" s="16" t="s">
        <v>39</v>
      </c>
      <c r="E908" s="16" t="s">
        <v>39</v>
      </c>
      <c r="F908" s="2" t="s">
        <v>9359</v>
      </c>
      <c r="G908" s="2" t="s">
        <v>39</v>
      </c>
      <c r="H908" s="2" t="s">
        <v>39</v>
      </c>
      <c r="I908" s="18">
        <v>-32839.120000000003</v>
      </c>
      <c r="J908" s="16" t="s">
        <v>39</v>
      </c>
      <c r="K908" s="16" t="s">
        <v>39</v>
      </c>
      <c r="L908" s="16" t="s">
        <v>39</v>
      </c>
      <c r="M908" s="16" t="s">
        <v>39</v>
      </c>
      <c r="N908" s="16" t="s">
        <v>39</v>
      </c>
      <c r="O908" s="16" t="s">
        <v>39</v>
      </c>
      <c r="P908" s="16" t="str">
        <f t="shared" si="45"/>
        <v>617130</v>
      </c>
      <c r="Q908" s="16" t="str">
        <f>IFERROR(VLOOKUP($P908,'Kredieten productgroepen functi'!$C:$M,2,FALSE),"n.v.t.")</f>
        <v>Diensten derden IBOR gem. Slochteren</v>
      </c>
      <c r="R908" s="16" t="str">
        <f t="shared" si="46"/>
        <v>840130</v>
      </c>
      <c r="S908" s="16" t="str">
        <f>IFERROR(VLOOKUP($R908,Kostensoorten!$C:$J,2,FALSE),"n.v.t.")</f>
        <v>Inkomensoverdracht gemeenten</v>
      </c>
      <c r="T908" s="16" t="s">
        <v>39</v>
      </c>
      <c r="U908" s="16" t="s">
        <v>39</v>
      </c>
      <c r="V908" s="16" t="s">
        <v>39</v>
      </c>
      <c r="W908" s="16" t="s">
        <v>39</v>
      </c>
      <c r="X908" s="16" t="s">
        <v>39</v>
      </c>
      <c r="Y908" s="16" t="s">
        <v>39</v>
      </c>
      <c r="Z908" s="16" t="s">
        <v>39</v>
      </c>
      <c r="AA908" s="16" t="s">
        <v>39</v>
      </c>
      <c r="AB908" s="16" t="s">
        <v>39</v>
      </c>
      <c r="AC908" s="16" t="s">
        <v>39</v>
      </c>
      <c r="AD908" s="16" t="s">
        <v>39</v>
      </c>
      <c r="AE908" s="16" t="s">
        <v>39</v>
      </c>
      <c r="AF908" s="16" t="s">
        <v>39</v>
      </c>
      <c r="AG908" s="16" t="s">
        <v>39</v>
      </c>
      <c r="AH908" s="16" t="s">
        <v>39</v>
      </c>
      <c r="AI908" s="16" t="s">
        <v>39</v>
      </c>
      <c r="AJ908" s="16" t="s">
        <v>39</v>
      </c>
      <c r="AL908" s="16" t="s">
        <v>39</v>
      </c>
      <c r="AM908" s="16" t="s">
        <v>39</v>
      </c>
      <c r="AN908" s="16" t="str">
        <f>IFERROR(VLOOKUP($P908,'Kredieten productgroepen functi'!$C:$M,6,FALSE),"n.v.t.")</f>
        <v>1701</v>
      </c>
      <c r="AO908" s="16" t="str">
        <f>IFERROR(VLOOKUP($P908,'Kredieten productgroepen functi'!$C:$M,7,FALSE),"n.v.t.")</f>
        <v>Diensten voor derden</v>
      </c>
      <c r="AP908" s="16" t="str">
        <f>IFERROR(VLOOKUP($P908,'Kredieten productgroepen functi'!$C:$M,8,FALSE),"n.v.t.")</f>
        <v>17</v>
      </c>
      <c r="AQ908" s="16" t="str">
        <f>IFERROR(VLOOKUP($P908,'Kredieten productgroepen functi'!$C:$M,9,FALSE),"n.v.t.")</f>
        <v>Overige baten en lasten</v>
      </c>
      <c r="AR908" s="16" t="str">
        <f>IFERROR(VLOOKUP($P908,'Kredieten productgroepen functi'!$C:$M,10,FALSE),"n.v.t.")</f>
        <v>1</v>
      </c>
      <c r="AS908" s="16" t="str">
        <f>IFERROR(VLOOKUP($P908,'Kredieten productgroepen functi'!$C:$M,11,FALSE),"n.v.t.")</f>
        <v>Algemeen bestuur</v>
      </c>
      <c r="AT908" s="16" t="str">
        <f t="shared" si="47"/>
        <v>Baten</v>
      </c>
      <c r="AU908" s="16" t="str">
        <f>IFERROR(VLOOKUP($R908,Kostensoorten!$C:$J,7,FALSE),"n.v.t.")</f>
        <v>4.0.1</v>
      </c>
      <c r="AV908" s="16" t="str">
        <f>IFERROR(VLOOKUP($R908,Kostensoorten!$C:$J,8,FALSE),"n.v.t.")</f>
        <v>Inkomensoverdrachten van overh</v>
      </c>
    </row>
    <row r="909" spans="1:48">
      <c r="A909" s="16" t="s">
        <v>39</v>
      </c>
      <c r="B909" s="16" t="s">
        <v>39</v>
      </c>
      <c r="C909" s="16" t="s">
        <v>39</v>
      </c>
      <c r="D909" s="16" t="s">
        <v>39</v>
      </c>
      <c r="E909" s="16" t="s">
        <v>39</v>
      </c>
      <c r="F909" s="2" t="s">
        <v>7271</v>
      </c>
      <c r="G909" s="2" t="s">
        <v>39</v>
      </c>
      <c r="H909" s="2" t="s">
        <v>39</v>
      </c>
      <c r="I909" s="18">
        <v>-41815.18</v>
      </c>
      <c r="J909" s="16" t="s">
        <v>39</v>
      </c>
      <c r="K909" s="16" t="s">
        <v>39</v>
      </c>
      <c r="L909" s="16" t="s">
        <v>39</v>
      </c>
      <c r="M909" s="16" t="s">
        <v>39</v>
      </c>
      <c r="N909" s="16" t="s">
        <v>39</v>
      </c>
      <c r="O909" s="16" t="s">
        <v>39</v>
      </c>
      <c r="P909" s="16" t="str">
        <f t="shared" si="45"/>
        <v>617130</v>
      </c>
      <c r="Q909" s="16" t="str">
        <f>IFERROR(VLOOKUP($P909,'Kredieten productgroepen functi'!$C:$M,2,FALSE),"n.v.t.")</f>
        <v>Diensten derden IBOR gem. Slochteren</v>
      </c>
      <c r="R909" s="16" t="str">
        <f t="shared" si="46"/>
        <v>840130</v>
      </c>
      <c r="S909" s="16" t="str">
        <f>IFERROR(VLOOKUP($R909,Kostensoorten!$C:$J,2,FALSE),"n.v.t.")</f>
        <v>Inkomensoverdracht gemeenten</v>
      </c>
      <c r="T909" s="16" t="s">
        <v>39</v>
      </c>
      <c r="U909" s="16" t="s">
        <v>39</v>
      </c>
      <c r="V909" s="16" t="s">
        <v>39</v>
      </c>
      <c r="W909" s="16" t="s">
        <v>39</v>
      </c>
      <c r="X909" s="16" t="s">
        <v>39</v>
      </c>
      <c r="Y909" s="16" t="s">
        <v>39</v>
      </c>
      <c r="Z909" s="16" t="s">
        <v>39</v>
      </c>
      <c r="AA909" s="16" t="s">
        <v>39</v>
      </c>
      <c r="AB909" s="16" t="s">
        <v>39</v>
      </c>
      <c r="AC909" s="16" t="s">
        <v>39</v>
      </c>
      <c r="AD909" s="16" t="s">
        <v>39</v>
      </c>
      <c r="AE909" s="16" t="s">
        <v>39</v>
      </c>
      <c r="AF909" s="16" t="s">
        <v>39</v>
      </c>
      <c r="AG909" s="16" t="s">
        <v>39</v>
      </c>
      <c r="AH909" s="16" t="s">
        <v>39</v>
      </c>
      <c r="AI909" s="16" t="s">
        <v>39</v>
      </c>
      <c r="AJ909" s="16" t="s">
        <v>39</v>
      </c>
      <c r="AL909" s="16" t="s">
        <v>39</v>
      </c>
      <c r="AM909" s="16" t="s">
        <v>39</v>
      </c>
      <c r="AN909" s="16" t="str">
        <f>IFERROR(VLOOKUP($P909,'Kredieten productgroepen functi'!$C:$M,6,FALSE),"n.v.t.")</f>
        <v>1701</v>
      </c>
      <c r="AO909" s="16" t="str">
        <f>IFERROR(VLOOKUP($P909,'Kredieten productgroepen functi'!$C:$M,7,FALSE),"n.v.t.")</f>
        <v>Diensten voor derden</v>
      </c>
      <c r="AP909" s="16" t="str">
        <f>IFERROR(VLOOKUP($P909,'Kredieten productgroepen functi'!$C:$M,8,FALSE),"n.v.t.")</f>
        <v>17</v>
      </c>
      <c r="AQ909" s="16" t="str">
        <f>IFERROR(VLOOKUP($P909,'Kredieten productgroepen functi'!$C:$M,9,FALSE),"n.v.t.")</f>
        <v>Overige baten en lasten</v>
      </c>
      <c r="AR909" s="16" t="str">
        <f>IFERROR(VLOOKUP($P909,'Kredieten productgroepen functi'!$C:$M,10,FALSE),"n.v.t.")</f>
        <v>1</v>
      </c>
      <c r="AS909" s="16" t="str">
        <f>IFERROR(VLOOKUP($P909,'Kredieten productgroepen functi'!$C:$M,11,FALSE),"n.v.t.")</f>
        <v>Algemeen bestuur</v>
      </c>
      <c r="AT909" s="16" t="str">
        <f t="shared" si="47"/>
        <v>Baten</v>
      </c>
      <c r="AU909" s="16" t="str">
        <f>IFERROR(VLOOKUP($R909,Kostensoorten!$C:$J,7,FALSE),"n.v.t.")</f>
        <v>4.0.1</v>
      </c>
      <c r="AV909" s="16" t="str">
        <f>IFERROR(VLOOKUP($R909,Kostensoorten!$C:$J,8,FALSE),"n.v.t.")</f>
        <v>Inkomensoverdrachten van overh</v>
      </c>
    </row>
    <row r="910" spans="1:48">
      <c r="A910" s="16" t="s">
        <v>39</v>
      </c>
      <c r="B910" s="16" t="s">
        <v>39</v>
      </c>
      <c r="C910" s="16" t="s">
        <v>39</v>
      </c>
      <c r="D910" s="16" t="s">
        <v>39</v>
      </c>
      <c r="E910" s="16" t="s">
        <v>39</v>
      </c>
      <c r="F910" s="2" t="s">
        <v>8623</v>
      </c>
      <c r="G910" s="2" t="s">
        <v>39</v>
      </c>
      <c r="H910" s="2" t="s">
        <v>39</v>
      </c>
      <c r="I910" s="18">
        <v>-10000</v>
      </c>
      <c r="J910" s="16" t="s">
        <v>39</v>
      </c>
      <c r="K910" s="16" t="s">
        <v>39</v>
      </c>
      <c r="L910" s="16" t="s">
        <v>39</v>
      </c>
      <c r="M910" s="16" t="s">
        <v>39</v>
      </c>
      <c r="N910" s="16" t="s">
        <v>39</v>
      </c>
      <c r="O910" s="16" t="s">
        <v>39</v>
      </c>
      <c r="P910" s="16" t="str">
        <f t="shared" si="45"/>
        <v>617130</v>
      </c>
      <c r="Q910" s="16" t="str">
        <f>IFERROR(VLOOKUP($P910,'Kredieten productgroepen functi'!$C:$M,2,FALSE),"n.v.t.")</f>
        <v>Diensten derden IBOR gem. Slochteren</v>
      </c>
      <c r="R910" s="16" t="str">
        <f t="shared" si="46"/>
        <v>840130</v>
      </c>
      <c r="S910" s="16" t="str">
        <f>IFERROR(VLOOKUP($R910,Kostensoorten!$C:$J,2,FALSE),"n.v.t.")</f>
        <v>Inkomensoverdracht gemeenten</v>
      </c>
      <c r="T910" s="16" t="s">
        <v>39</v>
      </c>
      <c r="U910" s="16" t="s">
        <v>39</v>
      </c>
      <c r="V910" s="16" t="s">
        <v>39</v>
      </c>
      <c r="W910" s="16" t="s">
        <v>39</v>
      </c>
      <c r="X910" s="16" t="s">
        <v>39</v>
      </c>
      <c r="Y910" s="16" t="s">
        <v>39</v>
      </c>
      <c r="Z910" s="16" t="s">
        <v>39</v>
      </c>
      <c r="AA910" s="16" t="s">
        <v>39</v>
      </c>
      <c r="AB910" s="16" t="s">
        <v>39</v>
      </c>
      <c r="AC910" s="16" t="s">
        <v>39</v>
      </c>
      <c r="AD910" s="16" t="s">
        <v>39</v>
      </c>
      <c r="AE910" s="16" t="s">
        <v>39</v>
      </c>
      <c r="AF910" s="16" t="s">
        <v>39</v>
      </c>
      <c r="AG910" s="16" t="s">
        <v>39</v>
      </c>
      <c r="AH910" s="16" t="s">
        <v>39</v>
      </c>
      <c r="AI910" s="16" t="s">
        <v>39</v>
      </c>
      <c r="AJ910" s="16" t="s">
        <v>39</v>
      </c>
      <c r="AL910" s="16" t="s">
        <v>39</v>
      </c>
      <c r="AM910" s="16" t="s">
        <v>39</v>
      </c>
      <c r="AN910" s="16" t="str">
        <f>IFERROR(VLOOKUP($P910,'Kredieten productgroepen functi'!$C:$M,6,FALSE),"n.v.t.")</f>
        <v>1701</v>
      </c>
      <c r="AO910" s="16" t="str">
        <f>IFERROR(VLOOKUP($P910,'Kredieten productgroepen functi'!$C:$M,7,FALSE),"n.v.t.")</f>
        <v>Diensten voor derden</v>
      </c>
      <c r="AP910" s="16" t="str">
        <f>IFERROR(VLOOKUP($P910,'Kredieten productgroepen functi'!$C:$M,8,FALSE),"n.v.t.")</f>
        <v>17</v>
      </c>
      <c r="AQ910" s="16" t="str">
        <f>IFERROR(VLOOKUP($P910,'Kredieten productgroepen functi'!$C:$M,9,FALSE),"n.v.t.")</f>
        <v>Overige baten en lasten</v>
      </c>
      <c r="AR910" s="16" t="str">
        <f>IFERROR(VLOOKUP($P910,'Kredieten productgroepen functi'!$C:$M,10,FALSE),"n.v.t.")</f>
        <v>1</v>
      </c>
      <c r="AS910" s="16" t="str">
        <f>IFERROR(VLOOKUP($P910,'Kredieten productgroepen functi'!$C:$M,11,FALSE),"n.v.t.")</f>
        <v>Algemeen bestuur</v>
      </c>
      <c r="AT910" s="16" t="str">
        <f t="shared" si="47"/>
        <v>Baten</v>
      </c>
      <c r="AU910" s="16" t="str">
        <f>IFERROR(VLOOKUP($R910,Kostensoorten!$C:$J,7,FALSE),"n.v.t.")</f>
        <v>4.0.1</v>
      </c>
      <c r="AV910" s="16" t="str">
        <f>IFERROR(VLOOKUP($R910,Kostensoorten!$C:$J,8,FALSE),"n.v.t.")</f>
        <v>Inkomensoverdrachten van overh</v>
      </c>
    </row>
    <row r="911" spans="1:48">
      <c r="A911" s="16" t="s">
        <v>39</v>
      </c>
      <c r="B911" s="16" t="s">
        <v>39</v>
      </c>
      <c r="C911" s="16" t="s">
        <v>39</v>
      </c>
      <c r="D911" s="16" t="s">
        <v>39</v>
      </c>
      <c r="E911" s="16" t="s">
        <v>39</v>
      </c>
      <c r="F911" s="2" t="s">
        <v>7969</v>
      </c>
      <c r="G911" s="2" t="s">
        <v>39</v>
      </c>
      <c r="H911" s="2" t="s">
        <v>39</v>
      </c>
      <c r="I911" s="18">
        <v>-9135.2800000000007</v>
      </c>
      <c r="J911" s="16" t="s">
        <v>39</v>
      </c>
      <c r="K911" s="16" t="s">
        <v>39</v>
      </c>
      <c r="L911" s="16" t="s">
        <v>39</v>
      </c>
      <c r="M911" s="16" t="s">
        <v>39</v>
      </c>
      <c r="N911" s="16" t="s">
        <v>39</v>
      </c>
      <c r="O911" s="16" t="s">
        <v>39</v>
      </c>
      <c r="P911" s="16" t="str">
        <f t="shared" si="45"/>
        <v>617130</v>
      </c>
      <c r="Q911" s="16" t="str">
        <f>IFERROR(VLOOKUP($P911,'Kredieten productgroepen functi'!$C:$M,2,FALSE),"n.v.t.")</f>
        <v>Diensten derden IBOR gem. Slochteren</v>
      </c>
      <c r="R911" s="16" t="str">
        <f t="shared" si="46"/>
        <v>840130</v>
      </c>
      <c r="S911" s="16" t="str">
        <f>IFERROR(VLOOKUP($R911,Kostensoorten!$C:$J,2,FALSE),"n.v.t.")</f>
        <v>Inkomensoverdracht gemeenten</v>
      </c>
      <c r="T911" s="16" t="s">
        <v>39</v>
      </c>
      <c r="U911" s="16" t="s">
        <v>39</v>
      </c>
      <c r="V911" s="16" t="s">
        <v>39</v>
      </c>
      <c r="W911" s="16" t="s">
        <v>39</v>
      </c>
      <c r="X911" s="16" t="s">
        <v>39</v>
      </c>
      <c r="Y911" s="16" t="s">
        <v>39</v>
      </c>
      <c r="Z911" s="16" t="s">
        <v>39</v>
      </c>
      <c r="AA911" s="16" t="s">
        <v>39</v>
      </c>
      <c r="AB911" s="16" t="s">
        <v>39</v>
      </c>
      <c r="AC911" s="16" t="s">
        <v>39</v>
      </c>
      <c r="AD911" s="16" t="s">
        <v>39</v>
      </c>
      <c r="AE911" s="16" t="s">
        <v>39</v>
      </c>
      <c r="AF911" s="16" t="s">
        <v>39</v>
      </c>
      <c r="AG911" s="16" t="s">
        <v>39</v>
      </c>
      <c r="AH911" s="16" t="s">
        <v>39</v>
      </c>
      <c r="AI911" s="16" t="s">
        <v>39</v>
      </c>
      <c r="AJ911" s="16" t="s">
        <v>39</v>
      </c>
      <c r="AL911" s="16" t="s">
        <v>39</v>
      </c>
      <c r="AM911" s="16" t="s">
        <v>39</v>
      </c>
      <c r="AN911" s="16" t="str">
        <f>IFERROR(VLOOKUP($P911,'Kredieten productgroepen functi'!$C:$M,6,FALSE),"n.v.t.")</f>
        <v>1701</v>
      </c>
      <c r="AO911" s="16" t="str">
        <f>IFERROR(VLOOKUP($P911,'Kredieten productgroepen functi'!$C:$M,7,FALSE),"n.v.t.")</f>
        <v>Diensten voor derden</v>
      </c>
      <c r="AP911" s="16" t="str">
        <f>IFERROR(VLOOKUP($P911,'Kredieten productgroepen functi'!$C:$M,8,FALSE),"n.v.t.")</f>
        <v>17</v>
      </c>
      <c r="AQ911" s="16" t="str">
        <f>IFERROR(VLOOKUP($P911,'Kredieten productgroepen functi'!$C:$M,9,FALSE),"n.v.t.")</f>
        <v>Overige baten en lasten</v>
      </c>
      <c r="AR911" s="16" t="str">
        <f>IFERROR(VLOOKUP($P911,'Kredieten productgroepen functi'!$C:$M,10,FALSE),"n.v.t.")</f>
        <v>1</v>
      </c>
      <c r="AS911" s="16" t="str">
        <f>IFERROR(VLOOKUP($P911,'Kredieten productgroepen functi'!$C:$M,11,FALSE),"n.v.t.")</f>
        <v>Algemeen bestuur</v>
      </c>
      <c r="AT911" s="16" t="str">
        <f t="shared" si="47"/>
        <v>Baten</v>
      </c>
      <c r="AU911" s="16" t="str">
        <f>IFERROR(VLOOKUP($R911,Kostensoorten!$C:$J,7,FALSE),"n.v.t.")</f>
        <v>4.0.1</v>
      </c>
      <c r="AV911" s="16" t="str">
        <f>IFERROR(VLOOKUP($R911,Kostensoorten!$C:$J,8,FALSE),"n.v.t.")</f>
        <v>Inkomensoverdrachten van overh</v>
      </c>
    </row>
    <row r="912" spans="1:48">
      <c r="A912" s="16" t="s">
        <v>39</v>
      </c>
      <c r="B912" s="16" t="s">
        <v>39</v>
      </c>
      <c r="C912" s="16" t="s">
        <v>39</v>
      </c>
      <c r="D912" s="16" t="s">
        <v>39</v>
      </c>
      <c r="E912" s="16" t="s">
        <v>39</v>
      </c>
      <c r="F912" s="2" t="s">
        <v>7970</v>
      </c>
      <c r="G912" s="2" t="s">
        <v>39</v>
      </c>
      <c r="H912" s="2" t="s">
        <v>39</v>
      </c>
      <c r="I912" s="18">
        <v>-870.17</v>
      </c>
      <c r="J912" s="16" t="s">
        <v>39</v>
      </c>
      <c r="K912" s="16" t="s">
        <v>39</v>
      </c>
      <c r="L912" s="16" t="s">
        <v>39</v>
      </c>
      <c r="M912" s="16" t="s">
        <v>39</v>
      </c>
      <c r="N912" s="16" t="s">
        <v>39</v>
      </c>
      <c r="O912" s="16" t="s">
        <v>39</v>
      </c>
      <c r="P912" s="16" t="str">
        <f t="shared" si="45"/>
        <v>617130</v>
      </c>
      <c r="Q912" s="16" t="str">
        <f>IFERROR(VLOOKUP($P912,'Kredieten productgroepen functi'!$C:$M,2,FALSE),"n.v.t.")</f>
        <v>Diensten derden IBOR gem. Slochteren</v>
      </c>
      <c r="R912" s="16" t="str">
        <f t="shared" si="46"/>
        <v>840130</v>
      </c>
      <c r="S912" s="16" t="str">
        <f>IFERROR(VLOOKUP($R912,Kostensoorten!$C:$J,2,FALSE),"n.v.t.")</f>
        <v>Inkomensoverdracht gemeenten</v>
      </c>
      <c r="T912" s="16" t="s">
        <v>39</v>
      </c>
      <c r="U912" s="16" t="s">
        <v>39</v>
      </c>
      <c r="V912" s="16" t="s">
        <v>39</v>
      </c>
      <c r="W912" s="16" t="s">
        <v>39</v>
      </c>
      <c r="X912" s="16" t="s">
        <v>39</v>
      </c>
      <c r="Y912" s="16" t="s">
        <v>39</v>
      </c>
      <c r="Z912" s="16" t="s">
        <v>39</v>
      </c>
      <c r="AA912" s="16" t="s">
        <v>39</v>
      </c>
      <c r="AB912" s="16" t="s">
        <v>39</v>
      </c>
      <c r="AC912" s="16" t="s">
        <v>39</v>
      </c>
      <c r="AD912" s="16" t="s">
        <v>39</v>
      </c>
      <c r="AE912" s="16" t="s">
        <v>39</v>
      </c>
      <c r="AF912" s="16" t="s">
        <v>39</v>
      </c>
      <c r="AG912" s="16" t="s">
        <v>39</v>
      </c>
      <c r="AH912" s="16" t="s">
        <v>39</v>
      </c>
      <c r="AI912" s="16" t="s">
        <v>39</v>
      </c>
      <c r="AJ912" s="16" t="s">
        <v>39</v>
      </c>
      <c r="AL912" s="16" t="s">
        <v>39</v>
      </c>
      <c r="AM912" s="16" t="s">
        <v>39</v>
      </c>
      <c r="AN912" s="16" t="str">
        <f>IFERROR(VLOOKUP($P912,'Kredieten productgroepen functi'!$C:$M,6,FALSE),"n.v.t.")</f>
        <v>1701</v>
      </c>
      <c r="AO912" s="16" t="str">
        <f>IFERROR(VLOOKUP($P912,'Kredieten productgroepen functi'!$C:$M,7,FALSE),"n.v.t.")</f>
        <v>Diensten voor derden</v>
      </c>
      <c r="AP912" s="16" t="str">
        <f>IFERROR(VLOOKUP($P912,'Kredieten productgroepen functi'!$C:$M,8,FALSE),"n.v.t.")</f>
        <v>17</v>
      </c>
      <c r="AQ912" s="16" t="str">
        <f>IFERROR(VLOOKUP($P912,'Kredieten productgroepen functi'!$C:$M,9,FALSE),"n.v.t.")</f>
        <v>Overige baten en lasten</v>
      </c>
      <c r="AR912" s="16" t="str">
        <f>IFERROR(VLOOKUP($P912,'Kredieten productgroepen functi'!$C:$M,10,FALSE),"n.v.t.")</f>
        <v>1</v>
      </c>
      <c r="AS912" s="16" t="str">
        <f>IFERROR(VLOOKUP($P912,'Kredieten productgroepen functi'!$C:$M,11,FALSE),"n.v.t.")</f>
        <v>Algemeen bestuur</v>
      </c>
      <c r="AT912" s="16" t="str">
        <f t="shared" si="47"/>
        <v>Baten</v>
      </c>
      <c r="AU912" s="16" t="str">
        <f>IFERROR(VLOOKUP($R912,Kostensoorten!$C:$J,7,FALSE),"n.v.t.")</f>
        <v>4.0.1</v>
      </c>
      <c r="AV912" s="16" t="str">
        <f>IFERROR(VLOOKUP($R912,Kostensoorten!$C:$J,8,FALSE),"n.v.t.")</f>
        <v>Inkomensoverdrachten van overh</v>
      </c>
    </row>
    <row r="913" spans="1:48">
      <c r="A913" s="16" t="s">
        <v>39</v>
      </c>
      <c r="B913" s="16" t="s">
        <v>39</v>
      </c>
      <c r="C913" s="16" t="s">
        <v>39</v>
      </c>
      <c r="D913" s="16" t="s">
        <v>39</v>
      </c>
      <c r="E913" s="16" t="s">
        <v>39</v>
      </c>
      <c r="F913" s="2" t="s">
        <v>7971</v>
      </c>
      <c r="G913" s="2" t="s">
        <v>39</v>
      </c>
      <c r="H913" s="2" t="s">
        <v>39</v>
      </c>
      <c r="I913" s="18">
        <v>-3536.53</v>
      </c>
      <c r="J913" s="16" t="s">
        <v>39</v>
      </c>
      <c r="K913" s="16" t="s">
        <v>39</v>
      </c>
      <c r="L913" s="16" t="s">
        <v>39</v>
      </c>
      <c r="M913" s="16" t="s">
        <v>39</v>
      </c>
      <c r="N913" s="16" t="s">
        <v>39</v>
      </c>
      <c r="O913" s="16" t="s">
        <v>39</v>
      </c>
      <c r="P913" s="16" t="str">
        <f t="shared" si="45"/>
        <v>617130</v>
      </c>
      <c r="Q913" s="16" t="str">
        <f>IFERROR(VLOOKUP($P913,'Kredieten productgroepen functi'!$C:$M,2,FALSE),"n.v.t.")</f>
        <v>Diensten derden IBOR gem. Slochteren</v>
      </c>
      <c r="R913" s="16" t="str">
        <f t="shared" si="46"/>
        <v>840130</v>
      </c>
      <c r="S913" s="16" t="str">
        <f>IFERROR(VLOOKUP($R913,Kostensoorten!$C:$J,2,FALSE),"n.v.t.")</f>
        <v>Inkomensoverdracht gemeenten</v>
      </c>
      <c r="T913" s="16" t="s">
        <v>39</v>
      </c>
      <c r="U913" s="16" t="s">
        <v>39</v>
      </c>
      <c r="V913" s="16" t="s">
        <v>39</v>
      </c>
      <c r="W913" s="16" t="s">
        <v>39</v>
      </c>
      <c r="X913" s="16" t="s">
        <v>39</v>
      </c>
      <c r="Y913" s="16" t="s">
        <v>39</v>
      </c>
      <c r="Z913" s="16" t="s">
        <v>39</v>
      </c>
      <c r="AA913" s="16" t="s">
        <v>39</v>
      </c>
      <c r="AB913" s="16" t="s">
        <v>39</v>
      </c>
      <c r="AC913" s="16" t="s">
        <v>39</v>
      </c>
      <c r="AD913" s="16" t="s">
        <v>39</v>
      </c>
      <c r="AE913" s="16" t="s">
        <v>39</v>
      </c>
      <c r="AF913" s="16" t="s">
        <v>39</v>
      </c>
      <c r="AG913" s="16" t="s">
        <v>39</v>
      </c>
      <c r="AH913" s="16" t="s">
        <v>39</v>
      </c>
      <c r="AI913" s="16" t="s">
        <v>39</v>
      </c>
      <c r="AJ913" s="16" t="s">
        <v>39</v>
      </c>
      <c r="AL913" s="16" t="s">
        <v>39</v>
      </c>
      <c r="AM913" s="16" t="s">
        <v>39</v>
      </c>
      <c r="AN913" s="16" t="str">
        <f>IFERROR(VLOOKUP($P913,'Kredieten productgroepen functi'!$C:$M,6,FALSE),"n.v.t.")</f>
        <v>1701</v>
      </c>
      <c r="AO913" s="16" t="str">
        <f>IFERROR(VLOOKUP($P913,'Kredieten productgroepen functi'!$C:$M,7,FALSE),"n.v.t.")</f>
        <v>Diensten voor derden</v>
      </c>
      <c r="AP913" s="16" t="str">
        <f>IFERROR(VLOOKUP($P913,'Kredieten productgroepen functi'!$C:$M,8,FALSE),"n.v.t.")</f>
        <v>17</v>
      </c>
      <c r="AQ913" s="16" t="str">
        <f>IFERROR(VLOOKUP($P913,'Kredieten productgroepen functi'!$C:$M,9,FALSE),"n.v.t.")</f>
        <v>Overige baten en lasten</v>
      </c>
      <c r="AR913" s="16" t="str">
        <f>IFERROR(VLOOKUP($P913,'Kredieten productgroepen functi'!$C:$M,10,FALSE),"n.v.t.")</f>
        <v>1</v>
      </c>
      <c r="AS913" s="16" t="str">
        <f>IFERROR(VLOOKUP($P913,'Kredieten productgroepen functi'!$C:$M,11,FALSE),"n.v.t.")</f>
        <v>Algemeen bestuur</v>
      </c>
      <c r="AT913" s="16" t="str">
        <f t="shared" si="47"/>
        <v>Baten</v>
      </c>
      <c r="AU913" s="16" t="str">
        <f>IFERROR(VLOOKUP($R913,Kostensoorten!$C:$J,7,FALSE),"n.v.t.")</f>
        <v>4.0.1</v>
      </c>
      <c r="AV913" s="16" t="str">
        <f>IFERROR(VLOOKUP($R913,Kostensoorten!$C:$J,8,FALSE),"n.v.t.")</f>
        <v>Inkomensoverdrachten van overh</v>
      </c>
    </row>
    <row r="914" spans="1:48">
      <c r="A914" s="16" t="s">
        <v>39</v>
      </c>
      <c r="B914" s="16" t="s">
        <v>39</v>
      </c>
      <c r="C914" s="16" t="s">
        <v>39</v>
      </c>
      <c r="D914" s="16" t="s">
        <v>39</v>
      </c>
      <c r="E914" s="16" t="s">
        <v>39</v>
      </c>
      <c r="F914" s="2" t="s">
        <v>7515</v>
      </c>
      <c r="G914" s="2" t="s">
        <v>39</v>
      </c>
      <c r="H914" s="2" t="s">
        <v>39</v>
      </c>
      <c r="I914" s="18">
        <v>0</v>
      </c>
      <c r="J914" s="16" t="s">
        <v>39</v>
      </c>
      <c r="K914" s="16" t="s">
        <v>39</v>
      </c>
      <c r="L914" s="16" t="s">
        <v>39</v>
      </c>
      <c r="M914" s="16" t="s">
        <v>39</v>
      </c>
      <c r="N914" s="16" t="s">
        <v>39</v>
      </c>
      <c r="O914" s="16" t="s">
        <v>39</v>
      </c>
      <c r="P914" s="16" t="str">
        <f t="shared" si="45"/>
        <v>617131</v>
      </c>
      <c r="Q914" s="16" t="str">
        <f>IFERROR(VLOOKUP($P914,'Kredieten productgroepen functi'!$C:$M,2,FALSE),"n.v.t.")</f>
        <v>Diensten derden provincie Friesland</v>
      </c>
      <c r="R914" s="16" t="str">
        <f t="shared" si="46"/>
        <v>840120</v>
      </c>
      <c r="S914" s="16" t="str">
        <f>IFERROR(VLOOKUP($R914,Kostensoorten!$C:$J,2,FALSE),"n.v.t.")</f>
        <v>Inkomensoverdracht provincies</v>
      </c>
      <c r="T914" s="16" t="s">
        <v>39</v>
      </c>
      <c r="U914" s="16" t="s">
        <v>39</v>
      </c>
      <c r="V914" s="16" t="s">
        <v>39</v>
      </c>
      <c r="W914" s="16" t="s">
        <v>39</v>
      </c>
      <c r="X914" s="16" t="s">
        <v>39</v>
      </c>
      <c r="Y914" s="16" t="s">
        <v>39</v>
      </c>
      <c r="Z914" s="16" t="s">
        <v>39</v>
      </c>
      <c r="AA914" s="16" t="s">
        <v>39</v>
      </c>
      <c r="AB914" s="16" t="s">
        <v>39</v>
      </c>
      <c r="AC914" s="16" t="s">
        <v>39</v>
      </c>
      <c r="AD914" s="16" t="s">
        <v>39</v>
      </c>
      <c r="AE914" s="16" t="s">
        <v>39</v>
      </c>
      <c r="AF914" s="16" t="s">
        <v>39</v>
      </c>
      <c r="AG914" s="16" t="s">
        <v>39</v>
      </c>
      <c r="AH914" s="16" t="s">
        <v>39</v>
      </c>
      <c r="AI914" s="16" t="s">
        <v>39</v>
      </c>
      <c r="AJ914" s="16" t="s">
        <v>39</v>
      </c>
      <c r="AL914" s="16" t="s">
        <v>39</v>
      </c>
      <c r="AM914" s="16" t="s">
        <v>39</v>
      </c>
      <c r="AN914" s="16" t="str">
        <f>IFERROR(VLOOKUP($P914,'Kredieten productgroepen functi'!$C:$M,6,FALSE),"n.v.t.")</f>
        <v>1701</v>
      </c>
      <c r="AO914" s="16" t="str">
        <f>IFERROR(VLOOKUP($P914,'Kredieten productgroepen functi'!$C:$M,7,FALSE),"n.v.t.")</f>
        <v>Diensten voor derden</v>
      </c>
      <c r="AP914" s="16" t="str">
        <f>IFERROR(VLOOKUP($P914,'Kredieten productgroepen functi'!$C:$M,8,FALSE),"n.v.t.")</f>
        <v>17</v>
      </c>
      <c r="AQ914" s="16" t="str">
        <f>IFERROR(VLOOKUP($P914,'Kredieten productgroepen functi'!$C:$M,9,FALSE),"n.v.t.")</f>
        <v>Overige baten en lasten</v>
      </c>
      <c r="AR914" s="16" t="str">
        <f>IFERROR(VLOOKUP($P914,'Kredieten productgroepen functi'!$C:$M,10,FALSE),"n.v.t.")</f>
        <v>1</v>
      </c>
      <c r="AS914" s="16" t="str">
        <f>IFERROR(VLOOKUP($P914,'Kredieten productgroepen functi'!$C:$M,11,FALSE),"n.v.t.")</f>
        <v>Algemeen bestuur</v>
      </c>
      <c r="AT914" s="16" t="str">
        <f t="shared" si="47"/>
        <v>Baten</v>
      </c>
      <c r="AU914" s="16" t="str">
        <f>IFERROR(VLOOKUP($R914,Kostensoorten!$C:$J,7,FALSE),"n.v.t.")</f>
        <v>4.0.1</v>
      </c>
      <c r="AV914" s="16" t="str">
        <f>IFERROR(VLOOKUP($R914,Kostensoorten!$C:$J,8,FALSE),"n.v.t.")</f>
        <v>Inkomensoverdrachten van overh</v>
      </c>
    </row>
    <row r="915" spans="1:48">
      <c r="A915" s="16" t="s">
        <v>39</v>
      </c>
      <c r="B915" s="16" t="s">
        <v>39</v>
      </c>
      <c r="C915" s="16" t="s">
        <v>39</v>
      </c>
      <c r="D915" s="16" t="s">
        <v>39</v>
      </c>
      <c r="E915" s="16" t="s">
        <v>39</v>
      </c>
      <c r="F915" s="2" t="s">
        <v>9360</v>
      </c>
      <c r="G915" s="2" t="s">
        <v>39</v>
      </c>
      <c r="H915" s="2" t="s">
        <v>39</v>
      </c>
      <c r="I915" s="18">
        <v>-1658.67</v>
      </c>
      <c r="J915" s="16" t="s">
        <v>39</v>
      </c>
      <c r="K915" s="16" t="s">
        <v>39</v>
      </c>
      <c r="L915" s="16" t="s">
        <v>39</v>
      </c>
      <c r="M915" s="16" t="s">
        <v>39</v>
      </c>
      <c r="N915" s="16" t="s">
        <v>39</v>
      </c>
      <c r="O915" s="16" t="s">
        <v>39</v>
      </c>
      <c r="P915" s="16" t="str">
        <f t="shared" si="45"/>
        <v>617132</v>
      </c>
      <c r="Q915" s="16" t="str">
        <f>IFERROR(VLOOKUP($P915,'Kredieten productgroepen functi'!$C:$M,2,FALSE),"n.v.t.")</f>
        <v>Diensten derden Suikerunie</v>
      </c>
      <c r="R915" s="16" t="str">
        <f t="shared" si="46"/>
        <v>823010</v>
      </c>
      <c r="S915" s="16" t="str">
        <f>IFERROR(VLOOKUP($R915,Kostensoorten!$C:$J,2,FALSE),"n.v.t.")</f>
        <v>Vergoeding verrichte werkzaamheden</v>
      </c>
      <c r="T915" s="16" t="s">
        <v>39</v>
      </c>
      <c r="U915" s="16" t="s">
        <v>39</v>
      </c>
      <c r="V915" s="16" t="s">
        <v>39</v>
      </c>
      <c r="W915" s="16" t="s">
        <v>39</v>
      </c>
      <c r="X915" s="16" t="s">
        <v>39</v>
      </c>
      <c r="Y915" s="16" t="s">
        <v>39</v>
      </c>
      <c r="Z915" s="16" t="s">
        <v>39</v>
      </c>
      <c r="AA915" s="16" t="s">
        <v>39</v>
      </c>
      <c r="AB915" s="16" t="s">
        <v>39</v>
      </c>
      <c r="AC915" s="16" t="s">
        <v>39</v>
      </c>
      <c r="AD915" s="16" t="s">
        <v>39</v>
      </c>
      <c r="AE915" s="16" t="s">
        <v>39</v>
      </c>
      <c r="AF915" s="16" t="s">
        <v>39</v>
      </c>
      <c r="AG915" s="16" t="s">
        <v>39</v>
      </c>
      <c r="AH915" s="16" t="s">
        <v>39</v>
      </c>
      <c r="AI915" s="16" t="s">
        <v>39</v>
      </c>
      <c r="AJ915" s="16" t="s">
        <v>39</v>
      </c>
      <c r="AL915" s="16" t="s">
        <v>39</v>
      </c>
      <c r="AM915" s="16" t="s">
        <v>39</v>
      </c>
      <c r="AN915" s="16" t="str">
        <f>IFERROR(VLOOKUP($P915,'Kredieten productgroepen functi'!$C:$M,6,FALSE),"n.v.t.")</f>
        <v>1701</v>
      </c>
      <c r="AO915" s="16" t="str">
        <f>IFERROR(VLOOKUP($P915,'Kredieten productgroepen functi'!$C:$M,7,FALSE),"n.v.t.")</f>
        <v>Diensten voor derden</v>
      </c>
      <c r="AP915" s="16" t="str">
        <f>IFERROR(VLOOKUP($P915,'Kredieten productgroepen functi'!$C:$M,8,FALSE),"n.v.t.")</f>
        <v>17</v>
      </c>
      <c r="AQ915" s="16" t="str">
        <f>IFERROR(VLOOKUP($P915,'Kredieten productgroepen functi'!$C:$M,9,FALSE),"n.v.t.")</f>
        <v>Overige baten en lasten</v>
      </c>
      <c r="AR915" s="16" t="str">
        <f>IFERROR(VLOOKUP($P915,'Kredieten productgroepen functi'!$C:$M,10,FALSE),"n.v.t.")</f>
        <v>1</v>
      </c>
      <c r="AS915" s="16" t="str">
        <f>IFERROR(VLOOKUP($P915,'Kredieten productgroepen functi'!$C:$M,11,FALSE),"n.v.t.")</f>
        <v>Algemeen bestuur</v>
      </c>
      <c r="AT915" s="16" t="str">
        <f t="shared" si="47"/>
        <v>Baten</v>
      </c>
      <c r="AU915" s="16" t="str">
        <f>IFERROR(VLOOKUP($R915,Kostensoorten!$C:$J,7,FALSE),"n.v.t.")</f>
        <v>2.3</v>
      </c>
      <c r="AV915" s="16" t="str">
        <f>IFERROR(VLOOKUP($R915,Kostensoorten!$C:$J,8,FALSE),"n.v.t.")</f>
        <v>Overige goederen en diensten</v>
      </c>
    </row>
    <row r="916" spans="1:48">
      <c r="A916" s="16" t="s">
        <v>39</v>
      </c>
      <c r="B916" s="16" t="s">
        <v>39</v>
      </c>
      <c r="C916" s="16" t="s">
        <v>39</v>
      </c>
      <c r="D916" s="16" t="s">
        <v>39</v>
      </c>
      <c r="E916" s="16" t="s">
        <v>39</v>
      </c>
      <c r="F916" s="2" t="s">
        <v>9361</v>
      </c>
      <c r="G916" s="2" t="s">
        <v>39</v>
      </c>
      <c r="H916" s="2" t="s">
        <v>39</v>
      </c>
      <c r="I916" s="18">
        <v>-2388.4299999999998</v>
      </c>
      <c r="J916" s="16" t="s">
        <v>39</v>
      </c>
      <c r="K916" s="16" t="s">
        <v>39</v>
      </c>
      <c r="L916" s="16" t="s">
        <v>39</v>
      </c>
      <c r="M916" s="16" t="s">
        <v>39</v>
      </c>
      <c r="N916" s="16" t="s">
        <v>39</v>
      </c>
      <c r="O916" s="16" t="s">
        <v>39</v>
      </c>
      <c r="P916" s="16" t="str">
        <f t="shared" si="45"/>
        <v>617132</v>
      </c>
      <c r="Q916" s="16" t="str">
        <f>IFERROR(VLOOKUP($P916,'Kredieten productgroepen functi'!$C:$M,2,FALSE),"n.v.t.")</f>
        <v>Diensten derden Suikerunie</v>
      </c>
      <c r="R916" s="16" t="str">
        <f t="shared" si="46"/>
        <v>823010</v>
      </c>
      <c r="S916" s="16" t="str">
        <f>IFERROR(VLOOKUP($R916,Kostensoorten!$C:$J,2,FALSE),"n.v.t.")</f>
        <v>Vergoeding verrichte werkzaamheden</v>
      </c>
      <c r="T916" s="16" t="s">
        <v>39</v>
      </c>
      <c r="U916" s="16" t="s">
        <v>39</v>
      </c>
      <c r="V916" s="16" t="s">
        <v>39</v>
      </c>
      <c r="W916" s="16" t="s">
        <v>39</v>
      </c>
      <c r="X916" s="16" t="s">
        <v>39</v>
      </c>
      <c r="Y916" s="16" t="s">
        <v>39</v>
      </c>
      <c r="Z916" s="16" t="s">
        <v>39</v>
      </c>
      <c r="AA916" s="16" t="s">
        <v>39</v>
      </c>
      <c r="AB916" s="16" t="s">
        <v>39</v>
      </c>
      <c r="AC916" s="16" t="s">
        <v>39</v>
      </c>
      <c r="AD916" s="16" t="s">
        <v>39</v>
      </c>
      <c r="AE916" s="16" t="s">
        <v>39</v>
      </c>
      <c r="AF916" s="16" t="s">
        <v>39</v>
      </c>
      <c r="AG916" s="16" t="s">
        <v>39</v>
      </c>
      <c r="AH916" s="16" t="s">
        <v>39</v>
      </c>
      <c r="AI916" s="16" t="s">
        <v>39</v>
      </c>
      <c r="AJ916" s="16" t="s">
        <v>39</v>
      </c>
      <c r="AL916" s="16" t="s">
        <v>39</v>
      </c>
      <c r="AM916" s="16" t="s">
        <v>39</v>
      </c>
      <c r="AN916" s="16" t="str">
        <f>IFERROR(VLOOKUP($P916,'Kredieten productgroepen functi'!$C:$M,6,FALSE),"n.v.t.")</f>
        <v>1701</v>
      </c>
      <c r="AO916" s="16" t="str">
        <f>IFERROR(VLOOKUP($P916,'Kredieten productgroepen functi'!$C:$M,7,FALSE),"n.v.t.")</f>
        <v>Diensten voor derden</v>
      </c>
      <c r="AP916" s="16" t="str">
        <f>IFERROR(VLOOKUP($P916,'Kredieten productgroepen functi'!$C:$M,8,FALSE),"n.v.t.")</f>
        <v>17</v>
      </c>
      <c r="AQ916" s="16" t="str">
        <f>IFERROR(VLOOKUP($P916,'Kredieten productgroepen functi'!$C:$M,9,FALSE),"n.v.t.")</f>
        <v>Overige baten en lasten</v>
      </c>
      <c r="AR916" s="16" t="str">
        <f>IFERROR(VLOOKUP($P916,'Kredieten productgroepen functi'!$C:$M,10,FALSE),"n.v.t.")</f>
        <v>1</v>
      </c>
      <c r="AS916" s="16" t="str">
        <f>IFERROR(VLOOKUP($P916,'Kredieten productgroepen functi'!$C:$M,11,FALSE),"n.v.t.")</f>
        <v>Algemeen bestuur</v>
      </c>
      <c r="AT916" s="16" t="str">
        <f t="shared" si="47"/>
        <v>Baten</v>
      </c>
      <c r="AU916" s="16" t="str">
        <f>IFERROR(VLOOKUP($R916,Kostensoorten!$C:$J,7,FALSE),"n.v.t.")</f>
        <v>2.3</v>
      </c>
      <c r="AV916" s="16" t="str">
        <f>IFERROR(VLOOKUP($R916,Kostensoorten!$C:$J,8,FALSE),"n.v.t.")</f>
        <v>Overige goederen en diensten</v>
      </c>
    </row>
    <row r="917" spans="1:48">
      <c r="A917" s="16" t="s">
        <v>39</v>
      </c>
      <c r="B917" s="16" t="s">
        <v>39</v>
      </c>
      <c r="C917" s="16" t="s">
        <v>39</v>
      </c>
      <c r="D917" s="16" t="s">
        <v>39</v>
      </c>
      <c r="E917" s="16" t="s">
        <v>39</v>
      </c>
      <c r="F917" s="2" t="s">
        <v>9362</v>
      </c>
      <c r="G917" s="2" t="s">
        <v>39</v>
      </c>
      <c r="H917" s="2" t="s">
        <v>39</v>
      </c>
      <c r="I917" s="18">
        <v>2037.67</v>
      </c>
      <c r="J917" s="16" t="s">
        <v>39</v>
      </c>
      <c r="K917" s="16" t="s">
        <v>39</v>
      </c>
      <c r="L917" s="16" t="s">
        <v>39</v>
      </c>
      <c r="M917" s="16" t="s">
        <v>39</v>
      </c>
      <c r="N917" s="16" t="s">
        <v>39</v>
      </c>
      <c r="O917" s="16" t="s">
        <v>39</v>
      </c>
      <c r="P917" s="16" t="str">
        <f t="shared" si="45"/>
        <v>617133</v>
      </c>
      <c r="Q917" s="16" t="str">
        <f>IFERROR(VLOOKUP($P917,'Kredieten productgroepen functi'!$C:$M,2,FALSE),"n.v.t.")</f>
        <v>Diensten derden gem. Ten Boer</v>
      </c>
      <c r="R917" s="16" t="str">
        <f t="shared" si="46"/>
        <v>840120</v>
      </c>
      <c r="S917" s="16" t="str">
        <f>IFERROR(VLOOKUP($R917,Kostensoorten!$C:$J,2,FALSE),"n.v.t.")</f>
        <v>Inkomensoverdracht provincies</v>
      </c>
      <c r="T917" s="16" t="s">
        <v>39</v>
      </c>
      <c r="U917" s="16" t="s">
        <v>39</v>
      </c>
      <c r="V917" s="16" t="s">
        <v>39</v>
      </c>
      <c r="W917" s="16" t="s">
        <v>39</v>
      </c>
      <c r="X917" s="16" t="s">
        <v>39</v>
      </c>
      <c r="Y917" s="16" t="s">
        <v>39</v>
      </c>
      <c r="Z917" s="16" t="s">
        <v>39</v>
      </c>
      <c r="AA917" s="16" t="s">
        <v>39</v>
      </c>
      <c r="AB917" s="16" t="s">
        <v>39</v>
      </c>
      <c r="AC917" s="16" t="s">
        <v>39</v>
      </c>
      <c r="AD917" s="16" t="s">
        <v>39</v>
      </c>
      <c r="AE917" s="16" t="s">
        <v>39</v>
      </c>
      <c r="AF917" s="16" t="s">
        <v>39</v>
      </c>
      <c r="AG917" s="16" t="s">
        <v>39</v>
      </c>
      <c r="AH917" s="16" t="s">
        <v>39</v>
      </c>
      <c r="AI917" s="16" t="s">
        <v>39</v>
      </c>
      <c r="AJ917" s="16" t="s">
        <v>39</v>
      </c>
      <c r="AL917" s="16" t="s">
        <v>39</v>
      </c>
      <c r="AM917" s="16" t="s">
        <v>39</v>
      </c>
      <c r="AN917" s="16" t="str">
        <f>IFERROR(VLOOKUP($P917,'Kredieten productgroepen functi'!$C:$M,6,FALSE),"n.v.t.")</f>
        <v>1701</v>
      </c>
      <c r="AO917" s="16" t="str">
        <f>IFERROR(VLOOKUP($P917,'Kredieten productgroepen functi'!$C:$M,7,FALSE),"n.v.t.")</f>
        <v>Diensten voor derden</v>
      </c>
      <c r="AP917" s="16" t="str">
        <f>IFERROR(VLOOKUP($P917,'Kredieten productgroepen functi'!$C:$M,8,FALSE),"n.v.t.")</f>
        <v>17</v>
      </c>
      <c r="AQ917" s="16" t="str">
        <f>IFERROR(VLOOKUP($P917,'Kredieten productgroepen functi'!$C:$M,9,FALSE),"n.v.t.")</f>
        <v>Overige baten en lasten</v>
      </c>
      <c r="AR917" s="16" t="str">
        <f>IFERROR(VLOOKUP($P917,'Kredieten productgroepen functi'!$C:$M,10,FALSE),"n.v.t.")</f>
        <v>1</v>
      </c>
      <c r="AS917" s="16" t="str">
        <f>IFERROR(VLOOKUP($P917,'Kredieten productgroepen functi'!$C:$M,11,FALSE),"n.v.t.")</f>
        <v>Algemeen bestuur</v>
      </c>
      <c r="AT917" s="16" t="str">
        <f t="shared" si="47"/>
        <v>Baten</v>
      </c>
      <c r="AU917" s="16" t="str">
        <f>IFERROR(VLOOKUP($R917,Kostensoorten!$C:$J,7,FALSE),"n.v.t.")</f>
        <v>4.0.1</v>
      </c>
      <c r="AV917" s="16" t="str">
        <f>IFERROR(VLOOKUP($R917,Kostensoorten!$C:$J,8,FALSE),"n.v.t.")</f>
        <v>Inkomensoverdrachten van overh</v>
      </c>
    </row>
    <row r="918" spans="1:48">
      <c r="A918" s="16" t="s">
        <v>39</v>
      </c>
      <c r="B918" s="16" t="s">
        <v>39</v>
      </c>
      <c r="C918" s="16" t="s">
        <v>39</v>
      </c>
      <c r="D918" s="16" t="s">
        <v>39</v>
      </c>
      <c r="E918" s="16" t="s">
        <v>39</v>
      </c>
      <c r="F918" s="2" t="s">
        <v>7972</v>
      </c>
      <c r="G918" s="2" t="s">
        <v>39</v>
      </c>
      <c r="H918" s="2" t="s">
        <v>39</v>
      </c>
      <c r="I918" s="18">
        <v>-2037.67</v>
      </c>
      <c r="J918" s="16" t="s">
        <v>39</v>
      </c>
      <c r="K918" s="16" t="s">
        <v>39</v>
      </c>
      <c r="L918" s="16" t="s">
        <v>39</v>
      </c>
      <c r="M918" s="16" t="s">
        <v>39</v>
      </c>
      <c r="N918" s="16" t="s">
        <v>39</v>
      </c>
      <c r="O918" s="16" t="s">
        <v>39</v>
      </c>
      <c r="P918" s="16" t="str">
        <f t="shared" si="45"/>
        <v>617133</v>
      </c>
      <c r="Q918" s="16" t="str">
        <f>IFERROR(VLOOKUP($P918,'Kredieten productgroepen functi'!$C:$M,2,FALSE),"n.v.t.")</f>
        <v>Diensten derden gem. Ten Boer</v>
      </c>
      <c r="R918" s="16" t="str">
        <f t="shared" si="46"/>
        <v>840130</v>
      </c>
      <c r="S918" s="16" t="str">
        <f>IFERROR(VLOOKUP($R918,Kostensoorten!$C:$J,2,FALSE),"n.v.t.")</f>
        <v>Inkomensoverdracht gemeenten</v>
      </c>
      <c r="T918" s="16" t="s">
        <v>39</v>
      </c>
      <c r="U918" s="16" t="s">
        <v>39</v>
      </c>
      <c r="V918" s="16" t="s">
        <v>39</v>
      </c>
      <c r="W918" s="16" t="s">
        <v>39</v>
      </c>
      <c r="X918" s="16" t="s">
        <v>39</v>
      </c>
      <c r="Y918" s="16" t="s">
        <v>39</v>
      </c>
      <c r="Z918" s="16" t="s">
        <v>39</v>
      </c>
      <c r="AA918" s="16" t="s">
        <v>39</v>
      </c>
      <c r="AB918" s="16" t="s">
        <v>39</v>
      </c>
      <c r="AC918" s="16" t="s">
        <v>39</v>
      </c>
      <c r="AD918" s="16" t="s">
        <v>39</v>
      </c>
      <c r="AE918" s="16" t="s">
        <v>39</v>
      </c>
      <c r="AF918" s="16" t="s">
        <v>39</v>
      </c>
      <c r="AG918" s="16" t="s">
        <v>39</v>
      </c>
      <c r="AH918" s="16" t="s">
        <v>39</v>
      </c>
      <c r="AI918" s="16" t="s">
        <v>39</v>
      </c>
      <c r="AJ918" s="16" t="s">
        <v>39</v>
      </c>
      <c r="AL918" s="16" t="s">
        <v>39</v>
      </c>
      <c r="AM918" s="16" t="s">
        <v>39</v>
      </c>
      <c r="AN918" s="16" t="str">
        <f>IFERROR(VLOOKUP($P918,'Kredieten productgroepen functi'!$C:$M,6,FALSE),"n.v.t.")</f>
        <v>1701</v>
      </c>
      <c r="AO918" s="16" t="str">
        <f>IFERROR(VLOOKUP($P918,'Kredieten productgroepen functi'!$C:$M,7,FALSE),"n.v.t.")</f>
        <v>Diensten voor derden</v>
      </c>
      <c r="AP918" s="16" t="str">
        <f>IFERROR(VLOOKUP($P918,'Kredieten productgroepen functi'!$C:$M,8,FALSE),"n.v.t.")</f>
        <v>17</v>
      </c>
      <c r="AQ918" s="16" t="str">
        <f>IFERROR(VLOOKUP($P918,'Kredieten productgroepen functi'!$C:$M,9,FALSE),"n.v.t.")</f>
        <v>Overige baten en lasten</v>
      </c>
      <c r="AR918" s="16" t="str">
        <f>IFERROR(VLOOKUP($P918,'Kredieten productgroepen functi'!$C:$M,10,FALSE),"n.v.t.")</f>
        <v>1</v>
      </c>
      <c r="AS918" s="16" t="str">
        <f>IFERROR(VLOOKUP($P918,'Kredieten productgroepen functi'!$C:$M,11,FALSE),"n.v.t.")</f>
        <v>Algemeen bestuur</v>
      </c>
      <c r="AT918" s="16" t="str">
        <f t="shared" si="47"/>
        <v>Baten</v>
      </c>
      <c r="AU918" s="16" t="str">
        <f>IFERROR(VLOOKUP($R918,Kostensoorten!$C:$J,7,FALSE),"n.v.t.")</f>
        <v>4.0.1</v>
      </c>
      <c r="AV918" s="16" t="str">
        <f>IFERROR(VLOOKUP($R918,Kostensoorten!$C:$J,8,FALSE),"n.v.t.")</f>
        <v>Inkomensoverdrachten van overh</v>
      </c>
    </row>
    <row r="919" spans="1:48">
      <c r="A919" s="16" t="s">
        <v>39</v>
      </c>
      <c r="B919" s="16" t="s">
        <v>39</v>
      </c>
      <c r="C919" s="16" t="s">
        <v>39</v>
      </c>
      <c r="D919" s="16" t="s">
        <v>39</v>
      </c>
      <c r="E919" s="16" t="s">
        <v>39</v>
      </c>
      <c r="F919" s="2" t="s">
        <v>9363</v>
      </c>
      <c r="G919" s="2" t="s">
        <v>39</v>
      </c>
      <c r="H919" s="2" t="s">
        <v>39</v>
      </c>
      <c r="I919" s="18">
        <v>263.51</v>
      </c>
      <c r="J919" s="16" t="s">
        <v>39</v>
      </c>
      <c r="K919" s="16" t="s">
        <v>39</v>
      </c>
      <c r="L919" s="16" t="s">
        <v>39</v>
      </c>
      <c r="M919" s="16" t="s">
        <v>39</v>
      </c>
      <c r="N919" s="16" t="s">
        <v>39</v>
      </c>
      <c r="O919" s="16" t="s">
        <v>39</v>
      </c>
      <c r="P919" s="16" t="str">
        <f t="shared" si="45"/>
        <v>617134</v>
      </c>
      <c r="Q919" s="16" t="str">
        <f>IFERROR(VLOOKUP($P919,'Kredieten productgroepen functi'!$C:$M,2,FALSE),"n.v.t.")</f>
        <v>Diensten derden gem. Winsum</v>
      </c>
      <c r="R919" s="16" t="str">
        <f t="shared" si="46"/>
        <v>840120</v>
      </c>
      <c r="S919" s="16" t="str">
        <f>IFERROR(VLOOKUP($R919,Kostensoorten!$C:$J,2,FALSE),"n.v.t.")</f>
        <v>Inkomensoverdracht provincies</v>
      </c>
      <c r="T919" s="16" t="s">
        <v>39</v>
      </c>
      <c r="U919" s="16" t="s">
        <v>39</v>
      </c>
      <c r="V919" s="16" t="s">
        <v>39</v>
      </c>
      <c r="W919" s="16" t="s">
        <v>39</v>
      </c>
      <c r="X919" s="16" t="s">
        <v>39</v>
      </c>
      <c r="Y919" s="16" t="s">
        <v>39</v>
      </c>
      <c r="Z919" s="16" t="s">
        <v>39</v>
      </c>
      <c r="AA919" s="16" t="s">
        <v>39</v>
      </c>
      <c r="AB919" s="16" t="s">
        <v>39</v>
      </c>
      <c r="AC919" s="16" t="s">
        <v>39</v>
      </c>
      <c r="AD919" s="16" t="s">
        <v>39</v>
      </c>
      <c r="AE919" s="16" t="s">
        <v>39</v>
      </c>
      <c r="AF919" s="16" t="s">
        <v>39</v>
      </c>
      <c r="AG919" s="16" t="s">
        <v>39</v>
      </c>
      <c r="AH919" s="16" t="s">
        <v>39</v>
      </c>
      <c r="AI919" s="16" t="s">
        <v>39</v>
      </c>
      <c r="AJ919" s="16" t="s">
        <v>39</v>
      </c>
      <c r="AL919" s="16" t="s">
        <v>39</v>
      </c>
      <c r="AM919" s="16" t="s">
        <v>39</v>
      </c>
      <c r="AN919" s="16" t="str">
        <f>IFERROR(VLOOKUP($P919,'Kredieten productgroepen functi'!$C:$M,6,FALSE),"n.v.t.")</f>
        <v>1701</v>
      </c>
      <c r="AO919" s="16" t="str">
        <f>IFERROR(VLOOKUP($P919,'Kredieten productgroepen functi'!$C:$M,7,FALSE),"n.v.t.")</f>
        <v>Diensten voor derden</v>
      </c>
      <c r="AP919" s="16" t="str">
        <f>IFERROR(VLOOKUP($P919,'Kredieten productgroepen functi'!$C:$M,8,FALSE),"n.v.t.")</f>
        <v>17</v>
      </c>
      <c r="AQ919" s="16" t="str">
        <f>IFERROR(VLOOKUP($P919,'Kredieten productgroepen functi'!$C:$M,9,FALSE),"n.v.t.")</f>
        <v>Overige baten en lasten</v>
      </c>
      <c r="AR919" s="16" t="str">
        <f>IFERROR(VLOOKUP($P919,'Kredieten productgroepen functi'!$C:$M,10,FALSE),"n.v.t.")</f>
        <v>1</v>
      </c>
      <c r="AS919" s="16" t="str">
        <f>IFERROR(VLOOKUP($P919,'Kredieten productgroepen functi'!$C:$M,11,FALSE),"n.v.t.")</f>
        <v>Algemeen bestuur</v>
      </c>
      <c r="AT919" s="16" t="str">
        <f t="shared" si="47"/>
        <v>Baten</v>
      </c>
      <c r="AU919" s="16" t="str">
        <f>IFERROR(VLOOKUP($R919,Kostensoorten!$C:$J,7,FALSE),"n.v.t.")</f>
        <v>4.0.1</v>
      </c>
      <c r="AV919" s="16" t="str">
        <f>IFERROR(VLOOKUP($R919,Kostensoorten!$C:$J,8,FALSE),"n.v.t.")</f>
        <v>Inkomensoverdrachten van overh</v>
      </c>
    </row>
    <row r="920" spans="1:48">
      <c r="A920" s="16" t="s">
        <v>39</v>
      </c>
      <c r="B920" s="16" t="s">
        <v>39</v>
      </c>
      <c r="C920" s="16" t="s">
        <v>39</v>
      </c>
      <c r="D920" s="16" t="s">
        <v>39</v>
      </c>
      <c r="E920" s="16" t="s">
        <v>39</v>
      </c>
      <c r="F920" s="2" t="s">
        <v>9364</v>
      </c>
      <c r="G920" s="2" t="s">
        <v>39</v>
      </c>
      <c r="H920" s="2" t="s">
        <v>39</v>
      </c>
      <c r="I920" s="18">
        <v>477.26</v>
      </c>
      <c r="J920" s="16" t="s">
        <v>39</v>
      </c>
      <c r="K920" s="16" t="s">
        <v>39</v>
      </c>
      <c r="L920" s="16" t="s">
        <v>39</v>
      </c>
      <c r="M920" s="16" t="s">
        <v>39</v>
      </c>
      <c r="N920" s="16" t="s">
        <v>39</v>
      </c>
      <c r="O920" s="16" t="s">
        <v>39</v>
      </c>
      <c r="P920" s="16" t="str">
        <f t="shared" si="45"/>
        <v>617134</v>
      </c>
      <c r="Q920" s="16" t="str">
        <f>IFERROR(VLOOKUP($P920,'Kredieten productgroepen functi'!$C:$M,2,FALSE),"n.v.t.")</f>
        <v>Diensten derden gem. Winsum</v>
      </c>
      <c r="R920" s="16" t="str">
        <f t="shared" si="46"/>
        <v>840120</v>
      </c>
      <c r="S920" s="16" t="str">
        <f>IFERROR(VLOOKUP($R920,Kostensoorten!$C:$J,2,FALSE),"n.v.t.")</f>
        <v>Inkomensoverdracht provincies</v>
      </c>
      <c r="T920" s="16" t="s">
        <v>39</v>
      </c>
      <c r="U920" s="16" t="s">
        <v>39</v>
      </c>
      <c r="V920" s="16" t="s">
        <v>39</v>
      </c>
      <c r="W920" s="16" t="s">
        <v>39</v>
      </c>
      <c r="X920" s="16" t="s">
        <v>39</v>
      </c>
      <c r="Y920" s="16" t="s">
        <v>39</v>
      </c>
      <c r="Z920" s="16" t="s">
        <v>39</v>
      </c>
      <c r="AA920" s="16" t="s">
        <v>39</v>
      </c>
      <c r="AB920" s="16" t="s">
        <v>39</v>
      </c>
      <c r="AC920" s="16" t="s">
        <v>39</v>
      </c>
      <c r="AD920" s="16" t="s">
        <v>39</v>
      </c>
      <c r="AE920" s="16" t="s">
        <v>39</v>
      </c>
      <c r="AF920" s="16" t="s">
        <v>39</v>
      </c>
      <c r="AG920" s="16" t="s">
        <v>39</v>
      </c>
      <c r="AH920" s="16" t="s">
        <v>39</v>
      </c>
      <c r="AI920" s="16" t="s">
        <v>39</v>
      </c>
      <c r="AJ920" s="16" t="s">
        <v>39</v>
      </c>
      <c r="AL920" s="16" t="s">
        <v>39</v>
      </c>
      <c r="AM920" s="16" t="s">
        <v>39</v>
      </c>
      <c r="AN920" s="16" t="str">
        <f>IFERROR(VLOOKUP($P920,'Kredieten productgroepen functi'!$C:$M,6,FALSE),"n.v.t.")</f>
        <v>1701</v>
      </c>
      <c r="AO920" s="16" t="str">
        <f>IFERROR(VLOOKUP($P920,'Kredieten productgroepen functi'!$C:$M,7,FALSE),"n.v.t.")</f>
        <v>Diensten voor derden</v>
      </c>
      <c r="AP920" s="16" t="str">
        <f>IFERROR(VLOOKUP($P920,'Kredieten productgroepen functi'!$C:$M,8,FALSE),"n.v.t.")</f>
        <v>17</v>
      </c>
      <c r="AQ920" s="16" t="str">
        <f>IFERROR(VLOOKUP($P920,'Kredieten productgroepen functi'!$C:$M,9,FALSE),"n.v.t.")</f>
        <v>Overige baten en lasten</v>
      </c>
      <c r="AR920" s="16" t="str">
        <f>IFERROR(VLOOKUP($P920,'Kredieten productgroepen functi'!$C:$M,10,FALSE),"n.v.t.")</f>
        <v>1</v>
      </c>
      <c r="AS920" s="16" t="str">
        <f>IFERROR(VLOOKUP($P920,'Kredieten productgroepen functi'!$C:$M,11,FALSE),"n.v.t.")</f>
        <v>Algemeen bestuur</v>
      </c>
      <c r="AT920" s="16" t="str">
        <f t="shared" si="47"/>
        <v>Baten</v>
      </c>
      <c r="AU920" s="16" t="str">
        <f>IFERROR(VLOOKUP($R920,Kostensoorten!$C:$J,7,FALSE),"n.v.t.")</f>
        <v>4.0.1</v>
      </c>
      <c r="AV920" s="16" t="str">
        <f>IFERROR(VLOOKUP($R920,Kostensoorten!$C:$J,8,FALSE),"n.v.t.")</f>
        <v>Inkomensoverdrachten van overh</v>
      </c>
    </row>
    <row r="921" spans="1:48">
      <c r="A921" s="16" t="s">
        <v>39</v>
      </c>
      <c r="B921" s="16" t="s">
        <v>39</v>
      </c>
      <c r="C921" s="16" t="s">
        <v>39</v>
      </c>
      <c r="D921" s="16" t="s">
        <v>39</v>
      </c>
      <c r="E921" s="16" t="s">
        <v>39</v>
      </c>
      <c r="F921" s="2" t="s">
        <v>9365</v>
      </c>
      <c r="G921" s="2" t="s">
        <v>39</v>
      </c>
      <c r="H921" s="2" t="s">
        <v>39</v>
      </c>
      <c r="I921" s="18">
        <v>697.49</v>
      </c>
      <c r="J921" s="16" t="s">
        <v>39</v>
      </c>
      <c r="K921" s="16" t="s">
        <v>39</v>
      </c>
      <c r="L921" s="16" t="s">
        <v>39</v>
      </c>
      <c r="M921" s="16" t="s">
        <v>39</v>
      </c>
      <c r="N921" s="16" t="s">
        <v>39</v>
      </c>
      <c r="O921" s="16" t="s">
        <v>39</v>
      </c>
      <c r="P921" s="16" t="str">
        <f t="shared" si="45"/>
        <v>617134</v>
      </c>
      <c r="Q921" s="16" t="str">
        <f>IFERROR(VLOOKUP($P921,'Kredieten productgroepen functi'!$C:$M,2,FALSE),"n.v.t.")</f>
        <v>Diensten derden gem. Winsum</v>
      </c>
      <c r="R921" s="16" t="str">
        <f t="shared" si="46"/>
        <v>840120</v>
      </c>
      <c r="S921" s="16" t="str">
        <f>IFERROR(VLOOKUP($R921,Kostensoorten!$C:$J,2,FALSE),"n.v.t.")</f>
        <v>Inkomensoverdracht provincies</v>
      </c>
      <c r="T921" s="16" t="s">
        <v>39</v>
      </c>
      <c r="U921" s="16" t="s">
        <v>39</v>
      </c>
      <c r="V921" s="16" t="s">
        <v>39</v>
      </c>
      <c r="W921" s="16" t="s">
        <v>39</v>
      </c>
      <c r="X921" s="16" t="s">
        <v>39</v>
      </c>
      <c r="Y921" s="16" t="s">
        <v>39</v>
      </c>
      <c r="Z921" s="16" t="s">
        <v>39</v>
      </c>
      <c r="AA921" s="16" t="s">
        <v>39</v>
      </c>
      <c r="AB921" s="16" t="s">
        <v>39</v>
      </c>
      <c r="AC921" s="16" t="s">
        <v>39</v>
      </c>
      <c r="AD921" s="16" t="s">
        <v>39</v>
      </c>
      <c r="AE921" s="16" t="s">
        <v>39</v>
      </c>
      <c r="AF921" s="16" t="s">
        <v>39</v>
      </c>
      <c r="AG921" s="16" t="s">
        <v>39</v>
      </c>
      <c r="AH921" s="16" t="s">
        <v>39</v>
      </c>
      <c r="AI921" s="16" t="s">
        <v>39</v>
      </c>
      <c r="AJ921" s="16" t="s">
        <v>39</v>
      </c>
      <c r="AL921" s="16" t="s">
        <v>39</v>
      </c>
      <c r="AM921" s="16" t="s">
        <v>39</v>
      </c>
      <c r="AN921" s="16" t="str">
        <f>IFERROR(VLOOKUP($P921,'Kredieten productgroepen functi'!$C:$M,6,FALSE),"n.v.t.")</f>
        <v>1701</v>
      </c>
      <c r="AO921" s="16" t="str">
        <f>IFERROR(VLOOKUP($P921,'Kredieten productgroepen functi'!$C:$M,7,FALSE),"n.v.t.")</f>
        <v>Diensten voor derden</v>
      </c>
      <c r="AP921" s="16" t="str">
        <f>IFERROR(VLOOKUP($P921,'Kredieten productgroepen functi'!$C:$M,8,FALSE),"n.v.t.")</f>
        <v>17</v>
      </c>
      <c r="AQ921" s="16" t="str">
        <f>IFERROR(VLOOKUP($P921,'Kredieten productgroepen functi'!$C:$M,9,FALSE),"n.v.t.")</f>
        <v>Overige baten en lasten</v>
      </c>
      <c r="AR921" s="16" t="str">
        <f>IFERROR(VLOOKUP($P921,'Kredieten productgroepen functi'!$C:$M,10,FALSE),"n.v.t.")</f>
        <v>1</v>
      </c>
      <c r="AS921" s="16" t="str">
        <f>IFERROR(VLOOKUP($P921,'Kredieten productgroepen functi'!$C:$M,11,FALSE),"n.v.t.")</f>
        <v>Algemeen bestuur</v>
      </c>
      <c r="AT921" s="16" t="str">
        <f t="shared" si="47"/>
        <v>Baten</v>
      </c>
      <c r="AU921" s="16" t="str">
        <f>IFERROR(VLOOKUP($R921,Kostensoorten!$C:$J,7,FALSE),"n.v.t.")</f>
        <v>4.0.1</v>
      </c>
      <c r="AV921" s="16" t="str">
        <f>IFERROR(VLOOKUP($R921,Kostensoorten!$C:$J,8,FALSE),"n.v.t.")</f>
        <v>Inkomensoverdrachten van overh</v>
      </c>
    </row>
    <row r="922" spans="1:48">
      <c r="A922" s="16" t="s">
        <v>39</v>
      </c>
      <c r="B922" s="16" t="s">
        <v>39</v>
      </c>
      <c r="C922" s="16" t="s">
        <v>39</v>
      </c>
      <c r="D922" s="16" t="s">
        <v>39</v>
      </c>
      <c r="E922" s="16" t="s">
        <v>39</v>
      </c>
      <c r="F922" s="2" t="s">
        <v>7973</v>
      </c>
      <c r="G922" s="2" t="s">
        <v>39</v>
      </c>
      <c r="H922" s="2" t="s">
        <v>39</v>
      </c>
      <c r="I922" s="18">
        <v>-263.51</v>
      </c>
      <c r="J922" s="16" t="s">
        <v>39</v>
      </c>
      <c r="K922" s="16" t="s">
        <v>39</v>
      </c>
      <c r="L922" s="16" t="s">
        <v>39</v>
      </c>
      <c r="M922" s="16" t="s">
        <v>39</v>
      </c>
      <c r="N922" s="16" t="s">
        <v>39</v>
      </c>
      <c r="O922" s="16" t="s">
        <v>39</v>
      </c>
      <c r="P922" s="16" t="str">
        <f t="shared" si="45"/>
        <v>617134</v>
      </c>
      <c r="Q922" s="16" t="str">
        <f>IFERROR(VLOOKUP($P922,'Kredieten productgroepen functi'!$C:$M,2,FALSE),"n.v.t.")</f>
        <v>Diensten derden gem. Winsum</v>
      </c>
      <c r="R922" s="16" t="str">
        <f t="shared" si="46"/>
        <v>840130</v>
      </c>
      <c r="S922" s="16" t="str">
        <f>IFERROR(VLOOKUP($R922,Kostensoorten!$C:$J,2,FALSE),"n.v.t.")</f>
        <v>Inkomensoverdracht gemeenten</v>
      </c>
      <c r="T922" s="16" t="s">
        <v>39</v>
      </c>
      <c r="U922" s="16" t="s">
        <v>39</v>
      </c>
      <c r="V922" s="16" t="s">
        <v>39</v>
      </c>
      <c r="W922" s="16" t="s">
        <v>39</v>
      </c>
      <c r="X922" s="16" t="s">
        <v>39</v>
      </c>
      <c r="Y922" s="16" t="s">
        <v>39</v>
      </c>
      <c r="Z922" s="16" t="s">
        <v>39</v>
      </c>
      <c r="AA922" s="16" t="s">
        <v>39</v>
      </c>
      <c r="AB922" s="16" t="s">
        <v>39</v>
      </c>
      <c r="AC922" s="16" t="s">
        <v>39</v>
      </c>
      <c r="AD922" s="16" t="s">
        <v>39</v>
      </c>
      <c r="AE922" s="16" t="s">
        <v>39</v>
      </c>
      <c r="AF922" s="16" t="s">
        <v>39</v>
      </c>
      <c r="AG922" s="16" t="s">
        <v>39</v>
      </c>
      <c r="AH922" s="16" t="s">
        <v>39</v>
      </c>
      <c r="AI922" s="16" t="s">
        <v>39</v>
      </c>
      <c r="AJ922" s="16" t="s">
        <v>39</v>
      </c>
      <c r="AL922" s="16" t="s">
        <v>39</v>
      </c>
      <c r="AM922" s="16" t="s">
        <v>39</v>
      </c>
      <c r="AN922" s="16" t="str">
        <f>IFERROR(VLOOKUP($P922,'Kredieten productgroepen functi'!$C:$M,6,FALSE),"n.v.t.")</f>
        <v>1701</v>
      </c>
      <c r="AO922" s="16" t="str">
        <f>IFERROR(VLOOKUP($P922,'Kredieten productgroepen functi'!$C:$M,7,FALSE),"n.v.t.")</f>
        <v>Diensten voor derden</v>
      </c>
      <c r="AP922" s="16" t="str">
        <f>IFERROR(VLOOKUP($P922,'Kredieten productgroepen functi'!$C:$M,8,FALSE),"n.v.t.")</f>
        <v>17</v>
      </c>
      <c r="AQ922" s="16" t="str">
        <f>IFERROR(VLOOKUP($P922,'Kredieten productgroepen functi'!$C:$M,9,FALSE),"n.v.t.")</f>
        <v>Overige baten en lasten</v>
      </c>
      <c r="AR922" s="16" t="str">
        <f>IFERROR(VLOOKUP($P922,'Kredieten productgroepen functi'!$C:$M,10,FALSE),"n.v.t.")</f>
        <v>1</v>
      </c>
      <c r="AS922" s="16" t="str">
        <f>IFERROR(VLOOKUP($P922,'Kredieten productgroepen functi'!$C:$M,11,FALSE),"n.v.t.")</f>
        <v>Algemeen bestuur</v>
      </c>
      <c r="AT922" s="16" t="str">
        <f t="shared" si="47"/>
        <v>Baten</v>
      </c>
      <c r="AU922" s="16" t="str">
        <f>IFERROR(VLOOKUP($R922,Kostensoorten!$C:$J,7,FALSE),"n.v.t.")</f>
        <v>4.0.1</v>
      </c>
      <c r="AV922" s="16" t="str">
        <f>IFERROR(VLOOKUP($R922,Kostensoorten!$C:$J,8,FALSE),"n.v.t.")</f>
        <v>Inkomensoverdrachten van overh</v>
      </c>
    </row>
    <row r="923" spans="1:48">
      <c r="A923" s="16" t="s">
        <v>39</v>
      </c>
      <c r="B923" s="16" t="s">
        <v>39</v>
      </c>
      <c r="C923" s="16" t="s">
        <v>39</v>
      </c>
      <c r="D923" s="16" t="s">
        <v>39</v>
      </c>
      <c r="E923" s="16" t="s">
        <v>39</v>
      </c>
      <c r="F923" s="2" t="s">
        <v>7974</v>
      </c>
      <c r="G923" s="2" t="s">
        <v>39</v>
      </c>
      <c r="H923" s="2" t="s">
        <v>39</v>
      </c>
      <c r="I923" s="18">
        <v>-477.26</v>
      </c>
      <c r="J923" s="16" t="s">
        <v>39</v>
      </c>
      <c r="K923" s="16" t="s">
        <v>39</v>
      </c>
      <c r="L923" s="16" t="s">
        <v>39</v>
      </c>
      <c r="M923" s="16" t="s">
        <v>39</v>
      </c>
      <c r="N923" s="16" t="s">
        <v>39</v>
      </c>
      <c r="O923" s="16" t="s">
        <v>39</v>
      </c>
      <c r="P923" s="16" t="str">
        <f t="shared" si="45"/>
        <v>617134</v>
      </c>
      <c r="Q923" s="16" t="str">
        <f>IFERROR(VLOOKUP($P923,'Kredieten productgroepen functi'!$C:$M,2,FALSE),"n.v.t.")</f>
        <v>Diensten derden gem. Winsum</v>
      </c>
      <c r="R923" s="16" t="str">
        <f t="shared" si="46"/>
        <v>840130</v>
      </c>
      <c r="S923" s="16" t="str">
        <f>IFERROR(VLOOKUP($R923,Kostensoorten!$C:$J,2,FALSE),"n.v.t.")</f>
        <v>Inkomensoverdracht gemeenten</v>
      </c>
      <c r="T923" s="16" t="s">
        <v>39</v>
      </c>
      <c r="U923" s="16" t="s">
        <v>39</v>
      </c>
      <c r="V923" s="16" t="s">
        <v>39</v>
      </c>
      <c r="W923" s="16" t="s">
        <v>39</v>
      </c>
      <c r="X923" s="16" t="s">
        <v>39</v>
      </c>
      <c r="Y923" s="16" t="s">
        <v>39</v>
      </c>
      <c r="Z923" s="16" t="s">
        <v>39</v>
      </c>
      <c r="AA923" s="16" t="s">
        <v>39</v>
      </c>
      <c r="AB923" s="16" t="s">
        <v>39</v>
      </c>
      <c r="AC923" s="16" t="s">
        <v>39</v>
      </c>
      <c r="AD923" s="16" t="s">
        <v>39</v>
      </c>
      <c r="AE923" s="16" t="s">
        <v>39</v>
      </c>
      <c r="AF923" s="16" t="s">
        <v>39</v>
      </c>
      <c r="AG923" s="16" t="s">
        <v>39</v>
      </c>
      <c r="AH923" s="16" t="s">
        <v>39</v>
      </c>
      <c r="AI923" s="16" t="s">
        <v>39</v>
      </c>
      <c r="AJ923" s="16" t="s">
        <v>39</v>
      </c>
      <c r="AL923" s="16" t="s">
        <v>39</v>
      </c>
      <c r="AM923" s="16" t="s">
        <v>39</v>
      </c>
      <c r="AN923" s="16" t="str">
        <f>IFERROR(VLOOKUP($P923,'Kredieten productgroepen functi'!$C:$M,6,FALSE),"n.v.t.")</f>
        <v>1701</v>
      </c>
      <c r="AO923" s="16" t="str">
        <f>IFERROR(VLOOKUP($P923,'Kredieten productgroepen functi'!$C:$M,7,FALSE),"n.v.t.")</f>
        <v>Diensten voor derden</v>
      </c>
      <c r="AP923" s="16" t="str">
        <f>IFERROR(VLOOKUP($P923,'Kredieten productgroepen functi'!$C:$M,8,FALSE),"n.v.t.")</f>
        <v>17</v>
      </c>
      <c r="AQ923" s="16" t="str">
        <f>IFERROR(VLOOKUP($P923,'Kredieten productgroepen functi'!$C:$M,9,FALSE),"n.v.t.")</f>
        <v>Overige baten en lasten</v>
      </c>
      <c r="AR923" s="16" t="str">
        <f>IFERROR(VLOOKUP($P923,'Kredieten productgroepen functi'!$C:$M,10,FALSE),"n.v.t.")</f>
        <v>1</v>
      </c>
      <c r="AS923" s="16" t="str">
        <f>IFERROR(VLOOKUP($P923,'Kredieten productgroepen functi'!$C:$M,11,FALSE),"n.v.t.")</f>
        <v>Algemeen bestuur</v>
      </c>
      <c r="AT923" s="16" t="str">
        <f t="shared" si="47"/>
        <v>Baten</v>
      </c>
      <c r="AU923" s="16" t="str">
        <f>IFERROR(VLOOKUP($R923,Kostensoorten!$C:$J,7,FALSE),"n.v.t.")</f>
        <v>4.0.1</v>
      </c>
      <c r="AV923" s="16" t="str">
        <f>IFERROR(VLOOKUP($R923,Kostensoorten!$C:$J,8,FALSE),"n.v.t.")</f>
        <v>Inkomensoverdrachten van overh</v>
      </c>
    </row>
    <row r="924" spans="1:48">
      <c r="A924" s="16" t="s">
        <v>39</v>
      </c>
      <c r="B924" s="16" t="s">
        <v>39</v>
      </c>
      <c r="C924" s="16" t="s">
        <v>39</v>
      </c>
      <c r="D924" s="16" t="s">
        <v>39</v>
      </c>
      <c r="E924" s="16" t="s">
        <v>39</v>
      </c>
      <c r="F924" s="2" t="s">
        <v>7975</v>
      </c>
      <c r="G924" s="2" t="s">
        <v>39</v>
      </c>
      <c r="H924" s="2" t="s">
        <v>39</v>
      </c>
      <c r="I924" s="18">
        <v>-697.49</v>
      </c>
      <c r="J924" s="16" t="s">
        <v>39</v>
      </c>
      <c r="K924" s="16" t="s">
        <v>39</v>
      </c>
      <c r="L924" s="16" t="s">
        <v>39</v>
      </c>
      <c r="M924" s="16" t="s">
        <v>39</v>
      </c>
      <c r="N924" s="16" t="s">
        <v>39</v>
      </c>
      <c r="O924" s="16" t="s">
        <v>39</v>
      </c>
      <c r="P924" s="16" t="str">
        <f t="shared" si="45"/>
        <v>617134</v>
      </c>
      <c r="Q924" s="16" t="str">
        <f>IFERROR(VLOOKUP($P924,'Kredieten productgroepen functi'!$C:$M,2,FALSE),"n.v.t.")</f>
        <v>Diensten derden gem. Winsum</v>
      </c>
      <c r="R924" s="16" t="str">
        <f t="shared" si="46"/>
        <v>840130</v>
      </c>
      <c r="S924" s="16" t="str">
        <f>IFERROR(VLOOKUP($R924,Kostensoorten!$C:$J,2,FALSE),"n.v.t.")</f>
        <v>Inkomensoverdracht gemeenten</v>
      </c>
      <c r="T924" s="16" t="s">
        <v>39</v>
      </c>
      <c r="U924" s="16" t="s">
        <v>39</v>
      </c>
      <c r="V924" s="16" t="s">
        <v>39</v>
      </c>
      <c r="W924" s="16" t="s">
        <v>39</v>
      </c>
      <c r="X924" s="16" t="s">
        <v>39</v>
      </c>
      <c r="Y924" s="16" t="s">
        <v>39</v>
      </c>
      <c r="Z924" s="16" t="s">
        <v>39</v>
      </c>
      <c r="AA924" s="16" t="s">
        <v>39</v>
      </c>
      <c r="AB924" s="16" t="s">
        <v>39</v>
      </c>
      <c r="AC924" s="16" t="s">
        <v>39</v>
      </c>
      <c r="AD924" s="16" t="s">
        <v>39</v>
      </c>
      <c r="AE924" s="16" t="s">
        <v>39</v>
      </c>
      <c r="AF924" s="16" t="s">
        <v>39</v>
      </c>
      <c r="AG924" s="16" t="s">
        <v>39</v>
      </c>
      <c r="AH924" s="16" t="s">
        <v>39</v>
      </c>
      <c r="AI924" s="16" t="s">
        <v>39</v>
      </c>
      <c r="AJ924" s="16" t="s">
        <v>39</v>
      </c>
      <c r="AL924" s="16" t="s">
        <v>39</v>
      </c>
      <c r="AM924" s="16" t="s">
        <v>39</v>
      </c>
      <c r="AN924" s="16" t="str">
        <f>IFERROR(VLOOKUP($P924,'Kredieten productgroepen functi'!$C:$M,6,FALSE),"n.v.t.")</f>
        <v>1701</v>
      </c>
      <c r="AO924" s="16" t="str">
        <f>IFERROR(VLOOKUP($P924,'Kredieten productgroepen functi'!$C:$M,7,FALSE),"n.v.t.")</f>
        <v>Diensten voor derden</v>
      </c>
      <c r="AP924" s="16" t="str">
        <f>IFERROR(VLOOKUP($P924,'Kredieten productgroepen functi'!$C:$M,8,FALSE),"n.v.t.")</f>
        <v>17</v>
      </c>
      <c r="AQ924" s="16" t="str">
        <f>IFERROR(VLOOKUP($P924,'Kredieten productgroepen functi'!$C:$M,9,FALSE),"n.v.t.")</f>
        <v>Overige baten en lasten</v>
      </c>
      <c r="AR924" s="16" t="str">
        <f>IFERROR(VLOOKUP($P924,'Kredieten productgroepen functi'!$C:$M,10,FALSE),"n.v.t.")</f>
        <v>1</v>
      </c>
      <c r="AS924" s="16" t="str">
        <f>IFERROR(VLOOKUP($P924,'Kredieten productgroepen functi'!$C:$M,11,FALSE),"n.v.t.")</f>
        <v>Algemeen bestuur</v>
      </c>
      <c r="AT924" s="16" t="str">
        <f t="shared" si="47"/>
        <v>Baten</v>
      </c>
      <c r="AU924" s="16" t="str">
        <f>IFERROR(VLOOKUP($R924,Kostensoorten!$C:$J,7,FALSE),"n.v.t.")</f>
        <v>4.0.1</v>
      </c>
      <c r="AV924" s="16" t="str">
        <f>IFERROR(VLOOKUP($R924,Kostensoorten!$C:$J,8,FALSE),"n.v.t.")</f>
        <v>Inkomensoverdrachten van overh</v>
      </c>
    </row>
    <row r="925" spans="1:48">
      <c r="A925" s="16" t="s">
        <v>39</v>
      </c>
      <c r="B925" s="16" t="s">
        <v>39</v>
      </c>
      <c r="C925" s="16" t="s">
        <v>39</v>
      </c>
      <c r="D925" s="16" t="s">
        <v>39</v>
      </c>
      <c r="E925" s="16" t="s">
        <v>39</v>
      </c>
      <c r="F925" s="2" t="s">
        <v>9366</v>
      </c>
      <c r="G925" s="2" t="s">
        <v>39</v>
      </c>
      <c r="H925" s="2" t="s">
        <v>39</v>
      </c>
      <c r="I925" s="18">
        <v>11541.43</v>
      </c>
      <c r="J925" s="16" t="s">
        <v>39</v>
      </c>
      <c r="K925" s="16" t="s">
        <v>39</v>
      </c>
      <c r="L925" s="16" t="s">
        <v>39</v>
      </c>
      <c r="M925" s="16" t="s">
        <v>39</v>
      </c>
      <c r="N925" s="16" t="s">
        <v>39</v>
      </c>
      <c r="O925" s="16" t="s">
        <v>39</v>
      </c>
      <c r="P925" s="16" t="str">
        <f t="shared" si="45"/>
        <v>617135</v>
      </c>
      <c r="Q925" s="16" t="str">
        <f>IFERROR(VLOOKUP($P925,'Kredieten productgroepen functi'!$C:$M,2,FALSE),"n.v.t.")</f>
        <v>Diensten derden gem. Oldambt</v>
      </c>
      <c r="R925" s="16" t="str">
        <f t="shared" si="46"/>
        <v>840120</v>
      </c>
      <c r="S925" s="16" t="str">
        <f>IFERROR(VLOOKUP($R925,Kostensoorten!$C:$J,2,FALSE),"n.v.t.")</f>
        <v>Inkomensoverdracht provincies</v>
      </c>
      <c r="T925" s="16" t="s">
        <v>39</v>
      </c>
      <c r="U925" s="16" t="s">
        <v>39</v>
      </c>
      <c r="V925" s="16" t="s">
        <v>39</v>
      </c>
      <c r="W925" s="16" t="s">
        <v>39</v>
      </c>
      <c r="X925" s="16" t="s">
        <v>39</v>
      </c>
      <c r="Y925" s="16" t="s">
        <v>39</v>
      </c>
      <c r="Z925" s="16" t="s">
        <v>39</v>
      </c>
      <c r="AA925" s="16" t="s">
        <v>39</v>
      </c>
      <c r="AB925" s="16" t="s">
        <v>39</v>
      </c>
      <c r="AC925" s="16" t="s">
        <v>39</v>
      </c>
      <c r="AD925" s="16" t="s">
        <v>39</v>
      </c>
      <c r="AE925" s="16" t="s">
        <v>39</v>
      </c>
      <c r="AF925" s="16" t="s">
        <v>39</v>
      </c>
      <c r="AG925" s="16" t="s">
        <v>39</v>
      </c>
      <c r="AH925" s="16" t="s">
        <v>39</v>
      </c>
      <c r="AI925" s="16" t="s">
        <v>39</v>
      </c>
      <c r="AJ925" s="16" t="s">
        <v>39</v>
      </c>
      <c r="AL925" s="16" t="s">
        <v>39</v>
      </c>
      <c r="AM925" s="16" t="s">
        <v>39</v>
      </c>
      <c r="AN925" s="16" t="str">
        <f>IFERROR(VLOOKUP($P925,'Kredieten productgroepen functi'!$C:$M,6,FALSE),"n.v.t.")</f>
        <v>1701</v>
      </c>
      <c r="AO925" s="16" t="str">
        <f>IFERROR(VLOOKUP($P925,'Kredieten productgroepen functi'!$C:$M,7,FALSE),"n.v.t.")</f>
        <v>Diensten voor derden</v>
      </c>
      <c r="AP925" s="16" t="str">
        <f>IFERROR(VLOOKUP($P925,'Kredieten productgroepen functi'!$C:$M,8,FALSE),"n.v.t.")</f>
        <v>17</v>
      </c>
      <c r="AQ925" s="16" t="str">
        <f>IFERROR(VLOOKUP($P925,'Kredieten productgroepen functi'!$C:$M,9,FALSE),"n.v.t.")</f>
        <v>Overige baten en lasten</v>
      </c>
      <c r="AR925" s="16" t="str">
        <f>IFERROR(VLOOKUP($P925,'Kredieten productgroepen functi'!$C:$M,10,FALSE),"n.v.t.")</f>
        <v>1</v>
      </c>
      <c r="AS925" s="16" t="str">
        <f>IFERROR(VLOOKUP($P925,'Kredieten productgroepen functi'!$C:$M,11,FALSE),"n.v.t.")</f>
        <v>Algemeen bestuur</v>
      </c>
      <c r="AT925" s="16" t="str">
        <f t="shared" si="47"/>
        <v>Baten</v>
      </c>
      <c r="AU925" s="16" t="str">
        <f>IFERROR(VLOOKUP($R925,Kostensoorten!$C:$J,7,FALSE),"n.v.t.")</f>
        <v>4.0.1</v>
      </c>
      <c r="AV925" s="16" t="str">
        <f>IFERROR(VLOOKUP($R925,Kostensoorten!$C:$J,8,FALSE),"n.v.t.")</f>
        <v>Inkomensoverdrachten van overh</v>
      </c>
    </row>
    <row r="926" spans="1:48">
      <c r="A926" s="16" t="s">
        <v>39</v>
      </c>
      <c r="B926" s="16" t="s">
        <v>39</v>
      </c>
      <c r="C926" s="16" t="s">
        <v>39</v>
      </c>
      <c r="D926" s="16" t="s">
        <v>39</v>
      </c>
      <c r="E926" s="16" t="s">
        <v>39</v>
      </c>
      <c r="F926" s="2" t="s">
        <v>9367</v>
      </c>
      <c r="G926" s="2" t="s">
        <v>39</v>
      </c>
      <c r="H926" s="2" t="s">
        <v>39</v>
      </c>
      <c r="I926" s="18">
        <v>491.15</v>
      </c>
      <c r="J926" s="16" t="s">
        <v>39</v>
      </c>
      <c r="K926" s="16" t="s">
        <v>39</v>
      </c>
      <c r="L926" s="16" t="s">
        <v>39</v>
      </c>
      <c r="M926" s="16" t="s">
        <v>39</v>
      </c>
      <c r="N926" s="16" t="s">
        <v>39</v>
      </c>
      <c r="O926" s="16" t="s">
        <v>39</v>
      </c>
      <c r="P926" s="16" t="str">
        <f t="shared" si="45"/>
        <v>617135</v>
      </c>
      <c r="Q926" s="16" t="str">
        <f>IFERROR(VLOOKUP($P926,'Kredieten productgroepen functi'!$C:$M,2,FALSE),"n.v.t.")</f>
        <v>Diensten derden gem. Oldambt</v>
      </c>
      <c r="R926" s="16" t="str">
        <f t="shared" si="46"/>
        <v>840120</v>
      </c>
      <c r="S926" s="16" t="str">
        <f>IFERROR(VLOOKUP($R926,Kostensoorten!$C:$J,2,FALSE),"n.v.t.")</f>
        <v>Inkomensoverdracht provincies</v>
      </c>
      <c r="T926" s="16" t="s">
        <v>39</v>
      </c>
      <c r="U926" s="16" t="s">
        <v>39</v>
      </c>
      <c r="V926" s="16" t="s">
        <v>39</v>
      </c>
      <c r="W926" s="16" t="s">
        <v>39</v>
      </c>
      <c r="X926" s="16" t="s">
        <v>39</v>
      </c>
      <c r="Y926" s="16" t="s">
        <v>39</v>
      </c>
      <c r="Z926" s="16" t="s">
        <v>39</v>
      </c>
      <c r="AA926" s="16" t="s">
        <v>39</v>
      </c>
      <c r="AB926" s="16" t="s">
        <v>39</v>
      </c>
      <c r="AC926" s="16" t="s">
        <v>39</v>
      </c>
      <c r="AD926" s="16" t="s">
        <v>39</v>
      </c>
      <c r="AE926" s="16" t="s">
        <v>39</v>
      </c>
      <c r="AF926" s="16" t="s">
        <v>39</v>
      </c>
      <c r="AG926" s="16" t="s">
        <v>39</v>
      </c>
      <c r="AH926" s="16" t="s">
        <v>39</v>
      </c>
      <c r="AI926" s="16" t="s">
        <v>39</v>
      </c>
      <c r="AJ926" s="16" t="s">
        <v>39</v>
      </c>
      <c r="AL926" s="16" t="s">
        <v>39</v>
      </c>
      <c r="AM926" s="16" t="s">
        <v>39</v>
      </c>
      <c r="AN926" s="16" t="str">
        <f>IFERROR(VLOOKUP($P926,'Kredieten productgroepen functi'!$C:$M,6,FALSE),"n.v.t.")</f>
        <v>1701</v>
      </c>
      <c r="AO926" s="16" t="str">
        <f>IFERROR(VLOOKUP($P926,'Kredieten productgroepen functi'!$C:$M,7,FALSE),"n.v.t.")</f>
        <v>Diensten voor derden</v>
      </c>
      <c r="AP926" s="16" t="str">
        <f>IFERROR(VLOOKUP($P926,'Kredieten productgroepen functi'!$C:$M,8,FALSE),"n.v.t.")</f>
        <v>17</v>
      </c>
      <c r="AQ926" s="16" t="str">
        <f>IFERROR(VLOOKUP($P926,'Kredieten productgroepen functi'!$C:$M,9,FALSE),"n.v.t.")</f>
        <v>Overige baten en lasten</v>
      </c>
      <c r="AR926" s="16" t="str">
        <f>IFERROR(VLOOKUP($P926,'Kredieten productgroepen functi'!$C:$M,10,FALSE),"n.v.t.")</f>
        <v>1</v>
      </c>
      <c r="AS926" s="16" t="str">
        <f>IFERROR(VLOOKUP($P926,'Kredieten productgroepen functi'!$C:$M,11,FALSE),"n.v.t.")</f>
        <v>Algemeen bestuur</v>
      </c>
      <c r="AT926" s="16" t="str">
        <f t="shared" si="47"/>
        <v>Baten</v>
      </c>
      <c r="AU926" s="16" t="str">
        <f>IFERROR(VLOOKUP($R926,Kostensoorten!$C:$J,7,FALSE),"n.v.t.")</f>
        <v>4.0.1</v>
      </c>
      <c r="AV926" s="16" t="str">
        <f>IFERROR(VLOOKUP($R926,Kostensoorten!$C:$J,8,FALSE),"n.v.t.")</f>
        <v>Inkomensoverdrachten van overh</v>
      </c>
    </row>
    <row r="927" spans="1:48">
      <c r="A927" s="16" t="s">
        <v>39</v>
      </c>
      <c r="B927" s="16" t="s">
        <v>39</v>
      </c>
      <c r="C927" s="16" t="s">
        <v>39</v>
      </c>
      <c r="D927" s="16" t="s">
        <v>39</v>
      </c>
      <c r="E927" s="16" t="s">
        <v>39</v>
      </c>
      <c r="F927" s="2" t="s">
        <v>7976</v>
      </c>
      <c r="G927" s="2" t="s">
        <v>39</v>
      </c>
      <c r="H927" s="2" t="s">
        <v>39</v>
      </c>
      <c r="I927" s="18">
        <v>-11541.43</v>
      </c>
      <c r="J927" s="16" t="s">
        <v>39</v>
      </c>
      <c r="K927" s="16" t="s">
        <v>39</v>
      </c>
      <c r="L927" s="16" t="s">
        <v>39</v>
      </c>
      <c r="M927" s="16" t="s">
        <v>39</v>
      </c>
      <c r="N927" s="16" t="s">
        <v>39</v>
      </c>
      <c r="O927" s="16" t="s">
        <v>39</v>
      </c>
      <c r="P927" s="16" t="str">
        <f t="shared" si="45"/>
        <v>617135</v>
      </c>
      <c r="Q927" s="16" t="str">
        <f>IFERROR(VLOOKUP($P927,'Kredieten productgroepen functi'!$C:$M,2,FALSE),"n.v.t.")</f>
        <v>Diensten derden gem. Oldambt</v>
      </c>
      <c r="R927" s="16" t="str">
        <f t="shared" si="46"/>
        <v>840130</v>
      </c>
      <c r="S927" s="16" t="str">
        <f>IFERROR(VLOOKUP($R927,Kostensoorten!$C:$J,2,FALSE),"n.v.t.")</f>
        <v>Inkomensoverdracht gemeenten</v>
      </c>
      <c r="T927" s="16" t="s">
        <v>39</v>
      </c>
      <c r="U927" s="16" t="s">
        <v>39</v>
      </c>
      <c r="V927" s="16" t="s">
        <v>39</v>
      </c>
      <c r="W927" s="16" t="s">
        <v>39</v>
      </c>
      <c r="X927" s="16" t="s">
        <v>39</v>
      </c>
      <c r="Y927" s="16" t="s">
        <v>39</v>
      </c>
      <c r="Z927" s="16" t="s">
        <v>39</v>
      </c>
      <c r="AA927" s="16" t="s">
        <v>39</v>
      </c>
      <c r="AB927" s="16" t="s">
        <v>39</v>
      </c>
      <c r="AC927" s="16" t="s">
        <v>39</v>
      </c>
      <c r="AD927" s="16" t="s">
        <v>39</v>
      </c>
      <c r="AE927" s="16" t="s">
        <v>39</v>
      </c>
      <c r="AF927" s="16" t="s">
        <v>39</v>
      </c>
      <c r="AG927" s="16" t="s">
        <v>39</v>
      </c>
      <c r="AH927" s="16" t="s">
        <v>39</v>
      </c>
      <c r="AI927" s="16" t="s">
        <v>39</v>
      </c>
      <c r="AJ927" s="16" t="s">
        <v>39</v>
      </c>
      <c r="AL927" s="16" t="s">
        <v>39</v>
      </c>
      <c r="AM927" s="16" t="s">
        <v>39</v>
      </c>
      <c r="AN927" s="16" t="str">
        <f>IFERROR(VLOOKUP($P927,'Kredieten productgroepen functi'!$C:$M,6,FALSE),"n.v.t.")</f>
        <v>1701</v>
      </c>
      <c r="AO927" s="16" t="str">
        <f>IFERROR(VLOOKUP($P927,'Kredieten productgroepen functi'!$C:$M,7,FALSE),"n.v.t.")</f>
        <v>Diensten voor derden</v>
      </c>
      <c r="AP927" s="16" t="str">
        <f>IFERROR(VLOOKUP($P927,'Kredieten productgroepen functi'!$C:$M,8,FALSE),"n.v.t.")</f>
        <v>17</v>
      </c>
      <c r="AQ927" s="16" t="str">
        <f>IFERROR(VLOOKUP($P927,'Kredieten productgroepen functi'!$C:$M,9,FALSE),"n.v.t.")</f>
        <v>Overige baten en lasten</v>
      </c>
      <c r="AR927" s="16" t="str">
        <f>IFERROR(VLOOKUP($P927,'Kredieten productgroepen functi'!$C:$M,10,FALSE),"n.v.t.")</f>
        <v>1</v>
      </c>
      <c r="AS927" s="16" t="str">
        <f>IFERROR(VLOOKUP($P927,'Kredieten productgroepen functi'!$C:$M,11,FALSE),"n.v.t.")</f>
        <v>Algemeen bestuur</v>
      </c>
      <c r="AT927" s="16" t="str">
        <f t="shared" si="47"/>
        <v>Baten</v>
      </c>
      <c r="AU927" s="16" t="str">
        <f>IFERROR(VLOOKUP($R927,Kostensoorten!$C:$J,7,FALSE),"n.v.t.")</f>
        <v>4.0.1</v>
      </c>
      <c r="AV927" s="16" t="str">
        <f>IFERROR(VLOOKUP($R927,Kostensoorten!$C:$J,8,FALSE),"n.v.t.")</f>
        <v>Inkomensoverdrachten van overh</v>
      </c>
    </row>
    <row r="928" spans="1:48">
      <c r="A928" s="16" t="s">
        <v>39</v>
      </c>
      <c r="B928" s="16" t="s">
        <v>39</v>
      </c>
      <c r="C928" s="16" t="s">
        <v>39</v>
      </c>
      <c r="D928" s="16" t="s">
        <v>39</v>
      </c>
      <c r="E928" s="16" t="s">
        <v>39</v>
      </c>
      <c r="F928" s="2" t="s">
        <v>7977</v>
      </c>
      <c r="G928" s="2" t="s">
        <v>39</v>
      </c>
      <c r="H928" s="2" t="s">
        <v>39</v>
      </c>
      <c r="I928" s="18">
        <v>-491.15</v>
      </c>
      <c r="J928" s="16" t="s">
        <v>39</v>
      </c>
      <c r="K928" s="16" t="s">
        <v>39</v>
      </c>
      <c r="L928" s="16" t="s">
        <v>39</v>
      </c>
      <c r="M928" s="16" t="s">
        <v>39</v>
      </c>
      <c r="N928" s="16" t="s">
        <v>39</v>
      </c>
      <c r="O928" s="16" t="s">
        <v>39</v>
      </c>
      <c r="P928" s="16" t="str">
        <f t="shared" si="45"/>
        <v>617135</v>
      </c>
      <c r="Q928" s="16" t="str">
        <f>IFERROR(VLOOKUP($P928,'Kredieten productgroepen functi'!$C:$M,2,FALSE),"n.v.t.")</f>
        <v>Diensten derden gem. Oldambt</v>
      </c>
      <c r="R928" s="16" t="str">
        <f t="shared" si="46"/>
        <v>840130</v>
      </c>
      <c r="S928" s="16" t="str">
        <f>IFERROR(VLOOKUP($R928,Kostensoorten!$C:$J,2,FALSE),"n.v.t.")</f>
        <v>Inkomensoverdracht gemeenten</v>
      </c>
      <c r="T928" s="16" t="s">
        <v>39</v>
      </c>
      <c r="U928" s="16" t="s">
        <v>39</v>
      </c>
      <c r="V928" s="16" t="s">
        <v>39</v>
      </c>
      <c r="W928" s="16" t="s">
        <v>39</v>
      </c>
      <c r="X928" s="16" t="s">
        <v>39</v>
      </c>
      <c r="Y928" s="16" t="s">
        <v>39</v>
      </c>
      <c r="Z928" s="16" t="s">
        <v>39</v>
      </c>
      <c r="AA928" s="16" t="s">
        <v>39</v>
      </c>
      <c r="AB928" s="16" t="s">
        <v>39</v>
      </c>
      <c r="AC928" s="16" t="s">
        <v>39</v>
      </c>
      <c r="AD928" s="16" t="s">
        <v>39</v>
      </c>
      <c r="AE928" s="16" t="s">
        <v>39</v>
      </c>
      <c r="AF928" s="16" t="s">
        <v>39</v>
      </c>
      <c r="AG928" s="16" t="s">
        <v>39</v>
      </c>
      <c r="AH928" s="16" t="s">
        <v>39</v>
      </c>
      <c r="AI928" s="16" t="s">
        <v>39</v>
      </c>
      <c r="AJ928" s="16" t="s">
        <v>39</v>
      </c>
      <c r="AL928" s="16" t="s">
        <v>39</v>
      </c>
      <c r="AM928" s="16" t="s">
        <v>39</v>
      </c>
      <c r="AN928" s="16" t="str">
        <f>IFERROR(VLOOKUP($P928,'Kredieten productgroepen functi'!$C:$M,6,FALSE),"n.v.t.")</f>
        <v>1701</v>
      </c>
      <c r="AO928" s="16" t="str">
        <f>IFERROR(VLOOKUP($P928,'Kredieten productgroepen functi'!$C:$M,7,FALSE),"n.v.t.")</f>
        <v>Diensten voor derden</v>
      </c>
      <c r="AP928" s="16" t="str">
        <f>IFERROR(VLOOKUP($P928,'Kredieten productgroepen functi'!$C:$M,8,FALSE),"n.v.t.")</f>
        <v>17</v>
      </c>
      <c r="AQ928" s="16" t="str">
        <f>IFERROR(VLOOKUP($P928,'Kredieten productgroepen functi'!$C:$M,9,FALSE),"n.v.t.")</f>
        <v>Overige baten en lasten</v>
      </c>
      <c r="AR928" s="16" t="str">
        <f>IFERROR(VLOOKUP($P928,'Kredieten productgroepen functi'!$C:$M,10,FALSE),"n.v.t.")</f>
        <v>1</v>
      </c>
      <c r="AS928" s="16" t="str">
        <f>IFERROR(VLOOKUP($P928,'Kredieten productgroepen functi'!$C:$M,11,FALSE),"n.v.t.")</f>
        <v>Algemeen bestuur</v>
      </c>
      <c r="AT928" s="16" t="str">
        <f t="shared" si="47"/>
        <v>Baten</v>
      </c>
      <c r="AU928" s="16" t="str">
        <f>IFERROR(VLOOKUP($R928,Kostensoorten!$C:$J,7,FALSE),"n.v.t.")</f>
        <v>4.0.1</v>
      </c>
      <c r="AV928" s="16" t="str">
        <f>IFERROR(VLOOKUP($R928,Kostensoorten!$C:$J,8,FALSE),"n.v.t.")</f>
        <v>Inkomensoverdrachten van overh</v>
      </c>
    </row>
    <row r="929" spans="1:48">
      <c r="A929" s="16" t="s">
        <v>39</v>
      </c>
      <c r="B929" s="16" t="s">
        <v>39</v>
      </c>
      <c r="C929" s="16" t="s">
        <v>39</v>
      </c>
      <c r="D929" s="16" t="s">
        <v>39</v>
      </c>
      <c r="E929" s="16" t="s">
        <v>39</v>
      </c>
      <c r="F929" s="2" t="s">
        <v>9368</v>
      </c>
      <c r="G929" s="2" t="s">
        <v>39</v>
      </c>
      <c r="H929" s="2" t="s">
        <v>39</v>
      </c>
      <c r="I929" s="18">
        <v>10470.16</v>
      </c>
      <c r="J929" s="16" t="s">
        <v>39</v>
      </c>
      <c r="K929" s="16" t="s">
        <v>39</v>
      </c>
      <c r="L929" s="16" t="s">
        <v>39</v>
      </c>
      <c r="M929" s="16" t="s">
        <v>39</v>
      </c>
      <c r="N929" s="16" t="s">
        <v>39</v>
      </c>
      <c r="O929" s="16" t="s">
        <v>39</v>
      </c>
      <c r="P929" s="16" t="str">
        <f t="shared" si="45"/>
        <v>617137</v>
      </c>
      <c r="Q929" s="16" t="str">
        <f>IFERROR(VLOOKUP($P929,'Kredieten productgroepen functi'!$C:$M,2,FALSE),"n.v.t.")</f>
        <v>Diensten voor OV-Bureau Gr.-Drenthe</v>
      </c>
      <c r="R929" s="16" t="str">
        <f t="shared" si="46"/>
        <v>482010</v>
      </c>
      <c r="S929" s="16" t="str">
        <f>IFERROR(VLOOKUP($R929,Kostensoorten!$C:$J,2,FALSE),"n.v.t.")</f>
        <v>Overhead</v>
      </c>
      <c r="T929" s="16" t="s">
        <v>39</v>
      </c>
      <c r="U929" s="16" t="s">
        <v>39</v>
      </c>
      <c r="V929" s="16" t="s">
        <v>39</v>
      </c>
      <c r="W929" s="16" t="s">
        <v>39</v>
      </c>
      <c r="X929" s="16" t="s">
        <v>39</v>
      </c>
      <c r="Y929" s="16" t="s">
        <v>39</v>
      </c>
      <c r="Z929" s="16" t="s">
        <v>39</v>
      </c>
      <c r="AA929" s="16" t="s">
        <v>39</v>
      </c>
      <c r="AB929" s="16" t="s">
        <v>39</v>
      </c>
      <c r="AC929" s="16" t="s">
        <v>39</v>
      </c>
      <c r="AD929" s="16" t="s">
        <v>39</v>
      </c>
      <c r="AE929" s="16" t="s">
        <v>39</v>
      </c>
      <c r="AF929" s="16" t="s">
        <v>39</v>
      </c>
      <c r="AG929" s="16" t="s">
        <v>39</v>
      </c>
      <c r="AH929" s="16" t="s">
        <v>39</v>
      </c>
      <c r="AI929" s="16" t="s">
        <v>39</v>
      </c>
      <c r="AJ929" s="16" t="s">
        <v>39</v>
      </c>
      <c r="AL929" s="16" t="s">
        <v>39</v>
      </c>
      <c r="AM929" s="16" t="s">
        <v>39</v>
      </c>
      <c r="AN929" s="16" t="str">
        <f>IFERROR(VLOOKUP($P929,'Kredieten productgroepen functi'!$C:$M,6,FALSE),"n.v.t.")</f>
        <v>1701</v>
      </c>
      <c r="AO929" s="16" t="str">
        <f>IFERROR(VLOOKUP($P929,'Kredieten productgroepen functi'!$C:$M,7,FALSE),"n.v.t.")</f>
        <v>Diensten voor derden</v>
      </c>
      <c r="AP929" s="16" t="str">
        <f>IFERROR(VLOOKUP($P929,'Kredieten productgroepen functi'!$C:$M,8,FALSE),"n.v.t.")</f>
        <v>17</v>
      </c>
      <c r="AQ929" s="16" t="str">
        <f>IFERROR(VLOOKUP($P929,'Kredieten productgroepen functi'!$C:$M,9,FALSE),"n.v.t.")</f>
        <v>Overige baten en lasten</v>
      </c>
      <c r="AR929" s="16" t="str">
        <f>IFERROR(VLOOKUP($P929,'Kredieten productgroepen functi'!$C:$M,10,FALSE),"n.v.t.")</f>
        <v>1</v>
      </c>
      <c r="AS929" s="16" t="str">
        <f>IFERROR(VLOOKUP($P929,'Kredieten productgroepen functi'!$C:$M,11,FALSE),"n.v.t.")</f>
        <v>Algemeen bestuur</v>
      </c>
      <c r="AT929" s="16" t="str">
        <f t="shared" si="47"/>
        <v>Lasten</v>
      </c>
      <c r="AU929" s="16" t="str">
        <f>IFERROR(VLOOKUP($R929,Kostensoorten!$C:$J,7,FALSE),"n.v.t.")</f>
        <v>8.2</v>
      </c>
      <c r="AV929" s="16" t="str">
        <f>IFERROR(VLOOKUP($R929,Kostensoorten!$C:$J,8,FALSE),"n.v.t.")</f>
        <v>Overige verrekeningen</v>
      </c>
    </row>
    <row r="930" spans="1:48">
      <c r="A930" s="16" t="s">
        <v>39</v>
      </c>
      <c r="B930" s="16" t="s">
        <v>39</v>
      </c>
      <c r="C930" s="16" t="s">
        <v>39</v>
      </c>
      <c r="D930" s="16" t="s">
        <v>39</v>
      </c>
      <c r="E930" s="16" t="s">
        <v>39</v>
      </c>
      <c r="F930" s="2" t="s">
        <v>9369</v>
      </c>
      <c r="G930" s="2" t="s">
        <v>39</v>
      </c>
      <c r="H930" s="2" t="s">
        <v>39</v>
      </c>
      <c r="I930" s="18">
        <v>-10470</v>
      </c>
      <c r="J930" s="16" t="s">
        <v>39</v>
      </c>
      <c r="K930" s="16" t="s">
        <v>39</v>
      </c>
      <c r="L930" s="16" t="s">
        <v>39</v>
      </c>
      <c r="M930" s="16" t="s">
        <v>39</v>
      </c>
      <c r="N930" s="16" t="s">
        <v>39</v>
      </c>
      <c r="O930" s="16" t="s">
        <v>39</v>
      </c>
      <c r="P930" s="16" t="str">
        <f t="shared" si="45"/>
        <v>617137</v>
      </c>
      <c r="Q930" s="16" t="str">
        <f>IFERROR(VLOOKUP($P930,'Kredieten productgroepen functi'!$C:$M,2,FALSE),"n.v.t.")</f>
        <v>Diensten voor OV-Bureau Gr.-Drenthe</v>
      </c>
      <c r="R930" s="16" t="str">
        <f t="shared" si="46"/>
        <v>823090</v>
      </c>
      <c r="S930" s="16" t="str">
        <f>IFERROR(VLOOKUP($R930,Kostensoorten!$C:$J,2,FALSE),"n.v.t.")</f>
        <v>Overige opbr goederen en diensten</v>
      </c>
      <c r="T930" s="16" t="s">
        <v>39</v>
      </c>
      <c r="U930" s="16" t="s">
        <v>39</v>
      </c>
      <c r="V930" s="16" t="s">
        <v>39</v>
      </c>
      <c r="W930" s="16" t="s">
        <v>39</v>
      </c>
      <c r="X930" s="16" t="s">
        <v>39</v>
      </c>
      <c r="Y930" s="16" t="s">
        <v>39</v>
      </c>
      <c r="Z930" s="16" t="s">
        <v>39</v>
      </c>
      <c r="AA930" s="16" t="s">
        <v>39</v>
      </c>
      <c r="AB930" s="16" t="s">
        <v>39</v>
      </c>
      <c r="AC930" s="16" t="s">
        <v>39</v>
      </c>
      <c r="AD930" s="16" t="s">
        <v>39</v>
      </c>
      <c r="AE930" s="16" t="s">
        <v>39</v>
      </c>
      <c r="AF930" s="16" t="s">
        <v>39</v>
      </c>
      <c r="AG930" s="16" t="s">
        <v>39</v>
      </c>
      <c r="AH930" s="16" t="s">
        <v>39</v>
      </c>
      <c r="AI930" s="16" t="s">
        <v>39</v>
      </c>
      <c r="AJ930" s="16" t="s">
        <v>39</v>
      </c>
      <c r="AL930" s="16" t="s">
        <v>39</v>
      </c>
      <c r="AM930" s="16" t="s">
        <v>39</v>
      </c>
      <c r="AN930" s="16" t="str">
        <f>IFERROR(VLOOKUP($P930,'Kredieten productgroepen functi'!$C:$M,6,FALSE),"n.v.t.")</f>
        <v>1701</v>
      </c>
      <c r="AO930" s="16" t="str">
        <f>IFERROR(VLOOKUP($P930,'Kredieten productgroepen functi'!$C:$M,7,FALSE),"n.v.t.")</f>
        <v>Diensten voor derden</v>
      </c>
      <c r="AP930" s="16" t="str">
        <f>IFERROR(VLOOKUP($P930,'Kredieten productgroepen functi'!$C:$M,8,FALSE),"n.v.t.")</f>
        <v>17</v>
      </c>
      <c r="AQ930" s="16" t="str">
        <f>IFERROR(VLOOKUP($P930,'Kredieten productgroepen functi'!$C:$M,9,FALSE),"n.v.t.")</f>
        <v>Overige baten en lasten</v>
      </c>
      <c r="AR930" s="16" t="str">
        <f>IFERROR(VLOOKUP($P930,'Kredieten productgroepen functi'!$C:$M,10,FALSE),"n.v.t.")</f>
        <v>1</v>
      </c>
      <c r="AS930" s="16" t="str">
        <f>IFERROR(VLOOKUP($P930,'Kredieten productgroepen functi'!$C:$M,11,FALSE),"n.v.t.")</f>
        <v>Algemeen bestuur</v>
      </c>
      <c r="AT930" s="16" t="str">
        <f t="shared" si="47"/>
        <v>Baten</v>
      </c>
      <c r="AU930" s="16" t="str">
        <f>IFERROR(VLOOKUP($R930,Kostensoorten!$C:$J,7,FALSE),"n.v.t.")</f>
        <v>2.3</v>
      </c>
      <c r="AV930" s="16" t="str">
        <f>IFERROR(VLOOKUP($R930,Kostensoorten!$C:$J,8,FALSE),"n.v.t.")</f>
        <v>Overige goederen en diensten</v>
      </c>
    </row>
    <row r="931" spans="1:48">
      <c r="A931" s="16" t="s">
        <v>39</v>
      </c>
      <c r="B931" s="16" t="s">
        <v>39</v>
      </c>
      <c r="C931" s="16" t="s">
        <v>39</v>
      </c>
      <c r="D931" s="16" t="s">
        <v>39</v>
      </c>
      <c r="E931" s="16" t="s">
        <v>39</v>
      </c>
      <c r="F931" s="2" t="s">
        <v>9370</v>
      </c>
      <c r="G931" s="2" t="s">
        <v>39</v>
      </c>
      <c r="H931" s="2" t="s">
        <v>39</v>
      </c>
      <c r="I931" s="18">
        <v>272211.46000000002</v>
      </c>
      <c r="J931" s="16" t="s">
        <v>39</v>
      </c>
      <c r="K931" s="16" t="s">
        <v>39</v>
      </c>
      <c r="L931" s="16" t="s">
        <v>39</v>
      </c>
      <c r="M931" s="16" t="s">
        <v>39</v>
      </c>
      <c r="N931" s="16" t="s">
        <v>39</v>
      </c>
      <c r="O931" s="16" t="s">
        <v>39</v>
      </c>
      <c r="P931" s="16" t="str">
        <f t="shared" si="45"/>
        <v>617200</v>
      </c>
      <c r="Q931" s="16" t="str">
        <f>IFERROR(VLOOKUP($P931,'Kredieten productgroepen functi'!$C:$M,2,FALSE),"n.v.t.")</f>
        <v>Apparaatskosten Verhuur Gebouwen</v>
      </c>
      <c r="R931" s="16" t="str">
        <f t="shared" si="46"/>
        <v>482010</v>
      </c>
      <c r="S931" s="16" t="str">
        <f>IFERROR(VLOOKUP($R931,Kostensoorten!$C:$J,2,FALSE),"n.v.t.")</f>
        <v>Overhead</v>
      </c>
      <c r="T931" s="16" t="s">
        <v>39</v>
      </c>
      <c r="U931" s="16" t="s">
        <v>39</v>
      </c>
      <c r="V931" s="16" t="s">
        <v>39</v>
      </c>
      <c r="W931" s="16" t="s">
        <v>39</v>
      </c>
      <c r="X931" s="16" t="s">
        <v>39</v>
      </c>
      <c r="Y931" s="16" t="s">
        <v>39</v>
      </c>
      <c r="Z931" s="16" t="s">
        <v>39</v>
      </c>
      <c r="AA931" s="16" t="s">
        <v>39</v>
      </c>
      <c r="AB931" s="16" t="s">
        <v>39</v>
      </c>
      <c r="AC931" s="16" t="s">
        <v>39</v>
      </c>
      <c r="AD931" s="16" t="s">
        <v>39</v>
      </c>
      <c r="AE931" s="16" t="s">
        <v>39</v>
      </c>
      <c r="AF931" s="16" t="s">
        <v>39</v>
      </c>
      <c r="AG931" s="16" t="s">
        <v>39</v>
      </c>
      <c r="AH931" s="16" t="s">
        <v>39</v>
      </c>
      <c r="AI931" s="16" t="s">
        <v>39</v>
      </c>
      <c r="AJ931" s="16" t="s">
        <v>39</v>
      </c>
      <c r="AL931" s="16" t="s">
        <v>39</v>
      </c>
      <c r="AM931" s="16" t="s">
        <v>39</v>
      </c>
      <c r="AN931" s="16" t="str">
        <f>IFERROR(VLOOKUP($P931,'Kredieten productgroepen functi'!$C:$M,6,FALSE),"n.v.t.")</f>
        <v>1702</v>
      </c>
      <c r="AO931" s="16" t="str">
        <f>IFERROR(VLOOKUP($P931,'Kredieten productgroepen functi'!$C:$M,7,FALSE),"n.v.t.")</f>
        <v>Verhuur van gebouwen</v>
      </c>
      <c r="AP931" s="16" t="str">
        <f>IFERROR(VLOOKUP($P931,'Kredieten productgroepen functi'!$C:$M,8,FALSE),"n.v.t.")</f>
        <v>17</v>
      </c>
      <c r="AQ931" s="16" t="str">
        <f>IFERROR(VLOOKUP($P931,'Kredieten productgroepen functi'!$C:$M,9,FALSE),"n.v.t.")</f>
        <v>Overige baten en lasten</v>
      </c>
      <c r="AR931" s="16" t="str">
        <f>IFERROR(VLOOKUP($P931,'Kredieten productgroepen functi'!$C:$M,10,FALSE),"n.v.t.")</f>
        <v>1</v>
      </c>
      <c r="AS931" s="16" t="str">
        <f>IFERROR(VLOOKUP($P931,'Kredieten productgroepen functi'!$C:$M,11,FALSE),"n.v.t.")</f>
        <v>Algemeen bestuur</v>
      </c>
      <c r="AT931" s="16" t="str">
        <f t="shared" si="47"/>
        <v>Lasten</v>
      </c>
      <c r="AU931" s="16" t="str">
        <f>IFERROR(VLOOKUP($R931,Kostensoorten!$C:$J,7,FALSE),"n.v.t.")</f>
        <v>8.2</v>
      </c>
      <c r="AV931" s="16" t="str">
        <f>IFERROR(VLOOKUP($R931,Kostensoorten!$C:$J,8,FALSE),"n.v.t.")</f>
        <v>Overige verrekeningen</v>
      </c>
    </row>
    <row r="932" spans="1:48">
      <c r="A932" s="16" t="s">
        <v>39</v>
      </c>
      <c r="B932" s="16" t="s">
        <v>39</v>
      </c>
      <c r="C932" s="16" t="s">
        <v>39</v>
      </c>
      <c r="D932" s="16" t="s">
        <v>39</v>
      </c>
      <c r="E932" s="16" t="s">
        <v>39</v>
      </c>
      <c r="F932" s="2" t="s">
        <v>7516</v>
      </c>
      <c r="G932" s="2" t="s">
        <v>39</v>
      </c>
      <c r="H932" s="2" t="s">
        <v>39</v>
      </c>
      <c r="I932" s="18">
        <v>-241074.39</v>
      </c>
      <c r="J932" s="16" t="s">
        <v>39</v>
      </c>
      <c r="K932" s="16" t="s">
        <v>39</v>
      </c>
      <c r="L932" s="16" t="s">
        <v>39</v>
      </c>
      <c r="M932" s="16" t="s">
        <v>39</v>
      </c>
      <c r="N932" s="16" t="s">
        <v>39</v>
      </c>
      <c r="O932" s="16" t="s">
        <v>39</v>
      </c>
      <c r="P932" s="16" t="str">
        <f t="shared" si="45"/>
        <v>617201</v>
      </c>
      <c r="Q932" s="16" t="str">
        <f>IFERROR(VLOOKUP($P932,'Kredieten productgroepen functi'!$C:$M,2,FALSE),"n.v.t.")</f>
        <v>Huuropbrengst</v>
      </c>
      <c r="R932" s="16" t="str">
        <f t="shared" si="46"/>
        <v>822110</v>
      </c>
      <c r="S932" s="16" t="str">
        <f>IFERROR(VLOOKUP($R932,Kostensoorten!$C:$J,2,FALSE),"n.v.t.")</f>
        <v>Huren gebouwen en terreinen</v>
      </c>
      <c r="T932" s="16" t="s">
        <v>39</v>
      </c>
      <c r="U932" s="16" t="s">
        <v>39</v>
      </c>
      <c r="V932" s="16" t="s">
        <v>39</v>
      </c>
      <c r="W932" s="16" t="s">
        <v>39</v>
      </c>
      <c r="X932" s="16" t="s">
        <v>39</v>
      </c>
      <c r="Y932" s="16" t="s">
        <v>39</v>
      </c>
      <c r="Z932" s="16" t="s">
        <v>39</v>
      </c>
      <c r="AA932" s="16" t="s">
        <v>39</v>
      </c>
      <c r="AB932" s="16" t="s">
        <v>39</v>
      </c>
      <c r="AC932" s="16" t="s">
        <v>39</v>
      </c>
      <c r="AD932" s="16" t="s">
        <v>39</v>
      </c>
      <c r="AE932" s="16" t="s">
        <v>39</v>
      </c>
      <c r="AF932" s="16" t="s">
        <v>39</v>
      </c>
      <c r="AG932" s="16" t="s">
        <v>39</v>
      </c>
      <c r="AH932" s="16" t="s">
        <v>39</v>
      </c>
      <c r="AI932" s="16" t="s">
        <v>39</v>
      </c>
      <c r="AJ932" s="16" t="s">
        <v>39</v>
      </c>
      <c r="AL932" s="16" t="s">
        <v>39</v>
      </c>
      <c r="AM932" s="16" t="s">
        <v>39</v>
      </c>
      <c r="AN932" s="16" t="str">
        <f>IFERROR(VLOOKUP($P932,'Kredieten productgroepen functi'!$C:$M,6,FALSE),"n.v.t.")</f>
        <v>1702</v>
      </c>
      <c r="AO932" s="16" t="str">
        <f>IFERROR(VLOOKUP($P932,'Kredieten productgroepen functi'!$C:$M,7,FALSE),"n.v.t.")</f>
        <v>Verhuur van gebouwen</v>
      </c>
      <c r="AP932" s="16" t="str">
        <f>IFERROR(VLOOKUP($P932,'Kredieten productgroepen functi'!$C:$M,8,FALSE),"n.v.t.")</f>
        <v>17</v>
      </c>
      <c r="AQ932" s="16" t="str">
        <f>IFERROR(VLOOKUP($P932,'Kredieten productgroepen functi'!$C:$M,9,FALSE),"n.v.t.")</f>
        <v>Overige baten en lasten</v>
      </c>
      <c r="AR932" s="16" t="str">
        <f>IFERROR(VLOOKUP($P932,'Kredieten productgroepen functi'!$C:$M,10,FALSE),"n.v.t.")</f>
        <v>1</v>
      </c>
      <c r="AS932" s="16" t="str">
        <f>IFERROR(VLOOKUP($P932,'Kredieten productgroepen functi'!$C:$M,11,FALSE),"n.v.t.")</f>
        <v>Algemeen bestuur</v>
      </c>
      <c r="AT932" s="16" t="str">
        <f t="shared" si="47"/>
        <v>Baten</v>
      </c>
      <c r="AU932" s="16" t="str">
        <f>IFERROR(VLOOKUP($R932,Kostensoorten!$C:$J,7,FALSE),"n.v.t.")</f>
        <v>2.2.1</v>
      </c>
      <c r="AV932" s="16" t="str">
        <f>IFERROR(VLOOKUP($R932,Kostensoorten!$C:$J,8,FALSE),"n.v.t.")</f>
        <v>Huren</v>
      </c>
    </row>
    <row r="933" spans="1:48">
      <c r="A933" s="16" t="s">
        <v>39</v>
      </c>
      <c r="B933" s="16" t="s">
        <v>39</v>
      </c>
      <c r="C933" s="16" t="s">
        <v>39</v>
      </c>
      <c r="D933" s="16" t="s">
        <v>39</v>
      </c>
      <c r="E933" s="16" t="s">
        <v>39</v>
      </c>
      <c r="F933" s="2" t="s">
        <v>7517</v>
      </c>
      <c r="G933" s="2" t="s">
        <v>39</v>
      </c>
      <c r="H933" s="2" t="s">
        <v>39</v>
      </c>
      <c r="I933" s="18">
        <v>-19720</v>
      </c>
      <c r="J933" s="16" t="s">
        <v>39</v>
      </c>
      <c r="K933" s="16" t="s">
        <v>39</v>
      </c>
      <c r="L933" s="16" t="s">
        <v>39</v>
      </c>
      <c r="M933" s="16" t="s">
        <v>39</v>
      </c>
      <c r="N933" s="16" t="s">
        <v>39</v>
      </c>
      <c r="O933" s="16" t="s">
        <v>39</v>
      </c>
      <c r="P933" s="16" t="str">
        <f t="shared" si="45"/>
        <v>617201</v>
      </c>
      <c r="Q933" s="16" t="str">
        <f>IFERROR(VLOOKUP($P933,'Kredieten productgroepen functi'!$C:$M,2,FALSE),"n.v.t.")</f>
        <v>Huuropbrengst</v>
      </c>
      <c r="R933" s="16" t="str">
        <f t="shared" si="46"/>
        <v>822210</v>
      </c>
      <c r="S933" s="16" t="str">
        <f>IFERROR(VLOOKUP($R933,Kostensoorten!$C:$J,2,FALSE),"n.v.t.")</f>
        <v>Pachten en erfpachten</v>
      </c>
      <c r="T933" s="16" t="s">
        <v>39</v>
      </c>
      <c r="U933" s="16" t="s">
        <v>39</v>
      </c>
      <c r="V933" s="16" t="s">
        <v>39</v>
      </c>
      <c r="W933" s="16" t="s">
        <v>39</v>
      </c>
      <c r="X933" s="16" t="s">
        <v>39</v>
      </c>
      <c r="Y933" s="16" t="s">
        <v>39</v>
      </c>
      <c r="Z933" s="16" t="s">
        <v>39</v>
      </c>
      <c r="AA933" s="16" t="s">
        <v>39</v>
      </c>
      <c r="AB933" s="16" t="s">
        <v>39</v>
      </c>
      <c r="AC933" s="16" t="s">
        <v>39</v>
      </c>
      <c r="AD933" s="16" t="s">
        <v>39</v>
      </c>
      <c r="AE933" s="16" t="s">
        <v>39</v>
      </c>
      <c r="AF933" s="16" t="s">
        <v>39</v>
      </c>
      <c r="AG933" s="16" t="s">
        <v>39</v>
      </c>
      <c r="AH933" s="16" t="s">
        <v>39</v>
      </c>
      <c r="AI933" s="16" t="s">
        <v>39</v>
      </c>
      <c r="AJ933" s="16" t="s">
        <v>39</v>
      </c>
      <c r="AL933" s="16" t="s">
        <v>39</v>
      </c>
      <c r="AM933" s="16" t="s">
        <v>39</v>
      </c>
      <c r="AN933" s="16" t="str">
        <f>IFERROR(VLOOKUP($P933,'Kredieten productgroepen functi'!$C:$M,6,FALSE),"n.v.t.")</f>
        <v>1702</v>
      </c>
      <c r="AO933" s="16" t="str">
        <f>IFERROR(VLOOKUP($P933,'Kredieten productgroepen functi'!$C:$M,7,FALSE),"n.v.t.")</f>
        <v>Verhuur van gebouwen</v>
      </c>
      <c r="AP933" s="16" t="str">
        <f>IFERROR(VLOOKUP($P933,'Kredieten productgroepen functi'!$C:$M,8,FALSE),"n.v.t.")</f>
        <v>17</v>
      </c>
      <c r="AQ933" s="16" t="str">
        <f>IFERROR(VLOOKUP($P933,'Kredieten productgroepen functi'!$C:$M,9,FALSE),"n.v.t.")</f>
        <v>Overige baten en lasten</v>
      </c>
      <c r="AR933" s="16" t="str">
        <f>IFERROR(VLOOKUP($P933,'Kredieten productgroepen functi'!$C:$M,10,FALSE),"n.v.t.")</f>
        <v>1</v>
      </c>
      <c r="AS933" s="16" t="str">
        <f>IFERROR(VLOOKUP($P933,'Kredieten productgroepen functi'!$C:$M,11,FALSE),"n.v.t.")</f>
        <v>Algemeen bestuur</v>
      </c>
      <c r="AT933" s="16" t="str">
        <f t="shared" si="47"/>
        <v>Baten</v>
      </c>
      <c r="AU933" s="16" t="str">
        <f>IFERROR(VLOOKUP($R933,Kostensoorten!$C:$J,7,FALSE),"n.v.t.")</f>
        <v>2.2.2</v>
      </c>
      <c r="AV933" s="16" t="str">
        <f>IFERROR(VLOOKUP($R933,Kostensoorten!$C:$J,8,FALSE),"n.v.t.")</f>
        <v>Pachten en erfpachten</v>
      </c>
    </row>
    <row r="934" spans="1:48">
      <c r="A934" s="16" t="s">
        <v>39</v>
      </c>
      <c r="B934" s="16" t="s">
        <v>39</v>
      </c>
      <c r="C934" s="16" t="s">
        <v>39</v>
      </c>
      <c r="D934" s="16" t="s">
        <v>39</v>
      </c>
      <c r="E934" s="16" t="s">
        <v>39</v>
      </c>
      <c r="F934" s="2" t="s">
        <v>9371</v>
      </c>
      <c r="G934" s="2" t="s">
        <v>39</v>
      </c>
      <c r="H934" s="2" t="s">
        <v>39</v>
      </c>
      <c r="I934" s="18">
        <v>4052438.19</v>
      </c>
      <c r="J934" s="16" t="s">
        <v>39</v>
      </c>
      <c r="K934" s="16" t="s">
        <v>39</v>
      </c>
      <c r="L934" s="16" t="s">
        <v>39</v>
      </c>
      <c r="M934" s="16" t="s">
        <v>39</v>
      </c>
      <c r="N934" s="16" t="s">
        <v>39</v>
      </c>
      <c r="O934" s="16" t="s">
        <v>39</v>
      </c>
      <c r="P934" s="16" t="str">
        <f t="shared" si="45"/>
        <v>617300</v>
      </c>
      <c r="Q934" s="16" t="str">
        <f>IFERROR(VLOOKUP($P934,'Kredieten productgroepen functi'!$C:$M,2,FALSE),"n.v.t.")</f>
        <v>Apparaatskosten Hoofdvaarwegen</v>
      </c>
      <c r="R934" s="16" t="str">
        <f t="shared" si="46"/>
        <v>482000</v>
      </c>
      <c r="S934" s="16" t="str">
        <f>IFERROR(VLOOKUP($R934,Kostensoorten!$C:$J,2,FALSE),"n.v.t.")</f>
        <v>Directe apparaatskosten</v>
      </c>
      <c r="T934" s="16" t="s">
        <v>39</v>
      </c>
      <c r="U934" s="16" t="s">
        <v>39</v>
      </c>
      <c r="V934" s="16" t="s">
        <v>39</v>
      </c>
      <c r="W934" s="16" t="s">
        <v>39</v>
      </c>
      <c r="X934" s="16" t="s">
        <v>39</v>
      </c>
      <c r="Y934" s="16" t="s">
        <v>39</v>
      </c>
      <c r="Z934" s="16" t="s">
        <v>39</v>
      </c>
      <c r="AA934" s="16" t="s">
        <v>39</v>
      </c>
      <c r="AB934" s="16" t="s">
        <v>39</v>
      </c>
      <c r="AC934" s="16" t="s">
        <v>39</v>
      </c>
      <c r="AD934" s="16" t="s">
        <v>39</v>
      </c>
      <c r="AE934" s="16" t="s">
        <v>39</v>
      </c>
      <c r="AF934" s="16" t="s">
        <v>39</v>
      </c>
      <c r="AG934" s="16" t="s">
        <v>39</v>
      </c>
      <c r="AH934" s="16" t="s">
        <v>39</v>
      </c>
      <c r="AI934" s="16" t="s">
        <v>39</v>
      </c>
      <c r="AJ934" s="16" t="s">
        <v>39</v>
      </c>
      <c r="AL934" s="16" t="s">
        <v>39</v>
      </c>
      <c r="AM934" s="16" t="s">
        <v>39</v>
      </c>
      <c r="AN934" s="16" t="str">
        <f>IFERROR(VLOOKUP($P934,'Kredieten productgroepen functi'!$C:$M,6,FALSE),"n.v.t.")</f>
        <v>1703</v>
      </c>
      <c r="AO934" s="16" t="str">
        <f>IFERROR(VLOOKUP($P934,'Kredieten productgroepen functi'!$C:$M,7,FALSE),"n.v.t.")</f>
        <v>Diensten voor derden hoofdvaarwegen</v>
      </c>
      <c r="AP934" s="16" t="str">
        <f>IFERROR(VLOOKUP($P934,'Kredieten productgroepen functi'!$C:$M,8,FALSE),"n.v.t.")</f>
        <v>17</v>
      </c>
      <c r="AQ934" s="16" t="str">
        <f>IFERROR(VLOOKUP($P934,'Kredieten productgroepen functi'!$C:$M,9,FALSE),"n.v.t.")</f>
        <v>Overige baten en lasten</v>
      </c>
      <c r="AR934" s="16" t="str">
        <f>IFERROR(VLOOKUP($P934,'Kredieten productgroepen functi'!$C:$M,10,FALSE),"n.v.t.")</f>
        <v>1</v>
      </c>
      <c r="AS934" s="16" t="str">
        <f>IFERROR(VLOOKUP($P934,'Kredieten productgroepen functi'!$C:$M,11,FALSE),"n.v.t.")</f>
        <v>Algemeen bestuur</v>
      </c>
      <c r="AT934" s="16" t="str">
        <f t="shared" si="47"/>
        <v>Lasten</v>
      </c>
      <c r="AU934" s="16" t="str">
        <f>IFERROR(VLOOKUP($R934,Kostensoorten!$C:$J,7,FALSE),"n.v.t.")</f>
        <v>8.2</v>
      </c>
      <c r="AV934" s="16" t="str">
        <f>IFERROR(VLOOKUP($R934,Kostensoorten!$C:$J,8,FALSE),"n.v.t.")</f>
        <v>Overige verrekeningen</v>
      </c>
    </row>
    <row r="935" spans="1:48">
      <c r="A935" s="16" t="s">
        <v>39</v>
      </c>
      <c r="B935" s="16" t="s">
        <v>39</v>
      </c>
      <c r="C935" s="16" t="s">
        <v>39</v>
      </c>
      <c r="D935" s="16" t="s">
        <v>39</v>
      </c>
      <c r="E935" s="16" t="s">
        <v>39</v>
      </c>
      <c r="F935" s="2" t="s">
        <v>9372</v>
      </c>
      <c r="G935" s="2" t="s">
        <v>39</v>
      </c>
      <c r="H935" s="2" t="s">
        <v>39</v>
      </c>
      <c r="I935" s="18">
        <v>373375.17</v>
      </c>
      <c r="J935" s="16" t="s">
        <v>39</v>
      </c>
      <c r="K935" s="16" t="s">
        <v>39</v>
      </c>
      <c r="L935" s="16" t="s">
        <v>39</v>
      </c>
      <c r="M935" s="16" t="s">
        <v>39</v>
      </c>
      <c r="N935" s="16" t="s">
        <v>39</v>
      </c>
      <c r="O935" s="16" t="s">
        <v>39</v>
      </c>
      <c r="P935" s="16" t="str">
        <f t="shared" si="45"/>
        <v>617300</v>
      </c>
      <c r="Q935" s="16" t="str">
        <f>IFERROR(VLOOKUP($P935,'Kredieten productgroepen functi'!$C:$M,2,FALSE),"n.v.t.")</f>
        <v>Apparaatskosten Hoofdvaarwegen</v>
      </c>
      <c r="R935" s="16" t="str">
        <f t="shared" si="46"/>
        <v>482010</v>
      </c>
      <c r="S935" s="16" t="str">
        <f>IFERROR(VLOOKUP($R935,Kostensoorten!$C:$J,2,FALSE),"n.v.t.")</f>
        <v>Overhead</v>
      </c>
      <c r="T935" s="16" t="s">
        <v>39</v>
      </c>
      <c r="U935" s="16" t="s">
        <v>39</v>
      </c>
      <c r="V935" s="16" t="s">
        <v>39</v>
      </c>
      <c r="W935" s="16" t="s">
        <v>39</v>
      </c>
      <c r="X935" s="16" t="s">
        <v>39</v>
      </c>
      <c r="Y935" s="16" t="s">
        <v>39</v>
      </c>
      <c r="Z935" s="16" t="s">
        <v>39</v>
      </c>
      <c r="AA935" s="16" t="s">
        <v>39</v>
      </c>
      <c r="AB935" s="16" t="s">
        <v>39</v>
      </c>
      <c r="AC935" s="16" t="s">
        <v>39</v>
      </c>
      <c r="AD935" s="16" t="s">
        <v>39</v>
      </c>
      <c r="AE935" s="16" t="s">
        <v>39</v>
      </c>
      <c r="AF935" s="16" t="s">
        <v>39</v>
      </c>
      <c r="AG935" s="16" t="s">
        <v>39</v>
      </c>
      <c r="AH935" s="16" t="s">
        <v>39</v>
      </c>
      <c r="AI935" s="16" t="s">
        <v>39</v>
      </c>
      <c r="AJ935" s="16" t="s">
        <v>39</v>
      </c>
      <c r="AL935" s="16" t="s">
        <v>39</v>
      </c>
      <c r="AM935" s="16" t="s">
        <v>39</v>
      </c>
      <c r="AN935" s="16" t="str">
        <f>IFERROR(VLOOKUP($P935,'Kredieten productgroepen functi'!$C:$M,6,FALSE),"n.v.t.")</f>
        <v>1703</v>
      </c>
      <c r="AO935" s="16" t="str">
        <f>IFERROR(VLOOKUP($P935,'Kredieten productgroepen functi'!$C:$M,7,FALSE),"n.v.t.")</f>
        <v>Diensten voor derden hoofdvaarwegen</v>
      </c>
      <c r="AP935" s="16" t="str">
        <f>IFERROR(VLOOKUP($P935,'Kredieten productgroepen functi'!$C:$M,8,FALSE),"n.v.t.")</f>
        <v>17</v>
      </c>
      <c r="AQ935" s="16" t="str">
        <f>IFERROR(VLOOKUP($P935,'Kredieten productgroepen functi'!$C:$M,9,FALSE),"n.v.t.")</f>
        <v>Overige baten en lasten</v>
      </c>
      <c r="AR935" s="16" t="str">
        <f>IFERROR(VLOOKUP($P935,'Kredieten productgroepen functi'!$C:$M,10,FALSE),"n.v.t.")</f>
        <v>1</v>
      </c>
      <c r="AS935" s="16" t="str">
        <f>IFERROR(VLOOKUP($P935,'Kredieten productgroepen functi'!$C:$M,11,FALSE),"n.v.t.")</f>
        <v>Algemeen bestuur</v>
      </c>
      <c r="AT935" s="16" t="str">
        <f t="shared" si="47"/>
        <v>Lasten</v>
      </c>
      <c r="AU935" s="16" t="str">
        <f>IFERROR(VLOOKUP($R935,Kostensoorten!$C:$J,7,FALSE),"n.v.t.")</f>
        <v>8.2</v>
      </c>
      <c r="AV935" s="16" t="str">
        <f>IFERROR(VLOOKUP($R935,Kostensoorten!$C:$J,8,FALSE),"n.v.t.")</f>
        <v>Overige verrekeningen</v>
      </c>
    </row>
    <row r="936" spans="1:48">
      <c r="A936" s="16" t="s">
        <v>39</v>
      </c>
      <c r="B936" s="16" t="s">
        <v>39</v>
      </c>
      <c r="C936" s="16" t="s">
        <v>39</v>
      </c>
      <c r="D936" s="16" t="s">
        <v>39</v>
      </c>
      <c r="E936" s="16" t="s">
        <v>39</v>
      </c>
      <c r="F936" s="2" t="s">
        <v>6660</v>
      </c>
      <c r="G936" s="2" t="s">
        <v>39</v>
      </c>
      <c r="H936" s="2" t="s">
        <v>39</v>
      </c>
      <c r="I936" s="18">
        <v>62.36</v>
      </c>
      <c r="J936" s="16" t="s">
        <v>39</v>
      </c>
      <c r="K936" s="16" t="s">
        <v>39</v>
      </c>
      <c r="L936" s="16" t="s">
        <v>39</v>
      </c>
      <c r="M936" s="16" t="s">
        <v>39</v>
      </c>
      <c r="N936" s="16" t="s">
        <v>39</v>
      </c>
      <c r="O936" s="16" t="s">
        <v>39</v>
      </c>
      <c r="P936" s="16" t="str">
        <f t="shared" si="45"/>
        <v>617301</v>
      </c>
      <c r="Q936" s="16" t="str">
        <f>IFERROR(VLOOKUP($P936,'Kredieten productgroepen functi'!$C:$M,2,FALSE),"n.v.t.")</f>
        <v>Directe kosten vast onderhoud</v>
      </c>
      <c r="R936" s="16" t="str">
        <f t="shared" si="46"/>
        <v>423020</v>
      </c>
      <c r="S936" s="16" t="str">
        <f>IFERROR(VLOOKUP($R936,Kostensoorten!$C:$J,2,FALSE),"n.v.t.")</f>
        <v>Telecom algemeen</v>
      </c>
      <c r="T936" s="16" t="s">
        <v>39</v>
      </c>
      <c r="U936" s="16" t="s">
        <v>39</v>
      </c>
      <c r="V936" s="16" t="s">
        <v>39</v>
      </c>
      <c r="W936" s="16" t="s">
        <v>39</v>
      </c>
      <c r="X936" s="16" t="s">
        <v>39</v>
      </c>
      <c r="Y936" s="16" t="s">
        <v>39</v>
      </c>
      <c r="Z936" s="16" t="s">
        <v>39</v>
      </c>
      <c r="AA936" s="16" t="s">
        <v>39</v>
      </c>
      <c r="AB936" s="16" t="s">
        <v>39</v>
      </c>
      <c r="AC936" s="16" t="s">
        <v>39</v>
      </c>
      <c r="AD936" s="16" t="s">
        <v>39</v>
      </c>
      <c r="AE936" s="16" t="s">
        <v>39</v>
      </c>
      <c r="AF936" s="16" t="s">
        <v>39</v>
      </c>
      <c r="AG936" s="16" t="s">
        <v>39</v>
      </c>
      <c r="AH936" s="16" t="s">
        <v>39</v>
      </c>
      <c r="AI936" s="16" t="s">
        <v>39</v>
      </c>
      <c r="AJ936" s="16" t="s">
        <v>39</v>
      </c>
      <c r="AL936" s="16" t="s">
        <v>39</v>
      </c>
      <c r="AM936" s="16" t="s">
        <v>39</v>
      </c>
      <c r="AN936" s="16" t="str">
        <f>IFERROR(VLOOKUP($P936,'Kredieten productgroepen functi'!$C:$M,6,FALSE),"n.v.t.")</f>
        <v>1703</v>
      </c>
      <c r="AO936" s="16" t="str">
        <f>IFERROR(VLOOKUP($P936,'Kredieten productgroepen functi'!$C:$M,7,FALSE),"n.v.t.")</f>
        <v>Diensten voor derden hoofdvaarwegen</v>
      </c>
      <c r="AP936" s="16" t="str">
        <f>IFERROR(VLOOKUP($P936,'Kredieten productgroepen functi'!$C:$M,8,FALSE),"n.v.t.")</f>
        <v>17</v>
      </c>
      <c r="AQ936" s="16" t="str">
        <f>IFERROR(VLOOKUP($P936,'Kredieten productgroepen functi'!$C:$M,9,FALSE),"n.v.t.")</f>
        <v>Overige baten en lasten</v>
      </c>
      <c r="AR936" s="16" t="str">
        <f>IFERROR(VLOOKUP($P936,'Kredieten productgroepen functi'!$C:$M,10,FALSE),"n.v.t.")</f>
        <v>1</v>
      </c>
      <c r="AS936" s="16" t="str">
        <f>IFERROR(VLOOKUP($P936,'Kredieten productgroepen functi'!$C:$M,11,FALSE),"n.v.t.")</f>
        <v>Algemeen bestuur</v>
      </c>
      <c r="AT936" s="16" t="str">
        <f t="shared" si="47"/>
        <v>Lasten</v>
      </c>
      <c r="AU936" s="16" t="str">
        <f>IFERROR(VLOOKUP($R936,Kostensoorten!$C:$J,7,FALSE),"n.v.t.")</f>
        <v>2.3.1</v>
      </c>
      <c r="AV936" s="16" t="str">
        <f>IFERROR(VLOOKUP($R936,Kostensoorten!$C:$J,8,FALSE),"n.v.t.")</f>
        <v>Aankopen niet duurzame goedere</v>
      </c>
    </row>
    <row r="937" spans="1:48">
      <c r="A937" s="16" t="s">
        <v>39</v>
      </c>
      <c r="B937" s="16" t="s">
        <v>39</v>
      </c>
      <c r="C937" s="16" t="s">
        <v>39</v>
      </c>
      <c r="D937" s="16" t="s">
        <v>39</v>
      </c>
      <c r="E937" s="16" t="s">
        <v>39</v>
      </c>
      <c r="F937" s="2" t="s">
        <v>7518</v>
      </c>
      <c r="G937" s="2" t="s">
        <v>39</v>
      </c>
      <c r="H937" s="2" t="s">
        <v>39</v>
      </c>
      <c r="I937" s="18">
        <v>32.19</v>
      </c>
      <c r="J937" s="16" t="s">
        <v>39</v>
      </c>
      <c r="K937" s="16" t="s">
        <v>39</v>
      </c>
      <c r="L937" s="16" t="s">
        <v>39</v>
      </c>
      <c r="M937" s="16" t="s">
        <v>39</v>
      </c>
      <c r="N937" s="16" t="s">
        <v>39</v>
      </c>
      <c r="O937" s="16" t="s">
        <v>39</v>
      </c>
      <c r="P937" s="16" t="str">
        <f t="shared" si="45"/>
        <v>617301</v>
      </c>
      <c r="Q937" s="16" t="str">
        <f>IFERROR(VLOOKUP($P937,'Kredieten productgroepen functi'!$C:$M,2,FALSE),"n.v.t.")</f>
        <v>Directe kosten vast onderhoud</v>
      </c>
      <c r="R937" s="16" t="str">
        <f t="shared" si="46"/>
        <v>423020</v>
      </c>
      <c r="S937" s="16" t="str">
        <f>IFERROR(VLOOKUP($R937,Kostensoorten!$C:$J,2,FALSE),"n.v.t.")</f>
        <v>Telecom algemeen</v>
      </c>
      <c r="T937" s="16" t="s">
        <v>39</v>
      </c>
      <c r="U937" s="16" t="s">
        <v>39</v>
      </c>
      <c r="V937" s="16" t="s">
        <v>39</v>
      </c>
      <c r="W937" s="16" t="s">
        <v>39</v>
      </c>
      <c r="X937" s="16" t="s">
        <v>39</v>
      </c>
      <c r="Y937" s="16" t="s">
        <v>39</v>
      </c>
      <c r="Z937" s="16" t="s">
        <v>39</v>
      </c>
      <c r="AA937" s="16" t="s">
        <v>39</v>
      </c>
      <c r="AB937" s="16" t="s">
        <v>39</v>
      </c>
      <c r="AC937" s="16" t="s">
        <v>39</v>
      </c>
      <c r="AD937" s="16" t="s">
        <v>39</v>
      </c>
      <c r="AE937" s="16" t="s">
        <v>39</v>
      </c>
      <c r="AF937" s="16" t="s">
        <v>39</v>
      </c>
      <c r="AG937" s="16" t="s">
        <v>39</v>
      </c>
      <c r="AH937" s="16" t="s">
        <v>39</v>
      </c>
      <c r="AI937" s="16" t="s">
        <v>39</v>
      </c>
      <c r="AJ937" s="16" t="s">
        <v>39</v>
      </c>
      <c r="AL937" s="16" t="s">
        <v>39</v>
      </c>
      <c r="AM937" s="16" t="s">
        <v>39</v>
      </c>
      <c r="AN937" s="16" t="str">
        <f>IFERROR(VLOOKUP($P937,'Kredieten productgroepen functi'!$C:$M,6,FALSE),"n.v.t.")</f>
        <v>1703</v>
      </c>
      <c r="AO937" s="16" t="str">
        <f>IFERROR(VLOOKUP($P937,'Kredieten productgroepen functi'!$C:$M,7,FALSE),"n.v.t.")</f>
        <v>Diensten voor derden hoofdvaarwegen</v>
      </c>
      <c r="AP937" s="16" t="str">
        <f>IFERROR(VLOOKUP($P937,'Kredieten productgroepen functi'!$C:$M,8,FALSE),"n.v.t.")</f>
        <v>17</v>
      </c>
      <c r="AQ937" s="16" t="str">
        <f>IFERROR(VLOOKUP($P937,'Kredieten productgroepen functi'!$C:$M,9,FALSE),"n.v.t.")</f>
        <v>Overige baten en lasten</v>
      </c>
      <c r="AR937" s="16" t="str">
        <f>IFERROR(VLOOKUP($P937,'Kredieten productgroepen functi'!$C:$M,10,FALSE),"n.v.t.")</f>
        <v>1</v>
      </c>
      <c r="AS937" s="16" t="str">
        <f>IFERROR(VLOOKUP($P937,'Kredieten productgroepen functi'!$C:$M,11,FALSE),"n.v.t.")</f>
        <v>Algemeen bestuur</v>
      </c>
      <c r="AT937" s="16" t="str">
        <f t="shared" si="47"/>
        <v>Lasten</v>
      </c>
      <c r="AU937" s="16" t="str">
        <f>IFERROR(VLOOKUP($R937,Kostensoorten!$C:$J,7,FALSE),"n.v.t.")</f>
        <v>2.3.1</v>
      </c>
      <c r="AV937" s="16" t="str">
        <f>IFERROR(VLOOKUP($R937,Kostensoorten!$C:$J,8,FALSE),"n.v.t.")</f>
        <v>Aankopen niet duurzame goedere</v>
      </c>
    </row>
    <row r="938" spans="1:48">
      <c r="A938" s="16" t="s">
        <v>39</v>
      </c>
      <c r="B938" s="16" t="s">
        <v>39</v>
      </c>
      <c r="C938" s="16" t="s">
        <v>39</v>
      </c>
      <c r="D938" s="16" t="s">
        <v>39</v>
      </c>
      <c r="E938" s="16" t="s">
        <v>39</v>
      </c>
      <c r="F938" s="2" t="s">
        <v>6661</v>
      </c>
      <c r="G938" s="2" t="s">
        <v>39</v>
      </c>
      <c r="H938" s="2" t="s">
        <v>39</v>
      </c>
      <c r="I938" s="18">
        <v>227.97</v>
      </c>
      <c r="J938" s="16" t="s">
        <v>39</v>
      </c>
      <c r="K938" s="16" t="s">
        <v>39</v>
      </c>
      <c r="L938" s="16" t="s">
        <v>39</v>
      </c>
      <c r="M938" s="16" t="s">
        <v>39</v>
      </c>
      <c r="N938" s="16" t="s">
        <v>39</v>
      </c>
      <c r="O938" s="16" t="s">
        <v>39</v>
      </c>
      <c r="P938" s="16" t="str">
        <f t="shared" si="45"/>
        <v>617301</v>
      </c>
      <c r="Q938" s="16" t="str">
        <f>IFERROR(VLOOKUP($P938,'Kredieten productgroepen functi'!$C:$M,2,FALSE),"n.v.t.")</f>
        <v>Directe kosten vast onderhoud</v>
      </c>
      <c r="R938" s="16" t="str">
        <f t="shared" si="46"/>
        <v>423020</v>
      </c>
      <c r="S938" s="16" t="str">
        <f>IFERROR(VLOOKUP($R938,Kostensoorten!$C:$J,2,FALSE),"n.v.t.")</f>
        <v>Telecom algemeen</v>
      </c>
      <c r="T938" s="16" t="s">
        <v>39</v>
      </c>
      <c r="U938" s="16" t="s">
        <v>39</v>
      </c>
      <c r="V938" s="16" t="s">
        <v>39</v>
      </c>
      <c r="W938" s="16" t="s">
        <v>39</v>
      </c>
      <c r="X938" s="16" t="s">
        <v>39</v>
      </c>
      <c r="Y938" s="16" t="s">
        <v>39</v>
      </c>
      <c r="Z938" s="16" t="s">
        <v>39</v>
      </c>
      <c r="AA938" s="16" t="s">
        <v>39</v>
      </c>
      <c r="AB938" s="16" t="s">
        <v>39</v>
      </c>
      <c r="AC938" s="16" t="s">
        <v>39</v>
      </c>
      <c r="AD938" s="16" t="s">
        <v>39</v>
      </c>
      <c r="AE938" s="16" t="s">
        <v>39</v>
      </c>
      <c r="AF938" s="16" t="s">
        <v>39</v>
      </c>
      <c r="AG938" s="16" t="s">
        <v>39</v>
      </c>
      <c r="AH938" s="16" t="s">
        <v>39</v>
      </c>
      <c r="AI938" s="16" t="s">
        <v>39</v>
      </c>
      <c r="AJ938" s="16" t="s">
        <v>39</v>
      </c>
      <c r="AL938" s="16" t="s">
        <v>39</v>
      </c>
      <c r="AM938" s="16" t="s">
        <v>39</v>
      </c>
      <c r="AN938" s="16" t="str">
        <f>IFERROR(VLOOKUP($P938,'Kredieten productgroepen functi'!$C:$M,6,FALSE),"n.v.t.")</f>
        <v>1703</v>
      </c>
      <c r="AO938" s="16" t="str">
        <f>IFERROR(VLOOKUP($P938,'Kredieten productgroepen functi'!$C:$M,7,FALSE),"n.v.t.")</f>
        <v>Diensten voor derden hoofdvaarwegen</v>
      </c>
      <c r="AP938" s="16" t="str">
        <f>IFERROR(VLOOKUP($P938,'Kredieten productgroepen functi'!$C:$M,8,FALSE),"n.v.t.")</f>
        <v>17</v>
      </c>
      <c r="AQ938" s="16" t="str">
        <f>IFERROR(VLOOKUP($P938,'Kredieten productgroepen functi'!$C:$M,9,FALSE),"n.v.t.")</f>
        <v>Overige baten en lasten</v>
      </c>
      <c r="AR938" s="16" t="str">
        <f>IFERROR(VLOOKUP($P938,'Kredieten productgroepen functi'!$C:$M,10,FALSE),"n.v.t.")</f>
        <v>1</v>
      </c>
      <c r="AS938" s="16" t="str">
        <f>IFERROR(VLOOKUP($P938,'Kredieten productgroepen functi'!$C:$M,11,FALSE),"n.v.t.")</f>
        <v>Algemeen bestuur</v>
      </c>
      <c r="AT938" s="16" t="str">
        <f t="shared" si="47"/>
        <v>Lasten</v>
      </c>
      <c r="AU938" s="16" t="str">
        <f>IFERROR(VLOOKUP($R938,Kostensoorten!$C:$J,7,FALSE),"n.v.t.")</f>
        <v>2.3.1</v>
      </c>
      <c r="AV938" s="16" t="str">
        <f>IFERROR(VLOOKUP($R938,Kostensoorten!$C:$J,8,FALSE),"n.v.t.")</f>
        <v>Aankopen niet duurzame goedere</v>
      </c>
    </row>
    <row r="939" spans="1:48">
      <c r="A939" s="16" t="s">
        <v>39</v>
      </c>
      <c r="B939" s="16" t="s">
        <v>39</v>
      </c>
      <c r="C939" s="16" t="s">
        <v>39</v>
      </c>
      <c r="D939" s="16" t="s">
        <v>39</v>
      </c>
      <c r="E939" s="16" t="s">
        <v>39</v>
      </c>
      <c r="F939" s="2" t="s">
        <v>9373</v>
      </c>
      <c r="G939" s="2" t="s">
        <v>39</v>
      </c>
      <c r="H939" s="2" t="s">
        <v>39</v>
      </c>
      <c r="I939" s="18">
        <v>149.69999999999999</v>
      </c>
      <c r="J939" s="16" t="s">
        <v>39</v>
      </c>
      <c r="K939" s="16" t="s">
        <v>39</v>
      </c>
      <c r="L939" s="16" t="s">
        <v>39</v>
      </c>
      <c r="M939" s="16" t="s">
        <v>39</v>
      </c>
      <c r="N939" s="16" t="s">
        <v>39</v>
      </c>
      <c r="O939" s="16" t="s">
        <v>39</v>
      </c>
      <c r="P939" s="16" t="str">
        <f t="shared" si="45"/>
        <v>617301</v>
      </c>
      <c r="Q939" s="16" t="str">
        <f>IFERROR(VLOOKUP($P939,'Kredieten productgroepen functi'!$C:$M,2,FALSE),"n.v.t.")</f>
        <v>Directe kosten vast onderhoud</v>
      </c>
      <c r="R939" s="16" t="str">
        <f t="shared" si="46"/>
        <v>423020</v>
      </c>
      <c r="S939" s="16" t="str">
        <f>IFERROR(VLOOKUP($R939,Kostensoorten!$C:$J,2,FALSE),"n.v.t.")</f>
        <v>Telecom algemeen</v>
      </c>
      <c r="T939" s="16" t="s">
        <v>39</v>
      </c>
      <c r="U939" s="16" t="s">
        <v>39</v>
      </c>
      <c r="V939" s="16" t="s">
        <v>39</v>
      </c>
      <c r="W939" s="16" t="s">
        <v>39</v>
      </c>
      <c r="X939" s="16" t="s">
        <v>39</v>
      </c>
      <c r="Y939" s="16" t="s">
        <v>39</v>
      </c>
      <c r="Z939" s="16" t="s">
        <v>39</v>
      </c>
      <c r="AA939" s="16" t="s">
        <v>39</v>
      </c>
      <c r="AB939" s="16" t="s">
        <v>39</v>
      </c>
      <c r="AC939" s="16" t="s">
        <v>39</v>
      </c>
      <c r="AD939" s="16" t="s">
        <v>39</v>
      </c>
      <c r="AE939" s="16" t="s">
        <v>39</v>
      </c>
      <c r="AF939" s="16" t="s">
        <v>39</v>
      </c>
      <c r="AG939" s="16" t="s">
        <v>39</v>
      </c>
      <c r="AH939" s="16" t="s">
        <v>39</v>
      </c>
      <c r="AI939" s="16" t="s">
        <v>39</v>
      </c>
      <c r="AJ939" s="16" t="s">
        <v>39</v>
      </c>
      <c r="AL939" s="16" t="s">
        <v>39</v>
      </c>
      <c r="AM939" s="16" t="s">
        <v>39</v>
      </c>
      <c r="AN939" s="16" t="str">
        <f>IFERROR(VLOOKUP($P939,'Kredieten productgroepen functi'!$C:$M,6,FALSE),"n.v.t.")</f>
        <v>1703</v>
      </c>
      <c r="AO939" s="16" t="str">
        <f>IFERROR(VLOOKUP($P939,'Kredieten productgroepen functi'!$C:$M,7,FALSE),"n.v.t.")</f>
        <v>Diensten voor derden hoofdvaarwegen</v>
      </c>
      <c r="AP939" s="16" t="str">
        <f>IFERROR(VLOOKUP($P939,'Kredieten productgroepen functi'!$C:$M,8,FALSE),"n.v.t.")</f>
        <v>17</v>
      </c>
      <c r="AQ939" s="16" t="str">
        <f>IFERROR(VLOOKUP($P939,'Kredieten productgroepen functi'!$C:$M,9,FALSE),"n.v.t.")</f>
        <v>Overige baten en lasten</v>
      </c>
      <c r="AR939" s="16" t="str">
        <f>IFERROR(VLOOKUP($P939,'Kredieten productgroepen functi'!$C:$M,10,FALSE),"n.v.t.")</f>
        <v>1</v>
      </c>
      <c r="AS939" s="16" t="str">
        <f>IFERROR(VLOOKUP($P939,'Kredieten productgroepen functi'!$C:$M,11,FALSE),"n.v.t.")</f>
        <v>Algemeen bestuur</v>
      </c>
      <c r="AT939" s="16" t="str">
        <f t="shared" si="47"/>
        <v>Lasten</v>
      </c>
      <c r="AU939" s="16" t="str">
        <f>IFERROR(VLOOKUP($R939,Kostensoorten!$C:$J,7,FALSE),"n.v.t.")</f>
        <v>2.3.1</v>
      </c>
      <c r="AV939" s="16" t="str">
        <f>IFERROR(VLOOKUP($R939,Kostensoorten!$C:$J,8,FALSE),"n.v.t.")</f>
        <v>Aankopen niet duurzame goedere</v>
      </c>
    </row>
    <row r="940" spans="1:48">
      <c r="A940" s="16" t="s">
        <v>39</v>
      </c>
      <c r="B940" s="16" t="s">
        <v>39</v>
      </c>
      <c r="C940" s="16" t="s">
        <v>39</v>
      </c>
      <c r="D940" s="16" t="s">
        <v>39</v>
      </c>
      <c r="E940" s="16" t="s">
        <v>39</v>
      </c>
      <c r="F940" s="2" t="s">
        <v>7978</v>
      </c>
      <c r="G940" s="2" t="s">
        <v>39</v>
      </c>
      <c r="H940" s="2" t="s">
        <v>39</v>
      </c>
      <c r="I940" s="18">
        <v>124.73</v>
      </c>
      <c r="J940" s="16" t="s">
        <v>39</v>
      </c>
      <c r="K940" s="16" t="s">
        <v>39</v>
      </c>
      <c r="L940" s="16" t="s">
        <v>39</v>
      </c>
      <c r="M940" s="16" t="s">
        <v>39</v>
      </c>
      <c r="N940" s="16" t="s">
        <v>39</v>
      </c>
      <c r="O940" s="16" t="s">
        <v>39</v>
      </c>
      <c r="P940" s="16" t="str">
        <f t="shared" si="45"/>
        <v>617301</v>
      </c>
      <c r="Q940" s="16" t="str">
        <f>IFERROR(VLOOKUP($P940,'Kredieten productgroepen functi'!$C:$M,2,FALSE),"n.v.t.")</f>
        <v>Directe kosten vast onderhoud</v>
      </c>
      <c r="R940" s="16" t="str">
        <f t="shared" si="46"/>
        <v>423040</v>
      </c>
      <c r="S940" s="16" t="str">
        <f>IFERROR(VLOOKUP($R940,Kostensoorten!$C:$J,2,FALSE),"n.v.t.")</f>
        <v>Normaal onderhoud</v>
      </c>
      <c r="T940" s="16" t="s">
        <v>39</v>
      </c>
      <c r="U940" s="16" t="s">
        <v>39</v>
      </c>
      <c r="V940" s="16" t="s">
        <v>39</v>
      </c>
      <c r="W940" s="16" t="s">
        <v>39</v>
      </c>
      <c r="X940" s="16" t="s">
        <v>39</v>
      </c>
      <c r="Y940" s="16" t="s">
        <v>39</v>
      </c>
      <c r="Z940" s="16" t="s">
        <v>39</v>
      </c>
      <c r="AA940" s="16" t="s">
        <v>39</v>
      </c>
      <c r="AB940" s="16" t="s">
        <v>39</v>
      </c>
      <c r="AC940" s="16" t="s">
        <v>39</v>
      </c>
      <c r="AD940" s="16" t="s">
        <v>39</v>
      </c>
      <c r="AE940" s="16" t="s">
        <v>39</v>
      </c>
      <c r="AF940" s="16" t="s">
        <v>39</v>
      </c>
      <c r="AG940" s="16" t="s">
        <v>39</v>
      </c>
      <c r="AH940" s="16" t="s">
        <v>39</v>
      </c>
      <c r="AI940" s="16" t="s">
        <v>39</v>
      </c>
      <c r="AJ940" s="16" t="s">
        <v>39</v>
      </c>
      <c r="AL940" s="16" t="s">
        <v>39</v>
      </c>
      <c r="AM940" s="16" t="s">
        <v>39</v>
      </c>
      <c r="AN940" s="16" t="str">
        <f>IFERROR(VLOOKUP($P940,'Kredieten productgroepen functi'!$C:$M,6,FALSE),"n.v.t.")</f>
        <v>1703</v>
      </c>
      <c r="AO940" s="16" t="str">
        <f>IFERROR(VLOOKUP($P940,'Kredieten productgroepen functi'!$C:$M,7,FALSE),"n.v.t.")</f>
        <v>Diensten voor derden hoofdvaarwegen</v>
      </c>
      <c r="AP940" s="16" t="str">
        <f>IFERROR(VLOOKUP($P940,'Kredieten productgroepen functi'!$C:$M,8,FALSE),"n.v.t.")</f>
        <v>17</v>
      </c>
      <c r="AQ940" s="16" t="str">
        <f>IFERROR(VLOOKUP($P940,'Kredieten productgroepen functi'!$C:$M,9,FALSE),"n.v.t.")</f>
        <v>Overige baten en lasten</v>
      </c>
      <c r="AR940" s="16" t="str">
        <f>IFERROR(VLOOKUP($P940,'Kredieten productgroepen functi'!$C:$M,10,FALSE),"n.v.t.")</f>
        <v>1</v>
      </c>
      <c r="AS940" s="16" t="str">
        <f>IFERROR(VLOOKUP($P940,'Kredieten productgroepen functi'!$C:$M,11,FALSE),"n.v.t.")</f>
        <v>Algemeen bestuur</v>
      </c>
      <c r="AT940" s="16" t="str">
        <f t="shared" si="47"/>
        <v>Lasten</v>
      </c>
      <c r="AU940" s="16" t="str">
        <f>IFERROR(VLOOKUP($R940,Kostensoorten!$C:$J,7,FALSE),"n.v.t.")</f>
        <v>2.3.1</v>
      </c>
      <c r="AV940" s="16" t="str">
        <f>IFERROR(VLOOKUP($R940,Kostensoorten!$C:$J,8,FALSE),"n.v.t.")</f>
        <v>Aankopen niet duurzame goedere</v>
      </c>
    </row>
    <row r="941" spans="1:48">
      <c r="A941" s="16" t="s">
        <v>39</v>
      </c>
      <c r="B941" s="16" t="s">
        <v>39</v>
      </c>
      <c r="C941" s="16" t="s">
        <v>39</v>
      </c>
      <c r="D941" s="16" t="s">
        <v>39</v>
      </c>
      <c r="E941" s="16" t="s">
        <v>39</v>
      </c>
      <c r="F941" s="2" t="s">
        <v>8624</v>
      </c>
      <c r="G941" s="2" t="s">
        <v>39</v>
      </c>
      <c r="H941" s="2" t="s">
        <v>39</v>
      </c>
      <c r="I941" s="18">
        <v>92.29</v>
      </c>
      <c r="J941" s="16" t="s">
        <v>39</v>
      </c>
      <c r="K941" s="16" t="s">
        <v>39</v>
      </c>
      <c r="L941" s="16" t="s">
        <v>39</v>
      </c>
      <c r="M941" s="16" t="s">
        <v>39</v>
      </c>
      <c r="N941" s="16" t="s">
        <v>39</v>
      </c>
      <c r="O941" s="16" t="s">
        <v>39</v>
      </c>
      <c r="P941" s="16" t="str">
        <f t="shared" si="45"/>
        <v>617301</v>
      </c>
      <c r="Q941" s="16" t="str">
        <f>IFERROR(VLOOKUP($P941,'Kredieten productgroepen functi'!$C:$M,2,FALSE),"n.v.t.")</f>
        <v>Directe kosten vast onderhoud</v>
      </c>
      <c r="R941" s="16" t="str">
        <f t="shared" si="46"/>
        <v>423040</v>
      </c>
      <c r="S941" s="16" t="str">
        <f>IFERROR(VLOOKUP($R941,Kostensoorten!$C:$J,2,FALSE),"n.v.t.")</f>
        <v>Normaal onderhoud</v>
      </c>
      <c r="T941" s="16" t="s">
        <v>39</v>
      </c>
      <c r="U941" s="16" t="s">
        <v>39</v>
      </c>
      <c r="V941" s="16" t="s">
        <v>39</v>
      </c>
      <c r="W941" s="16" t="s">
        <v>39</v>
      </c>
      <c r="X941" s="16" t="s">
        <v>39</v>
      </c>
      <c r="Y941" s="16" t="s">
        <v>39</v>
      </c>
      <c r="Z941" s="16" t="s">
        <v>39</v>
      </c>
      <c r="AA941" s="16" t="s">
        <v>39</v>
      </c>
      <c r="AB941" s="16" t="s">
        <v>39</v>
      </c>
      <c r="AC941" s="16" t="s">
        <v>39</v>
      </c>
      <c r="AD941" s="16" t="s">
        <v>39</v>
      </c>
      <c r="AE941" s="16" t="s">
        <v>39</v>
      </c>
      <c r="AF941" s="16" t="s">
        <v>39</v>
      </c>
      <c r="AG941" s="16" t="s">
        <v>39</v>
      </c>
      <c r="AH941" s="16" t="s">
        <v>39</v>
      </c>
      <c r="AI941" s="16" t="s">
        <v>39</v>
      </c>
      <c r="AJ941" s="16" t="s">
        <v>39</v>
      </c>
      <c r="AL941" s="16" t="s">
        <v>39</v>
      </c>
      <c r="AM941" s="16" t="s">
        <v>39</v>
      </c>
      <c r="AN941" s="16" t="str">
        <f>IFERROR(VLOOKUP($P941,'Kredieten productgroepen functi'!$C:$M,6,FALSE),"n.v.t.")</f>
        <v>1703</v>
      </c>
      <c r="AO941" s="16" t="str">
        <f>IFERROR(VLOOKUP($P941,'Kredieten productgroepen functi'!$C:$M,7,FALSE),"n.v.t.")</f>
        <v>Diensten voor derden hoofdvaarwegen</v>
      </c>
      <c r="AP941" s="16" t="str">
        <f>IFERROR(VLOOKUP($P941,'Kredieten productgroepen functi'!$C:$M,8,FALSE),"n.v.t.")</f>
        <v>17</v>
      </c>
      <c r="AQ941" s="16" t="str">
        <f>IFERROR(VLOOKUP($P941,'Kredieten productgroepen functi'!$C:$M,9,FALSE),"n.v.t.")</f>
        <v>Overige baten en lasten</v>
      </c>
      <c r="AR941" s="16" t="str">
        <f>IFERROR(VLOOKUP($P941,'Kredieten productgroepen functi'!$C:$M,10,FALSE),"n.v.t.")</f>
        <v>1</v>
      </c>
      <c r="AS941" s="16" t="str">
        <f>IFERROR(VLOOKUP($P941,'Kredieten productgroepen functi'!$C:$M,11,FALSE),"n.v.t.")</f>
        <v>Algemeen bestuur</v>
      </c>
      <c r="AT941" s="16" t="str">
        <f t="shared" si="47"/>
        <v>Lasten</v>
      </c>
      <c r="AU941" s="16" t="str">
        <f>IFERROR(VLOOKUP($R941,Kostensoorten!$C:$J,7,FALSE),"n.v.t.")</f>
        <v>2.3.1</v>
      </c>
      <c r="AV941" s="16" t="str">
        <f>IFERROR(VLOOKUP($R941,Kostensoorten!$C:$J,8,FALSE),"n.v.t.")</f>
        <v>Aankopen niet duurzame goedere</v>
      </c>
    </row>
    <row r="942" spans="1:48">
      <c r="A942" s="16" t="s">
        <v>39</v>
      </c>
      <c r="B942" s="16" t="s">
        <v>39</v>
      </c>
      <c r="C942" s="16" t="s">
        <v>39</v>
      </c>
      <c r="D942" s="16" t="s">
        <v>39</v>
      </c>
      <c r="E942" s="16" t="s">
        <v>39</v>
      </c>
      <c r="F942" s="2" t="s">
        <v>6662</v>
      </c>
      <c r="G942" s="2" t="s">
        <v>39</v>
      </c>
      <c r="H942" s="2" t="s">
        <v>39</v>
      </c>
      <c r="I942" s="18">
        <v>1112.5</v>
      </c>
      <c r="J942" s="16" t="s">
        <v>39</v>
      </c>
      <c r="K942" s="16" t="s">
        <v>39</v>
      </c>
      <c r="L942" s="16" t="s">
        <v>39</v>
      </c>
      <c r="M942" s="16" t="s">
        <v>39</v>
      </c>
      <c r="N942" s="16" t="s">
        <v>39</v>
      </c>
      <c r="O942" s="16" t="s">
        <v>39</v>
      </c>
      <c r="P942" s="16" t="str">
        <f t="shared" si="45"/>
        <v>617301</v>
      </c>
      <c r="Q942" s="16" t="str">
        <f>IFERROR(VLOOKUP($P942,'Kredieten productgroepen functi'!$C:$M,2,FALSE),"n.v.t.")</f>
        <v>Directe kosten vast onderhoud</v>
      </c>
      <c r="R942" s="16" t="str">
        <f t="shared" si="46"/>
        <v>423040</v>
      </c>
      <c r="S942" s="16" t="str">
        <f>IFERROR(VLOOKUP($R942,Kostensoorten!$C:$J,2,FALSE),"n.v.t.")</f>
        <v>Normaal onderhoud</v>
      </c>
      <c r="T942" s="16" t="s">
        <v>39</v>
      </c>
      <c r="U942" s="16" t="s">
        <v>39</v>
      </c>
      <c r="V942" s="16" t="s">
        <v>39</v>
      </c>
      <c r="W942" s="16" t="s">
        <v>39</v>
      </c>
      <c r="X942" s="16" t="s">
        <v>39</v>
      </c>
      <c r="Y942" s="16" t="s">
        <v>39</v>
      </c>
      <c r="Z942" s="16" t="s">
        <v>39</v>
      </c>
      <c r="AA942" s="16" t="s">
        <v>39</v>
      </c>
      <c r="AB942" s="16" t="s">
        <v>39</v>
      </c>
      <c r="AC942" s="16" t="s">
        <v>39</v>
      </c>
      <c r="AD942" s="16" t="s">
        <v>39</v>
      </c>
      <c r="AE942" s="16" t="s">
        <v>39</v>
      </c>
      <c r="AF942" s="16" t="s">
        <v>39</v>
      </c>
      <c r="AG942" s="16" t="s">
        <v>39</v>
      </c>
      <c r="AH942" s="16" t="s">
        <v>39</v>
      </c>
      <c r="AI942" s="16" t="s">
        <v>39</v>
      </c>
      <c r="AJ942" s="16" t="s">
        <v>39</v>
      </c>
      <c r="AL942" s="16" t="s">
        <v>39</v>
      </c>
      <c r="AM942" s="16" t="s">
        <v>39</v>
      </c>
      <c r="AN942" s="16" t="str">
        <f>IFERROR(VLOOKUP($P942,'Kredieten productgroepen functi'!$C:$M,6,FALSE),"n.v.t.")</f>
        <v>1703</v>
      </c>
      <c r="AO942" s="16" t="str">
        <f>IFERROR(VLOOKUP($P942,'Kredieten productgroepen functi'!$C:$M,7,FALSE),"n.v.t.")</f>
        <v>Diensten voor derden hoofdvaarwegen</v>
      </c>
      <c r="AP942" s="16" t="str">
        <f>IFERROR(VLOOKUP($P942,'Kredieten productgroepen functi'!$C:$M,8,FALSE),"n.v.t.")</f>
        <v>17</v>
      </c>
      <c r="AQ942" s="16" t="str">
        <f>IFERROR(VLOOKUP($P942,'Kredieten productgroepen functi'!$C:$M,9,FALSE),"n.v.t.")</f>
        <v>Overige baten en lasten</v>
      </c>
      <c r="AR942" s="16" t="str">
        <f>IFERROR(VLOOKUP($P942,'Kredieten productgroepen functi'!$C:$M,10,FALSE),"n.v.t.")</f>
        <v>1</v>
      </c>
      <c r="AS942" s="16" t="str">
        <f>IFERROR(VLOOKUP($P942,'Kredieten productgroepen functi'!$C:$M,11,FALSE),"n.v.t.")</f>
        <v>Algemeen bestuur</v>
      </c>
      <c r="AT942" s="16" t="str">
        <f t="shared" si="47"/>
        <v>Lasten</v>
      </c>
      <c r="AU942" s="16" t="str">
        <f>IFERROR(VLOOKUP($R942,Kostensoorten!$C:$J,7,FALSE),"n.v.t.")</f>
        <v>2.3.1</v>
      </c>
      <c r="AV942" s="16" t="str">
        <f>IFERROR(VLOOKUP($R942,Kostensoorten!$C:$J,8,FALSE),"n.v.t.")</f>
        <v>Aankopen niet duurzame goedere</v>
      </c>
    </row>
    <row r="943" spans="1:48">
      <c r="A943" s="16" t="s">
        <v>39</v>
      </c>
      <c r="B943" s="16" t="s">
        <v>39</v>
      </c>
      <c r="C943" s="16" t="s">
        <v>39</v>
      </c>
      <c r="D943" s="16" t="s">
        <v>39</v>
      </c>
      <c r="E943" s="16" t="s">
        <v>39</v>
      </c>
      <c r="F943" s="2" t="s">
        <v>7519</v>
      </c>
      <c r="G943" s="2" t="s">
        <v>39</v>
      </c>
      <c r="H943" s="2" t="s">
        <v>39</v>
      </c>
      <c r="I943" s="18">
        <v>2630.93</v>
      </c>
      <c r="J943" s="16" t="s">
        <v>39</v>
      </c>
      <c r="K943" s="16" t="s">
        <v>39</v>
      </c>
      <c r="L943" s="16" t="s">
        <v>39</v>
      </c>
      <c r="M943" s="16" t="s">
        <v>39</v>
      </c>
      <c r="N943" s="16" t="s">
        <v>39</v>
      </c>
      <c r="O943" s="16" t="s">
        <v>39</v>
      </c>
      <c r="P943" s="16" t="str">
        <f t="shared" si="45"/>
        <v>617301</v>
      </c>
      <c r="Q943" s="16" t="str">
        <f>IFERROR(VLOOKUP($P943,'Kredieten productgroepen functi'!$C:$M,2,FALSE),"n.v.t.")</f>
        <v>Directe kosten vast onderhoud</v>
      </c>
      <c r="R943" s="16" t="str">
        <f t="shared" si="46"/>
        <v>423040</v>
      </c>
      <c r="S943" s="16" t="str">
        <f>IFERROR(VLOOKUP($R943,Kostensoorten!$C:$J,2,FALSE),"n.v.t.")</f>
        <v>Normaal onderhoud</v>
      </c>
      <c r="T943" s="16" t="s">
        <v>39</v>
      </c>
      <c r="U943" s="16" t="s">
        <v>39</v>
      </c>
      <c r="V943" s="16" t="s">
        <v>39</v>
      </c>
      <c r="W943" s="16" t="s">
        <v>39</v>
      </c>
      <c r="X943" s="16" t="s">
        <v>39</v>
      </c>
      <c r="Y943" s="16" t="s">
        <v>39</v>
      </c>
      <c r="Z943" s="16" t="s">
        <v>39</v>
      </c>
      <c r="AA943" s="16" t="s">
        <v>39</v>
      </c>
      <c r="AB943" s="16" t="s">
        <v>39</v>
      </c>
      <c r="AC943" s="16" t="s">
        <v>39</v>
      </c>
      <c r="AD943" s="16" t="s">
        <v>39</v>
      </c>
      <c r="AE943" s="16" t="s">
        <v>39</v>
      </c>
      <c r="AF943" s="16" t="s">
        <v>39</v>
      </c>
      <c r="AG943" s="16" t="s">
        <v>39</v>
      </c>
      <c r="AH943" s="16" t="s">
        <v>39</v>
      </c>
      <c r="AI943" s="16" t="s">
        <v>39</v>
      </c>
      <c r="AJ943" s="16" t="s">
        <v>39</v>
      </c>
      <c r="AL943" s="16" t="s">
        <v>39</v>
      </c>
      <c r="AM943" s="16" t="s">
        <v>39</v>
      </c>
      <c r="AN943" s="16" t="str">
        <f>IFERROR(VLOOKUP($P943,'Kredieten productgroepen functi'!$C:$M,6,FALSE),"n.v.t.")</f>
        <v>1703</v>
      </c>
      <c r="AO943" s="16" t="str">
        <f>IFERROR(VLOOKUP($P943,'Kredieten productgroepen functi'!$C:$M,7,FALSE),"n.v.t.")</f>
        <v>Diensten voor derden hoofdvaarwegen</v>
      </c>
      <c r="AP943" s="16" t="str">
        <f>IFERROR(VLOOKUP($P943,'Kredieten productgroepen functi'!$C:$M,8,FALSE),"n.v.t.")</f>
        <v>17</v>
      </c>
      <c r="AQ943" s="16" t="str">
        <f>IFERROR(VLOOKUP($P943,'Kredieten productgroepen functi'!$C:$M,9,FALSE),"n.v.t.")</f>
        <v>Overige baten en lasten</v>
      </c>
      <c r="AR943" s="16" t="str">
        <f>IFERROR(VLOOKUP($P943,'Kredieten productgroepen functi'!$C:$M,10,FALSE),"n.v.t.")</f>
        <v>1</v>
      </c>
      <c r="AS943" s="16" t="str">
        <f>IFERROR(VLOOKUP($P943,'Kredieten productgroepen functi'!$C:$M,11,FALSE),"n.v.t.")</f>
        <v>Algemeen bestuur</v>
      </c>
      <c r="AT943" s="16" t="str">
        <f t="shared" si="47"/>
        <v>Lasten</v>
      </c>
      <c r="AU943" s="16" t="str">
        <f>IFERROR(VLOOKUP($R943,Kostensoorten!$C:$J,7,FALSE),"n.v.t.")</f>
        <v>2.3.1</v>
      </c>
      <c r="AV943" s="16" t="str">
        <f>IFERROR(VLOOKUP($R943,Kostensoorten!$C:$J,8,FALSE),"n.v.t.")</f>
        <v>Aankopen niet duurzame goedere</v>
      </c>
    </row>
    <row r="944" spans="1:48">
      <c r="A944" s="16" t="s">
        <v>39</v>
      </c>
      <c r="B944" s="16" t="s">
        <v>39</v>
      </c>
      <c r="C944" s="16" t="s">
        <v>39</v>
      </c>
      <c r="D944" s="16" t="s">
        <v>39</v>
      </c>
      <c r="E944" s="16" t="s">
        <v>39</v>
      </c>
      <c r="F944" s="2" t="s">
        <v>7520</v>
      </c>
      <c r="G944" s="2" t="s">
        <v>39</v>
      </c>
      <c r="H944" s="2" t="s">
        <v>39</v>
      </c>
      <c r="I944" s="18">
        <v>2209.79</v>
      </c>
      <c r="J944" s="16" t="s">
        <v>39</v>
      </c>
      <c r="K944" s="16" t="s">
        <v>39</v>
      </c>
      <c r="L944" s="16" t="s">
        <v>39</v>
      </c>
      <c r="M944" s="16" t="s">
        <v>39</v>
      </c>
      <c r="N944" s="16" t="s">
        <v>39</v>
      </c>
      <c r="O944" s="16" t="s">
        <v>39</v>
      </c>
      <c r="P944" s="16" t="str">
        <f t="shared" si="45"/>
        <v>617301</v>
      </c>
      <c r="Q944" s="16" t="str">
        <f>IFERROR(VLOOKUP($P944,'Kredieten productgroepen functi'!$C:$M,2,FALSE),"n.v.t.")</f>
        <v>Directe kosten vast onderhoud</v>
      </c>
      <c r="R944" s="16" t="str">
        <f t="shared" si="46"/>
        <v>423040</v>
      </c>
      <c r="S944" s="16" t="str">
        <f>IFERROR(VLOOKUP($R944,Kostensoorten!$C:$J,2,FALSE),"n.v.t.")</f>
        <v>Normaal onderhoud</v>
      </c>
      <c r="T944" s="16" t="s">
        <v>39</v>
      </c>
      <c r="U944" s="16" t="s">
        <v>39</v>
      </c>
      <c r="V944" s="16" t="s">
        <v>39</v>
      </c>
      <c r="W944" s="16" t="s">
        <v>39</v>
      </c>
      <c r="X944" s="16" t="s">
        <v>39</v>
      </c>
      <c r="Y944" s="16" t="s">
        <v>39</v>
      </c>
      <c r="Z944" s="16" t="s">
        <v>39</v>
      </c>
      <c r="AA944" s="16" t="s">
        <v>39</v>
      </c>
      <c r="AB944" s="16" t="s">
        <v>39</v>
      </c>
      <c r="AC944" s="16" t="s">
        <v>39</v>
      </c>
      <c r="AD944" s="16" t="s">
        <v>39</v>
      </c>
      <c r="AE944" s="16" t="s">
        <v>39</v>
      </c>
      <c r="AF944" s="16" t="s">
        <v>39</v>
      </c>
      <c r="AG944" s="16" t="s">
        <v>39</v>
      </c>
      <c r="AH944" s="16" t="s">
        <v>39</v>
      </c>
      <c r="AI944" s="16" t="s">
        <v>39</v>
      </c>
      <c r="AJ944" s="16" t="s">
        <v>39</v>
      </c>
      <c r="AL944" s="16" t="s">
        <v>39</v>
      </c>
      <c r="AM944" s="16" t="s">
        <v>39</v>
      </c>
      <c r="AN944" s="16" t="str">
        <f>IFERROR(VLOOKUP($P944,'Kredieten productgroepen functi'!$C:$M,6,FALSE),"n.v.t.")</f>
        <v>1703</v>
      </c>
      <c r="AO944" s="16" t="str">
        <f>IFERROR(VLOOKUP($P944,'Kredieten productgroepen functi'!$C:$M,7,FALSE),"n.v.t.")</f>
        <v>Diensten voor derden hoofdvaarwegen</v>
      </c>
      <c r="AP944" s="16" t="str">
        <f>IFERROR(VLOOKUP($P944,'Kredieten productgroepen functi'!$C:$M,8,FALSE),"n.v.t.")</f>
        <v>17</v>
      </c>
      <c r="AQ944" s="16" t="str">
        <f>IFERROR(VLOOKUP($P944,'Kredieten productgroepen functi'!$C:$M,9,FALSE),"n.v.t.")</f>
        <v>Overige baten en lasten</v>
      </c>
      <c r="AR944" s="16" t="str">
        <f>IFERROR(VLOOKUP($P944,'Kredieten productgroepen functi'!$C:$M,10,FALSE),"n.v.t.")</f>
        <v>1</v>
      </c>
      <c r="AS944" s="16" t="str">
        <f>IFERROR(VLOOKUP($P944,'Kredieten productgroepen functi'!$C:$M,11,FALSE),"n.v.t.")</f>
        <v>Algemeen bestuur</v>
      </c>
      <c r="AT944" s="16" t="str">
        <f t="shared" si="47"/>
        <v>Lasten</v>
      </c>
      <c r="AU944" s="16" t="str">
        <f>IFERROR(VLOOKUP($R944,Kostensoorten!$C:$J,7,FALSE),"n.v.t.")</f>
        <v>2.3.1</v>
      </c>
      <c r="AV944" s="16" t="str">
        <f>IFERROR(VLOOKUP($R944,Kostensoorten!$C:$J,8,FALSE),"n.v.t.")</f>
        <v>Aankopen niet duurzame goedere</v>
      </c>
    </row>
    <row r="945" spans="1:48">
      <c r="A945" s="16" t="s">
        <v>39</v>
      </c>
      <c r="B945" s="16" t="s">
        <v>39</v>
      </c>
      <c r="C945" s="16" t="s">
        <v>39</v>
      </c>
      <c r="D945" s="16" t="s">
        <v>39</v>
      </c>
      <c r="E945" s="16" t="s">
        <v>39</v>
      </c>
      <c r="F945" s="2" t="s">
        <v>7979</v>
      </c>
      <c r="G945" s="2" t="s">
        <v>39</v>
      </c>
      <c r="H945" s="2" t="s">
        <v>39</v>
      </c>
      <c r="I945" s="18">
        <v>1202.29</v>
      </c>
      <c r="J945" s="16" t="s">
        <v>39</v>
      </c>
      <c r="K945" s="16" t="s">
        <v>39</v>
      </c>
      <c r="L945" s="16" t="s">
        <v>39</v>
      </c>
      <c r="M945" s="16" t="s">
        <v>39</v>
      </c>
      <c r="N945" s="16" t="s">
        <v>39</v>
      </c>
      <c r="O945" s="16" t="s">
        <v>39</v>
      </c>
      <c r="P945" s="16" t="str">
        <f t="shared" si="45"/>
        <v>617301</v>
      </c>
      <c r="Q945" s="16" t="str">
        <f>IFERROR(VLOOKUP($P945,'Kredieten productgroepen functi'!$C:$M,2,FALSE),"n.v.t.")</f>
        <v>Directe kosten vast onderhoud</v>
      </c>
      <c r="R945" s="16" t="str">
        <f t="shared" si="46"/>
        <v>423040</v>
      </c>
      <c r="S945" s="16" t="str">
        <f>IFERROR(VLOOKUP($R945,Kostensoorten!$C:$J,2,FALSE),"n.v.t.")</f>
        <v>Normaal onderhoud</v>
      </c>
      <c r="T945" s="16" t="s">
        <v>39</v>
      </c>
      <c r="U945" s="16" t="s">
        <v>39</v>
      </c>
      <c r="V945" s="16" t="s">
        <v>39</v>
      </c>
      <c r="W945" s="16" t="s">
        <v>39</v>
      </c>
      <c r="X945" s="16" t="s">
        <v>39</v>
      </c>
      <c r="Y945" s="16" t="s">
        <v>39</v>
      </c>
      <c r="Z945" s="16" t="s">
        <v>39</v>
      </c>
      <c r="AA945" s="16" t="s">
        <v>39</v>
      </c>
      <c r="AB945" s="16" t="s">
        <v>39</v>
      </c>
      <c r="AC945" s="16" t="s">
        <v>39</v>
      </c>
      <c r="AD945" s="16" t="s">
        <v>39</v>
      </c>
      <c r="AE945" s="16" t="s">
        <v>39</v>
      </c>
      <c r="AF945" s="16" t="s">
        <v>39</v>
      </c>
      <c r="AG945" s="16" t="s">
        <v>39</v>
      </c>
      <c r="AH945" s="16" t="s">
        <v>39</v>
      </c>
      <c r="AI945" s="16" t="s">
        <v>39</v>
      </c>
      <c r="AJ945" s="16" t="s">
        <v>39</v>
      </c>
      <c r="AL945" s="16" t="s">
        <v>39</v>
      </c>
      <c r="AM945" s="16" t="s">
        <v>39</v>
      </c>
      <c r="AN945" s="16" t="str">
        <f>IFERROR(VLOOKUP($P945,'Kredieten productgroepen functi'!$C:$M,6,FALSE),"n.v.t.")</f>
        <v>1703</v>
      </c>
      <c r="AO945" s="16" t="str">
        <f>IFERROR(VLOOKUP($P945,'Kredieten productgroepen functi'!$C:$M,7,FALSE),"n.v.t.")</f>
        <v>Diensten voor derden hoofdvaarwegen</v>
      </c>
      <c r="AP945" s="16" t="str">
        <f>IFERROR(VLOOKUP($P945,'Kredieten productgroepen functi'!$C:$M,8,FALSE),"n.v.t.")</f>
        <v>17</v>
      </c>
      <c r="AQ945" s="16" t="str">
        <f>IFERROR(VLOOKUP($P945,'Kredieten productgroepen functi'!$C:$M,9,FALSE),"n.v.t.")</f>
        <v>Overige baten en lasten</v>
      </c>
      <c r="AR945" s="16" t="str">
        <f>IFERROR(VLOOKUP($P945,'Kredieten productgroepen functi'!$C:$M,10,FALSE),"n.v.t.")</f>
        <v>1</v>
      </c>
      <c r="AS945" s="16" t="str">
        <f>IFERROR(VLOOKUP($P945,'Kredieten productgroepen functi'!$C:$M,11,FALSE),"n.v.t.")</f>
        <v>Algemeen bestuur</v>
      </c>
      <c r="AT945" s="16" t="str">
        <f t="shared" si="47"/>
        <v>Lasten</v>
      </c>
      <c r="AU945" s="16" t="str">
        <f>IFERROR(VLOOKUP($R945,Kostensoorten!$C:$J,7,FALSE),"n.v.t.")</f>
        <v>2.3.1</v>
      </c>
      <c r="AV945" s="16" t="str">
        <f>IFERROR(VLOOKUP($R945,Kostensoorten!$C:$J,8,FALSE),"n.v.t.")</f>
        <v>Aankopen niet duurzame goedere</v>
      </c>
    </row>
    <row r="946" spans="1:48">
      <c r="A946" s="16" t="s">
        <v>39</v>
      </c>
      <c r="B946" s="16" t="s">
        <v>39</v>
      </c>
      <c r="C946" s="16" t="s">
        <v>39</v>
      </c>
      <c r="D946" s="16" t="s">
        <v>39</v>
      </c>
      <c r="E946" s="16" t="s">
        <v>39</v>
      </c>
      <c r="F946" s="2" t="s">
        <v>7980</v>
      </c>
      <c r="G946" s="2" t="s">
        <v>39</v>
      </c>
      <c r="H946" s="2" t="s">
        <v>39</v>
      </c>
      <c r="I946" s="18">
        <v>8230.23</v>
      </c>
      <c r="J946" s="16" t="s">
        <v>39</v>
      </c>
      <c r="K946" s="16" t="s">
        <v>39</v>
      </c>
      <c r="L946" s="16" t="s">
        <v>39</v>
      </c>
      <c r="M946" s="16" t="s">
        <v>39</v>
      </c>
      <c r="N946" s="16" t="s">
        <v>39</v>
      </c>
      <c r="O946" s="16" t="s">
        <v>39</v>
      </c>
      <c r="P946" s="16" t="str">
        <f t="shared" si="45"/>
        <v>617301</v>
      </c>
      <c r="Q946" s="16" t="str">
        <f>IFERROR(VLOOKUP($P946,'Kredieten productgroepen functi'!$C:$M,2,FALSE),"n.v.t.")</f>
        <v>Directe kosten vast onderhoud</v>
      </c>
      <c r="R946" s="16" t="str">
        <f t="shared" si="46"/>
        <v>423040</v>
      </c>
      <c r="S946" s="16" t="str">
        <f>IFERROR(VLOOKUP($R946,Kostensoorten!$C:$J,2,FALSE),"n.v.t.")</f>
        <v>Normaal onderhoud</v>
      </c>
      <c r="T946" s="16" t="s">
        <v>39</v>
      </c>
      <c r="U946" s="16" t="s">
        <v>39</v>
      </c>
      <c r="V946" s="16" t="s">
        <v>39</v>
      </c>
      <c r="W946" s="16" t="s">
        <v>39</v>
      </c>
      <c r="X946" s="16" t="s">
        <v>39</v>
      </c>
      <c r="Y946" s="16" t="s">
        <v>39</v>
      </c>
      <c r="Z946" s="16" t="s">
        <v>39</v>
      </c>
      <c r="AA946" s="16" t="s">
        <v>39</v>
      </c>
      <c r="AB946" s="16" t="s">
        <v>39</v>
      </c>
      <c r="AC946" s="16" t="s">
        <v>39</v>
      </c>
      <c r="AD946" s="16" t="s">
        <v>39</v>
      </c>
      <c r="AE946" s="16" t="s">
        <v>39</v>
      </c>
      <c r="AF946" s="16" t="s">
        <v>39</v>
      </c>
      <c r="AG946" s="16" t="s">
        <v>39</v>
      </c>
      <c r="AH946" s="16" t="s">
        <v>39</v>
      </c>
      <c r="AI946" s="16" t="s">
        <v>39</v>
      </c>
      <c r="AJ946" s="16" t="s">
        <v>39</v>
      </c>
      <c r="AL946" s="16" t="s">
        <v>39</v>
      </c>
      <c r="AM946" s="16" t="s">
        <v>39</v>
      </c>
      <c r="AN946" s="16" t="str">
        <f>IFERROR(VLOOKUP($P946,'Kredieten productgroepen functi'!$C:$M,6,FALSE),"n.v.t.")</f>
        <v>1703</v>
      </c>
      <c r="AO946" s="16" t="str">
        <f>IFERROR(VLOOKUP($P946,'Kredieten productgroepen functi'!$C:$M,7,FALSE),"n.v.t.")</f>
        <v>Diensten voor derden hoofdvaarwegen</v>
      </c>
      <c r="AP946" s="16" t="str">
        <f>IFERROR(VLOOKUP($P946,'Kredieten productgroepen functi'!$C:$M,8,FALSE),"n.v.t.")</f>
        <v>17</v>
      </c>
      <c r="AQ946" s="16" t="str">
        <f>IFERROR(VLOOKUP($P946,'Kredieten productgroepen functi'!$C:$M,9,FALSE),"n.v.t.")</f>
        <v>Overige baten en lasten</v>
      </c>
      <c r="AR946" s="16" t="str">
        <f>IFERROR(VLOOKUP($P946,'Kredieten productgroepen functi'!$C:$M,10,FALSE),"n.v.t.")</f>
        <v>1</v>
      </c>
      <c r="AS946" s="16" t="str">
        <f>IFERROR(VLOOKUP($P946,'Kredieten productgroepen functi'!$C:$M,11,FALSE),"n.v.t.")</f>
        <v>Algemeen bestuur</v>
      </c>
      <c r="AT946" s="16" t="str">
        <f t="shared" si="47"/>
        <v>Lasten</v>
      </c>
      <c r="AU946" s="16" t="str">
        <f>IFERROR(VLOOKUP($R946,Kostensoorten!$C:$J,7,FALSE),"n.v.t.")</f>
        <v>2.3.1</v>
      </c>
      <c r="AV946" s="16" t="str">
        <f>IFERROR(VLOOKUP($R946,Kostensoorten!$C:$J,8,FALSE),"n.v.t.")</f>
        <v>Aankopen niet duurzame goedere</v>
      </c>
    </row>
    <row r="947" spans="1:48">
      <c r="A947" s="16" t="s">
        <v>39</v>
      </c>
      <c r="B947" s="16" t="s">
        <v>39</v>
      </c>
      <c r="C947" s="16" t="s">
        <v>39</v>
      </c>
      <c r="D947" s="16" t="s">
        <v>39</v>
      </c>
      <c r="E947" s="16" t="s">
        <v>39</v>
      </c>
      <c r="F947" s="2" t="s">
        <v>7981</v>
      </c>
      <c r="G947" s="2" t="s">
        <v>39</v>
      </c>
      <c r="H947" s="2" t="s">
        <v>39</v>
      </c>
      <c r="I947" s="18">
        <v>5784.5</v>
      </c>
      <c r="J947" s="16" t="s">
        <v>39</v>
      </c>
      <c r="K947" s="16" t="s">
        <v>39</v>
      </c>
      <c r="L947" s="16" t="s">
        <v>39</v>
      </c>
      <c r="M947" s="16" t="s">
        <v>39</v>
      </c>
      <c r="N947" s="16" t="s">
        <v>39</v>
      </c>
      <c r="O947" s="16" t="s">
        <v>39</v>
      </c>
      <c r="P947" s="16" t="str">
        <f t="shared" si="45"/>
        <v>617301</v>
      </c>
      <c r="Q947" s="16" t="str">
        <f>IFERROR(VLOOKUP($P947,'Kredieten productgroepen functi'!$C:$M,2,FALSE),"n.v.t.")</f>
        <v>Directe kosten vast onderhoud</v>
      </c>
      <c r="R947" s="16" t="str">
        <f t="shared" si="46"/>
        <v>423040</v>
      </c>
      <c r="S947" s="16" t="str">
        <f>IFERROR(VLOOKUP($R947,Kostensoorten!$C:$J,2,FALSE),"n.v.t.")</f>
        <v>Normaal onderhoud</v>
      </c>
      <c r="T947" s="16" t="s">
        <v>39</v>
      </c>
      <c r="U947" s="16" t="s">
        <v>39</v>
      </c>
      <c r="V947" s="16" t="s">
        <v>39</v>
      </c>
      <c r="W947" s="16" t="s">
        <v>39</v>
      </c>
      <c r="X947" s="16" t="s">
        <v>39</v>
      </c>
      <c r="Y947" s="16" t="s">
        <v>39</v>
      </c>
      <c r="Z947" s="16" t="s">
        <v>39</v>
      </c>
      <c r="AA947" s="16" t="s">
        <v>39</v>
      </c>
      <c r="AB947" s="16" t="s">
        <v>39</v>
      </c>
      <c r="AC947" s="16" t="s">
        <v>39</v>
      </c>
      <c r="AD947" s="16" t="s">
        <v>39</v>
      </c>
      <c r="AE947" s="16" t="s">
        <v>39</v>
      </c>
      <c r="AF947" s="16" t="s">
        <v>39</v>
      </c>
      <c r="AG947" s="16" t="s">
        <v>39</v>
      </c>
      <c r="AH947" s="16" t="s">
        <v>39</v>
      </c>
      <c r="AI947" s="16" t="s">
        <v>39</v>
      </c>
      <c r="AJ947" s="16" t="s">
        <v>39</v>
      </c>
      <c r="AL947" s="16" t="s">
        <v>39</v>
      </c>
      <c r="AM947" s="16" t="s">
        <v>39</v>
      </c>
      <c r="AN947" s="16" t="str">
        <f>IFERROR(VLOOKUP($P947,'Kredieten productgroepen functi'!$C:$M,6,FALSE),"n.v.t.")</f>
        <v>1703</v>
      </c>
      <c r="AO947" s="16" t="str">
        <f>IFERROR(VLOOKUP($P947,'Kredieten productgroepen functi'!$C:$M,7,FALSE),"n.v.t.")</f>
        <v>Diensten voor derden hoofdvaarwegen</v>
      </c>
      <c r="AP947" s="16" t="str">
        <f>IFERROR(VLOOKUP($P947,'Kredieten productgroepen functi'!$C:$M,8,FALSE),"n.v.t.")</f>
        <v>17</v>
      </c>
      <c r="AQ947" s="16" t="str">
        <f>IFERROR(VLOOKUP($P947,'Kredieten productgroepen functi'!$C:$M,9,FALSE),"n.v.t.")</f>
        <v>Overige baten en lasten</v>
      </c>
      <c r="AR947" s="16" t="str">
        <f>IFERROR(VLOOKUP($P947,'Kredieten productgroepen functi'!$C:$M,10,FALSE),"n.v.t.")</f>
        <v>1</v>
      </c>
      <c r="AS947" s="16" t="str">
        <f>IFERROR(VLOOKUP($P947,'Kredieten productgroepen functi'!$C:$M,11,FALSE),"n.v.t.")</f>
        <v>Algemeen bestuur</v>
      </c>
      <c r="AT947" s="16" t="str">
        <f t="shared" si="47"/>
        <v>Lasten</v>
      </c>
      <c r="AU947" s="16" t="str">
        <f>IFERROR(VLOOKUP($R947,Kostensoorten!$C:$J,7,FALSE),"n.v.t.")</f>
        <v>2.3.1</v>
      </c>
      <c r="AV947" s="16" t="str">
        <f>IFERROR(VLOOKUP($R947,Kostensoorten!$C:$J,8,FALSE),"n.v.t.")</f>
        <v>Aankopen niet duurzame goedere</v>
      </c>
    </row>
    <row r="948" spans="1:48">
      <c r="A948" s="16" t="s">
        <v>39</v>
      </c>
      <c r="B948" s="16" t="s">
        <v>39</v>
      </c>
      <c r="C948" s="16" t="s">
        <v>39</v>
      </c>
      <c r="D948" s="16" t="s">
        <v>39</v>
      </c>
      <c r="E948" s="16" t="s">
        <v>39</v>
      </c>
      <c r="F948" s="2" t="s">
        <v>8625</v>
      </c>
      <c r="G948" s="2" t="s">
        <v>39</v>
      </c>
      <c r="H948" s="2" t="s">
        <v>39</v>
      </c>
      <c r="I948" s="18">
        <v>184.58</v>
      </c>
      <c r="J948" s="16" t="s">
        <v>39</v>
      </c>
      <c r="K948" s="16" t="s">
        <v>39</v>
      </c>
      <c r="L948" s="16" t="s">
        <v>39</v>
      </c>
      <c r="M948" s="16" t="s">
        <v>39</v>
      </c>
      <c r="N948" s="16" t="s">
        <v>39</v>
      </c>
      <c r="O948" s="16" t="s">
        <v>39</v>
      </c>
      <c r="P948" s="16" t="str">
        <f t="shared" si="45"/>
        <v>617301</v>
      </c>
      <c r="Q948" s="16" t="str">
        <f>IFERROR(VLOOKUP($P948,'Kredieten productgroepen functi'!$C:$M,2,FALSE),"n.v.t.")</f>
        <v>Directe kosten vast onderhoud</v>
      </c>
      <c r="R948" s="16" t="str">
        <f t="shared" si="46"/>
        <v>423040</v>
      </c>
      <c r="S948" s="16" t="str">
        <f>IFERROR(VLOOKUP($R948,Kostensoorten!$C:$J,2,FALSE),"n.v.t.")</f>
        <v>Normaal onderhoud</v>
      </c>
      <c r="T948" s="16" t="s">
        <v>39</v>
      </c>
      <c r="U948" s="16" t="s">
        <v>39</v>
      </c>
      <c r="V948" s="16" t="s">
        <v>39</v>
      </c>
      <c r="W948" s="16" t="s">
        <v>39</v>
      </c>
      <c r="X948" s="16" t="s">
        <v>39</v>
      </c>
      <c r="Y948" s="16" t="s">
        <v>39</v>
      </c>
      <c r="Z948" s="16" t="s">
        <v>39</v>
      </c>
      <c r="AA948" s="16" t="s">
        <v>39</v>
      </c>
      <c r="AB948" s="16" t="s">
        <v>39</v>
      </c>
      <c r="AC948" s="16" t="s">
        <v>39</v>
      </c>
      <c r="AD948" s="16" t="s">
        <v>39</v>
      </c>
      <c r="AE948" s="16" t="s">
        <v>39</v>
      </c>
      <c r="AF948" s="16" t="s">
        <v>39</v>
      </c>
      <c r="AG948" s="16" t="s">
        <v>39</v>
      </c>
      <c r="AH948" s="16" t="s">
        <v>39</v>
      </c>
      <c r="AI948" s="16" t="s">
        <v>39</v>
      </c>
      <c r="AJ948" s="16" t="s">
        <v>39</v>
      </c>
      <c r="AL948" s="16" t="s">
        <v>39</v>
      </c>
      <c r="AM948" s="16" t="s">
        <v>39</v>
      </c>
      <c r="AN948" s="16" t="str">
        <f>IFERROR(VLOOKUP($P948,'Kredieten productgroepen functi'!$C:$M,6,FALSE),"n.v.t.")</f>
        <v>1703</v>
      </c>
      <c r="AO948" s="16" t="str">
        <f>IFERROR(VLOOKUP($P948,'Kredieten productgroepen functi'!$C:$M,7,FALSE),"n.v.t.")</f>
        <v>Diensten voor derden hoofdvaarwegen</v>
      </c>
      <c r="AP948" s="16" t="str">
        <f>IFERROR(VLOOKUP($P948,'Kredieten productgroepen functi'!$C:$M,8,FALSE),"n.v.t.")</f>
        <v>17</v>
      </c>
      <c r="AQ948" s="16" t="str">
        <f>IFERROR(VLOOKUP($P948,'Kredieten productgroepen functi'!$C:$M,9,FALSE),"n.v.t.")</f>
        <v>Overige baten en lasten</v>
      </c>
      <c r="AR948" s="16" t="str">
        <f>IFERROR(VLOOKUP($P948,'Kredieten productgroepen functi'!$C:$M,10,FALSE),"n.v.t.")</f>
        <v>1</v>
      </c>
      <c r="AS948" s="16" t="str">
        <f>IFERROR(VLOOKUP($P948,'Kredieten productgroepen functi'!$C:$M,11,FALSE),"n.v.t.")</f>
        <v>Algemeen bestuur</v>
      </c>
      <c r="AT948" s="16" t="str">
        <f t="shared" si="47"/>
        <v>Lasten</v>
      </c>
      <c r="AU948" s="16" t="str">
        <f>IFERROR(VLOOKUP($R948,Kostensoorten!$C:$J,7,FALSE),"n.v.t.")</f>
        <v>2.3.1</v>
      </c>
      <c r="AV948" s="16" t="str">
        <f>IFERROR(VLOOKUP($R948,Kostensoorten!$C:$J,8,FALSE),"n.v.t.")</f>
        <v>Aankopen niet duurzame goedere</v>
      </c>
    </row>
    <row r="949" spans="1:48">
      <c r="A949" s="16" t="s">
        <v>39</v>
      </c>
      <c r="B949" s="16" t="s">
        <v>39</v>
      </c>
      <c r="C949" s="16" t="s">
        <v>39</v>
      </c>
      <c r="D949" s="16" t="s">
        <v>39</v>
      </c>
      <c r="E949" s="16" t="s">
        <v>39</v>
      </c>
      <c r="F949" s="2" t="s">
        <v>8626</v>
      </c>
      <c r="G949" s="2" t="s">
        <v>39</v>
      </c>
      <c r="H949" s="2" t="s">
        <v>39</v>
      </c>
      <c r="I949" s="18">
        <v>992.9</v>
      </c>
      <c r="J949" s="16" t="s">
        <v>39</v>
      </c>
      <c r="K949" s="16" t="s">
        <v>39</v>
      </c>
      <c r="L949" s="16" t="s">
        <v>39</v>
      </c>
      <c r="M949" s="16" t="s">
        <v>39</v>
      </c>
      <c r="N949" s="16" t="s">
        <v>39</v>
      </c>
      <c r="O949" s="16" t="s">
        <v>39</v>
      </c>
      <c r="P949" s="16" t="str">
        <f t="shared" si="45"/>
        <v>617301</v>
      </c>
      <c r="Q949" s="16" t="str">
        <f>IFERROR(VLOOKUP($P949,'Kredieten productgroepen functi'!$C:$M,2,FALSE),"n.v.t.")</f>
        <v>Directe kosten vast onderhoud</v>
      </c>
      <c r="R949" s="16" t="str">
        <f t="shared" si="46"/>
        <v>423040</v>
      </c>
      <c r="S949" s="16" t="str">
        <f>IFERROR(VLOOKUP($R949,Kostensoorten!$C:$J,2,FALSE),"n.v.t.")</f>
        <v>Normaal onderhoud</v>
      </c>
      <c r="T949" s="16" t="s">
        <v>39</v>
      </c>
      <c r="U949" s="16" t="s">
        <v>39</v>
      </c>
      <c r="V949" s="16" t="s">
        <v>39</v>
      </c>
      <c r="W949" s="16" t="s">
        <v>39</v>
      </c>
      <c r="X949" s="16" t="s">
        <v>39</v>
      </c>
      <c r="Y949" s="16" t="s">
        <v>39</v>
      </c>
      <c r="Z949" s="16" t="s">
        <v>39</v>
      </c>
      <c r="AA949" s="16" t="s">
        <v>39</v>
      </c>
      <c r="AB949" s="16" t="s">
        <v>39</v>
      </c>
      <c r="AC949" s="16" t="s">
        <v>39</v>
      </c>
      <c r="AD949" s="16" t="s">
        <v>39</v>
      </c>
      <c r="AE949" s="16" t="s">
        <v>39</v>
      </c>
      <c r="AF949" s="16" t="s">
        <v>39</v>
      </c>
      <c r="AG949" s="16" t="s">
        <v>39</v>
      </c>
      <c r="AH949" s="16" t="s">
        <v>39</v>
      </c>
      <c r="AI949" s="16" t="s">
        <v>39</v>
      </c>
      <c r="AJ949" s="16" t="s">
        <v>39</v>
      </c>
      <c r="AL949" s="16" t="s">
        <v>39</v>
      </c>
      <c r="AM949" s="16" t="s">
        <v>39</v>
      </c>
      <c r="AN949" s="16" t="str">
        <f>IFERROR(VLOOKUP($P949,'Kredieten productgroepen functi'!$C:$M,6,FALSE),"n.v.t.")</f>
        <v>1703</v>
      </c>
      <c r="AO949" s="16" t="str">
        <f>IFERROR(VLOOKUP($P949,'Kredieten productgroepen functi'!$C:$M,7,FALSE),"n.v.t.")</f>
        <v>Diensten voor derden hoofdvaarwegen</v>
      </c>
      <c r="AP949" s="16" t="str">
        <f>IFERROR(VLOOKUP($P949,'Kredieten productgroepen functi'!$C:$M,8,FALSE),"n.v.t.")</f>
        <v>17</v>
      </c>
      <c r="AQ949" s="16" t="str">
        <f>IFERROR(VLOOKUP($P949,'Kredieten productgroepen functi'!$C:$M,9,FALSE),"n.v.t.")</f>
        <v>Overige baten en lasten</v>
      </c>
      <c r="AR949" s="16" t="str">
        <f>IFERROR(VLOOKUP($P949,'Kredieten productgroepen functi'!$C:$M,10,FALSE),"n.v.t.")</f>
        <v>1</v>
      </c>
      <c r="AS949" s="16" t="str">
        <f>IFERROR(VLOOKUP($P949,'Kredieten productgroepen functi'!$C:$M,11,FALSE),"n.v.t.")</f>
        <v>Algemeen bestuur</v>
      </c>
      <c r="AT949" s="16" t="str">
        <f t="shared" si="47"/>
        <v>Lasten</v>
      </c>
      <c r="AU949" s="16" t="str">
        <f>IFERROR(VLOOKUP($R949,Kostensoorten!$C:$J,7,FALSE),"n.v.t.")</f>
        <v>2.3.1</v>
      </c>
      <c r="AV949" s="16" t="str">
        <f>IFERROR(VLOOKUP($R949,Kostensoorten!$C:$J,8,FALSE),"n.v.t.")</f>
        <v>Aankopen niet duurzame goedere</v>
      </c>
    </row>
    <row r="950" spans="1:48">
      <c r="A950" s="16" t="s">
        <v>39</v>
      </c>
      <c r="B950" s="16" t="s">
        <v>39</v>
      </c>
      <c r="C950" s="16" t="s">
        <v>39</v>
      </c>
      <c r="D950" s="16" t="s">
        <v>39</v>
      </c>
      <c r="E950" s="16" t="s">
        <v>39</v>
      </c>
      <c r="F950" s="2" t="s">
        <v>7982</v>
      </c>
      <c r="G950" s="2" t="s">
        <v>39</v>
      </c>
      <c r="H950" s="2" t="s">
        <v>39</v>
      </c>
      <c r="I950" s="18">
        <v>624.35</v>
      </c>
      <c r="J950" s="16" t="s">
        <v>39</v>
      </c>
      <c r="K950" s="16" t="s">
        <v>39</v>
      </c>
      <c r="L950" s="16" t="s">
        <v>39</v>
      </c>
      <c r="M950" s="16" t="s">
        <v>39</v>
      </c>
      <c r="N950" s="16" t="s">
        <v>39</v>
      </c>
      <c r="O950" s="16" t="s">
        <v>39</v>
      </c>
      <c r="P950" s="16" t="str">
        <f t="shared" si="45"/>
        <v>617301</v>
      </c>
      <c r="Q950" s="16" t="str">
        <f>IFERROR(VLOOKUP($P950,'Kredieten productgroepen functi'!$C:$M,2,FALSE),"n.v.t.")</f>
        <v>Directe kosten vast onderhoud</v>
      </c>
      <c r="R950" s="16" t="str">
        <f t="shared" si="46"/>
        <v>423040</v>
      </c>
      <c r="S950" s="16" t="str">
        <f>IFERROR(VLOOKUP($R950,Kostensoorten!$C:$J,2,FALSE),"n.v.t.")</f>
        <v>Normaal onderhoud</v>
      </c>
      <c r="T950" s="16" t="s">
        <v>39</v>
      </c>
      <c r="U950" s="16" t="s">
        <v>39</v>
      </c>
      <c r="V950" s="16" t="s">
        <v>39</v>
      </c>
      <c r="W950" s="16" t="s">
        <v>39</v>
      </c>
      <c r="X950" s="16" t="s">
        <v>39</v>
      </c>
      <c r="Y950" s="16" t="s">
        <v>39</v>
      </c>
      <c r="Z950" s="16" t="s">
        <v>39</v>
      </c>
      <c r="AA950" s="16" t="s">
        <v>39</v>
      </c>
      <c r="AB950" s="16" t="s">
        <v>39</v>
      </c>
      <c r="AC950" s="16" t="s">
        <v>39</v>
      </c>
      <c r="AD950" s="16" t="s">
        <v>39</v>
      </c>
      <c r="AE950" s="16" t="s">
        <v>39</v>
      </c>
      <c r="AF950" s="16" t="s">
        <v>39</v>
      </c>
      <c r="AG950" s="16" t="s">
        <v>39</v>
      </c>
      <c r="AH950" s="16" t="s">
        <v>39</v>
      </c>
      <c r="AI950" s="16" t="s">
        <v>39</v>
      </c>
      <c r="AJ950" s="16" t="s">
        <v>39</v>
      </c>
      <c r="AL950" s="16" t="s">
        <v>39</v>
      </c>
      <c r="AM950" s="16" t="s">
        <v>39</v>
      </c>
      <c r="AN950" s="16" t="str">
        <f>IFERROR(VLOOKUP($P950,'Kredieten productgroepen functi'!$C:$M,6,FALSE),"n.v.t.")</f>
        <v>1703</v>
      </c>
      <c r="AO950" s="16" t="str">
        <f>IFERROR(VLOOKUP($P950,'Kredieten productgroepen functi'!$C:$M,7,FALSE),"n.v.t.")</f>
        <v>Diensten voor derden hoofdvaarwegen</v>
      </c>
      <c r="AP950" s="16" t="str">
        <f>IFERROR(VLOOKUP($P950,'Kredieten productgroepen functi'!$C:$M,8,FALSE),"n.v.t.")</f>
        <v>17</v>
      </c>
      <c r="AQ950" s="16" t="str">
        <f>IFERROR(VLOOKUP($P950,'Kredieten productgroepen functi'!$C:$M,9,FALSE),"n.v.t.")</f>
        <v>Overige baten en lasten</v>
      </c>
      <c r="AR950" s="16" t="str">
        <f>IFERROR(VLOOKUP($P950,'Kredieten productgroepen functi'!$C:$M,10,FALSE),"n.v.t.")</f>
        <v>1</v>
      </c>
      <c r="AS950" s="16" t="str">
        <f>IFERROR(VLOOKUP($P950,'Kredieten productgroepen functi'!$C:$M,11,FALSE),"n.v.t.")</f>
        <v>Algemeen bestuur</v>
      </c>
      <c r="AT950" s="16" t="str">
        <f t="shared" si="47"/>
        <v>Lasten</v>
      </c>
      <c r="AU950" s="16" t="str">
        <f>IFERROR(VLOOKUP($R950,Kostensoorten!$C:$J,7,FALSE),"n.v.t.")</f>
        <v>2.3.1</v>
      </c>
      <c r="AV950" s="16" t="str">
        <f>IFERROR(VLOOKUP($R950,Kostensoorten!$C:$J,8,FALSE),"n.v.t.")</f>
        <v>Aankopen niet duurzame goedere</v>
      </c>
    </row>
    <row r="951" spans="1:48">
      <c r="A951" s="16" t="s">
        <v>39</v>
      </c>
      <c r="B951" s="16" t="s">
        <v>39</v>
      </c>
      <c r="C951" s="16" t="s">
        <v>39</v>
      </c>
      <c r="D951" s="16" t="s">
        <v>39</v>
      </c>
      <c r="E951" s="16" t="s">
        <v>39</v>
      </c>
      <c r="F951" s="2" t="s">
        <v>8627</v>
      </c>
      <c r="G951" s="2" t="s">
        <v>39</v>
      </c>
      <c r="H951" s="2" t="s">
        <v>39</v>
      </c>
      <c r="I951" s="18">
        <v>134.56</v>
      </c>
      <c r="J951" s="16" t="s">
        <v>39</v>
      </c>
      <c r="K951" s="16" t="s">
        <v>39</v>
      </c>
      <c r="L951" s="16" t="s">
        <v>39</v>
      </c>
      <c r="M951" s="16" t="s">
        <v>39</v>
      </c>
      <c r="N951" s="16" t="s">
        <v>39</v>
      </c>
      <c r="O951" s="16" t="s">
        <v>39</v>
      </c>
      <c r="P951" s="16" t="str">
        <f t="shared" si="45"/>
        <v>617301</v>
      </c>
      <c r="Q951" s="16" t="str">
        <f>IFERROR(VLOOKUP($P951,'Kredieten productgroepen functi'!$C:$M,2,FALSE),"n.v.t.")</f>
        <v>Directe kosten vast onderhoud</v>
      </c>
      <c r="R951" s="16" t="str">
        <f t="shared" si="46"/>
        <v>423040</v>
      </c>
      <c r="S951" s="16" t="str">
        <f>IFERROR(VLOOKUP($R951,Kostensoorten!$C:$J,2,FALSE),"n.v.t.")</f>
        <v>Normaal onderhoud</v>
      </c>
      <c r="T951" s="16" t="s">
        <v>39</v>
      </c>
      <c r="U951" s="16" t="s">
        <v>39</v>
      </c>
      <c r="V951" s="16" t="s">
        <v>39</v>
      </c>
      <c r="W951" s="16" t="s">
        <v>39</v>
      </c>
      <c r="X951" s="16" t="s">
        <v>39</v>
      </c>
      <c r="Y951" s="16" t="s">
        <v>39</v>
      </c>
      <c r="Z951" s="16" t="s">
        <v>39</v>
      </c>
      <c r="AA951" s="16" t="s">
        <v>39</v>
      </c>
      <c r="AB951" s="16" t="s">
        <v>39</v>
      </c>
      <c r="AC951" s="16" t="s">
        <v>39</v>
      </c>
      <c r="AD951" s="16" t="s">
        <v>39</v>
      </c>
      <c r="AE951" s="16" t="s">
        <v>39</v>
      </c>
      <c r="AF951" s="16" t="s">
        <v>39</v>
      </c>
      <c r="AG951" s="16" t="s">
        <v>39</v>
      </c>
      <c r="AH951" s="16" t="s">
        <v>39</v>
      </c>
      <c r="AI951" s="16" t="s">
        <v>39</v>
      </c>
      <c r="AJ951" s="16" t="s">
        <v>39</v>
      </c>
      <c r="AL951" s="16" t="s">
        <v>39</v>
      </c>
      <c r="AM951" s="16" t="s">
        <v>39</v>
      </c>
      <c r="AN951" s="16" t="str">
        <f>IFERROR(VLOOKUP($P951,'Kredieten productgroepen functi'!$C:$M,6,FALSE),"n.v.t.")</f>
        <v>1703</v>
      </c>
      <c r="AO951" s="16" t="str">
        <f>IFERROR(VLOOKUP($P951,'Kredieten productgroepen functi'!$C:$M,7,FALSE),"n.v.t.")</f>
        <v>Diensten voor derden hoofdvaarwegen</v>
      </c>
      <c r="AP951" s="16" t="str">
        <f>IFERROR(VLOOKUP($P951,'Kredieten productgroepen functi'!$C:$M,8,FALSE),"n.v.t.")</f>
        <v>17</v>
      </c>
      <c r="AQ951" s="16" t="str">
        <f>IFERROR(VLOOKUP($P951,'Kredieten productgroepen functi'!$C:$M,9,FALSE),"n.v.t.")</f>
        <v>Overige baten en lasten</v>
      </c>
      <c r="AR951" s="16" t="str">
        <f>IFERROR(VLOOKUP($P951,'Kredieten productgroepen functi'!$C:$M,10,FALSE),"n.v.t.")</f>
        <v>1</v>
      </c>
      <c r="AS951" s="16" t="str">
        <f>IFERROR(VLOOKUP($P951,'Kredieten productgroepen functi'!$C:$M,11,FALSE),"n.v.t.")</f>
        <v>Algemeen bestuur</v>
      </c>
      <c r="AT951" s="16" t="str">
        <f t="shared" si="47"/>
        <v>Lasten</v>
      </c>
      <c r="AU951" s="16" t="str">
        <f>IFERROR(VLOOKUP($R951,Kostensoorten!$C:$J,7,FALSE),"n.v.t.")</f>
        <v>2.3.1</v>
      </c>
      <c r="AV951" s="16" t="str">
        <f>IFERROR(VLOOKUP($R951,Kostensoorten!$C:$J,8,FALSE),"n.v.t.")</f>
        <v>Aankopen niet duurzame goedere</v>
      </c>
    </row>
    <row r="952" spans="1:48">
      <c r="A952" s="16" t="s">
        <v>39</v>
      </c>
      <c r="B952" s="16" t="s">
        <v>39</v>
      </c>
      <c r="C952" s="16" t="s">
        <v>39</v>
      </c>
      <c r="D952" s="16" t="s">
        <v>39</v>
      </c>
      <c r="E952" s="16" t="s">
        <v>39</v>
      </c>
      <c r="F952" s="2" t="s">
        <v>8628</v>
      </c>
      <c r="G952" s="2" t="s">
        <v>39</v>
      </c>
      <c r="H952" s="2" t="s">
        <v>39</v>
      </c>
      <c r="I952" s="18">
        <v>92.29</v>
      </c>
      <c r="J952" s="16" t="s">
        <v>39</v>
      </c>
      <c r="K952" s="16" t="s">
        <v>39</v>
      </c>
      <c r="L952" s="16" t="s">
        <v>39</v>
      </c>
      <c r="M952" s="16" t="s">
        <v>39</v>
      </c>
      <c r="N952" s="16" t="s">
        <v>39</v>
      </c>
      <c r="O952" s="16" t="s">
        <v>39</v>
      </c>
      <c r="P952" s="16" t="str">
        <f t="shared" si="45"/>
        <v>617301</v>
      </c>
      <c r="Q952" s="16" t="str">
        <f>IFERROR(VLOOKUP($P952,'Kredieten productgroepen functi'!$C:$M,2,FALSE),"n.v.t.")</f>
        <v>Directe kosten vast onderhoud</v>
      </c>
      <c r="R952" s="16" t="str">
        <f t="shared" si="46"/>
        <v>423040</v>
      </c>
      <c r="S952" s="16" t="str">
        <f>IFERROR(VLOOKUP($R952,Kostensoorten!$C:$J,2,FALSE),"n.v.t.")</f>
        <v>Normaal onderhoud</v>
      </c>
      <c r="T952" s="16" t="s">
        <v>39</v>
      </c>
      <c r="U952" s="16" t="s">
        <v>39</v>
      </c>
      <c r="V952" s="16" t="s">
        <v>39</v>
      </c>
      <c r="W952" s="16" t="s">
        <v>39</v>
      </c>
      <c r="X952" s="16" t="s">
        <v>39</v>
      </c>
      <c r="Y952" s="16" t="s">
        <v>39</v>
      </c>
      <c r="Z952" s="16" t="s">
        <v>39</v>
      </c>
      <c r="AA952" s="16" t="s">
        <v>39</v>
      </c>
      <c r="AB952" s="16" t="s">
        <v>39</v>
      </c>
      <c r="AC952" s="16" t="s">
        <v>39</v>
      </c>
      <c r="AD952" s="16" t="s">
        <v>39</v>
      </c>
      <c r="AE952" s="16" t="s">
        <v>39</v>
      </c>
      <c r="AF952" s="16" t="s">
        <v>39</v>
      </c>
      <c r="AG952" s="16" t="s">
        <v>39</v>
      </c>
      <c r="AH952" s="16" t="s">
        <v>39</v>
      </c>
      <c r="AI952" s="16" t="s">
        <v>39</v>
      </c>
      <c r="AJ952" s="16" t="s">
        <v>39</v>
      </c>
      <c r="AL952" s="16" t="s">
        <v>39</v>
      </c>
      <c r="AM952" s="16" t="s">
        <v>39</v>
      </c>
      <c r="AN952" s="16" t="str">
        <f>IFERROR(VLOOKUP($P952,'Kredieten productgroepen functi'!$C:$M,6,FALSE),"n.v.t.")</f>
        <v>1703</v>
      </c>
      <c r="AO952" s="16" t="str">
        <f>IFERROR(VLOOKUP($P952,'Kredieten productgroepen functi'!$C:$M,7,FALSE),"n.v.t.")</f>
        <v>Diensten voor derden hoofdvaarwegen</v>
      </c>
      <c r="AP952" s="16" t="str">
        <f>IFERROR(VLOOKUP($P952,'Kredieten productgroepen functi'!$C:$M,8,FALSE),"n.v.t.")</f>
        <v>17</v>
      </c>
      <c r="AQ952" s="16" t="str">
        <f>IFERROR(VLOOKUP($P952,'Kredieten productgroepen functi'!$C:$M,9,FALSE),"n.v.t.")</f>
        <v>Overige baten en lasten</v>
      </c>
      <c r="AR952" s="16" t="str">
        <f>IFERROR(VLOOKUP($P952,'Kredieten productgroepen functi'!$C:$M,10,FALSE),"n.v.t.")</f>
        <v>1</v>
      </c>
      <c r="AS952" s="16" t="str">
        <f>IFERROR(VLOOKUP($P952,'Kredieten productgroepen functi'!$C:$M,11,FALSE),"n.v.t.")</f>
        <v>Algemeen bestuur</v>
      </c>
      <c r="AT952" s="16" t="str">
        <f t="shared" si="47"/>
        <v>Lasten</v>
      </c>
      <c r="AU952" s="16" t="str">
        <f>IFERROR(VLOOKUP($R952,Kostensoorten!$C:$J,7,FALSE),"n.v.t.")</f>
        <v>2.3.1</v>
      </c>
      <c r="AV952" s="16" t="str">
        <f>IFERROR(VLOOKUP($R952,Kostensoorten!$C:$J,8,FALSE),"n.v.t.")</f>
        <v>Aankopen niet duurzame goedere</v>
      </c>
    </row>
    <row r="953" spans="1:48">
      <c r="A953" s="16" t="s">
        <v>39</v>
      </c>
      <c r="B953" s="16" t="s">
        <v>39</v>
      </c>
      <c r="C953" s="16" t="s">
        <v>39</v>
      </c>
      <c r="D953" s="16" t="s">
        <v>39</v>
      </c>
      <c r="E953" s="16" t="s">
        <v>39</v>
      </c>
      <c r="F953" s="2" t="s">
        <v>7983</v>
      </c>
      <c r="G953" s="2" t="s">
        <v>39</v>
      </c>
      <c r="H953" s="2" t="s">
        <v>39</v>
      </c>
      <c r="I953" s="18">
        <v>1435.89</v>
      </c>
      <c r="J953" s="16" t="s">
        <v>39</v>
      </c>
      <c r="K953" s="16" t="s">
        <v>39</v>
      </c>
      <c r="L953" s="16" t="s">
        <v>39</v>
      </c>
      <c r="M953" s="16" t="s">
        <v>39</v>
      </c>
      <c r="N953" s="16" t="s">
        <v>39</v>
      </c>
      <c r="O953" s="16" t="s">
        <v>39</v>
      </c>
      <c r="P953" s="16" t="str">
        <f t="shared" si="45"/>
        <v>617301</v>
      </c>
      <c r="Q953" s="16" t="str">
        <f>IFERROR(VLOOKUP($P953,'Kredieten productgroepen functi'!$C:$M,2,FALSE),"n.v.t.")</f>
        <v>Directe kosten vast onderhoud</v>
      </c>
      <c r="R953" s="16" t="str">
        <f t="shared" si="46"/>
        <v>423040</v>
      </c>
      <c r="S953" s="16" t="str">
        <f>IFERROR(VLOOKUP($R953,Kostensoorten!$C:$J,2,FALSE),"n.v.t.")</f>
        <v>Normaal onderhoud</v>
      </c>
      <c r="T953" s="16" t="s">
        <v>39</v>
      </c>
      <c r="U953" s="16" t="s">
        <v>39</v>
      </c>
      <c r="V953" s="16" t="s">
        <v>39</v>
      </c>
      <c r="W953" s="16" t="s">
        <v>39</v>
      </c>
      <c r="X953" s="16" t="s">
        <v>39</v>
      </c>
      <c r="Y953" s="16" t="s">
        <v>39</v>
      </c>
      <c r="Z953" s="16" t="s">
        <v>39</v>
      </c>
      <c r="AA953" s="16" t="s">
        <v>39</v>
      </c>
      <c r="AB953" s="16" t="s">
        <v>39</v>
      </c>
      <c r="AC953" s="16" t="s">
        <v>39</v>
      </c>
      <c r="AD953" s="16" t="s">
        <v>39</v>
      </c>
      <c r="AE953" s="16" t="s">
        <v>39</v>
      </c>
      <c r="AF953" s="16" t="s">
        <v>39</v>
      </c>
      <c r="AG953" s="16" t="s">
        <v>39</v>
      </c>
      <c r="AH953" s="16" t="s">
        <v>39</v>
      </c>
      <c r="AI953" s="16" t="s">
        <v>39</v>
      </c>
      <c r="AJ953" s="16" t="s">
        <v>39</v>
      </c>
      <c r="AL953" s="16" t="s">
        <v>39</v>
      </c>
      <c r="AM953" s="16" t="s">
        <v>39</v>
      </c>
      <c r="AN953" s="16" t="str">
        <f>IFERROR(VLOOKUP($P953,'Kredieten productgroepen functi'!$C:$M,6,FALSE),"n.v.t.")</f>
        <v>1703</v>
      </c>
      <c r="AO953" s="16" t="str">
        <f>IFERROR(VLOOKUP($P953,'Kredieten productgroepen functi'!$C:$M,7,FALSE),"n.v.t.")</f>
        <v>Diensten voor derden hoofdvaarwegen</v>
      </c>
      <c r="AP953" s="16" t="str">
        <f>IFERROR(VLOOKUP($P953,'Kredieten productgroepen functi'!$C:$M,8,FALSE),"n.v.t.")</f>
        <v>17</v>
      </c>
      <c r="AQ953" s="16" t="str">
        <f>IFERROR(VLOOKUP($P953,'Kredieten productgroepen functi'!$C:$M,9,FALSE),"n.v.t.")</f>
        <v>Overige baten en lasten</v>
      </c>
      <c r="AR953" s="16" t="str">
        <f>IFERROR(VLOOKUP($P953,'Kredieten productgroepen functi'!$C:$M,10,FALSE),"n.v.t.")</f>
        <v>1</v>
      </c>
      <c r="AS953" s="16" t="str">
        <f>IFERROR(VLOOKUP($P953,'Kredieten productgroepen functi'!$C:$M,11,FALSE),"n.v.t.")</f>
        <v>Algemeen bestuur</v>
      </c>
      <c r="AT953" s="16" t="str">
        <f t="shared" si="47"/>
        <v>Lasten</v>
      </c>
      <c r="AU953" s="16" t="str">
        <f>IFERROR(VLOOKUP($R953,Kostensoorten!$C:$J,7,FALSE),"n.v.t.")</f>
        <v>2.3.1</v>
      </c>
      <c r="AV953" s="16" t="str">
        <f>IFERROR(VLOOKUP($R953,Kostensoorten!$C:$J,8,FALSE),"n.v.t.")</f>
        <v>Aankopen niet duurzame goedere</v>
      </c>
    </row>
    <row r="954" spans="1:48">
      <c r="A954" s="16" t="s">
        <v>39</v>
      </c>
      <c r="B954" s="16" t="s">
        <v>39</v>
      </c>
      <c r="C954" s="16" t="s">
        <v>39</v>
      </c>
      <c r="D954" s="16" t="s">
        <v>39</v>
      </c>
      <c r="E954" s="16" t="s">
        <v>39</v>
      </c>
      <c r="F954" s="2" t="s">
        <v>9374</v>
      </c>
      <c r="G954" s="2" t="s">
        <v>39</v>
      </c>
      <c r="H954" s="2" t="s">
        <v>39</v>
      </c>
      <c r="I954" s="18">
        <v>936</v>
      </c>
      <c r="J954" s="16" t="s">
        <v>39</v>
      </c>
      <c r="K954" s="16" t="s">
        <v>39</v>
      </c>
      <c r="L954" s="16" t="s">
        <v>39</v>
      </c>
      <c r="M954" s="16" t="s">
        <v>39</v>
      </c>
      <c r="N954" s="16" t="s">
        <v>39</v>
      </c>
      <c r="O954" s="16" t="s">
        <v>39</v>
      </c>
      <c r="P954" s="16" t="str">
        <f t="shared" si="45"/>
        <v>617301</v>
      </c>
      <c r="Q954" s="16" t="str">
        <f>IFERROR(VLOOKUP($P954,'Kredieten productgroepen functi'!$C:$M,2,FALSE),"n.v.t.")</f>
        <v>Directe kosten vast onderhoud</v>
      </c>
      <c r="R954" s="16" t="str">
        <f t="shared" si="46"/>
        <v>423040</v>
      </c>
      <c r="S954" s="16" t="str">
        <f>IFERROR(VLOOKUP($R954,Kostensoorten!$C:$J,2,FALSE),"n.v.t.")</f>
        <v>Normaal onderhoud</v>
      </c>
      <c r="T954" s="16" t="s">
        <v>39</v>
      </c>
      <c r="U954" s="16" t="s">
        <v>39</v>
      </c>
      <c r="V954" s="16" t="s">
        <v>39</v>
      </c>
      <c r="W954" s="16" t="s">
        <v>39</v>
      </c>
      <c r="X954" s="16" t="s">
        <v>39</v>
      </c>
      <c r="Y954" s="16" t="s">
        <v>39</v>
      </c>
      <c r="Z954" s="16" t="s">
        <v>39</v>
      </c>
      <c r="AA954" s="16" t="s">
        <v>39</v>
      </c>
      <c r="AB954" s="16" t="s">
        <v>39</v>
      </c>
      <c r="AC954" s="16" t="s">
        <v>39</v>
      </c>
      <c r="AD954" s="16" t="s">
        <v>39</v>
      </c>
      <c r="AE954" s="16" t="s">
        <v>39</v>
      </c>
      <c r="AF954" s="16" t="s">
        <v>39</v>
      </c>
      <c r="AG954" s="16" t="s">
        <v>39</v>
      </c>
      <c r="AH954" s="16" t="s">
        <v>39</v>
      </c>
      <c r="AI954" s="16" t="s">
        <v>39</v>
      </c>
      <c r="AJ954" s="16" t="s">
        <v>39</v>
      </c>
      <c r="AL954" s="16" t="s">
        <v>39</v>
      </c>
      <c r="AM954" s="16" t="s">
        <v>39</v>
      </c>
      <c r="AN954" s="16" t="str">
        <f>IFERROR(VLOOKUP($P954,'Kredieten productgroepen functi'!$C:$M,6,FALSE),"n.v.t.")</f>
        <v>1703</v>
      </c>
      <c r="AO954" s="16" t="str">
        <f>IFERROR(VLOOKUP($P954,'Kredieten productgroepen functi'!$C:$M,7,FALSE),"n.v.t.")</f>
        <v>Diensten voor derden hoofdvaarwegen</v>
      </c>
      <c r="AP954" s="16" t="str">
        <f>IFERROR(VLOOKUP($P954,'Kredieten productgroepen functi'!$C:$M,8,FALSE),"n.v.t.")</f>
        <v>17</v>
      </c>
      <c r="AQ954" s="16" t="str">
        <f>IFERROR(VLOOKUP($P954,'Kredieten productgroepen functi'!$C:$M,9,FALSE),"n.v.t.")</f>
        <v>Overige baten en lasten</v>
      </c>
      <c r="AR954" s="16" t="str">
        <f>IFERROR(VLOOKUP($P954,'Kredieten productgroepen functi'!$C:$M,10,FALSE),"n.v.t.")</f>
        <v>1</v>
      </c>
      <c r="AS954" s="16" t="str">
        <f>IFERROR(VLOOKUP($P954,'Kredieten productgroepen functi'!$C:$M,11,FALSE),"n.v.t.")</f>
        <v>Algemeen bestuur</v>
      </c>
      <c r="AT954" s="16" t="str">
        <f t="shared" si="47"/>
        <v>Lasten</v>
      </c>
      <c r="AU954" s="16" t="str">
        <f>IFERROR(VLOOKUP($R954,Kostensoorten!$C:$J,7,FALSE),"n.v.t.")</f>
        <v>2.3.1</v>
      </c>
      <c r="AV954" s="16" t="str">
        <f>IFERROR(VLOOKUP($R954,Kostensoorten!$C:$J,8,FALSE),"n.v.t.")</f>
        <v>Aankopen niet duurzame goedere</v>
      </c>
    </row>
    <row r="955" spans="1:48">
      <c r="A955" s="16" t="s">
        <v>39</v>
      </c>
      <c r="B955" s="16" t="s">
        <v>39</v>
      </c>
      <c r="C955" s="16" t="s">
        <v>39</v>
      </c>
      <c r="D955" s="16" t="s">
        <v>39</v>
      </c>
      <c r="E955" s="16" t="s">
        <v>39</v>
      </c>
      <c r="F955" s="2" t="s">
        <v>8629</v>
      </c>
      <c r="G955" s="2" t="s">
        <v>39</v>
      </c>
      <c r="H955" s="2" t="s">
        <v>39</v>
      </c>
      <c r="I955" s="18">
        <v>3132.57</v>
      </c>
      <c r="J955" s="16" t="s">
        <v>39</v>
      </c>
      <c r="K955" s="16" t="s">
        <v>39</v>
      </c>
      <c r="L955" s="16" t="s">
        <v>39</v>
      </c>
      <c r="M955" s="16" t="s">
        <v>39</v>
      </c>
      <c r="N955" s="16" t="s">
        <v>39</v>
      </c>
      <c r="O955" s="16" t="s">
        <v>39</v>
      </c>
      <c r="P955" s="16" t="str">
        <f t="shared" si="45"/>
        <v>617301</v>
      </c>
      <c r="Q955" s="16" t="str">
        <f>IFERROR(VLOOKUP($P955,'Kredieten productgroepen functi'!$C:$M,2,FALSE),"n.v.t.")</f>
        <v>Directe kosten vast onderhoud</v>
      </c>
      <c r="R955" s="16" t="str">
        <f t="shared" si="46"/>
        <v>423040</v>
      </c>
      <c r="S955" s="16" t="str">
        <f>IFERROR(VLOOKUP($R955,Kostensoorten!$C:$J,2,FALSE),"n.v.t.")</f>
        <v>Normaal onderhoud</v>
      </c>
      <c r="T955" s="16" t="s">
        <v>39</v>
      </c>
      <c r="U955" s="16" t="s">
        <v>39</v>
      </c>
      <c r="V955" s="16" t="s">
        <v>39</v>
      </c>
      <c r="W955" s="16" t="s">
        <v>39</v>
      </c>
      <c r="X955" s="16" t="s">
        <v>39</v>
      </c>
      <c r="Y955" s="16" t="s">
        <v>39</v>
      </c>
      <c r="Z955" s="16" t="s">
        <v>39</v>
      </c>
      <c r="AA955" s="16" t="s">
        <v>39</v>
      </c>
      <c r="AB955" s="16" t="s">
        <v>39</v>
      </c>
      <c r="AC955" s="16" t="s">
        <v>39</v>
      </c>
      <c r="AD955" s="16" t="s">
        <v>39</v>
      </c>
      <c r="AE955" s="16" t="s">
        <v>39</v>
      </c>
      <c r="AF955" s="16" t="s">
        <v>39</v>
      </c>
      <c r="AG955" s="16" t="s">
        <v>39</v>
      </c>
      <c r="AH955" s="16" t="s">
        <v>39</v>
      </c>
      <c r="AI955" s="16" t="s">
        <v>39</v>
      </c>
      <c r="AJ955" s="16" t="s">
        <v>39</v>
      </c>
      <c r="AL955" s="16" t="s">
        <v>39</v>
      </c>
      <c r="AM955" s="16" t="s">
        <v>39</v>
      </c>
      <c r="AN955" s="16" t="str">
        <f>IFERROR(VLOOKUP($P955,'Kredieten productgroepen functi'!$C:$M,6,FALSE),"n.v.t.")</f>
        <v>1703</v>
      </c>
      <c r="AO955" s="16" t="str">
        <f>IFERROR(VLOOKUP($P955,'Kredieten productgroepen functi'!$C:$M,7,FALSE),"n.v.t.")</f>
        <v>Diensten voor derden hoofdvaarwegen</v>
      </c>
      <c r="AP955" s="16" t="str">
        <f>IFERROR(VLOOKUP($P955,'Kredieten productgroepen functi'!$C:$M,8,FALSE),"n.v.t.")</f>
        <v>17</v>
      </c>
      <c r="AQ955" s="16" t="str">
        <f>IFERROR(VLOOKUP($P955,'Kredieten productgroepen functi'!$C:$M,9,FALSE),"n.v.t.")</f>
        <v>Overige baten en lasten</v>
      </c>
      <c r="AR955" s="16" t="str">
        <f>IFERROR(VLOOKUP($P955,'Kredieten productgroepen functi'!$C:$M,10,FALSE),"n.v.t.")</f>
        <v>1</v>
      </c>
      <c r="AS955" s="16" t="str">
        <f>IFERROR(VLOOKUP($P955,'Kredieten productgroepen functi'!$C:$M,11,FALSE),"n.v.t.")</f>
        <v>Algemeen bestuur</v>
      </c>
      <c r="AT955" s="16" t="str">
        <f t="shared" si="47"/>
        <v>Lasten</v>
      </c>
      <c r="AU955" s="16" t="str">
        <f>IFERROR(VLOOKUP($R955,Kostensoorten!$C:$J,7,FALSE),"n.v.t.")</f>
        <v>2.3.1</v>
      </c>
      <c r="AV955" s="16" t="str">
        <f>IFERROR(VLOOKUP($R955,Kostensoorten!$C:$J,8,FALSE),"n.v.t.")</f>
        <v>Aankopen niet duurzame goedere</v>
      </c>
    </row>
    <row r="956" spans="1:48">
      <c r="A956" s="16" t="s">
        <v>39</v>
      </c>
      <c r="B956" s="16" t="s">
        <v>39</v>
      </c>
      <c r="C956" s="16" t="s">
        <v>39</v>
      </c>
      <c r="D956" s="16" t="s">
        <v>39</v>
      </c>
      <c r="E956" s="16" t="s">
        <v>39</v>
      </c>
      <c r="F956" s="2" t="s">
        <v>9375</v>
      </c>
      <c r="G956" s="2" t="s">
        <v>39</v>
      </c>
      <c r="H956" s="2" t="s">
        <v>39</v>
      </c>
      <c r="I956" s="18">
        <v>19</v>
      </c>
      <c r="J956" s="16" t="s">
        <v>39</v>
      </c>
      <c r="K956" s="16" t="s">
        <v>39</v>
      </c>
      <c r="L956" s="16" t="s">
        <v>39</v>
      </c>
      <c r="M956" s="16" t="s">
        <v>39</v>
      </c>
      <c r="N956" s="16" t="s">
        <v>39</v>
      </c>
      <c r="O956" s="16" t="s">
        <v>39</v>
      </c>
      <c r="P956" s="16" t="str">
        <f t="shared" si="45"/>
        <v>617301</v>
      </c>
      <c r="Q956" s="16" t="str">
        <f>IFERROR(VLOOKUP($P956,'Kredieten productgroepen functi'!$C:$M,2,FALSE),"n.v.t.")</f>
        <v>Directe kosten vast onderhoud</v>
      </c>
      <c r="R956" s="16" t="str">
        <f t="shared" si="46"/>
        <v>423040</v>
      </c>
      <c r="S956" s="16" t="str">
        <f>IFERROR(VLOOKUP($R956,Kostensoorten!$C:$J,2,FALSE),"n.v.t.")</f>
        <v>Normaal onderhoud</v>
      </c>
      <c r="T956" s="16" t="s">
        <v>39</v>
      </c>
      <c r="U956" s="16" t="s">
        <v>39</v>
      </c>
      <c r="V956" s="16" t="s">
        <v>39</v>
      </c>
      <c r="W956" s="16" t="s">
        <v>39</v>
      </c>
      <c r="X956" s="16" t="s">
        <v>39</v>
      </c>
      <c r="Y956" s="16" t="s">
        <v>39</v>
      </c>
      <c r="Z956" s="16" t="s">
        <v>39</v>
      </c>
      <c r="AA956" s="16" t="s">
        <v>39</v>
      </c>
      <c r="AB956" s="16" t="s">
        <v>39</v>
      </c>
      <c r="AC956" s="16" t="s">
        <v>39</v>
      </c>
      <c r="AD956" s="16" t="s">
        <v>39</v>
      </c>
      <c r="AE956" s="16" t="s">
        <v>39</v>
      </c>
      <c r="AF956" s="16" t="s">
        <v>39</v>
      </c>
      <c r="AG956" s="16" t="s">
        <v>39</v>
      </c>
      <c r="AH956" s="16" t="s">
        <v>39</v>
      </c>
      <c r="AI956" s="16" t="s">
        <v>39</v>
      </c>
      <c r="AJ956" s="16" t="s">
        <v>39</v>
      </c>
      <c r="AL956" s="16" t="s">
        <v>39</v>
      </c>
      <c r="AM956" s="16" t="s">
        <v>39</v>
      </c>
      <c r="AN956" s="16" t="str">
        <f>IFERROR(VLOOKUP($P956,'Kredieten productgroepen functi'!$C:$M,6,FALSE),"n.v.t.")</f>
        <v>1703</v>
      </c>
      <c r="AO956" s="16" t="str">
        <f>IFERROR(VLOOKUP($P956,'Kredieten productgroepen functi'!$C:$M,7,FALSE),"n.v.t.")</f>
        <v>Diensten voor derden hoofdvaarwegen</v>
      </c>
      <c r="AP956" s="16" t="str">
        <f>IFERROR(VLOOKUP($P956,'Kredieten productgroepen functi'!$C:$M,8,FALSE),"n.v.t.")</f>
        <v>17</v>
      </c>
      <c r="AQ956" s="16" t="str">
        <f>IFERROR(VLOOKUP($P956,'Kredieten productgroepen functi'!$C:$M,9,FALSE),"n.v.t.")</f>
        <v>Overige baten en lasten</v>
      </c>
      <c r="AR956" s="16" t="str">
        <f>IFERROR(VLOOKUP($P956,'Kredieten productgroepen functi'!$C:$M,10,FALSE),"n.v.t.")</f>
        <v>1</v>
      </c>
      <c r="AS956" s="16" t="str">
        <f>IFERROR(VLOOKUP($P956,'Kredieten productgroepen functi'!$C:$M,11,FALSE),"n.v.t.")</f>
        <v>Algemeen bestuur</v>
      </c>
      <c r="AT956" s="16" t="str">
        <f t="shared" si="47"/>
        <v>Lasten</v>
      </c>
      <c r="AU956" s="16" t="str">
        <f>IFERROR(VLOOKUP($R956,Kostensoorten!$C:$J,7,FALSE),"n.v.t.")</f>
        <v>2.3.1</v>
      </c>
      <c r="AV956" s="16" t="str">
        <f>IFERROR(VLOOKUP($R956,Kostensoorten!$C:$J,8,FALSE),"n.v.t.")</f>
        <v>Aankopen niet duurzame goedere</v>
      </c>
    </row>
    <row r="957" spans="1:48">
      <c r="A957" s="16" t="s">
        <v>39</v>
      </c>
      <c r="B957" s="16" t="s">
        <v>39</v>
      </c>
      <c r="C957" s="16" t="s">
        <v>39</v>
      </c>
      <c r="D957" s="16" t="s">
        <v>39</v>
      </c>
      <c r="E957" s="16" t="s">
        <v>39</v>
      </c>
      <c r="F957" s="2" t="s">
        <v>6663</v>
      </c>
      <c r="G957" s="2" t="s">
        <v>39</v>
      </c>
      <c r="H957" s="2" t="s">
        <v>39</v>
      </c>
      <c r="I957" s="18">
        <v>9353.7099999999991</v>
      </c>
      <c r="J957" s="16" t="s">
        <v>39</v>
      </c>
      <c r="K957" s="16" t="s">
        <v>39</v>
      </c>
      <c r="L957" s="16" t="s">
        <v>39</v>
      </c>
      <c r="M957" s="16" t="s">
        <v>39</v>
      </c>
      <c r="N957" s="16" t="s">
        <v>39</v>
      </c>
      <c r="O957" s="16" t="s">
        <v>39</v>
      </c>
      <c r="P957" s="16" t="str">
        <f t="shared" si="45"/>
        <v>617301</v>
      </c>
      <c r="Q957" s="16" t="str">
        <f>IFERROR(VLOOKUP($P957,'Kredieten productgroepen functi'!$C:$M,2,FALSE),"n.v.t.")</f>
        <v>Directe kosten vast onderhoud</v>
      </c>
      <c r="R957" s="16" t="str">
        <f t="shared" si="46"/>
        <v>423040</v>
      </c>
      <c r="S957" s="16" t="str">
        <f>IFERROR(VLOOKUP($R957,Kostensoorten!$C:$J,2,FALSE),"n.v.t.")</f>
        <v>Normaal onderhoud</v>
      </c>
      <c r="T957" s="16" t="s">
        <v>39</v>
      </c>
      <c r="U957" s="16" t="s">
        <v>39</v>
      </c>
      <c r="V957" s="16" t="s">
        <v>39</v>
      </c>
      <c r="W957" s="16" t="s">
        <v>39</v>
      </c>
      <c r="X957" s="16" t="s">
        <v>39</v>
      </c>
      <c r="Y957" s="16" t="s">
        <v>39</v>
      </c>
      <c r="Z957" s="16" t="s">
        <v>39</v>
      </c>
      <c r="AA957" s="16" t="s">
        <v>39</v>
      </c>
      <c r="AB957" s="16" t="s">
        <v>39</v>
      </c>
      <c r="AC957" s="16" t="s">
        <v>39</v>
      </c>
      <c r="AD957" s="16" t="s">
        <v>39</v>
      </c>
      <c r="AE957" s="16" t="s">
        <v>39</v>
      </c>
      <c r="AF957" s="16" t="s">
        <v>39</v>
      </c>
      <c r="AG957" s="16" t="s">
        <v>39</v>
      </c>
      <c r="AH957" s="16" t="s">
        <v>39</v>
      </c>
      <c r="AI957" s="16" t="s">
        <v>39</v>
      </c>
      <c r="AJ957" s="16" t="s">
        <v>39</v>
      </c>
      <c r="AL957" s="16" t="s">
        <v>39</v>
      </c>
      <c r="AM957" s="16" t="s">
        <v>39</v>
      </c>
      <c r="AN957" s="16" t="str">
        <f>IFERROR(VLOOKUP($P957,'Kredieten productgroepen functi'!$C:$M,6,FALSE),"n.v.t.")</f>
        <v>1703</v>
      </c>
      <c r="AO957" s="16" t="str">
        <f>IFERROR(VLOOKUP($P957,'Kredieten productgroepen functi'!$C:$M,7,FALSE),"n.v.t.")</f>
        <v>Diensten voor derden hoofdvaarwegen</v>
      </c>
      <c r="AP957" s="16" t="str">
        <f>IFERROR(VLOOKUP($P957,'Kredieten productgroepen functi'!$C:$M,8,FALSE),"n.v.t.")</f>
        <v>17</v>
      </c>
      <c r="AQ957" s="16" t="str">
        <f>IFERROR(VLOOKUP($P957,'Kredieten productgroepen functi'!$C:$M,9,FALSE),"n.v.t.")</f>
        <v>Overige baten en lasten</v>
      </c>
      <c r="AR957" s="16" t="str">
        <f>IFERROR(VLOOKUP($P957,'Kredieten productgroepen functi'!$C:$M,10,FALSE),"n.v.t.")</f>
        <v>1</v>
      </c>
      <c r="AS957" s="16" t="str">
        <f>IFERROR(VLOOKUP($P957,'Kredieten productgroepen functi'!$C:$M,11,FALSE),"n.v.t.")</f>
        <v>Algemeen bestuur</v>
      </c>
      <c r="AT957" s="16" t="str">
        <f t="shared" si="47"/>
        <v>Lasten</v>
      </c>
      <c r="AU957" s="16" t="str">
        <f>IFERROR(VLOOKUP($R957,Kostensoorten!$C:$J,7,FALSE),"n.v.t.")</f>
        <v>2.3.1</v>
      </c>
      <c r="AV957" s="16" t="str">
        <f>IFERROR(VLOOKUP($R957,Kostensoorten!$C:$J,8,FALSE),"n.v.t.")</f>
        <v>Aankopen niet duurzame goedere</v>
      </c>
    </row>
    <row r="958" spans="1:48">
      <c r="A958" s="16" t="s">
        <v>39</v>
      </c>
      <c r="B958" s="16" t="s">
        <v>39</v>
      </c>
      <c r="C958" s="16" t="s">
        <v>39</v>
      </c>
      <c r="D958" s="16" t="s">
        <v>39</v>
      </c>
      <c r="E958" s="16" t="s">
        <v>39</v>
      </c>
      <c r="F958" s="2" t="s">
        <v>8630</v>
      </c>
      <c r="G958" s="2" t="s">
        <v>39</v>
      </c>
      <c r="H958" s="2" t="s">
        <v>39</v>
      </c>
      <c r="I958" s="18">
        <v>276.86</v>
      </c>
      <c r="J958" s="16" t="s">
        <v>39</v>
      </c>
      <c r="K958" s="16" t="s">
        <v>39</v>
      </c>
      <c r="L958" s="16" t="s">
        <v>39</v>
      </c>
      <c r="M958" s="16" t="s">
        <v>39</v>
      </c>
      <c r="N958" s="16" t="s">
        <v>39</v>
      </c>
      <c r="O958" s="16" t="s">
        <v>39</v>
      </c>
      <c r="P958" s="16" t="str">
        <f t="shared" si="45"/>
        <v>617301</v>
      </c>
      <c r="Q958" s="16" t="str">
        <f>IFERROR(VLOOKUP($P958,'Kredieten productgroepen functi'!$C:$M,2,FALSE),"n.v.t.")</f>
        <v>Directe kosten vast onderhoud</v>
      </c>
      <c r="R958" s="16" t="str">
        <f t="shared" si="46"/>
        <v>423040</v>
      </c>
      <c r="S958" s="16" t="str">
        <f>IFERROR(VLOOKUP($R958,Kostensoorten!$C:$J,2,FALSE),"n.v.t.")</f>
        <v>Normaal onderhoud</v>
      </c>
      <c r="T958" s="16" t="s">
        <v>39</v>
      </c>
      <c r="U958" s="16" t="s">
        <v>39</v>
      </c>
      <c r="V958" s="16" t="s">
        <v>39</v>
      </c>
      <c r="W958" s="16" t="s">
        <v>39</v>
      </c>
      <c r="X958" s="16" t="s">
        <v>39</v>
      </c>
      <c r="Y958" s="16" t="s">
        <v>39</v>
      </c>
      <c r="Z958" s="16" t="s">
        <v>39</v>
      </c>
      <c r="AA958" s="16" t="s">
        <v>39</v>
      </c>
      <c r="AB958" s="16" t="s">
        <v>39</v>
      </c>
      <c r="AC958" s="16" t="s">
        <v>39</v>
      </c>
      <c r="AD958" s="16" t="s">
        <v>39</v>
      </c>
      <c r="AE958" s="16" t="s">
        <v>39</v>
      </c>
      <c r="AF958" s="16" t="s">
        <v>39</v>
      </c>
      <c r="AG958" s="16" t="s">
        <v>39</v>
      </c>
      <c r="AH958" s="16" t="s">
        <v>39</v>
      </c>
      <c r="AI958" s="16" t="s">
        <v>39</v>
      </c>
      <c r="AJ958" s="16" t="s">
        <v>39</v>
      </c>
      <c r="AL958" s="16" t="s">
        <v>39</v>
      </c>
      <c r="AM958" s="16" t="s">
        <v>39</v>
      </c>
      <c r="AN958" s="16" t="str">
        <f>IFERROR(VLOOKUP($P958,'Kredieten productgroepen functi'!$C:$M,6,FALSE),"n.v.t.")</f>
        <v>1703</v>
      </c>
      <c r="AO958" s="16" t="str">
        <f>IFERROR(VLOOKUP($P958,'Kredieten productgroepen functi'!$C:$M,7,FALSE),"n.v.t.")</f>
        <v>Diensten voor derden hoofdvaarwegen</v>
      </c>
      <c r="AP958" s="16" t="str">
        <f>IFERROR(VLOOKUP($P958,'Kredieten productgroepen functi'!$C:$M,8,FALSE),"n.v.t.")</f>
        <v>17</v>
      </c>
      <c r="AQ958" s="16" t="str">
        <f>IFERROR(VLOOKUP($P958,'Kredieten productgroepen functi'!$C:$M,9,FALSE),"n.v.t.")</f>
        <v>Overige baten en lasten</v>
      </c>
      <c r="AR958" s="16" t="str">
        <f>IFERROR(VLOOKUP($P958,'Kredieten productgroepen functi'!$C:$M,10,FALSE),"n.v.t.")</f>
        <v>1</v>
      </c>
      <c r="AS958" s="16" t="str">
        <f>IFERROR(VLOOKUP($P958,'Kredieten productgroepen functi'!$C:$M,11,FALSE),"n.v.t.")</f>
        <v>Algemeen bestuur</v>
      </c>
      <c r="AT958" s="16" t="str">
        <f t="shared" si="47"/>
        <v>Lasten</v>
      </c>
      <c r="AU958" s="16" t="str">
        <f>IFERROR(VLOOKUP($R958,Kostensoorten!$C:$J,7,FALSE),"n.v.t.")</f>
        <v>2.3.1</v>
      </c>
      <c r="AV958" s="16" t="str">
        <f>IFERROR(VLOOKUP($R958,Kostensoorten!$C:$J,8,FALSE),"n.v.t.")</f>
        <v>Aankopen niet duurzame goedere</v>
      </c>
    </row>
    <row r="959" spans="1:48">
      <c r="A959" s="16" t="s">
        <v>39</v>
      </c>
      <c r="B959" s="16" t="s">
        <v>39</v>
      </c>
      <c r="C959" s="16" t="s">
        <v>39</v>
      </c>
      <c r="D959" s="16" t="s">
        <v>39</v>
      </c>
      <c r="E959" s="16" t="s">
        <v>39</v>
      </c>
      <c r="F959" s="2" t="s">
        <v>9376</v>
      </c>
      <c r="G959" s="2" t="s">
        <v>39</v>
      </c>
      <c r="H959" s="2" t="s">
        <v>39</v>
      </c>
      <c r="I959" s="18">
        <v>30.36</v>
      </c>
      <c r="J959" s="16" t="s">
        <v>39</v>
      </c>
      <c r="K959" s="16" t="s">
        <v>39</v>
      </c>
      <c r="L959" s="16" t="s">
        <v>39</v>
      </c>
      <c r="M959" s="16" t="s">
        <v>39</v>
      </c>
      <c r="N959" s="16" t="s">
        <v>39</v>
      </c>
      <c r="O959" s="16" t="s">
        <v>39</v>
      </c>
      <c r="P959" s="16" t="str">
        <f t="shared" si="45"/>
        <v>617301</v>
      </c>
      <c r="Q959" s="16" t="str">
        <f>IFERROR(VLOOKUP($P959,'Kredieten productgroepen functi'!$C:$M,2,FALSE),"n.v.t.")</f>
        <v>Directe kosten vast onderhoud</v>
      </c>
      <c r="R959" s="16" t="str">
        <f t="shared" si="46"/>
        <v>423040</v>
      </c>
      <c r="S959" s="16" t="str">
        <f>IFERROR(VLOOKUP($R959,Kostensoorten!$C:$J,2,FALSE),"n.v.t.")</f>
        <v>Normaal onderhoud</v>
      </c>
      <c r="T959" s="16" t="s">
        <v>39</v>
      </c>
      <c r="U959" s="16" t="s">
        <v>39</v>
      </c>
      <c r="V959" s="16" t="s">
        <v>39</v>
      </c>
      <c r="W959" s="16" t="s">
        <v>39</v>
      </c>
      <c r="X959" s="16" t="s">
        <v>39</v>
      </c>
      <c r="Y959" s="16" t="s">
        <v>39</v>
      </c>
      <c r="Z959" s="16" t="s">
        <v>39</v>
      </c>
      <c r="AA959" s="16" t="s">
        <v>39</v>
      </c>
      <c r="AB959" s="16" t="s">
        <v>39</v>
      </c>
      <c r="AC959" s="16" t="s">
        <v>39</v>
      </c>
      <c r="AD959" s="16" t="s">
        <v>39</v>
      </c>
      <c r="AE959" s="16" t="s">
        <v>39</v>
      </c>
      <c r="AF959" s="16" t="s">
        <v>39</v>
      </c>
      <c r="AG959" s="16" t="s">
        <v>39</v>
      </c>
      <c r="AH959" s="16" t="s">
        <v>39</v>
      </c>
      <c r="AI959" s="16" t="s">
        <v>39</v>
      </c>
      <c r="AJ959" s="16" t="s">
        <v>39</v>
      </c>
      <c r="AL959" s="16" t="s">
        <v>39</v>
      </c>
      <c r="AM959" s="16" t="s">
        <v>39</v>
      </c>
      <c r="AN959" s="16" t="str">
        <f>IFERROR(VLOOKUP($P959,'Kredieten productgroepen functi'!$C:$M,6,FALSE),"n.v.t.")</f>
        <v>1703</v>
      </c>
      <c r="AO959" s="16" t="str">
        <f>IFERROR(VLOOKUP($P959,'Kredieten productgroepen functi'!$C:$M,7,FALSE),"n.v.t.")</f>
        <v>Diensten voor derden hoofdvaarwegen</v>
      </c>
      <c r="AP959" s="16" t="str">
        <f>IFERROR(VLOOKUP($P959,'Kredieten productgroepen functi'!$C:$M,8,FALSE),"n.v.t.")</f>
        <v>17</v>
      </c>
      <c r="AQ959" s="16" t="str">
        <f>IFERROR(VLOOKUP($P959,'Kredieten productgroepen functi'!$C:$M,9,FALSE),"n.v.t.")</f>
        <v>Overige baten en lasten</v>
      </c>
      <c r="AR959" s="16" t="str">
        <f>IFERROR(VLOOKUP($P959,'Kredieten productgroepen functi'!$C:$M,10,FALSE),"n.v.t.")</f>
        <v>1</v>
      </c>
      <c r="AS959" s="16" t="str">
        <f>IFERROR(VLOOKUP($P959,'Kredieten productgroepen functi'!$C:$M,11,FALSE),"n.v.t.")</f>
        <v>Algemeen bestuur</v>
      </c>
      <c r="AT959" s="16" t="str">
        <f t="shared" si="47"/>
        <v>Lasten</v>
      </c>
      <c r="AU959" s="16" t="str">
        <f>IFERROR(VLOOKUP($R959,Kostensoorten!$C:$J,7,FALSE),"n.v.t.")</f>
        <v>2.3.1</v>
      </c>
      <c r="AV959" s="16" t="str">
        <f>IFERROR(VLOOKUP($R959,Kostensoorten!$C:$J,8,FALSE),"n.v.t.")</f>
        <v>Aankopen niet duurzame goedere</v>
      </c>
    </row>
    <row r="960" spans="1:48">
      <c r="A960" s="16" t="s">
        <v>39</v>
      </c>
      <c r="B960" s="16" t="s">
        <v>39</v>
      </c>
      <c r="C960" s="16" t="s">
        <v>39</v>
      </c>
      <c r="D960" s="16" t="s">
        <v>39</v>
      </c>
      <c r="E960" s="16" t="s">
        <v>39</v>
      </c>
      <c r="F960" s="2" t="s">
        <v>8631</v>
      </c>
      <c r="G960" s="2" t="s">
        <v>39</v>
      </c>
      <c r="H960" s="2" t="s">
        <v>39</v>
      </c>
      <c r="I960" s="18">
        <v>92.29</v>
      </c>
      <c r="J960" s="16" t="s">
        <v>39</v>
      </c>
      <c r="K960" s="16" t="s">
        <v>39</v>
      </c>
      <c r="L960" s="16" t="s">
        <v>39</v>
      </c>
      <c r="M960" s="16" t="s">
        <v>39</v>
      </c>
      <c r="N960" s="16" t="s">
        <v>39</v>
      </c>
      <c r="O960" s="16" t="s">
        <v>39</v>
      </c>
      <c r="P960" s="16" t="str">
        <f t="shared" si="45"/>
        <v>617301</v>
      </c>
      <c r="Q960" s="16" t="str">
        <f>IFERROR(VLOOKUP($P960,'Kredieten productgroepen functi'!$C:$M,2,FALSE),"n.v.t.")</f>
        <v>Directe kosten vast onderhoud</v>
      </c>
      <c r="R960" s="16" t="str">
        <f t="shared" si="46"/>
        <v>423040</v>
      </c>
      <c r="S960" s="16" t="str">
        <f>IFERROR(VLOOKUP($R960,Kostensoorten!$C:$J,2,FALSE),"n.v.t.")</f>
        <v>Normaal onderhoud</v>
      </c>
      <c r="T960" s="16" t="s">
        <v>39</v>
      </c>
      <c r="U960" s="16" t="s">
        <v>39</v>
      </c>
      <c r="V960" s="16" t="s">
        <v>39</v>
      </c>
      <c r="W960" s="16" t="s">
        <v>39</v>
      </c>
      <c r="X960" s="16" t="s">
        <v>39</v>
      </c>
      <c r="Y960" s="16" t="s">
        <v>39</v>
      </c>
      <c r="Z960" s="16" t="s">
        <v>39</v>
      </c>
      <c r="AA960" s="16" t="s">
        <v>39</v>
      </c>
      <c r="AB960" s="16" t="s">
        <v>39</v>
      </c>
      <c r="AC960" s="16" t="s">
        <v>39</v>
      </c>
      <c r="AD960" s="16" t="s">
        <v>39</v>
      </c>
      <c r="AE960" s="16" t="s">
        <v>39</v>
      </c>
      <c r="AF960" s="16" t="s">
        <v>39</v>
      </c>
      <c r="AG960" s="16" t="s">
        <v>39</v>
      </c>
      <c r="AH960" s="16" t="s">
        <v>39</v>
      </c>
      <c r="AI960" s="16" t="s">
        <v>39</v>
      </c>
      <c r="AJ960" s="16" t="s">
        <v>39</v>
      </c>
      <c r="AL960" s="16" t="s">
        <v>39</v>
      </c>
      <c r="AM960" s="16" t="s">
        <v>39</v>
      </c>
      <c r="AN960" s="16" t="str">
        <f>IFERROR(VLOOKUP($P960,'Kredieten productgroepen functi'!$C:$M,6,FALSE),"n.v.t.")</f>
        <v>1703</v>
      </c>
      <c r="AO960" s="16" t="str">
        <f>IFERROR(VLOOKUP($P960,'Kredieten productgroepen functi'!$C:$M,7,FALSE),"n.v.t.")</f>
        <v>Diensten voor derden hoofdvaarwegen</v>
      </c>
      <c r="AP960" s="16" t="str">
        <f>IFERROR(VLOOKUP($P960,'Kredieten productgroepen functi'!$C:$M,8,FALSE),"n.v.t.")</f>
        <v>17</v>
      </c>
      <c r="AQ960" s="16" t="str">
        <f>IFERROR(VLOOKUP($P960,'Kredieten productgroepen functi'!$C:$M,9,FALSE),"n.v.t.")</f>
        <v>Overige baten en lasten</v>
      </c>
      <c r="AR960" s="16" t="str">
        <f>IFERROR(VLOOKUP($P960,'Kredieten productgroepen functi'!$C:$M,10,FALSE),"n.v.t.")</f>
        <v>1</v>
      </c>
      <c r="AS960" s="16" t="str">
        <f>IFERROR(VLOOKUP($P960,'Kredieten productgroepen functi'!$C:$M,11,FALSE),"n.v.t.")</f>
        <v>Algemeen bestuur</v>
      </c>
      <c r="AT960" s="16" t="str">
        <f t="shared" si="47"/>
        <v>Lasten</v>
      </c>
      <c r="AU960" s="16" t="str">
        <f>IFERROR(VLOOKUP($R960,Kostensoorten!$C:$J,7,FALSE),"n.v.t.")</f>
        <v>2.3.1</v>
      </c>
      <c r="AV960" s="16" t="str">
        <f>IFERROR(VLOOKUP($R960,Kostensoorten!$C:$J,8,FALSE),"n.v.t.")</f>
        <v>Aankopen niet duurzame goedere</v>
      </c>
    </row>
    <row r="961" spans="1:48">
      <c r="A961" s="16" t="s">
        <v>39</v>
      </c>
      <c r="B961" s="16" t="s">
        <v>39</v>
      </c>
      <c r="C961" s="16" t="s">
        <v>39</v>
      </c>
      <c r="D961" s="16" t="s">
        <v>39</v>
      </c>
      <c r="E961" s="16" t="s">
        <v>39</v>
      </c>
      <c r="F961" s="2" t="s">
        <v>6664</v>
      </c>
      <c r="G961" s="2" t="s">
        <v>39</v>
      </c>
      <c r="H961" s="2" t="s">
        <v>39</v>
      </c>
      <c r="I961" s="18">
        <v>27948.06</v>
      </c>
      <c r="J961" s="16" t="s">
        <v>39</v>
      </c>
      <c r="K961" s="16" t="s">
        <v>39</v>
      </c>
      <c r="L961" s="16" t="s">
        <v>39</v>
      </c>
      <c r="M961" s="16" t="s">
        <v>39</v>
      </c>
      <c r="N961" s="16" t="s">
        <v>39</v>
      </c>
      <c r="O961" s="16" t="s">
        <v>39</v>
      </c>
      <c r="P961" s="16" t="str">
        <f t="shared" si="45"/>
        <v>617301</v>
      </c>
      <c r="Q961" s="16" t="str">
        <f>IFERROR(VLOOKUP($P961,'Kredieten productgroepen functi'!$C:$M,2,FALSE),"n.v.t.")</f>
        <v>Directe kosten vast onderhoud</v>
      </c>
      <c r="R961" s="16" t="str">
        <f t="shared" si="46"/>
        <v>423040</v>
      </c>
      <c r="S961" s="16" t="str">
        <f>IFERROR(VLOOKUP($R961,Kostensoorten!$C:$J,2,FALSE),"n.v.t.")</f>
        <v>Normaal onderhoud</v>
      </c>
      <c r="T961" s="16" t="s">
        <v>39</v>
      </c>
      <c r="U961" s="16" t="s">
        <v>39</v>
      </c>
      <c r="V961" s="16" t="s">
        <v>39</v>
      </c>
      <c r="W961" s="16" t="s">
        <v>39</v>
      </c>
      <c r="X961" s="16" t="s">
        <v>39</v>
      </c>
      <c r="Y961" s="16" t="s">
        <v>39</v>
      </c>
      <c r="Z961" s="16" t="s">
        <v>39</v>
      </c>
      <c r="AA961" s="16" t="s">
        <v>39</v>
      </c>
      <c r="AB961" s="16" t="s">
        <v>39</v>
      </c>
      <c r="AC961" s="16" t="s">
        <v>39</v>
      </c>
      <c r="AD961" s="16" t="s">
        <v>39</v>
      </c>
      <c r="AE961" s="16" t="s">
        <v>39</v>
      </c>
      <c r="AF961" s="16" t="s">
        <v>39</v>
      </c>
      <c r="AG961" s="16" t="s">
        <v>39</v>
      </c>
      <c r="AH961" s="16" t="s">
        <v>39</v>
      </c>
      <c r="AI961" s="16" t="s">
        <v>39</v>
      </c>
      <c r="AJ961" s="16" t="s">
        <v>39</v>
      </c>
      <c r="AL961" s="16" t="s">
        <v>39</v>
      </c>
      <c r="AM961" s="16" t="s">
        <v>39</v>
      </c>
      <c r="AN961" s="16" t="str">
        <f>IFERROR(VLOOKUP($P961,'Kredieten productgroepen functi'!$C:$M,6,FALSE),"n.v.t.")</f>
        <v>1703</v>
      </c>
      <c r="AO961" s="16" t="str">
        <f>IFERROR(VLOOKUP($P961,'Kredieten productgroepen functi'!$C:$M,7,FALSE),"n.v.t.")</f>
        <v>Diensten voor derden hoofdvaarwegen</v>
      </c>
      <c r="AP961" s="16" t="str">
        <f>IFERROR(VLOOKUP($P961,'Kredieten productgroepen functi'!$C:$M,8,FALSE),"n.v.t.")</f>
        <v>17</v>
      </c>
      <c r="AQ961" s="16" t="str">
        <f>IFERROR(VLOOKUP($P961,'Kredieten productgroepen functi'!$C:$M,9,FALSE),"n.v.t.")</f>
        <v>Overige baten en lasten</v>
      </c>
      <c r="AR961" s="16" t="str">
        <f>IFERROR(VLOOKUP($P961,'Kredieten productgroepen functi'!$C:$M,10,FALSE),"n.v.t.")</f>
        <v>1</v>
      </c>
      <c r="AS961" s="16" t="str">
        <f>IFERROR(VLOOKUP($P961,'Kredieten productgroepen functi'!$C:$M,11,FALSE),"n.v.t.")</f>
        <v>Algemeen bestuur</v>
      </c>
      <c r="AT961" s="16" t="str">
        <f t="shared" si="47"/>
        <v>Lasten</v>
      </c>
      <c r="AU961" s="16" t="str">
        <f>IFERROR(VLOOKUP($R961,Kostensoorten!$C:$J,7,FALSE),"n.v.t.")</f>
        <v>2.3.1</v>
      </c>
      <c r="AV961" s="16" t="str">
        <f>IFERROR(VLOOKUP($R961,Kostensoorten!$C:$J,8,FALSE),"n.v.t.")</f>
        <v>Aankopen niet duurzame goedere</v>
      </c>
    </row>
    <row r="962" spans="1:48">
      <c r="A962" s="16" t="s">
        <v>39</v>
      </c>
      <c r="B962" s="16" t="s">
        <v>39</v>
      </c>
      <c r="C962" s="16" t="s">
        <v>39</v>
      </c>
      <c r="D962" s="16" t="s">
        <v>39</v>
      </c>
      <c r="E962" s="16" t="s">
        <v>39</v>
      </c>
      <c r="F962" s="2" t="s">
        <v>7984</v>
      </c>
      <c r="G962" s="2" t="s">
        <v>39</v>
      </c>
      <c r="H962" s="2" t="s">
        <v>39</v>
      </c>
      <c r="I962" s="18">
        <v>558</v>
      </c>
      <c r="J962" s="16" t="s">
        <v>39</v>
      </c>
      <c r="K962" s="16" t="s">
        <v>39</v>
      </c>
      <c r="L962" s="16" t="s">
        <v>39</v>
      </c>
      <c r="M962" s="16" t="s">
        <v>39</v>
      </c>
      <c r="N962" s="16" t="s">
        <v>39</v>
      </c>
      <c r="O962" s="16" t="s">
        <v>39</v>
      </c>
      <c r="P962" s="16" t="str">
        <f t="shared" si="45"/>
        <v>617301</v>
      </c>
      <c r="Q962" s="16" t="str">
        <f>IFERROR(VLOOKUP($P962,'Kredieten productgroepen functi'!$C:$M,2,FALSE),"n.v.t.")</f>
        <v>Directe kosten vast onderhoud</v>
      </c>
      <c r="R962" s="16" t="str">
        <f t="shared" si="46"/>
        <v>423040</v>
      </c>
      <c r="S962" s="16" t="str">
        <f>IFERROR(VLOOKUP($R962,Kostensoorten!$C:$J,2,FALSE),"n.v.t.")</f>
        <v>Normaal onderhoud</v>
      </c>
      <c r="T962" s="16" t="s">
        <v>39</v>
      </c>
      <c r="U962" s="16" t="s">
        <v>39</v>
      </c>
      <c r="V962" s="16" t="s">
        <v>39</v>
      </c>
      <c r="W962" s="16" t="s">
        <v>39</v>
      </c>
      <c r="X962" s="16" t="s">
        <v>39</v>
      </c>
      <c r="Y962" s="16" t="s">
        <v>39</v>
      </c>
      <c r="Z962" s="16" t="s">
        <v>39</v>
      </c>
      <c r="AA962" s="16" t="s">
        <v>39</v>
      </c>
      <c r="AB962" s="16" t="s">
        <v>39</v>
      </c>
      <c r="AC962" s="16" t="s">
        <v>39</v>
      </c>
      <c r="AD962" s="16" t="s">
        <v>39</v>
      </c>
      <c r="AE962" s="16" t="s">
        <v>39</v>
      </c>
      <c r="AF962" s="16" t="s">
        <v>39</v>
      </c>
      <c r="AG962" s="16" t="s">
        <v>39</v>
      </c>
      <c r="AH962" s="16" t="s">
        <v>39</v>
      </c>
      <c r="AI962" s="16" t="s">
        <v>39</v>
      </c>
      <c r="AJ962" s="16" t="s">
        <v>39</v>
      </c>
      <c r="AL962" s="16" t="s">
        <v>39</v>
      </c>
      <c r="AM962" s="16" t="s">
        <v>39</v>
      </c>
      <c r="AN962" s="16" t="str">
        <f>IFERROR(VLOOKUP($P962,'Kredieten productgroepen functi'!$C:$M,6,FALSE),"n.v.t.")</f>
        <v>1703</v>
      </c>
      <c r="AO962" s="16" t="str">
        <f>IFERROR(VLOOKUP($P962,'Kredieten productgroepen functi'!$C:$M,7,FALSE),"n.v.t.")</f>
        <v>Diensten voor derden hoofdvaarwegen</v>
      </c>
      <c r="AP962" s="16" t="str">
        <f>IFERROR(VLOOKUP($P962,'Kredieten productgroepen functi'!$C:$M,8,FALSE),"n.v.t.")</f>
        <v>17</v>
      </c>
      <c r="AQ962" s="16" t="str">
        <f>IFERROR(VLOOKUP($P962,'Kredieten productgroepen functi'!$C:$M,9,FALSE),"n.v.t.")</f>
        <v>Overige baten en lasten</v>
      </c>
      <c r="AR962" s="16" t="str">
        <f>IFERROR(VLOOKUP($P962,'Kredieten productgroepen functi'!$C:$M,10,FALSE),"n.v.t.")</f>
        <v>1</v>
      </c>
      <c r="AS962" s="16" t="str">
        <f>IFERROR(VLOOKUP($P962,'Kredieten productgroepen functi'!$C:$M,11,FALSE),"n.v.t.")</f>
        <v>Algemeen bestuur</v>
      </c>
      <c r="AT962" s="16" t="str">
        <f t="shared" si="47"/>
        <v>Lasten</v>
      </c>
      <c r="AU962" s="16" t="str">
        <f>IFERROR(VLOOKUP($R962,Kostensoorten!$C:$J,7,FALSE),"n.v.t.")</f>
        <v>2.3.1</v>
      </c>
      <c r="AV962" s="16" t="str">
        <f>IFERROR(VLOOKUP($R962,Kostensoorten!$C:$J,8,FALSE),"n.v.t.")</f>
        <v>Aankopen niet duurzame goedere</v>
      </c>
    </row>
    <row r="963" spans="1:48">
      <c r="A963" s="16" t="s">
        <v>39</v>
      </c>
      <c r="B963" s="16" t="s">
        <v>39</v>
      </c>
      <c r="C963" s="16" t="s">
        <v>39</v>
      </c>
      <c r="D963" s="16" t="s">
        <v>39</v>
      </c>
      <c r="E963" s="16" t="s">
        <v>39</v>
      </c>
      <c r="F963" s="2" t="s">
        <v>7521</v>
      </c>
      <c r="G963" s="2" t="s">
        <v>39</v>
      </c>
      <c r="H963" s="2" t="s">
        <v>39</v>
      </c>
      <c r="I963" s="18">
        <v>89.15</v>
      </c>
      <c r="J963" s="16" t="s">
        <v>39</v>
      </c>
      <c r="K963" s="16" t="s">
        <v>39</v>
      </c>
      <c r="L963" s="16" t="s">
        <v>39</v>
      </c>
      <c r="M963" s="16" t="s">
        <v>39</v>
      </c>
      <c r="N963" s="16" t="s">
        <v>39</v>
      </c>
      <c r="O963" s="16" t="s">
        <v>39</v>
      </c>
      <c r="P963" s="16" t="str">
        <f t="shared" si="45"/>
        <v>617301</v>
      </c>
      <c r="Q963" s="16" t="str">
        <f>IFERROR(VLOOKUP($P963,'Kredieten productgroepen functi'!$C:$M,2,FALSE),"n.v.t.")</f>
        <v>Directe kosten vast onderhoud</v>
      </c>
      <c r="R963" s="16" t="str">
        <f t="shared" si="46"/>
        <v>423040</v>
      </c>
      <c r="S963" s="16" t="str">
        <f>IFERROR(VLOOKUP($R963,Kostensoorten!$C:$J,2,FALSE),"n.v.t.")</f>
        <v>Normaal onderhoud</v>
      </c>
      <c r="T963" s="16" t="s">
        <v>39</v>
      </c>
      <c r="U963" s="16" t="s">
        <v>39</v>
      </c>
      <c r="V963" s="16" t="s">
        <v>39</v>
      </c>
      <c r="W963" s="16" t="s">
        <v>39</v>
      </c>
      <c r="X963" s="16" t="s">
        <v>39</v>
      </c>
      <c r="Y963" s="16" t="s">
        <v>39</v>
      </c>
      <c r="Z963" s="16" t="s">
        <v>39</v>
      </c>
      <c r="AA963" s="16" t="s">
        <v>39</v>
      </c>
      <c r="AB963" s="16" t="s">
        <v>39</v>
      </c>
      <c r="AC963" s="16" t="s">
        <v>39</v>
      </c>
      <c r="AD963" s="16" t="s">
        <v>39</v>
      </c>
      <c r="AE963" s="16" t="s">
        <v>39</v>
      </c>
      <c r="AF963" s="16" t="s">
        <v>39</v>
      </c>
      <c r="AG963" s="16" t="s">
        <v>39</v>
      </c>
      <c r="AH963" s="16" t="s">
        <v>39</v>
      </c>
      <c r="AI963" s="16" t="s">
        <v>39</v>
      </c>
      <c r="AJ963" s="16" t="s">
        <v>39</v>
      </c>
      <c r="AL963" s="16" t="s">
        <v>39</v>
      </c>
      <c r="AM963" s="16" t="s">
        <v>39</v>
      </c>
      <c r="AN963" s="16" t="str">
        <f>IFERROR(VLOOKUP($P963,'Kredieten productgroepen functi'!$C:$M,6,FALSE),"n.v.t.")</f>
        <v>1703</v>
      </c>
      <c r="AO963" s="16" t="str">
        <f>IFERROR(VLOOKUP($P963,'Kredieten productgroepen functi'!$C:$M,7,FALSE),"n.v.t.")</f>
        <v>Diensten voor derden hoofdvaarwegen</v>
      </c>
      <c r="AP963" s="16" t="str">
        <f>IFERROR(VLOOKUP($P963,'Kredieten productgroepen functi'!$C:$M,8,FALSE),"n.v.t.")</f>
        <v>17</v>
      </c>
      <c r="AQ963" s="16" t="str">
        <f>IFERROR(VLOOKUP($P963,'Kredieten productgroepen functi'!$C:$M,9,FALSE),"n.v.t.")</f>
        <v>Overige baten en lasten</v>
      </c>
      <c r="AR963" s="16" t="str">
        <f>IFERROR(VLOOKUP($P963,'Kredieten productgroepen functi'!$C:$M,10,FALSE),"n.v.t.")</f>
        <v>1</v>
      </c>
      <c r="AS963" s="16" t="str">
        <f>IFERROR(VLOOKUP($P963,'Kredieten productgroepen functi'!$C:$M,11,FALSE),"n.v.t.")</f>
        <v>Algemeen bestuur</v>
      </c>
      <c r="AT963" s="16" t="str">
        <f t="shared" si="47"/>
        <v>Lasten</v>
      </c>
      <c r="AU963" s="16" t="str">
        <f>IFERROR(VLOOKUP($R963,Kostensoorten!$C:$J,7,FALSE),"n.v.t.")</f>
        <v>2.3.1</v>
      </c>
      <c r="AV963" s="16" t="str">
        <f>IFERROR(VLOOKUP($R963,Kostensoorten!$C:$J,8,FALSE),"n.v.t.")</f>
        <v>Aankopen niet duurzame goedere</v>
      </c>
    </row>
    <row r="964" spans="1:48">
      <c r="A964" s="16" t="s">
        <v>39</v>
      </c>
      <c r="B964" s="16" t="s">
        <v>39</v>
      </c>
      <c r="C964" s="16" t="s">
        <v>39</v>
      </c>
      <c r="D964" s="16" t="s">
        <v>39</v>
      </c>
      <c r="E964" s="16" t="s">
        <v>39</v>
      </c>
      <c r="F964" s="2" t="s">
        <v>6665</v>
      </c>
      <c r="G964" s="2" t="s">
        <v>39</v>
      </c>
      <c r="H964" s="2" t="s">
        <v>39</v>
      </c>
      <c r="I964" s="18">
        <v>1532.37</v>
      </c>
      <c r="J964" s="16" t="s">
        <v>39</v>
      </c>
      <c r="K964" s="16" t="s">
        <v>39</v>
      </c>
      <c r="L964" s="16" t="s">
        <v>39</v>
      </c>
      <c r="M964" s="16" t="s">
        <v>39</v>
      </c>
      <c r="N964" s="16" t="s">
        <v>39</v>
      </c>
      <c r="O964" s="16" t="s">
        <v>39</v>
      </c>
      <c r="P964" s="16" t="str">
        <f t="shared" si="45"/>
        <v>617301</v>
      </c>
      <c r="Q964" s="16" t="str">
        <f>IFERROR(VLOOKUP($P964,'Kredieten productgroepen functi'!$C:$M,2,FALSE),"n.v.t.")</f>
        <v>Directe kosten vast onderhoud</v>
      </c>
      <c r="R964" s="16" t="str">
        <f t="shared" si="46"/>
        <v>423040</v>
      </c>
      <c r="S964" s="16" t="str">
        <f>IFERROR(VLOOKUP($R964,Kostensoorten!$C:$J,2,FALSE),"n.v.t.")</f>
        <v>Normaal onderhoud</v>
      </c>
      <c r="T964" s="16" t="s">
        <v>39</v>
      </c>
      <c r="U964" s="16" t="s">
        <v>39</v>
      </c>
      <c r="V964" s="16" t="s">
        <v>39</v>
      </c>
      <c r="W964" s="16" t="s">
        <v>39</v>
      </c>
      <c r="X964" s="16" t="s">
        <v>39</v>
      </c>
      <c r="Y964" s="16" t="s">
        <v>39</v>
      </c>
      <c r="Z964" s="16" t="s">
        <v>39</v>
      </c>
      <c r="AA964" s="16" t="s">
        <v>39</v>
      </c>
      <c r="AB964" s="16" t="s">
        <v>39</v>
      </c>
      <c r="AC964" s="16" t="s">
        <v>39</v>
      </c>
      <c r="AD964" s="16" t="s">
        <v>39</v>
      </c>
      <c r="AE964" s="16" t="s">
        <v>39</v>
      </c>
      <c r="AF964" s="16" t="s">
        <v>39</v>
      </c>
      <c r="AG964" s="16" t="s">
        <v>39</v>
      </c>
      <c r="AH964" s="16" t="s">
        <v>39</v>
      </c>
      <c r="AI964" s="16" t="s">
        <v>39</v>
      </c>
      <c r="AJ964" s="16" t="s">
        <v>39</v>
      </c>
      <c r="AL964" s="16" t="s">
        <v>39</v>
      </c>
      <c r="AM964" s="16" t="s">
        <v>39</v>
      </c>
      <c r="AN964" s="16" t="str">
        <f>IFERROR(VLOOKUP($P964,'Kredieten productgroepen functi'!$C:$M,6,FALSE),"n.v.t.")</f>
        <v>1703</v>
      </c>
      <c r="AO964" s="16" t="str">
        <f>IFERROR(VLOOKUP($P964,'Kredieten productgroepen functi'!$C:$M,7,FALSE),"n.v.t.")</f>
        <v>Diensten voor derden hoofdvaarwegen</v>
      </c>
      <c r="AP964" s="16" t="str">
        <f>IFERROR(VLOOKUP($P964,'Kredieten productgroepen functi'!$C:$M,8,FALSE),"n.v.t.")</f>
        <v>17</v>
      </c>
      <c r="AQ964" s="16" t="str">
        <f>IFERROR(VLOOKUP($P964,'Kredieten productgroepen functi'!$C:$M,9,FALSE),"n.v.t.")</f>
        <v>Overige baten en lasten</v>
      </c>
      <c r="AR964" s="16" t="str">
        <f>IFERROR(VLOOKUP($P964,'Kredieten productgroepen functi'!$C:$M,10,FALSE),"n.v.t.")</f>
        <v>1</v>
      </c>
      <c r="AS964" s="16" t="str">
        <f>IFERROR(VLOOKUP($P964,'Kredieten productgroepen functi'!$C:$M,11,FALSE),"n.v.t.")</f>
        <v>Algemeen bestuur</v>
      </c>
      <c r="AT964" s="16" t="str">
        <f t="shared" si="47"/>
        <v>Lasten</v>
      </c>
      <c r="AU964" s="16" t="str">
        <f>IFERROR(VLOOKUP($R964,Kostensoorten!$C:$J,7,FALSE),"n.v.t.")</f>
        <v>2.3.1</v>
      </c>
      <c r="AV964" s="16" t="str">
        <f>IFERROR(VLOOKUP($R964,Kostensoorten!$C:$J,8,FALSE),"n.v.t.")</f>
        <v>Aankopen niet duurzame goedere</v>
      </c>
    </row>
    <row r="965" spans="1:48">
      <c r="A965" s="16" t="s">
        <v>39</v>
      </c>
      <c r="B965" s="16" t="s">
        <v>39</v>
      </c>
      <c r="C965" s="16" t="s">
        <v>39</v>
      </c>
      <c r="D965" s="16" t="s">
        <v>39</v>
      </c>
      <c r="E965" s="16" t="s">
        <v>39</v>
      </c>
      <c r="F965" s="2" t="s">
        <v>7522</v>
      </c>
      <c r="G965" s="2" t="s">
        <v>39</v>
      </c>
      <c r="H965" s="2" t="s">
        <v>39</v>
      </c>
      <c r="I965" s="18">
        <v>3594.33</v>
      </c>
      <c r="J965" s="16" t="s">
        <v>39</v>
      </c>
      <c r="K965" s="16" t="s">
        <v>39</v>
      </c>
      <c r="L965" s="16" t="s">
        <v>39</v>
      </c>
      <c r="M965" s="16" t="s">
        <v>39</v>
      </c>
      <c r="N965" s="16" t="s">
        <v>39</v>
      </c>
      <c r="O965" s="16" t="s">
        <v>39</v>
      </c>
      <c r="P965" s="16" t="str">
        <f t="shared" si="45"/>
        <v>617301</v>
      </c>
      <c r="Q965" s="16" t="str">
        <f>IFERROR(VLOOKUP($P965,'Kredieten productgroepen functi'!$C:$M,2,FALSE),"n.v.t.")</f>
        <v>Directe kosten vast onderhoud</v>
      </c>
      <c r="R965" s="16" t="str">
        <f t="shared" si="46"/>
        <v>423040</v>
      </c>
      <c r="S965" s="16" t="str">
        <f>IFERROR(VLOOKUP($R965,Kostensoorten!$C:$J,2,FALSE),"n.v.t.")</f>
        <v>Normaal onderhoud</v>
      </c>
      <c r="T965" s="16" t="s">
        <v>39</v>
      </c>
      <c r="U965" s="16" t="s">
        <v>39</v>
      </c>
      <c r="V965" s="16" t="s">
        <v>39</v>
      </c>
      <c r="W965" s="16" t="s">
        <v>39</v>
      </c>
      <c r="X965" s="16" t="s">
        <v>39</v>
      </c>
      <c r="Y965" s="16" t="s">
        <v>39</v>
      </c>
      <c r="Z965" s="16" t="s">
        <v>39</v>
      </c>
      <c r="AA965" s="16" t="s">
        <v>39</v>
      </c>
      <c r="AB965" s="16" t="s">
        <v>39</v>
      </c>
      <c r="AC965" s="16" t="s">
        <v>39</v>
      </c>
      <c r="AD965" s="16" t="s">
        <v>39</v>
      </c>
      <c r="AE965" s="16" t="s">
        <v>39</v>
      </c>
      <c r="AF965" s="16" t="s">
        <v>39</v>
      </c>
      <c r="AG965" s="16" t="s">
        <v>39</v>
      </c>
      <c r="AH965" s="16" t="s">
        <v>39</v>
      </c>
      <c r="AI965" s="16" t="s">
        <v>39</v>
      </c>
      <c r="AJ965" s="16" t="s">
        <v>39</v>
      </c>
      <c r="AL965" s="16" t="s">
        <v>39</v>
      </c>
      <c r="AM965" s="16" t="s">
        <v>39</v>
      </c>
      <c r="AN965" s="16" t="str">
        <f>IFERROR(VLOOKUP($P965,'Kredieten productgroepen functi'!$C:$M,6,FALSE),"n.v.t.")</f>
        <v>1703</v>
      </c>
      <c r="AO965" s="16" t="str">
        <f>IFERROR(VLOOKUP($P965,'Kredieten productgroepen functi'!$C:$M,7,FALSE),"n.v.t.")</f>
        <v>Diensten voor derden hoofdvaarwegen</v>
      </c>
      <c r="AP965" s="16" t="str">
        <f>IFERROR(VLOOKUP($P965,'Kredieten productgroepen functi'!$C:$M,8,FALSE),"n.v.t.")</f>
        <v>17</v>
      </c>
      <c r="AQ965" s="16" t="str">
        <f>IFERROR(VLOOKUP($P965,'Kredieten productgroepen functi'!$C:$M,9,FALSE),"n.v.t.")</f>
        <v>Overige baten en lasten</v>
      </c>
      <c r="AR965" s="16" t="str">
        <f>IFERROR(VLOOKUP($P965,'Kredieten productgroepen functi'!$C:$M,10,FALSE),"n.v.t.")</f>
        <v>1</v>
      </c>
      <c r="AS965" s="16" t="str">
        <f>IFERROR(VLOOKUP($P965,'Kredieten productgroepen functi'!$C:$M,11,FALSE),"n.v.t.")</f>
        <v>Algemeen bestuur</v>
      </c>
      <c r="AT965" s="16" t="str">
        <f t="shared" si="47"/>
        <v>Lasten</v>
      </c>
      <c r="AU965" s="16" t="str">
        <f>IFERROR(VLOOKUP($R965,Kostensoorten!$C:$J,7,FALSE),"n.v.t.")</f>
        <v>2.3.1</v>
      </c>
      <c r="AV965" s="16" t="str">
        <f>IFERROR(VLOOKUP($R965,Kostensoorten!$C:$J,8,FALSE),"n.v.t.")</f>
        <v>Aankopen niet duurzame goedere</v>
      </c>
    </row>
    <row r="966" spans="1:48">
      <c r="A966" s="16" t="s">
        <v>39</v>
      </c>
      <c r="B966" s="16" t="s">
        <v>39</v>
      </c>
      <c r="C966" s="16" t="s">
        <v>39</v>
      </c>
      <c r="D966" s="16" t="s">
        <v>39</v>
      </c>
      <c r="E966" s="16" t="s">
        <v>39</v>
      </c>
      <c r="F966" s="2" t="s">
        <v>6666</v>
      </c>
      <c r="G966" s="2" t="s">
        <v>39</v>
      </c>
      <c r="H966" s="2" t="s">
        <v>39</v>
      </c>
      <c r="I966" s="18">
        <v>797.11</v>
      </c>
      <c r="J966" s="16" t="s">
        <v>39</v>
      </c>
      <c r="K966" s="16" t="s">
        <v>39</v>
      </c>
      <c r="L966" s="16" t="s">
        <v>39</v>
      </c>
      <c r="M966" s="16" t="s">
        <v>39</v>
      </c>
      <c r="N966" s="16" t="s">
        <v>39</v>
      </c>
      <c r="O966" s="16" t="s">
        <v>39</v>
      </c>
      <c r="P966" s="16" t="str">
        <f t="shared" ref="P966:P1029" si="48">IF(RIGHT(LEFT(F966,6),1)=".",LEFT(F966,5),LEFT(F966,6))</f>
        <v>617301</v>
      </c>
      <c r="Q966" s="16" t="str">
        <f>IFERROR(VLOOKUP($P966,'Kredieten productgroepen functi'!$C:$M,2,FALSE),"n.v.t.")</f>
        <v>Directe kosten vast onderhoud</v>
      </c>
      <c r="R966" s="16" t="str">
        <f t="shared" ref="R966:R1029" si="49">IF(RIGHT(LEFT(F966,6),1)=".",RIGHT(LEFT(F966,12),6),RIGHT(LEFT(F966,13),6))</f>
        <v>423040</v>
      </c>
      <c r="S966" s="16" t="str">
        <f>IFERROR(VLOOKUP($R966,Kostensoorten!$C:$J,2,FALSE),"n.v.t.")</f>
        <v>Normaal onderhoud</v>
      </c>
      <c r="T966" s="16" t="s">
        <v>39</v>
      </c>
      <c r="U966" s="16" t="s">
        <v>39</v>
      </c>
      <c r="V966" s="16" t="s">
        <v>39</v>
      </c>
      <c r="W966" s="16" t="s">
        <v>39</v>
      </c>
      <c r="X966" s="16" t="s">
        <v>39</v>
      </c>
      <c r="Y966" s="16" t="s">
        <v>39</v>
      </c>
      <c r="Z966" s="16" t="s">
        <v>39</v>
      </c>
      <c r="AA966" s="16" t="s">
        <v>39</v>
      </c>
      <c r="AB966" s="16" t="s">
        <v>39</v>
      </c>
      <c r="AC966" s="16" t="s">
        <v>39</v>
      </c>
      <c r="AD966" s="16" t="s">
        <v>39</v>
      </c>
      <c r="AE966" s="16" t="s">
        <v>39</v>
      </c>
      <c r="AF966" s="16" t="s">
        <v>39</v>
      </c>
      <c r="AG966" s="16" t="s">
        <v>39</v>
      </c>
      <c r="AH966" s="16" t="s">
        <v>39</v>
      </c>
      <c r="AI966" s="16" t="s">
        <v>39</v>
      </c>
      <c r="AJ966" s="16" t="s">
        <v>39</v>
      </c>
      <c r="AL966" s="16" t="s">
        <v>39</v>
      </c>
      <c r="AM966" s="16" t="s">
        <v>39</v>
      </c>
      <c r="AN966" s="16" t="str">
        <f>IFERROR(VLOOKUP($P966,'Kredieten productgroepen functi'!$C:$M,6,FALSE),"n.v.t.")</f>
        <v>1703</v>
      </c>
      <c r="AO966" s="16" t="str">
        <f>IFERROR(VLOOKUP($P966,'Kredieten productgroepen functi'!$C:$M,7,FALSE),"n.v.t.")</f>
        <v>Diensten voor derden hoofdvaarwegen</v>
      </c>
      <c r="AP966" s="16" t="str">
        <f>IFERROR(VLOOKUP($P966,'Kredieten productgroepen functi'!$C:$M,8,FALSE),"n.v.t.")</f>
        <v>17</v>
      </c>
      <c r="AQ966" s="16" t="str">
        <f>IFERROR(VLOOKUP($P966,'Kredieten productgroepen functi'!$C:$M,9,FALSE),"n.v.t.")</f>
        <v>Overige baten en lasten</v>
      </c>
      <c r="AR966" s="16" t="str">
        <f>IFERROR(VLOOKUP($P966,'Kredieten productgroepen functi'!$C:$M,10,FALSE),"n.v.t.")</f>
        <v>1</v>
      </c>
      <c r="AS966" s="16" t="str">
        <f>IFERROR(VLOOKUP($P966,'Kredieten productgroepen functi'!$C:$M,11,FALSE),"n.v.t.")</f>
        <v>Algemeen bestuur</v>
      </c>
      <c r="AT966" s="16" t="str">
        <f t="shared" ref="AT966:AT1029" si="50">IF(LEFT(R966,1)="4","Lasten",IF(LEFT(R966,1)="8","Baten","n.v.t."))</f>
        <v>Lasten</v>
      </c>
      <c r="AU966" s="16" t="str">
        <f>IFERROR(VLOOKUP($R966,Kostensoorten!$C:$J,7,FALSE),"n.v.t.")</f>
        <v>2.3.1</v>
      </c>
      <c r="AV966" s="16" t="str">
        <f>IFERROR(VLOOKUP($R966,Kostensoorten!$C:$J,8,FALSE),"n.v.t.")</f>
        <v>Aankopen niet duurzame goedere</v>
      </c>
    </row>
    <row r="967" spans="1:48">
      <c r="A967" s="16" t="s">
        <v>39</v>
      </c>
      <c r="B967" s="16" t="s">
        <v>39</v>
      </c>
      <c r="C967" s="16" t="s">
        <v>39</v>
      </c>
      <c r="D967" s="16" t="s">
        <v>39</v>
      </c>
      <c r="E967" s="16" t="s">
        <v>39</v>
      </c>
      <c r="F967" s="2" t="s">
        <v>8632</v>
      </c>
      <c r="G967" s="2" t="s">
        <v>39</v>
      </c>
      <c r="H967" s="2" t="s">
        <v>39</v>
      </c>
      <c r="I967" s="18">
        <v>485</v>
      </c>
      <c r="J967" s="16" t="s">
        <v>39</v>
      </c>
      <c r="K967" s="16" t="s">
        <v>39</v>
      </c>
      <c r="L967" s="16" t="s">
        <v>39</v>
      </c>
      <c r="M967" s="16" t="s">
        <v>39</v>
      </c>
      <c r="N967" s="16" t="s">
        <v>39</v>
      </c>
      <c r="O967" s="16" t="s">
        <v>39</v>
      </c>
      <c r="P967" s="16" t="str">
        <f t="shared" si="48"/>
        <v>617301</v>
      </c>
      <c r="Q967" s="16" t="str">
        <f>IFERROR(VLOOKUP($P967,'Kredieten productgroepen functi'!$C:$M,2,FALSE),"n.v.t.")</f>
        <v>Directe kosten vast onderhoud</v>
      </c>
      <c r="R967" s="16" t="str">
        <f t="shared" si="49"/>
        <v>423040</v>
      </c>
      <c r="S967" s="16" t="str">
        <f>IFERROR(VLOOKUP($R967,Kostensoorten!$C:$J,2,FALSE),"n.v.t.")</f>
        <v>Normaal onderhoud</v>
      </c>
      <c r="T967" s="16" t="s">
        <v>39</v>
      </c>
      <c r="U967" s="16" t="s">
        <v>39</v>
      </c>
      <c r="V967" s="16" t="s">
        <v>39</v>
      </c>
      <c r="W967" s="16" t="s">
        <v>39</v>
      </c>
      <c r="X967" s="16" t="s">
        <v>39</v>
      </c>
      <c r="Y967" s="16" t="s">
        <v>39</v>
      </c>
      <c r="Z967" s="16" t="s">
        <v>39</v>
      </c>
      <c r="AA967" s="16" t="s">
        <v>39</v>
      </c>
      <c r="AB967" s="16" t="s">
        <v>39</v>
      </c>
      <c r="AC967" s="16" t="s">
        <v>39</v>
      </c>
      <c r="AD967" s="16" t="s">
        <v>39</v>
      </c>
      <c r="AE967" s="16" t="s">
        <v>39</v>
      </c>
      <c r="AF967" s="16" t="s">
        <v>39</v>
      </c>
      <c r="AG967" s="16" t="s">
        <v>39</v>
      </c>
      <c r="AH967" s="16" t="s">
        <v>39</v>
      </c>
      <c r="AI967" s="16" t="s">
        <v>39</v>
      </c>
      <c r="AJ967" s="16" t="s">
        <v>39</v>
      </c>
      <c r="AL967" s="16" t="s">
        <v>39</v>
      </c>
      <c r="AM967" s="16" t="s">
        <v>39</v>
      </c>
      <c r="AN967" s="16" t="str">
        <f>IFERROR(VLOOKUP($P967,'Kredieten productgroepen functi'!$C:$M,6,FALSE),"n.v.t.")</f>
        <v>1703</v>
      </c>
      <c r="AO967" s="16" t="str">
        <f>IFERROR(VLOOKUP($P967,'Kredieten productgroepen functi'!$C:$M,7,FALSE),"n.v.t.")</f>
        <v>Diensten voor derden hoofdvaarwegen</v>
      </c>
      <c r="AP967" s="16" t="str">
        <f>IFERROR(VLOOKUP($P967,'Kredieten productgroepen functi'!$C:$M,8,FALSE),"n.v.t.")</f>
        <v>17</v>
      </c>
      <c r="AQ967" s="16" t="str">
        <f>IFERROR(VLOOKUP($P967,'Kredieten productgroepen functi'!$C:$M,9,FALSE),"n.v.t.")</f>
        <v>Overige baten en lasten</v>
      </c>
      <c r="AR967" s="16" t="str">
        <f>IFERROR(VLOOKUP($P967,'Kredieten productgroepen functi'!$C:$M,10,FALSE),"n.v.t.")</f>
        <v>1</v>
      </c>
      <c r="AS967" s="16" t="str">
        <f>IFERROR(VLOOKUP($P967,'Kredieten productgroepen functi'!$C:$M,11,FALSE),"n.v.t.")</f>
        <v>Algemeen bestuur</v>
      </c>
      <c r="AT967" s="16" t="str">
        <f t="shared" si="50"/>
        <v>Lasten</v>
      </c>
      <c r="AU967" s="16" t="str">
        <f>IFERROR(VLOOKUP($R967,Kostensoorten!$C:$J,7,FALSE),"n.v.t.")</f>
        <v>2.3.1</v>
      </c>
      <c r="AV967" s="16" t="str">
        <f>IFERROR(VLOOKUP($R967,Kostensoorten!$C:$J,8,FALSE),"n.v.t.")</f>
        <v>Aankopen niet duurzame goedere</v>
      </c>
    </row>
    <row r="968" spans="1:48">
      <c r="A968" s="16" t="s">
        <v>39</v>
      </c>
      <c r="B968" s="16" t="s">
        <v>39</v>
      </c>
      <c r="C968" s="16" t="s">
        <v>39</v>
      </c>
      <c r="D968" s="16" t="s">
        <v>39</v>
      </c>
      <c r="E968" s="16" t="s">
        <v>39</v>
      </c>
      <c r="F968" s="2" t="s">
        <v>6667</v>
      </c>
      <c r="G968" s="2" t="s">
        <v>39</v>
      </c>
      <c r="H968" s="2" t="s">
        <v>39</v>
      </c>
      <c r="I968" s="18">
        <v>4890.4799999999996</v>
      </c>
      <c r="J968" s="16" t="s">
        <v>39</v>
      </c>
      <c r="K968" s="16" t="s">
        <v>39</v>
      </c>
      <c r="L968" s="16" t="s">
        <v>39</v>
      </c>
      <c r="M968" s="16" t="s">
        <v>39</v>
      </c>
      <c r="N968" s="16" t="s">
        <v>39</v>
      </c>
      <c r="O968" s="16" t="s">
        <v>39</v>
      </c>
      <c r="P968" s="16" t="str">
        <f t="shared" si="48"/>
        <v>617301</v>
      </c>
      <c r="Q968" s="16" t="str">
        <f>IFERROR(VLOOKUP($P968,'Kredieten productgroepen functi'!$C:$M,2,FALSE),"n.v.t.")</f>
        <v>Directe kosten vast onderhoud</v>
      </c>
      <c r="R968" s="16" t="str">
        <f t="shared" si="49"/>
        <v>423040</v>
      </c>
      <c r="S968" s="16" t="str">
        <f>IFERROR(VLOOKUP($R968,Kostensoorten!$C:$J,2,FALSE),"n.v.t.")</f>
        <v>Normaal onderhoud</v>
      </c>
      <c r="T968" s="16" t="s">
        <v>39</v>
      </c>
      <c r="U968" s="16" t="s">
        <v>39</v>
      </c>
      <c r="V968" s="16" t="s">
        <v>39</v>
      </c>
      <c r="W968" s="16" t="s">
        <v>39</v>
      </c>
      <c r="X968" s="16" t="s">
        <v>39</v>
      </c>
      <c r="Y968" s="16" t="s">
        <v>39</v>
      </c>
      <c r="Z968" s="16" t="s">
        <v>39</v>
      </c>
      <c r="AA968" s="16" t="s">
        <v>39</v>
      </c>
      <c r="AB968" s="16" t="s">
        <v>39</v>
      </c>
      <c r="AC968" s="16" t="s">
        <v>39</v>
      </c>
      <c r="AD968" s="16" t="s">
        <v>39</v>
      </c>
      <c r="AE968" s="16" t="s">
        <v>39</v>
      </c>
      <c r="AF968" s="16" t="s">
        <v>39</v>
      </c>
      <c r="AG968" s="16" t="s">
        <v>39</v>
      </c>
      <c r="AH968" s="16" t="s">
        <v>39</v>
      </c>
      <c r="AI968" s="16" t="s">
        <v>39</v>
      </c>
      <c r="AJ968" s="16" t="s">
        <v>39</v>
      </c>
      <c r="AL968" s="16" t="s">
        <v>39</v>
      </c>
      <c r="AM968" s="16" t="s">
        <v>39</v>
      </c>
      <c r="AN968" s="16" t="str">
        <f>IFERROR(VLOOKUP($P968,'Kredieten productgroepen functi'!$C:$M,6,FALSE),"n.v.t.")</f>
        <v>1703</v>
      </c>
      <c r="AO968" s="16" t="str">
        <f>IFERROR(VLOOKUP($P968,'Kredieten productgroepen functi'!$C:$M,7,FALSE),"n.v.t.")</f>
        <v>Diensten voor derden hoofdvaarwegen</v>
      </c>
      <c r="AP968" s="16" t="str">
        <f>IFERROR(VLOOKUP($P968,'Kredieten productgroepen functi'!$C:$M,8,FALSE),"n.v.t.")</f>
        <v>17</v>
      </c>
      <c r="AQ968" s="16" t="str">
        <f>IFERROR(VLOOKUP($P968,'Kredieten productgroepen functi'!$C:$M,9,FALSE),"n.v.t.")</f>
        <v>Overige baten en lasten</v>
      </c>
      <c r="AR968" s="16" t="str">
        <f>IFERROR(VLOOKUP($P968,'Kredieten productgroepen functi'!$C:$M,10,FALSE),"n.v.t.")</f>
        <v>1</v>
      </c>
      <c r="AS968" s="16" t="str">
        <f>IFERROR(VLOOKUP($P968,'Kredieten productgroepen functi'!$C:$M,11,FALSE),"n.v.t.")</f>
        <v>Algemeen bestuur</v>
      </c>
      <c r="AT968" s="16" t="str">
        <f t="shared" si="50"/>
        <v>Lasten</v>
      </c>
      <c r="AU968" s="16" t="str">
        <f>IFERROR(VLOOKUP($R968,Kostensoorten!$C:$J,7,FALSE),"n.v.t.")</f>
        <v>2.3.1</v>
      </c>
      <c r="AV968" s="16" t="str">
        <f>IFERROR(VLOOKUP($R968,Kostensoorten!$C:$J,8,FALSE),"n.v.t.")</f>
        <v>Aankopen niet duurzame goedere</v>
      </c>
    </row>
    <row r="969" spans="1:48">
      <c r="A969" s="16" t="s">
        <v>39</v>
      </c>
      <c r="B969" s="16" t="s">
        <v>39</v>
      </c>
      <c r="C969" s="16" t="s">
        <v>39</v>
      </c>
      <c r="D969" s="16" t="s">
        <v>39</v>
      </c>
      <c r="E969" s="16" t="s">
        <v>39</v>
      </c>
      <c r="F969" s="2" t="s">
        <v>8633</v>
      </c>
      <c r="G969" s="2" t="s">
        <v>39</v>
      </c>
      <c r="H969" s="2" t="s">
        <v>39</v>
      </c>
      <c r="I969" s="18">
        <v>3099.5</v>
      </c>
      <c r="J969" s="16" t="s">
        <v>39</v>
      </c>
      <c r="K969" s="16" t="s">
        <v>39</v>
      </c>
      <c r="L969" s="16" t="s">
        <v>39</v>
      </c>
      <c r="M969" s="16" t="s">
        <v>39</v>
      </c>
      <c r="N969" s="16" t="s">
        <v>39</v>
      </c>
      <c r="O969" s="16" t="s">
        <v>39</v>
      </c>
      <c r="P969" s="16" t="str">
        <f t="shared" si="48"/>
        <v>617301</v>
      </c>
      <c r="Q969" s="16" t="str">
        <f>IFERROR(VLOOKUP($P969,'Kredieten productgroepen functi'!$C:$M,2,FALSE),"n.v.t.")</f>
        <v>Directe kosten vast onderhoud</v>
      </c>
      <c r="R969" s="16" t="str">
        <f t="shared" si="49"/>
        <v>423040</v>
      </c>
      <c r="S969" s="16" t="str">
        <f>IFERROR(VLOOKUP($R969,Kostensoorten!$C:$J,2,FALSE),"n.v.t.")</f>
        <v>Normaal onderhoud</v>
      </c>
      <c r="T969" s="16" t="s">
        <v>39</v>
      </c>
      <c r="U969" s="16" t="s">
        <v>39</v>
      </c>
      <c r="V969" s="16" t="s">
        <v>39</v>
      </c>
      <c r="W969" s="16" t="s">
        <v>39</v>
      </c>
      <c r="X969" s="16" t="s">
        <v>39</v>
      </c>
      <c r="Y969" s="16" t="s">
        <v>39</v>
      </c>
      <c r="Z969" s="16" t="s">
        <v>39</v>
      </c>
      <c r="AA969" s="16" t="s">
        <v>39</v>
      </c>
      <c r="AB969" s="16" t="s">
        <v>39</v>
      </c>
      <c r="AC969" s="16" t="s">
        <v>39</v>
      </c>
      <c r="AD969" s="16" t="s">
        <v>39</v>
      </c>
      <c r="AE969" s="16" t="s">
        <v>39</v>
      </c>
      <c r="AF969" s="16" t="s">
        <v>39</v>
      </c>
      <c r="AG969" s="16" t="s">
        <v>39</v>
      </c>
      <c r="AH969" s="16" t="s">
        <v>39</v>
      </c>
      <c r="AI969" s="16" t="s">
        <v>39</v>
      </c>
      <c r="AJ969" s="16" t="s">
        <v>39</v>
      </c>
      <c r="AL969" s="16" t="s">
        <v>39</v>
      </c>
      <c r="AM969" s="16" t="s">
        <v>39</v>
      </c>
      <c r="AN969" s="16" t="str">
        <f>IFERROR(VLOOKUP($P969,'Kredieten productgroepen functi'!$C:$M,6,FALSE),"n.v.t.")</f>
        <v>1703</v>
      </c>
      <c r="AO969" s="16" t="str">
        <f>IFERROR(VLOOKUP($P969,'Kredieten productgroepen functi'!$C:$M,7,FALSE),"n.v.t.")</f>
        <v>Diensten voor derden hoofdvaarwegen</v>
      </c>
      <c r="AP969" s="16" t="str">
        <f>IFERROR(VLOOKUP($P969,'Kredieten productgroepen functi'!$C:$M,8,FALSE),"n.v.t.")</f>
        <v>17</v>
      </c>
      <c r="AQ969" s="16" t="str">
        <f>IFERROR(VLOOKUP($P969,'Kredieten productgroepen functi'!$C:$M,9,FALSE),"n.v.t.")</f>
        <v>Overige baten en lasten</v>
      </c>
      <c r="AR969" s="16" t="str">
        <f>IFERROR(VLOOKUP($P969,'Kredieten productgroepen functi'!$C:$M,10,FALSE),"n.v.t.")</f>
        <v>1</v>
      </c>
      <c r="AS969" s="16" t="str">
        <f>IFERROR(VLOOKUP($P969,'Kredieten productgroepen functi'!$C:$M,11,FALSE),"n.v.t.")</f>
        <v>Algemeen bestuur</v>
      </c>
      <c r="AT969" s="16" t="str">
        <f t="shared" si="50"/>
        <v>Lasten</v>
      </c>
      <c r="AU969" s="16" t="str">
        <f>IFERROR(VLOOKUP($R969,Kostensoorten!$C:$J,7,FALSE),"n.v.t.")</f>
        <v>2.3.1</v>
      </c>
      <c r="AV969" s="16" t="str">
        <f>IFERROR(VLOOKUP($R969,Kostensoorten!$C:$J,8,FALSE),"n.v.t.")</f>
        <v>Aankopen niet duurzame goedere</v>
      </c>
    </row>
    <row r="970" spans="1:48">
      <c r="A970" s="16" t="s">
        <v>39</v>
      </c>
      <c r="B970" s="16" t="s">
        <v>39</v>
      </c>
      <c r="C970" s="16" t="s">
        <v>39</v>
      </c>
      <c r="D970" s="16" t="s">
        <v>39</v>
      </c>
      <c r="E970" s="16" t="s">
        <v>39</v>
      </c>
      <c r="F970" s="2" t="s">
        <v>7985</v>
      </c>
      <c r="G970" s="2" t="s">
        <v>39</v>
      </c>
      <c r="H970" s="2" t="s">
        <v>39</v>
      </c>
      <c r="I970" s="18">
        <v>22069</v>
      </c>
      <c r="J970" s="16" t="s">
        <v>39</v>
      </c>
      <c r="K970" s="16" t="s">
        <v>39</v>
      </c>
      <c r="L970" s="16" t="s">
        <v>39</v>
      </c>
      <c r="M970" s="16" t="s">
        <v>39</v>
      </c>
      <c r="N970" s="16" t="s">
        <v>39</v>
      </c>
      <c r="O970" s="16" t="s">
        <v>39</v>
      </c>
      <c r="P970" s="16" t="str">
        <f t="shared" si="48"/>
        <v>617301</v>
      </c>
      <c r="Q970" s="16" t="str">
        <f>IFERROR(VLOOKUP($P970,'Kredieten productgroepen functi'!$C:$M,2,FALSE),"n.v.t.")</f>
        <v>Directe kosten vast onderhoud</v>
      </c>
      <c r="R970" s="16" t="str">
        <f t="shared" si="49"/>
        <v>423040</v>
      </c>
      <c r="S970" s="16" t="str">
        <f>IFERROR(VLOOKUP($R970,Kostensoorten!$C:$J,2,FALSE),"n.v.t.")</f>
        <v>Normaal onderhoud</v>
      </c>
      <c r="T970" s="16" t="s">
        <v>39</v>
      </c>
      <c r="U970" s="16" t="s">
        <v>39</v>
      </c>
      <c r="V970" s="16" t="s">
        <v>39</v>
      </c>
      <c r="W970" s="16" t="s">
        <v>39</v>
      </c>
      <c r="X970" s="16" t="s">
        <v>39</v>
      </c>
      <c r="Y970" s="16" t="s">
        <v>39</v>
      </c>
      <c r="Z970" s="16" t="s">
        <v>39</v>
      </c>
      <c r="AA970" s="16" t="s">
        <v>39</v>
      </c>
      <c r="AB970" s="16" t="s">
        <v>39</v>
      </c>
      <c r="AC970" s="16" t="s">
        <v>39</v>
      </c>
      <c r="AD970" s="16" t="s">
        <v>39</v>
      </c>
      <c r="AE970" s="16" t="s">
        <v>39</v>
      </c>
      <c r="AF970" s="16" t="s">
        <v>39</v>
      </c>
      <c r="AG970" s="16" t="s">
        <v>39</v>
      </c>
      <c r="AH970" s="16" t="s">
        <v>39</v>
      </c>
      <c r="AI970" s="16" t="s">
        <v>39</v>
      </c>
      <c r="AJ970" s="16" t="s">
        <v>39</v>
      </c>
      <c r="AL970" s="16" t="s">
        <v>39</v>
      </c>
      <c r="AM970" s="16" t="s">
        <v>39</v>
      </c>
      <c r="AN970" s="16" t="str">
        <f>IFERROR(VLOOKUP($P970,'Kredieten productgroepen functi'!$C:$M,6,FALSE),"n.v.t.")</f>
        <v>1703</v>
      </c>
      <c r="AO970" s="16" t="str">
        <f>IFERROR(VLOOKUP($P970,'Kredieten productgroepen functi'!$C:$M,7,FALSE),"n.v.t.")</f>
        <v>Diensten voor derden hoofdvaarwegen</v>
      </c>
      <c r="AP970" s="16" t="str">
        <f>IFERROR(VLOOKUP($P970,'Kredieten productgroepen functi'!$C:$M,8,FALSE),"n.v.t.")</f>
        <v>17</v>
      </c>
      <c r="AQ970" s="16" t="str">
        <f>IFERROR(VLOOKUP($P970,'Kredieten productgroepen functi'!$C:$M,9,FALSE),"n.v.t.")</f>
        <v>Overige baten en lasten</v>
      </c>
      <c r="AR970" s="16" t="str">
        <f>IFERROR(VLOOKUP($P970,'Kredieten productgroepen functi'!$C:$M,10,FALSE),"n.v.t.")</f>
        <v>1</v>
      </c>
      <c r="AS970" s="16" t="str">
        <f>IFERROR(VLOOKUP($P970,'Kredieten productgroepen functi'!$C:$M,11,FALSE),"n.v.t.")</f>
        <v>Algemeen bestuur</v>
      </c>
      <c r="AT970" s="16" t="str">
        <f t="shared" si="50"/>
        <v>Lasten</v>
      </c>
      <c r="AU970" s="16" t="str">
        <f>IFERROR(VLOOKUP($R970,Kostensoorten!$C:$J,7,FALSE),"n.v.t.")</f>
        <v>2.3.1</v>
      </c>
      <c r="AV970" s="16" t="str">
        <f>IFERROR(VLOOKUP($R970,Kostensoorten!$C:$J,8,FALSE),"n.v.t.")</f>
        <v>Aankopen niet duurzame goedere</v>
      </c>
    </row>
    <row r="971" spans="1:48">
      <c r="A971" s="16" t="s">
        <v>39</v>
      </c>
      <c r="B971" s="16" t="s">
        <v>39</v>
      </c>
      <c r="C971" s="16" t="s">
        <v>39</v>
      </c>
      <c r="D971" s="16" t="s">
        <v>39</v>
      </c>
      <c r="E971" s="16" t="s">
        <v>39</v>
      </c>
      <c r="F971" s="2" t="s">
        <v>6668</v>
      </c>
      <c r="G971" s="2" t="s">
        <v>39</v>
      </c>
      <c r="H971" s="2" t="s">
        <v>39</v>
      </c>
      <c r="I971" s="18">
        <v>10064.34</v>
      </c>
      <c r="J971" s="16" t="s">
        <v>39</v>
      </c>
      <c r="K971" s="16" t="s">
        <v>39</v>
      </c>
      <c r="L971" s="16" t="s">
        <v>39</v>
      </c>
      <c r="M971" s="16" t="s">
        <v>39</v>
      </c>
      <c r="N971" s="16" t="s">
        <v>39</v>
      </c>
      <c r="O971" s="16" t="s">
        <v>39</v>
      </c>
      <c r="P971" s="16" t="str">
        <f t="shared" si="48"/>
        <v>617301</v>
      </c>
      <c r="Q971" s="16" t="str">
        <f>IFERROR(VLOOKUP($P971,'Kredieten productgroepen functi'!$C:$M,2,FALSE),"n.v.t.")</f>
        <v>Directe kosten vast onderhoud</v>
      </c>
      <c r="R971" s="16" t="str">
        <f t="shared" si="49"/>
        <v>423040</v>
      </c>
      <c r="S971" s="16" t="str">
        <f>IFERROR(VLOOKUP($R971,Kostensoorten!$C:$J,2,FALSE),"n.v.t.")</f>
        <v>Normaal onderhoud</v>
      </c>
      <c r="T971" s="16" t="s">
        <v>39</v>
      </c>
      <c r="U971" s="16" t="s">
        <v>39</v>
      </c>
      <c r="V971" s="16" t="s">
        <v>39</v>
      </c>
      <c r="W971" s="16" t="s">
        <v>39</v>
      </c>
      <c r="X971" s="16" t="s">
        <v>39</v>
      </c>
      <c r="Y971" s="16" t="s">
        <v>39</v>
      </c>
      <c r="Z971" s="16" t="s">
        <v>39</v>
      </c>
      <c r="AA971" s="16" t="s">
        <v>39</v>
      </c>
      <c r="AB971" s="16" t="s">
        <v>39</v>
      </c>
      <c r="AC971" s="16" t="s">
        <v>39</v>
      </c>
      <c r="AD971" s="16" t="s">
        <v>39</v>
      </c>
      <c r="AE971" s="16" t="s">
        <v>39</v>
      </c>
      <c r="AF971" s="16" t="s">
        <v>39</v>
      </c>
      <c r="AG971" s="16" t="s">
        <v>39</v>
      </c>
      <c r="AH971" s="16" t="s">
        <v>39</v>
      </c>
      <c r="AI971" s="16" t="s">
        <v>39</v>
      </c>
      <c r="AJ971" s="16" t="s">
        <v>39</v>
      </c>
      <c r="AL971" s="16" t="s">
        <v>39</v>
      </c>
      <c r="AM971" s="16" t="s">
        <v>39</v>
      </c>
      <c r="AN971" s="16" t="str">
        <f>IFERROR(VLOOKUP($P971,'Kredieten productgroepen functi'!$C:$M,6,FALSE),"n.v.t.")</f>
        <v>1703</v>
      </c>
      <c r="AO971" s="16" t="str">
        <f>IFERROR(VLOOKUP($P971,'Kredieten productgroepen functi'!$C:$M,7,FALSE),"n.v.t.")</f>
        <v>Diensten voor derden hoofdvaarwegen</v>
      </c>
      <c r="AP971" s="16" t="str">
        <f>IFERROR(VLOOKUP($P971,'Kredieten productgroepen functi'!$C:$M,8,FALSE),"n.v.t.")</f>
        <v>17</v>
      </c>
      <c r="AQ971" s="16" t="str">
        <f>IFERROR(VLOOKUP($P971,'Kredieten productgroepen functi'!$C:$M,9,FALSE),"n.v.t.")</f>
        <v>Overige baten en lasten</v>
      </c>
      <c r="AR971" s="16" t="str">
        <f>IFERROR(VLOOKUP($P971,'Kredieten productgroepen functi'!$C:$M,10,FALSE),"n.v.t.")</f>
        <v>1</v>
      </c>
      <c r="AS971" s="16" t="str">
        <f>IFERROR(VLOOKUP($P971,'Kredieten productgroepen functi'!$C:$M,11,FALSE),"n.v.t.")</f>
        <v>Algemeen bestuur</v>
      </c>
      <c r="AT971" s="16" t="str">
        <f t="shared" si="50"/>
        <v>Lasten</v>
      </c>
      <c r="AU971" s="16" t="str">
        <f>IFERROR(VLOOKUP($R971,Kostensoorten!$C:$J,7,FALSE),"n.v.t.")</f>
        <v>2.3.1</v>
      </c>
      <c r="AV971" s="16" t="str">
        <f>IFERROR(VLOOKUP($R971,Kostensoorten!$C:$J,8,FALSE),"n.v.t.")</f>
        <v>Aankopen niet duurzame goedere</v>
      </c>
    </row>
    <row r="972" spans="1:48">
      <c r="A972" s="16" t="s">
        <v>39</v>
      </c>
      <c r="B972" s="16" t="s">
        <v>39</v>
      </c>
      <c r="C972" s="16" t="s">
        <v>39</v>
      </c>
      <c r="D972" s="16" t="s">
        <v>39</v>
      </c>
      <c r="E972" s="16" t="s">
        <v>39</v>
      </c>
      <c r="F972" s="2" t="s">
        <v>8634</v>
      </c>
      <c r="G972" s="2" t="s">
        <v>39</v>
      </c>
      <c r="H972" s="2" t="s">
        <v>39</v>
      </c>
      <c r="I972" s="18">
        <v>166.55</v>
      </c>
      <c r="J972" s="16" t="s">
        <v>39</v>
      </c>
      <c r="K972" s="16" t="s">
        <v>39</v>
      </c>
      <c r="L972" s="16" t="s">
        <v>39</v>
      </c>
      <c r="M972" s="16" t="s">
        <v>39</v>
      </c>
      <c r="N972" s="16" t="s">
        <v>39</v>
      </c>
      <c r="O972" s="16" t="s">
        <v>39</v>
      </c>
      <c r="P972" s="16" t="str">
        <f t="shared" si="48"/>
        <v>617301</v>
      </c>
      <c r="Q972" s="16" t="str">
        <f>IFERROR(VLOOKUP($P972,'Kredieten productgroepen functi'!$C:$M,2,FALSE),"n.v.t.")</f>
        <v>Directe kosten vast onderhoud</v>
      </c>
      <c r="R972" s="16" t="str">
        <f t="shared" si="49"/>
        <v>423040</v>
      </c>
      <c r="S972" s="16" t="str">
        <f>IFERROR(VLOOKUP($R972,Kostensoorten!$C:$J,2,FALSE),"n.v.t.")</f>
        <v>Normaal onderhoud</v>
      </c>
      <c r="T972" s="16" t="s">
        <v>39</v>
      </c>
      <c r="U972" s="16" t="s">
        <v>39</v>
      </c>
      <c r="V972" s="16" t="s">
        <v>39</v>
      </c>
      <c r="W972" s="16" t="s">
        <v>39</v>
      </c>
      <c r="X972" s="16" t="s">
        <v>39</v>
      </c>
      <c r="Y972" s="16" t="s">
        <v>39</v>
      </c>
      <c r="Z972" s="16" t="s">
        <v>39</v>
      </c>
      <c r="AA972" s="16" t="s">
        <v>39</v>
      </c>
      <c r="AB972" s="16" t="s">
        <v>39</v>
      </c>
      <c r="AC972" s="16" t="s">
        <v>39</v>
      </c>
      <c r="AD972" s="16" t="s">
        <v>39</v>
      </c>
      <c r="AE972" s="16" t="s">
        <v>39</v>
      </c>
      <c r="AF972" s="16" t="s">
        <v>39</v>
      </c>
      <c r="AG972" s="16" t="s">
        <v>39</v>
      </c>
      <c r="AH972" s="16" t="s">
        <v>39</v>
      </c>
      <c r="AI972" s="16" t="s">
        <v>39</v>
      </c>
      <c r="AJ972" s="16" t="s">
        <v>39</v>
      </c>
      <c r="AL972" s="16" t="s">
        <v>39</v>
      </c>
      <c r="AM972" s="16" t="s">
        <v>39</v>
      </c>
      <c r="AN972" s="16" t="str">
        <f>IFERROR(VLOOKUP($P972,'Kredieten productgroepen functi'!$C:$M,6,FALSE),"n.v.t.")</f>
        <v>1703</v>
      </c>
      <c r="AO972" s="16" t="str">
        <f>IFERROR(VLOOKUP($P972,'Kredieten productgroepen functi'!$C:$M,7,FALSE),"n.v.t.")</f>
        <v>Diensten voor derden hoofdvaarwegen</v>
      </c>
      <c r="AP972" s="16" t="str">
        <f>IFERROR(VLOOKUP($P972,'Kredieten productgroepen functi'!$C:$M,8,FALSE),"n.v.t.")</f>
        <v>17</v>
      </c>
      <c r="AQ972" s="16" t="str">
        <f>IFERROR(VLOOKUP($P972,'Kredieten productgroepen functi'!$C:$M,9,FALSE),"n.v.t.")</f>
        <v>Overige baten en lasten</v>
      </c>
      <c r="AR972" s="16" t="str">
        <f>IFERROR(VLOOKUP($P972,'Kredieten productgroepen functi'!$C:$M,10,FALSE),"n.v.t.")</f>
        <v>1</v>
      </c>
      <c r="AS972" s="16" t="str">
        <f>IFERROR(VLOOKUP($P972,'Kredieten productgroepen functi'!$C:$M,11,FALSE),"n.v.t.")</f>
        <v>Algemeen bestuur</v>
      </c>
      <c r="AT972" s="16" t="str">
        <f t="shared" si="50"/>
        <v>Lasten</v>
      </c>
      <c r="AU972" s="16" t="str">
        <f>IFERROR(VLOOKUP($R972,Kostensoorten!$C:$J,7,FALSE),"n.v.t.")</f>
        <v>2.3.1</v>
      </c>
      <c r="AV972" s="16" t="str">
        <f>IFERROR(VLOOKUP($R972,Kostensoorten!$C:$J,8,FALSE),"n.v.t.")</f>
        <v>Aankopen niet duurzame goedere</v>
      </c>
    </row>
    <row r="973" spans="1:48">
      <c r="A973" s="16" t="s">
        <v>39</v>
      </c>
      <c r="B973" s="16" t="s">
        <v>39</v>
      </c>
      <c r="C973" s="16" t="s">
        <v>39</v>
      </c>
      <c r="D973" s="16" t="s">
        <v>39</v>
      </c>
      <c r="E973" s="16" t="s">
        <v>39</v>
      </c>
      <c r="F973" s="2" t="s">
        <v>6669</v>
      </c>
      <c r="G973" s="2" t="s">
        <v>39</v>
      </c>
      <c r="H973" s="2" t="s">
        <v>39</v>
      </c>
      <c r="I973" s="18">
        <v>-8572.1</v>
      </c>
      <c r="J973" s="16" t="s">
        <v>39</v>
      </c>
      <c r="K973" s="16" t="s">
        <v>39</v>
      </c>
      <c r="L973" s="16" t="s">
        <v>39</v>
      </c>
      <c r="M973" s="16" t="s">
        <v>39</v>
      </c>
      <c r="N973" s="16" t="s">
        <v>39</v>
      </c>
      <c r="O973" s="16" t="s">
        <v>39</v>
      </c>
      <c r="P973" s="16" t="str">
        <f t="shared" si="48"/>
        <v>617301</v>
      </c>
      <c r="Q973" s="16" t="str">
        <f>IFERROR(VLOOKUP($P973,'Kredieten productgroepen functi'!$C:$M,2,FALSE),"n.v.t.")</f>
        <v>Directe kosten vast onderhoud</v>
      </c>
      <c r="R973" s="16" t="str">
        <f t="shared" si="49"/>
        <v>423040</v>
      </c>
      <c r="S973" s="16" t="str">
        <f>IFERROR(VLOOKUP($R973,Kostensoorten!$C:$J,2,FALSE),"n.v.t.")</f>
        <v>Normaal onderhoud</v>
      </c>
      <c r="T973" s="16" t="s">
        <v>39</v>
      </c>
      <c r="U973" s="16" t="s">
        <v>39</v>
      </c>
      <c r="V973" s="16" t="s">
        <v>39</v>
      </c>
      <c r="W973" s="16" t="s">
        <v>39</v>
      </c>
      <c r="X973" s="16" t="s">
        <v>39</v>
      </c>
      <c r="Y973" s="16" t="s">
        <v>39</v>
      </c>
      <c r="Z973" s="16" t="s">
        <v>39</v>
      </c>
      <c r="AA973" s="16" t="s">
        <v>39</v>
      </c>
      <c r="AB973" s="16" t="s">
        <v>39</v>
      </c>
      <c r="AC973" s="16" t="s">
        <v>39</v>
      </c>
      <c r="AD973" s="16" t="s">
        <v>39</v>
      </c>
      <c r="AE973" s="16" t="s">
        <v>39</v>
      </c>
      <c r="AF973" s="16" t="s">
        <v>39</v>
      </c>
      <c r="AG973" s="16" t="s">
        <v>39</v>
      </c>
      <c r="AH973" s="16" t="s">
        <v>39</v>
      </c>
      <c r="AI973" s="16" t="s">
        <v>39</v>
      </c>
      <c r="AJ973" s="16" t="s">
        <v>39</v>
      </c>
      <c r="AL973" s="16" t="s">
        <v>39</v>
      </c>
      <c r="AM973" s="16" t="s">
        <v>39</v>
      </c>
      <c r="AN973" s="16" t="str">
        <f>IFERROR(VLOOKUP($P973,'Kredieten productgroepen functi'!$C:$M,6,FALSE),"n.v.t.")</f>
        <v>1703</v>
      </c>
      <c r="AO973" s="16" t="str">
        <f>IFERROR(VLOOKUP($P973,'Kredieten productgroepen functi'!$C:$M,7,FALSE),"n.v.t.")</f>
        <v>Diensten voor derden hoofdvaarwegen</v>
      </c>
      <c r="AP973" s="16" t="str">
        <f>IFERROR(VLOOKUP($P973,'Kredieten productgroepen functi'!$C:$M,8,FALSE),"n.v.t.")</f>
        <v>17</v>
      </c>
      <c r="AQ973" s="16" t="str">
        <f>IFERROR(VLOOKUP($P973,'Kredieten productgroepen functi'!$C:$M,9,FALSE),"n.v.t.")</f>
        <v>Overige baten en lasten</v>
      </c>
      <c r="AR973" s="16" t="str">
        <f>IFERROR(VLOOKUP($P973,'Kredieten productgroepen functi'!$C:$M,10,FALSE),"n.v.t.")</f>
        <v>1</v>
      </c>
      <c r="AS973" s="16" t="str">
        <f>IFERROR(VLOOKUP($P973,'Kredieten productgroepen functi'!$C:$M,11,FALSE),"n.v.t.")</f>
        <v>Algemeen bestuur</v>
      </c>
      <c r="AT973" s="16" t="str">
        <f t="shared" si="50"/>
        <v>Lasten</v>
      </c>
      <c r="AU973" s="16" t="str">
        <f>IFERROR(VLOOKUP($R973,Kostensoorten!$C:$J,7,FALSE),"n.v.t.")</f>
        <v>2.3.1</v>
      </c>
      <c r="AV973" s="16" t="str">
        <f>IFERROR(VLOOKUP($R973,Kostensoorten!$C:$J,8,FALSE),"n.v.t.")</f>
        <v>Aankopen niet duurzame goedere</v>
      </c>
    </row>
    <row r="974" spans="1:48">
      <c r="A974" s="16" t="s">
        <v>39</v>
      </c>
      <c r="B974" s="16" t="s">
        <v>39</v>
      </c>
      <c r="C974" s="16" t="s">
        <v>39</v>
      </c>
      <c r="D974" s="16" t="s">
        <v>39</v>
      </c>
      <c r="E974" s="16" t="s">
        <v>39</v>
      </c>
      <c r="F974" s="2" t="s">
        <v>6670</v>
      </c>
      <c r="G974" s="2" t="s">
        <v>39</v>
      </c>
      <c r="H974" s="2" t="s">
        <v>39</v>
      </c>
      <c r="I974" s="18">
        <v>12502.42</v>
      </c>
      <c r="J974" s="16" t="s">
        <v>39</v>
      </c>
      <c r="K974" s="16" t="s">
        <v>39</v>
      </c>
      <c r="L974" s="16" t="s">
        <v>39</v>
      </c>
      <c r="M974" s="16" t="s">
        <v>39</v>
      </c>
      <c r="N974" s="16" t="s">
        <v>39</v>
      </c>
      <c r="O974" s="16" t="s">
        <v>39</v>
      </c>
      <c r="P974" s="16" t="str">
        <f t="shared" si="48"/>
        <v>617301</v>
      </c>
      <c r="Q974" s="16" t="str">
        <f>IFERROR(VLOOKUP($P974,'Kredieten productgroepen functi'!$C:$M,2,FALSE),"n.v.t.")</f>
        <v>Directe kosten vast onderhoud</v>
      </c>
      <c r="R974" s="16" t="str">
        <f t="shared" si="49"/>
        <v>423040</v>
      </c>
      <c r="S974" s="16" t="str">
        <f>IFERROR(VLOOKUP($R974,Kostensoorten!$C:$J,2,FALSE),"n.v.t.")</f>
        <v>Normaal onderhoud</v>
      </c>
      <c r="T974" s="16" t="s">
        <v>39</v>
      </c>
      <c r="U974" s="16" t="s">
        <v>39</v>
      </c>
      <c r="V974" s="16" t="s">
        <v>39</v>
      </c>
      <c r="W974" s="16" t="s">
        <v>39</v>
      </c>
      <c r="X974" s="16" t="s">
        <v>39</v>
      </c>
      <c r="Y974" s="16" t="s">
        <v>39</v>
      </c>
      <c r="Z974" s="16" t="s">
        <v>39</v>
      </c>
      <c r="AA974" s="16" t="s">
        <v>39</v>
      </c>
      <c r="AB974" s="16" t="s">
        <v>39</v>
      </c>
      <c r="AC974" s="16" t="s">
        <v>39</v>
      </c>
      <c r="AD974" s="16" t="s">
        <v>39</v>
      </c>
      <c r="AE974" s="16" t="s">
        <v>39</v>
      </c>
      <c r="AF974" s="16" t="s">
        <v>39</v>
      </c>
      <c r="AG974" s="16" t="s">
        <v>39</v>
      </c>
      <c r="AH974" s="16" t="s">
        <v>39</v>
      </c>
      <c r="AI974" s="16" t="s">
        <v>39</v>
      </c>
      <c r="AJ974" s="16" t="s">
        <v>39</v>
      </c>
      <c r="AL974" s="16" t="s">
        <v>39</v>
      </c>
      <c r="AM974" s="16" t="s">
        <v>39</v>
      </c>
      <c r="AN974" s="16" t="str">
        <f>IFERROR(VLOOKUP($P974,'Kredieten productgroepen functi'!$C:$M,6,FALSE),"n.v.t.")</f>
        <v>1703</v>
      </c>
      <c r="AO974" s="16" t="str">
        <f>IFERROR(VLOOKUP($P974,'Kredieten productgroepen functi'!$C:$M,7,FALSE),"n.v.t.")</f>
        <v>Diensten voor derden hoofdvaarwegen</v>
      </c>
      <c r="AP974" s="16" t="str">
        <f>IFERROR(VLOOKUP($P974,'Kredieten productgroepen functi'!$C:$M,8,FALSE),"n.v.t.")</f>
        <v>17</v>
      </c>
      <c r="AQ974" s="16" t="str">
        <f>IFERROR(VLOOKUP($P974,'Kredieten productgroepen functi'!$C:$M,9,FALSE),"n.v.t.")</f>
        <v>Overige baten en lasten</v>
      </c>
      <c r="AR974" s="16" t="str">
        <f>IFERROR(VLOOKUP($P974,'Kredieten productgroepen functi'!$C:$M,10,FALSE),"n.v.t.")</f>
        <v>1</v>
      </c>
      <c r="AS974" s="16" t="str">
        <f>IFERROR(VLOOKUP($P974,'Kredieten productgroepen functi'!$C:$M,11,FALSE),"n.v.t.")</f>
        <v>Algemeen bestuur</v>
      </c>
      <c r="AT974" s="16" t="str">
        <f t="shared" si="50"/>
        <v>Lasten</v>
      </c>
      <c r="AU974" s="16" t="str">
        <f>IFERROR(VLOOKUP($R974,Kostensoorten!$C:$J,7,FALSE),"n.v.t.")</f>
        <v>2.3.1</v>
      </c>
      <c r="AV974" s="16" t="str">
        <f>IFERROR(VLOOKUP($R974,Kostensoorten!$C:$J,8,FALSE),"n.v.t.")</f>
        <v>Aankopen niet duurzame goedere</v>
      </c>
    </row>
    <row r="975" spans="1:48">
      <c r="A975" s="16" t="s">
        <v>39</v>
      </c>
      <c r="B975" s="16" t="s">
        <v>39</v>
      </c>
      <c r="C975" s="16" t="s">
        <v>39</v>
      </c>
      <c r="D975" s="16" t="s">
        <v>39</v>
      </c>
      <c r="E975" s="16" t="s">
        <v>39</v>
      </c>
      <c r="F975" s="2" t="s">
        <v>7986</v>
      </c>
      <c r="G975" s="2" t="s">
        <v>39</v>
      </c>
      <c r="H975" s="2" t="s">
        <v>39</v>
      </c>
      <c r="I975" s="18">
        <v>872.5</v>
      </c>
      <c r="J975" s="16" t="s">
        <v>39</v>
      </c>
      <c r="K975" s="16" t="s">
        <v>39</v>
      </c>
      <c r="L975" s="16" t="s">
        <v>39</v>
      </c>
      <c r="M975" s="16" t="s">
        <v>39</v>
      </c>
      <c r="N975" s="16" t="s">
        <v>39</v>
      </c>
      <c r="O975" s="16" t="s">
        <v>39</v>
      </c>
      <c r="P975" s="16" t="str">
        <f t="shared" si="48"/>
        <v>617301</v>
      </c>
      <c r="Q975" s="16" t="str">
        <f>IFERROR(VLOOKUP($P975,'Kredieten productgroepen functi'!$C:$M,2,FALSE),"n.v.t.")</f>
        <v>Directe kosten vast onderhoud</v>
      </c>
      <c r="R975" s="16" t="str">
        <f t="shared" si="49"/>
        <v>423040</v>
      </c>
      <c r="S975" s="16" t="str">
        <f>IFERROR(VLOOKUP($R975,Kostensoorten!$C:$J,2,FALSE),"n.v.t.")</f>
        <v>Normaal onderhoud</v>
      </c>
      <c r="T975" s="16" t="s">
        <v>39</v>
      </c>
      <c r="U975" s="16" t="s">
        <v>39</v>
      </c>
      <c r="V975" s="16" t="s">
        <v>39</v>
      </c>
      <c r="W975" s="16" t="s">
        <v>39</v>
      </c>
      <c r="X975" s="16" t="s">
        <v>39</v>
      </c>
      <c r="Y975" s="16" t="s">
        <v>39</v>
      </c>
      <c r="Z975" s="16" t="s">
        <v>39</v>
      </c>
      <c r="AA975" s="16" t="s">
        <v>39</v>
      </c>
      <c r="AB975" s="16" t="s">
        <v>39</v>
      </c>
      <c r="AC975" s="16" t="s">
        <v>39</v>
      </c>
      <c r="AD975" s="16" t="s">
        <v>39</v>
      </c>
      <c r="AE975" s="16" t="s">
        <v>39</v>
      </c>
      <c r="AF975" s="16" t="s">
        <v>39</v>
      </c>
      <c r="AG975" s="16" t="s">
        <v>39</v>
      </c>
      <c r="AH975" s="16" t="s">
        <v>39</v>
      </c>
      <c r="AI975" s="16" t="s">
        <v>39</v>
      </c>
      <c r="AJ975" s="16" t="s">
        <v>39</v>
      </c>
      <c r="AL975" s="16" t="s">
        <v>39</v>
      </c>
      <c r="AM975" s="16" t="s">
        <v>39</v>
      </c>
      <c r="AN975" s="16" t="str">
        <f>IFERROR(VLOOKUP($P975,'Kredieten productgroepen functi'!$C:$M,6,FALSE),"n.v.t.")</f>
        <v>1703</v>
      </c>
      <c r="AO975" s="16" t="str">
        <f>IFERROR(VLOOKUP($P975,'Kredieten productgroepen functi'!$C:$M,7,FALSE),"n.v.t.")</f>
        <v>Diensten voor derden hoofdvaarwegen</v>
      </c>
      <c r="AP975" s="16" t="str">
        <f>IFERROR(VLOOKUP($P975,'Kredieten productgroepen functi'!$C:$M,8,FALSE),"n.v.t.")</f>
        <v>17</v>
      </c>
      <c r="AQ975" s="16" t="str">
        <f>IFERROR(VLOOKUP($P975,'Kredieten productgroepen functi'!$C:$M,9,FALSE),"n.v.t.")</f>
        <v>Overige baten en lasten</v>
      </c>
      <c r="AR975" s="16" t="str">
        <f>IFERROR(VLOOKUP($P975,'Kredieten productgroepen functi'!$C:$M,10,FALSE),"n.v.t.")</f>
        <v>1</v>
      </c>
      <c r="AS975" s="16" t="str">
        <f>IFERROR(VLOOKUP($P975,'Kredieten productgroepen functi'!$C:$M,11,FALSE),"n.v.t.")</f>
        <v>Algemeen bestuur</v>
      </c>
      <c r="AT975" s="16" t="str">
        <f t="shared" si="50"/>
        <v>Lasten</v>
      </c>
      <c r="AU975" s="16" t="str">
        <f>IFERROR(VLOOKUP($R975,Kostensoorten!$C:$J,7,FALSE),"n.v.t.")</f>
        <v>2.3.1</v>
      </c>
      <c r="AV975" s="16" t="str">
        <f>IFERROR(VLOOKUP($R975,Kostensoorten!$C:$J,8,FALSE),"n.v.t.")</f>
        <v>Aankopen niet duurzame goedere</v>
      </c>
    </row>
    <row r="976" spans="1:48">
      <c r="A976" s="16" t="s">
        <v>39</v>
      </c>
      <c r="B976" s="16" t="s">
        <v>39</v>
      </c>
      <c r="C976" s="16" t="s">
        <v>39</v>
      </c>
      <c r="D976" s="16" t="s">
        <v>39</v>
      </c>
      <c r="E976" s="16" t="s">
        <v>39</v>
      </c>
      <c r="F976" s="2" t="s">
        <v>7987</v>
      </c>
      <c r="G976" s="2" t="s">
        <v>39</v>
      </c>
      <c r="H976" s="2" t="s">
        <v>39</v>
      </c>
      <c r="I976" s="18">
        <v>294</v>
      </c>
      <c r="J976" s="16" t="s">
        <v>39</v>
      </c>
      <c r="K976" s="16" t="s">
        <v>39</v>
      </c>
      <c r="L976" s="16" t="s">
        <v>39</v>
      </c>
      <c r="M976" s="16" t="s">
        <v>39</v>
      </c>
      <c r="N976" s="16" t="s">
        <v>39</v>
      </c>
      <c r="O976" s="16" t="s">
        <v>39</v>
      </c>
      <c r="P976" s="16" t="str">
        <f t="shared" si="48"/>
        <v>617301</v>
      </c>
      <c r="Q976" s="16" t="str">
        <f>IFERROR(VLOOKUP($P976,'Kredieten productgroepen functi'!$C:$M,2,FALSE),"n.v.t.")</f>
        <v>Directe kosten vast onderhoud</v>
      </c>
      <c r="R976" s="16" t="str">
        <f t="shared" si="49"/>
        <v>423040</v>
      </c>
      <c r="S976" s="16" t="str">
        <f>IFERROR(VLOOKUP($R976,Kostensoorten!$C:$J,2,FALSE),"n.v.t.")</f>
        <v>Normaal onderhoud</v>
      </c>
      <c r="T976" s="16" t="s">
        <v>39</v>
      </c>
      <c r="U976" s="16" t="s">
        <v>39</v>
      </c>
      <c r="V976" s="16" t="s">
        <v>39</v>
      </c>
      <c r="W976" s="16" t="s">
        <v>39</v>
      </c>
      <c r="X976" s="16" t="s">
        <v>39</v>
      </c>
      <c r="Y976" s="16" t="s">
        <v>39</v>
      </c>
      <c r="Z976" s="16" t="s">
        <v>39</v>
      </c>
      <c r="AA976" s="16" t="s">
        <v>39</v>
      </c>
      <c r="AB976" s="16" t="s">
        <v>39</v>
      </c>
      <c r="AC976" s="16" t="s">
        <v>39</v>
      </c>
      <c r="AD976" s="16" t="s">
        <v>39</v>
      </c>
      <c r="AE976" s="16" t="s">
        <v>39</v>
      </c>
      <c r="AF976" s="16" t="s">
        <v>39</v>
      </c>
      <c r="AG976" s="16" t="s">
        <v>39</v>
      </c>
      <c r="AH976" s="16" t="s">
        <v>39</v>
      </c>
      <c r="AI976" s="16" t="s">
        <v>39</v>
      </c>
      <c r="AJ976" s="16" t="s">
        <v>39</v>
      </c>
      <c r="AL976" s="16" t="s">
        <v>39</v>
      </c>
      <c r="AM976" s="16" t="s">
        <v>39</v>
      </c>
      <c r="AN976" s="16" t="str">
        <f>IFERROR(VLOOKUP($P976,'Kredieten productgroepen functi'!$C:$M,6,FALSE),"n.v.t.")</f>
        <v>1703</v>
      </c>
      <c r="AO976" s="16" t="str">
        <f>IFERROR(VLOOKUP($P976,'Kredieten productgroepen functi'!$C:$M,7,FALSE),"n.v.t.")</f>
        <v>Diensten voor derden hoofdvaarwegen</v>
      </c>
      <c r="AP976" s="16" t="str">
        <f>IFERROR(VLOOKUP($P976,'Kredieten productgroepen functi'!$C:$M,8,FALSE),"n.v.t.")</f>
        <v>17</v>
      </c>
      <c r="AQ976" s="16" t="str">
        <f>IFERROR(VLOOKUP($P976,'Kredieten productgroepen functi'!$C:$M,9,FALSE),"n.v.t.")</f>
        <v>Overige baten en lasten</v>
      </c>
      <c r="AR976" s="16" t="str">
        <f>IFERROR(VLOOKUP($P976,'Kredieten productgroepen functi'!$C:$M,10,FALSE),"n.v.t.")</f>
        <v>1</v>
      </c>
      <c r="AS976" s="16" t="str">
        <f>IFERROR(VLOOKUP($P976,'Kredieten productgroepen functi'!$C:$M,11,FALSE),"n.v.t.")</f>
        <v>Algemeen bestuur</v>
      </c>
      <c r="AT976" s="16" t="str">
        <f t="shared" si="50"/>
        <v>Lasten</v>
      </c>
      <c r="AU976" s="16" t="str">
        <f>IFERROR(VLOOKUP($R976,Kostensoorten!$C:$J,7,FALSE),"n.v.t.")</f>
        <v>2.3.1</v>
      </c>
      <c r="AV976" s="16" t="str">
        <f>IFERROR(VLOOKUP($R976,Kostensoorten!$C:$J,8,FALSE),"n.v.t.")</f>
        <v>Aankopen niet duurzame goedere</v>
      </c>
    </row>
    <row r="977" spans="1:48">
      <c r="A977" s="16" t="s">
        <v>39</v>
      </c>
      <c r="B977" s="16" t="s">
        <v>39</v>
      </c>
      <c r="C977" s="16" t="s">
        <v>39</v>
      </c>
      <c r="D977" s="16" t="s">
        <v>39</v>
      </c>
      <c r="E977" s="16" t="s">
        <v>39</v>
      </c>
      <c r="F977" s="2" t="s">
        <v>6671</v>
      </c>
      <c r="G977" s="2" t="s">
        <v>39</v>
      </c>
      <c r="H977" s="2" t="s">
        <v>39</v>
      </c>
      <c r="I977" s="18">
        <v>4596.42</v>
      </c>
      <c r="J977" s="16" t="s">
        <v>39</v>
      </c>
      <c r="K977" s="16" t="s">
        <v>39</v>
      </c>
      <c r="L977" s="16" t="s">
        <v>39</v>
      </c>
      <c r="M977" s="16" t="s">
        <v>39</v>
      </c>
      <c r="N977" s="16" t="s">
        <v>39</v>
      </c>
      <c r="O977" s="16" t="s">
        <v>39</v>
      </c>
      <c r="P977" s="16" t="str">
        <f t="shared" si="48"/>
        <v>617301</v>
      </c>
      <c r="Q977" s="16" t="str">
        <f>IFERROR(VLOOKUP($P977,'Kredieten productgroepen functi'!$C:$M,2,FALSE),"n.v.t.")</f>
        <v>Directe kosten vast onderhoud</v>
      </c>
      <c r="R977" s="16" t="str">
        <f t="shared" si="49"/>
        <v>423040</v>
      </c>
      <c r="S977" s="16" t="str">
        <f>IFERROR(VLOOKUP($R977,Kostensoorten!$C:$J,2,FALSE),"n.v.t.")</f>
        <v>Normaal onderhoud</v>
      </c>
      <c r="T977" s="16" t="s">
        <v>39</v>
      </c>
      <c r="U977" s="16" t="s">
        <v>39</v>
      </c>
      <c r="V977" s="16" t="s">
        <v>39</v>
      </c>
      <c r="W977" s="16" t="s">
        <v>39</v>
      </c>
      <c r="X977" s="16" t="s">
        <v>39</v>
      </c>
      <c r="Y977" s="16" t="s">
        <v>39</v>
      </c>
      <c r="Z977" s="16" t="s">
        <v>39</v>
      </c>
      <c r="AA977" s="16" t="s">
        <v>39</v>
      </c>
      <c r="AB977" s="16" t="s">
        <v>39</v>
      </c>
      <c r="AC977" s="16" t="s">
        <v>39</v>
      </c>
      <c r="AD977" s="16" t="s">
        <v>39</v>
      </c>
      <c r="AE977" s="16" t="s">
        <v>39</v>
      </c>
      <c r="AF977" s="16" t="s">
        <v>39</v>
      </c>
      <c r="AG977" s="16" t="s">
        <v>39</v>
      </c>
      <c r="AH977" s="16" t="s">
        <v>39</v>
      </c>
      <c r="AI977" s="16" t="s">
        <v>39</v>
      </c>
      <c r="AJ977" s="16" t="s">
        <v>39</v>
      </c>
      <c r="AL977" s="16" t="s">
        <v>39</v>
      </c>
      <c r="AM977" s="16" t="s">
        <v>39</v>
      </c>
      <c r="AN977" s="16" t="str">
        <f>IFERROR(VLOOKUP($P977,'Kredieten productgroepen functi'!$C:$M,6,FALSE),"n.v.t.")</f>
        <v>1703</v>
      </c>
      <c r="AO977" s="16" t="str">
        <f>IFERROR(VLOOKUP($P977,'Kredieten productgroepen functi'!$C:$M,7,FALSE),"n.v.t.")</f>
        <v>Diensten voor derden hoofdvaarwegen</v>
      </c>
      <c r="AP977" s="16" t="str">
        <f>IFERROR(VLOOKUP($P977,'Kredieten productgroepen functi'!$C:$M,8,FALSE),"n.v.t.")</f>
        <v>17</v>
      </c>
      <c r="AQ977" s="16" t="str">
        <f>IFERROR(VLOOKUP($P977,'Kredieten productgroepen functi'!$C:$M,9,FALSE),"n.v.t.")</f>
        <v>Overige baten en lasten</v>
      </c>
      <c r="AR977" s="16" t="str">
        <f>IFERROR(VLOOKUP($P977,'Kredieten productgroepen functi'!$C:$M,10,FALSE),"n.v.t.")</f>
        <v>1</v>
      </c>
      <c r="AS977" s="16" t="str">
        <f>IFERROR(VLOOKUP($P977,'Kredieten productgroepen functi'!$C:$M,11,FALSE),"n.v.t.")</f>
        <v>Algemeen bestuur</v>
      </c>
      <c r="AT977" s="16" t="str">
        <f t="shared" si="50"/>
        <v>Lasten</v>
      </c>
      <c r="AU977" s="16" t="str">
        <f>IFERROR(VLOOKUP($R977,Kostensoorten!$C:$J,7,FALSE),"n.v.t.")</f>
        <v>2.3.1</v>
      </c>
      <c r="AV977" s="16" t="str">
        <f>IFERROR(VLOOKUP($R977,Kostensoorten!$C:$J,8,FALSE),"n.v.t.")</f>
        <v>Aankopen niet duurzame goedere</v>
      </c>
    </row>
    <row r="978" spans="1:48">
      <c r="A978" s="16" t="s">
        <v>39</v>
      </c>
      <c r="B978" s="16" t="s">
        <v>39</v>
      </c>
      <c r="C978" s="16" t="s">
        <v>39</v>
      </c>
      <c r="D978" s="16" t="s">
        <v>39</v>
      </c>
      <c r="E978" s="16" t="s">
        <v>39</v>
      </c>
      <c r="F978" s="2" t="s">
        <v>8635</v>
      </c>
      <c r="G978" s="2" t="s">
        <v>39</v>
      </c>
      <c r="H978" s="2" t="s">
        <v>39</v>
      </c>
      <c r="I978" s="18">
        <v>4430.33</v>
      </c>
      <c r="J978" s="16" t="s">
        <v>39</v>
      </c>
      <c r="K978" s="16" t="s">
        <v>39</v>
      </c>
      <c r="L978" s="16" t="s">
        <v>39</v>
      </c>
      <c r="M978" s="16" t="s">
        <v>39</v>
      </c>
      <c r="N978" s="16" t="s">
        <v>39</v>
      </c>
      <c r="O978" s="16" t="s">
        <v>39</v>
      </c>
      <c r="P978" s="16" t="str">
        <f t="shared" si="48"/>
        <v>617301</v>
      </c>
      <c r="Q978" s="16" t="str">
        <f>IFERROR(VLOOKUP($P978,'Kredieten productgroepen functi'!$C:$M,2,FALSE),"n.v.t.")</f>
        <v>Directe kosten vast onderhoud</v>
      </c>
      <c r="R978" s="16" t="str">
        <f t="shared" si="49"/>
        <v>423040</v>
      </c>
      <c r="S978" s="16" t="str">
        <f>IFERROR(VLOOKUP($R978,Kostensoorten!$C:$J,2,FALSE),"n.v.t.")</f>
        <v>Normaal onderhoud</v>
      </c>
      <c r="T978" s="16" t="s">
        <v>39</v>
      </c>
      <c r="U978" s="16" t="s">
        <v>39</v>
      </c>
      <c r="V978" s="16" t="s">
        <v>39</v>
      </c>
      <c r="W978" s="16" t="s">
        <v>39</v>
      </c>
      <c r="X978" s="16" t="s">
        <v>39</v>
      </c>
      <c r="Y978" s="16" t="s">
        <v>39</v>
      </c>
      <c r="Z978" s="16" t="s">
        <v>39</v>
      </c>
      <c r="AA978" s="16" t="s">
        <v>39</v>
      </c>
      <c r="AB978" s="16" t="s">
        <v>39</v>
      </c>
      <c r="AC978" s="16" t="s">
        <v>39</v>
      </c>
      <c r="AD978" s="16" t="s">
        <v>39</v>
      </c>
      <c r="AE978" s="16" t="s">
        <v>39</v>
      </c>
      <c r="AF978" s="16" t="s">
        <v>39</v>
      </c>
      <c r="AG978" s="16" t="s">
        <v>39</v>
      </c>
      <c r="AH978" s="16" t="s">
        <v>39</v>
      </c>
      <c r="AI978" s="16" t="s">
        <v>39</v>
      </c>
      <c r="AJ978" s="16" t="s">
        <v>39</v>
      </c>
      <c r="AL978" s="16" t="s">
        <v>39</v>
      </c>
      <c r="AM978" s="16" t="s">
        <v>39</v>
      </c>
      <c r="AN978" s="16" t="str">
        <f>IFERROR(VLOOKUP($P978,'Kredieten productgroepen functi'!$C:$M,6,FALSE),"n.v.t.")</f>
        <v>1703</v>
      </c>
      <c r="AO978" s="16" t="str">
        <f>IFERROR(VLOOKUP($P978,'Kredieten productgroepen functi'!$C:$M,7,FALSE),"n.v.t.")</f>
        <v>Diensten voor derden hoofdvaarwegen</v>
      </c>
      <c r="AP978" s="16" t="str">
        <f>IFERROR(VLOOKUP($P978,'Kredieten productgroepen functi'!$C:$M,8,FALSE),"n.v.t.")</f>
        <v>17</v>
      </c>
      <c r="AQ978" s="16" t="str">
        <f>IFERROR(VLOOKUP($P978,'Kredieten productgroepen functi'!$C:$M,9,FALSE),"n.v.t.")</f>
        <v>Overige baten en lasten</v>
      </c>
      <c r="AR978" s="16" t="str">
        <f>IFERROR(VLOOKUP($P978,'Kredieten productgroepen functi'!$C:$M,10,FALSE),"n.v.t.")</f>
        <v>1</v>
      </c>
      <c r="AS978" s="16" t="str">
        <f>IFERROR(VLOOKUP($P978,'Kredieten productgroepen functi'!$C:$M,11,FALSE),"n.v.t.")</f>
        <v>Algemeen bestuur</v>
      </c>
      <c r="AT978" s="16" t="str">
        <f t="shared" si="50"/>
        <v>Lasten</v>
      </c>
      <c r="AU978" s="16" t="str">
        <f>IFERROR(VLOOKUP($R978,Kostensoorten!$C:$J,7,FALSE),"n.v.t.")</f>
        <v>2.3.1</v>
      </c>
      <c r="AV978" s="16" t="str">
        <f>IFERROR(VLOOKUP($R978,Kostensoorten!$C:$J,8,FALSE),"n.v.t.")</f>
        <v>Aankopen niet duurzame goedere</v>
      </c>
    </row>
    <row r="979" spans="1:48">
      <c r="A979" s="16" t="s">
        <v>39</v>
      </c>
      <c r="B979" s="16" t="s">
        <v>39</v>
      </c>
      <c r="C979" s="16" t="s">
        <v>39</v>
      </c>
      <c r="D979" s="16" t="s">
        <v>39</v>
      </c>
      <c r="E979" s="16" t="s">
        <v>39</v>
      </c>
      <c r="F979" s="2" t="s">
        <v>7988</v>
      </c>
      <c r="G979" s="2" t="s">
        <v>39</v>
      </c>
      <c r="H979" s="2" t="s">
        <v>39</v>
      </c>
      <c r="I979" s="18">
        <v>294</v>
      </c>
      <c r="J979" s="16" t="s">
        <v>39</v>
      </c>
      <c r="K979" s="16" t="s">
        <v>39</v>
      </c>
      <c r="L979" s="16" t="s">
        <v>39</v>
      </c>
      <c r="M979" s="16" t="s">
        <v>39</v>
      </c>
      <c r="N979" s="16" t="s">
        <v>39</v>
      </c>
      <c r="O979" s="16" t="s">
        <v>39</v>
      </c>
      <c r="P979" s="16" t="str">
        <f t="shared" si="48"/>
        <v>617301</v>
      </c>
      <c r="Q979" s="16" t="str">
        <f>IFERROR(VLOOKUP($P979,'Kredieten productgroepen functi'!$C:$M,2,FALSE),"n.v.t.")</f>
        <v>Directe kosten vast onderhoud</v>
      </c>
      <c r="R979" s="16" t="str">
        <f t="shared" si="49"/>
        <v>423040</v>
      </c>
      <c r="S979" s="16" t="str">
        <f>IFERROR(VLOOKUP($R979,Kostensoorten!$C:$J,2,FALSE),"n.v.t.")</f>
        <v>Normaal onderhoud</v>
      </c>
      <c r="T979" s="16" t="s">
        <v>39</v>
      </c>
      <c r="U979" s="16" t="s">
        <v>39</v>
      </c>
      <c r="V979" s="16" t="s">
        <v>39</v>
      </c>
      <c r="W979" s="16" t="s">
        <v>39</v>
      </c>
      <c r="X979" s="16" t="s">
        <v>39</v>
      </c>
      <c r="Y979" s="16" t="s">
        <v>39</v>
      </c>
      <c r="Z979" s="16" t="s">
        <v>39</v>
      </c>
      <c r="AA979" s="16" t="s">
        <v>39</v>
      </c>
      <c r="AB979" s="16" t="s">
        <v>39</v>
      </c>
      <c r="AC979" s="16" t="s">
        <v>39</v>
      </c>
      <c r="AD979" s="16" t="s">
        <v>39</v>
      </c>
      <c r="AE979" s="16" t="s">
        <v>39</v>
      </c>
      <c r="AF979" s="16" t="s">
        <v>39</v>
      </c>
      <c r="AG979" s="16" t="s">
        <v>39</v>
      </c>
      <c r="AH979" s="16" t="s">
        <v>39</v>
      </c>
      <c r="AI979" s="16" t="s">
        <v>39</v>
      </c>
      <c r="AJ979" s="16" t="s">
        <v>39</v>
      </c>
      <c r="AL979" s="16" t="s">
        <v>39</v>
      </c>
      <c r="AM979" s="16" t="s">
        <v>39</v>
      </c>
      <c r="AN979" s="16" t="str">
        <f>IFERROR(VLOOKUP($P979,'Kredieten productgroepen functi'!$C:$M,6,FALSE),"n.v.t.")</f>
        <v>1703</v>
      </c>
      <c r="AO979" s="16" t="str">
        <f>IFERROR(VLOOKUP($P979,'Kredieten productgroepen functi'!$C:$M,7,FALSE),"n.v.t.")</f>
        <v>Diensten voor derden hoofdvaarwegen</v>
      </c>
      <c r="AP979" s="16" t="str">
        <f>IFERROR(VLOOKUP($P979,'Kredieten productgroepen functi'!$C:$M,8,FALSE),"n.v.t.")</f>
        <v>17</v>
      </c>
      <c r="AQ979" s="16" t="str">
        <f>IFERROR(VLOOKUP($P979,'Kredieten productgroepen functi'!$C:$M,9,FALSE),"n.v.t.")</f>
        <v>Overige baten en lasten</v>
      </c>
      <c r="AR979" s="16" t="str">
        <f>IFERROR(VLOOKUP($P979,'Kredieten productgroepen functi'!$C:$M,10,FALSE),"n.v.t.")</f>
        <v>1</v>
      </c>
      <c r="AS979" s="16" t="str">
        <f>IFERROR(VLOOKUP($P979,'Kredieten productgroepen functi'!$C:$M,11,FALSE),"n.v.t.")</f>
        <v>Algemeen bestuur</v>
      </c>
      <c r="AT979" s="16" t="str">
        <f t="shared" si="50"/>
        <v>Lasten</v>
      </c>
      <c r="AU979" s="16" t="str">
        <f>IFERROR(VLOOKUP($R979,Kostensoorten!$C:$J,7,FALSE),"n.v.t.")</f>
        <v>2.3.1</v>
      </c>
      <c r="AV979" s="16" t="str">
        <f>IFERROR(VLOOKUP($R979,Kostensoorten!$C:$J,8,FALSE),"n.v.t.")</f>
        <v>Aankopen niet duurzame goedere</v>
      </c>
    </row>
    <row r="980" spans="1:48">
      <c r="A980" s="16" t="s">
        <v>39</v>
      </c>
      <c r="B980" s="16" t="s">
        <v>39</v>
      </c>
      <c r="C980" s="16" t="s">
        <v>39</v>
      </c>
      <c r="D980" s="16" t="s">
        <v>39</v>
      </c>
      <c r="E980" s="16" t="s">
        <v>39</v>
      </c>
      <c r="F980" s="2" t="s">
        <v>6672</v>
      </c>
      <c r="G980" s="2" t="s">
        <v>39</v>
      </c>
      <c r="H980" s="2" t="s">
        <v>39</v>
      </c>
      <c r="I980" s="18">
        <v>14598.56</v>
      </c>
      <c r="J980" s="16" t="s">
        <v>39</v>
      </c>
      <c r="K980" s="16" t="s">
        <v>39</v>
      </c>
      <c r="L980" s="16" t="s">
        <v>39</v>
      </c>
      <c r="M980" s="16" t="s">
        <v>39</v>
      </c>
      <c r="N980" s="16" t="s">
        <v>39</v>
      </c>
      <c r="O980" s="16" t="s">
        <v>39</v>
      </c>
      <c r="P980" s="16" t="str">
        <f t="shared" si="48"/>
        <v>617301</v>
      </c>
      <c r="Q980" s="16" t="str">
        <f>IFERROR(VLOOKUP($P980,'Kredieten productgroepen functi'!$C:$M,2,FALSE),"n.v.t.")</f>
        <v>Directe kosten vast onderhoud</v>
      </c>
      <c r="R980" s="16" t="str">
        <f t="shared" si="49"/>
        <v>423040</v>
      </c>
      <c r="S980" s="16" t="str">
        <f>IFERROR(VLOOKUP($R980,Kostensoorten!$C:$J,2,FALSE),"n.v.t.")</f>
        <v>Normaal onderhoud</v>
      </c>
      <c r="T980" s="16" t="s">
        <v>39</v>
      </c>
      <c r="U980" s="16" t="s">
        <v>39</v>
      </c>
      <c r="V980" s="16" t="s">
        <v>39</v>
      </c>
      <c r="W980" s="16" t="s">
        <v>39</v>
      </c>
      <c r="X980" s="16" t="s">
        <v>39</v>
      </c>
      <c r="Y980" s="16" t="s">
        <v>39</v>
      </c>
      <c r="Z980" s="16" t="s">
        <v>39</v>
      </c>
      <c r="AA980" s="16" t="s">
        <v>39</v>
      </c>
      <c r="AB980" s="16" t="s">
        <v>39</v>
      </c>
      <c r="AC980" s="16" t="s">
        <v>39</v>
      </c>
      <c r="AD980" s="16" t="s">
        <v>39</v>
      </c>
      <c r="AE980" s="16" t="s">
        <v>39</v>
      </c>
      <c r="AF980" s="16" t="s">
        <v>39</v>
      </c>
      <c r="AG980" s="16" t="s">
        <v>39</v>
      </c>
      <c r="AH980" s="16" t="s">
        <v>39</v>
      </c>
      <c r="AI980" s="16" t="s">
        <v>39</v>
      </c>
      <c r="AJ980" s="16" t="s">
        <v>39</v>
      </c>
      <c r="AL980" s="16" t="s">
        <v>39</v>
      </c>
      <c r="AM980" s="16" t="s">
        <v>39</v>
      </c>
      <c r="AN980" s="16" t="str">
        <f>IFERROR(VLOOKUP($P980,'Kredieten productgroepen functi'!$C:$M,6,FALSE),"n.v.t.")</f>
        <v>1703</v>
      </c>
      <c r="AO980" s="16" t="str">
        <f>IFERROR(VLOOKUP($P980,'Kredieten productgroepen functi'!$C:$M,7,FALSE),"n.v.t.")</f>
        <v>Diensten voor derden hoofdvaarwegen</v>
      </c>
      <c r="AP980" s="16" t="str">
        <f>IFERROR(VLOOKUP($P980,'Kredieten productgroepen functi'!$C:$M,8,FALSE),"n.v.t.")</f>
        <v>17</v>
      </c>
      <c r="AQ980" s="16" t="str">
        <f>IFERROR(VLOOKUP($P980,'Kredieten productgroepen functi'!$C:$M,9,FALSE),"n.v.t.")</f>
        <v>Overige baten en lasten</v>
      </c>
      <c r="AR980" s="16" t="str">
        <f>IFERROR(VLOOKUP($P980,'Kredieten productgroepen functi'!$C:$M,10,FALSE),"n.v.t.")</f>
        <v>1</v>
      </c>
      <c r="AS980" s="16" t="str">
        <f>IFERROR(VLOOKUP($P980,'Kredieten productgroepen functi'!$C:$M,11,FALSE),"n.v.t.")</f>
        <v>Algemeen bestuur</v>
      </c>
      <c r="AT980" s="16" t="str">
        <f t="shared" si="50"/>
        <v>Lasten</v>
      </c>
      <c r="AU980" s="16" t="str">
        <f>IFERROR(VLOOKUP($R980,Kostensoorten!$C:$J,7,FALSE),"n.v.t.")</f>
        <v>2.3.1</v>
      </c>
      <c r="AV980" s="16" t="str">
        <f>IFERROR(VLOOKUP($R980,Kostensoorten!$C:$J,8,FALSE),"n.v.t.")</f>
        <v>Aankopen niet duurzame goedere</v>
      </c>
    </row>
    <row r="981" spans="1:48">
      <c r="A981" s="16" t="s">
        <v>39</v>
      </c>
      <c r="B981" s="16" t="s">
        <v>39</v>
      </c>
      <c r="C981" s="16" t="s">
        <v>39</v>
      </c>
      <c r="D981" s="16" t="s">
        <v>39</v>
      </c>
      <c r="E981" s="16" t="s">
        <v>39</v>
      </c>
      <c r="F981" s="2" t="s">
        <v>7017</v>
      </c>
      <c r="G981" s="2" t="s">
        <v>39</v>
      </c>
      <c r="H981" s="2" t="s">
        <v>39</v>
      </c>
      <c r="I981" s="18">
        <v>2158.9</v>
      </c>
      <c r="J981" s="16" t="s">
        <v>39</v>
      </c>
      <c r="K981" s="16" t="s">
        <v>39</v>
      </c>
      <c r="L981" s="16" t="s">
        <v>39</v>
      </c>
      <c r="M981" s="16" t="s">
        <v>39</v>
      </c>
      <c r="N981" s="16" t="s">
        <v>39</v>
      </c>
      <c r="O981" s="16" t="s">
        <v>39</v>
      </c>
      <c r="P981" s="16" t="str">
        <f t="shared" si="48"/>
        <v>617301</v>
      </c>
      <c r="Q981" s="16" t="str">
        <f>IFERROR(VLOOKUP($P981,'Kredieten productgroepen functi'!$C:$M,2,FALSE),"n.v.t.")</f>
        <v>Directe kosten vast onderhoud</v>
      </c>
      <c r="R981" s="16" t="str">
        <f t="shared" si="49"/>
        <v>423040</v>
      </c>
      <c r="S981" s="16" t="str">
        <f>IFERROR(VLOOKUP($R981,Kostensoorten!$C:$J,2,FALSE),"n.v.t.")</f>
        <v>Normaal onderhoud</v>
      </c>
      <c r="T981" s="16" t="s">
        <v>39</v>
      </c>
      <c r="U981" s="16" t="s">
        <v>39</v>
      </c>
      <c r="V981" s="16" t="s">
        <v>39</v>
      </c>
      <c r="W981" s="16" t="s">
        <v>39</v>
      </c>
      <c r="X981" s="16" t="s">
        <v>39</v>
      </c>
      <c r="Y981" s="16" t="s">
        <v>39</v>
      </c>
      <c r="Z981" s="16" t="s">
        <v>39</v>
      </c>
      <c r="AA981" s="16" t="s">
        <v>39</v>
      </c>
      <c r="AB981" s="16" t="s">
        <v>39</v>
      </c>
      <c r="AC981" s="16" t="s">
        <v>39</v>
      </c>
      <c r="AD981" s="16" t="s">
        <v>39</v>
      </c>
      <c r="AE981" s="16" t="s">
        <v>39</v>
      </c>
      <c r="AF981" s="16" t="s">
        <v>39</v>
      </c>
      <c r="AG981" s="16" t="s">
        <v>39</v>
      </c>
      <c r="AH981" s="16" t="s">
        <v>39</v>
      </c>
      <c r="AI981" s="16" t="s">
        <v>39</v>
      </c>
      <c r="AJ981" s="16" t="s">
        <v>39</v>
      </c>
      <c r="AL981" s="16" t="s">
        <v>39</v>
      </c>
      <c r="AM981" s="16" t="s">
        <v>39</v>
      </c>
      <c r="AN981" s="16" t="str">
        <f>IFERROR(VLOOKUP($P981,'Kredieten productgroepen functi'!$C:$M,6,FALSE),"n.v.t.")</f>
        <v>1703</v>
      </c>
      <c r="AO981" s="16" t="str">
        <f>IFERROR(VLOOKUP($P981,'Kredieten productgroepen functi'!$C:$M,7,FALSE),"n.v.t.")</f>
        <v>Diensten voor derden hoofdvaarwegen</v>
      </c>
      <c r="AP981" s="16" t="str">
        <f>IFERROR(VLOOKUP($P981,'Kredieten productgroepen functi'!$C:$M,8,FALSE),"n.v.t.")</f>
        <v>17</v>
      </c>
      <c r="AQ981" s="16" t="str">
        <f>IFERROR(VLOOKUP($P981,'Kredieten productgroepen functi'!$C:$M,9,FALSE),"n.v.t.")</f>
        <v>Overige baten en lasten</v>
      </c>
      <c r="AR981" s="16" t="str">
        <f>IFERROR(VLOOKUP($P981,'Kredieten productgroepen functi'!$C:$M,10,FALSE),"n.v.t.")</f>
        <v>1</v>
      </c>
      <c r="AS981" s="16" t="str">
        <f>IFERROR(VLOOKUP($P981,'Kredieten productgroepen functi'!$C:$M,11,FALSE),"n.v.t.")</f>
        <v>Algemeen bestuur</v>
      </c>
      <c r="AT981" s="16" t="str">
        <f t="shared" si="50"/>
        <v>Lasten</v>
      </c>
      <c r="AU981" s="16" t="str">
        <f>IFERROR(VLOOKUP($R981,Kostensoorten!$C:$J,7,FALSE),"n.v.t.")</f>
        <v>2.3.1</v>
      </c>
      <c r="AV981" s="16" t="str">
        <f>IFERROR(VLOOKUP($R981,Kostensoorten!$C:$J,8,FALSE),"n.v.t.")</f>
        <v>Aankopen niet duurzame goedere</v>
      </c>
    </row>
    <row r="982" spans="1:48">
      <c r="A982" s="16" t="s">
        <v>39</v>
      </c>
      <c r="B982" s="16" t="s">
        <v>39</v>
      </c>
      <c r="C982" s="16" t="s">
        <v>39</v>
      </c>
      <c r="D982" s="16" t="s">
        <v>39</v>
      </c>
      <c r="E982" s="16" t="s">
        <v>39</v>
      </c>
      <c r="F982" s="2" t="s">
        <v>8636</v>
      </c>
      <c r="G982" s="2" t="s">
        <v>39</v>
      </c>
      <c r="H982" s="2" t="s">
        <v>39</v>
      </c>
      <c r="I982" s="18">
        <v>60</v>
      </c>
      <c r="J982" s="16" t="s">
        <v>39</v>
      </c>
      <c r="K982" s="16" t="s">
        <v>39</v>
      </c>
      <c r="L982" s="16" t="s">
        <v>39</v>
      </c>
      <c r="M982" s="16" t="s">
        <v>39</v>
      </c>
      <c r="N982" s="16" t="s">
        <v>39</v>
      </c>
      <c r="O982" s="16" t="s">
        <v>39</v>
      </c>
      <c r="P982" s="16" t="str">
        <f t="shared" si="48"/>
        <v>617301</v>
      </c>
      <c r="Q982" s="16" t="str">
        <f>IFERROR(VLOOKUP($P982,'Kredieten productgroepen functi'!$C:$M,2,FALSE),"n.v.t.")</f>
        <v>Directe kosten vast onderhoud</v>
      </c>
      <c r="R982" s="16" t="str">
        <f t="shared" si="49"/>
        <v>423040</v>
      </c>
      <c r="S982" s="16" t="str">
        <f>IFERROR(VLOOKUP($R982,Kostensoorten!$C:$J,2,FALSE),"n.v.t.")</f>
        <v>Normaal onderhoud</v>
      </c>
      <c r="T982" s="16" t="s">
        <v>39</v>
      </c>
      <c r="U982" s="16" t="s">
        <v>39</v>
      </c>
      <c r="V982" s="16" t="s">
        <v>39</v>
      </c>
      <c r="W982" s="16" t="s">
        <v>39</v>
      </c>
      <c r="X982" s="16" t="s">
        <v>39</v>
      </c>
      <c r="Y982" s="16" t="s">
        <v>39</v>
      </c>
      <c r="Z982" s="16" t="s">
        <v>39</v>
      </c>
      <c r="AA982" s="16" t="s">
        <v>39</v>
      </c>
      <c r="AB982" s="16" t="s">
        <v>39</v>
      </c>
      <c r="AC982" s="16" t="s">
        <v>39</v>
      </c>
      <c r="AD982" s="16" t="s">
        <v>39</v>
      </c>
      <c r="AE982" s="16" t="s">
        <v>39</v>
      </c>
      <c r="AF982" s="16" t="s">
        <v>39</v>
      </c>
      <c r="AG982" s="16" t="s">
        <v>39</v>
      </c>
      <c r="AH982" s="16" t="s">
        <v>39</v>
      </c>
      <c r="AI982" s="16" t="s">
        <v>39</v>
      </c>
      <c r="AJ982" s="16" t="s">
        <v>39</v>
      </c>
      <c r="AL982" s="16" t="s">
        <v>39</v>
      </c>
      <c r="AM982" s="16" t="s">
        <v>39</v>
      </c>
      <c r="AN982" s="16" t="str">
        <f>IFERROR(VLOOKUP($P982,'Kredieten productgroepen functi'!$C:$M,6,FALSE),"n.v.t.")</f>
        <v>1703</v>
      </c>
      <c r="AO982" s="16" t="str">
        <f>IFERROR(VLOOKUP($P982,'Kredieten productgroepen functi'!$C:$M,7,FALSE),"n.v.t.")</f>
        <v>Diensten voor derden hoofdvaarwegen</v>
      </c>
      <c r="AP982" s="16" t="str">
        <f>IFERROR(VLOOKUP($P982,'Kredieten productgroepen functi'!$C:$M,8,FALSE),"n.v.t.")</f>
        <v>17</v>
      </c>
      <c r="AQ982" s="16" t="str">
        <f>IFERROR(VLOOKUP($P982,'Kredieten productgroepen functi'!$C:$M,9,FALSE),"n.v.t.")</f>
        <v>Overige baten en lasten</v>
      </c>
      <c r="AR982" s="16" t="str">
        <f>IFERROR(VLOOKUP($P982,'Kredieten productgroepen functi'!$C:$M,10,FALSE),"n.v.t.")</f>
        <v>1</v>
      </c>
      <c r="AS982" s="16" t="str">
        <f>IFERROR(VLOOKUP($P982,'Kredieten productgroepen functi'!$C:$M,11,FALSE),"n.v.t.")</f>
        <v>Algemeen bestuur</v>
      </c>
      <c r="AT982" s="16" t="str">
        <f t="shared" si="50"/>
        <v>Lasten</v>
      </c>
      <c r="AU982" s="16" t="str">
        <f>IFERROR(VLOOKUP($R982,Kostensoorten!$C:$J,7,FALSE),"n.v.t.")</f>
        <v>2.3.1</v>
      </c>
      <c r="AV982" s="16" t="str">
        <f>IFERROR(VLOOKUP($R982,Kostensoorten!$C:$J,8,FALSE),"n.v.t.")</f>
        <v>Aankopen niet duurzame goedere</v>
      </c>
    </row>
    <row r="983" spans="1:48">
      <c r="A983" s="16" t="s">
        <v>39</v>
      </c>
      <c r="B983" s="16" t="s">
        <v>39</v>
      </c>
      <c r="C983" s="16" t="s">
        <v>39</v>
      </c>
      <c r="D983" s="16" t="s">
        <v>39</v>
      </c>
      <c r="E983" s="16" t="s">
        <v>39</v>
      </c>
      <c r="F983" s="2" t="s">
        <v>7018</v>
      </c>
      <c r="G983" s="2" t="s">
        <v>39</v>
      </c>
      <c r="H983" s="2" t="s">
        <v>39</v>
      </c>
      <c r="I983" s="18">
        <v>5635.32</v>
      </c>
      <c r="J983" s="16" t="s">
        <v>39</v>
      </c>
      <c r="K983" s="16" t="s">
        <v>39</v>
      </c>
      <c r="L983" s="16" t="s">
        <v>39</v>
      </c>
      <c r="M983" s="16" t="s">
        <v>39</v>
      </c>
      <c r="N983" s="16" t="s">
        <v>39</v>
      </c>
      <c r="O983" s="16" t="s">
        <v>39</v>
      </c>
      <c r="P983" s="16" t="str">
        <f t="shared" si="48"/>
        <v>617301</v>
      </c>
      <c r="Q983" s="16" t="str">
        <f>IFERROR(VLOOKUP($P983,'Kredieten productgroepen functi'!$C:$M,2,FALSE),"n.v.t.")</f>
        <v>Directe kosten vast onderhoud</v>
      </c>
      <c r="R983" s="16" t="str">
        <f t="shared" si="49"/>
        <v>423040</v>
      </c>
      <c r="S983" s="16" t="str">
        <f>IFERROR(VLOOKUP($R983,Kostensoorten!$C:$J,2,FALSE),"n.v.t.")</f>
        <v>Normaal onderhoud</v>
      </c>
      <c r="T983" s="16" t="s">
        <v>39</v>
      </c>
      <c r="U983" s="16" t="s">
        <v>39</v>
      </c>
      <c r="V983" s="16" t="s">
        <v>39</v>
      </c>
      <c r="W983" s="16" t="s">
        <v>39</v>
      </c>
      <c r="X983" s="16" t="s">
        <v>39</v>
      </c>
      <c r="Y983" s="16" t="s">
        <v>39</v>
      </c>
      <c r="Z983" s="16" t="s">
        <v>39</v>
      </c>
      <c r="AA983" s="16" t="s">
        <v>39</v>
      </c>
      <c r="AB983" s="16" t="s">
        <v>39</v>
      </c>
      <c r="AC983" s="16" t="s">
        <v>39</v>
      </c>
      <c r="AD983" s="16" t="s">
        <v>39</v>
      </c>
      <c r="AE983" s="16" t="s">
        <v>39</v>
      </c>
      <c r="AF983" s="16" t="s">
        <v>39</v>
      </c>
      <c r="AG983" s="16" t="s">
        <v>39</v>
      </c>
      <c r="AH983" s="16" t="s">
        <v>39</v>
      </c>
      <c r="AI983" s="16" t="s">
        <v>39</v>
      </c>
      <c r="AJ983" s="16" t="s">
        <v>39</v>
      </c>
      <c r="AL983" s="16" t="s">
        <v>39</v>
      </c>
      <c r="AM983" s="16" t="s">
        <v>39</v>
      </c>
      <c r="AN983" s="16" t="str">
        <f>IFERROR(VLOOKUP($P983,'Kredieten productgroepen functi'!$C:$M,6,FALSE),"n.v.t.")</f>
        <v>1703</v>
      </c>
      <c r="AO983" s="16" t="str">
        <f>IFERROR(VLOOKUP($P983,'Kredieten productgroepen functi'!$C:$M,7,FALSE),"n.v.t.")</f>
        <v>Diensten voor derden hoofdvaarwegen</v>
      </c>
      <c r="AP983" s="16" t="str">
        <f>IFERROR(VLOOKUP($P983,'Kredieten productgroepen functi'!$C:$M,8,FALSE),"n.v.t.")</f>
        <v>17</v>
      </c>
      <c r="AQ983" s="16" t="str">
        <f>IFERROR(VLOOKUP($P983,'Kredieten productgroepen functi'!$C:$M,9,FALSE),"n.v.t.")</f>
        <v>Overige baten en lasten</v>
      </c>
      <c r="AR983" s="16" t="str">
        <f>IFERROR(VLOOKUP($P983,'Kredieten productgroepen functi'!$C:$M,10,FALSE),"n.v.t.")</f>
        <v>1</v>
      </c>
      <c r="AS983" s="16" t="str">
        <f>IFERROR(VLOOKUP($P983,'Kredieten productgroepen functi'!$C:$M,11,FALSE),"n.v.t.")</f>
        <v>Algemeen bestuur</v>
      </c>
      <c r="AT983" s="16" t="str">
        <f t="shared" si="50"/>
        <v>Lasten</v>
      </c>
      <c r="AU983" s="16" t="str">
        <f>IFERROR(VLOOKUP($R983,Kostensoorten!$C:$J,7,FALSE),"n.v.t.")</f>
        <v>2.3.1</v>
      </c>
      <c r="AV983" s="16" t="str">
        <f>IFERROR(VLOOKUP($R983,Kostensoorten!$C:$J,8,FALSE),"n.v.t.")</f>
        <v>Aankopen niet duurzame goedere</v>
      </c>
    </row>
    <row r="984" spans="1:48">
      <c r="A984" s="16" t="s">
        <v>39</v>
      </c>
      <c r="B984" s="16" t="s">
        <v>39</v>
      </c>
      <c r="C984" s="16" t="s">
        <v>39</v>
      </c>
      <c r="D984" s="16" t="s">
        <v>39</v>
      </c>
      <c r="E984" s="16" t="s">
        <v>39</v>
      </c>
      <c r="F984" s="2" t="s">
        <v>8637</v>
      </c>
      <c r="G984" s="2" t="s">
        <v>39</v>
      </c>
      <c r="H984" s="2" t="s">
        <v>39</v>
      </c>
      <c r="I984" s="18">
        <v>1439.01</v>
      </c>
      <c r="J984" s="16" t="s">
        <v>39</v>
      </c>
      <c r="K984" s="16" t="s">
        <v>39</v>
      </c>
      <c r="L984" s="16" t="s">
        <v>39</v>
      </c>
      <c r="M984" s="16" t="s">
        <v>39</v>
      </c>
      <c r="N984" s="16" t="s">
        <v>39</v>
      </c>
      <c r="O984" s="16" t="s">
        <v>39</v>
      </c>
      <c r="P984" s="16" t="str">
        <f t="shared" si="48"/>
        <v>617301</v>
      </c>
      <c r="Q984" s="16" t="str">
        <f>IFERROR(VLOOKUP($P984,'Kredieten productgroepen functi'!$C:$M,2,FALSE),"n.v.t.")</f>
        <v>Directe kosten vast onderhoud</v>
      </c>
      <c r="R984" s="16" t="str">
        <f t="shared" si="49"/>
        <v>423040</v>
      </c>
      <c r="S984" s="16" t="str">
        <f>IFERROR(VLOOKUP($R984,Kostensoorten!$C:$J,2,FALSE),"n.v.t.")</f>
        <v>Normaal onderhoud</v>
      </c>
      <c r="T984" s="16" t="s">
        <v>39</v>
      </c>
      <c r="U984" s="16" t="s">
        <v>39</v>
      </c>
      <c r="V984" s="16" t="s">
        <v>39</v>
      </c>
      <c r="W984" s="16" t="s">
        <v>39</v>
      </c>
      <c r="X984" s="16" t="s">
        <v>39</v>
      </c>
      <c r="Y984" s="16" t="s">
        <v>39</v>
      </c>
      <c r="Z984" s="16" t="s">
        <v>39</v>
      </c>
      <c r="AA984" s="16" t="s">
        <v>39</v>
      </c>
      <c r="AB984" s="16" t="s">
        <v>39</v>
      </c>
      <c r="AC984" s="16" t="s">
        <v>39</v>
      </c>
      <c r="AD984" s="16" t="s">
        <v>39</v>
      </c>
      <c r="AE984" s="16" t="s">
        <v>39</v>
      </c>
      <c r="AF984" s="16" t="s">
        <v>39</v>
      </c>
      <c r="AG984" s="16" t="s">
        <v>39</v>
      </c>
      <c r="AH984" s="16" t="s">
        <v>39</v>
      </c>
      <c r="AI984" s="16" t="s">
        <v>39</v>
      </c>
      <c r="AJ984" s="16" t="s">
        <v>39</v>
      </c>
      <c r="AL984" s="16" t="s">
        <v>39</v>
      </c>
      <c r="AM984" s="16" t="s">
        <v>39</v>
      </c>
      <c r="AN984" s="16" t="str">
        <f>IFERROR(VLOOKUP($P984,'Kredieten productgroepen functi'!$C:$M,6,FALSE),"n.v.t.")</f>
        <v>1703</v>
      </c>
      <c r="AO984" s="16" t="str">
        <f>IFERROR(VLOOKUP($P984,'Kredieten productgroepen functi'!$C:$M,7,FALSE),"n.v.t.")</f>
        <v>Diensten voor derden hoofdvaarwegen</v>
      </c>
      <c r="AP984" s="16" t="str">
        <f>IFERROR(VLOOKUP($P984,'Kredieten productgroepen functi'!$C:$M,8,FALSE),"n.v.t.")</f>
        <v>17</v>
      </c>
      <c r="AQ984" s="16" t="str">
        <f>IFERROR(VLOOKUP($P984,'Kredieten productgroepen functi'!$C:$M,9,FALSE),"n.v.t.")</f>
        <v>Overige baten en lasten</v>
      </c>
      <c r="AR984" s="16" t="str">
        <f>IFERROR(VLOOKUP($P984,'Kredieten productgroepen functi'!$C:$M,10,FALSE),"n.v.t.")</f>
        <v>1</v>
      </c>
      <c r="AS984" s="16" t="str">
        <f>IFERROR(VLOOKUP($P984,'Kredieten productgroepen functi'!$C:$M,11,FALSE),"n.v.t.")</f>
        <v>Algemeen bestuur</v>
      </c>
      <c r="AT984" s="16" t="str">
        <f t="shared" si="50"/>
        <v>Lasten</v>
      </c>
      <c r="AU984" s="16" t="str">
        <f>IFERROR(VLOOKUP($R984,Kostensoorten!$C:$J,7,FALSE),"n.v.t.")</f>
        <v>2.3.1</v>
      </c>
      <c r="AV984" s="16" t="str">
        <f>IFERROR(VLOOKUP($R984,Kostensoorten!$C:$J,8,FALSE),"n.v.t.")</f>
        <v>Aankopen niet duurzame goedere</v>
      </c>
    </row>
    <row r="985" spans="1:48">
      <c r="A985" s="16" t="s">
        <v>39</v>
      </c>
      <c r="B985" s="16" t="s">
        <v>39</v>
      </c>
      <c r="C985" s="16" t="s">
        <v>39</v>
      </c>
      <c r="D985" s="16" t="s">
        <v>39</v>
      </c>
      <c r="E985" s="16" t="s">
        <v>39</v>
      </c>
      <c r="F985" s="2" t="s">
        <v>9377</v>
      </c>
      <c r="G985" s="2" t="s">
        <v>39</v>
      </c>
      <c r="H985" s="2" t="s">
        <v>39</v>
      </c>
      <c r="I985" s="18">
        <v>681.7</v>
      </c>
      <c r="J985" s="16" t="s">
        <v>39</v>
      </c>
      <c r="K985" s="16" t="s">
        <v>39</v>
      </c>
      <c r="L985" s="16" t="s">
        <v>39</v>
      </c>
      <c r="M985" s="16" t="s">
        <v>39</v>
      </c>
      <c r="N985" s="16" t="s">
        <v>39</v>
      </c>
      <c r="O985" s="16" t="s">
        <v>39</v>
      </c>
      <c r="P985" s="16" t="str">
        <f t="shared" si="48"/>
        <v>617301</v>
      </c>
      <c r="Q985" s="16" t="str">
        <f>IFERROR(VLOOKUP($P985,'Kredieten productgroepen functi'!$C:$M,2,FALSE),"n.v.t.")</f>
        <v>Directe kosten vast onderhoud</v>
      </c>
      <c r="R985" s="16" t="str">
        <f t="shared" si="49"/>
        <v>423040</v>
      </c>
      <c r="S985" s="16" t="str">
        <f>IFERROR(VLOOKUP($R985,Kostensoorten!$C:$J,2,FALSE),"n.v.t.")</f>
        <v>Normaal onderhoud</v>
      </c>
      <c r="T985" s="16" t="s">
        <v>39</v>
      </c>
      <c r="U985" s="16" t="s">
        <v>39</v>
      </c>
      <c r="V985" s="16" t="s">
        <v>39</v>
      </c>
      <c r="W985" s="16" t="s">
        <v>39</v>
      </c>
      <c r="X985" s="16" t="s">
        <v>39</v>
      </c>
      <c r="Y985" s="16" t="s">
        <v>39</v>
      </c>
      <c r="Z985" s="16" t="s">
        <v>39</v>
      </c>
      <c r="AA985" s="16" t="s">
        <v>39</v>
      </c>
      <c r="AB985" s="16" t="s">
        <v>39</v>
      </c>
      <c r="AC985" s="16" t="s">
        <v>39</v>
      </c>
      <c r="AD985" s="16" t="s">
        <v>39</v>
      </c>
      <c r="AE985" s="16" t="s">
        <v>39</v>
      </c>
      <c r="AF985" s="16" t="s">
        <v>39</v>
      </c>
      <c r="AG985" s="16" t="s">
        <v>39</v>
      </c>
      <c r="AH985" s="16" t="s">
        <v>39</v>
      </c>
      <c r="AI985" s="16" t="s">
        <v>39</v>
      </c>
      <c r="AJ985" s="16" t="s">
        <v>39</v>
      </c>
      <c r="AL985" s="16" t="s">
        <v>39</v>
      </c>
      <c r="AM985" s="16" t="s">
        <v>39</v>
      </c>
      <c r="AN985" s="16" t="str">
        <f>IFERROR(VLOOKUP($P985,'Kredieten productgroepen functi'!$C:$M,6,FALSE),"n.v.t.")</f>
        <v>1703</v>
      </c>
      <c r="AO985" s="16" t="str">
        <f>IFERROR(VLOOKUP($P985,'Kredieten productgroepen functi'!$C:$M,7,FALSE),"n.v.t.")</f>
        <v>Diensten voor derden hoofdvaarwegen</v>
      </c>
      <c r="AP985" s="16" t="str">
        <f>IFERROR(VLOOKUP($P985,'Kredieten productgroepen functi'!$C:$M,8,FALSE),"n.v.t.")</f>
        <v>17</v>
      </c>
      <c r="AQ985" s="16" t="str">
        <f>IFERROR(VLOOKUP($P985,'Kredieten productgroepen functi'!$C:$M,9,FALSE),"n.v.t.")</f>
        <v>Overige baten en lasten</v>
      </c>
      <c r="AR985" s="16" t="str">
        <f>IFERROR(VLOOKUP($P985,'Kredieten productgroepen functi'!$C:$M,10,FALSE),"n.v.t.")</f>
        <v>1</v>
      </c>
      <c r="AS985" s="16" t="str">
        <f>IFERROR(VLOOKUP($P985,'Kredieten productgroepen functi'!$C:$M,11,FALSE),"n.v.t.")</f>
        <v>Algemeen bestuur</v>
      </c>
      <c r="AT985" s="16" t="str">
        <f t="shared" si="50"/>
        <v>Lasten</v>
      </c>
      <c r="AU985" s="16" t="str">
        <f>IFERROR(VLOOKUP($R985,Kostensoorten!$C:$J,7,FALSE),"n.v.t.")</f>
        <v>2.3.1</v>
      </c>
      <c r="AV985" s="16" t="str">
        <f>IFERROR(VLOOKUP($R985,Kostensoorten!$C:$J,8,FALSE),"n.v.t.")</f>
        <v>Aankopen niet duurzame goedere</v>
      </c>
    </row>
    <row r="986" spans="1:48">
      <c r="A986" s="16" t="s">
        <v>39</v>
      </c>
      <c r="B986" s="16" t="s">
        <v>39</v>
      </c>
      <c r="C986" s="16" t="s">
        <v>39</v>
      </c>
      <c r="D986" s="16" t="s">
        <v>39</v>
      </c>
      <c r="E986" s="16" t="s">
        <v>39</v>
      </c>
      <c r="F986" s="2" t="s">
        <v>9378</v>
      </c>
      <c r="G986" s="2" t="s">
        <v>39</v>
      </c>
      <c r="H986" s="2" t="s">
        <v>39</v>
      </c>
      <c r="I986" s="18">
        <v>120</v>
      </c>
      <c r="J986" s="16" t="s">
        <v>39</v>
      </c>
      <c r="K986" s="16" t="s">
        <v>39</v>
      </c>
      <c r="L986" s="16" t="s">
        <v>39</v>
      </c>
      <c r="M986" s="16" t="s">
        <v>39</v>
      </c>
      <c r="N986" s="16" t="s">
        <v>39</v>
      </c>
      <c r="O986" s="16" t="s">
        <v>39</v>
      </c>
      <c r="P986" s="16" t="str">
        <f t="shared" si="48"/>
        <v>617301</v>
      </c>
      <c r="Q986" s="16" t="str">
        <f>IFERROR(VLOOKUP($P986,'Kredieten productgroepen functi'!$C:$M,2,FALSE),"n.v.t.")</f>
        <v>Directe kosten vast onderhoud</v>
      </c>
      <c r="R986" s="16" t="str">
        <f t="shared" si="49"/>
        <v>423040</v>
      </c>
      <c r="S986" s="16" t="str">
        <f>IFERROR(VLOOKUP($R986,Kostensoorten!$C:$J,2,FALSE),"n.v.t.")</f>
        <v>Normaal onderhoud</v>
      </c>
      <c r="T986" s="16" t="s">
        <v>39</v>
      </c>
      <c r="U986" s="16" t="s">
        <v>39</v>
      </c>
      <c r="V986" s="16" t="s">
        <v>39</v>
      </c>
      <c r="W986" s="16" t="s">
        <v>39</v>
      </c>
      <c r="X986" s="16" t="s">
        <v>39</v>
      </c>
      <c r="Y986" s="16" t="s">
        <v>39</v>
      </c>
      <c r="Z986" s="16" t="s">
        <v>39</v>
      </c>
      <c r="AA986" s="16" t="s">
        <v>39</v>
      </c>
      <c r="AB986" s="16" t="s">
        <v>39</v>
      </c>
      <c r="AC986" s="16" t="s">
        <v>39</v>
      </c>
      <c r="AD986" s="16" t="s">
        <v>39</v>
      </c>
      <c r="AE986" s="16" t="s">
        <v>39</v>
      </c>
      <c r="AF986" s="16" t="s">
        <v>39</v>
      </c>
      <c r="AG986" s="16" t="s">
        <v>39</v>
      </c>
      <c r="AH986" s="16" t="s">
        <v>39</v>
      </c>
      <c r="AI986" s="16" t="s">
        <v>39</v>
      </c>
      <c r="AJ986" s="16" t="s">
        <v>39</v>
      </c>
      <c r="AL986" s="16" t="s">
        <v>39</v>
      </c>
      <c r="AM986" s="16" t="s">
        <v>39</v>
      </c>
      <c r="AN986" s="16" t="str">
        <f>IFERROR(VLOOKUP($P986,'Kredieten productgroepen functi'!$C:$M,6,FALSE),"n.v.t.")</f>
        <v>1703</v>
      </c>
      <c r="AO986" s="16" t="str">
        <f>IFERROR(VLOOKUP($P986,'Kredieten productgroepen functi'!$C:$M,7,FALSE),"n.v.t.")</f>
        <v>Diensten voor derden hoofdvaarwegen</v>
      </c>
      <c r="AP986" s="16" t="str">
        <f>IFERROR(VLOOKUP($P986,'Kredieten productgroepen functi'!$C:$M,8,FALSE),"n.v.t.")</f>
        <v>17</v>
      </c>
      <c r="AQ986" s="16" t="str">
        <f>IFERROR(VLOOKUP($P986,'Kredieten productgroepen functi'!$C:$M,9,FALSE),"n.v.t.")</f>
        <v>Overige baten en lasten</v>
      </c>
      <c r="AR986" s="16" t="str">
        <f>IFERROR(VLOOKUP($P986,'Kredieten productgroepen functi'!$C:$M,10,FALSE),"n.v.t.")</f>
        <v>1</v>
      </c>
      <c r="AS986" s="16" t="str">
        <f>IFERROR(VLOOKUP($P986,'Kredieten productgroepen functi'!$C:$M,11,FALSE),"n.v.t.")</f>
        <v>Algemeen bestuur</v>
      </c>
      <c r="AT986" s="16" t="str">
        <f t="shared" si="50"/>
        <v>Lasten</v>
      </c>
      <c r="AU986" s="16" t="str">
        <f>IFERROR(VLOOKUP($R986,Kostensoorten!$C:$J,7,FALSE),"n.v.t.")</f>
        <v>2.3.1</v>
      </c>
      <c r="AV986" s="16" t="str">
        <f>IFERROR(VLOOKUP($R986,Kostensoorten!$C:$J,8,FALSE),"n.v.t.")</f>
        <v>Aankopen niet duurzame goedere</v>
      </c>
    </row>
    <row r="987" spans="1:48">
      <c r="A987" s="16" t="s">
        <v>39</v>
      </c>
      <c r="B987" s="16" t="s">
        <v>39</v>
      </c>
      <c r="C987" s="16" t="s">
        <v>39</v>
      </c>
      <c r="D987" s="16" t="s">
        <v>39</v>
      </c>
      <c r="E987" s="16" t="s">
        <v>39</v>
      </c>
      <c r="F987" s="2" t="s">
        <v>7019</v>
      </c>
      <c r="G987" s="2" t="s">
        <v>39</v>
      </c>
      <c r="H987" s="2" t="s">
        <v>39</v>
      </c>
      <c r="I987" s="18">
        <v>5912.33</v>
      </c>
      <c r="J987" s="16" t="s">
        <v>39</v>
      </c>
      <c r="K987" s="16" t="s">
        <v>39</v>
      </c>
      <c r="L987" s="16" t="s">
        <v>39</v>
      </c>
      <c r="M987" s="16" t="s">
        <v>39</v>
      </c>
      <c r="N987" s="16" t="s">
        <v>39</v>
      </c>
      <c r="O987" s="16" t="s">
        <v>39</v>
      </c>
      <c r="P987" s="16" t="str">
        <f t="shared" si="48"/>
        <v>617301</v>
      </c>
      <c r="Q987" s="16" t="str">
        <f>IFERROR(VLOOKUP($P987,'Kredieten productgroepen functi'!$C:$M,2,FALSE),"n.v.t.")</f>
        <v>Directe kosten vast onderhoud</v>
      </c>
      <c r="R987" s="16" t="str">
        <f t="shared" si="49"/>
        <v>423040</v>
      </c>
      <c r="S987" s="16" t="str">
        <f>IFERROR(VLOOKUP($R987,Kostensoorten!$C:$J,2,FALSE),"n.v.t.")</f>
        <v>Normaal onderhoud</v>
      </c>
      <c r="T987" s="16" t="s">
        <v>39</v>
      </c>
      <c r="U987" s="16" t="s">
        <v>39</v>
      </c>
      <c r="V987" s="16" t="s">
        <v>39</v>
      </c>
      <c r="W987" s="16" t="s">
        <v>39</v>
      </c>
      <c r="X987" s="16" t="s">
        <v>39</v>
      </c>
      <c r="Y987" s="16" t="s">
        <v>39</v>
      </c>
      <c r="Z987" s="16" t="s">
        <v>39</v>
      </c>
      <c r="AA987" s="16" t="s">
        <v>39</v>
      </c>
      <c r="AB987" s="16" t="s">
        <v>39</v>
      </c>
      <c r="AC987" s="16" t="s">
        <v>39</v>
      </c>
      <c r="AD987" s="16" t="s">
        <v>39</v>
      </c>
      <c r="AE987" s="16" t="s">
        <v>39</v>
      </c>
      <c r="AF987" s="16" t="s">
        <v>39</v>
      </c>
      <c r="AG987" s="16" t="s">
        <v>39</v>
      </c>
      <c r="AH987" s="16" t="s">
        <v>39</v>
      </c>
      <c r="AI987" s="16" t="s">
        <v>39</v>
      </c>
      <c r="AJ987" s="16" t="s">
        <v>39</v>
      </c>
      <c r="AL987" s="16" t="s">
        <v>39</v>
      </c>
      <c r="AM987" s="16" t="s">
        <v>39</v>
      </c>
      <c r="AN987" s="16" t="str">
        <f>IFERROR(VLOOKUP($P987,'Kredieten productgroepen functi'!$C:$M,6,FALSE),"n.v.t.")</f>
        <v>1703</v>
      </c>
      <c r="AO987" s="16" t="str">
        <f>IFERROR(VLOOKUP($P987,'Kredieten productgroepen functi'!$C:$M,7,FALSE),"n.v.t.")</f>
        <v>Diensten voor derden hoofdvaarwegen</v>
      </c>
      <c r="AP987" s="16" t="str">
        <f>IFERROR(VLOOKUP($P987,'Kredieten productgroepen functi'!$C:$M,8,FALSE),"n.v.t.")</f>
        <v>17</v>
      </c>
      <c r="AQ987" s="16" t="str">
        <f>IFERROR(VLOOKUP($P987,'Kredieten productgroepen functi'!$C:$M,9,FALSE),"n.v.t.")</f>
        <v>Overige baten en lasten</v>
      </c>
      <c r="AR987" s="16" t="str">
        <f>IFERROR(VLOOKUP($P987,'Kredieten productgroepen functi'!$C:$M,10,FALSE),"n.v.t.")</f>
        <v>1</v>
      </c>
      <c r="AS987" s="16" t="str">
        <f>IFERROR(VLOOKUP($P987,'Kredieten productgroepen functi'!$C:$M,11,FALSE),"n.v.t.")</f>
        <v>Algemeen bestuur</v>
      </c>
      <c r="AT987" s="16" t="str">
        <f t="shared" si="50"/>
        <v>Lasten</v>
      </c>
      <c r="AU987" s="16" t="str">
        <f>IFERROR(VLOOKUP($R987,Kostensoorten!$C:$J,7,FALSE),"n.v.t.")</f>
        <v>2.3.1</v>
      </c>
      <c r="AV987" s="16" t="str">
        <f>IFERROR(VLOOKUP($R987,Kostensoorten!$C:$J,8,FALSE),"n.v.t.")</f>
        <v>Aankopen niet duurzame goedere</v>
      </c>
    </row>
    <row r="988" spans="1:48">
      <c r="A988" s="16" t="s">
        <v>39</v>
      </c>
      <c r="B988" s="16" t="s">
        <v>39</v>
      </c>
      <c r="C988" s="16" t="s">
        <v>39</v>
      </c>
      <c r="D988" s="16" t="s">
        <v>39</v>
      </c>
      <c r="E988" s="16" t="s">
        <v>39</v>
      </c>
      <c r="F988" s="2" t="s">
        <v>7523</v>
      </c>
      <c r="G988" s="2" t="s">
        <v>39</v>
      </c>
      <c r="H988" s="2" t="s">
        <v>39</v>
      </c>
      <c r="I988" s="18">
        <v>1741.03</v>
      </c>
      <c r="J988" s="16" t="s">
        <v>39</v>
      </c>
      <c r="K988" s="16" t="s">
        <v>39</v>
      </c>
      <c r="L988" s="16" t="s">
        <v>39</v>
      </c>
      <c r="M988" s="16" t="s">
        <v>39</v>
      </c>
      <c r="N988" s="16" t="s">
        <v>39</v>
      </c>
      <c r="O988" s="16" t="s">
        <v>39</v>
      </c>
      <c r="P988" s="16" t="str">
        <f t="shared" si="48"/>
        <v>617301</v>
      </c>
      <c r="Q988" s="16" t="str">
        <f>IFERROR(VLOOKUP($P988,'Kredieten productgroepen functi'!$C:$M,2,FALSE),"n.v.t.")</f>
        <v>Directe kosten vast onderhoud</v>
      </c>
      <c r="R988" s="16" t="str">
        <f t="shared" si="49"/>
        <v>423040</v>
      </c>
      <c r="S988" s="16" t="str">
        <f>IFERROR(VLOOKUP($R988,Kostensoorten!$C:$J,2,FALSE),"n.v.t.")</f>
        <v>Normaal onderhoud</v>
      </c>
      <c r="T988" s="16" t="s">
        <v>39</v>
      </c>
      <c r="U988" s="16" t="s">
        <v>39</v>
      </c>
      <c r="V988" s="16" t="s">
        <v>39</v>
      </c>
      <c r="W988" s="16" t="s">
        <v>39</v>
      </c>
      <c r="X988" s="16" t="s">
        <v>39</v>
      </c>
      <c r="Y988" s="16" t="s">
        <v>39</v>
      </c>
      <c r="Z988" s="16" t="s">
        <v>39</v>
      </c>
      <c r="AA988" s="16" t="s">
        <v>39</v>
      </c>
      <c r="AB988" s="16" t="s">
        <v>39</v>
      </c>
      <c r="AC988" s="16" t="s">
        <v>39</v>
      </c>
      <c r="AD988" s="16" t="s">
        <v>39</v>
      </c>
      <c r="AE988" s="16" t="s">
        <v>39</v>
      </c>
      <c r="AF988" s="16" t="s">
        <v>39</v>
      </c>
      <c r="AG988" s="16" t="s">
        <v>39</v>
      </c>
      <c r="AH988" s="16" t="s">
        <v>39</v>
      </c>
      <c r="AI988" s="16" t="s">
        <v>39</v>
      </c>
      <c r="AJ988" s="16" t="s">
        <v>39</v>
      </c>
      <c r="AL988" s="16" t="s">
        <v>39</v>
      </c>
      <c r="AM988" s="16" t="s">
        <v>39</v>
      </c>
      <c r="AN988" s="16" t="str">
        <f>IFERROR(VLOOKUP($P988,'Kredieten productgroepen functi'!$C:$M,6,FALSE),"n.v.t.")</f>
        <v>1703</v>
      </c>
      <c r="AO988" s="16" t="str">
        <f>IFERROR(VLOOKUP($P988,'Kredieten productgroepen functi'!$C:$M,7,FALSE),"n.v.t.")</f>
        <v>Diensten voor derden hoofdvaarwegen</v>
      </c>
      <c r="AP988" s="16" t="str">
        <f>IFERROR(VLOOKUP($P988,'Kredieten productgroepen functi'!$C:$M,8,FALSE),"n.v.t.")</f>
        <v>17</v>
      </c>
      <c r="AQ988" s="16" t="str">
        <f>IFERROR(VLOOKUP($P988,'Kredieten productgroepen functi'!$C:$M,9,FALSE),"n.v.t.")</f>
        <v>Overige baten en lasten</v>
      </c>
      <c r="AR988" s="16" t="str">
        <f>IFERROR(VLOOKUP($P988,'Kredieten productgroepen functi'!$C:$M,10,FALSE),"n.v.t.")</f>
        <v>1</v>
      </c>
      <c r="AS988" s="16" t="str">
        <f>IFERROR(VLOOKUP($P988,'Kredieten productgroepen functi'!$C:$M,11,FALSE),"n.v.t.")</f>
        <v>Algemeen bestuur</v>
      </c>
      <c r="AT988" s="16" t="str">
        <f t="shared" si="50"/>
        <v>Lasten</v>
      </c>
      <c r="AU988" s="16" t="str">
        <f>IFERROR(VLOOKUP($R988,Kostensoorten!$C:$J,7,FALSE),"n.v.t.")</f>
        <v>2.3.1</v>
      </c>
      <c r="AV988" s="16" t="str">
        <f>IFERROR(VLOOKUP($R988,Kostensoorten!$C:$J,8,FALSE),"n.v.t.")</f>
        <v>Aankopen niet duurzame goedere</v>
      </c>
    </row>
    <row r="989" spans="1:48">
      <c r="A989" s="16" t="s">
        <v>39</v>
      </c>
      <c r="B989" s="16" t="s">
        <v>39</v>
      </c>
      <c r="C989" s="16" t="s">
        <v>39</v>
      </c>
      <c r="D989" s="16" t="s">
        <v>39</v>
      </c>
      <c r="E989" s="16" t="s">
        <v>39</v>
      </c>
      <c r="F989" s="2" t="s">
        <v>8638</v>
      </c>
      <c r="G989" s="2" t="s">
        <v>39</v>
      </c>
      <c r="H989" s="2" t="s">
        <v>39</v>
      </c>
      <c r="I989" s="18">
        <v>461.44</v>
      </c>
      <c r="J989" s="16" t="s">
        <v>39</v>
      </c>
      <c r="K989" s="16" t="s">
        <v>39</v>
      </c>
      <c r="L989" s="16" t="s">
        <v>39</v>
      </c>
      <c r="M989" s="16" t="s">
        <v>39</v>
      </c>
      <c r="N989" s="16" t="s">
        <v>39</v>
      </c>
      <c r="O989" s="16" t="s">
        <v>39</v>
      </c>
      <c r="P989" s="16" t="str">
        <f t="shared" si="48"/>
        <v>617301</v>
      </c>
      <c r="Q989" s="16" t="str">
        <f>IFERROR(VLOOKUP($P989,'Kredieten productgroepen functi'!$C:$M,2,FALSE),"n.v.t.")</f>
        <v>Directe kosten vast onderhoud</v>
      </c>
      <c r="R989" s="16" t="str">
        <f t="shared" si="49"/>
        <v>423040</v>
      </c>
      <c r="S989" s="16" t="str">
        <f>IFERROR(VLOOKUP($R989,Kostensoorten!$C:$J,2,FALSE),"n.v.t.")</f>
        <v>Normaal onderhoud</v>
      </c>
      <c r="T989" s="16" t="s">
        <v>39</v>
      </c>
      <c r="U989" s="16" t="s">
        <v>39</v>
      </c>
      <c r="V989" s="16" t="s">
        <v>39</v>
      </c>
      <c r="W989" s="16" t="s">
        <v>39</v>
      </c>
      <c r="X989" s="16" t="s">
        <v>39</v>
      </c>
      <c r="Y989" s="16" t="s">
        <v>39</v>
      </c>
      <c r="Z989" s="16" t="s">
        <v>39</v>
      </c>
      <c r="AA989" s="16" t="s">
        <v>39</v>
      </c>
      <c r="AB989" s="16" t="s">
        <v>39</v>
      </c>
      <c r="AC989" s="16" t="s">
        <v>39</v>
      </c>
      <c r="AD989" s="16" t="s">
        <v>39</v>
      </c>
      <c r="AE989" s="16" t="s">
        <v>39</v>
      </c>
      <c r="AF989" s="16" t="s">
        <v>39</v>
      </c>
      <c r="AG989" s="16" t="s">
        <v>39</v>
      </c>
      <c r="AH989" s="16" t="s">
        <v>39</v>
      </c>
      <c r="AI989" s="16" t="s">
        <v>39</v>
      </c>
      <c r="AJ989" s="16" t="s">
        <v>39</v>
      </c>
      <c r="AL989" s="16" t="s">
        <v>39</v>
      </c>
      <c r="AM989" s="16" t="s">
        <v>39</v>
      </c>
      <c r="AN989" s="16" t="str">
        <f>IFERROR(VLOOKUP($P989,'Kredieten productgroepen functi'!$C:$M,6,FALSE),"n.v.t.")</f>
        <v>1703</v>
      </c>
      <c r="AO989" s="16" t="str">
        <f>IFERROR(VLOOKUP($P989,'Kredieten productgroepen functi'!$C:$M,7,FALSE),"n.v.t.")</f>
        <v>Diensten voor derden hoofdvaarwegen</v>
      </c>
      <c r="AP989" s="16" t="str">
        <f>IFERROR(VLOOKUP($P989,'Kredieten productgroepen functi'!$C:$M,8,FALSE),"n.v.t.")</f>
        <v>17</v>
      </c>
      <c r="AQ989" s="16" t="str">
        <f>IFERROR(VLOOKUP($P989,'Kredieten productgroepen functi'!$C:$M,9,FALSE),"n.v.t.")</f>
        <v>Overige baten en lasten</v>
      </c>
      <c r="AR989" s="16" t="str">
        <f>IFERROR(VLOOKUP($P989,'Kredieten productgroepen functi'!$C:$M,10,FALSE),"n.v.t.")</f>
        <v>1</v>
      </c>
      <c r="AS989" s="16" t="str">
        <f>IFERROR(VLOOKUP($P989,'Kredieten productgroepen functi'!$C:$M,11,FALSE),"n.v.t.")</f>
        <v>Algemeen bestuur</v>
      </c>
      <c r="AT989" s="16" t="str">
        <f t="shared" si="50"/>
        <v>Lasten</v>
      </c>
      <c r="AU989" s="16" t="str">
        <f>IFERROR(VLOOKUP($R989,Kostensoorten!$C:$J,7,FALSE),"n.v.t.")</f>
        <v>2.3.1</v>
      </c>
      <c r="AV989" s="16" t="str">
        <f>IFERROR(VLOOKUP($R989,Kostensoorten!$C:$J,8,FALSE),"n.v.t.")</f>
        <v>Aankopen niet duurzame goedere</v>
      </c>
    </row>
    <row r="990" spans="1:48">
      <c r="A990" s="16" t="s">
        <v>39</v>
      </c>
      <c r="B990" s="16" t="s">
        <v>39</v>
      </c>
      <c r="C990" s="16" t="s">
        <v>39</v>
      </c>
      <c r="D990" s="16" t="s">
        <v>39</v>
      </c>
      <c r="E990" s="16" t="s">
        <v>39</v>
      </c>
      <c r="F990" s="2" t="s">
        <v>7524</v>
      </c>
      <c r="G990" s="2" t="s">
        <v>39</v>
      </c>
      <c r="H990" s="2" t="s">
        <v>39</v>
      </c>
      <c r="I990" s="18">
        <v>11.79</v>
      </c>
      <c r="J990" s="16" t="s">
        <v>39</v>
      </c>
      <c r="K990" s="16" t="s">
        <v>39</v>
      </c>
      <c r="L990" s="16" t="s">
        <v>39</v>
      </c>
      <c r="M990" s="16" t="s">
        <v>39</v>
      </c>
      <c r="N990" s="16" t="s">
        <v>39</v>
      </c>
      <c r="O990" s="16" t="s">
        <v>39</v>
      </c>
      <c r="P990" s="16" t="str">
        <f t="shared" si="48"/>
        <v>617301</v>
      </c>
      <c r="Q990" s="16" t="str">
        <f>IFERROR(VLOOKUP($P990,'Kredieten productgroepen functi'!$C:$M,2,FALSE),"n.v.t.")</f>
        <v>Directe kosten vast onderhoud</v>
      </c>
      <c r="R990" s="16" t="str">
        <f t="shared" si="49"/>
        <v>423040</v>
      </c>
      <c r="S990" s="16" t="str">
        <f>IFERROR(VLOOKUP($R990,Kostensoorten!$C:$J,2,FALSE),"n.v.t.")</f>
        <v>Normaal onderhoud</v>
      </c>
      <c r="T990" s="16" t="s">
        <v>39</v>
      </c>
      <c r="U990" s="16" t="s">
        <v>39</v>
      </c>
      <c r="V990" s="16" t="s">
        <v>39</v>
      </c>
      <c r="W990" s="16" t="s">
        <v>39</v>
      </c>
      <c r="X990" s="16" t="s">
        <v>39</v>
      </c>
      <c r="Y990" s="16" t="s">
        <v>39</v>
      </c>
      <c r="Z990" s="16" t="s">
        <v>39</v>
      </c>
      <c r="AA990" s="16" t="s">
        <v>39</v>
      </c>
      <c r="AB990" s="16" t="s">
        <v>39</v>
      </c>
      <c r="AC990" s="16" t="s">
        <v>39</v>
      </c>
      <c r="AD990" s="16" t="s">
        <v>39</v>
      </c>
      <c r="AE990" s="16" t="s">
        <v>39</v>
      </c>
      <c r="AF990" s="16" t="s">
        <v>39</v>
      </c>
      <c r="AG990" s="16" t="s">
        <v>39</v>
      </c>
      <c r="AH990" s="16" t="s">
        <v>39</v>
      </c>
      <c r="AI990" s="16" t="s">
        <v>39</v>
      </c>
      <c r="AJ990" s="16" t="s">
        <v>39</v>
      </c>
      <c r="AL990" s="16" t="s">
        <v>39</v>
      </c>
      <c r="AM990" s="16" t="s">
        <v>39</v>
      </c>
      <c r="AN990" s="16" t="str">
        <f>IFERROR(VLOOKUP($P990,'Kredieten productgroepen functi'!$C:$M,6,FALSE),"n.v.t.")</f>
        <v>1703</v>
      </c>
      <c r="AO990" s="16" t="str">
        <f>IFERROR(VLOOKUP($P990,'Kredieten productgroepen functi'!$C:$M,7,FALSE),"n.v.t.")</f>
        <v>Diensten voor derden hoofdvaarwegen</v>
      </c>
      <c r="AP990" s="16" t="str">
        <f>IFERROR(VLOOKUP($P990,'Kredieten productgroepen functi'!$C:$M,8,FALSE),"n.v.t.")</f>
        <v>17</v>
      </c>
      <c r="AQ990" s="16" t="str">
        <f>IFERROR(VLOOKUP($P990,'Kredieten productgroepen functi'!$C:$M,9,FALSE),"n.v.t.")</f>
        <v>Overige baten en lasten</v>
      </c>
      <c r="AR990" s="16" t="str">
        <f>IFERROR(VLOOKUP($P990,'Kredieten productgroepen functi'!$C:$M,10,FALSE),"n.v.t.")</f>
        <v>1</v>
      </c>
      <c r="AS990" s="16" t="str">
        <f>IFERROR(VLOOKUP($P990,'Kredieten productgroepen functi'!$C:$M,11,FALSE),"n.v.t.")</f>
        <v>Algemeen bestuur</v>
      </c>
      <c r="AT990" s="16" t="str">
        <f t="shared" si="50"/>
        <v>Lasten</v>
      </c>
      <c r="AU990" s="16" t="str">
        <f>IFERROR(VLOOKUP($R990,Kostensoorten!$C:$J,7,FALSE),"n.v.t.")</f>
        <v>2.3.1</v>
      </c>
      <c r="AV990" s="16" t="str">
        <f>IFERROR(VLOOKUP($R990,Kostensoorten!$C:$J,8,FALSE),"n.v.t.")</f>
        <v>Aankopen niet duurzame goedere</v>
      </c>
    </row>
    <row r="991" spans="1:48">
      <c r="A991" s="16" t="s">
        <v>39</v>
      </c>
      <c r="B991" s="16" t="s">
        <v>39</v>
      </c>
      <c r="C991" s="16" t="s">
        <v>39</v>
      </c>
      <c r="D991" s="16" t="s">
        <v>39</v>
      </c>
      <c r="E991" s="16" t="s">
        <v>39</v>
      </c>
      <c r="F991" s="2" t="s">
        <v>8639</v>
      </c>
      <c r="G991" s="2" t="s">
        <v>39</v>
      </c>
      <c r="H991" s="2" t="s">
        <v>39</v>
      </c>
      <c r="I991" s="18">
        <v>92.29</v>
      </c>
      <c r="J991" s="16" t="s">
        <v>39</v>
      </c>
      <c r="K991" s="16" t="s">
        <v>39</v>
      </c>
      <c r="L991" s="16" t="s">
        <v>39</v>
      </c>
      <c r="M991" s="16" t="s">
        <v>39</v>
      </c>
      <c r="N991" s="16" t="s">
        <v>39</v>
      </c>
      <c r="O991" s="16" t="s">
        <v>39</v>
      </c>
      <c r="P991" s="16" t="str">
        <f t="shared" si="48"/>
        <v>617301</v>
      </c>
      <c r="Q991" s="16" t="str">
        <f>IFERROR(VLOOKUP($P991,'Kredieten productgroepen functi'!$C:$M,2,FALSE),"n.v.t.")</f>
        <v>Directe kosten vast onderhoud</v>
      </c>
      <c r="R991" s="16" t="str">
        <f t="shared" si="49"/>
        <v>423040</v>
      </c>
      <c r="S991" s="16" t="str">
        <f>IFERROR(VLOOKUP($R991,Kostensoorten!$C:$J,2,FALSE),"n.v.t.")</f>
        <v>Normaal onderhoud</v>
      </c>
      <c r="T991" s="16" t="s">
        <v>39</v>
      </c>
      <c r="U991" s="16" t="s">
        <v>39</v>
      </c>
      <c r="V991" s="16" t="s">
        <v>39</v>
      </c>
      <c r="W991" s="16" t="s">
        <v>39</v>
      </c>
      <c r="X991" s="16" t="s">
        <v>39</v>
      </c>
      <c r="Y991" s="16" t="s">
        <v>39</v>
      </c>
      <c r="Z991" s="16" t="s">
        <v>39</v>
      </c>
      <c r="AA991" s="16" t="s">
        <v>39</v>
      </c>
      <c r="AB991" s="16" t="s">
        <v>39</v>
      </c>
      <c r="AC991" s="16" t="s">
        <v>39</v>
      </c>
      <c r="AD991" s="16" t="s">
        <v>39</v>
      </c>
      <c r="AE991" s="16" t="s">
        <v>39</v>
      </c>
      <c r="AF991" s="16" t="s">
        <v>39</v>
      </c>
      <c r="AG991" s="16" t="s">
        <v>39</v>
      </c>
      <c r="AH991" s="16" t="s">
        <v>39</v>
      </c>
      <c r="AI991" s="16" t="s">
        <v>39</v>
      </c>
      <c r="AJ991" s="16" t="s">
        <v>39</v>
      </c>
      <c r="AL991" s="16" t="s">
        <v>39</v>
      </c>
      <c r="AM991" s="16" t="s">
        <v>39</v>
      </c>
      <c r="AN991" s="16" t="str">
        <f>IFERROR(VLOOKUP($P991,'Kredieten productgroepen functi'!$C:$M,6,FALSE),"n.v.t.")</f>
        <v>1703</v>
      </c>
      <c r="AO991" s="16" t="str">
        <f>IFERROR(VLOOKUP($P991,'Kredieten productgroepen functi'!$C:$M,7,FALSE),"n.v.t.")</f>
        <v>Diensten voor derden hoofdvaarwegen</v>
      </c>
      <c r="AP991" s="16" t="str">
        <f>IFERROR(VLOOKUP($P991,'Kredieten productgroepen functi'!$C:$M,8,FALSE),"n.v.t.")</f>
        <v>17</v>
      </c>
      <c r="AQ991" s="16" t="str">
        <f>IFERROR(VLOOKUP($P991,'Kredieten productgroepen functi'!$C:$M,9,FALSE),"n.v.t.")</f>
        <v>Overige baten en lasten</v>
      </c>
      <c r="AR991" s="16" t="str">
        <f>IFERROR(VLOOKUP($P991,'Kredieten productgroepen functi'!$C:$M,10,FALSE),"n.v.t.")</f>
        <v>1</v>
      </c>
      <c r="AS991" s="16" t="str">
        <f>IFERROR(VLOOKUP($P991,'Kredieten productgroepen functi'!$C:$M,11,FALSE),"n.v.t.")</f>
        <v>Algemeen bestuur</v>
      </c>
      <c r="AT991" s="16" t="str">
        <f t="shared" si="50"/>
        <v>Lasten</v>
      </c>
      <c r="AU991" s="16" t="str">
        <f>IFERROR(VLOOKUP($R991,Kostensoorten!$C:$J,7,FALSE),"n.v.t.")</f>
        <v>2.3.1</v>
      </c>
      <c r="AV991" s="16" t="str">
        <f>IFERROR(VLOOKUP($R991,Kostensoorten!$C:$J,8,FALSE),"n.v.t.")</f>
        <v>Aankopen niet duurzame goedere</v>
      </c>
    </row>
    <row r="992" spans="1:48">
      <c r="A992" s="16" t="s">
        <v>39</v>
      </c>
      <c r="B992" s="16" t="s">
        <v>39</v>
      </c>
      <c r="C992" s="16" t="s">
        <v>39</v>
      </c>
      <c r="D992" s="16" t="s">
        <v>39</v>
      </c>
      <c r="E992" s="16" t="s">
        <v>39</v>
      </c>
      <c r="F992" s="2" t="s">
        <v>7020</v>
      </c>
      <c r="G992" s="2" t="s">
        <v>39</v>
      </c>
      <c r="H992" s="2" t="s">
        <v>39</v>
      </c>
      <c r="I992" s="18">
        <v>6908.32</v>
      </c>
      <c r="J992" s="16" t="s">
        <v>39</v>
      </c>
      <c r="K992" s="16" t="s">
        <v>39</v>
      </c>
      <c r="L992" s="16" t="s">
        <v>39</v>
      </c>
      <c r="M992" s="16" t="s">
        <v>39</v>
      </c>
      <c r="N992" s="16" t="s">
        <v>39</v>
      </c>
      <c r="O992" s="16" t="s">
        <v>39</v>
      </c>
      <c r="P992" s="16" t="str">
        <f t="shared" si="48"/>
        <v>617301</v>
      </c>
      <c r="Q992" s="16" t="str">
        <f>IFERROR(VLOOKUP($P992,'Kredieten productgroepen functi'!$C:$M,2,FALSE),"n.v.t.")</f>
        <v>Directe kosten vast onderhoud</v>
      </c>
      <c r="R992" s="16" t="str">
        <f t="shared" si="49"/>
        <v>423040</v>
      </c>
      <c r="S992" s="16" t="str">
        <f>IFERROR(VLOOKUP($R992,Kostensoorten!$C:$J,2,FALSE),"n.v.t.")</f>
        <v>Normaal onderhoud</v>
      </c>
      <c r="T992" s="16" t="s">
        <v>39</v>
      </c>
      <c r="U992" s="16" t="s">
        <v>39</v>
      </c>
      <c r="V992" s="16" t="s">
        <v>39</v>
      </c>
      <c r="W992" s="16" t="s">
        <v>39</v>
      </c>
      <c r="X992" s="16" t="s">
        <v>39</v>
      </c>
      <c r="Y992" s="16" t="s">
        <v>39</v>
      </c>
      <c r="Z992" s="16" t="s">
        <v>39</v>
      </c>
      <c r="AA992" s="16" t="s">
        <v>39</v>
      </c>
      <c r="AB992" s="16" t="s">
        <v>39</v>
      </c>
      <c r="AC992" s="16" t="s">
        <v>39</v>
      </c>
      <c r="AD992" s="16" t="s">
        <v>39</v>
      </c>
      <c r="AE992" s="16" t="s">
        <v>39</v>
      </c>
      <c r="AF992" s="16" t="s">
        <v>39</v>
      </c>
      <c r="AG992" s="16" t="s">
        <v>39</v>
      </c>
      <c r="AH992" s="16" t="s">
        <v>39</v>
      </c>
      <c r="AI992" s="16" t="s">
        <v>39</v>
      </c>
      <c r="AJ992" s="16" t="s">
        <v>39</v>
      </c>
      <c r="AL992" s="16" t="s">
        <v>39</v>
      </c>
      <c r="AM992" s="16" t="s">
        <v>39</v>
      </c>
      <c r="AN992" s="16" t="str">
        <f>IFERROR(VLOOKUP($P992,'Kredieten productgroepen functi'!$C:$M,6,FALSE),"n.v.t.")</f>
        <v>1703</v>
      </c>
      <c r="AO992" s="16" t="str">
        <f>IFERROR(VLOOKUP($P992,'Kredieten productgroepen functi'!$C:$M,7,FALSE),"n.v.t.")</f>
        <v>Diensten voor derden hoofdvaarwegen</v>
      </c>
      <c r="AP992" s="16" t="str">
        <f>IFERROR(VLOOKUP($P992,'Kredieten productgroepen functi'!$C:$M,8,FALSE),"n.v.t.")</f>
        <v>17</v>
      </c>
      <c r="AQ992" s="16" t="str">
        <f>IFERROR(VLOOKUP($P992,'Kredieten productgroepen functi'!$C:$M,9,FALSE),"n.v.t.")</f>
        <v>Overige baten en lasten</v>
      </c>
      <c r="AR992" s="16" t="str">
        <f>IFERROR(VLOOKUP($P992,'Kredieten productgroepen functi'!$C:$M,10,FALSE),"n.v.t.")</f>
        <v>1</v>
      </c>
      <c r="AS992" s="16" t="str">
        <f>IFERROR(VLOOKUP($P992,'Kredieten productgroepen functi'!$C:$M,11,FALSE),"n.v.t.")</f>
        <v>Algemeen bestuur</v>
      </c>
      <c r="AT992" s="16" t="str">
        <f t="shared" si="50"/>
        <v>Lasten</v>
      </c>
      <c r="AU992" s="16" t="str">
        <f>IFERROR(VLOOKUP($R992,Kostensoorten!$C:$J,7,FALSE),"n.v.t.")</f>
        <v>2.3.1</v>
      </c>
      <c r="AV992" s="16" t="str">
        <f>IFERROR(VLOOKUP($R992,Kostensoorten!$C:$J,8,FALSE),"n.v.t.")</f>
        <v>Aankopen niet duurzame goedere</v>
      </c>
    </row>
    <row r="993" spans="1:48">
      <c r="A993" s="16" t="s">
        <v>39</v>
      </c>
      <c r="B993" s="16" t="s">
        <v>39</v>
      </c>
      <c r="C993" s="16" t="s">
        <v>39</v>
      </c>
      <c r="D993" s="16" t="s">
        <v>39</v>
      </c>
      <c r="E993" s="16" t="s">
        <v>39</v>
      </c>
      <c r="F993" s="2" t="s">
        <v>8640</v>
      </c>
      <c r="G993" s="2" t="s">
        <v>39</v>
      </c>
      <c r="H993" s="2" t="s">
        <v>39</v>
      </c>
      <c r="I993" s="18">
        <v>3788</v>
      </c>
      <c r="J993" s="16" t="s">
        <v>39</v>
      </c>
      <c r="K993" s="16" t="s">
        <v>39</v>
      </c>
      <c r="L993" s="16" t="s">
        <v>39</v>
      </c>
      <c r="M993" s="16" t="s">
        <v>39</v>
      </c>
      <c r="N993" s="16" t="s">
        <v>39</v>
      </c>
      <c r="O993" s="16" t="s">
        <v>39</v>
      </c>
      <c r="P993" s="16" t="str">
        <f t="shared" si="48"/>
        <v>617301</v>
      </c>
      <c r="Q993" s="16" t="str">
        <f>IFERROR(VLOOKUP($P993,'Kredieten productgroepen functi'!$C:$M,2,FALSE),"n.v.t.")</f>
        <v>Directe kosten vast onderhoud</v>
      </c>
      <c r="R993" s="16" t="str">
        <f t="shared" si="49"/>
        <v>423040</v>
      </c>
      <c r="S993" s="16" t="str">
        <f>IFERROR(VLOOKUP($R993,Kostensoorten!$C:$J,2,FALSE),"n.v.t.")</f>
        <v>Normaal onderhoud</v>
      </c>
      <c r="T993" s="16" t="s">
        <v>39</v>
      </c>
      <c r="U993" s="16" t="s">
        <v>39</v>
      </c>
      <c r="V993" s="16" t="s">
        <v>39</v>
      </c>
      <c r="W993" s="16" t="s">
        <v>39</v>
      </c>
      <c r="X993" s="16" t="s">
        <v>39</v>
      </c>
      <c r="Y993" s="16" t="s">
        <v>39</v>
      </c>
      <c r="Z993" s="16" t="s">
        <v>39</v>
      </c>
      <c r="AA993" s="16" t="s">
        <v>39</v>
      </c>
      <c r="AB993" s="16" t="s">
        <v>39</v>
      </c>
      <c r="AC993" s="16" t="s">
        <v>39</v>
      </c>
      <c r="AD993" s="16" t="s">
        <v>39</v>
      </c>
      <c r="AE993" s="16" t="s">
        <v>39</v>
      </c>
      <c r="AF993" s="16" t="s">
        <v>39</v>
      </c>
      <c r="AG993" s="16" t="s">
        <v>39</v>
      </c>
      <c r="AH993" s="16" t="s">
        <v>39</v>
      </c>
      <c r="AI993" s="16" t="s">
        <v>39</v>
      </c>
      <c r="AJ993" s="16" t="s">
        <v>39</v>
      </c>
      <c r="AL993" s="16" t="s">
        <v>39</v>
      </c>
      <c r="AM993" s="16" t="s">
        <v>39</v>
      </c>
      <c r="AN993" s="16" t="str">
        <f>IFERROR(VLOOKUP($P993,'Kredieten productgroepen functi'!$C:$M,6,FALSE),"n.v.t.")</f>
        <v>1703</v>
      </c>
      <c r="AO993" s="16" t="str">
        <f>IFERROR(VLOOKUP($P993,'Kredieten productgroepen functi'!$C:$M,7,FALSE),"n.v.t.")</f>
        <v>Diensten voor derden hoofdvaarwegen</v>
      </c>
      <c r="AP993" s="16" t="str">
        <f>IFERROR(VLOOKUP($P993,'Kredieten productgroepen functi'!$C:$M,8,FALSE),"n.v.t.")</f>
        <v>17</v>
      </c>
      <c r="AQ993" s="16" t="str">
        <f>IFERROR(VLOOKUP($P993,'Kredieten productgroepen functi'!$C:$M,9,FALSE),"n.v.t.")</f>
        <v>Overige baten en lasten</v>
      </c>
      <c r="AR993" s="16" t="str">
        <f>IFERROR(VLOOKUP($P993,'Kredieten productgroepen functi'!$C:$M,10,FALSE),"n.v.t.")</f>
        <v>1</v>
      </c>
      <c r="AS993" s="16" t="str">
        <f>IFERROR(VLOOKUP($P993,'Kredieten productgroepen functi'!$C:$M,11,FALSE),"n.v.t.")</f>
        <v>Algemeen bestuur</v>
      </c>
      <c r="AT993" s="16" t="str">
        <f t="shared" si="50"/>
        <v>Lasten</v>
      </c>
      <c r="AU993" s="16" t="str">
        <f>IFERROR(VLOOKUP($R993,Kostensoorten!$C:$J,7,FALSE),"n.v.t.")</f>
        <v>2.3.1</v>
      </c>
      <c r="AV993" s="16" t="str">
        <f>IFERROR(VLOOKUP($R993,Kostensoorten!$C:$J,8,FALSE),"n.v.t.")</f>
        <v>Aankopen niet duurzame goedere</v>
      </c>
    </row>
    <row r="994" spans="1:48">
      <c r="A994" s="16" t="s">
        <v>39</v>
      </c>
      <c r="B994" s="16" t="s">
        <v>39</v>
      </c>
      <c r="C994" s="16" t="s">
        <v>39</v>
      </c>
      <c r="D994" s="16" t="s">
        <v>39</v>
      </c>
      <c r="E994" s="16" t="s">
        <v>39</v>
      </c>
      <c r="F994" s="2" t="s">
        <v>8641</v>
      </c>
      <c r="G994" s="2" t="s">
        <v>39</v>
      </c>
      <c r="H994" s="2" t="s">
        <v>39</v>
      </c>
      <c r="I994" s="18">
        <v>222</v>
      </c>
      <c r="J994" s="16" t="s">
        <v>39</v>
      </c>
      <c r="K994" s="16" t="s">
        <v>39</v>
      </c>
      <c r="L994" s="16" t="s">
        <v>39</v>
      </c>
      <c r="M994" s="16" t="s">
        <v>39</v>
      </c>
      <c r="N994" s="16" t="s">
        <v>39</v>
      </c>
      <c r="O994" s="16" t="s">
        <v>39</v>
      </c>
      <c r="P994" s="16" t="str">
        <f t="shared" si="48"/>
        <v>617301</v>
      </c>
      <c r="Q994" s="16" t="str">
        <f>IFERROR(VLOOKUP($P994,'Kredieten productgroepen functi'!$C:$M,2,FALSE),"n.v.t.")</f>
        <v>Directe kosten vast onderhoud</v>
      </c>
      <c r="R994" s="16" t="str">
        <f t="shared" si="49"/>
        <v>423040</v>
      </c>
      <c r="S994" s="16" t="str">
        <f>IFERROR(VLOOKUP($R994,Kostensoorten!$C:$J,2,FALSE),"n.v.t.")</f>
        <v>Normaal onderhoud</v>
      </c>
      <c r="T994" s="16" t="s">
        <v>39</v>
      </c>
      <c r="U994" s="16" t="s">
        <v>39</v>
      </c>
      <c r="V994" s="16" t="s">
        <v>39</v>
      </c>
      <c r="W994" s="16" t="s">
        <v>39</v>
      </c>
      <c r="X994" s="16" t="s">
        <v>39</v>
      </c>
      <c r="Y994" s="16" t="s">
        <v>39</v>
      </c>
      <c r="Z994" s="16" t="s">
        <v>39</v>
      </c>
      <c r="AA994" s="16" t="s">
        <v>39</v>
      </c>
      <c r="AB994" s="16" t="s">
        <v>39</v>
      </c>
      <c r="AC994" s="16" t="s">
        <v>39</v>
      </c>
      <c r="AD994" s="16" t="s">
        <v>39</v>
      </c>
      <c r="AE994" s="16" t="s">
        <v>39</v>
      </c>
      <c r="AF994" s="16" t="s">
        <v>39</v>
      </c>
      <c r="AG994" s="16" t="s">
        <v>39</v>
      </c>
      <c r="AH994" s="16" t="s">
        <v>39</v>
      </c>
      <c r="AI994" s="16" t="s">
        <v>39</v>
      </c>
      <c r="AJ994" s="16" t="s">
        <v>39</v>
      </c>
      <c r="AL994" s="16" t="s">
        <v>39</v>
      </c>
      <c r="AM994" s="16" t="s">
        <v>39</v>
      </c>
      <c r="AN994" s="16" t="str">
        <f>IFERROR(VLOOKUP($P994,'Kredieten productgroepen functi'!$C:$M,6,FALSE),"n.v.t.")</f>
        <v>1703</v>
      </c>
      <c r="AO994" s="16" t="str">
        <f>IFERROR(VLOOKUP($P994,'Kredieten productgroepen functi'!$C:$M,7,FALSE),"n.v.t.")</f>
        <v>Diensten voor derden hoofdvaarwegen</v>
      </c>
      <c r="AP994" s="16" t="str">
        <f>IFERROR(VLOOKUP($P994,'Kredieten productgroepen functi'!$C:$M,8,FALSE),"n.v.t.")</f>
        <v>17</v>
      </c>
      <c r="AQ994" s="16" t="str">
        <f>IFERROR(VLOOKUP($P994,'Kredieten productgroepen functi'!$C:$M,9,FALSE),"n.v.t.")</f>
        <v>Overige baten en lasten</v>
      </c>
      <c r="AR994" s="16" t="str">
        <f>IFERROR(VLOOKUP($P994,'Kredieten productgroepen functi'!$C:$M,10,FALSE),"n.v.t.")</f>
        <v>1</v>
      </c>
      <c r="AS994" s="16" t="str">
        <f>IFERROR(VLOOKUP($P994,'Kredieten productgroepen functi'!$C:$M,11,FALSE),"n.v.t.")</f>
        <v>Algemeen bestuur</v>
      </c>
      <c r="AT994" s="16" t="str">
        <f t="shared" si="50"/>
        <v>Lasten</v>
      </c>
      <c r="AU994" s="16" t="str">
        <f>IFERROR(VLOOKUP($R994,Kostensoorten!$C:$J,7,FALSE),"n.v.t.")</f>
        <v>2.3.1</v>
      </c>
      <c r="AV994" s="16" t="str">
        <f>IFERROR(VLOOKUP($R994,Kostensoorten!$C:$J,8,FALSE),"n.v.t.")</f>
        <v>Aankopen niet duurzame goedere</v>
      </c>
    </row>
    <row r="995" spans="1:48">
      <c r="A995" s="16" t="s">
        <v>39</v>
      </c>
      <c r="B995" s="16" t="s">
        <v>39</v>
      </c>
      <c r="C995" s="16" t="s">
        <v>39</v>
      </c>
      <c r="D995" s="16" t="s">
        <v>39</v>
      </c>
      <c r="E995" s="16" t="s">
        <v>39</v>
      </c>
      <c r="F995" s="2" t="s">
        <v>9379</v>
      </c>
      <c r="G995" s="2" t="s">
        <v>39</v>
      </c>
      <c r="H995" s="2" t="s">
        <v>39</v>
      </c>
      <c r="I995" s="18">
        <v>3512.16</v>
      </c>
      <c r="J995" s="16" t="s">
        <v>39</v>
      </c>
      <c r="K995" s="16" t="s">
        <v>39</v>
      </c>
      <c r="L995" s="16" t="s">
        <v>39</v>
      </c>
      <c r="M995" s="16" t="s">
        <v>39</v>
      </c>
      <c r="N995" s="16" t="s">
        <v>39</v>
      </c>
      <c r="O995" s="16" t="s">
        <v>39</v>
      </c>
      <c r="P995" s="16" t="str">
        <f t="shared" si="48"/>
        <v>617301</v>
      </c>
      <c r="Q995" s="16" t="str">
        <f>IFERROR(VLOOKUP($P995,'Kredieten productgroepen functi'!$C:$M,2,FALSE),"n.v.t.")</f>
        <v>Directe kosten vast onderhoud</v>
      </c>
      <c r="R995" s="16" t="str">
        <f t="shared" si="49"/>
        <v>423040</v>
      </c>
      <c r="S995" s="16" t="str">
        <f>IFERROR(VLOOKUP($R995,Kostensoorten!$C:$J,2,FALSE),"n.v.t.")</f>
        <v>Normaal onderhoud</v>
      </c>
      <c r="T995" s="16" t="s">
        <v>39</v>
      </c>
      <c r="U995" s="16" t="s">
        <v>39</v>
      </c>
      <c r="V995" s="16" t="s">
        <v>39</v>
      </c>
      <c r="W995" s="16" t="s">
        <v>39</v>
      </c>
      <c r="X995" s="16" t="s">
        <v>39</v>
      </c>
      <c r="Y995" s="16" t="s">
        <v>39</v>
      </c>
      <c r="Z995" s="16" t="s">
        <v>39</v>
      </c>
      <c r="AA995" s="16" t="s">
        <v>39</v>
      </c>
      <c r="AB995" s="16" t="s">
        <v>39</v>
      </c>
      <c r="AC995" s="16" t="s">
        <v>39</v>
      </c>
      <c r="AD995" s="16" t="s">
        <v>39</v>
      </c>
      <c r="AE995" s="16" t="s">
        <v>39</v>
      </c>
      <c r="AF995" s="16" t="s">
        <v>39</v>
      </c>
      <c r="AG995" s="16" t="s">
        <v>39</v>
      </c>
      <c r="AH995" s="16" t="s">
        <v>39</v>
      </c>
      <c r="AI995" s="16" t="s">
        <v>39</v>
      </c>
      <c r="AJ995" s="16" t="s">
        <v>39</v>
      </c>
      <c r="AL995" s="16" t="s">
        <v>39</v>
      </c>
      <c r="AM995" s="16" t="s">
        <v>39</v>
      </c>
      <c r="AN995" s="16" t="str">
        <f>IFERROR(VLOOKUP($P995,'Kredieten productgroepen functi'!$C:$M,6,FALSE),"n.v.t.")</f>
        <v>1703</v>
      </c>
      <c r="AO995" s="16" t="str">
        <f>IFERROR(VLOOKUP($P995,'Kredieten productgroepen functi'!$C:$M,7,FALSE),"n.v.t.")</f>
        <v>Diensten voor derden hoofdvaarwegen</v>
      </c>
      <c r="AP995" s="16" t="str">
        <f>IFERROR(VLOOKUP($P995,'Kredieten productgroepen functi'!$C:$M,8,FALSE),"n.v.t.")</f>
        <v>17</v>
      </c>
      <c r="AQ995" s="16" t="str">
        <f>IFERROR(VLOOKUP($P995,'Kredieten productgroepen functi'!$C:$M,9,FALSE),"n.v.t.")</f>
        <v>Overige baten en lasten</v>
      </c>
      <c r="AR995" s="16" t="str">
        <f>IFERROR(VLOOKUP($P995,'Kredieten productgroepen functi'!$C:$M,10,FALSE),"n.v.t.")</f>
        <v>1</v>
      </c>
      <c r="AS995" s="16" t="str">
        <f>IFERROR(VLOOKUP($P995,'Kredieten productgroepen functi'!$C:$M,11,FALSE),"n.v.t.")</f>
        <v>Algemeen bestuur</v>
      </c>
      <c r="AT995" s="16" t="str">
        <f t="shared" si="50"/>
        <v>Lasten</v>
      </c>
      <c r="AU995" s="16" t="str">
        <f>IFERROR(VLOOKUP($R995,Kostensoorten!$C:$J,7,FALSE),"n.v.t.")</f>
        <v>2.3.1</v>
      </c>
      <c r="AV995" s="16" t="str">
        <f>IFERROR(VLOOKUP($R995,Kostensoorten!$C:$J,8,FALSE),"n.v.t.")</f>
        <v>Aankopen niet duurzame goedere</v>
      </c>
    </row>
    <row r="996" spans="1:48">
      <c r="A996" s="16" t="s">
        <v>39</v>
      </c>
      <c r="B996" s="16" t="s">
        <v>39</v>
      </c>
      <c r="C996" s="16" t="s">
        <v>39</v>
      </c>
      <c r="D996" s="16" t="s">
        <v>39</v>
      </c>
      <c r="E996" s="16" t="s">
        <v>39</v>
      </c>
      <c r="F996" s="2" t="s">
        <v>7272</v>
      </c>
      <c r="G996" s="2" t="s">
        <v>39</v>
      </c>
      <c r="H996" s="2" t="s">
        <v>39</v>
      </c>
      <c r="I996" s="18">
        <v>26617.5</v>
      </c>
      <c r="J996" s="16" t="s">
        <v>39</v>
      </c>
      <c r="K996" s="16" t="s">
        <v>39</v>
      </c>
      <c r="L996" s="16" t="s">
        <v>39</v>
      </c>
      <c r="M996" s="16" t="s">
        <v>39</v>
      </c>
      <c r="N996" s="16" t="s">
        <v>39</v>
      </c>
      <c r="O996" s="16" t="s">
        <v>39</v>
      </c>
      <c r="P996" s="16" t="str">
        <f t="shared" si="48"/>
        <v>617301</v>
      </c>
      <c r="Q996" s="16" t="str">
        <f>IFERROR(VLOOKUP($P996,'Kredieten productgroepen functi'!$C:$M,2,FALSE),"n.v.t.")</f>
        <v>Directe kosten vast onderhoud</v>
      </c>
      <c r="R996" s="16" t="str">
        <f t="shared" si="49"/>
        <v>423041</v>
      </c>
      <c r="S996" s="16" t="str">
        <f>IFERROR(VLOOKUP($R996,Kostensoorten!$C:$J,2,FALSE),"n.v.t.")</f>
        <v>Groot onderhoud</v>
      </c>
      <c r="T996" s="16" t="s">
        <v>39</v>
      </c>
      <c r="U996" s="16" t="s">
        <v>39</v>
      </c>
      <c r="V996" s="16" t="s">
        <v>39</v>
      </c>
      <c r="W996" s="16" t="s">
        <v>39</v>
      </c>
      <c r="X996" s="16" t="s">
        <v>39</v>
      </c>
      <c r="Y996" s="16" t="s">
        <v>39</v>
      </c>
      <c r="Z996" s="16" t="s">
        <v>39</v>
      </c>
      <c r="AA996" s="16" t="s">
        <v>39</v>
      </c>
      <c r="AB996" s="16" t="s">
        <v>39</v>
      </c>
      <c r="AC996" s="16" t="s">
        <v>39</v>
      </c>
      <c r="AD996" s="16" t="s">
        <v>39</v>
      </c>
      <c r="AE996" s="16" t="s">
        <v>39</v>
      </c>
      <c r="AF996" s="16" t="s">
        <v>39</v>
      </c>
      <c r="AG996" s="16" t="s">
        <v>39</v>
      </c>
      <c r="AH996" s="16" t="s">
        <v>39</v>
      </c>
      <c r="AI996" s="16" t="s">
        <v>39</v>
      </c>
      <c r="AJ996" s="16" t="s">
        <v>39</v>
      </c>
      <c r="AL996" s="16" t="s">
        <v>39</v>
      </c>
      <c r="AM996" s="16" t="s">
        <v>39</v>
      </c>
      <c r="AN996" s="16" t="str">
        <f>IFERROR(VLOOKUP($P996,'Kredieten productgroepen functi'!$C:$M,6,FALSE),"n.v.t.")</f>
        <v>1703</v>
      </c>
      <c r="AO996" s="16" t="str">
        <f>IFERROR(VLOOKUP($P996,'Kredieten productgroepen functi'!$C:$M,7,FALSE),"n.v.t.")</f>
        <v>Diensten voor derden hoofdvaarwegen</v>
      </c>
      <c r="AP996" s="16" t="str">
        <f>IFERROR(VLOOKUP($P996,'Kredieten productgroepen functi'!$C:$M,8,FALSE),"n.v.t.")</f>
        <v>17</v>
      </c>
      <c r="AQ996" s="16" t="str">
        <f>IFERROR(VLOOKUP($P996,'Kredieten productgroepen functi'!$C:$M,9,FALSE),"n.v.t.")</f>
        <v>Overige baten en lasten</v>
      </c>
      <c r="AR996" s="16" t="str">
        <f>IFERROR(VLOOKUP($P996,'Kredieten productgroepen functi'!$C:$M,10,FALSE),"n.v.t.")</f>
        <v>1</v>
      </c>
      <c r="AS996" s="16" t="str">
        <f>IFERROR(VLOOKUP($P996,'Kredieten productgroepen functi'!$C:$M,11,FALSE),"n.v.t.")</f>
        <v>Algemeen bestuur</v>
      </c>
      <c r="AT996" s="16" t="str">
        <f t="shared" si="50"/>
        <v>Lasten</v>
      </c>
      <c r="AU996" s="16" t="str">
        <f>IFERROR(VLOOKUP($R996,Kostensoorten!$C:$J,7,FALSE),"n.v.t.")</f>
        <v>2.3.1</v>
      </c>
      <c r="AV996" s="16" t="str">
        <f>IFERROR(VLOOKUP($R996,Kostensoorten!$C:$J,8,FALSE),"n.v.t.")</f>
        <v>Aankopen niet duurzame goedere</v>
      </c>
    </row>
    <row r="997" spans="1:48">
      <c r="A997" s="16" t="s">
        <v>39</v>
      </c>
      <c r="B997" s="16" t="s">
        <v>39</v>
      </c>
      <c r="C997" s="16" t="s">
        <v>39</v>
      </c>
      <c r="D997" s="16" t="s">
        <v>39</v>
      </c>
      <c r="E997" s="16" t="s">
        <v>39</v>
      </c>
      <c r="F997" s="2" t="s">
        <v>6673</v>
      </c>
      <c r="G997" s="2" t="s">
        <v>39</v>
      </c>
      <c r="H997" s="2" t="s">
        <v>39</v>
      </c>
      <c r="I997" s="18">
        <v>3430.88</v>
      </c>
      <c r="J997" s="16" t="s">
        <v>39</v>
      </c>
      <c r="K997" s="16" t="s">
        <v>39</v>
      </c>
      <c r="L997" s="16" t="s">
        <v>39</v>
      </c>
      <c r="M997" s="16" t="s">
        <v>39</v>
      </c>
      <c r="N997" s="16" t="s">
        <v>39</v>
      </c>
      <c r="O997" s="16" t="s">
        <v>39</v>
      </c>
      <c r="P997" s="16" t="str">
        <f t="shared" si="48"/>
        <v>617301</v>
      </c>
      <c r="Q997" s="16" t="str">
        <f>IFERROR(VLOOKUP($P997,'Kredieten productgroepen functi'!$C:$M,2,FALSE),"n.v.t.")</f>
        <v>Directe kosten vast onderhoud</v>
      </c>
      <c r="R997" s="16" t="str">
        <f t="shared" si="49"/>
        <v>423042</v>
      </c>
      <c r="S997" s="16" t="str">
        <f>IFERROR(VLOOKUP($R997,Kostensoorten!$C:$J,2,FALSE),"n.v.t.")</f>
        <v>Mechanisch onderhoud</v>
      </c>
      <c r="T997" s="16" t="s">
        <v>39</v>
      </c>
      <c r="U997" s="16" t="s">
        <v>39</v>
      </c>
      <c r="V997" s="16" t="s">
        <v>39</v>
      </c>
      <c r="W997" s="16" t="s">
        <v>39</v>
      </c>
      <c r="X997" s="16" t="s">
        <v>39</v>
      </c>
      <c r="Y997" s="16" t="s">
        <v>39</v>
      </c>
      <c r="Z997" s="16" t="s">
        <v>39</v>
      </c>
      <c r="AA997" s="16" t="s">
        <v>39</v>
      </c>
      <c r="AB997" s="16" t="s">
        <v>39</v>
      </c>
      <c r="AC997" s="16" t="s">
        <v>39</v>
      </c>
      <c r="AD997" s="16" t="s">
        <v>39</v>
      </c>
      <c r="AE997" s="16" t="s">
        <v>39</v>
      </c>
      <c r="AF997" s="16" t="s">
        <v>39</v>
      </c>
      <c r="AG997" s="16" t="s">
        <v>39</v>
      </c>
      <c r="AH997" s="16" t="s">
        <v>39</v>
      </c>
      <c r="AI997" s="16" t="s">
        <v>39</v>
      </c>
      <c r="AJ997" s="16" t="s">
        <v>39</v>
      </c>
      <c r="AL997" s="16" t="s">
        <v>39</v>
      </c>
      <c r="AM997" s="16" t="s">
        <v>39</v>
      </c>
      <c r="AN997" s="16" t="str">
        <f>IFERROR(VLOOKUP($P997,'Kredieten productgroepen functi'!$C:$M,6,FALSE),"n.v.t.")</f>
        <v>1703</v>
      </c>
      <c r="AO997" s="16" t="str">
        <f>IFERROR(VLOOKUP($P997,'Kredieten productgroepen functi'!$C:$M,7,FALSE),"n.v.t.")</f>
        <v>Diensten voor derden hoofdvaarwegen</v>
      </c>
      <c r="AP997" s="16" t="str">
        <f>IFERROR(VLOOKUP($P997,'Kredieten productgroepen functi'!$C:$M,8,FALSE),"n.v.t.")</f>
        <v>17</v>
      </c>
      <c r="AQ997" s="16" t="str">
        <f>IFERROR(VLOOKUP($P997,'Kredieten productgroepen functi'!$C:$M,9,FALSE),"n.v.t.")</f>
        <v>Overige baten en lasten</v>
      </c>
      <c r="AR997" s="16" t="str">
        <f>IFERROR(VLOOKUP($P997,'Kredieten productgroepen functi'!$C:$M,10,FALSE),"n.v.t.")</f>
        <v>1</v>
      </c>
      <c r="AS997" s="16" t="str">
        <f>IFERROR(VLOOKUP($P997,'Kredieten productgroepen functi'!$C:$M,11,FALSE),"n.v.t.")</f>
        <v>Algemeen bestuur</v>
      </c>
      <c r="AT997" s="16" t="str">
        <f t="shared" si="50"/>
        <v>Lasten</v>
      </c>
      <c r="AU997" s="16" t="str">
        <f>IFERROR(VLOOKUP($R997,Kostensoorten!$C:$J,7,FALSE),"n.v.t.")</f>
        <v>2.3.1</v>
      </c>
      <c r="AV997" s="16" t="str">
        <f>IFERROR(VLOOKUP($R997,Kostensoorten!$C:$J,8,FALSE),"n.v.t.")</f>
        <v>Aankopen niet duurzame goedere</v>
      </c>
    </row>
    <row r="998" spans="1:48">
      <c r="A998" s="16" t="s">
        <v>39</v>
      </c>
      <c r="B998" s="16" t="s">
        <v>39</v>
      </c>
      <c r="C998" s="16" t="s">
        <v>39</v>
      </c>
      <c r="D998" s="16" t="s">
        <v>39</v>
      </c>
      <c r="E998" s="16" t="s">
        <v>39</v>
      </c>
      <c r="F998" s="2" t="s">
        <v>7021</v>
      </c>
      <c r="G998" s="2" t="s">
        <v>39</v>
      </c>
      <c r="H998" s="2" t="s">
        <v>39</v>
      </c>
      <c r="I998" s="18">
        <v>8253.58</v>
      </c>
      <c r="J998" s="16" t="s">
        <v>39</v>
      </c>
      <c r="K998" s="16" t="s">
        <v>39</v>
      </c>
      <c r="L998" s="16" t="s">
        <v>39</v>
      </c>
      <c r="M998" s="16" t="s">
        <v>39</v>
      </c>
      <c r="N998" s="16" t="s">
        <v>39</v>
      </c>
      <c r="O998" s="16" t="s">
        <v>39</v>
      </c>
      <c r="P998" s="16" t="str">
        <f t="shared" si="48"/>
        <v>617301</v>
      </c>
      <c r="Q998" s="16" t="str">
        <f>IFERROR(VLOOKUP($P998,'Kredieten productgroepen functi'!$C:$M,2,FALSE),"n.v.t.")</f>
        <v>Directe kosten vast onderhoud</v>
      </c>
      <c r="R998" s="16" t="str">
        <f t="shared" si="49"/>
        <v>423042</v>
      </c>
      <c r="S998" s="16" t="str">
        <f>IFERROR(VLOOKUP($R998,Kostensoorten!$C:$J,2,FALSE),"n.v.t.")</f>
        <v>Mechanisch onderhoud</v>
      </c>
      <c r="T998" s="16" t="s">
        <v>39</v>
      </c>
      <c r="U998" s="16" t="s">
        <v>39</v>
      </c>
      <c r="V998" s="16" t="s">
        <v>39</v>
      </c>
      <c r="W998" s="16" t="s">
        <v>39</v>
      </c>
      <c r="X998" s="16" t="s">
        <v>39</v>
      </c>
      <c r="Y998" s="16" t="s">
        <v>39</v>
      </c>
      <c r="Z998" s="16" t="s">
        <v>39</v>
      </c>
      <c r="AA998" s="16" t="s">
        <v>39</v>
      </c>
      <c r="AB998" s="16" t="s">
        <v>39</v>
      </c>
      <c r="AC998" s="16" t="s">
        <v>39</v>
      </c>
      <c r="AD998" s="16" t="s">
        <v>39</v>
      </c>
      <c r="AE998" s="16" t="s">
        <v>39</v>
      </c>
      <c r="AF998" s="16" t="s">
        <v>39</v>
      </c>
      <c r="AG998" s="16" t="s">
        <v>39</v>
      </c>
      <c r="AH998" s="16" t="s">
        <v>39</v>
      </c>
      <c r="AI998" s="16" t="s">
        <v>39</v>
      </c>
      <c r="AJ998" s="16" t="s">
        <v>39</v>
      </c>
      <c r="AL998" s="16" t="s">
        <v>39</v>
      </c>
      <c r="AM998" s="16" t="s">
        <v>39</v>
      </c>
      <c r="AN998" s="16" t="str">
        <f>IFERROR(VLOOKUP($P998,'Kredieten productgroepen functi'!$C:$M,6,FALSE),"n.v.t.")</f>
        <v>1703</v>
      </c>
      <c r="AO998" s="16" t="str">
        <f>IFERROR(VLOOKUP($P998,'Kredieten productgroepen functi'!$C:$M,7,FALSE),"n.v.t.")</f>
        <v>Diensten voor derden hoofdvaarwegen</v>
      </c>
      <c r="AP998" s="16" t="str">
        <f>IFERROR(VLOOKUP($P998,'Kredieten productgroepen functi'!$C:$M,8,FALSE),"n.v.t.")</f>
        <v>17</v>
      </c>
      <c r="AQ998" s="16" t="str">
        <f>IFERROR(VLOOKUP($P998,'Kredieten productgroepen functi'!$C:$M,9,FALSE),"n.v.t.")</f>
        <v>Overige baten en lasten</v>
      </c>
      <c r="AR998" s="16" t="str">
        <f>IFERROR(VLOOKUP($P998,'Kredieten productgroepen functi'!$C:$M,10,FALSE),"n.v.t.")</f>
        <v>1</v>
      </c>
      <c r="AS998" s="16" t="str">
        <f>IFERROR(VLOOKUP($P998,'Kredieten productgroepen functi'!$C:$M,11,FALSE),"n.v.t.")</f>
        <v>Algemeen bestuur</v>
      </c>
      <c r="AT998" s="16" t="str">
        <f t="shared" si="50"/>
        <v>Lasten</v>
      </c>
      <c r="AU998" s="16" t="str">
        <f>IFERROR(VLOOKUP($R998,Kostensoorten!$C:$J,7,FALSE),"n.v.t.")</f>
        <v>2.3.1</v>
      </c>
      <c r="AV998" s="16" t="str">
        <f>IFERROR(VLOOKUP($R998,Kostensoorten!$C:$J,8,FALSE),"n.v.t.")</f>
        <v>Aankopen niet duurzame goedere</v>
      </c>
    </row>
    <row r="999" spans="1:48">
      <c r="A999" s="16" t="s">
        <v>39</v>
      </c>
      <c r="B999" s="16" t="s">
        <v>39</v>
      </c>
      <c r="C999" s="16" t="s">
        <v>39</v>
      </c>
      <c r="D999" s="16" t="s">
        <v>39</v>
      </c>
      <c r="E999" s="16" t="s">
        <v>39</v>
      </c>
      <c r="F999" s="2" t="s">
        <v>7525</v>
      </c>
      <c r="G999" s="2" t="s">
        <v>39</v>
      </c>
      <c r="H999" s="2" t="s">
        <v>39</v>
      </c>
      <c r="I999" s="18">
        <v>863.52</v>
      </c>
      <c r="J999" s="16" t="s">
        <v>39</v>
      </c>
      <c r="K999" s="16" t="s">
        <v>39</v>
      </c>
      <c r="L999" s="16" t="s">
        <v>39</v>
      </c>
      <c r="M999" s="16" t="s">
        <v>39</v>
      </c>
      <c r="N999" s="16" t="s">
        <v>39</v>
      </c>
      <c r="O999" s="16" t="s">
        <v>39</v>
      </c>
      <c r="P999" s="16" t="str">
        <f t="shared" si="48"/>
        <v>617301</v>
      </c>
      <c r="Q999" s="16" t="str">
        <f>IFERROR(VLOOKUP($P999,'Kredieten productgroepen functi'!$C:$M,2,FALSE),"n.v.t.")</f>
        <v>Directe kosten vast onderhoud</v>
      </c>
      <c r="R999" s="16" t="str">
        <f t="shared" si="49"/>
        <v>423042</v>
      </c>
      <c r="S999" s="16" t="str">
        <f>IFERROR(VLOOKUP($R999,Kostensoorten!$C:$J,2,FALSE),"n.v.t.")</f>
        <v>Mechanisch onderhoud</v>
      </c>
      <c r="T999" s="16" t="s">
        <v>39</v>
      </c>
      <c r="U999" s="16" t="s">
        <v>39</v>
      </c>
      <c r="V999" s="16" t="s">
        <v>39</v>
      </c>
      <c r="W999" s="16" t="s">
        <v>39</v>
      </c>
      <c r="X999" s="16" t="s">
        <v>39</v>
      </c>
      <c r="Y999" s="16" t="s">
        <v>39</v>
      </c>
      <c r="Z999" s="16" t="s">
        <v>39</v>
      </c>
      <c r="AA999" s="16" t="s">
        <v>39</v>
      </c>
      <c r="AB999" s="16" t="s">
        <v>39</v>
      </c>
      <c r="AC999" s="16" t="s">
        <v>39</v>
      </c>
      <c r="AD999" s="16" t="s">
        <v>39</v>
      </c>
      <c r="AE999" s="16" t="s">
        <v>39</v>
      </c>
      <c r="AF999" s="16" t="s">
        <v>39</v>
      </c>
      <c r="AG999" s="16" t="s">
        <v>39</v>
      </c>
      <c r="AH999" s="16" t="s">
        <v>39</v>
      </c>
      <c r="AI999" s="16" t="s">
        <v>39</v>
      </c>
      <c r="AJ999" s="16" t="s">
        <v>39</v>
      </c>
      <c r="AL999" s="16" t="s">
        <v>39</v>
      </c>
      <c r="AM999" s="16" t="s">
        <v>39</v>
      </c>
      <c r="AN999" s="16" t="str">
        <f>IFERROR(VLOOKUP($P999,'Kredieten productgroepen functi'!$C:$M,6,FALSE),"n.v.t.")</f>
        <v>1703</v>
      </c>
      <c r="AO999" s="16" t="str">
        <f>IFERROR(VLOOKUP($P999,'Kredieten productgroepen functi'!$C:$M,7,FALSE),"n.v.t.")</f>
        <v>Diensten voor derden hoofdvaarwegen</v>
      </c>
      <c r="AP999" s="16" t="str">
        <f>IFERROR(VLOOKUP($P999,'Kredieten productgroepen functi'!$C:$M,8,FALSE),"n.v.t.")</f>
        <v>17</v>
      </c>
      <c r="AQ999" s="16" t="str">
        <f>IFERROR(VLOOKUP($P999,'Kredieten productgroepen functi'!$C:$M,9,FALSE),"n.v.t.")</f>
        <v>Overige baten en lasten</v>
      </c>
      <c r="AR999" s="16" t="str">
        <f>IFERROR(VLOOKUP($P999,'Kredieten productgroepen functi'!$C:$M,10,FALSE),"n.v.t.")</f>
        <v>1</v>
      </c>
      <c r="AS999" s="16" t="str">
        <f>IFERROR(VLOOKUP($P999,'Kredieten productgroepen functi'!$C:$M,11,FALSE),"n.v.t.")</f>
        <v>Algemeen bestuur</v>
      </c>
      <c r="AT999" s="16" t="str">
        <f t="shared" si="50"/>
        <v>Lasten</v>
      </c>
      <c r="AU999" s="16" t="str">
        <f>IFERROR(VLOOKUP($R999,Kostensoorten!$C:$J,7,FALSE),"n.v.t.")</f>
        <v>2.3.1</v>
      </c>
      <c r="AV999" s="16" t="str">
        <f>IFERROR(VLOOKUP($R999,Kostensoorten!$C:$J,8,FALSE),"n.v.t.")</f>
        <v>Aankopen niet duurzame goedere</v>
      </c>
    </row>
    <row r="1000" spans="1:48">
      <c r="A1000" s="16" t="s">
        <v>39</v>
      </c>
      <c r="B1000" s="16" t="s">
        <v>39</v>
      </c>
      <c r="C1000" s="16" t="s">
        <v>39</v>
      </c>
      <c r="D1000" s="16" t="s">
        <v>39</v>
      </c>
      <c r="E1000" s="16" t="s">
        <v>39</v>
      </c>
      <c r="F1000" s="2" t="s">
        <v>6674</v>
      </c>
      <c r="G1000" s="2" t="s">
        <v>39</v>
      </c>
      <c r="H1000" s="2" t="s">
        <v>39</v>
      </c>
      <c r="I1000" s="18">
        <v>13000.52</v>
      </c>
      <c r="J1000" s="16" t="s">
        <v>39</v>
      </c>
      <c r="K1000" s="16" t="s">
        <v>39</v>
      </c>
      <c r="L1000" s="16" t="s">
        <v>39</v>
      </c>
      <c r="M1000" s="16" t="s">
        <v>39</v>
      </c>
      <c r="N1000" s="16" t="s">
        <v>39</v>
      </c>
      <c r="O1000" s="16" t="s">
        <v>39</v>
      </c>
      <c r="P1000" s="16" t="str">
        <f t="shared" si="48"/>
        <v>617301</v>
      </c>
      <c r="Q1000" s="16" t="str">
        <f>IFERROR(VLOOKUP($P1000,'Kredieten productgroepen functi'!$C:$M,2,FALSE),"n.v.t.")</f>
        <v>Directe kosten vast onderhoud</v>
      </c>
      <c r="R1000" s="16" t="str">
        <f t="shared" si="49"/>
        <v>423042</v>
      </c>
      <c r="S1000" s="16" t="str">
        <f>IFERROR(VLOOKUP($R1000,Kostensoorten!$C:$J,2,FALSE),"n.v.t.")</f>
        <v>Mechanisch onderhoud</v>
      </c>
      <c r="T1000" s="16" t="s">
        <v>39</v>
      </c>
      <c r="U1000" s="16" t="s">
        <v>39</v>
      </c>
      <c r="V1000" s="16" t="s">
        <v>39</v>
      </c>
      <c r="W1000" s="16" t="s">
        <v>39</v>
      </c>
      <c r="X1000" s="16" t="s">
        <v>39</v>
      </c>
      <c r="Y1000" s="16" t="s">
        <v>39</v>
      </c>
      <c r="Z1000" s="16" t="s">
        <v>39</v>
      </c>
      <c r="AA1000" s="16" t="s">
        <v>39</v>
      </c>
      <c r="AB1000" s="16" t="s">
        <v>39</v>
      </c>
      <c r="AC1000" s="16" t="s">
        <v>39</v>
      </c>
      <c r="AD1000" s="16" t="s">
        <v>39</v>
      </c>
      <c r="AE1000" s="16" t="s">
        <v>39</v>
      </c>
      <c r="AF1000" s="16" t="s">
        <v>39</v>
      </c>
      <c r="AG1000" s="16" t="s">
        <v>39</v>
      </c>
      <c r="AH1000" s="16" t="s">
        <v>39</v>
      </c>
      <c r="AI1000" s="16" t="s">
        <v>39</v>
      </c>
      <c r="AJ1000" s="16" t="s">
        <v>39</v>
      </c>
      <c r="AL1000" s="16" t="s">
        <v>39</v>
      </c>
      <c r="AM1000" s="16" t="s">
        <v>39</v>
      </c>
      <c r="AN1000" s="16" t="str">
        <f>IFERROR(VLOOKUP($P1000,'Kredieten productgroepen functi'!$C:$M,6,FALSE),"n.v.t.")</f>
        <v>1703</v>
      </c>
      <c r="AO1000" s="16" t="str">
        <f>IFERROR(VLOOKUP($P1000,'Kredieten productgroepen functi'!$C:$M,7,FALSE),"n.v.t.")</f>
        <v>Diensten voor derden hoofdvaarwegen</v>
      </c>
      <c r="AP1000" s="16" t="str">
        <f>IFERROR(VLOOKUP($P1000,'Kredieten productgroepen functi'!$C:$M,8,FALSE),"n.v.t.")</f>
        <v>17</v>
      </c>
      <c r="AQ1000" s="16" t="str">
        <f>IFERROR(VLOOKUP($P1000,'Kredieten productgroepen functi'!$C:$M,9,FALSE),"n.v.t.")</f>
        <v>Overige baten en lasten</v>
      </c>
      <c r="AR1000" s="16" t="str">
        <f>IFERROR(VLOOKUP($P1000,'Kredieten productgroepen functi'!$C:$M,10,FALSE),"n.v.t.")</f>
        <v>1</v>
      </c>
      <c r="AS1000" s="16" t="str">
        <f>IFERROR(VLOOKUP($P1000,'Kredieten productgroepen functi'!$C:$M,11,FALSE),"n.v.t.")</f>
        <v>Algemeen bestuur</v>
      </c>
      <c r="AT1000" s="16" t="str">
        <f t="shared" si="50"/>
        <v>Lasten</v>
      </c>
      <c r="AU1000" s="16" t="str">
        <f>IFERROR(VLOOKUP($R1000,Kostensoorten!$C:$J,7,FALSE),"n.v.t.")</f>
        <v>2.3.1</v>
      </c>
      <c r="AV1000" s="16" t="str">
        <f>IFERROR(VLOOKUP($R1000,Kostensoorten!$C:$J,8,FALSE),"n.v.t.")</f>
        <v>Aankopen niet duurzame goedere</v>
      </c>
    </row>
    <row r="1001" spans="1:48">
      <c r="A1001" s="16" t="s">
        <v>39</v>
      </c>
      <c r="B1001" s="16" t="s">
        <v>39</v>
      </c>
      <c r="C1001" s="16" t="s">
        <v>39</v>
      </c>
      <c r="D1001" s="16" t="s">
        <v>39</v>
      </c>
      <c r="E1001" s="16" t="s">
        <v>39</v>
      </c>
      <c r="F1001" s="2" t="s">
        <v>7022</v>
      </c>
      <c r="G1001" s="2" t="s">
        <v>39</v>
      </c>
      <c r="H1001" s="2" t="s">
        <v>39</v>
      </c>
      <c r="I1001" s="18">
        <v>59.1</v>
      </c>
      <c r="J1001" s="16" t="s">
        <v>39</v>
      </c>
      <c r="K1001" s="16" t="s">
        <v>39</v>
      </c>
      <c r="L1001" s="16" t="s">
        <v>39</v>
      </c>
      <c r="M1001" s="16" t="s">
        <v>39</v>
      </c>
      <c r="N1001" s="16" t="s">
        <v>39</v>
      </c>
      <c r="O1001" s="16" t="s">
        <v>39</v>
      </c>
      <c r="P1001" s="16" t="str">
        <f t="shared" si="48"/>
        <v>617301</v>
      </c>
      <c r="Q1001" s="16" t="str">
        <f>IFERROR(VLOOKUP($P1001,'Kredieten productgroepen functi'!$C:$M,2,FALSE),"n.v.t.")</f>
        <v>Directe kosten vast onderhoud</v>
      </c>
      <c r="R1001" s="16" t="str">
        <f t="shared" si="49"/>
        <v>423042</v>
      </c>
      <c r="S1001" s="16" t="str">
        <f>IFERROR(VLOOKUP($R1001,Kostensoorten!$C:$J,2,FALSE),"n.v.t.")</f>
        <v>Mechanisch onderhoud</v>
      </c>
      <c r="T1001" s="16" t="s">
        <v>39</v>
      </c>
      <c r="U1001" s="16" t="s">
        <v>39</v>
      </c>
      <c r="V1001" s="16" t="s">
        <v>39</v>
      </c>
      <c r="W1001" s="16" t="s">
        <v>39</v>
      </c>
      <c r="X1001" s="16" t="s">
        <v>39</v>
      </c>
      <c r="Y1001" s="16" t="s">
        <v>39</v>
      </c>
      <c r="Z1001" s="16" t="s">
        <v>39</v>
      </c>
      <c r="AA1001" s="16" t="s">
        <v>39</v>
      </c>
      <c r="AB1001" s="16" t="s">
        <v>39</v>
      </c>
      <c r="AC1001" s="16" t="s">
        <v>39</v>
      </c>
      <c r="AD1001" s="16" t="s">
        <v>39</v>
      </c>
      <c r="AE1001" s="16" t="s">
        <v>39</v>
      </c>
      <c r="AF1001" s="16" t="s">
        <v>39</v>
      </c>
      <c r="AG1001" s="16" t="s">
        <v>39</v>
      </c>
      <c r="AH1001" s="16" t="s">
        <v>39</v>
      </c>
      <c r="AI1001" s="16" t="s">
        <v>39</v>
      </c>
      <c r="AJ1001" s="16" t="s">
        <v>39</v>
      </c>
      <c r="AL1001" s="16" t="s">
        <v>39</v>
      </c>
      <c r="AM1001" s="16" t="s">
        <v>39</v>
      </c>
      <c r="AN1001" s="16" t="str">
        <f>IFERROR(VLOOKUP($P1001,'Kredieten productgroepen functi'!$C:$M,6,FALSE),"n.v.t.")</f>
        <v>1703</v>
      </c>
      <c r="AO1001" s="16" t="str">
        <f>IFERROR(VLOOKUP($P1001,'Kredieten productgroepen functi'!$C:$M,7,FALSE),"n.v.t.")</f>
        <v>Diensten voor derden hoofdvaarwegen</v>
      </c>
      <c r="AP1001" s="16" t="str">
        <f>IFERROR(VLOOKUP($P1001,'Kredieten productgroepen functi'!$C:$M,8,FALSE),"n.v.t.")</f>
        <v>17</v>
      </c>
      <c r="AQ1001" s="16" t="str">
        <f>IFERROR(VLOOKUP($P1001,'Kredieten productgroepen functi'!$C:$M,9,FALSE),"n.v.t.")</f>
        <v>Overige baten en lasten</v>
      </c>
      <c r="AR1001" s="16" t="str">
        <f>IFERROR(VLOOKUP($P1001,'Kredieten productgroepen functi'!$C:$M,10,FALSE),"n.v.t.")</f>
        <v>1</v>
      </c>
      <c r="AS1001" s="16" t="str">
        <f>IFERROR(VLOOKUP($P1001,'Kredieten productgroepen functi'!$C:$M,11,FALSE),"n.v.t.")</f>
        <v>Algemeen bestuur</v>
      </c>
      <c r="AT1001" s="16" t="str">
        <f t="shared" si="50"/>
        <v>Lasten</v>
      </c>
      <c r="AU1001" s="16" t="str">
        <f>IFERROR(VLOOKUP($R1001,Kostensoorten!$C:$J,7,FALSE),"n.v.t.")</f>
        <v>2.3.1</v>
      </c>
      <c r="AV1001" s="16" t="str">
        <f>IFERROR(VLOOKUP($R1001,Kostensoorten!$C:$J,8,FALSE),"n.v.t.")</f>
        <v>Aankopen niet duurzame goedere</v>
      </c>
    </row>
    <row r="1002" spans="1:48">
      <c r="A1002" s="16" t="s">
        <v>39</v>
      </c>
      <c r="B1002" s="16" t="s">
        <v>39</v>
      </c>
      <c r="C1002" s="16" t="s">
        <v>39</v>
      </c>
      <c r="D1002" s="16" t="s">
        <v>39</v>
      </c>
      <c r="E1002" s="16" t="s">
        <v>39</v>
      </c>
      <c r="F1002" s="2" t="s">
        <v>9380</v>
      </c>
      <c r="G1002" s="2" t="s">
        <v>39</v>
      </c>
      <c r="H1002" s="2" t="s">
        <v>39</v>
      </c>
      <c r="I1002" s="18">
        <v>1603</v>
      </c>
      <c r="J1002" s="16" t="s">
        <v>39</v>
      </c>
      <c r="K1002" s="16" t="s">
        <v>39</v>
      </c>
      <c r="L1002" s="16" t="s">
        <v>39</v>
      </c>
      <c r="M1002" s="16" t="s">
        <v>39</v>
      </c>
      <c r="N1002" s="16" t="s">
        <v>39</v>
      </c>
      <c r="O1002" s="16" t="s">
        <v>39</v>
      </c>
      <c r="P1002" s="16" t="str">
        <f t="shared" si="48"/>
        <v>617301</v>
      </c>
      <c r="Q1002" s="16" t="str">
        <f>IFERROR(VLOOKUP($P1002,'Kredieten productgroepen functi'!$C:$M,2,FALSE),"n.v.t.")</f>
        <v>Directe kosten vast onderhoud</v>
      </c>
      <c r="R1002" s="16" t="str">
        <f t="shared" si="49"/>
        <v>423042</v>
      </c>
      <c r="S1002" s="16" t="str">
        <f>IFERROR(VLOOKUP($R1002,Kostensoorten!$C:$J,2,FALSE),"n.v.t.")</f>
        <v>Mechanisch onderhoud</v>
      </c>
      <c r="T1002" s="16" t="s">
        <v>39</v>
      </c>
      <c r="U1002" s="16" t="s">
        <v>39</v>
      </c>
      <c r="V1002" s="16" t="s">
        <v>39</v>
      </c>
      <c r="W1002" s="16" t="s">
        <v>39</v>
      </c>
      <c r="X1002" s="16" t="s">
        <v>39</v>
      </c>
      <c r="Y1002" s="16" t="s">
        <v>39</v>
      </c>
      <c r="Z1002" s="16" t="s">
        <v>39</v>
      </c>
      <c r="AA1002" s="16" t="s">
        <v>39</v>
      </c>
      <c r="AB1002" s="16" t="s">
        <v>39</v>
      </c>
      <c r="AC1002" s="16" t="s">
        <v>39</v>
      </c>
      <c r="AD1002" s="16" t="s">
        <v>39</v>
      </c>
      <c r="AE1002" s="16" t="s">
        <v>39</v>
      </c>
      <c r="AF1002" s="16" t="s">
        <v>39</v>
      </c>
      <c r="AG1002" s="16" t="s">
        <v>39</v>
      </c>
      <c r="AH1002" s="16" t="s">
        <v>39</v>
      </c>
      <c r="AI1002" s="16" t="s">
        <v>39</v>
      </c>
      <c r="AJ1002" s="16" t="s">
        <v>39</v>
      </c>
      <c r="AL1002" s="16" t="s">
        <v>39</v>
      </c>
      <c r="AM1002" s="16" t="s">
        <v>39</v>
      </c>
      <c r="AN1002" s="16" t="str">
        <f>IFERROR(VLOOKUP($P1002,'Kredieten productgroepen functi'!$C:$M,6,FALSE),"n.v.t.")</f>
        <v>1703</v>
      </c>
      <c r="AO1002" s="16" t="str">
        <f>IFERROR(VLOOKUP($P1002,'Kredieten productgroepen functi'!$C:$M,7,FALSE),"n.v.t.")</f>
        <v>Diensten voor derden hoofdvaarwegen</v>
      </c>
      <c r="AP1002" s="16" t="str">
        <f>IFERROR(VLOOKUP($P1002,'Kredieten productgroepen functi'!$C:$M,8,FALSE),"n.v.t.")</f>
        <v>17</v>
      </c>
      <c r="AQ1002" s="16" t="str">
        <f>IFERROR(VLOOKUP($P1002,'Kredieten productgroepen functi'!$C:$M,9,FALSE),"n.v.t.")</f>
        <v>Overige baten en lasten</v>
      </c>
      <c r="AR1002" s="16" t="str">
        <f>IFERROR(VLOOKUP($P1002,'Kredieten productgroepen functi'!$C:$M,10,FALSE),"n.v.t.")</f>
        <v>1</v>
      </c>
      <c r="AS1002" s="16" t="str">
        <f>IFERROR(VLOOKUP($P1002,'Kredieten productgroepen functi'!$C:$M,11,FALSE),"n.v.t.")</f>
        <v>Algemeen bestuur</v>
      </c>
      <c r="AT1002" s="16" t="str">
        <f t="shared" si="50"/>
        <v>Lasten</v>
      </c>
      <c r="AU1002" s="16" t="str">
        <f>IFERROR(VLOOKUP($R1002,Kostensoorten!$C:$J,7,FALSE),"n.v.t.")</f>
        <v>2.3.1</v>
      </c>
      <c r="AV1002" s="16" t="str">
        <f>IFERROR(VLOOKUP($R1002,Kostensoorten!$C:$J,8,FALSE),"n.v.t.")</f>
        <v>Aankopen niet duurzame goedere</v>
      </c>
    </row>
    <row r="1003" spans="1:48">
      <c r="F1003" s="2" t="s">
        <v>6675</v>
      </c>
      <c r="G1003" s="2" t="s">
        <v>39</v>
      </c>
      <c r="H1003" s="2" t="s">
        <v>39</v>
      </c>
      <c r="I1003" s="18">
        <v>14231.49</v>
      </c>
      <c r="P1003" s="16" t="str">
        <f t="shared" si="48"/>
        <v>617301</v>
      </c>
      <c r="Q1003" s="16" t="str">
        <f>IFERROR(VLOOKUP($P1003,'Kredieten productgroepen functi'!$C:$M,2,FALSE),"n.v.t.")</f>
        <v>Directe kosten vast onderhoud</v>
      </c>
      <c r="R1003" s="16" t="str">
        <f t="shared" si="49"/>
        <v>423042</v>
      </c>
      <c r="S1003" s="16" t="str">
        <f>IFERROR(VLOOKUP($R1003,Kostensoorten!$C:$J,2,FALSE),"n.v.t.")</f>
        <v>Mechanisch onderhoud</v>
      </c>
      <c r="T1003" s="16" t="s">
        <v>39</v>
      </c>
      <c r="U1003" s="16" t="s">
        <v>39</v>
      </c>
      <c r="V1003" s="16" t="s">
        <v>39</v>
      </c>
      <c r="W1003" s="16" t="s">
        <v>39</v>
      </c>
      <c r="X1003" s="16" t="s">
        <v>39</v>
      </c>
      <c r="Y1003" s="16" t="s">
        <v>39</v>
      </c>
      <c r="Z1003" s="16" t="s">
        <v>39</v>
      </c>
      <c r="AA1003" s="16" t="s">
        <v>39</v>
      </c>
      <c r="AB1003" s="16" t="s">
        <v>39</v>
      </c>
      <c r="AC1003" s="16" t="s">
        <v>39</v>
      </c>
      <c r="AD1003" s="16" t="s">
        <v>39</v>
      </c>
      <c r="AE1003" s="16" t="s">
        <v>39</v>
      </c>
      <c r="AF1003" s="16" t="s">
        <v>39</v>
      </c>
      <c r="AG1003" s="16" t="s">
        <v>39</v>
      </c>
      <c r="AH1003" s="16" t="s">
        <v>39</v>
      </c>
      <c r="AI1003" s="16" t="s">
        <v>39</v>
      </c>
      <c r="AJ1003" s="16" t="s">
        <v>39</v>
      </c>
      <c r="AL1003" s="16" t="s">
        <v>39</v>
      </c>
      <c r="AM1003" s="16" t="s">
        <v>39</v>
      </c>
      <c r="AN1003" s="16" t="str">
        <f>IFERROR(VLOOKUP($P1003,'Kredieten productgroepen functi'!$C:$M,6,FALSE),"n.v.t.")</f>
        <v>1703</v>
      </c>
      <c r="AO1003" s="16" t="str">
        <f>IFERROR(VLOOKUP($P1003,'Kredieten productgroepen functi'!$C:$M,7,FALSE),"n.v.t.")</f>
        <v>Diensten voor derden hoofdvaarwegen</v>
      </c>
      <c r="AP1003" s="16" t="str">
        <f>IFERROR(VLOOKUP($P1003,'Kredieten productgroepen functi'!$C:$M,8,FALSE),"n.v.t.")</f>
        <v>17</v>
      </c>
      <c r="AQ1003" s="16" t="str">
        <f>IFERROR(VLOOKUP($P1003,'Kredieten productgroepen functi'!$C:$M,9,FALSE),"n.v.t.")</f>
        <v>Overige baten en lasten</v>
      </c>
      <c r="AR1003" s="16" t="str">
        <f>IFERROR(VLOOKUP($P1003,'Kredieten productgroepen functi'!$C:$M,10,FALSE),"n.v.t.")</f>
        <v>1</v>
      </c>
      <c r="AS1003" s="16" t="str">
        <f>IFERROR(VLOOKUP($P1003,'Kredieten productgroepen functi'!$C:$M,11,FALSE),"n.v.t.")</f>
        <v>Algemeen bestuur</v>
      </c>
      <c r="AT1003" s="16" t="str">
        <f t="shared" si="50"/>
        <v>Lasten</v>
      </c>
      <c r="AU1003" s="16" t="str">
        <f>IFERROR(VLOOKUP($R1003,Kostensoorten!$C:$J,7,FALSE),"n.v.t.")</f>
        <v>2.3.1</v>
      </c>
      <c r="AV1003" s="16" t="str">
        <f>IFERROR(VLOOKUP($R1003,Kostensoorten!$C:$J,8,FALSE),"n.v.t.")</f>
        <v>Aankopen niet duurzame goedere</v>
      </c>
    </row>
    <row r="1004" spans="1:48">
      <c r="F1004" s="2" t="s">
        <v>7526</v>
      </c>
      <c r="G1004" s="2" t="s">
        <v>39</v>
      </c>
      <c r="H1004" s="2" t="s">
        <v>39</v>
      </c>
      <c r="I1004" s="18">
        <v>1183.3499999999999</v>
      </c>
      <c r="P1004" s="16" t="str">
        <f t="shared" si="48"/>
        <v>617301</v>
      </c>
      <c r="Q1004" s="16" t="str">
        <f>IFERROR(VLOOKUP($P1004,'Kredieten productgroepen functi'!$C:$M,2,FALSE),"n.v.t.")</f>
        <v>Directe kosten vast onderhoud</v>
      </c>
      <c r="R1004" s="16" t="str">
        <f t="shared" si="49"/>
        <v>423042</v>
      </c>
      <c r="S1004" s="16" t="str">
        <f>IFERROR(VLOOKUP($R1004,Kostensoorten!$C:$J,2,FALSE),"n.v.t.")</f>
        <v>Mechanisch onderhoud</v>
      </c>
      <c r="T1004" s="16" t="s">
        <v>39</v>
      </c>
      <c r="U1004" s="16" t="s">
        <v>39</v>
      </c>
      <c r="V1004" s="16" t="s">
        <v>39</v>
      </c>
      <c r="W1004" s="16" t="s">
        <v>39</v>
      </c>
      <c r="X1004" s="16" t="s">
        <v>39</v>
      </c>
      <c r="Y1004" s="16" t="s">
        <v>39</v>
      </c>
      <c r="Z1004" s="16" t="s">
        <v>39</v>
      </c>
      <c r="AA1004" s="16" t="s">
        <v>39</v>
      </c>
      <c r="AB1004" s="16" t="s">
        <v>39</v>
      </c>
      <c r="AC1004" s="16" t="s">
        <v>39</v>
      </c>
      <c r="AD1004" s="16" t="s">
        <v>39</v>
      </c>
      <c r="AE1004" s="16" t="s">
        <v>39</v>
      </c>
      <c r="AF1004" s="16" t="s">
        <v>39</v>
      </c>
      <c r="AG1004" s="16" t="s">
        <v>39</v>
      </c>
      <c r="AH1004" s="16" t="s">
        <v>39</v>
      </c>
      <c r="AI1004" s="16" t="s">
        <v>39</v>
      </c>
      <c r="AJ1004" s="16" t="s">
        <v>39</v>
      </c>
      <c r="AL1004" s="16" t="s">
        <v>39</v>
      </c>
      <c r="AM1004" s="16" t="s">
        <v>39</v>
      </c>
      <c r="AN1004" s="16" t="str">
        <f>IFERROR(VLOOKUP($P1004,'Kredieten productgroepen functi'!$C:$M,6,FALSE),"n.v.t.")</f>
        <v>1703</v>
      </c>
      <c r="AO1004" s="16" t="str">
        <f>IFERROR(VLOOKUP($P1004,'Kredieten productgroepen functi'!$C:$M,7,FALSE),"n.v.t.")</f>
        <v>Diensten voor derden hoofdvaarwegen</v>
      </c>
      <c r="AP1004" s="16" t="str">
        <f>IFERROR(VLOOKUP($P1004,'Kredieten productgroepen functi'!$C:$M,8,FALSE),"n.v.t.")</f>
        <v>17</v>
      </c>
      <c r="AQ1004" s="16" t="str">
        <f>IFERROR(VLOOKUP($P1004,'Kredieten productgroepen functi'!$C:$M,9,FALSE),"n.v.t.")</f>
        <v>Overige baten en lasten</v>
      </c>
      <c r="AR1004" s="16" t="str">
        <f>IFERROR(VLOOKUP($P1004,'Kredieten productgroepen functi'!$C:$M,10,FALSE),"n.v.t.")</f>
        <v>1</v>
      </c>
      <c r="AS1004" s="16" t="str">
        <f>IFERROR(VLOOKUP($P1004,'Kredieten productgroepen functi'!$C:$M,11,FALSE),"n.v.t.")</f>
        <v>Algemeen bestuur</v>
      </c>
      <c r="AT1004" s="16" t="str">
        <f t="shared" si="50"/>
        <v>Lasten</v>
      </c>
      <c r="AU1004" s="16" t="str">
        <f>IFERROR(VLOOKUP($R1004,Kostensoorten!$C:$J,7,FALSE),"n.v.t.")</f>
        <v>2.3.1</v>
      </c>
      <c r="AV1004" s="16" t="str">
        <f>IFERROR(VLOOKUP($R1004,Kostensoorten!$C:$J,8,FALSE),"n.v.t.")</f>
        <v>Aankopen niet duurzame goedere</v>
      </c>
    </row>
    <row r="1005" spans="1:48">
      <c r="F1005" s="2" t="s">
        <v>6676</v>
      </c>
      <c r="G1005" s="2" t="s">
        <v>39</v>
      </c>
      <c r="H1005" s="2" t="s">
        <v>39</v>
      </c>
      <c r="I1005" s="18">
        <v>2930.26</v>
      </c>
      <c r="P1005" s="16" t="str">
        <f t="shared" si="48"/>
        <v>617301</v>
      </c>
      <c r="Q1005" s="16" t="str">
        <f>IFERROR(VLOOKUP($P1005,'Kredieten productgroepen functi'!$C:$M,2,FALSE),"n.v.t.")</f>
        <v>Directe kosten vast onderhoud</v>
      </c>
      <c r="R1005" s="16" t="str">
        <f t="shared" si="49"/>
        <v>423042</v>
      </c>
      <c r="S1005" s="16" t="str">
        <f>IFERROR(VLOOKUP($R1005,Kostensoorten!$C:$J,2,FALSE),"n.v.t.")</f>
        <v>Mechanisch onderhoud</v>
      </c>
      <c r="T1005" s="16" t="s">
        <v>39</v>
      </c>
      <c r="U1005" s="16" t="s">
        <v>39</v>
      </c>
      <c r="V1005" s="16" t="s">
        <v>39</v>
      </c>
      <c r="W1005" s="16" t="s">
        <v>39</v>
      </c>
      <c r="X1005" s="16" t="s">
        <v>39</v>
      </c>
      <c r="Y1005" s="16" t="s">
        <v>39</v>
      </c>
      <c r="Z1005" s="16" t="s">
        <v>39</v>
      </c>
      <c r="AA1005" s="16" t="s">
        <v>39</v>
      </c>
      <c r="AB1005" s="16" t="s">
        <v>39</v>
      </c>
      <c r="AC1005" s="16" t="s">
        <v>39</v>
      </c>
      <c r="AD1005" s="16" t="s">
        <v>39</v>
      </c>
      <c r="AE1005" s="16" t="s">
        <v>39</v>
      </c>
      <c r="AF1005" s="16" t="s">
        <v>39</v>
      </c>
      <c r="AG1005" s="16" t="s">
        <v>39</v>
      </c>
      <c r="AH1005" s="16" t="s">
        <v>39</v>
      </c>
      <c r="AI1005" s="16" t="s">
        <v>39</v>
      </c>
      <c r="AJ1005" s="16" t="s">
        <v>39</v>
      </c>
      <c r="AL1005" s="16" t="s">
        <v>39</v>
      </c>
      <c r="AM1005" s="16" t="s">
        <v>39</v>
      </c>
      <c r="AN1005" s="16" t="str">
        <f>IFERROR(VLOOKUP($P1005,'Kredieten productgroepen functi'!$C:$M,6,FALSE),"n.v.t.")</f>
        <v>1703</v>
      </c>
      <c r="AO1005" s="16" t="str">
        <f>IFERROR(VLOOKUP($P1005,'Kredieten productgroepen functi'!$C:$M,7,FALSE),"n.v.t.")</f>
        <v>Diensten voor derden hoofdvaarwegen</v>
      </c>
      <c r="AP1005" s="16" t="str">
        <f>IFERROR(VLOOKUP($P1005,'Kredieten productgroepen functi'!$C:$M,8,FALSE),"n.v.t.")</f>
        <v>17</v>
      </c>
      <c r="AQ1005" s="16" t="str">
        <f>IFERROR(VLOOKUP($P1005,'Kredieten productgroepen functi'!$C:$M,9,FALSE),"n.v.t.")</f>
        <v>Overige baten en lasten</v>
      </c>
      <c r="AR1005" s="16" t="str">
        <f>IFERROR(VLOOKUP($P1005,'Kredieten productgroepen functi'!$C:$M,10,FALSE),"n.v.t.")</f>
        <v>1</v>
      </c>
      <c r="AS1005" s="16" t="str">
        <f>IFERROR(VLOOKUP($P1005,'Kredieten productgroepen functi'!$C:$M,11,FALSE),"n.v.t.")</f>
        <v>Algemeen bestuur</v>
      </c>
      <c r="AT1005" s="16" t="str">
        <f t="shared" si="50"/>
        <v>Lasten</v>
      </c>
      <c r="AU1005" s="16" t="str">
        <f>IFERROR(VLOOKUP($R1005,Kostensoorten!$C:$J,7,FALSE),"n.v.t.")</f>
        <v>2.3.1</v>
      </c>
      <c r="AV1005" s="16" t="str">
        <f>IFERROR(VLOOKUP($R1005,Kostensoorten!$C:$J,8,FALSE),"n.v.t.")</f>
        <v>Aankopen niet duurzame goedere</v>
      </c>
    </row>
    <row r="1006" spans="1:48">
      <c r="F1006" s="2" t="s">
        <v>7989</v>
      </c>
      <c r="G1006" s="2" t="s">
        <v>39</v>
      </c>
      <c r="H1006" s="2" t="s">
        <v>39</v>
      </c>
      <c r="I1006" s="18">
        <v>20.41</v>
      </c>
      <c r="P1006" s="16" t="str">
        <f t="shared" si="48"/>
        <v>617301</v>
      </c>
      <c r="Q1006" s="16" t="str">
        <f>IFERROR(VLOOKUP($P1006,'Kredieten productgroepen functi'!$C:$M,2,FALSE),"n.v.t.")</f>
        <v>Directe kosten vast onderhoud</v>
      </c>
      <c r="R1006" s="16" t="str">
        <f t="shared" si="49"/>
        <v>423042</v>
      </c>
      <c r="S1006" s="16" t="str">
        <f>IFERROR(VLOOKUP($R1006,Kostensoorten!$C:$J,2,FALSE),"n.v.t.")</f>
        <v>Mechanisch onderhoud</v>
      </c>
      <c r="T1006" s="16" t="s">
        <v>39</v>
      </c>
      <c r="U1006" s="16" t="s">
        <v>39</v>
      </c>
      <c r="V1006" s="16" t="s">
        <v>39</v>
      </c>
      <c r="W1006" s="16" t="s">
        <v>39</v>
      </c>
      <c r="X1006" s="16" t="s">
        <v>39</v>
      </c>
      <c r="Y1006" s="16" t="s">
        <v>39</v>
      </c>
      <c r="Z1006" s="16" t="s">
        <v>39</v>
      </c>
      <c r="AA1006" s="16" t="s">
        <v>39</v>
      </c>
      <c r="AB1006" s="16" t="s">
        <v>39</v>
      </c>
      <c r="AC1006" s="16" t="s">
        <v>39</v>
      </c>
      <c r="AD1006" s="16" t="s">
        <v>39</v>
      </c>
      <c r="AE1006" s="16" t="s">
        <v>39</v>
      </c>
      <c r="AF1006" s="16" t="s">
        <v>39</v>
      </c>
      <c r="AG1006" s="16" t="s">
        <v>39</v>
      </c>
      <c r="AH1006" s="16" t="s">
        <v>39</v>
      </c>
      <c r="AI1006" s="16" t="s">
        <v>39</v>
      </c>
      <c r="AJ1006" s="16" t="s">
        <v>39</v>
      </c>
      <c r="AL1006" s="16" t="s">
        <v>39</v>
      </c>
      <c r="AM1006" s="16" t="s">
        <v>39</v>
      </c>
      <c r="AN1006" s="16" t="str">
        <f>IFERROR(VLOOKUP($P1006,'Kredieten productgroepen functi'!$C:$M,6,FALSE),"n.v.t.")</f>
        <v>1703</v>
      </c>
      <c r="AO1006" s="16" t="str">
        <f>IFERROR(VLOOKUP($P1006,'Kredieten productgroepen functi'!$C:$M,7,FALSE),"n.v.t.")</f>
        <v>Diensten voor derden hoofdvaarwegen</v>
      </c>
      <c r="AP1006" s="16" t="str">
        <f>IFERROR(VLOOKUP($P1006,'Kredieten productgroepen functi'!$C:$M,8,FALSE),"n.v.t.")</f>
        <v>17</v>
      </c>
      <c r="AQ1006" s="16" t="str">
        <f>IFERROR(VLOOKUP($P1006,'Kredieten productgroepen functi'!$C:$M,9,FALSE),"n.v.t.")</f>
        <v>Overige baten en lasten</v>
      </c>
      <c r="AR1006" s="16" t="str">
        <f>IFERROR(VLOOKUP($P1006,'Kredieten productgroepen functi'!$C:$M,10,FALSE),"n.v.t.")</f>
        <v>1</v>
      </c>
      <c r="AS1006" s="16" t="str">
        <f>IFERROR(VLOOKUP($P1006,'Kredieten productgroepen functi'!$C:$M,11,FALSE),"n.v.t.")</f>
        <v>Algemeen bestuur</v>
      </c>
      <c r="AT1006" s="16" t="str">
        <f t="shared" si="50"/>
        <v>Lasten</v>
      </c>
      <c r="AU1006" s="16" t="str">
        <f>IFERROR(VLOOKUP($R1006,Kostensoorten!$C:$J,7,FALSE),"n.v.t.")</f>
        <v>2.3.1</v>
      </c>
      <c r="AV1006" s="16" t="str">
        <f>IFERROR(VLOOKUP($R1006,Kostensoorten!$C:$J,8,FALSE),"n.v.t.")</f>
        <v>Aankopen niet duurzame goedere</v>
      </c>
    </row>
    <row r="1007" spans="1:48">
      <c r="F1007" s="2" t="s">
        <v>7527</v>
      </c>
      <c r="G1007" s="2" t="s">
        <v>39</v>
      </c>
      <c r="H1007" s="2" t="s">
        <v>39</v>
      </c>
      <c r="I1007" s="18">
        <v>80.23</v>
      </c>
      <c r="P1007" s="16" t="str">
        <f t="shared" si="48"/>
        <v>617301</v>
      </c>
      <c r="Q1007" s="16" t="str">
        <f>IFERROR(VLOOKUP($P1007,'Kredieten productgroepen functi'!$C:$M,2,FALSE),"n.v.t.")</f>
        <v>Directe kosten vast onderhoud</v>
      </c>
      <c r="R1007" s="16" t="str">
        <f t="shared" si="49"/>
        <v>423042</v>
      </c>
      <c r="S1007" s="16" t="str">
        <f>IFERROR(VLOOKUP($R1007,Kostensoorten!$C:$J,2,FALSE),"n.v.t.")</f>
        <v>Mechanisch onderhoud</v>
      </c>
      <c r="T1007" s="16" t="s">
        <v>39</v>
      </c>
      <c r="U1007" s="16" t="s">
        <v>39</v>
      </c>
      <c r="V1007" s="16" t="s">
        <v>39</v>
      </c>
      <c r="W1007" s="16" t="s">
        <v>39</v>
      </c>
      <c r="X1007" s="16" t="s">
        <v>39</v>
      </c>
      <c r="Y1007" s="16" t="s">
        <v>39</v>
      </c>
      <c r="Z1007" s="16" t="s">
        <v>39</v>
      </c>
      <c r="AA1007" s="16" t="s">
        <v>39</v>
      </c>
      <c r="AB1007" s="16" t="s">
        <v>39</v>
      </c>
      <c r="AC1007" s="16" t="s">
        <v>39</v>
      </c>
      <c r="AD1007" s="16" t="s">
        <v>39</v>
      </c>
      <c r="AE1007" s="16" t="s">
        <v>39</v>
      </c>
      <c r="AF1007" s="16" t="s">
        <v>39</v>
      </c>
      <c r="AG1007" s="16" t="s">
        <v>39</v>
      </c>
      <c r="AH1007" s="16" t="s">
        <v>39</v>
      </c>
      <c r="AI1007" s="16" t="s">
        <v>39</v>
      </c>
      <c r="AJ1007" s="16" t="s">
        <v>39</v>
      </c>
      <c r="AL1007" s="16" t="s">
        <v>39</v>
      </c>
      <c r="AM1007" s="16" t="s">
        <v>39</v>
      </c>
      <c r="AN1007" s="16" t="str">
        <f>IFERROR(VLOOKUP($P1007,'Kredieten productgroepen functi'!$C:$M,6,FALSE),"n.v.t.")</f>
        <v>1703</v>
      </c>
      <c r="AO1007" s="16" t="str">
        <f>IFERROR(VLOOKUP($P1007,'Kredieten productgroepen functi'!$C:$M,7,FALSE),"n.v.t.")</f>
        <v>Diensten voor derden hoofdvaarwegen</v>
      </c>
      <c r="AP1007" s="16" t="str">
        <f>IFERROR(VLOOKUP($P1007,'Kredieten productgroepen functi'!$C:$M,8,FALSE),"n.v.t.")</f>
        <v>17</v>
      </c>
      <c r="AQ1007" s="16" t="str">
        <f>IFERROR(VLOOKUP($P1007,'Kredieten productgroepen functi'!$C:$M,9,FALSE),"n.v.t.")</f>
        <v>Overige baten en lasten</v>
      </c>
      <c r="AR1007" s="16" t="str">
        <f>IFERROR(VLOOKUP($P1007,'Kredieten productgroepen functi'!$C:$M,10,FALSE),"n.v.t.")</f>
        <v>1</v>
      </c>
      <c r="AS1007" s="16" t="str">
        <f>IFERROR(VLOOKUP($P1007,'Kredieten productgroepen functi'!$C:$M,11,FALSE),"n.v.t.")</f>
        <v>Algemeen bestuur</v>
      </c>
      <c r="AT1007" s="16" t="str">
        <f t="shared" si="50"/>
        <v>Lasten</v>
      </c>
      <c r="AU1007" s="16" t="str">
        <f>IFERROR(VLOOKUP($R1007,Kostensoorten!$C:$J,7,FALSE),"n.v.t.")</f>
        <v>2.3.1</v>
      </c>
      <c r="AV1007" s="16" t="str">
        <f>IFERROR(VLOOKUP($R1007,Kostensoorten!$C:$J,8,FALSE),"n.v.t.")</f>
        <v>Aankopen niet duurzame goedere</v>
      </c>
    </row>
    <row r="1008" spans="1:48">
      <c r="F1008" s="2" t="s">
        <v>7528</v>
      </c>
      <c r="G1008" s="2" t="s">
        <v>39</v>
      </c>
      <c r="H1008" s="2" t="s">
        <v>39</v>
      </c>
      <c r="I1008" s="18">
        <v>4454.74</v>
      </c>
      <c r="P1008" s="16" t="str">
        <f t="shared" si="48"/>
        <v>617301</v>
      </c>
      <c r="Q1008" s="16" t="str">
        <f>IFERROR(VLOOKUP($P1008,'Kredieten productgroepen functi'!$C:$M,2,FALSE),"n.v.t.")</f>
        <v>Directe kosten vast onderhoud</v>
      </c>
      <c r="R1008" s="16" t="str">
        <f t="shared" si="49"/>
        <v>423042</v>
      </c>
      <c r="S1008" s="16" t="str">
        <f>IFERROR(VLOOKUP($R1008,Kostensoorten!$C:$J,2,FALSE),"n.v.t.")</f>
        <v>Mechanisch onderhoud</v>
      </c>
      <c r="T1008" s="16" t="s">
        <v>39</v>
      </c>
      <c r="U1008" s="16" t="s">
        <v>39</v>
      </c>
      <c r="V1008" s="16" t="s">
        <v>39</v>
      </c>
      <c r="W1008" s="16" t="s">
        <v>39</v>
      </c>
      <c r="X1008" s="16" t="s">
        <v>39</v>
      </c>
      <c r="Y1008" s="16" t="s">
        <v>39</v>
      </c>
      <c r="Z1008" s="16" t="s">
        <v>39</v>
      </c>
      <c r="AA1008" s="16" t="s">
        <v>39</v>
      </c>
      <c r="AB1008" s="16" t="s">
        <v>39</v>
      </c>
      <c r="AC1008" s="16" t="s">
        <v>39</v>
      </c>
      <c r="AD1008" s="16" t="s">
        <v>39</v>
      </c>
      <c r="AE1008" s="16" t="s">
        <v>39</v>
      </c>
      <c r="AF1008" s="16" t="s">
        <v>39</v>
      </c>
      <c r="AG1008" s="16" t="s">
        <v>39</v>
      </c>
      <c r="AH1008" s="16" t="s">
        <v>39</v>
      </c>
      <c r="AI1008" s="16" t="s">
        <v>39</v>
      </c>
      <c r="AJ1008" s="16" t="s">
        <v>39</v>
      </c>
      <c r="AL1008" s="16" t="s">
        <v>39</v>
      </c>
      <c r="AM1008" s="16" t="s">
        <v>39</v>
      </c>
      <c r="AN1008" s="16" t="str">
        <f>IFERROR(VLOOKUP($P1008,'Kredieten productgroepen functi'!$C:$M,6,FALSE),"n.v.t.")</f>
        <v>1703</v>
      </c>
      <c r="AO1008" s="16" t="str">
        <f>IFERROR(VLOOKUP($P1008,'Kredieten productgroepen functi'!$C:$M,7,FALSE),"n.v.t.")</f>
        <v>Diensten voor derden hoofdvaarwegen</v>
      </c>
      <c r="AP1008" s="16" t="str">
        <f>IFERROR(VLOOKUP($P1008,'Kredieten productgroepen functi'!$C:$M,8,FALSE),"n.v.t.")</f>
        <v>17</v>
      </c>
      <c r="AQ1008" s="16" t="str">
        <f>IFERROR(VLOOKUP($P1008,'Kredieten productgroepen functi'!$C:$M,9,FALSE),"n.v.t.")</f>
        <v>Overige baten en lasten</v>
      </c>
      <c r="AR1008" s="16" t="str">
        <f>IFERROR(VLOOKUP($P1008,'Kredieten productgroepen functi'!$C:$M,10,FALSE),"n.v.t.")</f>
        <v>1</v>
      </c>
      <c r="AS1008" s="16" t="str">
        <f>IFERROR(VLOOKUP($P1008,'Kredieten productgroepen functi'!$C:$M,11,FALSE),"n.v.t.")</f>
        <v>Algemeen bestuur</v>
      </c>
      <c r="AT1008" s="16" t="str">
        <f t="shared" si="50"/>
        <v>Lasten</v>
      </c>
      <c r="AU1008" s="16" t="str">
        <f>IFERROR(VLOOKUP($R1008,Kostensoorten!$C:$J,7,FALSE),"n.v.t.")</f>
        <v>2.3.1</v>
      </c>
      <c r="AV1008" s="16" t="str">
        <f>IFERROR(VLOOKUP($R1008,Kostensoorten!$C:$J,8,FALSE),"n.v.t.")</f>
        <v>Aankopen niet duurzame goedere</v>
      </c>
    </row>
    <row r="1009" spans="6:48">
      <c r="F1009" s="2" t="s">
        <v>7990</v>
      </c>
      <c r="G1009" s="2" t="s">
        <v>39</v>
      </c>
      <c r="H1009" s="2" t="s">
        <v>39</v>
      </c>
      <c r="I1009" s="18">
        <v>699.61</v>
      </c>
      <c r="P1009" s="16" t="str">
        <f t="shared" si="48"/>
        <v>617301</v>
      </c>
      <c r="Q1009" s="16" t="str">
        <f>IFERROR(VLOOKUP($P1009,'Kredieten productgroepen functi'!$C:$M,2,FALSE),"n.v.t.")</f>
        <v>Directe kosten vast onderhoud</v>
      </c>
      <c r="R1009" s="16" t="str">
        <f t="shared" si="49"/>
        <v>423042</v>
      </c>
      <c r="S1009" s="16" t="str">
        <f>IFERROR(VLOOKUP($R1009,Kostensoorten!$C:$J,2,FALSE),"n.v.t.")</f>
        <v>Mechanisch onderhoud</v>
      </c>
      <c r="T1009" s="16" t="s">
        <v>39</v>
      </c>
      <c r="U1009" s="16" t="s">
        <v>39</v>
      </c>
      <c r="V1009" s="16" t="s">
        <v>39</v>
      </c>
      <c r="W1009" s="16" t="s">
        <v>39</v>
      </c>
      <c r="X1009" s="16" t="s">
        <v>39</v>
      </c>
      <c r="Y1009" s="16" t="s">
        <v>39</v>
      </c>
      <c r="Z1009" s="16" t="s">
        <v>39</v>
      </c>
      <c r="AA1009" s="16" t="s">
        <v>39</v>
      </c>
      <c r="AB1009" s="16" t="s">
        <v>39</v>
      </c>
      <c r="AC1009" s="16" t="s">
        <v>39</v>
      </c>
      <c r="AD1009" s="16" t="s">
        <v>39</v>
      </c>
      <c r="AE1009" s="16" t="s">
        <v>39</v>
      </c>
      <c r="AF1009" s="16" t="s">
        <v>39</v>
      </c>
      <c r="AG1009" s="16" t="s">
        <v>39</v>
      </c>
      <c r="AH1009" s="16" t="s">
        <v>39</v>
      </c>
      <c r="AI1009" s="16" t="s">
        <v>39</v>
      </c>
      <c r="AJ1009" s="16" t="s">
        <v>39</v>
      </c>
      <c r="AL1009" s="16" t="s">
        <v>39</v>
      </c>
      <c r="AM1009" s="16" t="s">
        <v>39</v>
      </c>
      <c r="AN1009" s="16" t="str">
        <f>IFERROR(VLOOKUP($P1009,'Kredieten productgroepen functi'!$C:$M,6,FALSE),"n.v.t.")</f>
        <v>1703</v>
      </c>
      <c r="AO1009" s="16" t="str">
        <f>IFERROR(VLOOKUP($P1009,'Kredieten productgroepen functi'!$C:$M,7,FALSE),"n.v.t.")</f>
        <v>Diensten voor derden hoofdvaarwegen</v>
      </c>
      <c r="AP1009" s="16" t="str">
        <f>IFERROR(VLOOKUP($P1009,'Kredieten productgroepen functi'!$C:$M,8,FALSE),"n.v.t.")</f>
        <v>17</v>
      </c>
      <c r="AQ1009" s="16" t="str">
        <f>IFERROR(VLOOKUP($P1009,'Kredieten productgroepen functi'!$C:$M,9,FALSE),"n.v.t.")</f>
        <v>Overige baten en lasten</v>
      </c>
      <c r="AR1009" s="16" t="str">
        <f>IFERROR(VLOOKUP($P1009,'Kredieten productgroepen functi'!$C:$M,10,FALSE),"n.v.t.")</f>
        <v>1</v>
      </c>
      <c r="AS1009" s="16" t="str">
        <f>IFERROR(VLOOKUP($P1009,'Kredieten productgroepen functi'!$C:$M,11,FALSE),"n.v.t.")</f>
        <v>Algemeen bestuur</v>
      </c>
      <c r="AT1009" s="16" t="str">
        <f t="shared" si="50"/>
        <v>Lasten</v>
      </c>
      <c r="AU1009" s="16" t="str">
        <f>IFERROR(VLOOKUP($R1009,Kostensoorten!$C:$J,7,FALSE),"n.v.t.")</f>
        <v>2.3.1</v>
      </c>
      <c r="AV1009" s="16" t="str">
        <f>IFERROR(VLOOKUP($R1009,Kostensoorten!$C:$J,8,FALSE),"n.v.t.")</f>
        <v>Aankopen niet duurzame goedere</v>
      </c>
    </row>
    <row r="1010" spans="6:48">
      <c r="F1010" s="2" t="s">
        <v>9381</v>
      </c>
      <c r="G1010" s="2" t="s">
        <v>39</v>
      </c>
      <c r="H1010" s="2" t="s">
        <v>39</v>
      </c>
      <c r="I1010" s="18">
        <v>58.63</v>
      </c>
      <c r="P1010" s="16" t="str">
        <f t="shared" si="48"/>
        <v>617301</v>
      </c>
      <c r="Q1010" s="16" t="str">
        <f>IFERROR(VLOOKUP($P1010,'Kredieten productgroepen functi'!$C:$M,2,FALSE),"n.v.t.")</f>
        <v>Directe kosten vast onderhoud</v>
      </c>
      <c r="R1010" s="16" t="str">
        <f t="shared" si="49"/>
        <v>423042</v>
      </c>
      <c r="S1010" s="16" t="str">
        <f>IFERROR(VLOOKUP($R1010,Kostensoorten!$C:$J,2,FALSE),"n.v.t.")</f>
        <v>Mechanisch onderhoud</v>
      </c>
      <c r="T1010" s="16" t="s">
        <v>39</v>
      </c>
      <c r="U1010" s="16" t="s">
        <v>39</v>
      </c>
      <c r="V1010" s="16" t="s">
        <v>39</v>
      </c>
      <c r="W1010" s="16" t="s">
        <v>39</v>
      </c>
      <c r="X1010" s="16" t="s">
        <v>39</v>
      </c>
      <c r="Y1010" s="16" t="s">
        <v>39</v>
      </c>
      <c r="Z1010" s="16" t="s">
        <v>39</v>
      </c>
      <c r="AA1010" s="16" t="s">
        <v>39</v>
      </c>
      <c r="AB1010" s="16" t="s">
        <v>39</v>
      </c>
      <c r="AC1010" s="16" t="s">
        <v>39</v>
      </c>
      <c r="AD1010" s="16" t="s">
        <v>39</v>
      </c>
      <c r="AE1010" s="16" t="s">
        <v>39</v>
      </c>
      <c r="AF1010" s="16" t="s">
        <v>39</v>
      </c>
      <c r="AG1010" s="16" t="s">
        <v>39</v>
      </c>
      <c r="AH1010" s="16" t="s">
        <v>39</v>
      </c>
      <c r="AI1010" s="16" t="s">
        <v>39</v>
      </c>
      <c r="AJ1010" s="16" t="s">
        <v>39</v>
      </c>
      <c r="AL1010" s="16" t="s">
        <v>39</v>
      </c>
      <c r="AM1010" s="16" t="s">
        <v>39</v>
      </c>
      <c r="AN1010" s="16" t="str">
        <f>IFERROR(VLOOKUP($P1010,'Kredieten productgroepen functi'!$C:$M,6,FALSE),"n.v.t.")</f>
        <v>1703</v>
      </c>
      <c r="AO1010" s="16" t="str">
        <f>IFERROR(VLOOKUP($P1010,'Kredieten productgroepen functi'!$C:$M,7,FALSE),"n.v.t.")</f>
        <v>Diensten voor derden hoofdvaarwegen</v>
      </c>
      <c r="AP1010" s="16" t="str">
        <f>IFERROR(VLOOKUP($P1010,'Kredieten productgroepen functi'!$C:$M,8,FALSE),"n.v.t.")</f>
        <v>17</v>
      </c>
      <c r="AQ1010" s="16" t="str">
        <f>IFERROR(VLOOKUP($P1010,'Kredieten productgroepen functi'!$C:$M,9,FALSE),"n.v.t.")</f>
        <v>Overige baten en lasten</v>
      </c>
      <c r="AR1010" s="16" t="str">
        <f>IFERROR(VLOOKUP($P1010,'Kredieten productgroepen functi'!$C:$M,10,FALSE),"n.v.t.")</f>
        <v>1</v>
      </c>
      <c r="AS1010" s="16" t="str">
        <f>IFERROR(VLOOKUP($P1010,'Kredieten productgroepen functi'!$C:$M,11,FALSE),"n.v.t.")</f>
        <v>Algemeen bestuur</v>
      </c>
      <c r="AT1010" s="16" t="str">
        <f t="shared" si="50"/>
        <v>Lasten</v>
      </c>
      <c r="AU1010" s="16" t="str">
        <f>IFERROR(VLOOKUP($R1010,Kostensoorten!$C:$J,7,FALSE),"n.v.t.")</f>
        <v>2.3.1</v>
      </c>
      <c r="AV1010" s="16" t="str">
        <f>IFERROR(VLOOKUP($R1010,Kostensoorten!$C:$J,8,FALSE),"n.v.t.")</f>
        <v>Aankopen niet duurzame goedere</v>
      </c>
    </row>
    <row r="1011" spans="6:48">
      <c r="F1011" s="2" t="s">
        <v>7991</v>
      </c>
      <c r="G1011" s="2" t="s">
        <v>39</v>
      </c>
      <c r="H1011" s="2" t="s">
        <v>39</v>
      </c>
      <c r="I1011" s="18">
        <v>303.12</v>
      </c>
      <c r="P1011" s="16" t="str">
        <f t="shared" si="48"/>
        <v>617301</v>
      </c>
      <c r="Q1011" s="16" t="str">
        <f>IFERROR(VLOOKUP($P1011,'Kredieten productgroepen functi'!$C:$M,2,FALSE),"n.v.t.")</f>
        <v>Directe kosten vast onderhoud</v>
      </c>
      <c r="R1011" s="16" t="str">
        <f t="shared" si="49"/>
        <v>423042</v>
      </c>
      <c r="S1011" s="16" t="str">
        <f>IFERROR(VLOOKUP($R1011,Kostensoorten!$C:$J,2,FALSE),"n.v.t.")</f>
        <v>Mechanisch onderhoud</v>
      </c>
      <c r="T1011" s="16" t="s">
        <v>39</v>
      </c>
      <c r="U1011" s="16" t="s">
        <v>39</v>
      </c>
      <c r="V1011" s="16" t="s">
        <v>39</v>
      </c>
      <c r="W1011" s="16" t="s">
        <v>39</v>
      </c>
      <c r="X1011" s="16" t="s">
        <v>39</v>
      </c>
      <c r="Y1011" s="16" t="s">
        <v>39</v>
      </c>
      <c r="Z1011" s="16" t="s">
        <v>39</v>
      </c>
      <c r="AA1011" s="16" t="s">
        <v>39</v>
      </c>
      <c r="AB1011" s="16" t="s">
        <v>39</v>
      </c>
      <c r="AC1011" s="16" t="s">
        <v>39</v>
      </c>
      <c r="AD1011" s="16" t="s">
        <v>39</v>
      </c>
      <c r="AE1011" s="16" t="s">
        <v>39</v>
      </c>
      <c r="AF1011" s="16" t="s">
        <v>39</v>
      </c>
      <c r="AG1011" s="16" t="s">
        <v>39</v>
      </c>
      <c r="AH1011" s="16" t="s">
        <v>39</v>
      </c>
      <c r="AI1011" s="16" t="s">
        <v>39</v>
      </c>
      <c r="AJ1011" s="16" t="s">
        <v>39</v>
      </c>
      <c r="AL1011" s="16" t="s">
        <v>39</v>
      </c>
      <c r="AM1011" s="16" t="s">
        <v>39</v>
      </c>
      <c r="AN1011" s="16" t="str">
        <f>IFERROR(VLOOKUP($P1011,'Kredieten productgroepen functi'!$C:$M,6,FALSE),"n.v.t.")</f>
        <v>1703</v>
      </c>
      <c r="AO1011" s="16" t="str">
        <f>IFERROR(VLOOKUP($P1011,'Kredieten productgroepen functi'!$C:$M,7,FALSE),"n.v.t.")</f>
        <v>Diensten voor derden hoofdvaarwegen</v>
      </c>
      <c r="AP1011" s="16" t="str">
        <f>IFERROR(VLOOKUP($P1011,'Kredieten productgroepen functi'!$C:$M,8,FALSE),"n.v.t.")</f>
        <v>17</v>
      </c>
      <c r="AQ1011" s="16" t="str">
        <f>IFERROR(VLOOKUP($P1011,'Kredieten productgroepen functi'!$C:$M,9,FALSE),"n.v.t.")</f>
        <v>Overige baten en lasten</v>
      </c>
      <c r="AR1011" s="16" t="str">
        <f>IFERROR(VLOOKUP($P1011,'Kredieten productgroepen functi'!$C:$M,10,FALSE),"n.v.t.")</f>
        <v>1</v>
      </c>
      <c r="AS1011" s="16" t="str">
        <f>IFERROR(VLOOKUP($P1011,'Kredieten productgroepen functi'!$C:$M,11,FALSE),"n.v.t.")</f>
        <v>Algemeen bestuur</v>
      </c>
      <c r="AT1011" s="16" t="str">
        <f t="shared" si="50"/>
        <v>Lasten</v>
      </c>
      <c r="AU1011" s="16" t="str">
        <f>IFERROR(VLOOKUP($R1011,Kostensoorten!$C:$J,7,FALSE),"n.v.t.")</f>
        <v>2.3.1</v>
      </c>
      <c r="AV1011" s="16" t="str">
        <f>IFERROR(VLOOKUP($R1011,Kostensoorten!$C:$J,8,FALSE),"n.v.t.")</f>
        <v>Aankopen niet duurzame goedere</v>
      </c>
    </row>
    <row r="1012" spans="6:48">
      <c r="F1012" s="2" t="s">
        <v>6677</v>
      </c>
      <c r="G1012" s="2" t="s">
        <v>39</v>
      </c>
      <c r="H1012" s="2" t="s">
        <v>39</v>
      </c>
      <c r="I1012" s="18">
        <v>1737.73</v>
      </c>
      <c r="P1012" s="16" t="str">
        <f t="shared" si="48"/>
        <v>617301</v>
      </c>
      <c r="Q1012" s="16" t="str">
        <f>IFERROR(VLOOKUP($P1012,'Kredieten productgroepen functi'!$C:$M,2,FALSE),"n.v.t.")</f>
        <v>Directe kosten vast onderhoud</v>
      </c>
      <c r="R1012" s="16" t="str">
        <f t="shared" si="49"/>
        <v>423042</v>
      </c>
      <c r="S1012" s="16" t="str">
        <f>IFERROR(VLOOKUP($R1012,Kostensoorten!$C:$J,2,FALSE),"n.v.t.")</f>
        <v>Mechanisch onderhoud</v>
      </c>
      <c r="T1012" s="16" t="s">
        <v>39</v>
      </c>
      <c r="U1012" s="16" t="s">
        <v>39</v>
      </c>
      <c r="V1012" s="16" t="s">
        <v>39</v>
      </c>
      <c r="W1012" s="16" t="s">
        <v>39</v>
      </c>
      <c r="X1012" s="16" t="s">
        <v>39</v>
      </c>
      <c r="Y1012" s="16" t="s">
        <v>39</v>
      </c>
      <c r="Z1012" s="16" t="s">
        <v>39</v>
      </c>
      <c r="AA1012" s="16" t="s">
        <v>39</v>
      </c>
      <c r="AB1012" s="16" t="s">
        <v>39</v>
      </c>
      <c r="AC1012" s="16" t="s">
        <v>39</v>
      </c>
      <c r="AD1012" s="16" t="s">
        <v>39</v>
      </c>
      <c r="AE1012" s="16" t="s">
        <v>39</v>
      </c>
      <c r="AF1012" s="16" t="s">
        <v>39</v>
      </c>
      <c r="AG1012" s="16" t="s">
        <v>39</v>
      </c>
      <c r="AH1012" s="16" t="s">
        <v>39</v>
      </c>
      <c r="AI1012" s="16" t="s">
        <v>39</v>
      </c>
      <c r="AJ1012" s="16" t="s">
        <v>39</v>
      </c>
      <c r="AL1012" s="16" t="s">
        <v>39</v>
      </c>
      <c r="AM1012" s="16" t="s">
        <v>39</v>
      </c>
      <c r="AN1012" s="16" t="str">
        <f>IFERROR(VLOOKUP($P1012,'Kredieten productgroepen functi'!$C:$M,6,FALSE),"n.v.t.")</f>
        <v>1703</v>
      </c>
      <c r="AO1012" s="16" t="str">
        <f>IFERROR(VLOOKUP($P1012,'Kredieten productgroepen functi'!$C:$M,7,FALSE),"n.v.t.")</f>
        <v>Diensten voor derden hoofdvaarwegen</v>
      </c>
      <c r="AP1012" s="16" t="str">
        <f>IFERROR(VLOOKUP($P1012,'Kredieten productgroepen functi'!$C:$M,8,FALSE),"n.v.t.")</f>
        <v>17</v>
      </c>
      <c r="AQ1012" s="16" t="str">
        <f>IFERROR(VLOOKUP($P1012,'Kredieten productgroepen functi'!$C:$M,9,FALSE),"n.v.t.")</f>
        <v>Overige baten en lasten</v>
      </c>
      <c r="AR1012" s="16" t="str">
        <f>IFERROR(VLOOKUP($P1012,'Kredieten productgroepen functi'!$C:$M,10,FALSE),"n.v.t.")</f>
        <v>1</v>
      </c>
      <c r="AS1012" s="16" t="str">
        <f>IFERROR(VLOOKUP($P1012,'Kredieten productgroepen functi'!$C:$M,11,FALSE),"n.v.t.")</f>
        <v>Algemeen bestuur</v>
      </c>
      <c r="AT1012" s="16" t="str">
        <f t="shared" si="50"/>
        <v>Lasten</v>
      </c>
      <c r="AU1012" s="16" t="str">
        <f>IFERROR(VLOOKUP($R1012,Kostensoorten!$C:$J,7,FALSE),"n.v.t.")</f>
        <v>2.3.1</v>
      </c>
      <c r="AV1012" s="16" t="str">
        <f>IFERROR(VLOOKUP($R1012,Kostensoorten!$C:$J,8,FALSE),"n.v.t.")</f>
        <v>Aankopen niet duurzame goedere</v>
      </c>
    </row>
    <row r="1013" spans="6:48">
      <c r="F1013" s="2" t="s">
        <v>8642</v>
      </c>
      <c r="G1013" s="2" t="s">
        <v>39</v>
      </c>
      <c r="H1013" s="2" t="s">
        <v>39</v>
      </c>
      <c r="I1013" s="18">
        <v>4397.1899999999996</v>
      </c>
      <c r="P1013" s="16" t="str">
        <f t="shared" si="48"/>
        <v>617301</v>
      </c>
      <c r="Q1013" s="16" t="str">
        <f>IFERROR(VLOOKUP($P1013,'Kredieten productgroepen functi'!$C:$M,2,FALSE),"n.v.t.")</f>
        <v>Directe kosten vast onderhoud</v>
      </c>
      <c r="R1013" s="16" t="str">
        <f t="shared" si="49"/>
        <v>423042</v>
      </c>
      <c r="S1013" s="16" t="str">
        <f>IFERROR(VLOOKUP($R1013,Kostensoorten!$C:$J,2,FALSE),"n.v.t.")</f>
        <v>Mechanisch onderhoud</v>
      </c>
      <c r="T1013" s="16" t="s">
        <v>39</v>
      </c>
      <c r="U1013" s="16" t="s">
        <v>39</v>
      </c>
      <c r="V1013" s="16" t="s">
        <v>39</v>
      </c>
      <c r="W1013" s="16" t="s">
        <v>39</v>
      </c>
      <c r="X1013" s="16" t="s">
        <v>39</v>
      </c>
      <c r="Y1013" s="16" t="s">
        <v>39</v>
      </c>
      <c r="Z1013" s="16" t="s">
        <v>39</v>
      </c>
      <c r="AA1013" s="16" t="s">
        <v>39</v>
      </c>
      <c r="AB1013" s="16" t="s">
        <v>39</v>
      </c>
      <c r="AC1013" s="16" t="s">
        <v>39</v>
      </c>
      <c r="AD1013" s="16" t="s">
        <v>39</v>
      </c>
      <c r="AE1013" s="16" t="s">
        <v>39</v>
      </c>
      <c r="AF1013" s="16" t="s">
        <v>39</v>
      </c>
      <c r="AG1013" s="16" t="s">
        <v>39</v>
      </c>
      <c r="AH1013" s="16" t="s">
        <v>39</v>
      </c>
      <c r="AI1013" s="16" t="s">
        <v>39</v>
      </c>
      <c r="AJ1013" s="16" t="s">
        <v>39</v>
      </c>
      <c r="AL1013" s="16" t="s">
        <v>39</v>
      </c>
      <c r="AM1013" s="16" t="s">
        <v>39</v>
      </c>
      <c r="AN1013" s="16" t="str">
        <f>IFERROR(VLOOKUP($P1013,'Kredieten productgroepen functi'!$C:$M,6,FALSE),"n.v.t.")</f>
        <v>1703</v>
      </c>
      <c r="AO1013" s="16" t="str">
        <f>IFERROR(VLOOKUP($P1013,'Kredieten productgroepen functi'!$C:$M,7,FALSE),"n.v.t.")</f>
        <v>Diensten voor derden hoofdvaarwegen</v>
      </c>
      <c r="AP1013" s="16" t="str">
        <f>IFERROR(VLOOKUP($P1013,'Kredieten productgroepen functi'!$C:$M,8,FALSE),"n.v.t.")</f>
        <v>17</v>
      </c>
      <c r="AQ1013" s="16" t="str">
        <f>IFERROR(VLOOKUP($P1013,'Kredieten productgroepen functi'!$C:$M,9,FALSE),"n.v.t.")</f>
        <v>Overige baten en lasten</v>
      </c>
      <c r="AR1013" s="16" t="str">
        <f>IFERROR(VLOOKUP($P1013,'Kredieten productgroepen functi'!$C:$M,10,FALSE),"n.v.t.")</f>
        <v>1</v>
      </c>
      <c r="AS1013" s="16" t="str">
        <f>IFERROR(VLOOKUP($P1013,'Kredieten productgroepen functi'!$C:$M,11,FALSE),"n.v.t.")</f>
        <v>Algemeen bestuur</v>
      </c>
      <c r="AT1013" s="16" t="str">
        <f t="shared" si="50"/>
        <v>Lasten</v>
      </c>
      <c r="AU1013" s="16" t="str">
        <f>IFERROR(VLOOKUP($R1013,Kostensoorten!$C:$J,7,FALSE),"n.v.t.")</f>
        <v>2.3.1</v>
      </c>
      <c r="AV1013" s="16" t="str">
        <f>IFERROR(VLOOKUP($R1013,Kostensoorten!$C:$J,8,FALSE),"n.v.t.")</f>
        <v>Aankopen niet duurzame goedere</v>
      </c>
    </row>
    <row r="1014" spans="6:48">
      <c r="F1014" s="2" t="s">
        <v>6678</v>
      </c>
      <c r="G1014" s="2" t="s">
        <v>39</v>
      </c>
      <c r="H1014" s="2" t="s">
        <v>39</v>
      </c>
      <c r="I1014" s="18">
        <v>14773.74</v>
      </c>
      <c r="P1014" s="16" t="str">
        <f t="shared" si="48"/>
        <v>617301</v>
      </c>
      <c r="Q1014" s="16" t="str">
        <f>IFERROR(VLOOKUP($P1014,'Kredieten productgroepen functi'!$C:$M,2,FALSE),"n.v.t.")</f>
        <v>Directe kosten vast onderhoud</v>
      </c>
      <c r="R1014" s="16" t="str">
        <f t="shared" si="49"/>
        <v>423042</v>
      </c>
      <c r="S1014" s="16" t="str">
        <f>IFERROR(VLOOKUP($R1014,Kostensoorten!$C:$J,2,FALSE),"n.v.t.")</f>
        <v>Mechanisch onderhoud</v>
      </c>
      <c r="T1014" s="16" t="s">
        <v>39</v>
      </c>
      <c r="U1014" s="16" t="s">
        <v>39</v>
      </c>
      <c r="V1014" s="16" t="s">
        <v>39</v>
      </c>
      <c r="W1014" s="16" t="s">
        <v>39</v>
      </c>
      <c r="X1014" s="16" t="s">
        <v>39</v>
      </c>
      <c r="Y1014" s="16" t="s">
        <v>39</v>
      </c>
      <c r="Z1014" s="16" t="s">
        <v>39</v>
      </c>
      <c r="AA1014" s="16" t="s">
        <v>39</v>
      </c>
      <c r="AB1014" s="16" t="s">
        <v>39</v>
      </c>
      <c r="AC1014" s="16" t="s">
        <v>39</v>
      </c>
      <c r="AD1014" s="16" t="s">
        <v>39</v>
      </c>
      <c r="AE1014" s="16" t="s">
        <v>39</v>
      </c>
      <c r="AF1014" s="16" t="s">
        <v>39</v>
      </c>
      <c r="AG1014" s="16" t="s">
        <v>39</v>
      </c>
      <c r="AH1014" s="16" t="s">
        <v>39</v>
      </c>
      <c r="AI1014" s="16" t="s">
        <v>39</v>
      </c>
      <c r="AJ1014" s="16" t="s">
        <v>39</v>
      </c>
      <c r="AL1014" s="16" t="s">
        <v>39</v>
      </c>
      <c r="AM1014" s="16" t="s">
        <v>39</v>
      </c>
      <c r="AN1014" s="16" t="str">
        <f>IFERROR(VLOOKUP($P1014,'Kredieten productgroepen functi'!$C:$M,6,FALSE),"n.v.t.")</f>
        <v>1703</v>
      </c>
      <c r="AO1014" s="16" t="str">
        <f>IFERROR(VLOOKUP($P1014,'Kredieten productgroepen functi'!$C:$M,7,FALSE),"n.v.t.")</f>
        <v>Diensten voor derden hoofdvaarwegen</v>
      </c>
      <c r="AP1014" s="16" t="str">
        <f>IFERROR(VLOOKUP($P1014,'Kredieten productgroepen functi'!$C:$M,8,FALSE),"n.v.t.")</f>
        <v>17</v>
      </c>
      <c r="AQ1014" s="16" t="str">
        <f>IFERROR(VLOOKUP($P1014,'Kredieten productgroepen functi'!$C:$M,9,FALSE),"n.v.t.")</f>
        <v>Overige baten en lasten</v>
      </c>
      <c r="AR1014" s="16" t="str">
        <f>IFERROR(VLOOKUP($P1014,'Kredieten productgroepen functi'!$C:$M,10,FALSE),"n.v.t.")</f>
        <v>1</v>
      </c>
      <c r="AS1014" s="16" t="str">
        <f>IFERROR(VLOOKUP($P1014,'Kredieten productgroepen functi'!$C:$M,11,FALSE),"n.v.t.")</f>
        <v>Algemeen bestuur</v>
      </c>
      <c r="AT1014" s="16" t="str">
        <f t="shared" si="50"/>
        <v>Lasten</v>
      </c>
      <c r="AU1014" s="16" t="str">
        <f>IFERROR(VLOOKUP($R1014,Kostensoorten!$C:$J,7,FALSE),"n.v.t.")</f>
        <v>2.3.1</v>
      </c>
      <c r="AV1014" s="16" t="str">
        <f>IFERROR(VLOOKUP($R1014,Kostensoorten!$C:$J,8,FALSE),"n.v.t.")</f>
        <v>Aankopen niet duurzame goedere</v>
      </c>
    </row>
    <row r="1015" spans="6:48">
      <c r="F1015" s="2" t="s">
        <v>7529</v>
      </c>
      <c r="G1015" s="2" t="s">
        <v>39</v>
      </c>
      <c r="H1015" s="2" t="s">
        <v>39</v>
      </c>
      <c r="I1015" s="18">
        <v>1170.44</v>
      </c>
      <c r="P1015" s="16" t="str">
        <f t="shared" si="48"/>
        <v>617301</v>
      </c>
      <c r="Q1015" s="16" t="str">
        <f>IFERROR(VLOOKUP($P1015,'Kredieten productgroepen functi'!$C:$M,2,FALSE),"n.v.t.")</f>
        <v>Directe kosten vast onderhoud</v>
      </c>
      <c r="R1015" s="16" t="str">
        <f t="shared" si="49"/>
        <v>423042</v>
      </c>
      <c r="S1015" s="16" t="str">
        <f>IFERROR(VLOOKUP($R1015,Kostensoorten!$C:$J,2,FALSE),"n.v.t.")</f>
        <v>Mechanisch onderhoud</v>
      </c>
      <c r="T1015" s="16" t="s">
        <v>39</v>
      </c>
      <c r="U1015" s="16" t="s">
        <v>39</v>
      </c>
      <c r="V1015" s="16" t="s">
        <v>39</v>
      </c>
      <c r="W1015" s="16" t="s">
        <v>39</v>
      </c>
      <c r="X1015" s="16" t="s">
        <v>39</v>
      </c>
      <c r="Y1015" s="16" t="s">
        <v>39</v>
      </c>
      <c r="Z1015" s="16" t="s">
        <v>39</v>
      </c>
      <c r="AA1015" s="16" t="s">
        <v>39</v>
      </c>
      <c r="AB1015" s="16" t="s">
        <v>39</v>
      </c>
      <c r="AC1015" s="16" t="s">
        <v>39</v>
      </c>
      <c r="AD1015" s="16" t="s">
        <v>39</v>
      </c>
      <c r="AE1015" s="16" t="s">
        <v>39</v>
      </c>
      <c r="AF1015" s="16" t="s">
        <v>39</v>
      </c>
      <c r="AG1015" s="16" t="s">
        <v>39</v>
      </c>
      <c r="AH1015" s="16" t="s">
        <v>39</v>
      </c>
      <c r="AI1015" s="16" t="s">
        <v>39</v>
      </c>
      <c r="AJ1015" s="16" t="s">
        <v>39</v>
      </c>
      <c r="AL1015" s="16" t="s">
        <v>39</v>
      </c>
      <c r="AM1015" s="16" t="s">
        <v>39</v>
      </c>
      <c r="AN1015" s="16" t="str">
        <f>IFERROR(VLOOKUP($P1015,'Kredieten productgroepen functi'!$C:$M,6,FALSE),"n.v.t.")</f>
        <v>1703</v>
      </c>
      <c r="AO1015" s="16" t="str">
        <f>IFERROR(VLOOKUP($P1015,'Kredieten productgroepen functi'!$C:$M,7,FALSE),"n.v.t.")</f>
        <v>Diensten voor derden hoofdvaarwegen</v>
      </c>
      <c r="AP1015" s="16" t="str">
        <f>IFERROR(VLOOKUP($P1015,'Kredieten productgroepen functi'!$C:$M,8,FALSE),"n.v.t.")</f>
        <v>17</v>
      </c>
      <c r="AQ1015" s="16" t="str">
        <f>IFERROR(VLOOKUP($P1015,'Kredieten productgroepen functi'!$C:$M,9,FALSE),"n.v.t.")</f>
        <v>Overige baten en lasten</v>
      </c>
      <c r="AR1015" s="16" t="str">
        <f>IFERROR(VLOOKUP($P1015,'Kredieten productgroepen functi'!$C:$M,10,FALSE),"n.v.t.")</f>
        <v>1</v>
      </c>
      <c r="AS1015" s="16" t="str">
        <f>IFERROR(VLOOKUP($P1015,'Kredieten productgroepen functi'!$C:$M,11,FALSE),"n.v.t.")</f>
        <v>Algemeen bestuur</v>
      </c>
      <c r="AT1015" s="16" t="str">
        <f t="shared" si="50"/>
        <v>Lasten</v>
      </c>
      <c r="AU1015" s="16" t="str">
        <f>IFERROR(VLOOKUP($R1015,Kostensoorten!$C:$J,7,FALSE),"n.v.t.")</f>
        <v>2.3.1</v>
      </c>
      <c r="AV1015" s="16" t="str">
        <f>IFERROR(VLOOKUP($R1015,Kostensoorten!$C:$J,8,FALSE),"n.v.t.")</f>
        <v>Aankopen niet duurzame goedere</v>
      </c>
    </row>
    <row r="1016" spans="6:48">
      <c r="F1016" s="2" t="s">
        <v>8643</v>
      </c>
      <c r="G1016" s="2" t="s">
        <v>39</v>
      </c>
      <c r="H1016" s="2" t="s">
        <v>39</v>
      </c>
      <c r="I1016" s="18">
        <v>766.86</v>
      </c>
      <c r="P1016" s="16" t="str">
        <f t="shared" si="48"/>
        <v>617301</v>
      </c>
      <c r="Q1016" s="16" t="str">
        <f>IFERROR(VLOOKUP($P1016,'Kredieten productgroepen functi'!$C:$M,2,FALSE),"n.v.t.")</f>
        <v>Directe kosten vast onderhoud</v>
      </c>
      <c r="R1016" s="16" t="str">
        <f t="shared" si="49"/>
        <v>423042</v>
      </c>
      <c r="S1016" s="16" t="str">
        <f>IFERROR(VLOOKUP($R1016,Kostensoorten!$C:$J,2,FALSE),"n.v.t.")</f>
        <v>Mechanisch onderhoud</v>
      </c>
      <c r="T1016" s="16" t="s">
        <v>39</v>
      </c>
      <c r="U1016" s="16" t="s">
        <v>39</v>
      </c>
      <c r="V1016" s="16" t="s">
        <v>39</v>
      </c>
      <c r="W1016" s="16" t="s">
        <v>39</v>
      </c>
      <c r="X1016" s="16" t="s">
        <v>39</v>
      </c>
      <c r="Y1016" s="16" t="s">
        <v>39</v>
      </c>
      <c r="Z1016" s="16" t="s">
        <v>39</v>
      </c>
      <c r="AA1016" s="16" t="s">
        <v>39</v>
      </c>
      <c r="AB1016" s="16" t="s">
        <v>39</v>
      </c>
      <c r="AC1016" s="16" t="s">
        <v>39</v>
      </c>
      <c r="AD1016" s="16" t="s">
        <v>39</v>
      </c>
      <c r="AE1016" s="16" t="s">
        <v>39</v>
      </c>
      <c r="AF1016" s="16" t="s">
        <v>39</v>
      </c>
      <c r="AG1016" s="16" t="s">
        <v>39</v>
      </c>
      <c r="AH1016" s="16" t="s">
        <v>39</v>
      </c>
      <c r="AI1016" s="16" t="s">
        <v>39</v>
      </c>
      <c r="AJ1016" s="16" t="s">
        <v>39</v>
      </c>
      <c r="AL1016" s="16" t="s">
        <v>39</v>
      </c>
      <c r="AM1016" s="16" t="s">
        <v>39</v>
      </c>
      <c r="AN1016" s="16" t="str">
        <f>IFERROR(VLOOKUP($P1016,'Kredieten productgroepen functi'!$C:$M,6,FALSE),"n.v.t.")</f>
        <v>1703</v>
      </c>
      <c r="AO1016" s="16" t="str">
        <f>IFERROR(VLOOKUP($P1016,'Kredieten productgroepen functi'!$C:$M,7,FALSE),"n.v.t.")</f>
        <v>Diensten voor derden hoofdvaarwegen</v>
      </c>
      <c r="AP1016" s="16" t="str">
        <f>IFERROR(VLOOKUP($P1016,'Kredieten productgroepen functi'!$C:$M,8,FALSE),"n.v.t.")</f>
        <v>17</v>
      </c>
      <c r="AQ1016" s="16" t="str">
        <f>IFERROR(VLOOKUP($P1016,'Kredieten productgroepen functi'!$C:$M,9,FALSE),"n.v.t.")</f>
        <v>Overige baten en lasten</v>
      </c>
      <c r="AR1016" s="16" t="str">
        <f>IFERROR(VLOOKUP($P1016,'Kredieten productgroepen functi'!$C:$M,10,FALSE),"n.v.t.")</f>
        <v>1</v>
      </c>
      <c r="AS1016" s="16" t="str">
        <f>IFERROR(VLOOKUP($P1016,'Kredieten productgroepen functi'!$C:$M,11,FALSE),"n.v.t.")</f>
        <v>Algemeen bestuur</v>
      </c>
      <c r="AT1016" s="16" t="str">
        <f t="shared" si="50"/>
        <v>Lasten</v>
      </c>
      <c r="AU1016" s="16" t="str">
        <f>IFERROR(VLOOKUP($R1016,Kostensoorten!$C:$J,7,FALSE),"n.v.t.")</f>
        <v>2.3.1</v>
      </c>
      <c r="AV1016" s="16" t="str">
        <f>IFERROR(VLOOKUP($R1016,Kostensoorten!$C:$J,8,FALSE),"n.v.t.")</f>
        <v>Aankopen niet duurzame goedere</v>
      </c>
    </row>
    <row r="1017" spans="6:48">
      <c r="F1017" s="2" t="s">
        <v>7023</v>
      </c>
      <c r="G1017" s="2" t="s">
        <v>39</v>
      </c>
      <c r="H1017" s="2" t="s">
        <v>39</v>
      </c>
      <c r="I1017" s="18">
        <v>3113.32</v>
      </c>
      <c r="P1017" s="16" t="str">
        <f t="shared" si="48"/>
        <v>617301</v>
      </c>
      <c r="Q1017" s="16" t="str">
        <f>IFERROR(VLOOKUP($P1017,'Kredieten productgroepen functi'!$C:$M,2,FALSE),"n.v.t.")</f>
        <v>Directe kosten vast onderhoud</v>
      </c>
      <c r="R1017" s="16" t="str">
        <f t="shared" si="49"/>
        <v>423042</v>
      </c>
      <c r="S1017" s="16" t="str">
        <f>IFERROR(VLOOKUP($R1017,Kostensoorten!$C:$J,2,FALSE),"n.v.t.")</f>
        <v>Mechanisch onderhoud</v>
      </c>
      <c r="T1017" s="16" t="s">
        <v>39</v>
      </c>
      <c r="U1017" s="16" t="s">
        <v>39</v>
      </c>
      <c r="V1017" s="16" t="s">
        <v>39</v>
      </c>
      <c r="W1017" s="16" t="s">
        <v>39</v>
      </c>
      <c r="X1017" s="16" t="s">
        <v>39</v>
      </c>
      <c r="Y1017" s="16" t="s">
        <v>39</v>
      </c>
      <c r="Z1017" s="16" t="s">
        <v>39</v>
      </c>
      <c r="AA1017" s="16" t="s">
        <v>39</v>
      </c>
      <c r="AB1017" s="16" t="s">
        <v>39</v>
      </c>
      <c r="AC1017" s="16" t="s">
        <v>39</v>
      </c>
      <c r="AD1017" s="16" t="s">
        <v>39</v>
      </c>
      <c r="AE1017" s="16" t="s">
        <v>39</v>
      </c>
      <c r="AF1017" s="16" t="s">
        <v>39</v>
      </c>
      <c r="AG1017" s="16" t="s">
        <v>39</v>
      </c>
      <c r="AH1017" s="16" t="s">
        <v>39</v>
      </c>
      <c r="AI1017" s="16" t="s">
        <v>39</v>
      </c>
      <c r="AJ1017" s="16" t="s">
        <v>39</v>
      </c>
      <c r="AL1017" s="16" t="s">
        <v>39</v>
      </c>
      <c r="AM1017" s="16" t="s">
        <v>39</v>
      </c>
      <c r="AN1017" s="16" t="str">
        <f>IFERROR(VLOOKUP($P1017,'Kredieten productgroepen functi'!$C:$M,6,FALSE),"n.v.t.")</f>
        <v>1703</v>
      </c>
      <c r="AO1017" s="16" t="str">
        <f>IFERROR(VLOOKUP($P1017,'Kredieten productgroepen functi'!$C:$M,7,FALSE),"n.v.t.")</f>
        <v>Diensten voor derden hoofdvaarwegen</v>
      </c>
      <c r="AP1017" s="16" t="str">
        <f>IFERROR(VLOOKUP($P1017,'Kredieten productgroepen functi'!$C:$M,8,FALSE),"n.v.t.")</f>
        <v>17</v>
      </c>
      <c r="AQ1017" s="16" t="str">
        <f>IFERROR(VLOOKUP($P1017,'Kredieten productgroepen functi'!$C:$M,9,FALSE),"n.v.t.")</f>
        <v>Overige baten en lasten</v>
      </c>
      <c r="AR1017" s="16" t="str">
        <f>IFERROR(VLOOKUP($P1017,'Kredieten productgroepen functi'!$C:$M,10,FALSE),"n.v.t.")</f>
        <v>1</v>
      </c>
      <c r="AS1017" s="16" t="str">
        <f>IFERROR(VLOOKUP($P1017,'Kredieten productgroepen functi'!$C:$M,11,FALSE),"n.v.t.")</f>
        <v>Algemeen bestuur</v>
      </c>
      <c r="AT1017" s="16" t="str">
        <f t="shared" si="50"/>
        <v>Lasten</v>
      </c>
      <c r="AU1017" s="16" t="str">
        <f>IFERROR(VLOOKUP($R1017,Kostensoorten!$C:$J,7,FALSE),"n.v.t.")</f>
        <v>2.3.1</v>
      </c>
      <c r="AV1017" s="16" t="str">
        <f>IFERROR(VLOOKUP($R1017,Kostensoorten!$C:$J,8,FALSE),"n.v.t.")</f>
        <v>Aankopen niet duurzame goedere</v>
      </c>
    </row>
    <row r="1018" spans="6:48">
      <c r="F1018" s="2" t="s">
        <v>6679</v>
      </c>
      <c r="G1018" s="2" t="s">
        <v>39</v>
      </c>
      <c r="H1018" s="2" t="s">
        <v>39</v>
      </c>
      <c r="I1018" s="18">
        <v>15793.71</v>
      </c>
      <c r="P1018" s="16" t="str">
        <f t="shared" si="48"/>
        <v>617301</v>
      </c>
      <c r="Q1018" s="16" t="str">
        <f>IFERROR(VLOOKUP($P1018,'Kredieten productgroepen functi'!$C:$M,2,FALSE),"n.v.t.")</f>
        <v>Directe kosten vast onderhoud</v>
      </c>
      <c r="R1018" s="16" t="str">
        <f t="shared" si="49"/>
        <v>423042</v>
      </c>
      <c r="S1018" s="16" t="str">
        <f>IFERROR(VLOOKUP($R1018,Kostensoorten!$C:$J,2,FALSE),"n.v.t.")</f>
        <v>Mechanisch onderhoud</v>
      </c>
      <c r="T1018" s="16" t="s">
        <v>39</v>
      </c>
      <c r="U1018" s="16" t="s">
        <v>39</v>
      </c>
      <c r="V1018" s="16" t="s">
        <v>39</v>
      </c>
      <c r="W1018" s="16" t="s">
        <v>39</v>
      </c>
      <c r="X1018" s="16" t="s">
        <v>39</v>
      </c>
      <c r="Y1018" s="16" t="s">
        <v>39</v>
      </c>
      <c r="Z1018" s="16" t="s">
        <v>39</v>
      </c>
      <c r="AA1018" s="16" t="s">
        <v>39</v>
      </c>
      <c r="AB1018" s="16" t="s">
        <v>39</v>
      </c>
      <c r="AC1018" s="16" t="s">
        <v>39</v>
      </c>
      <c r="AD1018" s="16" t="s">
        <v>39</v>
      </c>
      <c r="AE1018" s="16" t="s">
        <v>39</v>
      </c>
      <c r="AF1018" s="16" t="s">
        <v>39</v>
      </c>
      <c r="AG1018" s="16" t="s">
        <v>39</v>
      </c>
      <c r="AH1018" s="16" t="s">
        <v>39</v>
      </c>
      <c r="AI1018" s="16" t="s">
        <v>39</v>
      </c>
      <c r="AJ1018" s="16" t="s">
        <v>39</v>
      </c>
      <c r="AL1018" s="16" t="s">
        <v>39</v>
      </c>
      <c r="AM1018" s="16" t="s">
        <v>39</v>
      </c>
      <c r="AN1018" s="16" t="str">
        <f>IFERROR(VLOOKUP($P1018,'Kredieten productgroepen functi'!$C:$M,6,FALSE),"n.v.t.")</f>
        <v>1703</v>
      </c>
      <c r="AO1018" s="16" t="str">
        <f>IFERROR(VLOOKUP($P1018,'Kredieten productgroepen functi'!$C:$M,7,FALSE),"n.v.t.")</f>
        <v>Diensten voor derden hoofdvaarwegen</v>
      </c>
      <c r="AP1018" s="16" t="str">
        <f>IFERROR(VLOOKUP($P1018,'Kredieten productgroepen functi'!$C:$M,8,FALSE),"n.v.t.")</f>
        <v>17</v>
      </c>
      <c r="AQ1018" s="16" t="str">
        <f>IFERROR(VLOOKUP($P1018,'Kredieten productgroepen functi'!$C:$M,9,FALSE),"n.v.t.")</f>
        <v>Overige baten en lasten</v>
      </c>
      <c r="AR1018" s="16" t="str">
        <f>IFERROR(VLOOKUP($P1018,'Kredieten productgroepen functi'!$C:$M,10,FALSE),"n.v.t.")</f>
        <v>1</v>
      </c>
      <c r="AS1018" s="16" t="str">
        <f>IFERROR(VLOOKUP($P1018,'Kredieten productgroepen functi'!$C:$M,11,FALSE),"n.v.t.")</f>
        <v>Algemeen bestuur</v>
      </c>
      <c r="AT1018" s="16" t="str">
        <f t="shared" si="50"/>
        <v>Lasten</v>
      </c>
      <c r="AU1018" s="16" t="str">
        <f>IFERROR(VLOOKUP($R1018,Kostensoorten!$C:$J,7,FALSE),"n.v.t.")</f>
        <v>2.3.1</v>
      </c>
      <c r="AV1018" s="16" t="str">
        <f>IFERROR(VLOOKUP($R1018,Kostensoorten!$C:$J,8,FALSE),"n.v.t.")</f>
        <v>Aankopen niet duurzame goedere</v>
      </c>
    </row>
    <row r="1019" spans="6:48">
      <c r="F1019" s="2" t="s">
        <v>8644</v>
      </c>
      <c r="G1019" s="2" t="s">
        <v>39</v>
      </c>
      <c r="H1019" s="2" t="s">
        <v>39</v>
      </c>
      <c r="I1019" s="18">
        <v>5.4</v>
      </c>
      <c r="P1019" s="16" t="str">
        <f t="shared" si="48"/>
        <v>617301</v>
      </c>
      <c r="Q1019" s="16" t="str">
        <f>IFERROR(VLOOKUP($P1019,'Kredieten productgroepen functi'!$C:$M,2,FALSE),"n.v.t.")</f>
        <v>Directe kosten vast onderhoud</v>
      </c>
      <c r="R1019" s="16" t="str">
        <f t="shared" si="49"/>
        <v>423042</v>
      </c>
      <c r="S1019" s="16" t="str">
        <f>IFERROR(VLOOKUP($R1019,Kostensoorten!$C:$J,2,FALSE),"n.v.t.")</f>
        <v>Mechanisch onderhoud</v>
      </c>
      <c r="T1019" s="16" t="s">
        <v>39</v>
      </c>
      <c r="U1019" s="16" t="s">
        <v>39</v>
      </c>
      <c r="V1019" s="16" t="s">
        <v>39</v>
      </c>
      <c r="W1019" s="16" t="s">
        <v>39</v>
      </c>
      <c r="X1019" s="16" t="s">
        <v>39</v>
      </c>
      <c r="Y1019" s="16" t="s">
        <v>39</v>
      </c>
      <c r="Z1019" s="16" t="s">
        <v>39</v>
      </c>
      <c r="AA1019" s="16" t="s">
        <v>39</v>
      </c>
      <c r="AB1019" s="16" t="s">
        <v>39</v>
      </c>
      <c r="AC1019" s="16" t="s">
        <v>39</v>
      </c>
      <c r="AD1019" s="16" t="s">
        <v>39</v>
      </c>
      <c r="AE1019" s="16" t="s">
        <v>39</v>
      </c>
      <c r="AF1019" s="16" t="s">
        <v>39</v>
      </c>
      <c r="AG1019" s="16" t="s">
        <v>39</v>
      </c>
      <c r="AH1019" s="16" t="s">
        <v>39</v>
      </c>
      <c r="AI1019" s="16" t="s">
        <v>39</v>
      </c>
      <c r="AJ1019" s="16" t="s">
        <v>39</v>
      </c>
      <c r="AL1019" s="16" t="s">
        <v>39</v>
      </c>
      <c r="AM1019" s="16" t="s">
        <v>39</v>
      </c>
      <c r="AN1019" s="16" t="str">
        <f>IFERROR(VLOOKUP($P1019,'Kredieten productgroepen functi'!$C:$M,6,FALSE),"n.v.t.")</f>
        <v>1703</v>
      </c>
      <c r="AO1019" s="16" t="str">
        <f>IFERROR(VLOOKUP($P1019,'Kredieten productgroepen functi'!$C:$M,7,FALSE),"n.v.t.")</f>
        <v>Diensten voor derden hoofdvaarwegen</v>
      </c>
      <c r="AP1019" s="16" t="str">
        <f>IFERROR(VLOOKUP($P1019,'Kredieten productgroepen functi'!$C:$M,8,FALSE),"n.v.t.")</f>
        <v>17</v>
      </c>
      <c r="AQ1019" s="16" t="str">
        <f>IFERROR(VLOOKUP($P1019,'Kredieten productgroepen functi'!$C:$M,9,FALSE),"n.v.t.")</f>
        <v>Overige baten en lasten</v>
      </c>
      <c r="AR1019" s="16" t="str">
        <f>IFERROR(VLOOKUP($P1019,'Kredieten productgroepen functi'!$C:$M,10,FALSE),"n.v.t.")</f>
        <v>1</v>
      </c>
      <c r="AS1019" s="16" t="str">
        <f>IFERROR(VLOOKUP($P1019,'Kredieten productgroepen functi'!$C:$M,11,FALSE),"n.v.t.")</f>
        <v>Algemeen bestuur</v>
      </c>
      <c r="AT1019" s="16" t="str">
        <f t="shared" si="50"/>
        <v>Lasten</v>
      </c>
      <c r="AU1019" s="16" t="str">
        <f>IFERROR(VLOOKUP($R1019,Kostensoorten!$C:$J,7,FALSE),"n.v.t.")</f>
        <v>2.3.1</v>
      </c>
      <c r="AV1019" s="16" t="str">
        <f>IFERROR(VLOOKUP($R1019,Kostensoorten!$C:$J,8,FALSE),"n.v.t.")</f>
        <v>Aankopen niet duurzame goedere</v>
      </c>
    </row>
    <row r="1020" spans="6:48">
      <c r="F1020" s="2" t="s">
        <v>8645</v>
      </c>
      <c r="G1020" s="2" t="s">
        <v>39</v>
      </c>
      <c r="H1020" s="2" t="s">
        <v>39</v>
      </c>
      <c r="I1020" s="18">
        <v>267.25</v>
      </c>
      <c r="P1020" s="16" t="str">
        <f t="shared" si="48"/>
        <v>617301</v>
      </c>
      <c r="Q1020" s="16" t="str">
        <f>IFERROR(VLOOKUP($P1020,'Kredieten productgroepen functi'!$C:$M,2,FALSE),"n.v.t.")</f>
        <v>Directe kosten vast onderhoud</v>
      </c>
      <c r="R1020" s="16" t="str">
        <f t="shared" si="49"/>
        <v>423042</v>
      </c>
      <c r="S1020" s="16" t="str">
        <f>IFERROR(VLOOKUP($R1020,Kostensoorten!$C:$J,2,FALSE),"n.v.t.")</f>
        <v>Mechanisch onderhoud</v>
      </c>
      <c r="T1020" s="16" t="s">
        <v>39</v>
      </c>
      <c r="U1020" s="16" t="s">
        <v>39</v>
      </c>
      <c r="V1020" s="16" t="s">
        <v>39</v>
      </c>
      <c r="W1020" s="16" t="s">
        <v>39</v>
      </c>
      <c r="X1020" s="16" t="s">
        <v>39</v>
      </c>
      <c r="Y1020" s="16" t="s">
        <v>39</v>
      </c>
      <c r="Z1020" s="16" t="s">
        <v>39</v>
      </c>
      <c r="AA1020" s="16" t="s">
        <v>39</v>
      </c>
      <c r="AB1020" s="16" t="s">
        <v>39</v>
      </c>
      <c r="AC1020" s="16" t="s">
        <v>39</v>
      </c>
      <c r="AD1020" s="16" t="s">
        <v>39</v>
      </c>
      <c r="AE1020" s="16" t="s">
        <v>39</v>
      </c>
      <c r="AF1020" s="16" t="s">
        <v>39</v>
      </c>
      <c r="AG1020" s="16" t="s">
        <v>39</v>
      </c>
      <c r="AH1020" s="16" t="s">
        <v>39</v>
      </c>
      <c r="AI1020" s="16" t="s">
        <v>39</v>
      </c>
      <c r="AJ1020" s="16" t="s">
        <v>39</v>
      </c>
      <c r="AL1020" s="16" t="s">
        <v>39</v>
      </c>
      <c r="AM1020" s="16" t="s">
        <v>39</v>
      </c>
      <c r="AN1020" s="16" t="str">
        <f>IFERROR(VLOOKUP($P1020,'Kredieten productgroepen functi'!$C:$M,6,FALSE),"n.v.t.")</f>
        <v>1703</v>
      </c>
      <c r="AO1020" s="16" t="str">
        <f>IFERROR(VLOOKUP($P1020,'Kredieten productgroepen functi'!$C:$M,7,FALSE),"n.v.t.")</f>
        <v>Diensten voor derden hoofdvaarwegen</v>
      </c>
      <c r="AP1020" s="16" t="str">
        <f>IFERROR(VLOOKUP($P1020,'Kredieten productgroepen functi'!$C:$M,8,FALSE),"n.v.t.")</f>
        <v>17</v>
      </c>
      <c r="AQ1020" s="16" t="str">
        <f>IFERROR(VLOOKUP($P1020,'Kredieten productgroepen functi'!$C:$M,9,FALSE),"n.v.t.")</f>
        <v>Overige baten en lasten</v>
      </c>
      <c r="AR1020" s="16" t="str">
        <f>IFERROR(VLOOKUP($P1020,'Kredieten productgroepen functi'!$C:$M,10,FALSE),"n.v.t.")</f>
        <v>1</v>
      </c>
      <c r="AS1020" s="16" t="str">
        <f>IFERROR(VLOOKUP($P1020,'Kredieten productgroepen functi'!$C:$M,11,FALSE),"n.v.t.")</f>
        <v>Algemeen bestuur</v>
      </c>
      <c r="AT1020" s="16" t="str">
        <f t="shared" si="50"/>
        <v>Lasten</v>
      </c>
      <c r="AU1020" s="16" t="str">
        <f>IFERROR(VLOOKUP($R1020,Kostensoorten!$C:$J,7,FALSE),"n.v.t.")</f>
        <v>2.3.1</v>
      </c>
      <c r="AV1020" s="16" t="str">
        <f>IFERROR(VLOOKUP($R1020,Kostensoorten!$C:$J,8,FALSE),"n.v.t.")</f>
        <v>Aankopen niet duurzame goedere</v>
      </c>
    </row>
    <row r="1021" spans="6:48">
      <c r="F1021" s="2" t="s">
        <v>7530</v>
      </c>
      <c r="G1021" s="2" t="s">
        <v>39</v>
      </c>
      <c r="H1021" s="2" t="s">
        <v>39</v>
      </c>
      <c r="I1021" s="18">
        <v>600.82000000000005</v>
      </c>
      <c r="P1021" s="16" t="str">
        <f t="shared" si="48"/>
        <v>617301</v>
      </c>
      <c r="Q1021" s="16" t="str">
        <f>IFERROR(VLOOKUP($P1021,'Kredieten productgroepen functi'!$C:$M,2,FALSE),"n.v.t.")</f>
        <v>Directe kosten vast onderhoud</v>
      </c>
      <c r="R1021" s="16" t="str">
        <f t="shared" si="49"/>
        <v>423042</v>
      </c>
      <c r="S1021" s="16" t="str">
        <f>IFERROR(VLOOKUP($R1021,Kostensoorten!$C:$J,2,FALSE),"n.v.t.")</f>
        <v>Mechanisch onderhoud</v>
      </c>
      <c r="T1021" s="16" t="s">
        <v>39</v>
      </c>
      <c r="U1021" s="16" t="s">
        <v>39</v>
      </c>
      <c r="V1021" s="16" t="s">
        <v>39</v>
      </c>
      <c r="W1021" s="16" t="s">
        <v>39</v>
      </c>
      <c r="X1021" s="16" t="s">
        <v>39</v>
      </c>
      <c r="Y1021" s="16" t="s">
        <v>39</v>
      </c>
      <c r="Z1021" s="16" t="s">
        <v>39</v>
      </c>
      <c r="AA1021" s="16" t="s">
        <v>39</v>
      </c>
      <c r="AB1021" s="16" t="s">
        <v>39</v>
      </c>
      <c r="AC1021" s="16" t="s">
        <v>39</v>
      </c>
      <c r="AD1021" s="16" t="s">
        <v>39</v>
      </c>
      <c r="AE1021" s="16" t="s">
        <v>39</v>
      </c>
      <c r="AF1021" s="16" t="s">
        <v>39</v>
      </c>
      <c r="AG1021" s="16" t="s">
        <v>39</v>
      </c>
      <c r="AH1021" s="16" t="s">
        <v>39</v>
      </c>
      <c r="AI1021" s="16" t="s">
        <v>39</v>
      </c>
      <c r="AJ1021" s="16" t="s">
        <v>39</v>
      </c>
      <c r="AL1021" s="16" t="s">
        <v>39</v>
      </c>
      <c r="AM1021" s="16" t="s">
        <v>39</v>
      </c>
      <c r="AN1021" s="16" t="str">
        <f>IFERROR(VLOOKUP($P1021,'Kredieten productgroepen functi'!$C:$M,6,FALSE),"n.v.t.")</f>
        <v>1703</v>
      </c>
      <c r="AO1021" s="16" t="str">
        <f>IFERROR(VLOOKUP($P1021,'Kredieten productgroepen functi'!$C:$M,7,FALSE),"n.v.t.")</f>
        <v>Diensten voor derden hoofdvaarwegen</v>
      </c>
      <c r="AP1021" s="16" t="str">
        <f>IFERROR(VLOOKUP($P1021,'Kredieten productgroepen functi'!$C:$M,8,FALSE),"n.v.t.")</f>
        <v>17</v>
      </c>
      <c r="AQ1021" s="16" t="str">
        <f>IFERROR(VLOOKUP($P1021,'Kredieten productgroepen functi'!$C:$M,9,FALSE),"n.v.t.")</f>
        <v>Overige baten en lasten</v>
      </c>
      <c r="AR1021" s="16" t="str">
        <f>IFERROR(VLOOKUP($P1021,'Kredieten productgroepen functi'!$C:$M,10,FALSE),"n.v.t.")</f>
        <v>1</v>
      </c>
      <c r="AS1021" s="16" t="str">
        <f>IFERROR(VLOOKUP($P1021,'Kredieten productgroepen functi'!$C:$M,11,FALSE),"n.v.t.")</f>
        <v>Algemeen bestuur</v>
      </c>
      <c r="AT1021" s="16" t="str">
        <f t="shared" si="50"/>
        <v>Lasten</v>
      </c>
      <c r="AU1021" s="16" t="str">
        <f>IFERROR(VLOOKUP($R1021,Kostensoorten!$C:$J,7,FALSE),"n.v.t.")</f>
        <v>2.3.1</v>
      </c>
      <c r="AV1021" s="16" t="str">
        <f>IFERROR(VLOOKUP($R1021,Kostensoorten!$C:$J,8,FALSE),"n.v.t.")</f>
        <v>Aankopen niet duurzame goedere</v>
      </c>
    </row>
    <row r="1022" spans="6:48">
      <c r="F1022" s="2" t="s">
        <v>7531</v>
      </c>
      <c r="G1022" s="2" t="s">
        <v>39</v>
      </c>
      <c r="H1022" s="2" t="s">
        <v>39</v>
      </c>
      <c r="I1022" s="18">
        <v>2133.7399999999998</v>
      </c>
      <c r="P1022" s="16" t="str">
        <f t="shared" si="48"/>
        <v>617301</v>
      </c>
      <c r="Q1022" s="16" t="str">
        <f>IFERROR(VLOOKUP($P1022,'Kredieten productgroepen functi'!$C:$M,2,FALSE),"n.v.t.")</f>
        <v>Directe kosten vast onderhoud</v>
      </c>
      <c r="R1022" s="16" t="str">
        <f t="shared" si="49"/>
        <v>423042</v>
      </c>
      <c r="S1022" s="16" t="str">
        <f>IFERROR(VLOOKUP($R1022,Kostensoorten!$C:$J,2,FALSE),"n.v.t.")</f>
        <v>Mechanisch onderhoud</v>
      </c>
      <c r="T1022" s="16" t="s">
        <v>39</v>
      </c>
      <c r="U1022" s="16" t="s">
        <v>39</v>
      </c>
      <c r="V1022" s="16" t="s">
        <v>39</v>
      </c>
      <c r="W1022" s="16" t="s">
        <v>39</v>
      </c>
      <c r="X1022" s="16" t="s">
        <v>39</v>
      </c>
      <c r="Y1022" s="16" t="s">
        <v>39</v>
      </c>
      <c r="Z1022" s="16" t="s">
        <v>39</v>
      </c>
      <c r="AA1022" s="16" t="s">
        <v>39</v>
      </c>
      <c r="AB1022" s="16" t="s">
        <v>39</v>
      </c>
      <c r="AC1022" s="16" t="s">
        <v>39</v>
      </c>
      <c r="AD1022" s="16" t="s">
        <v>39</v>
      </c>
      <c r="AE1022" s="16" t="s">
        <v>39</v>
      </c>
      <c r="AF1022" s="16" t="s">
        <v>39</v>
      </c>
      <c r="AG1022" s="16" t="s">
        <v>39</v>
      </c>
      <c r="AH1022" s="16" t="s">
        <v>39</v>
      </c>
      <c r="AI1022" s="16" t="s">
        <v>39</v>
      </c>
      <c r="AJ1022" s="16" t="s">
        <v>39</v>
      </c>
      <c r="AL1022" s="16" t="s">
        <v>39</v>
      </c>
      <c r="AM1022" s="16" t="s">
        <v>39</v>
      </c>
      <c r="AN1022" s="16" t="str">
        <f>IFERROR(VLOOKUP($P1022,'Kredieten productgroepen functi'!$C:$M,6,FALSE),"n.v.t.")</f>
        <v>1703</v>
      </c>
      <c r="AO1022" s="16" t="str">
        <f>IFERROR(VLOOKUP($P1022,'Kredieten productgroepen functi'!$C:$M,7,FALSE),"n.v.t.")</f>
        <v>Diensten voor derden hoofdvaarwegen</v>
      </c>
      <c r="AP1022" s="16" t="str">
        <f>IFERROR(VLOOKUP($P1022,'Kredieten productgroepen functi'!$C:$M,8,FALSE),"n.v.t.")</f>
        <v>17</v>
      </c>
      <c r="AQ1022" s="16" t="str">
        <f>IFERROR(VLOOKUP($P1022,'Kredieten productgroepen functi'!$C:$M,9,FALSE),"n.v.t.")</f>
        <v>Overige baten en lasten</v>
      </c>
      <c r="AR1022" s="16" t="str">
        <f>IFERROR(VLOOKUP($P1022,'Kredieten productgroepen functi'!$C:$M,10,FALSE),"n.v.t.")</f>
        <v>1</v>
      </c>
      <c r="AS1022" s="16" t="str">
        <f>IFERROR(VLOOKUP($P1022,'Kredieten productgroepen functi'!$C:$M,11,FALSE),"n.v.t.")</f>
        <v>Algemeen bestuur</v>
      </c>
      <c r="AT1022" s="16" t="str">
        <f t="shared" si="50"/>
        <v>Lasten</v>
      </c>
      <c r="AU1022" s="16" t="str">
        <f>IFERROR(VLOOKUP($R1022,Kostensoorten!$C:$J,7,FALSE),"n.v.t.")</f>
        <v>2.3.1</v>
      </c>
      <c r="AV1022" s="16" t="str">
        <f>IFERROR(VLOOKUP($R1022,Kostensoorten!$C:$J,8,FALSE),"n.v.t.")</f>
        <v>Aankopen niet duurzame goedere</v>
      </c>
    </row>
    <row r="1023" spans="6:48">
      <c r="F1023" s="2" t="s">
        <v>7532</v>
      </c>
      <c r="G1023" s="2" t="s">
        <v>39</v>
      </c>
      <c r="H1023" s="2" t="s">
        <v>39</v>
      </c>
      <c r="I1023" s="18">
        <v>155.63999999999999</v>
      </c>
      <c r="P1023" s="16" t="str">
        <f t="shared" si="48"/>
        <v>617301</v>
      </c>
      <c r="Q1023" s="16" t="str">
        <f>IFERROR(VLOOKUP($P1023,'Kredieten productgroepen functi'!$C:$M,2,FALSE),"n.v.t.")</f>
        <v>Directe kosten vast onderhoud</v>
      </c>
      <c r="R1023" s="16" t="str">
        <f t="shared" si="49"/>
        <v>423042</v>
      </c>
      <c r="S1023" s="16" t="str">
        <f>IFERROR(VLOOKUP($R1023,Kostensoorten!$C:$J,2,FALSE),"n.v.t.")</f>
        <v>Mechanisch onderhoud</v>
      </c>
      <c r="T1023" s="16" t="s">
        <v>39</v>
      </c>
      <c r="U1023" s="16" t="s">
        <v>39</v>
      </c>
      <c r="V1023" s="16" t="s">
        <v>39</v>
      </c>
      <c r="W1023" s="16" t="s">
        <v>39</v>
      </c>
      <c r="X1023" s="16" t="s">
        <v>39</v>
      </c>
      <c r="Y1023" s="16" t="s">
        <v>39</v>
      </c>
      <c r="Z1023" s="16" t="s">
        <v>39</v>
      </c>
      <c r="AA1023" s="16" t="s">
        <v>39</v>
      </c>
      <c r="AB1023" s="16" t="s">
        <v>39</v>
      </c>
      <c r="AC1023" s="16" t="s">
        <v>39</v>
      </c>
      <c r="AD1023" s="16" t="s">
        <v>39</v>
      </c>
      <c r="AE1023" s="16" t="s">
        <v>39</v>
      </c>
      <c r="AF1023" s="16" t="s">
        <v>39</v>
      </c>
      <c r="AG1023" s="16" t="s">
        <v>39</v>
      </c>
      <c r="AH1023" s="16" t="s">
        <v>39</v>
      </c>
      <c r="AI1023" s="16" t="s">
        <v>39</v>
      </c>
      <c r="AJ1023" s="16" t="s">
        <v>39</v>
      </c>
      <c r="AL1023" s="16" t="s">
        <v>39</v>
      </c>
      <c r="AM1023" s="16" t="s">
        <v>39</v>
      </c>
      <c r="AN1023" s="16" t="str">
        <f>IFERROR(VLOOKUP($P1023,'Kredieten productgroepen functi'!$C:$M,6,FALSE),"n.v.t.")</f>
        <v>1703</v>
      </c>
      <c r="AO1023" s="16" t="str">
        <f>IFERROR(VLOOKUP($P1023,'Kredieten productgroepen functi'!$C:$M,7,FALSE),"n.v.t.")</f>
        <v>Diensten voor derden hoofdvaarwegen</v>
      </c>
      <c r="AP1023" s="16" t="str">
        <f>IFERROR(VLOOKUP($P1023,'Kredieten productgroepen functi'!$C:$M,8,FALSE),"n.v.t.")</f>
        <v>17</v>
      </c>
      <c r="AQ1023" s="16" t="str">
        <f>IFERROR(VLOOKUP($P1023,'Kredieten productgroepen functi'!$C:$M,9,FALSE),"n.v.t.")</f>
        <v>Overige baten en lasten</v>
      </c>
      <c r="AR1023" s="16" t="str">
        <f>IFERROR(VLOOKUP($P1023,'Kredieten productgroepen functi'!$C:$M,10,FALSE),"n.v.t.")</f>
        <v>1</v>
      </c>
      <c r="AS1023" s="16" t="str">
        <f>IFERROR(VLOOKUP($P1023,'Kredieten productgroepen functi'!$C:$M,11,FALSE),"n.v.t.")</f>
        <v>Algemeen bestuur</v>
      </c>
      <c r="AT1023" s="16" t="str">
        <f t="shared" si="50"/>
        <v>Lasten</v>
      </c>
      <c r="AU1023" s="16" t="str">
        <f>IFERROR(VLOOKUP($R1023,Kostensoorten!$C:$J,7,FALSE),"n.v.t.")</f>
        <v>2.3.1</v>
      </c>
      <c r="AV1023" s="16" t="str">
        <f>IFERROR(VLOOKUP($R1023,Kostensoorten!$C:$J,8,FALSE),"n.v.t.")</f>
        <v>Aankopen niet duurzame goedere</v>
      </c>
    </row>
    <row r="1024" spans="6:48">
      <c r="F1024" s="2" t="s">
        <v>9382</v>
      </c>
      <c r="G1024" s="2" t="s">
        <v>39</v>
      </c>
      <c r="H1024" s="2" t="s">
        <v>39</v>
      </c>
      <c r="I1024" s="18">
        <v>3808</v>
      </c>
      <c r="P1024" s="16" t="str">
        <f t="shared" si="48"/>
        <v>617301</v>
      </c>
      <c r="Q1024" s="16" t="str">
        <f>IFERROR(VLOOKUP($P1024,'Kredieten productgroepen functi'!$C:$M,2,FALSE),"n.v.t.")</f>
        <v>Directe kosten vast onderhoud</v>
      </c>
      <c r="R1024" s="16" t="str">
        <f t="shared" si="49"/>
        <v>423042</v>
      </c>
      <c r="S1024" s="16" t="str">
        <f>IFERROR(VLOOKUP($R1024,Kostensoorten!$C:$J,2,FALSE),"n.v.t.")</f>
        <v>Mechanisch onderhoud</v>
      </c>
      <c r="T1024" s="16" t="s">
        <v>39</v>
      </c>
      <c r="U1024" s="16" t="s">
        <v>39</v>
      </c>
      <c r="V1024" s="16" t="s">
        <v>39</v>
      </c>
      <c r="W1024" s="16" t="s">
        <v>39</v>
      </c>
      <c r="X1024" s="16" t="s">
        <v>39</v>
      </c>
      <c r="Y1024" s="16" t="s">
        <v>39</v>
      </c>
      <c r="Z1024" s="16" t="s">
        <v>39</v>
      </c>
      <c r="AA1024" s="16" t="s">
        <v>39</v>
      </c>
      <c r="AB1024" s="16" t="s">
        <v>39</v>
      </c>
      <c r="AC1024" s="16" t="s">
        <v>39</v>
      </c>
      <c r="AD1024" s="16" t="s">
        <v>39</v>
      </c>
      <c r="AE1024" s="16" t="s">
        <v>39</v>
      </c>
      <c r="AF1024" s="16" t="s">
        <v>39</v>
      </c>
      <c r="AG1024" s="16" t="s">
        <v>39</v>
      </c>
      <c r="AH1024" s="16" t="s">
        <v>39</v>
      </c>
      <c r="AI1024" s="16" t="s">
        <v>39</v>
      </c>
      <c r="AJ1024" s="16" t="s">
        <v>39</v>
      </c>
      <c r="AL1024" s="16" t="s">
        <v>39</v>
      </c>
      <c r="AM1024" s="16" t="s">
        <v>39</v>
      </c>
      <c r="AN1024" s="16" t="str">
        <f>IFERROR(VLOOKUP($P1024,'Kredieten productgroepen functi'!$C:$M,6,FALSE),"n.v.t.")</f>
        <v>1703</v>
      </c>
      <c r="AO1024" s="16" t="str">
        <f>IFERROR(VLOOKUP($P1024,'Kredieten productgroepen functi'!$C:$M,7,FALSE),"n.v.t.")</f>
        <v>Diensten voor derden hoofdvaarwegen</v>
      </c>
      <c r="AP1024" s="16" t="str">
        <f>IFERROR(VLOOKUP($P1024,'Kredieten productgroepen functi'!$C:$M,8,FALSE),"n.v.t.")</f>
        <v>17</v>
      </c>
      <c r="AQ1024" s="16" t="str">
        <f>IFERROR(VLOOKUP($P1024,'Kredieten productgroepen functi'!$C:$M,9,FALSE),"n.v.t.")</f>
        <v>Overige baten en lasten</v>
      </c>
      <c r="AR1024" s="16" t="str">
        <f>IFERROR(VLOOKUP($P1024,'Kredieten productgroepen functi'!$C:$M,10,FALSE),"n.v.t.")</f>
        <v>1</v>
      </c>
      <c r="AS1024" s="16" t="str">
        <f>IFERROR(VLOOKUP($P1024,'Kredieten productgroepen functi'!$C:$M,11,FALSE),"n.v.t.")</f>
        <v>Algemeen bestuur</v>
      </c>
      <c r="AT1024" s="16" t="str">
        <f t="shared" si="50"/>
        <v>Lasten</v>
      </c>
      <c r="AU1024" s="16" t="str">
        <f>IFERROR(VLOOKUP($R1024,Kostensoorten!$C:$J,7,FALSE),"n.v.t.")</f>
        <v>2.3.1</v>
      </c>
      <c r="AV1024" s="16" t="str">
        <f>IFERROR(VLOOKUP($R1024,Kostensoorten!$C:$J,8,FALSE),"n.v.t.")</f>
        <v>Aankopen niet duurzame goedere</v>
      </c>
    </row>
    <row r="1025" spans="6:48">
      <c r="F1025" s="2" t="s">
        <v>7992</v>
      </c>
      <c r="G1025" s="2" t="s">
        <v>39</v>
      </c>
      <c r="H1025" s="2" t="s">
        <v>39</v>
      </c>
      <c r="I1025" s="18">
        <v>419.2</v>
      </c>
      <c r="P1025" s="16" t="str">
        <f t="shared" si="48"/>
        <v>617301</v>
      </c>
      <c r="Q1025" s="16" t="str">
        <f>IFERROR(VLOOKUP($P1025,'Kredieten productgroepen functi'!$C:$M,2,FALSE),"n.v.t.")</f>
        <v>Directe kosten vast onderhoud</v>
      </c>
      <c r="R1025" s="16" t="str">
        <f t="shared" si="49"/>
        <v>423042</v>
      </c>
      <c r="S1025" s="16" t="str">
        <f>IFERROR(VLOOKUP($R1025,Kostensoorten!$C:$J,2,FALSE),"n.v.t.")</f>
        <v>Mechanisch onderhoud</v>
      </c>
      <c r="T1025" s="16" t="s">
        <v>39</v>
      </c>
      <c r="U1025" s="16" t="s">
        <v>39</v>
      </c>
      <c r="V1025" s="16" t="s">
        <v>39</v>
      </c>
      <c r="W1025" s="16" t="s">
        <v>39</v>
      </c>
      <c r="X1025" s="16" t="s">
        <v>39</v>
      </c>
      <c r="Y1025" s="16" t="s">
        <v>39</v>
      </c>
      <c r="Z1025" s="16" t="s">
        <v>39</v>
      </c>
      <c r="AA1025" s="16" t="s">
        <v>39</v>
      </c>
      <c r="AB1025" s="16" t="s">
        <v>39</v>
      </c>
      <c r="AC1025" s="16" t="s">
        <v>39</v>
      </c>
      <c r="AD1025" s="16" t="s">
        <v>39</v>
      </c>
      <c r="AE1025" s="16" t="s">
        <v>39</v>
      </c>
      <c r="AF1025" s="16" t="s">
        <v>39</v>
      </c>
      <c r="AG1025" s="16" t="s">
        <v>39</v>
      </c>
      <c r="AH1025" s="16" t="s">
        <v>39</v>
      </c>
      <c r="AI1025" s="16" t="s">
        <v>39</v>
      </c>
      <c r="AJ1025" s="16" t="s">
        <v>39</v>
      </c>
      <c r="AL1025" s="16" t="s">
        <v>39</v>
      </c>
      <c r="AM1025" s="16" t="s">
        <v>39</v>
      </c>
      <c r="AN1025" s="16" t="str">
        <f>IFERROR(VLOOKUP($P1025,'Kredieten productgroepen functi'!$C:$M,6,FALSE),"n.v.t.")</f>
        <v>1703</v>
      </c>
      <c r="AO1025" s="16" t="str">
        <f>IFERROR(VLOOKUP($P1025,'Kredieten productgroepen functi'!$C:$M,7,FALSE),"n.v.t.")</f>
        <v>Diensten voor derden hoofdvaarwegen</v>
      </c>
      <c r="AP1025" s="16" t="str">
        <f>IFERROR(VLOOKUP($P1025,'Kredieten productgroepen functi'!$C:$M,8,FALSE),"n.v.t.")</f>
        <v>17</v>
      </c>
      <c r="AQ1025" s="16" t="str">
        <f>IFERROR(VLOOKUP($P1025,'Kredieten productgroepen functi'!$C:$M,9,FALSE),"n.v.t.")</f>
        <v>Overige baten en lasten</v>
      </c>
      <c r="AR1025" s="16" t="str">
        <f>IFERROR(VLOOKUP($P1025,'Kredieten productgroepen functi'!$C:$M,10,FALSE),"n.v.t.")</f>
        <v>1</v>
      </c>
      <c r="AS1025" s="16" t="str">
        <f>IFERROR(VLOOKUP($P1025,'Kredieten productgroepen functi'!$C:$M,11,FALSE),"n.v.t.")</f>
        <v>Algemeen bestuur</v>
      </c>
      <c r="AT1025" s="16" t="str">
        <f t="shared" si="50"/>
        <v>Lasten</v>
      </c>
      <c r="AU1025" s="16" t="str">
        <f>IFERROR(VLOOKUP($R1025,Kostensoorten!$C:$J,7,FALSE),"n.v.t.")</f>
        <v>2.3.1</v>
      </c>
      <c r="AV1025" s="16" t="str">
        <f>IFERROR(VLOOKUP($R1025,Kostensoorten!$C:$J,8,FALSE),"n.v.t.")</f>
        <v>Aankopen niet duurzame goedere</v>
      </c>
    </row>
    <row r="1026" spans="6:48">
      <c r="F1026" s="2" t="s">
        <v>7993</v>
      </c>
      <c r="G1026" s="2" t="s">
        <v>39</v>
      </c>
      <c r="H1026" s="2" t="s">
        <v>39</v>
      </c>
      <c r="I1026" s="18">
        <v>24.71</v>
      </c>
      <c r="P1026" s="16" t="str">
        <f t="shared" si="48"/>
        <v>617301</v>
      </c>
      <c r="Q1026" s="16" t="str">
        <f>IFERROR(VLOOKUP($P1026,'Kredieten productgroepen functi'!$C:$M,2,FALSE),"n.v.t.")</f>
        <v>Directe kosten vast onderhoud</v>
      </c>
      <c r="R1026" s="16" t="str">
        <f t="shared" si="49"/>
        <v>423042</v>
      </c>
      <c r="S1026" s="16" t="str">
        <f>IFERROR(VLOOKUP($R1026,Kostensoorten!$C:$J,2,FALSE),"n.v.t.")</f>
        <v>Mechanisch onderhoud</v>
      </c>
      <c r="T1026" s="16" t="s">
        <v>39</v>
      </c>
      <c r="U1026" s="16" t="s">
        <v>39</v>
      </c>
      <c r="V1026" s="16" t="s">
        <v>39</v>
      </c>
      <c r="W1026" s="16" t="s">
        <v>39</v>
      </c>
      <c r="X1026" s="16" t="s">
        <v>39</v>
      </c>
      <c r="Y1026" s="16" t="s">
        <v>39</v>
      </c>
      <c r="Z1026" s="16" t="s">
        <v>39</v>
      </c>
      <c r="AA1026" s="16" t="s">
        <v>39</v>
      </c>
      <c r="AB1026" s="16" t="s">
        <v>39</v>
      </c>
      <c r="AC1026" s="16" t="s">
        <v>39</v>
      </c>
      <c r="AD1026" s="16" t="s">
        <v>39</v>
      </c>
      <c r="AE1026" s="16" t="s">
        <v>39</v>
      </c>
      <c r="AF1026" s="16" t="s">
        <v>39</v>
      </c>
      <c r="AG1026" s="16" t="s">
        <v>39</v>
      </c>
      <c r="AH1026" s="16" t="s">
        <v>39</v>
      </c>
      <c r="AI1026" s="16" t="s">
        <v>39</v>
      </c>
      <c r="AJ1026" s="16" t="s">
        <v>39</v>
      </c>
      <c r="AL1026" s="16" t="s">
        <v>39</v>
      </c>
      <c r="AM1026" s="16" t="s">
        <v>39</v>
      </c>
      <c r="AN1026" s="16" t="str">
        <f>IFERROR(VLOOKUP($P1026,'Kredieten productgroepen functi'!$C:$M,6,FALSE),"n.v.t.")</f>
        <v>1703</v>
      </c>
      <c r="AO1026" s="16" t="str">
        <f>IFERROR(VLOOKUP($P1026,'Kredieten productgroepen functi'!$C:$M,7,FALSE),"n.v.t.")</f>
        <v>Diensten voor derden hoofdvaarwegen</v>
      </c>
      <c r="AP1026" s="16" t="str">
        <f>IFERROR(VLOOKUP($P1026,'Kredieten productgroepen functi'!$C:$M,8,FALSE),"n.v.t.")</f>
        <v>17</v>
      </c>
      <c r="AQ1026" s="16" t="str">
        <f>IFERROR(VLOOKUP($P1026,'Kredieten productgroepen functi'!$C:$M,9,FALSE),"n.v.t.")</f>
        <v>Overige baten en lasten</v>
      </c>
      <c r="AR1026" s="16" t="str">
        <f>IFERROR(VLOOKUP($P1026,'Kredieten productgroepen functi'!$C:$M,10,FALSE),"n.v.t.")</f>
        <v>1</v>
      </c>
      <c r="AS1026" s="16" t="str">
        <f>IFERROR(VLOOKUP($P1026,'Kredieten productgroepen functi'!$C:$M,11,FALSE),"n.v.t.")</f>
        <v>Algemeen bestuur</v>
      </c>
      <c r="AT1026" s="16" t="str">
        <f t="shared" si="50"/>
        <v>Lasten</v>
      </c>
      <c r="AU1026" s="16" t="str">
        <f>IFERROR(VLOOKUP($R1026,Kostensoorten!$C:$J,7,FALSE),"n.v.t.")</f>
        <v>2.3.1</v>
      </c>
      <c r="AV1026" s="16" t="str">
        <f>IFERROR(VLOOKUP($R1026,Kostensoorten!$C:$J,8,FALSE),"n.v.t.")</f>
        <v>Aankopen niet duurzame goedere</v>
      </c>
    </row>
    <row r="1027" spans="6:48">
      <c r="F1027" s="2" t="s">
        <v>7024</v>
      </c>
      <c r="G1027" s="2" t="s">
        <v>39</v>
      </c>
      <c r="H1027" s="2" t="s">
        <v>39</v>
      </c>
      <c r="I1027" s="18">
        <v>1029.0899999999999</v>
      </c>
      <c r="P1027" s="16" t="str">
        <f t="shared" si="48"/>
        <v>617301</v>
      </c>
      <c r="Q1027" s="16" t="str">
        <f>IFERROR(VLOOKUP($P1027,'Kredieten productgroepen functi'!$C:$M,2,FALSE),"n.v.t.")</f>
        <v>Directe kosten vast onderhoud</v>
      </c>
      <c r="R1027" s="16" t="str">
        <f t="shared" si="49"/>
        <v>423042</v>
      </c>
      <c r="S1027" s="16" t="str">
        <f>IFERROR(VLOOKUP($R1027,Kostensoorten!$C:$J,2,FALSE),"n.v.t.")</f>
        <v>Mechanisch onderhoud</v>
      </c>
      <c r="T1027" s="16" t="s">
        <v>39</v>
      </c>
      <c r="U1027" s="16" t="s">
        <v>39</v>
      </c>
      <c r="V1027" s="16" t="s">
        <v>39</v>
      </c>
      <c r="W1027" s="16" t="s">
        <v>39</v>
      </c>
      <c r="X1027" s="16" t="s">
        <v>39</v>
      </c>
      <c r="Y1027" s="16" t="s">
        <v>39</v>
      </c>
      <c r="Z1027" s="16" t="s">
        <v>39</v>
      </c>
      <c r="AA1027" s="16" t="s">
        <v>39</v>
      </c>
      <c r="AB1027" s="16" t="s">
        <v>39</v>
      </c>
      <c r="AC1027" s="16" t="s">
        <v>39</v>
      </c>
      <c r="AD1027" s="16" t="s">
        <v>39</v>
      </c>
      <c r="AE1027" s="16" t="s">
        <v>39</v>
      </c>
      <c r="AF1027" s="16" t="s">
        <v>39</v>
      </c>
      <c r="AG1027" s="16" t="s">
        <v>39</v>
      </c>
      <c r="AH1027" s="16" t="s">
        <v>39</v>
      </c>
      <c r="AI1027" s="16" t="s">
        <v>39</v>
      </c>
      <c r="AJ1027" s="16" t="s">
        <v>39</v>
      </c>
      <c r="AL1027" s="16" t="s">
        <v>39</v>
      </c>
      <c r="AM1027" s="16" t="s">
        <v>39</v>
      </c>
      <c r="AN1027" s="16" t="str">
        <f>IFERROR(VLOOKUP($P1027,'Kredieten productgroepen functi'!$C:$M,6,FALSE),"n.v.t.")</f>
        <v>1703</v>
      </c>
      <c r="AO1027" s="16" t="str">
        <f>IFERROR(VLOOKUP($P1027,'Kredieten productgroepen functi'!$C:$M,7,FALSE),"n.v.t.")</f>
        <v>Diensten voor derden hoofdvaarwegen</v>
      </c>
      <c r="AP1027" s="16" t="str">
        <f>IFERROR(VLOOKUP($P1027,'Kredieten productgroepen functi'!$C:$M,8,FALSE),"n.v.t.")</f>
        <v>17</v>
      </c>
      <c r="AQ1027" s="16" t="str">
        <f>IFERROR(VLOOKUP($P1027,'Kredieten productgroepen functi'!$C:$M,9,FALSE),"n.v.t.")</f>
        <v>Overige baten en lasten</v>
      </c>
      <c r="AR1027" s="16" t="str">
        <f>IFERROR(VLOOKUP($P1027,'Kredieten productgroepen functi'!$C:$M,10,FALSE),"n.v.t.")</f>
        <v>1</v>
      </c>
      <c r="AS1027" s="16" t="str">
        <f>IFERROR(VLOOKUP($P1027,'Kredieten productgroepen functi'!$C:$M,11,FALSE),"n.v.t.")</f>
        <v>Algemeen bestuur</v>
      </c>
      <c r="AT1027" s="16" t="str">
        <f t="shared" si="50"/>
        <v>Lasten</v>
      </c>
      <c r="AU1027" s="16" t="str">
        <f>IFERROR(VLOOKUP($R1027,Kostensoorten!$C:$J,7,FALSE),"n.v.t.")</f>
        <v>2.3.1</v>
      </c>
      <c r="AV1027" s="16" t="str">
        <f>IFERROR(VLOOKUP($R1027,Kostensoorten!$C:$J,8,FALSE),"n.v.t.")</f>
        <v>Aankopen niet duurzame goedere</v>
      </c>
    </row>
    <row r="1028" spans="6:48">
      <c r="F1028" s="2" t="s">
        <v>7025</v>
      </c>
      <c r="G1028" s="2" t="s">
        <v>39</v>
      </c>
      <c r="H1028" s="2" t="s">
        <v>39</v>
      </c>
      <c r="I1028" s="18">
        <v>3812.71</v>
      </c>
      <c r="P1028" s="16" t="str">
        <f t="shared" si="48"/>
        <v>617301</v>
      </c>
      <c r="Q1028" s="16" t="str">
        <f>IFERROR(VLOOKUP($P1028,'Kredieten productgroepen functi'!$C:$M,2,FALSE),"n.v.t.")</f>
        <v>Directe kosten vast onderhoud</v>
      </c>
      <c r="R1028" s="16" t="str">
        <f t="shared" si="49"/>
        <v>423042</v>
      </c>
      <c r="S1028" s="16" t="str">
        <f>IFERROR(VLOOKUP($R1028,Kostensoorten!$C:$J,2,FALSE),"n.v.t.")</f>
        <v>Mechanisch onderhoud</v>
      </c>
      <c r="T1028" s="16" t="s">
        <v>39</v>
      </c>
      <c r="U1028" s="16" t="s">
        <v>39</v>
      </c>
      <c r="V1028" s="16" t="s">
        <v>39</v>
      </c>
      <c r="W1028" s="16" t="s">
        <v>39</v>
      </c>
      <c r="X1028" s="16" t="s">
        <v>39</v>
      </c>
      <c r="Y1028" s="16" t="s">
        <v>39</v>
      </c>
      <c r="Z1028" s="16" t="s">
        <v>39</v>
      </c>
      <c r="AA1028" s="16" t="s">
        <v>39</v>
      </c>
      <c r="AB1028" s="16" t="s">
        <v>39</v>
      </c>
      <c r="AC1028" s="16" t="s">
        <v>39</v>
      </c>
      <c r="AD1028" s="16" t="s">
        <v>39</v>
      </c>
      <c r="AE1028" s="16" t="s">
        <v>39</v>
      </c>
      <c r="AF1028" s="16" t="s">
        <v>39</v>
      </c>
      <c r="AG1028" s="16" t="s">
        <v>39</v>
      </c>
      <c r="AH1028" s="16" t="s">
        <v>39</v>
      </c>
      <c r="AI1028" s="16" t="s">
        <v>39</v>
      </c>
      <c r="AJ1028" s="16" t="s">
        <v>39</v>
      </c>
      <c r="AL1028" s="16" t="s">
        <v>39</v>
      </c>
      <c r="AM1028" s="16" t="s">
        <v>39</v>
      </c>
      <c r="AN1028" s="16" t="str">
        <f>IFERROR(VLOOKUP($P1028,'Kredieten productgroepen functi'!$C:$M,6,FALSE),"n.v.t.")</f>
        <v>1703</v>
      </c>
      <c r="AO1028" s="16" t="str">
        <f>IFERROR(VLOOKUP($P1028,'Kredieten productgroepen functi'!$C:$M,7,FALSE),"n.v.t.")</f>
        <v>Diensten voor derden hoofdvaarwegen</v>
      </c>
      <c r="AP1028" s="16" t="str">
        <f>IFERROR(VLOOKUP($P1028,'Kredieten productgroepen functi'!$C:$M,8,FALSE),"n.v.t.")</f>
        <v>17</v>
      </c>
      <c r="AQ1028" s="16" t="str">
        <f>IFERROR(VLOOKUP($P1028,'Kredieten productgroepen functi'!$C:$M,9,FALSE),"n.v.t.")</f>
        <v>Overige baten en lasten</v>
      </c>
      <c r="AR1028" s="16" t="str">
        <f>IFERROR(VLOOKUP($P1028,'Kredieten productgroepen functi'!$C:$M,10,FALSE),"n.v.t.")</f>
        <v>1</v>
      </c>
      <c r="AS1028" s="16" t="str">
        <f>IFERROR(VLOOKUP($P1028,'Kredieten productgroepen functi'!$C:$M,11,FALSE),"n.v.t.")</f>
        <v>Algemeen bestuur</v>
      </c>
      <c r="AT1028" s="16" t="str">
        <f t="shared" si="50"/>
        <v>Lasten</v>
      </c>
      <c r="AU1028" s="16" t="str">
        <f>IFERROR(VLOOKUP($R1028,Kostensoorten!$C:$J,7,FALSE),"n.v.t.")</f>
        <v>2.3.1</v>
      </c>
      <c r="AV1028" s="16" t="str">
        <f>IFERROR(VLOOKUP($R1028,Kostensoorten!$C:$J,8,FALSE),"n.v.t.")</f>
        <v>Aankopen niet duurzame goedere</v>
      </c>
    </row>
    <row r="1029" spans="6:48">
      <c r="F1029" s="2" t="s">
        <v>7273</v>
      </c>
      <c r="G1029" s="2" t="s">
        <v>39</v>
      </c>
      <c r="H1029" s="2" t="s">
        <v>39</v>
      </c>
      <c r="I1029" s="18">
        <v>822.82</v>
      </c>
      <c r="P1029" s="16" t="str">
        <f t="shared" si="48"/>
        <v>617301</v>
      </c>
      <c r="Q1029" s="16" t="str">
        <f>IFERROR(VLOOKUP($P1029,'Kredieten productgroepen functi'!$C:$M,2,FALSE),"n.v.t.")</f>
        <v>Directe kosten vast onderhoud</v>
      </c>
      <c r="R1029" s="16" t="str">
        <f t="shared" si="49"/>
        <v>423042</v>
      </c>
      <c r="S1029" s="16" t="str">
        <f>IFERROR(VLOOKUP($R1029,Kostensoorten!$C:$J,2,FALSE),"n.v.t.")</f>
        <v>Mechanisch onderhoud</v>
      </c>
      <c r="T1029" s="16" t="s">
        <v>39</v>
      </c>
      <c r="U1029" s="16" t="s">
        <v>39</v>
      </c>
      <c r="V1029" s="16" t="s">
        <v>39</v>
      </c>
      <c r="W1029" s="16" t="s">
        <v>39</v>
      </c>
      <c r="X1029" s="16" t="s">
        <v>39</v>
      </c>
      <c r="Y1029" s="16" t="s">
        <v>39</v>
      </c>
      <c r="Z1029" s="16" t="s">
        <v>39</v>
      </c>
      <c r="AA1029" s="16" t="s">
        <v>39</v>
      </c>
      <c r="AB1029" s="16" t="s">
        <v>39</v>
      </c>
      <c r="AC1029" s="16" t="s">
        <v>39</v>
      </c>
      <c r="AD1029" s="16" t="s">
        <v>39</v>
      </c>
      <c r="AE1029" s="16" t="s">
        <v>39</v>
      </c>
      <c r="AF1029" s="16" t="s">
        <v>39</v>
      </c>
      <c r="AG1029" s="16" t="s">
        <v>39</v>
      </c>
      <c r="AH1029" s="16" t="s">
        <v>39</v>
      </c>
      <c r="AI1029" s="16" t="s">
        <v>39</v>
      </c>
      <c r="AJ1029" s="16" t="s">
        <v>39</v>
      </c>
      <c r="AL1029" s="16" t="s">
        <v>39</v>
      </c>
      <c r="AM1029" s="16" t="s">
        <v>39</v>
      </c>
      <c r="AN1029" s="16" t="str">
        <f>IFERROR(VLOOKUP($P1029,'Kredieten productgroepen functi'!$C:$M,6,FALSE),"n.v.t.")</f>
        <v>1703</v>
      </c>
      <c r="AO1029" s="16" t="str">
        <f>IFERROR(VLOOKUP($P1029,'Kredieten productgroepen functi'!$C:$M,7,FALSE),"n.v.t.")</f>
        <v>Diensten voor derden hoofdvaarwegen</v>
      </c>
      <c r="AP1029" s="16" t="str">
        <f>IFERROR(VLOOKUP($P1029,'Kredieten productgroepen functi'!$C:$M,8,FALSE),"n.v.t.")</f>
        <v>17</v>
      </c>
      <c r="AQ1029" s="16" t="str">
        <f>IFERROR(VLOOKUP($P1029,'Kredieten productgroepen functi'!$C:$M,9,FALSE),"n.v.t.")</f>
        <v>Overige baten en lasten</v>
      </c>
      <c r="AR1029" s="16" t="str">
        <f>IFERROR(VLOOKUP($P1029,'Kredieten productgroepen functi'!$C:$M,10,FALSE),"n.v.t.")</f>
        <v>1</v>
      </c>
      <c r="AS1029" s="16" t="str">
        <f>IFERROR(VLOOKUP($P1029,'Kredieten productgroepen functi'!$C:$M,11,FALSE),"n.v.t.")</f>
        <v>Algemeen bestuur</v>
      </c>
      <c r="AT1029" s="16" t="str">
        <f t="shared" si="50"/>
        <v>Lasten</v>
      </c>
      <c r="AU1029" s="16" t="str">
        <f>IFERROR(VLOOKUP($R1029,Kostensoorten!$C:$J,7,FALSE),"n.v.t.")</f>
        <v>2.3.1</v>
      </c>
      <c r="AV1029" s="16" t="str">
        <f>IFERROR(VLOOKUP($R1029,Kostensoorten!$C:$J,8,FALSE),"n.v.t.")</f>
        <v>Aankopen niet duurzame goedere</v>
      </c>
    </row>
    <row r="1030" spans="6:48">
      <c r="F1030" s="2" t="s">
        <v>7533</v>
      </c>
      <c r="G1030" s="2" t="s">
        <v>39</v>
      </c>
      <c r="H1030" s="2" t="s">
        <v>39</v>
      </c>
      <c r="I1030" s="18">
        <v>61.25</v>
      </c>
      <c r="P1030" s="16" t="str">
        <f t="shared" ref="P1030:P1093" si="51">IF(RIGHT(LEFT(F1030,6),1)=".",LEFT(F1030,5),LEFT(F1030,6))</f>
        <v>617301</v>
      </c>
      <c r="Q1030" s="16" t="str">
        <f>IFERROR(VLOOKUP($P1030,'Kredieten productgroepen functi'!$C:$M,2,FALSE),"n.v.t.")</f>
        <v>Directe kosten vast onderhoud</v>
      </c>
      <c r="R1030" s="16" t="str">
        <f t="shared" ref="R1030:R1093" si="52">IF(RIGHT(LEFT(F1030,6),1)=".",RIGHT(LEFT(F1030,12),6),RIGHT(LEFT(F1030,13),6))</f>
        <v>423042</v>
      </c>
      <c r="S1030" s="16" t="str">
        <f>IFERROR(VLOOKUP($R1030,Kostensoorten!$C:$J,2,FALSE),"n.v.t.")</f>
        <v>Mechanisch onderhoud</v>
      </c>
      <c r="T1030" s="16" t="s">
        <v>39</v>
      </c>
      <c r="U1030" s="16" t="s">
        <v>39</v>
      </c>
      <c r="V1030" s="16" t="s">
        <v>39</v>
      </c>
      <c r="W1030" s="16" t="s">
        <v>39</v>
      </c>
      <c r="X1030" s="16" t="s">
        <v>39</v>
      </c>
      <c r="Y1030" s="16" t="s">
        <v>39</v>
      </c>
      <c r="Z1030" s="16" t="s">
        <v>39</v>
      </c>
      <c r="AA1030" s="16" t="s">
        <v>39</v>
      </c>
      <c r="AB1030" s="16" t="s">
        <v>39</v>
      </c>
      <c r="AC1030" s="16" t="s">
        <v>39</v>
      </c>
      <c r="AD1030" s="16" t="s">
        <v>39</v>
      </c>
      <c r="AE1030" s="16" t="s">
        <v>39</v>
      </c>
      <c r="AF1030" s="16" t="s">
        <v>39</v>
      </c>
      <c r="AG1030" s="16" t="s">
        <v>39</v>
      </c>
      <c r="AH1030" s="16" t="s">
        <v>39</v>
      </c>
      <c r="AI1030" s="16" t="s">
        <v>39</v>
      </c>
      <c r="AJ1030" s="16" t="s">
        <v>39</v>
      </c>
      <c r="AL1030" s="16" t="s">
        <v>39</v>
      </c>
      <c r="AM1030" s="16" t="s">
        <v>39</v>
      </c>
      <c r="AN1030" s="16" t="str">
        <f>IFERROR(VLOOKUP($P1030,'Kredieten productgroepen functi'!$C:$M,6,FALSE),"n.v.t.")</f>
        <v>1703</v>
      </c>
      <c r="AO1030" s="16" t="str">
        <f>IFERROR(VLOOKUP($P1030,'Kredieten productgroepen functi'!$C:$M,7,FALSE),"n.v.t.")</f>
        <v>Diensten voor derden hoofdvaarwegen</v>
      </c>
      <c r="AP1030" s="16" t="str">
        <f>IFERROR(VLOOKUP($P1030,'Kredieten productgroepen functi'!$C:$M,8,FALSE),"n.v.t.")</f>
        <v>17</v>
      </c>
      <c r="AQ1030" s="16" t="str">
        <f>IFERROR(VLOOKUP($P1030,'Kredieten productgroepen functi'!$C:$M,9,FALSE),"n.v.t.")</f>
        <v>Overige baten en lasten</v>
      </c>
      <c r="AR1030" s="16" t="str">
        <f>IFERROR(VLOOKUP($P1030,'Kredieten productgroepen functi'!$C:$M,10,FALSE),"n.v.t.")</f>
        <v>1</v>
      </c>
      <c r="AS1030" s="16" t="str">
        <f>IFERROR(VLOOKUP($P1030,'Kredieten productgroepen functi'!$C:$M,11,FALSE),"n.v.t.")</f>
        <v>Algemeen bestuur</v>
      </c>
      <c r="AT1030" s="16" t="str">
        <f t="shared" ref="AT1030:AT1093" si="53">IF(LEFT(R1030,1)="4","Lasten",IF(LEFT(R1030,1)="8","Baten","n.v.t."))</f>
        <v>Lasten</v>
      </c>
      <c r="AU1030" s="16" t="str">
        <f>IFERROR(VLOOKUP($R1030,Kostensoorten!$C:$J,7,FALSE),"n.v.t.")</f>
        <v>2.3.1</v>
      </c>
      <c r="AV1030" s="16" t="str">
        <f>IFERROR(VLOOKUP($R1030,Kostensoorten!$C:$J,8,FALSE),"n.v.t.")</f>
        <v>Aankopen niet duurzame goedere</v>
      </c>
    </row>
    <row r="1031" spans="6:48">
      <c r="F1031" s="2" t="s">
        <v>7026</v>
      </c>
      <c r="G1031" s="2" t="s">
        <v>39</v>
      </c>
      <c r="H1031" s="2" t="s">
        <v>39</v>
      </c>
      <c r="I1031" s="18">
        <v>6326.01</v>
      </c>
      <c r="P1031" s="16" t="str">
        <f t="shared" si="51"/>
        <v>617301</v>
      </c>
      <c r="Q1031" s="16" t="str">
        <f>IFERROR(VLOOKUP($P1031,'Kredieten productgroepen functi'!$C:$M,2,FALSE),"n.v.t.")</f>
        <v>Directe kosten vast onderhoud</v>
      </c>
      <c r="R1031" s="16" t="str">
        <f t="shared" si="52"/>
        <v>423042</v>
      </c>
      <c r="S1031" s="16" t="str">
        <f>IFERROR(VLOOKUP($R1031,Kostensoorten!$C:$J,2,FALSE),"n.v.t.")</f>
        <v>Mechanisch onderhoud</v>
      </c>
      <c r="T1031" s="16" t="s">
        <v>39</v>
      </c>
      <c r="U1031" s="16" t="s">
        <v>39</v>
      </c>
      <c r="V1031" s="16" t="s">
        <v>39</v>
      </c>
      <c r="W1031" s="16" t="s">
        <v>39</v>
      </c>
      <c r="X1031" s="16" t="s">
        <v>39</v>
      </c>
      <c r="Y1031" s="16" t="s">
        <v>39</v>
      </c>
      <c r="Z1031" s="16" t="s">
        <v>39</v>
      </c>
      <c r="AA1031" s="16" t="s">
        <v>39</v>
      </c>
      <c r="AB1031" s="16" t="s">
        <v>39</v>
      </c>
      <c r="AC1031" s="16" t="s">
        <v>39</v>
      </c>
      <c r="AD1031" s="16" t="s">
        <v>39</v>
      </c>
      <c r="AE1031" s="16" t="s">
        <v>39</v>
      </c>
      <c r="AF1031" s="16" t="s">
        <v>39</v>
      </c>
      <c r="AG1031" s="16" t="s">
        <v>39</v>
      </c>
      <c r="AH1031" s="16" t="s">
        <v>39</v>
      </c>
      <c r="AI1031" s="16" t="s">
        <v>39</v>
      </c>
      <c r="AJ1031" s="16" t="s">
        <v>39</v>
      </c>
      <c r="AL1031" s="16" t="s">
        <v>39</v>
      </c>
      <c r="AM1031" s="16" t="s">
        <v>39</v>
      </c>
      <c r="AN1031" s="16" t="str">
        <f>IFERROR(VLOOKUP($P1031,'Kredieten productgroepen functi'!$C:$M,6,FALSE),"n.v.t.")</f>
        <v>1703</v>
      </c>
      <c r="AO1031" s="16" t="str">
        <f>IFERROR(VLOOKUP($P1031,'Kredieten productgroepen functi'!$C:$M,7,FALSE),"n.v.t.")</f>
        <v>Diensten voor derden hoofdvaarwegen</v>
      </c>
      <c r="AP1031" s="16" t="str">
        <f>IFERROR(VLOOKUP($P1031,'Kredieten productgroepen functi'!$C:$M,8,FALSE),"n.v.t.")</f>
        <v>17</v>
      </c>
      <c r="AQ1031" s="16" t="str">
        <f>IFERROR(VLOOKUP($P1031,'Kredieten productgroepen functi'!$C:$M,9,FALSE),"n.v.t.")</f>
        <v>Overige baten en lasten</v>
      </c>
      <c r="AR1031" s="16" t="str">
        <f>IFERROR(VLOOKUP($P1031,'Kredieten productgroepen functi'!$C:$M,10,FALSE),"n.v.t.")</f>
        <v>1</v>
      </c>
      <c r="AS1031" s="16" t="str">
        <f>IFERROR(VLOOKUP($P1031,'Kredieten productgroepen functi'!$C:$M,11,FALSE),"n.v.t.")</f>
        <v>Algemeen bestuur</v>
      </c>
      <c r="AT1031" s="16" t="str">
        <f t="shared" si="53"/>
        <v>Lasten</v>
      </c>
      <c r="AU1031" s="16" t="str">
        <f>IFERROR(VLOOKUP($R1031,Kostensoorten!$C:$J,7,FALSE),"n.v.t.")</f>
        <v>2.3.1</v>
      </c>
      <c r="AV1031" s="16" t="str">
        <f>IFERROR(VLOOKUP($R1031,Kostensoorten!$C:$J,8,FALSE),"n.v.t.")</f>
        <v>Aankopen niet duurzame goedere</v>
      </c>
    </row>
    <row r="1032" spans="6:48">
      <c r="F1032" s="2" t="s">
        <v>7534</v>
      </c>
      <c r="G1032" s="2" t="s">
        <v>39</v>
      </c>
      <c r="H1032" s="2" t="s">
        <v>39</v>
      </c>
      <c r="I1032" s="18">
        <v>185.11</v>
      </c>
      <c r="P1032" s="16" t="str">
        <f t="shared" si="51"/>
        <v>617301</v>
      </c>
      <c r="Q1032" s="16" t="str">
        <f>IFERROR(VLOOKUP($P1032,'Kredieten productgroepen functi'!$C:$M,2,FALSE),"n.v.t.")</f>
        <v>Directe kosten vast onderhoud</v>
      </c>
      <c r="R1032" s="16" t="str">
        <f t="shared" si="52"/>
        <v>423042</v>
      </c>
      <c r="S1032" s="16" t="str">
        <f>IFERROR(VLOOKUP($R1032,Kostensoorten!$C:$J,2,FALSE),"n.v.t.")</f>
        <v>Mechanisch onderhoud</v>
      </c>
      <c r="T1032" s="16" t="s">
        <v>39</v>
      </c>
      <c r="U1032" s="16" t="s">
        <v>39</v>
      </c>
      <c r="V1032" s="16" t="s">
        <v>39</v>
      </c>
      <c r="W1032" s="16" t="s">
        <v>39</v>
      </c>
      <c r="X1032" s="16" t="s">
        <v>39</v>
      </c>
      <c r="Y1032" s="16" t="s">
        <v>39</v>
      </c>
      <c r="Z1032" s="16" t="s">
        <v>39</v>
      </c>
      <c r="AA1032" s="16" t="s">
        <v>39</v>
      </c>
      <c r="AB1032" s="16" t="s">
        <v>39</v>
      </c>
      <c r="AC1032" s="16" t="s">
        <v>39</v>
      </c>
      <c r="AD1032" s="16" t="s">
        <v>39</v>
      </c>
      <c r="AE1032" s="16" t="s">
        <v>39</v>
      </c>
      <c r="AF1032" s="16" t="s">
        <v>39</v>
      </c>
      <c r="AG1032" s="16" t="s">
        <v>39</v>
      </c>
      <c r="AH1032" s="16" t="s">
        <v>39</v>
      </c>
      <c r="AI1032" s="16" t="s">
        <v>39</v>
      </c>
      <c r="AJ1032" s="16" t="s">
        <v>39</v>
      </c>
      <c r="AL1032" s="16" t="s">
        <v>39</v>
      </c>
      <c r="AM1032" s="16" t="s">
        <v>39</v>
      </c>
      <c r="AN1032" s="16" t="str">
        <f>IFERROR(VLOOKUP($P1032,'Kredieten productgroepen functi'!$C:$M,6,FALSE),"n.v.t.")</f>
        <v>1703</v>
      </c>
      <c r="AO1032" s="16" t="str">
        <f>IFERROR(VLOOKUP($P1032,'Kredieten productgroepen functi'!$C:$M,7,FALSE),"n.v.t.")</f>
        <v>Diensten voor derden hoofdvaarwegen</v>
      </c>
      <c r="AP1032" s="16" t="str">
        <f>IFERROR(VLOOKUP($P1032,'Kredieten productgroepen functi'!$C:$M,8,FALSE),"n.v.t.")</f>
        <v>17</v>
      </c>
      <c r="AQ1032" s="16" t="str">
        <f>IFERROR(VLOOKUP($P1032,'Kredieten productgroepen functi'!$C:$M,9,FALSE),"n.v.t.")</f>
        <v>Overige baten en lasten</v>
      </c>
      <c r="AR1032" s="16" t="str">
        <f>IFERROR(VLOOKUP($P1032,'Kredieten productgroepen functi'!$C:$M,10,FALSE),"n.v.t.")</f>
        <v>1</v>
      </c>
      <c r="AS1032" s="16" t="str">
        <f>IFERROR(VLOOKUP($P1032,'Kredieten productgroepen functi'!$C:$M,11,FALSE),"n.v.t.")</f>
        <v>Algemeen bestuur</v>
      </c>
      <c r="AT1032" s="16" t="str">
        <f t="shared" si="53"/>
        <v>Lasten</v>
      </c>
      <c r="AU1032" s="16" t="str">
        <f>IFERROR(VLOOKUP($R1032,Kostensoorten!$C:$J,7,FALSE),"n.v.t.")</f>
        <v>2.3.1</v>
      </c>
      <c r="AV1032" s="16" t="str">
        <f>IFERROR(VLOOKUP($R1032,Kostensoorten!$C:$J,8,FALSE),"n.v.t.")</f>
        <v>Aankopen niet duurzame goedere</v>
      </c>
    </row>
    <row r="1033" spans="6:48">
      <c r="F1033" s="2" t="s">
        <v>7027</v>
      </c>
      <c r="G1033" s="2" t="s">
        <v>39</v>
      </c>
      <c r="H1033" s="2" t="s">
        <v>39</v>
      </c>
      <c r="I1033" s="18">
        <v>13330.2</v>
      </c>
      <c r="P1033" s="16" t="str">
        <f t="shared" si="51"/>
        <v>617301</v>
      </c>
      <c r="Q1033" s="16" t="str">
        <f>IFERROR(VLOOKUP($P1033,'Kredieten productgroepen functi'!$C:$M,2,FALSE),"n.v.t.")</f>
        <v>Directe kosten vast onderhoud</v>
      </c>
      <c r="R1033" s="16" t="str">
        <f t="shared" si="52"/>
        <v>423042</v>
      </c>
      <c r="S1033" s="16" t="str">
        <f>IFERROR(VLOOKUP($R1033,Kostensoorten!$C:$J,2,FALSE),"n.v.t.")</f>
        <v>Mechanisch onderhoud</v>
      </c>
      <c r="T1033" s="16" t="s">
        <v>39</v>
      </c>
      <c r="U1033" s="16" t="s">
        <v>39</v>
      </c>
      <c r="V1033" s="16" t="s">
        <v>39</v>
      </c>
      <c r="W1033" s="16" t="s">
        <v>39</v>
      </c>
      <c r="X1033" s="16" t="s">
        <v>39</v>
      </c>
      <c r="Y1033" s="16" t="s">
        <v>39</v>
      </c>
      <c r="Z1033" s="16" t="s">
        <v>39</v>
      </c>
      <c r="AA1033" s="16" t="s">
        <v>39</v>
      </c>
      <c r="AB1033" s="16" t="s">
        <v>39</v>
      </c>
      <c r="AC1033" s="16" t="s">
        <v>39</v>
      </c>
      <c r="AD1033" s="16" t="s">
        <v>39</v>
      </c>
      <c r="AE1033" s="16" t="s">
        <v>39</v>
      </c>
      <c r="AF1033" s="16" t="s">
        <v>39</v>
      </c>
      <c r="AG1033" s="16" t="s">
        <v>39</v>
      </c>
      <c r="AH1033" s="16" t="s">
        <v>39</v>
      </c>
      <c r="AI1033" s="16" t="s">
        <v>39</v>
      </c>
      <c r="AJ1033" s="16" t="s">
        <v>39</v>
      </c>
      <c r="AL1033" s="16" t="s">
        <v>39</v>
      </c>
      <c r="AM1033" s="16" t="s">
        <v>39</v>
      </c>
      <c r="AN1033" s="16" t="str">
        <f>IFERROR(VLOOKUP($P1033,'Kredieten productgroepen functi'!$C:$M,6,FALSE),"n.v.t.")</f>
        <v>1703</v>
      </c>
      <c r="AO1033" s="16" t="str">
        <f>IFERROR(VLOOKUP($P1033,'Kredieten productgroepen functi'!$C:$M,7,FALSE),"n.v.t.")</f>
        <v>Diensten voor derden hoofdvaarwegen</v>
      </c>
      <c r="AP1033" s="16" t="str">
        <f>IFERROR(VLOOKUP($P1033,'Kredieten productgroepen functi'!$C:$M,8,FALSE),"n.v.t.")</f>
        <v>17</v>
      </c>
      <c r="AQ1033" s="16" t="str">
        <f>IFERROR(VLOOKUP($P1033,'Kredieten productgroepen functi'!$C:$M,9,FALSE),"n.v.t.")</f>
        <v>Overige baten en lasten</v>
      </c>
      <c r="AR1033" s="16" t="str">
        <f>IFERROR(VLOOKUP($P1033,'Kredieten productgroepen functi'!$C:$M,10,FALSE),"n.v.t.")</f>
        <v>1</v>
      </c>
      <c r="AS1033" s="16" t="str">
        <f>IFERROR(VLOOKUP($P1033,'Kredieten productgroepen functi'!$C:$M,11,FALSE),"n.v.t.")</f>
        <v>Algemeen bestuur</v>
      </c>
      <c r="AT1033" s="16" t="str">
        <f t="shared" si="53"/>
        <v>Lasten</v>
      </c>
      <c r="AU1033" s="16" t="str">
        <f>IFERROR(VLOOKUP($R1033,Kostensoorten!$C:$J,7,FALSE),"n.v.t.")</f>
        <v>2.3.1</v>
      </c>
      <c r="AV1033" s="16" t="str">
        <f>IFERROR(VLOOKUP($R1033,Kostensoorten!$C:$J,8,FALSE),"n.v.t.")</f>
        <v>Aankopen niet duurzame goedere</v>
      </c>
    </row>
    <row r="1034" spans="6:48">
      <c r="F1034" s="2" t="s">
        <v>8646</v>
      </c>
      <c r="G1034" s="2" t="s">
        <v>39</v>
      </c>
      <c r="H1034" s="2" t="s">
        <v>39</v>
      </c>
      <c r="I1034" s="18">
        <v>1398</v>
      </c>
      <c r="P1034" s="16" t="str">
        <f t="shared" si="51"/>
        <v>617301</v>
      </c>
      <c r="Q1034" s="16" t="str">
        <f>IFERROR(VLOOKUP($P1034,'Kredieten productgroepen functi'!$C:$M,2,FALSE),"n.v.t.")</f>
        <v>Directe kosten vast onderhoud</v>
      </c>
      <c r="R1034" s="16" t="str">
        <f t="shared" si="52"/>
        <v>423042</v>
      </c>
      <c r="S1034" s="16" t="str">
        <f>IFERROR(VLOOKUP($R1034,Kostensoorten!$C:$J,2,FALSE),"n.v.t.")</f>
        <v>Mechanisch onderhoud</v>
      </c>
      <c r="T1034" s="16" t="s">
        <v>39</v>
      </c>
      <c r="U1034" s="16" t="s">
        <v>39</v>
      </c>
      <c r="V1034" s="16" t="s">
        <v>39</v>
      </c>
      <c r="W1034" s="16" t="s">
        <v>39</v>
      </c>
      <c r="X1034" s="16" t="s">
        <v>39</v>
      </c>
      <c r="Y1034" s="16" t="s">
        <v>39</v>
      </c>
      <c r="Z1034" s="16" t="s">
        <v>39</v>
      </c>
      <c r="AA1034" s="16" t="s">
        <v>39</v>
      </c>
      <c r="AB1034" s="16" t="s">
        <v>39</v>
      </c>
      <c r="AC1034" s="16" t="s">
        <v>39</v>
      </c>
      <c r="AD1034" s="16" t="s">
        <v>39</v>
      </c>
      <c r="AE1034" s="16" t="s">
        <v>39</v>
      </c>
      <c r="AF1034" s="16" t="s">
        <v>39</v>
      </c>
      <c r="AG1034" s="16" t="s">
        <v>39</v>
      </c>
      <c r="AH1034" s="16" t="s">
        <v>39</v>
      </c>
      <c r="AI1034" s="16" t="s">
        <v>39</v>
      </c>
      <c r="AJ1034" s="16" t="s">
        <v>39</v>
      </c>
      <c r="AL1034" s="16" t="s">
        <v>39</v>
      </c>
      <c r="AM1034" s="16" t="s">
        <v>39</v>
      </c>
      <c r="AN1034" s="16" t="str">
        <f>IFERROR(VLOOKUP($P1034,'Kredieten productgroepen functi'!$C:$M,6,FALSE),"n.v.t.")</f>
        <v>1703</v>
      </c>
      <c r="AO1034" s="16" t="str">
        <f>IFERROR(VLOOKUP($P1034,'Kredieten productgroepen functi'!$C:$M,7,FALSE),"n.v.t.")</f>
        <v>Diensten voor derden hoofdvaarwegen</v>
      </c>
      <c r="AP1034" s="16" t="str">
        <f>IFERROR(VLOOKUP($P1034,'Kredieten productgroepen functi'!$C:$M,8,FALSE),"n.v.t.")</f>
        <v>17</v>
      </c>
      <c r="AQ1034" s="16" t="str">
        <f>IFERROR(VLOOKUP($P1034,'Kredieten productgroepen functi'!$C:$M,9,FALSE),"n.v.t.")</f>
        <v>Overige baten en lasten</v>
      </c>
      <c r="AR1034" s="16" t="str">
        <f>IFERROR(VLOOKUP($P1034,'Kredieten productgroepen functi'!$C:$M,10,FALSE),"n.v.t.")</f>
        <v>1</v>
      </c>
      <c r="AS1034" s="16" t="str">
        <f>IFERROR(VLOOKUP($P1034,'Kredieten productgroepen functi'!$C:$M,11,FALSE),"n.v.t.")</f>
        <v>Algemeen bestuur</v>
      </c>
      <c r="AT1034" s="16" t="str">
        <f t="shared" si="53"/>
        <v>Lasten</v>
      </c>
      <c r="AU1034" s="16" t="str">
        <f>IFERROR(VLOOKUP($R1034,Kostensoorten!$C:$J,7,FALSE),"n.v.t.")</f>
        <v>2.3.1</v>
      </c>
      <c r="AV1034" s="16" t="str">
        <f>IFERROR(VLOOKUP($R1034,Kostensoorten!$C:$J,8,FALSE),"n.v.t.")</f>
        <v>Aankopen niet duurzame goedere</v>
      </c>
    </row>
    <row r="1035" spans="6:48">
      <c r="F1035" s="2" t="s">
        <v>8647</v>
      </c>
      <c r="G1035" s="2" t="s">
        <v>39</v>
      </c>
      <c r="H1035" s="2" t="s">
        <v>39</v>
      </c>
      <c r="I1035" s="18">
        <v>103.29</v>
      </c>
      <c r="P1035" s="16" t="str">
        <f t="shared" si="51"/>
        <v>617301</v>
      </c>
      <c r="Q1035" s="16" t="str">
        <f>IFERROR(VLOOKUP($P1035,'Kredieten productgroepen functi'!$C:$M,2,FALSE),"n.v.t.")</f>
        <v>Directe kosten vast onderhoud</v>
      </c>
      <c r="R1035" s="16" t="str">
        <f t="shared" si="52"/>
        <v>423043</v>
      </c>
      <c r="S1035" s="16" t="str">
        <f>IFERROR(VLOOKUP($R1035,Kostensoorten!$C:$J,2,FALSE),"n.v.t.")</f>
        <v>Schoonmaak</v>
      </c>
      <c r="T1035" s="16" t="s">
        <v>39</v>
      </c>
      <c r="U1035" s="16" t="s">
        <v>39</v>
      </c>
      <c r="V1035" s="16" t="s">
        <v>39</v>
      </c>
      <c r="W1035" s="16" t="s">
        <v>39</v>
      </c>
      <c r="X1035" s="16" t="s">
        <v>39</v>
      </c>
      <c r="Y1035" s="16" t="s">
        <v>39</v>
      </c>
      <c r="Z1035" s="16" t="s">
        <v>39</v>
      </c>
      <c r="AA1035" s="16" t="s">
        <v>39</v>
      </c>
      <c r="AB1035" s="16" t="s">
        <v>39</v>
      </c>
      <c r="AC1035" s="16" t="s">
        <v>39</v>
      </c>
      <c r="AD1035" s="16" t="s">
        <v>39</v>
      </c>
      <c r="AE1035" s="16" t="s">
        <v>39</v>
      </c>
      <c r="AF1035" s="16" t="s">
        <v>39</v>
      </c>
      <c r="AG1035" s="16" t="s">
        <v>39</v>
      </c>
      <c r="AH1035" s="16" t="s">
        <v>39</v>
      </c>
      <c r="AI1035" s="16" t="s">
        <v>39</v>
      </c>
      <c r="AJ1035" s="16" t="s">
        <v>39</v>
      </c>
      <c r="AL1035" s="16" t="s">
        <v>39</v>
      </c>
      <c r="AM1035" s="16" t="s">
        <v>39</v>
      </c>
      <c r="AN1035" s="16" t="str">
        <f>IFERROR(VLOOKUP($P1035,'Kredieten productgroepen functi'!$C:$M,6,FALSE),"n.v.t.")</f>
        <v>1703</v>
      </c>
      <c r="AO1035" s="16" t="str">
        <f>IFERROR(VLOOKUP($P1035,'Kredieten productgroepen functi'!$C:$M,7,FALSE),"n.v.t.")</f>
        <v>Diensten voor derden hoofdvaarwegen</v>
      </c>
      <c r="AP1035" s="16" t="str">
        <f>IFERROR(VLOOKUP($P1035,'Kredieten productgroepen functi'!$C:$M,8,FALSE),"n.v.t.")</f>
        <v>17</v>
      </c>
      <c r="AQ1035" s="16" t="str">
        <f>IFERROR(VLOOKUP($P1035,'Kredieten productgroepen functi'!$C:$M,9,FALSE),"n.v.t.")</f>
        <v>Overige baten en lasten</v>
      </c>
      <c r="AR1035" s="16" t="str">
        <f>IFERROR(VLOOKUP($P1035,'Kredieten productgroepen functi'!$C:$M,10,FALSE),"n.v.t.")</f>
        <v>1</v>
      </c>
      <c r="AS1035" s="16" t="str">
        <f>IFERROR(VLOOKUP($P1035,'Kredieten productgroepen functi'!$C:$M,11,FALSE),"n.v.t.")</f>
        <v>Algemeen bestuur</v>
      </c>
      <c r="AT1035" s="16" t="str">
        <f t="shared" si="53"/>
        <v>Lasten</v>
      </c>
      <c r="AU1035" s="16" t="str">
        <f>IFERROR(VLOOKUP($R1035,Kostensoorten!$C:$J,7,FALSE),"n.v.t.")</f>
        <v>2.3.1</v>
      </c>
      <c r="AV1035" s="16" t="str">
        <f>IFERROR(VLOOKUP($R1035,Kostensoorten!$C:$J,8,FALSE),"n.v.t.")</f>
        <v>Aankopen niet duurzame goedere</v>
      </c>
    </row>
    <row r="1036" spans="6:48">
      <c r="F1036" s="2" t="s">
        <v>7535</v>
      </c>
      <c r="G1036" s="2" t="s">
        <v>39</v>
      </c>
      <c r="H1036" s="2" t="s">
        <v>39</v>
      </c>
      <c r="I1036" s="18">
        <v>50.54</v>
      </c>
      <c r="P1036" s="16" t="str">
        <f t="shared" si="51"/>
        <v>617301</v>
      </c>
      <c r="Q1036" s="16" t="str">
        <f>IFERROR(VLOOKUP($P1036,'Kredieten productgroepen functi'!$C:$M,2,FALSE),"n.v.t.")</f>
        <v>Directe kosten vast onderhoud</v>
      </c>
      <c r="R1036" s="16" t="str">
        <f t="shared" si="52"/>
        <v>423043</v>
      </c>
      <c r="S1036" s="16" t="str">
        <f>IFERROR(VLOOKUP($R1036,Kostensoorten!$C:$J,2,FALSE),"n.v.t.")</f>
        <v>Schoonmaak</v>
      </c>
      <c r="T1036" s="16" t="s">
        <v>39</v>
      </c>
      <c r="U1036" s="16" t="s">
        <v>39</v>
      </c>
      <c r="V1036" s="16" t="s">
        <v>39</v>
      </c>
      <c r="W1036" s="16" t="s">
        <v>39</v>
      </c>
      <c r="X1036" s="16" t="s">
        <v>39</v>
      </c>
      <c r="Y1036" s="16" t="s">
        <v>39</v>
      </c>
      <c r="Z1036" s="16" t="s">
        <v>39</v>
      </c>
      <c r="AA1036" s="16" t="s">
        <v>39</v>
      </c>
      <c r="AB1036" s="16" t="s">
        <v>39</v>
      </c>
      <c r="AC1036" s="16" t="s">
        <v>39</v>
      </c>
      <c r="AD1036" s="16" t="s">
        <v>39</v>
      </c>
      <c r="AE1036" s="16" t="s">
        <v>39</v>
      </c>
      <c r="AF1036" s="16" t="s">
        <v>39</v>
      </c>
      <c r="AG1036" s="16" t="s">
        <v>39</v>
      </c>
      <c r="AH1036" s="16" t="s">
        <v>39</v>
      </c>
      <c r="AI1036" s="16" t="s">
        <v>39</v>
      </c>
      <c r="AJ1036" s="16" t="s">
        <v>39</v>
      </c>
      <c r="AL1036" s="16" t="s">
        <v>39</v>
      </c>
      <c r="AM1036" s="16" t="s">
        <v>39</v>
      </c>
      <c r="AN1036" s="16" t="str">
        <f>IFERROR(VLOOKUP($P1036,'Kredieten productgroepen functi'!$C:$M,6,FALSE),"n.v.t.")</f>
        <v>1703</v>
      </c>
      <c r="AO1036" s="16" t="str">
        <f>IFERROR(VLOOKUP($P1036,'Kredieten productgroepen functi'!$C:$M,7,FALSE),"n.v.t.")</f>
        <v>Diensten voor derden hoofdvaarwegen</v>
      </c>
      <c r="AP1036" s="16" t="str">
        <f>IFERROR(VLOOKUP($P1036,'Kredieten productgroepen functi'!$C:$M,8,FALSE),"n.v.t.")</f>
        <v>17</v>
      </c>
      <c r="AQ1036" s="16" t="str">
        <f>IFERROR(VLOOKUP($P1036,'Kredieten productgroepen functi'!$C:$M,9,FALSE),"n.v.t.")</f>
        <v>Overige baten en lasten</v>
      </c>
      <c r="AR1036" s="16" t="str">
        <f>IFERROR(VLOOKUP($P1036,'Kredieten productgroepen functi'!$C:$M,10,FALSE),"n.v.t.")</f>
        <v>1</v>
      </c>
      <c r="AS1036" s="16" t="str">
        <f>IFERROR(VLOOKUP($P1036,'Kredieten productgroepen functi'!$C:$M,11,FALSE),"n.v.t.")</f>
        <v>Algemeen bestuur</v>
      </c>
      <c r="AT1036" s="16" t="str">
        <f t="shared" si="53"/>
        <v>Lasten</v>
      </c>
      <c r="AU1036" s="16" t="str">
        <f>IFERROR(VLOOKUP($R1036,Kostensoorten!$C:$J,7,FALSE),"n.v.t.")</f>
        <v>2.3.1</v>
      </c>
      <c r="AV1036" s="16" t="str">
        <f>IFERROR(VLOOKUP($R1036,Kostensoorten!$C:$J,8,FALSE),"n.v.t.")</f>
        <v>Aankopen niet duurzame goedere</v>
      </c>
    </row>
    <row r="1037" spans="6:48">
      <c r="F1037" s="2" t="s">
        <v>8648</v>
      </c>
      <c r="G1037" s="2" t="s">
        <v>39</v>
      </c>
      <c r="H1037" s="2" t="s">
        <v>39</v>
      </c>
      <c r="I1037" s="18">
        <v>398.36</v>
      </c>
      <c r="P1037" s="16" t="str">
        <f t="shared" si="51"/>
        <v>617301</v>
      </c>
      <c r="Q1037" s="16" t="str">
        <f>IFERROR(VLOOKUP($P1037,'Kredieten productgroepen functi'!$C:$M,2,FALSE),"n.v.t.")</f>
        <v>Directe kosten vast onderhoud</v>
      </c>
      <c r="R1037" s="16" t="str">
        <f t="shared" si="52"/>
        <v>423043</v>
      </c>
      <c r="S1037" s="16" t="str">
        <f>IFERROR(VLOOKUP($R1037,Kostensoorten!$C:$J,2,FALSE),"n.v.t.")</f>
        <v>Schoonmaak</v>
      </c>
      <c r="T1037" s="16" t="s">
        <v>39</v>
      </c>
      <c r="U1037" s="16" t="s">
        <v>39</v>
      </c>
      <c r="V1037" s="16" t="s">
        <v>39</v>
      </c>
      <c r="W1037" s="16" t="s">
        <v>39</v>
      </c>
      <c r="X1037" s="16" t="s">
        <v>39</v>
      </c>
      <c r="Y1037" s="16" t="s">
        <v>39</v>
      </c>
      <c r="Z1037" s="16" t="s">
        <v>39</v>
      </c>
      <c r="AA1037" s="16" t="s">
        <v>39</v>
      </c>
      <c r="AB1037" s="16" t="s">
        <v>39</v>
      </c>
      <c r="AC1037" s="16" t="s">
        <v>39</v>
      </c>
      <c r="AD1037" s="16" t="s">
        <v>39</v>
      </c>
      <c r="AE1037" s="16" t="s">
        <v>39</v>
      </c>
      <c r="AF1037" s="16" t="s">
        <v>39</v>
      </c>
      <c r="AG1037" s="16" t="s">
        <v>39</v>
      </c>
      <c r="AH1037" s="16" t="s">
        <v>39</v>
      </c>
      <c r="AI1037" s="16" t="s">
        <v>39</v>
      </c>
      <c r="AJ1037" s="16" t="s">
        <v>39</v>
      </c>
      <c r="AL1037" s="16" t="s">
        <v>39</v>
      </c>
      <c r="AM1037" s="16" t="s">
        <v>39</v>
      </c>
      <c r="AN1037" s="16" t="str">
        <f>IFERROR(VLOOKUP($P1037,'Kredieten productgroepen functi'!$C:$M,6,FALSE),"n.v.t.")</f>
        <v>1703</v>
      </c>
      <c r="AO1037" s="16" t="str">
        <f>IFERROR(VLOOKUP($P1037,'Kredieten productgroepen functi'!$C:$M,7,FALSE),"n.v.t.")</f>
        <v>Diensten voor derden hoofdvaarwegen</v>
      </c>
      <c r="AP1037" s="16" t="str">
        <f>IFERROR(VLOOKUP($P1037,'Kredieten productgroepen functi'!$C:$M,8,FALSE),"n.v.t.")</f>
        <v>17</v>
      </c>
      <c r="AQ1037" s="16" t="str">
        <f>IFERROR(VLOOKUP($P1037,'Kredieten productgroepen functi'!$C:$M,9,FALSE),"n.v.t.")</f>
        <v>Overige baten en lasten</v>
      </c>
      <c r="AR1037" s="16" t="str">
        <f>IFERROR(VLOOKUP($P1037,'Kredieten productgroepen functi'!$C:$M,10,FALSE),"n.v.t.")</f>
        <v>1</v>
      </c>
      <c r="AS1037" s="16" t="str">
        <f>IFERROR(VLOOKUP($P1037,'Kredieten productgroepen functi'!$C:$M,11,FALSE),"n.v.t.")</f>
        <v>Algemeen bestuur</v>
      </c>
      <c r="AT1037" s="16" t="str">
        <f t="shared" si="53"/>
        <v>Lasten</v>
      </c>
      <c r="AU1037" s="16" t="str">
        <f>IFERROR(VLOOKUP($R1037,Kostensoorten!$C:$J,7,FALSE),"n.v.t.")</f>
        <v>2.3.1</v>
      </c>
      <c r="AV1037" s="16" t="str">
        <f>IFERROR(VLOOKUP($R1037,Kostensoorten!$C:$J,8,FALSE),"n.v.t.")</f>
        <v>Aankopen niet duurzame goedere</v>
      </c>
    </row>
    <row r="1038" spans="6:48">
      <c r="F1038" s="2" t="s">
        <v>7028</v>
      </c>
      <c r="G1038" s="2" t="s">
        <v>39</v>
      </c>
      <c r="H1038" s="2" t="s">
        <v>39</v>
      </c>
      <c r="I1038" s="18">
        <v>413.16</v>
      </c>
      <c r="P1038" s="16" t="str">
        <f t="shared" si="51"/>
        <v>617301</v>
      </c>
      <c r="Q1038" s="16" t="str">
        <f>IFERROR(VLOOKUP($P1038,'Kredieten productgroepen functi'!$C:$M,2,FALSE),"n.v.t.")</f>
        <v>Directe kosten vast onderhoud</v>
      </c>
      <c r="R1038" s="16" t="str">
        <f t="shared" si="52"/>
        <v>423043</v>
      </c>
      <c r="S1038" s="16" t="str">
        <f>IFERROR(VLOOKUP($R1038,Kostensoorten!$C:$J,2,FALSE),"n.v.t.")</f>
        <v>Schoonmaak</v>
      </c>
      <c r="T1038" s="16" t="s">
        <v>39</v>
      </c>
      <c r="U1038" s="16" t="s">
        <v>39</v>
      </c>
      <c r="V1038" s="16" t="s">
        <v>39</v>
      </c>
      <c r="W1038" s="16" t="s">
        <v>39</v>
      </c>
      <c r="X1038" s="16" t="s">
        <v>39</v>
      </c>
      <c r="Y1038" s="16" t="s">
        <v>39</v>
      </c>
      <c r="Z1038" s="16" t="s">
        <v>39</v>
      </c>
      <c r="AA1038" s="16" t="s">
        <v>39</v>
      </c>
      <c r="AB1038" s="16" t="s">
        <v>39</v>
      </c>
      <c r="AC1038" s="16" t="s">
        <v>39</v>
      </c>
      <c r="AD1038" s="16" t="s">
        <v>39</v>
      </c>
      <c r="AE1038" s="16" t="s">
        <v>39</v>
      </c>
      <c r="AF1038" s="16" t="s">
        <v>39</v>
      </c>
      <c r="AG1038" s="16" t="s">
        <v>39</v>
      </c>
      <c r="AH1038" s="16" t="s">
        <v>39</v>
      </c>
      <c r="AI1038" s="16" t="s">
        <v>39</v>
      </c>
      <c r="AJ1038" s="16" t="s">
        <v>39</v>
      </c>
      <c r="AL1038" s="16" t="s">
        <v>39</v>
      </c>
      <c r="AM1038" s="16" t="s">
        <v>39</v>
      </c>
      <c r="AN1038" s="16" t="str">
        <f>IFERROR(VLOOKUP($P1038,'Kredieten productgroepen functi'!$C:$M,6,FALSE),"n.v.t.")</f>
        <v>1703</v>
      </c>
      <c r="AO1038" s="16" t="str">
        <f>IFERROR(VLOOKUP($P1038,'Kredieten productgroepen functi'!$C:$M,7,FALSE),"n.v.t.")</f>
        <v>Diensten voor derden hoofdvaarwegen</v>
      </c>
      <c r="AP1038" s="16" t="str">
        <f>IFERROR(VLOOKUP($P1038,'Kredieten productgroepen functi'!$C:$M,8,FALSE),"n.v.t.")</f>
        <v>17</v>
      </c>
      <c r="AQ1038" s="16" t="str">
        <f>IFERROR(VLOOKUP($P1038,'Kredieten productgroepen functi'!$C:$M,9,FALSE),"n.v.t.")</f>
        <v>Overige baten en lasten</v>
      </c>
      <c r="AR1038" s="16" t="str">
        <f>IFERROR(VLOOKUP($P1038,'Kredieten productgroepen functi'!$C:$M,10,FALSE),"n.v.t.")</f>
        <v>1</v>
      </c>
      <c r="AS1038" s="16" t="str">
        <f>IFERROR(VLOOKUP($P1038,'Kredieten productgroepen functi'!$C:$M,11,FALSE),"n.v.t.")</f>
        <v>Algemeen bestuur</v>
      </c>
      <c r="AT1038" s="16" t="str">
        <f t="shared" si="53"/>
        <v>Lasten</v>
      </c>
      <c r="AU1038" s="16" t="str">
        <f>IFERROR(VLOOKUP($R1038,Kostensoorten!$C:$J,7,FALSE),"n.v.t.")</f>
        <v>2.3.1</v>
      </c>
      <c r="AV1038" s="16" t="str">
        <f>IFERROR(VLOOKUP($R1038,Kostensoorten!$C:$J,8,FALSE),"n.v.t.")</f>
        <v>Aankopen niet duurzame goedere</v>
      </c>
    </row>
    <row r="1039" spans="6:48">
      <c r="F1039" s="2" t="s">
        <v>8649</v>
      </c>
      <c r="G1039" s="2" t="s">
        <v>39</v>
      </c>
      <c r="H1039" s="2" t="s">
        <v>39</v>
      </c>
      <c r="I1039" s="18">
        <v>378</v>
      </c>
      <c r="P1039" s="16" t="str">
        <f t="shared" si="51"/>
        <v>617301</v>
      </c>
      <c r="Q1039" s="16" t="str">
        <f>IFERROR(VLOOKUP($P1039,'Kredieten productgroepen functi'!$C:$M,2,FALSE),"n.v.t.")</f>
        <v>Directe kosten vast onderhoud</v>
      </c>
      <c r="R1039" s="16" t="str">
        <f t="shared" si="52"/>
        <v>423044</v>
      </c>
      <c r="S1039" s="16" t="str">
        <f>IFERROR(VLOOKUP($R1039,Kostensoorten!$C:$J,2,FALSE),"n.v.t.")</f>
        <v>Onderhoud afstandsbediening</v>
      </c>
      <c r="T1039" s="16" t="s">
        <v>39</v>
      </c>
      <c r="U1039" s="16" t="s">
        <v>39</v>
      </c>
      <c r="V1039" s="16" t="s">
        <v>39</v>
      </c>
      <c r="W1039" s="16" t="s">
        <v>39</v>
      </c>
      <c r="X1039" s="16" t="s">
        <v>39</v>
      </c>
      <c r="Y1039" s="16" t="s">
        <v>39</v>
      </c>
      <c r="Z1039" s="16" t="s">
        <v>39</v>
      </c>
      <c r="AA1039" s="16" t="s">
        <v>39</v>
      </c>
      <c r="AB1039" s="16" t="s">
        <v>39</v>
      </c>
      <c r="AC1039" s="16" t="s">
        <v>39</v>
      </c>
      <c r="AD1039" s="16" t="s">
        <v>39</v>
      </c>
      <c r="AE1039" s="16" t="s">
        <v>39</v>
      </c>
      <c r="AF1039" s="16" t="s">
        <v>39</v>
      </c>
      <c r="AG1039" s="16" t="s">
        <v>39</v>
      </c>
      <c r="AH1039" s="16" t="s">
        <v>39</v>
      </c>
      <c r="AI1039" s="16" t="s">
        <v>39</v>
      </c>
      <c r="AJ1039" s="16" t="s">
        <v>39</v>
      </c>
      <c r="AL1039" s="16" t="s">
        <v>39</v>
      </c>
      <c r="AM1039" s="16" t="s">
        <v>39</v>
      </c>
      <c r="AN1039" s="16" t="str">
        <f>IFERROR(VLOOKUP($P1039,'Kredieten productgroepen functi'!$C:$M,6,FALSE),"n.v.t.")</f>
        <v>1703</v>
      </c>
      <c r="AO1039" s="16" t="str">
        <f>IFERROR(VLOOKUP($P1039,'Kredieten productgroepen functi'!$C:$M,7,FALSE),"n.v.t.")</f>
        <v>Diensten voor derden hoofdvaarwegen</v>
      </c>
      <c r="AP1039" s="16" t="str">
        <f>IFERROR(VLOOKUP($P1039,'Kredieten productgroepen functi'!$C:$M,8,FALSE),"n.v.t.")</f>
        <v>17</v>
      </c>
      <c r="AQ1039" s="16" t="str">
        <f>IFERROR(VLOOKUP($P1039,'Kredieten productgroepen functi'!$C:$M,9,FALSE),"n.v.t.")</f>
        <v>Overige baten en lasten</v>
      </c>
      <c r="AR1039" s="16" t="str">
        <f>IFERROR(VLOOKUP($P1039,'Kredieten productgroepen functi'!$C:$M,10,FALSE),"n.v.t.")</f>
        <v>1</v>
      </c>
      <c r="AS1039" s="16" t="str">
        <f>IFERROR(VLOOKUP($P1039,'Kredieten productgroepen functi'!$C:$M,11,FALSE),"n.v.t.")</f>
        <v>Algemeen bestuur</v>
      </c>
      <c r="AT1039" s="16" t="str">
        <f t="shared" si="53"/>
        <v>Lasten</v>
      </c>
      <c r="AU1039" s="16" t="str">
        <f>IFERROR(VLOOKUP($R1039,Kostensoorten!$C:$J,7,FALSE),"n.v.t.")</f>
        <v>2.3.1</v>
      </c>
      <c r="AV1039" s="16" t="str">
        <f>IFERROR(VLOOKUP($R1039,Kostensoorten!$C:$J,8,FALSE),"n.v.t.")</f>
        <v>Aankopen niet duurzame goedere</v>
      </c>
    </row>
    <row r="1040" spans="6:48">
      <c r="F1040" s="2" t="s">
        <v>9383</v>
      </c>
      <c r="G1040" s="2" t="s">
        <v>39</v>
      </c>
      <c r="H1040" s="2" t="s">
        <v>39</v>
      </c>
      <c r="I1040" s="18">
        <v>1569</v>
      </c>
      <c r="P1040" s="16" t="str">
        <f t="shared" si="51"/>
        <v>617301</v>
      </c>
      <c r="Q1040" s="16" t="str">
        <f>IFERROR(VLOOKUP($P1040,'Kredieten productgroepen functi'!$C:$M,2,FALSE),"n.v.t.")</f>
        <v>Directe kosten vast onderhoud</v>
      </c>
      <c r="R1040" s="16" t="str">
        <f t="shared" si="52"/>
        <v>423044</v>
      </c>
      <c r="S1040" s="16" t="str">
        <f>IFERROR(VLOOKUP($R1040,Kostensoorten!$C:$J,2,FALSE),"n.v.t.")</f>
        <v>Onderhoud afstandsbediening</v>
      </c>
      <c r="T1040" s="16" t="s">
        <v>39</v>
      </c>
      <c r="U1040" s="16" t="s">
        <v>39</v>
      </c>
      <c r="V1040" s="16" t="s">
        <v>39</v>
      </c>
      <c r="W1040" s="16" t="s">
        <v>39</v>
      </c>
      <c r="X1040" s="16" t="s">
        <v>39</v>
      </c>
      <c r="Y1040" s="16" t="s">
        <v>39</v>
      </c>
      <c r="Z1040" s="16" t="s">
        <v>39</v>
      </c>
      <c r="AA1040" s="16" t="s">
        <v>39</v>
      </c>
      <c r="AB1040" s="16" t="s">
        <v>39</v>
      </c>
      <c r="AC1040" s="16" t="s">
        <v>39</v>
      </c>
      <c r="AD1040" s="16" t="s">
        <v>39</v>
      </c>
      <c r="AE1040" s="16" t="s">
        <v>39</v>
      </c>
      <c r="AF1040" s="16" t="s">
        <v>39</v>
      </c>
      <c r="AG1040" s="16" t="s">
        <v>39</v>
      </c>
      <c r="AH1040" s="16" t="s">
        <v>39</v>
      </c>
      <c r="AI1040" s="16" t="s">
        <v>39</v>
      </c>
      <c r="AJ1040" s="16" t="s">
        <v>39</v>
      </c>
      <c r="AL1040" s="16" t="s">
        <v>39</v>
      </c>
      <c r="AM1040" s="16" t="s">
        <v>39</v>
      </c>
      <c r="AN1040" s="16" t="str">
        <f>IFERROR(VLOOKUP($P1040,'Kredieten productgroepen functi'!$C:$M,6,FALSE),"n.v.t.")</f>
        <v>1703</v>
      </c>
      <c r="AO1040" s="16" t="str">
        <f>IFERROR(VLOOKUP($P1040,'Kredieten productgroepen functi'!$C:$M,7,FALSE),"n.v.t.")</f>
        <v>Diensten voor derden hoofdvaarwegen</v>
      </c>
      <c r="AP1040" s="16" t="str">
        <f>IFERROR(VLOOKUP($P1040,'Kredieten productgroepen functi'!$C:$M,8,FALSE),"n.v.t.")</f>
        <v>17</v>
      </c>
      <c r="AQ1040" s="16" t="str">
        <f>IFERROR(VLOOKUP($P1040,'Kredieten productgroepen functi'!$C:$M,9,FALSE),"n.v.t.")</f>
        <v>Overige baten en lasten</v>
      </c>
      <c r="AR1040" s="16" t="str">
        <f>IFERROR(VLOOKUP($P1040,'Kredieten productgroepen functi'!$C:$M,10,FALSE),"n.v.t.")</f>
        <v>1</v>
      </c>
      <c r="AS1040" s="16" t="str">
        <f>IFERROR(VLOOKUP($P1040,'Kredieten productgroepen functi'!$C:$M,11,FALSE),"n.v.t.")</f>
        <v>Algemeen bestuur</v>
      </c>
      <c r="AT1040" s="16" t="str">
        <f t="shared" si="53"/>
        <v>Lasten</v>
      </c>
      <c r="AU1040" s="16" t="str">
        <f>IFERROR(VLOOKUP($R1040,Kostensoorten!$C:$J,7,FALSE),"n.v.t.")</f>
        <v>2.3.1</v>
      </c>
      <c r="AV1040" s="16" t="str">
        <f>IFERROR(VLOOKUP($R1040,Kostensoorten!$C:$J,8,FALSE),"n.v.t.")</f>
        <v>Aankopen niet duurzame goedere</v>
      </c>
    </row>
    <row r="1041" spans="6:48">
      <c r="F1041" s="2" t="s">
        <v>9384</v>
      </c>
      <c r="G1041" s="2" t="s">
        <v>39</v>
      </c>
      <c r="H1041" s="2" t="s">
        <v>39</v>
      </c>
      <c r="I1041" s="18">
        <v>3993.69</v>
      </c>
      <c r="P1041" s="16" t="str">
        <f t="shared" si="51"/>
        <v>617301</v>
      </c>
      <c r="Q1041" s="16" t="str">
        <f>IFERROR(VLOOKUP($P1041,'Kredieten productgroepen functi'!$C:$M,2,FALSE),"n.v.t.")</f>
        <v>Directe kosten vast onderhoud</v>
      </c>
      <c r="R1041" s="16" t="str">
        <f t="shared" si="52"/>
        <v>423044</v>
      </c>
      <c r="S1041" s="16" t="str">
        <f>IFERROR(VLOOKUP($R1041,Kostensoorten!$C:$J,2,FALSE),"n.v.t.")</f>
        <v>Onderhoud afstandsbediening</v>
      </c>
      <c r="T1041" s="16" t="s">
        <v>39</v>
      </c>
      <c r="U1041" s="16" t="s">
        <v>39</v>
      </c>
      <c r="V1041" s="16" t="s">
        <v>39</v>
      </c>
      <c r="W1041" s="16" t="s">
        <v>39</v>
      </c>
      <c r="X1041" s="16" t="s">
        <v>39</v>
      </c>
      <c r="Y1041" s="16" t="s">
        <v>39</v>
      </c>
      <c r="Z1041" s="16" t="s">
        <v>39</v>
      </c>
      <c r="AA1041" s="16" t="s">
        <v>39</v>
      </c>
      <c r="AB1041" s="16" t="s">
        <v>39</v>
      </c>
      <c r="AC1041" s="16" t="s">
        <v>39</v>
      </c>
      <c r="AD1041" s="16" t="s">
        <v>39</v>
      </c>
      <c r="AE1041" s="16" t="s">
        <v>39</v>
      </c>
      <c r="AF1041" s="16" t="s">
        <v>39</v>
      </c>
      <c r="AG1041" s="16" t="s">
        <v>39</v>
      </c>
      <c r="AH1041" s="16" t="s">
        <v>39</v>
      </c>
      <c r="AI1041" s="16" t="s">
        <v>39</v>
      </c>
      <c r="AJ1041" s="16" t="s">
        <v>39</v>
      </c>
      <c r="AL1041" s="16" t="s">
        <v>39</v>
      </c>
      <c r="AM1041" s="16" t="s">
        <v>39</v>
      </c>
      <c r="AN1041" s="16" t="str">
        <f>IFERROR(VLOOKUP($P1041,'Kredieten productgroepen functi'!$C:$M,6,FALSE),"n.v.t.")</f>
        <v>1703</v>
      </c>
      <c r="AO1041" s="16" t="str">
        <f>IFERROR(VLOOKUP($P1041,'Kredieten productgroepen functi'!$C:$M,7,FALSE),"n.v.t.")</f>
        <v>Diensten voor derden hoofdvaarwegen</v>
      </c>
      <c r="AP1041" s="16" t="str">
        <f>IFERROR(VLOOKUP($P1041,'Kredieten productgroepen functi'!$C:$M,8,FALSE),"n.v.t.")</f>
        <v>17</v>
      </c>
      <c r="AQ1041" s="16" t="str">
        <f>IFERROR(VLOOKUP($P1041,'Kredieten productgroepen functi'!$C:$M,9,FALSE),"n.v.t.")</f>
        <v>Overige baten en lasten</v>
      </c>
      <c r="AR1041" s="16" t="str">
        <f>IFERROR(VLOOKUP($P1041,'Kredieten productgroepen functi'!$C:$M,10,FALSE),"n.v.t.")</f>
        <v>1</v>
      </c>
      <c r="AS1041" s="16" t="str">
        <f>IFERROR(VLOOKUP($P1041,'Kredieten productgroepen functi'!$C:$M,11,FALSE),"n.v.t.")</f>
        <v>Algemeen bestuur</v>
      </c>
      <c r="AT1041" s="16" t="str">
        <f t="shared" si="53"/>
        <v>Lasten</v>
      </c>
      <c r="AU1041" s="16" t="str">
        <f>IFERROR(VLOOKUP($R1041,Kostensoorten!$C:$J,7,FALSE),"n.v.t.")</f>
        <v>2.3.1</v>
      </c>
      <c r="AV1041" s="16" t="str">
        <f>IFERROR(VLOOKUP($R1041,Kostensoorten!$C:$J,8,FALSE),"n.v.t.")</f>
        <v>Aankopen niet duurzame goedere</v>
      </c>
    </row>
    <row r="1042" spans="6:48">
      <c r="F1042" s="2" t="s">
        <v>7536</v>
      </c>
      <c r="G1042" s="2" t="s">
        <v>39</v>
      </c>
      <c r="H1042" s="2" t="s">
        <v>39</v>
      </c>
      <c r="I1042" s="18">
        <v>7276.67</v>
      </c>
      <c r="P1042" s="16" t="str">
        <f t="shared" si="51"/>
        <v>617301</v>
      </c>
      <c r="Q1042" s="16" t="str">
        <f>IFERROR(VLOOKUP($P1042,'Kredieten productgroepen functi'!$C:$M,2,FALSE),"n.v.t.")</f>
        <v>Directe kosten vast onderhoud</v>
      </c>
      <c r="R1042" s="16" t="str">
        <f t="shared" si="52"/>
        <v>423044</v>
      </c>
      <c r="S1042" s="16" t="str">
        <f>IFERROR(VLOOKUP($R1042,Kostensoorten!$C:$J,2,FALSE),"n.v.t.")</f>
        <v>Onderhoud afstandsbediening</v>
      </c>
      <c r="T1042" s="16" t="s">
        <v>39</v>
      </c>
      <c r="U1042" s="16" t="s">
        <v>39</v>
      </c>
      <c r="V1042" s="16" t="s">
        <v>39</v>
      </c>
      <c r="W1042" s="16" t="s">
        <v>39</v>
      </c>
      <c r="X1042" s="16" t="s">
        <v>39</v>
      </c>
      <c r="Y1042" s="16" t="s">
        <v>39</v>
      </c>
      <c r="Z1042" s="16" t="s">
        <v>39</v>
      </c>
      <c r="AA1042" s="16" t="s">
        <v>39</v>
      </c>
      <c r="AB1042" s="16" t="s">
        <v>39</v>
      </c>
      <c r="AC1042" s="16" t="s">
        <v>39</v>
      </c>
      <c r="AD1042" s="16" t="s">
        <v>39</v>
      </c>
      <c r="AE1042" s="16" t="s">
        <v>39</v>
      </c>
      <c r="AF1042" s="16" t="s">
        <v>39</v>
      </c>
      <c r="AG1042" s="16" t="s">
        <v>39</v>
      </c>
      <c r="AH1042" s="16" t="s">
        <v>39</v>
      </c>
      <c r="AI1042" s="16" t="s">
        <v>39</v>
      </c>
      <c r="AJ1042" s="16" t="s">
        <v>39</v>
      </c>
      <c r="AL1042" s="16" t="s">
        <v>39</v>
      </c>
      <c r="AM1042" s="16" t="s">
        <v>39</v>
      </c>
      <c r="AN1042" s="16" t="str">
        <f>IFERROR(VLOOKUP($P1042,'Kredieten productgroepen functi'!$C:$M,6,FALSE),"n.v.t.")</f>
        <v>1703</v>
      </c>
      <c r="AO1042" s="16" t="str">
        <f>IFERROR(VLOOKUP($P1042,'Kredieten productgroepen functi'!$C:$M,7,FALSE),"n.v.t.")</f>
        <v>Diensten voor derden hoofdvaarwegen</v>
      </c>
      <c r="AP1042" s="16" t="str">
        <f>IFERROR(VLOOKUP($P1042,'Kredieten productgroepen functi'!$C:$M,8,FALSE),"n.v.t.")</f>
        <v>17</v>
      </c>
      <c r="AQ1042" s="16" t="str">
        <f>IFERROR(VLOOKUP($P1042,'Kredieten productgroepen functi'!$C:$M,9,FALSE),"n.v.t.")</f>
        <v>Overige baten en lasten</v>
      </c>
      <c r="AR1042" s="16" t="str">
        <f>IFERROR(VLOOKUP($P1042,'Kredieten productgroepen functi'!$C:$M,10,FALSE),"n.v.t.")</f>
        <v>1</v>
      </c>
      <c r="AS1042" s="16" t="str">
        <f>IFERROR(VLOOKUP($P1042,'Kredieten productgroepen functi'!$C:$M,11,FALSE),"n.v.t.")</f>
        <v>Algemeen bestuur</v>
      </c>
      <c r="AT1042" s="16" t="str">
        <f t="shared" si="53"/>
        <v>Lasten</v>
      </c>
      <c r="AU1042" s="16" t="str">
        <f>IFERROR(VLOOKUP($R1042,Kostensoorten!$C:$J,7,FALSE),"n.v.t.")</f>
        <v>2.3.1</v>
      </c>
      <c r="AV1042" s="16" t="str">
        <f>IFERROR(VLOOKUP($R1042,Kostensoorten!$C:$J,8,FALSE),"n.v.t.")</f>
        <v>Aankopen niet duurzame goedere</v>
      </c>
    </row>
    <row r="1043" spans="6:48">
      <c r="F1043" s="2" t="s">
        <v>7994</v>
      </c>
      <c r="G1043" s="2" t="s">
        <v>39</v>
      </c>
      <c r="H1043" s="2" t="s">
        <v>39</v>
      </c>
      <c r="I1043" s="18">
        <v>26.25</v>
      </c>
      <c r="P1043" s="16" t="str">
        <f t="shared" si="51"/>
        <v>617301</v>
      </c>
      <c r="Q1043" s="16" t="str">
        <f>IFERROR(VLOOKUP($P1043,'Kredieten productgroepen functi'!$C:$M,2,FALSE),"n.v.t.")</f>
        <v>Directe kosten vast onderhoud</v>
      </c>
      <c r="R1043" s="16" t="str">
        <f t="shared" si="52"/>
        <v>423044</v>
      </c>
      <c r="S1043" s="16" t="str">
        <f>IFERROR(VLOOKUP($R1043,Kostensoorten!$C:$J,2,FALSE),"n.v.t.")</f>
        <v>Onderhoud afstandsbediening</v>
      </c>
      <c r="T1043" s="16" t="s">
        <v>39</v>
      </c>
      <c r="U1043" s="16" t="s">
        <v>39</v>
      </c>
      <c r="V1043" s="16" t="s">
        <v>39</v>
      </c>
      <c r="W1043" s="16" t="s">
        <v>39</v>
      </c>
      <c r="X1043" s="16" t="s">
        <v>39</v>
      </c>
      <c r="Y1043" s="16" t="s">
        <v>39</v>
      </c>
      <c r="Z1043" s="16" t="s">
        <v>39</v>
      </c>
      <c r="AA1043" s="16" t="s">
        <v>39</v>
      </c>
      <c r="AB1043" s="16" t="s">
        <v>39</v>
      </c>
      <c r="AC1043" s="16" t="s">
        <v>39</v>
      </c>
      <c r="AD1043" s="16" t="s">
        <v>39</v>
      </c>
      <c r="AE1043" s="16" t="s">
        <v>39</v>
      </c>
      <c r="AF1043" s="16" t="s">
        <v>39</v>
      </c>
      <c r="AG1043" s="16" t="s">
        <v>39</v>
      </c>
      <c r="AH1043" s="16" t="s">
        <v>39</v>
      </c>
      <c r="AI1043" s="16" t="s">
        <v>39</v>
      </c>
      <c r="AJ1043" s="16" t="s">
        <v>39</v>
      </c>
      <c r="AL1043" s="16" t="s">
        <v>39</v>
      </c>
      <c r="AM1043" s="16" t="s">
        <v>39</v>
      </c>
      <c r="AN1043" s="16" t="str">
        <f>IFERROR(VLOOKUP($P1043,'Kredieten productgroepen functi'!$C:$M,6,FALSE),"n.v.t.")</f>
        <v>1703</v>
      </c>
      <c r="AO1043" s="16" t="str">
        <f>IFERROR(VLOOKUP($P1043,'Kredieten productgroepen functi'!$C:$M,7,FALSE),"n.v.t.")</f>
        <v>Diensten voor derden hoofdvaarwegen</v>
      </c>
      <c r="AP1043" s="16" t="str">
        <f>IFERROR(VLOOKUP($P1043,'Kredieten productgroepen functi'!$C:$M,8,FALSE),"n.v.t.")</f>
        <v>17</v>
      </c>
      <c r="AQ1043" s="16" t="str">
        <f>IFERROR(VLOOKUP($P1043,'Kredieten productgroepen functi'!$C:$M,9,FALSE),"n.v.t.")</f>
        <v>Overige baten en lasten</v>
      </c>
      <c r="AR1043" s="16" t="str">
        <f>IFERROR(VLOOKUP($P1043,'Kredieten productgroepen functi'!$C:$M,10,FALSE),"n.v.t.")</f>
        <v>1</v>
      </c>
      <c r="AS1043" s="16" t="str">
        <f>IFERROR(VLOOKUP($P1043,'Kredieten productgroepen functi'!$C:$M,11,FALSE),"n.v.t.")</f>
        <v>Algemeen bestuur</v>
      </c>
      <c r="AT1043" s="16" t="str">
        <f t="shared" si="53"/>
        <v>Lasten</v>
      </c>
      <c r="AU1043" s="16" t="str">
        <f>IFERROR(VLOOKUP($R1043,Kostensoorten!$C:$J,7,FALSE),"n.v.t.")</f>
        <v>2.3.1</v>
      </c>
      <c r="AV1043" s="16" t="str">
        <f>IFERROR(VLOOKUP($R1043,Kostensoorten!$C:$J,8,FALSE),"n.v.t.")</f>
        <v>Aankopen niet duurzame goedere</v>
      </c>
    </row>
    <row r="1044" spans="6:48">
      <c r="F1044" s="2" t="s">
        <v>9385</v>
      </c>
      <c r="G1044" s="2" t="s">
        <v>39</v>
      </c>
      <c r="H1044" s="2" t="s">
        <v>39</v>
      </c>
      <c r="I1044" s="18">
        <v>85.03</v>
      </c>
      <c r="P1044" s="16" t="str">
        <f t="shared" si="51"/>
        <v>617301</v>
      </c>
      <c r="Q1044" s="16" t="str">
        <f>IFERROR(VLOOKUP($P1044,'Kredieten productgroepen functi'!$C:$M,2,FALSE),"n.v.t.")</f>
        <v>Directe kosten vast onderhoud</v>
      </c>
      <c r="R1044" s="16" t="str">
        <f t="shared" si="52"/>
        <v>423044</v>
      </c>
      <c r="S1044" s="16" t="str">
        <f>IFERROR(VLOOKUP($R1044,Kostensoorten!$C:$J,2,FALSE),"n.v.t.")</f>
        <v>Onderhoud afstandsbediening</v>
      </c>
      <c r="T1044" s="16" t="s">
        <v>39</v>
      </c>
      <c r="U1044" s="16" t="s">
        <v>39</v>
      </c>
      <c r="V1044" s="16" t="s">
        <v>39</v>
      </c>
      <c r="W1044" s="16" t="s">
        <v>39</v>
      </c>
      <c r="X1044" s="16" t="s">
        <v>39</v>
      </c>
      <c r="Y1044" s="16" t="s">
        <v>39</v>
      </c>
      <c r="Z1044" s="16" t="s">
        <v>39</v>
      </c>
      <c r="AA1044" s="16" t="s">
        <v>39</v>
      </c>
      <c r="AB1044" s="16" t="s">
        <v>39</v>
      </c>
      <c r="AC1044" s="16" t="s">
        <v>39</v>
      </c>
      <c r="AD1044" s="16" t="s">
        <v>39</v>
      </c>
      <c r="AE1044" s="16" t="s">
        <v>39</v>
      </c>
      <c r="AF1044" s="16" t="s">
        <v>39</v>
      </c>
      <c r="AG1044" s="16" t="s">
        <v>39</v>
      </c>
      <c r="AH1044" s="16" t="s">
        <v>39</v>
      </c>
      <c r="AI1044" s="16" t="s">
        <v>39</v>
      </c>
      <c r="AJ1044" s="16" t="s">
        <v>39</v>
      </c>
      <c r="AL1044" s="16" t="s">
        <v>39</v>
      </c>
      <c r="AM1044" s="16" t="s">
        <v>39</v>
      </c>
      <c r="AN1044" s="16" t="str">
        <f>IFERROR(VLOOKUP($P1044,'Kredieten productgroepen functi'!$C:$M,6,FALSE),"n.v.t.")</f>
        <v>1703</v>
      </c>
      <c r="AO1044" s="16" t="str">
        <f>IFERROR(VLOOKUP($P1044,'Kredieten productgroepen functi'!$C:$M,7,FALSE),"n.v.t.")</f>
        <v>Diensten voor derden hoofdvaarwegen</v>
      </c>
      <c r="AP1044" s="16" t="str">
        <f>IFERROR(VLOOKUP($P1044,'Kredieten productgroepen functi'!$C:$M,8,FALSE),"n.v.t.")</f>
        <v>17</v>
      </c>
      <c r="AQ1044" s="16" t="str">
        <f>IFERROR(VLOOKUP($P1044,'Kredieten productgroepen functi'!$C:$M,9,FALSE),"n.v.t.")</f>
        <v>Overige baten en lasten</v>
      </c>
      <c r="AR1044" s="16" t="str">
        <f>IFERROR(VLOOKUP($P1044,'Kredieten productgroepen functi'!$C:$M,10,FALSE),"n.v.t.")</f>
        <v>1</v>
      </c>
      <c r="AS1044" s="16" t="str">
        <f>IFERROR(VLOOKUP($P1044,'Kredieten productgroepen functi'!$C:$M,11,FALSE),"n.v.t.")</f>
        <v>Algemeen bestuur</v>
      </c>
      <c r="AT1044" s="16" t="str">
        <f t="shared" si="53"/>
        <v>Lasten</v>
      </c>
      <c r="AU1044" s="16" t="str">
        <f>IFERROR(VLOOKUP($R1044,Kostensoorten!$C:$J,7,FALSE),"n.v.t.")</f>
        <v>2.3.1</v>
      </c>
      <c r="AV1044" s="16" t="str">
        <f>IFERROR(VLOOKUP($R1044,Kostensoorten!$C:$J,8,FALSE),"n.v.t.")</f>
        <v>Aankopen niet duurzame goedere</v>
      </c>
    </row>
    <row r="1045" spans="6:48">
      <c r="F1045" s="2" t="s">
        <v>9386</v>
      </c>
      <c r="G1045" s="2" t="s">
        <v>39</v>
      </c>
      <c r="H1045" s="2" t="s">
        <v>39</v>
      </c>
      <c r="I1045" s="18">
        <v>337.88</v>
      </c>
      <c r="P1045" s="16" t="str">
        <f t="shared" si="51"/>
        <v>617301</v>
      </c>
      <c r="Q1045" s="16" t="str">
        <f>IFERROR(VLOOKUP($P1045,'Kredieten productgroepen functi'!$C:$M,2,FALSE),"n.v.t.")</f>
        <v>Directe kosten vast onderhoud</v>
      </c>
      <c r="R1045" s="16" t="str">
        <f t="shared" si="52"/>
        <v>423044</v>
      </c>
      <c r="S1045" s="16" t="str">
        <f>IFERROR(VLOOKUP($R1045,Kostensoorten!$C:$J,2,FALSE),"n.v.t.")</f>
        <v>Onderhoud afstandsbediening</v>
      </c>
      <c r="T1045" s="16" t="s">
        <v>39</v>
      </c>
      <c r="U1045" s="16" t="s">
        <v>39</v>
      </c>
      <c r="V1045" s="16" t="s">
        <v>39</v>
      </c>
      <c r="W1045" s="16" t="s">
        <v>39</v>
      </c>
      <c r="X1045" s="16" t="s">
        <v>39</v>
      </c>
      <c r="Y1045" s="16" t="s">
        <v>39</v>
      </c>
      <c r="Z1045" s="16" t="s">
        <v>39</v>
      </c>
      <c r="AA1045" s="16" t="s">
        <v>39</v>
      </c>
      <c r="AB1045" s="16" t="s">
        <v>39</v>
      </c>
      <c r="AC1045" s="16" t="s">
        <v>39</v>
      </c>
      <c r="AD1045" s="16" t="s">
        <v>39</v>
      </c>
      <c r="AE1045" s="16" t="s">
        <v>39</v>
      </c>
      <c r="AF1045" s="16" t="s">
        <v>39</v>
      </c>
      <c r="AG1045" s="16" t="s">
        <v>39</v>
      </c>
      <c r="AH1045" s="16" t="s">
        <v>39</v>
      </c>
      <c r="AI1045" s="16" t="s">
        <v>39</v>
      </c>
      <c r="AJ1045" s="16" t="s">
        <v>39</v>
      </c>
      <c r="AL1045" s="16" t="s">
        <v>39</v>
      </c>
      <c r="AM1045" s="16" t="s">
        <v>39</v>
      </c>
      <c r="AN1045" s="16" t="str">
        <f>IFERROR(VLOOKUP($P1045,'Kredieten productgroepen functi'!$C:$M,6,FALSE),"n.v.t.")</f>
        <v>1703</v>
      </c>
      <c r="AO1045" s="16" t="str">
        <f>IFERROR(VLOOKUP($P1045,'Kredieten productgroepen functi'!$C:$M,7,FALSE),"n.v.t.")</f>
        <v>Diensten voor derden hoofdvaarwegen</v>
      </c>
      <c r="AP1045" s="16" t="str">
        <f>IFERROR(VLOOKUP($P1045,'Kredieten productgroepen functi'!$C:$M,8,FALSE),"n.v.t.")</f>
        <v>17</v>
      </c>
      <c r="AQ1045" s="16" t="str">
        <f>IFERROR(VLOOKUP($P1045,'Kredieten productgroepen functi'!$C:$M,9,FALSE),"n.v.t.")</f>
        <v>Overige baten en lasten</v>
      </c>
      <c r="AR1045" s="16" t="str">
        <f>IFERROR(VLOOKUP($P1045,'Kredieten productgroepen functi'!$C:$M,10,FALSE),"n.v.t.")</f>
        <v>1</v>
      </c>
      <c r="AS1045" s="16" t="str">
        <f>IFERROR(VLOOKUP($P1045,'Kredieten productgroepen functi'!$C:$M,11,FALSE),"n.v.t.")</f>
        <v>Algemeen bestuur</v>
      </c>
      <c r="AT1045" s="16" t="str">
        <f t="shared" si="53"/>
        <v>Lasten</v>
      </c>
      <c r="AU1045" s="16" t="str">
        <f>IFERROR(VLOOKUP($R1045,Kostensoorten!$C:$J,7,FALSE),"n.v.t.")</f>
        <v>2.3.1</v>
      </c>
      <c r="AV1045" s="16" t="str">
        <f>IFERROR(VLOOKUP($R1045,Kostensoorten!$C:$J,8,FALSE),"n.v.t.")</f>
        <v>Aankopen niet duurzame goedere</v>
      </c>
    </row>
    <row r="1046" spans="6:48">
      <c r="F1046" s="2" t="s">
        <v>6680</v>
      </c>
      <c r="G1046" s="2" t="s">
        <v>39</v>
      </c>
      <c r="H1046" s="2" t="s">
        <v>39</v>
      </c>
      <c r="I1046" s="18">
        <v>1008.34</v>
      </c>
      <c r="P1046" s="16" t="str">
        <f t="shared" si="51"/>
        <v>617301</v>
      </c>
      <c r="Q1046" s="16" t="str">
        <f>IFERROR(VLOOKUP($P1046,'Kredieten productgroepen functi'!$C:$M,2,FALSE),"n.v.t.")</f>
        <v>Directe kosten vast onderhoud</v>
      </c>
      <c r="R1046" s="16" t="str">
        <f t="shared" si="52"/>
        <v>423050</v>
      </c>
      <c r="S1046" s="16" t="str">
        <f>IFERROR(VLOOKUP($R1046,Kostensoorten!$C:$J,2,FALSE),"n.v.t.")</f>
        <v>Electriciteit, gas en water</v>
      </c>
      <c r="T1046" s="16" t="s">
        <v>39</v>
      </c>
      <c r="U1046" s="16" t="s">
        <v>39</v>
      </c>
      <c r="V1046" s="16" t="s">
        <v>39</v>
      </c>
      <c r="W1046" s="16" t="s">
        <v>39</v>
      </c>
      <c r="X1046" s="16" t="s">
        <v>39</v>
      </c>
      <c r="Y1046" s="16" t="s">
        <v>39</v>
      </c>
      <c r="Z1046" s="16" t="s">
        <v>39</v>
      </c>
      <c r="AA1046" s="16" t="s">
        <v>39</v>
      </c>
      <c r="AB1046" s="16" t="s">
        <v>39</v>
      </c>
      <c r="AC1046" s="16" t="s">
        <v>39</v>
      </c>
      <c r="AD1046" s="16" t="s">
        <v>39</v>
      </c>
      <c r="AE1046" s="16" t="s">
        <v>39</v>
      </c>
      <c r="AF1046" s="16" t="s">
        <v>39</v>
      </c>
      <c r="AG1046" s="16" t="s">
        <v>39</v>
      </c>
      <c r="AH1046" s="16" t="s">
        <v>39</v>
      </c>
      <c r="AI1046" s="16" t="s">
        <v>39</v>
      </c>
      <c r="AJ1046" s="16" t="s">
        <v>39</v>
      </c>
      <c r="AL1046" s="16" t="s">
        <v>39</v>
      </c>
      <c r="AM1046" s="16" t="s">
        <v>39</v>
      </c>
      <c r="AN1046" s="16" t="str">
        <f>IFERROR(VLOOKUP($P1046,'Kredieten productgroepen functi'!$C:$M,6,FALSE),"n.v.t.")</f>
        <v>1703</v>
      </c>
      <c r="AO1046" s="16" t="str">
        <f>IFERROR(VLOOKUP($P1046,'Kredieten productgroepen functi'!$C:$M,7,FALSE),"n.v.t.")</f>
        <v>Diensten voor derden hoofdvaarwegen</v>
      </c>
      <c r="AP1046" s="16" t="str">
        <f>IFERROR(VLOOKUP($P1046,'Kredieten productgroepen functi'!$C:$M,8,FALSE),"n.v.t.")</f>
        <v>17</v>
      </c>
      <c r="AQ1046" s="16" t="str">
        <f>IFERROR(VLOOKUP($P1046,'Kredieten productgroepen functi'!$C:$M,9,FALSE),"n.v.t.")</f>
        <v>Overige baten en lasten</v>
      </c>
      <c r="AR1046" s="16" t="str">
        <f>IFERROR(VLOOKUP($P1046,'Kredieten productgroepen functi'!$C:$M,10,FALSE),"n.v.t.")</f>
        <v>1</v>
      </c>
      <c r="AS1046" s="16" t="str">
        <f>IFERROR(VLOOKUP($P1046,'Kredieten productgroepen functi'!$C:$M,11,FALSE),"n.v.t.")</f>
        <v>Algemeen bestuur</v>
      </c>
      <c r="AT1046" s="16" t="str">
        <f t="shared" si="53"/>
        <v>Lasten</v>
      </c>
      <c r="AU1046" s="16" t="str">
        <f>IFERROR(VLOOKUP($R1046,Kostensoorten!$C:$J,7,FALSE),"n.v.t.")</f>
        <v>2.3.1</v>
      </c>
      <c r="AV1046" s="16" t="str">
        <f>IFERROR(VLOOKUP($R1046,Kostensoorten!$C:$J,8,FALSE),"n.v.t.")</f>
        <v>Aankopen niet duurzame goedere</v>
      </c>
    </row>
    <row r="1047" spans="6:48">
      <c r="F1047" s="2" t="s">
        <v>7995</v>
      </c>
      <c r="G1047" s="2" t="s">
        <v>39</v>
      </c>
      <c r="H1047" s="2" t="s">
        <v>39</v>
      </c>
      <c r="I1047" s="18">
        <v>112.08</v>
      </c>
      <c r="P1047" s="16" t="str">
        <f t="shared" si="51"/>
        <v>617301</v>
      </c>
      <c r="Q1047" s="16" t="str">
        <f>IFERROR(VLOOKUP($P1047,'Kredieten productgroepen functi'!$C:$M,2,FALSE),"n.v.t.")</f>
        <v>Directe kosten vast onderhoud</v>
      </c>
      <c r="R1047" s="16" t="str">
        <f t="shared" si="52"/>
        <v>423050</v>
      </c>
      <c r="S1047" s="16" t="str">
        <f>IFERROR(VLOOKUP($R1047,Kostensoorten!$C:$J,2,FALSE),"n.v.t.")</f>
        <v>Electriciteit, gas en water</v>
      </c>
      <c r="T1047" s="16" t="s">
        <v>39</v>
      </c>
      <c r="U1047" s="16" t="s">
        <v>39</v>
      </c>
      <c r="V1047" s="16" t="s">
        <v>39</v>
      </c>
      <c r="W1047" s="16" t="s">
        <v>39</v>
      </c>
      <c r="X1047" s="16" t="s">
        <v>39</v>
      </c>
      <c r="Y1047" s="16" t="s">
        <v>39</v>
      </c>
      <c r="Z1047" s="16" t="s">
        <v>39</v>
      </c>
      <c r="AA1047" s="16" t="s">
        <v>39</v>
      </c>
      <c r="AB1047" s="16" t="s">
        <v>39</v>
      </c>
      <c r="AC1047" s="16" t="s">
        <v>39</v>
      </c>
      <c r="AD1047" s="16" t="s">
        <v>39</v>
      </c>
      <c r="AE1047" s="16" t="s">
        <v>39</v>
      </c>
      <c r="AF1047" s="16" t="s">
        <v>39</v>
      </c>
      <c r="AG1047" s="16" t="s">
        <v>39</v>
      </c>
      <c r="AH1047" s="16" t="s">
        <v>39</v>
      </c>
      <c r="AI1047" s="16" t="s">
        <v>39</v>
      </c>
      <c r="AJ1047" s="16" t="s">
        <v>39</v>
      </c>
      <c r="AL1047" s="16" t="s">
        <v>39</v>
      </c>
      <c r="AM1047" s="16" t="s">
        <v>39</v>
      </c>
      <c r="AN1047" s="16" t="str">
        <f>IFERROR(VLOOKUP($P1047,'Kredieten productgroepen functi'!$C:$M,6,FALSE),"n.v.t.")</f>
        <v>1703</v>
      </c>
      <c r="AO1047" s="16" t="str">
        <f>IFERROR(VLOOKUP($P1047,'Kredieten productgroepen functi'!$C:$M,7,FALSE),"n.v.t.")</f>
        <v>Diensten voor derden hoofdvaarwegen</v>
      </c>
      <c r="AP1047" s="16" t="str">
        <f>IFERROR(VLOOKUP($P1047,'Kredieten productgroepen functi'!$C:$M,8,FALSE),"n.v.t.")</f>
        <v>17</v>
      </c>
      <c r="AQ1047" s="16" t="str">
        <f>IFERROR(VLOOKUP($P1047,'Kredieten productgroepen functi'!$C:$M,9,FALSE),"n.v.t.")</f>
        <v>Overige baten en lasten</v>
      </c>
      <c r="AR1047" s="16" t="str">
        <f>IFERROR(VLOOKUP($P1047,'Kredieten productgroepen functi'!$C:$M,10,FALSE),"n.v.t.")</f>
        <v>1</v>
      </c>
      <c r="AS1047" s="16" t="str">
        <f>IFERROR(VLOOKUP($P1047,'Kredieten productgroepen functi'!$C:$M,11,FALSE),"n.v.t.")</f>
        <v>Algemeen bestuur</v>
      </c>
      <c r="AT1047" s="16" t="str">
        <f t="shared" si="53"/>
        <v>Lasten</v>
      </c>
      <c r="AU1047" s="16" t="str">
        <f>IFERROR(VLOOKUP($R1047,Kostensoorten!$C:$J,7,FALSE),"n.v.t.")</f>
        <v>2.3.1</v>
      </c>
      <c r="AV1047" s="16" t="str">
        <f>IFERROR(VLOOKUP($R1047,Kostensoorten!$C:$J,8,FALSE),"n.v.t.")</f>
        <v>Aankopen niet duurzame goedere</v>
      </c>
    </row>
    <row r="1048" spans="6:48">
      <c r="F1048" s="2" t="s">
        <v>9387</v>
      </c>
      <c r="G1048" s="2" t="s">
        <v>39</v>
      </c>
      <c r="H1048" s="2" t="s">
        <v>39</v>
      </c>
      <c r="I1048" s="18">
        <v>158.76</v>
      </c>
      <c r="P1048" s="16" t="str">
        <f t="shared" si="51"/>
        <v>617301</v>
      </c>
      <c r="Q1048" s="16" t="str">
        <f>IFERROR(VLOOKUP($P1048,'Kredieten productgroepen functi'!$C:$M,2,FALSE),"n.v.t.")</f>
        <v>Directe kosten vast onderhoud</v>
      </c>
      <c r="R1048" s="16" t="str">
        <f t="shared" si="52"/>
        <v>423050</v>
      </c>
      <c r="S1048" s="16" t="str">
        <f>IFERROR(VLOOKUP($R1048,Kostensoorten!$C:$J,2,FALSE),"n.v.t.")</f>
        <v>Electriciteit, gas en water</v>
      </c>
      <c r="T1048" s="16" t="s">
        <v>39</v>
      </c>
      <c r="U1048" s="16" t="s">
        <v>39</v>
      </c>
      <c r="V1048" s="16" t="s">
        <v>39</v>
      </c>
      <c r="W1048" s="16" t="s">
        <v>39</v>
      </c>
      <c r="X1048" s="16" t="s">
        <v>39</v>
      </c>
      <c r="Y1048" s="16" t="s">
        <v>39</v>
      </c>
      <c r="Z1048" s="16" t="s">
        <v>39</v>
      </c>
      <c r="AA1048" s="16" t="s">
        <v>39</v>
      </c>
      <c r="AB1048" s="16" t="s">
        <v>39</v>
      </c>
      <c r="AC1048" s="16" t="s">
        <v>39</v>
      </c>
      <c r="AD1048" s="16" t="s">
        <v>39</v>
      </c>
      <c r="AE1048" s="16" t="s">
        <v>39</v>
      </c>
      <c r="AF1048" s="16" t="s">
        <v>39</v>
      </c>
      <c r="AG1048" s="16" t="s">
        <v>39</v>
      </c>
      <c r="AH1048" s="16" t="s">
        <v>39</v>
      </c>
      <c r="AI1048" s="16" t="s">
        <v>39</v>
      </c>
      <c r="AJ1048" s="16" t="s">
        <v>39</v>
      </c>
      <c r="AL1048" s="16" t="s">
        <v>39</v>
      </c>
      <c r="AM1048" s="16" t="s">
        <v>39</v>
      </c>
      <c r="AN1048" s="16" t="str">
        <f>IFERROR(VLOOKUP($P1048,'Kredieten productgroepen functi'!$C:$M,6,FALSE),"n.v.t.")</f>
        <v>1703</v>
      </c>
      <c r="AO1048" s="16" t="str">
        <f>IFERROR(VLOOKUP($P1048,'Kredieten productgroepen functi'!$C:$M,7,FALSE),"n.v.t.")</f>
        <v>Diensten voor derden hoofdvaarwegen</v>
      </c>
      <c r="AP1048" s="16" t="str">
        <f>IFERROR(VLOOKUP($P1048,'Kredieten productgroepen functi'!$C:$M,8,FALSE),"n.v.t.")</f>
        <v>17</v>
      </c>
      <c r="AQ1048" s="16" t="str">
        <f>IFERROR(VLOOKUP($P1048,'Kredieten productgroepen functi'!$C:$M,9,FALSE),"n.v.t.")</f>
        <v>Overige baten en lasten</v>
      </c>
      <c r="AR1048" s="16" t="str">
        <f>IFERROR(VLOOKUP($P1048,'Kredieten productgroepen functi'!$C:$M,10,FALSE),"n.v.t.")</f>
        <v>1</v>
      </c>
      <c r="AS1048" s="16" t="str">
        <f>IFERROR(VLOOKUP($P1048,'Kredieten productgroepen functi'!$C:$M,11,FALSE),"n.v.t.")</f>
        <v>Algemeen bestuur</v>
      </c>
      <c r="AT1048" s="16" t="str">
        <f t="shared" si="53"/>
        <v>Lasten</v>
      </c>
      <c r="AU1048" s="16" t="str">
        <f>IFERROR(VLOOKUP($R1048,Kostensoorten!$C:$J,7,FALSE),"n.v.t.")</f>
        <v>2.3.1</v>
      </c>
      <c r="AV1048" s="16" t="str">
        <f>IFERROR(VLOOKUP($R1048,Kostensoorten!$C:$J,8,FALSE),"n.v.t.")</f>
        <v>Aankopen niet duurzame goedere</v>
      </c>
    </row>
    <row r="1049" spans="6:48">
      <c r="F1049" s="2" t="s">
        <v>7274</v>
      </c>
      <c r="G1049" s="2" t="s">
        <v>39</v>
      </c>
      <c r="H1049" s="2" t="s">
        <v>39</v>
      </c>
      <c r="I1049" s="18">
        <v>154.03</v>
      </c>
      <c r="P1049" s="16" t="str">
        <f t="shared" si="51"/>
        <v>617301</v>
      </c>
      <c r="Q1049" s="16" t="str">
        <f>IFERROR(VLOOKUP($P1049,'Kredieten productgroepen functi'!$C:$M,2,FALSE),"n.v.t.")</f>
        <v>Directe kosten vast onderhoud</v>
      </c>
      <c r="R1049" s="16" t="str">
        <f t="shared" si="52"/>
        <v>423060</v>
      </c>
      <c r="S1049" s="16" t="str">
        <f>IFERROR(VLOOKUP($R1049,Kostensoorten!$C:$J,2,FALSE),"n.v.t.")</f>
        <v>Verzekeringen</v>
      </c>
      <c r="T1049" s="16" t="s">
        <v>39</v>
      </c>
      <c r="U1049" s="16" t="s">
        <v>39</v>
      </c>
      <c r="V1049" s="16" t="s">
        <v>39</v>
      </c>
      <c r="W1049" s="16" t="s">
        <v>39</v>
      </c>
      <c r="X1049" s="16" t="s">
        <v>39</v>
      </c>
      <c r="Y1049" s="16" t="s">
        <v>39</v>
      </c>
      <c r="Z1049" s="16" t="s">
        <v>39</v>
      </c>
      <c r="AA1049" s="16" t="s">
        <v>39</v>
      </c>
      <c r="AB1049" s="16" t="s">
        <v>39</v>
      </c>
      <c r="AC1049" s="16" t="s">
        <v>39</v>
      </c>
      <c r="AD1049" s="16" t="s">
        <v>39</v>
      </c>
      <c r="AE1049" s="16" t="s">
        <v>39</v>
      </c>
      <c r="AF1049" s="16" t="s">
        <v>39</v>
      </c>
      <c r="AG1049" s="16" t="s">
        <v>39</v>
      </c>
      <c r="AH1049" s="16" t="s">
        <v>39</v>
      </c>
      <c r="AI1049" s="16" t="s">
        <v>39</v>
      </c>
      <c r="AJ1049" s="16" t="s">
        <v>39</v>
      </c>
      <c r="AL1049" s="16" t="s">
        <v>39</v>
      </c>
      <c r="AM1049" s="16" t="s">
        <v>39</v>
      </c>
      <c r="AN1049" s="16" t="str">
        <f>IFERROR(VLOOKUP($P1049,'Kredieten productgroepen functi'!$C:$M,6,FALSE),"n.v.t.")</f>
        <v>1703</v>
      </c>
      <c r="AO1049" s="16" t="str">
        <f>IFERROR(VLOOKUP($P1049,'Kredieten productgroepen functi'!$C:$M,7,FALSE),"n.v.t.")</f>
        <v>Diensten voor derden hoofdvaarwegen</v>
      </c>
      <c r="AP1049" s="16" t="str">
        <f>IFERROR(VLOOKUP($P1049,'Kredieten productgroepen functi'!$C:$M,8,FALSE),"n.v.t.")</f>
        <v>17</v>
      </c>
      <c r="AQ1049" s="16" t="str">
        <f>IFERROR(VLOOKUP($P1049,'Kredieten productgroepen functi'!$C:$M,9,FALSE),"n.v.t.")</f>
        <v>Overige baten en lasten</v>
      </c>
      <c r="AR1049" s="16" t="str">
        <f>IFERROR(VLOOKUP($P1049,'Kredieten productgroepen functi'!$C:$M,10,FALSE),"n.v.t.")</f>
        <v>1</v>
      </c>
      <c r="AS1049" s="16" t="str">
        <f>IFERROR(VLOOKUP($P1049,'Kredieten productgroepen functi'!$C:$M,11,FALSE),"n.v.t.")</f>
        <v>Algemeen bestuur</v>
      </c>
      <c r="AT1049" s="16" t="str">
        <f t="shared" si="53"/>
        <v>Lasten</v>
      </c>
      <c r="AU1049" s="16" t="str">
        <f>IFERROR(VLOOKUP($R1049,Kostensoorten!$C:$J,7,FALSE),"n.v.t.")</f>
        <v>2.3.1</v>
      </c>
      <c r="AV1049" s="16" t="str">
        <f>IFERROR(VLOOKUP($R1049,Kostensoorten!$C:$J,8,FALSE),"n.v.t.")</f>
        <v>Aankopen niet duurzame goedere</v>
      </c>
    </row>
    <row r="1050" spans="6:48">
      <c r="F1050" s="2" t="s">
        <v>8650</v>
      </c>
      <c r="G1050" s="2" t="s">
        <v>39</v>
      </c>
      <c r="H1050" s="2" t="s">
        <v>39</v>
      </c>
      <c r="I1050" s="18">
        <v>235.85</v>
      </c>
      <c r="P1050" s="16" t="str">
        <f t="shared" si="51"/>
        <v>617301</v>
      </c>
      <c r="Q1050" s="16" t="str">
        <f>IFERROR(VLOOKUP($P1050,'Kredieten productgroepen functi'!$C:$M,2,FALSE),"n.v.t.")</f>
        <v>Directe kosten vast onderhoud</v>
      </c>
      <c r="R1050" s="16" t="str">
        <f t="shared" si="52"/>
        <v>423083</v>
      </c>
      <c r="S1050" s="16" t="str">
        <f>IFERROR(VLOOKUP($R1050,Kostensoorten!$C:$J,2,FALSE),"n.v.t.")</f>
        <v>Documentatie abonnement</v>
      </c>
      <c r="T1050" s="16" t="s">
        <v>39</v>
      </c>
      <c r="U1050" s="16" t="s">
        <v>39</v>
      </c>
      <c r="V1050" s="16" t="s">
        <v>39</v>
      </c>
      <c r="W1050" s="16" t="s">
        <v>39</v>
      </c>
      <c r="X1050" s="16" t="s">
        <v>39</v>
      </c>
      <c r="Y1050" s="16" t="s">
        <v>39</v>
      </c>
      <c r="Z1050" s="16" t="s">
        <v>39</v>
      </c>
      <c r="AA1050" s="16" t="s">
        <v>39</v>
      </c>
      <c r="AB1050" s="16" t="s">
        <v>39</v>
      </c>
      <c r="AC1050" s="16" t="s">
        <v>39</v>
      </c>
      <c r="AD1050" s="16" t="s">
        <v>39</v>
      </c>
      <c r="AE1050" s="16" t="s">
        <v>39</v>
      </c>
      <c r="AF1050" s="16" t="s">
        <v>39</v>
      </c>
      <c r="AG1050" s="16" t="s">
        <v>39</v>
      </c>
      <c r="AH1050" s="16" t="s">
        <v>39</v>
      </c>
      <c r="AI1050" s="16" t="s">
        <v>39</v>
      </c>
      <c r="AJ1050" s="16" t="s">
        <v>39</v>
      </c>
      <c r="AL1050" s="16" t="s">
        <v>39</v>
      </c>
      <c r="AM1050" s="16" t="s">
        <v>39</v>
      </c>
      <c r="AN1050" s="16" t="str">
        <f>IFERROR(VLOOKUP($P1050,'Kredieten productgroepen functi'!$C:$M,6,FALSE),"n.v.t.")</f>
        <v>1703</v>
      </c>
      <c r="AO1050" s="16" t="str">
        <f>IFERROR(VLOOKUP($P1050,'Kredieten productgroepen functi'!$C:$M,7,FALSE),"n.v.t.")</f>
        <v>Diensten voor derden hoofdvaarwegen</v>
      </c>
      <c r="AP1050" s="16" t="str">
        <f>IFERROR(VLOOKUP($P1050,'Kredieten productgroepen functi'!$C:$M,8,FALSE),"n.v.t.")</f>
        <v>17</v>
      </c>
      <c r="AQ1050" s="16" t="str">
        <f>IFERROR(VLOOKUP($P1050,'Kredieten productgroepen functi'!$C:$M,9,FALSE),"n.v.t.")</f>
        <v>Overige baten en lasten</v>
      </c>
      <c r="AR1050" s="16" t="str">
        <f>IFERROR(VLOOKUP($P1050,'Kredieten productgroepen functi'!$C:$M,10,FALSE),"n.v.t.")</f>
        <v>1</v>
      </c>
      <c r="AS1050" s="16" t="str">
        <f>IFERROR(VLOOKUP($P1050,'Kredieten productgroepen functi'!$C:$M,11,FALSE),"n.v.t.")</f>
        <v>Algemeen bestuur</v>
      </c>
      <c r="AT1050" s="16" t="str">
        <f t="shared" si="53"/>
        <v>Lasten</v>
      </c>
      <c r="AU1050" s="16" t="str">
        <f>IFERROR(VLOOKUP($R1050,Kostensoorten!$C:$J,7,FALSE),"n.v.t.")</f>
        <v>2.3.1</v>
      </c>
      <c r="AV1050" s="16" t="str">
        <f>IFERROR(VLOOKUP($R1050,Kostensoorten!$C:$J,8,FALSE),"n.v.t.")</f>
        <v>Aankopen niet duurzame goedere</v>
      </c>
    </row>
    <row r="1051" spans="6:48">
      <c r="F1051" s="2" t="s">
        <v>9388</v>
      </c>
      <c r="G1051" s="2" t="s">
        <v>39</v>
      </c>
      <c r="H1051" s="2" t="s">
        <v>39</v>
      </c>
      <c r="I1051" s="18">
        <v>76</v>
      </c>
      <c r="P1051" s="16" t="str">
        <f t="shared" si="51"/>
        <v>617301</v>
      </c>
      <c r="Q1051" s="16" t="str">
        <f>IFERROR(VLOOKUP($P1051,'Kredieten productgroepen functi'!$C:$M,2,FALSE),"n.v.t.")</f>
        <v>Directe kosten vast onderhoud</v>
      </c>
      <c r="R1051" s="16" t="str">
        <f t="shared" si="52"/>
        <v>423120</v>
      </c>
      <c r="S1051" s="16" t="str">
        <f>IFERROR(VLOOKUP($R1051,Kostensoorten!$C:$J,2,FALSE),"n.v.t.")</f>
        <v>Overige specifieke verbruiksgoederen</v>
      </c>
      <c r="T1051" s="16" t="s">
        <v>39</v>
      </c>
      <c r="U1051" s="16" t="s">
        <v>39</v>
      </c>
      <c r="V1051" s="16" t="s">
        <v>39</v>
      </c>
      <c r="W1051" s="16" t="s">
        <v>39</v>
      </c>
      <c r="X1051" s="16" t="s">
        <v>39</v>
      </c>
      <c r="Y1051" s="16" t="s">
        <v>39</v>
      </c>
      <c r="Z1051" s="16" t="s">
        <v>39</v>
      </c>
      <c r="AA1051" s="16" t="s">
        <v>39</v>
      </c>
      <c r="AB1051" s="16" t="s">
        <v>39</v>
      </c>
      <c r="AC1051" s="16" t="s">
        <v>39</v>
      </c>
      <c r="AD1051" s="16" t="s">
        <v>39</v>
      </c>
      <c r="AE1051" s="16" t="s">
        <v>39</v>
      </c>
      <c r="AF1051" s="16" t="s">
        <v>39</v>
      </c>
      <c r="AG1051" s="16" t="s">
        <v>39</v>
      </c>
      <c r="AH1051" s="16" t="s">
        <v>39</v>
      </c>
      <c r="AI1051" s="16" t="s">
        <v>39</v>
      </c>
      <c r="AJ1051" s="16" t="s">
        <v>39</v>
      </c>
      <c r="AL1051" s="16" t="s">
        <v>39</v>
      </c>
      <c r="AM1051" s="16" t="s">
        <v>39</v>
      </c>
      <c r="AN1051" s="16" t="str">
        <f>IFERROR(VLOOKUP($P1051,'Kredieten productgroepen functi'!$C:$M,6,FALSE),"n.v.t.")</f>
        <v>1703</v>
      </c>
      <c r="AO1051" s="16" t="str">
        <f>IFERROR(VLOOKUP($P1051,'Kredieten productgroepen functi'!$C:$M,7,FALSE),"n.v.t.")</f>
        <v>Diensten voor derden hoofdvaarwegen</v>
      </c>
      <c r="AP1051" s="16" t="str">
        <f>IFERROR(VLOOKUP($P1051,'Kredieten productgroepen functi'!$C:$M,8,FALSE),"n.v.t.")</f>
        <v>17</v>
      </c>
      <c r="AQ1051" s="16" t="str">
        <f>IFERROR(VLOOKUP($P1051,'Kredieten productgroepen functi'!$C:$M,9,FALSE),"n.v.t.")</f>
        <v>Overige baten en lasten</v>
      </c>
      <c r="AR1051" s="16" t="str">
        <f>IFERROR(VLOOKUP($P1051,'Kredieten productgroepen functi'!$C:$M,10,FALSE),"n.v.t.")</f>
        <v>1</v>
      </c>
      <c r="AS1051" s="16" t="str">
        <f>IFERROR(VLOOKUP($P1051,'Kredieten productgroepen functi'!$C:$M,11,FALSE),"n.v.t.")</f>
        <v>Algemeen bestuur</v>
      </c>
      <c r="AT1051" s="16" t="str">
        <f t="shared" si="53"/>
        <v>Lasten</v>
      </c>
      <c r="AU1051" s="16" t="str">
        <f>IFERROR(VLOOKUP($R1051,Kostensoorten!$C:$J,7,FALSE),"n.v.t.")</f>
        <v>2.3.1</v>
      </c>
      <c r="AV1051" s="16" t="str">
        <f>IFERROR(VLOOKUP($R1051,Kostensoorten!$C:$J,8,FALSE),"n.v.t.")</f>
        <v>Aankopen niet duurzame goedere</v>
      </c>
    </row>
    <row r="1052" spans="6:48">
      <c r="F1052" s="2" t="s">
        <v>7537</v>
      </c>
      <c r="G1052" s="2" t="s">
        <v>39</v>
      </c>
      <c r="H1052" s="2" t="s">
        <v>39</v>
      </c>
      <c r="I1052" s="18">
        <v>12500</v>
      </c>
      <c r="P1052" s="16" t="str">
        <f t="shared" si="51"/>
        <v>617301</v>
      </c>
      <c r="Q1052" s="16" t="str">
        <f>IFERROR(VLOOKUP($P1052,'Kredieten productgroepen functi'!$C:$M,2,FALSE),"n.v.t.")</f>
        <v>Directe kosten vast onderhoud</v>
      </c>
      <c r="R1052" s="16" t="str">
        <f t="shared" si="52"/>
        <v>423133</v>
      </c>
      <c r="S1052" s="16" t="str">
        <f>IFERROR(VLOOKUP($R1052,Kostensoorten!$C:$J,2,FALSE),"n.v.t.")</f>
        <v>Accountancy</v>
      </c>
      <c r="T1052" s="16" t="s">
        <v>39</v>
      </c>
      <c r="U1052" s="16" t="s">
        <v>39</v>
      </c>
      <c r="V1052" s="16" t="s">
        <v>39</v>
      </c>
      <c r="W1052" s="16" t="s">
        <v>39</v>
      </c>
      <c r="X1052" s="16" t="s">
        <v>39</v>
      </c>
      <c r="Y1052" s="16" t="s">
        <v>39</v>
      </c>
      <c r="Z1052" s="16" t="s">
        <v>39</v>
      </c>
      <c r="AA1052" s="16" t="s">
        <v>39</v>
      </c>
      <c r="AB1052" s="16" t="s">
        <v>39</v>
      </c>
      <c r="AC1052" s="16" t="s">
        <v>39</v>
      </c>
      <c r="AD1052" s="16" t="s">
        <v>39</v>
      </c>
      <c r="AE1052" s="16" t="s">
        <v>39</v>
      </c>
      <c r="AF1052" s="16" t="s">
        <v>39</v>
      </c>
      <c r="AG1052" s="16" t="s">
        <v>39</v>
      </c>
      <c r="AH1052" s="16" t="s">
        <v>39</v>
      </c>
      <c r="AI1052" s="16" t="s">
        <v>39</v>
      </c>
      <c r="AJ1052" s="16" t="s">
        <v>39</v>
      </c>
      <c r="AL1052" s="16" t="s">
        <v>39</v>
      </c>
      <c r="AM1052" s="16" t="s">
        <v>39</v>
      </c>
      <c r="AN1052" s="16" t="str">
        <f>IFERROR(VLOOKUP($P1052,'Kredieten productgroepen functi'!$C:$M,6,FALSE),"n.v.t.")</f>
        <v>1703</v>
      </c>
      <c r="AO1052" s="16" t="str">
        <f>IFERROR(VLOOKUP($P1052,'Kredieten productgroepen functi'!$C:$M,7,FALSE),"n.v.t.")</f>
        <v>Diensten voor derden hoofdvaarwegen</v>
      </c>
      <c r="AP1052" s="16" t="str">
        <f>IFERROR(VLOOKUP($P1052,'Kredieten productgroepen functi'!$C:$M,8,FALSE),"n.v.t.")</f>
        <v>17</v>
      </c>
      <c r="AQ1052" s="16" t="str">
        <f>IFERROR(VLOOKUP($P1052,'Kredieten productgroepen functi'!$C:$M,9,FALSE),"n.v.t.")</f>
        <v>Overige baten en lasten</v>
      </c>
      <c r="AR1052" s="16" t="str">
        <f>IFERROR(VLOOKUP($P1052,'Kredieten productgroepen functi'!$C:$M,10,FALSE),"n.v.t.")</f>
        <v>1</v>
      </c>
      <c r="AS1052" s="16" t="str">
        <f>IFERROR(VLOOKUP($P1052,'Kredieten productgroepen functi'!$C:$M,11,FALSE),"n.v.t.")</f>
        <v>Algemeen bestuur</v>
      </c>
      <c r="AT1052" s="16" t="str">
        <f t="shared" si="53"/>
        <v>Lasten</v>
      </c>
      <c r="AU1052" s="16" t="str">
        <f>IFERROR(VLOOKUP($R1052,Kostensoorten!$C:$J,7,FALSE),"n.v.t.")</f>
        <v>2.3.1</v>
      </c>
      <c r="AV1052" s="16" t="str">
        <f>IFERROR(VLOOKUP($R1052,Kostensoorten!$C:$J,8,FALSE),"n.v.t.")</f>
        <v>Aankopen niet duurzame goedere</v>
      </c>
    </row>
    <row r="1053" spans="6:48">
      <c r="F1053" s="2" t="s">
        <v>7996</v>
      </c>
      <c r="G1053" s="2" t="s">
        <v>39</v>
      </c>
      <c r="H1053" s="2" t="s">
        <v>39</v>
      </c>
      <c r="I1053" s="18">
        <v>103.26</v>
      </c>
      <c r="P1053" s="16" t="str">
        <f t="shared" si="51"/>
        <v>617301</v>
      </c>
      <c r="Q1053" s="16" t="str">
        <f>IFERROR(VLOOKUP($P1053,'Kredieten productgroepen functi'!$C:$M,2,FALSE),"n.v.t.")</f>
        <v>Directe kosten vast onderhoud</v>
      </c>
      <c r="R1053" s="16" t="str">
        <f t="shared" si="52"/>
        <v>423136</v>
      </c>
      <c r="S1053" s="16" t="str">
        <f>IFERROR(VLOOKUP($R1053,Kostensoorten!$C:$J,2,FALSE),"n.v.t.")</f>
        <v>Advertenties</v>
      </c>
      <c r="T1053" s="16" t="s">
        <v>39</v>
      </c>
      <c r="U1053" s="16" t="s">
        <v>39</v>
      </c>
      <c r="V1053" s="16" t="s">
        <v>39</v>
      </c>
      <c r="W1053" s="16" t="s">
        <v>39</v>
      </c>
      <c r="X1053" s="16" t="s">
        <v>39</v>
      </c>
      <c r="Y1053" s="16" t="s">
        <v>39</v>
      </c>
      <c r="Z1053" s="16" t="s">
        <v>39</v>
      </c>
      <c r="AA1053" s="16" t="s">
        <v>39</v>
      </c>
      <c r="AB1053" s="16" t="s">
        <v>39</v>
      </c>
      <c r="AC1053" s="16" t="s">
        <v>39</v>
      </c>
      <c r="AD1053" s="16" t="s">
        <v>39</v>
      </c>
      <c r="AE1053" s="16" t="s">
        <v>39</v>
      </c>
      <c r="AF1053" s="16" t="s">
        <v>39</v>
      </c>
      <c r="AG1053" s="16" t="s">
        <v>39</v>
      </c>
      <c r="AH1053" s="16" t="s">
        <v>39</v>
      </c>
      <c r="AI1053" s="16" t="s">
        <v>39</v>
      </c>
      <c r="AJ1053" s="16" t="s">
        <v>39</v>
      </c>
      <c r="AL1053" s="16" t="s">
        <v>39</v>
      </c>
      <c r="AM1053" s="16" t="s">
        <v>39</v>
      </c>
      <c r="AN1053" s="16" t="str">
        <f>IFERROR(VLOOKUP($P1053,'Kredieten productgroepen functi'!$C:$M,6,FALSE),"n.v.t.")</f>
        <v>1703</v>
      </c>
      <c r="AO1053" s="16" t="str">
        <f>IFERROR(VLOOKUP($P1053,'Kredieten productgroepen functi'!$C:$M,7,FALSE),"n.v.t.")</f>
        <v>Diensten voor derden hoofdvaarwegen</v>
      </c>
      <c r="AP1053" s="16" t="str">
        <f>IFERROR(VLOOKUP($P1053,'Kredieten productgroepen functi'!$C:$M,8,FALSE),"n.v.t.")</f>
        <v>17</v>
      </c>
      <c r="AQ1053" s="16" t="str">
        <f>IFERROR(VLOOKUP($P1053,'Kredieten productgroepen functi'!$C:$M,9,FALSE),"n.v.t.")</f>
        <v>Overige baten en lasten</v>
      </c>
      <c r="AR1053" s="16" t="str">
        <f>IFERROR(VLOOKUP($P1053,'Kredieten productgroepen functi'!$C:$M,10,FALSE),"n.v.t.")</f>
        <v>1</v>
      </c>
      <c r="AS1053" s="16" t="str">
        <f>IFERROR(VLOOKUP($P1053,'Kredieten productgroepen functi'!$C:$M,11,FALSE),"n.v.t.")</f>
        <v>Algemeen bestuur</v>
      </c>
      <c r="AT1053" s="16" t="str">
        <f t="shared" si="53"/>
        <v>Lasten</v>
      </c>
      <c r="AU1053" s="16" t="str">
        <f>IFERROR(VLOOKUP($R1053,Kostensoorten!$C:$J,7,FALSE),"n.v.t.")</f>
        <v>2.3.1</v>
      </c>
      <c r="AV1053" s="16" t="str">
        <f>IFERROR(VLOOKUP($R1053,Kostensoorten!$C:$J,8,FALSE),"n.v.t.")</f>
        <v>Aankopen niet duurzame goedere</v>
      </c>
    </row>
    <row r="1054" spans="6:48">
      <c r="F1054" s="2" t="s">
        <v>7275</v>
      </c>
      <c r="G1054" s="2" t="s">
        <v>39</v>
      </c>
      <c r="H1054" s="2" t="s">
        <v>39</v>
      </c>
      <c r="I1054" s="18">
        <v>0</v>
      </c>
      <c r="P1054" s="16" t="str">
        <f t="shared" si="51"/>
        <v>617301</v>
      </c>
      <c r="Q1054" s="16" t="str">
        <f>IFERROR(VLOOKUP($P1054,'Kredieten productgroepen functi'!$C:$M,2,FALSE),"n.v.t.")</f>
        <v>Directe kosten vast onderhoud</v>
      </c>
      <c r="R1054" s="16" t="str">
        <f t="shared" si="52"/>
        <v>423139</v>
      </c>
      <c r="S1054" s="16" t="str">
        <f>IFERROR(VLOOKUP($R1054,Kostensoorten!$C:$J,2,FALSE),"n.v.t.")</f>
        <v>Overige diensten van derden</v>
      </c>
      <c r="T1054" s="16" t="s">
        <v>39</v>
      </c>
      <c r="U1054" s="16" t="s">
        <v>39</v>
      </c>
      <c r="V1054" s="16" t="s">
        <v>39</v>
      </c>
      <c r="W1054" s="16" t="s">
        <v>39</v>
      </c>
      <c r="X1054" s="16" t="s">
        <v>39</v>
      </c>
      <c r="Y1054" s="16" t="s">
        <v>39</v>
      </c>
      <c r="Z1054" s="16" t="s">
        <v>39</v>
      </c>
      <c r="AA1054" s="16" t="s">
        <v>39</v>
      </c>
      <c r="AB1054" s="16" t="s">
        <v>39</v>
      </c>
      <c r="AC1054" s="16" t="s">
        <v>39</v>
      </c>
      <c r="AD1054" s="16" t="s">
        <v>39</v>
      </c>
      <c r="AE1054" s="16" t="s">
        <v>39</v>
      </c>
      <c r="AF1054" s="16" t="s">
        <v>39</v>
      </c>
      <c r="AG1054" s="16" t="s">
        <v>39</v>
      </c>
      <c r="AH1054" s="16" t="s">
        <v>39</v>
      </c>
      <c r="AI1054" s="16" t="s">
        <v>39</v>
      </c>
      <c r="AJ1054" s="16" t="s">
        <v>39</v>
      </c>
      <c r="AL1054" s="16" t="s">
        <v>39</v>
      </c>
      <c r="AM1054" s="16" t="s">
        <v>39</v>
      </c>
      <c r="AN1054" s="16" t="str">
        <f>IFERROR(VLOOKUP($P1054,'Kredieten productgroepen functi'!$C:$M,6,FALSE),"n.v.t.")</f>
        <v>1703</v>
      </c>
      <c r="AO1054" s="16" t="str">
        <f>IFERROR(VLOOKUP($P1054,'Kredieten productgroepen functi'!$C:$M,7,FALSE),"n.v.t.")</f>
        <v>Diensten voor derden hoofdvaarwegen</v>
      </c>
      <c r="AP1054" s="16" t="str">
        <f>IFERROR(VLOOKUP($P1054,'Kredieten productgroepen functi'!$C:$M,8,FALSE),"n.v.t.")</f>
        <v>17</v>
      </c>
      <c r="AQ1054" s="16" t="str">
        <f>IFERROR(VLOOKUP($P1054,'Kredieten productgroepen functi'!$C:$M,9,FALSE),"n.v.t.")</f>
        <v>Overige baten en lasten</v>
      </c>
      <c r="AR1054" s="16" t="str">
        <f>IFERROR(VLOOKUP($P1054,'Kredieten productgroepen functi'!$C:$M,10,FALSE),"n.v.t.")</f>
        <v>1</v>
      </c>
      <c r="AS1054" s="16" t="str">
        <f>IFERROR(VLOOKUP($P1054,'Kredieten productgroepen functi'!$C:$M,11,FALSE),"n.v.t.")</f>
        <v>Algemeen bestuur</v>
      </c>
      <c r="AT1054" s="16" t="str">
        <f t="shared" si="53"/>
        <v>Lasten</v>
      </c>
      <c r="AU1054" s="16" t="str">
        <f>IFERROR(VLOOKUP($R1054,Kostensoorten!$C:$J,7,FALSE),"n.v.t.")</f>
        <v>2.3.1</v>
      </c>
      <c r="AV1054" s="16" t="str">
        <f>IFERROR(VLOOKUP($R1054,Kostensoorten!$C:$J,8,FALSE),"n.v.t.")</f>
        <v>Aankopen niet duurzame goedere</v>
      </c>
    </row>
    <row r="1055" spans="6:48">
      <c r="F1055" s="2" t="s">
        <v>9389</v>
      </c>
      <c r="G1055" s="2" t="s">
        <v>39</v>
      </c>
      <c r="H1055" s="2" t="s">
        <v>39</v>
      </c>
      <c r="I1055" s="18">
        <v>250</v>
      </c>
      <c r="P1055" s="16" t="str">
        <f t="shared" si="51"/>
        <v>617301</v>
      </c>
      <c r="Q1055" s="16" t="str">
        <f>IFERROR(VLOOKUP($P1055,'Kredieten productgroepen functi'!$C:$M,2,FALSE),"n.v.t.")</f>
        <v>Directe kosten vast onderhoud</v>
      </c>
      <c r="R1055" s="16" t="str">
        <f t="shared" si="52"/>
        <v>423171</v>
      </c>
      <c r="S1055" s="16" t="str">
        <f>IFERROR(VLOOKUP($R1055,Kostensoorten!$C:$J,2,FALSE),"n.v.t.")</f>
        <v>Maaltijden als gevolg van overwerk</v>
      </c>
      <c r="T1055" s="16" t="s">
        <v>39</v>
      </c>
      <c r="U1055" s="16" t="s">
        <v>39</v>
      </c>
      <c r="V1055" s="16" t="s">
        <v>39</v>
      </c>
      <c r="W1055" s="16" t="s">
        <v>39</v>
      </c>
      <c r="X1055" s="16" t="s">
        <v>39</v>
      </c>
      <c r="Y1055" s="16" t="s">
        <v>39</v>
      </c>
      <c r="Z1055" s="16" t="s">
        <v>39</v>
      </c>
      <c r="AA1055" s="16" t="s">
        <v>39</v>
      </c>
      <c r="AB1055" s="16" t="s">
        <v>39</v>
      </c>
      <c r="AC1055" s="16" t="s">
        <v>39</v>
      </c>
      <c r="AD1055" s="16" t="s">
        <v>39</v>
      </c>
      <c r="AE1055" s="16" t="s">
        <v>39</v>
      </c>
      <c r="AF1055" s="16" t="s">
        <v>39</v>
      </c>
      <c r="AG1055" s="16" t="s">
        <v>39</v>
      </c>
      <c r="AH1055" s="16" t="s">
        <v>39</v>
      </c>
      <c r="AI1055" s="16" t="s">
        <v>39</v>
      </c>
      <c r="AJ1055" s="16" t="s">
        <v>39</v>
      </c>
      <c r="AL1055" s="16" t="s">
        <v>39</v>
      </c>
      <c r="AM1055" s="16" t="s">
        <v>39</v>
      </c>
      <c r="AN1055" s="16" t="str">
        <f>IFERROR(VLOOKUP($P1055,'Kredieten productgroepen functi'!$C:$M,6,FALSE),"n.v.t.")</f>
        <v>1703</v>
      </c>
      <c r="AO1055" s="16" t="str">
        <f>IFERROR(VLOOKUP($P1055,'Kredieten productgroepen functi'!$C:$M,7,FALSE),"n.v.t.")</f>
        <v>Diensten voor derden hoofdvaarwegen</v>
      </c>
      <c r="AP1055" s="16" t="str">
        <f>IFERROR(VLOOKUP($P1055,'Kredieten productgroepen functi'!$C:$M,8,FALSE),"n.v.t.")</f>
        <v>17</v>
      </c>
      <c r="AQ1055" s="16" t="str">
        <f>IFERROR(VLOOKUP($P1055,'Kredieten productgroepen functi'!$C:$M,9,FALSE),"n.v.t.")</f>
        <v>Overige baten en lasten</v>
      </c>
      <c r="AR1055" s="16" t="str">
        <f>IFERROR(VLOOKUP($P1055,'Kredieten productgroepen functi'!$C:$M,10,FALSE),"n.v.t.")</f>
        <v>1</v>
      </c>
      <c r="AS1055" s="16" t="str">
        <f>IFERROR(VLOOKUP($P1055,'Kredieten productgroepen functi'!$C:$M,11,FALSE),"n.v.t.")</f>
        <v>Algemeen bestuur</v>
      </c>
      <c r="AT1055" s="16" t="str">
        <f t="shared" si="53"/>
        <v>Lasten</v>
      </c>
      <c r="AU1055" s="16" t="str">
        <f>IFERROR(VLOOKUP($R1055,Kostensoorten!$C:$J,7,FALSE),"n.v.t.")</f>
        <v>2.3.1</v>
      </c>
      <c r="AV1055" s="16" t="str">
        <f>IFERROR(VLOOKUP($R1055,Kostensoorten!$C:$J,8,FALSE),"n.v.t.")</f>
        <v>Aankopen niet duurzame goedere</v>
      </c>
    </row>
    <row r="1056" spans="6:48">
      <c r="F1056" s="2" t="s">
        <v>9390</v>
      </c>
      <c r="G1056" s="2" t="s">
        <v>39</v>
      </c>
      <c r="H1056" s="2" t="s">
        <v>39</v>
      </c>
      <c r="I1056" s="18">
        <v>0</v>
      </c>
      <c r="P1056" s="16" t="str">
        <f t="shared" si="51"/>
        <v>617301</v>
      </c>
      <c r="Q1056" s="16" t="str">
        <f>IFERROR(VLOOKUP($P1056,'Kredieten productgroepen functi'!$C:$M,2,FALSE),"n.v.t.")</f>
        <v>Directe kosten vast onderhoud</v>
      </c>
      <c r="R1056" s="16" t="str">
        <f t="shared" si="52"/>
        <v>430003</v>
      </c>
      <c r="S1056" s="16" t="str">
        <f>IFERROR(VLOOKUP($R1056,Kostensoorten!$C:$J,2,FALSE),"n.v.t.")</f>
        <v>Waterschapslasten</v>
      </c>
      <c r="T1056" s="16" t="s">
        <v>39</v>
      </c>
      <c r="U1056" s="16" t="s">
        <v>39</v>
      </c>
      <c r="V1056" s="16" t="s">
        <v>39</v>
      </c>
      <c r="W1056" s="16" t="s">
        <v>39</v>
      </c>
      <c r="X1056" s="16" t="s">
        <v>39</v>
      </c>
      <c r="Y1056" s="16" t="s">
        <v>39</v>
      </c>
      <c r="Z1056" s="16" t="s">
        <v>39</v>
      </c>
      <c r="AA1056" s="16" t="s">
        <v>39</v>
      </c>
      <c r="AB1056" s="16" t="s">
        <v>39</v>
      </c>
      <c r="AC1056" s="16" t="s">
        <v>39</v>
      </c>
      <c r="AD1056" s="16" t="s">
        <v>39</v>
      </c>
      <c r="AE1056" s="16" t="s">
        <v>39</v>
      </c>
      <c r="AF1056" s="16" t="s">
        <v>39</v>
      </c>
      <c r="AG1056" s="16" t="s">
        <v>39</v>
      </c>
      <c r="AH1056" s="16" t="s">
        <v>39</v>
      </c>
      <c r="AI1056" s="16" t="s">
        <v>39</v>
      </c>
      <c r="AJ1056" s="16" t="s">
        <v>39</v>
      </c>
      <c r="AL1056" s="16" t="s">
        <v>39</v>
      </c>
      <c r="AM1056" s="16" t="s">
        <v>39</v>
      </c>
      <c r="AN1056" s="16" t="str">
        <f>IFERROR(VLOOKUP($P1056,'Kredieten productgroepen functi'!$C:$M,6,FALSE),"n.v.t.")</f>
        <v>1703</v>
      </c>
      <c r="AO1056" s="16" t="str">
        <f>IFERROR(VLOOKUP($P1056,'Kredieten productgroepen functi'!$C:$M,7,FALSE),"n.v.t.")</f>
        <v>Diensten voor derden hoofdvaarwegen</v>
      </c>
      <c r="AP1056" s="16" t="str">
        <f>IFERROR(VLOOKUP($P1056,'Kredieten productgroepen functi'!$C:$M,8,FALSE),"n.v.t.")</f>
        <v>17</v>
      </c>
      <c r="AQ1056" s="16" t="str">
        <f>IFERROR(VLOOKUP($P1056,'Kredieten productgroepen functi'!$C:$M,9,FALSE),"n.v.t.")</f>
        <v>Overige baten en lasten</v>
      </c>
      <c r="AR1056" s="16" t="str">
        <f>IFERROR(VLOOKUP($P1056,'Kredieten productgroepen functi'!$C:$M,10,FALSE),"n.v.t.")</f>
        <v>1</v>
      </c>
      <c r="AS1056" s="16" t="str">
        <f>IFERROR(VLOOKUP($P1056,'Kredieten productgroepen functi'!$C:$M,11,FALSE),"n.v.t.")</f>
        <v>Algemeen bestuur</v>
      </c>
      <c r="AT1056" s="16" t="str">
        <f t="shared" si="53"/>
        <v>Lasten</v>
      </c>
      <c r="AU1056" s="16" t="str">
        <f>IFERROR(VLOOKUP($R1056,Kostensoorten!$C:$J,7,FALSE),"n.v.t.")</f>
        <v>3.0</v>
      </c>
      <c r="AV1056" s="16" t="str">
        <f>IFERROR(VLOOKUP($R1056,Kostensoorten!$C:$J,8,FALSE),"n.v.t.")</f>
        <v>Belastingen</v>
      </c>
    </row>
    <row r="1057" spans="6:48">
      <c r="F1057" s="2" t="s">
        <v>9391</v>
      </c>
      <c r="G1057" s="2" t="s">
        <v>39</v>
      </c>
      <c r="H1057" s="2" t="s">
        <v>39</v>
      </c>
      <c r="I1057" s="18">
        <v>86200</v>
      </c>
      <c r="P1057" s="16" t="str">
        <f t="shared" si="51"/>
        <v>617301</v>
      </c>
      <c r="Q1057" s="16" t="str">
        <f>IFERROR(VLOOKUP($P1057,'Kredieten productgroepen functi'!$C:$M,2,FALSE),"n.v.t.")</f>
        <v>Directe kosten vast onderhoud</v>
      </c>
      <c r="R1057" s="16" t="str">
        <f t="shared" si="52"/>
        <v>440202</v>
      </c>
      <c r="S1057" s="16" t="str">
        <f>IFERROR(VLOOKUP($R1057,Kostensoorten!$C:$J,2,FALSE),"n.v.t.")</f>
        <v>Overige inkomensoverdr. aan overhdn</v>
      </c>
      <c r="T1057" s="16" t="s">
        <v>39</v>
      </c>
      <c r="U1057" s="16" t="s">
        <v>39</v>
      </c>
      <c r="V1057" s="16" t="s">
        <v>39</v>
      </c>
      <c r="W1057" s="16" t="s">
        <v>39</v>
      </c>
      <c r="X1057" s="16" t="s">
        <v>39</v>
      </c>
      <c r="Y1057" s="16" t="s">
        <v>39</v>
      </c>
      <c r="Z1057" s="16" t="s">
        <v>39</v>
      </c>
      <c r="AA1057" s="16" t="s">
        <v>39</v>
      </c>
      <c r="AB1057" s="16" t="s">
        <v>39</v>
      </c>
      <c r="AC1057" s="16" t="s">
        <v>39</v>
      </c>
      <c r="AD1057" s="16" t="s">
        <v>39</v>
      </c>
      <c r="AE1057" s="16" t="s">
        <v>39</v>
      </c>
      <c r="AF1057" s="16" t="s">
        <v>39</v>
      </c>
      <c r="AG1057" s="16" t="s">
        <v>39</v>
      </c>
      <c r="AH1057" s="16" t="s">
        <v>39</v>
      </c>
      <c r="AI1057" s="16" t="s">
        <v>39</v>
      </c>
      <c r="AJ1057" s="16" t="s">
        <v>39</v>
      </c>
      <c r="AL1057" s="16" t="s">
        <v>39</v>
      </c>
      <c r="AM1057" s="16" t="s">
        <v>39</v>
      </c>
      <c r="AN1057" s="16" t="str">
        <f>IFERROR(VLOOKUP($P1057,'Kredieten productgroepen functi'!$C:$M,6,FALSE),"n.v.t.")</f>
        <v>1703</v>
      </c>
      <c r="AO1057" s="16" t="str">
        <f>IFERROR(VLOOKUP($P1057,'Kredieten productgroepen functi'!$C:$M,7,FALSE),"n.v.t.")</f>
        <v>Diensten voor derden hoofdvaarwegen</v>
      </c>
      <c r="AP1057" s="16" t="str">
        <f>IFERROR(VLOOKUP($P1057,'Kredieten productgroepen functi'!$C:$M,8,FALSE),"n.v.t.")</f>
        <v>17</v>
      </c>
      <c r="AQ1057" s="16" t="str">
        <f>IFERROR(VLOOKUP($P1057,'Kredieten productgroepen functi'!$C:$M,9,FALSE),"n.v.t.")</f>
        <v>Overige baten en lasten</v>
      </c>
      <c r="AR1057" s="16" t="str">
        <f>IFERROR(VLOOKUP($P1057,'Kredieten productgroepen functi'!$C:$M,10,FALSE),"n.v.t.")</f>
        <v>1</v>
      </c>
      <c r="AS1057" s="16" t="str">
        <f>IFERROR(VLOOKUP($P1057,'Kredieten productgroepen functi'!$C:$M,11,FALSE),"n.v.t.")</f>
        <v>Algemeen bestuur</v>
      </c>
      <c r="AT1057" s="16" t="str">
        <f t="shared" si="53"/>
        <v>Lasten</v>
      </c>
      <c r="AU1057" s="16" t="str">
        <f>IFERROR(VLOOKUP($R1057,Kostensoorten!$C:$J,7,FALSE),"n.v.t.")</f>
        <v>4.0.2</v>
      </c>
      <c r="AV1057" s="16" t="str">
        <f>IFERROR(VLOOKUP($R1057,Kostensoorten!$C:$J,8,FALSE),"n.v.t.")</f>
        <v>Inkomensoverdrachten aan overh</v>
      </c>
    </row>
    <row r="1058" spans="6:48">
      <c r="F1058" s="2" t="s">
        <v>9392</v>
      </c>
      <c r="G1058" s="2" t="s">
        <v>39</v>
      </c>
      <c r="H1058" s="2" t="s">
        <v>39</v>
      </c>
      <c r="I1058" s="18">
        <v>20750</v>
      </c>
      <c r="P1058" s="16" t="str">
        <f t="shared" si="51"/>
        <v>617301</v>
      </c>
      <c r="Q1058" s="16" t="str">
        <f>IFERROR(VLOOKUP($P1058,'Kredieten productgroepen functi'!$C:$M,2,FALSE),"n.v.t.")</f>
        <v>Directe kosten vast onderhoud</v>
      </c>
      <c r="R1058" s="16" t="str">
        <f t="shared" si="52"/>
        <v>440202</v>
      </c>
      <c r="S1058" s="16" t="str">
        <f>IFERROR(VLOOKUP($R1058,Kostensoorten!$C:$J,2,FALSE),"n.v.t.")</f>
        <v>Overige inkomensoverdr. aan overhdn</v>
      </c>
      <c r="T1058" s="16" t="s">
        <v>39</v>
      </c>
      <c r="U1058" s="16" t="s">
        <v>39</v>
      </c>
      <c r="V1058" s="16" t="s">
        <v>39</v>
      </c>
      <c r="W1058" s="16" t="s">
        <v>39</v>
      </c>
      <c r="X1058" s="16" t="s">
        <v>39</v>
      </c>
      <c r="Y1058" s="16" t="s">
        <v>39</v>
      </c>
      <c r="Z1058" s="16" t="s">
        <v>39</v>
      </c>
      <c r="AA1058" s="16" t="s">
        <v>39</v>
      </c>
      <c r="AB1058" s="16" t="s">
        <v>39</v>
      </c>
      <c r="AC1058" s="16" t="s">
        <v>39</v>
      </c>
      <c r="AD1058" s="16" t="s">
        <v>39</v>
      </c>
      <c r="AE1058" s="16" t="s">
        <v>39</v>
      </c>
      <c r="AF1058" s="16" t="s">
        <v>39</v>
      </c>
      <c r="AG1058" s="16" t="s">
        <v>39</v>
      </c>
      <c r="AH1058" s="16" t="s">
        <v>39</v>
      </c>
      <c r="AI1058" s="16" t="s">
        <v>39</v>
      </c>
      <c r="AJ1058" s="16" t="s">
        <v>39</v>
      </c>
      <c r="AL1058" s="16" t="s">
        <v>39</v>
      </c>
      <c r="AM1058" s="16" t="s">
        <v>39</v>
      </c>
      <c r="AN1058" s="16" t="str">
        <f>IFERROR(VLOOKUP($P1058,'Kredieten productgroepen functi'!$C:$M,6,FALSE),"n.v.t.")</f>
        <v>1703</v>
      </c>
      <c r="AO1058" s="16" t="str">
        <f>IFERROR(VLOOKUP($P1058,'Kredieten productgroepen functi'!$C:$M,7,FALSE),"n.v.t.")</f>
        <v>Diensten voor derden hoofdvaarwegen</v>
      </c>
      <c r="AP1058" s="16" t="str">
        <f>IFERROR(VLOOKUP($P1058,'Kredieten productgroepen functi'!$C:$M,8,FALSE),"n.v.t.")</f>
        <v>17</v>
      </c>
      <c r="AQ1058" s="16" t="str">
        <f>IFERROR(VLOOKUP($P1058,'Kredieten productgroepen functi'!$C:$M,9,FALSE),"n.v.t.")</f>
        <v>Overige baten en lasten</v>
      </c>
      <c r="AR1058" s="16" t="str">
        <f>IFERROR(VLOOKUP($P1058,'Kredieten productgroepen functi'!$C:$M,10,FALSE),"n.v.t.")</f>
        <v>1</v>
      </c>
      <c r="AS1058" s="16" t="str">
        <f>IFERROR(VLOOKUP($P1058,'Kredieten productgroepen functi'!$C:$M,11,FALSE),"n.v.t.")</f>
        <v>Algemeen bestuur</v>
      </c>
      <c r="AT1058" s="16" t="str">
        <f t="shared" si="53"/>
        <v>Lasten</v>
      </c>
      <c r="AU1058" s="16" t="str">
        <f>IFERROR(VLOOKUP($R1058,Kostensoorten!$C:$J,7,FALSE),"n.v.t.")</f>
        <v>4.0.2</v>
      </c>
      <c r="AV1058" s="16" t="str">
        <f>IFERROR(VLOOKUP($R1058,Kostensoorten!$C:$J,8,FALSE),"n.v.t.")</f>
        <v>Inkomensoverdrachten aan overh</v>
      </c>
    </row>
    <row r="1059" spans="6:48">
      <c r="F1059" s="2" t="s">
        <v>9393</v>
      </c>
      <c r="G1059" s="2" t="s">
        <v>39</v>
      </c>
      <c r="H1059" s="2" t="s">
        <v>39</v>
      </c>
      <c r="I1059" s="18">
        <v>8000.04</v>
      </c>
      <c r="P1059" s="16" t="str">
        <f t="shared" si="51"/>
        <v>617301</v>
      </c>
      <c r="Q1059" s="16" t="str">
        <f>IFERROR(VLOOKUP($P1059,'Kredieten productgroepen functi'!$C:$M,2,FALSE),"n.v.t.")</f>
        <v>Directe kosten vast onderhoud</v>
      </c>
      <c r="R1059" s="16" t="str">
        <f t="shared" si="52"/>
        <v>460101</v>
      </c>
      <c r="S1059" s="16" t="str">
        <f>IFERROR(VLOOKUP($R1059,Kostensoorten!$C:$J,2,FALSE),"n.v.t.")</f>
        <v>Afschrijvingen</v>
      </c>
      <c r="T1059" s="16" t="s">
        <v>39</v>
      </c>
      <c r="U1059" s="16" t="s">
        <v>39</v>
      </c>
      <c r="V1059" s="16" t="s">
        <v>39</v>
      </c>
      <c r="W1059" s="16" t="s">
        <v>39</v>
      </c>
      <c r="X1059" s="16" t="s">
        <v>39</v>
      </c>
      <c r="Y1059" s="16" t="s">
        <v>39</v>
      </c>
      <c r="Z1059" s="16" t="s">
        <v>39</v>
      </c>
      <c r="AA1059" s="16" t="s">
        <v>39</v>
      </c>
      <c r="AB1059" s="16" t="s">
        <v>39</v>
      </c>
      <c r="AC1059" s="16" t="s">
        <v>39</v>
      </c>
      <c r="AD1059" s="16" t="s">
        <v>39</v>
      </c>
      <c r="AE1059" s="16" t="s">
        <v>39</v>
      </c>
      <c r="AF1059" s="16" t="s">
        <v>39</v>
      </c>
      <c r="AG1059" s="16" t="s">
        <v>39</v>
      </c>
      <c r="AH1059" s="16" t="s">
        <v>39</v>
      </c>
      <c r="AI1059" s="16" t="s">
        <v>39</v>
      </c>
      <c r="AJ1059" s="16" t="s">
        <v>39</v>
      </c>
      <c r="AL1059" s="16" t="s">
        <v>39</v>
      </c>
      <c r="AM1059" s="16" t="s">
        <v>39</v>
      </c>
      <c r="AN1059" s="16" t="str">
        <f>IFERROR(VLOOKUP($P1059,'Kredieten productgroepen functi'!$C:$M,6,FALSE),"n.v.t.")</f>
        <v>1703</v>
      </c>
      <c r="AO1059" s="16" t="str">
        <f>IFERROR(VLOOKUP($P1059,'Kredieten productgroepen functi'!$C:$M,7,FALSE),"n.v.t.")</f>
        <v>Diensten voor derden hoofdvaarwegen</v>
      </c>
      <c r="AP1059" s="16" t="str">
        <f>IFERROR(VLOOKUP($P1059,'Kredieten productgroepen functi'!$C:$M,8,FALSE),"n.v.t.")</f>
        <v>17</v>
      </c>
      <c r="AQ1059" s="16" t="str">
        <f>IFERROR(VLOOKUP($P1059,'Kredieten productgroepen functi'!$C:$M,9,FALSE),"n.v.t.")</f>
        <v>Overige baten en lasten</v>
      </c>
      <c r="AR1059" s="16" t="str">
        <f>IFERROR(VLOOKUP($P1059,'Kredieten productgroepen functi'!$C:$M,10,FALSE),"n.v.t.")</f>
        <v>1</v>
      </c>
      <c r="AS1059" s="16" t="str">
        <f>IFERROR(VLOOKUP($P1059,'Kredieten productgroepen functi'!$C:$M,11,FALSE),"n.v.t.")</f>
        <v>Algemeen bestuur</v>
      </c>
      <c r="AT1059" s="16" t="str">
        <f t="shared" si="53"/>
        <v>Lasten</v>
      </c>
      <c r="AU1059" s="16" t="str">
        <f>IFERROR(VLOOKUP($R1059,Kostensoorten!$C:$J,7,FALSE),"n.v.t.")</f>
        <v>6.1</v>
      </c>
      <c r="AV1059" s="16" t="str">
        <f>IFERROR(VLOOKUP($R1059,Kostensoorten!$C:$J,8,FALSE),"n.v.t.")</f>
        <v>Afschrijvingen</v>
      </c>
    </row>
    <row r="1060" spans="6:48">
      <c r="F1060" s="2" t="s">
        <v>7997</v>
      </c>
      <c r="G1060" s="2" t="s">
        <v>39</v>
      </c>
      <c r="H1060" s="2" t="s">
        <v>39</v>
      </c>
      <c r="I1060" s="18">
        <v>22.06</v>
      </c>
      <c r="P1060" s="16" t="str">
        <f t="shared" si="51"/>
        <v>617301</v>
      </c>
      <c r="Q1060" s="16" t="str">
        <f>IFERROR(VLOOKUP($P1060,'Kredieten productgroepen functi'!$C:$M,2,FALSE),"n.v.t.")</f>
        <v>Directe kosten vast onderhoud</v>
      </c>
      <c r="R1060" s="16" t="str">
        <f t="shared" si="52"/>
        <v>460501</v>
      </c>
      <c r="S1060" s="16" t="str">
        <f>IFERROR(VLOOKUP($R1060,Kostensoorten!$C:$J,2,FALSE),"n.v.t.")</f>
        <v>overige administratieve boekingen</v>
      </c>
      <c r="T1060" s="16" t="s">
        <v>39</v>
      </c>
      <c r="U1060" s="16" t="s">
        <v>39</v>
      </c>
      <c r="V1060" s="16" t="s">
        <v>39</v>
      </c>
      <c r="W1060" s="16" t="s">
        <v>39</v>
      </c>
      <c r="X1060" s="16" t="s">
        <v>39</v>
      </c>
      <c r="Y1060" s="16" t="s">
        <v>39</v>
      </c>
      <c r="Z1060" s="16" t="s">
        <v>39</v>
      </c>
      <c r="AA1060" s="16" t="s">
        <v>39</v>
      </c>
      <c r="AB1060" s="16" t="s">
        <v>39</v>
      </c>
      <c r="AC1060" s="16" t="s">
        <v>39</v>
      </c>
      <c r="AD1060" s="16" t="s">
        <v>39</v>
      </c>
      <c r="AE1060" s="16" t="s">
        <v>39</v>
      </c>
      <c r="AF1060" s="16" t="s">
        <v>39</v>
      </c>
      <c r="AG1060" s="16" t="s">
        <v>39</v>
      </c>
      <c r="AH1060" s="16" t="s">
        <v>39</v>
      </c>
      <c r="AI1060" s="16" t="s">
        <v>39</v>
      </c>
      <c r="AJ1060" s="16" t="s">
        <v>39</v>
      </c>
      <c r="AL1060" s="16" t="s">
        <v>39</v>
      </c>
      <c r="AM1060" s="16" t="s">
        <v>39</v>
      </c>
      <c r="AN1060" s="16" t="str">
        <f>IFERROR(VLOOKUP($P1060,'Kredieten productgroepen functi'!$C:$M,6,FALSE),"n.v.t.")</f>
        <v>1703</v>
      </c>
      <c r="AO1060" s="16" t="str">
        <f>IFERROR(VLOOKUP($P1060,'Kredieten productgroepen functi'!$C:$M,7,FALSE),"n.v.t.")</f>
        <v>Diensten voor derden hoofdvaarwegen</v>
      </c>
      <c r="AP1060" s="16" t="str">
        <f>IFERROR(VLOOKUP($P1060,'Kredieten productgroepen functi'!$C:$M,8,FALSE),"n.v.t.")</f>
        <v>17</v>
      </c>
      <c r="AQ1060" s="16" t="str">
        <f>IFERROR(VLOOKUP($P1060,'Kredieten productgroepen functi'!$C:$M,9,FALSE),"n.v.t.")</f>
        <v>Overige baten en lasten</v>
      </c>
      <c r="AR1060" s="16" t="str">
        <f>IFERROR(VLOOKUP($P1060,'Kredieten productgroepen functi'!$C:$M,10,FALSE),"n.v.t.")</f>
        <v>1</v>
      </c>
      <c r="AS1060" s="16" t="str">
        <f>IFERROR(VLOOKUP($P1060,'Kredieten productgroepen functi'!$C:$M,11,FALSE),"n.v.t.")</f>
        <v>Algemeen bestuur</v>
      </c>
      <c r="AT1060" s="16" t="str">
        <f t="shared" si="53"/>
        <v>Lasten</v>
      </c>
      <c r="AU1060" s="16" t="str">
        <f>IFERROR(VLOOKUP($R1060,Kostensoorten!$C:$J,7,FALSE),"n.v.t.")</f>
        <v>6.9</v>
      </c>
      <c r="AV1060" s="16" t="str">
        <f>IFERROR(VLOOKUP($R1060,Kostensoorten!$C:$J,8,FALSE),"n.v.t.")</f>
        <v>Overige administratieve boekinge</v>
      </c>
    </row>
    <row r="1061" spans="6:48">
      <c r="F1061" s="2" t="s">
        <v>9394</v>
      </c>
      <c r="G1061" s="2" t="s">
        <v>39</v>
      </c>
      <c r="H1061" s="2" t="s">
        <v>39</v>
      </c>
      <c r="I1061" s="18">
        <v>3199.99</v>
      </c>
      <c r="P1061" s="16" t="str">
        <f t="shared" si="51"/>
        <v>617301</v>
      </c>
      <c r="Q1061" s="16" t="str">
        <f>IFERROR(VLOOKUP($P1061,'Kredieten productgroepen functi'!$C:$M,2,FALSE),"n.v.t.")</f>
        <v>Directe kosten vast onderhoud</v>
      </c>
      <c r="R1061" s="16" t="str">
        <f t="shared" si="52"/>
        <v>460502</v>
      </c>
      <c r="S1061" s="16" t="str">
        <f>IFERROR(VLOOKUP($R1061,Kostensoorten!$C:$J,2,FALSE),"n.v.t.")</f>
        <v>rentetoerekening (omslagrente)</v>
      </c>
      <c r="T1061" s="16" t="s">
        <v>39</v>
      </c>
      <c r="U1061" s="16" t="s">
        <v>39</v>
      </c>
      <c r="V1061" s="16" t="s">
        <v>39</v>
      </c>
      <c r="W1061" s="16" t="s">
        <v>39</v>
      </c>
      <c r="X1061" s="16" t="s">
        <v>39</v>
      </c>
      <c r="Y1061" s="16" t="s">
        <v>39</v>
      </c>
      <c r="Z1061" s="16" t="s">
        <v>39</v>
      </c>
      <c r="AA1061" s="16" t="s">
        <v>39</v>
      </c>
      <c r="AB1061" s="16" t="s">
        <v>39</v>
      </c>
      <c r="AC1061" s="16" t="s">
        <v>39</v>
      </c>
      <c r="AD1061" s="16" t="s">
        <v>39</v>
      </c>
      <c r="AE1061" s="16" t="s">
        <v>39</v>
      </c>
      <c r="AF1061" s="16" t="s">
        <v>39</v>
      </c>
      <c r="AG1061" s="16" t="s">
        <v>39</v>
      </c>
      <c r="AH1061" s="16" t="s">
        <v>39</v>
      </c>
      <c r="AI1061" s="16" t="s">
        <v>39</v>
      </c>
      <c r="AJ1061" s="16" t="s">
        <v>39</v>
      </c>
      <c r="AL1061" s="16" t="s">
        <v>39</v>
      </c>
      <c r="AM1061" s="16" t="s">
        <v>39</v>
      </c>
      <c r="AN1061" s="16" t="str">
        <f>IFERROR(VLOOKUP($P1061,'Kredieten productgroepen functi'!$C:$M,6,FALSE),"n.v.t.")</f>
        <v>1703</v>
      </c>
      <c r="AO1061" s="16" t="str">
        <f>IFERROR(VLOOKUP($P1061,'Kredieten productgroepen functi'!$C:$M,7,FALSE),"n.v.t.")</f>
        <v>Diensten voor derden hoofdvaarwegen</v>
      </c>
      <c r="AP1061" s="16" t="str">
        <f>IFERROR(VLOOKUP($P1061,'Kredieten productgroepen functi'!$C:$M,8,FALSE),"n.v.t.")</f>
        <v>17</v>
      </c>
      <c r="AQ1061" s="16" t="str">
        <f>IFERROR(VLOOKUP($P1061,'Kredieten productgroepen functi'!$C:$M,9,FALSE),"n.v.t.")</f>
        <v>Overige baten en lasten</v>
      </c>
      <c r="AR1061" s="16" t="str">
        <f>IFERROR(VLOOKUP($P1061,'Kredieten productgroepen functi'!$C:$M,10,FALSE),"n.v.t.")</f>
        <v>1</v>
      </c>
      <c r="AS1061" s="16" t="str">
        <f>IFERROR(VLOOKUP($P1061,'Kredieten productgroepen functi'!$C:$M,11,FALSE),"n.v.t.")</f>
        <v>Algemeen bestuur</v>
      </c>
      <c r="AT1061" s="16" t="str">
        <f t="shared" si="53"/>
        <v>Lasten</v>
      </c>
      <c r="AU1061" s="16" t="str">
        <f>IFERROR(VLOOKUP($R1061,Kostensoorten!$C:$J,7,FALSE),"n.v.t.")</f>
        <v>6.2</v>
      </c>
      <c r="AV1061" s="16" t="str">
        <f>IFERROR(VLOOKUP($R1061,Kostensoorten!$C:$J,8,FALSE),"n.v.t.")</f>
        <v>Bespaarde rente</v>
      </c>
    </row>
    <row r="1062" spans="6:48">
      <c r="F1062" s="2" t="s">
        <v>7538</v>
      </c>
      <c r="G1062" s="2" t="s">
        <v>39</v>
      </c>
      <c r="H1062" s="2" t="s">
        <v>39</v>
      </c>
      <c r="I1062" s="18">
        <v>-809180.37</v>
      </c>
      <c r="P1062" s="16" t="str">
        <f t="shared" si="51"/>
        <v>617301</v>
      </c>
      <c r="Q1062" s="16" t="str">
        <f>IFERROR(VLOOKUP($P1062,'Kredieten productgroepen functi'!$C:$M,2,FALSE),"n.v.t.")</f>
        <v>Directe kosten vast onderhoud</v>
      </c>
      <c r="R1062" s="16" t="str">
        <f t="shared" si="52"/>
        <v>823010</v>
      </c>
      <c r="S1062" s="16" t="str">
        <f>IFERROR(VLOOKUP($R1062,Kostensoorten!$C:$J,2,FALSE),"n.v.t.")</f>
        <v>Vergoeding verrichte werkzaamheden</v>
      </c>
      <c r="T1062" s="16" t="s">
        <v>39</v>
      </c>
      <c r="U1062" s="16" t="s">
        <v>39</v>
      </c>
      <c r="V1062" s="16" t="s">
        <v>39</v>
      </c>
      <c r="W1062" s="16" t="s">
        <v>39</v>
      </c>
      <c r="X1062" s="16" t="s">
        <v>39</v>
      </c>
      <c r="Y1062" s="16" t="s">
        <v>39</v>
      </c>
      <c r="Z1062" s="16" t="s">
        <v>39</v>
      </c>
      <c r="AA1062" s="16" t="s">
        <v>39</v>
      </c>
      <c r="AB1062" s="16" t="s">
        <v>39</v>
      </c>
      <c r="AC1062" s="16" t="s">
        <v>39</v>
      </c>
      <c r="AD1062" s="16" t="s">
        <v>39</v>
      </c>
      <c r="AE1062" s="16" t="s">
        <v>39</v>
      </c>
      <c r="AF1062" s="16" t="s">
        <v>39</v>
      </c>
      <c r="AG1062" s="16" t="s">
        <v>39</v>
      </c>
      <c r="AH1062" s="16" t="s">
        <v>39</v>
      </c>
      <c r="AI1062" s="16" t="s">
        <v>39</v>
      </c>
      <c r="AJ1062" s="16" t="s">
        <v>39</v>
      </c>
      <c r="AL1062" s="16" t="s">
        <v>39</v>
      </c>
      <c r="AM1062" s="16" t="s">
        <v>39</v>
      </c>
      <c r="AN1062" s="16" t="str">
        <f>IFERROR(VLOOKUP($P1062,'Kredieten productgroepen functi'!$C:$M,6,FALSE),"n.v.t.")</f>
        <v>1703</v>
      </c>
      <c r="AO1062" s="16" t="str">
        <f>IFERROR(VLOOKUP($P1062,'Kredieten productgroepen functi'!$C:$M,7,FALSE),"n.v.t.")</f>
        <v>Diensten voor derden hoofdvaarwegen</v>
      </c>
      <c r="AP1062" s="16" t="str">
        <f>IFERROR(VLOOKUP($P1062,'Kredieten productgroepen functi'!$C:$M,8,FALSE),"n.v.t.")</f>
        <v>17</v>
      </c>
      <c r="AQ1062" s="16" t="str">
        <f>IFERROR(VLOOKUP($P1062,'Kredieten productgroepen functi'!$C:$M,9,FALSE),"n.v.t.")</f>
        <v>Overige baten en lasten</v>
      </c>
      <c r="AR1062" s="16" t="str">
        <f>IFERROR(VLOOKUP($P1062,'Kredieten productgroepen functi'!$C:$M,10,FALSE),"n.v.t.")</f>
        <v>1</v>
      </c>
      <c r="AS1062" s="16" t="str">
        <f>IFERROR(VLOOKUP($P1062,'Kredieten productgroepen functi'!$C:$M,11,FALSE),"n.v.t.")</f>
        <v>Algemeen bestuur</v>
      </c>
      <c r="AT1062" s="16" t="str">
        <f t="shared" si="53"/>
        <v>Baten</v>
      </c>
      <c r="AU1062" s="16" t="str">
        <f>IFERROR(VLOOKUP($R1062,Kostensoorten!$C:$J,7,FALSE),"n.v.t.")</f>
        <v>2.3</v>
      </c>
      <c r="AV1062" s="16" t="str">
        <f>IFERROR(VLOOKUP($R1062,Kostensoorten!$C:$J,8,FALSE),"n.v.t.")</f>
        <v>Overige goederen en diensten</v>
      </c>
    </row>
    <row r="1063" spans="6:48">
      <c r="F1063" s="2" t="s">
        <v>7539</v>
      </c>
      <c r="G1063" s="2" t="s">
        <v>39</v>
      </c>
      <c r="H1063" s="2" t="s">
        <v>39</v>
      </c>
      <c r="I1063" s="18">
        <v>-813940.76</v>
      </c>
      <c r="P1063" s="16" t="str">
        <f t="shared" si="51"/>
        <v>617301</v>
      </c>
      <c r="Q1063" s="16" t="str">
        <f>IFERROR(VLOOKUP($P1063,'Kredieten productgroepen functi'!$C:$M,2,FALSE),"n.v.t.")</f>
        <v>Directe kosten vast onderhoud</v>
      </c>
      <c r="R1063" s="16" t="str">
        <f t="shared" si="52"/>
        <v>823010</v>
      </c>
      <c r="S1063" s="16" t="str">
        <f>IFERROR(VLOOKUP($R1063,Kostensoorten!$C:$J,2,FALSE),"n.v.t.")</f>
        <v>Vergoeding verrichte werkzaamheden</v>
      </c>
      <c r="T1063" s="16" t="s">
        <v>39</v>
      </c>
      <c r="U1063" s="16" t="s">
        <v>39</v>
      </c>
      <c r="V1063" s="16" t="s">
        <v>39</v>
      </c>
      <c r="W1063" s="16" t="s">
        <v>39</v>
      </c>
      <c r="X1063" s="16" t="s">
        <v>39</v>
      </c>
      <c r="Y1063" s="16" t="s">
        <v>39</v>
      </c>
      <c r="Z1063" s="16" t="s">
        <v>39</v>
      </c>
      <c r="AA1063" s="16" t="s">
        <v>39</v>
      </c>
      <c r="AB1063" s="16" t="s">
        <v>39</v>
      </c>
      <c r="AC1063" s="16" t="s">
        <v>39</v>
      </c>
      <c r="AD1063" s="16" t="s">
        <v>39</v>
      </c>
      <c r="AE1063" s="16" t="s">
        <v>39</v>
      </c>
      <c r="AF1063" s="16" t="s">
        <v>39</v>
      </c>
      <c r="AG1063" s="16" t="s">
        <v>39</v>
      </c>
      <c r="AH1063" s="16" t="s">
        <v>39</v>
      </c>
      <c r="AI1063" s="16" t="s">
        <v>39</v>
      </c>
      <c r="AJ1063" s="16" t="s">
        <v>39</v>
      </c>
      <c r="AL1063" s="16" t="s">
        <v>39</v>
      </c>
      <c r="AM1063" s="16" t="s">
        <v>39</v>
      </c>
      <c r="AN1063" s="16" t="str">
        <f>IFERROR(VLOOKUP($P1063,'Kredieten productgroepen functi'!$C:$M,6,FALSE),"n.v.t.")</f>
        <v>1703</v>
      </c>
      <c r="AO1063" s="16" t="str">
        <f>IFERROR(VLOOKUP($P1063,'Kredieten productgroepen functi'!$C:$M,7,FALSE),"n.v.t.")</f>
        <v>Diensten voor derden hoofdvaarwegen</v>
      </c>
      <c r="AP1063" s="16" t="str">
        <f>IFERROR(VLOOKUP($P1063,'Kredieten productgroepen functi'!$C:$M,8,FALSE),"n.v.t.")</f>
        <v>17</v>
      </c>
      <c r="AQ1063" s="16" t="str">
        <f>IFERROR(VLOOKUP($P1063,'Kredieten productgroepen functi'!$C:$M,9,FALSE),"n.v.t.")</f>
        <v>Overige baten en lasten</v>
      </c>
      <c r="AR1063" s="16" t="str">
        <f>IFERROR(VLOOKUP($P1063,'Kredieten productgroepen functi'!$C:$M,10,FALSE),"n.v.t.")</f>
        <v>1</v>
      </c>
      <c r="AS1063" s="16" t="str">
        <f>IFERROR(VLOOKUP($P1063,'Kredieten productgroepen functi'!$C:$M,11,FALSE),"n.v.t.")</f>
        <v>Algemeen bestuur</v>
      </c>
      <c r="AT1063" s="16" t="str">
        <f t="shared" si="53"/>
        <v>Baten</v>
      </c>
      <c r="AU1063" s="16" t="str">
        <f>IFERROR(VLOOKUP($R1063,Kostensoorten!$C:$J,7,FALSE),"n.v.t.")</f>
        <v>2.3</v>
      </c>
      <c r="AV1063" s="16" t="str">
        <f>IFERROR(VLOOKUP($R1063,Kostensoorten!$C:$J,8,FALSE),"n.v.t.")</f>
        <v>Overige goederen en diensten</v>
      </c>
    </row>
    <row r="1064" spans="6:48">
      <c r="F1064" s="2" t="s">
        <v>9395</v>
      </c>
      <c r="G1064" s="2" t="s">
        <v>39</v>
      </c>
      <c r="H1064" s="2" t="s">
        <v>39</v>
      </c>
      <c r="I1064" s="18">
        <v>-2693.04</v>
      </c>
      <c r="P1064" s="16" t="str">
        <f t="shared" si="51"/>
        <v>617302</v>
      </c>
      <c r="Q1064" s="16" t="str">
        <f>IFERROR(VLOOKUP($P1064,'Kredieten productgroepen functi'!$C:$M,2,FALSE),"n.v.t.")</f>
        <v>Diensten varend bedr. HVW Rijk</v>
      </c>
      <c r="R1064" s="16" t="str">
        <f t="shared" si="52"/>
        <v>823010</v>
      </c>
      <c r="S1064" s="16" t="str">
        <f>IFERROR(VLOOKUP($R1064,Kostensoorten!$C:$J,2,FALSE),"n.v.t.")</f>
        <v>Vergoeding verrichte werkzaamheden</v>
      </c>
      <c r="T1064" s="16" t="s">
        <v>39</v>
      </c>
      <c r="U1064" s="16" t="s">
        <v>39</v>
      </c>
      <c r="V1064" s="16" t="s">
        <v>39</v>
      </c>
      <c r="W1064" s="16" t="s">
        <v>39</v>
      </c>
      <c r="X1064" s="16" t="s">
        <v>39</v>
      </c>
      <c r="Y1064" s="16" t="s">
        <v>39</v>
      </c>
      <c r="Z1064" s="16" t="s">
        <v>39</v>
      </c>
      <c r="AA1064" s="16" t="s">
        <v>39</v>
      </c>
      <c r="AB1064" s="16" t="s">
        <v>39</v>
      </c>
      <c r="AC1064" s="16" t="s">
        <v>39</v>
      </c>
      <c r="AD1064" s="16" t="s">
        <v>39</v>
      </c>
      <c r="AE1064" s="16" t="s">
        <v>39</v>
      </c>
      <c r="AF1064" s="16" t="s">
        <v>39</v>
      </c>
      <c r="AG1064" s="16" t="s">
        <v>39</v>
      </c>
      <c r="AH1064" s="16" t="s">
        <v>39</v>
      </c>
      <c r="AI1064" s="16" t="s">
        <v>39</v>
      </c>
      <c r="AJ1064" s="16" t="s">
        <v>39</v>
      </c>
      <c r="AL1064" s="16" t="s">
        <v>39</v>
      </c>
      <c r="AM1064" s="16" t="s">
        <v>39</v>
      </c>
      <c r="AN1064" s="16" t="str">
        <f>IFERROR(VLOOKUP($P1064,'Kredieten productgroepen functi'!$C:$M,6,FALSE),"n.v.t.")</f>
        <v>1703</v>
      </c>
      <c r="AO1064" s="16" t="str">
        <f>IFERROR(VLOOKUP($P1064,'Kredieten productgroepen functi'!$C:$M,7,FALSE),"n.v.t.")</f>
        <v>Diensten voor derden hoofdvaarwegen</v>
      </c>
      <c r="AP1064" s="16" t="str">
        <f>IFERROR(VLOOKUP($P1064,'Kredieten productgroepen functi'!$C:$M,8,FALSE),"n.v.t.")</f>
        <v>17</v>
      </c>
      <c r="AQ1064" s="16" t="str">
        <f>IFERROR(VLOOKUP($P1064,'Kredieten productgroepen functi'!$C:$M,9,FALSE),"n.v.t.")</f>
        <v>Overige baten en lasten</v>
      </c>
      <c r="AR1064" s="16" t="str">
        <f>IFERROR(VLOOKUP($P1064,'Kredieten productgroepen functi'!$C:$M,10,FALSE),"n.v.t.")</f>
        <v>1</v>
      </c>
      <c r="AS1064" s="16" t="str">
        <f>IFERROR(VLOOKUP($P1064,'Kredieten productgroepen functi'!$C:$M,11,FALSE),"n.v.t.")</f>
        <v>Algemeen bestuur</v>
      </c>
      <c r="AT1064" s="16" t="str">
        <f t="shared" si="53"/>
        <v>Baten</v>
      </c>
      <c r="AU1064" s="16" t="str">
        <f>IFERROR(VLOOKUP($R1064,Kostensoorten!$C:$J,7,FALSE),"n.v.t.")</f>
        <v>2.3</v>
      </c>
      <c r="AV1064" s="16" t="str">
        <f>IFERROR(VLOOKUP($R1064,Kostensoorten!$C:$J,8,FALSE),"n.v.t.")</f>
        <v>Overige goederen en diensten</v>
      </c>
    </row>
    <row r="1065" spans="6:48">
      <c r="F1065" s="2" t="s">
        <v>7540</v>
      </c>
      <c r="G1065" s="2" t="s">
        <v>39</v>
      </c>
      <c r="H1065" s="2" t="s">
        <v>39</v>
      </c>
      <c r="I1065" s="18">
        <v>-197154.25</v>
      </c>
      <c r="P1065" s="16" t="str">
        <f t="shared" si="51"/>
        <v>617302</v>
      </c>
      <c r="Q1065" s="16" t="str">
        <f>IFERROR(VLOOKUP($P1065,'Kredieten productgroepen functi'!$C:$M,2,FALSE),"n.v.t.")</f>
        <v>Diensten varend bedr. HVW Rijk</v>
      </c>
      <c r="R1065" s="16" t="str">
        <f t="shared" si="52"/>
        <v>823010</v>
      </c>
      <c r="S1065" s="16" t="str">
        <f>IFERROR(VLOOKUP($R1065,Kostensoorten!$C:$J,2,FALSE),"n.v.t.")</f>
        <v>Vergoeding verrichte werkzaamheden</v>
      </c>
      <c r="T1065" s="16" t="s">
        <v>39</v>
      </c>
      <c r="U1065" s="16" t="s">
        <v>39</v>
      </c>
      <c r="V1065" s="16" t="s">
        <v>39</v>
      </c>
      <c r="W1065" s="16" t="s">
        <v>39</v>
      </c>
      <c r="X1065" s="16" t="s">
        <v>39</v>
      </c>
      <c r="Y1065" s="16" t="s">
        <v>39</v>
      </c>
      <c r="Z1065" s="16" t="s">
        <v>39</v>
      </c>
      <c r="AA1065" s="16" t="s">
        <v>39</v>
      </c>
      <c r="AB1065" s="16" t="s">
        <v>39</v>
      </c>
      <c r="AC1065" s="16" t="s">
        <v>39</v>
      </c>
      <c r="AD1065" s="16" t="s">
        <v>39</v>
      </c>
      <c r="AE1065" s="16" t="s">
        <v>39</v>
      </c>
      <c r="AF1065" s="16" t="s">
        <v>39</v>
      </c>
      <c r="AG1065" s="16" t="s">
        <v>39</v>
      </c>
      <c r="AH1065" s="16" t="s">
        <v>39</v>
      </c>
      <c r="AI1065" s="16" t="s">
        <v>39</v>
      </c>
      <c r="AJ1065" s="16" t="s">
        <v>39</v>
      </c>
      <c r="AL1065" s="16" t="s">
        <v>39</v>
      </c>
      <c r="AM1065" s="16" t="s">
        <v>39</v>
      </c>
      <c r="AN1065" s="16" t="str">
        <f>IFERROR(VLOOKUP($P1065,'Kredieten productgroepen functi'!$C:$M,6,FALSE),"n.v.t.")</f>
        <v>1703</v>
      </c>
      <c r="AO1065" s="16" t="str">
        <f>IFERROR(VLOOKUP($P1065,'Kredieten productgroepen functi'!$C:$M,7,FALSE),"n.v.t.")</f>
        <v>Diensten voor derden hoofdvaarwegen</v>
      </c>
      <c r="AP1065" s="16" t="str">
        <f>IFERROR(VLOOKUP($P1065,'Kredieten productgroepen functi'!$C:$M,8,FALSE),"n.v.t.")</f>
        <v>17</v>
      </c>
      <c r="AQ1065" s="16" t="str">
        <f>IFERROR(VLOOKUP($P1065,'Kredieten productgroepen functi'!$C:$M,9,FALSE),"n.v.t.")</f>
        <v>Overige baten en lasten</v>
      </c>
      <c r="AR1065" s="16" t="str">
        <f>IFERROR(VLOOKUP($P1065,'Kredieten productgroepen functi'!$C:$M,10,FALSE),"n.v.t.")</f>
        <v>1</v>
      </c>
      <c r="AS1065" s="16" t="str">
        <f>IFERROR(VLOOKUP($P1065,'Kredieten productgroepen functi'!$C:$M,11,FALSE),"n.v.t.")</f>
        <v>Algemeen bestuur</v>
      </c>
      <c r="AT1065" s="16" t="str">
        <f t="shared" si="53"/>
        <v>Baten</v>
      </c>
      <c r="AU1065" s="16" t="str">
        <f>IFERROR(VLOOKUP($R1065,Kostensoorten!$C:$J,7,FALSE),"n.v.t.")</f>
        <v>2.3</v>
      </c>
      <c r="AV1065" s="16" t="str">
        <f>IFERROR(VLOOKUP($R1065,Kostensoorten!$C:$J,8,FALSE),"n.v.t.")</f>
        <v>Overige goederen en diensten</v>
      </c>
    </row>
    <row r="1066" spans="6:48">
      <c r="F1066" s="2" t="s">
        <v>9396</v>
      </c>
      <c r="G1066" s="2" t="s">
        <v>39</v>
      </c>
      <c r="H1066" s="2" t="s">
        <v>39</v>
      </c>
      <c r="I1066" s="18">
        <v>0</v>
      </c>
      <c r="P1066" s="16" t="str">
        <f t="shared" si="51"/>
        <v>617303</v>
      </c>
      <c r="Q1066" s="16" t="str">
        <f>IFERROR(VLOOKUP($P1066,'Kredieten productgroepen functi'!$C:$M,2,FALSE),"n.v.t.")</f>
        <v>Diensten bediening HVW Rijk</v>
      </c>
      <c r="R1066" s="16" t="str">
        <f t="shared" si="52"/>
        <v>823010</v>
      </c>
      <c r="S1066" s="16" t="str">
        <f>IFERROR(VLOOKUP($R1066,Kostensoorten!$C:$J,2,FALSE),"n.v.t.")</f>
        <v>Vergoeding verrichte werkzaamheden</v>
      </c>
      <c r="T1066" s="16" t="s">
        <v>39</v>
      </c>
      <c r="U1066" s="16" t="s">
        <v>39</v>
      </c>
      <c r="V1066" s="16" t="s">
        <v>39</v>
      </c>
      <c r="W1066" s="16" t="s">
        <v>39</v>
      </c>
      <c r="X1066" s="16" t="s">
        <v>39</v>
      </c>
      <c r="Y1066" s="16" t="s">
        <v>39</v>
      </c>
      <c r="Z1066" s="16" t="s">
        <v>39</v>
      </c>
      <c r="AA1066" s="16" t="s">
        <v>39</v>
      </c>
      <c r="AB1066" s="16" t="s">
        <v>39</v>
      </c>
      <c r="AC1066" s="16" t="s">
        <v>39</v>
      </c>
      <c r="AD1066" s="16" t="s">
        <v>39</v>
      </c>
      <c r="AE1066" s="16" t="s">
        <v>39</v>
      </c>
      <c r="AF1066" s="16" t="s">
        <v>39</v>
      </c>
      <c r="AG1066" s="16" t="s">
        <v>39</v>
      </c>
      <c r="AH1066" s="16" t="s">
        <v>39</v>
      </c>
      <c r="AI1066" s="16" t="s">
        <v>39</v>
      </c>
      <c r="AJ1066" s="16" t="s">
        <v>39</v>
      </c>
      <c r="AL1066" s="16" t="s">
        <v>39</v>
      </c>
      <c r="AM1066" s="16" t="s">
        <v>39</v>
      </c>
      <c r="AN1066" s="16" t="str">
        <f>IFERROR(VLOOKUP($P1066,'Kredieten productgroepen functi'!$C:$M,6,FALSE),"n.v.t.")</f>
        <v>1703</v>
      </c>
      <c r="AO1066" s="16" t="str">
        <f>IFERROR(VLOOKUP($P1066,'Kredieten productgroepen functi'!$C:$M,7,FALSE),"n.v.t.")</f>
        <v>Diensten voor derden hoofdvaarwegen</v>
      </c>
      <c r="AP1066" s="16" t="str">
        <f>IFERROR(VLOOKUP($P1066,'Kredieten productgroepen functi'!$C:$M,8,FALSE),"n.v.t.")</f>
        <v>17</v>
      </c>
      <c r="AQ1066" s="16" t="str">
        <f>IFERROR(VLOOKUP($P1066,'Kredieten productgroepen functi'!$C:$M,9,FALSE),"n.v.t.")</f>
        <v>Overige baten en lasten</v>
      </c>
      <c r="AR1066" s="16" t="str">
        <f>IFERROR(VLOOKUP($P1066,'Kredieten productgroepen functi'!$C:$M,10,FALSE),"n.v.t.")</f>
        <v>1</v>
      </c>
      <c r="AS1066" s="16" t="str">
        <f>IFERROR(VLOOKUP($P1066,'Kredieten productgroepen functi'!$C:$M,11,FALSE),"n.v.t.")</f>
        <v>Algemeen bestuur</v>
      </c>
      <c r="AT1066" s="16" t="str">
        <f t="shared" si="53"/>
        <v>Baten</v>
      </c>
      <c r="AU1066" s="16" t="str">
        <f>IFERROR(VLOOKUP($R1066,Kostensoorten!$C:$J,7,FALSE),"n.v.t.")</f>
        <v>2.3</v>
      </c>
      <c r="AV1066" s="16" t="str">
        <f>IFERROR(VLOOKUP($R1066,Kostensoorten!$C:$J,8,FALSE),"n.v.t.")</f>
        <v>Overige goederen en diensten</v>
      </c>
    </row>
    <row r="1067" spans="6:48">
      <c r="F1067" s="2" t="s">
        <v>7541</v>
      </c>
      <c r="G1067" s="2" t="s">
        <v>39</v>
      </c>
      <c r="H1067" s="2" t="s">
        <v>39</v>
      </c>
      <c r="I1067" s="18">
        <v>-4066234.83</v>
      </c>
      <c r="P1067" s="16" t="str">
        <f t="shared" si="51"/>
        <v>617303</v>
      </c>
      <c r="Q1067" s="16" t="str">
        <f>IFERROR(VLOOKUP($P1067,'Kredieten productgroepen functi'!$C:$M,2,FALSE),"n.v.t.")</f>
        <v>Diensten bediening HVW Rijk</v>
      </c>
      <c r="R1067" s="16" t="str">
        <f t="shared" si="52"/>
        <v>823010</v>
      </c>
      <c r="S1067" s="16" t="str">
        <f>IFERROR(VLOOKUP($R1067,Kostensoorten!$C:$J,2,FALSE),"n.v.t.")</f>
        <v>Vergoeding verrichte werkzaamheden</v>
      </c>
      <c r="T1067" s="16" t="s">
        <v>39</v>
      </c>
      <c r="U1067" s="16" t="s">
        <v>39</v>
      </c>
      <c r="V1067" s="16" t="s">
        <v>39</v>
      </c>
      <c r="W1067" s="16" t="s">
        <v>39</v>
      </c>
      <c r="X1067" s="16" t="s">
        <v>39</v>
      </c>
      <c r="Y1067" s="16" t="s">
        <v>39</v>
      </c>
      <c r="Z1067" s="16" t="s">
        <v>39</v>
      </c>
      <c r="AA1067" s="16" t="s">
        <v>39</v>
      </c>
      <c r="AB1067" s="16" t="s">
        <v>39</v>
      </c>
      <c r="AC1067" s="16" t="s">
        <v>39</v>
      </c>
      <c r="AD1067" s="16" t="s">
        <v>39</v>
      </c>
      <c r="AE1067" s="16" t="s">
        <v>39</v>
      </c>
      <c r="AF1067" s="16" t="s">
        <v>39</v>
      </c>
      <c r="AG1067" s="16" t="s">
        <v>39</v>
      </c>
      <c r="AH1067" s="16" t="s">
        <v>39</v>
      </c>
      <c r="AI1067" s="16" t="s">
        <v>39</v>
      </c>
      <c r="AJ1067" s="16" t="s">
        <v>39</v>
      </c>
      <c r="AL1067" s="16" t="s">
        <v>39</v>
      </c>
      <c r="AM1067" s="16" t="s">
        <v>39</v>
      </c>
      <c r="AN1067" s="16" t="str">
        <f>IFERROR(VLOOKUP($P1067,'Kredieten productgroepen functi'!$C:$M,6,FALSE),"n.v.t.")</f>
        <v>1703</v>
      </c>
      <c r="AO1067" s="16" t="str">
        <f>IFERROR(VLOOKUP($P1067,'Kredieten productgroepen functi'!$C:$M,7,FALSE),"n.v.t.")</f>
        <v>Diensten voor derden hoofdvaarwegen</v>
      </c>
      <c r="AP1067" s="16" t="str">
        <f>IFERROR(VLOOKUP($P1067,'Kredieten productgroepen functi'!$C:$M,8,FALSE),"n.v.t.")</f>
        <v>17</v>
      </c>
      <c r="AQ1067" s="16" t="str">
        <f>IFERROR(VLOOKUP($P1067,'Kredieten productgroepen functi'!$C:$M,9,FALSE),"n.v.t.")</f>
        <v>Overige baten en lasten</v>
      </c>
      <c r="AR1067" s="16" t="str">
        <f>IFERROR(VLOOKUP($P1067,'Kredieten productgroepen functi'!$C:$M,10,FALSE),"n.v.t.")</f>
        <v>1</v>
      </c>
      <c r="AS1067" s="16" t="str">
        <f>IFERROR(VLOOKUP($P1067,'Kredieten productgroepen functi'!$C:$M,11,FALSE),"n.v.t.")</f>
        <v>Algemeen bestuur</v>
      </c>
      <c r="AT1067" s="16" t="str">
        <f t="shared" si="53"/>
        <v>Baten</v>
      </c>
      <c r="AU1067" s="16" t="str">
        <f>IFERROR(VLOOKUP($R1067,Kostensoorten!$C:$J,7,FALSE),"n.v.t.")</f>
        <v>2.3</v>
      </c>
      <c r="AV1067" s="16" t="str">
        <f>IFERROR(VLOOKUP($R1067,Kostensoorten!$C:$J,8,FALSE),"n.v.t.")</f>
        <v>Overige goederen en diensten</v>
      </c>
    </row>
    <row r="1068" spans="6:48">
      <c r="F1068" s="2" t="s">
        <v>6681</v>
      </c>
      <c r="G1068" s="2" t="s">
        <v>39</v>
      </c>
      <c r="H1068" s="2" t="s">
        <v>39</v>
      </c>
      <c r="I1068" s="18">
        <v>-0.99</v>
      </c>
      <c r="P1068" s="16" t="str">
        <f t="shared" si="51"/>
        <v>617901</v>
      </c>
      <c r="Q1068" s="16" t="str">
        <f>IFERROR(VLOOKUP($P1068,'Kredieten productgroepen functi'!$C:$M,2,FALSE),"n.v.t.")</f>
        <v>Afrondingsverschillen</v>
      </c>
      <c r="R1068" s="16" t="str">
        <f t="shared" si="52"/>
        <v>823030</v>
      </c>
      <c r="S1068" s="16" t="str">
        <f>IFERROR(VLOOKUP($R1068,Kostensoorten!$C:$J,2,FALSE),"n.v.t.")</f>
        <v>Betalingsverschil crediteuren/debtrn</v>
      </c>
      <c r="T1068" s="16" t="s">
        <v>39</v>
      </c>
      <c r="U1068" s="16" t="s">
        <v>39</v>
      </c>
      <c r="V1068" s="16" t="s">
        <v>39</v>
      </c>
      <c r="W1068" s="16" t="s">
        <v>39</v>
      </c>
      <c r="X1068" s="16" t="s">
        <v>39</v>
      </c>
      <c r="Y1068" s="16" t="s">
        <v>39</v>
      </c>
      <c r="Z1068" s="16" t="s">
        <v>39</v>
      </c>
      <c r="AA1068" s="16" t="s">
        <v>39</v>
      </c>
      <c r="AB1068" s="16" t="s">
        <v>39</v>
      </c>
      <c r="AC1068" s="16" t="s">
        <v>39</v>
      </c>
      <c r="AD1068" s="16" t="s">
        <v>39</v>
      </c>
      <c r="AE1068" s="16" t="s">
        <v>39</v>
      </c>
      <c r="AF1068" s="16" t="s">
        <v>39</v>
      </c>
      <c r="AG1068" s="16" t="s">
        <v>39</v>
      </c>
      <c r="AH1068" s="16" t="s">
        <v>39</v>
      </c>
      <c r="AI1068" s="16" t="s">
        <v>39</v>
      </c>
      <c r="AJ1068" s="16" t="s">
        <v>39</v>
      </c>
      <c r="AL1068" s="16" t="s">
        <v>39</v>
      </c>
      <c r="AM1068" s="16" t="s">
        <v>39</v>
      </c>
      <c r="AN1068" s="16" t="str">
        <f>IFERROR(VLOOKUP($P1068,'Kredieten productgroepen functi'!$C:$M,6,FALSE),"n.v.t.")</f>
        <v>1799</v>
      </c>
      <c r="AO1068" s="16" t="str">
        <f>IFERROR(VLOOKUP($P1068,'Kredieten productgroepen functi'!$C:$M,7,FALSE),"n.v.t.")</f>
        <v>Diverse lasten en baten</v>
      </c>
      <c r="AP1068" s="16" t="str">
        <f>IFERROR(VLOOKUP($P1068,'Kredieten productgroepen functi'!$C:$M,8,FALSE),"n.v.t.")</f>
        <v>17</v>
      </c>
      <c r="AQ1068" s="16" t="str">
        <f>IFERROR(VLOOKUP($P1068,'Kredieten productgroepen functi'!$C:$M,9,FALSE),"n.v.t.")</f>
        <v>Overige baten en lasten</v>
      </c>
      <c r="AR1068" s="16" t="str">
        <f>IFERROR(VLOOKUP($P1068,'Kredieten productgroepen functi'!$C:$M,10,FALSE),"n.v.t.")</f>
        <v>1</v>
      </c>
      <c r="AS1068" s="16" t="str">
        <f>IFERROR(VLOOKUP($P1068,'Kredieten productgroepen functi'!$C:$M,11,FALSE),"n.v.t.")</f>
        <v>Algemeen bestuur</v>
      </c>
      <c r="AT1068" s="16" t="str">
        <f t="shared" si="53"/>
        <v>Baten</v>
      </c>
      <c r="AU1068" s="16" t="str">
        <f>IFERROR(VLOOKUP($R1068,Kostensoorten!$C:$J,7,FALSE),"n.v.t.")</f>
        <v>2.3</v>
      </c>
      <c r="AV1068" s="16" t="str">
        <f>IFERROR(VLOOKUP($R1068,Kostensoorten!$C:$J,8,FALSE),"n.v.t.")</f>
        <v>Overige goederen en diensten</v>
      </c>
    </row>
    <row r="1069" spans="6:48">
      <c r="F1069" s="2" t="s">
        <v>6682</v>
      </c>
      <c r="G1069" s="2" t="s">
        <v>39</v>
      </c>
      <c r="H1069" s="2" t="s">
        <v>39</v>
      </c>
      <c r="I1069" s="18">
        <v>-89.26</v>
      </c>
      <c r="P1069" s="16" t="str">
        <f t="shared" si="51"/>
        <v>617901</v>
      </c>
      <c r="Q1069" s="16" t="str">
        <f>IFERROR(VLOOKUP($P1069,'Kredieten productgroepen functi'!$C:$M,2,FALSE),"n.v.t.")</f>
        <v>Afrondingsverschillen</v>
      </c>
      <c r="R1069" s="16" t="str">
        <f t="shared" si="52"/>
        <v>823090</v>
      </c>
      <c r="S1069" s="16" t="str">
        <f>IFERROR(VLOOKUP($R1069,Kostensoorten!$C:$J,2,FALSE),"n.v.t.")</f>
        <v>Overige opbr goederen en diensten</v>
      </c>
      <c r="T1069" s="16" t="s">
        <v>39</v>
      </c>
      <c r="U1069" s="16" t="s">
        <v>39</v>
      </c>
      <c r="V1069" s="16" t="s">
        <v>39</v>
      </c>
      <c r="W1069" s="16" t="s">
        <v>39</v>
      </c>
      <c r="X1069" s="16" t="s">
        <v>39</v>
      </c>
      <c r="Y1069" s="16" t="s">
        <v>39</v>
      </c>
      <c r="Z1069" s="16" t="s">
        <v>39</v>
      </c>
      <c r="AA1069" s="16" t="s">
        <v>39</v>
      </c>
      <c r="AB1069" s="16" t="s">
        <v>39</v>
      </c>
      <c r="AC1069" s="16" t="s">
        <v>39</v>
      </c>
      <c r="AD1069" s="16" t="s">
        <v>39</v>
      </c>
      <c r="AE1069" s="16" t="s">
        <v>39</v>
      </c>
      <c r="AF1069" s="16" t="s">
        <v>39</v>
      </c>
      <c r="AG1069" s="16" t="s">
        <v>39</v>
      </c>
      <c r="AH1069" s="16" t="s">
        <v>39</v>
      </c>
      <c r="AI1069" s="16" t="s">
        <v>39</v>
      </c>
      <c r="AJ1069" s="16" t="s">
        <v>39</v>
      </c>
      <c r="AL1069" s="16" t="s">
        <v>39</v>
      </c>
      <c r="AM1069" s="16" t="s">
        <v>39</v>
      </c>
      <c r="AN1069" s="16" t="str">
        <f>IFERROR(VLOOKUP($P1069,'Kredieten productgroepen functi'!$C:$M,6,FALSE),"n.v.t.")</f>
        <v>1799</v>
      </c>
      <c r="AO1069" s="16" t="str">
        <f>IFERROR(VLOOKUP($P1069,'Kredieten productgroepen functi'!$C:$M,7,FALSE),"n.v.t.")</f>
        <v>Diverse lasten en baten</v>
      </c>
      <c r="AP1069" s="16" t="str">
        <f>IFERROR(VLOOKUP($P1069,'Kredieten productgroepen functi'!$C:$M,8,FALSE),"n.v.t.")</f>
        <v>17</v>
      </c>
      <c r="AQ1069" s="16" t="str">
        <f>IFERROR(VLOOKUP($P1069,'Kredieten productgroepen functi'!$C:$M,9,FALSE),"n.v.t.")</f>
        <v>Overige baten en lasten</v>
      </c>
      <c r="AR1069" s="16" t="str">
        <f>IFERROR(VLOOKUP($P1069,'Kredieten productgroepen functi'!$C:$M,10,FALSE),"n.v.t.")</f>
        <v>1</v>
      </c>
      <c r="AS1069" s="16" t="str">
        <f>IFERROR(VLOOKUP($P1069,'Kredieten productgroepen functi'!$C:$M,11,FALSE),"n.v.t.")</f>
        <v>Algemeen bestuur</v>
      </c>
      <c r="AT1069" s="16" t="str">
        <f t="shared" si="53"/>
        <v>Baten</v>
      </c>
      <c r="AU1069" s="16" t="str">
        <f>IFERROR(VLOOKUP($R1069,Kostensoorten!$C:$J,7,FALSE),"n.v.t.")</f>
        <v>2.3</v>
      </c>
      <c r="AV1069" s="16" t="str">
        <f>IFERROR(VLOOKUP($R1069,Kostensoorten!$C:$J,8,FALSE),"n.v.t.")</f>
        <v>Overige goederen en diensten</v>
      </c>
    </row>
    <row r="1070" spans="6:48">
      <c r="F1070" s="2" t="s">
        <v>9397</v>
      </c>
      <c r="G1070" s="2" t="s">
        <v>39</v>
      </c>
      <c r="H1070" s="2" t="s">
        <v>39</v>
      </c>
      <c r="I1070" s="18">
        <v>-0.01</v>
      </c>
      <c r="P1070" s="16" t="str">
        <f t="shared" si="51"/>
        <v>617901</v>
      </c>
      <c r="Q1070" s="16" t="str">
        <f>IFERROR(VLOOKUP($P1070,'Kredieten productgroepen functi'!$C:$M,2,FALSE),"n.v.t.")</f>
        <v>Afrondingsverschillen</v>
      </c>
      <c r="R1070" s="16" t="str">
        <f t="shared" si="52"/>
        <v>840130</v>
      </c>
      <c r="S1070" s="16" t="str">
        <f>IFERROR(VLOOKUP($R1070,Kostensoorten!$C:$J,2,FALSE),"n.v.t.")</f>
        <v>Inkomensoverdracht gemeenten</v>
      </c>
      <c r="T1070" s="16" t="s">
        <v>39</v>
      </c>
      <c r="U1070" s="16" t="s">
        <v>39</v>
      </c>
      <c r="V1070" s="16" t="s">
        <v>39</v>
      </c>
      <c r="W1070" s="16" t="s">
        <v>39</v>
      </c>
      <c r="X1070" s="16" t="s">
        <v>39</v>
      </c>
      <c r="Y1070" s="16" t="s">
        <v>39</v>
      </c>
      <c r="Z1070" s="16" t="s">
        <v>39</v>
      </c>
      <c r="AA1070" s="16" t="s">
        <v>39</v>
      </c>
      <c r="AB1070" s="16" t="s">
        <v>39</v>
      </c>
      <c r="AC1070" s="16" t="s">
        <v>39</v>
      </c>
      <c r="AD1070" s="16" t="s">
        <v>39</v>
      </c>
      <c r="AE1070" s="16" t="s">
        <v>39</v>
      </c>
      <c r="AF1070" s="16" t="s">
        <v>39</v>
      </c>
      <c r="AG1070" s="16" t="s">
        <v>39</v>
      </c>
      <c r="AH1070" s="16" t="s">
        <v>39</v>
      </c>
      <c r="AI1070" s="16" t="s">
        <v>39</v>
      </c>
      <c r="AJ1070" s="16" t="s">
        <v>39</v>
      </c>
      <c r="AL1070" s="16" t="s">
        <v>39</v>
      </c>
      <c r="AM1070" s="16" t="s">
        <v>39</v>
      </c>
      <c r="AN1070" s="16" t="str">
        <f>IFERROR(VLOOKUP($P1070,'Kredieten productgroepen functi'!$C:$M,6,FALSE),"n.v.t.")</f>
        <v>1799</v>
      </c>
      <c r="AO1070" s="16" t="str">
        <f>IFERROR(VLOOKUP($P1070,'Kredieten productgroepen functi'!$C:$M,7,FALSE),"n.v.t.")</f>
        <v>Diverse lasten en baten</v>
      </c>
      <c r="AP1070" s="16" t="str">
        <f>IFERROR(VLOOKUP($P1070,'Kredieten productgroepen functi'!$C:$M,8,FALSE),"n.v.t.")</f>
        <v>17</v>
      </c>
      <c r="AQ1070" s="16" t="str">
        <f>IFERROR(VLOOKUP($P1070,'Kredieten productgroepen functi'!$C:$M,9,FALSE),"n.v.t.")</f>
        <v>Overige baten en lasten</v>
      </c>
      <c r="AR1070" s="16" t="str">
        <f>IFERROR(VLOOKUP($P1070,'Kredieten productgroepen functi'!$C:$M,10,FALSE),"n.v.t.")</f>
        <v>1</v>
      </c>
      <c r="AS1070" s="16" t="str">
        <f>IFERROR(VLOOKUP($P1070,'Kredieten productgroepen functi'!$C:$M,11,FALSE),"n.v.t.")</f>
        <v>Algemeen bestuur</v>
      </c>
      <c r="AT1070" s="16" t="str">
        <f t="shared" si="53"/>
        <v>Baten</v>
      </c>
      <c r="AU1070" s="16" t="str">
        <f>IFERROR(VLOOKUP($R1070,Kostensoorten!$C:$J,7,FALSE),"n.v.t.")</f>
        <v>4.0.1</v>
      </c>
      <c r="AV1070" s="16" t="str">
        <f>IFERROR(VLOOKUP($R1070,Kostensoorten!$C:$J,8,FALSE),"n.v.t.")</f>
        <v>Inkomensoverdrachten van overh</v>
      </c>
    </row>
    <row r="1071" spans="6:48">
      <c r="F1071" s="2" t="s">
        <v>9398</v>
      </c>
      <c r="G1071" s="2" t="s">
        <v>39</v>
      </c>
      <c r="H1071" s="2" t="s">
        <v>39</v>
      </c>
      <c r="I1071" s="18">
        <v>0</v>
      </c>
      <c r="P1071" s="16" t="str">
        <f t="shared" si="51"/>
        <v>617901</v>
      </c>
      <c r="Q1071" s="16" t="str">
        <f>IFERROR(VLOOKUP($P1071,'Kredieten productgroepen functi'!$C:$M,2,FALSE),"n.v.t.")</f>
        <v>Afrondingsverschillen</v>
      </c>
      <c r="R1071" s="16" t="str">
        <f t="shared" si="52"/>
        <v>875000</v>
      </c>
      <c r="S1071" s="16" t="str">
        <f>IFERROR(VLOOKUP($R1071,Kostensoorten!$C:$J,2,FALSE),"n.v.t.")</f>
        <v>Kortlopende leningen</v>
      </c>
      <c r="T1071" s="16" t="s">
        <v>39</v>
      </c>
      <c r="U1071" s="16" t="s">
        <v>39</v>
      </c>
      <c r="V1071" s="16" t="s">
        <v>39</v>
      </c>
      <c r="W1071" s="16" t="s">
        <v>39</v>
      </c>
      <c r="X1071" s="16" t="s">
        <v>39</v>
      </c>
      <c r="Y1071" s="16" t="s">
        <v>39</v>
      </c>
      <c r="Z1071" s="16" t="s">
        <v>39</v>
      </c>
      <c r="AA1071" s="16" t="s">
        <v>39</v>
      </c>
      <c r="AB1071" s="16" t="s">
        <v>39</v>
      </c>
      <c r="AC1071" s="16" t="s">
        <v>39</v>
      </c>
      <c r="AD1071" s="16" t="s">
        <v>39</v>
      </c>
      <c r="AE1071" s="16" t="s">
        <v>39</v>
      </c>
      <c r="AF1071" s="16" t="s">
        <v>39</v>
      </c>
      <c r="AG1071" s="16" t="s">
        <v>39</v>
      </c>
      <c r="AH1071" s="16" t="s">
        <v>39</v>
      </c>
      <c r="AI1071" s="16" t="s">
        <v>39</v>
      </c>
      <c r="AJ1071" s="16" t="s">
        <v>39</v>
      </c>
      <c r="AL1071" s="16" t="s">
        <v>39</v>
      </c>
      <c r="AM1071" s="16" t="s">
        <v>39</v>
      </c>
      <c r="AN1071" s="16" t="str">
        <f>IFERROR(VLOOKUP($P1071,'Kredieten productgroepen functi'!$C:$M,6,FALSE),"n.v.t.")</f>
        <v>1799</v>
      </c>
      <c r="AO1071" s="16" t="str">
        <f>IFERROR(VLOOKUP($P1071,'Kredieten productgroepen functi'!$C:$M,7,FALSE),"n.v.t.")</f>
        <v>Diverse lasten en baten</v>
      </c>
      <c r="AP1071" s="16" t="str">
        <f>IFERROR(VLOOKUP($P1071,'Kredieten productgroepen functi'!$C:$M,8,FALSE),"n.v.t.")</f>
        <v>17</v>
      </c>
      <c r="AQ1071" s="16" t="str">
        <f>IFERROR(VLOOKUP($P1071,'Kredieten productgroepen functi'!$C:$M,9,FALSE),"n.v.t.")</f>
        <v>Overige baten en lasten</v>
      </c>
      <c r="AR1071" s="16" t="str">
        <f>IFERROR(VLOOKUP($P1071,'Kredieten productgroepen functi'!$C:$M,10,FALSE),"n.v.t.")</f>
        <v>1</v>
      </c>
      <c r="AS1071" s="16" t="str">
        <f>IFERROR(VLOOKUP($P1071,'Kredieten productgroepen functi'!$C:$M,11,FALSE),"n.v.t.")</f>
        <v>Algemeen bestuur</v>
      </c>
      <c r="AT1071" s="16" t="str">
        <f t="shared" si="53"/>
        <v>Baten</v>
      </c>
      <c r="AU1071" s="16" t="str">
        <f>IFERROR(VLOOKUP($R1071,Kostensoorten!$C:$J,7,FALSE),"n.v.t.")</f>
        <v>7.5</v>
      </c>
      <c r="AV1071" s="16" t="str">
        <f>IFERROR(VLOOKUP($R1071,Kostensoorten!$C:$J,8,FALSE),"n.v.t.")</f>
        <v>Kortlopende leningen</v>
      </c>
    </row>
    <row r="1072" spans="6:48">
      <c r="F1072" s="2" t="s">
        <v>7029</v>
      </c>
      <c r="G1072" s="2" t="s">
        <v>39</v>
      </c>
      <c r="H1072" s="2" t="s">
        <v>39</v>
      </c>
      <c r="I1072" s="18">
        <v>-2453.04</v>
      </c>
      <c r="P1072" s="16" t="str">
        <f t="shared" si="51"/>
        <v>617903</v>
      </c>
      <c r="Q1072" s="16" t="str">
        <f>IFERROR(VLOOKUP($P1072,'Kredieten productgroepen functi'!$C:$M,2,FALSE),"n.v.t.")</f>
        <v>Diverse lasten en baten</v>
      </c>
      <c r="R1072" s="16" t="str">
        <f t="shared" si="52"/>
        <v>823090</v>
      </c>
      <c r="S1072" s="16" t="str">
        <f>IFERROR(VLOOKUP($R1072,Kostensoorten!$C:$J,2,FALSE),"n.v.t.")</f>
        <v>Overige opbr goederen en diensten</v>
      </c>
      <c r="T1072" s="16" t="s">
        <v>39</v>
      </c>
      <c r="U1072" s="16" t="s">
        <v>39</v>
      </c>
      <c r="V1072" s="16" t="s">
        <v>39</v>
      </c>
      <c r="W1072" s="16" t="s">
        <v>39</v>
      </c>
      <c r="X1072" s="16" t="s">
        <v>39</v>
      </c>
      <c r="Y1072" s="16" t="s">
        <v>39</v>
      </c>
      <c r="Z1072" s="16" t="s">
        <v>39</v>
      </c>
      <c r="AA1072" s="16" t="s">
        <v>39</v>
      </c>
      <c r="AB1072" s="16" t="s">
        <v>39</v>
      </c>
      <c r="AC1072" s="16" t="s">
        <v>39</v>
      </c>
      <c r="AD1072" s="16" t="s">
        <v>39</v>
      </c>
      <c r="AE1072" s="16" t="s">
        <v>39</v>
      </c>
      <c r="AF1072" s="16" t="s">
        <v>39</v>
      </c>
      <c r="AG1072" s="16" t="s">
        <v>39</v>
      </c>
      <c r="AH1072" s="16" t="s">
        <v>39</v>
      </c>
      <c r="AI1072" s="16" t="s">
        <v>39</v>
      </c>
      <c r="AJ1072" s="16" t="s">
        <v>39</v>
      </c>
      <c r="AL1072" s="16" t="s">
        <v>39</v>
      </c>
      <c r="AM1072" s="16" t="s">
        <v>39</v>
      </c>
      <c r="AN1072" s="16" t="str">
        <f>IFERROR(VLOOKUP($P1072,'Kredieten productgroepen functi'!$C:$M,6,FALSE),"n.v.t.")</f>
        <v>1799</v>
      </c>
      <c r="AO1072" s="16" t="str">
        <f>IFERROR(VLOOKUP($P1072,'Kredieten productgroepen functi'!$C:$M,7,FALSE),"n.v.t.")</f>
        <v>Diverse lasten en baten</v>
      </c>
      <c r="AP1072" s="16" t="str">
        <f>IFERROR(VLOOKUP($P1072,'Kredieten productgroepen functi'!$C:$M,8,FALSE),"n.v.t.")</f>
        <v>17</v>
      </c>
      <c r="AQ1072" s="16" t="str">
        <f>IFERROR(VLOOKUP($P1072,'Kredieten productgroepen functi'!$C:$M,9,FALSE),"n.v.t.")</f>
        <v>Overige baten en lasten</v>
      </c>
      <c r="AR1072" s="16" t="str">
        <f>IFERROR(VLOOKUP($P1072,'Kredieten productgroepen functi'!$C:$M,10,FALSE),"n.v.t.")</f>
        <v>1</v>
      </c>
      <c r="AS1072" s="16" t="str">
        <f>IFERROR(VLOOKUP($P1072,'Kredieten productgroepen functi'!$C:$M,11,FALSE),"n.v.t.")</f>
        <v>Algemeen bestuur</v>
      </c>
      <c r="AT1072" s="16" t="str">
        <f t="shared" si="53"/>
        <v>Baten</v>
      </c>
      <c r="AU1072" s="16" t="str">
        <f>IFERROR(VLOOKUP($R1072,Kostensoorten!$C:$J,7,FALSE),"n.v.t.")</f>
        <v>2.3</v>
      </c>
      <c r="AV1072" s="16" t="str">
        <f>IFERROR(VLOOKUP($R1072,Kostensoorten!$C:$J,8,FALSE),"n.v.t.")</f>
        <v>Overige goederen en diensten</v>
      </c>
    </row>
    <row r="1073" spans="6:48">
      <c r="F1073" s="2" t="s">
        <v>7998</v>
      </c>
      <c r="G1073" s="2" t="s">
        <v>39</v>
      </c>
      <c r="H1073" s="2" t="s">
        <v>39</v>
      </c>
      <c r="I1073" s="18">
        <v>-618.6</v>
      </c>
      <c r="P1073" s="16" t="str">
        <f t="shared" si="51"/>
        <v>617999</v>
      </c>
      <c r="Q1073" s="16" t="str">
        <f>IFERROR(VLOOKUP($P1073,'Kredieten productgroepen functi'!$C:$M,2,FALSE),"n.v.t.")</f>
        <v>Afwikkeling voorgaande jaren</v>
      </c>
      <c r="R1073" s="16" t="str">
        <f t="shared" si="52"/>
        <v>421030</v>
      </c>
      <c r="S1073" s="16" t="str">
        <f>IFERROR(VLOOKUP($R1073,Kostensoorten!$C:$J,2,FALSE),"n.v.t.")</f>
        <v>Aanleg en vervanging installaties</v>
      </c>
      <c r="T1073" s="16" t="s">
        <v>39</v>
      </c>
      <c r="U1073" s="16" t="s">
        <v>39</v>
      </c>
      <c r="V1073" s="16" t="s">
        <v>39</v>
      </c>
      <c r="W1073" s="16" t="s">
        <v>39</v>
      </c>
      <c r="X1073" s="16" t="s">
        <v>39</v>
      </c>
      <c r="Y1073" s="16" t="s">
        <v>39</v>
      </c>
      <c r="Z1073" s="16" t="s">
        <v>39</v>
      </c>
      <c r="AA1073" s="16" t="s">
        <v>39</v>
      </c>
      <c r="AB1073" s="16" t="s">
        <v>39</v>
      </c>
      <c r="AC1073" s="16" t="s">
        <v>39</v>
      </c>
      <c r="AD1073" s="16" t="s">
        <v>39</v>
      </c>
      <c r="AE1073" s="16" t="s">
        <v>39</v>
      </c>
      <c r="AF1073" s="16" t="s">
        <v>39</v>
      </c>
      <c r="AG1073" s="16" t="s">
        <v>39</v>
      </c>
      <c r="AH1073" s="16" t="s">
        <v>39</v>
      </c>
      <c r="AI1073" s="16" t="s">
        <v>39</v>
      </c>
      <c r="AJ1073" s="16" t="s">
        <v>39</v>
      </c>
      <c r="AL1073" s="16" t="s">
        <v>39</v>
      </c>
      <c r="AM1073" s="16" t="s">
        <v>39</v>
      </c>
      <c r="AN1073" s="16" t="str">
        <f>IFERROR(VLOOKUP($P1073,'Kredieten productgroepen functi'!$C:$M,6,FALSE),"n.v.t.")</f>
        <v>1799</v>
      </c>
      <c r="AO1073" s="16" t="str">
        <f>IFERROR(VLOOKUP($P1073,'Kredieten productgroepen functi'!$C:$M,7,FALSE),"n.v.t.")</f>
        <v>Diverse lasten en baten</v>
      </c>
      <c r="AP1073" s="16" t="str">
        <f>IFERROR(VLOOKUP($P1073,'Kredieten productgroepen functi'!$C:$M,8,FALSE),"n.v.t.")</f>
        <v>17</v>
      </c>
      <c r="AQ1073" s="16" t="str">
        <f>IFERROR(VLOOKUP($P1073,'Kredieten productgroepen functi'!$C:$M,9,FALSE),"n.v.t.")</f>
        <v>Overige baten en lasten</v>
      </c>
      <c r="AR1073" s="16" t="str">
        <f>IFERROR(VLOOKUP($P1073,'Kredieten productgroepen functi'!$C:$M,10,FALSE),"n.v.t.")</f>
        <v>1</v>
      </c>
      <c r="AS1073" s="16" t="str">
        <f>IFERROR(VLOOKUP($P1073,'Kredieten productgroepen functi'!$C:$M,11,FALSE),"n.v.t.")</f>
        <v>Algemeen bestuur</v>
      </c>
      <c r="AT1073" s="16" t="str">
        <f t="shared" si="53"/>
        <v>Lasten</v>
      </c>
      <c r="AU1073" s="16" t="str">
        <f>IFERROR(VLOOKUP($R1073,Kostensoorten!$C:$J,7,FALSE),"n.v.t.")</f>
        <v>2.1</v>
      </c>
      <c r="AV1073" s="16" t="str">
        <f>IFERROR(VLOOKUP($R1073,Kostensoorten!$C:$J,8,FALSE),"n.v.t.")</f>
        <v>Uitbestede investeringen</v>
      </c>
    </row>
    <row r="1074" spans="6:48">
      <c r="F1074" s="2" t="s">
        <v>7999</v>
      </c>
      <c r="G1074" s="2" t="s">
        <v>39</v>
      </c>
      <c r="H1074" s="2" t="s">
        <v>39</v>
      </c>
      <c r="I1074" s="18">
        <v>-1170.23</v>
      </c>
      <c r="P1074" s="16" t="str">
        <f t="shared" si="51"/>
        <v>617999</v>
      </c>
      <c r="Q1074" s="16" t="str">
        <f>IFERROR(VLOOKUP($P1074,'Kredieten productgroepen functi'!$C:$M,2,FALSE),"n.v.t.")</f>
        <v>Afwikkeling voorgaande jaren</v>
      </c>
      <c r="R1074" s="16" t="str">
        <f t="shared" si="52"/>
        <v>422295</v>
      </c>
      <c r="S1074" s="16" t="str">
        <f>IFERROR(VLOOKUP($R1074,Kostensoorten!$C:$J,2,FALSE),"n.v.t.")</f>
        <v>Aanschaf overige duurz.roerende zakn</v>
      </c>
      <c r="T1074" s="16" t="s">
        <v>39</v>
      </c>
      <c r="U1074" s="16" t="s">
        <v>39</v>
      </c>
      <c r="V1074" s="16" t="s">
        <v>39</v>
      </c>
      <c r="W1074" s="16" t="s">
        <v>39</v>
      </c>
      <c r="X1074" s="16" t="s">
        <v>39</v>
      </c>
      <c r="Y1074" s="16" t="s">
        <v>39</v>
      </c>
      <c r="Z1074" s="16" t="s">
        <v>39</v>
      </c>
      <c r="AA1074" s="16" t="s">
        <v>39</v>
      </c>
      <c r="AB1074" s="16" t="s">
        <v>39</v>
      </c>
      <c r="AC1074" s="16" t="s">
        <v>39</v>
      </c>
      <c r="AD1074" s="16" t="s">
        <v>39</v>
      </c>
      <c r="AE1074" s="16" t="s">
        <v>39</v>
      </c>
      <c r="AF1074" s="16" t="s">
        <v>39</v>
      </c>
      <c r="AG1074" s="16" t="s">
        <v>39</v>
      </c>
      <c r="AH1074" s="16" t="s">
        <v>39</v>
      </c>
      <c r="AI1074" s="16" t="s">
        <v>39</v>
      </c>
      <c r="AJ1074" s="16" t="s">
        <v>39</v>
      </c>
      <c r="AL1074" s="16" t="s">
        <v>39</v>
      </c>
      <c r="AM1074" s="16" t="s">
        <v>39</v>
      </c>
      <c r="AN1074" s="16" t="str">
        <f>IFERROR(VLOOKUP($P1074,'Kredieten productgroepen functi'!$C:$M,6,FALSE),"n.v.t.")</f>
        <v>1799</v>
      </c>
      <c r="AO1074" s="16" t="str">
        <f>IFERROR(VLOOKUP($P1074,'Kredieten productgroepen functi'!$C:$M,7,FALSE),"n.v.t.")</f>
        <v>Diverse lasten en baten</v>
      </c>
      <c r="AP1074" s="16" t="str">
        <f>IFERROR(VLOOKUP($P1074,'Kredieten productgroepen functi'!$C:$M,8,FALSE),"n.v.t.")</f>
        <v>17</v>
      </c>
      <c r="AQ1074" s="16" t="str">
        <f>IFERROR(VLOOKUP($P1074,'Kredieten productgroepen functi'!$C:$M,9,FALSE),"n.v.t.")</f>
        <v>Overige baten en lasten</v>
      </c>
      <c r="AR1074" s="16" t="str">
        <f>IFERROR(VLOOKUP($P1074,'Kredieten productgroepen functi'!$C:$M,10,FALSE),"n.v.t.")</f>
        <v>1</v>
      </c>
      <c r="AS1074" s="16" t="str">
        <f>IFERROR(VLOOKUP($P1074,'Kredieten productgroepen functi'!$C:$M,11,FALSE),"n.v.t.")</f>
        <v>Algemeen bestuur</v>
      </c>
      <c r="AT1074" s="16" t="str">
        <f t="shared" si="53"/>
        <v>Lasten</v>
      </c>
      <c r="AU1074" s="16" t="str">
        <f>IFERROR(VLOOKUP($R1074,Kostensoorten!$C:$J,7,FALSE),"n.v.t.")</f>
        <v>2.2</v>
      </c>
      <c r="AV1074" s="16" t="str">
        <f>IFERROR(VLOOKUP($R1074,Kostensoorten!$C:$J,8,FALSE),"n.v.t.")</f>
        <v>Aankoop van duurzame roerende za</v>
      </c>
    </row>
    <row r="1075" spans="6:48">
      <c r="F1075" s="2" t="s">
        <v>8000</v>
      </c>
      <c r="G1075" s="2" t="s">
        <v>39</v>
      </c>
      <c r="H1075" s="2" t="s">
        <v>39</v>
      </c>
      <c r="I1075" s="18">
        <v>26.62</v>
      </c>
      <c r="P1075" s="16" t="str">
        <f t="shared" si="51"/>
        <v>617999</v>
      </c>
      <c r="Q1075" s="16" t="str">
        <f>IFERROR(VLOOKUP($P1075,'Kredieten productgroepen functi'!$C:$M,2,FALSE),"n.v.t.")</f>
        <v>Afwikkeling voorgaande jaren</v>
      </c>
      <c r="R1075" s="16" t="str">
        <f t="shared" si="52"/>
        <v>423031</v>
      </c>
      <c r="S1075" s="16" t="str">
        <f>IFERROR(VLOOKUP($R1075,Kostensoorten!$C:$J,2,FALSE),"n.v.t.")</f>
        <v>Telecom datacommunicatie</v>
      </c>
      <c r="T1075" s="16" t="s">
        <v>39</v>
      </c>
      <c r="U1075" s="16" t="s">
        <v>39</v>
      </c>
      <c r="V1075" s="16" t="s">
        <v>39</v>
      </c>
      <c r="W1075" s="16" t="s">
        <v>39</v>
      </c>
      <c r="X1075" s="16" t="s">
        <v>39</v>
      </c>
      <c r="Y1075" s="16" t="s">
        <v>39</v>
      </c>
      <c r="Z1075" s="16" t="s">
        <v>39</v>
      </c>
      <c r="AA1075" s="16" t="s">
        <v>39</v>
      </c>
      <c r="AB1075" s="16" t="s">
        <v>39</v>
      </c>
      <c r="AC1075" s="16" t="s">
        <v>39</v>
      </c>
      <c r="AD1075" s="16" t="s">
        <v>39</v>
      </c>
      <c r="AE1075" s="16" t="s">
        <v>39</v>
      </c>
      <c r="AF1075" s="16" t="s">
        <v>39</v>
      </c>
      <c r="AG1075" s="16" t="s">
        <v>39</v>
      </c>
      <c r="AH1075" s="16" t="s">
        <v>39</v>
      </c>
      <c r="AI1075" s="16" t="s">
        <v>39</v>
      </c>
      <c r="AJ1075" s="16" t="s">
        <v>39</v>
      </c>
      <c r="AL1075" s="16" t="s">
        <v>39</v>
      </c>
      <c r="AM1075" s="16" t="s">
        <v>39</v>
      </c>
      <c r="AN1075" s="16" t="str">
        <f>IFERROR(VLOOKUP($P1075,'Kredieten productgroepen functi'!$C:$M,6,FALSE),"n.v.t.")</f>
        <v>1799</v>
      </c>
      <c r="AO1075" s="16" t="str">
        <f>IFERROR(VLOOKUP($P1075,'Kredieten productgroepen functi'!$C:$M,7,FALSE),"n.v.t.")</f>
        <v>Diverse lasten en baten</v>
      </c>
      <c r="AP1075" s="16" t="str">
        <f>IFERROR(VLOOKUP($P1075,'Kredieten productgroepen functi'!$C:$M,8,FALSE),"n.v.t.")</f>
        <v>17</v>
      </c>
      <c r="AQ1075" s="16" t="str">
        <f>IFERROR(VLOOKUP($P1075,'Kredieten productgroepen functi'!$C:$M,9,FALSE),"n.v.t.")</f>
        <v>Overige baten en lasten</v>
      </c>
      <c r="AR1075" s="16" t="str">
        <f>IFERROR(VLOOKUP($P1075,'Kredieten productgroepen functi'!$C:$M,10,FALSE),"n.v.t.")</f>
        <v>1</v>
      </c>
      <c r="AS1075" s="16" t="str">
        <f>IFERROR(VLOOKUP($P1075,'Kredieten productgroepen functi'!$C:$M,11,FALSE),"n.v.t.")</f>
        <v>Algemeen bestuur</v>
      </c>
      <c r="AT1075" s="16" t="str">
        <f t="shared" si="53"/>
        <v>Lasten</v>
      </c>
      <c r="AU1075" s="16" t="str">
        <f>IFERROR(VLOOKUP($R1075,Kostensoorten!$C:$J,7,FALSE),"n.v.t.")</f>
        <v>2.3.1</v>
      </c>
      <c r="AV1075" s="16" t="str">
        <f>IFERROR(VLOOKUP($R1075,Kostensoorten!$C:$J,8,FALSE),"n.v.t.")</f>
        <v>Aankopen niet duurzame goedere</v>
      </c>
    </row>
    <row r="1076" spans="6:48">
      <c r="F1076" s="2" t="s">
        <v>7030</v>
      </c>
      <c r="G1076" s="2" t="s">
        <v>39</v>
      </c>
      <c r="H1076" s="2" t="s">
        <v>39</v>
      </c>
      <c r="I1076" s="18">
        <v>-6571.04</v>
      </c>
      <c r="P1076" s="16" t="str">
        <f t="shared" si="51"/>
        <v>617999</v>
      </c>
      <c r="Q1076" s="16" t="str">
        <f>IFERROR(VLOOKUP($P1076,'Kredieten productgroepen functi'!$C:$M,2,FALSE),"n.v.t.")</f>
        <v>Afwikkeling voorgaande jaren</v>
      </c>
      <c r="R1076" s="16" t="str">
        <f t="shared" si="52"/>
        <v>423040</v>
      </c>
      <c r="S1076" s="16" t="str">
        <f>IFERROR(VLOOKUP($R1076,Kostensoorten!$C:$J,2,FALSE),"n.v.t.")</f>
        <v>Normaal onderhoud</v>
      </c>
      <c r="T1076" s="16" t="s">
        <v>39</v>
      </c>
      <c r="U1076" s="16" t="s">
        <v>39</v>
      </c>
      <c r="V1076" s="16" t="s">
        <v>39</v>
      </c>
      <c r="W1076" s="16" t="s">
        <v>39</v>
      </c>
      <c r="X1076" s="16" t="s">
        <v>39</v>
      </c>
      <c r="Y1076" s="16" t="s">
        <v>39</v>
      </c>
      <c r="Z1076" s="16" t="s">
        <v>39</v>
      </c>
      <c r="AA1076" s="16" t="s">
        <v>39</v>
      </c>
      <c r="AB1076" s="16" t="s">
        <v>39</v>
      </c>
      <c r="AC1076" s="16" t="s">
        <v>39</v>
      </c>
      <c r="AD1076" s="16" t="s">
        <v>39</v>
      </c>
      <c r="AE1076" s="16" t="s">
        <v>39</v>
      </c>
      <c r="AF1076" s="16" t="s">
        <v>39</v>
      </c>
      <c r="AG1076" s="16" t="s">
        <v>39</v>
      </c>
      <c r="AH1076" s="16" t="s">
        <v>39</v>
      </c>
      <c r="AI1076" s="16" t="s">
        <v>39</v>
      </c>
      <c r="AJ1076" s="16" t="s">
        <v>39</v>
      </c>
      <c r="AL1076" s="16" t="s">
        <v>39</v>
      </c>
      <c r="AM1076" s="16" t="s">
        <v>39</v>
      </c>
      <c r="AN1076" s="16" t="str">
        <f>IFERROR(VLOOKUP($P1076,'Kredieten productgroepen functi'!$C:$M,6,FALSE),"n.v.t.")</f>
        <v>1799</v>
      </c>
      <c r="AO1076" s="16" t="str">
        <f>IFERROR(VLOOKUP($P1076,'Kredieten productgroepen functi'!$C:$M,7,FALSE),"n.v.t.")</f>
        <v>Diverse lasten en baten</v>
      </c>
      <c r="AP1076" s="16" t="str">
        <f>IFERROR(VLOOKUP($P1076,'Kredieten productgroepen functi'!$C:$M,8,FALSE),"n.v.t.")</f>
        <v>17</v>
      </c>
      <c r="AQ1076" s="16" t="str">
        <f>IFERROR(VLOOKUP($P1076,'Kredieten productgroepen functi'!$C:$M,9,FALSE),"n.v.t.")</f>
        <v>Overige baten en lasten</v>
      </c>
      <c r="AR1076" s="16" t="str">
        <f>IFERROR(VLOOKUP($P1076,'Kredieten productgroepen functi'!$C:$M,10,FALSE),"n.v.t.")</f>
        <v>1</v>
      </c>
      <c r="AS1076" s="16" t="str">
        <f>IFERROR(VLOOKUP($P1076,'Kredieten productgroepen functi'!$C:$M,11,FALSE),"n.v.t.")</f>
        <v>Algemeen bestuur</v>
      </c>
      <c r="AT1076" s="16" t="str">
        <f t="shared" si="53"/>
        <v>Lasten</v>
      </c>
      <c r="AU1076" s="16" t="str">
        <f>IFERROR(VLOOKUP($R1076,Kostensoorten!$C:$J,7,FALSE),"n.v.t.")</f>
        <v>2.3.1</v>
      </c>
      <c r="AV1076" s="16" t="str">
        <f>IFERROR(VLOOKUP($R1076,Kostensoorten!$C:$J,8,FALSE),"n.v.t.")</f>
        <v>Aankopen niet duurzame goedere</v>
      </c>
    </row>
    <row r="1077" spans="6:48">
      <c r="F1077" s="2" t="s">
        <v>8001</v>
      </c>
      <c r="G1077" s="2" t="s">
        <v>39</v>
      </c>
      <c r="H1077" s="2" t="s">
        <v>39</v>
      </c>
      <c r="I1077" s="18">
        <v>-525.02</v>
      </c>
      <c r="P1077" s="16" t="str">
        <f t="shared" si="51"/>
        <v>617999</v>
      </c>
      <c r="Q1077" s="16" t="str">
        <f>IFERROR(VLOOKUP($P1077,'Kredieten productgroepen functi'!$C:$M,2,FALSE),"n.v.t.")</f>
        <v>Afwikkeling voorgaande jaren</v>
      </c>
      <c r="R1077" s="16" t="str">
        <f t="shared" si="52"/>
        <v>423041</v>
      </c>
      <c r="S1077" s="16" t="str">
        <f>IFERROR(VLOOKUP($R1077,Kostensoorten!$C:$J,2,FALSE),"n.v.t.")</f>
        <v>Groot onderhoud</v>
      </c>
      <c r="T1077" s="16" t="s">
        <v>39</v>
      </c>
      <c r="U1077" s="16" t="s">
        <v>39</v>
      </c>
      <c r="V1077" s="16" t="s">
        <v>39</v>
      </c>
      <c r="W1077" s="16" t="s">
        <v>39</v>
      </c>
      <c r="X1077" s="16" t="s">
        <v>39</v>
      </c>
      <c r="Y1077" s="16" t="s">
        <v>39</v>
      </c>
      <c r="Z1077" s="16" t="s">
        <v>39</v>
      </c>
      <c r="AA1077" s="16" t="s">
        <v>39</v>
      </c>
      <c r="AB1077" s="16" t="s">
        <v>39</v>
      </c>
      <c r="AC1077" s="16" t="s">
        <v>39</v>
      </c>
      <c r="AD1077" s="16" t="s">
        <v>39</v>
      </c>
      <c r="AE1077" s="16" t="s">
        <v>39</v>
      </c>
      <c r="AF1077" s="16" t="s">
        <v>39</v>
      </c>
      <c r="AG1077" s="16" t="s">
        <v>39</v>
      </c>
      <c r="AH1077" s="16" t="s">
        <v>39</v>
      </c>
      <c r="AI1077" s="16" t="s">
        <v>39</v>
      </c>
      <c r="AJ1077" s="16" t="s">
        <v>39</v>
      </c>
      <c r="AL1077" s="16" t="s">
        <v>39</v>
      </c>
      <c r="AM1077" s="16" t="s">
        <v>39</v>
      </c>
      <c r="AN1077" s="16" t="str">
        <f>IFERROR(VLOOKUP($P1077,'Kredieten productgroepen functi'!$C:$M,6,FALSE),"n.v.t.")</f>
        <v>1799</v>
      </c>
      <c r="AO1077" s="16" t="str">
        <f>IFERROR(VLOOKUP($P1077,'Kredieten productgroepen functi'!$C:$M,7,FALSE),"n.v.t.")</f>
        <v>Diverse lasten en baten</v>
      </c>
      <c r="AP1077" s="16" t="str">
        <f>IFERROR(VLOOKUP($P1077,'Kredieten productgroepen functi'!$C:$M,8,FALSE),"n.v.t.")</f>
        <v>17</v>
      </c>
      <c r="AQ1077" s="16" t="str">
        <f>IFERROR(VLOOKUP($P1077,'Kredieten productgroepen functi'!$C:$M,9,FALSE),"n.v.t.")</f>
        <v>Overige baten en lasten</v>
      </c>
      <c r="AR1077" s="16" t="str">
        <f>IFERROR(VLOOKUP($P1077,'Kredieten productgroepen functi'!$C:$M,10,FALSE),"n.v.t.")</f>
        <v>1</v>
      </c>
      <c r="AS1077" s="16" t="str">
        <f>IFERROR(VLOOKUP($P1077,'Kredieten productgroepen functi'!$C:$M,11,FALSE),"n.v.t.")</f>
        <v>Algemeen bestuur</v>
      </c>
      <c r="AT1077" s="16" t="str">
        <f t="shared" si="53"/>
        <v>Lasten</v>
      </c>
      <c r="AU1077" s="16" t="str">
        <f>IFERROR(VLOOKUP($R1077,Kostensoorten!$C:$J,7,FALSE),"n.v.t.")</f>
        <v>2.3.1</v>
      </c>
      <c r="AV1077" s="16" t="str">
        <f>IFERROR(VLOOKUP($R1077,Kostensoorten!$C:$J,8,FALSE),"n.v.t.")</f>
        <v>Aankopen niet duurzame goedere</v>
      </c>
    </row>
    <row r="1078" spans="6:48">
      <c r="F1078" s="2" t="s">
        <v>8002</v>
      </c>
      <c r="G1078" s="2" t="s">
        <v>39</v>
      </c>
      <c r="H1078" s="2" t="s">
        <v>39</v>
      </c>
      <c r="I1078" s="18">
        <v>-24.45</v>
      </c>
      <c r="P1078" s="16" t="str">
        <f t="shared" si="51"/>
        <v>617999</v>
      </c>
      <c r="Q1078" s="16" t="str">
        <f>IFERROR(VLOOKUP($P1078,'Kredieten productgroepen functi'!$C:$M,2,FALSE),"n.v.t.")</f>
        <v>Afwikkeling voorgaande jaren</v>
      </c>
      <c r="R1078" s="16" t="str">
        <f t="shared" si="52"/>
        <v>423042</v>
      </c>
      <c r="S1078" s="16" t="str">
        <f>IFERROR(VLOOKUP($R1078,Kostensoorten!$C:$J,2,FALSE),"n.v.t.")</f>
        <v>Mechanisch onderhoud</v>
      </c>
      <c r="T1078" s="16" t="s">
        <v>39</v>
      </c>
      <c r="U1078" s="16" t="s">
        <v>39</v>
      </c>
      <c r="V1078" s="16" t="s">
        <v>39</v>
      </c>
      <c r="W1078" s="16" t="s">
        <v>39</v>
      </c>
      <c r="X1078" s="16" t="s">
        <v>39</v>
      </c>
      <c r="Y1078" s="16" t="s">
        <v>39</v>
      </c>
      <c r="Z1078" s="16" t="s">
        <v>39</v>
      </c>
      <c r="AA1078" s="16" t="s">
        <v>39</v>
      </c>
      <c r="AB1078" s="16" t="s">
        <v>39</v>
      </c>
      <c r="AC1078" s="16" t="s">
        <v>39</v>
      </c>
      <c r="AD1078" s="16" t="s">
        <v>39</v>
      </c>
      <c r="AE1078" s="16" t="s">
        <v>39</v>
      </c>
      <c r="AF1078" s="16" t="s">
        <v>39</v>
      </c>
      <c r="AG1078" s="16" t="s">
        <v>39</v>
      </c>
      <c r="AH1078" s="16" t="s">
        <v>39</v>
      </c>
      <c r="AI1078" s="16" t="s">
        <v>39</v>
      </c>
      <c r="AJ1078" s="16" t="s">
        <v>39</v>
      </c>
      <c r="AL1078" s="16" t="s">
        <v>39</v>
      </c>
      <c r="AM1078" s="16" t="s">
        <v>39</v>
      </c>
      <c r="AN1078" s="16" t="str">
        <f>IFERROR(VLOOKUP($P1078,'Kredieten productgroepen functi'!$C:$M,6,FALSE),"n.v.t.")</f>
        <v>1799</v>
      </c>
      <c r="AO1078" s="16" t="str">
        <f>IFERROR(VLOOKUP($P1078,'Kredieten productgroepen functi'!$C:$M,7,FALSE),"n.v.t.")</f>
        <v>Diverse lasten en baten</v>
      </c>
      <c r="AP1078" s="16" t="str">
        <f>IFERROR(VLOOKUP($P1078,'Kredieten productgroepen functi'!$C:$M,8,FALSE),"n.v.t.")</f>
        <v>17</v>
      </c>
      <c r="AQ1078" s="16" t="str">
        <f>IFERROR(VLOOKUP($P1078,'Kredieten productgroepen functi'!$C:$M,9,FALSE),"n.v.t.")</f>
        <v>Overige baten en lasten</v>
      </c>
      <c r="AR1078" s="16" t="str">
        <f>IFERROR(VLOOKUP($P1078,'Kredieten productgroepen functi'!$C:$M,10,FALSE),"n.v.t.")</f>
        <v>1</v>
      </c>
      <c r="AS1078" s="16" t="str">
        <f>IFERROR(VLOOKUP($P1078,'Kredieten productgroepen functi'!$C:$M,11,FALSE),"n.v.t.")</f>
        <v>Algemeen bestuur</v>
      </c>
      <c r="AT1078" s="16" t="str">
        <f t="shared" si="53"/>
        <v>Lasten</v>
      </c>
      <c r="AU1078" s="16" t="str">
        <f>IFERROR(VLOOKUP($R1078,Kostensoorten!$C:$J,7,FALSE),"n.v.t.")</f>
        <v>2.3.1</v>
      </c>
      <c r="AV1078" s="16" t="str">
        <f>IFERROR(VLOOKUP($R1078,Kostensoorten!$C:$J,8,FALSE),"n.v.t.")</f>
        <v>Aankopen niet duurzame goedere</v>
      </c>
    </row>
    <row r="1079" spans="6:48">
      <c r="F1079" s="2" t="s">
        <v>8003</v>
      </c>
      <c r="G1079" s="2" t="s">
        <v>39</v>
      </c>
      <c r="H1079" s="2" t="s">
        <v>39</v>
      </c>
      <c r="I1079" s="18">
        <v>-8115.81</v>
      </c>
      <c r="P1079" s="16" t="str">
        <f t="shared" si="51"/>
        <v>617999</v>
      </c>
      <c r="Q1079" s="16" t="str">
        <f>IFERROR(VLOOKUP($P1079,'Kredieten productgroepen functi'!$C:$M,2,FALSE),"n.v.t.")</f>
        <v>Afwikkeling voorgaande jaren</v>
      </c>
      <c r="R1079" s="16" t="str">
        <f t="shared" si="52"/>
        <v>423043</v>
      </c>
      <c r="S1079" s="16" t="str">
        <f>IFERROR(VLOOKUP($R1079,Kostensoorten!$C:$J,2,FALSE),"n.v.t.")</f>
        <v>Schoonmaak</v>
      </c>
      <c r="T1079" s="16" t="s">
        <v>39</v>
      </c>
      <c r="U1079" s="16" t="s">
        <v>39</v>
      </c>
      <c r="V1079" s="16" t="s">
        <v>39</v>
      </c>
      <c r="W1079" s="16" t="s">
        <v>39</v>
      </c>
      <c r="X1079" s="16" t="s">
        <v>39</v>
      </c>
      <c r="Y1079" s="16" t="s">
        <v>39</v>
      </c>
      <c r="Z1079" s="16" t="s">
        <v>39</v>
      </c>
      <c r="AA1079" s="16" t="s">
        <v>39</v>
      </c>
      <c r="AB1079" s="16" t="s">
        <v>39</v>
      </c>
      <c r="AC1079" s="16" t="s">
        <v>39</v>
      </c>
      <c r="AD1079" s="16" t="s">
        <v>39</v>
      </c>
      <c r="AE1079" s="16" t="s">
        <v>39</v>
      </c>
      <c r="AF1079" s="16" t="s">
        <v>39</v>
      </c>
      <c r="AG1079" s="16" t="s">
        <v>39</v>
      </c>
      <c r="AH1079" s="16" t="s">
        <v>39</v>
      </c>
      <c r="AI1079" s="16" t="s">
        <v>39</v>
      </c>
      <c r="AJ1079" s="16" t="s">
        <v>39</v>
      </c>
      <c r="AL1079" s="16" t="s">
        <v>39</v>
      </c>
      <c r="AM1079" s="16" t="s">
        <v>39</v>
      </c>
      <c r="AN1079" s="16" t="str">
        <f>IFERROR(VLOOKUP($P1079,'Kredieten productgroepen functi'!$C:$M,6,FALSE),"n.v.t.")</f>
        <v>1799</v>
      </c>
      <c r="AO1079" s="16" t="str">
        <f>IFERROR(VLOOKUP($P1079,'Kredieten productgroepen functi'!$C:$M,7,FALSE),"n.v.t.")</f>
        <v>Diverse lasten en baten</v>
      </c>
      <c r="AP1079" s="16" t="str">
        <f>IFERROR(VLOOKUP($P1079,'Kredieten productgroepen functi'!$C:$M,8,FALSE),"n.v.t.")</f>
        <v>17</v>
      </c>
      <c r="AQ1079" s="16" t="str">
        <f>IFERROR(VLOOKUP($P1079,'Kredieten productgroepen functi'!$C:$M,9,FALSE),"n.v.t.")</f>
        <v>Overige baten en lasten</v>
      </c>
      <c r="AR1079" s="16" t="str">
        <f>IFERROR(VLOOKUP($P1079,'Kredieten productgroepen functi'!$C:$M,10,FALSE),"n.v.t.")</f>
        <v>1</v>
      </c>
      <c r="AS1079" s="16" t="str">
        <f>IFERROR(VLOOKUP($P1079,'Kredieten productgroepen functi'!$C:$M,11,FALSE),"n.v.t.")</f>
        <v>Algemeen bestuur</v>
      </c>
      <c r="AT1079" s="16" t="str">
        <f t="shared" si="53"/>
        <v>Lasten</v>
      </c>
      <c r="AU1079" s="16" t="str">
        <f>IFERROR(VLOOKUP($R1079,Kostensoorten!$C:$J,7,FALSE),"n.v.t.")</f>
        <v>2.3.1</v>
      </c>
      <c r="AV1079" s="16" t="str">
        <f>IFERROR(VLOOKUP($R1079,Kostensoorten!$C:$J,8,FALSE),"n.v.t.")</f>
        <v>Aankopen niet duurzame goedere</v>
      </c>
    </row>
    <row r="1080" spans="6:48">
      <c r="F1080" s="2" t="s">
        <v>6683</v>
      </c>
      <c r="G1080" s="2" t="s">
        <v>39</v>
      </c>
      <c r="H1080" s="2" t="s">
        <v>39</v>
      </c>
      <c r="I1080" s="18">
        <v>-4852.29</v>
      </c>
      <c r="P1080" s="16" t="str">
        <f t="shared" si="51"/>
        <v>617999</v>
      </c>
      <c r="Q1080" s="16" t="str">
        <f>IFERROR(VLOOKUP($P1080,'Kredieten productgroepen functi'!$C:$M,2,FALSE),"n.v.t.")</f>
        <v>Afwikkeling voorgaande jaren</v>
      </c>
      <c r="R1080" s="16" t="str">
        <f t="shared" si="52"/>
        <v>423050</v>
      </c>
      <c r="S1080" s="16" t="str">
        <f>IFERROR(VLOOKUP($R1080,Kostensoorten!$C:$J,2,FALSE),"n.v.t.")</f>
        <v>Electriciteit, gas en water</v>
      </c>
      <c r="T1080" s="16" t="s">
        <v>39</v>
      </c>
      <c r="U1080" s="16" t="s">
        <v>39</v>
      </c>
      <c r="V1080" s="16" t="s">
        <v>39</v>
      </c>
      <c r="W1080" s="16" t="s">
        <v>39</v>
      </c>
      <c r="X1080" s="16" t="s">
        <v>39</v>
      </c>
      <c r="Y1080" s="16" t="s">
        <v>39</v>
      </c>
      <c r="Z1080" s="16" t="s">
        <v>39</v>
      </c>
      <c r="AA1080" s="16" t="s">
        <v>39</v>
      </c>
      <c r="AB1080" s="16" t="s">
        <v>39</v>
      </c>
      <c r="AC1080" s="16" t="s">
        <v>39</v>
      </c>
      <c r="AD1080" s="16" t="s">
        <v>39</v>
      </c>
      <c r="AE1080" s="16" t="s">
        <v>39</v>
      </c>
      <c r="AF1080" s="16" t="s">
        <v>39</v>
      </c>
      <c r="AG1080" s="16" t="s">
        <v>39</v>
      </c>
      <c r="AH1080" s="16" t="s">
        <v>39</v>
      </c>
      <c r="AI1080" s="16" t="s">
        <v>39</v>
      </c>
      <c r="AJ1080" s="16" t="s">
        <v>39</v>
      </c>
      <c r="AL1080" s="16" t="s">
        <v>39</v>
      </c>
      <c r="AM1080" s="16" t="s">
        <v>39</v>
      </c>
      <c r="AN1080" s="16" t="str">
        <f>IFERROR(VLOOKUP($P1080,'Kredieten productgroepen functi'!$C:$M,6,FALSE),"n.v.t.")</f>
        <v>1799</v>
      </c>
      <c r="AO1080" s="16" t="str">
        <f>IFERROR(VLOOKUP($P1080,'Kredieten productgroepen functi'!$C:$M,7,FALSE),"n.v.t.")</f>
        <v>Diverse lasten en baten</v>
      </c>
      <c r="AP1080" s="16" t="str">
        <f>IFERROR(VLOOKUP($P1080,'Kredieten productgroepen functi'!$C:$M,8,FALSE),"n.v.t.")</f>
        <v>17</v>
      </c>
      <c r="AQ1080" s="16" t="str">
        <f>IFERROR(VLOOKUP($P1080,'Kredieten productgroepen functi'!$C:$M,9,FALSE),"n.v.t.")</f>
        <v>Overige baten en lasten</v>
      </c>
      <c r="AR1080" s="16" t="str">
        <f>IFERROR(VLOOKUP($P1080,'Kredieten productgroepen functi'!$C:$M,10,FALSE),"n.v.t.")</f>
        <v>1</v>
      </c>
      <c r="AS1080" s="16" t="str">
        <f>IFERROR(VLOOKUP($P1080,'Kredieten productgroepen functi'!$C:$M,11,FALSE),"n.v.t.")</f>
        <v>Algemeen bestuur</v>
      </c>
      <c r="AT1080" s="16" t="str">
        <f t="shared" si="53"/>
        <v>Lasten</v>
      </c>
      <c r="AU1080" s="16" t="str">
        <f>IFERROR(VLOOKUP($R1080,Kostensoorten!$C:$J,7,FALSE),"n.v.t.")</f>
        <v>2.3.1</v>
      </c>
      <c r="AV1080" s="16" t="str">
        <f>IFERROR(VLOOKUP($R1080,Kostensoorten!$C:$J,8,FALSE),"n.v.t.")</f>
        <v>Aankopen niet duurzame goedere</v>
      </c>
    </row>
    <row r="1081" spans="6:48">
      <c r="F1081" s="2" t="s">
        <v>9399</v>
      </c>
      <c r="G1081" s="2" t="s">
        <v>39</v>
      </c>
      <c r="H1081" s="2" t="s">
        <v>39</v>
      </c>
      <c r="I1081" s="18">
        <v>-30.06</v>
      </c>
      <c r="P1081" s="16" t="str">
        <f t="shared" si="51"/>
        <v>617999</v>
      </c>
      <c r="Q1081" s="16" t="str">
        <f>IFERROR(VLOOKUP($P1081,'Kredieten productgroepen functi'!$C:$M,2,FALSE),"n.v.t.")</f>
        <v>Afwikkeling voorgaande jaren</v>
      </c>
      <c r="R1081" s="16" t="str">
        <f t="shared" si="52"/>
        <v>423051</v>
      </c>
      <c r="S1081" s="16" t="str">
        <f>IFERROR(VLOOKUP($R1081,Kostensoorten!$C:$J,2,FALSE),"n.v.t.")</f>
        <v>Brandstof</v>
      </c>
      <c r="T1081" s="16" t="s">
        <v>39</v>
      </c>
      <c r="U1081" s="16" t="s">
        <v>39</v>
      </c>
      <c r="V1081" s="16" t="s">
        <v>39</v>
      </c>
      <c r="W1081" s="16" t="s">
        <v>39</v>
      </c>
      <c r="X1081" s="16" t="s">
        <v>39</v>
      </c>
      <c r="Y1081" s="16" t="s">
        <v>39</v>
      </c>
      <c r="Z1081" s="16" t="s">
        <v>39</v>
      </c>
      <c r="AA1081" s="16" t="s">
        <v>39</v>
      </c>
      <c r="AB1081" s="16" t="s">
        <v>39</v>
      </c>
      <c r="AC1081" s="16" t="s">
        <v>39</v>
      </c>
      <c r="AD1081" s="16" t="s">
        <v>39</v>
      </c>
      <c r="AE1081" s="16" t="s">
        <v>39</v>
      </c>
      <c r="AF1081" s="16" t="s">
        <v>39</v>
      </c>
      <c r="AG1081" s="16" t="s">
        <v>39</v>
      </c>
      <c r="AH1081" s="16" t="s">
        <v>39</v>
      </c>
      <c r="AI1081" s="16" t="s">
        <v>39</v>
      </c>
      <c r="AJ1081" s="16" t="s">
        <v>39</v>
      </c>
      <c r="AL1081" s="16" t="s">
        <v>39</v>
      </c>
      <c r="AM1081" s="16" t="s">
        <v>39</v>
      </c>
      <c r="AN1081" s="16" t="str">
        <f>IFERROR(VLOOKUP($P1081,'Kredieten productgroepen functi'!$C:$M,6,FALSE),"n.v.t.")</f>
        <v>1799</v>
      </c>
      <c r="AO1081" s="16" t="str">
        <f>IFERROR(VLOOKUP($P1081,'Kredieten productgroepen functi'!$C:$M,7,FALSE),"n.v.t.")</f>
        <v>Diverse lasten en baten</v>
      </c>
      <c r="AP1081" s="16" t="str">
        <f>IFERROR(VLOOKUP($P1081,'Kredieten productgroepen functi'!$C:$M,8,FALSE),"n.v.t.")</f>
        <v>17</v>
      </c>
      <c r="AQ1081" s="16" t="str">
        <f>IFERROR(VLOOKUP($P1081,'Kredieten productgroepen functi'!$C:$M,9,FALSE),"n.v.t.")</f>
        <v>Overige baten en lasten</v>
      </c>
      <c r="AR1081" s="16" t="str">
        <f>IFERROR(VLOOKUP($P1081,'Kredieten productgroepen functi'!$C:$M,10,FALSE),"n.v.t.")</f>
        <v>1</v>
      </c>
      <c r="AS1081" s="16" t="str">
        <f>IFERROR(VLOOKUP($P1081,'Kredieten productgroepen functi'!$C:$M,11,FALSE),"n.v.t.")</f>
        <v>Algemeen bestuur</v>
      </c>
      <c r="AT1081" s="16" t="str">
        <f t="shared" si="53"/>
        <v>Lasten</v>
      </c>
      <c r="AU1081" s="16" t="str">
        <f>IFERROR(VLOOKUP($R1081,Kostensoorten!$C:$J,7,FALSE),"n.v.t.")</f>
        <v>2.3.1</v>
      </c>
      <c r="AV1081" s="16" t="str">
        <f>IFERROR(VLOOKUP($R1081,Kostensoorten!$C:$J,8,FALSE),"n.v.t.")</f>
        <v>Aankopen niet duurzame goedere</v>
      </c>
    </row>
    <row r="1082" spans="6:48">
      <c r="F1082" s="2" t="s">
        <v>7031</v>
      </c>
      <c r="G1082" s="2" t="s">
        <v>39</v>
      </c>
      <c r="H1082" s="2" t="s">
        <v>39</v>
      </c>
      <c r="I1082" s="18">
        <v>-636.89</v>
      </c>
      <c r="P1082" s="16" t="str">
        <f t="shared" si="51"/>
        <v>617999</v>
      </c>
      <c r="Q1082" s="16" t="str">
        <f>IFERROR(VLOOKUP($P1082,'Kredieten productgroepen functi'!$C:$M,2,FALSE),"n.v.t.")</f>
        <v>Afwikkeling voorgaande jaren</v>
      </c>
      <c r="R1082" s="16" t="str">
        <f t="shared" si="52"/>
        <v>423071</v>
      </c>
      <c r="S1082" s="16" t="str">
        <f>IFERROR(VLOOKUP($R1082,Kostensoorten!$C:$J,2,FALSE),"n.v.t.")</f>
        <v>Lease</v>
      </c>
      <c r="T1082" s="16" t="s">
        <v>39</v>
      </c>
      <c r="U1082" s="16" t="s">
        <v>39</v>
      </c>
      <c r="V1082" s="16" t="s">
        <v>39</v>
      </c>
      <c r="W1082" s="16" t="s">
        <v>39</v>
      </c>
      <c r="X1082" s="16" t="s">
        <v>39</v>
      </c>
      <c r="Y1082" s="16" t="s">
        <v>39</v>
      </c>
      <c r="Z1082" s="16" t="s">
        <v>39</v>
      </c>
      <c r="AA1082" s="16" t="s">
        <v>39</v>
      </c>
      <c r="AB1082" s="16" t="s">
        <v>39</v>
      </c>
      <c r="AC1082" s="16" t="s">
        <v>39</v>
      </c>
      <c r="AD1082" s="16" t="s">
        <v>39</v>
      </c>
      <c r="AE1082" s="16" t="s">
        <v>39</v>
      </c>
      <c r="AF1082" s="16" t="s">
        <v>39</v>
      </c>
      <c r="AG1082" s="16" t="s">
        <v>39</v>
      </c>
      <c r="AH1082" s="16" t="s">
        <v>39</v>
      </c>
      <c r="AI1082" s="16" t="s">
        <v>39</v>
      </c>
      <c r="AJ1082" s="16" t="s">
        <v>39</v>
      </c>
      <c r="AL1082" s="16" t="s">
        <v>39</v>
      </c>
      <c r="AM1082" s="16" t="s">
        <v>39</v>
      </c>
      <c r="AN1082" s="16" t="str">
        <f>IFERROR(VLOOKUP($P1082,'Kredieten productgroepen functi'!$C:$M,6,FALSE),"n.v.t.")</f>
        <v>1799</v>
      </c>
      <c r="AO1082" s="16" t="str">
        <f>IFERROR(VLOOKUP($P1082,'Kredieten productgroepen functi'!$C:$M,7,FALSE),"n.v.t.")</f>
        <v>Diverse lasten en baten</v>
      </c>
      <c r="AP1082" s="16" t="str">
        <f>IFERROR(VLOOKUP($P1082,'Kredieten productgroepen functi'!$C:$M,8,FALSE),"n.v.t.")</f>
        <v>17</v>
      </c>
      <c r="AQ1082" s="16" t="str">
        <f>IFERROR(VLOOKUP($P1082,'Kredieten productgroepen functi'!$C:$M,9,FALSE),"n.v.t.")</f>
        <v>Overige baten en lasten</v>
      </c>
      <c r="AR1082" s="16" t="str">
        <f>IFERROR(VLOOKUP($P1082,'Kredieten productgroepen functi'!$C:$M,10,FALSE),"n.v.t.")</f>
        <v>1</v>
      </c>
      <c r="AS1082" s="16" t="str">
        <f>IFERROR(VLOOKUP($P1082,'Kredieten productgroepen functi'!$C:$M,11,FALSE),"n.v.t.")</f>
        <v>Algemeen bestuur</v>
      </c>
      <c r="AT1082" s="16" t="str">
        <f t="shared" si="53"/>
        <v>Lasten</v>
      </c>
      <c r="AU1082" s="16" t="str">
        <f>IFERROR(VLOOKUP($R1082,Kostensoorten!$C:$J,7,FALSE),"n.v.t.")</f>
        <v>2.3.1</v>
      </c>
      <c r="AV1082" s="16" t="str">
        <f>IFERROR(VLOOKUP($R1082,Kostensoorten!$C:$J,8,FALSE),"n.v.t.")</f>
        <v>Aankopen niet duurzame goedere</v>
      </c>
    </row>
    <row r="1083" spans="6:48">
      <c r="F1083" s="2" t="s">
        <v>7032</v>
      </c>
      <c r="G1083" s="2" t="s">
        <v>39</v>
      </c>
      <c r="H1083" s="2" t="s">
        <v>39</v>
      </c>
      <c r="I1083" s="18">
        <v>-487.29</v>
      </c>
      <c r="P1083" s="16" t="str">
        <f t="shared" si="51"/>
        <v>617999</v>
      </c>
      <c r="Q1083" s="16" t="str">
        <f>IFERROR(VLOOKUP($P1083,'Kredieten productgroepen functi'!$C:$M,2,FALSE),"n.v.t.")</f>
        <v>Afwikkeling voorgaande jaren</v>
      </c>
      <c r="R1083" s="16" t="str">
        <f t="shared" si="52"/>
        <v>423080</v>
      </c>
      <c r="S1083" s="16" t="str">
        <f>IFERROR(VLOOKUP($R1083,Kostensoorten!$C:$J,2,FALSE),"n.v.t.")</f>
        <v>Kantoorartikelen</v>
      </c>
      <c r="T1083" s="16" t="s">
        <v>39</v>
      </c>
      <c r="U1083" s="16" t="s">
        <v>39</v>
      </c>
      <c r="V1083" s="16" t="s">
        <v>39</v>
      </c>
      <c r="W1083" s="16" t="s">
        <v>39</v>
      </c>
      <c r="X1083" s="16" t="s">
        <v>39</v>
      </c>
      <c r="Y1083" s="16" t="s">
        <v>39</v>
      </c>
      <c r="Z1083" s="16" t="s">
        <v>39</v>
      </c>
      <c r="AA1083" s="16" t="s">
        <v>39</v>
      </c>
      <c r="AB1083" s="16" t="s">
        <v>39</v>
      </c>
      <c r="AC1083" s="16" t="s">
        <v>39</v>
      </c>
      <c r="AD1083" s="16" t="s">
        <v>39</v>
      </c>
      <c r="AE1083" s="16" t="s">
        <v>39</v>
      </c>
      <c r="AF1083" s="16" t="s">
        <v>39</v>
      </c>
      <c r="AG1083" s="16" t="s">
        <v>39</v>
      </c>
      <c r="AH1083" s="16" t="s">
        <v>39</v>
      </c>
      <c r="AI1083" s="16" t="s">
        <v>39</v>
      </c>
      <c r="AJ1083" s="16" t="s">
        <v>39</v>
      </c>
      <c r="AL1083" s="16" t="s">
        <v>39</v>
      </c>
      <c r="AM1083" s="16" t="s">
        <v>39</v>
      </c>
      <c r="AN1083" s="16" t="str">
        <f>IFERROR(VLOOKUP($P1083,'Kredieten productgroepen functi'!$C:$M,6,FALSE),"n.v.t.")</f>
        <v>1799</v>
      </c>
      <c r="AO1083" s="16" t="str">
        <f>IFERROR(VLOOKUP($P1083,'Kredieten productgroepen functi'!$C:$M,7,FALSE),"n.v.t.")</f>
        <v>Diverse lasten en baten</v>
      </c>
      <c r="AP1083" s="16" t="str">
        <f>IFERROR(VLOOKUP($P1083,'Kredieten productgroepen functi'!$C:$M,8,FALSE),"n.v.t.")</f>
        <v>17</v>
      </c>
      <c r="AQ1083" s="16" t="str">
        <f>IFERROR(VLOOKUP($P1083,'Kredieten productgroepen functi'!$C:$M,9,FALSE),"n.v.t.")</f>
        <v>Overige baten en lasten</v>
      </c>
      <c r="AR1083" s="16" t="str">
        <f>IFERROR(VLOOKUP($P1083,'Kredieten productgroepen functi'!$C:$M,10,FALSE),"n.v.t.")</f>
        <v>1</v>
      </c>
      <c r="AS1083" s="16" t="str">
        <f>IFERROR(VLOOKUP($P1083,'Kredieten productgroepen functi'!$C:$M,11,FALSE),"n.v.t.")</f>
        <v>Algemeen bestuur</v>
      </c>
      <c r="AT1083" s="16" t="str">
        <f t="shared" si="53"/>
        <v>Lasten</v>
      </c>
      <c r="AU1083" s="16" t="str">
        <f>IFERROR(VLOOKUP($R1083,Kostensoorten!$C:$J,7,FALSE),"n.v.t.")</f>
        <v>2.3.1</v>
      </c>
      <c r="AV1083" s="16" t="str">
        <f>IFERROR(VLOOKUP($R1083,Kostensoorten!$C:$J,8,FALSE),"n.v.t.")</f>
        <v>Aankopen niet duurzame goedere</v>
      </c>
    </row>
    <row r="1084" spans="6:48">
      <c r="F1084" s="2" t="s">
        <v>8004</v>
      </c>
      <c r="G1084" s="2" t="s">
        <v>39</v>
      </c>
      <c r="H1084" s="2" t="s">
        <v>39</v>
      </c>
      <c r="I1084" s="18">
        <v>11555.75</v>
      </c>
      <c r="P1084" s="16" t="str">
        <f t="shared" si="51"/>
        <v>617999</v>
      </c>
      <c r="Q1084" s="16" t="str">
        <f>IFERROR(VLOOKUP($P1084,'Kredieten productgroepen functi'!$C:$M,2,FALSE),"n.v.t.")</f>
        <v>Afwikkeling voorgaande jaren</v>
      </c>
      <c r="R1084" s="16" t="str">
        <f t="shared" si="52"/>
        <v>423081</v>
      </c>
      <c r="S1084" s="16" t="str">
        <f>IFERROR(VLOOKUP($R1084,Kostensoorten!$C:$J,2,FALSE),"n.v.t.")</f>
        <v>Drukwerk</v>
      </c>
      <c r="T1084" s="16" t="s">
        <v>39</v>
      </c>
      <c r="U1084" s="16" t="s">
        <v>39</v>
      </c>
      <c r="V1084" s="16" t="s">
        <v>39</v>
      </c>
      <c r="W1084" s="16" t="s">
        <v>39</v>
      </c>
      <c r="X1084" s="16" t="s">
        <v>39</v>
      </c>
      <c r="Y1084" s="16" t="s">
        <v>39</v>
      </c>
      <c r="Z1084" s="16" t="s">
        <v>39</v>
      </c>
      <c r="AA1084" s="16" t="s">
        <v>39</v>
      </c>
      <c r="AB1084" s="16" t="s">
        <v>39</v>
      </c>
      <c r="AC1084" s="16" t="s">
        <v>39</v>
      </c>
      <c r="AD1084" s="16" t="s">
        <v>39</v>
      </c>
      <c r="AE1084" s="16" t="s">
        <v>39</v>
      </c>
      <c r="AF1084" s="16" t="s">
        <v>39</v>
      </c>
      <c r="AG1084" s="16" t="s">
        <v>39</v>
      </c>
      <c r="AH1084" s="16" t="s">
        <v>39</v>
      </c>
      <c r="AI1084" s="16" t="s">
        <v>39</v>
      </c>
      <c r="AJ1084" s="16" t="s">
        <v>39</v>
      </c>
      <c r="AL1084" s="16" t="s">
        <v>39</v>
      </c>
      <c r="AM1084" s="16" t="s">
        <v>39</v>
      </c>
      <c r="AN1084" s="16" t="str">
        <f>IFERROR(VLOOKUP($P1084,'Kredieten productgroepen functi'!$C:$M,6,FALSE),"n.v.t.")</f>
        <v>1799</v>
      </c>
      <c r="AO1084" s="16" t="str">
        <f>IFERROR(VLOOKUP($P1084,'Kredieten productgroepen functi'!$C:$M,7,FALSE),"n.v.t.")</f>
        <v>Diverse lasten en baten</v>
      </c>
      <c r="AP1084" s="16" t="str">
        <f>IFERROR(VLOOKUP($P1084,'Kredieten productgroepen functi'!$C:$M,8,FALSE),"n.v.t.")</f>
        <v>17</v>
      </c>
      <c r="AQ1084" s="16" t="str">
        <f>IFERROR(VLOOKUP($P1084,'Kredieten productgroepen functi'!$C:$M,9,FALSE),"n.v.t.")</f>
        <v>Overige baten en lasten</v>
      </c>
      <c r="AR1084" s="16" t="str">
        <f>IFERROR(VLOOKUP($P1084,'Kredieten productgroepen functi'!$C:$M,10,FALSE),"n.v.t.")</f>
        <v>1</v>
      </c>
      <c r="AS1084" s="16" t="str">
        <f>IFERROR(VLOOKUP($P1084,'Kredieten productgroepen functi'!$C:$M,11,FALSE),"n.v.t.")</f>
        <v>Algemeen bestuur</v>
      </c>
      <c r="AT1084" s="16" t="str">
        <f t="shared" si="53"/>
        <v>Lasten</v>
      </c>
      <c r="AU1084" s="16" t="str">
        <f>IFERROR(VLOOKUP($R1084,Kostensoorten!$C:$J,7,FALSE),"n.v.t.")</f>
        <v>2.3.1</v>
      </c>
      <c r="AV1084" s="16" t="str">
        <f>IFERROR(VLOOKUP($R1084,Kostensoorten!$C:$J,8,FALSE),"n.v.t.")</f>
        <v>Aankopen niet duurzame goedere</v>
      </c>
    </row>
    <row r="1085" spans="6:48">
      <c r="F1085" s="2" t="s">
        <v>7542</v>
      </c>
      <c r="G1085" s="2" t="s">
        <v>39</v>
      </c>
      <c r="H1085" s="2" t="s">
        <v>39</v>
      </c>
      <c r="I1085" s="18">
        <v>-55</v>
      </c>
      <c r="P1085" s="16" t="str">
        <f t="shared" si="51"/>
        <v>617999</v>
      </c>
      <c r="Q1085" s="16" t="str">
        <f>IFERROR(VLOOKUP($P1085,'Kredieten productgroepen functi'!$C:$M,2,FALSE),"n.v.t.")</f>
        <v>Afwikkeling voorgaande jaren</v>
      </c>
      <c r="R1085" s="16" t="str">
        <f t="shared" si="52"/>
        <v>423083</v>
      </c>
      <c r="S1085" s="16" t="str">
        <f>IFERROR(VLOOKUP($R1085,Kostensoorten!$C:$J,2,FALSE),"n.v.t.")</f>
        <v>Documentatie abonnement</v>
      </c>
      <c r="T1085" s="16" t="s">
        <v>39</v>
      </c>
      <c r="U1085" s="16" t="s">
        <v>39</v>
      </c>
      <c r="V1085" s="16" t="s">
        <v>39</v>
      </c>
      <c r="W1085" s="16" t="s">
        <v>39</v>
      </c>
      <c r="X1085" s="16" t="s">
        <v>39</v>
      </c>
      <c r="Y1085" s="16" t="s">
        <v>39</v>
      </c>
      <c r="Z1085" s="16" t="s">
        <v>39</v>
      </c>
      <c r="AA1085" s="16" t="s">
        <v>39</v>
      </c>
      <c r="AB1085" s="16" t="s">
        <v>39</v>
      </c>
      <c r="AC1085" s="16" t="s">
        <v>39</v>
      </c>
      <c r="AD1085" s="16" t="s">
        <v>39</v>
      </c>
      <c r="AE1085" s="16" t="s">
        <v>39</v>
      </c>
      <c r="AF1085" s="16" t="s">
        <v>39</v>
      </c>
      <c r="AG1085" s="16" t="s">
        <v>39</v>
      </c>
      <c r="AH1085" s="16" t="s">
        <v>39</v>
      </c>
      <c r="AI1085" s="16" t="s">
        <v>39</v>
      </c>
      <c r="AJ1085" s="16" t="s">
        <v>39</v>
      </c>
      <c r="AL1085" s="16" t="s">
        <v>39</v>
      </c>
      <c r="AM1085" s="16" t="s">
        <v>39</v>
      </c>
      <c r="AN1085" s="16" t="str">
        <f>IFERROR(VLOOKUP($P1085,'Kredieten productgroepen functi'!$C:$M,6,FALSE),"n.v.t.")</f>
        <v>1799</v>
      </c>
      <c r="AO1085" s="16" t="str">
        <f>IFERROR(VLOOKUP($P1085,'Kredieten productgroepen functi'!$C:$M,7,FALSE),"n.v.t.")</f>
        <v>Diverse lasten en baten</v>
      </c>
      <c r="AP1085" s="16" t="str">
        <f>IFERROR(VLOOKUP($P1085,'Kredieten productgroepen functi'!$C:$M,8,FALSE),"n.v.t.")</f>
        <v>17</v>
      </c>
      <c r="AQ1085" s="16" t="str">
        <f>IFERROR(VLOOKUP($P1085,'Kredieten productgroepen functi'!$C:$M,9,FALSE),"n.v.t.")</f>
        <v>Overige baten en lasten</v>
      </c>
      <c r="AR1085" s="16" t="str">
        <f>IFERROR(VLOOKUP($P1085,'Kredieten productgroepen functi'!$C:$M,10,FALSE),"n.v.t.")</f>
        <v>1</v>
      </c>
      <c r="AS1085" s="16" t="str">
        <f>IFERROR(VLOOKUP($P1085,'Kredieten productgroepen functi'!$C:$M,11,FALSE),"n.v.t.")</f>
        <v>Algemeen bestuur</v>
      </c>
      <c r="AT1085" s="16" t="str">
        <f t="shared" si="53"/>
        <v>Lasten</v>
      </c>
      <c r="AU1085" s="16" t="str">
        <f>IFERROR(VLOOKUP($R1085,Kostensoorten!$C:$J,7,FALSE),"n.v.t.")</f>
        <v>2.3.1</v>
      </c>
      <c r="AV1085" s="16" t="str">
        <f>IFERROR(VLOOKUP($R1085,Kostensoorten!$C:$J,8,FALSE),"n.v.t.")</f>
        <v>Aankopen niet duurzame goedere</v>
      </c>
    </row>
    <row r="1086" spans="6:48">
      <c r="F1086" s="2" t="s">
        <v>6684</v>
      </c>
      <c r="G1086" s="2" t="s">
        <v>39</v>
      </c>
      <c r="H1086" s="2" t="s">
        <v>39</v>
      </c>
      <c r="I1086" s="18">
        <v>5423.26</v>
      </c>
      <c r="P1086" s="16" t="str">
        <f t="shared" si="51"/>
        <v>617999</v>
      </c>
      <c r="Q1086" s="16" t="str">
        <f>IFERROR(VLOOKUP($P1086,'Kredieten productgroepen functi'!$C:$M,2,FALSE),"n.v.t.")</f>
        <v>Afwikkeling voorgaande jaren</v>
      </c>
      <c r="R1086" s="16" t="str">
        <f t="shared" si="52"/>
        <v>423111</v>
      </c>
      <c r="S1086" s="16" t="str">
        <f>IFERROR(VLOOKUP($R1086,Kostensoorten!$C:$J,2,FALSE),"n.v.t.")</f>
        <v>Overige specifieke gebruiksgoederen</v>
      </c>
      <c r="T1086" s="16" t="s">
        <v>39</v>
      </c>
      <c r="U1086" s="16" t="s">
        <v>39</v>
      </c>
      <c r="V1086" s="16" t="s">
        <v>39</v>
      </c>
      <c r="W1086" s="16" t="s">
        <v>39</v>
      </c>
      <c r="X1086" s="16" t="s">
        <v>39</v>
      </c>
      <c r="Y1086" s="16" t="s">
        <v>39</v>
      </c>
      <c r="Z1086" s="16" t="s">
        <v>39</v>
      </c>
      <c r="AA1086" s="16" t="s">
        <v>39</v>
      </c>
      <c r="AB1086" s="16" t="s">
        <v>39</v>
      </c>
      <c r="AC1086" s="16" t="s">
        <v>39</v>
      </c>
      <c r="AD1086" s="16" t="s">
        <v>39</v>
      </c>
      <c r="AE1086" s="16" t="s">
        <v>39</v>
      </c>
      <c r="AF1086" s="16" t="s">
        <v>39</v>
      </c>
      <c r="AG1086" s="16" t="s">
        <v>39</v>
      </c>
      <c r="AH1086" s="16" t="s">
        <v>39</v>
      </c>
      <c r="AI1086" s="16" t="s">
        <v>39</v>
      </c>
      <c r="AJ1086" s="16" t="s">
        <v>39</v>
      </c>
      <c r="AL1086" s="16" t="s">
        <v>39</v>
      </c>
      <c r="AM1086" s="16" t="s">
        <v>39</v>
      </c>
      <c r="AN1086" s="16" t="str">
        <f>IFERROR(VLOOKUP($P1086,'Kredieten productgroepen functi'!$C:$M,6,FALSE),"n.v.t.")</f>
        <v>1799</v>
      </c>
      <c r="AO1086" s="16" t="str">
        <f>IFERROR(VLOOKUP($P1086,'Kredieten productgroepen functi'!$C:$M,7,FALSE),"n.v.t.")</f>
        <v>Diverse lasten en baten</v>
      </c>
      <c r="AP1086" s="16" t="str">
        <f>IFERROR(VLOOKUP($P1086,'Kredieten productgroepen functi'!$C:$M,8,FALSE),"n.v.t.")</f>
        <v>17</v>
      </c>
      <c r="AQ1086" s="16" t="str">
        <f>IFERROR(VLOOKUP($P1086,'Kredieten productgroepen functi'!$C:$M,9,FALSE),"n.v.t.")</f>
        <v>Overige baten en lasten</v>
      </c>
      <c r="AR1086" s="16" t="str">
        <f>IFERROR(VLOOKUP($P1086,'Kredieten productgroepen functi'!$C:$M,10,FALSE),"n.v.t.")</f>
        <v>1</v>
      </c>
      <c r="AS1086" s="16" t="str">
        <f>IFERROR(VLOOKUP($P1086,'Kredieten productgroepen functi'!$C:$M,11,FALSE),"n.v.t.")</f>
        <v>Algemeen bestuur</v>
      </c>
      <c r="AT1086" s="16" t="str">
        <f t="shared" si="53"/>
        <v>Lasten</v>
      </c>
      <c r="AU1086" s="16" t="str">
        <f>IFERROR(VLOOKUP($R1086,Kostensoorten!$C:$J,7,FALSE),"n.v.t.")</f>
        <v>2.3.1</v>
      </c>
      <c r="AV1086" s="16" t="str">
        <f>IFERROR(VLOOKUP($R1086,Kostensoorten!$C:$J,8,FALSE),"n.v.t.")</f>
        <v>Aankopen niet duurzame goedere</v>
      </c>
    </row>
    <row r="1087" spans="6:48">
      <c r="F1087" s="2" t="s">
        <v>8005</v>
      </c>
      <c r="G1087" s="2" t="s">
        <v>39</v>
      </c>
      <c r="H1087" s="2" t="s">
        <v>39</v>
      </c>
      <c r="I1087" s="18">
        <v>-99.45</v>
      </c>
      <c r="P1087" s="16" t="str">
        <f t="shared" si="51"/>
        <v>617999</v>
      </c>
      <c r="Q1087" s="16" t="str">
        <f>IFERROR(VLOOKUP($P1087,'Kredieten productgroepen functi'!$C:$M,2,FALSE),"n.v.t.")</f>
        <v>Afwikkeling voorgaande jaren</v>
      </c>
      <c r="R1087" s="16" t="str">
        <f t="shared" si="52"/>
        <v>423120</v>
      </c>
      <c r="S1087" s="16" t="str">
        <f>IFERROR(VLOOKUP($R1087,Kostensoorten!$C:$J,2,FALSE),"n.v.t.")</f>
        <v>Overige specifieke verbruiksgoederen</v>
      </c>
      <c r="T1087" s="16" t="s">
        <v>39</v>
      </c>
      <c r="U1087" s="16" t="s">
        <v>39</v>
      </c>
      <c r="V1087" s="16" t="s">
        <v>39</v>
      </c>
      <c r="W1087" s="16" t="s">
        <v>39</v>
      </c>
      <c r="X1087" s="16" t="s">
        <v>39</v>
      </c>
      <c r="Y1087" s="16" t="s">
        <v>39</v>
      </c>
      <c r="Z1087" s="16" t="s">
        <v>39</v>
      </c>
      <c r="AA1087" s="16" t="s">
        <v>39</v>
      </c>
      <c r="AB1087" s="16" t="s">
        <v>39</v>
      </c>
      <c r="AC1087" s="16" t="s">
        <v>39</v>
      </c>
      <c r="AD1087" s="16" t="s">
        <v>39</v>
      </c>
      <c r="AE1087" s="16" t="s">
        <v>39</v>
      </c>
      <c r="AF1087" s="16" t="s">
        <v>39</v>
      </c>
      <c r="AG1087" s="16" t="s">
        <v>39</v>
      </c>
      <c r="AH1087" s="16" t="s">
        <v>39</v>
      </c>
      <c r="AI1087" s="16" t="s">
        <v>39</v>
      </c>
      <c r="AJ1087" s="16" t="s">
        <v>39</v>
      </c>
      <c r="AL1087" s="16" t="s">
        <v>39</v>
      </c>
      <c r="AM1087" s="16" t="s">
        <v>39</v>
      </c>
      <c r="AN1087" s="16" t="str">
        <f>IFERROR(VLOOKUP($P1087,'Kredieten productgroepen functi'!$C:$M,6,FALSE),"n.v.t.")</f>
        <v>1799</v>
      </c>
      <c r="AO1087" s="16" t="str">
        <f>IFERROR(VLOOKUP($P1087,'Kredieten productgroepen functi'!$C:$M,7,FALSE),"n.v.t.")</f>
        <v>Diverse lasten en baten</v>
      </c>
      <c r="AP1087" s="16" t="str">
        <f>IFERROR(VLOOKUP($P1087,'Kredieten productgroepen functi'!$C:$M,8,FALSE),"n.v.t.")</f>
        <v>17</v>
      </c>
      <c r="AQ1087" s="16" t="str">
        <f>IFERROR(VLOOKUP($P1087,'Kredieten productgroepen functi'!$C:$M,9,FALSE),"n.v.t.")</f>
        <v>Overige baten en lasten</v>
      </c>
      <c r="AR1087" s="16" t="str">
        <f>IFERROR(VLOOKUP($P1087,'Kredieten productgroepen functi'!$C:$M,10,FALSE),"n.v.t.")</f>
        <v>1</v>
      </c>
      <c r="AS1087" s="16" t="str">
        <f>IFERROR(VLOOKUP($P1087,'Kredieten productgroepen functi'!$C:$M,11,FALSE),"n.v.t.")</f>
        <v>Algemeen bestuur</v>
      </c>
      <c r="AT1087" s="16" t="str">
        <f t="shared" si="53"/>
        <v>Lasten</v>
      </c>
      <c r="AU1087" s="16" t="str">
        <f>IFERROR(VLOOKUP($R1087,Kostensoorten!$C:$J,7,FALSE),"n.v.t.")</f>
        <v>2.3.1</v>
      </c>
      <c r="AV1087" s="16" t="str">
        <f>IFERROR(VLOOKUP($R1087,Kostensoorten!$C:$J,8,FALSE),"n.v.t.")</f>
        <v>Aankopen niet duurzame goedere</v>
      </c>
    </row>
    <row r="1088" spans="6:48">
      <c r="F1088" s="2" t="s">
        <v>8006</v>
      </c>
      <c r="G1088" s="2" t="s">
        <v>39</v>
      </c>
      <c r="H1088" s="2" t="s">
        <v>39</v>
      </c>
      <c r="I1088" s="18">
        <v>8.25</v>
      </c>
      <c r="P1088" s="16" t="str">
        <f t="shared" si="51"/>
        <v>617999</v>
      </c>
      <c r="Q1088" s="16" t="str">
        <f>IFERROR(VLOOKUP($P1088,'Kredieten productgroepen functi'!$C:$M,2,FALSE),"n.v.t.")</f>
        <v>Afwikkeling voorgaande jaren</v>
      </c>
      <c r="R1088" s="16" t="str">
        <f t="shared" si="52"/>
        <v>423130</v>
      </c>
      <c r="S1088" s="16" t="str">
        <f>IFERROR(VLOOKUP($R1088,Kostensoorten!$C:$J,2,FALSE),"n.v.t.")</f>
        <v>Uitzendkrachten</v>
      </c>
      <c r="T1088" s="16" t="s">
        <v>39</v>
      </c>
      <c r="U1088" s="16" t="s">
        <v>39</v>
      </c>
      <c r="V1088" s="16" t="s">
        <v>39</v>
      </c>
      <c r="W1088" s="16" t="s">
        <v>39</v>
      </c>
      <c r="X1088" s="16" t="s">
        <v>39</v>
      </c>
      <c r="Y1088" s="16" t="s">
        <v>39</v>
      </c>
      <c r="Z1088" s="16" t="s">
        <v>39</v>
      </c>
      <c r="AA1088" s="16" t="s">
        <v>39</v>
      </c>
      <c r="AB1088" s="16" t="s">
        <v>39</v>
      </c>
      <c r="AC1088" s="16" t="s">
        <v>39</v>
      </c>
      <c r="AD1088" s="16" t="s">
        <v>39</v>
      </c>
      <c r="AE1088" s="16" t="s">
        <v>39</v>
      </c>
      <c r="AF1088" s="16" t="s">
        <v>39</v>
      </c>
      <c r="AG1088" s="16" t="s">
        <v>39</v>
      </c>
      <c r="AH1088" s="16" t="s">
        <v>39</v>
      </c>
      <c r="AI1088" s="16" t="s">
        <v>39</v>
      </c>
      <c r="AJ1088" s="16" t="s">
        <v>39</v>
      </c>
      <c r="AL1088" s="16" t="s">
        <v>39</v>
      </c>
      <c r="AM1088" s="16" t="s">
        <v>39</v>
      </c>
      <c r="AN1088" s="16" t="str">
        <f>IFERROR(VLOOKUP($P1088,'Kredieten productgroepen functi'!$C:$M,6,FALSE),"n.v.t.")</f>
        <v>1799</v>
      </c>
      <c r="AO1088" s="16" t="str">
        <f>IFERROR(VLOOKUP($P1088,'Kredieten productgroepen functi'!$C:$M,7,FALSE),"n.v.t.")</f>
        <v>Diverse lasten en baten</v>
      </c>
      <c r="AP1088" s="16" t="str">
        <f>IFERROR(VLOOKUP($P1088,'Kredieten productgroepen functi'!$C:$M,8,FALSE),"n.v.t.")</f>
        <v>17</v>
      </c>
      <c r="AQ1088" s="16" t="str">
        <f>IFERROR(VLOOKUP($P1088,'Kredieten productgroepen functi'!$C:$M,9,FALSE),"n.v.t.")</f>
        <v>Overige baten en lasten</v>
      </c>
      <c r="AR1088" s="16" t="str">
        <f>IFERROR(VLOOKUP($P1088,'Kredieten productgroepen functi'!$C:$M,10,FALSE),"n.v.t.")</f>
        <v>1</v>
      </c>
      <c r="AS1088" s="16" t="str">
        <f>IFERROR(VLOOKUP($P1088,'Kredieten productgroepen functi'!$C:$M,11,FALSE),"n.v.t.")</f>
        <v>Algemeen bestuur</v>
      </c>
      <c r="AT1088" s="16" t="str">
        <f t="shared" si="53"/>
        <v>Lasten</v>
      </c>
      <c r="AU1088" s="16" t="str">
        <f>IFERROR(VLOOKUP($R1088,Kostensoorten!$C:$J,7,FALSE),"n.v.t.")</f>
        <v>2.3.1</v>
      </c>
      <c r="AV1088" s="16" t="str">
        <f>IFERROR(VLOOKUP($R1088,Kostensoorten!$C:$J,8,FALSE),"n.v.t.")</f>
        <v>Aankopen niet duurzame goedere</v>
      </c>
    </row>
    <row r="1089" spans="6:48">
      <c r="F1089" s="2" t="s">
        <v>6685</v>
      </c>
      <c r="G1089" s="2" t="s">
        <v>39</v>
      </c>
      <c r="H1089" s="2" t="s">
        <v>39</v>
      </c>
      <c r="I1089" s="18">
        <v>-982.16</v>
      </c>
      <c r="P1089" s="16" t="str">
        <f t="shared" si="51"/>
        <v>617999</v>
      </c>
      <c r="Q1089" s="16" t="str">
        <f>IFERROR(VLOOKUP($P1089,'Kredieten productgroepen functi'!$C:$M,2,FALSE),"n.v.t.")</f>
        <v>Afwikkeling voorgaande jaren</v>
      </c>
      <c r="R1089" s="16" t="str">
        <f t="shared" si="52"/>
        <v>423131</v>
      </c>
      <c r="S1089" s="16" t="str">
        <f>IFERROR(VLOOKUP($R1089,Kostensoorten!$C:$J,2,FALSE),"n.v.t.")</f>
        <v>Inhuur personeel</v>
      </c>
      <c r="T1089" s="16" t="s">
        <v>39</v>
      </c>
      <c r="U1089" s="16" t="s">
        <v>39</v>
      </c>
      <c r="V1089" s="16" t="s">
        <v>39</v>
      </c>
      <c r="W1089" s="16" t="s">
        <v>39</v>
      </c>
      <c r="X1089" s="16" t="s">
        <v>39</v>
      </c>
      <c r="Y1089" s="16" t="s">
        <v>39</v>
      </c>
      <c r="Z1089" s="16" t="s">
        <v>39</v>
      </c>
      <c r="AA1089" s="16" t="s">
        <v>39</v>
      </c>
      <c r="AB1089" s="16" t="s">
        <v>39</v>
      </c>
      <c r="AC1089" s="16" t="s">
        <v>39</v>
      </c>
      <c r="AD1089" s="16" t="s">
        <v>39</v>
      </c>
      <c r="AE1089" s="16" t="s">
        <v>39</v>
      </c>
      <c r="AF1089" s="16" t="s">
        <v>39</v>
      </c>
      <c r="AG1089" s="16" t="s">
        <v>39</v>
      </c>
      <c r="AH1089" s="16" t="s">
        <v>39</v>
      </c>
      <c r="AI1089" s="16" t="s">
        <v>39</v>
      </c>
      <c r="AJ1089" s="16" t="s">
        <v>39</v>
      </c>
      <c r="AL1089" s="16" t="s">
        <v>39</v>
      </c>
      <c r="AM1089" s="16" t="s">
        <v>39</v>
      </c>
      <c r="AN1089" s="16" t="str">
        <f>IFERROR(VLOOKUP($P1089,'Kredieten productgroepen functi'!$C:$M,6,FALSE),"n.v.t.")</f>
        <v>1799</v>
      </c>
      <c r="AO1089" s="16" t="str">
        <f>IFERROR(VLOOKUP($P1089,'Kredieten productgroepen functi'!$C:$M,7,FALSE),"n.v.t.")</f>
        <v>Diverse lasten en baten</v>
      </c>
      <c r="AP1089" s="16" t="str">
        <f>IFERROR(VLOOKUP($P1089,'Kredieten productgroepen functi'!$C:$M,8,FALSE),"n.v.t.")</f>
        <v>17</v>
      </c>
      <c r="AQ1089" s="16" t="str">
        <f>IFERROR(VLOOKUP($P1089,'Kredieten productgroepen functi'!$C:$M,9,FALSE),"n.v.t.")</f>
        <v>Overige baten en lasten</v>
      </c>
      <c r="AR1089" s="16" t="str">
        <f>IFERROR(VLOOKUP($P1089,'Kredieten productgroepen functi'!$C:$M,10,FALSE),"n.v.t.")</f>
        <v>1</v>
      </c>
      <c r="AS1089" s="16" t="str">
        <f>IFERROR(VLOOKUP($P1089,'Kredieten productgroepen functi'!$C:$M,11,FALSE),"n.v.t.")</f>
        <v>Algemeen bestuur</v>
      </c>
      <c r="AT1089" s="16" t="str">
        <f t="shared" si="53"/>
        <v>Lasten</v>
      </c>
      <c r="AU1089" s="16" t="str">
        <f>IFERROR(VLOOKUP($R1089,Kostensoorten!$C:$J,7,FALSE),"n.v.t.")</f>
        <v>2.3.1</v>
      </c>
      <c r="AV1089" s="16" t="str">
        <f>IFERROR(VLOOKUP($R1089,Kostensoorten!$C:$J,8,FALSE),"n.v.t.")</f>
        <v>Aankopen niet duurzame goedere</v>
      </c>
    </row>
    <row r="1090" spans="6:48">
      <c r="F1090" s="2" t="s">
        <v>7543</v>
      </c>
      <c r="G1090" s="2" t="s">
        <v>39</v>
      </c>
      <c r="H1090" s="2" t="s">
        <v>39</v>
      </c>
      <c r="I1090" s="18">
        <v>-30757.5</v>
      </c>
      <c r="P1090" s="16" t="str">
        <f t="shared" si="51"/>
        <v>617999</v>
      </c>
      <c r="Q1090" s="16" t="str">
        <f>IFERROR(VLOOKUP($P1090,'Kredieten productgroepen functi'!$C:$M,2,FALSE),"n.v.t.")</f>
        <v>Afwikkeling voorgaande jaren</v>
      </c>
      <c r="R1090" s="16" t="str">
        <f t="shared" si="52"/>
        <v>423132</v>
      </c>
      <c r="S1090" s="16" t="str">
        <f>IFERROR(VLOOKUP($R1090,Kostensoorten!$C:$J,2,FALSE),"n.v.t.")</f>
        <v>Adviesdiensten door derden</v>
      </c>
      <c r="T1090" s="16" t="s">
        <v>39</v>
      </c>
      <c r="U1090" s="16" t="s">
        <v>39</v>
      </c>
      <c r="V1090" s="16" t="s">
        <v>39</v>
      </c>
      <c r="W1090" s="16" t="s">
        <v>39</v>
      </c>
      <c r="X1090" s="16" t="s">
        <v>39</v>
      </c>
      <c r="Y1090" s="16" t="s">
        <v>39</v>
      </c>
      <c r="Z1090" s="16" t="s">
        <v>39</v>
      </c>
      <c r="AA1090" s="16" t="s">
        <v>39</v>
      </c>
      <c r="AB1090" s="16" t="s">
        <v>39</v>
      </c>
      <c r="AC1090" s="16" t="s">
        <v>39</v>
      </c>
      <c r="AD1090" s="16" t="s">
        <v>39</v>
      </c>
      <c r="AE1090" s="16" t="s">
        <v>39</v>
      </c>
      <c r="AF1090" s="16" t="s">
        <v>39</v>
      </c>
      <c r="AG1090" s="16" t="s">
        <v>39</v>
      </c>
      <c r="AH1090" s="16" t="s">
        <v>39</v>
      </c>
      <c r="AI1090" s="16" t="s">
        <v>39</v>
      </c>
      <c r="AJ1090" s="16" t="s">
        <v>39</v>
      </c>
      <c r="AL1090" s="16" t="s">
        <v>39</v>
      </c>
      <c r="AM1090" s="16" t="s">
        <v>39</v>
      </c>
      <c r="AN1090" s="16" t="str">
        <f>IFERROR(VLOOKUP($P1090,'Kredieten productgroepen functi'!$C:$M,6,FALSE),"n.v.t.")</f>
        <v>1799</v>
      </c>
      <c r="AO1090" s="16" t="str">
        <f>IFERROR(VLOOKUP($P1090,'Kredieten productgroepen functi'!$C:$M,7,FALSE),"n.v.t.")</f>
        <v>Diverse lasten en baten</v>
      </c>
      <c r="AP1090" s="16" t="str">
        <f>IFERROR(VLOOKUP($P1090,'Kredieten productgroepen functi'!$C:$M,8,FALSE),"n.v.t.")</f>
        <v>17</v>
      </c>
      <c r="AQ1090" s="16" t="str">
        <f>IFERROR(VLOOKUP($P1090,'Kredieten productgroepen functi'!$C:$M,9,FALSE),"n.v.t.")</f>
        <v>Overige baten en lasten</v>
      </c>
      <c r="AR1090" s="16" t="str">
        <f>IFERROR(VLOOKUP($P1090,'Kredieten productgroepen functi'!$C:$M,10,FALSE),"n.v.t.")</f>
        <v>1</v>
      </c>
      <c r="AS1090" s="16" t="str">
        <f>IFERROR(VLOOKUP($P1090,'Kredieten productgroepen functi'!$C:$M,11,FALSE),"n.v.t.")</f>
        <v>Algemeen bestuur</v>
      </c>
      <c r="AT1090" s="16" t="str">
        <f t="shared" si="53"/>
        <v>Lasten</v>
      </c>
      <c r="AU1090" s="16" t="str">
        <f>IFERROR(VLOOKUP($R1090,Kostensoorten!$C:$J,7,FALSE),"n.v.t.")</f>
        <v>2.3.1</v>
      </c>
      <c r="AV1090" s="16" t="str">
        <f>IFERROR(VLOOKUP($R1090,Kostensoorten!$C:$J,8,FALSE),"n.v.t.")</f>
        <v>Aankopen niet duurzame goedere</v>
      </c>
    </row>
    <row r="1091" spans="6:48">
      <c r="F1091" s="2" t="s">
        <v>6686</v>
      </c>
      <c r="G1091" s="2" t="s">
        <v>39</v>
      </c>
      <c r="H1091" s="2" t="s">
        <v>39</v>
      </c>
      <c r="I1091" s="18">
        <v>-51814.12</v>
      </c>
      <c r="P1091" s="16" t="str">
        <f t="shared" si="51"/>
        <v>617999</v>
      </c>
      <c r="Q1091" s="16" t="str">
        <f>IFERROR(VLOOKUP($P1091,'Kredieten productgroepen functi'!$C:$M,2,FALSE),"n.v.t.")</f>
        <v>Afwikkeling voorgaande jaren</v>
      </c>
      <c r="R1091" s="16" t="str">
        <f t="shared" si="52"/>
        <v>423139</v>
      </c>
      <c r="S1091" s="16" t="str">
        <f>IFERROR(VLOOKUP($R1091,Kostensoorten!$C:$J,2,FALSE),"n.v.t.")</f>
        <v>Overige diensten van derden</v>
      </c>
      <c r="T1091" s="16" t="s">
        <v>39</v>
      </c>
      <c r="U1091" s="16" t="s">
        <v>39</v>
      </c>
      <c r="V1091" s="16" t="s">
        <v>39</v>
      </c>
      <c r="W1091" s="16" t="s">
        <v>39</v>
      </c>
      <c r="X1091" s="16" t="s">
        <v>39</v>
      </c>
      <c r="Y1091" s="16" t="s">
        <v>39</v>
      </c>
      <c r="Z1091" s="16" t="s">
        <v>39</v>
      </c>
      <c r="AA1091" s="16" t="s">
        <v>39</v>
      </c>
      <c r="AB1091" s="16" t="s">
        <v>39</v>
      </c>
      <c r="AC1091" s="16" t="s">
        <v>39</v>
      </c>
      <c r="AD1091" s="16" t="s">
        <v>39</v>
      </c>
      <c r="AE1091" s="16" t="s">
        <v>39</v>
      </c>
      <c r="AF1091" s="16" t="s">
        <v>39</v>
      </c>
      <c r="AG1091" s="16" t="s">
        <v>39</v>
      </c>
      <c r="AH1091" s="16" t="s">
        <v>39</v>
      </c>
      <c r="AI1091" s="16" t="s">
        <v>39</v>
      </c>
      <c r="AJ1091" s="16" t="s">
        <v>39</v>
      </c>
      <c r="AL1091" s="16" t="s">
        <v>39</v>
      </c>
      <c r="AM1091" s="16" t="s">
        <v>39</v>
      </c>
      <c r="AN1091" s="16" t="str">
        <f>IFERROR(VLOOKUP($P1091,'Kredieten productgroepen functi'!$C:$M,6,FALSE),"n.v.t.")</f>
        <v>1799</v>
      </c>
      <c r="AO1091" s="16" t="str">
        <f>IFERROR(VLOOKUP($P1091,'Kredieten productgroepen functi'!$C:$M,7,FALSE),"n.v.t.")</f>
        <v>Diverse lasten en baten</v>
      </c>
      <c r="AP1091" s="16" t="str">
        <f>IFERROR(VLOOKUP($P1091,'Kredieten productgroepen functi'!$C:$M,8,FALSE),"n.v.t.")</f>
        <v>17</v>
      </c>
      <c r="AQ1091" s="16" t="str">
        <f>IFERROR(VLOOKUP($P1091,'Kredieten productgroepen functi'!$C:$M,9,FALSE),"n.v.t.")</f>
        <v>Overige baten en lasten</v>
      </c>
      <c r="AR1091" s="16" t="str">
        <f>IFERROR(VLOOKUP($P1091,'Kredieten productgroepen functi'!$C:$M,10,FALSE),"n.v.t.")</f>
        <v>1</v>
      </c>
      <c r="AS1091" s="16" t="str">
        <f>IFERROR(VLOOKUP($P1091,'Kredieten productgroepen functi'!$C:$M,11,FALSE),"n.v.t.")</f>
        <v>Algemeen bestuur</v>
      </c>
      <c r="AT1091" s="16" t="str">
        <f t="shared" si="53"/>
        <v>Lasten</v>
      </c>
      <c r="AU1091" s="16" t="str">
        <f>IFERROR(VLOOKUP($R1091,Kostensoorten!$C:$J,7,FALSE),"n.v.t.")</f>
        <v>2.3.1</v>
      </c>
      <c r="AV1091" s="16" t="str">
        <f>IFERROR(VLOOKUP($R1091,Kostensoorten!$C:$J,8,FALSE),"n.v.t.")</f>
        <v>Aankopen niet duurzame goedere</v>
      </c>
    </row>
    <row r="1092" spans="6:48">
      <c r="F1092" s="2" t="s">
        <v>8007</v>
      </c>
      <c r="G1092" s="2" t="s">
        <v>39</v>
      </c>
      <c r="H1092" s="2" t="s">
        <v>39</v>
      </c>
      <c r="I1092" s="18">
        <v>-0.09</v>
      </c>
      <c r="P1092" s="16" t="str">
        <f t="shared" si="51"/>
        <v>617999</v>
      </c>
      <c r="Q1092" s="16" t="str">
        <f>IFERROR(VLOOKUP($P1092,'Kredieten productgroepen functi'!$C:$M,2,FALSE),"n.v.t.")</f>
        <v>Afwikkeling voorgaande jaren</v>
      </c>
      <c r="R1092" s="16" t="str">
        <f t="shared" si="52"/>
        <v>423142</v>
      </c>
      <c r="S1092" s="16" t="str">
        <f>IFERROR(VLOOKUP($R1092,Kostensoorten!$C:$J,2,FALSE),"n.v.t.")</f>
        <v>Geschenken aan externen/relaties</v>
      </c>
      <c r="T1092" s="16" t="s">
        <v>39</v>
      </c>
      <c r="U1092" s="16" t="s">
        <v>39</v>
      </c>
      <c r="V1092" s="16" t="s">
        <v>39</v>
      </c>
      <c r="W1092" s="16" t="s">
        <v>39</v>
      </c>
      <c r="X1092" s="16" t="s">
        <v>39</v>
      </c>
      <c r="Y1092" s="16" t="s">
        <v>39</v>
      </c>
      <c r="Z1092" s="16" t="s">
        <v>39</v>
      </c>
      <c r="AA1092" s="16" t="s">
        <v>39</v>
      </c>
      <c r="AB1092" s="16" t="s">
        <v>39</v>
      </c>
      <c r="AC1092" s="16" t="s">
        <v>39</v>
      </c>
      <c r="AD1092" s="16" t="s">
        <v>39</v>
      </c>
      <c r="AE1092" s="16" t="s">
        <v>39</v>
      </c>
      <c r="AF1092" s="16" t="s">
        <v>39</v>
      </c>
      <c r="AG1092" s="16" t="s">
        <v>39</v>
      </c>
      <c r="AH1092" s="16" t="s">
        <v>39</v>
      </c>
      <c r="AI1092" s="16" t="s">
        <v>39</v>
      </c>
      <c r="AJ1092" s="16" t="s">
        <v>39</v>
      </c>
      <c r="AL1092" s="16" t="s">
        <v>39</v>
      </c>
      <c r="AM1092" s="16" t="s">
        <v>39</v>
      </c>
      <c r="AN1092" s="16" t="str">
        <f>IFERROR(VLOOKUP($P1092,'Kredieten productgroepen functi'!$C:$M,6,FALSE),"n.v.t.")</f>
        <v>1799</v>
      </c>
      <c r="AO1092" s="16" t="str">
        <f>IFERROR(VLOOKUP($P1092,'Kredieten productgroepen functi'!$C:$M,7,FALSE),"n.v.t.")</f>
        <v>Diverse lasten en baten</v>
      </c>
      <c r="AP1092" s="16" t="str">
        <f>IFERROR(VLOOKUP($P1092,'Kredieten productgroepen functi'!$C:$M,8,FALSE),"n.v.t.")</f>
        <v>17</v>
      </c>
      <c r="AQ1092" s="16" t="str">
        <f>IFERROR(VLOOKUP($P1092,'Kredieten productgroepen functi'!$C:$M,9,FALSE),"n.v.t.")</f>
        <v>Overige baten en lasten</v>
      </c>
      <c r="AR1092" s="16" t="str">
        <f>IFERROR(VLOOKUP($P1092,'Kredieten productgroepen functi'!$C:$M,10,FALSE),"n.v.t.")</f>
        <v>1</v>
      </c>
      <c r="AS1092" s="16" t="str">
        <f>IFERROR(VLOOKUP($P1092,'Kredieten productgroepen functi'!$C:$M,11,FALSE),"n.v.t.")</f>
        <v>Algemeen bestuur</v>
      </c>
      <c r="AT1092" s="16" t="str">
        <f t="shared" si="53"/>
        <v>Lasten</v>
      </c>
      <c r="AU1092" s="16" t="str">
        <f>IFERROR(VLOOKUP($R1092,Kostensoorten!$C:$J,7,FALSE),"n.v.t.")</f>
        <v>2.3.1</v>
      </c>
      <c r="AV1092" s="16" t="str">
        <f>IFERROR(VLOOKUP($R1092,Kostensoorten!$C:$J,8,FALSE),"n.v.t.")</f>
        <v>Aankopen niet duurzame goedere</v>
      </c>
    </row>
    <row r="1093" spans="6:48">
      <c r="F1093" s="2" t="s">
        <v>8008</v>
      </c>
      <c r="G1093" s="2" t="s">
        <v>39</v>
      </c>
      <c r="H1093" s="2" t="s">
        <v>39</v>
      </c>
      <c r="I1093" s="18">
        <v>-1304.55</v>
      </c>
      <c r="P1093" s="16" t="str">
        <f t="shared" si="51"/>
        <v>617999</v>
      </c>
      <c r="Q1093" s="16" t="str">
        <f>IFERROR(VLOOKUP($P1093,'Kredieten productgroepen functi'!$C:$M,2,FALSE),"n.v.t.")</f>
        <v>Afwikkeling voorgaande jaren</v>
      </c>
      <c r="R1093" s="16" t="str">
        <f t="shared" si="52"/>
        <v>423170</v>
      </c>
      <c r="S1093" s="16" t="str">
        <f>IFERROR(VLOOKUP($R1093,Kostensoorten!$C:$J,2,FALSE),"n.v.t.")</f>
        <v>Werklunch/diner zakelijke relaties</v>
      </c>
      <c r="T1093" s="16" t="s">
        <v>39</v>
      </c>
      <c r="U1093" s="16" t="s">
        <v>39</v>
      </c>
      <c r="V1093" s="16" t="s">
        <v>39</v>
      </c>
      <c r="W1093" s="16" t="s">
        <v>39</v>
      </c>
      <c r="X1093" s="16" t="s">
        <v>39</v>
      </c>
      <c r="Y1093" s="16" t="s">
        <v>39</v>
      </c>
      <c r="Z1093" s="16" t="s">
        <v>39</v>
      </c>
      <c r="AA1093" s="16" t="s">
        <v>39</v>
      </c>
      <c r="AB1093" s="16" t="s">
        <v>39</v>
      </c>
      <c r="AC1093" s="16" t="s">
        <v>39</v>
      </c>
      <c r="AD1093" s="16" t="s">
        <v>39</v>
      </c>
      <c r="AE1093" s="16" t="s">
        <v>39</v>
      </c>
      <c r="AF1093" s="16" t="s">
        <v>39</v>
      </c>
      <c r="AG1093" s="16" t="s">
        <v>39</v>
      </c>
      <c r="AH1093" s="16" t="s">
        <v>39</v>
      </c>
      <c r="AI1093" s="16" t="s">
        <v>39</v>
      </c>
      <c r="AJ1093" s="16" t="s">
        <v>39</v>
      </c>
      <c r="AL1093" s="16" t="s">
        <v>39</v>
      </c>
      <c r="AM1093" s="16" t="s">
        <v>39</v>
      </c>
      <c r="AN1093" s="16" t="str">
        <f>IFERROR(VLOOKUP($P1093,'Kredieten productgroepen functi'!$C:$M,6,FALSE),"n.v.t.")</f>
        <v>1799</v>
      </c>
      <c r="AO1093" s="16" t="str">
        <f>IFERROR(VLOOKUP($P1093,'Kredieten productgroepen functi'!$C:$M,7,FALSE),"n.v.t.")</f>
        <v>Diverse lasten en baten</v>
      </c>
      <c r="AP1093" s="16" t="str">
        <f>IFERROR(VLOOKUP($P1093,'Kredieten productgroepen functi'!$C:$M,8,FALSE),"n.v.t.")</f>
        <v>17</v>
      </c>
      <c r="AQ1093" s="16" t="str">
        <f>IFERROR(VLOOKUP($P1093,'Kredieten productgroepen functi'!$C:$M,9,FALSE),"n.v.t.")</f>
        <v>Overige baten en lasten</v>
      </c>
      <c r="AR1093" s="16" t="str">
        <f>IFERROR(VLOOKUP($P1093,'Kredieten productgroepen functi'!$C:$M,10,FALSE),"n.v.t.")</f>
        <v>1</v>
      </c>
      <c r="AS1093" s="16" t="str">
        <f>IFERROR(VLOOKUP($P1093,'Kredieten productgroepen functi'!$C:$M,11,FALSE),"n.v.t.")</f>
        <v>Algemeen bestuur</v>
      </c>
      <c r="AT1093" s="16" t="str">
        <f t="shared" si="53"/>
        <v>Lasten</v>
      </c>
      <c r="AU1093" s="16" t="str">
        <f>IFERROR(VLOOKUP($R1093,Kostensoorten!$C:$J,7,FALSE),"n.v.t.")</f>
        <v>2.3.1</v>
      </c>
      <c r="AV1093" s="16" t="str">
        <f>IFERROR(VLOOKUP($R1093,Kostensoorten!$C:$J,8,FALSE),"n.v.t.")</f>
        <v>Aankopen niet duurzame goedere</v>
      </c>
    </row>
    <row r="1094" spans="6:48">
      <c r="F1094" s="2" t="s">
        <v>8009</v>
      </c>
      <c r="G1094" s="2" t="s">
        <v>39</v>
      </c>
      <c r="H1094" s="2" t="s">
        <v>39</v>
      </c>
      <c r="I1094" s="18">
        <v>-21.79</v>
      </c>
      <c r="P1094" s="16" t="str">
        <f t="shared" ref="P1094:P1157" si="54">IF(RIGHT(LEFT(F1094,6),1)=".",LEFT(F1094,5),LEFT(F1094,6))</f>
        <v>617999</v>
      </c>
      <c r="Q1094" s="16" t="str">
        <f>IFERROR(VLOOKUP($P1094,'Kredieten productgroepen functi'!$C:$M,2,FALSE),"n.v.t.")</f>
        <v>Afwikkeling voorgaande jaren</v>
      </c>
      <c r="R1094" s="16" t="str">
        <f t="shared" ref="R1094:R1157" si="55">IF(RIGHT(LEFT(F1094,6),1)=".",RIGHT(LEFT(F1094,12),6),RIGHT(LEFT(F1094,13),6))</f>
        <v>423172</v>
      </c>
      <c r="S1094" s="16" t="str">
        <f>IFERROR(VLOOKUP($R1094,Kostensoorten!$C:$J,2,FALSE),"n.v.t.")</f>
        <v>Taart/frisdrank in werktijd</v>
      </c>
      <c r="T1094" s="16" t="s">
        <v>39</v>
      </c>
      <c r="U1094" s="16" t="s">
        <v>39</v>
      </c>
      <c r="V1094" s="16" t="s">
        <v>39</v>
      </c>
      <c r="W1094" s="16" t="s">
        <v>39</v>
      </c>
      <c r="X1094" s="16" t="s">
        <v>39</v>
      </c>
      <c r="Y1094" s="16" t="s">
        <v>39</v>
      </c>
      <c r="Z1094" s="16" t="s">
        <v>39</v>
      </c>
      <c r="AA1094" s="16" t="s">
        <v>39</v>
      </c>
      <c r="AB1094" s="16" t="s">
        <v>39</v>
      </c>
      <c r="AC1094" s="16" t="s">
        <v>39</v>
      </c>
      <c r="AD1094" s="16" t="s">
        <v>39</v>
      </c>
      <c r="AE1094" s="16" t="s">
        <v>39</v>
      </c>
      <c r="AF1094" s="16" t="s">
        <v>39</v>
      </c>
      <c r="AG1094" s="16" t="s">
        <v>39</v>
      </c>
      <c r="AH1094" s="16" t="s">
        <v>39</v>
      </c>
      <c r="AI1094" s="16" t="s">
        <v>39</v>
      </c>
      <c r="AJ1094" s="16" t="s">
        <v>39</v>
      </c>
      <c r="AL1094" s="16" t="s">
        <v>39</v>
      </c>
      <c r="AM1094" s="16" t="s">
        <v>39</v>
      </c>
      <c r="AN1094" s="16" t="str">
        <f>IFERROR(VLOOKUP($P1094,'Kredieten productgroepen functi'!$C:$M,6,FALSE),"n.v.t.")</f>
        <v>1799</v>
      </c>
      <c r="AO1094" s="16" t="str">
        <f>IFERROR(VLOOKUP($P1094,'Kredieten productgroepen functi'!$C:$M,7,FALSE),"n.v.t.")</f>
        <v>Diverse lasten en baten</v>
      </c>
      <c r="AP1094" s="16" t="str">
        <f>IFERROR(VLOOKUP($P1094,'Kredieten productgroepen functi'!$C:$M,8,FALSE),"n.v.t.")</f>
        <v>17</v>
      </c>
      <c r="AQ1094" s="16" t="str">
        <f>IFERROR(VLOOKUP($P1094,'Kredieten productgroepen functi'!$C:$M,9,FALSE),"n.v.t.")</f>
        <v>Overige baten en lasten</v>
      </c>
      <c r="AR1094" s="16" t="str">
        <f>IFERROR(VLOOKUP($P1094,'Kredieten productgroepen functi'!$C:$M,10,FALSE),"n.v.t.")</f>
        <v>1</v>
      </c>
      <c r="AS1094" s="16" t="str">
        <f>IFERROR(VLOOKUP($P1094,'Kredieten productgroepen functi'!$C:$M,11,FALSE),"n.v.t.")</f>
        <v>Algemeen bestuur</v>
      </c>
      <c r="AT1094" s="16" t="str">
        <f t="shared" ref="AT1094:AT1157" si="56">IF(LEFT(R1094,1)="4","Lasten",IF(LEFT(R1094,1)="8","Baten","n.v.t."))</f>
        <v>Lasten</v>
      </c>
      <c r="AU1094" s="16" t="str">
        <f>IFERROR(VLOOKUP($R1094,Kostensoorten!$C:$J,7,FALSE),"n.v.t.")</f>
        <v>2.3.1</v>
      </c>
      <c r="AV1094" s="16" t="str">
        <f>IFERROR(VLOOKUP($R1094,Kostensoorten!$C:$J,8,FALSE),"n.v.t.")</f>
        <v>Aankopen niet duurzame goedere</v>
      </c>
    </row>
    <row r="1095" spans="6:48">
      <c r="F1095" s="2" t="s">
        <v>7033</v>
      </c>
      <c r="G1095" s="2" t="s">
        <v>39</v>
      </c>
      <c r="H1095" s="2" t="s">
        <v>39</v>
      </c>
      <c r="I1095" s="18">
        <v>-91.81</v>
      </c>
      <c r="P1095" s="16" t="str">
        <f t="shared" si="54"/>
        <v>617999</v>
      </c>
      <c r="Q1095" s="16" t="str">
        <f>IFERROR(VLOOKUP($P1095,'Kredieten productgroepen functi'!$C:$M,2,FALSE),"n.v.t.")</f>
        <v>Afwikkeling voorgaande jaren</v>
      </c>
      <c r="R1095" s="16" t="str">
        <f t="shared" si="55"/>
        <v>423174</v>
      </c>
      <c r="S1095" s="16" t="str">
        <f>IFERROR(VLOOKUP($R1095,Kostensoorten!$C:$J,2,FALSE),"n.v.t.")</f>
        <v>Personeelsactiviteit/jubilea extern</v>
      </c>
      <c r="T1095" s="16" t="s">
        <v>39</v>
      </c>
      <c r="U1095" s="16" t="s">
        <v>39</v>
      </c>
      <c r="V1095" s="16" t="s">
        <v>39</v>
      </c>
      <c r="W1095" s="16" t="s">
        <v>39</v>
      </c>
      <c r="X1095" s="16" t="s">
        <v>39</v>
      </c>
      <c r="Y1095" s="16" t="s">
        <v>39</v>
      </c>
      <c r="Z1095" s="16" t="s">
        <v>39</v>
      </c>
      <c r="AA1095" s="16" t="s">
        <v>39</v>
      </c>
      <c r="AB1095" s="16" t="s">
        <v>39</v>
      </c>
      <c r="AC1095" s="16" t="s">
        <v>39</v>
      </c>
      <c r="AD1095" s="16" t="s">
        <v>39</v>
      </c>
      <c r="AE1095" s="16" t="s">
        <v>39</v>
      </c>
      <c r="AF1095" s="16" t="s">
        <v>39</v>
      </c>
      <c r="AG1095" s="16" t="s">
        <v>39</v>
      </c>
      <c r="AH1095" s="16" t="s">
        <v>39</v>
      </c>
      <c r="AI1095" s="16" t="s">
        <v>39</v>
      </c>
      <c r="AJ1095" s="16" t="s">
        <v>39</v>
      </c>
      <c r="AL1095" s="16" t="s">
        <v>39</v>
      </c>
      <c r="AM1095" s="16" t="s">
        <v>39</v>
      </c>
      <c r="AN1095" s="16" t="str">
        <f>IFERROR(VLOOKUP($P1095,'Kredieten productgroepen functi'!$C:$M,6,FALSE),"n.v.t.")</f>
        <v>1799</v>
      </c>
      <c r="AO1095" s="16" t="str">
        <f>IFERROR(VLOOKUP($P1095,'Kredieten productgroepen functi'!$C:$M,7,FALSE),"n.v.t.")</f>
        <v>Diverse lasten en baten</v>
      </c>
      <c r="AP1095" s="16" t="str">
        <f>IFERROR(VLOOKUP($P1095,'Kredieten productgroepen functi'!$C:$M,8,FALSE),"n.v.t.")</f>
        <v>17</v>
      </c>
      <c r="AQ1095" s="16" t="str">
        <f>IFERROR(VLOOKUP($P1095,'Kredieten productgroepen functi'!$C:$M,9,FALSE),"n.v.t.")</f>
        <v>Overige baten en lasten</v>
      </c>
      <c r="AR1095" s="16" t="str">
        <f>IFERROR(VLOOKUP($P1095,'Kredieten productgroepen functi'!$C:$M,10,FALSE),"n.v.t.")</f>
        <v>1</v>
      </c>
      <c r="AS1095" s="16" t="str">
        <f>IFERROR(VLOOKUP($P1095,'Kredieten productgroepen functi'!$C:$M,11,FALSE),"n.v.t.")</f>
        <v>Algemeen bestuur</v>
      </c>
      <c r="AT1095" s="16" t="str">
        <f t="shared" si="56"/>
        <v>Lasten</v>
      </c>
      <c r="AU1095" s="16" t="str">
        <f>IFERROR(VLOOKUP($R1095,Kostensoorten!$C:$J,7,FALSE),"n.v.t.")</f>
        <v>2.3.1</v>
      </c>
      <c r="AV1095" s="16" t="str">
        <f>IFERROR(VLOOKUP($R1095,Kostensoorten!$C:$J,8,FALSE),"n.v.t.")</f>
        <v>Aankopen niet duurzame goedere</v>
      </c>
    </row>
    <row r="1096" spans="6:48">
      <c r="F1096" s="2" t="s">
        <v>7276</v>
      </c>
      <c r="G1096" s="2" t="s">
        <v>39</v>
      </c>
      <c r="H1096" s="2" t="s">
        <v>39</v>
      </c>
      <c r="I1096" s="18">
        <v>-16853.650000000001</v>
      </c>
      <c r="P1096" s="16" t="str">
        <f t="shared" si="54"/>
        <v>617999</v>
      </c>
      <c r="Q1096" s="16" t="str">
        <f>IFERROR(VLOOKUP($P1096,'Kredieten productgroepen functi'!$C:$M,2,FALSE),"n.v.t.")</f>
        <v>Afwikkeling voorgaande jaren</v>
      </c>
      <c r="R1096" s="16" t="str">
        <f t="shared" si="55"/>
        <v>430002</v>
      </c>
      <c r="S1096" s="16" t="str">
        <f>IFERROR(VLOOKUP($R1096,Kostensoorten!$C:$J,2,FALSE),"n.v.t.")</f>
        <v>Onroerendzaakbelasting</v>
      </c>
      <c r="T1096" s="16" t="s">
        <v>39</v>
      </c>
      <c r="U1096" s="16" t="s">
        <v>39</v>
      </c>
      <c r="V1096" s="16" t="s">
        <v>39</v>
      </c>
      <c r="W1096" s="16" t="s">
        <v>39</v>
      </c>
      <c r="X1096" s="16" t="s">
        <v>39</v>
      </c>
      <c r="Y1096" s="16" t="s">
        <v>39</v>
      </c>
      <c r="Z1096" s="16" t="s">
        <v>39</v>
      </c>
      <c r="AA1096" s="16" t="s">
        <v>39</v>
      </c>
      <c r="AB1096" s="16" t="s">
        <v>39</v>
      </c>
      <c r="AC1096" s="16" t="s">
        <v>39</v>
      </c>
      <c r="AD1096" s="16" t="s">
        <v>39</v>
      </c>
      <c r="AE1096" s="16" t="s">
        <v>39</v>
      </c>
      <c r="AF1096" s="16" t="s">
        <v>39</v>
      </c>
      <c r="AG1096" s="16" t="s">
        <v>39</v>
      </c>
      <c r="AH1096" s="16" t="s">
        <v>39</v>
      </c>
      <c r="AI1096" s="16" t="s">
        <v>39</v>
      </c>
      <c r="AJ1096" s="16" t="s">
        <v>39</v>
      </c>
      <c r="AL1096" s="16" t="s">
        <v>39</v>
      </c>
      <c r="AM1096" s="16" t="s">
        <v>39</v>
      </c>
      <c r="AN1096" s="16" t="str">
        <f>IFERROR(VLOOKUP($P1096,'Kredieten productgroepen functi'!$C:$M,6,FALSE),"n.v.t.")</f>
        <v>1799</v>
      </c>
      <c r="AO1096" s="16" t="str">
        <f>IFERROR(VLOOKUP($P1096,'Kredieten productgroepen functi'!$C:$M,7,FALSE),"n.v.t.")</f>
        <v>Diverse lasten en baten</v>
      </c>
      <c r="AP1096" s="16" t="str">
        <f>IFERROR(VLOOKUP($P1096,'Kredieten productgroepen functi'!$C:$M,8,FALSE),"n.v.t.")</f>
        <v>17</v>
      </c>
      <c r="AQ1096" s="16" t="str">
        <f>IFERROR(VLOOKUP($P1096,'Kredieten productgroepen functi'!$C:$M,9,FALSE),"n.v.t.")</f>
        <v>Overige baten en lasten</v>
      </c>
      <c r="AR1096" s="16" t="str">
        <f>IFERROR(VLOOKUP($P1096,'Kredieten productgroepen functi'!$C:$M,10,FALSE),"n.v.t.")</f>
        <v>1</v>
      </c>
      <c r="AS1096" s="16" t="str">
        <f>IFERROR(VLOOKUP($P1096,'Kredieten productgroepen functi'!$C:$M,11,FALSE),"n.v.t.")</f>
        <v>Algemeen bestuur</v>
      </c>
      <c r="AT1096" s="16" t="str">
        <f t="shared" si="56"/>
        <v>Lasten</v>
      </c>
      <c r="AU1096" s="16" t="str">
        <f>IFERROR(VLOOKUP($R1096,Kostensoorten!$C:$J,7,FALSE),"n.v.t.")</f>
        <v>3.0</v>
      </c>
      <c r="AV1096" s="16" t="str">
        <f>IFERROR(VLOOKUP($R1096,Kostensoorten!$C:$J,8,FALSE),"n.v.t.")</f>
        <v>Belastingen</v>
      </c>
    </row>
    <row r="1097" spans="6:48">
      <c r="F1097" s="2" t="s">
        <v>7034</v>
      </c>
      <c r="G1097" s="2" t="s">
        <v>39</v>
      </c>
      <c r="H1097" s="2" t="s">
        <v>39</v>
      </c>
      <c r="I1097" s="18">
        <v>-30.69</v>
      </c>
      <c r="P1097" s="16" t="str">
        <f t="shared" si="54"/>
        <v>617999</v>
      </c>
      <c r="Q1097" s="16" t="str">
        <f>IFERROR(VLOOKUP($P1097,'Kredieten productgroepen functi'!$C:$M,2,FALSE),"n.v.t.")</f>
        <v>Afwikkeling voorgaande jaren</v>
      </c>
      <c r="R1097" s="16" t="str">
        <f t="shared" si="55"/>
        <v>430003</v>
      </c>
      <c r="S1097" s="16" t="str">
        <f>IFERROR(VLOOKUP($R1097,Kostensoorten!$C:$J,2,FALSE),"n.v.t.")</f>
        <v>Waterschapslasten</v>
      </c>
      <c r="T1097" s="16" t="s">
        <v>39</v>
      </c>
      <c r="U1097" s="16" t="s">
        <v>39</v>
      </c>
      <c r="V1097" s="16" t="s">
        <v>39</v>
      </c>
      <c r="W1097" s="16" t="s">
        <v>39</v>
      </c>
      <c r="X1097" s="16" t="s">
        <v>39</v>
      </c>
      <c r="Y1097" s="16" t="s">
        <v>39</v>
      </c>
      <c r="Z1097" s="16" t="s">
        <v>39</v>
      </c>
      <c r="AA1097" s="16" t="s">
        <v>39</v>
      </c>
      <c r="AB1097" s="16" t="s">
        <v>39</v>
      </c>
      <c r="AC1097" s="16" t="s">
        <v>39</v>
      </c>
      <c r="AD1097" s="16" t="s">
        <v>39</v>
      </c>
      <c r="AE1097" s="16" t="s">
        <v>39</v>
      </c>
      <c r="AF1097" s="16" t="s">
        <v>39</v>
      </c>
      <c r="AG1097" s="16" t="s">
        <v>39</v>
      </c>
      <c r="AH1097" s="16" t="s">
        <v>39</v>
      </c>
      <c r="AI1097" s="16" t="s">
        <v>39</v>
      </c>
      <c r="AJ1097" s="16" t="s">
        <v>39</v>
      </c>
      <c r="AL1097" s="16" t="s">
        <v>39</v>
      </c>
      <c r="AM1097" s="16" t="s">
        <v>39</v>
      </c>
      <c r="AN1097" s="16" t="str">
        <f>IFERROR(VLOOKUP($P1097,'Kredieten productgroepen functi'!$C:$M,6,FALSE),"n.v.t.")</f>
        <v>1799</v>
      </c>
      <c r="AO1097" s="16" t="str">
        <f>IFERROR(VLOOKUP($P1097,'Kredieten productgroepen functi'!$C:$M,7,FALSE),"n.v.t.")</f>
        <v>Diverse lasten en baten</v>
      </c>
      <c r="AP1097" s="16" t="str">
        <f>IFERROR(VLOOKUP($P1097,'Kredieten productgroepen functi'!$C:$M,8,FALSE),"n.v.t.")</f>
        <v>17</v>
      </c>
      <c r="AQ1097" s="16" t="str">
        <f>IFERROR(VLOOKUP($P1097,'Kredieten productgroepen functi'!$C:$M,9,FALSE),"n.v.t.")</f>
        <v>Overige baten en lasten</v>
      </c>
      <c r="AR1097" s="16" t="str">
        <f>IFERROR(VLOOKUP($P1097,'Kredieten productgroepen functi'!$C:$M,10,FALSE),"n.v.t.")</f>
        <v>1</v>
      </c>
      <c r="AS1097" s="16" t="str">
        <f>IFERROR(VLOOKUP($P1097,'Kredieten productgroepen functi'!$C:$M,11,FALSE),"n.v.t.")</f>
        <v>Algemeen bestuur</v>
      </c>
      <c r="AT1097" s="16" t="str">
        <f t="shared" si="56"/>
        <v>Lasten</v>
      </c>
      <c r="AU1097" s="16" t="str">
        <f>IFERROR(VLOOKUP($R1097,Kostensoorten!$C:$J,7,FALSE),"n.v.t.")</f>
        <v>3.0</v>
      </c>
      <c r="AV1097" s="16" t="str">
        <f>IFERROR(VLOOKUP($R1097,Kostensoorten!$C:$J,8,FALSE),"n.v.t.")</f>
        <v>Belastingen</v>
      </c>
    </row>
    <row r="1098" spans="6:48">
      <c r="F1098" s="2" t="s">
        <v>8010</v>
      </c>
      <c r="G1098" s="2" t="s">
        <v>39</v>
      </c>
      <c r="H1098" s="2" t="s">
        <v>39</v>
      </c>
      <c r="I1098" s="18">
        <v>6932.37</v>
      </c>
      <c r="P1098" s="16" t="str">
        <f t="shared" si="54"/>
        <v>617999</v>
      </c>
      <c r="Q1098" s="16" t="str">
        <f>IFERROR(VLOOKUP($P1098,'Kredieten productgroepen functi'!$C:$M,2,FALSE),"n.v.t.")</f>
        <v>Afwikkeling voorgaande jaren</v>
      </c>
      <c r="R1098" s="16" t="str">
        <f t="shared" si="55"/>
        <v>440302</v>
      </c>
      <c r="S1098" s="16" t="str">
        <f>IFERROR(VLOOKUP($R1098,Kostensoorten!$C:$J,2,FALSE),"n.v.t.")</f>
        <v>Overige inkomensoverdrachten</v>
      </c>
      <c r="T1098" s="16" t="s">
        <v>39</v>
      </c>
      <c r="U1098" s="16" t="s">
        <v>39</v>
      </c>
      <c r="V1098" s="16" t="s">
        <v>39</v>
      </c>
      <c r="W1098" s="16" t="s">
        <v>39</v>
      </c>
      <c r="X1098" s="16" t="s">
        <v>39</v>
      </c>
      <c r="Y1098" s="16" t="s">
        <v>39</v>
      </c>
      <c r="Z1098" s="16" t="s">
        <v>39</v>
      </c>
      <c r="AA1098" s="16" t="s">
        <v>39</v>
      </c>
      <c r="AB1098" s="16" t="s">
        <v>39</v>
      </c>
      <c r="AC1098" s="16" t="s">
        <v>39</v>
      </c>
      <c r="AD1098" s="16" t="s">
        <v>39</v>
      </c>
      <c r="AE1098" s="16" t="s">
        <v>39</v>
      </c>
      <c r="AF1098" s="16" t="s">
        <v>39</v>
      </c>
      <c r="AG1098" s="16" t="s">
        <v>39</v>
      </c>
      <c r="AH1098" s="16" t="s">
        <v>39</v>
      </c>
      <c r="AI1098" s="16" t="s">
        <v>39</v>
      </c>
      <c r="AJ1098" s="16" t="s">
        <v>39</v>
      </c>
      <c r="AL1098" s="16" t="s">
        <v>39</v>
      </c>
      <c r="AM1098" s="16" t="s">
        <v>39</v>
      </c>
      <c r="AN1098" s="16" t="str">
        <f>IFERROR(VLOOKUP($P1098,'Kredieten productgroepen functi'!$C:$M,6,FALSE),"n.v.t.")</f>
        <v>1799</v>
      </c>
      <c r="AO1098" s="16" t="str">
        <f>IFERROR(VLOOKUP($P1098,'Kredieten productgroepen functi'!$C:$M,7,FALSE),"n.v.t.")</f>
        <v>Diverse lasten en baten</v>
      </c>
      <c r="AP1098" s="16" t="str">
        <f>IFERROR(VLOOKUP($P1098,'Kredieten productgroepen functi'!$C:$M,8,FALSE),"n.v.t.")</f>
        <v>17</v>
      </c>
      <c r="AQ1098" s="16" t="str">
        <f>IFERROR(VLOOKUP($P1098,'Kredieten productgroepen functi'!$C:$M,9,FALSE),"n.v.t.")</f>
        <v>Overige baten en lasten</v>
      </c>
      <c r="AR1098" s="16" t="str">
        <f>IFERROR(VLOOKUP($P1098,'Kredieten productgroepen functi'!$C:$M,10,FALSE),"n.v.t.")</f>
        <v>1</v>
      </c>
      <c r="AS1098" s="16" t="str">
        <f>IFERROR(VLOOKUP($P1098,'Kredieten productgroepen functi'!$C:$M,11,FALSE),"n.v.t.")</f>
        <v>Algemeen bestuur</v>
      </c>
      <c r="AT1098" s="16" t="str">
        <f t="shared" si="56"/>
        <v>Lasten</v>
      </c>
      <c r="AU1098" s="16" t="str">
        <f>IFERROR(VLOOKUP($R1098,Kostensoorten!$C:$J,7,FALSE),"n.v.t.")</f>
        <v>4.0.3</v>
      </c>
      <c r="AV1098" s="16" t="str">
        <f>IFERROR(VLOOKUP($R1098,Kostensoorten!$C:$J,8,FALSE),"n.v.t.")</f>
        <v>Overige inkomensoverdrachten</v>
      </c>
    </row>
    <row r="1099" spans="6:48">
      <c r="F1099" s="2" t="s">
        <v>8651</v>
      </c>
      <c r="G1099" s="2" t="s">
        <v>39</v>
      </c>
      <c r="H1099" s="2" t="s">
        <v>39</v>
      </c>
      <c r="I1099" s="18">
        <v>-9481.85</v>
      </c>
      <c r="P1099" s="16" t="str">
        <f t="shared" si="54"/>
        <v>617999</v>
      </c>
      <c r="Q1099" s="16" t="str">
        <f>IFERROR(VLOOKUP($P1099,'Kredieten productgroepen functi'!$C:$M,2,FALSE),"n.v.t.")</f>
        <v>Afwikkeling voorgaande jaren</v>
      </c>
      <c r="R1099" s="16" t="str">
        <f t="shared" si="55"/>
        <v>820110</v>
      </c>
      <c r="S1099" s="16" t="str">
        <f>IFERROR(VLOOKUP($R1099,Kostensoorten!$C:$J,2,FALSE),"n.v.t.")</f>
        <v>Verkoop grond</v>
      </c>
      <c r="T1099" s="16" t="s">
        <v>39</v>
      </c>
      <c r="U1099" s="16" t="s">
        <v>39</v>
      </c>
      <c r="V1099" s="16" t="s">
        <v>39</v>
      </c>
      <c r="W1099" s="16" t="s">
        <v>39</v>
      </c>
      <c r="X1099" s="16" t="s">
        <v>39</v>
      </c>
      <c r="Y1099" s="16" t="s">
        <v>39</v>
      </c>
      <c r="Z1099" s="16" t="s">
        <v>39</v>
      </c>
      <c r="AA1099" s="16" t="s">
        <v>39</v>
      </c>
      <c r="AB1099" s="16" t="s">
        <v>39</v>
      </c>
      <c r="AC1099" s="16" t="s">
        <v>39</v>
      </c>
      <c r="AD1099" s="16" t="s">
        <v>39</v>
      </c>
      <c r="AE1099" s="16" t="s">
        <v>39</v>
      </c>
      <c r="AF1099" s="16" t="s">
        <v>39</v>
      </c>
      <c r="AG1099" s="16" t="s">
        <v>39</v>
      </c>
      <c r="AH1099" s="16" t="s">
        <v>39</v>
      </c>
      <c r="AI1099" s="16" t="s">
        <v>39</v>
      </c>
      <c r="AJ1099" s="16" t="s">
        <v>39</v>
      </c>
      <c r="AL1099" s="16" t="s">
        <v>39</v>
      </c>
      <c r="AM1099" s="16" t="s">
        <v>39</v>
      </c>
      <c r="AN1099" s="16" t="str">
        <f>IFERROR(VLOOKUP($P1099,'Kredieten productgroepen functi'!$C:$M,6,FALSE),"n.v.t.")</f>
        <v>1799</v>
      </c>
      <c r="AO1099" s="16" t="str">
        <f>IFERROR(VLOOKUP($P1099,'Kredieten productgroepen functi'!$C:$M,7,FALSE),"n.v.t.")</f>
        <v>Diverse lasten en baten</v>
      </c>
      <c r="AP1099" s="16" t="str">
        <f>IFERROR(VLOOKUP($P1099,'Kredieten productgroepen functi'!$C:$M,8,FALSE),"n.v.t.")</f>
        <v>17</v>
      </c>
      <c r="AQ1099" s="16" t="str">
        <f>IFERROR(VLOOKUP($P1099,'Kredieten productgroepen functi'!$C:$M,9,FALSE),"n.v.t.")</f>
        <v>Overige baten en lasten</v>
      </c>
      <c r="AR1099" s="16" t="str">
        <f>IFERROR(VLOOKUP($P1099,'Kredieten productgroepen functi'!$C:$M,10,FALSE),"n.v.t.")</f>
        <v>1</v>
      </c>
      <c r="AS1099" s="16" t="str">
        <f>IFERROR(VLOOKUP($P1099,'Kredieten productgroepen functi'!$C:$M,11,FALSE),"n.v.t.")</f>
        <v>Algemeen bestuur</v>
      </c>
      <c r="AT1099" s="16" t="str">
        <f t="shared" si="56"/>
        <v>Baten</v>
      </c>
      <c r="AU1099" s="16" t="str">
        <f>IFERROR(VLOOKUP($R1099,Kostensoorten!$C:$J,7,FALSE),"n.v.t.")</f>
        <v>2.0.1</v>
      </c>
      <c r="AV1099" s="16" t="str">
        <f>IFERROR(VLOOKUP($R1099,Kostensoorten!$C:$J,8,FALSE),"n.v.t.")</f>
        <v>Verkoop grond</v>
      </c>
    </row>
    <row r="1100" spans="6:48">
      <c r="F1100" s="2" t="s">
        <v>8652</v>
      </c>
      <c r="G1100" s="2" t="s">
        <v>39</v>
      </c>
      <c r="H1100" s="2" t="s">
        <v>39</v>
      </c>
      <c r="I1100" s="18">
        <v>1459.06</v>
      </c>
      <c r="P1100" s="16" t="str">
        <f t="shared" si="54"/>
        <v>617999</v>
      </c>
      <c r="Q1100" s="16" t="str">
        <f>IFERROR(VLOOKUP($P1100,'Kredieten productgroepen functi'!$C:$M,2,FALSE),"n.v.t.")</f>
        <v>Afwikkeling voorgaande jaren</v>
      </c>
      <c r="R1100" s="16" t="str">
        <f t="shared" si="55"/>
        <v>823010</v>
      </c>
      <c r="S1100" s="16" t="str">
        <f>IFERROR(VLOOKUP($R1100,Kostensoorten!$C:$J,2,FALSE),"n.v.t.")</f>
        <v>Vergoeding verrichte werkzaamheden</v>
      </c>
      <c r="T1100" s="16" t="s">
        <v>39</v>
      </c>
      <c r="U1100" s="16" t="s">
        <v>39</v>
      </c>
      <c r="V1100" s="16" t="s">
        <v>39</v>
      </c>
      <c r="W1100" s="16" t="s">
        <v>39</v>
      </c>
      <c r="X1100" s="16" t="s">
        <v>39</v>
      </c>
      <c r="Y1100" s="16" t="s">
        <v>39</v>
      </c>
      <c r="Z1100" s="16" t="s">
        <v>39</v>
      </c>
      <c r="AA1100" s="16" t="s">
        <v>39</v>
      </c>
      <c r="AB1100" s="16" t="s">
        <v>39</v>
      </c>
      <c r="AC1100" s="16" t="s">
        <v>39</v>
      </c>
      <c r="AD1100" s="16" t="s">
        <v>39</v>
      </c>
      <c r="AE1100" s="16" t="s">
        <v>39</v>
      </c>
      <c r="AF1100" s="16" t="s">
        <v>39</v>
      </c>
      <c r="AG1100" s="16" t="s">
        <v>39</v>
      </c>
      <c r="AH1100" s="16" t="s">
        <v>39</v>
      </c>
      <c r="AI1100" s="16" t="s">
        <v>39</v>
      </c>
      <c r="AJ1100" s="16" t="s">
        <v>39</v>
      </c>
      <c r="AL1100" s="16" t="s">
        <v>39</v>
      </c>
      <c r="AM1100" s="16" t="s">
        <v>39</v>
      </c>
      <c r="AN1100" s="16" t="str">
        <f>IFERROR(VLOOKUP($P1100,'Kredieten productgroepen functi'!$C:$M,6,FALSE),"n.v.t.")</f>
        <v>1799</v>
      </c>
      <c r="AO1100" s="16" t="str">
        <f>IFERROR(VLOOKUP($P1100,'Kredieten productgroepen functi'!$C:$M,7,FALSE),"n.v.t.")</f>
        <v>Diverse lasten en baten</v>
      </c>
      <c r="AP1100" s="16" t="str">
        <f>IFERROR(VLOOKUP($P1100,'Kredieten productgroepen functi'!$C:$M,8,FALSE),"n.v.t.")</f>
        <v>17</v>
      </c>
      <c r="AQ1100" s="16" t="str">
        <f>IFERROR(VLOOKUP($P1100,'Kredieten productgroepen functi'!$C:$M,9,FALSE),"n.v.t.")</f>
        <v>Overige baten en lasten</v>
      </c>
      <c r="AR1100" s="16" t="str">
        <f>IFERROR(VLOOKUP($P1100,'Kredieten productgroepen functi'!$C:$M,10,FALSE),"n.v.t.")</f>
        <v>1</v>
      </c>
      <c r="AS1100" s="16" t="str">
        <f>IFERROR(VLOOKUP($P1100,'Kredieten productgroepen functi'!$C:$M,11,FALSE),"n.v.t.")</f>
        <v>Algemeen bestuur</v>
      </c>
      <c r="AT1100" s="16" t="str">
        <f t="shared" si="56"/>
        <v>Baten</v>
      </c>
      <c r="AU1100" s="16" t="str">
        <f>IFERROR(VLOOKUP($R1100,Kostensoorten!$C:$J,7,FALSE),"n.v.t.")</f>
        <v>2.3</v>
      </c>
      <c r="AV1100" s="16" t="str">
        <f>IFERROR(VLOOKUP($R1100,Kostensoorten!$C:$J,8,FALSE),"n.v.t.")</f>
        <v>Overige goederen en diensten</v>
      </c>
    </row>
    <row r="1101" spans="6:48">
      <c r="F1101" s="2" t="s">
        <v>7544</v>
      </c>
      <c r="G1101" s="2" t="s">
        <v>39</v>
      </c>
      <c r="H1101" s="2" t="s">
        <v>39</v>
      </c>
      <c r="I1101" s="18">
        <v>-40397.64</v>
      </c>
      <c r="P1101" s="16" t="str">
        <f t="shared" si="54"/>
        <v>617999</v>
      </c>
      <c r="Q1101" s="16" t="str">
        <f>IFERROR(VLOOKUP($P1101,'Kredieten productgroepen functi'!$C:$M,2,FALSE),"n.v.t.")</f>
        <v>Afwikkeling voorgaande jaren</v>
      </c>
      <c r="R1101" s="16" t="str">
        <f t="shared" si="55"/>
        <v>823090</v>
      </c>
      <c r="S1101" s="16" t="str">
        <f>IFERROR(VLOOKUP($R1101,Kostensoorten!$C:$J,2,FALSE),"n.v.t.")</f>
        <v>Overige opbr goederen en diensten</v>
      </c>
      <c r="T1101" s="16" t="s">
        <v>39</v>
      </c>
      <c r="U1101" s="16" t="s">
        <v>39</v>
      </c>
      <c r="V1101" s="16" t="s">
        <v>39</v>
      </c>
      <c r="W1101" s="16" t="s">
        <v>39</v>
      </c>
      <c r="X1101" s="16" t="s">
        <v>39</v>
      </c>
      <c r="Y1101" s="16" t="s">
        <v>39</v>
      </c>
      <c r="Z1101" s="16" t="s">
        <v>39</v>
      </c>
      <c r="AA1101" s="16" t="s">
        <v>39</v>
      </c>
      <c r="AB1101" s="16" t="s">
        <v>39</v>
      </c>
      <c r="AC1101" s="16" t="s">
        <v>39</v>
      </c>
      <c r="AD1101" s="16" t="s">
        <v>39</v>
      </c>
      <c r="AE1101" s="16" t="s">
        <v>39</v>
      </c>
      <c r="AF1101" s="16" t="s">
        <v>39</v>
      </c>
      <c r="AG1101" s="16" t="s">
        <v>39</v>
      </c>
      <c r="AH1101" s="16" t="s">
        <v>39</v>
      </c>
      <c r="AI1101" s="16" t="s">
        <v>39</v>
      </c>
      <c r="AJ1101" s="16" t="s">
        <v>39</v>
      </c>
      <c r="AL1101" s="16" t="s">
        <v>39</v>
      </c>
      <c r="AM1101" s="16" t="s">
        <v>39</v>
      </c>
      <c r="AN1101" s="16" t="str">
        <f>IFERROR(VLOOKUP($P1101,'Kredieten productgroepen functi'!$C:$M,6,FALSE),"n.v.t.")</f>
        <v>1799</v>
      </c>
      <c r="AO1101" s="16" t="str">
        <f>IFERROR(VLOOKUP($P1101,'Kredieten productgroepen functi'!$C:$M,7,FALSE),"n.v.t.")</f>
        <v>Diverse lasten en baten</v>
      </c>
      <c r="AP1101" s="16" t="str">
        <f>IFERROR(VLOOKUP($P1101,'Kredieten productgroepen functi'!$C:$M,8,FALSE),"n.v.t.")</f>
        <v>17</v>
      </c>
      <c r="AQ1101" s="16" t="str">
        <f>IFERROR(VLOOKUP($P1101,'Kredieten productgroepen functi'!$C:$M,9,FALSE),"n.v.t.")</f>
        <v>Overige baten en lasten</v>
      </c>
      <c r="AR1101" s="16" t="str">
        <f>IFERROR(VLOOKUP($P1101,'Kredieten productgroepen functi'!$C:$M,10,FALSE),"n.v.t.")</f>
        <v>1</v>
      </c>
      <c r="AS1101" s="16" t="str">
        <f>IFERROR(VLOOKUP($P1101,'Kredieten productgroepen functi'!$C:$M,11,FALSE),"n.v.t.")</f>
        <v>Algemeen bestuur</v>
      </c>
      <c r="AT1101" s="16" t="str">
        <f t="shared" si="56"/>
        <v>Baten</v>
      </c>
      <c r="AU1101" s="16" t="str">
        <f>IFERROR(VLOOKUP($R1101,Kostensoorten!$C:$J,7,FALSE),"n.v.t.")</f>
        <v>2.3</v>
      </c>
      <c r="AV1101" s="16" t="str">
        <f>IFERROR(VLOOKUP($R1101,Kostensoorten!$C:$J,8,FALSE),"n.v.t.")</f>
        <v>Overige goederen en diensten</v>
      </c>
    </row>
    <row r="1102" spans="6:48">
      <c r="F1102" s="2" t="s">
        <v>9400</v>
      </c>
      <c r="G1102" s="2" t="s">
        <v>39</v>
      </c>
      <c r="H1102" s="2" t="s">
        <v>39</v>
      </c>
      <c r="I1102" s="18">
        <v>-0.09</v>
      </c>
      <c r="P1102" s="16" t="str">
        <f t="shared" si="54"/>
        <v>617999</v>
      </c>
      <c r="Q1102" s="16" t="str">
        <f>IFERROR(VLOOKUP($P1102,'Kredieten productgroepen functi'!$C:$M,2,FALSE),"n.v.t.")</f>
        <v>Afwikkeling voorgaande jaren</v>
      </c>
      <c r="R1102" s="16" t="str">
        <f t="shared" si="55"/>
        <v>840110</v>
      </c>
      <c r="S1102" s="16" t="str">
        <f>IFERROR(VLOOKUP($R1102,Kostensoorten!$C:$J,2,FALSE),"n.v.t.")</f>
        <v>Inkomensoverdracht Rijk</v>
      </c>
      <c r="T1102" s="16" t="s">
        <v>39</v>
      </c>
      <c r="U1102" s="16" t="s">
        <v>39</v>
      </c>
      <c r="V1102" s="16" t="s">
        <v>39</v>
      </c>
      <c r="W1102" s="16" t="s">
        <v>39</v>
      </c>
      <c r="X1102" s="16" t="s">
        <v>39</v>
      </c>
      <c r="Y1102" s="16" t="s">
        <v>39</v>
      </c>
      <c r="Z1102" s="16" t="s">
        <v>39</v>
      </c>
      <c r="AA1102" s="16" t="s">
        <v>39</v>
      </c>
      <c r="AB1102" s="16" t="s">
        <v>39</v>
      </c>
      <c r="AC1102" s="16" t="s">
        <v>39</v>
      </c>
      <c r="AD1102" s="16" t="s">
        <v>39</v>
      </c>
      <c r="AE1102" s="16" t="s">
        <v>39</v>
      </c>
      <c r="AF1102" s="16" t="s">
        <v>39</v>
      </c>
      <c r="AG1102" s="16" t="s">
        <v>39</v>
      </c>
      <c r="AH1102" s="16" t="s">
        <v>39</v>
      </c>
      <c r="AI1102" s="16" t="s">
        <v>39</v>
      </c>
      <c r="AJ1102" s="16" t="s">
        <v>39</v>
      </c>
      <c r="AL1102" s="16" t="s">
        <v>39</v>
      </c>
      <c r="AM1102" s="16" t="s">
        <v>39</v>
      </c>
      <c r="AN1102" s="16" t="str">
        <f>IFERROR(VLOOKUP($P1102,'Kredieten productgroepen functi'!$C:$M,6,FALSE),"n.v.t.")</f>
        <v>1799</v>
      </c>
      <c r="AO1102" s="16" t="str">
        <f>IFERROR(VLOOKUP($P1102,'Kredieten productgroepen functi'!$C:$M,7,FALSE),"n.v.t.")</f>
        <v>Diverse lasten en baten</v>
      </c>
      <c r="AP1102" s="16" t="str">
        <f>IFERROR(VLOOKUP($P1102,'Kredieten productgroepen functi'!$C:$M,8,FALSE),"n.v.t.")</f>
        <v>17</v>
      </c>
      <c r="AQ1102" s="16" t="str">
        <f>IFERROR(VLOOKUP($P1102,'Kredieten productgroepen functi'!$C:$M,9,FALSE),"n.v.t.")</f>
        <v>Overige baten en lasten</v>
      </c>
      <c r="AR1102" s="16" t="str">
        <f>IFERROR(VLOOKUP($P1102,'Kredieten productgroepen functi'!$C:$M,10,FALSE),"n.v.t.")</f>
        <v>1</v>
      </c>
      <c r="AS1102" s="16" t="str">
        <f>IFERROR(VLOOKUP($P1102,'Kredieten productgroepen functi'!$C:$M,11,FALSE),"n.v.t.")</f>
        <v>Algemeen bestuur</v>
      </c>
      <c r="AT1102" s="16" t="str">
        <f t="shared" si="56"/>
        <v>Baten</v>
      </c>
      <c r="AU1102" s="16" t="str">
        <f>IFERROR(VLOOKUP($R1102,Kostensoorten!$C:$J,7,FALSE),"n.v.t.")</f>
        <v>4.0.1</v>
      </c>
      <c r="AV1102" s="16" t="str">
        <f>IFERROR(VLOOKUP($R1102,Kostensoorten!$C:$J,8,FALSE),"n.v.t.")</f>
        <v>Inkomensoverdrachten van overh</v>
      </c>
    </row>
    <row r="1103" spans="6:48">
      <c r="F1103" s="2" t="s">
        <v>9401</v>
      </c>
      <c r="G1103" s="2" t="s">
        <v>39</v>
      </c>
      <c r="H1103" s="2" t="s">
        <v>39</v>
      </c>
      <c r="I1103" s="18">
        <v>-36461.1</v>
      </c>
      <c r="P1103" s="16" t="str">
        <f t="shared" si="54"/>
        <v>617999</v>
      </c>
      <c r="Q1103" s="16" t="str">
        <f>IFERROR(VLOOKUP($P1103,'Kredieten productgroepen functi'!$C:$M,2,FALSE),"n.v.t.")</f>
        <v>Afwikkeling voorgaande jaren</v>
      </c>
      <c r="R1103" s="16" t="str">
        <f t="shared" si="55"/>
        <v>840150</v>
      </c>
      <c r="S1103" s="16" t="str">
        <f>IFERROR(VLOOKUP($R1103,Kostensoorten!$C:$J,2,FALSE),"n.v.t.")</f>
        <v>Inkomensoverdracht EU</v>
      </c>
      <c r="T1103" s="16" t="s">
        <v>39</v>
      </c>
      <c r="U1103" s="16" t="s">
        <v>39</v>
      </c>
      <c r="V1103" s="16" t="s">
        <v>39</v>
      </c>
      <c r="W1103" s="16" t="s">
        <v>39</v>
      </c>
      <c r="X1103" s="16" t="s">
        <v>39</v>
      </c>
      <c r="Y1103" s="16" t="s">
        <v>39</v>
      </c>
      <c r="Z1103" s="16" t="s">
        <v>39</v>
      </c>
      <c r="AA1103" s="16" t="s">
        <v>39</v>
      </c>
      <c r="AB1103" s="16" t="s">
        <v>39</v>
      </c>
      <c r="AC1103" s="16" t="s">
        <v>39</v>
      </c>
      <c r="AD1103" s="16" t="s">
        <v>39</v>
      </c>
      <c r="AE1103" s="16" t="s">
        <v>39</v>
      </c>
      <c r="AF1103" s="16" t="s">
        <v>39</v>
      </c>
      <c r="AG1103" s="16" t="s">
        <v>39</v>
      </c>
      <c r="AH1103" s="16" t="s">
        <v>39</v>
      </c>
      <c r="AI1103" s="16" t="s">
        <v>39</v>
      </c>
      <c r="AJ1103" s="16" t="s">
        <v>39</v>
      </c>
      <c r="AL1103" s="16" t="s">
        <v>39</v>
      </c>
      <c r="AM1103" s="16" t="s">
        <v>39</v>
      </c>
      <c r="AN1103" s="16" t="str">
        <f>IFERROR(VLOOKUP($P1103,'Kredieten productgroepen functi'!$C:$M,6,FALSE),"n.v.t.")</f>
        <v>1799</v>
      </c>
      <c r="AO1103" s="16" t="str">
        <f>IFERROR(VLOOKUP($P1103,'Kredieten productgroepen functi'!$C:$M,7,FALSE),"n.v.t.")</f>
        <v>Diverse lasten en baten</v>
      </c>
      <c r="AP1103" s="16" t="str">
        <f>IFERROR(VLOOKUP($P1103,'Kredieten productgroepen functi'!$C:$M,8,FALSE),"n.v.t.")</f>
        <v>17</v>
      </c>
      <c r="AQ1103" s="16" t="str">
        <f>IFERROR(VLOOKUP($P1103,'Kredieten productgroepen functi'!$C:$M,9,FALSE),"n.v.t.")</f>
        <v>Overige baten en lasten</v>
      </c>
      <c r="AR1103" s="16" t="str">
        <f>IFERROR(VLOOKUP($P1103,'Kredieten productgroepen functi'!$C:$M,10,FALSE),"n.v.t.")</f>
        <v>1</v>
      </c>
      <c r="AS1103" s="16" t="str">
        <f>IFERROR(VLOOKUP($P1103,'Kredieten productgroepen functi'!$C:$M,11,FALSE),"n.v.t.")</f>
        <v>Algemeen bestuur</v>
      </c>
      <c r="AT1103" s="16" t="str">
        <f t="shared" si="56"/>
        <v>Baten</v>
      </c>
      <c r="AU1103" s="16" t="str">
        <f>IFERROR(VLOOKUP($R1103,Kostensoorten!$C:$J,7,FALSE),"n.v.t.")</f>
        <v>4.0.1</v>
      </c>
      <c r="AV1103" s="16" t="str">
        <f>IFERROR(VLOOKUP($R1103,Kostensoorten!$C:$J,8,FALSE),"n.v.t.")</f>
        <v>Inkomensoverdrachten van overh</v>
      </c>
    </row>
    <row r="1104" spans="6:48">
      <c r="F1104" s="2" t="s">
        <v>9402</v>
      </c>
      <c r="G1104" s="2" t="s">
        <v>39</v>
      </c>
      <c r="H1104" s="2" t="s">
        <v>39</v>
      </c>
      <c r="I1104" s="18">
        <v>157983.85999999999</v>
      </c>
      <c r="P1104" s="16" t="str">
        <f t="shared" si="54"/>
        <v>620000</v>
      </c>
      <c r="Q1104" s="16" t="str">
        <f>IFERROR(VLOOKUP($P1104,'Kredieten productgroepen functi'!$C:$M,2,FALSE),"n.v.t.")</f>
        <v>Apparaatskn Openbare Orde En Veil.</v>
      </c>
      <c r="R1104" s="16" t="str">
        <f t="shared" si="55"/>
        <v>482000</v>
      </c>
      <c r="S1104" s="16" t="str">
        <f>IFERROR(VLOOKUP($R1104,Kostensoorten!$C:$J,2,FALSE),"n.v.t.")</f>
        <v>Directe apparaatskosten</v>
      </c>
      <c r="T1104" s="16" t="s">
        <v>39</v>
      </c>
      <c r="U1104" s="16" t="s">
        <v>39</v>
      </c>
      <c r="V1104" s="16" t="s">
        <v>39</v>
      </c>
      <c r="W1104" s="16" t="s">
        <v>39</v>
      </c>
      <c r="X1104" s="16" t="s">
        <v>39</v>
      </c>
      <c r="Y1104" s="16" t="s">
        <v>39</v>
      </c>
      <c r="Z1104" s="16" t="s">
        <v>39</v>
      </c>
      <c r="AA1104" s="16" t="s">
        <v>39</v>
      </c>
      <c r="AB1104" s="16" t="s">
        <v>39</v>
      </c>
      <c r="AC1104" s="16" t="s">
        <v>39</v>
      </c>
      <c r="AD1104" s="16" t="s">
        <v>39</v>
      </c>
      <c r="AE1104" s="16" t="s">
        <v>39</v>
      </c>
      <c r="AF1104" s="16" t="s">
        <v>39</v>
      </c>
      <c r="AG1104" s="16" t="s">
        <v>39</v>
      </c>
      <c r="AH1104" s="16" t="s">
        <v>39</v>
      </c>
      <c r="AI1104" s="16" t="s">
        <v>39</v>
      </c>
      <c r="AJ1104" s="16" t="s">
        <v>39</v>
      </c>
      <c r="AL1104" s="16" t="s">
        <v>39</v>
      </c>
      <c r="AM1104" s="16" t="s">
        <v>39</v>
      </c>
      <c r="AN1104" s="16" t="str">
        <f>IFERROR(VLOOKUP($P1104,'Kredieten productgroepen functi'!$C:$M,6,FALSE),"n.v.t.")</f>
        <v>2001</v>
      </c>
      <c r="AO1104" s="16" t="str">
        <f>IFERROR(VLOOKUP($P1104,'Kredieten productgroepen functi'!$C:$M,7,FALSE),"n.v.t.")</f>
        <v>Openbare orde en veiligheid</v>
      </c>
      <c r="AP1104" s="16" t="str">
        <f>IFERROR(VLOOKUP($P1104,'Kredieten productgroepen functi'!$C:$M,8,FALSE),"n.v.t.")</f>
        <v>20</v>
      </c>
      <c r="AQ1104" s="16" t="str">
        <f>IFERROR(VLOOKUP($P1104,'Kredieten productgroepen functi'!$C:$M,9,FALSE),"n.v.t.")</f>
        <v>Openbare orde en veiligheid, algemeen</v>
      </c>
      <c r="AR1104" s="16" t="str">
        <f>IFERROR(VLOOKUP($P1104,'Kredieten productgroepen functi'!$C:$M,10,FALSE),"n.v.t.")</f>
        <v>2</v>
      </c>
      <c r="AS1104" s="16" t="str">
        <f>IFERROR(VLOOKUP($P1104,'Kredieten productgroepen functi'!$C:$M,11,FALSE),"n.v.t.")</f>
        <v>Openbare orde en veiligheid</v>
      </c>
      <c r="AT1104" s="16" t="str">
        <f t="shared" si="56"/>
        <v>Lasten</v>
      </c>
      <c r="AU1104" s="16" t="str">
        <f>IFERROR(VLOOKUP($R1104,Kostensoorten!$C:$J,7,FALSE),"n.v.t.")</f>
        <v>8.2</v>
      </c>
      <c r="AV1104" s="16" t="str">
        <f>IFERROR(VLOOKUP($R1104,Kostensoorten!$C:$J,8,FALSE),"n.v.t.")</f>
        <v>Overige verrekeningen</v>
      </c>
    </row>
    <row r="1105" spans="6:48">
      <c r="F1105" s="2" t="s">
        <v>9403</v>
      </c>
      <c r="G1105" s="2" t="s">
        <v>39</v>
      </c>
      <c r="H1105" s="2" t="s">
        <v>39</v>
      </c>
      <c r="I1105" s="18">
        <v>118926.99</v>
      </c>
      <c r="P1105" s="16" t="str">
        <f t="shared" si="54"/>
        <v>620000</v>
      </c>
      <c r="Q1105" s="16" t="str">
        <f>IFERROR(VLOOKUP($P1105,'Kredieten productgroepen functi'!$C:$M,2,FALSE),"n.v.t.")</f>
        <v>Apparaatskn Openbare Orde En Veil.</v>
      </c>
      <c r="R1105" s="16" t="str">
        <f t="shared" si="55"/>
        <v>482010</v>
      </c>
      <c r="S1105" s="16" t="str">
        <f>IFERROR(VLOOKUP($R1105,Kostensoorten!$C:$J,2,FALSE),"n.v.t.")</f>
        <v>Overhead</v>
      </c>
      <c r="T1105" s="16" t="s">
        <v>39</v>
      </c>
      <c r="U1105" s="16" t="s">
        <v>39</v>
      </c>
      <c r="V1105" s="16" t="s">
        <v>39</v>
      </c>
      <c r="W1105" s="16" t="s">
        <v>39</v>
      </c>
      <c r="X1105" s="16" t="s">
        <v>39</v>
      </c>
      <c r="Y1105" s="16" t="s">
        <v>39</v>
      </c>
      <c r="Z1105" s="16" t="s">
        <v>39</v>
      </c>
      <c r="AA1105" s="16" t="s">
        <v>39</v>
      </c>
      <c r="AB1105" s="16" t="s">
        <v>39</v>
      </c>
      <c r="AC1105" s="16" t="s">
        <v>39</v>
      </c>
      <c r="AD1105" s="16" t="s">
        <v>39</v>
      </c>
      <c r="AE1105" s="16" t="s">
        <v>39</v>
      </c>
      <c r="AF1105" s="16" t="s">
        <v>39</v>
      </c>
      <c r="AG1105" s="16" t="s">
        <v>39</v>
      </c>
      <c r="AH1105" s="16" t="s">
        <v>39</v>
      </c>
      <c r="AI1105" s="16" t="s">
        <v>39</v>
      </c>
      <c r="AJ1105" s="16" t="s">
        <v>39</v>
      </c>
      <c r="AL1105" s="16" t="s">
        <v>39</v>
      </c>
      <c r="AM1105" s="16" t="s">
        <v>39</v>
      </c>
      <c r="AN1105" s="16" t="str">
        <f>IFERROR(VLOOKUP($P1105,'Kredieten productgroepen functi'!$C:$M,6,FALSE),"n.v.t.")</f>
        <v>2001</v>
      </c>
      <c r="AO1105" s="16" t="str">
        <f>IFERROR(VLOOKUP($P1105,'Kredieten productgroepen functi'!$C:$M,7,FALSE),"n.v.t.")</f>
        <v>Openbare orde en veiligheid</v>
      </c>
      <c r="AP1105" s="16" t="str">
        <f>IFERROR(VLOOKUP($P1105,'Kredieten productgroepen functi'!$C:$M,8,FALSE),"n.v.t.")</f>
        <v>20</v>
      </c>
      <c r="AQ1105" s="16" t="str">
        <f>IFERROR(VLOOKUP($P1105,'Kredieten productgroepen functi'!$C:$M,9,FALSE),"n.v.t.")</f>
        <v>Openbare orde en veiligheid, algemeen</v>
      </c>
      <c r="AR1105" s="16" t="str">
        <f>IFERROR(VLOOKUP($P1105,'Kredieten productgroepen functi'!$C:$M,10,FALSE),"n.v.t.")</f>
        <v>2</v>
      </c>
      <c r="AS1105" s="16" t="str">
        <f>IFERROR(VLOOKUP($P1105,'Kredieten productgroepen functi'!$C:$M,11,FALSE),"n.v.t.")</f>
        <v>Openbare orde en veiligheid</v>
      </c>
      <c r="AT1105" s="16" t="str">
        <f t="shared" si="56"/>
        <v>Lasten</v>
      </c>
      <c r="AU1105" s="16" t="str">
        <f>IFERROR(VLOOKUP($R1105,Kostensoorten!$C:$J,7,FALSE),"n.v.t.")</f>
        <v>8.2</v>
      </c>
      <c r="AV1105" s="16" t="str">
        <f>IFERROR(VLOOKUP($R1105,Kostensoorten!$C:$J,8,FALSE),"n.v.t.")</f>
        <v>Overige verrekeningen</v>
      </c>
    </row>
    <row r="1106" spans="6:48">
      <c r="F1106" s="2" t="s">
        <v>8653</v>
      </c>
      <c r="G1106" s="2" t="s">
        <v>39</v>
      </c>
      <c r="H1106" s="2" t="s">
        <v>39</v>
      </c>
      <c r="I1106" s="18">
        <v>2635</v>
      </c>
      <c r="P1106" s="16" t="str">
        <f t="shared" si="54"/>
        <v>620099</v>
      </c>
      <c r="Q1106" s="16" t="str">
        <f>IFERROR(VLOOKUP($P1106,'Kredieten productgroepen functi'!$C:$M,2,FALSE),"n.v.t.")</f>
        <v>Voorgaande jaren oov</v>
      </c>
      <c r="R1106" s="16" t="str">
        <f t="shared" si="55"/>
        <v>423139</v>
      </c>
      <c r="S1106" s="16" t="str">
        <f>IFERROR(VLOOKUP($R1106,Kostensoorten!$C:$J,2,FALSE),"n.v.t.")</f>
        <v>Overige diensten van derden</v>
      </c>
      <c r="T1106" s="16" t="s">
        <v>39</v>
      </c>
      <c r="U1106" s="16" t="s">
        <v>39</v>
      </c>
      <c r="V1106" s="16" t="s">
        <v>39</v>
      </c>
      <c r="W1106" s="16" t="s">
        <v>39</v>
      </c>
      <c r="X1106" s="16" t="s">
        <v>39</v>
      </c>
      <c r="Y1106" s="16" t="s">
        <v>39</v>
      </c>
      <c r="Z1106" s="16" t="s">
        <v>39</v>
      </c>
      <c r="AA1106" s="16" t="s">
        <v>39</v>
      </c>
      <c r="AB1106" s="16" t="s">
        <v>39</v>
      </c>
      <c r="AC1106" s="16" t="s">
        <v>39</v>
      </c>
      <c r="AD1106" s="16" t="s">
        <v>39</v>
      </c>
      <c r="AE1106" s="16" t="s">
        <v>39</v>
      </c>
      <c r="AF1106" s="16" t="s">
        <v>39</v>
      </c>
      <c r="AG1106" s="16" t="s">
        <v>39</v>
      </c>
      <c r="AH1106" s="16" t="s">
        <v>39</v>
      </c>
      <c r="AI1106" s="16" t="s">
        <v>39</v>
      </c>
      <c r="AJ1106" s="16" t="s">
        <v>39</v>
      </c>
      <c r="AL1106" s="16" t="s">
        <v>39</v>
      </c>
      <c r="AM1106" s="16" t="s">
        <v>39</v>
      </c>
      <c r="AN1106" s="16" t="str">
        <f>IFERROR(VLOOKUP($P1106,'Kredieten productgroepen functi'!$C:$M,6,FALSE),"n.v.t.")</f>
        <v>2001</v>
      </c>
      <c r="AO1106" s="16" t="str">
        <f>IFERROR(VLOOKUP($P1106,'Kredieten productgroepen functi'!$C:$M,7,FALSE),"n.v.t.")</f>
        <v>Openbare orde en veiligheid</v>
      </c>
      <c r="AP1106" s="16" t="str">
        <f>IFERROR(VLOOKUP($P1106,'Kredieten productgroepen functi'!$C:$M,8,FALSE),"n.v.t.")</f>
        <v>20</v>
      </c>
      <c r="AQ1106" s="16" t="str">
        <f>IFERROR(VLOOKUP($P1106,'Kredieten productgroepen functi'!$C:$M,9,FALSE),"n.v.t.")</f>
        <v>Openbare orde en veiligheid, algemeen</v>
      </c>
      <c r="AR1106" s="16" t="str">
        <f>IFERROR(VLOOKUP($P1106,'Kredieten productgroepen functi'!$C:$M,10,FALSE),"n.v.t.")</f>
        <v>2</v>
      </c>
      <c r="AS1106" s="16" t="str">
        <f>IFERROR(VLOOKUP($P1106,'Kredieten productgroepen functi'!$C:$M,11,FALSE),"n.v.t.")</f>
        <v>Openbare orde en veiligheid</v>
      </c>
      <c r="AT1106" s="16" t="str">
        <f t="shared" si="56"/>
        <v>Lasten</v>
      </c>
      <c r="AU1106" s="16" t="str">
        <f>IFERROR(VLOOKUP($R1106,Kostensoorten!$C:$J,7,FALSE),"n.v.t.")</f>
        <v>2.3.1</v>
      </c>
      <c r="AV1106" s="16" t="str">
        <f>IFERROR(VLOOKUP($R1106,Kostensoorten!$C:$J,8,FALSE),"n.v.t.")</f>
        <v>Aankopen niet duurzame goedere</v>
      </c>
    </row>
    <row r="1107" spans="6:48">
      <c r="F1107" s="2" t="s">
        <v>7545</v>
      </c>
      <c r="G1107" s="2" t="s">
        <v>39</v>
      </c>
      <c r="H1107" s="2" t="s">
        <v>39</v>
      </c>
      <c r="I1107" s="18">
        <v>1949.1</v>
      </c>
      <c r="P1107" s="16" t="str">
        <f t="shared" si="54"/>
        <v>620100</v>
      </c>
      <c r="Q1107" s="16" t="str">
        <f>IFERROR(VLOOKUP($P1107,'Kredieten productgroepen functi'!$C:$M,2,FALSE),"n.v.t.")</f>
        <v>Diverse Kosten Oov</v>
      </c>
      <c r="R1107" s="16" t="str">
        <f t="shared" si="55"/>
        <v>423139</v>
      </c>
      <c r="S1107" s="16" t="str">
        <f>IFERROR(VLOOKUP($R1107,Kostensoorten!$C:$J,2,FALSE),"n.v.t.")</f>
        <v>Overige diensten van derden</v>
      </c>
      <c r="T1107" s="16" t="s">
        <v>39</v>
      </c>
      <c r="U1107" s="16" t="s">
        <v>39</v>
      </c>
      <c r="V1107" s="16" t="s">
        <v>39</v>
      </c>
      <c r="W1107" s="16" t="s">
        <v>39</v>
      </c>
      <c r="X1107" s="16" t="s">
        <v>39</v>
      </c>
      <c r="Y1107" s="16" t="s">
        <v>39</v>
      </c>
      <c r="Z1107" s="16" t="s">
        <v>39</v>
      </c>
      <c r="AA1107" s="16" t="s">
        <v>39</v>
      </c>
      <c r="AB1107" s="16" t="s">
        <v>39</v>
      </c>
      <c r="AC1107" s="16" t="s">
        <v>39</v>
      </c>
      <c r="AD1107" s="16" t="s">
        <v>39</v>
      </c>
      <c r="AE1107" s="16" t="s">
        <v>39</v>
      </c>
      <c r="AF1107" s="16" t="s">
        <v>39</v>
      </c>
      <c r="AG1107" s="16" t="s">
        <v>39</v>
      </c>
      <c r="AH1107" s="16" t="s">
        <v>39</v>
      </c>
      <c r="AI1107" s="16" t="s">
        <v>39</v>
      </c>
      <c r="AJ1107" s="16" t="s">
        <v>39</v>
      </c>
      <c r="AL1107" s="16" t="s">
        <v>39</v>
      </c>
      <c r="AM1107" s="16" t="s">
        <v>39</v>
      </c>
      <c r="AN1107" s="16" t="str">
        <f>IFERROR(VLOOKUP($P1107,'Kredieten productgroepen functi'!$C:$M,6,FALSE),"n.v.t.")</f>
        <v>2001</v>
      </c>
      <c r="AO1107" s="16" t="str">
        <f>IFERROR(VLOOKUP($P1107,'Kredieten productgroepen functi'!$C:$M,7,FALSE),"n.v.t.")</f>
        <v>Openbare orde en veiligheid</v>
      </c>
      <c r="AP1107" s="16" t="str">
        <f>IFERROR(VLOOKUP($P1107,'Kredieten productgroepen functi'!$C:$M,8,FALSE),"n.v.t.")</f>
        <v>20</v>
      </c>
      <c r="AQ1107" s="16" t="str">
        <f>IFERROR(VLOOKUP($P1107,'Kredieten productgroepen functi'!$C:$M,9,FALSE),"n.v.t.")</f>
        <v>Openbare orde en veiligheid, algemeen</v>
      </c>
      <c r="AR1107" s="16" t="str">
        <f>IFERROR(VLOOKUP($P1107,'Kredieten productgroepen functi'!$C:$M,10,FALSE),"n.v.t.")</f>
        <v>2</v>
      </c>
      <c r="AS1107" s="16" t="str">
        <f>IFERROR(VLOOKUP($P1107,'Kredieten productgroepen functi'!$C:$M,11,FALSE),"n.v.t.")</f>
        <v>Openbare orde en veiligheid</v>
      </c>
      <c r="AT1107" s="16" t="str">
        <f t="shared" si="56"/>
        <v>Lasten</v>
      </c>
      <c r="AU1107" s="16" t="str">
        <f>IFERROR(VLOOKUP($R1107,Kostensoorten!$C:$J,7,FALSE),"n.v.t.")</f>
        <v>2.3.1</v>
      </c>
      <c r="AV1107" s="16" t="str">
        <f>IFERROR(VLOOKUP($R1107,Kostensoorten!$C:$J,8,FALSE),"n.v.t.")</f>
        <v>Aankopen niet duurzame goedere</v>
      </c>
    </row>
    <row r="1108" spans="6:48">
      <c r="F1108" s="2" t="s">
        <v>8654</v>
      </c>
      <c r="G1108" s="2" t="s">
        <v>39</v>
      </c>
      <c r="H1108" s="2" t="s">
        <v>39</v>
      </c>
      <c r="I1108" s="18">
        <v>67.45</v>
      </c>
      <c r="P1108" s="16" t="str">
        <f t="shared" si="54"/>
        <v>620105</v>
      </c>
      <c r="Q1108" s="16" t="str">
        <f>IFERROR(VLOOKUP($P1108,'Kredieten productgroepen functi'!$C:$M,2,FALSE),"n.v.t.")</f>
        <v>Risicokaart</v>
      </c>
      <c r="R1108" s="16" t="str">
        <f t="shared" si="55"/>
        <v>423140</v>
      </c>
      <c r="S1108" s="16" t="str">
        <f>IFERROR(VLOOKUP($R1108,Kostensoorten!$C:$J,2,FALSE),"n.v.t.")</f>
        <v>Attenties pers wellevendheid &lt;€25</v>
      </c>
      <c r="T1108" s="16" t="s">
        <v>39</v>
      </c>
      <c r="U1108" s="16" t="s">
        <v>39</v>
      </c>
      <c r="V1108" s="16" t="s">
        <v>39</v>
      </c>
      <c r="W1108" s="16" t="s">
        <v>39</v>
      </c>
      <c r="X1108" s="16" t="s">
        <v>39</v>
      </c>
      <c r="Y1108" s="16" t="s">
        <v>39</v>
      </c>
      <c r="Z1108" s="16" t="s">
        <v>39</v>
      </c>
      <c r="AA1108" s="16" t="s">
        <v>39</v>
      </c>
      <c r="AB1108" s="16" t="s">
        <v>39</v>
      </c>
      <c r="AC1108" s="16" t="s">
        <v>39</v>
      </c>
      <c r="AD1108" s="16" t="s">
        <v>39</v>
      </c>
      <c r="AE1108" s="16" t="s">
        <v>39</v>
      </c>
      <c r="AF1108" s="16" t="s">
        <v>39</v>
      </c>
      <c r="AG1108" s="16" t="s">
        <v>39</v>
      </c>
      <c r="AH1108" s="16" t="s">
        <v>39</v>
      </c>
      <c r="AI1108" s="16" t="s">
        <v>39</v>
      </c>
      <c r="AJ1108" s="16" t="s">
        <v>39</v>
      </c>
      <c r="AL1108" s="16" t="s">
        <v>39</v>
      </c>
      <c r="AM1108" s="16" t="s">
        <v>39</v>
      </c>
      <c r="AN1108" s="16" t="str">
        <f>IFERROR(VLOOKUP($P1108,'Kredieten productgroepen functi'!$C:$M,6,FALSE),"n.v.t.")</f>
        <v>2001</v>
      </c>
      <c r="AO1108" s="16" t="str">
        <f>IFERROR(VLOOKUP($P1108,'Kredieten productgroepen functi'!$C:$M,7,FALSE),"n.v.t.")</f>
        <v>Openbare orde en veiligheid</v>
      </c>
      <c r="AP1108" s="16" t="str">
        <f>IFERROR(VLOOKUP($P1108,'Kredieten productgroepen functi'!$C:$M,8,FALSE),"n.v.t.")</f>
        <v>20</v>
      </c>
      <c r="AQ1108" s="16" t="str">
        <f>IFERROR(VLOOKUP($P1108,'Kredieten productgroepen functi'!$C:$M,9,FALSE),"n.v.t.")</f>
        <v>Openbare orde en veiligheid, algemeen</v>
      </c>
      <c r="AR1108" s="16" t="str">
        <f>IFERROR(VLOOKUP($P1108,'Kredieten productgroepen functi'!$C:$M,10,FALSE),"n.v.t.")</f>
        <v>2</v>
      </c>
      <c r="AS1108" s="16" t="str">
        <f>IFERROR(VLOOKUP($P1108,'Kredieten productgroepen functi'!$C:$M,11,FALSE),"n.v.t.")</f>
        <v>Openbare orde en veiligheid</v>
      </c>
      <c r="AT1108" s="16" t="str">
        <f t="shared" si="56"/>
        <v>Lasten</v>
      </c>
      <c r="AU1108" s="16" t="str">
        <f>IFERROR(VLOOKUP($R1108,Kostensoorten!$C:$J,7,FALSE),"n.v.t.")</f>
        <v>2.3.1</v>
      </c>
      <c r="AV1108" s="16" t="str">
        <f>IFERROR(VLOOKUP($R1108,Kostensoorten!$C:$J,8,FALSE),"n.v.t.")</f>
        <v>Aankopen niet duurzame goedere</v>
      </c>
    </row>
    <row r="1109" spans="6:48">
      <c r="F1109" s="2" t="s">
        <v>9404</v>
      </c>
      <c r="G1109" s="2" t="s">
        <v>39</v>
      </c>
      <c r="H1109" s="2" t="s">
        <v>39</v>
      </c>
      <c r="I1109" s="18">
        <v>2500</v>
      </c>
      <c r="P1109" s="16" t="str">
        <f t="shared" si="54"/>
        <v>620106</v>
      </c>
      <c r="Q1109" s="16" t="str">
        <f>IFERROR(VLOOKUP($P1109,'Kredieten productgroepen functi'!$C:$M,2,FALSE),"n.v.t.")</f>
        <v>Uitv.programma ext.veiligh.beleid</v>
      </c>
      <c r="R1109" s="16" t="str">
        <f t="shared" si="55"/>
        <v>423132</v>
      </c>
      <c r="S1109" s="16" t="str">
        <f>IFERROR(VLOOKUP($R1109,Kostensoorten!$C:$J,2,FALSE),"n.v.t.")</f>
        <v>Adviesdiensten door derden</v>
      </c>
      <c r="T1109" s="16" t="s">
        <v>39</v>
      </c>
      <c r="U1109" s="16" t="s">
        <v>39</v>
      </c>
      <c r="V1109" s="16" t="s">
        <v>39</v>
      </c>
      <c r="W1109" s="16" t="s">
        <v>39</v>
      </c>
      <c r="X1109" s="16" t="s">
        <v>39</v>
      </c>
      <c r="Y1109" s="16" t="s">
        <v>39</v>
      </c>
      <c r="Z1109" s="16" t="s">
        <v>39</v>
      </c>
      <c r="AA1109" s="16" t="s">
        <v>39</v>
      </c>
      <c r="AB1109" s="16" t="s">
        <v>39</v>
      </c>
      <c r="AC1109" s="16" t="s">
        <v>39</v>
      </c>
      <c r="AD1109" s="16" t="s">
        <v>39</v>
      </c>
      <c r="AE1109" s="16" t="s">
        <v>39</v>
      </c>
      <c r="AF1109" s="16" t="s">
        <v>39</v>
      </c>
      <c r="AG1109" s="16" t="s">
        <v>39</v>
      </c>
      <c r="AH1109" s="16" t="s">
        <v>39</v>
      </c>
      <c r="AI1109" s="16" t="s">
        <v>39</v>
      </c>
      <c r="AJ1109" s="16" t="s">
        <v>39</v>
      </c>
      <c r="AL1109" s="16" t="s">
        <v>39</v>
      </c>
      <c r="AM1109" s="16" t="s">
        <v>39</v>
      </c>
      <c r="AN1109" s="16" t="str">
        <f>IFERROR(VLOOKUP($P1109,'Kredieten productgroepen functi'!$C:$M,6,FALSE),"n.v.t.")</f>
        <v>2001</v>
      </c>
      <c r="AO1109" s="16" t="str">
        <f>IFERROR(VLOOKUP($P1109,'Kredieten productgroepen functi'!$C:$M,7,FALSE),"n.v.t.")</f>
        <v>Openbare orde en veiligheid</v>
      </c>
      <c r="AP1109" s="16" t="str">
        <f>IFERROR(VLOOKUP($P1109,'Kredieten productgroepen functi'!$C:$M,8,FALSE),"n.v.t.")</f>
        <v>20</v>
      </c>
      <c r="AQ1109" s="16" t="str">
        <f>IFERROR(VLOOKUP($P1109,'Kredieten productgroepen functi'!$C:$M,9,FALSE),"n.v.t.")</f>
        <v>Openbare orde en veiligheid, algemeen</v>
      </c>
      <c r="AR1109" s="16" t="str">
        <f>IFERROR(VLOOKUP($P1109,'Kredieten productgroepen functi'!$C:$M,10,FALSE),"n.v.t.")</f>
        <v>2</v>
      </c>
      <c r="AS1109" s="16" t="str">
        <f>IFERROR(VLOOKUP($P1109,'Kredieten productgroepen functi'!$C:$M,11,FALSE),"n.v.t.")</f>
        <v>Openbare orde en veiligheid</v>
      </c>
      <c r="AT1109" s="16" t="str">
        <f t="shared" si="56"/>
        <v>Lasten</v>
      </c>
      <c r="AU1109" s="16" t="str">
        <f>IFERROR(VLOOKUP($R1109,Kostensoorten!$C:$J,7,FALSE),"n.v.t.")</f>
        <v>2.3.1</v>
      </c>
      <c r="AV1109" s="16" t="str">
        <f>IFERROR(VLOOKUP($R1109,Kostensoorten!$C:$J,8,FALSE),"n.v.t.")</f>
        <v>Aankopen niet duurzame goedere</v>
      </c>
    </row>
    <row r="1110" spans="6:48">
      <c r="F1110" s="2" t="s">
        <v>9405</v>
      </c>
      <c r="G1110" s="2" t="s">
        <v>39</v>
      </c>
      <c r="H1110" s="2" t="s">
        <v>39</v>
      </c>
      <c r="I1110" s="18">
        <v>0</v>
      </c>
      <c r="P1110" s="16" t="str">
        <f t="shared" si="54"/>
        <v>620106</v>
      </c>
      <c r="Q1110" s="16" t="str">
        <f>IFERROR(VLOOKUP($P1110,'Kredieten productgroepen functi'!$C:$M,2,FALSE),"n.v.t.")</f>
        <v>Uitv.programma ext.veiligh.beleid</v>
      </c>
      <c r="R1110" s="16" t="str">
        <f t="shared" si="55"/>
        <v>423139</v>
      </c>
      <c r="S1110" s="16" t="str">
        <f>IFERROR(VLOOKUP($R1110,Kostensoorten!$C:$J,2,FALSE),"n.v.t.")</f>
        <v>Overige diensten van derden</v>
      </c>
      <c r="T1110" s="16" t="s">
        <v>39</v>
      </c>
      <c r="U1110" s="16" t="s">
        <v>39</v>
      </c>
      <c r="V1110" s="16" t="s">
        <v>39</v>
      </c>
      <c r="W1110" s="16" t="s">
        <v>39</v>
      </c>
      <c r="X1110" s="16" t="s">
        <v>39</v>
      </c>
      <c r="Y1110" s="16" t="s">
        <v>39</v>
      </c>
      <c r="Z1110" s="16" t="s">
        <v>39</v>
      </c>
      <c r="AA1110" s="16" t="s">
        <v>39</v>
      </c>
      <c r="AB1110" s="16" t="s">
        <v>39</v>
      </c>
      <c r="AC1110" s="16" t="s">
        <v>39</v>
      </c>
      <c r="AD1110" s="16" t="s">
        <v>39</v>
      </c>
      <c r="AE1110" s="16" t="s">
        <v>39</v>
      </c>
      <c r="AF1110" s="16" t="s">
        <v>39</v>
      </c>
      <c r="AG1110" s="16" t="s">
        <v>39</v>
      </c>
      <c r="AH1110" s="16" t="s">
        <v>39</v>
      </c>
      <c r="AI1110" s="16" t="s">
        <v>39</v>
      </c>
      <c r="AJ1110" s="16" t="s">
        <v>39</v>
      </c>
      <c r="AL1110" s="16" t="s">
        <v>39</v>
      </c>
      <c r="AM1110" s="16" t="s">
        <v>39</v>
      </c>
      <c r="AN1110" s="16" t="str">
        <f>IFERROR(VLOOKUP($P1110,'Kredieten productgroepen functi'!$C:$M,6,FALSE),"n.v.t.")</f>
        <v>2001</v>
      </c>
      <c r="AO1110" s="16" t="str">
        <f>IFERROR(VLOOKUP($P1110,'Kredieten productgroepen functi'!$C:$M,7,FALSE),"n.v.t.")</f>
        <v>Openbare orde en veiligheid</v>
      </c>
      <c r="AP1110" s="16" t="str">
        <f>IFERROR(VLOOKUP($P1110,'Kredieten productgroepen functi'!$C:$M,8,FALSE),"n.v.t.")</f>
        <v>20</v>
      </c>
      <c r="AQ1110" s="16" t="str">
        <f>IFERROR(VLOOKUP($P1110,'Kredieten productgroepen functi'!$C:$M,9,FALSE),"n.v.t.")</f>
        <v>Openbare orde en veiligheid, algemeen</v>
      </c>
      <c r="AR1110" s="16" t="str">
        <f>IFERROR(VLOOKUP($P1110,'Kredieten productgroepen functi'!$C:$M,10,FALSE),"n.v.t.")</f>
        <v>2</v>
      </c>
      <c r="AS1110" s="16" t="str">
        <f>IFERROR(VLOOKUP($P1110,'Kredieten productgroepen functi'!$C:$M,11,FALSE),"n.v.t.")</f>
        <v>Openbare orde en veiligheid</v>
      </c>
      <c r="AT1110" s="16" t="str">
        <f t="shared" si="56"/>
        <v>Lasten</v>
      </c>
      <c r="AU1110" s="16" t="str">
        <f>IFERROR(VLOOKUP($R1110,Kostensoorten!$C:$J,7,FALSE),"n.v.t.")</f>
        <v>2.3.1</v>
      </c>
      <c r="AV1110" s="16" t="str">
        <f>IFERROR(VLOOKUP($R1110,Kostensoorten!$C:$J,8,FALSE),"n.v.t.")</f>
        <v>Aankopen niet duurzame goedere</v>
      </c>
    </row>
    <row r="1111" spans="6:48">
      <c r="F1111" s="2" t="s">
        <v>8655</v>
      </c>
      <c r="G1111" s="2" t="s">
        <v>39</v>
      </c>
      <c r="H1111" s="2" t="s">
        <v>39</v>
      </c>
      <c r="I1111" s="18">
        <v>258139.5</v>
      </c>
      <c r="P1111" s="16" t="str">
        <f t="shared" si="54"/>
        <v>620106</v>
      </c>
      <c r="Q1111" s="16" t="str">
        <f>IFERROR(VLOOKUP($P1111,'Kredieten productgroepen functi'!$C:$M,2,FALSE),"n.v.t.")</f>
        <v>Uitv.programma ext.veiligh.beleid</v>
      </c>
      <c r="R1111" s="16" t="str">
        <f t="shared" si="55"/>
        <v>440301</v>
      </c>
      <c r="S1111" s="16" t="str">
        <f>IFERROR(VLOOKUP($R1111,Kostensoorten!$C:$J,2,FALSE),"n.v.t.")</f>
        <v>(Exploitatie)subsidies</v>
      </c>
      <c r="T1111" s="16" t="s">
        <v>39</v>
      </c>
      <c r="U1111" s="16" t="s">
        <v>39</v>
      </c>
      <c r="V1111" s="16" t="s">
        <v>39</v>
      </c>
      <c r="W1111" s="16" t="s">
        <v>39</v>
      </c>
      <c r="X1111" s="16" t="s">
        <v>39</v>
      </c>
      <c r="Y1111" s="16" t="s">
        <v>39</v>
      </c>
      <c r="Z1111" s="16" t="s">
        <v>39</v>
      </c>
      <c r="AA1111" s="16" t="s">
        <v>39</v>
      </c>
      <c r="AB1111" s="16" t="s">
        <v>39</v>
      </c>
      <c r="AC1111" s="16" t="s">
        <v>39</v>
      </c>
      <c r="AD1111" s="16" t="s">
        <v>39</v>
      </c>
      <c r="AE1111" s="16" t="s">
        <v>39</v>
      </c>
      <c r="AF1111" s="16" t="s">
        <v>39</v>
      </c>
      <c r="AG1111" s="16" t="s">
        <v>39</v>
      </c>
      <c r="AH1111" s="16" t="s">
        <v>39</v>
      </c>
      <c r="AI1111" s="16" t="s">
        <v>39</v>
      </c>
      <c r="AJ1111" s="16" t="s">
        <v>39</v>
      </c>
      <c r="AL1111" s="16" t="s">
        <v>39</v>
      </c>
      <c r="AM1111" s="16" t="s">
        <v>39</v>
      </c>
      <c r="AN1111" s="16" t="str">
        <f>IFERROR(VLOOKUP($P1111,'Kredieten productgroepen functi'!$C:$M,6,FALSE),"n.v.t.")</f>
        <v>2001</v>
      </c>
      <c r="AO1111" s="16" t="str">
        <f>IFERROR(VLOOKUP($P1111,'Kredieten productgroepen functi'!$C:$M,7,FALSE),"n.v.t.")</f>
        <v>Openbare orde en veiligheid</v>
      </c>
      <c r="AP1111" s="16" t="str">
        <f>IFERROR(VLOOKUP($P1111,'Kredieten productgroepen functi'!$C:$M,8,FALSE),"n.v.t.")</f>
        <v>20</v>
      </c>
      <c r="AQ1111" s="16" t="str">
        <f>IFERROR(VLOOKUP($P1111,'Kredieten productgroepen functi'!$C:$M,9,FALSE),"n.v.t.")</f>
        <v>Openbare orde en veiligheid, algemeen</v>
      </c>
      <c r="AR1111" s="16" t="str">
        <f>IFERROR(VLOOKUP($P1111,'Kredieten productgroepen functi'!$C:$M,10,FALSE),"n.v.t.")</f>
        <v>2</v>
      </c>
      <c r="AS1111" s="16" t="str">
        <f>IFERROR(VLOOKUP($P1111,'Kredieten productgroepen functi'!$C:$M,11,FALSE),"n.v.t.")</f>
        <v>Openbare orde en veiligheid</v>
      </c>
      <c r="AT1111" s="16" t="str">
        <f t="shared" si="56"/>
        <v>Lasten</v>
      </c>
      <c r="AU1111" s="16" t="str">
        <f>IFERROR(VLOOKUP($R1111,Kostensoorten!$C:$J,7,FALSE),"n.v.t.")</f>
        <v>4.0.3</v>
      </c>
      <c r="AV1111" s="16" t="str">
        <f>IFERROR(VLOOKUP($R1111,Kostensoorten!$C:$J,8,FALSE),"n.v.t.")</f>
        <v>Overige inkomensoverdrachten</v>
      </c>
    </row>
    <row r="1112" spans="6:48">
      <c r="F1112" s="2" t="s">
        <v>7277</v>
      </c>
      <c r="G1112" s="2" t="s">
        <v>39</v>
      </c>
      <c r="H1112" s="2" t="s">
        <v>39</v>
      </c>
      <c r="I1112" s="18">
        <v>-260208</v>
      </c>
      <c r="P1112" s="16" t="str">
        <f t="shared" si="54"/>
        <v>620106</v>
      </c>
      <c r="Q1112" s="16" t="str">
        <f>IFERROR(VLOOKUP($P1112,'Kredieten productgroepen functi'!$C:$M,2,FALSE),"n.v.t.")</f>
        <v>Uitv.programma ext.veiligh.beleid</v>
      </c>
      <c r="R1112" s="16" t="str">
        <f t="shared" si="55"/>
        <v>840120</v>
      </c>
      <c r="S1112" s="16" t="str">
        <f>IFERROR(VLOOKUP($R1112,Kostensoorten!$C:$J,2,FALSE),"n.v.t.")</f>
        <v>Inkomensoverdracht provincies</v>
      </c>
      <c r="T1112" s="16" t="s">
        <v>39</v>
      </c>
      <c r="U1112" s="16" t="s">
        <v>39</v>
      </c>
      <c r="V1112" s="16" t="s">
        <v>39</v>
      </c>
      <c r="W1112" s="16" t="s">
        <v>39</v>
      </c>
      <c r="X1112" s="16" t="s">
        <v>39</v>
      </c>
      <c r="Y1112" s="16" t="s">
        <v>39</v>
      </c>
      <c r="Z1112" s="16" t="s">
        <v>39</v>
      </c>
      <c r="AA1112" s="16" t="s">
        <v>39</v>
      </c>
      <c r="AB1112" s="16" t="s">
        <v>39</v>
      </c>
      <c r="AC1112" s="16" t="s">
        <v>39</v>
      </c>
      <c r="AD1112" s="16" t="s">
        <v>39</v>
      </c>
      <c r="AE1112" s="16" t="s">
        <v>39</v>
      </c>
      <c r="AF1112" s="16" t="s">
        <v>39</v>
      </c>
      <c r="AG1112" s="16" t="s">
        <v>39</v>
      </c>
      <c r="AH1112" s="16" t="s">
        <v>39</v>
      </c>
      <c r="AI1112" s="16" t="s">
        <v>39</v>
      </c>
      <c r="AJ1112" s="16" t="s">
        <v>39</v>
      </c>
      <c r="AL1112" s="16" t="s">
        <v>39</v>
      </c>
      <c r="AM1112" s="16" t="s">
        <v>39</v>
      </c>
      <c r="AN1112" s="16" t="str">
        <f>IFERROR(VLOOKUP($P1112,'Kredieten productgroepen functi'!$C:$M,6,FALSE),"n.v.t.")</f>
        <v>2001</v>
      </c>
      <c r="AO1112" s="16" t="str">
        <f>IFERROR(VLOOKUP($P1112,'Kredieten productgroepen functi'!$C:$M,7,FALSE),"n.v.t.")</f>
        <v>Openbare orde en veiligheid</v>
      </c>
      <c r="AP1112" s="16" t="str">
        <f>IFERROR(VLOOKUP($P1112,'Kredieten productgroepen functi'!$C:$M,8,FALSE),"n.v.t.")</f>
        <v>20</v>
      </c>
      <c r="AQ1112" s="16" t="str">
        <f>IFERROR(VLOOKUP($P1112,'Kredieten productgroepen functi'!$C:$M,9,FALSE),"n.v.t.")</f>
        <v>Openbare orde en veiligheid, algemeen</v>
      </c>
      <c r="AR1112" s="16" t="str">
        <f>IFERROR(VLOOKUP($P1112,'Kredieten productgroepen functi'!$C:$M,10,FALSE),"n.v.t.")</f>
        <v>2</v>
      </c>
      <c r="AS1112" s="16" t="str">
        <f>IFERROR(VLOOKUP($P1112,'Kredieten productgroepen functi'!$C:$M,11,FALSE),"n.v.t.")</f>
        <v>Openbare orde en veiligheid</v>
      </c>
      <c r="AT1112" s="16" t="str">
        <f t="shared" si="56"/>
        <v>Baten</v>
      </c>
      <c r="AU1112" s="16" t="str">
        <f>IFERROR(VLOOKUP($R1112,Kostensoorten!$C:$J,7,FALSE),"n.v.t.")</f>
        <v>4.0.1</v>
      </c>
      <c r="AV1112" s="16" t="str">
        <f>IFERROR(VLOOKUP($R1112,Kostensoorten!$C:$J,8,FALSE),"n.v.t.")</f>
        <v>Inkomensoverdrachten van overh</v>
      </c>
    </row>
    <row r="1113" spans="6:48">
      <c r="F1113" s="2" t="s">
        <v>9406</v>
      </c>
      <c r="G1113" s="2" t="s">
        <v>39</v>
      </c>
      <c r="H1113" s="2" t="s">
        <v>39</v>
      </c>
      <c r="I1113" s="18">
        <v>-29200</v>
      </c>
      <c r="P1113" s="16" t="str">
        <f t="shared" si="54"/>
        <v>620106</v>
      </c>
      <c r="Q1113" s="16" t="str">
        <f>IFERROR(VLOOKUP($P1113,'Kredieten productgroepen functi'!$C:$M,2,FALSE),"n.v.t.")</f>
        <v>Uitv.programma ext.veiligh.beleid</v>
      </c>
      <c r="R1113" s="16" t="str">
        <f t="shared" si="55"/>
        <v>840120</v>
      </c>
      <c r="S1113" s="16" t="str">
        <f>IFERROR(VLOOKUP($R1113,Kostensoorten!$C:$J,2,FALSE),"n.v.t.")</f>
        <v>Inkomensoverdracht provincies</v>
      </c>
      <c r="T1113" s="16" t="s">
        <v>39</v>
      </c>
      <c r="U1113" s="16" t="s">
        <v>39</v>
      </c>
      <c r="V1113" s="16" t="s">
        <v>39</v>
      </c>
      <c r="W1113" s="16" t="s">
        <v>39</v>
      </c>
      <c r="X1113" s="16" t="s">
        <v>39</v>
      </c>
      <c r="Y1113" s="16" t="s">
        <v>39</v>
      </c>
      <c r="Z1113" s="16" t="s">
        <v>39</v>
      </c>
      <c r="AA1113" s="16" t="s">
        <v>39</v>
      </c>
      <c r="AB1113" s="16" t="s">
        <v>39</v>
      </c>
      <c r="AC1113" s="16" t="s">
        <v>39</v>
      </c>
      <c r="AD1113" s="16" t="s">
        <v>39</v>
      </c>
      <c r="AE1113" s="16" t="s">
        <v>39</v>
      </c>
      <c r="AF1113" s="16" t="s">
        <v>39</v>
      </c>
      <c r="AG1113" s="16" t="s">
        <v>39</v>
      </c>
      <c r="AH1113" s="16" t="s">
        <v>39</v>
      </c>
      <c r="AI1113" s="16" t="s">
        <v>39</v>
      </c>
      <c r="AJ1113" s="16" t="s">
        <v>39</v>
      </c>
      <c r="AL1113" s="16" t="s">
        <v>39</v>
      </c>
      <c r="AM1113" s="16" t="s">
        <v>39</v>
      </c>
      <c r="AN1113" s="16" t="str">
        <f>IFERROR(VLOOKUP($P1113,'Kredieten productgroepen functi'!$C:$M,6,FALSE),"n.v.t.")</f>
        <v>2001</v>
      </c>
      <c r="AO1113" s="16" t="str">
        <f>IFERROR(VLOOKUP($P1113,'Kredieten productgroepen functi'!$C:$M,7,FALSE),"n.v.t.")</f>
        <v>Openbare orde en veiligheid</v>
      </c>
      <c r="AP1113" s="16" t="str">
        <f>IFERROR(VLOOKUP($P1113,'Kredieten productgroepen functi'!$C:$M,8,FALSE),"n.v.t.")</f>
        <v>20</v>
      </c>
      <c r="AQ1113" s="16" t="str">
        <f>IFERROR(VLOOKUP($P1113,'Kredieten productgroepen functi'!$C:$M,9,FALSE),"n.v.t.")</f>
        <v>Openbare orde en veiligheid, algemeen</v>
      </c>
      <c r="AR1113" s="16" t="str">
        <f>IFERROR(VLOOKUP($P1113,'Kredieten productgroepen functi'!$C:$M,10,FALSE),"n.v.t.")</f>
        <v>2</v>
      </c>
      <c r="AS1113" s="16" t="str">
        <f>IFERROR(VLOOKUP($P1113,'Kredieten productgroepen functi'!$C:$M,11,FALSE),"n.v.t.")</f>
        <v>Openbare orde en veiligheid</v>
      </c>
      <c r="AT1113" s="16" t="str">
        <f t="shared" si="56"/>
        <v>Baten</v>
      </c>
      <c r="AU1113" s="16" t="str">
        <f>IFERROR(VLOOKUP($R1113,Kostensoorten!$C:$J,7,FALSE),"n.v.t.")</f>
        <v>4.0.1</v>
      </c>
      <c r="AV1113" s="16" t="str">
        <f>IFERROR(VLOOKUP($R1113,Kostensoorten!$C:$J,8,FALSE),"n.v.t.")</f>
        <v>Inkomensoverdrachten van overh</v>
      </c>
    </row>
    <row r="1114" spans="6:48">
      <c r="F1114" s="2" t="s">
        <v>8011</v>
      </c>
      <c r="G1114" s="2" t="s">
        <v>39</v>
      </c>
      <c r="H1114" s="2" t="s">
        <v>39</v>
      </c>
      <c r="I1114" s="18">
        <v>15000</v>
      </c>
      <c r="P1114" s="16" t="str">
        <f t="shared" si="54"/>
        <v>620107</v>
      </c>
      <c r="Q1114" s="16" t="str">
        <f>IFERROR(VLOOKUP($P1114,'Kredieten productgroepen functi'!$C:$M,2,FALSE),"n.v.t.")</f>
        <v>Provinciaal Veiligheidsbeleid</v>
      </c>
      <c r="R1114" s="16" t="str">
        <f t="shared" si="55"/>
        <v>423139</v>
      </c>
      <c r="S1114" s="16" t="str">
        <f>IFERROR(VLOOKUP($R1114,Kostensoorten!$C:$J,2,FALSE),"n.v.t.")</f>
        <v>Overige diensten van derden</v>
      </c>
      <c r="T1114" s="16" t="s">
        <v>39</v>
      </c>
      <c r="U1114" s="16" t="s">
        <v>39</v>
      </c>
      <c r="V1114" s="16" t="s">
        <v>39</v>
      </c>
      <c r="W1114" s="16" t="s">
        <v>39</v>
      </c>
      <c r="X1114" s="16" t="s">
        <v>39</v>
      </c>
      <c r="Y1114" s="16" t="s">
        <v>39</v>
      </c>
      <c r="Z1114" s="16" t="s">
        <v>39</v>
      </c>
      <c r="AA1114" s="16" t="s">
        <v>39</v>
      </c>
      <c r="AB1114" s="16" t="s">
        <v>39</v>
      </c>
      <c r="AC1114" s="16" t="s">
        <v>39</v>
      </c>
      <c r="AD1114" s="16" t="s">
        <v>39</v>
      </c>
      <c r="AE1114" s="16" t="s">
        <v>39</v>
      </c>
      <c r="AF1114" s="16" t="s">
        <v>39</v>
      </c>
      <c r="AG1114" s="16" t="s">
        <v>39</v>
      </c>
      <c r="AH1114" s="16" t="s">
        <v>39</v>
      </c>
      <c r="AI1114" s="16" t="s">
        <v>39</v>
      </c>
      <c r="AJ1114" s="16" t="s">
        <v>39</v>
      </c>
      <c r="AL1114" s="16" t="s">
        <v>39</v>
      </c>
      <c r="AM1114" s="16" t="s">
        <v>39</v>
      </c>
      <c r="AN1114" s="16" t="str">
        <f>IFERROR(VLOOKUP($P1114,'Kredieten productgroepen functi'!$C:$M,6,FALSE),"n.v.t.")</f>
        <v>2001</v>
      </c>
      <c r="AO1114" s="16" t="str">
        <f>IFERROR(VLOOKUP($P1114,'Kredieten productgroepen functi'!$C:$M,7,FALSE),"n.v.t.")</f>
        <v>Openbare orde en veiligheid</v>
      </c>
      <c r="AP1114" s="16" t="str">
        <f>IFERROR(VLOOKUP($P1114,'Kredieten productgroepen functi'!$C:$M,8,FALSE),"n.v.t.")</f>
        <v>20</v>
      </c>
      <c r="AQ1114" s="16" t="str">
        <f>IFERROR(VLOOKUP($P1114,'Kredieten productgroepen functi'!$C:$M,9,FALSE),"n.v.t.")</f>
        <v>Openbare orde en veiligheid, algemeen</v>
      </c>
      <c r="AR1114" s="16" t="str">
        <f>IFERROR(VLOOKUP($P1114,'Kredieten productgroepen functi'!$C:$M,10,FALSE),"n.v.t.")</f>
        <v>2</v>
      </c>
      <c r="AS1114" s="16" t="str">
        <f>IFERROR(VLOOKUP($P1114,'Kredieten productgroepen functi'!$C:$M,11,FALSE),"n.v.t.")</f>
        <v>Openbare orde en veiligheid</v>
      </c>
      <c r="AT1114" s="16" t="str">
        <f t="shared" si="56"/>
        <v>Lasten</v>
      </c>
      <c r="AU1114" s="16" t="str">
        <f>IFERROR(VLOOKUP($R1114,Kostensoorten!$C:$J,7,FALSE),"n.v.t.")</f>
        <v>2.3.1</v>
      </c>
      <c r="AV1114" s="16" t="str">
        <f>IFERROR(VLOOKUP($R1114,Kostensoorten!$C:$J,8,FALSE),"n.v.t.")</f>
        <v>Aankopen niet duurzame goedere</v>
      </c>
    </row>
    <row r="1115" spans="6:48">
      <c r="F1115" s="2" t="s">
        <v>9407</v>
      </c>
      <c r="G1115" s="2" t="s">
        <v>39</v>
      </c>
      <c r="H1115" s="2" t="s">
        <v>39</v>
      </c>
      <c r="I1115" s="18">
        <v>821806.19</v>
      </c>
      <c r="P1115" s="16" t="str">
        <f t="shared" si="54"/>
        <v>630000</v>
      </c>
      <c r="Q1115" s="16" t="str">
        <f>IFERROR(VLOOKUP($P1115,'Kredieten productgroepen functi'!$C:$M,2,FALSE),"n.v.t.")</f>
        <v>Apparaatskosten</v>
      </c>
      <c r="R1115" s="16" t="str">
        <f t="shared" si="55"/>
        <v>482000</v>
      </c>
      <c r="S1115" s="16" t="str">
        <f>IFERROR(VLOOKUP($R1115,Kostensoorten!$C:$J,2,FALSE),"n.v.t.")</f>
        <v>Directe apparaatskosten</v>
      </c>
      <c r="T1115" s="16" t="s">
        <v>39</v>
      </c>
      <c r="U1115" s="16" t="s">
        <v>39</v>
      </c>
      <c r="V1115" s="16" t="s">
        <v>39</v>
      </c>
      <c r="W1115" s="16" t="s">
        <v>39</v>
      </c>
      <c r="X1115" s="16" t="s">
        <v>39</v>
      </c>
      <c r="Y1115" s="16" t="s">
        <v>39</v>
      </c>
      <c r="Z1115" s="16" t="s">
        <v>39</v>
      </c>
      <c r="AA1115" s="16" t="s">
        <v>39</v>
      </c>
      <c r="AB1115" s="16" t="s">
        <v>39</v>
      </c>
      <c r="AC1115" s="16" t="s">
        <v>39</v>
      </c>
      <c r="AD1115" s="16" t="s">
        <v>39</v>
      </c>
      <c r="AE1115" s="16" t="s">
        <v>39</v>
      </c>
      <c r="AF1115" s="16" t="s">
        <v>39</v>
      </c>
      <c r="AG1115" s="16" t="s">
        <v>39</v>
      </c>
      <c r="AH1115" s="16" t="s">
        <v>39</v>
      </c>
      <c r="AI1115" s="16" t="s">
        <v>39</v>
      </c>
      <c r="AJ1115" s="16" t="s">
        <v>39</v>
      </c>
      <c r="AL1115" s="16" t="s">
        <v>39</v>
      </c>
      <c r="AM1115" s="16" t="s">
        <v>39</v>
      </c>
      <c r="AN1115" s="16" t="str">
        <f>IFERROR(VLOOKUP($P1115,'Kredieten productgroepen functi'!$C:$M,6,FALSE),"n.v.t.")</f>
        <v>3001</v>
      </c>
      <c r="AO1115" s="16" t="str">
        <f>IFERROR(VLOOKUP($P1115,'Kredieten productgroepen functi'!$C:$M,7,FALSE),"n.v.t.")</f>
        <v>Mobiliteitsbeleid</v>
      </c>
      <c r="AP1115" s="16" t="str">
        <f>IFERROR(VLOOKUP($P1115,'Kredieten productgroepen functi'!$C:$M,8,FALSE),"n.v.t.")</f>
        <v>30</v>
      </c>
      <c r="AQ1115" s="16" t="str">
        <f>IFERROR(VLOOKUP($P1115,'Kredieten productgroepen functi'!$C:$M,9,FALSE),"n.v.t.")</f>
        <v>Verkeer en vervoer, algemeen</v>
      </c>
      <c r="AR1115" s="16" t="str">
        <f>IFERROR(VLOOKUP($P1115,'Kredieten productgroepen functi'!$C:$M,10,FALSE),"n.v.t.")</f>
        <v>3</v>
      </c>
      <c r="AS1115" s="16" t="str">
        <f>IFERROR(VLOOKUP($P1115,'Kredieten productgroepen functi'!$C:$M,11,FALSE),"n.v.t.")</f>
        <v>Verkeer en vervoer</v>
      </c>
      <c r="AT1115" s="16" t="str">
        <f t="shared" si="56"/>
        <v>Lasten</v>
      </c>
      <c r="AU1115" s="16" t="str">
        <f>IFERROR(VLOOKUP($R1115,Kostensoorten!$C:$J,7,FALSE),"n.v.t.")</f>
        <v>8.2</v>
      </c>
      <c r="AV1115" s="16" t="str">
        <f>IFERROR(VLOOKUP($R1115,Kostensoorten!$C:$J,8,FALSE),"n.v.t.")</f>
        <v>Overige verrekeningen</v>
      </c>
    </row>
    <row r="1116" spans="6:48">
      <c r="F1116" s="2" t="s">
        <v>9408</v>
      </c>
      <c r="G1116" s="2" t="s">
        <v>39</v>
      </c>
      <c r="H1116" s="2" t="s">
        <v>39</v>
      </c>
      <c r="I1116" s="18">
        <v>458488.5</v>
      </c>
      <c r="P1116" s="16" t="str">
        <f t="shared" si="54"/>
        <v>630000</v>
      </c>
      <c r="Q1116" s="16" t="str">
        <f>IFERROR(VLOOKUP($P1116,'Kredieten productgroepen functi'!$C:$M,2,FALSE),"n.v.t.")</f>
        <v>Apparaatskosten</v>
      </c>
      <c r="R1116" s="16" t="str">
        <f t="shared" si="55"/>
        <v>482010</v>
      </c>
      <c r="S1116" s="16" t="str">
        <f>IFERROR(VLOOKUP($R1116,Kostensoorten!$C:$J,2,FALSE),"n.v.t.")</f>
        <v>Overhead</v>
      </c>
      <c r="T1116" s="16" t="s">
        <v>39</v>
      </c>
      <c r="U1116" s="16" t="s">
        <v>39</v>
      </c>
      <c r="V1116" s="16" t="s">
        <v>39</v>
      </c>
      <c r="W1116" s="16" t="s">
        <v>39</v>
      </c>
      <c r="X1116" s="16" t="s">
        <v>39</v>
      </c>
      <c r="Y1116" s="16" t="s">
        <v>39</v>
      </c>
      <c r="Z1116" s="16" t="s">
        <v>39</v>
      </c>
      <c r="AA1116" s="16" t="s">
        <v>39</v>
      </c>
      <c r="AB1116" s="16" t="s">
        <v>39</v>
      </c>
      <c r="AC1116" s="16" t="s">
        <v>39</v>
      </c>
      <c r="AD1116" s="16" t="s">
        <v>39</v>
      </c>
      <c r="AE1116" s="16" t="s">
        <v>39</v>
      </c>
      <c r="AF1116" s="16" t="s">
        <v>39</v>
      </c>
      <c r="AG1116" s="16" t="s">
        <v>39</v>
      </c>
      <c r="AH1116" s="16" t="s">
        <v>39</v>
      </c>
      <c r="AI1116" s="16" t="s">
        <v>39</v>
      </c>
      <c r="AJ1116" s="16" t="s">
        <v>39</v>
      </c>
      <c r="AL1116" s="16" t="s">
        <v>39</v>
      </c>
      <c r="AM1116" s="16" t="s">
        <v>39</v>
      </c>
      <c r="AN1116" s="16" t="str">
        <f>IFERROR(VLOOKUP($P1116,'Kredieten productgroepen functi'!$C:$M,6,FALSE),"n.v.t.")</f>
        <v>3001</v>
      </c>
      <c r="AO1116" s="16" t="str">
        <f>IFERROR(VLOOKUP($P1116,'Kredieten productgroepen functi'!$C:$M,7,FALSE),"n.v.t.")</f>
        <v>Mobiliteitsbeleid</v>
      </c>
      <c r="AP1116" s="16" t="str">
        <f>IFERROR(VLOOKUP($P1116,'Kredieten productgroepen functi'!$C:$M,8,FALSE),"n.v.t.")</f>
        <v>30</v>
      </c>
      <c r="AQ1116" s="16" t="str">
        <f>IFERROR(VLOOKUP($P1116,'Kredieten productgroepen functi'!$C:$M,9,FALSE),"n.v.t.")</f>
        <v>Verkeer en vervoer, algemeen</v>
      </c>
      <c r="AR1116" s="16" t="str">
        <f>IFERROR(VLOOKUP($P1116,'Kredieten productgroepen functi'!$C:$M,10,FALSE),"n.v.t.")</f>
        <v>3</v>
      </c>
      <c r="AS1116" s="16" t="str">
        <f>IFERROR(VLOOKUP($P1116,'Kredieten productgroepen functi'!$C:$M,11,FALSE),"n.v.t.")</f>
        <v>Verkeer en vervoer</v>
      </c>
      <c r="AT1116" s="16" t="str">
        <f t="shared" si="56"/>
        <v>Lasten</v>
      </c>
      <c r="AU1116" s="16" t="str">
        <f>IFERROR(VLOOKUP($R1116,Kostensoorten!$C:$J,7,FALSE),"n.v.t.")</f>
        <v>8.2</v>
      </c>
      <c r="AV1116" s="16" t="str">
        <f>IFERROR(VLOOKUP($R1116,Kostensoorten!$C:$J,8,FALSE),"n.v.t.")</f>
        <v>Overige verrekeningen</v>
      </c>
    </row>
    <row r="1117" spans="6:48">
      <c r="F1117" s="2" t="s">
        <v>8012</v>
      </c>
      <c r="G1117" s="2" t="s">
        <v>39</v>
      </c>
      <c r="H1117" s="2" t="s">
        <v>39</v>
      </c>
      <c r="I1117" s="18">
        <v>-4699</v>
      </c>
      <c r="P1117" s="16" t="str">
        <f t="shared" si="54"/>
        <v>630098</v>
      </c>
      <c r="Q1117" s="16" t="str">
        <f>IFERROR(VLOOKUP($P1117,'Kredieten productgroepen functi'!$C:$M,2,FALSE),"n.v.t.")</f>
        <v>afw. voorg.jaren Uitv.Werkpl.VVB</v>
      </c>
      <c r="R1117" s="16" t="str">
        <f t="shared" si="55"/>
        <v>423132</v>
      </c>
      <c r="S1117" s="16" t="str">
        <f>IFERROR(VLOOKUP($R1117,Kostensoorten!$C:$J,2,FALSE),"n.v.t.")</f>
        <v>Adviesdiensten door derden</v>
      </c>
      <c r="T1117" s="16" t="s">
        <v>39</v>
      </c>
      <c r="U1117" s="16" t="s">
        <v>39</v>
      </c>
      <c r="V1117" s="16" t="s">
        <v>39</v>
      </c>
      <c r="W1117" s="16" t="s">
        <v>39</v>
      </c>
      <c r="X1117" s="16" t="s">
        <v>39</v>
      </c>
      <c r="Y1117" s="16" t="s">
        <v>39</v>
      </c>
      <c r="Z1117" s="16" t="s">
        <v>39</v>
      </c>
      <c r="AA1117" s="16" t="s">
        <v>39</v>
      </c>
      <c r="AB1117" s="16" t="s">
        <v>39</v>
      </c>
      <c r="AC1117" s="16" t="s">
        <v>39</v>
      </c>
      <c r="AD1117" s="16" t="s">
        <v>39</v>
      </c>
      <c r="AE1117" s="16" t="s">
        <v>39</v>
      </c>
      <c r="AF1117" s="16" t="s">
        <v>39</v>
      </c>
      <c r="AG1117" s="16" t="s">
        <v>39</v>
      </c>
      <c r="AH1117" s="16" t="s">
        <v>39</v>
      </c>
      <c r="AI1117" s="16" t="s">
        <v>39</v>
      </c>
      <c r="AJ1117" s="16" t="s">
        <v>39</v>
      </c>
      <c r="AL1117" s="16" t="s">
        <v>39</v>
      </c>
      <c r="AM1117" s="16" t="s">
        <v>39</v>
      </c>
      <c r="AN1117" s="16" t="str">
        <f>IFERROR(VLOOKUP($P1117,'Kredieten productgroepen functi'!$C:$M,6,FALSE),"n.v.t.")</f>
        <v>3001</v>
      </c>
      <c r="AO1117" s="16" t="str">
        <f>IFERROR(VLOOKUP($P1117,'Kredieten productgroepen functi'!$C:$M,7,FALSE),"n.v.t.")</f>
        <v>Mobiliteitsbeleid</v>
      </c>
      <c r="AP1117" s="16" t="str">
        <f>IFERROR(VLOOKUP($P1117,'Kredieten productgroepen functi'!$C:$M,8,FALSE),"n.v.t.")</f>
        <v>30</v>
      </c>
      <c r="AQ1117" s="16" t="str">
        <f>IFERROR(VLOOKUP($P1117,'Kredieten productgroepen functi'!$C:$M,9,FALSE),"n.v.t.")</f>
        <v>Verkeer en vervoer, algemeen</v>
      </c>
      <c r="AR1117" s="16" t="str">
        <f>IFERROR(VLOOKUP($P1117,'Kredieten productgroepen functi'!$C:$M,10,FALSE),"n.v.t.")</f>
        <v>3</v>
      </c>
      <c r="AS1117" s="16" t="str">
        <f>IFERROR(VLOOKUP($P1117,'Kredieten productgroepen functi'!$C:$M,11,FALSE),"n.v.t.")</f>
        <v>Verkeer en vervoer</v>
      </c>
      <c r="AT1117" s="16" t="str">
        <f t="shared" si="56"/>
        <v>Lasten</v>
      </c>
      <c r="AU1117" s="16" t="str">
        <f>IFERROR(VLOOKUP($R1117,Kostensoorten!$C:$J,7,FALSE),"n.v.t.")</f>
        <v>2.3.1</v>
      </c>
      <c r="AV1117" s="16" t="str">
        <f>IFERROR(VLOOKUP($R1117,Kostensoorten!$C:$J,8,FALSE),"n.v.t.")</f>
        <v>Aankopen niet duurzame goedere</v>
      </c>
    </row>
    <row r="1118" spans="6:48">
      <c r="F1118" s="2" t="s">
        <v>9409</v>
      </c>
      <c r="G1118" s="2" t="s">
        <v>39</v>
      </c>
      <c r="H1118" s="2" t="s">
        <v>39</v>
      </c>
      <c r="I1118" s="18">
        <v>-214579.97</v>
      </c>
      <c r="P1118" s="16" t="str">
        <f t="shared" si="54"/>
        <v>630098</v>
      </c>
      <c r="Q1118" s="16" t="str">
        <f>IFERROR(VLOOKUP($P1118,'Kredieten productgroepen functi'!$C:$M,2,FALSE),"n.v.t.")</f>
        <v>afw. voorg.jaren Uitv.Werkpl.VVB</v>
      </c>
      <c r="R1118" s="16" t="str">
        <f t="shared" si="55"/>
        <v>423139</v>
      </c>
      <c r="S1118" s="16" t="str">
        <f>IFERROR(VLOOKUP($R1118,Kostensoorten!$C:$J,2,FALSE),"n.v.t.")</f>
        <v>Overige diensten van derden</v>
      </c>
      <c r="T1118" s="16" t="s">
        <v>39</v>
      </c>
      <c r="U1118" s="16" t="s">
        <v>39</v>
      </c>
      <c r="V1118" s="16" t="s">
        <v>39</v>
      </c>
      <c r="W1118" s="16" t="s">
        <v>39</v>
      </c>
      <c r="X1118" s="16" t="s">
        <v>39</v>
      </c>
      <c r="Y1118" s="16" t="s">
        <v>39</v>
      </c>
      <c r="Z1118" s="16" t="s">
        <v>39</v>
      </c>
      <c r="AA1118" s="16" t="s">
        <v>39</v>
      </c>
      <c r="AB1118" s="16" t="s">
        <v>39</v>
      </c>
      <c r="AC1118" s="16" t="s">
        <v>39</v>
      </c>
      <c r="AD1118" s="16" t="s">
        <v>39</v>
      </c>
      <c r="AE1118" s="16" t="s">
        <v>39</v>
      </c>
      <c r="AF1118" s="16" t="s">
        <v>39</v>
      </c>
      <c r="AG1118" s="16" t="s">
        <v>39</v>
      </c>
      <c r="AH1118" s="16" t="s">
        <v>39</v>
      </c>
      <c r="AI1118" s="16" t="s">
        <v>39</v>
      </c>
      <c r="AJ1118" s="16" t="s">
        <v>39</v>
      </c>
      <c r="AL1118" s="16" t="s">
        <v>39</v>
      </c>
      <c r="AM1118" s="16" t="s">
        <v>39</v>
      </c>
      <c r="AN1118" s="16" t="str">
        <f>IFERROR(VLOOKUP($P1118,'Kredieten productgroepen functi'!$C:$M,6,FALSE),"n.v.t.")</f>
        <v>3001</v>
      </c>
      <c r="AO1118" s="16" t="str">
        <f>IFERROR(VLOOKUP($P1118,'Kredieten productgroepen functi'!$C:$M,7,FALSE),"n.v.t.")</f>
        <v>Mobiliteitsbeleid</v>
      </c>
      <c r="AP1118" s="16" t="str">
        <f>IFERROR(VLOOKUP($P1118,'Kredieten productgroepen functi'!$C:$M,8,FALSE),"n.v.t.")</f>
        <v>30</v>
      </c>
      <c r="AQ1118" s="16" t="str">
        <f>IFERROR(VLOOKUP($P1118,'Kredieten productgroepen functi'!$C:$M,9,FALSE),"n.v.t.")</f>
        <v>Verkeer en vervoer, algemeen</v>
      </c>
      <c r="AR1118" s="16" t="str">
        <f>IFERROR(VLOOKUP($P1118,'Kredieten productgroepen functi'!$C:$M,10,FALSE),"n.v.t.")</f>
        <v>3</v>
      </c>
      <c r="AS1118" s="16" t="str">
        <f>IFERROR(VLOOKUP($P1118,'Kredieten productgroepen functi'!$C:$M,11,FALSE),"n.v.t.")</f>
        <v>Verkeer en vervoer</v>
      </c>
      <c r="AT1118" s="16" t="str">
        <f t="shared" si="56"/>
        <v>Lasten</v>
      </c>
      <c r="AU1118" s="16" t="str">
        <f>IFERROR(VLOOKUP($R1118,Kostensoorten!$C:$J,7,FALSE),"n.v.t.")</f>
        <v>2.3.1</v>
      </c>
      <c r="AV1118" s="16" t="str">
        <f>IFERROR(VLOOKUP($R1118,Kostensoorten!$C:$J,8,FALSE),"n.v.t.")</f>
        <v>Aankopen niet duurzame goedere</v>
      </c>
    </row>
    <row r="1119" spans="6:48">
      <c r="F1119" s="2" t="s">
        <v>9410</v>
      </c>
      <c r="G1119" s="2" t="s">
        <v>39</v>
      </c>
      <c r="H1119" s="2" t="s">
        <v>39</v>
      </c>
      <c r="I1119" s="18">
        <v>-7640</v>
      </c>
      <c r="P1119" s="16" t="str">
        <f t="shared" si="54"/>
        <v>630098</v>
      </c>
      <c r="Q1119" s="16" t="str">
        <f>IFERROR(VLOOKUP($P1119,'Kredieten productgroepen functi'!$C:$M,2,FALSE),"n.v.t.")</f>
        <v>afw. voorg.jaren Uitv.Werkpl.VVB</v>
      </c>
      <c r="R1119" s="16" t="str">
        <f t="shared" si="55"/>
        <v>423139</v>
      </c>
      <c r="S1119" s="16" t="str">
        <f>IFERROR(VLOOKUP($R1119,Kostensoorten!$C:$J,2,FALSE),"n.v.t.")</f>
        <v>Overige diensten van derden</v>
      </c>
      <c r="T1119" s="16" t="s">
        <v>39</v>
      </c>
      <c r="U1119" s="16" t="s">
        <v>39</v>
      </c>
      <c r="V1119" s="16" t="s">
        <v>39</v>
      </c>
      <c r="W1119" s="16" t="s">
        <v>39</v>
      </c>
      <c r="X1119" s="16" t="s">
        <v>39</v>
      </c>
      <c r="Y1119" s="16" t="s">
        <v>39</v>
      </c>
      <c r="Z1119" s="16" t="s">
        <v>39</v>
      </c>
      <c r="AA1119" s="16" t="s">
        <v>39</v>
      </c>
      <c r="AB1119" s="16" t="s">
        <v>39</v>
      </c>
      <c r="AC1119" s="16" t="s">
        <v>39</v>
      </c>
      <c r="AD1119" s="16" t="s">
        <v>39</v>
      </c>
      <c r="AE1119" s="16" t="s">
        <v>39</v>
      </c>
      <c r="AF1119" s="16" t="s">
        <v>39</v>
      </c>
      <c r="AG1119" s="16" t="s">
        <v>39</v>
      </c>
      <c r="AH1119" s="16" t="s">
        <v>39</v>
      </c>
      <c r="AI1119" s="16" t="s">
        <v>39</v>
      </c>
      <c r="AJ1119" s="16" t="s">
        <v>39</v>
      </c>
      <c r="AL1119" s="16" t="s">
        <v>39</v>
      </c>
      <c r="AM1119" s="16" t="s">
        <v>39</v>
      </c>
      <c r="AN1119" s="16" t="str">
        <f>IFERROR(VLOOKUP($P1119,'Kredieten productgroepen functi'!$C:$M,6,FALSE),"n.v.t.")</f>
        <v>3001</v>
      </c>
      <c r="AO1119" s="16" t="str">
        <f>IFERROR(VLOOKUP($P1119,'Kredieten productgroepen functi'!$C:$M,7,FALSE),"n.v.t.")</f>
        <v>Mobiliteitsbeleid</v>
      </c>
      <c r="AP1119" s="16" t="str">
        <f>IFERROR(VLOOKUP($P1119,'Kredieten productgroepen functi'!$C:$M,8,FALSE),"n.v.t.")</f>
        <v>30</v>
      </c>
      <c r="AQ1119" s="16" t="str">
        <f>IFERROR(VLOOKUP($P1119,'Kredieten productgroepen functi'!$C:$M,9,FALSE),"n.v.t.")</f>
        <v>Verkeer en vervoer, algemeen</v>
      </c>
      <c r="AR1119" s="16" t="str">
        <f>IFERROR(VLOOKUP($P1119,'Kredieten productgroepen functi'!$C:$M,10,FALSE),"n.v.t.")</f>
        <v>3</v>
      </c>
      <c r="AS1119" s="16" t="str">
        <f>IFERROR(VLOOKUP($P1119,'Kredieten productgroepen functi'!$C:$M,11,FALSE),"n.v.t.")</f>
        <v>Verkeer en vervoer</v>
      </c>
      <c r="AT1119" s="16" t="str">
        <f t="shared" si="56"/>
        <v>Lasten</v>
      </c>
      <c r="AU1119" s="16" t="str">
        <f>IFERROR(VLOOKUP($R1119,Kostensoorten!$C:$J,7,FALSE),"n.v.t.")</f>
        <v>2.3.1</v>
      </c>
      <c r="AV1119" s="16" t="str">
        <f>IFERROR(VLOOKUP($R1119,Kostensoorten!$C:$J,8,FALSE),"n.v.t.")</f>
        <v>Aankopen niet duurzame goedere</v>
      </c>
    </row>
    <row r="1120" spans="6:48">
      <c r="F1120" s="2" t="s">
        <v>8013</v>
      </c>
      <c r="G1120" s="2" t="s">
        <v>39</v>
      </c>
      <c r="H1120" s="2" t="s">
        <v>39</v>
      </c>
      <c r="I1120" s="18">
        <v>-2058</v>
      </c>
      <c r="P1120" s="16" t="str">
        <f t="shared" si="54"/>
        <v>630098</v>
      </c>
      <c r="Q1120" s="16" t="str">
        <f>IFERROR(VLOOKUP($P1120,'Kredieten productgroepen functi'!$C:$M,2,FALSE),"n.v.t.")</f>
        <v>afw. voorg.jaren Uitv.Werkpl.VVB</v>
      </c>
      <c r="R1120" s="16" t="str">
        <f t="shared" si="55"/>
        <v>440201</v>
      </c>
      <c r="S1120" s="16" t="str">
        <f>IFERROR(VLOOKUP($R1120,Kostensoorten!$C:$J,2,FALSE),"n.v.t.")</f>
        <v>Exploitatiebijdragen aan overheden</v>
      </c>
      <c r="T1120" s="16" t="s">
        <v>39</v>
      </c>
      <c r="U1120" s="16" t="s">
        <v>39</v>
      </c>
      <c r="V1120" s="16" t="s">
        <v>39</v>
      </c>
      <c r="W1120" s="16" t="s">
        <v>39</v>
      </c>
      <c r="X1120" s="16" t="s">
        <v>39</v>
      </c>
      <c r="Y1120" s="16" t="s">
        <v>39</v>
      </c>
      <c r="Z1120" s="16" t="s">
        <v>39</v>
      </c>
      <c r="AA1120" s="16" t="s">
        <v>39</v>
      </c>
      <c r="AB1120" s="16" t="s">
        <v>39</v>
      </c>
      <c r="AC1120" s="16" t="s">
        <v>39</v>
      </c>
      <c r="AD1120" s="16" t="s">
        <v>39</v>
      </c>
      <c r="AE1120" s="16" t="s">
        <v>39</v>
      </c>
      <c r="AF1120" s="16" t="s">
        <v>39</v>
      </c>
      <c r="AG1120" s="16" t="s">
        <v>39</v>
      </c>
      <c r="AH1120" s="16" t="s">
        <v>39</v>
      </c>
      <c r="AI1120" s="16" t="s">
        <v>39</v>
      </c>
      <c r="AJ1120" s="16" t="s">
        <v>39</v>
      </c>
      <c r="AL1120" s="16" t="s">
        <v>39</v>
      </c>
      <c r="AM1120" s="16" t="s">
        <v>39</v>
      </c>
      <c r="AN1120" s="16" t="str">
        <f>IFERROR(VLOOKUP($P1120,'Kredieten productgroepen functi'!$C:$M,6,FALSE),"n.v.t.")</f>
        <v>3001</v>
      </c>
      <c r="AO1120" s="16" t="str">
        <f>IFERROR(VLOOKUP($P1120,'Kredieten productgroepen functi'!$C:$M,7,FALSE),"n.v.t.")</f>
        <v>Mobiliteitsbeleid</v>
      </c>
      <c r="AP1120" s="16" t="str">
        <f>IFERROR(VLOOKUP($P1120,'Kredieten productgroepen functi'!$C:$M,8,FALSE),"n.v.t.")</f>
        <v>30</v>
      </c>
      <c r="AQ1120" s="16" t="str">
        <f>IFERROR(VLOOKUP($P1120,'Kredieten productgroepen functi'!$C:$M,9,FALSE),"n.v.t.")</f>
        <v>Verkeer en vervoer, algemeen</v>
      </c>
      <c r="AR1120" s="16" t="str">
        <f>IFERROR(VLOOKUP($P1120,'Kredieten productgroepen functi'!$C:$M,10,FALSE),"n.v.t.")</f>
        <v>3</v>
      </c>
      <c r="AS1120" s="16" t="str">
        <f>IFERROR(VLOOKUP($P1120,'Kredieten productgroepen functi'!$C:$M,11,FALSE),"n.v.t.")</f>
        <v>Verkeer en vervoer</v>
      </c>
      <c r="AT1120" s="16" t="str">
        <f t="shared" si="56"/>
        <v>Lasten</v>
      </c>
      <c r="AU1120" s="16" t="str">
        <f>IFERROR(VLOOKUP($R1120,Kostensoorten!$C:$J,7,FALSE),"n.v.t.")</f>
        <v>4.0.2</v>
      </c>
      <c r="AV1120" s="16" t="str">
        <f>IFERROR(VLOOKUP($R1120,Kostensoorten!$C:$J,8,FALSE),"n.v.t.")</f>
        <v>Inkomensoverdrachten aan overh</v>
      </c>
    </row>
    <row r="1121" spans="6:48">
      <c r="F1121" s="2" t="s">
        <v>9411</v>
      </c>
      <c r="G1121" s="2" t="s">
        <v>39</v>
      </c>
      <c r="H1121" s="2" t="s">
        <v>39</v>
      </c>
      <c r="I1121" s="18">
        <v>5250</v>
      </c>
      <c r="P1121" s="16" t="str">
        <f t="shared" si="54"/>
        <v>630098</v>
      </c>
      <c r="Q1121" s="16" t="str">
        <f>IFERROR(VLOOKUP($P1121,'Kredieten productgroepen functi'!$C:$M,2,FALSE),"n.v.t.")</f>
        <v>afw. voorg.jaren Uitv.Werkpl.VVB</v>
      </c>
      <c r="R1121" s="16" t="str">
        <f t="shared" si="55"/>
        <v>440201</v>
      </c>
      <c r="S1121" s="16" t="str">
        <f>IFERROR(VLOOKUP($R1121,Kostensoorten!$C:$J,2,FALSE),"n.v.t.")</f>
        <v>Exploitatiebijdragen aan overheden</v>
      </c>
      <c r="T1121" s="16" t="s">
        <v>39</v>
      </c>
      <c r="U1121" s="16" t="s">
        <v>39</v>
      </c>
      <c r="V1121" s="16" t="s">
        <v>39</v>
      </c>
      <c r="W1121" s="16" t="s">
        <v>39</v>
      </c>
      <c r="X1121" s="16" t="s">
        <v>39</v>
      </c>
      <c r="Y1121" s="16" t="s">
        <v>39</v>
      </c>
      <c r="Z1121" s="16" t="s">
        <v>39</v>
      </c>
      <c r="AA1121" s="16" t="s">
        <v>39</v>
      </c>
      <c r="AB1121" s="16" t="s">
        <v>39</v>
      </c>
      <c r="AC1121" s="16" t="s">
        <v>39</v>
      </c>
      <c r="AD1121" s="16" t="s">
        <v>39</v>
      </c>
      <c r="AE1121" s="16" t="s">
        <v>39</v>
      </c>
      <c r="AF1121" s="16" t="s">
        <v>39</v>
      </c>
      <c r="AG1121" s="16" t="s">
        <v>39</v>
      </c>
      <c r="AH1121" s="16" t="s">
        <v>39</v>
      </c>
      <c r="AI1121" s="16" t="s">
        <v>39</v>
      </c>
      <c r="AJ1121" s="16" t="s">
        <v>39</v>
      </c>
      <c r="AL1121" s="16" t="s">
        <v>39</v>
      </c>
      <c r="AM1121" s="16" t="s">
        <v>39</v>
      </c>
      <c r="AN1121" s="16" t="str">
        <f>IFERROR(VLOOKUP($P1121,'Kredieten productgroepen functi'!$C:$M,6,FALSE),"n.v.t.")</f>
        <v>3001</v>
      </c>
      <c r="AO1121" s="16" t="str">
        <f>IFERROR(VLOOKUP($P1121,'Kredieten productgroepen functi'!$C:$M,7,FALSE),"n.v.t.")</f>
        <v>Mobiliteitsbeleid</v>
      </c>
      <c r="AP1121" s="16" t="str">
        <f>IFERROR(VLOOKUP($P1121,'Kredieten productgroepen functi'!$C:$M,8,FALSE),"n.v.t.")</f>
        <v>30</v>
      </c>
      <c r="AQ1121" s="16" t="str">
        <f>IFERROR(VLOOKUP($P1121,'Kredieten productgroepen functi'!$C:$M,9,FALSE),"n.v.t.")</f>
        <v>Verkeer en vervoer, algemeen</v>
      </c>
      <c r="AR1121" s="16" t="str">
        <f>IFERROR(VLOOKUP($P1121,'Kredieten productgroepen functi'!$C:$M,10,FALSE),"n.v.t.")</f>
        <v>3</v>
      </c>
      <c r="AS1121" s="16" t="str">
        <f>IFERROR(VLOOKUP($P1121,'Kredieten productgroepen functi'!$C:$M,11,FALSE),"n.v.t.")</f>
        <v>Verkeer en vervoer</v>
      </c>
      <c r="AT1121" s="16" t="str">
        <f t="shared" si="56"/>
        <v>Lasten</v>
      </c>
      <c r="AU1121" s="16" t="str">
        <f>IFERROR(VLOOKUP($R1121,Kostensoorten!$C:$J,7,FALSE),"n.v.t.")</f>
        <v>4.0.2</v>
      </c>
      <c r="AV1121" s="16" t="str">
        <f>IFERROR(VLOOKUP($R1121,Kostensoorten!$C:$J,8,FALSE),"n.v.t.")</f>
        <v>Inkomensoverdrachten aan overh</v>
      </c>
    </row>
    <row r="1122" spans="6:48">
      <c r="F1122" s="2" t="s">
        <v>9412</v>
      </c>
      <c r="G1122" s="2" t="s">
        <v>39</v>
      </c>
      <c r="H1122" s="2" t="s">
        <v>39</v>
      </c>
      <c r="I1122" s="18">
        <v>7320</v>
      </c>
      <c r="P1122" s="16" t="str">
        <f t="shared" si="54"/>
        <v>630099</v>
      </c>
      <c r="Q1122" s="16" t="str">
        <f>IFERROR(VLOOKUP($P1122,'Kredieten productgroepen functi'!$C:$M,2,FALSE),"n.v.t.")</f>
        <v>Afw. voorg.jaren mob.beleid alg.</v>
      </c>
      <c r="R1122" s="16" t="str">
        <f t="shared" si="55"/>
        <v>423132</v>
      </c>
      <c r="S1122" s="16" t="str">
        <f>IFERROR(VLOOKUP($R1122,Kostensoorten!$C:$J,2,FALSE),"n.v.t.")</f>
        <v>Adviesdiensten door derden</v>
      </c>
      <c r="T1122" s="16" t="s">
        <v>39</v>
      </c>
      <c r="U1122" s="16" t="s">
        <v>39</v>
      </c>
      <c r="V1122" s="16" t="s">
        <v>39</v>
      </c>
      <c r="W1122" s="16" t="s">
        <v>39</v>
      </c>
      <c r="X1122" s="16" t="s">
        <v>39</v>
      </c>
      <c r="Y1122" s="16" t="s">
        <v>39</v>
      </c>
      <c r="Z1122" s="16" t="s">
        <v>39</v>
      </c>
      <c r="AA1122" s="16" t="s">
        <v>39</v>
      </c>
      <c r="AB1122" s="16" t="s">
        <v>39</v>
      </c>
      <c r="AC1122" s="16" t="s">
        <v>39</v>
      </c>
      <c r="AD1122" s="16" t="s">
        <v>39</v>
      </c>
      <c r="AE1122" s="16" t="s">
        <v>39</v>
      </c>
      <c r="AF1122" s="16" t="s">
        <v>39</v>
      </c>
      <c r="AG1122" s="16" t="s">
        <v>39</v>
      </c>
      <c r="AH1122" s="16" t="s">
        <v>39</v>
      </c>
      <c r="AI1122" s="16" t="s">
        <v>39</v>
      </c>
      <c r="AJ1122" s="16" t="s">
        <v>39</v>
      </c>
      <c r="AL1122" s="16" t="s">
        <v>39</v>
      </c>
      <c r="AM1122" s="16" t="s">
        <v>39</v>
      </c>
      <c r="AN1122" s="16" t="str">
        <f>IFERROR(VLOOKUP($P1122,'Kredieten productgroepen functi'!$C:$M,6,FALSE),"n.v.t.")</f>
        <v>3001</v>
      </c>
      <c r="AO1122" s="16" t="str">
        <f>IFERROR(VLOOKUP($P1122,'Kredieten productgroepen functi'!$C:$M,7,FALSE),"n.v.t.")</f>
        <v>Mobiliteitsbeleid</v>
      </c>
      <c r="AP1122" s="16" t="str">
        <f>IFERROR(VLOOKUP($P1122,'Kredieten productgroepen functi'!$C:$M,8,FALSE),"n.v.t.")</f>
        <v>30</v>
      </c>
      <c r="AQ1122" s="16" t="str">
        <f>IFERROR(VLOOKUP($P1122,'Kredieten productgroepen functi'!$C:$M,9,FALSE),"n.v.t.")</f>
        <v>Verkeer en vervoer, algemeen</v>
      </c>
      <c r="AR1122" s="16" t="str">
        <f>IFERROR(VLOOKUP($P1122,'Kredieten productgroepen functi'!$C:$M,10,FALSE),"n.v.t.")</f>
        <v>3</v>
      </c>
      <c r="AS1122" s="16" t="str">
        <f>IFERROR(VLOOKUP($P1122,'Kredieten productgroepen functi'!$C:$M,11,FALSE),"n.v.t.")</f>
        <v>Verkeer en vervoer</v>
      </c>
      <c r="AT1122" s="16" t="str">
        <f t="shared" si="56"/>
        <v>Lasten</v>
      </c>
      <c r="AU1122" s="16" t="str">
        <f>IFERROR(VLOOKUP($R1122,Kostensoorten!$C:$J,7,FALSE),"n.v.t.")</f>
        <v>2.3.1</v>
      </c>
      <c r="AV1122" s="16" t="str">
        <f>IFERROR(VLOOKUP($R1122,Kostensoorten!$C:$J,8,FALSE),"n.v.t.")</f>
        <v>Aankopen niet duurzame goedere</v>
      </c>
    </row>
    <row r="1123" spans="6:48">
      <c r="F1123" s="2" t="s">
        <v>9413</v>
      </c>
      <c r="G1123" s="2" t="s">
        <v>39</v>
      </c>
      <c r="H1123" s="2" t="s">
        <v>39</v>
      </c>
      <c r="I1123" s="18">
        <v>-32785</v>
      </c>
      <c r="P1123" s="16" t="str">
        <f t="shared" si="54"/>
        <v>630099</v>
      </c>
      <c r="Q1123" s="16" t="str">
        <f>IFERROR(VLOOKUP($P1123,'Kredieten productgroepen functi'!$C:$M,2,FALSE),"n.v.t.")</f>
        <v>Afw. voorg.jaren mob.beleid alg.</v>
      </c>
      <c r="R1123" s="16" t="str">
        <f t="shared" si="55"/>
        <v>423139</v>
      </c>
      <c r="S1123" s="16" t="str">
        <f>IFERROR(VLOOKUP($R1123,Kostensoorten!$C:$J,2,FALSE),"n.v.t.")</f>
        <v>Overige diensten van derden</v>
      </c>
      <c r="T1123" s="16" t="s">
        <v>39</v>
      </c>
      <c r="U1123" s="16" t="s">
        <v>39</v>
      </c>
      <c r="V1123" s="16" t="s">
        <v>39</v>
      </c>
      <c r="W1123" s="16" t="s">
        <v>39</v>
      </c>
      <c r="X1123" s="16" t="s">
        <v>39</v>
      </c>
      <c r="Y1123" s="16" t="s">
        <v>39</v>
      </c>
      <c r="Z1123" s="16" t="s">
        <v>39</v>
      </c>
      <c r="AA1123" s="16" t="s">
        <v>39</v>
      </c>
      <c r="AB1123" s="16" t="s">
        <v>39</v>
      </c>
      <c r="AC1123" s="16" t="s">
        <v>39</v>
      </c>
      <c r="AD1123" s="16" t="s">
        <v>39</v>
      </c>
      <c r="AE1123" s="16" t="s">
        <v>39</v>
      </c>
      <c r="AF1123" s="16" t="s">
        <v>39</v>
      </c>
      <c r="AG1123" s="16" t="s">
        <v>39</v>
      </c>
      <c r="AH1123" s="16" t="s">
        <v>39</v>
      </c>
      <c r="AI1123" s="16" t="s">
        <v>39</v>
      </c>
      <c r="AJ1123" s="16" t="s">
        <v>39</v>
      </c>
      <c r="AL1123" s="16" t="s">
        <v>39</v>
      </c>
      <c r="AM1123" s="16" t="s">
        <v>39</v>
      </c>
      <c r="AN1123" s="16" t="str">
        <f>IFERROR(VLOOKUP($P1123,'Kredieten productgroepen functi'!$C:$M,6,FALSE),"n.v.t.")</f>
        <v>3001</v>
      </c>
      <c r="AO1123" s="16" t="str">
        <f>IFERROR(VLOOKUP($P1123,'Kredieten productgroepen functi'!$C:$M,7,FALSE),"n.v.t.")</f>
        <v>Mobiliteitsbeleid</v>
      </c>
      <c r="AP1123" s="16" t="str">
        <f>IFERROR(VLOOKUP($P1123,'Kredieten productgroepen functi'!$C:$M,8,FALSE),"n.v.t.")</f>
        <v>30</v>
      </c>
      <c r="AQ1123" s="16" t="str">
        <f>IFERROR(VLOOKUP($P1123,'Kredieten productgroepen functi'!$C:$M,9,FALSE),"n.v.t.")</f>
        <v>Verkeer en vervoer, algemeen</v>
      </c>
      <c r="AR1123" s="16" t="str">
        <f>IFERROR(VLOOKUP($P1123,'Kredieten productgroepen functi'!$C:$M,10,FALSE),"n.v.t.")</f>
        <v>3</v>
      </c>
      <c r="AS1123" s="16" t="str">
        <f>IFERROR(VLOOKUP($P1123,'Kredieten productgroepen functi'!$C:$M,11,FALSE),"n.v.t.")</f>
        <v>Verkeer en vervoer</v>
      </c>
      <c r="AT1123" s="16" t="str">
        <f t="shared" si="56"/>
        <v>Lasten</v>
      </c>
      <c r="AU1123" s="16" t="str">
        <f>IFERROR(VLOOKUP($R1123,Kostensoorten!$C:$J,7,FALSE),"n.v.t.")</f>
        <v>2.3.1</v>
      </c>
      <c r="AV1123" s="16" t="str">
        <f>IFERROR(VLOOKUP($R1123,Kostensoorten!$C:$J,8,FALSE),"n.v.t.")</f>
        <v>Aankopen niet duurzame goedere</v>
      </c>
    </row>
    <row r="1124" spans="6:48">
      <c r="F1124" s="2" t="s">
        <v>7035</v>
      </c>
      <c r="G1124" s="2" t="s">
        <v>39</v>
      </c>
      <c r="H1124" s="2" t="s">
        <v>39</v>
      </c>
      <c r="I1124" s="18">
        <v>14220</v>
      </c>
      <c r="P1124" s="16" t="str">
        <f t="shared" si="54"/>
        <v>630100</v>
      </c>
      <c r="Q1124" s="16" t="str">
        <f>IFERROR(VLOOKUP($P1124,'Kredieten productgroepen functi'!$C:$M,2,FALSE),"n.v.t.")</f>
        <v>Verkeerstellingen</v>
      </c>
      <c r="R1124" s="16" t="str">
        <f t="shared" si="55"/>
        <v>423132</v>
      </c>
      <c r="S1124" s="16" t="str">
        <f>IFERROR(VLOOKUP($R1124,Kostensoorten!$C:$J,2,FALSE),"n.v.t.")</f>
        <v>Adviesdiensten door derden</v>
      </c>
      <c r="T1124" s="16" t="s">
        <v>39</v>
      </c>
      <c r="U1124" s="16" t="s">
        <v>39</v>
      </c>
      <c r="V1124" s="16" t="s">
        <v>39</v>
      </c>
      <c r="W1124" s="16" t="s">
        <v>39</v>
      </c>
      <c r="X1124" s="16" t="s">
        <v>39</v>
      </c>
      <c r="Y1124" s="16" t="s">
        <v>39</v>
      </c>
      <c r="Z1124" s="16" t="s">
        <v>39</v>
      </c>
      <c r="AA1124" s="16" t="s">
        <v>39</v>
      </c>
      <c r="AB1124" s="16" t="s">
        <v>39</v>
      </c>
      <c r="AC1124" s="16" t="s">
        <v>39</v>
      </c>
      <c r="AD1124" s="16" t="s">
        <v>39</v>
      </c>
      <c r="AE1124" s="16" t="s">
        <v>39</v>
      </c>
      <c r="AF1124" s="16" t="s">
        <v>39</v>
      </c>
      <c r="AG1124" s="16" t="s">
        <v>39</v>
      </c>
      <c r="AH1124" s="16" t="s">
        <v>39</v>
      </c>
      <c r="AI1124" s="16" t="s">
        <v>39</v>
      </c>
      <c r="AJ1124" s="16" t="s">
        <v>39</v>
      </c>
      <c r="AL1124" s="16" t="s">
        <v>39</v>
      </c>
      <c r="AM1124" s="16" t="s">
        <v>39</v>
      </c>
      <c r="AN1124" s="16" t="str">
        <f>IFERROR(VLOOKUP($P1124,'Kredieten productgroepen functi'!$C:$M,6,FALSE),"n.v.t.")</f>
        <v>3001</v>
      </c>
      <c r="AO1124" s="16" t="str">
        <f>IFERROR(VLOOKUP($P1124,'Kredieten productgroepen functi'!$C:$M,7,FALSE),"n.v.t.")</f>
        <v>Mobiliteitsbeleid</v>
      </c>
      <c r="AP1124" s="16" t="str">
        <f>IFERROR(VLOOKUP($P1124,'Kredieten productgroepen functi'!$C:$M,8,FALSE),"n.v.t.")</f>
        <v>30</v>
      </c>
      <c r="AQ1124" s="16" t="str">
        <f>IFERROR(VLOOKUP($P1124,'Kredieten productgroepen functi'!$C:$M,9,FALSE),"n.v.t.")</f>
        <v>Verkeer en vervoer, algemeen</v>
      </c>
      <c r="AR1124" s="16" t="str">
        <f>IFERROR(VLOOKUP($P1124,'Kredieten productgroepen functi'!$C:$M,10,FALSE),"n.v.t.")</f>
        <v>3</v>
      </c>
      <c r="AS1124" s="16" t="str">
        <f>IFERROR(VLOOKUP($P1124,'Kredieten productgroepen functi'!$C:$M,11,FALSE),"n.v.t.")</f>
        <v>Verkeer en vervoer</v>
      </c>
      <c r="AT1124" s="16" t="str">
        <f t="shared" si="56"/>
        <v>Lasten</v>
      </c>
      <c r="AU1124" s="16" t="str">
        <f>IFERROR(VLOOKUP($R1124,Kostensoorten!$C:$J,7,FALSE),"n.v.t.")</f>
        <v>2.3.1</v>
      </c>
      <c r="AV1124" s="16" t="str">
        <f>IFERROR(VLOOKUP($R1124,Kostensoorten!$C:$J,8,FALSE),"n.v.t.")</f>
        <v>Aankopen niet duurzame goedere</v>
      </c>
    </row>
    <row r="1125" spans="6:48">
      <c r="F1125" s="2" t="s">
        <v>6687</v>
      </c>
      <c r="G1125" s="2" t="s">
        <v>39</v>
      </c>
      <c r="H1125" s="2" t="s">
        <v>39</v>
      </c>
      <c r="I1125" s="18">
        <v>37094.839999999997</v>
      </c>
      <c r="P1125" s="16" t="str">
        <f t="shared" si="54"/>
        <v>630100</v>
      </c>
      <c r="Q1125" s="16" t="str">
        <f>IFERROR(VLOOKUP($P1125,'Kredieten productgroepen functi'!$C:$M,2,FALSE),"n.v.t.")</f>
        <v>Verkeerstellingen</v>
      </c>
      <c r="R1125" s="16" t="str">
        <f t="shared" si="55"/>
        <v>423139</v>
      </c>
      <c r="S1125" s="16" t="str">
        <f>IFERROR(VLOOKUP($R1125,Kostensoorten!$C:$J,2,FALSE),"n.v.t.")</f>
        <v>Overige diensten van derden</v>
      </c>
      <c r="T1125" s="16" t="s">
        <v>39</v>
      </c>
      <c r="U1125" s="16" t="s">
        <v>39</v>
      </c>
      <c r="V1125" s="16" t="s">
        <v>39</v>
      </c>
      <c r="W1125" s="16" t="s">
        <v>39</v>
      </c>
      <c r="X1125" s="16" t="s">
        <v>39</v>
      </c>
      <c r="Y1125" s="16" t="s">
        <v>39</v>
      </c>
      <c r="Z1125" s="16" t="s">
        <v>39</v>
      </c>
      <c r="AA1125" s="16" t="s">
        <v>39</v>
      </c>
      <c r="AB1125" s="16" t="s">
        <v>39</v>
      </c>
      <c r="AC1125" s="16" t="s">
        <v>39</v>
      </c>
      <c r="AD1125" s="16" t="s">
        <v>39</v>
      </c>
      <c r="AE1125" s="16" t="s">
        <v>39</v>
      </c>
      <c r="AF1125" s="16" t="s">
        <v>39</v>
      </c>
      <c r="AG1125" s="16" t="s">
        <v>39</v>
      </c>
      <c r="AH1125" s="16" t="s">
        <v>39</v>
      </c>
      <c r="AI1125" s="16" t="s">
        <v>39</v>
      </c>
      <c r="AJ1125" s="16" t="s">
        <v>39</v>
      </c>
      <c r="AL1125" s="16" t="s">
        <v>39</v>
      </c>
      <c r="AM1125" s="16" t="s">
        <v>39</v>
      </c>
      <c r="AN1125" s="16" t="str">
        <f>IFERROR(VLOOKUP($P1125,'Kredieten productgroepen functi'!$C:$M,6,FALSE),"n.v.t.")</f>
        <v>3001</v>
      </c>
      <c r="AO1125" s="16" t="str">
        <f>IFERROR(VLOOKUP($P1125,'Kredieten productgroepen functi'!$C:$M,7,FALSE),"n.v.t.")</f>
        <v>Mobiliteitsbeleid</v>
      </c>
      <c r="AP1125" s="16" t="str">
        <f>IFERROR(VLOOKUP($P1125,'Kredieten productgroepen functi'!$C:$M,8,FALSE),"n.v.t.")</f>
        <v>30</v>
      </c>
      <c r="AQ1125" s="16" t="str">
        <f>IFERROR(VLOOKUP($P1125,'Kredieten productgroepen functi'!$C:$M,9,FALSE),"n.v.t.")</f>
        <v>Verkeer en vervoer, algemeen</v>
      </c>
      <c r="AR1125" s="16" t="str">
        <f>IFERROR(VLOOKUP($P1125,'Kredieten productgroepen functi'!$C:$M,10,FALSE),"n.v.t.")</f>
        <v>3</v>
      </c>
      <c r="AS1125" s="16" t="str">
        <f>IFERROR(VLOOKUP($P1125,'Kredieten productgroepen functi'!$C:$M,11,FALSE),"n.v.t.")</f>
        <v>Verkeer en vervoer</v>
      </c>
      <c r="AT1125" s="16" t="str">
        <f t="shared" si="56"/>
        <v>Lasten</v>
      </c>
      <c r="AU1125" s="16" t="str">
        <f>IFERROR(VLOOKUP($R1125,Kostensoorten!$C:$J,7,FALSE),"n.v.t.")</f>
        <v>2.3.1</v>
      </c>
      <c r="AV1125" s="16" t="str">
        <f>IFERROR(VLOOKUP($R1125,Kostensoorten!$C:$J,8,FALSE),"n.v.t.")</f>
        <v>Aankopen niet duurzame goedere</v>
      </c>
    </row>
    <row r="1126" spans="6:48">
      <c r="F1126" s="2" t="s">
        <v>7546</v>
      </c>
      <c r="G1126" s="2" t="s">
        <v>39</v>
      </c>
      <c r="H1126" s="2" t="s">
        <v>39</v>
      </c>
      <c r="I1126" s="18">
        <v>31460</v>
      </c>
      <c r="P1126" s="16" t="str">
        <f t="shared" si="54"/>
        <v>630102</v>
      </c>
      <c r="Q1126" s="16" t="str">
        <f>IFERROR(VLOOKUP($P1126,'Kredieten productgroepen functi'!$C:$M,2,FALSE),"n.v.t.")</f>
        <v>Verkeersonderzoek</v>
      </c>
      <c r="R1126" s="16" t="str">
        <f t="shared" si="55"/>
        <v>423132</v>
      </c>
      <c r="S1126" s="16" t="str">
        <f>IFERROR(VLOOKUP($R1126,Kostensoorten!$C:$J,2,FALSE),"n.v.t.")</f>
        <v>Adviesdiensten door derden</v>
      </c>
      <c r="T1126" s="16" t="s">
        <v>39</v>
      </c>
      <c r="U1126" s="16" t="s">
        <v>39</v>
      </c>
      <c r="V1126" s="16" t="s">
        <v>39</v>
      </c>
      <c r="W1126" s="16" t="s">
        <v>39</v>
      </c>
      <c r="X1126" s="16" t="s">
        <v>39</v>
      </c>
      <c r="Y1126" s="16" t="s">
        <v>39</v>
      </c>
      <c r="Z1126" s="16" t="s">
        <v>39</v>
      </c>
      <c r="AA1126" s="16" t="s">
        <v>39</v>
      </c>
      <c r="AB1126" s="16" t="s">
        <v>39</v>
      </c>
      <c r="AC1126" s="16" t="s">
        <v>39</v>
      </c>
      <c r="AD1126" s="16" t="s">
        <v>39</v>
      </c>
      <c r="AE1126" s="16" t="s">
        <v>39</v>
      </c>
      <c r="AF1126" s="16" t="s">
        <v>39</v>
      </c>
      <c r="AG1126" s="16" t="s">
        <v>39</v>
      </c>
      <c r="AH1126" s="16" t="s">
        <v>39</v>
      </c>
      <c r="AI1126" s="16" t="s">
        <v>39</v>
      </c>
      <c r="AJ1126" s="16" t="s">
        <v>39</v>
      </c>
      <c r="AL1126" s="16" t="s">
        <v>39</v>
      </c>
      <c r="AM1126" s="16" t="s">
        <v>39</v>
      </c>
      <c r="AN1126" s="16" t="str">
        <f>IFERROR(VLOOKUP($P1126,'Kredieten productgroepen functi'!$C:$M,6,FALSE),"n.v.t.")</f>
        <v>3001</v>
      </c>
      <c r="AO1126" s="16" t="str">
        <f>IFERROR(VLOOKUP($P1126,'Kredieten productgroepen functi'!$C:$M,7,FALSE),"n.v.t.")</f>
        <v>Mobiliteitsbeleid</v>
      </c>
      <c r="AP1126" s="16" t="str">
        <f>IFERROR(VLOOKUP($P1126,'Kredieten productgroepen functi'!$C:$M,8,FALSE),"n.v.t.")</f>
        <v>30</v>
      </c>
      <c r="AQ1126" s="16" t="str">
        <f>IFERROR(VLOOKUP($P1126,'Kredieten productgroepen functi'!$C:$M,9,FALSE),"n.v.t.")</f>
        <v>Verkeer en vervoer, algemeen</v>
      </c>
      <c r="AR1126" s="16" t="str">
        <f>IFERROR(VLOOKUP($P1126,'Kredieten productgroepen functi'!$C:$M,10,FALSE),"n.v.t.")</f>
        <v>3</v>
      </c>
      <c r="AS1126" s="16" t="str">
        <f>IFERROR(VLOOKUP($P1126,'Kredieten productgroepen functi'!$C:$M,11,FALSE),"n.v.t.")</f>
        <v>Verkeer en vervoer</v>
      </c>
      <c r="AT1126" s="16" t="str">
        <f t="shared" si="56"/>
        <v>Lasten</v>
      </c>
      <c r="AU1126" s="16" t="str">
        <f>IFERROR(VLOOKUP($R1126,Kostensoorten!$C:$J,7,FALSE),"n.v.t.")</f>
        <v>2.3.1</v>
      </c>
      <c r="AV1126" s="16" t="str">
        <f>IFERROR(VLOOKUP($R1126,Kostensoorten!$C:$J,8,FALSE),"n.v.t.")</f>
        <v>Aankopen niet duurzame goedere</v>
      </c>
    </row>
    <row r="1127" spans="6:48">
      <c r="F1127" s="2" t="s">
        <v>7547</v>
      </c>
      <c r="G1127" s="2" t="s">
        <v>39</v>
      </c>
      <c r="H1127" s="2" t="s">
        <v>39</v>
      </c>
      <c r="I1127" s="18">
        <v>22220.28</v>
      </c>
      <c r="P1127" s="16" t="str">
        <f t="shared" si="54"/>
        <v>630102</v>
      </c>
      <c r="Q1127" s="16" t="str">
        <f>IFERROR(VLOOKUP($P1127,'Kredieten productgroepen functi'!$C:$M,2,FALSE),"n.v.t.")</f>
        <v>Verkeersonderzoek</v>
      </c>
      <c r="R1127" s="16" t="str">
        <f t="shared" si="55"/>
        <v>423139</v>
      </c>
      <c r="S1127" s="16" t="str">
        <f>IFERROR(VLOOKUP($R1127,Kostensoorten!$C:$J,2,FALSE),"n.v.t.")</f>
        <v>Overige diensten van derden</v>
      </c>
      <c r="T1127" s="16" t="s">
        <v>39</v>
      </c>
      <c r="U1127" s="16" t="s">
        <v>39</v>
      </c>
      <c r="V1127" s="16" t="s">
        <v>39</v>
      </c>
      <c r="W1127" s="16" t="s">
        <v>39</v>
      </c>
      <c r="X1127" s="16" t="s">
        <v>39</v>
      </c>
      <c r="Y1127" s="16" t="s">
        <v>39</v>
      </c>
      <c r="Z1127" s="16" t="s">
        <v>39</v>
      </c>
      <c r="AA1127" s="16" t="s">
        <v>39</v>
      </c>
      <c r="AB1127" s="16" t="s">
        <v>39</v>
      </c>
      <c r="AC1127" s="16" t="s">
        <v>39</v>
      </c>
      <c r="AD1127" s="16" t="s">
        <v>39</v>
      </c>
      <c r="AE1127" s="16" t="s">
        <v>39</v>
      </c>
      <c r="AF1127" s="16" t="s">
        <v>39</v>
      </c>
      <c r="AG1127" s="16" t="s">
        <v>39</v>
      </c>
      <c r="AH1127" s="16" t="s">
        <v>39</v>
      </c>
      <c r="AI1127" s="16" t="s">
        <v>39</v>
      </c>
      <c r="AJ1127" s="16" t="s">
        <v>39</v>
      </c>
      <c r="AL1127" s="16" t="s">
        <v>39</v>
      </c>
      <c r="AM1127" s="16" t="s">
        <v>39</v>
      </c>
      <c r="AN1127" s="16" t="str">
        <f>IFERROR(VLOOKUP($P1127,'Kredieten productgroepen functi'!$C:$M,6,FALSE),"n.v.t.")</f>
        <v>3001</v>
      </c>
      <c r="AO1127" s="16" t="str">
        <f>IFERROR(VLOOKUP($P1127,'Kredieten productgroepen functi'!$C:$M,7,FALSE),"n.v.t.")</f>
        <v>Mobiliteitsbeleid</v>
      </c>
      <c r="AP1127" s="16" t="str">
        <f>IFERROR(VLOOKUP($P1127,'Kredieten productgroepen functi'!$C:$M,8,FALSE),"n.v.t.")</f>
        <v>30</v>
      </c>
      <c r="AQ1127" s="16" t="str">
        <f>IFERROR(VLOOKUP($P1127,'Kredieten productgroepen functi'!$C:$M,9,FALSE),"n.v.t.")</f>
        <v>Verkeer en vervoer, algemeen</v>
      </c>
      <c r="AR1127" s="16" t="str">
        <f>IFERROR(VLOOKUP($P1127,'Kredieten productgroepen functi'!$C:$M,10,FALSE),"n.v.t.")</f>
        <v>3</v>
      </c>
      <c r="AS1127" s="16" t="str">
        <f>IFERROR(VLOOKUP($P1127,'Kredieten productgroepen functi'!$C:$M,11,FALSE),"n.v.t.")</f>
        <v>Verkeer en vervoer</v>
      </c>
      <c r="AT1127" s="16" t="str">
        <f t="shared" si="56"/>
        <v>Lasten</v>
      </c>
      <c r="AU1127" s="16" t="str">
        <f>IFERROR(VLOOKUP($R1127,Kostensoorten!$C:$J,7,FALSE),"n.v.t.")</f>
        <v>2.3.1</v>
      </c>
      <c r="AV1127" s="16" t="str">
        <f>IFERROR(VLOOKUP($R1127,Kostensoorten!$C:$J,8,FALSE),"n.v.t.")</f>
        <v>Aankopen niet duurzame goedere</v>
      </c>
    </row>
    <row r="1128" spans="6:48">
      <c r="F1128" s="2" t="s">
        <v>8014</v>
      </c>
      <c r="G1128" s="2" t="s">
        <v>39</v>
      </c>
      <c r="H1128" s="2" t="s">
        <v>39</v>
      </c>
      <c r="I1128" s="18">
        <v>-11715</v>
      </c>
      <c r="P1128" s="16" t="str">
        <f t="shared" si="54"/>
        <v>630102</v>
      </c>
      <c r="Q1128" s="16" t="str">
        <f>IFERROR(VLOOKUP($P1128,'Kredieten productgroepen functi'!$C:$M,2,FALSE),"n.v.t.")</f>
        <v>Verkeersonderzoek</v>
      </c>
      <c r="R1128" s="16" t="str">
        <f t="shared" si="55"/>
        <v>840130</v>
      </c>
      <c r="S1128" s="16" t="str">
        <f>IFERROR(VLOOKUP($R1128,Kostensoorten!$C:$J,2,FALSE),"n.v.t.")</f>
        <v>Inkomensoverdracht gemeenten</v>
      </c>
      <c r="T1128" s="16" t="s">
        <v>39</v>
      </c>
      <c r="U1128" s="16" t="s">
        <v>39</v>
      </c>
      <c r="V1128" s="16" t="s">
        <v>39</v>
      </c>
      <c r="W1128" s="16" t="s">
        <v>39</v>
      </c>
      <c r="X1128" s="16" t="s">
        <v>39</v>
      </c>
      <c r="Y1128" s="16" t="s">
        <v>39</v>
      </c>
      <c r="Z1128" s="16" t="s">
        <v>39</v>
      </c>
      <c r="AA1128" s="16" t="s">
        <v>39</v>
      </c>
      <c r="AB1128" s="16" t="s">
        <v>39</v>
      </c>
      <c r="AC1128" s="16" t="s">
        <v>39</v>
      </c>
      <c r="AD1128" s="16" t="s">
        <v>39</v>
      </c>
      <c r="AE1128" s="16" t="s">
        <v>39</v>
      </c>
      <c r="AF1128" s="16" t="s">
        <v>39</v>
      </c>
      <c r="AG1128" s="16" t="s">
        <v>39</v>
      </c>
      <c r="AH1128" s="16" t="s">
        <v>39</v>
      </c>
      <c r="AI1128" s="16" t="s">
        <v>39</v>
      </c>
      <c r="AJ1128" s="16" t="s">
        <v>39</v>
      </c>
      <c r="AL1128" s="16" t="s">
        <v>39</v>
      </c>
      <c r="AM1128" s="16" t="s">
        <v>39</v>
      </c>
      <c r="AN1128" s="16" t="str">
        <f>IFERROR(VLOOKUP($P1128,'Kredieten productgroepen functi'!$C:$M,6,FALSE),"n.v.t.")</f>
        <v>3001</v>
      </c>
      <c r="AO1128" s="16" t="str">
        <f>IFERROR(VLOOKUP($P1128,'Kredieten productgroepen functi'!$C:$M,7,FALSE),"n.v.t.")</f>
        <v>Mobiliteitsbeleid</v>
      </c>
      <c r="AP1128" s="16" t="str">
        <f>IFERROR(VLOOKUP($P1128,'Kredieten productgroepen functi'!$C:$M,8,FALSE),"n.v.t.")</f>
        <v>30</v>
      </c>
      <c r="AQ1128" s="16" t="str">
        <f>IFERROR(VLOOKUP($P1128,'Kredieten productgroepen functi'!$C:$M,9,FALSE),"n.v.t.")</f>
        <v>Verkeer en vervoer, algemeen</v>
      </c>
      <c r="AR1128" s="16" t="str">
        <f>IFERROR(VLOOKUP($P1128,'Kredieten productgroepen functi'!$C:$M,10,FALSE),"n.v.t.")</f>
        <v>3</v>
      </c>
      <c r="AS1128" s="16" t="str">
        <f>IFERROR(VLOOKUP($P1128,'Kredieten productgroepen functi'!$C:$M,11,FALSE),"n.v.t.")</f>
        <v>Verkeer en vervoer</v>
      </c>
      <c r="AT1128" s="16" t="str">
        <f t="shared" si="56"/>
        <v>Baten</v>
      </c>
      <c r="AU1128" s="16" t="str">
        <f>IFERROR(VLOOKUP($R1128,Kostensoorten!$C:$J,7,FALSE),"n.v.t.")</f>
        <v>4.0.1</v>
      </c>
      <c r="AV1128" s="16" t="str">
        <f>IFERROR(VLOOKUP($R1128,Kostensoorten!$C:$J,8,FALSE),"n.v.t.")</f>
        <v>Inkomensoverdrachten van overh</v>
      </c>
    </row>
    <row r="1129" spans="6:48">
      <c r="F1129" s="2" t="s">
        <v>8015</v>
      </c>
      <c r="G1129" s="2" t="s">
        <v>39</v>
      </c>
      <c r="H1129" s="2" t="s">
        <v>39</v>
      </c>
      <c r="I1129" s="18">
        <v>1486.86</v>
      </c>
      <c r="P1129" s="16" t="str">
        <f t="shared" si="54"/>
        <v>630103</v>
      </c>
      <c r="Q1129" s="16" t="str">
        <f>IFERROR(VLOOKUP($P1129,'Kredieten productgroepen functi'!$C:$M,2,FALSE),"n.v.t.")</f>
        <v>Communicatie</v>
      </c>
      <c r="R1129" s="16" t="str">
        <f t="shared" si="55"/>
        <v>423026</v>
      </c>
      <c r="S1129" s="16" t="str">
        <f>IFERROR(VLOOKUP($R1129,Kostensoorten!$C:$J,2,FALSE),"n.v.t.")</f>
        <v>Telecom gesprekskosten mobiel</v>
      </c>
      <c r="T1129" s="16" t="s">
        <v>39</v>
      </c>
      <c r="U1129" s="16" t="s">
        <v>39</v>
      </c>
      <c r="V1129" s="16" t="s">
        <v>39</v>
      </c>
      <c r="W1129" s="16" t="s">
        <v>39</v>
      </c>
      <c r="X1129" s="16" t="s">
        <v>39</v>
      </c>
      <c r="Y1129" s="16" t="s">
        <v>39</v>
      </c>
      <c r="Z1129" s="16" t="s">
        <v>39</v>
      </c>
      <c r="AA1129" s="16" t="s">
        <v>39</v>
      </c>
      <c r="AB1129" s="16" t="s">
        <v>39</v>
      </c>
      <c r="AC1129" s="16" t="s">
        <v>39</v>
      </c>
      <c r="AD1129" s="16" t="s">
        <v>39</v>
      </c>
      <c r="AE1129" s="16" t="s">
        <v>39</v>
      </c>
      <c r="AF1129" s="16" t="s">
        <v>39</v>
      </c>
      <c r="AG1129" s="16" t="s">
        <v>39</v>
      </c>
      <c r="AH1129" s="16" t="s">
        <v>39</v>
      </c>
      <c r="AI1129" s="16" t="s">
        <v>39</v>
      </c>
      <c r="AJ1129" s="16" t="s">
        <v>39</v>
      </c>
      <c r="AL1129" s="16" t="s">
        <v>39</v>
      </c>
      <c r="AM1129" s="16" t="s">
        <v>39</v>
      </c>
      <c r="AN1129" s="16" t="str">
        <f>IFERROR(VLOOKUP($P1129,'Kredieten productgroepen functi'!$C:$M,6,FALSE),"n.v.t.")</f>
        <v>3001</v>
      </c>
      <c r="AO1129" s="16" t="str">
        <f>IFERROR(VLOOKUP($P1129,'Kredieten productgroepen functi'!$C:$M,7,FALSE),"n.v.t.")</f>
        <v>Mobiliteitsbeleid</v>
      </c>
      <c r="AP1129" s="16" t="str">
        <f>IFERROR(VLOOKUP($P1129,'Kredieten productgroepen functi'!$C:$M,8,FALSE),"n.v.t.")</f>
        <v>30</v>
      </c>
      <c r="AQ1129" s="16" t="str">
        <f>IFERROR(VLOOKUP($P1129,'Kredieten productgroepen functi'!$C:$M,9,FALSE),"n.v.t.")</f>
        <v>Verkeer en vervoer, algemeen</v>
      </c>
      <c r="AR1129" s="16" t="str">
        <f>IFERROR(VLOOKUP($P1129,'Kredieten productgroepen functi'!$C:$M,10,FALSE),"n.v.t.")</f>
        <v>3</v>
      </c>
      <c r="AS1129" s="16" t="str">
        <f>IFERROR(VLOOKUP($P1129,'Kredieten productgroepen functi'!$C:$M,11,FALSE),"n.v.t.")</f>
        <v>Verkeer en vervoer</v>
      </c>
      <c r="AT1129" s="16" t="str">
        <f t="shared" si="56"/>
        <v>Lasten</v>
      </c>
      <c r="AU1129" s="16" t="str">
        <f>IFERROR(VLOOKUP($R1129,Kostensoorten!$C:$J,7,FALSE),"n.v.t.")</f>
        <v>2.3.1</v>
      </c>
      <c r="AV1129" s="16" t="str">
        <f>IFERROR(VLOOKUP($R1129,Kostensoorten!$C:$J,8,FALSE),"n.v.t.")</f>
        <v>Aankopen niet duurzame goedere</v>
      </c>
    </row>
    <row r="1130" spans="6:48">
      <c r="F1130" s="2" t="s">
        <v>8016</v>
      </c>
      <c r="G1130" s="2" t="s">
        <v>39</v>
      </c>
      <c r="H1130" s="2" t="s">
        <v>39</v>
      </c>
      <c r="I1130" s="18">
        <v>43.94</v>
      </c>
      <c r="P1130" s="16" t="str">
        <f t="shared" si="54"/>
        <v>630103</v>
      </c>
      <c r="Q1130" s="16" t="str">
        <f>IFERROR(VLOOKUP($P1130,'Kredieten productgroepen functi'!$C:$M,2,FALSE),"n.v.t.")</f>
        <v>Communicatie</v>
      </c>
      <c r="R1130" s="16" t="str">
        <f t="shared" si="55"/>
        <v>423083</v>
      </c>
      <c r="S1130" s="16" t="str">
        <f>IFERROR(VLOOKUP($R1130,Kostensoorten!$C:$J,2,FALSE),"n.v.t.")</f>
        <v>Documentatie abonnement</v>
      </c>
      <c r="T1130" s="16" t="s">
        <v>39</v>
      </c>
      <c r="U1130" s="16" t="s">
        <v>39</v>
      </c>
      <c r="V1130" s="16" t="s">
        <v>39</v>
      </c>
      <c r="W1130" s="16" t="s">
        <v>39</v>
      </c>
      <c r="X1130" s="16" t="s">
        <v>39</v>
      </c>
      <c r="Y1130" s="16" t="s">
        <v>39</v>
      </c>
      <c r="Z1130" s="16" t="s">
        <v>39</v>
      </c>
      <c r="AA1130" s="16" t="s">
        <v>39</v>
      </c>
      <c r="AB1130" s="16" t="s">
        <v>39</v>
      </c>
      <c r="AC1130" s="16" t="s">
        <v>39</v>
      </c>
      <c r="AD1130" s="16" t="s">
        <v>39</v>
      </c>
      <c r="AE1130" s="16" t="s">
        <v>39</v>
      </c>
      <c r="AF1130" s="16" t="s">
        <v>39</v>
      </c>
      <c r="AG1130" s="16" t="s">
        <v>39</v>
      </c>
      <c r="AH1130" s="16" t="s">
        <v>39</v>
      </c>
      <c r="AI1130" s="16" t="s">
        <v>39</v>
      </c>
      <c r="AJ1130" s="16" t="s">
        <v>39</v>
      </c>
      <c r="AL1130" s="16" t="s">
        <v>39</v>
      </c>
      <c r="AM1130" s="16" t="s">
        <v>39</v>
      </c>
      <c r="AN1130" s="16" t="str">
        <f>IFERROR(VLOOKUP($P1130,'Kredieten productgroepen functi'!$C:$M,6,FALSE),"n.v.t.")</f>
        <v>3001</v>
      </c>
      <c r="AO1130" s="16" t="str">
        <f>IFERROR(VLOOKUP($P1130,'Kredieten productgroepen functi'!$C:$M,7,FALSE),"n.v.t.")</f>
        <v>Mobiliteitsbeleid</v>
      </c>
      <c r="AP1130" s="16" t="str">
        <f>IFERROR(VLOOKUP($P1130,'Kredieten productgroepen functi'!$C:$M,8,FALSE),"n.v.t.")</f>
        <v>30</v>
      </c>
      <c r="AQ1130" s="16" t="str">
        <f>IFERROR(VLOOKUP($P1130,'Kredieten productgroepen functi'!$C:$M,9,FALSE),"n.v.t.")</f>
        <v>Verkeer en vervoer, algemeen</v>
      </c>
      <c r="AR1130" s="16" t="str">
        <f>IFERROR(VLOOKUP($P1130,'Kredieten productgroepen functi'!$C:$M,10,FALSE),"n.v.t.")</f>
        <v>3</v>
      </c>
      <c r="AS1130" s="16" t="str">
        <f>IFERROR(VLOOKUP($P1130,'Kredieten productgroepen functi'!$C:$M,11,FALSE),"n.v.t.")</f>
        <v>Verkeer en vervoer</v>
      </c>
      <c r="AT1130" s="16" t="str">
        <f t="shared" si="56"/>
        <v>Lasten</v>
      </c>
      <c r="AU1130" s="16" t="str">
        <f>IFERROR(VLOOKUP($R1130,Kostensoorten!$C:$J,7,FALSE),"n.v.t.")</f>
        <v>2.3.1</v>
      </c>
      <c r="AV1130" s="16" t="str">
        <f>IFERROR(VLOOKUP($R1130,Kostensoorten!$C:$J,8,FALSE),"n.v.t.")</f>
        <v>Aankopen niet duurzame goedere</v>
      </c>
    </row>
    <row r="1131" spans="6:48">
      <c r="F1131" s="2" t="s">
        <v>8017</v>
      </c>
      <c r="G1131" s="2" t="s">
        <v>39</v>
      </c>
      <c r="H1131" s="2" t="s">
        <v>39</v>
      </c>
      <c r="I1131" s="18">
        <v>451.3</v>
      </c>
      <c r="P1131" s="16" t="str">
        <f t="shared" si="54"/>
        <v>630103</v>
      </c>
      <c r="Q1131" s="16" t="str">
        <f>IFERROR(VLOOKUP($P1131,'Kredieten productgroepen functi'!$C:$M,2,FALSE),"n.v.t.")</f>
        <v>Communicatie</v>
      </c>
      <c r="R1131" s="16" t="str">
        <f t="shared" si="55"/>
        <v>423086</v>
      </c>
      <c r="S1131" s="16" t="str">
        <f>IFERROR(VLOOKUP($R1131,Kostensoorten!$C:$J,2,FALSE),"n.v.t.")</f>
        <v>Inschr geld beroepreg. vakliterat</v>
      </c>
      <c r="T1131" s="16" t="s">
        <v>39</v>
      </c>
      <c r="U1131" s="16" t="s">
        <v>39</v>
      </c>
      <c r="V1131" s="16" t="s">
        <v>39</v>
      </c>
      <c r="W1131" s="16" t="s">
        <v>39</v>
      </c>
      <c r="X1131" s="16" t="s">
        <v>39</v>
      </c>
      <c r="Y1131" s="16" t="s">
        <v>39</v>
      </c>
      <c r="Z1131" s="16" t="s">
        <v>39</v>
      </c>
      <c r="AA1131" s="16" t="s">
        <v>39</v>
      </c>
      <c r="AB1131" s="16" t="s">
        <v>39</v>
      </c>
      <c r="AC1131" s="16" t="s">
        <v>39</v>
      </c>
      <c r="AD1131" s="16" t="s">
        <v>39</v>
      </c>
      <c r="AE1131" s="16" t="s">
        <v>39</v>
      </c>
      <c r="AF1131" s="16" t="s">
        <v>39</v>
      </c>
      <c r="AG1131" s="16" t="s">
        <v>39</v>
      </c>
      <c r="AH1131" s="16" t="s">
        <v>39</v>
      </c>
      <c r="AI1131" s="16" t="s">
        <v>39</v>
      </c>
      <c r="AJ1131" s="16" t="s">
        <v>39</v>
      </c>
      <c r="AL1131" s="16" t="s">
        <v>39</v>
      </c>
      <c r="AM1131" s="16" t="s">
        <v>39</v>
      </c>
      <c r="AN1131" s="16" t="str">
        <f>IFERROR(VLOOKUP($P1131,'Kredieten productgroepen functi'!$C:$M,6,FALSE),"n.v.t.")</f>
        <v>3001</v>
      </c>
      <c r="AO1131" s="16" t="str">
        <f>IFERROR(VLOOKUP($P1131,'Kredieten productgroepen functi'!$C:$M,7,FALSE),"n.v.t.")</f>
        <v>Mobiliteitsbeleid</v>
      </c>
      <c r="AP1131" s="16" t="str">
        <f>IFERROR(VLOOKUP($P1131,'Kredieten productgroepen functi'!$C:$M,8,FALSE),"n.v.t.")</f>
        <v>30</v>
      </c>
      <c r="AQ1131" s="16" t="str">
        <f>IFERROR(VLOOKUP($P1131,'Kredieten productgroepen functi'!$C:$M,9,FALSE),"n.v.t.")</f>
        <v>Verkeer en vervoer, algemeen</v>
      </c>
      <c r="AR1131" s="16" t="str">
        <f>IFERROR(VLOOKUP($P1131,'Kredieten productgroepen functi'!$C:$M,10,FALSE),"n.v.t.")</f>
        <v>3</v>
      </c>
      <c r="AS1131" s="16" t="str">
        <f>IFERROR(VLOOKUP($P1131,'Kredieten productgroepen functi'!$C:$M,11,FALSE),"n.v.t.")</f>
        <v>Verkeer en vervoer</v>
      </c>
      <c r="AT1131" s="16" t="str">
        <f t="shared" si="56"/>
        <v>Lasten</v>
      </c>
      <c r="AU1131" s="16" t="str">
        <f>IFERROR(VLOOKUP($R1131,Kostensoorten!$C:$J,7,FALSE),"n.v.t.")</f>
        <v>2.3.1</v>
      </c>
      <c r="AV1131" s="16" t="str">
        <f>IFERROR(VLOOKUP($R1131,Kostensoorten!$C:$J,8,FALSE),"n.v.t.")</f>
        <v>Aankopen niet duurzame goedere</v>
      </c>
    </row>
    <row r="1132" spans="6:48">
      <c r="F1132" s="2" t="s">
        <v>9414</v>
      </c>
      <c r="G1132" s="2" t="s">
        <v>39</v>
      </c>
      <c r="H1132" s="2" t="s">
        <v>39</v>
      </c>
      <c r="I1132" s="18">
        <v>1051.48</v>
      </c>
      <c r="P1132" s="16" t="str">
        <f t="shared" si="54"/>
        <v>630103</v>
      </c>
      <c r="Q1132" s="16" t="str">
        <f>IFERROR(VLOOKUP($P1132,'Kredieten productgroepen functi'!$C:$M,2,FALSE),"n.v.t.")</f>
        <v>Communicatie</v>
      </c>
      <c r="R1132" s="16" t="str">
        <f t="shared" si="55"/>
        <v>423120</v>
      </c>
      <c r="S1132" s="16" t="str">
        <f>IFERROR(VLOOKUP($R1132,Kostensoorten!$C:$J,2,FALSE),"n.v.t.")</f>
        <v>Overige specifieke verbruiksgoederen</v>
      </c>
      <c r="T1132" s="16" t="s">
        <v>39</v>
      </c>
      <c r="U1132" s="16" t="s">
        <v>39</v>
      </c>
      <c r="V1132" s="16" t="s">
        <v>39</v>
      </c>
      <c r="W1132" s="16" t="s">
        <v>39</v>
      </c>
      <c r="X1132" s="16" t="s">
        <v>39</v>
      </c>
      <c r="Y1132" s="16" t="s">
        <v>39</v>
      </c>
      <c r="Z1132" s="16" t="s">
        <v>39</v>
      </c>
      <c r="AA1132" s="16" t="s">
        <v>39</v>
      </c>
      <c r="AB1132" s="16" t="s">
        <v>39</v>
      </c>
      <c r="AC1132" s="16" t="s">
        <v>39</v>
      </c>
      <c r="AD1132" s="16" t="s">
        <v>39</v>
      </c>
      <c r="AE1132" s="16" t="s">
        <v>39</v>
      </c>
      <c r="AF1132" s="16" t="s">
        <v>39</v>
      </c>
      <c r="AG1132" s="16" t="s">
        <v>39</v>
      </c>
      <c r="AH1132" s="16" t="s">
        <v>39</v>
      </c>
      <c r="AI1132" s="16" t="s">
        <v>39</v>
      </c>
      <c r="AJ1132" s="16" t="s">
        <v>39</v>
      </c>
      <c r="AL1132" s="16" t="s">
        <v>39</v>
      </c>
      <c r="AM1132" s="16" t="s">
        <v>39</v>
      </c>
      <c r="AN1132" s="16" t="str">
        <f>IFERROR(VLOOKUP($P1132,'Kredieten productgroepen functi'!$C:$M,6,FALSE),"n.v.t.")</f>
        <v>3001</v>
      </c>
      <c r="AO1132" s="16" t="str">
        <f>IFERROR(VLOOKUP($P1132,'Kredieten productgroepen functi'!$C:$M,7,FALSE),"n.v.t.")</f>
        <v>Mobiliteitsbeleid</v>
      </c>
      <c r="AP1132" s="16" t="str">
        <f>IFERROR(VLOOKUP($P1132,'Kredieten productgroepen functi'!$C:$M,8,FALSE),"n.v.t.")</f>
        <v>30</v>
      </c>
      <c r="AQ1132" s="16" t="str">
        <f>IFERROR(VLOOKUP($P1132,'Kredieten productgroepen functi'!$C:$M,9,FALSE),"n.v.t.")</f>
        <v>Verkeer en vervoer, algemeen</v>
      </c>
      <c r="AR1132" s="16" t="str">
        <f>IFERROR(VLOOKUP($P1132,'Kredieten productgroepen functi'!$C:$M,10,FALSE),"n.v.t.")</f>
        <v>3</v>
      </c>
      <c r="AS1132" s="16" t="str">
        <f>IFERROR(VLOOKUP($P1132,'Kredieten productgroepen functi'!$C:$M,11,FALSE),"n.v.t.")</f>
        <v>Verkeer en vervoer</v>
      </c>
      <c r="AT1132" s="16" t="str">
        <f t="shared" si="56"/>
        <v>Lasten</v>
      </c>
      <c r="AU1132" s="16" t="str">
        <f>IFERROR(VLOOKUP($R1132,Kostensoorten!$C:$J,7,FALSE),"n.v.t.")</f>
        <v>2.3.1</v>
      </c>
      <c r="AV1132" s="16" t="str">
        <f>IFERROR(VLOOKUP($R1132,Kostensoorten!$C:$J,8,FALSE),"n.v.t.")</f>
        <v>Aankopen niet duurzame goedere</v>
      </c>
    </row>
    <row r="1133" spans="6:48">
      <c r="F1133" s="2" t="s">
        <v>9415</v>
      </c>
      <c r="G1133" s="2" t="s">
        <v>39</v>
      </c>
      <c r="H1133" s="2" t="s">
        <v>39</v>
      </c>
      <c r="I1133" s="18">
        <v>2755</v>
      </c>
      <c r="P1133" s="16" t="str">
        <f t="shared" si="54"/>
        <v>630103</v>
      </c>
      <c r="Q1133" s="16" t="str">
        <f>IFERROR(VLOOKUP($P1133,'Kredieten productgroepen functi'!$C:$M,2,FALSE),"n.v.t.")</f>
        <v>Communicatie</v>
      </c>
      <c r="R1133" s="16" t="str">
        <f t="shared" si="55"/>
        <v>423132</v>
      </c>
      <c r="S1133" s="16" t="str">
        <f>IFERROR(VLOOKUP($R1133,Kostensoorten!$C:$J,2,FALSE),"n.v.t.")</f>
        <v>Adviesdiensten door derden</v>
      </c>
      <c r="T1133" s="16" t="s">
        <v>39</v>
      </c>
      <c r="U1133" s="16" t="s">
        <v>39</v>
      </c>
      <c r="V1133" s="16" t="s">
        <v>39</v>
      </c>
      <c r="W1133" s="16" t="s">
        <v>39</v>
      </c>
      <c r="X1133" s="16" t="s">
        <v>39</v>
      </c>
      <c r="Y1133" s="16" t="s">
        <v>39</v>
      </c>
      <c r="Z1133" s="16" t="s">
        <v>39</v>
      </c>
      <c r="AA1133" s="16" t="s">
        <v>39</v>
      </c>
      <c r="AB1133" s="16" t="s">
        <v>39</v>
      </c>
      <c r="AC1133" s="16" t="s">
        <v>39</v>
      </c>
      <c r="AD1133" s="16" t="s">
        <v>39</v>
      </c>
      <c r="AE1133" s="16" t="s">
        <v>39</v>
      </c>
      <c r="AF1133" s="16" t="s">
        <v>39</v>
      </c>
      <c r="AG1133" s="16" t="s">
        <v>39</v>
      </c>
      <c r="AH1133" s="16" t="s">
        <v>39</v>
      </c>
      <c r="AI1133" s="16" t="s">
        <v>39</v>
      </c>
      <c r="AJ1133" s="16" t="s">
        <v>39</v>
      </c>
      <c r="AL1133" s="16" t="s">
        <v>39</v>
      </c>
      <c r="AM1133" s="16" t="s">
        <v>39</v>
      </c>
      <c r="AN1133" s="16" t="str">
        <f>IFERROR(VLOOKUP($P1133,'Kredieten productgroepen functi'!$C:$M,6,FALSE),"n.v.t.")</f>
        <v>3001</v>
      </c>
      <c r="AO1133" s="16" t="str">
        <f>IFERROR(VLOOKUP($P1133,'Kredieten productgroepen functi'!$C:$M,7,FALSE),"n.v.t.")</f>
        <v>Mobiliteitsbeleid</v>
      </c>
      <c r="AP1133" s="16" t="str">
        <f>IFERROR(VLOOKUP($P1133,'Kredieten productgroepen functi'!$C:$M,8,FALSE),"n.v.t.")</f>
        <v>30</v>
      </c>
      <c r="AQ1133" s="16" t="str">
        <f>IFERROR(VLOOKUP($P1133,'Kredieten productgroepen functi'!$C:$M,9,FALSE),"n.v.t.")</f>
        <v>Verkeer en vervoer, algemeen</v>
      </c>
      <c r="AR1133" s="16" t="str">
        <f>IFERROR(VLOOKUP($P1133,'Kredieten productgroepen functi'!$C:$M,10,FALSE),"n.v.t.")</f>
        <v>3</v>
      </c>
      <c r="AS1133" s="16" t="str">
        <f>IFERROR(VLOOKUP($P1133,'Kredieten productgroepen functi'!$C:$M,11,FALSE),"n.v.t.")</f>
        <v>Verkeer en vervoer</v>
      </c>
      <c r="AT1133" s="16" t="str">
        <f t="shared" si="56"/>
        <v>Lasten</v>
      </c>
      <c r="AU1133" s="16" t="str">
        <f>IFERROR(VLOOKUP($R1133,Kostensoorten!$C:$J,7,FALSE),"n.v.t.")</f>
        <v>2.3.1</v>
      </c>
      <c r="AV1133" s="16" t="str">
        <f>IFERROR(VLOOKUP($R1133,Kostensoorten!$C:$J,8,FALSE),"n.v.t.")</f>
        <v>Aankopen niet duurzame goedere</v>
      </c>
    </row>
    <row r="1134" spans="6:48">
      <c r="F1134" s="2" t="s">
        <v>8656</v>
      </c>
      <c r="G1134" s="2" t="s">
        <v>39</v>
      </c>
      <c r="H1134" s="2" t="s">
        <v>39</v>
      </c>
      <c r="I1134" s="18">
        <v>403.3</v>
      </c>
      <c r="P1134" s="16" t="str">
        <f t="shared" si="54"/>
        <v>630103</v>
      </c>
      <c r="Q1134" s="16" t="str">
        <f>IFERROR(VLOOKUP($P1134,'Kredieten productgroepen functi'!$C:$M,2,FALSE),"n.v.t.")</f>
        <v>Communicatie</v>
      </c>
      <c r="R1134" s="16" t="str">
        <f t="shared" si="55"/>
        <v>423136</v>
      </c>
      <c r="S1134" s="16" t="str">
        <f>IFERROR(VLOOKUP($R1134,Kostensoorten!$C:$J,2,FALSE),"n.v.t.")</f>
        <v>Advertenties</v>
      </c>
      <c r="T1134" s="16" t="s">
        <v>39</v>
      </c>
      <c r="U1134" s="16" t="s">
        <v>39</v>
      </c>
      <c r="V1134" s="16" t="s">
        <v>39</v>
      </c>
      <c r="W1134" s="16" t="s">
        <v>39</v>
      </c>
      <c r="X1134" s="16" t="s">
        <v>39</v>
      </c>
      <c r="Y1134" s="16" t="s">
        <v>39</v>
      </c>
      <c r="Z1134" s="16" t="s">
        <v>39</v>
      </c>
      <c r="AA1134" s="16" t="s">
        <v>39</v>
      </c>
      <c r="AB1134" s="16" t="s">
        <v>39</v>
      </c>
      <c r="AC1134" s="16" t="s">
        <v>39</v>
      </c>
      <c r="AD1134" s="16" t="s">
        <v>39</v>
      </c>
      <c r="AE1134" s="16" t="s">
        <v>39</v>
      </c>
      <c r="AF1134" s="16" t="s">
        <v>39</v>
      </c>
      <c r="AG1134" s="16" t="s">
        <v>39</v>
      </c>
      <c r="AH1134" s="16" t="s">
        <v>39</v>
      </c>
      <c r="AI1134" s="16" t="s">
        <v>39</v>
      </c>
      <c r="AJ1134" s="16" t="s">
        <v>39</v>
      </c>
      <c r="AL1134" s="16" t="s">
        <v>39</v>
      </c>
      <c r="AM1134" s="16" t="s">
        <v>39</v>
      </c>
      <c r="AN1134" s="16" t="str">
        <f>IFERROR(VLOOKUP($P1134,'Kredieten productgroepen functi'!$C:$M,6,FALSE),"n.v.t.")</f>
        <v>3001</v>
      </c>
      <c r="AO1134" s="16" t="str">
        <f>IFERROR(VLOOKUP($P1134,'Kredieten productgroepen functi'!$C:$M,7,FALSE),"n.v.t.")</f>
        <v>Mobiliteitsbeleid</v>
      </c>
      <c r="AP1134" s="16" t="str">
        <f>IFERROR(VLOOKUP($P1134,'Kredieten productgroepen functi'!$C:$M,8,FALSE),"n.v.t.")</f>
        <v>30</v>
      </c>
      <c r="AQ1134" s="16" t="str">
        <f>IFERROR(VLOOKUP($P1134,'Kredieten productgroepen functi'!$C:$M,9,FALSE),"n.v.t.")</f>
        <v>Verkeer en vervoer, algemeen</v>
      </c>
      <c r="AR1134" s="16" t="str">
        <f>IFERROR(VLOOKUP($P1134,'Kredieten productgroepen functi'!$C:$M,10,FALSE),"n.v.t.")</f>
        <v>3</v>
      </c>
      <c r="AS1134" s="16" t="str">
        <f>IFERROR(VLOOKUP($P1134,'Kredieten productgroepen functi'!$C:$M,11,FALSE),"n.v.t.")</f>
        <v>Verkeer en vervoer</v>
      </c>
      <c r="AT1134" s="16" t="str">
        <f t="shared" si="56"/>
        <v>Lasten</v>
      </c>
      <c r="AU1134" s="16" t="str">
        <f>IFERROR(VLOOKUP($R1134,Kostensoorten!$C:$J,7,FALSE),"n.v.t.")</f>
        <v>2.3.1</v>
      </c>
      <c r="AV1134" s="16" t="str">
        <f>IFERROR(VLOOKUP($R1134,Kostensoorten!$C:$J,8,FALSE),"n.v.t.")</f>
        <v>Aankopen niet duurzame goedere</v>
      </c>
    </row>
    <row r="1135" spans="6:48">
      <c r="F1135" s="2" t="s">
        <v>7548</v>
      </c>
      <c r="G1135" s="2" t="s">
        <v>39</v>
      </c>
      <c r="H1135" s="2" t="s">
        <v>39</v>
      </c>
      <c r="I1135" s="18">
        <v>54119.86</v>
      </c>
      <c r="P1135" s="16" t="str">
        <f t="shared" si="54"/>
        <v>630103</v>
      </c>
      <c r="Q1135" s="16" t="str">
        <f>IFERROR(VLOOKUP($P1135,'Kredieten productgroepen functi'!$C:$M,2,FALSE),"n.v.t.")</f>
        <v>Communicatie</v>
      </c>
      <c r="R1135" s="16" t="str">
        <f t="shared" si="55"/>
        <v>423139</v>
      </c>
      <c r="S1135" s="16" t="str">
        <f>IFERROR(VLOOKUP($R1135,Kostensoorten!$C:$J,2,FALSE),"n.v.t.")</f>
        <v>Overige diensten van derden</v>
      </c>
      <c r="T1135" s="16" t="s">
        <v>39</v>
      </c>
      <c r="U1135" s="16" t="s">
        <v>39</v>
      </c>
      <c r="V1135" s="16" t="s">
        <v>39</v>
      </c>
      <c r="W1135" s="16" t="s">
        <v>39</v>
      </c>
      <c r="X1135" s="16" t="s">
        <v>39</v>
      </c>
      <c r="Y1135" s="16" t="s">
        <v>39</v>
      </c>
      <c r="Z1135" s="16" t="s">
        <v>39</v>
      </c>
      <c r="AA1135" s="16" t="s">
        <v>39</v>
      </c>
      <c r="AB1135" s="16" t="s">
        <v>39</v>
      </c>
      <c r="AC1135" s="16" t="s">
        <v>39</v>
      </c>
      <c r="AD1135" s="16" t="s">
        <v>39</v>
      </c>
      <c r="AE1135" s="16" t="s">
        <v>39</v>
      </c>
      <c r="AF1135" s="16" t="s">
        <v>39</v>
      </c>
      <c r="AG1135" s="16" t="s">
        <v>39</v>
      </c>
      <c r="AH1135" s="16" t="s">
        <v>39</v>
      </c>
      <c r="AI1135" s="16" t="s">
        <v>39</v>
      </c>
      <c r="AJ1135" s="16" t="s">
        <v>39</v>
      </c>
      <c r="AL1135" s="16" t="s">
        <v>39</v>
      </c>
      <c r="AM1135" s="16" t="s">
        <v>39</v>
      </c>
      <c r="AN1135" s="16" t="str">
        <f>IFERROR(VLOOKUP($P1135,'Kredieten productgroepen functi'!$C:$M,6,FALSE),"n.v.t.")</f>
        <v>3001</v>
      </c>
      <c r="AO1135" s="16" t="str">
        <f>IFERROR(VLOOKUP($P1135,'Kredieten productgroepen functi'!$C:$M,7,FALSE),"n.v.t.")</f>
        <v>Mobiliteitsbeleid</v>
      </c>
      <c r="AP1135" s="16" t="str">
        <f>IFERROR(VLOOKUP($P1135,'Kredieten productgroepen functi'!$C:$M,8,FALSE),"n.v.t.")</f>
        <v>30</v>
      </c>
      <c r="AQ1135" s="16" t="str">
        <f>IFERROR(VLOOKUP($P1135,'Kredieten productgroepen functi'!$C:$M,9,FALSE),"n.v.t.")</f>
        <v>Verkeer en vervoer, algemeen</v>
      </c>
      <c r="AR1135" s="16" t="str">
        <f>IFERROR(VLOOKUP($P1135,'Kredieten productgroepen functi'!$C:$M,10,FALSE),"n.v.t.")</f>
        <v>3</v>
      </c>
      <c r="AS1135" s="16" t="str">
        <f>IFERROR(VLOOKUP($P1135,'Kredieten productgroepen functi'!$C:$M,11,FALSE),"n.v.t.")</f>
        <v>Verkeer en vervoer</v>
      </c>
      <c r="AT1135" s="16" t="str">
        <f t="shared" si="56"/>
        <v>Lasten</v>
      </c>
      <c r="AU1135" s="16" t="str">
        <f>IFERROR(VLOOKUP($R1135,Kostensoorten!$C:$J,7,FALSE),"n.v.t.")</f>
        <v>2.3.1</v>
      </c>
      <c r="AV1135" s="16" t="str">
        <f>IFERROR(VLOOKUP($R1135,Kostensoorten!$C:$J,8,FALSE),"n.v.t.")</f>
        <v>Aankopen niet duurzame goedere</v>
      </c>
    </row>
    <row r="1136" spans="6:48">
      <c r="F1136" s="2" t="s">
        <v>8657</v>
      </c>
      <c r="G1136" s="2" t="s">
        <v>39</v>
      </c>
      <c r="H1136" s="2" t="s">
        <v>39</v>
      </c>
      <c r="I1136" s="18">
        <v>671.08</v>
      </c>
      <c r="P1136" s="16" t="str">
        <f t="shared" si="54"/>
        <v>630103</v>
      </c>
      <c r="Q1136" s="16" t="str">
        <f>IFERROR(VLOOKUP($P1136,'Kredieten productgroepen functi'!$C:$M,2,FALSE),"n.v.t.")</f>
        <v>Communicatie</v>
      </c>
      <c r="R1136" s="16" t="str">
        <f t="shared" si="55"/>
        <v>423170</v>
      </c>
      <c r="S1136" s="16" t="str">
        <f>IFERROR(VLOOKUP($R1136,Kostensoorten!$C:$J,2,FALSE),"n.v.t.")</f>
        <v>Werklunch/diner zakelijke relaties</v>
      </c>
      <c r="T1136" s="16" t="s">
        <v>39</v>
      </c>
      <c r="U1136" s="16" t="s">
        <v>39</v>
      </c>
      <c r="V1136" s="16" t="s">
        <v>39</v>
      </c>
      <c r="W1136" s="16" t="s">
        <v>39</v>
      </c>
      <c r="X1136" s="16" t="s">
        <v>39</v>
      </c>
      <c r="Y1136" s="16" t="s">
        <v>39</v>
      </c>
      <c r="Z1136" s="16" t="s">
        <v>39</v>
      </c>
      <c r="AA1136" s="16" t="s">
        <v>39</v>
      </c>
      <c r="AB1136" s="16" t="s">
        <v>39</v>
      </c>
      <c r="AC1136" s="16" t="s">
        <v>39</v>
      </c>
      <c r="AD1136" s="16" t="s">
        <v>39</v>
      </c>
      <c r="AE1136" s="16" t="s">
        <v>39</v>
      </c>
      <c r="AF1136" s="16" t="s">
        <v>39</v>
      </c>
      <c r="AG1136" s="16" t="s">
        <v>39</v>
      </c>
      <c r="AH1136" s="16" t="s">
        <v>39</v>
      </c>
      <c r="AI1136" s="16" t="s">
        <v>39</v>
      </c>
      <c r="AJ1136" s="16" t="s">
        <v>39</v>
      </c>
      <c r="AL1136" s="16" t="s">
        <v>39</v>
      </c>
      <c r="AM1136" s="16" t="s">
        <v>39</v>
      </c>
      <c r="AN1136" s="16" t="str">
        <f>IFERROR(VLOOKUP($P1136,'Kredieten productgroepen functi'!$C:$M,6,FALSE),"n.v.t.")</f>
        <v>3001</v>
      </c>
      <c r="AO1136" s="16" t="str">
        <f>IFERROR(VLOOKUP($P1136,'Kredieten productgroepen functi'!$C:$M,7,FALSE),"n.v.t.")</f>
        <v>Mobiliteitsbeleid</v>
      </c>
      <c r="AP1136" s="16" t="str">
        <f>IFERROR(VLOOKUP($P1136,'Kredieten productgroepen functi'!$C:$M,8,FALSE),"n.v.t.")</f>
        <v>30</v>
      </c>
      <c r="AQ1136" s="16" t="str">
        <f>IFERROR(VLOOKUP($P1136,'Kredieten productgroepen functi'!$C:$M,9,FALSE),"n.v.t.")</f>
        <v>Verkeer en vervoer, algemeen</v>
      </c>
      <c r="AR1136" s="16" t="str">
        <f>IFERROR(VLOOKUP($P1136,'Kredieten productgroepen functi'!$C:$M,10,FALSE),"n.v.t.")</f>
        <v>3</v>
      </c>
      <c r="AS1136" s="16" t="str">
        <f>IFERROR(VLOOKUP($P1136,'Kredieten productgroepen functi'!$C:$M,11,FALSE),"n.v.t.")</f>
        <v>Verkeer en vervoer</v>
      </c>
      <c r="AT1136" s="16" t="str">
        <f t="shared" si="56"/>
        <v>Lasten</v>
      </c>
      <c r="AU1136" s="16" t="str">
        <f>IFERROR(VLOOKUP($R1136,Kostensoorten!$C:$J,7,FALSE),"n.v.t.")</f>
        <v>2.3.1</v>
      </c>
      <c r="AV1136" s="16" t="str">
        <f>IFERROR(VLOOKUP($R1136,Kostensoorten!$C:$J,8,FALSE),"n.v.t.")</f>
        <v>Aankopen niet duurzame goedere</v>
      </c>
    </row>
    <row r="1137" spans="6:48">
      <c r="F1137" s="2" t="s">
        <v>7278</v>
      </c>
      <c r="G1137" s="2" t="s">
        <v>39</v>
      </c>
      <c r="H1137" s="2" t="s">
        <v>39</v>
      </c>
      <c r="I1137" s="18">
        <v>0</v>
      </c>
      <c r="P1137" s="16" t="str">
        <f t="shared" si="54"/>
        <v>630103</v>
      </c>
      <c r="Q1137" s="16" t="str">
        <f>IFERROR(VLOOKUP($P1137,'Kredieten productgroepen functi'!$C:$M,2,FALSE),"n.v.t.")</f>
        <v>Communicatie</v>
      </c>
      <c r="R1137" s="16" t="str">
        <f t="shared" si="55"/>
        <v>423172</v>
      </c>
      <c r="S1137" s="16" t="str">
        <f>IFERROR(VLOOKUP($R1137,Kostensoorten!$C:$J,2,FALSE),"n.v.t.")</f>
        <v>Taart/frisdrank in werktijd</v>
      </c>
      <c r="T1137" s="16" t="s">
        <v>39</v>
      </c>
      <c r="U1137" s="16" t="s">
        <v>39</v>
      </c>
      <c r="V1137" s="16" t="s">
        <v>39</v>
      </c>
      <c r="W1137" s="16" t="s">
        <v>39</v>
      </c>
      <c r="X1137" s="16" t="s">
        <v>39</v>
      </c>
      <c r="Y1137" s="16" t="s">
        <v>39</v>
      </c>
      <c r="Z1137" s="16" t="s">
        <v>39</v>
      </c>
      <c r="AA1137" s="16" t="s">
        <v>39</v>
      </c>
      <c r="AB1137" s="16" t="s">
        <v>39</v>
      </c>
      <c r="AC1137" s="16" t="s">
        <v>39</v>
      </c>
      <c r="AD1137" s="16" t="s">
        <v>39</v>
      </c>
      <c r="AE1137" s="16" t="s">
        <v>39</v>
      </c>
      <c r="AF1137" s="16" t="s">
        <v>39</v>
      </c>
      <c r="AG1137" s="16" t="s">
        <v>39</v>
      </c>
      <c r="AH1137" s="16" t="s">
        <v>39</v>
      </c>
      <c r="AI1137" s="16" t="s">
        <v>39</v>
      </c>
      <c r="AJ1137" s="16" t="s">
        <v>39</v>
      </c>
      <c r="AL1137" s="16" t="s">
        <v>39</v>
      </c>
      <c r="AM1137" s="16" t="s">
        <v>39</v>
      </c>
      <c r="AN1137" s="16" t="str">
        <f>IFERROR(VLOOKUP($P1137,'Kredieten productgroepen functi'!$C:$M,6,FALSE),"n.v.t.")</f>
        <v>3001</v>
      </c>
      <c r="AO1137" s="16" t="str">
        <f>IFERROR(VLOOKUP($P1137,'Kredieten productgroepen functi'!$C:$M,7,FALSE),"n.v.t.")</f>
        <v>Mobiliteitsbeleid</v>
      </c>
      <c r="AP1137" s="16" t="str">
        <f>IFERROR(VLOOKUP($P1137,'Kredieten productgroepen functi'!$C:$M,8,FALSE),"n.v.t.")</f>
        <v>30</v>
      </c>
      <c r="AQ1137" s="16" t="str">
        <f>IFERROR(VLOOKUP($P1137,'Kredieten productgroepen functi'!$C:$M,9,FALSE),"n.v.t.")</f>
        <v>Verkeer en vervoer, algemeen</v>
      </c>
      <c r="AR1137" s="16" t="str">
        <f>IFERROR(VLOOKUP($P1137,'Kredieten productgroepen functi'!$C:$M,10,FALSE),"n.v.t.")</f>
        <v>3</v>
      </c>
      <c r="AS1137" s="16" t="str">
        <f>IFERROR(VLOOKUP($P1137,'Kredieten productgroepen functi'!$C:$M,11,FALSE),"n.v.t.")</f>
        <v>Verkeer en vervoer</v>
      </c>
      <c r="AT1137" s="16" t="str">
        <f t="shared" si="56"/>
        <v>Lasten</v>
      </c>
      <c r="AU1137" s="16" t="str">
        <f>IFERROR(VLOOKUP($R1137,Kostensoorten!$C:$J,7,FALSE),"n.v.t.")</f>
        <v>2.3.1</v>
      </c>
      <c r="AV1137" s="16" t="str">
        <f>IFERROR(VLOOKUP($R1137,Kostensoorten!$C:$J,8,FALSE),"n.v.t.")</f>
        <v>Aankopen niet duurzame goedere</v>
      </c>
    </row>
    <row r="1138" spans="6:48">
      <c r="F1138" s="2" t="s">
        <v>6688</v>
      </c>
      <c r="G1138" s="2" t="s">
        <v>39</v>
      </c>
      <c r="H1138" s="2" t="s">
        <v>39</v>
      </c>
      <c r="I1138" s="18">
        <v>1315.07</v>
      </c>
      <c r="P1138" s="16" t="str">
        <f t="shared" si="54"/>
        <v>630103</v>
      </c>
      <c r="Q1138" s="16" t="str">
        <f>IFERROR(VLOOKUP($P1138,'Kredieten productgroepen functi'!$C:$M,2,FALSE),"n.v.t.")</f>
        <v>Communicatie</v>
      </c>
      <c r="R1138" s="16" t="str">
        <f t="shared" si="55"/>
        <v>423175</v>
      </c>
      <c r="S1138" s="16" t="str">
        <f>IFERROR(VLOOKUP($R1138,Kostensoorten!$C:$J,2,FALSE),"n.v.t.")</f>
        <v>Vergadering/bijeenkomst Extern</v>
      </c>
      <c r="T1138" s="16" t="s">
        <v>39</v>
      </c>
      <c r="U1138" s="16" t="s">
        <v>39</v>
      </c>
      <c r="V1138" s="16" t="s">
        <v>39</v>
      </c>
      <c r="W1138" s="16" t="s">
        <v>39</v>
      </c>
      <c r="X1138" s="16" t="s">
        <v>39</v>
      </c>
      <c r="Y1138" s="16" t="s">
        <v>39</v>
      </c>
      <c r="Z1138" s="16" t="s">
        <v>39</v>
      </c>
      <c r="AA1138" s="16" t="s">
        <v>39</v>
      </c>
      <c r="AB1138" s="16" t="s">
        <v>39</v>
      </c>
      <c r="AC1138" s="16" t="s">
        <v>39</v>
      </c>
      <c r="AD1138" s="16" t="s">
        <v>39</v>
      </c>
      <c r="AE1138" s="16" t="s">
        <v>39</v>
      </c>
      <c r="AF1138" s="16" t="s">
        <v>39</v>
      </c>
      <c r="AG1138" s="16" t="s">
        <v>39</v>
      </c>
      <c r="AH1138" s="16" t="s">
        <v>39</v>
      </c>
      <c r="AI1138" s="16" t="s">
        <v>39</v>
      </c>
      <c r="AJ1138" s="16" t="s">
        <v>39</v>
      </c>
      <c r="AL1138" s="16" t="s">
        <v>39</v>
      </c>
      <c r="AM1138" s="16" t="s">
        <v>39</v>
      </c>
      <c r="AN1138" s="16" t="str">
        <f>IFERROR(VLOOKUP($P1138,'Kredieten productgroepen functi'!$C:$M,6,FALSE),"n.v.t.")</f>
        <v>3001</v>
      </c>
      <c r="AO1138" s="16" t="str">
        <f>IFERROR(VLOOKUP($P1138,'Kredieten productgroepen functi'!$C:$M,7,FALSE),"n.v.t.")</f>
        <v>Mobiliteitsbeleid</v>
      </c>
      <c r="AP1138" s="16" t="str">
        <f>IFERROR(VLOOKUP($P1138,'Kredieten productgroepen functi'!$C:$M,8,FALSE),"n.v.t.")</f>
        <v>30</v>
      </c>
      <c r="AQ1138" s="16" t="str">
        <f>IFERROR(VLOOKUP($P1138,'Kredieten productgroepen functi'!$C:$M,9,FALSE),"n.v.t.")</f>
        <v>Verkeer en vervoer, algemeen</v>
      </c>
      <c r="AR1138" s="16" t="str">
        <f>IFERROR(VLOOKUP($P1138,'Kredieten productgroepen functi'!$C:$M,10,FALSE),"n.v.t.")</f>
        <v>3</v>
      </c>
      <c r="AS1138" s="16" t="str">
        <f>IFERROR(VLOOKUP($P1138,'Kredieten productgroepen functi'!$C:$M,11,FALSE),"n.v.t.")</f>
        <v>Verkeer en vervoer</v>
      </c>
      <c r="AT1138" s="16" t="str">
        <f t="shared" si="56"/>
        <v>Lasten</v>
      </c>
      <c r="AU1138" s="16" t="str">
        <f>IFERROR(VLOOKUP($R1138,Kostensoorten!$C:$J,7,FALSE),"n.v.t.")</f>
        <v>2.3.1</v>
      </c>
      <c r="AV1138" s="16" t="str">
        <f>IFERROR(VLOOKUP($R1138,Kostensoorten!$C:$J,8,FALSE),"n.v.t.")</f>
        <v>Aankopen niet duurzame goedere</v>
      </c>
    </row>
    <row r="1139" spans="6:48">
      <c r="F1139" s="2" t="s">
        <v>8018</v>
      </c>
      <c r="G1139" s="2" t="s">
        <v>39</v>
      </c>
      <c r="H1139" s="2" t="s">
        <v>39</v>
      </c>
      <c r="I1139" s="18">
        <v>16.309999999999999</v>
      </c>
      <c r="P1139" s="16" t="str">
        <f t="shared" si="54"/>
        <v>630103</v>
      </c>
      <c r="Q1139" s="16" t="str">
        <f>IFERROR(VLOOKUP($P1139,'Kredieten productgroepen functi'!$C:$M,2,FALSE),"n.v.t.")</f>
        <v>Communicatie</v>
      </c>
      <c r="R1139" s="16" t="str">
        <f t="shared" si="55"/>
        <v>423178</v>
      </c>
      <c r="S1139" s="16" t="str">
        <f>IFERROR(VLOOKUP($R1139,Kostensoorten!$C:$J,2,FALSE),"n.v.t.")</f>
        <v>Consumpties op werkplek</v>
      </c>
      <c r="T1139" s="16" t="s">
        <v>39</v>
      </c>
      <c r="U1139" s="16" t="s">
        <v>39</v>
      </c>
      <c r="V1139" s="16" t="s">
        <v>39</v>
      </c>
      <c r="W1139" s="16" t="s">
        <v>39</v>
      </c>
      <c r="X1139" s="16" t="s">
        <v>39</v>
      </c>
      <c r="Y1139" s="16" t="s">
        <v>39</v>
      </c>
      <c r="Z1139" s="16" t="s">
        <v>39</v>
      </c>
      <c r="AA1139" s="16" t="s">
        <v>39</v>
      </c>
      <c r="AB1139" s="16" t="s">
        <v>39</v>
      </c>
      <c r="AC1139" s="16" t="s">
        <v>39</v>
      </c>
      <c r="AD1139" s="16" t="s">
        <v>39</v>
      </c>
      <c r="AE1139" s="16" t="s">
        <v>39</v>
      </c>
      <c r="AF1139" s="16" t="s">
        <v>39</v>
      </c>
      <c r="AG1139" s="16" t="s">
        <v>39</v>
      </c>
      <c r="AH1139" s="16" t="s">
        <v>39</v>
      </c>
      <c r="AI1139" s="16" t="s">
        <v>39</v>
      </c>
      <c r="AJ1139" s="16" t="s">
        <v>39</v>
      </c>
      <c r="AL1139" s="16" t="s">
        <v>39</v>
      </c>
      <c r="AM1139" s="16" t="s">
        <v>39</v>
      </c>
      <c r="AN1139" s="16" t="str">
        <f>IFERROR(VLOOKUP($P1139,'Kredieten productgroepen functi'!$C:$M,6,FALSE),"n.v.t.")</f>
        <v>3001</v>
      </c>
      <c r="AO1139" s="16" t="str">
        <f>IFERROR(VLOOKUP($P1139,'Kredieten productgroepen functi'!$C:$M,7,FALSE),"n.v.t.")</f>
        <v>Mobiliteitsbeleid</v>
      </c>
      <c r="AP1139" s="16" t="str">
        <f>IFERROR(VLOOKUP($P1139,'Kredieten productgroepen functi'!$C:$M,8,FALSE),"n.v.t.")</f>
        <v>30</v>
      </c>
      <c r="AQ1139" s="16" t="str">
        <f>IFERROR(VLOOKUP($P1139,'Kredieten productgroepen functi'!$C:$M,9,FALSE),"n.v.t.")</f>
        <v>Verkeer en vervoer, algemeen</v>
      </c>
      <c r="AR1139" s="16" t="str">
        <f>IFERROR(VLOOKUP($P1139,'Kredieten productgroepen functi'!$C:$M,10,FALSE),"n.v.t.")</f>
        <v>3</v>
      </c>
      <c r="AS1139" s="16" t="str">
        <f>IFERROR(VLOOKUP($P1139,'Kredieten productgroepen functi'!$C:$M,11,FALSE),"n.v.t.")</f>
        <v>Verkeer en vervoer</v>
      </c>
      <c r="AT1139" s="16" t="str">
        <f t="shared" si="56"/>
        <v>Lasten</v>
      </c>
      <c r="AU1139" s="16" t="str">
        <f>IFERROR(VLOOKUP($R1139,Kostensoorten!$C:$J,7,FALSE),"n.v.t.")</f>
        <v>2.3.1</v>
      </c>
      <c r="AV1139" s="16" t="str">
        <f>IFERROR(VLOOKUP($R1139,Kostensoorten!$C:$J,8,FALSE),"n.v.t.")</f>
        <v>Aankopen niet duurzame goedere</v>
      </c>
    </row>
    <row r="1140" spans="6:48">
      <c r="F1140" s="2" t="s">
        <v>8019</v>
      </c>
      <c r="G1140" s="2" t="s">
        <v>39</v>
      </c>
      <c r="H1140" s="2" t="s">
        <v>39</v>
      </c>
      <c r="I1140" s="18">
        <v>403.4</v>
      </c>
      <c r="P1140" s="16" t="str">
        <f t="shared" si="54"/>
        <v>630103</v>
      </c>
      <c r="Q1140" s="16" t="str">
        <f>IFERROR(VLOOKUP($P1140,'Kredieten productgroepen functi'!$C:$M,2,FALSE),"n.v.t.")</f>
        <v>Communicatie</v>
      </c>
      <c r="R1140" s="16" t="str">
        <f t="shared" si="55"/>
        <v>423179</v>
      </c>
      <c r="S1140" s="16" t="str">
        <f>IFERROR(VLOOKUP($R1140,Kostensoorten!$C:$J,2,FALSE),"n.v.t.")</f>
        <v>Maaltijden en consumpties extern</v>
      </c>
      <c r="T1140" s="16" t="s">
        <v>39</v>
      </c>
      <c r="U1140" s="16" t="s">
        <v>39</v>
      </c>
      <c r="V1140" s="16" t="s">
        <v>39</v>
      </c>
      <c r="W1140" s="16" t="s">
        <v>39</v>
      </c>
      <c r="X1140" s="16" t="s">
        <v>39</v>
      </c>
      <c r="Y1140" s="16" t="s">
        <v>39</v>
      </c>
      <c r="Z1140" s="16" t="s">
        <v>39</v>
      </c>
      <c r="AA1140" s="16" t="s">
        <v>39</v>
      </c>
      <c r="AB1140" s="16" t="s">
        <v>39</v>
      </c>
      <c r="AC1140" s="16" t="s">
        <v>39</v>
      </c>
      <c r="AD1140" s="16" t="s">
        <v>39</v>
      </c>
      <c r="AE1140" s="16" t="s">
        <v>39</v>
      </c>
      <c r="AF1140" s="16" t="s">
        <v>39</v>
      </c>
      <c r="AG1140" s="16" t="s">
        <v>39</v>
      </c>
      <c r="AH1140" s="16" t="s">
        <v>39</v>
      </c>
      <c r="AI1140" s="16" t="s">
        <v>39</v>
      </c>
      <c r="AJ1140" s="16" t="s">
        <v>39</v>
      </c>
      <c r="AL1140" s="16" t="s">
        <v>39</v>
      </c>
      <c r="AM1140" s="16" t="s">
        <v>39</v>
      </c>
      <c r="AN1140" s="16" t="str">
        <f>IFERROR(VLOOKUP($P1140,'Kredieten productgroepen functi'!$C:$M,6,FALSE),"n.v.t.")</f>
        <v>3001</v>
      </c>
      <c r="AO1140" s="16" t="str">
        <f>IFERROR(VLOOKUP($P1140,'Kredieten productgroepen functi'!$C:$M,7,FALSE),"n.v.t.")</f>
        <v>Mobiliteitsbeleid</v>
      </c>
      <c r="AP1140" s="16" t="str">
        <f>IFERROR(VLOOKUP($P1140,'Kredieten productgroepen functi'!$C:$M,8,FALSE),"n.v.t.")</f>
        <v>30</v>
      </c>
      <c r="AQ1140" s="16" t="str">
        <f>IFERROR(VLOOKUP($P1140,'Kredieten productgroepen functi'!$C:$M,9,FALSE),"n.v.t.")</f>
        <v>Verkeer en vervoer, algemeen</v>
      </c>
      <c r="AR1140" s="16" t="str">
        <f>IFERROR(VLOOKUP($P1140,'Kredieten productgroepen functi'!$C:$M,10,FALSE),"n.v.t.")</f>
        <v>3</v>
      </c>
      <c r="AS1140" s="16" t="str">
        <f>IFERROR(VLOOKUP($P1140,'Kredieten productgroepen functi'!$C:$M,11,FALSE),"n.v.t.")</f>
        <v>Verkeer en vervoer</v>
      </c>
      <c r="AT1140" s="16" t="str">
        <f t="shared" si="56"/>
        <v>Lasten</v>
      </c>
      <c r="AU1140" s="16" t="str">
        <f>IFERROR(VLOOKUP($R1140,Kostensoorten!$C:$J,7,FALSE),"n.v.t.")</f>
        <v>2.3.1</v>
      </c>
      <c r="AV1140" s="16" t="str">
        <f>IFERROR(VLOOKUP($R1140,Kostensoorten!$C:$J,8,FALSE),"n.v.t.")</f>
        <v>Aankopen niet duurzame goedere</v>
      </c>
    </row>
    <row r="1141" spans="6:48">
      <c r="F1141" s="2" t="s">
        <v>8658</v>
      </c>
      <c r="G1141" s="2" t="s">
        <v>39</v>
      </c>
      <c r="H1141" s="2" t="s">
        <v>39</v>
      </c>
      <c r="I1141" s="18">
        <v>97.83</v>
      </c>
      <c r="P1141" s="16" t="str">
        <f t="shared" si="54"/>
        <v>630103</v>
      </c>
      <c r="Q1141" s="16" t="str">
        <f>IFERROR(VLOOKUP($P1141,'Kredieten productgroepen functi'!$C:$M,2,FALSE),"n.v.t.")</f>
        <v>Communicatie</v>
      </c>
      <c r="R1141" s="16" t="str">
        <f t="shared" si="55"/>
        <v>460501</v>
      </c>
      <c r="S1141" s="16" t="str">
        <f>IFERROR(VLOOKUP($R1141,Kostensoorten!$C:$J,2,FALSE),"n.v.t.")</f>
        <v>overige administratieve boekingen</v>
      </c>
      <c r="T1141" s="16" t="s">
        <v>39</v>
      </c>
      <c r="U1141" s="16" t="s">
        <v>39</v>
      </c>
      <c r="V1141" s="16" t="s">
        <v>39</v>
      </c>
      <c r="W1141" s="16" t="s">
        <v>39</v>
      </c>
      <c r="X1141" s="16" t="s">
        <v>39</v>
      </c>
      <c r="Y1141" s="16" t="s">
        <v>39</v>
      </c>
      <c r="Z1141" s="16" t="s">
        <v>39</v>
      </c>
      <c r="AA1141" s="16" t="s">
        <v>39</v>
      </c>
      <c r="AB1141" s="16" t="s">
        <v>39</v>
      </c>
      <c r="AC1141" s="16" t="s">
        <v>39</v>
      </c>
      <c r="AD1141" s="16" t="s">
        <v>39</v>
      </c>
      <c r="AE1141" s="16" t="s">
        <v>39</v>
      </c>
      <c r="AF1141" s="16" t="s">
        <v>39</v>
      </c>
      <c r="AG1141" s="16" t="s">
        <v>39</v>
      </c>
      <c r="AH1141" s="16" t="s">
        <v>39</v>
      </c>
      <c r="AI1141" s="16" t="s">
        <v>39</v>
      </c>
      <c r="AJ1141" s="16" t="s">
        <v>39</v>
      </c>
      <c r="AL1141" s="16" t="s">
        <v>39</v>
      </c>
      <c r="AM1141" s="16" t="s">
        <v>39</v>
      </c>
      <c r="AN1141" s="16" t="str">
        <f>IFERROR(VLOOKUP($P1141,'Kredieten productgroepen functi'!$C:$M,6,FALSE),"n.v.t.")</f>
        <v>3001</v>
      </c>
      <c r="AO1141" s="16" t="str">
        <f>IFERROR(VLOOKUP($P1141,'Kredieten productgroepen functi'!$C:$M,7,FALSE),"n.v.t.")</f>
        <v>Mobiliteitsbeleid</v>
      </c>
      <c r="AP1141" s="16" t="str">
        <f>IFERROR(VLOOKUP($P1141,'Kredieten productgroepen functi'!$C:$M,8,FALSE),"n.v.t.")</f>
        <v>30</v>
      </c>
      <c r="AQ1141" s="16" t="str">
        <f>IFERROR(VLOOKUP($P1141,'Kredieten productgroepen functi'!$C:$M,9,FALSE),"n.v.t.")</f>
        <v>Verkeer en vervoer, algemeen</v>
      </c>
      <c r="AR1141" s="16" t="str">
        <f>IFERROR(VLOOKUP($P1141,'Kredieten productgroepen functi'!$C:$M,10,FALSE),"n.v.t.")</f>
        <v>3</v>
      </c>
      <c r="AS1141" s="16" t="str">
        <f>IFERROR(VLOOKUP($P1141,'Kredieten productgroepen functi'!$C:$M,11,FALSE),"n.v.t.")</f>
        <v>Verkeer en vervoer</v>
      </c>
      <c r="AT1141" s="16" t="str">
        <f t="shared" si="56"/>
        <v>Lasten</v>
      </c>
      <c r="AU1141" s="16" t="str">
        <f>IFERROR(VLOOKUP($R1141,Kostensoorten!$C:$J,7,FALSE),"n.v.t.")</f>
        <v>6.9</v>
      </c>
      <c r="AV1141" s="16" t="str">
        <f>IFERROR(VLOOKUP($R1141,Kostensoorten!$C:$J,8,FALSE),"n.v.t.")</f>
        <v>Overige administratieve boekinge</v>
      </c>
    </row>
    <row r="1142" spans="6:48">
      <c r="F1142" s="2" t="s">
        <v>51</v>
      </c>
      <c r="G1142" s="2" t="s">
        <v>39</v>
      </c>
      <c r="H1142" s="2" t="s">
        <v>39</v>
      </c>
      <c r="I1142" s="18">
        <v>0</v>
      </c>
      <c r="P1142" s="16" t="str">
        <f t="shared" si="54"/>
        <v>630104</v>
      </c>
      <c r="Q1142" s="16" t="str">
        <f>IFERROR(VLOOKUP($P1142,'Kredieten productgroepen functi'!$C:$M,2,FALSE),"n.v.t.")</f>
        <v>Abonnementen/Lidmaat</v>
      </c>
      <c r="R1142" s="16" t="str">
        <f t="shared" si="55"/>
        <v>423083</v>
      </c>
      <c r="S1142" s="16" t="str">
        <f>IFERROR(VLOOKUP($R1142,Kostensoorten!$C:$J,2,FALSE),"n.v.t.")</f>
        <v>Documentatie abonnement</v>
      </c>
      <c r="T1142" s="16" t="s">
        <v>39</v>
      </c>
      <c r="U1142" s="16" t="s">
        <v>39</v>
      </c>
      <c r="V1142" s="16" t="s">
        <v>39</v>
      </c>
      <c r="W1142" s="16" t="s">
        <v>39</v>
      </c>
      <c r="X1142" s="16" t="s">
        <v>39</v>
      </c>
      <c r="Y1142" s="16" t="s">
        <v>39</v>
      </c>
      <c r="Z1142" s="16" t="s">
        <v>39</v>
      </c>
      <c r="AA1142" s="16" t="s">
        <v>39</v>
      </c>
      <c r="AB1142" s="16" t="s">
        <v>39</v>
      </c>
      <c r="AC1142" s="16" t="s">
        <v>39</v>
      </c>
      <c r="AD1142" s="16" t="s">
        <v>39</v>
      </c>
      <c r="AE1142" s="16" t="s">
        <v>39</v>
      </c>
      <c r="AF1142" s="16" t="s">
        <v>39</v>
      </c>
      <c r="AG1142" s="16" t="s">
        <v>39</v>
      </c>
      <c r="AH1142" s="16" t="s">
        <v>39</v>
      </c>
      <c r="AI1142" s="16" t="s">
        <v>39</v>
      </c>
      <c r="AJ1142" s="16" t="s">
        <v>39</v>
      </c>
      <c r="AL1142" s="16" t="s">
        <v>39</v>
      </c>
      <c r="AM1142" s="16" t="s">
        <v>39</v>
      </c>
      <c r="AN1142" s="16" t="str">
        <f>IFERROR(VLOOKUP($P1142,'Kredieten productgroepen functi'!$C:$M,6,FALSE),"n.v.t.")</f>
        <v>3001</v>
      </c>
      <c r="AO1142" s="16" t="str">
        <f>IFERROR(VLOOKUP($P1142,'Kredieten productgroepen functi'!$C:$M,7,FALSE),"n.v.t.")</f>
        <v>Mobiliteitsbeleid</v>
      </c>
      <c r="AP1142" s="16" t="str">
        <f>IFERROR(VLOOKUP($P1142,'Kredieten productgroepen functi'!$C:$M,8,FALSE),"n.v.t.")</f>
        <v>30</v>
      </c>
      <c r="AQ1142" s="16" t="str">
        <f>IFERROR(VLOOKUP($P1142,'Kredieten productgroepen functi'!$C:$M,9,FALSE),"n.v.t.")</f>
        <v>Verkeer en vervoer, algemeen</v>
      </c>
      <c r="AR1142" s="16" t="str">
        <f>IFERROR(VLOOKUP($P1142,'Kredieten productgroepen functi'!$C:$M,10,FALSE),"n.v.t.")</f>
        <v>3</v>
      </c>
      <c r="AS1142" s="16" t="str">
        <f>IFERROR(VLOOKUP($P1142,'Kredieten productgroepen functi'!$C:$M,11,FALSE),"n.v.t.")</f>
        <v>Verkeer en vervoer</v>
      </c>
      <c r="AT1142" s="16" t="str">
        <f t="shared" si="56"/>
        <v>Lasten</v>
      </c>
      <c r="AU1142" s="16" t="str">
        <f>IFERROR(VLOOKUP($R1142,Kostensoorten!$C:$J,7,FALSE),"n.v.t.")</f>
        <v>2.3.1</v>
      </c>
      <c r="AV1142" s="16" t="str">
        <f>IFERROR(VLOOKUP($R1142,Kostensoorten!$C:$J,8,FALSE),"n.v.t.")</f>
        <v>Aankopen niet duurzame goedere</v>
      </c>
    </row>
    <row r="1143" spans="6:48">
      <c r="F1143" s="2" t="s">
        <v>6689</v>
      </c>
      <c r="G1143" s="2" t="s">
        <v>39</v>
      </c>
      <c r="H1143" s="2" t="s">
        <v>39</v>
      </c>
      <c r="I1143" s="18">
        <v>-200</v>
      </c>
      <c r="P1143" s="16" t="str">
        <f t="shared" si="54"/>
        <v>630104</v>
      </c>
      <c r="Q1143" s="16" t="str">
        <f>IFERROR(VLOOKUP($P1143,'Kredieten productgroepen functi'!$C:$M,2,FALSE),"n.v.t.")</f>
        <v>Abonnementen/Lidmaat</v>
      </c>
      <c r="R1143" s="16" t="str">
        <f t="shared" si="55"/>
        <v>423086</v>
      </c>
      <c r="S1143" s="16" t="str">
        <f>IFERROR(VLOOKUP($R1143,Kostensoorten!$C:$J,2,FALSE),"n.v.t.")</f>
        <v>Inschr geld beroepreg. vakliterat</v>
      </c>
      <c r="T1143" s="16" t="s">
        <v>39</v>
      </c>
      <c r="U1143" s="16" t="s">
        <v>39</v>
      </c>
      <c r="V1143" s="16" t="s">
        <v>39</v>
      </c>
      <c r="W1143" s="16" t="s">
        <v>39</v>
      </c>
      <c r="X1143" s="16" t="s">
        <v>39</v>
      </c>
      <c r="Y1143" s="16" t="s">
        <v>39</v>
      </c>
      <c r="Z1143" s="16" t="s">
        <v>39</v>
      </c>
      <c r="AA1143" s="16" t="s">
        <v>39</v>
      </c>
      <c r="AB1143" s="16" t="s">
        <v>39</v>
      </c>
      <c r="AC1143" s="16" t="s">
        <v>39</v>
      </c>
      <c r="AD1143" s="16" t="s">
        <v>39</v>
      </c>
      <c r="AE1143" s="16" t="s">
        <v>39</v>
      </c>
      <c r="AF1143" s="16" t="s">
        <v>39</v>
      </c>
      <c r="AG1143" s="16" t="s">
        <v>39</v>
      </c>
      <c r="AH1143" s="16" t="s">
        <v>39</v>
      </c>
      <c r="AI1143" s="16" t="s">
        <v>39</v>
      </c>
      <c r="AJ1143" s="16" t="s">
        <v>39</v>
      </c>
      <c r="AL1143" s="16" t="s">
        <v>39</v>
      </c>
      <c r="AM1143" s="16" t="s">
        <v>39</v>
      </c>
      <c r="AN1143" s="16" t="str">
        <f>IFERROR(VLOOKUP($P1143,'Kredieten productgroepen functi'!$C:$M,6,FALSE),"n.v.t.")</f>
        <v>3001</v>
      </c>
      <c r="AO1143" s="16" t="str">
        <f>IFERROR(VLOOKUP($P1143,'Kredieten productgroepen functi'!$C:$M,7,FALSE),"n.v.t.")</f>
        <v>Mobiliteitsbeleid</v>
      </c>
      <c r="AP1143" s="16" t="str">
        <f>IFERROR(VLOOKUP($P1143,'Kredieten productgroepen functi'!$C:$M,8,FALSE),"n.v.t.")</f>
        <v>30</v>
      </c>
      <c r="AQ1143" s="16" t="str">
        <f>IFERROR(VLOOKUP($P1143,'Kredieten productgroepen functi'!$C:$M,9,FALSE),"n.v.t.")</f>
        <v>Verkeer en vervoer, algemeen</v>
      </c>
      <c r="AR1143" s="16" t="str">
        <f>IFERROR(VLOOKUP($P1143,'Kredieten productgroepen functi'!$C:$M,10,FALSE),"n.v.t.")</f>
        <v>3</v>
      </c>
      <c r="AS1143" s="16" t="str">
        <f>IFERROR(VLOOKUP($P1143,'Kredieten productgroepen functi'!$C:$M,11,FALSE),"n.v.t.")</f>
        <v>Verkeer en vervoer</v>
      </c>
      <c r="AT1143" s="16" t="str">
        <f t="shared" si="56"/>
        <v>Lasten</v>
      </c>
      <c r="AU1143" s="16" t="str">
        <f>IFERROR(VLOOKUP($R1143,Kostensoorten!$C:$J,7,FALSE),"n.v.t.")</f>
        <v>2.3.1</v>
      </c>
      <c r="AV1143" s="16" t="str">
        <f>IFERROR(VLOOKUP($R1143,Kostensoorten!$C:$J,8,FALSE),"n.v.t.")</f>
        <v>Aankopen niet duurzame goedere</v>
      </c>
    </row>
    <row r="1144" spans="6:48">
      <c r="F1144" s="2" t="s">
        <v>8020</v>
      </c>
      <c r="G1144" s="2" t="s">
        <v>39</v>
      </c>
      <c r="H1144" s="2" t="s">
        <v>39</v>
      </c>
      <c r="I1144" s="18">
        <v>200</v>
      </c>
      <c r="P1144" s="16" t="str">
        <f t="shared" si="54"/>
        <v>630104</v>
      </c>
      <c r="Q1144" s="16" t="str">
        <f>IFERROR(VLOOKUP($P1144,'Kredieten productgroepen functi'!$C:$M,2,FALSE),"n.v.t.")</f>
        <v>Abonnementen/Lidmaat</v>
      </c>
      <c r="R1144" s="16" t="str">
        <f t="shared" si="55"/>
        <v>423086</v>
      </c>
      <c r="S1144" s="16" t="str">
        <f>IFERROR(VLOOKUP($R1144,Kostensoorten!$C:$J,2,FALSE),"n.v.t.")</f>
        <v>Inschr geld beroepreg. vakliterat</v>
      </c>
      <c r="T1144" s="16" t="s">
        <v>39</v>
      </c>
      <c r="U1144" s="16" t="s">
        <v>39</v>
      </c>
      <c r="V1144" s="16" t="s">
        <v>39</v>
      </c>
      <c r="W1144" s="16" t="s">
        <v>39</v>
      </c>
      <c r="X1144" s="16" t="s">
        <v>39</v>
      </c>
      <c r="Y1144" s="16" t="s">
        <v>39</v>
      </c>
      <c r="Z1144" s="16" t="s">
        <v>39</v>
      </c>
      <c r="AA1144" s="16" t="s">
        <v>39</v>
      </c>
      <c r="AB1144" s="16" t="s">
        <v>39</v>
      </c>
      <c r="AC1144" s="16" t="s">
        <v>39</v>
      </c>
      <c r="AD1144" s="16" t="s">
        <v>39</v>
      </c>
      <c r="AE1144" s="16" t="s">
        <v>39</v>
      </c>
      <c r="AF1144" s="16" t="s">
        <v>39</v>
      </c>
      <c r="AG1144" s="16" t="s">
        <v>39</v>
      </c>
      <c r="AH1144" s="16" t="s">
        <v>39</v>
      </c>
      <c r="AI1144" s="16" t="s">
        <v>39</v>
      </c>
      <c r="AJ1144" s="16" t="s">
        <v>39</v>
      </c>
      <c r="AL1144" s="16" t="s">
        <v>39</v>
      </c>
      <c r="AM1144" s="16" t="s">
        <v>39</v>
      </c>
      <c r="AN1144" s="16" t="str">
        <f>IFERROR(VLOOKUP($P1144,'Kredieten productgroepen functi'!$C:$M,6,FALSE),"n.v.t.")</f>
        <v>3001</v>
      </c>
      <c r="AO1144" s="16" t="str">
        <f>IFERROR(VLOOKUP($P1144,'Kredieten productgroepen functi'!$C:$M,7,FALSE),"n.v.t.")</f>
        <v>Mobiliteitsbeleid</v>
      </c>
      <c r="AP1144" s="16" t="str">
        <f>IFERROR(VLOOKUP($P1144,'Kredieten productgroepen functi'!$C:$M,8,FALSE),"n.v.t.")</f>
        <v>30</v>
      </c>
      <c r="AQ1144" s="16" t="str">
        <f>IFERROR(VLOOKUP($P1144,'Kredieten productgroepen functi'!$C:$M,9,FALSE),"n.v.t.")</f>
        <v>Verkeer en vervoer, algemeen</v>
      </c>
      <c r="AR1144" s="16" t="str">
        <f>IFERROR(VLOOKUP($P1144,'Kredieten productgroepen functi'!$C:$M,10,FALSE),"n.v.t.")</f>
        <v>3</v>
      </c>
      <c r="AS1144" s="16" t="str">
        <f>IFERROR(VLOOKUP($P1144,'Kredieten productgroepen functi'!$C:$M,11,FALSE),"n.v.t.")</f>
        <v>Verkeer en vervoer</v>
      </c>
      <c r="AT1144" s="16" t="str">
        <f t="shared" si="56"/>
        <v>Lasten</v>
      </c>
      <c r="AU1144" s="16" t="str">
        <f>IFERROR(VLOOKUP($R1144,Kostensoorten!$C:$J,7,FALSE),"n.v.t.")</f>
        <v>2.3.1</v>
      </c>
      <c r="AV1144" s="16" t="str">
        <f>IFERROR(VLOOKUP($R1144,Kostensoorten!$C:$J,8,FALSE),"n.v.t.")</f>
        <v>Aankopen niet duurzame goedere</v>
      </c>
    </row>
    <row r="1145" spans="6:48">
      <c r="F1145" s="2" t="s">
        <v>9416</v>
      </c>
      <c r="G1145" s="2" t="s">
        <v>39</v>
      </c>
      <c r="H1145" s="2" t="s">
        <v>39</v>
      </c>
      <c r="I1145" s="18">
        <v>-45000</v>
      </c>
      <c r="P1145" s="16" t="str">
        <f t="shared" si="54"/>
        <v>630105</v>
      </c>
      <c r="Q1145" s="16" t="str">
        <f>IFERROR(VLOOKUP($P1145,'Kredieten productgroepen functi'!$C:$M,2,FALSE),"n.v.t.")</f>
        <v>Vervoersmanagement</v>
      </c>
      <c r="R1145" s="16" t="str">
        <f t="shared" si="55"/>
        <v>423132</v>
      </c>
      <c r="S1145" s="16" t="str">
        <f>IFERROR(VLOOKUP($R1145,Kostensoorten!$C:$J,2,FALSE),"n.v.t.")</f>
        <v>Adviesdiensten door derden</v>
      </c>
      <c r="T1145" s="16" t="s">
        <v>39</v>
      </c>
      <c r="U1145" s="16" t="s">
        <v>39</v>
      </c>
      <c r="V1145" s="16" t="s">
        <v>39</v>
      </c>
      <c r="W1145" s="16" t="s">
        <v>39</v>
      </c>
      <c r="X1145" s="16" t="s">
        <v>39</v>
      </c>
      <c r="Y1145" s="16" t="s">
        <v>39</v>
      </c>
      <c r="Z1145" s="16" t="s">
        <v>39</v>
      </c>
      <c r="AA1145" s="16" t="s">
        <v>39</v>
      </c>
      <c r="AB1145" s="16" t="s">
        <v>39</v>
      </c>
      <c r="AC1145" s="16" t="s">
        <v>39</v>
      </c>
      <c r="AD1145" s="16" t="s">
        <v>39</v>
      </c>
      <c r="AE1145" s="16" t="s">
        <v>39</v>
      </c>
      <c r="AF1145" s="16" t="s">
        <v>39</v>
      </c>
      <c r="AG1145" s="16" t="s">
        <v>39</v>
      </c>
      <c r="AH1145" s="16" t="s">
        <v>39</v>
      </c>
      <c r="AI1145" s="16" t="s">
        <v>39</v>
      </c>
      <c r="AJ1145" s="16" t="s">
        <v>39</v>
      </c>
      <c r="AL1145" s="16" t="s">
        <v>39</v>
      </c>
      <c r="AM1145" s="16" t="s">
        <v>39</v>
      </c>
      <c r="AN1145" s="16" t="str">
        <f>IFERROR(VLOOKUP($P1145,'Kredieten productgroepen functi'!$C:$M,6,FALSE),"n.v.t.")</f>
        <v>3001</v>
      </c>
      <c r="AO1145" s="16" t="str">
        <f>IFERROR(VLOOKUP($P1145,'Kredieten productgroepen functi'!$C:$M,7,FALSE),"n.v.t.")</f>
        <v>Mobiliteitsbeleid</v>
      </c>
      <c r="AP1145" s="16" t="str">
        <f>IFERROR(VLOOKUP($P1145,'Kredieten productgroepen functi'!$C:$M,8,FALSE),"n.v.t.")</f>
        <v>30</v>
      </c>
      <c r="AQ1145" s="16" t="str">
        <f>IFERROR(VLOOKUP($P1145,'Kredieten productgroepen functi'!$C:$M,9,FALSE),"n.v.t.")</f>
        <v>Verkeer en vervoer, algemeen</v>
      </c>
      <c r="AR1145" s="16" t="str">
        <f>IFERROR(VLOOKUP($P1145,'Kredieten productgroepen functi'!$C:$M,10,FALSE),"n.v.t.")</f>
        <v>3</v>
      </c>
      <c r="AS1145" s="16" t="str">
        <f>IFERROR(VLOOKUP($P1145,'Kredieten productgroepen functi'!$C:$M,11,FALSE),"n.v.t.")</f>
        <v>Verkeer en vervoer</v>
      </c>
      <c r="AT1145" s="16" t="str">
        <f t="shared" si="56"/>
        <v>Lasten</v>
      </c>
      <c r="AU1145" s="16" t="str">
        <f>IFERROR(VLOOKUP($R1145,Kostensoorten!$C:$J,7,FALSE),"n.v.t.")</f>
        <v>2.3.1</v>
      </c>
      <c r="AV1145" s="16" t="str">
        <f>IFERROR(VLOOKUP($R1145,Kostensoorten!$C:$J,8,FALSE),"n.v.t.")</f>
        <v>Aankopen niet duurzame goedere</v>
      </c>
    </row>
    <row r="1146" spans="6:48">
      <c r="F1146" s="2" t="s">
        <v>9417</v>
      </c>
      <c r="G1146" s="2" t="s">
        <v>39</v>
      </c>
      <c r="H1146" s="2" t="s">
        <v>39</v>
      </c>
      <c r="I1146" s="18">
        <v>-9600</v>
      </c>
      <c r="P1146" s="16" t="str">
        <f t="shared" si="54"/>
        <v>630105</v>
      </c>
      <c r="Q1146" s="16" t="str">
        <f>IFERROR(VLOOKUP($P1146,'Kredieten productgroepen functi'!$C:$M,2,FALSE),"n.v.t.")</f>
        <v>Vervoersmanagement</v>
      </c>
      <c r="R1146" s="16" t="str">
        <f t="shared" si="55"/>
        <v>423139</v>
      </c>
      <c r="S1146" s="16" t="str">
        <f>IFERROR(VLOOKUP($R1146,Kostensoorten!$C:$J,2,FALSE),"n.v.t.")</f>
        <v>Overige diensten van derden</v>
      </c>
      <c r="T1146" s="16" t="s">
        <v>39</v>
      </c>
      <c r="U1146" s="16" t="s">
        <v>39</v>
      </c>
      <c r="V1146" s="16" t="s">
        <v>39</v>
      </c>
      <c r="W1146" s="16" t="s">
        <v>39</v>
      </c>
      <c r="X1146" s="16" t="s">
        <v>39</v>
      </c>
      <c r="Y1146" s="16" t="s">
        <v>39</v>
      </c>
      <c r="Z1146" s="16" t="s">
        <v>39</v>
      </c>
      <c r="AA1146" s="16" t="s">
        <v>39</v>
      </c>
      <c r="AB1146" s="16" t="s">
        <v>39</v>
      </c>
      <c r="AC1146" s="16" t="s">
        <v>39</v>
      </c>
      <c r="AD1146" s="16" t="s">
        <v>39</v>
      </c>
      <c r="AE1146" s="16" t="s">
        <v>39</v>
      </c>
      <c r="AF1146" s="16" t="s">
        <v>39</v>
      </c>
      <c r="AG1146" s="16" t="s">
        <v>39</v>
      </c>
      <c r="AH1146" s="16" t="s">
        <v>39</v>
      </c>
      <c r="AI1146" s="16" t="s">
        <v>39</v>
      </c>
      <c r="AJ1146" s="16" t="s">
        <v>39</v>
      </c>
      <c r="AL1146" s="16" t="s">
        <v>39</v>
      </c>
      <c r="AM1146" s="16" t="s">
        <v>39</v>
      </c>
      <c r="AN1146" s="16" t="str">
        <f>IFERROR(VLOOKUP($P1146,'Kredieten productgroepen functi'!$C:$M,6,FALSE),"n.v.t.")</f>
        <v>3001</v>
      </c>
      <c r="AO1146" s="16" t="str">
        <f>IFERROR(VLOOKUP($P1146,'Kredieten productgroepen functi'!$C:$M,7,FALSE),"n.v.t.")</f>
        <v>Mobiliteitsbeleid</v>
      </c>
      <c r="AP1146" s="16" t="str">
        <f>IFERROR(VLOOKUP($P1146,'Kredieten productgroepen functi'!$C:$M,8,FALSE),"n.v.t.")</f>
        <v>30</v>
      </c>
      <c r="AQ1146" s="16" t="str">
        <f>IFERROR(VLOOKUP($P1146,'Kredieten productgroepen functi'!$C:$M,9,FALSE),"n.v.t.")</f>
        <v>Verkeer en vervoer, algemeen</v>
      </c>
      <c r="AR1146" s="16" t="str">
        <f>IFERROR(VLOOKUP($P1146,'Kredieten productgroepen functi'!$C:$M,10,FALSE),"n.v.t.")</f>
        <v>3</v>
      </c>
      <c r="AS1146" s="16" t="str">
        <f>IFERROR(VLOOKUP($P1146,'Kredieten productgroepen functi'!$C:$M,11,FALSE),"n.v.t.")</f>
        <v>Verkeer en vervoer</v>
      </c>
      <c r="AT1146" s="16" t="str">
        <f t="shared" si="56"/>
        <v>Lasten</v>
      </c>
      <c r="AU1146" s="16" t="str">
        <f>IFERROR(VLOOKUP($R1146,Kostensoorten!$C:$J,7,FALSE),"n.v.t.")</f>
        <v>2.3.1</v>
      </c>
      <c r="AV1146" s="16" t="str">
        <f>IFERROR(VLOOKUP($R1146,Kostensoorten!$C:$J,8,FALSE),"n.v.t.")</f>
        <v>Aankopen niet duurzame goedere</v>
      </c>
    </row>
    <row r="1147" spans="6:48">
      <c r="F1147" s="2" t="s">
        <v>9418</v>
      </c>
      <c r="G1147" s="2" t="s">
        <v>39</v>
      </c>
      <c r="H1147" s="2" t="s">
        <v>39</v>
      </c>
      <c r="I1147" s="18">
        <v>45000</v>
      </c>
      <c r="P1147" s="16" t="str">
        <f t="shared" si="54"/>
        <v>630105</v>
      </c>
      <c r="Q1147" s="16" t="str">
        <f>IFERROR(VLOOKUP($P1147,'Kredieten productgroepen functi'!$C:$M,2,FALSE),"n.v.t.")</f>
        <v>Vervoersmanagement</v>
      </c>
      <c r="R1147" s="16" t="str">
        <f t="shared" si="55"/>
        <v>440301</v>
      </c>
      <c r="S1147" s="16" t="str">
        <f>IFERROR(VLOOKUP($R1147,Kostensoorten!$C:$J,2,FALSE),"n.v.t.")</f>
        <v>(Exploitatie)subsidies</v>
      </c>
      <c r="T1147" s="16" t="s">
        <v>39</v>
      </c>
      <c r="U1147" s="16" t="s">
        <v>39</v>
      </c>
      <c r="V1147" s="16" t="s">
        <v>39</v>
      </c>
      <c r="W1147" s="16" t="s">
        <v>39</v>
      </c>
      <c r="X1147" s="16" t="s">
        <v>39</v>
      </c>
      <c r="Y1147" s="16" t="s">
        <v>39</v>
      </c>
      <c r="Z1147" s="16" t="s">
        <v>39</v>
      </c>
      <c r="AA1147" s="16" t="s">
        <v>39</v>
      </c>
      <c r="AB1147" s="16" t="s">
        <v>39</v>
      </c>
      <c r="AC1147" s="16" t="s">
        <v>39</v>
      </c>
      <c r="AD1147" s="16" t="s">
        <v>39</v>
      </c>
      <c r="AE1147" s="16" t="s">
        <v>39</v>
      </c>
      <c r="AF1147" s="16" t="s">
        <v>39</v>
      </c>
      <c r="AG1147" s="16" t="s">
        <v>39</v>
      </c>
      <c r="AH1147" s="16" t="s">
        <v>39</v>
      </c>
      <c r="AI1147" s="16" t="s">
        <v>39</v>
      </c>
      <c r="AJ1147" s="16" t="s">
        <v>39</v>
      </c>
      <c r="AL1147" s="16" t="s">
        <v>39</v>
      </c>
      <c r="AM1147" s="16" t="s">
        <v>39</v>
      </c>
      <c r="AN1147" s="16" t="str">
        <f>IFERROR(VLOOKUP($P1147,'Kredieten productgroepen functi'!$C:$M,6,FALSE),"n.v.t.")</f>
        <v>3001</v>
      </c>
      <c r="AO1147" s="16" t="str">
        <f>IFERROR(VLOOKUP($P1147,'Kredieten productgroepen functi'!$C:$M,7,FALSE),"n.v.t.")</f>
        <v>Mobiliteitsbeleid</v>
      </c>
      <c r="AP1147" s="16" t="str">
        <f>IFERROR(VLOOKUP($P1147,'Kredieten productgroepen functi'!$C:$M,8,FALSE),"n.v.t.")</f>
        <v>30</v>
      </c>
      <c r="AQ1147" s="16" t="str">
        <f>IFERROR(VLOOKUP($P1147,'Kredieten productgroepen functi'!$C:$M,9,FALSE),"n.v.t.")</f>
        <v>Verkeer en vervoer, algemeen</v>
      </c>
      <c r="AR1147" s="16" t="str">
        <f>IFERROR(VLOOKUP($P1147,'Kredieten productgroepen functi'!$C:$M,10,FALSE),"n.v.t.")</f>
        <v>3</v>
      </c>
      <c r="AS1147" s="16" t="str">
        <f>IFERROR(VLOOKUP($P1147,'Kredieten productgroepen functi'!$C:$M,11,FALSE),"n.v.t.")</f>
        <v>Verkeer en vervoer</v>
      </c>
      <c r="AT1147" s="16" t="str">
        <f t="shared" si="56"/>
        <v>Lasten</v>
      </c>
      <c r="AU1147" s="16" t="str">
        <f>IFERROR(VLOOKUP($R1147,Kostensoorten!$C:$J,7,FALSE),"n.v.t.")</f>
        <v>4.0.3</v>
      </c>
      <c r="AV1147" s="16" t="str">
        <f>IFERROR(VLOOKUP($R1147,Kostensoorten!$C:$J,8,FALSE),"n.v.t.")</f>
        <v>Overige inkomensoverdrachten</v>
      </c>
    </row>
    <row r="1148" spans="6:48">
      <c r="F1148" s="2" t="s">
        <v>9419</v>
      </c>
      <c r="G1148" s="2" t="s">
        <v>39</v>
      </c>
      <c r="H1148" s="2" t="s">
        <v>39</v>
      </c>
      <c r="I1148" s="18">
        <v>4018.5</v>
      </c>
      <c r="P1148" s="16" t="str">
        <f t="shared" si="54"/>
        <v>630105</v>
      </c>
      <c r="Q1148" s="16" t="str">
        <f>IFERROR(VLOOKUP($P1148,'Kredieten productgroepen functi'!$C:$M,2,FALSE),"n.v.t.")</f>
        <v>Vervoersmanagement</v>
      </c>
      <c r="R1148" s="16" t="str">
        <f t="shared" si="55"/>
        <v>840110</v>
      </c>
      <c r="S1148" s="16" t="str">
        <f>IFERROR(VLOOKUP($R1148,Kostensoorten!$C:$J,2,FALSE),"n.v.t.")</f>
        <v>Inkomensoverdracht Rijk</v>
      </c>
      <c r="T1148" s="16" t="s">
        <v>39</v>
      </c>
      <c r="U1148" s="16" t="s">
        <v>39</v>
      </c>
      <c r="V1148" s="16" t="s">
        <v>39</v>
      </c>
      <c r="W1148" s="16" t="s">
        <v>39</v>
      </c>
      <c r="X1148" s="16" t="s">
        <v>39</v>
      </c>
      <c r="Y1148" s="16" t="s">
        <v>39</v>
      </c>
      <c r="Z1148" s="16" t="s">
        <v>39</v>
      </c>
      <c r="AA1148" s="16" t="s">
        <v>39</v>
      </c>
      <c r="AB1148" s="16" t="s">
        <v>39</v>
      </c>
      <c r="AC1148" s="16" t="s">
        <v>39</v>
      </c>
      <c r="AD1148" s="16" t="s">
        <v>39</v>
      </c>
      <c r="AE1148" s="16" t="s">
        <v>39</v>
      </c>
      <c r="AF1148" s="16" t="s">
        <v>39</v>
      </c>
      <c r="AG1148" s="16" t="s">
        <v>39</v>
      </c>
      <c r="AH1148" s="16" t="s">
        <v>39</v>
      </c>
      <c r="AI1148" s="16" t="s">
        <v>39</v>
      </c>
      <c r="AJ1148" s="16" t="s">
        <v>39</v>
      </c>
      <c r="AL1148" s="16" t="s">
        <v>39</v>
      </c>
      <c r="AM1148" s="16" t="s">
        <v>39</v>
      </c>
      <c r="AN1148" s="16" t="str">
        <f>IFERROR(VLOOKUP($P1148,'Kredieten productgroepen functi'!$C:$M,6,FALSE),"n.v.t.")</f>
        <v>3001</v>
      </c>
      <c r="AO1148" s="16" t="str">
        <f>IFERROR(VLOOKUP($P1148,'Kredieten productgroepen functi'!$C:$M,7,FALSE),"n.v.t.")</f>
        <v>Mobiliteitsbeleid</v>
      </c>
      <c r="AP1148" s="16" t="str">
        <f>IFERROR(VLOOKUP($P1148,'Kredieten productgroepen functi'!$C:$M,8,FALSE),"n.v.t.")</f>
        <v>30</v>
      </c>
      <c r="AQ1148" s="16" t="str">
        <f>IFERROR(VLOOKUP($P1148,'Kredieten productgroepen functi'!$C:$M,9,FALSE),"n.v.t.")</f>
        <v>Verkeer en vervoer, algemeen</v>
      </c>
      <c r="AR1148" s="16" t="str">
        <f>IFERROR(VLOOKUP($P1148,'Kredieten productgroepen functi'!$C:$M,10,FALSE),"n.v.t.")</f>
        <v>3</v>
      </c>
      <c r="AS1148" s="16" t="str">
        <f>IFERROR(VLOOKUP($P1148,'Kredieten productgroepen functi'!$C:$M,11,FALSE),"n.v.t.")</f>
        <v>Verkeer en vervoer</v>
      </c>
      <c r="AT1148" s="16" t="str">
        <f t="shared" si="56"/>
        <v>Baten</v>
      </c>
      <c r="AU1148" s="16" t="str">
        <f>IFERROR(VLOOKUP($R1148,Kostensoorten!$C:$J,7,FALSE),"n.v.t.")</f>
        <v>4.0.1</v>
      </c>
      <c r="AV1148" s="16" t="str">
        <f>IFERROR(VLOOKUP($R1148,Kostensoorten!$C:$J,8,FALSE),"n.v.t.")</f>
        <v>Inkomensoverdrachten van overh</v>
      </c>
    </row>
    <row r="1149" spans="6:48">
      <c r="F1149" s="2" t="s">
        <v>9420</v>
      </c>
      <c r="G1149" s="2" t="s">
        <v>39</v>
      </c>
      <c r="H1149" s="2" t="s">
        <v>39</v>
      </c>
      <c r="I1149" s="18">
        <v>-71.709999999999994</v>
      </c>
      <c r="P1149" s="16" t="str">
        <f t="shared" si="54"/>
        <v>630111</v>
      </c>
      <c r="Q1149" s="16" t="str">
        <f>IFERROR(VLOOKUP($P1149,'Kredieten productgroepen functi'!$C:$M,2,FALSE),"n.v.t.")</f>
        <v>Uitv.Beleidsn.Fiets</v>
      </c>
      <c r="R1149" s="16" t="str">
        <f t="shared" si="55"/>
        <v>423111</v>
      </c>
      <c r="S1149" s="16" t="str">
        <f>IFERROR(VLOOKUP($R1149,Kostensoorten!$C:$J,2,FALSE),"n.v.t.")</f>
        <v>Overige specifieke gebruiksgoederen</v>
      </c>
      <c r="T1149" s="16" t="s">
        <v>39</v>
      </c>
      <c r="U1149" s="16" t="s">
        <v>39</v>
      </c>
      <c r="V1149" s="16" t="s">
        <v>39</v>
      </c>
      <c r="W1149" s="16" t="s">
        <v>39</v>
      </c>
      <c r="X1149" s="16" t="s">
        <v>39</v>
      </c>
      <c r="Y1149" s="16" t="s">
        <v>39</v>
      </c>
      <c r="Z1149" s="16" t="s">
        <v>39</v>
      </c>
      <c r="AA1149" s="16" t="s">
        <v>39</v>
      </c>
      <c r="AB1149" s="16" t="s">
        <v>39</v>
      </c>
      <c r="AC1149" s="16" t="s">
        <v>39</v>
      </c>
      <c r="AD1149" s="16" t="s">
        <v>39</v>
      </c>
      <c r="AE1149" s="16" t="s">
        <v>39</v>
      </c>
      <c r="AF1149" s="16" t="s">
        <v>39</v>
      </c>
      <c r="AG1149" s="16" t="s">
        <v>39</v>
      </c>
      <c r="AH1149" s="16" t="s">
        <v>39</v>
      </c>
      <c r="AI1149" s="16" t="s">
        <v>39</v>
      </c>
      <c r="AJ1149" s="16" t="s">
        <v>39</v>
      </c>
      <c r="AL1149" s="16" t="s">
        <v>39</v>
      </c>
      <c r="AM1149" s="16" t="s">
        <v>39</v>
      </c>
      <c r="AN1149" s="16" t="str">
        <f>IFERROR(VLOOKUP($P1149,'Kredieten productgroepen functi'!$C:$M,6,FALSE),"n.v.t.")</f>
        <v>3001</v>
      </c>
      <c r="AO1149" s="16" t="str">
        <f>IFERROR(VLOOKUP($P1149,'Kredieten productgroepen functi'!$C:$M,7,FALSE),"n.v.t.")</f>
        <v>Mobiliteitsbeleid</v>
      </c>
      <c r="AP1149" s="16" t="str">
        <f>IFERROR(VLOOKUP($P1149,'Kredieten productgroepen functi'!$C:$M,8,FALSE),"n.v.t.")</f>
        <v>30</v>
      </c>
      <c r="AQ1149" s="16" t="str">
        <f>IFERROR(VLOOKUP($P1149,'Kredieten productgroepen functi'!$C:$M,9,FALSE),"n.v.t.")</f>
        <v>Verkeer en vervoer, algemeen</v>
      </c>
      <c r="AR1149" s="16" t="str">
        <f>IFERROR(VLOOKUP($P1149,'Kredieten productgroepen functi'!$C:$M,10,FALSE),"n.v.t.")</f>
        <v>3</v>
      </c>
      <c r="AS1149" s="16" t="str">
        <f>IFERROR(VLOOKUP($P1149,'Kredieten productgroepen functi'!$C:$M,11,FALSE),"n.v.t.")</f>
        <v>Verkeer en vervoer</v>
      </c>
      <c r="AT1149" s="16" t="str">
        <f t="shared" si="56"/>
        <v>Lasten</v>
      </c>
      <c r="AU1149" s="16" t="str">
        <f>IFERROR(VLOOKUP($R1149,Kostensoorten!$C:$J,7,FALSE),"n.v.t.")</f>
        <v>2.3.1</v>
      </c>
      <c r="AV1149" s="16" t="str">
        <f>IFERROR(VLOOKUP($R1149,Kostensoorten!$C:$J,8,FALSE),"n.v.t.")</f>
        <v>Aankopen niet duurzame goedere</v>
      </c>
    </row>
    <row r="1150" spans="6:48">
      <c r="F1150" s="2" t="s">
        <v>8659</v>
      </c>
      <c r="G1150" s="2" t="s">
        <v>39</v>
      </c>
      <c r="H1150" s="2" t="s">
        <v>39</v>
      </c>
      <c r="I1150" s="18">
        <v>16712</v>
      </c>
      <c r="P1150" s="16" t="str">
        <f t="shared" si="54"/>
        <v>630111</v>
      </c>
      <c r="Q1150" s="16" t="str">
        <f>IFERROR(VLOOKUP($P1150,'Kredieten productgroepen functi'!$C:$M,2,FALSE),"n.v.t.")</f>
        <v>Uitv.Beleidsn.Fiets</v>
      </c>
      <c r="R1150" s="16" t="str">
        <f t="shared" si="55"/>
        <v>423132</v>
      </c>
      <c r="S1150" s="16" t="str">
        <f>IFERROR(VLOOKUP($R1150,Kostensoorten!$C:$J,2,FALSE),"n.v.t.")</f>
        <v>Adviesdiensten door derden</v>
      </c>
      <c r="T1150" s="16" t="s">
        <v>39</v>
      </c>
      <c r="U1150" s="16" t="s">
        <v>39</v>
      </c>
      <c r="V1150" s="16" t="s">
        <v>39</v>
      </c>
      <c r="W1150" s="16" t="s">
        <v>39</v>
      </c>
      <c r="X1150" s="16" t="s">
        <v>39</v>
      </c>
      <c r="Y1150" s="16" t="s">
        <v>39</v>
      </c>
      <c r="Z1150" s="16" t="s">
        <v>39</v>
      </c>
      <c r="AA1150" s="16" t="s">
        <v>39</v>
      </c>
      <c r="AB1150" s="16" t="s">
        <v>39</v>
      </c>
      <c r="AC1150" s="16" t="s">
        <v>39</v>
      </c>
      <c r="AD1150" s="16" t="s">
        <v>39</v>
      </c>
      <c r="AE1150" s="16" t="s">
        <v>39</v>
      </c>
      <c r="AF1150" s="16" t="s">
        <v>39</v>
      </c>
      <c r="AG1150" s="16" t="s">
        <v>39</v>
      </c>
      <c r="AH1150" s="16" t="s">
        <v>39</v>
      </c>
      <c r="AI1150" s="16" t="s">
        <v>39</v>
      </c>
      <c r="AJ1150" s="16" t="s">
        <v>39</v>
      </c>
      <c r="AL1150" s="16" t="s">
        <v>39</v>
      </c>
      <c r="AM1150" s="16" t="s">
        <v>39</v>
      </c>
      <c r="AN1150" s="16" t="str">
        <f>IFERROR(VLOOKUP($P1150,'Kredieten productgroepen functi'!$C:$M,6,FALSE),"n.v.t.")</f>
        <v>3001</v>
      </c>
      <c r="AO1150" s="16" t="str">
        <f>IFERROR(VLOOKUP($P1150,'Kredieten productgroepen functi'!$C:$M,7,FALSE),"n.v.t.")</f>
        <v>Mobiliteitsbeleid</v>
      </c>
      <c r="AP1150" s="16" t="str">
        <f>IFERROR(VLOOKUP($P1150,'Kredieten productgroepen functi'!$C:$M,8,FALSE),"n.v.t.")</f>
        <v>30</v>
      </c>
      <c r="AQ1150" s="16" t="str">
        <f>IFERROR(VLOOKUP($P1150,'Kredieten productgroepen functi'!$C:$M,9,FALSE),"n.v.t.")</f>
        <v>Verkeer en vervoer, algemeen</v>
      </c>
      <c r="AR1150" s="16" t="str">
        <f>IFERROR(VLOOKUP($P1150,'Kredieten productgroepen functi'!$C:$M,10,FALSE),"n.v.t.")</f>
        <v>3</v>
      </c>
      <c r="AS1150" s="16" t="str">
        <f>IFERROR(VLOOKUP($P1150,'Kredieten productgroepen functi'!$C:$M,11,FALSE),"n.v.t.")</f>
        <v>Verkeer en vervoer</v>
      </c>
      <c r="AT1150" s="16" t="str">
        <f t="shared" si="56"/>
        <v>Lasten</v>
      </c>
      <c r="AU1150" s="16" t="str">
        <f>IFERROR(VLOOKUP($R1150,Kostensoorten!$C:$J,7,FALSE),"n.v.t.")</f>
        <v>2.3.1</v>
      </c>
      <c r="AV1150" s="16" t="str">
        <f>IFERROR(VLOOKUP($R1150,Kostensoorten!$C:$J,8,FALSE),"n.v.t.")</f>
        <v>Aankopen niet duurzame goedere</v>
      </c>
    </row>
    <row r="1151" spans="6:48">
      <c r="F1151" s="2" t="s">
        <v>6690</v>
      </c>
      <c r="G1151" s="2" t="s">
        <v>39</v>
      </c>
      <c r="H1151" s="2" t="s">
        <v>39</v>
      </c>
      <c r="I1151" s="18">
        <v>1355</v>
      </c>
      <c r="P1151" s="16" t="str">
        <f t="shared" si="54"/>
        <v>630111</v>
      </c>
      <c r="Q1151" s="16" t="str">
        <f>IFERROR(VLOOKUP($P1151,'Kredieten productgroepen functi'!$C:$M,2,FALSE),"n.v.t.")</f>
        <v>Uitv.Beleidsn.Fiets</v>
      </c>
      <c r="R1151" s="16" t="str">
        <f t="shared" si="55"/>
        <v>423132</v>
      </c>
      <c r="S1151" s="16" t="str">
        <f>IFERROR(VLOOKUP($R1151,Kostensoorten!$C:$J,2,FALSE),"n.v.t.")</f>
        <v>Adviesdiensten door derden</v>
      </c>
      <c r="T1151" s="16" t="s">
        <v>39</v>
      </c>
      <c r="U1151" s="16" t="s">
        <v>39</v>
      </c>
      <c r="V1151" s="16" t="s">
        <v>39</v>
      </c>
      <c r="W1151" s="16" t="s">
        <v>39</v>
      </c>
      <c r="X1151" s="16" t="s">
        <v>39</v>
      </c>
      <c r="Y1151" s="16" t="s">
        <v>39</v>
      </c>
      <c r="Z1151" s="16" t="s">
        <v>39</v>
      </c>
      <c r="AA1151" s="16" t="s">
        <v>39</v>
      </c>
      <c r="AB1151" s="16" t="s">
        <v>39</v>
      </c>
      <c r="AC1151" s="16" t="s">
        <v>39</v>
      </c>
      <c r="AD1151" s="16" t="s">
        <v>39</v>
      </c>
      <c r="AE1151" s="16" t="s">
        <v>39</v>
      </c>
      <c r="AF1151" s="16" t="s">
        <v>39</v>
      </c>
      <c r="AG1151" s="16" t="s">
        <v>39</v>
      </c>
      <c r="AH1151" s="16" t="s">
        <v>39</v>
      </c>
      <c r="AI1151" s="16" t="s">
        <v>39</v>
      </c>
      <c r="AJ1151" s="16" t="s">
        <v>39</v>
      </c>
      <c r="AL1151" s="16" t="s">
        <v>39</v>
      </c>
      <c r="AM1151" s="16" t="s">
        <v>39</v>
      </c>
      <c r="AN1151" s="16" t="str">
        <f>IFERROR(VLOOKUP($P1151,'Kredieten productgroepen functi'!$C:$M,6,FALSE),"n.v.t.")</f>
        <v>3001</v>
      </c>
      <c r="AO1151" s="16" t="str">
        <f>IFERROR(VLOOKUP($P1151,'Kredieten productgroepen functi'!$C:$M,7,FALSE),"n.v.t.")</f>
        <v>Mobiliteitsbeleid</v>
      </c>
      <c r="AP1151" s="16" t="str">
        <f>IFERROR(VLOOKUP($P1151,'Kredieten productgroepen functi'!$C:$M,8,FALSE),"n.v.t.")</f>
        <v>30</v>
      </c>
      <c r="AQ1151" s="16" t="str">
        <f>IFERROR(VLOOKUP($P1151,'Kredieten productgroepen functi'!$C:$M,9,FALSE),"n.v.t.")</f>
        <v>Verkeer en vervoer, algemeen</v>
      </c>
      <c r="AR1151" s="16" t="str">
        <f>IFERROR(VLOOKUP($P1151,'Kredieten productgroepen functi'!$C:$M,10,FALSE),"n.v.t.")</f>
        <v>3</v>
      </c>
      <c r="AS1151" s="16" t="str">
        <f>IFERROR(VLOOKUP($P1151,'Kredieten productgroepen functi'!$C:$M,11,FALSE),"n.v.t.")</f>
        <v>Verkeer en vervoer</v>
      </c>
      <c r="AT1151" s="16" t="str">
        <f t="shared" si="56"/>
        <v>Lasten</v>
      </c>
      <c r="AU1151" s="16" t="str">
        <f>IFERROR(VLOOKUP($R1151,Kostensoorten!$C:$J,7,FALSE),"n.v.t.")</f>
        <v>2.3.1</v>
      </c>
      <c r="AV1151" s="16" t="str">
        <f>IFERROR(VLOOKUP($R1151,Kostensoorten!$C:$J,8,FALSE),"n.v.t.")</f>
        <v>Aankopen niet duurzame goedere</v>
      </c>
    </row>
    <row r="1152" spans="6:48">
      <c r="F1152" s="2" t="s">
        <v>7549</v>
      </c>
      <c r="G1152" s="2" t="s">
        <v>39</v>
      </c>
      <c r="H1152" s="2" t="s">
        <v>39</v>
      </c>
      <c r="I1152" s="18">
        <v>36800</v>
      </c>
      <c r="P1152" s="16" t="str">
        <f t="shared" si="54"/>
        <v>630111</v>
      </c>
      <c r="Q1152" s="16" t="str">
        <f>IFERROR(VLOOKUP($P1152,'Kredieten productgroepen functi'!$C:$M,2,FALSE),"n.v.t.")</f>
        <v>Uitv.Beleidsn.Fiets</v>
      </c>
      <c r="R1152" s="16" t="str">
        <f t="shared" si="55"/>
        <v>423132</v>
      </c>
      <c r="S1152" s="16" t="str">
        <f>IFERROR(VLOOKUP($R1152,Kostensoorten!$C:$J,2,FALSE),"n.v.t.")</f>
        <v>Adviesdiensten door derden</v>
      </c>
      <c r="T1152" s="16" t="s">
        <v>39</v>
      </c>
      <c r="U1152" s="16" t="s">
        <v>39</v>
      </c>
      <c r="V1152" s="16" t="s">
        <v>39</v>
      </c>
      <c r="W1152" s="16" t="s">
        <v>39</v>
      </c>
      <c r="X1152" s="16" t="s">
        <v>39</v>
      </c>
      <c r="Y1152" s="16" t="s">
        <v>39</v>
      </c>
      <c r="Z1152" s="16" t="s">
        <v>39</v>
      </c>
      <c r="AA1152" s="16" t="s">
        <v>39</v>
      </c>
      <c r="AB1152" s="16" t="s">
        <v>39</v>
      </c>
      <c r="AC1152" s="16" t="s">
        <v>39</v>
      </c>
      <c r="AD1152" s="16" t="s">
        <v>39</v>
      </c>
      <c r="AE1152" s="16" t="s">
        <v>39</v>
      </c>
      <c r="AF1152" s="16" t="s">
        <v>39</v>
      </c>
      <c r="AG1152" s="16" t="s">
        <v>39</v>
      </c>
      <c r="AH1152" s="16" t="s">
        <v>39</v>
      </c>
      <c r="AI1152" s="16" t="s">
        <v>39</v>
      </c>
      <c r="AJ1152" s="16" t="s">
        <v>39</v>
      </c>
      <c r="AL1152" s="16" t="s">
        <v>39</v>
      </c>
      <c r="AM1152" s="16" t="s">
        <v>39</v>
      </c>
      <c r="AN1152" s="16" t="str">
        <f>IFERROR(VLOOKUP($P1152,'Kredieten productgroepen functi'!$C:$M,6,FALSE),"n.v.t.")</f>
        <v>3001</v>
      </c>
      <c r="AO1152" s="16" t="str">
        <f>IFERROR(VLOOKUP($P1152,'Kredieten productgroepen functi'!$C:$M,7,FALSE),"n.v.t.")</f>
        <v>Mobiliteitsbeleid</v>
      </c>
      <c r="AP1152" s="16" t="str">
        <f>IFERROR(VLOOKUP($P1152,'Kredieten productgroepen functi'!$C:$M,8,FALSE),"n.v.t.")</f>
        <v>30</v>
      </c>
      <c r="AQ1152" s="16" t="str">
        <f>IFERROR(VLOOKUP($P1152,'Kredieten productgroepen functi'!$C:$M,9,FALSE),"n.v.t.")</f>
        <v>Verkeer en vervoer, algemeen</v>
      </c>
      <c r="AR1152" s="16" t="str">
        <f>IFERROR(VLOOKUP($P1152,'Kredieten productgroepen functi'!$C:$M,10,FALSE),"n.v.t.")</f>
        <v>3</v>
      </c>
      <c r="AS1152" s="16" t="str">
        <f>IFERROR(VLOOKUP($P1152,'Kredieten productgroepen functi'!$C:$M,11,FALSE),"n.v.t.")</f>
        <v>Verkeer en vervoer</v>
      </c>
      <c r="AT1152" s="16" t="str">
        <f t="shared" si="56"/>
        <v>Lasten</v>
      </c>
      <c r="AU1152" s="16" t="str">
        <f>IFERROR(VLOOKUP($R1152,Kostensoorten!$C:$J,7,FALSE),"n.v.t.")</f>
        <v>2.3.1</v>
      </c>
      <c r="AV1152" s="16" t="str">
        <f>IFERROR(VLOOKUP($R1152,Kostensoorten!$C:$J,8,FALSE),"n.v.t.")</f>
        <v>Aankopen niet duurzame goedere</v>
      </c>
    </row>
    <row r="1153" spans="6:48">
      <c r="F1153" s="2" t="s">
        <v>8660</v>
      </c>
      <c r="G1153" s="2" t="s">
        <v>39</v>
      </c>
      <c r="H1153" s="2" t="s">
        <v>39</v>
      </c>
      <c r="I1153" s="18">
        <v>4820</v>
      </c>
      <c r="P1153" s="16" t="str">
        <f t="shared" si="54"/>
        <v>630111</v>
      </c>
      <c r="Q1153" s="16" t="str">
        <f>IFERROR(VLOOKUP($P1153,'Kredieten productgroepen functi'!$C:$M,2,FALSE),"n.v.t.")</f>
        <v>Uitv.Beleidsn.Fiets</v>
      </c>
      <c r="R1153" s="16" t="str">
        <f t="shared" si="55"/>
        <v>423132</v>
      </c>
      <c r="S1153" s="16" t="str">
        <f>IFERROR(VLOOKUP($R1153,Kostensoorten!$C:$J,2,FALSE),"n.v.t.")</f>
        <v>Adviesdiensten door derden</v>
      </c>
      <c r="T1153" s="16" t="s">
        <v>39</v>
      </c>
      <c r="U1153" s="16" t="s">
        <v>39</v>
      </c>
      <c r="V1153" s="16" t="s">
        <v>39</v>
      </c>
      <c r="W1153" s="16" t="s">
        <v>39</v>
      </c>
      <c r="X1153" s="16" t="s">
        <v>39</v>
      </c>
      <c r="Y1153" s="16" t="s">
        <v>39</v>
      </c>
      <c r="Z1153" s="16" t="s">
        <v>39</v>
      </c>
      <c r="AA1153" s="16" t="s">
        <v>39</v>
      </c>
      <c r="AB1153" s="16" t="s">
        <v>39</v>
      </c>
      <c r="AC1153" s="16" t="s">
        <v>39</v>
      </c>
      <c r="AD1153" s="16" t="s">
        <v>39</v>
      </c>
      <c r="AE1153" s="16" t="s">
        <v>39</v>
      </c>
      <c r="AF1153" s="16" t="s">
        <v>39</v>
      </c>
      <c r="AG1153" s="16" t="s">
        <v>39</v>
      </c>
      <c r="AH1153" s="16" t="s">
        <v>39</v>
      </c>
      <c r="AI1153" s="16" t="s">
        <v>39</v>
      </c>
      <c r="AJ1153" s="16" t="s">
        <v>39</v>
      </c>
      <c r="AL1153" s="16" t="s">
        <v>39</v>
      </c>
      <c r="AM1153" s="16" t="s">
        <v>39</v>
      </c>
      <c r="AN1153" s="16" t="str">
        <f>IFERROR(VLOOKUP($P1153,'Kredieten productgroepen functi'!$C:$M,6,FALSE),"n.v.t.")</f>
        <v>3001</v>
      </c>
      <c r="AO1153" s="16" t="str">
        <f>IFERROR(VLOOKUP($P1153,'Kredieten productgroepen functi'!$C:$M,7,FALSE),"n.v.t.")</f>
        <v>Mobiliteitsbeleid</v>
      </c>
      <c r="AP1153" s="16" t="str">
        <f>IFERROR(VLOOKUP($P1153,'Kredieten productgroepen functi'!$C:$M,8,FALSE),"n.v.t.")</f>
        <v>30</v>
      </c>
      <c r="AQ1153" s="16" t="str">
        <f>IFERROR(VLOOKUP($P1153,'Kredieten productgroepen functi'!$C:$M,9,FALSE),"n.v.t.")</f>
        <v>Verkeer en vervoer, algemeen</v>
      </c>
      <c r="AR1153" s="16" t="str">
        <f>IFERROR(VLOOKUP($P1153,'Kredieten productgroepen functi'!$C:$M,10,FALSE),"n.v.t.")</f>
        <v>3</v>
      </c>
      <c r="AS1153" s="16" t="str">
        <f>IFERROR(VLOOKUP($P1153,'Kredieten productgroepen functi'!$C:$M,11,FALSE),"n.v.t.")</f>
        <v>Verkeer en vervoer</v>
      </c>
      <c r="AT1153" s="16" t="str">
        <f t="shared" si="56"/>
        <v>Lasten</v>
      </c>
      <c r="AU1153" s="16" t="str">
        <f>IFERROR(VLOOKUP($R1153,Kostensoorten!$C:$J,7,FALSE),"n.v.t.")</f>
        <v>2.3.1</v>
      </c>
      <c r="AV1153" s="16" t="str">
        <f>IFERROR(VLOOKUP($R1153,Kostensoorten!$C:$J,8,FALSE),"n.v.t.")</f>
        <v>Aankopen niet duurzame goedere</v>
      </c>
    </row>
    <row r="1154" spans="6:48">
      <c r="F1154" s="2" t="s">
        <v>7550</v>
      </c>
      <c r="G1154" s="2" t="s">
        <v>39</v>
      </c>
      <c r="H1154" s="2" t="s">
        <v>39</v>
      </c>
      <c r="I1154" s="18">
        <v>12544</v>
      </c>
      <c r="P1154" s="16" t="str">
        <f t="shared" si="54"/>
        <v>630111</v>
      </c>
      <c r="Q1154" s="16" t="str">
        <f>IFERROR(VLOOKUP($P1154,'Kredieten productgroepen functi'!$C:$M,2,FALSE),"n.v.t.")</f>
        <v>Uitv.Beleidsn.Fiets</v>
      </c>
      <c r="R1154" s="16" t="str">
        <f t="shared" si="55"/>
        <v>423132</v>
      </c>
      <c r="S1154" s="16" t="str">
        <f>IFERROR(VLOOKUP($R1154,Kostensoorten!$C:$J,2,FALSE),"n.v.t.")</f>
        <v>Adviesdiensten door derden</v>
      </c>
      <c r="T1154" s="16" t="s">
        <v>39</v>
      </c>
      <c r="U1154" s="16" t="s">
        <v>39</v>
      </c>
      <c r="V1154" s="16" t="s">
        <v>39</v>
      </c>
      <c r="W1154" s="16" t="s">
        <v>39</v>
      </c>
      <c r="X1154" s="16" t="s">
        <v>39</v>
      </c>
      <c r="Y1154" s="16" t="s">
        <v>39</v>
      </c>
      <c r="Z1154" s="16" t="s">
        <v>39</v>
      </c>
      <c r="AA1154" s="16" t="s">
        <v>39</v>
      </c>
      <c r="AB1154" s="16" t="s">
        <v>39</v>
      </c>
      <c r="AC1154" s="16" t="s">
        <v>39</v>
      </c>
      <c r="AD1154" s="16" t="s">
        <v>39</v>
      </c>
      <c r="AE1154" s="16" t="s">
        <v>39</v>
      </c>
      <c r="AF1154" s="16" t="s">
        <v>39</v>
      </c>
      <c r="AG1154" s="16" t="s">
        <v>39</v>
      </c>
      <c r="AH1154" s="16" t="s">
        <v>39</v>
      </c>
      <c r="AI1154" s="16" t="s">
        <v>39</v>
      </c>
      <c r="AJ1154" s="16" t="s">
        <v>39</v>
      </c>
      <c r="AL1154" s="16" t="s">
        <v>39</v>
      </c>
      <c r="AM1154" s="16" t="s">
        <v>39</v>
      </c>
      <c r="AN1154" s="16" t="str">
        <f>IFERROR(VLOOKUP($P1154,'Kredieten productgroepen functi'!$C:$M,6,FALSE),"n.v.t.")</f>
        <v>3001</v>
      </c>
      <c r="AO1154" s="16" t="str">
        <f>IFERROR(VLOOKUP($P1154,'Kredieten productgroepen functi'!$C:$M,7,FALSE),"n.v.t.")</f>
        <v>Mobiliteitsbeleid</v>
      </c>
      <c r="AP1154" s="16" t="str">
        <f>IFERROR(VLOOKUP($P1154,'Kredieten productgroepen functi'!$C:$M,8,FALSE),"n.v.t.")</f>
        <v>30</v>
      </c>
      <c r="AQ1154" s="16" t="str">
        <f>IFERROR(VLOOKUP($P1154,'Kredieten productgroepen functi'!$C:$M,9,FALSE),"n.v.t.")</f>
        <v>Verkeer en vervoer, algemeen</v>
      </c>
      <c r="AR1154" s="16" t="str">
        <f>IFERROR(VLOOKUP($P1154,'Kredieten productgroepen functi'!$C:$M,10,FALSE),"n.v.t.")</f>
        <v>3</v>
      </c>
      <c r="AS1154" s="16" t="str">
        <f>IFERROR(VLOOKUP($P1154,'Kredieten productgroepen functi'!$C:$M,11,FALSE),"n.v.t.")</f>
        <v>Verkeer en vervoer</v>
      </c>
      <c r="AT1154" s="16" t="str">
        <f t="shared" si="56"/>
        <v>Lasten</v>
      </c>
      <c r="AU1154" s="16" t="str">
        <f>IFERROR(VLOOKUP($R1154,Kostensoorten!$C:$J,7,FALSE),"n.v.t.")</f>
        <v>2.3.1</v>
      </c>
      <c r="AV1154" s="16" t="str">
        <f>IFERROR(VLOOKUP($R1154,Kostensoorten!$C:$J,8,FALSE),"n.v.t.")</f>
        <v>Aankopen niet duurzame goedere</v>
      </c>
    </row>
    <row r="1155" spans="6:48">
      <c r="F1155" s="2" t="s">
        <v>9421</v>
      </c>
      <c r="G1155" s="2" t="s">
        <v>39</v>
      </c>
      <c r="H1155" s="2" t="s">
        <v>39</v>
      </c>
      <c r="I1155" s="18">
        <v>25</v>
      </c>
      <c r="P1155" s="16" t="str">
        <f t="shared" si="54"/>
        <v>630111</v>
      </c>
      <c r="Q1155" s="16" t="str">
        <f>IFERROR(VLOOKUP($P1155,'Kredieten productgroepen functi'!$C:$M,2,FALSE),"n.v.t.")</f>
        <v>Uitv.Beleidsn.Fiets</v>
      </c>
      <c r="R1155" s="16" t="str">
        <f t="shared" si="55"/>
        <v>423137</v>
      </c>
      <c r="S1155" s="16" t="str">
        <f>IFERROR(VLOOKUP($R1155,Kostensoorten!$C:$J,2,FALSE),"n.v.t.")</f>
        <v>Webhosting</v>
      </c>
      <c r="T1155" s="16" t="s">
        <v>39</v>
      </c>
      <c r="U1155" s="16" t="s">
        <v>39</v>
      </c>
      <c r="V1155" s="16" t="s">
        <v>39</v>
      </c>
      <c r="W1155" s="16" t="s">
        <v>39</v>
      </c>
      <c r="X1155" s="16" t="s">
        <v>39</v>
      </c>
      <c r="Y1155" s="16" t="s">
        <v>39</v>
      </c>
      <c r="Z1155" s="16" t="s">
        <v>39</v>
      </c>
      <c r="AA1155" s="16" t="s">
        <v>39</v>
      </c>
      <c r="AB1155" s="16" t="s">
        <v>39</v>
      </c>
      <c r="AC1155" s="16" t="s">
        <v>39</v>
      </c>
      <c r="AD1155" s="16" t="s">
        <v>39</v>
      </c>
      <c r="AE1155" s="16" t="s">
        <v>39</v>
      </c>
      <c r="AF1155" s="16" t="s">
        <v>39</v>
      </c>
      <c r="AG1155" s="16" t="s">
        <v>39</v>
      </c>
      <c r="AH1155" s="16" t="s">
        <v>39</v>
      </c>
      <c r="AI1155" s="16" t="s">
        <v>39</v>
      </c>
      <c r="AJ1155" s="16" t="s">
        <v>39</v>
      </c>
      <c r="AL1155" s="16" t="s">
        <v>39</v>
      </c>
      <c r="AM1155" s="16" t="s">
        <v>39</v>
      </c>
      <c r="AN1155" s="16" t="str">
        <f>IFERROR(VLOOKUP($P1155,'Kredieten productgroepen functi'!$C:$M,6,FALSE),"n.v.t.")</f>
        <v>3001</v>
      </c>
      <c r="AO1155" s="16" t="str">
        <f>IFERROR(VLOOKUP($P1155,'Kredieten productgroepen functi'!$C:$M,7,FALSE),"n.v.t.")</f>
        <v>Mobiliteitsbeleid</v>
      </c>
      <c r="AP1155" s="16" t="str">
        <f>IFERROR(VLOOKUP($P1155,'Kredieten productgroepen functi'!$C:$M,8,FALSE),"n.v.t.")</f>
        <v>30</v>
      </c>
      <c r="AQ1155" s="16" t="str">
        <f>IFERROR(VLOOKUP($P1155,'Kredieten productgroepen functi'!$C:$M,9,FALSE),"n.v.t.")</f>
        <v>Verkeer en vervoer, algemeen</v>
      </c>
      <c r="AR1155" s="16" t="str">
        <f>IFERROR(VLOOKUP($P1155,'Kredieten productgroepen functi'!$C:$M,10,FALSE),"n.v.t.")</f>
        <v>3</v>
      </c>
      <c r="AS1155" s="16" t="str">
        <f>IFERROR(VLOOKUP($P1155,'Kredieten productgroepen functi'!$C:$M,11,FALSE),"n.v.t.")</f>
        <v>Verkeer en vervoer</v>
      </c>
      <c r="AT1155" s="16" t="str">
        <f t="shared" si="56"/>
        <v>Lasten</v>
      </c>
      <c r="AU1155" s="16" t="str">
        <f>IFERROR(VLOOKUP($R1155,Kostensoorten!$C:$J,7,FALSE),"n.v.t.")</f>
        <v>2.3.1</v>
      </c>
      <c r="AV1155" s="16" t="str">
        <f>IFERROR(VLOOKUP($R1155,Kostensoorten!$C:$J,8,FALSE),"n.v.t.")</f>
        <v>Aankopen niet duurzame goedere</v>
      </c>
    </row>
    <row r="1156" spans="6:48">
      <c r="F1156" s="2" t="s">
        <v>9422</v>
      </c>
      <c r="G1156" s="2" t="s">
        <v>39</v>
      </c>
      <c r="H1156" s="2" t="s">
        <v>39</v>
      </c>
      <c r="I1156" s="18">
        <v>194329.68</v>
      </c>
      <c r="P1156" s="16" t="str">
        <f t="shared" si="54"/>
        <v>630111</v>
      </c>
      <c r="Q1156" s="16" t="str">
        <f>IFERROR(VLOOKUP($P1156,'Kredieten productgroepen functi'!$C:$M,2,FALSE),"n.v.t.")</f>
        <v>Uitv.Beleidsn.Fiets</v>
      </c>
      <c r="R1156" s="16" t="str">
        <f t="shared" si="55"/>
        <v>423139</v>
      </c>
      <c r="S1156" s="16" t="str">
        <f>IFERROR(VLOOKUP($R1156,Kostensoorten!$C:$J,2,FALSE),"n.v.t.")</f>
        <v>Overige diensten van derden</v>
      </c>
      <c r="T1156" s="16" t="s">
        <v>39</v>
      </c>
      <c r="U1156" s="16" t="s">
        <v>39</v>
      </c>
      <c r="V1156" s="16" t="s">
        <v>39</v>
      </c>
      <c r="W1156" s="16" t="s">
        <v>39</v>
      </c>
      <c r="X1156" s="16" t="s">
        <v>39</v>
      </c>
      <c r="Y1156" s="16" t="s">
        <v>39</v>
      </c>
      <c r="Z1156" s="16" t="s">
        <v>39</v>
      </c>
      <c r="AA1156" s="16" t="s">
        <v>39</v>
      </c>
      <c r="AB1156" s="16" t="s">
        <v>39</v>
      </c>
      <c r="AC1156" s="16" t="s">
        <v>39</v>
      </c>
      <c r="AD1156" s="16" t="s">
        <v>39</v>
      </c>
      <c r="AE1156" s="16" t="s">
        <v>39</v>
      </c>
      <c r="AF1156" s="16" t="s">
        <v>39</v>
      </c>
      <c r="AG1156" s="16" t="s">
        <v>39</v>
      </c>
      <c r="AH1156" s="16" t="s">
        <v>39</v>
      </c>
      <c r="AI1156" s="16" t="s">
        <v>39</v>
      </c>
      <c r="AJ1156" s="16" t="s">
        <v>39</v>
      </c>
      <c r="AL1156" s="16" t="s">
        <v>39</v>
      </c>
      <c r="AM1156" s="16" t="s">
        <v>39</v>
      </c>
      <c r="AN1156" s="16" t="str">
        <f>IFERROR(VLOOKUP($P1156,'Kredieten productgroepen functi'!$C:$M,6,FALSE),"n.v.t.")</f>
        <v>3001</v>
      </c>
      <c r="AO1156" s="16" t="str">
        <f>IFERROR(VLOOKUP($P1156,'Kredieten productgroepen functi'!$C:$M,7,FALSE),"n.v.t.")</f>
        <v>Mobiliteitsbeleid</v>
      </c>
      <c r="AP1156" s="16" t="str">
        <f>IFERROR(VLOOKUP($P1156,'Kredieten productgroepen functi'!$C:$M,8,FALSE),"n.v.t.")</f>
        <v>30</v>
      </c>
      <c r="AQ1156" s="16" t="str">
        <f>IFERROR(VLOOKUP($P1156,'Kredieten productgroepen functi'!$C:$M,9,FALSE),"n.v.t.")</f>
        <v>Verkeer en vervoer, algemeen</v>
      </c>
      <c r="AR1156" s="16" t="str">
        <f>IFERROR(VLOOKUP($P1156,'Kredieten productgroepen functi'!$C:$M,10,FALSE),"n.v.t.")</f>
        <v>3</v>
      </c>
      <c r="AS1156" s="16" t="str">
        <f>IFERROR(VLOOKUP($P1156,'Kredieten productgroepen functi'!$C:$M,11,FALSE),"n.v.t.")</f>
        <v>Verkeer en vervoer</v>
      </c>
      <c r="AT1156" s="16" t="str">
        <f t="shared" si="56"/>
        <v>Lasten</v>
      </c>
      <c r="AU1156" s="16" t="str">
        <f>IFERROR(VLOOKUP($R1156,Kostensoorten!$C:$J,7,FALSE),"n.v.t.")</f>
        <v>2.3.1</v>
      </c>
      <c r="AV1156" s="16" t="str">
        <f>IFERROR(VLOOKUP($R1156,Kostensoorten!$C:$J,8,FALSE),"n.v.t.")</f>
        <v>Aankopen niet duurzame goedere</v>
      </c>
    </row>
    <row r="1157" spans="6:48">
      <c r="F1157" s="2" t="s">
        <v>8021</v>
      </c>
      <c r="G1157" s="2" t="s">
        <v>39</v>
      </c>
      <c r="H1157" s="2" t="s">
        <v>39</v>
      </c>
      <c r="I1157" s="18">
        <v>5000</v>
      </c>
      <c r="P1157" s="16" t="str">
        <f t="shared" si="54"/>
        <v>630111</v>
      </c>
      <c r="Q1157" s="16" t="str">
        <f>IFERROR(VLOOKUP($P1157,'Kredieten productgroepen functi'!$C:$M,2,FALSE),"n.v.t.")</f>
        <v>Uitv.Beleidsn.Fiets</v>
      </c>
      <c r="R1157" s="16" t="str">
        <f t="shared" si="55"/>
        <v>423139</v>
      </c>
      <c r="S1157" s="16" t="str">
        <f>IFERROR(VLOOKUP($R1157,Kostensoorten!$C:$J,2,FALSE),"n.v.t.")</f>
        <v>Overige diensten van derden</v>
      </c>
      <c r="T1157" s="16" t="s">
        <v>39</v>
      </c>
      <c r="U1157" s="16" t="s">
        <v>39</v>
      </c>
      <c r="V1157" s="16" t="s">
        <v>39</v>
      </c>
      <c r="W1157" s="16" t="s">
        <v>39</v>
      </c>
      <c r="X1157" s="16" t="s">
        <v>39</v>
      </c>
      <c r="Y1157" s="16" t="s">
        <v>39</v>
      </c>
      <c r="Z1157" s="16" t="s">
        <v>39</v>
      </c>
      <c r="AA1157" s="16" t="s">
        <v>39</v>
      </c>
      <c r="AB1157" s="16" t="s">
        <v>39</v>
      </c>
      <c r="AC1157" s="16" t="s">
        <v>39</v>
      </c>
      <c r="AD1157" s="16" t="s">
        <v>39</v>
      </c>
      <c r="AE1157" s="16" t="s">
        <v>39</v>
      </c>
      <c r="AF1157" s="16" t="s">
        <v>39</v>
      </c>
      <c r="AG1157" s="16" t="s">
        <v>39</v>
      </c>
      <c r="AH1157" s="16" t="s">
        <v>39</v>
      </c>
      <c r="AI1157" s="16" t="s">
        <v>39</v>
      </c>
      <c r="AJ1157" s="16" t="s">
        <v>39</v>
      </c>
      <c r="AL1157" s="16" t="s">
        <v>39</v>
      </c>
      <c r="AM1157" s="16" t="s">
        <v>39</v>
      </c>
      <c r="AN1157" s="16" t="str">
        <f>IFERROR(VLOOKUP($P1157,'Kredieten productgroepen functi'!$C:$M,6,FALSE),"n.v.t.")</f>
        <v>3001</v>
      </c>
      <c r="AO1157" s="16" t="str">
        <f>IFERROR(VLOOKUP($P1157,'Kredieten productgroepen functi'!$C:$M,7,FALSE),"n.v.t.")</f>
        <v>Mobiliteitsbeleid</v>
      </c>
      <c r="AP1157" s="16" t="str">
        <f>IFERROR(VLOOKUP($P1157,'Kredieten productgroepen functi'!$C:$M,8,FALSE),"n.v.t.")</f>
        <v>30</v>
      </c>
      <c r="AQ1157" s="16" t="str">
        <f>IFERROR(VLOOKUP($P1157,'Kredieten productgroepen functi'!$C:$M,9,FALSE),"n.v.t.")</f>
        <v>Verkeer en vervoer, algemeen</v>
      </c>
      <c r="AR1157" s="16" t="str">
        <f>IFERROR(VLOOKUP($P1157,'Kredieten productgroepen functi'!$C:$M,10,FALSE),"n.v.t.")</f>
        <v>3</v>
      </c>
      <c r="AS1157" s="16" t="str">
        <f>IFERROR(VLOOKUP($P1157,'Kredieten productgroepen functi'!$C:$M,11,FALSE),"n.v.t.")</f>
        <v>Verkeer en vervoer</v>
      </c>
      <c r="AT1157" s="16" t="str">
        <f t="shared" si="56"/>
        <v>Lasten</v>
      </c>
      <c r="AU1157" s="16" t="str">
        <f>IFERROR(VLOOKUP($R1157,Kostensoorten!$C:$J,7,FALSE),"n.v.t.")</f>
        <v>2.3.1</v>
      </c>
      <c r="AV1157" s="16" t="str">
        <f>IFERROR(VLOOKUP($R1157,Kostensoorten!$C:$J,8,FALSE),"n.v.t.")</f>
        <v>Aankopen niet duurzame goedere</v>
      </c>
    </row>
    <row r="1158" spans="6:48">
      <c r="F1158" s="2" t="s">
        <v>8661</v>
      </c>
      <c r="G1158" s="2" t="s">
        <v>39</v>
      </c>
      <c r="H1158" s="2" t="s">
        <v>39</v>
      </c>
      <c r="I1158" s="18">
        <v>169500</v>
      </c>
      <c r="P1158" s="16" t="str">
        <f t="shared" ref="P1158:P1221" si="57">IF(RIGHT(LEFT(F1158,6),1)=".",LEFT(F1158,5),LEFT(F1158,6))</f>
        <v>630111</v>
      </c>
      <c r="Q1158" s="16" t="str">
        <f>IFERROR(VLOOKUP($P1158,'Kredieten productgroepen functi'!$C:$M,2,FALSE),"n.v.t.")</f>
        <v>Uitv.Beleidsn.Fiets</v>
      </c>
      <c r="R1158" s="16" t="str">
        <f t="shared" ref="R1158:R1221" si="58">IF(RIGHT(LEFT(F1158,6),1)=".",RIGHT(LEFT(F1158,12),6),RIGHT(LEFT(F1158,13),6))</f>
        <v>460501</v>
      </c>
      <c r="S1158" s="16" t="str">
        <f>IFERROR(VLOOKUP($R1158,Kostensoorten!$C:$J,2,FALSE),"n.v.t.")</f>
        <v>overige administratieve boekingen</v>
      </c>
      <c r="T1158" s="16" t="s">
        <v>39</v>
      </c>
      <c r="U1158" s="16" t="s">
        <v>39</v>
      </c>
      <c r="V1158" s="16" t="s">
        <v>39</v>
      </c>
      <c r="W1158" s="16" t="s">
        <v>39</v>
      </c>
      <c r="X1158" s="16" t="s">
        <v>39</v>
      </c>
      <c r="Y1158" s="16" t="s">
        <v>39</v>
      </c>
      <c r="Z1158" s="16" t="s">
        <v>39</v>
      </c>
      <c r="AA1158" s="16" t="s">
        <v>39</v>
      </c>
      <c r="AB1158" s="16" t="s">
        <v>39</v>
      </c>
      <c r="AC1158" s="16" t="s">
        <v>39</v>
      </c>
      <c r="AD1158" s="16" t="s">
        <v>39</v>
      </c>
      <c r="AE1158" s="16" t="s">
        <v>39</v>
      </c>
      <c r="AF1158" s="16" t="s">
        <v>39</v>
      </c>
      <c r="AG1158" s="16" t="s">
        <v>39</v>
      </c>
      <c r="AH1158" s="16" t="s">
        <v>39</v>
      </c>
      <c r="AI1158" s="16" t="s">
        <v>39</v>
      </c>
      <c r="AJ1158" s="16" t="s">
        <v>39</v>
      </c>
      <c r="AL1158" s="16" t="s">
        <v>39</v>
      </c>
      <c r="AM1158" s="16" t="s">
        <v>39</v>
      </c>
      <c r="AN1158" s="16" t="str">
        <f>IFERROR(VLOOKUP($P1158,'Kredieten productgroepen functi'!$C:$M,6,FALSE),"n.v.t.")</f>
        <v>3001</v>
      </c>
      <c r="AO1158" s="16" t="str">
        <f>IFERROR(VLOOKUP($P1158,'Kredieten productgroepen functi'!$C:$M,7,FALSE),"n.v.t.")</f>
        <v>Mobiliteitsbeleid</v>
      </c>
      <c r="AP1158" s="16" t="str">
        <f>IFERROR(VLOOKUP($P1158,'Kredieten productgroepen functi'!$C:$M,8,FALSE),"n.v.t.")</f>
        <v>30</v>
      </c>
      <c r="AQ1158" s="16" t="str">
        <f>IFERROR(VLOOKUP($P1158,'Kredieten productgroepen functi'!$C:$M,9,FALSE),"n.v.t.")</f>
        <v>Verkeer en vervoer, algemeen</v>
      </c>
      <c r="AR1158" s="16" t="str">
        <f>IFERROR(VLOOKUP($P1158,'Kredieten productgroepen functi'!$C:$M,10,FALSE),"n.v.t.")</f>
        <v>3</v>
      </c>
      <c r="AS1158" s="16" t="str">
        <f>IFERROR(VLOOKUP($P1158,'Kredieten productgroepen functi'!$C:$M,11,FALSE),"n.v.t.")</f>
        <v>Verkeer en vervoer</v>
      </c>
      <c r="AT1158" s="16" t="str">
        <f t="shared" ref="AT1158:AT1221" si="59">IF(LEFT(R1158,1)="4","Lasten",IF(LEFT(R1158,1)="8","Baten","n.v.t."))</f>
        <v>Lasten</v>
      </c>
      <c r="AU1158" s="16" t="str">
        <f>IFERROR(VLOOKUP($R1158,Kostensoorten!$C:$J,7,FALSE),"n.v.t.")</f>
        <v>6.9</v>
      </c>
      <c r="AV1158" s="16" t="str">
        <f>IFERROR(VLOOKUP($R1158,Kostensoorten!$C:$J,8,FALSE),"n.v.t.")</f>
        <v>Overige administratieve boekinge</v>
      </c>
    </row>
    <row r="1159" spans="6:48">
      <c r="F1159" s="2" t="s">
        <v>8662</v>
      </c>
      <c r="G1159" s="2" t="s">
        <v>39</v>
      </c>
      <c r="H1159" s="2" t="s">
        <v>39</v>
      </c>
      <c r="I1159" s="18">
        <v>-24500</v>
      </c>
      <c r="P1159" s="16" t="str">
        <f t="shared" si="57"/>
        <v>630111</v>
      </c>
      <c r="Q1159" s="16" t="str">
        <f>IFERROR(VLOOKUP($P1159,'Kredieten productgroepen functi'!$C:$M,2,FALSE),"n.v.t.")</f>
        <v>Uitv.Beleidsn.Fiets</v>
      </c>
      <c r="R1159" s="16" t="str">
        <f t="shared" si="58"/>
        <v>840130</v>
      </c>
      <c r="S1159" s="16" t="str">
        <f>IFERROR(VLOOKUP($R1159,Kostensoorten!$C:$J,2,FALSE),"n.v.t.")</f>
        <v>Inkomensoverdracht gemeenten</v>
      </c>
      <c r="T1159" s="16" t="s">
        <v>39</v>
      </c>
      <c r="U1159" s="16" t="s">
        <v>39</v>
      </c>
      <c r="V1159" s="16" t="s">
        <v>39</v>
      </c>
      <c r="W1159" s="16" t="s">
        <v>39</v>
      </c>
      <c r="X1159" s="16" t="s">
        <v>39</v>
      </c>
      <c r="Y1159" s="16" t="s">
        <v>39</v>
      </c>
      <c r="Z1159" s="16" t="s">
        <v>39</v>
      </c>
      <c r="AA1159" s="16" t="s">
        <v>39</v>
      </c>
      <c r="AB1159" s="16" t="s">
        <v>39</v>
      </c>
      <c r="AC1159" s="16" t="s">
        <v>39</v>
      </c>
      <c r="AD1159" s="16" t="s">
        <v>39</v>
      </c>
      <c r="AE1159" s="16" t="s">
        <v>39</v>
      </c>
      <c r="AF1159" s="16" t="s">
        <v>39</v>
      </c>
      <c r="AG1159" s="16" t="s">
        <v>39</v>
      </c>
      <c r="AH1159" s="16" t="s">
        <v>39</v>
      </c>
      <c r="AI1159" s="16" t="s">
        <v>39</v>
      </c>
      <c r="AJ1159" s="16" t="s">
        <v>39</v>
      </c>
      <c r="AL1159" s="16" t="s">
        <v>39</v>
      </c>
      <c r="AM1159" s="16" t="s">
        <v>39</v>
      </c>
      <c r="AN1159" s="16" t="str">
        <f>IFERROR(VLOOKUP($P1159,'Kredieten productgroepen functi'!$C:$M,6,FALSE),"n.v.t.")</f>
        <v>3001</v>
      </c>
      <c r="AO1159" s="16" t="str">
        <f>IFERROR(VLOOKUP($P1159,'Kredieten productgroepen functi'!$C:$M,7,FALSE),"n.v.t.")</f>
        <v>Mobiliteitsbeleid</v>
      </c>
      <c r="AP1159" s="16" t="str">
        <f>IFERROR(VLOOKUP($P1159,'Kredieten productgroepen functi'!$C:$M,8,FALSE),"n.v.t.")</f>
        <v>30</v>
      </c>
      <c r="AQ1159" s="16" t="str">
        <f>IFERROR(VLOOKUP($P1159,'Kredieten productgroepen functi'!$C:$M,9,FALSE),"n.v.t.")</f>
        <v>Verkeer en vervoer, algemeen</v>
      </c>
      <c r="AR1159" s="16" t="str">
        <f>IFERROR(VLOOKUP($P1159,'Kredieten productgroepen functi'!$C:$M,10,FALSE),"n.v.t.")</f>
        <v>3</v>
      </c>
      <c r="AS1159" s="16" t="str">
        <f>IFERROR(VLOOKUP($P1159,'Kredieten productgroepen functi'!$C:$M,11,FALSE),"n.v.t.")</f>
        <v>Verkeer en vervoer</v>
      </c>
      <c r="AT1159" s="16" t="str">
        <f t="shared" si="59"/>
        <v>Baten</v>
      </c>
      <c r="AU1159" s="16" t="str">
        <f>IFERROR(VLOOKUP($R1159,Kostensoorten!$C:$J,7,FALSE),"n.v.t.")</f>
        <v>4.0.1</v>
      </c>
      <c r="AV1159" s="16" t="str">
        <f>IFERROR(VLOOKUP($R1159,Kostensoorten!$C:$J,8,FALSE),"n.v.t.")</f>
        <v>Inkomensoverdrachten van overh</v>
      </c>
    </row>
    <row r="1160" spans="6:48">
      <c r="F1160" s="2" t="s">
        <v>9423</v>
      </c>
      <c r="G1160" s="2" t="s">
        <v>39</v>
      </c>
      <c r="H1160" s="2" t="s">
        <v>39</v>
      </c>
      <c r="I1160" s="18">
        <v>-246053.97</v>
      </c>
      <c r="P1160" s="16" t="str">
        <f t="shared" si="57"/>
        <v>630111</v>
      </c>
      <c r="Q1160" s="16" t="str">
        <f>IFERROR(VLOOKUP($P1160,'Kredieten productgroepen functi'!$C:$M,2,FALSE),"n.v.t.")</f>
        <v>Uitv.Beleidsn.Fiets</v>
      </c>
      <c r="R1160" s="16" t="str">
        <f t="shared" si="58"/>
        <v>860501</v>
      </c>
      <c r="S1160" s="16" t="str">
        <f>IFERROR(VLOOKUP($R1160,Kostensoorten!$C:$J,2,FALSE),"n.v.t.")</f>
        <v>overige administratieve boekingen</v>
      </c>
      <c r="T1160" s="16" t="s">
        <v>39</v>
      </c>
      <c r="U1160" s="16" t="s">
        <v>39</v>
      </c>
      <c r="V1160" s="16" t="s">
        <v>39</v>
      </c>
      <c r="W1160" s="16" t="s">
        <v>39</v>
      </c>
      <c r="X1160" s="16" t="s">
        <v>39</v>
      </c>
      <c r="Y1160" s="16" t="s">
        <v>39</v>
      </c>
      <c r="Z1160" s="16" t="s">
        <v>39</v>
      </c>
      <c r="AA1160" s="16" t="s">
        <v>39</v>
      </c>
      <c r="AB1160" s="16" t="s">
        <v>39</v>
      </c>
      <c r="AC1160" s="16" t="s">
        <v>39</v>
      </c>
      <c r="AD1160" s="16" t="s">
        <v>39</v>
      </c>
      <c r="AE1160" s="16" t="s">
        <v>39</v>
      </c>
      <c r="AF1160" s="16" t="s">
        <v>39</v>
      </c>
      <c r="AG1160" s="16" t="s">
        <v>39</v>
      </c>
      <c r="AH1160" s="16" t="s">
        <v>39</v>
      </c>
      <c r="AI1160" s="16" t="s">
        <v>39</v>
      </c>
      <c r="AJ1160" s="16" t="s">
        <v>39</v>
      </c>
      <c r="AL1160" s="16" t="s">
        <v>39</v>
      </c>
      <c r="AM1160" s="16" t="s">
        <v>39</v>
      </c>
      <c r="AN1160" s="16" t="str">
        <f>IFERROR(VLOOKUP($P1160,'Kredieten productgroepen functi'!$C:$M,6,FALSE),"n.v.t.")</f>
        <v>3001</v>
      </c>
      <c r="AO1160" s="16" t="str">
        <f>IFERROR(VLOOKUP($P1160,'Kredieten productgroepen functi'!$C:$M,7,FALSE),"n.v.t.")</f>
        <v>Mobiliteitsbeleid</v>
      </c>
      <c r="AP1160" s="16" t="str">
        <f>IFERROR(VLOOKUP($P1160,'Kredieten productgroepen functi'!$C:$M,8,FALSE),"n.v.t.")</f>
        <v>30</v>
      </c>
      <c r="AQ1160" s="16" t="str">
        <f>IFERROR(VLOOKUP($P1160,'Kredieten productgroepen functi'!$C:$M,9,FALSE),"n.v.t.")</f>
        <v>Verkeer en vervoer, algemeen</v>
      </c>
      <c r="AR1160" s="16" t="str">
        <f>IFERROR(VLOOKUP($P1160,'Kredieten productgroepen functi'!$C:$M,10,FALSE),"n.v.t.")</f>
        <v>3</v>
      </c>
      <c r="AS1160" s="16" t="str">
        <f>IFERROR(VLOOKUP($P1160,'Kredieten productgroepen functi'!$C:$M,11,FALSE),"n.v.t.")</f>
        <v>Verkeer en vervoer</v>
      </c>
      <c r="AT1160" s="16" t="str">
        <f t="shared" si="59"/>
        <v>Baten</v>
      </c>
      <c r="AU1160" s="16" t="str">
        <f>IFERROR(VLOOKUP($R1160,Kostensoorten!$C:$J,7,FALSE),"n.v.t.")</f>
        <v>6.9</v>
      </c>
      <c r="AV1160" s="16" t="str">
        <f>IFERROR(VLOOKUP($R1160,Kostensoorten!$C:$J,8,FALSE),"n.v.t.")</f>
        <v>Overige administratieve boekinge</v>
      </c>
    </row>
    <row r="1161" spans="6:48">
      <c r="F1161" s="2" t="s">
        <v>8022</v>
      </c>
      <c r="G1161" s="2" t="s">
        <v>39</v>
      </c>
      <c r="H1161" s="2" t="s">
        <v>39</v>
      </c>
      <c r="I1161" s="18">
        <v>10000</v>
      </c>
      <c r="P1161" s="16" t="str">
        <f t="shared" si="57"/>
        <v>630116</v>
      </c>
      <c r="Q1161" s="16" t="str">
        <f>IFERROR(VLOOKUP($P1161,'Kredieten productgroepen functi'!$C:$M,2,FALSE),"n.v.t.")</f>
        <v>Infrastructurele projecten BDU</v>
      </c>
      <c r="R1161" s="16" t="str">
        <f t="shared" si="58"/>
        <v>423031</v>
      </c>
      <c r="S1161" s="16" t="str">
        <f>IFERROR(VLOOKUP($R1161,Kostensoorten!$C:$J,2,FALSE),"n.v.t.")</f>
        <v>Telecom datacommunicatie</v>
      </c>
      <c r="T1161" s="16" t="s">
        <v>39</v>
      </c>
      <c r="U1161" s="16" t="s">
        <v>39</v>
      </c>
      <c r="V1161" s="16" t="s">
        <v>39</v>
      </c>
      <c r="W1161" s="16" t="s">
        <v>39</v>
      </c>
      <c r="X1161" s="16" t="s">
        <v>39</v>
      </c>
      <c r="Y1161" s="16" t="s">
        <v>39</v>
      </c>
      <c r="Z1161" s="16" t="s">
        <v>39</v>
      </c>
      <c r="AA1161" s="16" t="s">
        <v>39</v>
      </c>
      <c r="AB1161" s="16" t="s">
        <v>39</v>
      </c>
      <c r="AC1161" s="16" t="s">
        <v>39</v>
      </c>
      <c r="AD1161" s="16" t="s">
        <v>39</v>
      </c>
      <c r="AE1161" s="16" t="s">
        <v>39</v>
      </c>
      <c r="AF1161" s="16" t="s">
        <v>39</v>
      </c>
      <c r="AG1161" s="16" t="s">
        <v>39</v>
      </c>
      <c r="AH1161" s="16" t="s">
        <v>39</v>
      </c>
      <c r="AI1161" s="16" t="s">
        <v>39</v>
      </c>
      <c r="AJ1161" s="16" t="s">
        <v>39</v>
      </c>
      <c r="AL1161" s="16" t="s">
        <v>39</v>
      </c>
      <c r="AM1161" s="16" t="s">
        <v>39</v>
      </c>
      <c r="AN1161" s="16" t="str">
        <f>IFERROR(VLOOKUP($P1161,'Kredieten productgroepen functi'!$C:$M,6,FALSE),"n.v.t.")</f>
        <v>3001</v>
      </c>
      <c r="AO1161" s="16" t="str">
        <f>IFERROR(VLOOKUP($P1161,'Kredieten productgroepen functi'!$C:$M,7,FALSE),"n.v.t.")</f>
        <v>Mobiliteitsbeleid</v>
      </c>
      <c r="AP1161" s="16" t="str">
        <f>IFERROR(VLOOKUP($P1161,'Kredieten productgroepen functi'!$C:$M,8,FALSE),"n.v.t.")</f>
        <v>30</v>
      </c>
      <c r="AQ1161" s="16" t="str">
        <f>IFERROR(VLOOKUP($P1161,'Kredieten productgroepen functi'!$C:$M,9,FALSE),"n.v.t.")</f>
        <v>Verkeer en vervoer, algemeen</v>
      </c>
      <c r="AR1161" s="16" t="str">
        <f>IFERROR(VLOOKUP($P1161,'Kredieten productgroepen functi'!$C:$M,10,FALSE),"n.v.t.")</f>
        <v>3</v>
      </c>
      <c r="AS1161" s="16" t="str">
        <f>IFERROR(VLOOKUP($P1161,'Kredieten productgroepen functi'!$C:$M,11,FALSE),"n.v.t.")</f>
        <v>Verkeer en vervoer</v>
      </c>
      <c r="AT1161" s="16" t="str">
        <f t="shared" si="59"/>
        <v>Lasten</v>
      </c>
      <c r="AU1161" s="16" t="str">
        <f>IFERROR(VLOOKUP($R1161,Kostensoorten!$C:$J,7,FALSE),"n.v.t.")</f>
        <v>2.3.1</v>
      </c>
      <c r="AV1161" s="16" t="str">
        <f>IFERROR(VLOOKUP($R1161,Kostensoorten!$C:$J,8,FALSE),"n.v.t.")</f>
        <v>Aankopen niet duurzame goedere</v>
      </c>
    </row>
    <row r="1162" spans="6:48">
      <c r="F1162" s="2" t="s">
        <v>8023</v>
      </c>
      <c r="G1162" s="2" t="s">
        <v>39</v>
      </c>
      <c r="H1162" s="2" t="s">
        <v>39</v>
      </c>
      <c r="I1162" s="18">
        <v>3052.17</v>
      </c>
      <c r="P1162" s="16" t="str">
        <f t="shared" si="57"/>
        <v>630116</v>
      </c>
      <c r="Q1162" s="16" t="str">
        <f>IFERROR(VLOOKUP($P1162,'Kredieten productgroepen functi'!$C:$M,2,FALSE),"n.v.t.")</f>
        <v>Infrastructurele projecten BDU</v>
      </c>
      <c r="R1162" s="16" t="str">
        <f t="shared" si="58"/>
        <v>423132</v>
      </c>
      <c r="S1162" s="16" t="str">
        <f>IFERROR(VLOOKUP($R1162,Kostensoorten!$C:$J,2,FALSE),"n.v.t.")</f>
        <v>Adviesdiensten door derden</v>
      </c>
      <c r="T1162" s="16" t="s">
        <v>39</v>
      </c>
      <c r="U1162" s="16" t="s">
        <v>39</v>
      </c>
      <c r="V1162" s="16" t="s">
        <v>39</v>
      </c>
      <c r="W1162" s="16" t="s">
        <v>39</v>
      </c>
      <c r="X1162" s="16" t="s">
        <v>39</v>
      </c>
      <c r="Y1162" s="16" t="s">
        <v>39</v>
      </c>
      <c r="Z1162" s="16" t="s">
        <v>39</v>
      </c>
      <c r="AA1162" s="16" t="s">
        <v>39</v>
      </c>
      <c r="AB1162" s="16" t="s">
        <v>39</v>
      </c>
      <c r="AC1162" s="16" t="s">
        <v>39</v>
      </c>
      <c r="AD1162" s="16" t="s">
        <v>39</v>
      </c>
      <c r="AE1162" s="16" t="s">
        <v>39</v>
      </c>
      <c r="AF1162" s="16" t="s">
        <v>39</v>
      </c>
      <c r="AG1162" s="16" t="s">
        <v>39</v>
      </c>
      <c r="AH1162" s="16" t="s">
        <v>39</v>
      </c>
      <c r="AI1162" s="16" t="s">
        <v>39</v>
      </c>
      <c r="AJ1162" s="16" t="s">
        <v>39</v>
      </c>
      <c r="AL1162" s="16" t="s">
        <v>39</v>
      </c>
      <c r="AM1162" s="16" t="s">
        <v>39</v>
      </c>
      <c r="AN1162" s="16" t="str">
        <f>IFERROR(VLOOKUP($P1162,'Kredieten productgroepen functi'!$C:$M,6,FALSE),"n.v.t.")</f>
        <v>3001</v>
      </c>
      <c r="AO1162" s="16" t="str">
        <f>IFERROR(VLOOKUP($P1162,'Kredieten productgroepen functi'!$C:$M,7,FALSE),"n.v.t.")</f>
        <v>Mobiliteitsbeleid</v>
      </c>
      <c r="AP1162" s="16" t="str">
        <f>IFERROR(VLOOKUP($P1162,'Kredieten productgroepen functi'!$C:$M,8,FALSE),"n.v.t.")</f>
        <v>30</v>
      </c>
      <c r="AQ1162" s="16" t="str">
        <f>IFERROR(VLOOKUP($P1162,'Kredieten productgroepen functi'!$C:$M,9,FALSE),"n.v.t.")</f>
        <v>Verkeer en vervoer, algemeen</v>
      </c>
      <c r="AR1162" s="16" t="str">
        <f>IFERROR(VLOOKUP($P1162,'Kredieten productgroepen functi'!$C:$M,10,FALSE),"n.v.t.")</f>
        <v>3</v>
      </c>
      <c r="AS1162" s="16" t="str">
        <f>IFERROR(VLOOKUP($P1162,'Kredieten productgroepen functi'!$C:$M,11,FALSE),"n.v.t.")</f>
        <v>Verkeer en vervoer</v>
      </c>
      <c r="AT1162" s="16" t="str">
        <f t="shared" si="59"/>
        <v>Lasten</v>
      </c>
      <c r="AU1162" s="16" t="str">
        <f>IFERROR(VLOOKUP($R1162,Kostensoorten!$C:$J,7,FALSE),"n.v.t.")</f>
        <v>2.3.1</v>
      </c>
      <c r="AV1162" s="16" t="str">
        <f>IFERROR(VLOOKUP($R1162,Kostensoorten!$C:$J,8,FALSE),"n.v.t.")</f>
        <v>Aankopen niet duurzame goedere</v>
      </c>
    </row>
    <row r="1163" spans="6:48">
      <c r="F1163" s="2" t="s">
        <v>8024</v>
      </c>
      <c r="G1163" s="2" t="s">
        <v>39</v>
      </c>
      <c r="H1163" s="2" t="s">
        <v>39</v>
      </c>
      <c r="I1163" s="18">
        <v>27000</v>
      </c>
      <c r="P1163" s="16" t="str">
        <f t="shared" si="57"/>
        <v>630116</v>
      </c>
      <c r="Q1163" s="16" t="str">
        <f>IFERROR(VLOOKUP($P1163,'Kredieten productgroepen functi'!$C:$M,2,FALSE),"n.v.t.")</f>
        <v>Infrastructurele projecten BDU</v>
      </c>
      <c r="R1163" s="16" t="str">
        <f t="shared" si="58"/>
        <v>440101</v>
      </c>
      <c r="S1163" s="16" t="str">
        <f>IFERROR(VLOOKUP($R1163,Kostensoorten!$C:$J,2,FALSE),"n.v.t.")</f>
        <v>Subsidies aan producenten</v>
      </c>
      <c r="T1163" s="16" t="s">
        <v>39</v>
      </c>
      <c r="U1163" s="16" t="s">
        <v>39</v>
      </c>
      <c r="V1163" s="16" t="s">
        <v>39</v>
      </c>
      <c r="W1163" s="16" t="s">
        <v>39</v>
      </c>
      <c r="X1163" s="16" t="s">
        <v>39</v>
      </c>
      <c r="Y1163" s="16" t="s">
        <v>39</v>
      </c>
      <c r="Z1163" s="16" t="s">
        <v>39</v>
      </c>
      <c r="AA1163" s="16" t="s">
        <v>39</v>
      </c>
      <c r="AB1163" s="16" t="s">
        <v>39</v>
      </c>
      <c r="AC1163" s="16" t="s">
        <v>39</v>
      </c>
      <c r="AD1163" s="16" t="s">
        <v>39</v>
      </c>
      <c r="AE1163" s="16" t="s">
        <v>39</v>
      </c>
      <c r="AF1163" s="16" t="s">
        <v>39</v>
      </c>
      <c r="AG1163" s="16" t="s">
        <v>39</v>
      </c>
      <c r="AH1163" s="16" t="s">
        <v>39</v>
      </c>
      <c r="AI1163" s="16" t="s">
        <v>39</v>
      </c>
      <c r="AJ1163" s="16" t="s">
        <v>39</v>
      </c>
      <c r="AL1163" s="16" t="s">
        <v>39</v>
      </c>
      <c r="AM1163" s="16" t="s">
        <v>39</v>
      </c>
      <c r="AN1163" s="16" t="str">
        <f>IFERROR(VLOOKUP($P1163,'Kredieten productgroepen functi'!$C:$M,6,FALSE),"n.v.t.")</f>
        <v>3001</v>
      </c>
      <c r="AO1163" s="16" t="str">
        <f>IFERROR(VLOOKUP($P1163,'Kredieten productgroepen functi'!$C:$M,7,FALSE),"n.v.t.")</f>
        <v>Mobiliteitsbeleid</v>
      </c>
      <c r="AP1163" s="16" t="str">
        <f>IFERROR(VLOOKUP($P1163,'Kredieten productgroepen functi'!$C:$M,8,FALSE),"n.v.t.")</f>
        <v>30</v>
      </c>
      <c r="AQ1163" s="16" t="str">
        <f>IFERROR(VLOOKUP($P1163,'Kredieten productgroepen functi'!$C:$M,9,FALSE),"n.v.t.")</f>
        <v>Verkeer en vervoer, algemeen</v>
      </c>
      <c r="AR1163" s="16" t="str">
        <f>IFERROR(VLOOKUP($P1163,'Kredieten productgroepen functi'!$C:$M,10,FALSE),"n.v.t.")</f>
        <v>3</v>
      </c>
      <c r="AS1163" s="16" t="str">
        <f>IFERROR(VLOOKUP($P1163,'Kredieten productgroepen functi'!$C:$M,11,FALSE),"n.v.t.")</f>
        <v>Verkeer en vervoer</v>
      </c>
      <c r="AT1163" s="16" t="str">
        <f t="shared" si="59"/>
        <v>Lasten</v>
      </c>
      <c r="AU1163" s="16" t="str">
        <f>IFERROR(VLOOKUP($R1163,Kostensoorten!$C:$J,7,FALSE),"n.v.t.")</f>
        <v>4.0.1</v>
      </c>
      <c r="AV1163" s="16" t="str">
        <f>IFERROR(VLOOKUP($R1163,Kostensoorten!$C:$J,8,FALSE),"n.v.t.")</f>
        <v>Subsidies aan producenten</v>
      </c>
    </row>
    <row r="1164" spans="6:48">
      <c r="F1164" s="2" t="s">
        <v>9424</v>
      </c>
      <c r="G1164" s="2" t="s">
        <v>39</v>
      </c>
      <c r="H1164" s="2" t="s">
        <v>39</v>
      </c>
      <c r="I1164" s="18">
        <v>431004.75</v>
      </c>
      <c r="P1164" s="16" t="str">
        <f t="shared" si="57"/>
        <v>630116</v>
      </c>
      <c r="Q1164" s="16" t="str">
        <f>IFERROR(VLOOKUP($P1164,'Kredieten productgroepen functi'!$C:$M,2,FALSE),"n.v.t.")</f>
        <v>Infrastructurele projecten BDU</v>
      </c>
      <c r="R1164" s="16" t="str">
        <f t="shared" si="58"/>
        <v>440101</v>
      </c>
      <c r="S1164" s="16" t="str">
        <f>IFERROR(VLOOKUP($R1164,Kostensoorten!$C:$J,2,FALSE),"n.v.t.")</f>
        <v>Subsidies aan producenten</v>
      </c>
      <c r="T1164" s="16" t="s">
        <v>39</v>
      </c>
      <c r="U1164" s="16" t="s">
        <v>39</v>
      </c>
      <c r="V1164" s="16" t="s">
        <v>39</v>
      </c>
      <c r="W1164" s="16" t="s">
        <v>39</v>
      </c>
      <c r="X1164" s="16" t="s">
        <v>39</v>
      </c>
      <c r="Y1164" s="16" t="s">
        <v>39</v>
      </c>
      <c r="Z1164" s="16" t="s">
        <v>39</v>
      </c>
      <c r="AA1164" s="16" t="s">
        <v>39</v>
      </c>
      <c r="AB1164" s="16" t="s">
        <v>39</v>
      </c>
      <c r="AC1164" s="16" t="s">
        <v>39</v>
      </c>
      <c r="AD1164" s="16" t="s">
        <v>39</v>
      </c>
      <c r="AE1164" s="16" t="s">
        <v>39</v>
      </c>
      <c r="AF1164" s="16" t="s">
        <v>39</v>
      </c>
      <c r="AG1164" s="16" t="s">
        <v>39</v>
      </c>
      <c r="AH1164" s="16" t="s">
        <v>39</v>
      </c>
      <c r="AI1164" s="16" t="s">
        <v>39</v>
      </c>
      <c r="AJ1164" s="16" t="s">
        <v>39</v>
      </c>
      <c r="AL1164" s="16" t="s">
        <v>39</v>
      </c>
      <c r="AM1164" s="16" t="s">
        <v>39</v>
      </c>
      <c r="AN1164" s="16" t="str">
        <f>IFERROR(VLOOKUP($P1164,'Kredieten productgroepen functi'!$C:$M,6,FALSE),"n.v.t.")</f>
        <v>3001</v>
      </c>
      <c r="AO1164" s="16" t="str">
        <f>IFERROR(VLOOKUP($P1164,'Kredieten productgroepen functi'!$C:$M,7,FALSE),"n.v.t.")</f>
        <v>Mobiliteitsbeleid</v>
      </c>
      <c r="AP1164" s="16" t="str">
        <f>IFERROR(VLOOKUP($P1164,'Kredieten productgroepen functi'!$C:$M,8,FALSE),"n.v.t.")</f>
        <v>30</v>
      </c>
      <c r="AQ1164" s="16" t="str">
        <f>IFERROR(VLOOKUP($P1164,'Kredieten productgroepen functi'!$C:$M,9,FALSE),"n.v.t.")</f>
        <v>Verkeer en vervoer, algemeen</v>
      </c>
      <c r="AR1164" s="16" t="str">
        <f>IFERROR(VLOOKUP($P1164,'Kredieten productgroepen functi'!$C:$M,10,FALSE),"n.v.t.")</f>
        <v>3</v>
      </c>
      <c r="AS1164" s="16" t="str">
        <f>IFERROR(VLOOKUP($P1164,'Kredieten productgroepen functi'!$C:$M,11,FALSE),"n.v.t.")</f>
        <v>Verkeer en vervoer</v>
      </c>
      <c r="AT1164" s="16" t="str">
        <f t="shared" si="59"/>
        <v>Lasten</v>
      </c>
      <c r="AU1164" s="16" t="str">
        <f>IFERROR(VLOOKUP($R1164,Kostensoorten!$C:$J,7,FALSE),"n.v.t.")</f>
        <v>4.0.1</v>
      </c>
      <c r="AV1164" s="16" t="str">
        <f>IFERROR(VLOOKUP($R1164,Kostensoorten!$C:$J,8,FALSE),"n.v.t.")</f>
        <v>Subsidies aan producenten</v>
      </c>
    </row>
    <row r="1165" spans="6:48">
      <c r="F1165" s="2" t="s">
        <v>8025</v>
      </c>
      <c r="G1165" s="2" t="s">
        <v>39</v>
      </c>
      <c r="H1165" s="2" t="s">
        <v>39</v>
      </c>
      <c r="I1165" s="18">
        <v>68951.91</v>
      </c>
      <c r="P1165" s="16" t="str">
        <f t="shared" si="57"/>
        <v>630116</v>
      </c>
      <c r="Q1165" s="16" t="str">
        <f>IFERROR(VLOOKUP($P1165,'Kredieten productgroepen functi'!$C:$M,2,FALSE),"n.v.t.")</f>
        <v>Infrastructurele projecten BDU</v>
      </c>
      <c r="R1165" s="16" t="str">
        <f t="shared" si="58"/>
        <v>440202</v>
      </c>
      <c r="S1165" s="16" t="str">
        <f>IFERROR(VLOOKUP($R1165,Kostensoorten!$C:$J,2,FALSE),"n.v.t.")</f>
        <v>Overige inkomensoverdr. aan overhdn</v>
      </c>
      <c r="T1165" s="16" t="s">
        <v>39</v>
      </c>
      <c r="U1165" s="16" t="s">
        <v>39</v>
      </c>
      <c r="V1165" s="16" t="s">
        <v>39</v>
      </c>
      <c r="W1165" s="16" t="s">
        <v>39</v>
      </c>
      <c r="X1165" s="16" t="s">
        <v>39</v>
      </c>
      <c r="Y1165" s="16" t="s">
        <v>39</v>
      </c>
      <c r="Z1165" s="16" t="s">
        <v>39</v>
      </c>
      <c r="AA1165" s="16" t="s">
        <v>39</v>
      </c>
      <c r="AB1165" s="16" t="s">
        <v>39</v>
      </c>
      <c r="AC1165" s="16" t="s">
        <v>39</v>
      </c>
      <c r="AD1165" s="16" t="s">
        <v>39</v>
      </c>
      <c r="AE1165" s="16" t="s">
        <v>39</v>
      </c>
      <c r="AF1165" s="16" t="s">
        <v>39</v>
      </c>
      <c r="AG1165" s="16" t="s">
        <v>39</v>
      </c>
      <c r="AH1165" s="16" t="s">
        <v>39</v>
      </c>
      <c r="AI1165" s="16" t="s">
        <v>39</v>
      </c>
      <c r="AJ1165" s="16" t="s">
        <v>39</v>
      </c>
      <c r="AL1165" s="16" t="s">
        <v>39</v>
      </c>
      <c r="AM1165" s="16" t="s">
        <v>39</v>
      </c>
      <c r="AN1165" s="16" t="str">
        <f>IFERROR(VLOOKUP($P1165,'Kredieten productgroepen functi'!$C:$M,6,FALSE),"n.v.t.")</f>
        <v>3001</v>
      </c>
      <c r="AO1165" s="16" t="str">
        <f>IFERROR(VLOOKUP($P1165,'Kredieten productgroepen functi'!$C:$M,7,FALSE),"n.v.t.")</f>
        <v>Mobiliteitsbeleid</v>
      </c>
      <c r="AP1165" s="16" t="str">
        <f>IFERROR(VLOOKUP($P1165,'Kredieten productgroepen functi'!$C:$M,8,FALSE),"n.v.t.")</f>
        <v>30</v>
      </c>
      <c r="AQ1165" s="16" t="str">
        <f>IFERROR(VLOOKUP($P1165,'Kredieten productgroepen functi'!$C:$M,9,FALSE),"n.v.t.")</f>
        <v>Verkeer en vervoer, algemeen</v>
      </c>
      <c r="AR1165" s="16" t="str">
        <f>IFERROR(VLOOKUP($P1165,'Kredieten productgroepen functi'!$C:$M,10,FALSE),"n.v.t.")</f>
        <v>3</v>
      </c>
      <c r="AS1165" s="16" t="str">
        <f>IFERROR(VLOOKUP($P1165,'Kredieten productgroepen functi'!$C:$M,11,FALSE),"n.v.t.")</f>
        <v>Verkeer en vervoer</v>
      </c>
      <c r="AT1165" s="16" t="str">
        <f t="shared" si="59"/>
        <v>Lasten</v>
      </c>
      <c r="AU1165" s="16" t="str">
        <f>IFERROR(VLOOKUP($R1165,Kostensoorten!$C:$J,7,FALSE),"n.v.t.")</f>
        <v>4.0.2</v>
      </c>
      <c r="AV1165" s="16" t="str">
        <f>IFERROR(VLOOKUP($R1165,Kostensoorten!$C:$J,8,FALSE),"n.v.t.")</f>
        <v>Inkomensoverdrachten aan overh</v>
      </c>
    </row>
    <row r="1166" spans="6:48">
      <c r="F1166" s="2" t="s">
        <v>9425</v>
      </c>
      <c r="G1166" s="2" t="s">
        <v>39</v>
      </c>
      <c r="H1166" s="2" t="s">
        <v>39</v>
      </c>
      <c r="I1166" s="18">
        <v>427666.76</v>
      </c>
      <c r="P1166" s="16" t="str">
        <f t="shared" si="57"/>
        <v>630116</v>
      </c>
      <c r="Q1166" s="16" t="str">
        <f>IFERROR(VLOOKUP($P1166,'Kredieten productgroepen functi'!$C:$M,2,FALSE),"n.v.t.")</f>
        <v>Infrastructurele projecten BDU</v>
      </c>
      <c r="R1166" s="16" t="str">
        <f t="shared" si="58"/>
        <v>440301</v>
      </c>
      <c r="S1166" s="16" t="str">
        <f>IFERROR(VLOOKUP($R1166,Kostensoorten!$C:$J,2,FALSE),"n.v.t.")</f>
        <v>(Exploitatie)subsidies</v>
      </c>
      <c r="T1166" s="16" t="s">
        <v>39</v>
      </c>
      <c r="U1166" s="16" t="s">
        <v>39</v>
      </c>
      <c r="V1166" s="16" t="s">
        <v>39</v>
      </c>
      <c r="W1166" s="16" t="s">
        <v>39</v>
      </c>
      <c r="X1166" s="16" t="s">
        <v>39</v>
      </c>
      <c r="Y1166" s="16" t="s">
        <v>39</v>
      </c>
      <c r="Z1166" s="16" t="s">
        <v>39</v>
      </c>
      <c r="AA1166" s="16" t="s">
        <v>39</v>
      </c>
      <c r="AB1166" s="16" t="s">
        <v>39</v>
      </c>
      <c r="AC1166" s="16" t="s">
        <v>39</v>
      </c>
      <c r="AD1166" s="16" t="s">
        <v>39</v>
      </c>
      <c r="AE1166" s="16" t="s">
        <v>39</v>
      </c>
      <c r="AF1166" s="16" t="s">
        <v>39</v>
      </c>
      <c r="AG1166" s="16" t="s">
        <v>39</v>
      </c>
      <c r="AH1166" s="16" t="s">
        <v>39</v>
      </c>
      <c r="AI1166" s="16" t="s">
        <v>39</v>
      </c>
      <c r="AJ1166" s="16" t="s">
        <v>39</v>
      </c>
      <c r="AL1166" s="16" t="s">
        <v>39</v>
      </c>
      <c r="AM1166" s="16" t="s">
        <v>39</v>
      </c>
      <c r="AN1166" s="16" t="str">
        <f>IFERROR(VLOOKUP($P1166,'Kredieten productgroepen functi'!$C:$M,6,FALSE),"n.v.t.")</f>
        <v>3001</v>
      </c>
      <c r="AO1166" s="16" t="str">
        <f>IFERROR(VLOOKUP($P1166,'Kredieten productgroepen functi'!$C:$M,7,FALSE),"n.v.t.")</f>
        <v>Mobiliteitsbeleid</v>
      </c>
      <c r="AP1166" s="16" t="str">
        <f>IFERROR(VLOOKUP($P1166,'Kredieten productgroepen functi'!$C:$M,8,FALSE),"n.v.t.")</f>
        <v>30</v>
      </c>
      <c r="AQ1166" s="16" t="str">
        <f>IFERROR(VLOOKUP($P1166,'Kredieten productgroepen functi'!$C:$M,9,FALSE),"n.v.t.")</f>
        <v>Verkeer en vervoer, algemeen</v>
      </c>
      <c r="AR1166" s="16" t="str">
        <f>IFERROR(VLOOKUP($P1166,'Kredieten productgroepen functi'!$C:$M,10,FALSE),"n.v.t.")</f>
        <v>3</v>
      </c>
      <c r="AS1166" s="16" t="str">
        <f>IFERROR(VLOOKUP($P1166,'Kredieten productgroepen functi'!$C:$M,11,FALSE),"n.v.t.")</f>
        <v>Verkeer en vervoer</v>
      </c>
      <c r="AT1166" s="16" t="str">
        <f t="shared" si="59"/>
        <v>Lasten</v>
      </c>
      <c r="AU1166" s="16" t="str">
        <f>IFERROR(VLOOKUP($R1166,Kostensoorten!$C:$J,7,FALSE),"n.v.t.")</f>
        <v>4.0.3</v>
      </c>
      <c r="AV1166" s="16" t="str">
        <f>IFERROR(VLOOKUP($R1166,Kostensoorten!$C:$J,8,FALSE),"n.v.t.")</f>
        <v>Overige inkomensoverdrachten</v>
      </c>
    </row>
    <row r="1167" spans="6:48">
      <c r="F1167" s="2" t="s">
        <v>8026</v>
      </c>
      <c r="G1167" s="2" t="s">
        <v>39</v>
      </c>
      <c r="H1167" s="2" t="s">
        <v>39</v>
      </c>
      <c r="I1167" s="18">
        <v>18799.77</v>
      </c>
      <c r="P1167" s="16" t="str">
        <f t="shared" si="57"/>
        <v>630116</v>
      </c>
      <c r="Q1167" s="16" t="str">
        <f>IFERROR(VLOOKUP($P1167,'Kredieten productgroepen functi'!$C:$M,2,FALSE),"n.v.t.")</f>
        <v>Infrastructurele projecten BDU</v>
      </c>
      <c r="R1167" s="16" t="str">
        <f t="shared" si="58"/>
        <v>440302</v>
      </c>
      <c r="S1167" s="16" t="str">
        <f>IFERROR(VLOOKUP($R1167,Kostensoorten!$C:$J,2,FALSE),"n.v.t.")</f>
        <v>Overige inkomensoverdrachten</v>
      </c>
      <c r="T1167" s="16" t="s">
        <v>39</v>
      </c>
      <c r="U1167" s="16" t="s">
        <v>39</v>
      </c>
      <c r="V1167" s="16" t="s">
        <v>39</v>
      </c>
      <c r="W1167" s="16" t="s">
        <v>39</v>
      </c>
      <c r="X1167" s="16" t="s">
        <v>39</v>
      </c>
      <c r="Y1167" s="16" t="s">
        <v>39</v>
      </c>
      <c r="Z1167" s="16" t="s">
        <v>39</v>
      </c>
      <c r="AA1167" s="16" t="s">
        <v>39</v>
      </c>
      <c r="AB1167" s="16" t="s">
        <v>39</v>
      </c>
      <c r="AC1167" s="16" t="s">
        <v>39</v>
      </c>
      <c r="AD1167" s="16" t="s">
        <v>39</v>
      </c>
      <c r="AE1167" s="16" t="s">
        <v>39</v>
      </c>
      <c r="AF1167" s="16" t="s">
        <v>39</v>
      </c>
      <c r="AG1167" s="16" t="s">
        <v>39</v>
      </c>
      <c r="AH1167" s="16" t="s">
        <v>39</v>
      </c>
      <c r="AI1167" s="16" t="s">
        <v>39</v>
      </c>
      <c r="AJ1167" s="16" t="s">
        <v>39</v>
      </c>
      <c r="AL1167" s="16" t="s">
        <v>39</v>
      </c>
      <c r="AM1167" s="16" t="s">
        <v>39</v>
      </c>
      <c r="AN1167" s="16" t="str">
        <f>IFERROR(VLOOKUP($P1167,'Kredieten productgroepen functi'!$C:$M,6,FALSE),"n.v.t.")</f>
        <v>3001</v>
      </c>
      <c r="AO1167" s="16" t="str">
        <f>IFERROR(VLOOKUP($P1167,'Kredieten productgroepen functi'!$C:$M,7,FALSE),"n.v.t.")</f>
        <v>Mobiliteitsbeleid</v>
      </c>
      <c r="AP1167" s="16" t="str">
        <f>IFERROR(VLOOKUP($P1167,'Kredieten productgroepen functi'!$C:$M,8,FALSE),"n.v.t.")</f>
        <v>30</v>
      </c>
      <c r="AQ1167" s="16" t="str">
        <f>IFERROR(VLOOKUP($P1167,'Kredieten productgroepen functi'!$C:$M,9,FALSE),"n.v.t.")</f>
        <v>Verkeer en vervoer, algemeen</v>
      </c>
      <c r="AR1167" s="16" t="str">
        <f>IFERROR(VLOOKUP($P1167,'Kredieten productgroepen functi'!$C:$M,10,FALSE),"n.v.t.")</f>
        <v>3</v>
      </c>
      <c r="AS1167" s="16" t="str">
        <f>IFERROR(VLOOKUP($P1167,'Kredieten productgroepen functi'!$C:$M,11,FALSE),"n.v.t.")</f>
        <v>Verkeer en vervoer</v>
      </c>
      <c r="AT1167" s="16" t="str">
        <f t="shared" si="59"/>
        <v>Lasten</v>
      </c>
      <c r="AU1167" s="16" t="str">
        <f>IFERROR(VLOOKUP($R1167,Kostensoorten!$C:$J,7,FALSE),"n.v.t.")</f>
        <v>4.0.3</v>
      </c>
      <c r="AV1167" s="16" t="str">
        <f>IFERROR(VLOOKUP($R1167,Kostensoorten!$C:$J,8,FALSE),"n.v.t.")</f>
        <v>Overige inkomensoverdrachten</v>
      </c>
    </row>
    <row r="1168" spans="6:48">
      <c r="F1168" s="2" t="s">
        <v>9426</v>
      </c>
      <c r="G1168" s="2" t="s">
        <v>39</v>
      </c>
      <c r="H1168" s="2" t="s">
        <v>39</v>
      </c>
      <c r="I1168" s="18">
        <v>1384009</v>
      </c>
      <c r="P1168" s="16" t="str">
        <f t="shared" si="57"/>
        <v>630116</v>
      </c>
      <c r="Q1168" s="16" t="str">
        <f>IFERROR(VLOOKUP($P1168,'Kredieten productgroepen functi'!$C:$M,2,FALSE),"n.v.t.")</f>
        <v>Infrastructurele projecten BDU</v>
      </c>
      <c r="R1168" s="16" t="str">
        <f t="shared" si="58"/>
        <v>441101</v>
      </c>
      <c r="S1168" s="16" t="str">
        <f>IFERROR(VLOOKUP($R1168,Kostensoorten!$C:$J,2,FALSE),"n.v.t.")</f>
        <v>Investeringsbijdragen aan overheden</v>
      </c>
      <c r="T1168" s="16" t="s">
        <v>39</v>
      </c>
      <c r="U1168" s="16" t="s">
        <v>39</v>
      </c>
      <c r="V1168" s="16" t="s">
        <v>39</v>
      </c>
      <c r="W1168" s="16" t="s">
        <v>39</v>
      </c>
      <c r="X1168" s="16" t="s">
        <v>39</v>
      </c>
      <c r="Y1168" s="16" t="s">
        <v>39</v>
      </c>
      <c r="Z1168" s="16" t="s">
        <v>39</v>
      </c>
      <c r="AA1168" s="16" t="s">
        <v>39</v>
      </c>
      <c r="AB1168" s="16" t="s">
        <v>39</v>
      </c>
      <c r="AC1168" s="16" t="s">
        <v>39</v>
      </c>
      <c r="AD1168" s="16" t="s">
        <v>39</v>
      </c>
      <c r="AE1168" s="16" t="s">
        <v>39</v>
      </c>
      <c r="AF1168" s="16" t="s">
        <v>39</v>
      </c>
      <c r="AG1168" s="16" t="s">
        <v>39</v>
      </c>
      <c r="AH1168" s="16" t="s">
        <v>39</v>
      </c>
      <c r="AI1168" s="16" t="s">
        <v>39</v>
      </c>
      <c r="AJ1168" s="16" t="s">
        <v>39</v>
      </c>
      <c r="AL1168" s="16" t="s">
        <v>39</v>
      </c>
      <c r="AM1168" s="16" t="s">
        <v>39</v>
      </c>
      <c r="AN1168" s="16" t="str">
        <f>IFERROR(VLOOKUP($P1168,'Kredieten productgroepen functi'!$C:$M,6,FALSE),"n.v.t.")</f>
        <v>3001</v>
      </c>
      <c r="AO1168" s="16" t="str">
        <f>IFERROR(VLOOKUP($P1168,'Kredieten productgroepen functi'!$C:$M,7,FALSE),"n.v.t.")</f>
        <v>Mobiliteitsbeleid</v>
      </c>
      <c r="AP1168" s="16" t="str">
        <f>IFERROR(VLOOKUP($P1168,'Kredieten productgroepen functi'!$C:$M,8,FALSE),"n.v.t.")</f>
        <v>30</v>
      </c>
      <c r="AQ1168" s="16" t="str">
        <f>IFERROR(VLOOKUP($P1168,'Kredieten productgroepen functi'!$C:$M,9,FALSE),"n.v.t.")</f>
        <v>Verkeer en vervoer, algemeen</v>
      </c>
      <c r="AR1168" s="16" t="str">
        <f>IFERROR(VLOOKUP($P1168,'Kredieten productgroepen functi'!$C:$M,10,FALSE),"n.v.t.")</f>
        <v>3</v>
      </c>
      <c r="AS1168" s="16" t="str">
        <f>IFERROR(VLOOKUP($P1168,'Kredieten productgroepen functi'!$C:$M,11,FALSE),"n.v.t.")</f>
        <v>Verkeer en vervoer</v>
      </c>
      <c r="AT1168" s="16" t="str">
        <f t="shared" si="59"/>
        <v>Lasten</v>
      </c>
      <c r="AU1168" s="16" t="str">
        <f>IFERROR(VLOOKUP($R1168,Kostensoorten!$C:$J,7,FALSE),"n.v.t.")</f>
        <v>4.1.1</v>
      </c>
      <c r="AV1168" s="16" t="str">
        <f>IFERROR(VLOOKUP($R1168,Kostensoorten!$C:$J,8,FALSE),"n.v.t.")</f>
        <v>Vermogensoverdrachten aan over</v>
      </c>
    </row>
    <row r="1169" spans="6:48">
      <c r="F1169" s="2" t="s">
        <v>9427</v>
      </c>
      <c r="G1169" s="2" t="s">
        <v>39</v>
      </c>
      <c r="H1169" s="2" t="s">
        <v>39</v>
      </c>
      <c r="I1169" s="18">
        <v>458824</v>
      </c>
      <c r="P1169" s="16" t="str">
        <f t="shared" si="57"/>
        <v>630116</v>
      </c>
      <c r="Q1169" s="16" t="str">
        <f>IFERROR(VLOOKUP($P1169,'Kredieten productgroepen functi'!$C:$M,2,FALSE),"n.v.t.")</f>
        <v>Infrastructurele projecten BDU</v>
      </c>
      <c r="R1169" s="16" t="str">
        <f t="shared" si="58"/>
        <v>441101</v>
      </c>
      <c r="S1169" s="16" t="str">
        <f>IFERROR(VLOOKUP($R1169,Kostensoorten!$C:$J,2,FALSE),"n.v.t.")</f>
        <v>Investeringsbijdragen aan overheden</v>
      </c>
      <c r="T1169" s="16" t="s">
        <v>39</v>
      </c>
      <c r="U1169" s="16" t="s">
        <v>39</v>
      </c>
      <c r="V1169" s="16" t="s">
        <v>39</v>
      </c>
      <c r="W1169" s="16" t="s">
        <v>39</v>
      </c>
      <c r="X1169" s="16" t="s">
        <v>39</v>
      </c>
      <c r="Y1169" s="16" t="s">
        <v>39</v>
      </c>
      <c r="Z1169" s="16" t="s">
        <v>39</v>
      </c>
      <c r="AA1169" s="16" t="s">
        <v>39</v>
      </c>
      <c r="AB1169" s="16" t="s">
        <v>39</v>
      </c>
      <c r="AC1169" s="16" t="s">
        <v>39</v>
      </c>
      <c r="AD1169" s="16" t="s">
        <v>39</v>
      </c>
      <c r="AE1169" s="16" t="s">
        <v>39</v>
      </c>
      <c r="AF1169" s="16" t="s">
        <v>39</v>
      </c>
      <c r="AG1169" s="16" t="s">
        <v>39</v>
      </c>
      <c r="AH1169" s="16" t="s">
        <v>39</v>
      </c>
      <c r="AI1169" s="16" t="s">
        <v>39</v>
      </c>
      <c r="AJ1169" s="16" t="s">
        <v>39</v>
      </c>
      <c r="AL1169" s="16" t="s">
        <v>39</v>
      </c>
      <c r="AM1169" s="16" t="s">
        <v>39</v>
      </c>
      <c r="AN1169" s="16" t="str">
        <f>IFERROR(VLOOKUP($P1169,'Kredieten productgroepen functi'!$C:$M,6,FALSE),"n.v.t.")</f>
        <v>3001</v>
      </c>
      <c r="AO1169" s="16" t="str">
        <f>IFERROR(VLOOKUP($P1169,'Kredieten productgroepen functi'!$C:$M,7,FALSE),"n.v.t.")</f>
        <v>Mobiliteitsbeleid</v>
      </c>
      <c r="AP1169" s="16" t="str">
        <f>IFERROR(VLOOKUP($P1169,'Kredieten productgroepen functi'!$C:$M,8,FALSE),"n.v.t.")</f>
        <v>30</v>
      </c>
      <c r="AQ1169" s="16" t="str">
        <f>IFERROR(VLOOKUP($P1169,'Kredieten productgroepen functi'!$C:$M,9,FALSE),"n.v.t.")</f>
        <v>Verkeer en vervoer, algemeen</v>
      </c>
      <c r="AR1169" s="16" t="str">
        <f>IFERROR(VLOOKUP($P1169,'Kredieten productgroepen functi'!$C:$M,10,FALSE),"n.v.t.")</f>
        <v>3</v>
      </c>
      <c r="AS1169" s="16" t="str">
        <f>IFERROR(VLOOKUP($P1169,'Kredieten productgroepen functi'!$C:$M,11,FALSE),"n.v.t.")</f>
        <v>Verkeer en vervoer</v>
      </c>
      <c r="AT1169" s="16" t="str">
        <f t="shared" si="59"/>
        <v>Lasten</v>
      </c>
      <c r="AU1169" s="16" t="str">
        <f>IFERROR(VLOOKUP($R1169,Kostensoorten!$C:$J,7,FALSE),"n.v.t.")</f>
        <v>4.1.1</v>
      </c>
      <c r="AV1169" s="16" t="str">
        <f>IFERROR(VLOOKUP($R1169,Kostensoorten!$C:$J,8,FALSE),"n.v.t.")</f>
        <v>Vermogensoverdrachten aan over</v>
      </c>
    </row>
    <row r="1170" spans="6:48">
      <c r="F1170" s="2" t="s">
        <v>7551</v>
      </c>
      <c r="G1170" s="2" t="s">
        <v>39</v>
      </c>
      <c r="H1170" s="2" t="s">
        <v>39</v>
      </c>
      <c r="I1170" s="18">
        <v>1443413</v>
      </c>
      <c r="P1170" s="16" t="str">
        <f t="shared" si="57"/>
        <v>630116</v>
      </c>
      <c r="Q1170" s="16" t="str">
        <f>IFERROR(VLOOKUP($P1170,'Kredieten productgroepen functi'!$C:$M,2,FALSE),"n.v.t.")</f>
        <v>Infrastructurele projecten BDU</v>
      </c>
      <c r="R1170" s="16" t="str">
        <f t="shared" si="58"/>
        <v>441101</v>
      </c>
      <c r="S1170" s="16" t="str">
        <f>IFERROR(VLOOKUP($R1170,Kostensoorten!$C:$J,2,FALSE),"n.v.t.")</f>
        <v>Investeringsbijdragen aan overheden</v>
      </c>
      <c r="T1170" s="16" t="s">
        <v>39</v>
      </c>
      <c r="U1170" s="16" t="s">
        <v>39</v>
      </c>
      <c r="V1170" s="16" t="s">
        <v>39</v>
      </c>
      <c r="W1170" s="16" t="s">
        <v>39</v>
      </c>
      <c r="X1170" s="16" t="s">
        <v>39</v>
      </c>
      <c r="Y1170" s="16" t="s">
        <v>39</v>
      </c>
      <c r="Z1170" s="16" t="s">
        <v>39</v>
      </c>
      <c r="AA1170" s="16" t="s">
        <v>39</v>
      </c>
      <c r="AB1170" s="16" t="s">
        <v>39</v>
      </c>
      <c r="AC1170" s="16" t="s">
        <v>39</v>
      </c>
      <c r="AD1170" s="16" t="s">
        <v>39</v>
      </c>
      <c r="AE1170" s="16" t="s">
        <v>39</v>
      </c>
      <c r="AF1170" s="16" t="s">
        <v>39</v>
      </c>
      <c r="AG1170" s="16" t="s">
        <v>39</v>
      </c>
      <c r="AH1170" s="16" t="s">
        <v>39</v>
      </c>
      <c r="AI1170" s="16" t="s">
        <v>39</v>
      </c>
      <c r="AJ1170" s="16" t="s">
        <v>39</v>
      </c>
      <c r="AL1170" s="16" t="s">
        <v>39</v>
      </c>
      <c r="AM1170" s="16" t="s">
        <v>39</v>
      </c>
      <c r="AN1170" s="16" t="str">
        <f>IFERROR(VLOOKUP($P1170,'Kredieten productgroepen functi'!$C:$M,6,FALSE),"n.v.t.")</f>
        <v>3001</v>
      </c>
      <c r="AO1170" s="16" t="str">
        <f>IFERROR(VLOOKUP($P1170,'Kredieten productgroepen functi'!$C:$M,7,FALSE),"n.v.t.")</f>
        <v>Mobiliteitsbeleid</v>
      </c>
      <c r="AP1170" s="16" t="str">
        <f>IFERROR(VLOOKUP($P1170,'Kredieten productgroepen functi'!$C:$M,8,FALSE),"n.v.t.")</f>
        <v>30</v>
      </c>
      <c r="AQ1170" s="16" t="str">
        <f>IFERROR(VLOOKUP($P1170,'Kredieten productgroepen functi'!$C:$M,9,FALSE),"n.v.t.")</f>
        <v>Verkeer en vervoer, algemeen</v>
      </c>
      <c r="AR1170" s="16" t="str">
        <f>IFERROR(VLOOKUP($P1170,'Kredieten productgroepen functi'!$C:$M,10,FALSE),"n.v.t.")</f>
        <v>3</v>
      </c>
      <c r="AS1170" s="16" t="str">
        <f>IFERROR(VLOOKUP($P1170,'Kredieten productgroepen functi'!$C:$M,11,FALSE),"n.v.t.")</f>
        <v>Verkeer en vervoer</v>
      </c>
      <c r="AT1170" s="16" t="str">
        <f t="shared" si="59"/>
        <v>Lasten</v>
      </c>
      <c r="AU1170" s="16" t="str">
        <f>IFERROR(VLOOKUP($R1170,Kostensoorten!$C:$J,7,FALSE),"n.v.t.")</f>
        <v>4.1.1</v>
      </c>
      <c r="AV1170" s="16" t="str">
        <f>IFERROR(VLOOKUP($R1170,Kostensoorten!$C:$J,8,FALSE),"n.v.t.")</f>
        <v>Vermogensoverdrachten aan over</v>
      </c>
    </row>
    <row r="1171" spans="6:48">
      <c r="F1171" s="2" t="s">
        <v>7552</v>
      </c>
      <c r="G1171" s="2" t="s">
        <v>39</v>
      </c>
      <c r="H1171" s="2" t="s">
        <v>39</v>
      </c>
      <c r="I1171" s="18">
        <v>125000</v>
      </c>
      <c r="P1171" s="16" t="str">
        <f t="shared" si="57"/>
        <v>630116</v>
      </c>
      <c r="Q1171" s="16" t="str">
        <f>IFERROR(VLOOKUP($P1171,'Kredieten productgroepen functi'!$C:$M,2,FALSE),"n.v.t.")</f>
        <v>Infrastructurele projecten BDU</v>
      </c>
      <c r="R1171" s="16" t="str">
        <f t="shared" si="58"/>
        <v>441101</v>
      </c>
      <c r="S1171" s="16" t="str">
        <f>IFERROR(VLOOKUP($R1171,Kostensoorten!$C:$J,2,FALSE),"n.v.t.")</f>
        <v>Investeringsbijdragen aan overheden</v>
      </c>
      <c r="T1171" s="16" t="s">
        <v>39</v>
      </c>
      <c r="U1171" s="16" t="s">
        <v>39</v>
      </c>
      <c r="V1171" s="16" t="s">
        <v>39</v>
      </c>
      <c r="W1171" s="16" t="s">
        <v>39</v>
      </c>
      <c r="X1171" s="16" t="s">
        <v>39</v>
      </c>
      <c r="Y1171" s="16" t="s">
        <v>39</v>
      </c>
      <c r="Z1171" s="16" t="s">
        <v>39</v>
      </c>
      <c r="AA1171" s="16" t="s">
        <v>39</v>
      </c>
      <c r="AB1171" s="16" t="s">
        <v>39</v>
      </c>
      <c r="AC1171" s="16" t="s">
        <v>39</v>
      </c>
      <c r="AD1171" s="16" t="s">
        <v>39</v>
      </c>
      <c r="AE1171" s="16" t="s">
        <v>39</v>
      </c>
      <c r="AF1171" s="16" t="s">
        <v>39</v>
      </c>
      <c r="AG1171" s="16" t="s">
        <v>39</v>
      </c>
      <c r="AH1171" s="16" t="s">
        <v>39</v>
      </c>
      <c r="AI1171" s="16" t="s">
        <v>39</v>
      </c>
      <c r="AJ1171" s="16" t="s">
        <v>39</v>
      </c>
      <c r="AL1171" s="16" t="s">
        <v>39</v>
      </c>
      <c r="AM1171" s="16" t="s">
        <v>39</v>
      </c>
      <c r="AN1171" s="16" t="str">
        <f>IFERROR(VLOOKUP($P1171,'Kredieten productgroepen functi'!$C:$M,6,FALSE),"n.v.t.")</f>
        <v>3001</v>
      </c>
      <c r="AO1171" s="16" t="str">
        <f>IFERROR(VLOOKUP($P1171,'Kredieten productgroepen functi'!$C:$M,7,FALSE),"n.v.t.")</f>
        <v>Mobiliteitsbeleid</v>
      </c>
      <c r="AP1171" s="16" t="str">
        <f>IFERROR(VLOOKUP($P1171,'Kredieten productgroepen functi'!$C:$M,8,FALSE),"n.v.t.")</f>
        <v>30</v>
      </c>
      <c r="AQ1171" s="16" t="str">
        <f>IFERROR(VLOOKUP($P1171,'Kredieten productgroepen functi'!$C:$M,9,FALSE),"n.v.t.")</f>
        <v>Verkeer en vervoer, algemeen</v>
      </c>
      <c r="AR1171" s="16" t="str">
        <f>IFERROR(VLOOKUP($P1171,'Kredieten productgroepen functi'!$C:$M,10,FALSE),"n.v.t.")</f>
        <v>3</v>
      </c>
      <c r="AS1171" s="16" t="str">
        <f>IFERROR(VLOOKUP($P1171,'Kredieten productgroepen functi'!$C:$M,11,FALSE),"n.v.t.")</f>
        <v>Verkeer en vervoer</v>
      </c>
      <c r="AT1171" s="16" t="str">
        <f t="shared" si="59"/>
        <v>Lasten</v>
      </c>
      <c r="AU1171" s="16" t="str">
        <f>IFERROR(VLOOKUP($R1171,Kostensoorten!$C:$J,7,FALSE),"n.v.t.")</f>
        <v>4.1.1</v>
      </c>
      <c r="AV1171" s="16" t="str">
        <f>IFERROR(VLOOKUP($R1171,Kostensoorten!$C:$J,8,FALSE),"n.v.t.")</f>
        <v>Vermogensoverdrachten aan over</v>
      </c>
    </row>
    <row r="1172" spans="6:48">
      <c r="F1172" s="2" t="s">
        <v>8663</v>
      </c>
      <c r="G1172" s="2" t="s">
        <v>39</v>
      </c>
      <c r="H1172" s="2" t="s">
        <v>39</v>
      </c>
      <c r="I1172" s="18">
        <v>2572928</v>
      </c>
      <c r="P1172" s="16" t="str">
        <f t="shared" si="57"/>
        <v>630116</v>
      </c>
      <c r="Q1172" s="16" t="str">
        <f>IFERROR(VLOOKUP($P1172,'Kredieten productgroepen functi'!$C:$M,2,FALSE),"n.v.t.")</f>
        <v>Infrastructurele projecten BDU</v>
      </c>
      <c r="R1172" s="16" t="str">
        <f t="shared" si="58"/>
        <v>441101</v>
      </c>
      <c r="S1172" s="16" t="str">
        <f>IFERROR(VLOOKUP($R1172,Kostensoorten!$C:$J,2,FALSE),"n.v.t.")</f>
        <v>Investeringsbijdragen aan overheden</v>
      </c>
      <c r="T1172" s="16" t="s">
        <v>39</v>
      </c>
      <c r="U1172" s="16" t="s">
        <v>39</v>
      </c>
      <c r="V1172" s="16" t="s">
        <v>39</v>
      </c>
      <c r="W1172" s="16" t="s">
        <v>39</v>
      </c>
      <c r="X1172" s="16" t="s">
        <v>39</v>
      </c>
      <c r="Y1172" s="16" t="s">
        <v>39</v>
      </c>
      <c r="Z1172" s="16" t="s">
        <v>39</v>
      </c>
      <c r="AA1172" s="16" t="s">
        <v>39</v>
      </c>
      <c r="AB1172" s="16" t="s">
        <v>39</v>
      </c>
      <c r="AC1172" s="16" t="s">
        <v>39</v>
      </c>
      <c r="AD1172" s="16" t="s">
        <v>39</v>
      </c>
      <c r="AE1172" s="16" t="s">
        <v>39</v>
      </c>
      <c r="AF1172" s="16" t="s">
        <v>39</v>
      </c>
      <c r="AG1172" s="16" t="s">
        <v>39</v>
      </c>
      <c r="AH1172" s="16" t="s">
        <v>39</v>
      </c>
      <c r="AI1172" s="16" t="s">
        <v>39</v>
      </c>
      <c r="AJ1172" s="16" t="s">
        <v>39</v>
      </c>
      <c r="AL1172" s="16" t="s">
        <v>39</v>
      </c>
      <c r="AM1172" s="16" t="s">
        <v>39</v>
      </c>
      <c r="AN1172" s="16" t="str">
        <f>IFERROR(VLOOKUP($P1172,'Kredieten productgroepen functi'!$C:$M,6,FALSE),"n.v.t.")</f>
        <v>3001</v>
      </c>
      <c r="AO1172" s="16" t="str">
        <f>IFERROR(VLOOKUP($P1172,'Kredieten productgroepen functi'!$C:$M,7,FALSE),"n.v.t.")</f>
        <v>Mobiliteitsbeleid</v>
      </c>
      <c r="AP1172" s="16" t="str">
        <f>IFERROR(VLOOKUP($P1172,'Kredieten productgroepen functi'!$C:$M,8,FALSE),"n.v.t.")</f>
        <v>30</v>
      </c>
      <c r="AQ1172" s="16" t="str">
        <f>IFERROR(VLOOKUP($P1172,'Kredieten productgroepen functi'!$C:$M,9,FALSE),"n.v.t.")</f>
        <v>Verkeer en vervoer, algemeen</v>
      </c>
      <c r="AR1172" s="16" t="str">
        <f>IFERROR(VLOOKUP($P1172,'Kredieten productgroepen functi'!$C:$M,10,FALSE),"n.v.t.")</f>
        <v>3</v>
      </c>
      <c r="AS1172" s="16" t="str">
        <f>IFERROR(VLOOKUP($P1172,'Kredieten productgroepen functi'!$C:$M,11,FALSE),"n.v.t.")</f>
        <v>Verkeer en vervoer</v>
      </c>
      <c r="AT1172" s="16" t="str">
        <f t="shared" si="59"/>
        <v>Lasten</v>
      </c>
      <c r="AU1172" s="16" t="str">
        <f>IFERROR(VLOOKUP($R1172,Kostensoorten!$C:$J,7,FALSE),"n.v.t.")</f>
        <v>4.1.1</v>
      </c>
      <c r="AV1172" s="16" t="str">
        <f>IFERROR(VLOOKUP($R1172,Kostensoorten!$C:$J,8,FALSE),"n.v.t.")</f>
        <v>Vermogensoverdrachten aan over</v>
      </c>
    </row>
    <row r="1173" spans="6:48">
      <c r="F1173" s="2" t="s">
        <v>7279</v>
      </c>
      <c r="G1173" s="2" t="s">
        <v>39</v>
      </c>
      <c r="H1173" s="2" t="s">
        <v>39</v>
      </c>
      <c r="I1173" s="18">
        <v>6035513</v>
      </c>
      <c r="P1173" s="16" t="str">
        <f t="shared" si="57"/>
        <v>630116</v>
      </c>
      <c r="Q1173" s="16" t="str">
        <f>IFERROR(VLOOKUP($P1173,'Kredieten productgroepen functi'!$C:$M,2,FALSE),"n.v.t.")</f>
        <v>Infrastructurele projecten BDU</v>
      </c>
      <c r="R1173" s="16" t="str">
        <f t="shared" si="58"/>
        <v>441101</v>
      </c>
      <c r="S1173" s="16" t="str">
        <f>IFERROR(VLOOKUP($R1173,Kostensoorten!$C:$J,2,FALSE),"n.v.t.")</f>
        <v>Investeringsbijdragen aan overheden</v>
      </c>
      <c r="T1173" s="16" t="s">
        <v>39</v>
      </c>
      <c r="U1173" s="16" t="s">
        <v>39</v>
      </c>
      <c r="V1173" s="16" t="s">
        <v>39</v>
      </c>
      <c r="W1173" s="16" t="s">
        <v>39</v>
      </c>
      <c r="X1173" s="16" t="s">
        <v>39</v>
      </c>
      <c r="Y1173" s="16" t="s">
        <v>39</v>
      </c>
      <c r="Z1173" s="16" t="s">
        <v>39</v>
      </c>
      <c r="AA1173" s="16" t="s">
        <v>39</v>
      </c>
      <c r="AB1173" s="16" t="s">
        <v>39</v>
      </c>
      <c r="AC1173" s="16" t="s">
        <v>39</v>
      </c>
      <c r="AD1173" s="16" t="s">
        <v>39</v>
      </c>
      <c r="AE1173" s="16" t="s">
        <v>39</v>
      </c>
      <c r="AF1173" s="16" t="s">
        <v>39</v>
      </c>
      <c r="AG1173" s="16" t="s">
        <v>39</v>
      </c>
      <c r="AH1173" s="16" t="s">
        <v>39</v>
      </c>
      <c r="AI1173" s="16" t="s">
        <v>39</v>
      </c>
      <c r="AJ1173" s="16" t="s">
        <v>39</v>
      </c>
      <c r="AL1173" s="16" t="s">
        <v>39</v>
      </c>
      <c r="AM1173" s="16" t="s">
        <v>39</v>
      </c>
      <c r="AN1173" s="16" t="str">
        <f>IFERROR(VLOOKUP($P1173,'Kredieten productgroepen functi'!$C:$M,6,FALSE),"n.v.t.")</f>
        <v>3001</v>
      </c>
      <c r="AO1173" s="16" t="str">
        <f>IFERROR(VLOOKUP($P1173,'Kredieten productgroepen functi'!$C:$M,7,FALSE),"n.v.t.")</f>
        <v>Mobiliteitsbeleid</v>
      </c>
      <c r="AP1173" s="16" t="str">
        <f>IFERROR(VLOOKUP($P1173,'Kredieten productgroepen functi'!$C:$M,8,FALSE),"n.v.t.")</f>
        <v>30</v>
      </c>
      <c r="AQ1173" s="16" t="str">
        <f>IFERROR(VLOOKUP($P1173,'Kredieten productgroepen functi'!$C:$M,9,FALSE),"n.v.t.")</f>
        <v>Verkeer en vervoer, algemeen</v>
      </c>
      <c r="AR1173" s="16" t="str">
        <f>IFERROR(VLOOKUP($P1173,'Kredieten productgroepen functi'!$C:$M,10,FALSE),"n.v.t.")</f>
        <v>3</v>
      </c>
      <c r="AS1173" s="16" t="str">
        <f>IFERROR(VLOOKUP($P1173,'Kredieten productgroepen functi'!$C:$M,11,FALSE),"n.v.t.")</f>
        <v>Verkeer en vervoer</v>
      </c>
      <c r="AT1173" s="16" t="str">
        <f t="shared" si="59"/>
        <v>Lasten</v>
      </c>
      <c r="AU1173" s="16" t="str">
        <f>IFERROR(VLOOKUP($R1173,Kostensoorten!$C:$J,7,FALSE),"n.v.t.")</f>
        <v>4.1.1</v>
      </c>
      <c r="AV1173" s="16" t="str">
        <f>IFERROR(VLOOKUP($R1173,Kostensoorten!$C:$J,8,FALSE),"n.v.t.")</f>
        <v>Vermogensoverdrachten aan over</v>
      </c>
    </row>
    <row r="1174" spans="6:48">
      <c r="F1174" s="2" t="s">
        <v>9428</v>
      </c>
      <c r="G1174" s="2" t="s">
        <v>39</v>
      </c>
      <c r="H1174" s="2" t="s">
        <v>39</v>
      </c>
      <c r="I1174" s="18">
        <v>595513</v>
      </c>
      <c r="P1174" s="16" t="str">
        <f t="shared" si="57"/>
        <v>630116</v>
      </c>
      <c r="Q1174" s="16" t="str">
        <f>IFERROR(VLOOKUP($P1174,'Kredieten productgroepen functi'!$C:$M,2,FALSE),"n.v.t.")</f>
        <v>Infrastructurele projecten BDU</v>
      </c>
      <c r="R1174" s="16" t="str">
        <f t="shared" si="58"/>
        <v>441101</v>
      </c>
      <c r="S1174" s="16" t="str">
        <f>IFERROR(VLOOKUP($R1174,Kostensoorten!$C:$J,2,FALSE),"n.v.t.")</f>
        <v>Investeringsbijdragen aan overheden</v>
      </c>
      <c r="T1174" s="16" t="s">
        <v>39</v>
      </c>
      <c r="U1174" s="16" t="s">
        <v>39</v>
      </c>
      <c r="V1174" s="16" t="s">
        <v>39</v>
      </c>
      <c r="W1174" s="16" t="s">
        <v>39</v>
      </c>
      <c r="X1174" s="16" t="s">
        <v>39</v>
      </c>
      <c r="Y1174" s="16" t="s">
        <v>39</v>
      </c>
      <c r="Z1174" s="16" t="s">
        <v>39</v>
      </c>
      <c r="AA1174" s="16" t="s">
        <v>39</v>
      </c>
      <c r="AB1174" s="16" t="s">
        <v>39</v>
      </c>
      <c r="AC1174" s="16" t="s">
        <v>39</v>
      </c>
      <c r="AD1174" s="16" t="s">
        <v>39</v>
      </c>
      <c r="AE1174" s="16" t="s">
        <v>39</v>
      </c>
      <c r="AF1174" s="16" t="s">
        <v>39</v>
      </c>
      <c r="AG1174" s="16" t="s">
        <v>39</v>
      </c>
      <c r="AH1174" s="16" t="s">
        <v>39</v>
      </c>
      <c r="AI1174" s="16" t="s">
        <v>39</v>
      </c>
      <c r="AJ1174" s="16" t="s">
        <v>39</v>
      </c>
      <c r="AL1174" s="16" t="s">
        <v>39</v>
      </c>
      <c r="AM1174" s="16" t="s">
        <v>39</v>
      </c>
      <c r="AN1174" s="16" t="str">
        <f>IFERROR(VLOOKUP($P1174,'Kredieten productgroepen functi'!$C:$M,6,FALSE),"n.v.t.")</f>
        <v>3001</v>
      </c>
      <c r="AO1174" s="16" t="str">
        <f>IFERROR(VLOOKUP($P1174,'Kredieten productgroepen functi'!$C:$M,7,FALSE),"n.v.t.")</f>
        <v>Mobiliteitsbeleid</v>
      </c>
      <c r="AP1174" s="16" t="str">
        <f>IFERROR(VLOOKUP($P1174,'Kredieten productgroepen functi'!$C:$M,8,FALSE),"n.v.t.")</f>
        <v>30</v>
      </c>
      <c r="AQ1174" s="16" t="str">
        <f>IFERROR(VLOOKUP($P1174,'Kredieten productgroepen functi'!$C:$M,9,FALSE),"n.v.t.")</f>
        <v>Verkeer en vervoer, algemeen</v>
      </c>
      <c r="AR1174" s="16" t="str">
        <f>IFERROR(VLOOKUP($P1174,'Kredieten productgroepen functi'!$C:$M,10,FALSE),"n.v.t.")</f>
        <v>3</v>
      </c>
      <c r="AS1174" s="16" t="str">
        <f>IFERROR(VLOOKUP($P1174,'Kredieten productgroepen functi'!$C:$M,11,FALSE),"n.v.t.")</f>
        <v>Verkeer en vervoer</v>
      </c>
      <c r="AT1174" s="16" t="str">
        <f t="shared" si="59"/>
        <v>Lasten</v>
      </c>
      <c r="AU1174" s="16" t="str">
        <f>IFERROR(VLOOKUP($R1174,Kostensoorten!$C:$J,7,FALSE),"n.v.t.")</f>
        <v>4.1.1</v>
      </c>
      <c r="AV1174" s="16" t="str">
        <f>IFERROR(VLOOKUP($R1174,Kostensoorten!$C:$J,8,FALSE),"n.v.t.")</f>
        <v>Vermogensoverdrachten aan over</v>
      </c>
    </row>
    <row r="1175" spans="6:48">
      <c r="F1175" s="2" t="s">
        <v>8027</v>
      </c>
      <c r="G1175" s="2" t="s">
        <v>39</v>
      </c>
      <c r="H1175" s="2" t="s">
        <v>39</v>
      </c>
      <c r="I1175" s="18">
        <v>0</v>
      </c>
      <c r="P1175" s="16" t="str">
        <f t="shared" si="57"/>
        <v>630116</v>
      </c>
      <c r="Q1175" s="16" t="str">
        <f>IFERROR(VLOOKUP($P1175,'Kredieten productgroepen functi'!$C:$M,2,FALSE),"n.v.t.")</f>
        <v>Infrastructurele projecten BDU</v>
      </c>
      <c r="R1175" s="16" t="str">
        <f t="shared" si="58"/>
        <v>441202</v>
      </c>
      <c r="S1175" s="16" t="str">
        <f>IFERROR(VLOOKUP($R1175,Kostensoorten!$C:$J,2,FALSE),"n.v.t.")</f>
        <v>Overige vermogensoverdr. aan derden</v>
      </c>
      <c r="T1175" s="16" t="s">
        <v>39</v>
      </c>
      <c r="U1175" s="16" t="s">
        <v>39</v>
      </c>
      <c r="V1175" s="16" t="s">
        <v>39</v>
      </c>
      <c r="W1175" s="16" t="s">
        <v>39</v>
      </c>
      <c r="X1175" s="16" t="s">
        <v>39</v>
      </c>
      <c r="Y1175" s="16" t="s">
        <v>39</v>
      </c>
      <c r="Z1175" s="16" t="s">
        <v>39</v>
      </c>
      <c r="AA1175" s="16" t="s">
        <v>39</v>
      </c>
      <c r="AB1175" s="16" t="s">
        <v>39</v>
      </c>
      <c r="AC1175" s="16" t="s">
        <v>39</v>
      </c>
      <c r="AD1175" s="16" t="s">
        <v>39</v>
      </c>
      <c r="AE1175" s="16" t="s">
        <v>39</v>
      </c>
      <c r="AF1175" s="16" t="s">
        <v>39</v>
      </c>
      <c r="AG1175" s="16" t="s">
        <v>39</v>
      </c>
      <c r="AH1175" s="16" t="s">
        <v>39</v>
      </c>
      <c r="AI1175" s="16" t="s">
        <v>39</v>
      </c>
      <c r="AJ1175" s="16" t="s">
        <v>39</v>
      </c>
      <c r="AL1175" s="16" t="s">
        <v>39</v>
      </c>
      <c r="AM1175" s="16" t="s">
        <v>39</v>
      </c>
      <c r="AN1175" s="16" t="str">
        <f>IFERROR(VLOOKUP($P1175,'Kredieten productgroepen functi'!$C:$M,6,FALSE),"n.v.t.")</f>
        <v>3001</v>
      </c>
      <c r="AO1175" s="16" t="str">
        <f>IFERROR(VLOOKUP($P1175,'Kredieten productgroepen functi'!$C:$M,7,FALSE),"n.v.t.")</f>
        <v>Mobiliteitsbeleid</v>
      </c>
      <c r="AP1175" s="16" t="str">
        <f>IFERROR(VLOOKUP($P1175,'Kredieten productgroepen functi'!$C:$M,8,FALSE),"n.v.t.")</f>
        <v>30</v>
      </c>
      <c r="AQ1175" s="16" t="str">
        <f>IFERROR(VLOOKUP($P1175,'Kredieten productgroepen functi'!$C:$M,9,FALSE),"n.v.t.")</f>
        <v>Verkeer en vervoer, algemeen</v>
      </c>
      <c r="AR1175" s="16" t="str">
        <f>IFERROR(VLOOKUP($P1175,'Kredieten productgroepen functi'!$C:$M,10,FALSE),"n.v.t.")</f>
        <v>3</v>
      </c>
      <c r="AS1175" s="16" t="str">
        <f>IFERROR(VLOOKUP($P1175,'Kredieten productgroepen functi'!$C:$M,11,FALSE),"n.v.t.")</f>
        <v>Verkeer en vervoer</v>
      </c>
      <c r="AT1175" s="16" t="str">
        <f t="shared" si="59"/>
        <v>Lasten</v>
      </c>
      <c r="AU1175" s="16" t="str">
        <f>IFERROR(VLOOKUP($R1175,Kostensoorten!$C:$J,7,FALSE),"n.v.t.")</f>
        <v>4.1.2</v>
      </c>
      <c r="AV1175" s="16" t="str">
        <f>IFERROR(VLOOKUP($R1175,Kostensoorten!$C:$J,8,FALSE),"n.v.t.")</f>
        <v>Overige vermogensoverdrachten</v>
      </c>
    </row>
    <row r="1176" spans="6:48">
      <c r="F1176" s="2" t="s">
        <v>9429</v>
      </c>
      <c r="G1176" s="2" t="s">
        <v>39</v>
      </c>
      <c r="H1176" s="2" t="s">
        <v>39</v>
      </c>
      <c r="I1176" s="18">
        <v>-19486.68</v>
      </c>
      <c r="P1176" s="16" t="str">
        <f t="shared" si="57"/>
        <v>630116</v>
      </c>
      <c r="Q1176" s="16" t="str">
        <f>IFERROR(VLOOKUP($P1176,'Kredieten productgroepen functi'!$C:$M,2,FALSE),"n.v.t.")</f>
        <v>Infrastructurele projecten BDU</v>
      </c>
      <c r="R1176" s="16" t="str">
        <f t="shared" si="58"/>
        <v>460501</v>
      </c>
      <c r="S1176" s="16" t="str">
        <f>IFERROR(VLOOKUP($R1176,Kostensoorten!$C:$J,2,FALSE),"n.v.t.")</f>
        <v>overige administratieve boekingen</v>
      </c>
      <c r="T1176" s="16" t="s">
        <v>39</v>
      </c>
      <c r="U1176" s="16" t="s">
        <v>39</v>
      </c>
      <c r="V1176" s="16" t="s">
        <v>39</v>
      </c>
      <c r="W1176" s="16" t="s">
        <v>39</v>
      </c>
      <c r="X1176" s="16" t="s">
        <v>39</v>
      </c>
      <c r="Y1176" s="16" t="s">
        <v>39</v>
      </c>
      <c r="Z1176" s="16" t="s">
        <v>39</v>
      </c>
      <c r="AA1176" s="16" t="s">
        <v>39</v>
      </c>
      <c r="AB1176" s="16" t="s">
        <v>39</v>
      </c>
      <c r="AC1176" s="16" t="s">
        <v>39</v>
      </c>
      <c r="AD1176" s="16" t="s">
        <v>39</v>
      </c>
      <c r="AE1176" s="16" t="s">
        <v>39</v>
      </c>
      <c r="AF1176" s="16" t="s">
        <v>39</v>
      </c>
      <c r="AG1176" s="16" t="s">
        <v>39</v>
      </c>
      <c r="AH1176" s="16" t="s">
        <v>39</v>
      </c>
      <c r="AI1176" s="16" t="s">
        <v>39</v>
      </c>
      <c r="AJ1176" s="16" t="s">
        <v>39</v>
      </c>
      <c r="AL1176" s="16" t="s">
        <v>39</v>
      </c>
      <c r="AM1176" s="16" t="s">
        <v>39</v>
      </c>
      <c r="AN1176" s="16" t="str">
        <f>IFERROR(VLOOKUP($P1176,'Kredieten productgroepen functi'!$C:$M,6,FALSE),"n.v.t.")</f>
        <v>3001</v>
      </c>
      <c r="AO1176" s="16" t="str">
        <f>IFERROR(VLOOKUP($P1176,'Kredieten productgroepen functi'!$C:$M,7,FALSE),"n.v.t.")</f>
        <v>Mobiliteitsbeleid</v>
      </c>
      <c r="AP1176" s="16" t="str">
        <f>IFERROR(VLOOKUP($P1176,'Kredieten productgroepen functi'!$C:$M,8,FALSE),"n.v.t.")</f>
        <v>30</v>
      </c>
      <c r="AQ1176" s="16" t="str">
        <f>IFERROR(VLOOKUP($P1176,'Kredieten productgroepen functi'!$C:$M,9,FALSE),"n.v.t.")</f>
        <v>Verkeer en vervoer, algemeen</v>
      </c>
      <c r="AR1176" s="16" t="str">
        <f>IFERROR(VLOOKUP($P1176,'Kredieten productgroepen functi'!$C:$M,10,FALSE),"n.v.t.")</f>
        <v>3</v>
      </c>
      <c r="AS1176" s="16" t="str">
        <f>IFERROR(VLOOKUP($P1176,'Kredieten productgroepen functi'!$C:$M,11,FALSE),"n.v.t.")</f>
        <v>Verkeer en vervoer</v>
      </c>
      <c r="AT1176" s="16" t="str">
        <f t="shared" si="59"/>
        <v>Lasten</v>
      </c>
      <c r="AU1176" s="16" t="str">
        <f>IFERROR(VLOOKUP($R1176,Kostensoorten!$C:$J,7,FALSE),"n.v.t.")</f>
        <v>6.9</v>
      </c>
      <c r="AV1176" s="16" t="str">
        <f>IFERROR(VLOOKUP($R1176,Kostensoorten!$C:$J,8,FALSE),"n.v.t.")</f>
        <v>Overige administratieve boekinge</v>
      </c>
    </row>
    <row r="1177" spans="6:48">
      <c r="F1177" s="2" t="s">
        <v>9430</v>
      </c>
      <c r="G1177" s="2" t="s">
        <v>39</v>
      </c>
      <c r="H1177" s="2" t="s">
        <v>39</v>
      </c>
      <c r="I1177" s="18">
        <v>-21861.83</v>
      </c>
      <c r="P1177" s="16" t="str">
        <f t="shared" si="57"/>
        <v>630116</v>
      </c>
      <c r="Q1177" s="16" t="str">
        <f>IFERROR(VLOOKUP($P1177,'Kredieten productgroepen functi'!$C:$M,2,FALSE),"n.v.t.")</f>
        <v>Infrastructurele projecten BDU</v>
      </c>
      <c r="R1177" s="16" t="str">
        <f t="shared" si="58"/>
        <v>460501</v>
      </c>
      <c r="S1177" s="16" t="str">
        <f>IFERROR(VLOOKUP($R1177,Kostensoorten!$C:$J,2,FALSE),"n.v.t.")</f>
        <v>overige administratieve boekingen</v>
      </c>
      <c r="T1177" s="16" t="s">
        <v>39</v>
      </c>
      <c r="U1177" s="16" t="s">
        <v>39</v>
      </c>
      <c r="V1177" s="16" t="s">
        <v>39</v>
      </c>
      <c r="W1177" s="16" t="s">
        <v>39</v>
      </c>
      <c r="X1177" s="16" t="s">
        <v>39</v>
      </c>
      <c r="Y1177" s="16" t="s">
        <v>39</v>
      </c>
      <c r="Z1177" s="16" t="s">
        <v>39</v>
      </c>
      <c r="AA1177" s="16" t="s">
        <v>39</v>
      </c>
      <c r="AB1177" s="16" t="s">
        <v>39</v>
      </c>
      <c r="AC1177" s="16" t="s">
        <v>39</v>
      </c>
      <c r="AD1177" s="16" t="s">
        <v>39</v>
      </c>
      <c r="AE1177" s="16" t="s">
        <v>39</v>
      </c>
      <c r="AF1177" s="16" t="s">
        <v>39</v>
      </c>
      <c r="AG1177" s="16" t="s">
        <v>39</v>
      </c>
      <c r="AH1177" s="16" t="s">
        <v>39</v>
      </c>
      <c r="AI1177" s="16" t="s">
        <v>39</v>
      </c>
      <c r="AJ1177" s="16" t="s">
        <v>39</v>
      </c>
      <c r="AL1177" s="16" t="s">
        <v>39</v>
      </c>
      <c r="AM1177" s="16" t="s">
        <v>39</v>
      </c>
      <c r="AN1177" s="16" t="str">
        <f>IFERROR(VLOOKUP($P1177,'Kredieten productgroepen functi'!$C:$M,6,FALSE),"n.v.t.")</f>
        <v>3001</v>
      </c>
      <c r="AO1177" s="16" t="str">
        <f>IFERROR(VLOOKUP($P1177,'Kredieten productgroepen functi'!$C:$M,7,FALSE),"n.v.t.")</f>
        <v>Mobiliteitsbeleid</v>
      </c>
      <c r="AP1177" s="16" t="str">
        <f>IFERROR(VLOOKUP($P1177,'Kredieten productgroepen functi'!$C:$M,8,FALSE),"n.v.t.")</f>
        <v>30</v>
      </c>
      <c r="AQ1177" s="16" t="str">
        <f>IFERROR(VLOOKUP($P1177,'Kredieten productgroepen functi'!$C:$M,9,FALSE),"n.v.t.")</f>
        <v>Verkeer en vervoer, algemeen</v>
      </c>
      <c r="AR1177" s="16" t="str">
        <f>IFERROR(VLOOKUP($P1177,'Kredieten productgroepen functi'!$C:$M,10,FALSE),"n.v.t.")</f>
        <v>3</v>
      </c>
      <c r="AS1177" s="16" t="str">
        <f>IFERROR(VLOOKUP($P1177,'Kredieten productgroepen functi'!$C:$M,11,FALSE),"n.v.t.")</f>
        <v>Verkeer en vervoer</v>
      </c>
      <c r="AT1177" s="16" t="str">
        <f t="shared" si="59"/>
        <v>Lasten</v>
      </c>
      <c r="AU1177" s="16" t="str">
        <f>IFERROR(VLOOKUP($R1177,Kostensoorten!$C:$J,7,FALSE),"n.v.t.")</f>
        <v>6.9</v>
      </c>
      <c r="AV1177" s="16" t="str">
        <f>IFERROR(VLOOKUP($R1177,Kostensoorten!$C:$J,8,FALSE),"n.v.t.")</f>
        <v>Overige administratieve boekinge</v>
      </c>
    </row>
    <row r="1178" spans="6:48">
      <c r="F1178" s="2" t="s">
        <v>9431</v>
      </c>
      <c r="G1178" s="2" t="s">
        <v>39</v>
      </c>
      <c r="H1178" s="2" t="s">
        <v>39</v>
      </c>
      <c r="I1178" s="18">
        <v>75838.2</v>
      </c>
      <c r="P1178" s="16" t="str">
        <f t="shared" si="57"/>
        <v>630116</v>
      </c>
      <c r="Q1178" s="16" t="str">
        <f>IFERROR(VLOOKUP($P1178,'Kredieten productgroepen functi'!$C:$M,2,FALSE),"n.v.t.")</f>
        <v>Infrastructurele projecten BDU</v>
      </c>
      <c r="R1178" s="16" t="str">
        <f t="shared" si="58"/>
        <v>460501</v>
      </c>
      <c r="S1178" s="16" t="str">
        <f>IFERROR(VLOOKUP($R1178,Kostensoorten!$C:$J,2,FALSE),"n.v.t.")</f>
        <v>overige administratieve boekingen</v>
      </c>
      <c r="T1178" s="16" t="s">
        <v>39</v>
      </c>
      <c r="U1178" s="16" t="s">
        <v>39</v>
      </c>
      <c r="V1178" s="16" t="s">
        <v>39</v>
      </c>
      <c r="W1178" s="16" t="s">
        <v>39</v>
      </c>
      <c r="X1178" s="16" t="s">
        <v>39</v>
      </c>
      <c r="Y1178" s="16" t="s">
        <v>39</v>
      </c>
      <c r="Z1178" s="16" t="s">
        <v>39</v>
      </c>
      <c r="AA1178" s="16" t="s">
        <v>39</v>
      </c>
      <c r="AB1178" s="16" t="s">
        <v>39</v>
      </c>
      <c r="AC1178" s="16" t="s">
        <v>39</v>
      </c>
      <c r="AD1178" s="16" t="s">
        <v>39</v>
      </c>
      <c r="AE1178" s="16" t="s">
        <v>39</v>
      </c>
      <c r="AF1178" s="16" t="s">
        <v>39</v>
      </c>
      <c r="AG1178" s="16" t="s">
        <v>39</v>
      </c>
      <c r="AH1178" s="16" t="s">
        <v>39</v>
      </c>
      <c r="AI1178" s="16" t="s">
        <v>39</v>
      </c>
      <c r="AJ1178" s="16" t="s">
        <v>39</v>
      </c>
      <c r="AL1178" s="16" t="s">
        <v>39</v>
      </c>
      <c r="AM1178" s="16" t="s">
        <v>39</v>
      </c>
      <c r="AN1178" s="16" t="str">
        <f>IFERROR(VLOOKUP($P1178,'Kredieten productgroepen functi'!$C:$M,6,FALSE),"n.v.t.")</f>
        <v>3001</v>
      </c>
      <c r="AO1178" s="16" t="str">
        <f>IFERROR(VLOOKUP($P1178,'Kredieten productgroepen functi'!$C:$M,7,FALSE),"n.v.t.")</f>
        <v>Mobiliteitsbeleid</v>
      </c>
      <c r="AP1178" s="16" t="str">
        <f>IFERROR(VLOOKUP($P1178,'Kredieten productgroepen functi'!$C:$M,8,FALSE),"n.v.t.")</f>
        <v>30</v>
      </c>
      <c r="AQ1178" s="16" t="str">
        <f>IFERROR(VLOOKUP($P1178,'Kredieten productgroepen functi'!$C:$M,9,FALSE),"n.v.t.")</f>
        <v>Verkeer en vervoer, algemeen</v>
      </c>
      <c r="AR1178" s="16" t="str">
        <f>IFERROR(VLOOKUP($P1178,'Kredieten productgroepen functi'!$C:$M,10,FALSE),"n.v.t.")</f>
        <v>3</v>
      </c>
      <c r="AS1178" s="16" t="str">
        <f>IFERROR(VLOOKUP($P1178,'Kredieten productgroepen functi'!$C:$M,11,FALSE),"n.v.t.")</f>
        <v>Verkeer en vervoer</v>
      </c>
      <c r="AT1178" s="16" t="str">
        <f t="shared" si="59"/>
        <v>Lasten</v>
      </c>
      <c r="AU1178" s="16" t="str">
        <f>IFERROR(VLOOKUP($R1178,Kostensoorten!$C:$J,7,FALSE),"n.v.t.")</f>
        <v>6.9</v>
      </c>
      <c r="AV1178" s="16" t="str">
        <f>IFERROR(VLOOKUP($R1178,Kostensoorten!$C:$J,8,FALSE),"n.v.t.")</f>
        <v>Overige administratieve boekinge</v>
      </c>
    </row>
    <row r="1179" spans="6:48">
      <c r="F1179" s="2" t="s">
        <v>9432</v>
      </c>
      <c r="G1179" s="2" t="s">
        <v>39</v>
      </c>
      <c r="H1179" s="2" t="s">
        <v>39</v>
      </c>
      <c r="I1179" s="18">
        <v>286895.32</v>
      </c>
      <c r="P1179" s="16" t="str">
        <f t="shared" si="57"/>
        <v>630116</v>
      </c>
      <c r="Q1179" s="16" t="str">
        <f>IFERROR(VLOOKUP($P1179,'Kredieten productgroepen functi'!$C:$M,2,FALSE),"n.v.t.")</f>
        <v>Infrastructurele projecten BDU</v>
      </c>
      <c r="R1179" s="16" t="str">
        <f t="shared" si="58"/>
        <v>460501</v>
      </c>
      <c r="S1179" s="16" t="str">
        <f>IFERROR(VLOOKUP($R1179,Kostensoorten!$C:$J,2,FALSE),"n.v.t.")</f>
        <v>overige administratieve boekingen</v>
      </c>
      <c r="T1179" s="16" t="s">
        <v>39</v>
      </c>
      <c r="U1179" s="16" t="s">
        <v>39</v>
      </c>
      <c r="V1179" s="16" t="s">
        <v>39</v>
      </c>
      <c r="W1179" s="16" t="s">
        <v>39</v>
      </c>
      <c r="X1179" s="16" t="s">
        <v>39</v>
      </c>
      <c r="Y1179" s="16" t="s">
        <v>39</v>
      </c>
      <c r="Z1179" s="16" t="s">
        <v>39</v>
      </c>
      <c r="AA1179" s="16" t="s">
        <v>39</v>
      </c>
      <c r="AB1179" s="16" t="s">
        <v>39</v>
      </c>
      <c r="AC1179" s="16" t="s">
        <v>39</v>
      </c>
      <c r="AD1179" s="16" t="s">
        <v>39</v>
      </c>
      <c r="AE1179" s="16" t="s">
        <v>39</v>
      </c>
      <c r="AF1179" s="16" t="s">
        <v>39</v>
      </c>
      <c r="AG1179" s="16" t="s">
        <v>39</v>
      </c>
      <c r="AH1179" s="16" t="s">
        <v>39</v>
      </c>
      <c r="AI1179" s="16" t="s">
        <v>39</v>
      </c>
      <c r="AJ1179" s="16" t="s">
        <v>39</v>
      </c>
      <c r="AL1179" s="16" t="s">
        <v>39</v>
      </c>
      <c r="AM1179" s="16" t="s">
        <v>39</v>
      </c>
      <c r="AN1179" s="16" t="str">
        <f>IFERROR(VLOOKUP($P1179,'Kredieten productgroepen functi'!$C:$M,6,FALSE),"n.v.t.")</f>
        <v>3001</v>
      </c>
      <c r="AO1179" s="16" t="str">
        <f>IFERROR(VLOOKUP($P1179,'Kredieten productgroepen functi'!$C:$M,7,FALSE),"n.v.t.")</f>
        <v>Mobiliteitsbeleid</v>
      </c>
      <c r="AP1179" s="16" t="str">
        <f>IFERROR(VLOOKUP($P1179,'Kredieten productgroepen functi'!$C:$M,8,FALSE),"n.v.t.")</f>
        <v>30</v>
      </c>
      <c r="AQ1179" s="16" t="str">
        <f>IFERROR(VLOOKUP($P1179,'Kredieten productgroepen functi'!$C:$M,9,FALSE),"n.v.t.")</f>
        <v>Verkeer en vervoer, algemeen</v>
      </c>
      <c r="AR1179" s="16" t="str">
        <f>IFERROR(VLOOKUP($P1179,'Kredieten productgroepen functi'!$C:$M,10,FALSE),"n.v.t.")</f>
        <v>3</v>
      </c>
      <c r="AS1179" s="16" t="str">
        <f>IFERROR(VLOOKUP($P1179,'Kredieten productgroepen functi'!$C:$M,11,FALSE),"n.v.t.")</f>
        <v>Verkeer en vervoer</v>
      </c>
      <c r="AT1179" s="16" t="str">
        <f t="shared" si="59"/>
        <v>Lasten</v>
      </c>
      <c r="AU1179" s="16" t="str">
        <f>IFERROR(VLOOKUP($R1179,Kostensoorten!$C:$J,7,FALSE),"n.v.t.")</f>
        <v>6.9</v>
      </c>
      <c r="AV1179" s="16" t="str">
        <f>IFERROR(VLOOKUP($R1179,Kostensoorten!$C:$J,8,FALSE),"n.v.t.")</f>
        <v>Overige administratieve boekinge</v>
      </c>
    </row>
    <row r="1180" spans="6:48">
      <c r="F1180" s="2" t="s">
        <v>9433</v>
      </c>
      <c r="G1180" s="2" t="s">
        <v>39</v>
      </c>
      <c r="H1180" s="2" t="s">
        <v>39</v>
      </c>
      <c r="I1180" s="18">
        <v>337048.18</v>
      </c>
      <c r="P1180" s="16" t="str">
        <f t="shared" si="57"/>
        <v>630116</v>
      </c>
      <c r="Q1180" s="16" t="str">
        <f>IFERROR(VLOOKUP($P1180,'Kredieten productgroepen functi'!$C:$M,2,FALSE),"n.v.t.")</f>
        <v>Infrastructurele projecten BDU</v>
      </c>
      <c r="R1180" s="16" t="str">
        <f t="shared" si="58"/>
        <v>460501</v>
      </c>
      <c r="S1180" s="16" t="str">
        <f>IFERROR(VLOOKUP($R1180,Kostensoorten!$C:$J,2,FALSE),"n.v.t.")</f>
        <v>overige administratieve boekingen</v>
      </c>
      <c r="T1180" s="16" t="s">
        <v>39</v>
      </c>
      <c r="U1180" s="16" t="s">
        <v>39</v>
      </c>
      <c r="V1180" s="16" t="s">
        <v>39</v>
      </c>
      <c r="W1180" s="16" t="s">
        <v>39</v>
      </c>
      <c r="X1180" s="16" t="s">
        <v>39</v>
      </c>
      <c r="Y1180" s="16" t="s">
        <v>39</v>
      </c>
      <c r="Z1180" s="16" t="s">
        <v>39</v>
      </c>
      <c r="AA1180" s="16" t="s">
        <v>39</v>
      </c>
      <c r="AB1180" s="16" t="s">
        <v>39</v>
      </c>
      <c r="AC1180" s="16" t="s">
        <v>39</v>
      </c>
      <c r="AD1180" s="16" t="s">
        <v>39</v>
      </c>
      <c r="AE1180" s="16" t="s">
        <v>39</v>
      </c>
      <c r="AF1180" s="16" t="s">
        <v>39</v>
      </c>
      <c r="AG1180" s="16" t="s">
        <v>39</v>
      </c>
      <c r="AH1180" s="16" t="s">
        <v>39</v>
      </c>
      <c r="AI1180" s="16" t="s">
        <v>39</v>
      </c>
      <c r="AJ1180" s="16" t="s">
        <v>39</v>
      </c>
      <c r="AL1180" s="16" t="s">
        <v>39</v>
      </c>
      <c r="AM1180" s="16" t="s">
        <v>39</v>
      </c>
      <c r="AN1180" s="16" t="str">
        <f>IFERROR(VLOOKUP($P1180,'Kredieten productgroepen functi'!$C:$M,6,FALSE),"n.v.t.")</f>
        <v>3001</v>
      </c>
      <c r="AO1180" s="16" t="str">
        <f>IFERROR(VLOOKUP($P1180,'Kredieten productgroepen functi'!$C:$M,7,FALSE),"n.v.t.")</f>
        <v>Mobiliteitsbeleid</v>
      </c>
      <c r="AP1180" s="16" t="str">
        <f>IFERROR(VLOOKUP($P1180,'Kredieten productgroepen functi'!$C:$M,8,FALSE),"n.v.t.")</f>
        <v>30</v>
      </c>
      <c r="AQ1180" s="16" t="str">
        <f>IFERROR(VLOOKUP($P1180,'Kredieten productgroepen functi'!$C:$M,9,FALSE),"n.v.t.")</f>
        <v>Verkeer en vervoer, algemeen</v>
      </c>
      <c r="AR1180" s="16" t="str">
        <f>IFERROR(VLOOKUP($P1180,'Kredieten productgroepen functi'!$C:$M,10,FALSE),"n.v.t.")</f>
        <v>3</v>
      </c>
      <c r="AS1180" s="16" t="str">
        <f>IFERROR(VLOOKUP($P1180,'Kredieten productgroepen functi'!$C:$M,11,FALSE),"n.v.t.")</f>
        <v>Verkeer en vervoer</v>
      </c>
      <c r="AT1180" s="16" t="str">
        <f t="shared" si="59"/>
        <v>Lasten</v>
      </c>
      <c r="AU1180" s="16" t="str">
        <f>IFERROR(VLOOKUP($R1180,Kostensoorten!$C:$J,7,FALSE),"n.v.t.")</f>
        <v>6.9</v>
      </c>
      <c r="AV1180" s="16" t="str">
        <f>IFERROR(VLOOKUP($R1180,Kostensoorten!$C:$J,8,FALSE),"n.v.t.")</f>
        <v>Overige administratieve boekinge</v>
      </c>
    </row>
    <row r="1181" spans="6:48">
      <c r="F1181" s="2" t="s">
        <v>9434</v>
      </c>
      <c r="G1181" s="2" t="s">
        <v>39</v>
      </c>
      <c r="H1181" s="2" t="s">
        <v>39</v>
      </c>
      <c r="I1181" s="18">
        <v>220449.15</v>
      </c>
      <c r="P1181" s="16" t="str">
        <f t="shared" si="57"/>
        <v>630116</v>
      </c>
      <c r="Q1181" s="16" t="str">
        <f>IFERROR(VLOOKUP($P1181,'Kredieten productgroepen functi'!$C:$M,2,FALSE),"n.v.t.")</f>
        <v>Infrastructurele projecten BDU</v>
      </c>
      <c r="R1181" s="16" t="str">
        <f t="shared" si="58"/>
        <v>460501</v>
      </c>
      <c r="S1181" s="16" t="str">
        <f>IFERROR(VLOOKUP($R1181,Kostensoorten!$C:$J,2,FALSE),"n.v.t.")</f>
        <v>overige administratieve boekingen</v>
      </c>
      <c r="T1181" s="16" t="s">
        <v>39</v>
      </c>
      <c r="U1181" s="16" t="s">
        <v>39</v>
      </c>
      <c r="V1181" s="16" t="s">
        <v>39</v>
      </c>
      <c r="W1181" s="16" t="s">
        <v>39</v>
      </c>
      <c r="X1181" s="16" t="s">
        <v>39</v>
      </c>
      <c r="Y1181" s="16" t="s">
        <v>39</v>
      </c>
      <c r="Z1181" s="16" t="s">
        <v>39</v>
      </c>
      <c r="AA1181" s="16" t="s">
        <v>39</v>
      </c>
      <c r="AB1181" s="16" t="s">
        <v>39</v>
      </c>
      <c r="AC1181" s="16" t="s">
        <v>39</v>
      </c>
      <c r="AD1181" s="16" t="s">
        <v>39</v>
      </c>
      <c r="AE1181" s="16" t="s">
        <v>39</v>
      </c>
      <c r="AF1181" s="16" t="s">
        <v>39</v>
      </c>
      <c r="AG1181" s="16" t="s">
        <v>39</v>
      </c>
      <c r="AH1181" s="16" t="s">
        <v>39</v>
      </c>
      <c r="AI1181" s="16" t="s">
        <v>39</v>
      </c>
      <c r="AJ1181" s="16" t="s">
        <v>39</v>
      </c>
      <c r="AL1181" s="16" t="s">
        <v>39</v>
      </c>
      <c r="AM1181" s="16" t="s">
        <v>39</v>
      </c>
      <c r="AN1181" s="16" t="str">
        <f>IFERROR(VLOOKUP($P1181,'Kredieten productgroepen functi'!$C:$M,6,FALSE),"n.v.t.")</f>
        <v>3001</v>
      </c>
      <c r="AO1181" s="16" t="str">
        <f>IFERROR(VLOOKUP($P1181,'Kredieten productgroepen functi'!$C:$M,7,FALSE),"n.v.t.")</f>
        <v>Mobiliteitsbeleid</v>
      </c>
      <c r="AP1181" s="16" t="str">
        <f>IFERROR(VLOOKUP($P1181,'Kredieten productgroepen functi'!$C:$M,8,FALSE),"n.v.t.")</f>
        <v>30</v>
      </c>
      <c r="AQ1181" s="16" t="str">
        <f>IFERROR(VLOOKUP($P1181,'Kredieten productgroepen functi'!$C:$M,9,FALSE),"n.v.t.")</f>
        <v>Verkeer en vervoer, algemeen</v>
      </c>
      <c r="AR1181" s="16" t="str">
        <f>IFERROR(VLOOKUP($P1181,'Kredieten productgroepen functi'!$C:$M,10,FALSE),"n.v.t.")</f>
        <v>3</v>
      </c>
      <c r="AS1181" s="16" t="str">
        <f>IFERROR(VLOOKUP($P1181,'Kredieten productgroepen functi'!$C:$M,11,FALSE),"n.v.t.")</f>
        <v>Verkeer en vervoer</v>
      </c>
      <c r="AT1181" s="16" t="str">
        <f t="shared" si="59"/>
        <v>Lasten</v>
      </c>
      <c r="AU1181" s="16" t="str">
        <f>IFERROR(VLOOKUP($R1181,Kostensoorten!$C:$J,7,FALSE),"n.v.t.")</f>
        <v>6.9</v>
      </c>
      <c r="AV1181" s="16" t="str">
        <f>IFERROR(VLOOKUP($R1181,Kostensoorten!$C:$J,8,FALSE),"n.v.t.")</f>
        <v>Overige administratieve boekinge</v>
      </c>
    </row>
    <row r="1182" spans="6:48">
      <c r="F1182" s="2" t="s">
        <v>9435</v>
      </c>
      <c r="G1182" s="2" t="s">
        <v>39</v>
      </c>
      <c r="H1182" s="2" t="s">
        <v>39</v>
      </c>
      <c r="I1182" s="18">
        <v>210147.27</v>
      </c>
      <c r="P1182" s="16" t="str">
        <f t="shared" si="57"/>
        <v>630116</v>
      </c>
      <c r="Q1182" s="16" t="str">
        <f>IFERROR(VLOOKUP($P1182,'Kredieten productgroepen functi'!$C:$M,2,FALSE),"n.v.t.")</f>
        <v>Infrastructurele projecten BDU</v>
      </c>
      <c r="R1182" s="16" t="str">
        <f t="shared" si="58"/>
        <v>460501</v>
      </c>
      <c r="S1182" s="16" t="str">
        <f>IFERROR(VLOOKUP($R1182,Kostensoorten!$C:$J,2,FALSE),"n.v.t.")</f>
        <v>overige administratieve boekingen</v>
      </c>
      <c r="T1182" s="16" t="s">
        <v>39</v>
      </c>
      <c r="U1182" s="16" t="s">
        <v>39</v>
      </c>
      <c r="V1182" s="16" t="s">
        <v>39</v>
      </c>
      <c r="W1182" s="16" t="s">
        <v>39</v>
      </c>
      <c r="X1182" s="16" t="s">
        <v>39</v>
      </c>
      <c r="Y1182" s="16" t="s">
        <v>39</v>
      </c>
      <c r="Z1182" s="16" t="s">
        <v>39</v>
      </c>
      <c r="AA1182" s="16" t="s">
        <v>39</v>
      </c>
      <c r="AB1182" s="16" t="s">
        <v>39</v>
      </c>
      <c r="AC1182" s="16" t="s">
        <v>39</v>
      </c>
      <c r="AD1182" s="16" t="s">
        <v>39</v>
      </c>
      <c r="AE1182" s="16" t="s">
        <v>39</v>
      </c>
      <c r="AF1182" s="16" t="s">
        <v>39</v>
      </c>
      <c r="AG1182" s="16" t="s">
        <v>39</v>
      </c>
      <c r="AH1182" s="16" t="s">
        <v>39</v>
      </c>
      <c r="AI1182" s="16" t="s">
        <v>39</v>
      </c>
      <c r="AJ1182" s="16" t="s">
        <v>39</v>
      </c>
      <c r="AL1182" s="16" t="s">
        <v>39</v>
      </c>
      <c r="AM1182" s="16" t="s">
        <v>39</v>
      </c>
      <c r="AN1182" s="16" t="str">
        <f>IFERROR(VLOOKUP($P1182,'Kredieten productgroepen functi'!$C:$M,6,FALSE),"n.v.t.")</f>
        <v>3001</v>
      </c>
      <c r="AO1182" s="16" t="str">
        <f>IFERROR(VLOOKUP($P1182,'Kredieten productgroepen functi'!$C:$M,7,FALSE),"n.v.t.")</f>
        <v>Mobiliteitsbeleid</v>
      </c>
      <c r="AP1182" s="16" t="str">
        <f>IFERROR(VLOOKUP($P1182,'Kredieten productgroepen functi'!$C:$M,8,FALSE),"n.v.t.")</f>
        <v>30</v>
      </c>
      <c r="AQ1182" s="16" t="str">
        <f>IFERROR(VLOOKUP($P1182,'Kredieten productgroepen functi'!$C:$M,9,FALSE),"n.v.t.")</f>
        <v>Verkeer en vervoer, algemeen</v>
      </c>
      <c r="AR1182" s="16" t="str">
        <f>IFERROR(VLOOKUP($P1182,'Kredieten productgroepen functi'!$C:$M,10,FALSE),"n.v.t.")</f>
        <v>3</v>
      </c>
      <c r="AS1182" s="16" t="str">
        <f>IFERROR(VLOOKUP($P1182,'Kredieten productgroepen functi'!$C:$M,11,FALSE),"n.v.t.")</f>
        <v>Verkeer en vervoer</v>
      </c>
      <c r="AT1182" s="16" t="str">
        <f t="shared" si="59"/>
        <v>Lasten</v>
      </c>
      <c r="AU1182" s="16" t="str">
        <f>IFERROR(VLOOKUP($R1182,Kostensoorten!$C:$J,7,FALSE),"n.v.t.")</f>
        <v>6.9</v>
      </c>
      <c r="AV1182" s="16" t="str">
        <f>IFERROR(VLOOKUP($R1182,Kostensoorten!$C:$J,8,FALSE),"n.v.t.")</f>
        <v>Overige administratieve boekinge</v>
      </c>
    </row>
    <row r="1183" spans="6:48">
      <c r="F1183" s="2" t="s">
        <v>9436</v>
      </c>
      <c r="G1183" s="2" t="s">
        <v>39</v>
      </c>
      <c r="H1183" s="2" t="s">
        <v>39</v>
      </c>
      <c r="I1183" s="18">
        <v>169671.38</v>
      </c>
      <c r="P1183" s="16" t="str">
        <f t="shared" si="57"/>
        <v>630116</v>
      </c>
      <c r="Q1183" s="16" t="str">
        <f>IFERROR(VLOOKUP($P1183,'Kredieten productgroepen functi'!$C:$M,2,FALSE),"n.v.t.")</f>
        <v>Infrastructurele projecten BDU</v>
      </c>
      <c r="R1183" s="16" t="str">
        <f t="shared" si="58"/>
        <v>460501</v>
      </c>
      <c r="S1183" s="16" t="str">
        <f>IFERROR(VLOOKUP($R1183,Kostensoorten!$C:$J,2,FALSE),"n.v.t.")</f>
        <v>overige administratieve boekingen</v>
      </c>
      <c r="T1183" s="16" t="s">
        <v>39</v>
      </c>
      <c r="U1183" s="16" t="s">
        <v>39</v>
      </c>
      <c r="V1183" s="16" t="s">
        <v>39</v>
      </c>
      <c r="W1183" s="16" t="s">
        <v>39</v>
      </c>
      <c r="X1183" s="16" t="s">
        <v>39</v>
      </c>
      <c r="Y1183" s="16" t="s">
        <v>39</v>
      </c>
      <c r="Z1183" s="16" t="s">
        <v>39</v>
      </c>
      <c r="AA1183" s="16" t="s">
        <v>39</v>
      </c>
      <c r="AB1183" s="16" t="s">
        <v>39</v>
      </c>
      <c r="AC1183" s="16" t="s">
        <v>39</v>
      </c>
      <c r="AD1183" s="16" t="s">
        <v>39</v>
      </c>
      <c r="AE1183" s="16" t="s">
        <v>39</v>
      </c>
      <c r="AF1183" s="16" t="s">
        <v>39</v>
      </c>
      <c r="AG1183" s="16" t="s">
        <v>39</v>
      </c>
      <c r="AH1183" s="16" t="s">
        <v>39</v>
      </c>
      <c r="AI1183" s="16" t="s">
        <v>39</v>
      </c>
      <c r="AJ1183" s="16" t="s">
        <v>39</v>
      </c>
      <c r="AL1183" s="16" t="s">
        <v>39</v>
      </c>
      <c r="AM1183" s="16" t="s">
        <v>39</v>
      </c>
      <c r="AN1183" s="16" t="str">
        <f>IFERROR(VLOOKUP($P1183,'Kredieten productgroepen functi'!$C:$M,6,FALSE),"n.v.t.")</f>
        <v>3001</v>
      </c>
      <c r="AO1183" s="16" t="str">
        <f>IFERROR(VLOOKUP($P1183,'Kredieten productgroepen functi'!$C:$M,7,FALSE),"n.v.t.")</f>
        <v>Mobiliteitsbeleid</v>
      </c>
      <c r="AP1183" s="16" t="str">
        <f>IFERROR(VLOOKUP($P1183,'Kredieten productgroepen functi'!$C:$M,8,FALSE),"n.v.t.")</f>
        <v>30</v>
      </c>
      <c r="AQ1183" s="16" t="str">
        <f>IFERROR(VLOOKUP($P1183,'Kredieten productgroepen functi'!$C:$M,9,FALSE),"n.v.t.")</f>
        <v>Verkeer en vervoer, algemeen</v>
      </c>
      <c r="AR1183" s="16" t="str">
        <f>IFERROR(VLOOKUP($P1183,'Kredieten productgroepen functi'!$C:$M,10,FALSE),"n.v.t.")</f>
        <v>3</v>
      </c>
      <c r="AS1183" s="16" t="str">
        <f>IFERROR(VLOOKUP($P1183,'Kredieten productgroepen functi'!$C:$M,11,FALSE),"n.v.t.")</f>
        <v>Verkeer en vervoer</v>
      </c>
      <c r="AT1183" s="16" t="str">
        <f t="shared" si="59"/>
        <v>Lasten</v>
      </c>
      <c r="AU1183" s="16" t="str">
        <f>IFERROR(VLOOKUP($R1183,Kostensoorten!$C:$J,7,FALSE),"n.v.t.")</f>
        <v>6.9</v>
      </c>
      <c r="AV1183" s="16" t="str">
        <f>IFERROR(VLOOKUP($R1183,Kostensoorten!$C:$J,8,FALSE),"n.v.t.")</f>
        <v>Overige administratieve boekinge</v>
      </c>
    </row>
    <row r="1184" spans="6:48">
      <c r="F1184" s="2" t="s">
        <v>9437</v>
      </c>
      <c r="G1184" s="2" t="s">
        <v>39</v>
      </c>
      <c r="H1184" s="2" t="s">
        <v>39</v>
      </c>
      <c r="I1184" s="18">
        <v>75683.87</v>
      </c>
      <c r="P1184" s="16" t="str">
        <f t="shared" si="57"/>
        <v>630116</v>
      </c>
      <c r="Q1184" s="16" t="str">
        <f>IFERROR(VLOOKUP($P1184,'Kredieten productgroepen functi'!$C:$M,2,FALSE),"n.v.t.")</f>
        <v>Infrastructurele projecten BDU</v>
      </c>
      <c r="R1184" s="16" t="str">
        <f t="shared" si="58"/>
        <v>460501</v>
      </c>
      <c r="S1184" s="16" t="str">
        <f>IFERROR(VLOOKUP($R1184,Kostensoorten!$C:$J,2,FALSE),"n.v.t.")</f>
        <v>overige administratieve boekingen</v>
      </c>
      <c r="T1184" s="16" t="s">
        <v>39</v>
      </c>
      <c r="U1184" s="16" t="s">
        <v>39</v>
      </c>
      <c r="V1184" s="16" t="s">
        <v>39</v>
      </c>
      <c r="W1184" s="16" t="s">
        <v>39</v>
      </c>
      <c r="X1184" s="16" t="s">
        <v>39</v>
      </c>
      <c r="Y1184" s="16" t="s">
        <v>39</v>
      </c>
      <c r="Z1184" s="16" t="s">
        <v>39</v>
      </c>
      <c r="AA1184" s="16" t="s">
        <v>39</v>
      </c>
      <c r="AB1184" s="16" t="s">
        <v>39</v>
      </c>
      <c r="AC1184" s="16" t="s">
        <v>39</v>
      </c>
      <c r="AD1184" s="16" t="s">
        <v>39</v>
      </c>
      <c r="AE1184" s="16" t="s">
        <v>39</v>
      </c>
      <c r="AF1184" s="16" t="s">
        <v>39</v>
      </c>
      <c r="AG1184" s="16" t="s">
        <v>39</v>
      </c>
      <c r="AH1184" s="16" t="s">
        <v>39</v>
      </c>
      <c r="AI1184" s="16" t="s">
        <v>39</v>
      </c>
      <c r="AJ1184" s="16" t="s">
        <v>39</v>
      </c>
      <c r="AL1184" s="16" t="s">
        <v>39</v>
      </c>
      <c r="AM1184" s="16" t="s">
        <v>39</v>
      </c>
      <c r="AN1184" s="16" t="str">
        <f>IFERROR(VLOOKUP($P1184,'Kredieten productgroepen functi'!$C:$M,6,FALSE),"n.v.t.")</f>
        <v>3001</v>
      </c>
      <c r="AO1184" s="16" t="str">
        <f>IFERROR(VLOOKUP($P1184,'Kredieten productgroepen functi'!$C:$M,7,FALSE),"n.v.t.")</f>
        <v>Mobiliteitsbeleid</v>
      </c>
      <c r="AP1184" s="16" t="str">
        <f>IFERROR(VLOOKUP($P1184,'Kredieten productgroepen functi'!$C:$M,8,FALSE),"n.v.t.")</f>
        <v>30</v>
      </c>
      <c r="AQ1184" s="16" t="str">
        <f>IFERROR(VLOOKUP($P1184,'Kredieten productgroepen functi'!$C:$M,9,FALSE),"n.v.t.")</f>
        <v>Verkeer en vervoer, algemeen</v>
      </c>
      <c r="AR1184" s="16" t="str">
        <f>IFERROR(VLOOKUP($P1184,'Kredieten productgroepen functi'!$C:$M,10,FALSE),"n.v.t.")</f>
        <v>3</v>
      </c>
      <c r="AS1184" s="16" t="str">
        <f>IFERROR(VLOOKUP($P1184,'Kredieten productgroepen functi'!$C:$M,11,FALSE),"n.v.t.")</f>
        <v>Verkeer en vervoer</v>
      </c>
      <c r="AT1184" s="16" t="str">
        <f t="shared" si="59"/>
        <v>Lasten</v>
      </c>
      <c r="AU1184" s="16" t="str">
        <f>IFERROR(VLOOKUP($R1184,Kostensoorten!$C:$J,7,FALSE),"n.v.t.")</f>
        <v>6.9</v>
      </c>
      <c r="AV1184" s="16" t="str">
        <f>IFERROR(VLOOKUP($R1184,Kostensoorten!$C:$J,8,FALSE),"n.v.t.")</f>
        <v>Overige administratieve boekinge</v>
      </c>
    </row>
    <row r="1185" spans="6:48">
      <c r="F1185" s="2" t="s">
        <v>9438</v>
      </c>
      <c r="G1185" s="2" t="s">
        <v>39</v>
      </c>
      <c r="H1185" s="2" t="s">
        <v>39</v>
      </c>
      <c r="I1185" s="18">
        <v>58112.45</v>
      </c>
      <c r="P1185" s="16" t="str">
        <f t="shared" si="57"/>
        <v>630116</v>
      </c>
      <c r="Q1185" s="16" t="str">
        <f>IFERROR(VLOOKUP($P1185,'Kredieten productgroepen functi'!$C:$M,2,FALSE),"n.v.t.")</f>
        <v>Infrastructurele projecten BDU</v>
      </c>
      <c r="R1185" s="16" t="str">
        <f t="shared" si="58"/>
        <v>460501</v>
      </c>
      <c r="S1185" s="16" t="str">
        <f>IFERROR(VLOOKUP($R1185,Kostensoorten!$C:$J,2,FALSE),"n.v.t.")</f>
        <v>overige administratieve boekingen</v>
      </c>
      <c r="T1185" s="16" t="s">
        <v>39</v>
      </c>
      <c r="U1185" s="16" t="s">
        <v>39</v>
      </c>
      <c r="V1185" s="16" t="s">
        <v>39</v>
      </c>
      <c r="W1185" s="16" t="s">
        <v>39</v>
      </c>
      <c r="X1185" s="16" t="s">
        <v>39</v>
      </c>
      <c r="Y1185" s="16" t="s">
        <v>39</v>
      </c>
      <c r="Z1185" s="16" t="s">
        <v>39</v>
      </c>
      <c r="AA1185" s="16" t="s">
        <v>39</v>
      </c>
      <c r="AB1185" s="16" t="s">
        <v>39</v>
      </c>
      <c r="AC1185" s="16" t="s">
        <v>39</v>
      </c>
      <c r="AD1185" s="16" t="s">
        <v>39</v>
      </c>
      <c r="AE1185" s="16" t="s">
        <v>39</v>
      </c>
      <c r="AF1185" s="16" t="s">
        <v>39</v>
      </c>
      <c r="AG1185" s="16" t="s">
        <v>39</v>
      </c>
      <c r="AH1185" s="16" t="s">
        <v>39</v>
      </c>
      <c r="AI1185" s="16" t="s">
        <v>39</v>
      </c>
      <c r="AJ1185" s="16" t="s">
        <v>39</v>
      </c>
      <c r="AL1185" s="16" t="s">
        <v>39</v>
      </c>
      <c r="AM1185" s="16" t="s">
        <v>39</v>
      </c>
      <c r="AN1185" s="16" t="str">
        <f>IFERROR(VLOOKUP($P1185,'Kredieten productgroepen functi'!$C:$M,6,FALSE),"n.v.t.")</f>
        <v>3001</v>
      </c>
      <c r="AO1185" s="16" t="str">
        <f>IFERROR(VLOOKUP($P1185,'Kredieten productgroepen functi'!$C:$M,7,FALSE),"n.v.t.")</f>
        <v>Mobiliteitsbeleid</v>
      </c>
      <c r="AP1185" s="16" t="str">
        <f>IFERROR(VLOOKUP($P1185,'Kredieten productgroepen functi'!$C:$M,8,FALSE),"n.v.t.")</f>
        <v>30</v>
      </c>
      <c r="AQ1185" s="16" t="str">
        <f>IFERROR(VLOOKUP($P1185,'Kredieten productgroepen functi'!$C:$M,9,FALSE),"n.v.t.")</f>
        <v>Verkeer en vervoer, algemeen</v>
      </c>
      <c r="AR1185" s="16" t="str">
        <f>IFERROR(VLOOKUP($P1185,'Kredieten productgroepen functi'!$C:$M,10,FALSE),"n.v.t.")</f>
        <v>3</v>
      </c>
      <c r="AS1185" s="16" t="str">
        <f>IFERROR(VLOOKUP($P1185,'Kredieten productgroepen functi'!$C:$M,11,FALSE),"n.v.t.")</f>
        <v>Verkeer en vervoer</v>
      </c>
      <c r="AT1185" s="16" t="str">
        <f t="shared" si="59"/>
        <v>Lasten</v>
      </c>
      <c r="AU1185" s="16" t="str">
        <f>IFERROR(VLOOKUP($R1185,Kostensoorten!$C:$J,7,FALSE),"n.v.t.")</f>
        <v>6.9</v>
      </c>
      <c r="AV1185" s="16" t="str">
        <f>IFERROR(VLOOKUP($R1185,Kostensoorten!$C:$J,8,FALSE),"n.v.t.")</f>
        <v>Overige administratieve boekinge</v>
      </c>
    </row>
    <row r="1186" spans="6:48">
      <c r="F1186" s="2" t="s">
        <v>9439</v>
      </c>
      <c r="G1186" s="2" t="s">
        <v>39</v>
      </c>
      <c r="H1186" s="2" t="s">
        <v>39</v>
      </c>
      <c r="I1186" s="18">
        <v>3458816.48</v>
      </c>
      <c r="P1186" s="16" t="str">
        <f t="shared" si="57"/>
        <v>630116</v>
      </c>
      <c r="Q1186" s="16" t="str">
        <f>IFERROR(VLOOKUP($P1186,'Kredieten productgroepen functi'!$C:$M,2,FALSE),"n.v.t.")</f>
        <v>Infrastructurele projecten BDU</v>
      </c>
      <c r="R1186" s="16" t="str">
        <f t="shared" si="58"/>
        <v>460501</v>
      </c>
      <c r="S1186" s="16" t="str">
        <f>IFERROR(VLOOKUP($R1186,Kostensoorten!$C:$J,2,FALSE),"n.v.t.")</f>
        <v>overige administratieve boekingen</v>
      </c>
      <c r="T1186" s="16" t="s">
        <v>39</v>
      </c>
      <c r="U1186" s="16" t="s">
        <v>39</v>
      </c>
      <c r="V1186" s="16" t="s">
        <v>39</v>
      </c>
      <c r="W1186" s="16" t="s">
        <v>39</v>
      </c>
      <c r="X1186" s="16" t="s">
        <v>39</v>
      </c>
      <c r="Y1186" s="16" t="s">
        <v>39</v>
      </c>
      <c r="Z1186" s="16" t="s">
        <v>39</v>
      </c>
      <c r="AA1186" s="16" t="s">
        <v>39</v>
      </c>
      <c r="AB1186" s="16" t="s">
        <v>39</v>
      </c>
      <c r="AC1186" s="16" t="s">
        <v>39</v>
      </c>
      <c r="AD1186" s="16" t="s">
        <v>39</v>
      </c>
      <c r="AE1186" s="16" t="s">
        <v>39</v>
      </c>
      <c r="AF1186" s="16" t="s">
        <v>39</v>
      </c>
      <c r="AG1186" s="16" t="s">
        <v>39</v>
      </c>
      <c r="AH1186" s="16" t="s">
        <v>39</v>
      </c>
      <c r="AI1186" s="16" t="s">
        <v>39</v>
      </c>
      <c r="AJ1186" s="16" t="s">
        <v>39</v>
      </c>
      <c r="AL1186" s="16" t="s">
        <v>39</v>
      </c>
      <c r="AM1186" s="16" t="s">
        <v>39</v>
      </c>
      <c r="AN1186" s="16" t="str">
        <f>IFERROR(VLOOKUP($P1186,'Kredieten productgroepen functi'!$C:$M,6,FALSE),"n.v.t.")</f>
        <v>3001</v>
      </c>
      <c r="AO1186" s="16" t="str">
        <f>IFERROR(VLOOKUP($P1186,'Kredieten productgroepen functi'!$C:$M,7,FALSE),"n.v.t.")</f>
        <v>Mobiliteitsbeleid</v>
      </c>
      <c r="AP1186" s="16" t="str">
        <f>IFERROR(VLOOKUP($P1186,'Kredieten productgroepen functi'!$C:$M,8,FALSE),"n.v.t.")</f>
        <v>30</v>
      </c>
      <c r="AQ1186" s="16" t="str">
        <f>IFERROR(VLOOKUP($P1186,'Kredieten productgroepen functi'!$C:$M,9,FALSE),"n.v.t.")</f>
        <v>Verkeer en vervoer, algemeen</v>
      </c>
      <c r="AR1186" s="16" t="str">
        <f>IFERROR(VLOOKUP($P1186,'Kredieten productgroepen functi'!$C:$M,10,FALSE),"n.v.t.")</f>
        <v>3</v>
      </c>
      <c r="AS1186" s="16" t="str">
        <f>IFERROR(VLOOKUP($P1186,'Kredieten productgroepen functi'!$C:$M,11,FALSE),"n.v.t.")</f>
        <v>Verkeer en vervoer</v>
      </c>
      <c r="AT1186" s="16" t="str">
        <f t="shared" si="59"/>
        <v>Lasten</v>
      </c>
      <c r="AU1186" s="16" t="str">
        <f>IFERROR(VLOOKUP($R1186,Kostensoorten!$C:$J,7,FALSE),"n.v.t.")</f>
        <v>6.9</v>
      </c>
      <c r="AV1186" s="16" t="str">
        <f>IFERROR(VLOOKUP($R1186,Kostensoorten!$C:$J,8,FALSE),"n.v.t.")</f>
        <v>Overige administratieve boekinge</v>
      </c>
    </row>
    <row r="1187" spans="6:48">
      <c r="F1187" s="2" t="s">
        <v>9440</v>
      </c>
      <c r="G1187" s="2" t="s">
        <v>39</v>
      </c>
      <c r="H1187" s="2" t="s">
        <v>39</v>
      </c>
      <c r="I1187" s="18">
        <v>2863.68</v>
      </c>
      <c r="P1187" s="16" t="str">
        <f t="shared" si="57"/>
        <v>630116</v>
      </c>
      <c r="Q1187" s="16" t="str">
        <f>IFERROR(VLOOKUP($P1187,'Kredieten productgroepen functi'!$C:$M,2,FALSE),"n.v.t.")</f>
        <v>Infrastructurele projecten BDU</v>
      </c>
      <c r="R1187" s="16" t="str">
        <f t="shared" si="58"/>
        <v>460501</v>
      </c>
      <c r="S1187" s="16" t="str">
        <f>IFERROR(VLOOKUP($R1187,Kostensoorten!$C:$J,2,FALSE),"n.v.t.")</f>
        <v>overige administratieve boekingen</v>
      </c>
      <c r="T1187" s="16" t="s">
        <v>39</v>
      </c>
      <c r="U1187" s="16" t="s">
        <v>39</v>
      </c>
      <c r="V1187" s="16" t="s">
        <v>39</v>
      </c>
      <c r="W1187" s="16" t="s">
        <v>39</v>
      </c>
      <c r="X1187" s="16" t="s">
        <v>39</v>
      </c>
      <c r="Y1187" s="16" t="s">
        <v>39</v>
      </c>
      <c r="Z1187" s="16" t="s">
        <v>39</v>
      </c>
      <c r="AA1187" s="16" t="s">
        <v>39</v>
      </c>
      <c r="AB1187" s="16" t="s">
        <v>39</v>
      </c>
      <c r="AC1187" s="16" t="s">
        <v>39</v>
      </c>
      <c r="AD1187" s="16" t="s">
        <v>39</v>
      </c>
      <c r="AE1187" s="16" t="s">
        <v>39</v>
      </c>
      <c r="AF1187" s="16" t="s">
        <v>39</v>
      </c>
      <c r="AG1187" s="16" t="s">
        <v>39</v>
      </c>
      <c r="AH1187" s="16" t="s">
        <v>39</v>
      </c>
      <c r="AI1187" s="16" t="s">
        <v>39</v>
      </c>
      <c r="AJ1187" s="16" t="s">
        <v>39</v>
      </c>
      <c r="AL1187" s="16" t="s">
        <v>39</v>
      </c>
      <c r="AM1187" s="16" t="s">
        <v>39</v>
      </c>
      <c r="AN1187" s="16" t="str">
        <f>IFERROR(VLOOKUP($P1187,'Kredieten productgroepen functi'!$C:$M,6,FALSE),"n.v.t.")</f>
        <v>3001</v>
      </c>
      <c r="AO1187" s="16" t="str">
        <f>IFERROR(VLOOKUP($P1187,'Kredieten productgroepen functi'!$C:$M,7,FALSE),"n.v.t.")</f>
        <v>Mobiliteitsbeleid</v>
      </c>
      <c r="AP1187" s="16" t="str">
        <f>IFERROR(VLOOKUP($P1187,'Kredieten productgroepen functi'!$C:$M,8,FALSE),"n.v.t.")</f>
        <v>30</v>
      </c>
      <c r="AQ1187" s="16" t="str">
        <f>IFERROR(VLOOKUP($P1187,'Kredieten productgroepen functi'!$C:$M,9,FALSE),"n.v.t.")</f>
        <v>Verkeer en vervoer, algemeen</v>
      </c>
      <c r="AR1187" s="16" t="str">
        <f>IFERROR(VLOOKUP($P1187,'Kredieten productgroepen functi'!$C:$M,10,FALSE),"n.v.t.")</f>
        <v>3</v>
      </c>
      <c r="AS1187" s="16" t="str">
        <f>IFERROR(VLOOKUP($P1187,'Kredieten productgroepen functi'!$C:$M,11,FALSE),"n.v.t.")</f>
        <v>Verkeer en vervoer</v>
      </c>
      <c r="AT1187" s="16" t="str">
        <f t="shared" si="59"/>
        <v>Lasten</v>
      </c>
      <c r="AU1187" s="16" t="str">
        <f>IFERROR(VLOOKUP($R1187,Kostensoorten!$C:$J,7,FALSE),"n.v.t.")</f>
        <v>6.9</v>
      </c>
      <c r="AV1187" s="16" t="str">
        <f>IFERROR(VLOOKUP($R1187,Kostensoorten!$C:$J,8,FALSE),"n.v.t.")</f>
        <v>Overige administratieve boekinge</v>
      </c>
    </row>
    <row r="1188" spans="6:48">
      <c r="F1188" s="2" t="s">
        <v>9441</v>
      </c>
      <c r="G1188" s="2" t="s">
        <v>39</v>
      </c>
      <c r="H1188" s="2" t="s">
        <v>39</v>
      </c>
      <c r="I1188" s="18">
        <v>11242.57</v>
      </c>
      <c r="P1188" s="16" t="str">
        <f t="shared" si="57"/>
        <v>630116</v>
      </c>
      <c r="Q1188" s="16" t="str">
        <f>IFERROR(VLOOKUP($P1188,'Kredieten productgroepen functi'!$C:$M,2,FALSE),"n.v.t.")</f>
        <v>Infrastructurele projecten BDU</v>
      </c>
      <c r="R1188" s="16" t="str">
        <f t="shared" si="58"/>
        <v>460501</v>
      </c>
      <c r="S1188" s="16" t="str">
        <f>IFERROR(VLOOKUP($R1188,Kostensoorten!$C:$J,2,FALSE),"n.v.t.")</f>
        <v>overige administratieve boekingen</v>
      </c>
      <c r="T1188" s="16" t="s">
        <v>39</v>
      </c>
      <c r="U1188" s="16" t="s">
        <v>39</v>
      </c>
      <c r="V1188" s="16" t="s">
        <v>39</v>
      </c>
      <c r="W1188" s="16" t="s">
        <v>39</v>
      </c>
      <c r="X1188" s="16" t="s">
        <v>39</v>
      </c>
      <c r="Y1188" s="16" t="s">
        <v>39</v>
      </c>
      <c r="Z1188" s="16" t="s">
        <v>39</v>
      </c>
      <c r="AA1188" s="16" t="s">
        <v>39</v>
      </c>
      <c r="AB1188" s="16" t="s">
        <v>39</v>
      </c>
      <c r="AC1188" s="16" t="s">
        <v>39</v>
      </c>
      <c r="AD1188" s="16" t="s">
        <v>39</v>
      </c>
      <c r="AE1188" s="16" t="s">
        <v>39</v>
      </c>
      <c r="AF1188" s="16" t="s">
        <v>39</v>
      </c>
      <c r="AG1188" s="16" t="s">
        <v>39</v>
      </c>
      <c r="AH1188" s="16" t="s">
        <v>39</v>
      </c>
      <c r="AI1188" s="16" t="s">
        <v>39</v>
      </c>
      <c r="AJ1188" s="16" t="s">
        <v>39</v>
      </c>
      <c r="AL1188" s="16" t="s">
        <v>39</v>
      </c>
      <c r="AM1188" s="16" t="s">
        <v>39</v>
      </c>
      <c r="AN1188" s="16" t="str">
        <f>IFERROR(VLOOKUP($P1188,'Kredieten productgroepen functi'!$C:$M,6,FALSE),"n.v.t.")</f>
        <v>3001</v>
      </c>
      <c r="AO1188" s="16" t="str">
        <f>IFERROR(VLOOKUP($P1188,'Kredieten productgroepen functi'!$C:$M,7,FALSE),"n.v.t.")</f>
        <v>Mobiliteitsbeleid</v>
      </c>
      <c r="AP1188" s="16" t="str">
        <f>IFERROR(VLOOKUP($P1188,'Kredieten productgroepen functi'!$C:$M,8,FALSE),"n.v.t.")</f>
        <v>30</v>
      </c>
      <c r="AQ1188" s="16" t="str">
        <f>IFERROR(VLOOKUP($P1188,'Kredieten productgroepen functi'!$C:$M,9,FALSE),"n.v.t.")</f>
        <v>Verkeer en vervoer, algemeen</v>
      </c>
      <c r="AR1188" s="16" t="str">
        <f>IFERROR(VLOOKUP($P1188,'Kredieten productgroepen functi'!$C:$M,10,FALSE),"n.v.t.")</f>
        <v>3</v>
      </c>
      <c r="AS1188" s="16" t="str">
        <f>IFERROR(VLOOKUP($P1188,'Kredieten productgroepen functi'!$C:$M,11,FALSE),"n.v.t.")</f>
        <v>Verkeer en vervoer</v>
      </c>
      <c r="AT1188" s="16" t="str">
        <f t="shared" si="59"/>
        <v>Lasten</v>
      </c>
      <c r="AU1188" s="16" t="str">
        <f>IFERROR(VLOOKUP($R1188,Kostensoorten!$C:$J,7,FALSE),"n.v.t.")</f>
        <v>6.9</v>
      </c>
      <c r="AV1188" s="16" t="str">
        <f>IFERROR(VLOOKUP($R1188,Kostensoorten!$C:$J,8,FALSE),"n.v.t.")</f>
        <v>Overige administratieve boekinge</v>
      </c>
    </row>
    <row r="1189" spans="6:48">
      <c r="F1189" s="2" t="s">
        <v>9442</v>
      </c>
      <c r="G1189" s="2" t="s">
        <v>39</v>
      </c>
      <c r="H1189" s="2" t="s">
        <v>39</v>
      </c>
      <c r="I1189" s="18">
        <v>-22675978.850000001</v>
      </c>
      <c r="P1189" s="16" t="str">
        <f t="shared" si="57"/>
        <v>630118</v>
      </c>
      <c r="Q1189" s="16" t="str">
        <f>IFERROR(VLOOKUP($P1189,'Kredieten productgroepen functi'!$C:$M,2,FALSE),"n.v.t.")</f>
        <v>Tot.ontv. BDU-midd. Infrastr.proj.</v>
      </c>
      <c r="R1189" s="16" t="str">
        <f t="shared" si="58"/>
        <v>840110</v>
      </c>
      <c r="S1189" s="16" t="str">
        <f>IFERROR(VLOOKUP($R1189,Kostensoorten!$C:$J,2,FALSE),"n.v.t.")</f>
        <v>Inkomensoverdracht Rijk</v>
      </c>
      <c r="T1189" s="16" t="s">
        <v>39</v>
      </c>
      <c r="U1189" s="16" t="s">
        <v>39</v>
      </c>
      <c r="V1189" s="16" t="s">
        <v>39</v>
      </c>
      <c r="W1189" s="16" t="s">
        <v>39</v>
      </c>
      <c r="X1189" s="16" t="s">
        <v>39</v>
      </c>
      <c r="Y1189" s="16" t="s">
        <v>39</v>
      </c>
      <c r="Z1189" s="16" t="s">
        <v>39</v>
      </c>
      <c r="AA1189" s="16" t="s">
        <v>39</v>
      </c>
      <c r="AB1189" s="16" t="s">
        <v>39</v>
      </c>
      <c r="AC1189" s="16" t="s">
        <v>39</v>
      </c>
      <c r="AD1189" s="16" t="s">
        <v>39</v>
      </c>
      <c r="AE1189" s="16" t="s">
        <v>39</v>
      </c>
      <c r="AF1189" s="16" t="s">
        <v>39</v>
      </c>
      <c r="AG1189" s="16" t="s">
        <v>39</v>
      </c>
      <c r="AH1189" s="16" t="s">
        <v>39</v>
      </c>
      <c r="AI1189" s="16" t="s">
        <v>39</v>
      </c>
      <c r="AJ1189" s="16" t="s">
        <v>39</v>
      </c>
      <c r="AL1189" s="16" t="s">
        <v>39</v>
      </c>
      <c r="AM1189" s="16" t="s">
        <v>39</v>
      </c>
      <c r="AN1189" s="16" t="str">
        <f>IFERROR(VLOOKUP($P1189,'Kredieten productgroepen functi'!$C:$M,6,FALSE),"n.v.t.")</f>
        <v>3001</v>
      </c>
      <c r="AO1189" s="16" t="str">
        <f>IFERROR(VLOOKUP($P1189,'Kredieten productgroepen functi'!$C:$M,7,FALSE),"n.v.t.")</f>
        <v>Mobiliteitsbeleid</v>
      </c>
      <c r="AP1189" s="16" t="str">
        <f>IFERROR(VLOOKUP($P1189,'Kredieten productgroepen functi'!$C:$M,8,FALSE),"n.v.t.")</f>
        <v>30</v>
      </c>
      <c r="AQ1189" s="16" t="str">
        <f>IFERROR(VLOOKUP($P1189,'Kredieten productgroepen functi'!$C:$M,9,FALSE),"n.v.t.")</f>
        <v>Verkeer en vervoer, algemeen</v>
      </c>
      <c r="AR1189" s="16" t="str">
        <f>IFERROR(VLOOKUP($P1189,'Kredieten productgroepen functi'!$C:$M,10,FALSE),"n.v.t.")</f>
        <v>3</v>
      </c>
      <c r="AS1189" s="16" t="str">
        <f>IFERROR(VLOOKUP($P1189,'Kredieten productgroepen functi'!$C:$M,11,FALSE),"n.v.t.")</f>
        <v>Verkeer en vervoer</v>
      </c>
      <c r="AT1189" s="16" t="str">
        <f t="shared" si="59"/>
        <v>Baten</v>
      </c>
      <c r="AU1189" s="16" t="str">
        <f>IFERROR(VLOOKUP($R1189,Kostensoorten!$C:$J,7,FALSE),"n.v.t.")</f>
        <v>4.0.1</v>
      </c>
      <c r="AV1189" s="16" t="str">
        <f>IFERROR(VLOOKUP($R1189,Kostensoorten!$C:$J,8,FALSE),"n.v.t.")</f>
        <v>Inkomensoverdrachten van overh</v>
      </c>
    </row>
    <row r="1190" spans="6:48">
      <c r="F1190" s="2" t="s">
        <v>9443</v>
      </c>
      <c r="G1190" s="2" t="s">
        <v>39</v>
      </c>
      <c r="H1190" s="2" t="s">
        <v>39</v>
      </c>
      <c r="I1190" s="18">
        <v>83594.91</v>
      </c>
      <c r="P1190" s="16" t="str">
        <f t="shared" si="57"/>
        <v>630127</v>
      </c>
      <c r="Q1190" s="16" t="str">
        <f>IFERROR(VLOOKUP($P1190,'Kredieten productgroepen functi'!$C:$M,2,FALSE),"n.v.t.")</f>
        <v>Reservering infrastr. Projecten BDU</v>
      </c>
      <c r="R1190" s="16" t="str">
        <f t="shared" si="58"/>
        <v>460501</v>
      </c>
      <c r="S1190" s="16" t="str">
        <f>IFERROR(VLOOKUP($R1190,Kostensoorten!$C:$J,2,FALSE),"n.v.t.")</f>
        <v>overige administratieve boekingen</v>
      </c>
      <c r="T1190" s="16" t="s">
        <v>39</v>
      </c>
      <c r="U1190" s="16" t="s">
        <v>39</v>
      </c>
      <c r="V1190" s="16" t="s">
        <v>39</v>
      </c>
      <c r="W1190" s="16" t="s">
        <v>39</v>
      </c>
      <c r="X1190" s="16" t="s">
        <v>39</v>
      </c>
      <c r="Y1190" s="16" t="s">
        <v>39</v>
      </c>
      <c r="Z1190" s="16" t="s">
        <v>39</v>
      </c>
      <c r="AA1190" s="16" t="s">
        <v>39</v>
      </c>
      <c r="AB1190" s="16" t="s">
        <v>39</v>
      </c>
      <c r="AC1190" s="16" t="s">
        <v>39</v>
      </c>
      <c r="AD1190" s="16" t="s">
        <v>39</v>
      </c>
      <c r="AE1190" s="16" t="s">
        <v>39</v>
      </c>
      <c r="AF1190" s="16" t="s">
        <v>39</v>
      </c>
      <c r="AG1190" s="16" t="s">
        <v>39</v>
      </c>
      <c r="AH1190" s="16" t="s">
        <v>39</v>
      </c>
      <c r="AI1190" s="16" t="s">
        <v>39</v>
      </c>
      <c r="AJ1190" s="16" t="s">
        <v>39</v>
      </c>
      <c r="AL1190" s="16" t="s">
        <v>39</v>
      </c>
      <c r="AM1190" s="16" t="s">
        <v>39</v>
      </c>
      <c r="AN1190" s="16" t="str">
        <f>IFERROR(VLOOKUP($P1190,'Kredieten productgroepen functi'!$C:$M,6,FALSE),"n.v.t.")</f>
        <v>3001</v>
      </c>
      <c r="AO1190" s="16" t="str">
        <f>IFERROR(VLOOKUP($P1190,'Kredieten productgroepen functi'!$C:$M,7,FALSE),"n.v.t.")</f>
        <v>Mobiliteitsbeleid</v>
      </c>
      <c r="AP1190" s="16" t="str">
        <f>IFERROR(VLOOKUP($P1190,'Kredieten productgroepen functi'!$C:$M,8,FALSE),"n.v.t.")</f>
        <v>30</v>
      </c>
      <c r="AQ1190" s="16" t="str">
        <f>IFERROR(VLOOKUP($P1190,'Kredieten productgroepen functi'!$C:$M,9,FALSE),"n.v.t.")</f>
        <v>Verkeer en vervoer, algemeen</v>
      </c>
      <c r="AR1190" s="16" t="str">
        <f>IFERROR(VLOOKUP($P1190,'Kredieten productgroepen functi'!$C:$M,10,FALSE),"n.v.t.")</f>
        <v>3</v>
      </c>
      <c r="AS1190" s="16" t="str">
        <f>IFERROR(VLOOKUP($P1190,'Kredieten productgroepen functi'!$C:$M,11,FALSE),"n.v.t.")</f>
        <v>Verkeer en vervoer</v>
      </c>
      <c r="AT1190" s="16" t="str">
        <f t="shared" si="59"/>
        <v>Lasten</v>
      </c>
      <c r="AU1190" s="16" t="str">
        <f>IFERROR(VLOOKUP($R1190,Kostensoorten!$C:$J,7,FALSE),"n.v.t.")</f>
        <v>6.9</v>
      </c>
      <c r="AV1190" s="16" t="str">
        <f>IFERROR(VLOOKUP($R1190,Kostensoorten!$C:$J,8,FALSE),"n.v.t.")</f>
        <v>Overige administratieve boekinge</v>
      </c>
    </row>
    <row r="1191" spans="6:48">
      <c r="F1191" s="2" t="s">
        <v>9444</v>
      </c>
      <c r="G1191" s="2" t="s">
        <v>39</v>
      </c>
      <c r="H1191" s="2" t="s">
        <v>39</v>
      </c>
      <c r="I1191" s="18">
        <v>3727279.03</v>
      </c>
      <c r="P1191" s="16" t="str">
        <f t="shared" si="57"/>
        <v>630127</v>
      </c>
      <c r="Q1191" s="16" t="str">
        <f>IFERROR(VLOOKUP($P1191,'Kredieten productgroepen functi'!$C:$M,2,FALSE),"n.v.t.")</f>
        <v>Reservering infrastr. Projecten BDU</v>
      </c>
      <c r="R1191" s="16" t="str">
        <f t="shared" si="58"/>
        <v>460501</v>
      </c>
      <c r="S1191" s="16" t="str">
        <f>IFERROR(VLOOKUP($R1191,Kostensoorten!$C:$J,2,FALSE),"n.v.t.")</f>
        <v>overige administratieve boekingen</v>
      </c>
      <c r="T1191" s="16" t="s">
        <v>39</v>
      </c>
      <c r="U1191" s="16" t="s">
        <v>39</v>
      </c>
      <c r="V1191" s="16" t="s">
        <v>39</v>
      </c>
      <c r="W1191" s="16" t="s">
        <v>39</v>
      </c>
      <c r="X1191" s="16" t="s">
        <v>39</v>
      </c>
      <c r="Y1191" s="16" t="s">
        <v>39</v>
      </c>
      <c r="Z1191" s="16" t="s">
        <v>39</v>
      </c>
      <c r="AA1191" s="16" t="s">
        <v>39</v>
      </c>
      <c r="AB1191" s="16" t="s">
        <v>39</v>
      </c>
      <c r="AC1191" s="16" t="s">
        <v>39</v>
      </c>
      <c r="AD1191" s="16" t="s">
        <v>39</v>
      </c>
      <c r="AE1191" s="16" t="s">
        <v>39</v>
      </c>
      <c r="AF1191" s="16" t="s">
        <v>39</v>
      </c>
      <c r="AG1191" s="16" t="s">
        <v>39</v>
      </c>
      <c r="AH1191" s="16" t="s">
        <v>39</v>
      </c>
      <c r="AI1191" s="16" t="s">
        <v>39</v>
      </c>
      <c r="AJ1191" s="16" t="s">
        <v>39</v>
      </c>
      <c r="AL1191" s="16" t="s">
        <v>39</v>
      </c>
      <c r="AM1191" s="16" t="s">
        <v>39</v>
      </c>
      <c r="AN1191" s="16" t="str">
        <f>IFERROR(VLOOKUP($P1191,'Kredieten productgroepen functi'!$C:$M,6,FALSE),"n.v.t.")</f>
        <v>3001</v>
      </c>
      <c r="AO1191" s="16" t="str">
        <f>IFERROR(VLOOKUP($P1191,'Kredieten productgroepen functi'!$C:$M,7,FALSE),"n.v.t.")</f>
        <v>Mobiliteitsbeleid</v>
      </c>
      <c r="AP1191" s="16" t="str">
        <f>IFERROR(VLOOKUP($P1191,'Kredieten productgroepen functi'!$C:$M,8,FALSE),"n.v.t.")</f>
        <v>30</v>
      </c>
      <c r="AQ1191" s="16" t="str">
        <f>IFERROR(VLOOKUP($P1191,'Kredieten productgroepen functi'!$C:$M,9,FALSE),"n.v.t.")</f>
        <v>Verkeer en vervoer, algemeen</v>
      </c>
      <c r="AR1191" s="16" t="str">
        <f>IFERROR(VLOOKUP($P1191,'Kredieten productgroepen functi'!$C:$M,10,FALSE),"n.v.t.")</f>
        <v>3</v>
      </c>
      <c r="AS1191" s="16" t="str">
        <f>IFERROR(VLOOKUP($P1191,'Kredieten productgroepen functi'!$C:$M,11,FALSE),"n.v.t.")</f>
        <v>Verkeer en vervoer</v>
      </c>
      <c r="AT1191" s="16" t="str">
        <f t="shared" si="59"/>
        <v>Lasten</v>
      </c>
      <c r="AU1191" s="16" t="str">
        <f>IFERROR(VLOOKUP($R1191,Kostensoorten!$C:$J,7,FALSE),"n.v.t.")</f>
        <v>6.9</v>
      </c>
      <c r="AV1191" s="16" t="str">
        <f>IFERROR(VLOOKUP($R1191,Kostensoorten!$C:$J,8,FALSE),"n.v.t.")</f>
        <v>Overige administratieve boekinge</v>
      </c>
    </row>
    <row r="1192" spans="6:48">
      <c r="F1192" s="2" t="s">
        <v>9445</v>
      </c>
      <c r="G1192" s="2" t="s">
        <v>39</v>
      </c>
      <c r="H1192" s="2" t="s">
        <v>39</v>
      </c>
      <c r="I1192" s="18">
        <v>298009.51</v>
      </c>
      <c r="P1192" s="16" t="str">
        <f t="shared" si="57"/>
        <v>630127</v>
      </c>
      <c r="Q1192" s="16" t="str">
        <f>IFERROR(VLOOKUP($P1192,'Kredieten productgroepen functi'!$C:$M,2,FALSE),"n.v.t.")</f>
        <v>Reservering infrastr. Projecten BDU</v>
      </c>
      <c r="R1192" s="16" t="str">
        <f t="shared" si="58"/>
        <v>460501</v>
      </c>
      <c r="S1192" s="16" t="str">
        <f>IFERROR(VLOOKUP($R1192,Kostensoorten!$C:$J,2,FALSE),"n.v.t.")</f>
        <v>overige administratieve boekingen</v>
      </c>
      <c r="T1192" s="16" t="s">
        <v>39</v>
      </c>
      <c r="U1192" s="16" t="s">
        <v>39</v>
      </c>
      <c r="V1192" s="16" t="s">
        <v>39</v>
      </c>
      <c r="W1192" s="16" t="s">
        <v>39</v>
      </c>
      <c r="X1192" s="16" t="s">
        <v>39</v>
      </c>
      <c r="Y1192" s="16" t="s">
        <v>39</v>
      </c>
      <c r="Z1192" s="16" t="s">
        <v>39</v>
      </c>
      <c r="AA1192" s="16" t="s">
        <v>39</v>
      </c>
      <c r="AB1192" s="16" t="s">
        <v>39</v>
      </c>
      <c r="AC1192" s="16" t="s">
        <v>39</v>
      </c>
      <c r="AD1192" s="16" t="s">
        <v>39</v>
      </c>
      <c r="AE1192" s="16" t="s">
        <v>39</v>
      </c>
      <c r="AF1192" s="16" t="s">
        <v>39</v>
      </c>
      <c r="AG1192" s="16" t="s">
        <v>39</v>
      </c>
      <c r="AH1192" s="16" t="s">
        <v>39</v>
      </c>
      <c r="AI1192" s="16" t="s">
        <v>39</v>
      </c>
      <c r="AJ1192" s="16" t="s">
        <v>39</v>
      </c>
      <c r="AL1192" s="16" t="s">
        <v>39</v>
      </c>
      <c r="AM1192" s="16" t="s">
        <v>39</v>
      </c>
      <c r="AN1192" s="16" t="str">
        <f>IFERROR(VLOOKUP($P1192,'Kredieten productgroepen functi'!$C:$M,6,FALSE),"n.v.t.")</f>
        <v>3001</v>
      </c>
      <c r="AO1192" s="16" t="str">
        <f>IFERROR(VLOOKUP($P1192,'Kredieten productgroepen functi'!$C:$M,7,FALSE),"n.v.t.")</f>
        <v>Mobiliteitsbeleid</v>
      </c>
      <c r="AP1192" s="16" t="str">
        <f>IFERROR(VLOOKUP($P1192,'Kredieten productgroepen functi'!$C:$M,8,FALSE),"n.v.t.")</f>
        <v>30</v>
      </c>
      <c r="AQ1192" s="16" t="str">
        <f>IFERROR(VLOOKUP($P1192,'Kredieten productgroepen functi'!$C:$M,9,FALSE),"n.v.t.")</f>
        <v>Verkeer en vervoer, algemeen</v>
      </c>
      <c r="AR1192" s="16" t="str">
        <f>IFERROR(VLOOKUP($P1192,'Kredieten productgroepen functi'!$C:$M,10,FALSE),"n.v.t.")</f>
        <v>3</v>
      </c>
      <c r="AS1192" s="16" t="str">
        <f>IFERROR(VLOOKUP($P1192,'Kredieten productgroepen functi'!$C:$M,11,FALSE),"n.v.t.")</f>
        <v>Verkeer en vervoer</v>
      </c>
      <c r="AT1192" s="16" t="str">
        <f t="shared" si="59"/>
        <v>Lasten</v>
      </c>
      <c r="AU1192" s="16" t="str">
        <f>IFERROR(VLOOKUP($R1192,Kostensoorten!$C:$J,7,FALSE),"n.v.t.")</f>
        <v>6.9</v>
      </c>
      <c r="AV1192" s="16" t="str">
        <f>IFERROR(VLOOKUP($R1192,Kostensoorten!$C:$J,8,FALSE),"n.v.t.")</f>
        <v>Overige administratieve boekinge</v>
      </c>
    </row>
    <row r="1193" spans="6:48">
      <c r="F1193" s="2" t="s">
        <v>9446</v>
      </c>
      <c r="G1193" s="2" t="s">
        <v>39</v>
      </c>
      <c r="H1193" s="2" t="s">
        <v>39</v>
      </c>
      <c r="I1193" s="18">
        <v>-904260.03</v>
      </c>
      <c r="P1193" s="16" t="str">
        <f t="shared" si="57"/>
        <v>630132</v>
      </c>
      <c r="Q1193" s="16" t="str">
        <f>IFERROR(VLOOKUP($P1193,'Kredieten productgroepen functi'!$C:$M,2,FALSE),"n.v.t.")</f>
        <v>Totaal ontv. BDU tbv uitv.werkpl.VVB</v>
      </c>
      <c r="R1193" s="16" t="str">
        <f t="shared" si="58"/>
        <v>840110</v>
      </c>
      <c r="S1193" s="16" t="str">
        <f>IFERROR(VLOOKUP($R1193,Kostensoorten!$C:$J,2,FALSE),"n.v.t.")</f>
        <v>Inkomensoverdracht Rijk</v>
      </c>
      <c r="T1193" s="16" t="s">
        <v>39</v>
      </c>
      <c r="U1193" s="16" t="s">
        <v>39</v>
      </c>
      <c r="V1193" s="16" t="s">
        <v>39</v>
      </c>
      <c r="W1193" s="16" t="s">
        <v>39</v>
      </c>
      <c r="X1193" s="16" t="s">
        <v>39</v>
      </c>
      <c r="Y1193" s="16" t="s">
        <v>39</v>
      </c>
      <c r="Z1193" s="16" t="s">
        <v>39</v>
      </c>
      <c r="AA1193" s="16" t="s">
        <v>39</v>
      </c>
      <c r="AB1193" s="16" t="s">
        <v>39</v>
      </c>
      <c r="AC1193" s="16" t="s">
        <v>39</v>
      </c>
      <c r="AD1193" s="16" t="s">
        <v>39</v>
      </c>
      <c r="AE1193" s="16" t="s">
        <v>39</v>
      </c>
      <c r="AF1193" s="16" t="s">
        <v>39</v>
      </c>
      <c r="AG1193" s="16" t="s">
        <v>39</v>
      </c>
      <c r="AH1193" s="16" t="s">
        <v>39</v>
      </c>
      <c r="AI1193" s="16" t="s">
        <v>39</v>
      </c>
      <c r="AJ1193" s="16" t="s">
        <v>39</v>
      </c>
      <c r="AL1193" s="16" t="s">
        <v>39</v>
      </c>
      <c r="AM1193" s="16" t="s">
        <v>39</v>
      </c>
      <c r="AN1193" s="16" t="str">
        <f>IFERROR(VLOOKUP($P1193,'Kredieten productgroepen functi'!$C:$M,6,FALSE),"n.v.t.")</f>
        <v>3001</v>
      </c>
      <c r="AO1193" s="16" t="str">
        <f>IFERROR(VLOOKUP($P1193,'Kredieten productgroepen functi'!$C:$M,7,FALSE),"n.v.t.")</f>
        <v>Mobiliteitsbeleid</v>
      </c>
      <c r="AP1193" s="16" t="str">
        <f>IFERROR(VLOOKUP($P1193,'Kredieten productgroepen functi'!$C:$M,8,FALSE),"n.v.t.")</f>
        <v>30</v>
      </c>
      <c r="AQ1193" s="16" t="str">
        <f>IFERROR(VLOOKUP($P1193,'Kredieten productgroepen functi'!$C:$M,9,FALSE),"n.v.t.")</f>
        <v>Verkeer en vervoer, algemeen</v>
      </c>
      <c r="AR1193" s="16" t="str">
        <f>IFERROR(VLOOKUP($P1193,'Kredieten productgroepen functi'!$C:$M,10,FALSE),"n.v.t.")</f>
        <v>3</v>
      </c>
      <c r="AS1193" s="16" t="str">
        <f>IFERROR(VLOOKUP($P1193,'Kredieten productgroepen functi'!$C:$M,11,FALSE),"n.v.t.")</f>
        <v>Verkeer en vervoer</v>
      </c>
      <c r="AT1193" s="16" t="str">
        <f t="shared" si="59"/>
        <v>Baten</v>
      </c>
      <c r="AU1193" s="16" t="str">
        <f>IFERROR(VLOOKUP($R1193,Kostensoorten!$C:$J,7,FALSE),"n.v.t.")</f>
        <v>4.0.1</v>
      </c>
      <c r="AV1193" s="16" t="str">
        <f>IFERROR(VLOOKUP($R1193,Kostensoorten!$C:$J,8,FALSE),"n.v.t.")</f>
        <v>Inkomensoverdrachten van overh</v>
      </c>
    </row>
    <row r="1194" spans="6:48">
      <c r="F1194" s="2" t="s">
        <v>9447</v>
      </c>
      <c r="G1194" s="2" t="s">
        <v>39</v>
      </c>
      <c r="H1194" s="2" t="s">
        <v>39</v>
      </c>
      <c r="I1194" s="18">
        <v>-20467.59</v>
      </c>
      <c r="P1194" s="16" t="str">
        <f t="shared" si="57"/>
        <v>630132</v>
      </c>
      <c r="Q1194" s="16" t="str">
        <f>IFERROR(VLOOKUP($P1194,'Kredieten productgroepen functi'!$C:$M,2,FALSE),"n.v.t.")</f>
        <v>Totaal ontv. BDU tbv uitv.werkpl.VVB</v>
      </c>
      <c r="R1194" s="16" t="str">
        <f t="shared" si="58"/>
        <v>840130</v>
      </c>
      <c r="S1194" s="16" t="str">
        <f>IFERROR(VLOOKUP($R1194,Kostensoorten!$C:$J,2,FALSE),"n.v.t.")</f>
        <v>Inkomensoverdracht gemeenten</v>
      </c>
      <c r="T1194" s="16" t="s">
        <v>39</v>
      </c>
      <c r="U1194" s="16" t="s">
        <v>39</v>
      </c>
      <c r="V1194" s="16" t="s">
        <v>39</v>
      </c>
      <c r="W1194" s="16" t="s">
        <v>39</v>
      </c>
      <c r="X1194" s="16" t="s">
        <v>39</v>
      </c>
      <c r="Y1194" s="16" t="s">
        <v>39</v>
      </c>
      <c r="Z1194" s="16" t="s">
        <v>39</v>
      </c>
      <c r="AA1194" s="16" t="s">
        <v>39</v>
      </c>
      <c r="AB1194" s="16" t="s">
        <v>39</v>
      </c>
      <c r="AC1194" s="16" t="s">
        <v>39</v>
      </c>
      <c r="AD1194" s="16" t="s">
        <v>39</v>
      </c>
      <c r="AE1194" s="16" t="s">
        <v>39</v>
      </c>
      <c r="AF1194" s="16" t="s">
        <v>39</v>
      </c>
      <c r="AG1194" s="16" t="s">
        <v>39</v>
      </c>
      <c r="AH1194" s="16" t="s">
        <v>39</v>
      </c>
      <c r="AI1194" s="16" t="s">
        <v>39</v>
      </c>
      <c r="AJ1194" s="16" t="s">
        <v>39</v>
      </c>
      <c r="AL1194" s="16" t="s">
        <v>39</v>
      </c>
      <c r="AM1194" s="16" t="s">
        <v>39</v>
      </c>
      <c r="AN1194" s="16" t="str">
        <f>IFERROR(VLOOKUP($P1194,'Kredieten productgroepen functi'!$C:$M,6,FALSE),"n.v.t.")</f>
        <v>3001</v>
      </c>
      <c r="AO1194" s="16" t="str">
        <f>IFERROR(VLOOKUP($P1194,'Kredieten productgroepen functi'!$C:$M,7,FALSE),"n.v.t.")</f>
        <v>Mobiliteitsbeleid</v>
      </c>
      <c r="AP1194" s="16" t="str">
        <f>IFERROR(VLOOKUP($P1194,'Kredieten productgroepen functi'!$C:$M,8,FALSE),"n.v.t.")</f>
        <v>30</v>
      </c>
      <c r="AQ1194" s="16" t="str">
        <f>IFERROR(VLOOKUP($P1194,'Kredieten productgroepen functi'!$C:$M,9,FALSE),"n.v.t.")</f>
        <v>Verkeer en vervoer, algemeen</v>
      </c>
      <c r="AR1194" s="16" t="str">
        <f>IFERROR(VLOOKUP($P1194,'Kredieten productgroepen functi'!$C:$M,10,FALSE),"n.v.t.")</f>
        <v>3</v>
      </c>
      <c r="AS1194" s="16" t="str">
        <f>IFERROR(VLOOKUP($P1194,'Kredieten productgroepen functi'!$C:$M,11,FALSE),"n.v.t.")</f>
        <v>Verkeer en vervoer</v>
      </c>
      <c r="AT1194" s="16" t="str">
        <f t="shared" si="59"/>
        <v>Baten</v>
      </c>
      <c r="AU1194" s="16" t="str">
        <f>IFERROR(VLOOKUP($R1194,Kostensoorten!$C:$J,7,FALSE),"n.v.t.")</f>
        <v>4.0.1</v>
      </c>
      <c r="AV1194" s="16" t="str">
        <f>IFERROR(VLOOKUP($R1194,Kostensoorten!$C:$J,8,FALSE),"n.v.t.")</f>
        <v>Inkomensoverdrachten van overh</v>
      </c>
    </row>
    <row r="1195" spans="6:48">
      <c r="F1195" s="2" t="s">
        <v>9448</v>
      </c>
      <c r="G1195" s="2" t="s">
        <v>39</v>
      </c>
      <c r="H1195" s="2" t="s">
        <v>39</v>
      </c>
      <c r="I1195" s="18">
        <v>-32852</v>
      </c>
      <c r="P1195" s="16" t="str">
        <f t="shared" si="57"/>
        <v>630140</v>
      </c>
      <c r="Q1195" s="16" t="str">
        <f>IFERROR(VLOOKUP($P1195,'Kredieten productgroepen functi'!$C:$M,2,FALSE),"n.v.t.")</f>
        <v>Regiospecifiek Pakket Zuiderzeelijn</v>
      </c>
      <c r="R1195" s="16" t="str">
        <f t="shared" si="58"/>
        <v>423139</v>
      </c>
      <c r="S1195" s="16" t="str">
        <f>IFERROR(VLOOKUP($R1195,Kostensoorten!$C:$J,2,FALSE),"n.v.t.")</f>
        <v>Overige diensten van derden</v>
      </c>
      <c r="T1195" s="16" t="s">
        <v>39</v>
      </c>
      <c r="U1195" s="16" t="s">
        <v>39</v>
      </c>
      <c r="V1195" s="16" t="s">
        <v>39</v>
      </c>
      <c r="W1195" s="16" t="s">
        <v>39</v>
      </c>
      <c r="X1195" s="16" t="s">
        <v>39</v>
      </c>
      <c r="Y1195" s="16" t="s">
        <v>39</v>
      </c>
      <c r="Z1195" s="16" t="s">
        <v>39</v>
      </c>
      <c r="AA1195" s="16" t="s">
        <v>39</v>
      </c>
      <c r="AB1195" s="16" t="s">
        <v>39</v>
      </c>
      <c r="AC1195" s="16" t="s">
        <v>39</v>
      </c>
      <c r="AD1195" s="16" t="s">
        <v>39</v>
      </c>
      <c r="AE1195" s="16" t="s">
        <v>39</v>
      </c>
      <c r="AF1195" s="16" t="s">
        <v>39</v>
      </c>
      <c r="AG1195" s="16" t="s">
        <v>39</v>
      </c>
      <c r="AH1195" s="16" t="s">
        <v>39</v>
      </c>
      <c r="AI1195" s="16" t="s">
        <v>39</v>
      </c>
      <c r="AJ1195" s="16" t="s">
        <v>39</v>
      </c>
      <c r="AL1195" s="16" t="s">
        <v>39</v>
      </c>
      <c r="AM1195" s="16" t="s">
        <v>39</v>
      </c>
      <c r="AN1195" s="16" t="str">
        <f>IFERROR(VLOOKUP($P1195,'Kredieten productgroepen functi'!$C:$M,6,FALSE),"n.v.t.")</f>
        <v>3001</v>
      </c>
      <c r="AO1195" s="16" t="str">
        <f>IFERROR(VLOOKUP($P1195,'Kredieten productgroepen functi'!$C:$M,7,FALSE),"n.v.t.")</f>
        <v>Mobiliteitsbeleid</v>
      </c>
      <c r="AP1195" s="16" t="str">
        <f>IFERROR(VLOOKUP($P1195,'Kredieten productgroepen functi'!$C:$M,8,FALSE),"n.v.t.")</f>
        <v>30</v>
      </c>
      <c r="AQ1195" s="16" t="str">
        <f>IFERROR(VLOOKUP($P1195,'Kredieten productgroepen functi'!$C:$M,9,FALSE),"n.v.t.")</f>
        <v>Verkeer en vervoer, algemeen</v>
      </c>
      <c r="AR1195" s="16" t="str">
        <f>IFERROR(VLOOKUP($P1195,'Kredieten productgroepen functi'!$C:$M,10,FALSE),"n.v.t.")</f>
        <v>3</v>
      </c>
      <c r="AS1195" s="16" t="str">
        <f>IFERROR(VLOOKUP($P1195,'Kredieten productgroepen functi'!$C:$M,11,FALSE),"n.v.t.")</f>
        <v>Verkeer en vervoer</v>
      </c>
      <c r="AT1195" s="16" t="str">
        <f t="shared" si="59"/>
        <v>Lasten</v>
      </c>
      <c r="AU1195" s="16" t="str">
        <f>IFERROR(VLOOKUP($R1195,Kostensoorten!$C:$J,7,FALSE),"n.v.t.")</f>
        <v>2.3.1</v>
      </c>
      <c r="AV1195" s="16" t="str">
        <f>IFERROR(VLOOKUP($R1195,Kostensoorten!$C:$J,8,FALSE),"n.v.t.")</f>
        <v>Aankopen niet duurzame goedere</v>
      </c>
    </row>
    <row r="1196" spans="6:48">
      <c r="F1196" s="2" t="s">
        <v>6691</v>
      </c>
      <c r="G1196" s="2" t="s">
        <v>39</v>
      </c>
      <c r="H1196" s="2" t="s">
        <v>39</v>
      </c>
      <c r="I1196" s="18">
        <v>21387</v>
      </c>
      <c r="P1196" s="16" t="str">
        <f t="shared" si="57"/>
        <v>630144</v>
      </c>
      <c r="Q1196" s="16" t="str">
        <f>IFERROR(VLOOKUP($P1196,'Kredieten productgroepen functi'!$C:$M,2,FALSE),"n.v.t.")</f>
        <v>Programmakosten RSP</v>
      </c>
      <c r="R1196" s="16" t="str">
        <f t="shared" si="58"/>
        <v>423132</v>
      </c>
      <c r="S1196" s="16" t="str">
        <f>IFERROR(VLOOKUP($R1196,Kostensoorten!$C:$J,2,FALSE),"n.v.t.")</f>
        <v>Adviesdiensten door derden</v>
      </c>
      <c r="T1196" s="16" t="s">
        <v>39</v>
      </c>
      <c r="U1196" s="16" t="s">
        <v>39</v>
      </c>
      <c r="V1196" s="16" t="s">
        <v>39</v>
      </c>
      <c r="W1196" s="16" t="s">
        <v>39</v>
      </c>
      <c r="X1196" s="16" t="s">
        <v>39</v>
      </c>
      <c r="Y1196" s="16" t="s">
        <v>39</v>
      </c>
      <c r="Z1196" s="16" t="s">
        <v>39</v>
      </c>
      <c r="AA1196" s="16" t="s">
        <v>39</v>
      </c>
      <c r="AB1196" s="16" t="s">
        <v>39</v>
      </c>
      <c r="AC1196" s="16" t="s">
        <v>39</v>
      </c>
      <c r="AD1196" s="16" t="s">
        <v>39</v>
      </c>
      <c r="AE1196" s="16" t="s">
        <v>39</v>
      </c>
      <c r="AF1196" s="16" t="s">
        <v>39</v>
      </c>
      <c r="AG1196" s="16" t="s">
        <v>39</v>
      </c>
      <c r="AH1196" s="16" t="s">
        <v>39</v>
      </c>
      <c r="AI1196" s="16" t="s">
        <v>39</v>
      </c>
      <c r="AJ1196" s="16" t="s">
        <v>39</v>
      </c>
      <c r="AL1196" s="16" t="s">
        <v>39</v>
      </c>
      <c r="AM1196" s="16" t="s">
        <v>39</v>
      </c>
      <c r="AN1196" s="16" t="str">
        <f>IFERROR(VLOOKUP($P1196,'Kredieten productgroepen functi'!$C:$M,6,FALSE),"n.v.t.")</f>
        <v>3001</v>
      </c>
      <c r="AO1196" s="16" t="str">
        <f>IFERROR(VLOOKUP($P1196,'Kredieten productgroepen functi'!$C:$M,7,FALSE),"n.v.t.")</f>
        <v>Mobiliteitsbeleid</v>
      </c>
      <c r="AP1196" s="16" t="str">
        <f>IFERROR(VLOOKUP($P1196,'Kredieten productgroepen functi'!$C:$M,8,FALSE),"n.v.t.")</f>
        <v>30</v>
      </c>
      <c r="AQ1196" s="16" t="str">
        <f>IFERROR(VLOOKUP($P1196,'Kredieten productgroepen functi'!$C:$M,9,FALSE),"n.v.t.")</f>
        <v>Verkeer en vervoer, algemeen</v>
      </c>
      <c r="AR1196" s="16" t="str">
        <f>IFERROR(VLOOKUP($P1196,'Kredieten productgroepen functi'!$C:$M,10,FALSE),"n.v.t.")</f>
        <v>3</v>
      </c>
      <c r="AS1196" s="16" t="str">
        <f>IFERROR(VLOOKUP($P1196,'Kredieten productgroepen functi'!$C:$M,11,FALSE),"n.v.t.")</f>
        <v>Verkeer en vervoer</v>
      </c>
      <c r="AT1196" s="16" t="str">
        <f t="shared" si="59"/>
        <v>Lasten</v>
      </c>
      <c r="AU1196" s="16" t="str">
        <f>IFERROR(VLOOKUP($R1196,Kostensoorten!$C:$J,7,FALSE),"n.v.t.")</f>
        <v>2.3.1</v>
      </c>
      <c r="AV1196" s="16" t="str">
        <f>IFERROR(VLOOKUP($R1196,Kostensoorten!$C:$J,8,FALSE),"n.v.t.")</f>
        <v>Aankopen niet duurzame goedere</v>
      </c>
    </row>
    <row r="1197" spans="6:48">
      <c r="F1197" s="2" t="s">
        <v>9449</v>
      </c>
      <c r="G1197" s="2" t="s">
        <v>39</v>
      </c>
      <c r="H1197" s="2" t="s">
        <v>39</v>
      </c>
      <c r="I1197" s="18">
        <v>3916.5</v>
      </c>
      <c r="P1197" s="16" t="str">
        <f t="shared" si="57"/>
        <v>630144</v>
      </c>
      <c r="Q1197" s="16" t="str">
        <f>IFERROR(VLOOKUP($P1197,'Kredieten productgroepen functi'!$C:$M,2,FALSE),"n.v.t.")</f>
        <v>Programmakosten RSP</v>
      </c>
      <c r="R1197" s="16" t="str">
        <f t="shared" si="58"/>
        <v>423132</v>
      </c>
      <c r="S1197" s="16" t="str">
        <f>IFERROR(VLOOKUP($R1197,Kostensoorten!$C:$J,2,FALSE),"n.v.t.")</f>
        <v>Adviesdiensten door derden</v>
      </c>
      <c r="T1197" s="16" t="s">
        <v>39</v>
      </c>
      <c r="U1197" s="16" t="s">
        <v>39</v>
      </c>
      <c r="V1197" s="16" t="s">
        <v>39</v>
      </c>
      <c r="W1197" s="16" t="s">
        <v>39</v>
      </c>
      <c r="X1197" s="16" t="s">
        <v>39</v>
      </c>
      <c r="Y1197" s="16" t="s">
        <v>39</v>
      </c>
      <c r="Z1197" s="16" t="s">
        <v>39</v>
      </c>
      <c r="AA1197" s="16" t="s">
        <v>39</v>
      </c>
      <c r="AB1197" s="16" t="s">
        <v>39</v>
      </c>
      <c r="AC1197" s="16" t="s">
        <v>39</v>
      </c>
      <c r="AD1197" s="16" t="s">
        <v>39</v>
      </c>
      <c r="AE1197" s="16" t="s">
        <v>39</v>
      </c>
      <c r="AF1197" s="16" t="s">
        <v>39</v>
      </c>
      <c r="AG1197" s="16" t="s">
        <v>39</v>
      </c>
      <c r="AH1197" s="16" t="s">
        <v>39</v>
      </c>
      <c r="AI1197" s="16" t="s">
        <v>39</v>
      </c>
      <c r="AJ1197" s="16" t="s">
        <v>39</v>
      </c>
      <c r="AL1197" s="16" t="s">
        <v>39</v>
      </c>
      <c r="AM1197" s="16" t="s">
        <v>39</v>
      </c>
      <c r="AN1197" s="16" t="str">
        <f>IFERROR(VLOOKUP($P1197,'Kredieten productgroepen functi'!$C:$M,6,FALSE),"n.v.t.")</f>
        <v>3001</v>
      </c>
      <c r="AO1197" s="16" t="str">
        <f>IFERROR(VLOOKUP($P1197,'Kredieten productgroepen functi'!$C:$M,7,FALSE),"n.v.t.")</f>
        <v>Mobiliteitsbeleid</v>
      </c>
      <c r="AP1197" s="16" t="str">
        <f>IFERROR(VLOOKUP($P1197,'Kredieten productgroepen functi'!$C:$M,8,FALSE),"n.v.t.")</f>
        <v>30</v>
      </c>
      <c r="AQ1197" s="16" t="str">
        <f>IFERROR(VLOOKUP($P1197,'Kredieten productgroepen functi'!$C:$M,9,FALSE),"n.v.t.")</f>
        <v>Verkeer en vervoer, algemeen</v>
      </c>
      <c r="AR1197" s="16" t="str">
        <f>IFERROR(VLOOKUP($P1197,'Kredieten productgroepen functi'!$C:$M,10,FALSE),"n.v.t.")</f>
        <v>3</v>
      </c>
      <c r="AS1197" s="16" t="str">
        <f>IFERROR(VLOOKUP($P1197,'Kredieten productgroepen functi'!$C:$M,11,FALSE),"n.v.t.")</f>
        <v>Verkeer en vervoer</v>
      </c>
      <c r="AT1197" s="16" t="str">
        <f t="shared" si="59"/>
        <v>Lasten</v>
      </c>
      <c r="AU1197" s="16" t="str">
        <f>IFERROR(VLOOKUP($R1197,Kostensoorten!$C:$J,7,FALSE),"n.v.t.")</f>
        <v>2.3.1</v>
      </c>
      <c r="AV1197" s="16" t="str">
        <f>IFERROR(VLOOKUP($R1197,Kostensoorten!$C:$J,8,FALSE),"n.v.t.")</f>
        <v>Aankopen niet duurzame goedere</v>
      </c>
    </row>
    <row r="1198" spans="6:48">
      <c r="F1198" s="2" t="s">
        <v>8664</v>
      </c>
      <c r="G1198" s="2" t="s">
        <v>39</v>
      </c>
      <c r="H1198" s="2" t="s">
        <v>39</v>
      </c>
      <c r="I1198" s="18">
        <v>3420.7</v>
      </c>
      <c r="P1198" s="16" t="str">
        <f t="shared" si="57"/>
        <v>630144</v>
      </c>
      <c r="Q1198" s="16" t="str">
        <f>IFERROR(VLOOKUP($P1198,'Kredieten productgroepen functi'!$C:$M,2,FALSE),"n.v.t.")</f>
        <v>Programmakosten RSP</v>
      </c>
      <c r="R1198" s="16" t="str">
        <f t="shared" si="58"/>
        <v>423139</v>
      </c>
      <c r="S1198" s="16" t="str">
        <f>IFERROR(VLOOKUP($R1198,Kostensoorten!$C:$J,2,FALSE),"n.v.t.")</f>
        <v>Overige diensten van derden</v>
      </c>
      <c r="T1198" s="16" t="s">
        <v>39</v>
      </c>
      <c r="U1198" s="16" t="s">
        <v>39</v>
      </c>
      <c r="V1198" s="16" t="s">
        <v>39</v>
      </c>
      <c r="W1198" s="16" t="s">
        <v>39</v>
      </c>
      <c r="X1198" s="16" t="s">
        <v>39</v>
      </c>
      <c r="Y1198" s="16" t="s">
        <v>39</v>
      </c>
      <c r="Z1198" s="16" t="s">
        <v>39</v>
      </c>
      <c r="AA1198" s="16" t="s">
        <v>39</v>
      </c>
      <c r="AB1198" s="16" t="s">
        <v>39</v>
      </c>
      <c r="AC1198" s="16" t="s">
        <v>39</v>
      </c>
      <c r="AD1198" s="16" t="s">
        <v>39</v>
      </c>
      <c r="AE1198" s="16" t="s">
        <v>39</v>
      </c>
      <c r="AF1198" s="16" t="s">
        <v>39</v>
      </c>
      <c r="AG1198" s="16" t="s">
        <v>39</v>
      </c>
      <c r="AH1198" s="16" t="s">
        <v>39</v>
      </c>
      <c r="AI1198" s="16" t="s">
        <v>39</v>
      </c>
      <c r="AJ1198" s="16" t="s">
        <v>39</v>
      </c>
      <c r="AL1198" s="16" t="s">
        <v>39</v>
      </c>
      <c r="AM1198" s="16" t="s">
        <v>39</v>
      </c>
      <c r="AN1198" s="16" t="str">
        <f>IFERROR(VLOOKUP($P1198,'Kredieten productgroepen functi'!$C:$M,6,FALSE),"n.v.t.")</f>
        <v>3001</v>
      </c>
      <c r="AO1198" s="16" t="str">
        <f>IFERROR(VLOOKUP($P1198,'Kredieten productgroepen functi'!$C:$M,7,FALSE),"n.v.t.")</f>
        <v>Mobiliteitsbeleid</v>
      </c>
      <c r="AP1198" s="16" t="str">
        <f>IFERROR(VLOOKUP($P1198,'Kredieten productgroepen functi'!$C:$M,8,FALSE),"n.v.t.")</f>
        <v>30</v>
      </c>
      <c r="AQ1198" s="16" t="str">
        <f>IFERROR(VLOOKUP($P1198,'Kredieten productgroepen functi'!$C:$M,9,FALSE),"n.v.t.")</f>
        <v>Verkeer en vervoer, algemeen</v>
      </c>
      <c r="AR1198" s="16" t="str">
        <f>IFERROR(VLOOKUP($P1198,'Kredieten productgroepen functi'!$C:$M,10,FALSE),"n.v.t.")</f>
        <v>3</v>
      </c>
      <c r="AS1198" s="16" t="str">
        <f>IFERROR(VLOOKUP($P1198,'Kredieten productgroepen functi'!$C:$M,11,FALSE),"n.v.t.")</f>
        <v>Verkeer en vervoer</v>
      </c>
      <c r="AT1198" s="16" t="str">
        <f t="shared" si="59"/>
        <v>Lasten</v>
      </c>
      <c r="AU1198" s="16" t="str">
        <f>IFERROR(VLOOKUP($R1198,Kostensoorten!$C:$J,7,FALSE),"n.v.t.")</f>
        <v>2.3.1</v>
      </c>
      <c r="AV1198" s="16" t="str">
        <f>IFERROR(VLOOKUP($R1198,Kostensoorten!$C:$J,8,FALSE),"n.v.t.")</f>
        <v>Aankopen niet duurzame goedere</v>
      </c>
    </row>
    <row r="1199" spans="6:48">
      <c r="F1199" s="2" t="s">
        <v>7553</v>
      </c>
      <c r="G1199" s="2" t="s">
        <v>39</v>
      </c>
      <c r="H1199" s="2" t="s">
        <v>39</v>
      </c>
      <c r="I1199" s="18">
        <v>5000</v>
      </c>
      <c r="P1199" s="16" t="str">
        <f t="shared" si="57"/>
        <v>630144</v>
      </c>
      <c r="Q1199" s="16" t="str">
        <f>IFERROR(VLOOKUP($P1199,'Kredieten productgroepen functi'!$C:$M,2,FALSE),"n.v.t.")</f>
        <v>Programmakosten RSP</v>
      </c>
      <c r="R1199" s="16" t="str">
        <f t="shared" si="58"/>
        <v>440302</v>
      </c>
      <c r="S1199" s="16" t="str">
        <f>IFERROR(VLOOKUP($R1199,Kostensoorten!$C:$J,2,FALSE),"n.v.t.")</f>
        <v>Overige inkomensoverdrachten</v>
      </c>
      <c r="T1199" s="16" t="s">
        <v>39</v>
      </c>
      <c r="U1199" s="16" t="s">
        <v>39</v>
      </c>
      <c r="V1199" s="16" t="s">
        <v>39</v>
      </c>
      <c r="W1199" s="16" t="s">
        <v>39</v>
      </c>
      <c r="X1199" s="16" t="s">
        <v>39</v>
      </c>
      <c r="Y1199" s="16" t="s">
        <v>39</v>
      </c>
      <c r="Z1199" s="16" t="s">
        <v>39</v>
      </c>
      <c r="AA1199" s="16" t="s">
        <v>39</v>
      </c>
      <c r="AB1199" s="16" t="s">
        <v>39</v>
      </c>
      <c r="AC1199" s="16" t="s">
        <v>39</v>
      </c>
      <c r="AD1199" s="16" t="s">
        <v>39</v>
      </c>
      <c r="AE1199" s="16" t="s">
        <v>39</v>
      </c>
      <c r="AF1199" s="16" t="s">
        <v>39</v>
      </c>
      <c r="AG1199" s="16" t="s">
        <v>39</v>
      </c>
      <c r="AH1199" s="16" t="s">
        <v>39</v>
      </c>
      <c r="AI1199" s="16" t="s">
        <v>39</v>
      </c>
      <c r="AJ1199" s="16" t="s">
        <v>39</v>
      </c>
      <c r="AL1199" s="16" t="s">
        <v>39</v>
      </c>
      <c r="AM1199" s="16" t="s">
        <v>39</v>
      </c>
      <c r="AN1199" s="16" t="str">
        <f>IFERROR(VLOOKUP($P1199,'Kredieten productgroepen functi'!$C:$M,6,FALSE),"n.v.t.")</f>
        <v>3001</v>
      </c>
      <c r="AO1199" s="16" t="str">
        <f>IFERROR(VLOOKUP($P1199,'Kredieten productgroepen functi'!$C:$M,7,FALSE),"n.v.t.")</f>
        <v>Mobiliteitsbeleid</v>
      </c>
      <c r="AP1199" s="16" t="str">
        <f>IFERROR(VLOOKUP($P1199,'Kredieten productgroepen functi'!$C:$M,8,FALSE),"n.v.t.")</f>
        <v>30</v>
      </c>
      <c r="AQ1199" s="16" t="str">
        <f>IFERROR(VLOOKUP($P1199,'Kredieten productgroepen functi'!$C:$M,9,FALSE),"n.v.t.")</f>
        <v>Verkeer en vervoer, algemeen</v>
      </c>
      <c r="AR1199" s="16" t="str">
        <f>IFERROR(VLOOKUP($P1199,'Kredieten productgroepen functi'!$C:$M,10,FALSE),"n.v.t.")</f>
        <v>3</v>
      </c>
      <c r="AS1199" s="16" t="str">
        <f>IFERROR(VLOOKUP($P1199,'Kredieten productgroepen functi'!$C:$M,11,FALSE),"n.v.t.")</f>
        <v>Verkeer en vervoer</v>
      </c>
      <c r="AT1199" s="16" t="str">
        <f t="shared" si="59"/>
        <v>Lasten</v>
      </c>
      <c r="AU1199" s="16" t="str">
        <f>IFERROR(VLOOKUP($R1199,Kostensoorten!$C:$J,7,FALSE),"n.v.t.")</f>
        <v>4.0.3</v>
      </c>
      <c r="AV1199" s="16" t="str">
        <f>IFERROR(VLOOKUP($R1199,Kostensoorten!$C:$J,8,FALSE),"n.v.t.")</f>
        <v>Overige inkomensoverdrachten</v>
      </c>
    </row>
    <row r="1200" spans="6:48">
      <c r="F1200" s="2" t="s">
        <v>8028</v>
      </c>
      <c r="G1200" s="2" t="s">
        <v>39</v>
      </c>
      <c r="H1200" s="2" t="s">
        <v>39</v>
      </c>
      <c r="I1200" s="18">
        <v>0</v>
      </c>
      <c r="P1200" s="16" t="str">
        <f t="shared" si="57"/>
        <v>630147</v>
      </c>
      <c r="Q1200" s="16" t="str">
        <f>IFERROR(VLOOKUP($P1200,'Kredieten productgroepen functi'!$C:$M,2,FALSE),"n.v.t.")</f>
        <v>N33 Zuid</v>
      </c>
      <c r="R1200" s="16" t="str">
        <f t="shared" si="58"/>
        <v>440302</v>
      </c>
      <c r="S1200" s="16" t="str">
        <f>IFERROR(VLOOKUP($R1200,Kostensoorten!$C:$J,2,FALSE),"n.v.t.")</f>
        <v>Overige inkomensoverdrachten</v>
      </c>
      <c r="T1200" s="16" t="s">
        <v>39</v>
      </c>
      <c r="U1200" s="16" t="s">
        <v>39</v>
      </c>
      <c r="V1200" s="16" t="s">
        <v>39</v>
      </c>
      <c r="W1200" s="16" t="s">
        <v>39</v>
      </c>
      <c r="X1200" s="16" t="s">
        <v>39</v>
      </c>
      <c r="Y1200" s="16" t="s">
        <v>39</v>
      </c>
      <c r="Z1200" s="16" t="s">
        <v>39</v>
      </c>
      <c r="AA1200" s="16" t="s">
        <v>39</v>
      </c>
      <c r="AB1200" s="16" t="s">
        <v>39</v>
      </c>
      <c r="AC1200" s="16" t="s">
        <v>39</v>
      </c>
      <c r="AD1200" s="16" t="s">
        <v>39</v>
      </c>
      <c r="AE1200" s="16" t="s">
        <v>39</v>
      </c>
      <c r="AF1200" s="16" t="s">
        <v>39</v>
      </c>
      <c r="AG1200" s="16" t="s">
        <v>39</v>
      </c>
      <c r="AH1200" s="16" t="s">
        <v>39</v>
      </c>
      <c r="AI1200" s="16" t="s">
        <v>39</v>
      </c>
      <c r="AJ1200" s="16" t="s">
        <v>39</v>
      </c>
      <c r="AL1200" s="16" t="s">
        <v>39</v>
      </c>
      <c r="AM1200" s="16" t="s">
        <v>39</v>
      </c>
      <c r="AN1200" s="16" t="str">
        <f>IFERROR(VLOOKUP($P1200,'Kredieten productgroepen functi'!$C:$M,6,FALSE),"n.v.t.")</f>
        <v>3001</v>
      </c>
      <c r="AO1200" s="16" t="str">
        <f>IFERROR(VLOOKUP($P1200,'Kredieten productgroepen functi'!$C:$M,7,FALSE),"n.v.t.")</f>
        <v>Mobiliteitsbeleid</v>
      </c>
      <c r="AP1200" s="16" t="str">
        <f>IFERROR(VLOOKUP($P1200,'Kredieten productgroepen functi'!$C:$M,8,FALSE),"n.v.t.")</f>
        <v>30</v>
      </c>
      <c r="AQ1200" s="16" t="str">
        <f>IFERROR(VLOOKUP($P1200,'Kredieten productgroepen functi'!$C:$M,9,FALSE),"n.v.t.")</f>
        <v>Verkeer en vervoer, algemeen</v>
      </c>
      <c r="AR1200" s="16" t="str">
        <f>IFERROR(VLOOKUP($P1200,'Kredieten productgroepen functi'!$C:$M,10,FALSE),"n.v.t.")</f>
        <v>3</v>
      </c>
      <c r="AS1200" s="16" t="str">
        <f>IFERROR(VLOOKUP($P1200,'Kredieten productgroepen functi'!$C:$M,11,FALSE),"n.v.t.")</f>
        <v>Verkeer en vervoer</v>
      </c>
      <c r="AT1200" s="16" t="str">
        <f t="shared" si="59"/>
        <v>Lasten</v>
      </c>
      <c r="AU1200" s="16" t="str">
        <f>IFERROR(VLOOKUP($R1200,Kostensoorten!$C:$J,7,FALSE),"n.v.t.")</f>
        <v>4.0.3</v>
      </c>
      <c r="AV1200" s="16" t="str">
        <f>IFERROR(VLOOKUP($R1200,Kostensoorten!$C:$J,8,FALSE),"n.v.t.")</f>
        <v>Overige inkomensoverdrachten</v>
      </c>
    </row>
    <row r="1201" spans="6:48">
      <c r="F1201" s="2" t="s">
        <v>7554</v>
      </c>
      <c r="G1201" s="2" t="s">
        <v>39</v>
      </c>
      <c r="H1201" s="2" t="s">
        <v>39</v>
      </c>
      <c r="I1201" s="18">
        <v>0</v>
      </c>
      <c r="P1201" s="16" t="str">
        <f t="shared" si="57"/>
        <v>630147</v>
      </c>
      <c r="Q1201" s="16" t="str">
        <f>IFERROR(VLOOKUP($P1201,'Kredieten productgroepen functi'!$C:$M,2,FALSE),"n.v.t.")</f>
        <v>N33 Zuid</v>
      </c>
      <c r="R1201" s="16" t="str">
        <f t="shared" si="58"/>
        <v>441101</v>
      </c>
      <c r="S1201" s="16" t="str">
        <f>IFERROR(VLOOKUP($R1201,Kostensoorten!$C:$J,2,FALSE),"n.v.t.")</f>
        <v>Investeringsbijdragen aan overheden</v>
      </c>
      <c r="T1201" s="16" t="s">
        <v>39</v>
      </c>
      <c r="U1201" s="16" t="s">
        <v>39</v>
      </c>
      <c r="V1201" s="16" t="s">
        <v>39</v>
      </c>
      <c r="W1201" s="16" t="s">
        <v>39</v>
      </c>
      <c r="X1201" s="16" t="s">
        <v>39</v>
      </c>
      <c r="Y1201" s="16" t="s">
        <v>39</v>
      </c>
      <c r="Z1201" s="16" t="s">
        <v>39</v>
      </c>
      <c r="AA1201" s="16" t="s">
        <v>39</v>
      </c>
      <c r="AB1201" s="16" t="s">
        <v>39</v>
      </c>
      <c r="AC1201" s="16" t="s">
        <v>39</v>
      </c>
      <c r="AD1201" s="16" t="s">
        <v>39</v>
      </c>
      <c r="AE1201" s="16" t="s">
        <v>39</v>
      </c>
      <c r="AF1201" s="16" t="s">
        <v>39</v>
      </c>
      <c r="AG1201" s="16" t="s">
        <v>39</v>
      </c>
      <c r="AH1201" s="16" t="s">
        <v>39</v>
      </c>
      <c r="AI1201" s="16" t="s">
        <v>39</v>
      </c>
      <c r="AJ1201" s="16" t="s">
        <v>39</v>
      </c>
      <c r="AL1201" s="16" t="s">
        <v>39</v>
      </c>
      <c r="AM1201" s="16" t="s">
        <v>39</v>
      </c>
      <c r="AN1201" s="16" t="str">
        <f>IFERROR(VLOOKUP($P1201,'Kredieten productgroepen functi'!$C:$M,6,FALSE),"n.v.t.")</f>
        <v>3001</v>
      </c>
      <c r="AO1201" s="16" t="str">
        <f>IFERROR(VLOOKUP($P1201,'Kredieten productgroepen functi'!$C:$M,7,FALSE),"n.v.t.")</f>
        <v>Mobiliteitsbeleid</v>
      </c>
      <c r="AP1201" s="16" t="str">
        <f>IFERROR(VLOOKUP($P1201,'Kredieten productgroepen functi'!$C:$M,8,FALSE),"n.v.t.")</f>
        <v>30</v>
      </c>
      <c r="AQ1201" s="16" t="str">
        <f>IFERROR(VLOOKUP($P1201,'Kredieten productgroepen functi'!$C:$M,9,FALSE),"n.v.t.")</f>
        <v>Verkeer en vervoer, algemeen</v>
      </c>
      <c r="AR1201" s="16" t="str">
        <f>IFERROR(VLOOKUP($P1201,'Kredieten productgroepen functi'!$C:$M,10,FALSE),"n.v.t.")</f>
        <v>3</v>
      </c>
      <c r="AS1201" s="16" t="str">
        <f>IFERROR(VLOOKUP($P1201,'Kredieten productgroepen functi'!$C:$M,11,FALSE),"n.v.t.")</f>
        <v>Verkeer en vervoer</v>
      </c>
      <c r="AT1201" s="16" t="str">
        <f t="shared" si="59"/>
        <v>Lasten</v>
      </c>
      <c r="AU1201" s="16" t="str">
        <f>IFERROR(VLOOKUP($R1201,Kostensoorten!$C:$J,7,FALSE),"n.v.t.")</f>
        <v>4.1.1</v>
      </c>
      <c r="AV1201" s="16" t="str">
        <f>IFERROR(VLOOKUP($R1201,Kostensoorten!$C:$J,8,FALSE),"n.v.t.")</f>
        <v>Vermogensoverdrachten aan over</v>
      </c>
    </row>
    <row r="1202" spans="6:48">
      <c r="F1202" s="2" t="s">
        <v>8029</v>
      </c>
      <c r="G1202" s="2" t="s">
        <v>39</v>
      </c>
      <c r="H1202" s="2" t="s">
        <v>39</v>
      </c>
      <c r="I1202" s="18">
        <v>-50982.26</v>
      </c>
      <c r="P1202" s="16" t="str">
        <f t="shared" si="57"/>
        <v>630147</v>
      </c>
      <c r="Q1202" s="16" t="str">
        <f>IFERROR(VLOOKUP($P1202,'Kredieten productgroepen functi'!$C:$M,2,FALSE),"n.v.t.")</f>
        <v>N33 Zuid</v>
      </c>
      <c r="R1202" s="16" t="str">
        <f t="shared" si="58"/>
        <v>840130</v>
      </c>
      <c r="S1202" s="16" t="str">
        <f>IFERROR(VLOOKUP($R1202,Kostensoorten!$C:$J,2,FALSE),"n.v.t.")</f>
        <v>Inkomensoverdracht gemeenten</v>
      </c>
      <c r="T1202" s="16" t="s">
        <v>39</v>
      </c>
      <c r="U1202" s="16" t="s">
        <v>39</v>
      </c>
      <c r="V1202" s="16" t="s">
        <v>39</v>
      </c>
      <c r="W1202" s="16" t="s">
        <v>39</v>
      </c>
      <c r="X1202" s="16" t="s">
        <v>39</v>
      </c>
      <c r="Y1202" s="16" t="s">
        <v>39</v>
      </c>
      <c r="Z1202" s="16" t="s">
        <v>39</v>
      </c>
      <c r="AA1202" s="16" t="s">
        <v>39</v>
      </c>
      <c r="AB1202" s="16" t="s">
        <v>39</v>
      </c>
      <c r="AC1202" s="16" t="s">
        <v>39</v>
      </c>
      <c r="AD1202" s="16" t="s">
        <v>39</v>
      </c>
      <c r="AE1202" s="16" t="s">
        <v>39</v>
      </c>
      <c r="AF1202" s="16" t="s">
        <v>39</v>
      </c>
      <c r="AG1202" s="16" t="s">
        <v>39</v>
      </c>
      <c r="AH1202" s="16" t="s">
        <v>39</v>
      </c>
      <c r="AI1202" s="16" t="s">
        <v>39</v>
      </c>
      <c r="AJ1202" s="16" t="s">
        <v>39</v>
      </c>
      <c r="AL1202" s="16" t="s">
        <v>39</v>
      </c>
      <c r="AM1202" s="16" t="s">
        <v>39</v>
      </c>
      <c r="AN1202" s="16" t="str">
        <f>IFERROR(VLOOKUP($P1202,'Kredieten productgroepen functi'!$C:$M,6,FALSE),"n.v.t.")</f>
        <v>3001</v>
      </c>
      <c r="AO1202" s="16" t="str">
        <f>IFERROR(VLOOKUP($P1202,'Kredieten productgroepen functi'!$C:$M,7,FALSE),"n.v.t.")</f>
        <v>Mobiliteitsbeleid</v>
      </c>
      <c r="AP1202" s="16" t="str">
        <f>IFERROR(VLOOKUP($P1202,'Kredieten productgroepen functi'!$C:$M,8,FALSE),"n.v.t.")</f>
        <v>30</v>
      </c>
      <c r="AQ1202" s="16" t="str">
        <f>IFERROR(VLOOKUP($P1202,'Kredieten productgroepen functi'!$C:$M,9,FALSE),"n.v.t.")</f>
        <v>Verkeer en vervoer, algemeen</v>
      </c>
      <c r="AR1202" s="16" t="str">
        <f>IFERROR(VLOOKUP($P1202,'Kredieten productgroepen functi'!$C:$M,10,FALSE),"n.v.t.")</f>
        <v>3</v>
      </c>
      <c r="AS1202" s="16" t="str">
        <f>IFERROR(VLOOKUP($P1202,'Kredieten productgroepen functi'!$C:$M,11,FALSE),"n.v.t.")</f>
        <v>Verkeer en vervoer</v>
      </c>
      <c r="AT1202" s="16" t="str">
        <f t="shared" si="59"/>
        <v>Baten</v>
      </c>
      <c r="AU1202" s="16" t="str">
        <f>IFERROR(VLOOKUP($R1202,Kostensoorten!$C:$J,7,FALSE),"n.v.t.")</f>
        <v>4.0.1</v>
      </c>
      <c r="AV1202" s="16" t="str">
        <f>IFERROR(VLOOKUP($R1202,Kostensoorten!$C:$J,8,FALSE),"n.v.t.")</f>
        <v>Inkomensoverdrachten van overh</v>
      </c>
    </row>
    <row r="1203" spans="6:48">
      <c r="F1203" s="2" t="s">
        <v>9450</v>
      </c>
      <c r="G1203" s="2" t="s">
        <v>39</v>
      </c>
      <c r="H1203" s="2" t="s">
        <v>39</v>
      </c>
      <c r="I1203" s="18">
        <v>13152577.789999999</v>
      </c>
      <c r="P1203" s="16" t="str">
        <f t="shared" si="57"/>
        <v>630148</v>
      </c>
      <c r="Q1203" s="16" t="str">
        <f>IFERROR(VLOOKUP($P1203,'Kredieten productgroepen functi'!$C:$M,2,FALSE),"n.v.t.")</f>
        <v>Stelp. nader in te vull.midd.RSP(PF)</v>
      </c>
      <c r="R1203" s="16" t="str">
        <f t="shared" si="58"/>
        <v>840110</v>
      </c>
      <c r="S1203" s="16" t="str">
        <f>IFERROR(VLOOKUP($R1203,Kostensoorten!$C:$J,2,FALSE),"n.v.t.")</f>
        <v>Inkomensoverdracht Rijk</v>
      </c>
      <c r="T1203" s="16" t="s">
        <v>39</v>
      </c>
      <c r="U1203" s="16" t="s">
        <v>39</v>
      </c>
      <c r="V1203" s="16" t="s">
        <v>39</v>
      </c>
      <c r="W1203" s="16" t="s">
        <v>39</v>
      </c>
      <c r="X1203" s="16" t="s">
        <v>39</v>
      </c>
      <c r="Y1203" s="16" t="s">
        <v>39</v>
      </c>
      <c r="Z1203" s="16" t="s">
        <v>39</v>
      </c>
      <c r="AA1203" s="16" t="s">
        <v>39</v>
      </c>
      <c r="AB1203" s="16" t="s">
        <v>39</v>
      </c>
      <c r="AC1203" s="16" t="s">
        <v>39</v>
      </c>
      <c r="AD1203" s="16" t="s">
        <v>39</v>
      </c>
      <c r="AE1203" s="16" t="s">
        <v>39</v>
      </c>
      <c r="AF1203" s="16" t="s">
        <v>39</v>
      </c>
      <c r="AG1203" s="16" t="s">
        <v>39</v>
      </c>
      <c r="AH1203" s="16" t="s">
        <v>39</v>
      </c>
      <c r="AI1203" s="16" t="s">
        <v>39</v>
      </c>
      <c r="AJ1203" s="16" t="s">
        <v>39</v>
      </c>
      <c r="AL1203" s="16" t="s">
        <v>39</v>
      </c>
      <c r="AM1203" s="16" t="s">
        <v>39</v>
      </c>
      <c r="AN1203" s="16" t="str">
        <f>IFERROR(VLOOKUP($P1203,'Kredieten productgroepen functi'!$C:$M,6,FALSE),"n.v.t.")</f>
        <v>3001</v>
      </c>
      <c r="AO1203" s="16" t="str">
        <f>IFERROR(VLOOKUP($P1203,'Kredieten productgroepen functi'!$C:$M,7,FALSE),"n.v.t.")</f>
        <v>Mobiliteitsbeleid</v>
      </c>
      <c r="AP1203" s="16" t="str">
        <f>IFERROR(VLOOKUP($P1203,'Kredieten productgroepen functi'!$C:$M,8,FALSE),"n.v.t.")</f>
        <v>30</v>
      </c>
      <c r="AQ1203" s="16" t="str">
        <f>IFERROR(VLOOKUP($P1203,'Kredieten productgroepen functi'!$C:$M,9,FALSE),"n.v.t.")</f>
        <v>Verkeer en vervoer, algemeen</v>
      </c>
      <c r="AR1203" s="16" t="str">
        <f>IFERROR(VLOOKUP($P1203,'Kredieten productgroepen functi'!$C:$M,10,FALSE),"n.v.t.")</f>
        <v>3</v>
      </c>
      <c r="AS1203" s="16" t="str">
        <f>IFERROR(VLOOKUP($P1203,'Kredieten productgroepen functi'!$C:$M,11,FALSE),"n.v.t.")</f>
        <v>Verkeer en vervoer</v>
      </c>
      <c r="AT1203" s="16" t="str">
        <f t="shared" si="59"/>
        <v>Baten</v>
      </c>
      <c r="AU1203" s="16" t="str">
        <f>IFERROR(VLOOKUP($R1203,Kostensoorten!$C:$J,7,FALSE),"n.v.t.")</f>
        <v>4.0.1</v>
      </c>
      <c r="AV1203" s="16" t="str">
        <f>IFERROR(VLOOKUP($R1203,Kostensoorten!$C:$J,8,FALSE),"n.v.t.")</f>
        <v>Inkomensoverdrachten van overh</v>
      </c>
    </row>
    <row r="1204" spans="6:48">
      <c r="F1204" s="2" t="s">
        <v>6692</v>
      </c>
      <c r="G1204" s="2" t="s">
        <v>39</v>
      </c>
      <c r="H1204" s="2" t="s">
        <v>39</v>
      </c>
      <c r="I1204" s="18">
        <v>44884.68</v>
      </c>
      <c r="P1204" s="16" t="str">
        <f t="shared" si="57"/>
        <v>630149</v>
      </c>
      <c r="Q1204" s="16" t="str">
        <f>IFERROR(VLOOKUP($P1204,'Kredieten productgroepen functi'!$C:$M,2,FALSE),"n.v.t.")</f>
        <v>Planstudie Gerrit Krolbruggen</v>
      </c>
      <c r="R1204" s="16" t="str">
        <f t="shared" si="58"/>
        <v>423132</v>
      </c>
      <c r="S1204" s="16" t="str">
        <f>IFERROR(VLOOKUP($R1204,Kostensoorten!$C:$J,2,FALSE),"n.v.t.")</f>
        <v>Adviesdiensten door derden</v>
      </c>
      <c r="T1204" s="16" t="s">
        <v>39</v>
      </c>
      <c r="U1204" s="16" t="s">
        <v>39</v>
      </c>
      <c r="V1204" s="16" t="s">
        <v>39</v>
      </c>
      <c r="W1204" s="16" t="s">
        <v>39</v>
      </c>
      <c r="X1204" s="16" t="s">
        <v>39</v>
      </c>
      <c r="Y1204" s="16" t="s">
        <v>39</v>
      </c>
      <c r="Z1204" s="16" t="s">
        <v>39</v>
      </c>
      <c r="AA1204" s="16" t="s">
        <v>39</v>
      </c>
      <c r="AB1204" s="16" t="s">
        <v>39</v>
      </c>
      <c r="AC1204" s="16" t="s">
        <v>39</v>
      </c>
      <c r="AD1204" s="16" t="s">
        <v>39</v>
      </c>
      <c r="AE1204" s="16" t="s">
        <v>39</v>
      </c>
      <c r="AF1204" s="16" t="s">
        <v>39</v>
      </c>
      <c r="AG1204" s="16" t="s">
        <v>39</v>
      </c>
      <c r="AH1204" s="16" t="s">
        <v>39</v>
      </c>
      <c r="AI1204" s="16" t="s">
        <v>39</v>
      </c>
      <c r="AJ1204" s="16" t="s">
        <v>39</v>
      </c>
      <c r="AL1204" s="16" t="s">
        <v>39</v>
      </c>
      <c r="AM1204" s="16" t="s">
        <v>39</v>
      </c>
      <c r="AN1204" s="16" t="str">
        <f>IFERROR(VLOOKUP($P1204,'Kredieten productgroepen functi'!$C:$M,6,FALSE),"n.v.t.")</f>
        <v>3001</v>
      </c>
      <c r="AO1204" s="16" t="str">
        <f>IFERROR(VLOOKUP($P1204,'Kredieten productgroepen functi'!$C:$M,7,FALSE),"n.v.t.")</f>
        <v>Mobiliteitsbeleid</v>
      </c>
      <c r="AP1204" s="16" t="str">
        <f>IFERROR(VLOOKUP($P1204,'Kredieten productgroepen functi'!$C:$M,8,FALSE),"n.v.t.")</f>
        <v>30</v>
      </c>
      <c r="AQ1204" s="16" t="str">
        <f>IFERROR(VLOOKUP($P1204,'Kredieten productgroepen functi'!$C:$M,9,FALSE),"n.v.t.")</f>
        <v>Verkeer en vervoer, algemeen</v>
      </c>
      <c r="AR1204" s="16" t="str">
        <f>IFERROR(VLOOKUP($P1204,'Kredieten productgroepen functi'!$C:$M,10,FALSE),"n.v.t.")</f>
        <v>3</v>
      </c>
      <c r="AS1204" s="16" t="str">
        <f>IFERROR(VLOOKUP($P1204,'Kredieten productgroepen functi'!$C:$M,11,FALSE),"n.v.t.")</f>
        <v>Verkeer en vervoer</v>
      </c>
      <c r="AT1204" s="16" t="str">
        <f t="shared" si="59"/>
        <v>Lasten</v>
      </c>
      <c r="AU1204" s="16" t="str">
        <f>IFERROR(VLOOKUP($R1204,Kostensoorten!$C:$J,7,FALSE),"n.v.t.")</f>
        <v>2.3.1</v>
      </c>
      <c r="AV1204" s="16" t="str">
        <f>IFERROR(VLOOKUP($R1204,Kostensoorten!$C:$J,8,FALSE),"n.v.t.")</f>
        <v>Aankopen niet duurzame goedere</v>
      </c>
    </row>
    <row r="1205" spans="6:48">
      <c r="F1205" s="2" t="s">
        <v>9451</v>
      </c>
      <c r="G1205" s="2" t="s">
        <v>39</v>
      </c>
      <c r="H1205" s="2" t="s">
        <v>39</v>
      </c>
      <c r="I1205" s="18">
        <v>-26885.43</v>
      </c>
      <c r="P1205" s="16" t="str">
        <f t="shared" si="57"/>
        <v>630149</v>
      </c>
      <c r="Q1205" s="16" t="str">
        <f>IFERROR(VLOOKUP($P1205,'Kredieten productgroepen functi'!$C:$M,2,FALSE),"n.v.t.")</f>
        <v>Planstudie Gerrit Krolbruggen</v>
      </c>
      <c r="R1205" s="16" t="str">
        <f t="shared" si="58"/>
        <v>423132</v>
      </c>
      <c r="S1205" s="16" t="str">
        <f>IFERROR(VLOOKUP($R1205,Kostensoorten!$C:$J,2,FALSE),"n.v.t.")</f>
        <v>Adviesdiensten door derden</v>
      </c>
      <c r="T1205" s="16" t="s">
        <v>39</v>
      </c>
      <c r="U1205" s="16" t="s">
        <v>39</v>
      </c>
      <c r="V1205" s="16" t="s">
        <v>39</v>
      </c>
      <c r="W1205" s="16" t="s">
        <v>39</v>
      </c>
      <c r="X1205" s="16" t="s">
        <v>39</v>
      </c>
      <c r="Y1205" s="16" t="s">
        <v>39</v>
      </c>
      <c r="Z1205" s="16" t="s">
        <v>39</v>
      </c>
      <c r="AA1205" s="16" t="s">
        <v>39</v>
      </c>
      <c r="AB1205" s="16" t="s">
        <v>39</v>
      </c>
      <c r="AC1205" s="16" t="s">
        <v>39</v>
      </c>
      <c r="AD1205" s="16" t="s">
        <v>39</v>
      </c>
      <c r="AE1205" s="16" t="s">
        <v>39</v>
      </c>
      <c r="AF1205" s="16" t="s">
        <v>39</v>
      </c>
      <c r="AG1205" s="16" t="s">
        <v>39</v>
      </c>
      <c r="AH1205" s="16" t="s">
        <v>39</v>
      </c>
      <c r="AI1205" s="16" t="s">
        <v>39</v>
      </c>
      <c r="AJ1205" s="16" t="s">
        <v>39</v>
      </c>
      <c r="AL1205" s="16" t="s">
        <v>39</v>
      </c>
      <c r="AM1205" s="16" t="s">
        <v>39</v>
      </c>
      <c r="AN1205" s="16" t="str">
        <f>IFERROR(VLOOKUP($P1205,'Kredieten productgroepen functi'!$C:$M,6,FALSE),"n.v.t.")</f>
        <v>3001</v>
      </c>
      <c r="AO1205" s="16" t="str">
        <f>IFERROR(VLOOKUP($P1205,'Kredieten productgroepen functi'!$C:$M,7,FALSE),"n.v.t.")</f>
        <v>Mobiliteitsbeleid</v>
      </c>
      <c r="AP1205" s="16" t="str">
        <f>IFERROR(VLOOKUP($P1205,'Kredieten productgroepen functi'!$C:$M,8,FALSE),"n.v.t.")</f>
        <v>30</v>
      </c>
      <c r="AQ1205" s="16" t="str">
        <f>IFERROR(VLOOKUP($P1205,'Kredieten productgroepen functi'!$C:$M,9,FALSE),"n.v.t.")</f>
        <v>Verkeer en vervoer, algemeen</v>
      </c>
      <c r="AR1205" s="16" t="str">
        <f>IFERROR(VLOOKUP($P1205,'Kredieten productgroepen functi'!$C:$M,10,FALSE),"n.v.t.")</f>
        <v>3</v>
      </c>
      <c r="AS1205" s="16" t="str">
        <f>IFERROR(VLOOKUP($P1205,'Kredieten productgroepen functi'!$C:$M,11,FALSE),"n.v.t.")</f>
        <v>Verkeer en vervoer</v>
      </c>
      <c r="AT1205" s="16" t="str">
        <f t="shared" si="59"/>
        <v>Lasten</v>
      </c>
      <c r="AU1205" s="16" t="str">
        <f>IFERROR(VLOOKUP($R1205,Kostensoorten!$C:$J,7,FALSE),"n.v.t.")</f>
        <v>2.3.1</v>
      </c>
      <c r="AV1205" s="16" t="str">
        <f>IFERROR(VLOOKUP($R1205,Kostensoorten!$C:$J,8,FALSE),"n.v.t.")</f>
        <v>Aankopen niet duurzame goedere</v>
      </c>
    </row>
    <row r="1206" spans="6:48">
      <c r="F1206" s="2" t="s">
        <v>8665</v>
      </c>
      <c r="G1206" s="2" t="s">
        <v>39</v>
      </c>
      <c r="H1206" s="2" t="s">
        <v>39</v>
      </c>
      <c r="I1206" s="18">
        <v>240.94</v>
      </c>
      <c r="P1206" s="16" t="str">
        <f t="shared" si="57"/>
        <v>630149</v>
      </c>
      <c r="Q1206" s="16" t="str">
        <f>IFERROR(VLOOKUP($P1206,'Kredieten productgroepen functi'!$C:$M,2,FALSE),"n.v.t.")</f>
        <v>Planstudie Gerrit Krolbruggen</v>
      </c>
      <c r="R1206" s="16" t="str">
        <f t="shared" si="58"/>
        <v>423136</v>
      </c>
      <c r="S1206" s="16" t="str">
        <f>IFERROR(VLOOKUP($R1206,Kostensoorten!$C:$J,2,FALSE),"n.v.t.")</f>
        <v>Advertenties</v>
      </c>
      <c r="T1206" s="16" t="s">
        <v>39</v>
      </c>
      <c r="U1206" s="16" t="s">
        <v>39</v>
      </c>
      <c r="V1206" s="16" t="s">
        <v>39</v>
      </c>
      <c r="W1206" s="16" t="s">
        <v>39</v>
      </c>
      <c r="X1206" s="16" t="s">
        <v>39</v>
      </c>
      <c r="Y1206" s="16" t="s">
        <v>39</v>
      </c>
      <c r="Z1206" s="16" t="s">
        <v>39</v>
      </c>
      <c r="AA1206" s="16" t="s">
        <v>39</v>
      </c>
      <c r="AB1206" s="16" t="s">
        <v>39</v>
      </c>
      <c r="AC1206" s="16" t="s">
        <v>39</v>
      </c>
      <c r="AD1206" s="16" t="s">
        <v>39</v>
      </c>
      <c r="AE1206" s="16" t="s">
        <v>39</v>
      </c>
      <c r="AF1206" s="16" t="s">
        <v>39</v>
      </c>
      <c r="AG1206" s="16" t="s">
        <v>39</v>
      </c>
      <c r="AH1206" s="16" t="s">
        <v>39</v>
      </c>
      <c r="AI1206" s="16" t="s">
        <v>39</v>
      </c>
      <c r="AJ1206" s="16" t="s">
        <v>39</v>
      </c>
      <c r="AL1206" s="16" t="s">
        <v>39</v>
      </c>
      <c r="AM1206" s="16" t="s">
        <v>39</v>
      </c>
      <c r="AN1206" s="16" t="str">
        <f>IFERROR(VLOOKUP($P1206,'Kredieten productgroepen functi'!$C:$M,6,FALSE),"n.v.t.")</f>
        <v>3001</v>
      </c>
      <c r="AO1206" s="16" t="str">
        <f>IFERROR(VLOOKUP($P1206,'Kredieten productgroepen functi'!$C:$M,7,FALSE),"n.v.t.")</f>
        <v>Mobiliteitsbeleid</v>
      </c>
      <c r="AP1206" s="16" t="str">
        <f>IFERROR(VLOOKUP($P1206,'Kredieten productgroepen functi'!$C:$M,8,FALSE),"n.v.t.")</f>
        <v>30</v>
      </c>
      <c r="AQ1206" s="16" t="str">
        <f>IFERROR(VLOOKUP($P1206,'Kredieten productgroepen functi'!$C:$M,9,FALSE),"n.v.t.")</f>
        <v>Verkeer en vervoer, algemeen</v>
      </c>
      <c r="AR1206" s="16" t="str">
        <f>IFERROR(VLOOKUP($P1206,'Kredieten productgroepen functi'!$C:$M,10,FALSE),"n.v.t.")</f>
        <v>3</v>
      </c>
      <c r="AS1206" s="16" t="str">
        <f>IFERROR(VLOOKUP($P1206,'Kredieten productgroepen functi'!$C:$M,11,FALSE),"n.v.t.")</f>
        <v>Verkeer en vervoer</v>
      </c>
      <c r="AT1206" s="16" t="str">
        <f t="shared" si="59"/>
        <v>Lasten</v>
      </c>
      <c r="AU1206" s="16" t="str">
        <f>IFERROR(VLOOKUP($R1206,Kostensoorten!$C:$J,7,FALSE),"n.v.t.")</f>
        <v>2.3.1</v>
      </c>
      <c r="AV1206" s="16" t="str">
        <f>IFERROR(VLOOKUP($R1206,Kostensoorten!$C:$J,8,FALSE),"n.v.t.")</f>
        <v>Aankopen niet duurzame goedere</v>
      </c>
    </row>
    <row r="1207" spans="6:48">
      <c r="F1207" s="2" t="s">
        <v>6693</v>
      </c>
      <c r="G1207" s="2" t="s">
        <v>39</v>
      </c>
      <c r="H1207" s="2" t="s">
        <v>39</v>
      </c>
      <c r="I1207" s="18">
        <v>-350</v>
      </c>
      <c r="P1207" s="16" t="str">
        <f t="shared" si="57"/>
        <v>630149</v>
      </c>
      <c r="Q1207" s="16" t="str">
        <f>IFERROR(VLOOKUP($P1207,'Kredieten productgroepen functi'!$C:$M,2,FALSE),"n.v.t.")</f>
        <v>Planstudie Gerrit Krolbruggen</v>
      </c>
      <c r="R1207" s="16" t="str">
        <f t="shared" si="58"/>
        <v>423139</v>
      </c>
      <c r="S1207" s="16" t="str">
        <f>IFERROR(VLOOKUP($R1207,Kostensoorten!$C:$J,2,FALSE),"n.v.t.")</f>
        <v>Overige diensten van derden</v>
      </c>
      <c r="T1207" s="16" t="s">
        <v>39</v>
      </c>
      <c r="U1207" s="16" t="s">
        <v>39</v>
      </c>
      <c r="V1207" s="16" t="s">
        <v>39</v>
      </c>
      <c r="W1207" s="16" t="s">
        <v>39</v>
      </c>
      <c r="X1207" s="16" t="s">
        <v>39</v>
      </c>
      <c r="Y1207" s="16" t="s">
        <v>39</v>
      </c>
      <c r="Z1207" s="16" t="s">
        <v>39</v>
      </c>
      <c r="AA1207" s="16" t="s">
        <v>39</v>
      </c>
      <c r="AB1207" s="16" t="s">
        <v>39</v>
      </c>
      <c r="AC1207" s="16" t="s">
        <v>39</v>
      </c>
      <c r="AD1207" s="16" t="s">
        <v>39</v>
      </c>
      <c r="AE1207" s="16" t="s">
        <v>39</v>
      </c>
      <c r="AF1207" s="16" t="s">
        <v>39</v>
      </c>
      <c r="AG1207" s="16" t="s">
        <v>39</v>
      </c>
      <c r="AH1207" s="16" t="s">
        <v>39</v>
      </c>
      <c r="AI1207" s="16" t="s">
        <v>39</v>
      </c>
      <c r="AJ1207" s="16" t="s">
        <v>39</v>
      </c>
      <c r="AL1207" s="16" t="s">
        <v>39</v>
      </c>
      <c r="AM1207" s="16" t="s">
        <v>39</v>
      </c>
      <c r="AN1207" s="16" t="str">
        <f>IFERROR(VLOOKUP($P1207,'Kredieten productgroepen functi'!$C:$M,6,FALSE),"n.v.t.")</f>
        <v>3001</v>
      </c>
      <c r="AO1207" s="16" t="str">
        <f>IFERROR(VLOOKUP($P1207,'Kredieten productgroepen functi'!$C:$M,7,FALSE),"n.v.t.")</f>
        <v>Mobiliteitsbeleid</v>
      </c>
      <c r="AP1207" s="16" t="str">
        <f>IFERROR(VLOOKUP($P1207,'Kredieten productgroepen functi'!$C:$M,8,FALSE),"n.v.t.")</f>
        <v>30</v>
      </c>
      <c r="AQ1207" s="16" t="str">
        <f>IFERROR(VLOOKUP($P1207,'Kredieten productgroepen functi'!$C:$M,9,FALSE),"n.v.t.")</f>
        <v>Verkeer en vervoer, algemeen</v>
      </c>
      <c r="AR1207" s="16" t="str">
        <f>IFERROR(VLOOKUP($P1207,'Kredieten productgroepen functi'!$C:$M,10,FALSE),"n.v.t.")</f>
        <v>3</v>
      </c>
      <c r="AS1207" s="16" t="str">
        <f>IFERROR(VLOOKUP($P1207,'Kredieten productgroepen functi'!$C:$M,11,FALSE),"n.v.t.")</f>
        <v>Verkeer en vervoer</v>
      </c>
      <c r="AT1207" s="16" t="str">
        <f t="shared" si="59"/>
        <v>Lasten</v>
      </c>
      <c r="AU1207" s="16" t="str">
        <f>IFERROR(VLOOKUP($R1207,Kostensoorten!$C:$J,7,FALSE),"n.v.t.")</f>
        <v>2.3.1</v>
      </c>
      <c r="AV1207" s="16" t="str">
        <f>IFERROR(VLOOKUP($R1207,Kostensoorten!$C:$J,8,FALSE),"n.v.t.")</f>
        <v>Aankopen niet duurzame goedere</v>
      </c>
    </row>
    <row r="1208" spans="6:48">
      <c r="F1208" s="2" t="s">
        <v>8666</v>
      </c>
      <c r="G1208" s="2" t="s">
        <v>39</v>
      </c>
      <c r="H1208" s="2" t="s">
        <v>39</v>
      </c>
      <c r="I1208" s="18">
        <v>25.42</v>
      </c>
      <c r="P1208" s="16" t="str">
        <f t="shared" si="57"/>
        <v>630149</v>
      </c>
      <c r="Q1208" s="16" t="str">
        <f>IFERROR(VLOOKUP($P1208,'Kredieten productgroepen functi'!$C:$M,2,FALSE),"n.v.t.")</f>
        <v>Planstudie Gerrit Krolbruggen</v>
      </c>
      <c r="R1208" s="16" t="str">
        <f t="shared" si="58"/>
        <v>460501</v>
      </c>
      <c r="S1208" s="16" t="str">
        <f>IFERROR(VLOOKUP($R1208,Kostensoorten!$C:$J,2,FALSE),"n.v.t.")</f>
        <v>overige administratieve boekingen</v>
      </c>
      <c r="T1208" s="16" t="s">
        <v>39</v>
      </c>
      <c r="U1208" s="16" t="s">
        <v>39</v>
      </c>
      <c r="V1208" s="16" t="s">
        <v>39</v>
      </c>
      <c r="W1208" s="16" t="s">
        <v>39</v>
      </c>
      <c r="X1208" s="16" t="s">
        <v>39</v>
      </c>
      <c r="Y1208" s="16" t="s">
        <v>39</v>
      </c>
      <c r="Z1208" s="16" t="s">
        <v>39</v>
      </c>
      <c r="AA1208" s="16" t="s">
        <v>39</v>
      </c>
      <c r="AB1208" s="16" t="s">
        <v>39</v>
      </c>
      <c r="AC1208" s="16" t="s">
        <v>39</v>
      </c>
      <c r="AD1208" s="16" t="s">
        <v>39</v>
      </c>
      <c r="AE1208" s="16" t="s">
        <v>39</v>
      </c>
      <c r="AF1208" s="16" t="s">
        <v>39</v>
      </c>
      <c r="AG1208" s="16" t="s">
        <v>39</v>
      </c>
      <c r="AH1208" s="16" t="s">
        <v>39</v>
      </c>
      <c r="AI1208" s="16" t="s">
        <v>39</v>
      </c>
      <c r="AJ1208" s="16" t="s">
        <v>39</v>
      </c>
      <c r="AL1208" s="16" t="s">
        <v>39</v>
      </c>
      <c r="AM1208" s="16" t="s">
        <v>39</v>
      </c>
      <c r="AN1208" s="16" t="str">
        <f>IFERROR(VLOOKUP($P1208,'Kredieten productgroepen functi'!$C:$M,6,FALSE),"n.v.t.")</f>
        <v>3001</v>
      </c>
      <c r="AO1208" s="16" t="str">
        <f>IFERROR(VLOOKUP($P1208,'Kredieten productgroepen functi'!$C:$M,7,FALSE),"n.v.t.")</f>
        <v>Mobiliteitsbeleid</v>
      </c>
      <c r="AP1208" s="16" t="str">
        <f>IFERROR(VLOOKUP($P1208,'Kredieten productgroepen functi'!$C:$M,8,FALSE),"n.v.t.")</f>
        <v>30</v>
      </c>
      <c r="AQ1208" s="16" t="str">
        <f>IFERROR(VLOOKUP($P1208,'Kredieten productgroepen functi'!$C:$M,9,FALSE),"n.v.t.")</f>
        <v>Verkeer en vervoer, algemeen</v>
      </c>
      <c r="AR1208" s="16" t="str">
        <f>IFERROR(VLOOKUP($P1208,'Kredieten productgroepen functi'!$C:$M,10,FALSE),"n.v.t.")</f>
        <v>3</v>
      </c>
      <c r="AS1208" s="16" t="str">
        <f>IFERROR(VLOOKUP($P1208,'Kredieten productgroepen functi'!$C:$M,11,FALSE),"n.v.t.")</f>
        <v>Verkeer en vervoer</v>
      </c>
      <c r="AT1208" s="16" t="str">
        <f t="shared" si="59"/>
        <v>Lasten</v>
      </c>
      <c r="AU1208" s="16" t="str">
        <f>IFERROR(VLOOKUP($R1208,Kostensoorten!$C:$J,7,FALSE),"n.v.t.")</f>
        <v>6.9</v>
      </c>
      <c r="AV1208" s="16" t="str">
        <f>IFERROR(VLOOKUP($R1208,Kostensoorten!$C:$J,8,FALSE),"n.v.t.")</f>
        <v>Overige administratieve boekinge</v>
      </c>
    </row>
    <row r="1209" spans="6:48">
      <c r="F1209" s="2" t="s">
        <v>9452</v>
      </c>
      <c r="G1209" s="2" t="s">
        <v>39</v>
      </c>
      <c r="H1209" s="2" t="s">
        <v>39</v>
      </c>
      <c r="I1209" s="18">
        <v>27709.32</v>
      </c>
      <c r="P1209" s="16" t="str">
        <f t="shared" si="57"/>
        <v>630149</v>
      </c>
      <c r="Q1209" s="16" t="str">
        <f>IFERROR(VLOOKUP($P1209,'Kredieten productgroepen functi'!$C:$M,2,FALSE),"n.v.t.")</f>
        <v>Planstudie Gerrit Krolbruggen</v>
      </c>
      <c r="R1209" s="16" t="str">
        <f t="shared" si="58"/>
        <v>840110</v>
      </c>
      <c r="S1209" s="16" t="str">
        <f>IFERROR(VLOOKUP($R1209,Kostensoorten!$C:$J,2,FALSE),"n.v.t.")</f>
        <v>Inkomensoverdracht Rijk</v>
      </c>
      <c r="T1209" s="16" t="s">
        <v>39</v>
      </c>
      <c r="U1209" s="16" t="s">
        <v>39</v>
      </c>
      <c r="V1209" s="16" t="s">
        <v>39</v>
      </c>
      <c r="W1209" s="16" t="s">
        <v>39</v>
      </c>
      <c r="X1209" s="16" t="s">
        <v>39</v>
      </c>
      <c r="Y1209" s="16" t="s">
        <v>39</v>
      </c>
      <c r="Z1209" s="16" t="s">
        <v>39</v>
      </c>
      <c r="AA1209" s="16" t="s">
        <v>39</v>
      </c>
      <c r="AB1209" s="16" t="s">
        <v>39</v>
      </c>
      <c r="AC1209" s="16" t="s">
        <v>39</v>
      </c>
      <c r="AD1209" s="16" t="s">
        <v>39</v>
      </c>
      <c r="AE1209" s="16" t="s">
        <v>39</v>
      </c>
      <c r="AF1209" s="16" t="s">
        <v>39</v>
      </c>
      <c r="AG1209" s="16" t="s">
        <v>39</v>
      </c>
      <c r="AH1209" s="16" t="s">
        <v>39</v>
      </c>
      <c r="AI1209" s="16" t="s">
        <v>39</v>
      </c>
      <c r="AJ1209" s="16" t="s">
        <v>39</v>
      </c>
      <c r="AL1209" s="16" t="s">
        <v>39</v>
      </c>
      <c r="AM1209" s="16" t="s">
        <v>39</v>
      </c>
      <c r="AN1209" s="16" t="str">
        <f>IFERROR(VLOOKUP($P1209,'Kredieten productgroepen functi'!$C:$M,6,FALSE),"n.v.t.")</f>
        <v>3001</v>
      </c>
      <c r="AO1209" s="16" t="str">
        <f>IFERROR(VLOOKUP($P1209,'Kredieten productgroepen functi'!$C:$M,7,FALSE),"n.v.t.")</f>
        <v>Mobiliteitsbeleid</v>
      </c>
      <c r="AP1209" s="16" t="str">
        <f>IFERROR(VLOOKUP($P1209,'Kredieten productgroepen functi'!$C:$M,8,FALSE),"n.v.t.")</f>
        <v>30</v>
      </c>
      <c r="AQ1209" s="16" t="str">
        <f>IFERROR(VLOOKUP($P1209,'Kredieten productgroepen functi'!$C:$M,9,FALSE),"n.v.t.")</f>
        <v>Verkeer en vervoer, algemeen</v>
      </c>
      <c r="AR1209" s="16" t="str">
        <f>IFERROR(VLOOKUP($P1209,'Kredieten productgroepen functi'!$C:$M,10,FALSE),"n.v.t.")</f>
        <v>3</v>
      </c>
      <c r="AS1209" s="16" t="str">
        <f>IFERROR(VLOOKUP($P1209,'Kredieten productgroepen functi'!$C:$M,11,FALSE),"n.v.t.")</f>
        <v>Verkeer en vervoer</v>
      </c>
      <c r="AT1209" s="16" t="str">
        <f t="shared" si="59"/>
        <v>Baten</v>
      </c>
      <c r="AU1209" s="16" t="str">
        <f>IFERROR(VLOOKUP($R1209,Kostensoorten!$C:$J,7,FALSE),"n.v.t.")</f>
        <v>4.0.1</v>
      </c>
      <c r="AV1209" s="16" t="str">
        <f>IFERROR(VLOOKUP($R1209,Kostensoorten!$C:$J,8,FALSE),"n.v.t.")</f>
        <v>Inkomensoverdrachten van overh</v>
      </c>
    </row>
    <row r="1210" spans="6:48">
      <c r="F1210" s="2" t="s">
        <v>9453</v>
      </c>
      <c r="G1210" s="2" t="s">
        <v>39</v>
      </c>
      <c r="H1210" s="2" t="s">
        <v>39</v>
      </c>
      <c r="I1210" s="18">
        <v>-11406.23</v>
      </c>
      <c r="P1210" s="16" t="str">
        <f t="shared" si="57"/>
        <v>630149</v>
      </c>
      <c r="Q1210" s="16" t="str">
        <f>IFERROR(VLOOKUP($P1210,'Kredieten productgroepen functi'!$C:$M,2,FALSE),"n.v.t.")</f>
        <v>Planstudie Gerrit Krolbruggen</v>
      </c>
      <c r="R1210" s="16" t="str">
        <f t="shared" si="58"/>
        <v>840120</v>
      </c>
      <c r="S1210" s="16" t="str">
        <f>IFERROR(VLOOKUP($R1210,Kostensoorten!$C:$J,2,FALSE),"n.v.t.")</f>
        <v>Inkomensoverdracht provincies</v>
      </c>
      <c r="T1210" s="16" t="s">
        <v>39</v>
      </c>
      <c r="U1210" s="16" t="s">
        <v>39</v>
      </c>
      <c r="V1210" s="16" t="s">
        <v>39</v>
      </c>
      <c r="W1210" s="16" t="s">
        <v>39</v>
      </c>
      <c r="X1210" s="16" t="s">
        <v>39</v>
      </c>
      <c r="Y1210" s="16" t="s">
        <v>39</v>
      </c>
      <c r="Z1210" s="16" t="s">
        <v>39</v>
      </c>
      <c r="AA1210" s="16" t="s">
        <v>39</v>
      </c>
      <c r="AB1210" s="16" t="s">
        <v>39</v>
      </c>
      <c r="AC1210" s="16" t="s">
        <v>39</v>
      </c>
      <c r="AD1210" s="16" t="s">
        <v>39</v>
      </c>
      <c r="AE1210" s="16" t="s">
        <v>39</v>
      </c>
      <c r="AF1210" s="16" t="s">
        <v>39</v>
      </c>
      <c r="AG1210" s="16" t="s">
        <v>39</v>
      </c>
      <c r="AH1210" s="16" t="s">
        <v>39</v>
      </c>
      <c r="AI1210" s="16" t="s">
        <v>39</v>
      </c>
      <c r="AJ1210" s="16" t="s">
        <v>39</v>
      </c>
      <c r="AL1210" s="16" t="s">
        <v>39</v>
      </c>
      <c r="AM1210" s="16" t="s">
        <v>39</v>
      </c>
      <c r="AN1210" s="16" t="str">
        <f>IFERROR(VLOOKUP($P1210,'Kredieten productgroepen functi'!$C:$M,6,FALSE),"n.v.t.")</f>
        <v>3001</v>
      </c>
      <c r="AO1210" s="16" t="str">
        <f>IFERROR(VLOOKUP($P1210,'Kredieten productgroepen functi'!$C:$M,7,FALSE),"n.v.t.")</f>
        <v>Mobiliteitsbeleid</v>
      </c>
      <c r="AP1210" s="16" t="str">
        <f>IFERROR(VLOOKUP($P1210,'Kredieten productgroepen functi'!$C:$M,8,FALSE),"n.v.t.")</f>
        <v>30</v>
      </c>
      <c r="AQ1210" s="16" t="str">
        <f>IFERROR(VLOOKUP($P1210,'Kredieten productgroepen functi'!$C:$M,9,FALSE),"n.v.t.")</f>
        <v>Verkeer en vervoer, algemeen</v>
      </c>
      <c r="AR1210" s="16" t="str">
        <f>IFERROR(VLOOKUP($P1210,'Kredieten productgroepen functi'!$C:$M,10,FALSE),"n.v.t.")</f>
        <v>3</v>
      </c>
      <c r="AS1210" s="16" t="str">
        <f>IFERROR(VLOOKUP($P1210,'Kredieten productgroepen functi'!$C:$M,11,FALSE),"n.v.t.")</f>
        <v>Verkeer en vervoer</v>
      </c>
      <c r="AT1210" s="16" t="str">
        <f t="shared" si="59"/>
        <v>Baten</v>
      </c>
      <c r="AU1210" s="16" t="str">
        <f>IFERROR(VLOOKUP($R1210,Kostensoorten!$C:$J,7,FALSE),"n.v.t.")</f>
        <v>4.0.1</v>
      </c>
      <c r="AV1210" s="16" t="str">
        <f>IFERROR(VLOOKUP($R1210,Kostensoorten!$C:$J,8,FALSE),"n.v.t.")</f>
        <v>Inkomensoverdrachten van overh</v>
      </c>
    </row>
    <row r="1211" spans="6:48">
      <c r="F1211" s="2" t="s">
        <v>8030</v>
      </c>
      <c r="G1211" s="2" t="s">
        <v>39</v>
      </c>
      <c r="H1211" s="2" t="s">
        <v>39</v>
      </c>
      <c r="I1211" s="18">
        <v>-34218.699999999997</v>
      </c>
      <c r="P1211" s="16" t="str">
        <f t="shared" si="57"/>
        <v>630149</v>
      </c>
      <c r="Q1211" s="16" t="str">
        <f>IFERROR(VLOOKUP($P1211,'Kredieten productgroepen functi'!$C:$M,2,FALSE),"n.v.t.")</f>
        <v>Planstudie Gerrit Krolbruggen</v>
      </c>
      <c r="R1211" s="16" t="str">
        <f t="shared" si="58"/>
        <v>840130</v>
      </c>
      <c r="S1211" s="16" t="str">
        <f>IFERROR(VLOOKUP($R1211,Kostensoorten!$C:$J,2,FALSE),"n.v.t.")</f>
        <v>Inkomensoverdracht gemeenten</v>
      </c>
      <c r="T1211" s="16" t="s">
        <v>39</v>
      </c>
      <c r="U1211" s="16" t="s">
        <v>39</v>
      </c>
      <c r="V1211" s="16" t="s">
        <v>39</v>
      </c>
      <c r="W1211" s="16" t="s">
        <v>39</v>
      </c>
      <c r="X1211" s="16" t="s">
        <v>39</v>
      </c>
      <c r="Y1211" s="16" t="s">
        <v>39</v>
      </c>
      <c r="Z1211" s="16" t="s">
        <v>39</v>
      </c>
      <c r="AA1211" s="16" t="s">
        <v>39</v>
      </c>
      <c r="AB1211" s="16" t="s">
        <v>39</v>
      </c>
      <c r="AC1211" s="16" t="s">
        <v>39</v>
      </c>
      <c r="AD1211" s="16" t="s">
        <v>39</v>
      </c>
      <c r="AE1211" s="16" t="s">
        <v>39</v>
      </c>
      <c r="AF1211" s="16" t="s">
        <v>39</v>
      </c>
      <c r="AG1211" s="16" t="s">
        <v>39</v>
      </c>
      <c r="AH1211" s="16" t="s">
        <v>39</v>
      </c>
      <c r="AI1211" s="16" t="s">
        <v>39</v>
      </c>
      <c r="AJ1211" s="16" t="s">
        <v>39</v>
      </c>
      <c r="AL1211" s="16" t="s">
        <v>39</v>
      </c>
      <c r="AM1211" s="16" t="s">
        <v>39</v>
      </c>
      <c r="AN1211" s="16" t="str">
        <f>IFERROR(VLOOKUP($P1211,'Kredieten productgroepen functi'!$C:$M,6,FALSE),"n.v.t.")</f>
        <v>3001</v>
      </c>
      <c r="AO1211" s="16" t="str">
        <f>IFERROR(VLOOKUP($P1211,'Kredieten productgroepen functi'!$C:$M,7,FALSE),"n.v.t.")</f>
        <v>Mobiliteitsbeleid</v>
      </c>
      <c r="AP1211" s="16" t="str">
        <f>IFERROR(VLOOKUP($P1211,'Kredieten productgroepen functi'!$C:$M,8,FALSE),"n.v.t.")</f>
        <v>30</v>
      </c>
      <c r="AQ1211" s="16" t="str">
        <f>IFERROR(VLOOKUP($P1211,'Kredieten productgroepen functi'!$C:$M,9,FALSE),"n.v.t.")</f>
        <v>Verkeer en vervoer, algemeen</v>
      </c>
      <c r="AR1211" s="16" t="str">
        <f>IFERROR(VLOOKUP($P1211,'Kredieten productgroepen functi'!$C:$M,10,FALSE),"n.v.t.")</f>
        <v>3</v>
      </c>
      <c r="AS1211" s="16" t="str">
        <f>IFERROR(VLOOKUP($P1211,'Kredieten productgroepen functi'!$C:$M,11,FALSE),"n.v.t.")</f>
        <v>Verkeer en vervoer</v>
      </c>
      <c r="AT1211" s="16" t="str">
        <f t="shared" si="59"/>
        <v>Baten</v>
      </c>
      <c r="AU1211" s="16" t="str">
        <f>IFERROR(VLOOKUP($R1211,Kostensoorten!$C:$J,7,FALSE),"n.v.t.")</f>
        <v>4.0.1</v>
      </c>
      <c r="AV1211" s="16" t="str">
        <f>IFERROR(VLOOKUP($R1211,Kostensoorten!$C:$J,8,FALSE),"n.v.t.")</f>
        <v>Inkomensoverdrachten van overh</v>
      </c>
    </row>
    <row r="1212" spans="6:48">
      <c r="F1212" s="2" t="s">
        <v>8031</v>
      </c>
      <c r="G1212" s="2" t="s">
        <v>39</v>
      </c>
      <c r="H1212" s="2" t="s">
        <v>39</v>
      </c>
      <c r="I1212" s="18">
        <v>9784</v>
      </c>
      <c r="P1212" s="16" t="str">
        <f t="shared" si="57"/>
        <v>630150</v>
      </c>
      <c r="Q1212" s="16" t="str">
        <f>IFERROR(VLOOKUP($P1212,'Kredieten productgroepen functi'!$C:$M,2,FALSE),"n.v.t.")</f>
        <v>Planstudie Paddepoelsterbrug</v>
      </c>
      <c r="R1212" s="16" t="str">
        <f t="shared" si="58"/>
        <v>423132</v>
      </c>
      <c r="S1212" s="16" t="str">
        <f>IFERROR(VLOOKUP($R1212,Kostensoorten!$C:$J,2,FALSE),"n.v.t.")</f>
        <v>Adviesdiensten door derden</v>
      </c>
      <c r="T1212" s="16" t="s">
        <v>39</v>
      </c>
      <c r="U1212" s="16" t="s">
        <v>39</v>
      </c>
      <c r="V1212" s="16" t="s">
        <v>39</v>
      </c>
      <c r="W1212" s="16" t="s">
        <v>39</v>
      </c>
      <c r="X1212" s="16" t="s">
        <v>39</v>
      </c>
      <c r="Y1212" s="16" t="s">
        <v>39</v>
      </c>
      <c r="Z1212" s="16" t="s">
        <v>39</v>
      </c>
      <c r="AA1212" s="16" t="s">
        <v>39</v>
      </c>
      <c r="AB1212" s="16" t="s">
        <v>39</v>
      </c>
      <c r="AC1212" s="16" t="s">
        <v>39</v>
      </c>
      <c r="AD1212" s="16" t="s">
        <v>39</v>
      </c>
      <c r="AE1212" s="16" t="s">
        <v>39</v>
      </c>
      <c r="AF1212" s="16" t="s">
        <v>39</v>
      </c>
      <c r="AG1212" s="16" t="s">
        <v>39</v>
      </c>
      <c r="AH1212" s="16" t="s">
        <v>39</v>
      </c>
      <c r="AI1212" s="16" t="s">
        <v>39</v>
      </c>
      <c r="AJ1212" s="16" t="s">
        <v>39</v>
      </c>
      <c r="AL1212" s="16" t="s">
        <v>39</v>
      </c>
      <c r="AM1212" s="16" t="s">
        <v>39</v>
      </c>
      <c r="AN1212" s="16" t="str">
        <f>IFERROR(VLOOKUP($P1212,'Kredieten productgroepen functi'!$C:$M,6,FALSE),"n.v.t.")</f>
        <v>3001</v>
      </c>
      <c r="AO1212" s="16" t="str">
        <f>IFERROR(VLOOKUP($P1212,'Kredieten productgroepen functi'!$C:$M,7,FALSE),"n.v.t.")</f>
        <v>Mobiliteitsbeleid</v>
      </c>
      <c r="AP1212" s="16" t="str">
        <f>IFERROR(VLOOKUP($P1212,'Kredieten productgroepen functi'!$C:$M,8,FALSE),"n.v.t.")</f>
        <v>30</v>
      </c>
      <c r="AQ1212" s="16" t="str">
        <f>IFERROR(VLOOKUP($P1212,'Kredieten productgroepen functi'!$C:$M,9,FALSE),"n.v.t.")</f>
        <v>Verkeer en vervoer, algemeen</v>
      </c>
      <c r="AR1212" s="16" t="str">
        <f>IFERROR(VLOOKUP($P1212,'Kredieten productgroepen functi'!$C:$M,10,FALSE),"n.v.t.")</f>
        <v>3</v>
      </c>
      <c r="AS1212" s="16" t="str">
        <f>IFERROR(VLOOKUP($P1212,'Kredieten productgroepen functi'!$C:$M,11,FALSE),"n.v.t.")</f>
        <v>Verkeer en vervoer</v>
      </c>
      <c r="AT1212" s="16" t="str">
        <f t="shared" si="59"/>
        <v>Lasten</v>
      </c>
      <c r="AU1212" s="16" t="str">
        <f>IFERROR(VLOOKUP($R1212,Kostensoorten!$C:$J,7,FALSE),"n.v.t.")</f>
        <v>2.3.1</v>
      </c>
      <c r="AV1212" s="16" t="str">
        <f>IFERROR(VLOOKUP($R1212,Kostensoorten!$C:$J,8,FALSE),"n.v.t.")</f>
        <v>Aankopen niet duurzame goedere</v>
      </c>
    </row>
    <row r="1213" spans="6:48">
      <c r="F1213" s="2" t="s">
        <v>8032</v>
      </c>
      <c r="G1213" s="2" t="s">
        <v>39</v>
      </c>
      <c r="H1213" s="2" t="s">
        <v>39</v>
      </c>
      <c r="I1213" s="18">
        <v>350</v>
      </c>
      <c r="P1213" s="16" t="str">
        <f t="shared" si="57"/>
        <v>630150</v>
      </c>
      <c r="Q1213" s="16" t="str">
        <f>IFERROR(VLOOKUP($P1213,'Kredieten productgroepen functi'!$C:$M,2,FALSE),"n.v.t.")</f>
        <v>Planstudie Paddepoelsterbrug</v>
      </c>
      <c r="R1213" s="16" t="str">
        <f t="shared" si="58"/>
        <v>423139</v>
      </c>
      <c r="S1213" s="16" t="str">
        <f>IFERROR(VLOOKUP($R1213,Kostensoorten!$C:$J,2,FALSE),"n.v.t.")</f>
        <v>Overige diensten van derden</v>
      </c>
      <c r="T1213" s="16" t="s">
        <v>39</v>
      </c>
      <c r="U1213" s="16" t="s">
        <v>39</v>
      </c>
      <c r="V1213" s="16" t="s">
        <v>39</v>
      </c>
      <c r="W1213" s="16" t="s">
        <v>39</v>
      </c>
      <c r="X1213" s="16" t="s">
        <v>39</v>
      </c>
      <c r="Y1213" s="16" t="s">
        <v>39</v>
      </c>
      <c r="Z1213" s="16" t="s">
        <v>39</v>
      </c>
      <c r="AA1213" s="16" t="s">
        <v>39</v>
      </c>
      <c r="AB1213" s="16" t="s">
        <v>39</v>
      </c>
      <c r="AC1213" s="16" t="s">
        <v>39</v>
      </c>
      <c r="AD1213" s="16" t="s">
        <v>39</v>
      </c>
      <c r="AE1213" s="16" t="s">
        <v>39</v>
      </c>
      <c r="AF1213" s="16" t="s">
        <v>39</v>
      </c>
      <c r="AG1213" s="16" t="s">
        <v>39</v>
      </c>
      <c r="AH1213" s="16" t="s">
        <v>39</v>
      </c>
      <c r="AI1213" s="16" t="s">
        <v>39</v>
      </c>
      <c r="AJ1213" s="16" t="s">
        <v>39</v>
      </c>
      <c r="AL1213" s="16" t="s">
        <v>39</v>
      </c>
      <c r="AM1213" s="16" t="s">
        <v>39</v>
      </c>
      <c r="AN1213" s="16" t="str">
        <f>IFERROR(VLOOKUP($P1213,'Kredieten productgroepen functi'!$C:$M,6,FALSE),"n.v.t.")</f>
        <v>3001</v>
      </c>
      <c r="AO1213" s="16" t="str">
        <f>IFERROR(VLOOKUP($P1213,'Kredieten productgroepen functi'!$C:$M,7,FALSE),"n.v.t.")</f>
        <v>Mobiliteitsbeleid</v>
      </c>
      <c r="AP1213" s="16" t="str">
        <f>IFERROR(VLOOKUP($P1213,'Kredieten productgroepen functi'!$C:$M,8,FALSE),"n.v.t.")</f>
        <v>30</v>
      </c>
      <c r="AQ1213" s="16" t="str">
        <f>IFERROR(VLOOKUP($P1213,'Kredieten productgroepen functi'!$C:$M,9,FALSE),"n.v.t.")</f>
        <v>Verkeer en vervoer, algemeen</v>
      </c>
      <c r="AR1213" s="16" t="str">
        <f>IFERROR(VLOOKUP($P1213,'Kredieten productgroepen functi'!$C:$M,10,FALSE),"n.v.t.")</f>
        <v>3</v>
      </c>
      <c r="AS1213" s="16" t="str">
        <f>IFERROR(VLOOKUP($P1213,'Kredieten productgroepen functi'!$C:$M,11,FALSE),"n.v.t.")</f>
        <v>Verkeer en vervoer</v>
      </c>
      <c r="AT1213" s="16" t="str">
        <f t="shared" si="59"/>
        <v>Lasten</v>
      </c>
      <c r="AU1213" s="16" t="str">
        <f>IFERROR(VLOOKUP($R1213,Kostensoorten!$C:$J,7,FALSE),"n.v.t.")</f>
        <v>2.3.1</v>
      </c>
      <c r="AV1213" s="16" t="str">
        <f>IFERROR(VLOOKUP($R1213,Kostensoorten!$C:$J,8,FALSE),"n.v.t.")</f>
        <v>Aankopen niet duurzame goedere</v>
      </c>
    </row>
    <row r="1214" spans="6:48">
      <c r="F1214" s="2" t="s">
        <v>7555</v>
      </c>
      <c r="G1214" s="2" t="s">
        <v>39</v>
      </c>
      <c r="H1214" s="2" t="s">
        <v>39</v>
      </c>
      <c r="I1214" s="18">
        <v>1616</v>
      </c>
      <c r="P1214" s="16" t="str">
        <f t="shared" si="57"/>
        <v>630150</v>
      </c>
      <c r="Q1214" s="16" t="str">
        <f>IFERROR(VLOOKUP($P1214,'Kredieten productgroepen functi'!$C:$M,2,FALSE),"n.v.t.")</f>
        <v>Planstudie Paddepoelsterbrug</v>
      </c>
      <c r="R1214" s="16" t="str">
        <f t="shared" si="58"/>
        <v>460501</v>
      </c>
      <c r="S1214" s="16" t="str">
        <f>IFERROR(VLOOKUP($R1214,Kostensoorten!$C:$J,2,FALSE),"n.v.t.")</f>
        <v>overige administratieve boekingen</v>
      </c>
      <c r="T1214" s="16" t="s">
        <v>39</v>
      </c>
      <c r="U1214" s="16" t="s">
        <v>39</v>
      </c>
      <c r="V1214" s="16" t="s">
        <v>39</v>
      </c>
      <c r="W1214" s="16" t="s">
        <v>39</v>
      </c>
      <c r="X1214" s="16" t="s">
        <v>39</v>
      </c>
      <c r="Y1214" s="16" t="s">
        <v>39</v>
      </c>
      <c r="Z1214" s="16" t="s">
        <v>39</v>
      </c>
      <c r="AA1214" s="16" t="s">
        <v>39</v>
      </c>
      <c r="AB1214" s="16" t="s">
        <v>39</v>
      </c>
      <c r="AC1214" s="16" t="s">
        <v>39</v>
      </c>
      <c r="AD1214" s="16" t="s">
        <v>39</v>
      </c>
      <c r="AE1214" s="16" t="s">
        <v>39</v>
      </c>
      <c r="AF1214" s="16" t="s">
        <v>39</v>
      </c>
      <c r="AG1214" s="16" t="s">
        <v>39</v>
      </c>
      <c r="AH1214" s="16" t="s">
        <v>39</v>
      </c>
      <c r="AI1214" s="16" t="s">
        <v>39</v>
      </c>
      <c r="AJ1214" s="16" t="s">
        <v>39</v>
      </c>
      <c r="AL1214" s="16" t="s">
        <v>39</v>
      </c>
      <c r="AM1214" s="16" t="s">
        <v>39</v>
      </c>
      <c r="AN1214" s="16" t="str">
        <f>IFERROR(VLOOKUP($P1214,'Kredieten productgroepen functi'!$C:$M,6,FALSE),"n.v.t.")</f>
        <v>3001</v>
      </c>
      <c r="AO1214" s="16" t="str">
        <f>IFERROR(VLOOKUP($P1214,'Kredieten productgroepen functi'!$C:$M,7,FALSE),"n.v.t.")</f>
        <v>Mobiliteitsbeleid</v>
      </c>
      <c r="AP1214" s="16" t="str">
        <f>IFERROR(VLOOKUP($P1214,'Kredieten productgroepen functi'!$C:$M,8,FALSE),"n.v.t.")</f>
        <v>30</v>
      </c>
      <c r="AQ1214" s="16" t="str">
        <f>IFERROR(VLOOKUP($P1214,'Kredieten productgroepen functi'!$C:$M,9,FALSE),"n.v.t.")</f>
        <v>Verkeer en vervoer, algemeen</v>
      </c>
      <c r="AR1214" s="16" t="str">
        <f>IFERROR(VLOOKUP($P1214,'Kredieten productgroepen functi'!$C:$M,10,FALSE),"n.v.t.")</f>
        <v>3</v>
      </c>
      <c r="AS1214" s="16" t="str">
        <f>IFERROR(VLOOKUP($P1214,'Kredieten productgroepen functi'!$C:$M,11,FALSE),"n.v.t.")</f>
        <v>Verkeer en vervoer</v>
      </c>
      <c r="AT1214" s="16" t="str">
        <f t="shared" si="59"/>
        <v>Lasten</v>
      </c>
      <c r="AU1214" s="16" t="str">
        <f>IFERROR(VLOOKUP($R1214,Kostensoorten!$C:$J,7,FALSE),"n.v.t.")</f>
        <v>6.9</v>
      </c>
      <c r="AV1214" s="16" t="str">
        <f>IFERROR(VLOOKUP($R1214,Kostensoorten!$C:$J,8,FALSE),"n.v.t.")</f>
        <v>Overige administratieve boekinge</v>
      </c>
    </row>
    <row r="1215" spans="6:48">
      <c r="F1215" s="2" t="s">
        <v>9454</v>
      </c>
      <c r="G1215" s="2" t="s">
        <v>39</v>
      </c>
      <c r="H1215" s="2" t="s">
        <v>39</v>
      </c>
      <c r="I1215" s="18">
        <v>-11750</v>
      </c>
      <c r="P1215" s="16" t="str">
        <f t="shared" si="57"/>
        <v>630150</v>
      </c>
      <c r="Q1215" s="16" t="str">
        <f>IFERROR(VLOOKUP($P1215,'Kredieten productgroepen functi'!$C:$M,2,FALSE),"n.v.t.")</f>
        <v>Planstudie Paddepoelsterbrug</v>
      </c>
      <c r="R1215" s="16" t="str">
        <f t="shared" si="58"/>
        <v>840110</v>
      </c>
      <c r="S1215" s="16" t="str">
        <f>IFERROR(VLOOKUP($R1215,Kostensoorten!$C:$J,2,FALSE),"n.v.t.")</f>
        <v>Inkomensoverdracht Rijk</v>
      </c>
      <c r="T1215" s="16" t="s">
        <v>39</v>
      </c>
      <c r="U1215" s="16" t="s">
        <v>39</v>
      </c>
      <c r="V1215" s="16" t="s">
        <v>39</v>
      </c>
      <c r="W1215" s="16" t="s">
        <v>39</v>
      </c>
      <c r="X1215" s="16" t="s">
        <v>39</v>
      </c>
      <c r="Y1215" s="16" t="s">
        <v>39</v>
      </c>
      <c r="Z1215" s="16" t="s">
        <v>39</v>
      </c>
      <c r="AA1215" s="16" t="s">
        <v>39</v>
      </c>
      <c r="AB1215" s="16" t="s">
        <v>39</v>
      </c>
      <c r="AC1215" s="16" t="s">
        <v>39</v>
      </c>
      <c r="AD1215" s="16" t="s">
        <v>39</v>
      </c>
      <c r="AE1215" s="16" t="s">
        <v>39</v>
      </c>
      <c r="AF1215" s="16" t="s">
        <v>39</v>
      </c>
      <c r="AG1215" s="16" t="s">
        <v>39</v>
      </c>
      <c r="AH1215" s="16" t="s">
        <v>39</v>
      </c>
      <c r="AI1215" s="16" t="s">
        <v>39</v>
      </c>
      <c r="AJ1215" s="16" t="s">
        <v>39</v>
      </c>
      <c r="AL1215" s="16" t="s">
        <v>39</v>
      </c>
      <c r="AM1215" s="16" t="s">
        <v>39</v>
      </c>
      <c r="AN1215" s="16" t="str">
        <f>IFERROR(VLOOKUP($P1215,'Kredieten productgroepen functi'!$C:$M,6,FALSE),"n.v.t.")</f>
        <v>3001</v>
      </c>
      <c r="AO1215" s="16" t="str">
        <f>IFERROR(VLOOKUP($P1215,'Kredieten productgroepen functi'!$C:$M,7,FALSE),"n.v.t.")</f>
        <v>Mobiliteitsbeleid</v>
      </c>
      <c r="AP1215" s="16" t="str">
        <f>IFERROR(VLOOKUP($P1215,'Kredieten productgroepen functi'!$C:$M,8,FALSE),"n.v.t.")</f>
        <v>30</v>
      </c>
      <c r="AQ1215" s="16" t="str">
        <f>IFERROR(VLOOKUP($P1215,'Kredieten productgroepen functi'!$C:$M,9,FALSE),"n.v.t.")</f>
        <v>Verkeer en vervoer, algemeen</v>
      </c>
      <c r="AR1215" s="16" t="str">
        <f>IFERROR(VLOOKUP($P1215,'Kredieten productgroepen functi'!$C:$M,10,FALSE),"n.v.t.")</f>
        <v>3</v>
      </c>
      <c r="AS1215" s="16" t="str">
        <f>IFERROR(VLOOKUP($P1215,'Kredieten productgroepen functi'!$C:$M,11,FALSE),"n.v.t.")</f>
        <v>Verkeer en vervoer</v>
      </c>
      <c r="AT1215" s="16" t="str">
        <f t="shared" si="59"/>
        <v>Baten</v>
      </c>
      <c r="AU1215" s="16" t="str">
        <f>IFERROR(VLOOKUP($R1215,Kostensoorten!$C:$J,7,FALSE),"n.v.t.")</f>
        <v>4.0.1</v>
      </c>
      <c r="AV1215" s="16" t="str">
        <f>IFERROR(VLOOKUP($R1215,Kostensoorten!$C:$J,8,FALSE),"n.v.t.")</f>
        <v>Inkomensoverdrachten van overh</v>
      </c>
    </row>
    <row r="1216" spans="6:48">
      <c r="F1216" s="2" t="s">
        <v>9455</v>
      </c>
      <c r="G1216" s="2" t="s">
        <v>39</v>
      </c>
      <c r="H1216" s="2" t="s">
        <v>39</v>
      </c>
      <c r="I1216" s="18">
        <v>149953</v>
      </c>
      <c r="P1216" s="16" t="str">
        <f t="shared" si="57"/>
        <v>630153</v>
      </c>
      <c r="Q1216" s="16" t="str">
        <f>IFERROR(VLOOKUP($P1216,'Kredieten productgroepen functi'!$C:$M,2,FALSE),"n.v.t.")</f>
        <v>Fietsroute+ Groningen-Haren</v>
      </c>
      <c r="R1216" s="16" t="str">
        <f t="shared" si="58"/>
        <v>441101</v>
      </c>
      <c r="S1216" s="16" t="str">
        <f>IFERROR(VLOOKUP($R1216,Kostensoorten!$C:$J,2,FALSE),"n.v.t.")</f>
        <v>Investeringsbijdragen aan overheden</v>
      </c>
      <c r="T1216" s="16" t="s">
        <v>39</v>
      </c>
      <c r="U1216" s="16" t="s">
        <v>39</v>
      </c>
      <c r="V1216" s="16" t="s">
        <v>39</v>
      </c>
      <c r="W1216" s="16" t="s">
        <v>39</v>
      </c>
      <c r="X1216" s="16" t="s">
        <v>39</v>
      </c>
      <c r="Y1216" s="16" t="s">
        <v>39</v>
      </c>
      <c r="Z1216" s="16" t="s">
        <v>39</v>
      </c>
      <c r="AA1216" s="16" t="s">
        <v>39</v>
      </c>
      <c r="AB1216" s="16" t="s">
        <v>39</v>
      </c>
      <c r="AC1216" s="16" t="s">
        <v>39</v>
      </c>
      <c r="AD1216" s="16" t="s">
        <v>39</v>
      </c>
      <c r="AE1216" s="16" t="s">
        <v>39</v>
      </c>
      <c r="AF1216" s="16" t="s">
        <v>39</v>
      </c>
      <c r="AG1216" s="16" t="s">
        <v>39</v>
      </c>
      <c r="AH1216" s="16" t="s">
        <v>39</v>
      </c>
      <c r="AI1216" s="16" t="s">
        <v>39</v>
      </c>
      <c r="AJ1216" s="16" t="s">
        <v>39</v>
      </c>
      <c r="AL1216" s="16" t="s">
        <v>39</v>
      </c>
      <c r="AM1216" s="16" t="s">
        <v>39</v>
      </c>
      <c r="AN1216" s="16" t="str">
        <f>IFERROR(VLOOKUP($P1216,'Kredieten productgroepen functi'!$C:$M,6,FALSE),"n.v.t.")</f>
        <v>3001</v>
      </c>
      <c r="AO1216" s="16" t="str">
        <f>IFERROR(VLOOKUP($P1216,'Kredieten productgroepen functi'!$C:$M,7,FALSE),"n.v.t.")</f>
        <v>Mobiliteitsbeleid</v>
      </c>
      <c r="AP1216" s="16" t="str">
        <f>IFERROR(VLOOKUP($P1216,'Kredieten productgroepen functi'!$C:$M,8,FALSE),"n.v.t.")</f>
        <v>30</v>
      </c>
      <c r="AQ1216" s="16" t="str">
        <f>IFERROR(VLOOKUP($P1216,'Kredieten productgroepen functi'!$C:$M,9,FALSE),"n.v.t.")</f>
        <v>Verkeer en vervoer, algemeen</v>
      </c>
      <c r="AR1216" s="16" t="str">
        <f>IFERROR(VLOOKUP($P1216,'Kredieten productgroepen functi'!$C:$M,10,FALSE),"n.v.t.")</f>
        <v>3</v>
      </c>
      <c r="AS1216" s="16" t="str">
        <f>IFERROR(VLOOKUP($P1216,'Kredieten productgroepen functi'!$C:$M,11,FALSE),"n.v.t.")</f>
        <v>Verkeer en vervoer</v>
      </c>
      <c r="AT1216" s="16" t="str">
        <f t="shared" si="59"/>
        <v>Lasten</v>
      </c>
      <c r="AU1216" s="16" t="str">
        <f>IFERROR(VLOOKUP($R1216,Kostensoorten!$C:$J,7,FALSE),"n.v.t.")</f>
        <v>4.1.1</v>
      </c>
      <c r="AV1216" s="16" t="str">
        <f>IFERROR(VLOOKUP($R1216,Kostensoorten!$C:$J,8,FALSE),"n.v.t.")</f>
        <v>Vermogensoverdrachten aan over</v>
      </c>
    </row>
    <row r="1217" spans="6:48">
      <c r="F1217" s="2" t="s">
        <v>9456</v>
      </c>
      <c r="G1217" s="2" t="s">
        <v>39</v>
      </c>
      <c r="H1217" s="2" t="s">
        <v>39</v>
      </c>
      <c r="I1217" s="18">
        <v>-50000</v>
      </c>
      <c r="P1217" s="16" t="str">
        <f t="shared" si="57"/>
        <v>630154</v>
      </c>
      <c r="Q1217" s="16" t="str">
        <f>IFERROR(VLOOKUP($P1217,'Kredieten productgroepen functi'!$C:$M,2,FALSE),"n.v.t.")</f>
        <v>N33 Midden</v>
      </c>
      <c r="R1217" s="16" t="str">
        <f t="shared" si="58"/>
        <v>823010</v>
      </c>
      <c r="S1217" s="16" t="str">
        <f>IFERROR(VLOOKUP($R1217,Kostensoorten!$C:$J,2,FALSE),"n.v.t.")</f>
        <v>Vergoeding verrichte werkzaamheden</v>
      </c>
      <c r="T1217" s="16" t="s">
        <v>39</v>
      </c>
      <c r="U1217" s="16" t="s">
        <v>39</v>
      </c>
      <c r="V1217" s="16" t="s">
        <v>39</v>
      </c>
      <c r="W1217" s="16" t="s">
        <v>39</v>
      </c>
      <c r="X1217" s="16" t="s">
        <v>39</v>
      </c>
      <c r="Y1217" s="16" t="s">
        <v>39</v>
      </c>
      <c r="Z1217" s="16" t="s">
        <v>39</v>
      </c>
      <c r="AA1217" s="16" t="s">
        <v>39</v>
      </c>
      <c r="AB1217" s="16" t="s">
        <v>39</v>
      </c>
      <c r="AC1217" s="16" t="s">
        <v>39</v>
      </c>
      <c r="AD1217" s="16" t="s">
        <v>39</v>
      </c>
      <c r="AE1217" s="16" t="s">
        <v>39</v>
      </c>
      <c r="AF1217" s="16" t="s">
        <v>39</v>
      </c>
      <c r="AG1217" s="16" t="s">
        <v>39</v>
      </c>
      <c r="AH1217" s="16" t="s">
        <v>39</v>
      </c>
      <c r="AI1217" s="16" t="s">
        <v>39</v>
      </c>
      <c r="AJ1217" s="16" t="s">
        <v>39</v>
      </c>
      <c r="AL1217" s="16" t="s">
        <v>39</v>
      </c>
      <c r="AM1217" s="16" t="s">
        <v>39</v>
      </c>
      <c r="AN1217" s="16" t="str">
        <f>IFERROR(VLOOKUP($P1217,'Kredieten productgroepen functi'!$C:$M,6,FALSE),"n.v.t.")</f>
        <v>3001</v>
      </c>
      <c r="AO1217" s="16" t="str">
        <f>IFERROR(VLOOKUP($P1217,'Kredieten productgroepen functi'!$C:$M,7,FALSE),"n.v.t.")</f>
        <v>Mobiliteitsbeleid</v>
      </c>
      <c r="AP1217" s="16" t="str">
        <f>IFERROR(VLOOKUP($P1217,'Kredieten productgroepen functi'!$C:$M,8,FALSE),"n.v.t.")</f>
        <v>30</v>
      </c>
      <c r="AQ1217" s="16" t="str">
        <f>IFERROR(VLOOKUP($P1217,'Kredieten productgroepen functi'!$C:$M,9,FALSE),"n.v.t.")</f>
        <v>Verkeer en vervoer, algemeen</v>
      </c>
      <c r="AR1217" s="16" t="str">
        <f>IFERROR(VLOOKUP($P1217,'Kredieten productgroepen functi'!$C:$M,10,FALSE),"n.v.t.")</f>
        <v>3</v>
      </c>
      <c r="AS1217" s="16" t="str">
        <f>IFERROR(VLOOKUP($P1217,'Kredieten productgroepen functi'!$C:$M,11,FALSE),"n.v.t.")</f>
        <v>Verkeer en vervoer</v>
      </c>
      <c r="AT1217" s="16" t="str">
        <f t="shared" si="59"/>
        <v>Baten</v>
      </c>
      <c r="AU1217" s="16" t="str">
        <f>IFERROR(VLOOKUP($R1217,Kostensoorten!$C:$J,7,FALSE),"n.v.t.")</f>
        <v>2.3</v>
      </c>
      <c r="AV1217" s="16" t="str">
        <f>IFERROR(VLOOKUP($R1217,Kostensoorten!$C:$J,8,FALSE),"n.v.t.")</f>
        <v>Overige goederen en diensten</v>
      </c>
    </row>
    <row r="1218" spans="6:48">
      <c r="F1218" s="2" t="s">
        <v>9457</v>
      </c>
      <c r="G1218" s="2" t="s">
        <v>39</v>
      </c>
      <c r="H1218" s="2" t="s">
        <v>39</v>
      </c>
      <c r="I1218" s="18">
        <v>-3425</v>
      </c>
      <c r="P1218" s="16" t="str">
        <f t="shared" si="57"/>
        <v>630154</v>
      </c>
      <c r="Q1218" s="16" t="str">
        <f>IFERROR(VLOOKUP($P1218,'Kredieten productgroepen functi'!$C:$M,2,FALSE),"n.v.t.")</f>
        <v>N33 Midden</v>
      </c>
      <c r="R1218" s="16" t="str">
        <f t="shared" si="58"/>
        <v>823010</v>
      </c>
      <c r="S1218" s="16" t="str">
        <f>IFERROR(VLOOKUP($R1218,Kostensoorten!$C:$J,2,FALSE),"n.v.t.")</f>
        <v>Vergoeding verrichte werkzaamheden</v>
      </c>
      <c r="T1218" s="16" t="s">
        <v>39</v>
      </c>
      <c r="U1218" s="16" t="s">
        <v>39</v>
      </c>
      <c r="V1218" s="16" t="s">
        <v>39</v>
      </c>
      <c r="W1218" s="16" t="s">
        <v>39</v>
      </c>
      <c r="X1218" s="16" t="s">
        <v>39</v>
      </c>
      <c r="Y1218" s="16" t="s">
        <v>39</v>
      </c>
      <c r="Z1218" s="16" t="s">
        <v>39</v>
      </c>
      <c r="AA1218" s="16" t="s">
        <v>39</v>
      </c>
      <c r="AB1218" s="16" t="s">
        <v>39</v>
      </c>
      <c r="AC1218" s="16" t="s">
        <v>39</v>
      </c>
      <c r="AD1218" s="16" t="s">
        <v>39</v>
      </c>
      <c r="AE1218" s="16" t="s">
        <v>39</v>
      </c>
      <c r="AF1218" s="16" t="s">
        <v>39</v>
      </c>
      <c r="AG1218" s="16" t="s">
        <v>39</v>
      </c>
      <c r="AH1218" s="16" t="s">
        <v>39</v>
      </c>
      <c r="AI1218" s="16" t="s">
        <v>39</v>
      </c>
      <c r="AJ1218" s="16" t="s">
        <v>39</v>
      </c>
      <c r="AL1218" s="16" t="s">
        <v>39</v>
      </c>
      <c r="AM1218" s="16" t="s">
        <v>39</v>
      </c>
      <c r="AN1218" s="16" t="str">
        <f>IFERROR(VLOOKUP($P1218,'Kredieten productgroepen functi'!$C:$M,6,FALSE),"n.v.t.")</f>
        <v>3001</v>
      </c>
      <c r="AO1218" s="16" t="str">
        <f>IFERROR(VLOOKUP($P1218,'Kredieten productgroepen functi'!$C:$M,7,FALSE),"n.v.t.")</f>
        <v>Mobiliteitsbeleid</v>
      </c>
      <c r="AP1218" s="16" t="str">
        <f>IFERROR(VLOOKUP($P1218,'Kredieten productgroepen functi'!$C:$M,8,FALSE),"n.v.t.")</f>
        <v>30</v>
      </c>
      <c r="AQ1218" s="16" t="str">
        <f>IFERROR(VLOOKUP($P1218,'Kredieten productgroepen functi'!$C:$M,9,FALSE),"n.v.t.")</f>
        <v>Verkeer en vervoer, algemeen</v>
      </c>
      <c r="AR1218" s="16" t="str">
        <f>IFERROR(VLOOKUP($P1218,'Kredieten productgroepen functi'!$C:$M,10,FALSE),"n.v.t.")</f>
        <v>3</v>
      </c>
      <c r="AS1218" s="16" t="str">
        <f>IFERROR(VLOOKUP($P1218,'Kredieten productgroepen functi'!$C:$M,11,FALSE),"n.v.t.")</f>
        <v>Verkeer en vervoer</v>
      </c>
      <c r="AT1218" s="16" t="str">
        <f t="shared" si="59"/>
        <v>Baten</v>
      </c>
      <c r="AU1218" s="16" t="str">
        <f>IFERROR(VLOOKUP($R1218,Kostensoorten!$C:$J,7,FALSE),"n.v.t.")</f>
        <v>2.3</v>
      </c>
      <c r="AV1218" s="16" t="str">
        <f>IFERROR(VLOOKUP($R1218,Kostensoorten!$C:$J,8,FALSE),"n.v.t.")</f>
        <v>Overige goederen en diensten</v>
      </c>
    </row>
    <row r="1219" spans="6:48">
      <c r="F1219" s="2" t="s">
        <v>8667</v>
      </c>
      <c r="G1219" s="2" t="s">
        <v>39</v>
      </c>
      <c r="H1219" s="2" t="s">
        <v>39</v>
      </c>
      <c r="I1219" s="18">
        <v>12635.43</v>
      </c>
      <c r="P1219" s="16" t="str">
        <f t="shared" si="57"/>
        <v>630160</v>
      </c>
      <c r="Q1219" s="16" t="str">
        <f>IFERROR(VLOOKUP($P1219,'Kredieten productgroepen functi'!$C:$M,2,FALSE),"n.v.t.")</f>
        <v>VVB Secretariaat</v>
      </c>
      <c r="R1219" s="16" t="str">
        <f t="shared" si="58"/>
        <v>423139</v>
      </c>
      <c r="S1219" s="16" t="str">
        <f>IFERROR(VLOOKUP($R1219,Kostensoorten!$C:$J,2,FALSE),"n.v.t.")</f>
        <v>Overige diensten van derden</v>
      </c>
      <c r="T1219" s="16" t="s">
        <v>39</v>
      </c>
      <c r="U1219" s="16" t="s">
        <v>39</v>
      </c>
      <c r="V1219" s="16" t="s">
        <v>39</v>
      </c>
      <c r="W1219" s="16" t="s">
        <v>39</v>
      </c>
      <c r="X1219" s="16" t="s">
        <v>39</v>
      </c>
      <c r="Y1219" s="16" t="s">
        <v>39</v>
      </c>
      <c r="Z1219" s="16" t="s">
        <v>39</v>
      </c>
      <c r="AA1219" s="16" t="s">
        <v>39</v>
      </c>
      <c r="AB1219" s="16" t="s">
        <v>39</v>
      </c>
      <c r="AC1219" s="16" t="s">
        <v>39</v>
      </c>
      <c r="AD1219" s="16" t="s">
        <v>39</v>
      </c>
      <c r="AE1219" s="16" t="s">
        <v>39</v>
      </c>
      <c r="AF1219" s="16" t="s">
        <v>39</v>
      </c>
      <c r="AG1219" s="16" t="s">
        <v>39</v>
      </c>
      <c r="AH1219" s="16" t="s">
        <v>39</v>
      </c>
      <c r="AI1219" s="16" t="s">
        <v>39</v>
      </c>
      <c r="AJ1219" s="16" t="s">
        <v>39</v>
      </c>
      <c r="AL1219" s="16" t="s">
        <v>39</v>
      </c>
      <c r="AM1219" s="16" t="s">
        <v>39</v>
      </c>
      <c r="AN1219" s="16" t="str">
        <f>IFERROR(VLOOKUP($P1219,'Kredieten productgroepen functi'!$C:$M,6,FALSE),"n.v.t.")</f>
        <v>3001</v>
      </c>
      <c r="AO1219" s="16" t="str">
        <f>IFERROR(VLOOKUP($P1219,'Kredieten productgroepen functi'!$C:$M,7,FALSE),"n.v.t.")</f>
        <v>Mobiliteitsbeleid</v>
      </c>
      <c r="AP1219" s="16" t="str">
        <f>IFERROR(VLOOKUP($P1219,'Kredieten productgroepen functi'!$C:$M,8,FALSE),"n.v.t.")</f>
        <v>30</v>
      </c>
      <c r="AQ1219" s="16" t="str">
        <f>IFERROR(VLOOKUP($P1219,'Kredieten productgroepen functi'!$C:$M,9,FALSE),"n.v.t.")</f>
        <v>Verkeer en vervoer, algemeen</v>
      </c>
      <c r="AR1219" s="16" t="str">
        <f>IFERROR(VLOOKUP($P1219,'Kredieten productgroepen functi'!$C:$M,10,FALSE),"n.v.t.")</f>
        <v>3</v>
      </c>
      <c r="AS1219" s="16" t="str">
        <f>IFERROR(VLOOKUP($P1219,'Kredieten productgroepen functi'!$C:$M,11,FALSE),"n.v.t.")</f>
        <v>Verkeer en vervoer</v>
      </c>
      <c r="AT1219" s="16" t="str">
        <f t="shared" si="59"/>
        <v>Lasten</v>
      </c>
      <c r="AU1219" s="16" t="str">
        <f>IFERROR(VLOOKUP($R1219,Kostensoorten!$C:$J,7,FALSE),"n.v.t.")</f>
        <v>2.3.1</v>
      </c>
      <c r="AV1219" s="16" t="str">
        <f>IFERROR(VLOOKUP($R1219,Kostensoorten!$C:$J,8,FALSE),"n.v.t.")</f>
        <v>Aankopen niet duurzame goedere</v>
      </c>
    </row>
    <row r="1220" spans="6:48">
      <c r="F1220" s="2" t="s">
        <v>8033</v>
      </c>
      <c r="G1220" s="2" t="s">
        <v>39</v>
      </c>
      <c r="H1220" s="2" t="s">
        <v>39</v>
      </c>
      <c r="I1220" s="18">
        <v>120365.06</v>
      </c>
      <c r="P1220" s="16" t="str">
        <f t="shared" si="57"/>
        <v>630160</v>
      </c>
      <c r="Q1220" s="16" t="str">
        <f>IFERROR(VLOOKUP($P1220,'Kredieten productgroepen functi'!$C:$M,2,FALSE),"n.v.t.")</f>
        <v>VVB Secretariaat</v>
      </c>
      <c r="R1220" s="16" t="str">
        <f t="shared" si="58"/>
        <v>423139</v>
      </c>
      <c r="S1220" s="16" t="str">
        <f>IFERROR(VLOOKUP($R1220,Kostensoorten!$C:$J,2,FALSE),"n.v.t.")</f>
        <v>Overige diensten van derden</v>
      </c>
      <c r="T1220" s="16" t="s">
        <v>39</v>
      </c>
      <c r="U1220" s="16" t="s">
        <v>39</v>
      </c>
      <c r="V1220" s="16" t="s">
        <v>39</v>
      </c>
      <c r="W1220" s="16" t="s">
        <v>39</v>
      </c>
      <c r="X1220" s="16" t="s">
        <v>39</v>
      </c>
      <c r="Y1220" s="16" t="s">
        <v>39</v>
      </c>
      <c r="Z1220" s="16" t="s">
        <v>39</v>
      </c>
      <c r="AA1220" s="16" t="s">
        <v>39</v>
      </c>
      <c r="AB1220" s="16" t="s">
        <v>39</v>
      </c>
      <c r="AC1220" s="16" t="s">
        <v>39</v>
      </c>
      <c r="AD1220" s="16" t="s">
        <v>39</v>
      </c>
      <c r="AE1220" s="16" t="s">
        <v>39</v>
      </c>
      <c r="AF1220" s="16" t="s">
        <v>39</v>
      </c>
      <c r="AG1220" s="16" t="s">
        <v>39</v>
      </c>
      <c r="AH1220" s="16" t="s">
        <v>39</v>
      </c>
      <c r="AI1220" s="16" t="s">
        <v>39</v>
      </c>
      <c r="AJ1220" s="16" t="s">
        <v>39</v>
      </c>
      <c r="AL1220" s="16" t="s">
        <v>39</v>
      </c>
      <c r="AM1220" s="16" t="s">
        <v>39</v>
      </c>
      <c r="AN1220" s="16" t="str">
        <f>IFERROR(VLOOKUP($P1220,'Kredieten productgroepen functi'!$C:$M,6,FALSE),"n.v.t.")</f>
        <v>3001</v>
      </c>
      <c r="AO1220" s="16" t="str">
        <f>IFERROR(VLOOKUP($P1220,'Kredieten productgroepen functi'!$C:$M,7,FALSE),"n.v.t.")</f>
        <v>Mobiliteitsbeleid</v>
      </c>
      <c r="AP1220" s="16" t="str">
        <f>IFERROR(VLOOKUP($P1220,'Kredieten productgroepen functi'!$C:$M,8,FALSE),"n.v.t.")</f>
        <v>30</v>
      </c>
      <c r="AQ1220" s="16" t="str">
        <f>IFERROR(VLOOKUP($P1220,'Kredieten productgroepen functi'!$C:$M,9,FALSE),"n.v.t.")</f>
        <v>Verkeer en vervoer, algemeen</v>
      </c>
      <c r="AR1220" s="16" t="str">
        <f>IFERROR(VLOOKUP($P1220,'Kredieten productgroepen functi'!$C:$M,10,FALSE),"n.v.t.")</f>
        <v>3</v>
      </c>
      <c r="AS1220" s="16" t="str">
        <f>IFERROR(VLOOKUP($P1220,'Kredieten productgroepen functi'!$C:$M,11,FALSE),"n.v.t.")</f>
        <v>Verkeer en vervoer</v>
      </c>
      <c r="AT1220" s="16" t="str">
        <f t="shared" si="59"/>
        <v>Lasten</v>
      </c>
      <c r="AU1220" s="16" t="str">
        <f>IFERROR(VLOOKUP($R1220,Kostensoorten!$C:$J,7,FALSE),"n.v.t.")</f>
        <v>2.3.1</v>
      </c>
      <c r="AV1220" s="16" t="str">
        <f>IFERROR(VLOOKUP($R1220,Kostensoorten!$C:$J,8,FALSE),"n.v.t.")</f>
        <v>Aankopen niet duurzame goedere</v>
      </c>
    </row>
    <row r="1221" spans="6:48">
      <c r="F1221" s="2" t="s">
        <v>8668</v>
      </c>
      <c r="G1221" s="2" t="s">
        <v>39</v>
      </c>
      <c r="H1221" s="2" t="s">
        <v>39</v>
      </c>
      <c r="I1221" s="18">
        <v>3011.16</v>
      </c>
      <c r="P1221" s="16" t="str">
        <f t="shared" si="57"/>
        <v>630160</v>
      </c>
      <c r="Q1221" s="16" t="str">
        <f>IFERROR(VLOOKUP($P1221,'Kredieten productgroepen functi'!$C:$M,2,FALSE),"n.v.t.")</f>
        <v>VVB Secretariaat</v>
      </c>
      <c r="R1221" s="16" t="str">
        <f t="shared" si="58"/>
        <v>423139</v>
      </c>
      <c r="S1221" s="16" t="str">
        <f>IFERROR(VLOOKUP($R1221,Kostensoorten!$C:$J,2,FALSE),"n.v.t.")</f>
        <v>Overige diensten van derden</v>
      </c>
      <c r="T1221" s="16" t="s">
        <v>39</v>
      </c>
      <c r="U1221" s="16" t="s">
        <v>39</v>
      </c>
      <c r="V1221" s="16" t="s">
        <v>39</v>
      </c>
      <c r="W1221" s="16" t="s">
        <v>39</v>
      </c>
      <c r="X1221" s="16" t="s">
        <v>39</v>
      </c>
      <c r="Y1221" s="16" t="s">
        <v>39</v>
      </c>
      <c r="Z1221" s="16" t="s">
        <v>39</v>
      </c>
      <c r="AA1221" s="16" t="s">
        <v>39</v>
      </c>
      <c r="AB1221" s="16" t="s">
        <v>39</v>
      </c>
      <c r="AC1221" s="16" t="s">
        <v>39</v>
      </c>
      <c r="AD1221" s="16" t="s">
        <v>39</v>
      </c>
      <c r="AE1221" s="16" t="s">
        <v>39</v>
      </c>
      <c r="AF1221" s="16" t="s">
        <v>39</v>
      </c>
      <c r="AG1221" s="16" t="s">
        <v>39</v>
      </c>
      <c r="AH1221" s="16" t="s">
        <v>39</v>
      </c>
      <c r="AI1221" s="16" t="s">
        <v>39</v>
      </c>
      <c r="AJ1221" s="16" t="s">
        <v>39</v>
      </c>
      <c r="AL1221" s="16" t="s">
        <v>39</v>
      </c>
      <c r="AM1221" s="16" t="s">
        <v>39</v>
      </c>
      <c r="AN1221" s="16" t="str">
        <f>IFERROR(VLOOKUP($P1221,'Kredieten productgroepen functi'!$C:$M,6,FALSE),"n.v.t.")</f>
        <v>3001</v>
      </c>
      <c r="AO1221" s="16" t="str">
        <f>IFERROR(VLOOKUP($P1221,'Kredieten productgroepen functi'!$C:$M,7,FALSE),"n.v.t.")</f>
        <v>Mobiliteitsbeleid</v>
      </c>
      <c r="AP1221" s="16" t="str">
        <f>IFERROR(VLOOKUP($P1221,'Kredieten productgroepen functi'!$C:$M,8,FALSE),"n.v.t.")</f>
        <v>30</v>
      </c>
      <c r="AQ1221" s="16" t="str">
        <f>IFERROR(VLOOKUP($P1221,'Kredieten productgroepen functi'!$C:$M,9,FALSE),"n.v.t.")</f>
        <v>Verkeer en vervoer, algemeen</v>
      </c>
      <c r="AR1221" s="16" t="str">
        <f>IFERROR(VLOOKUP($P1221,'Kredieten productgroepen functi'!$C:$M,10,FALSE),"n.v.t.")</f>
        <v>3</v>
      </c>
      <c r="AS1221" s="16" t="str">
        <f>IFERROR(VLOOKUP($P1221,'Kredieten productgroepen functi'!$C:$M,11,FALSE),"n.v.t.")</f>
        <v>Verkeer en vervoer</v>
      </c>
      <c r="AT1221" s="16" t="str">
        <f t="shared" si="59"/>
        <v>Lasten</v>
      </c>
      <c r="AU1221" s="16" t="str">
        <f>IFERROR(VLOOKUP($R1221,Kostensoorten!$C:$J,7,FALSE),"n.v.t.")</f>
        <v>2.3.1</v>
      </c>
      <c r="AV1221" s="16" t="str">
        <f>IFERROR(VLOOKUP($R1221,Kostensoorten!$C:$J,8,FALSE),"n.v.t.")</f>
        <v>Aankopen niet duurzame goedere</v>
      </c>
    </row>
    <row r="1222" spans="6:48">
      <c r="F1222" s="2" t="s">
        <v>8034</v>
      </c>
      <c r="G1222" s="2" t="s">
        <v>39</v>
      </c>
      <c r="H1222" s="2" t="s">
        <v>39</v>
      </c>
      <c r="I1222" s="18">
        <v>911.4</v>
      </c>
      <c r="P1222" s="16" t="str">
        <f t="shared" ref="P1222:P1285" si="60">IF(RIGHT(LEFT(F1222,6),1)=".",LEFT(F1222,5),LEFT(F1222,6))</f>
        <v>630160</v>
      </c>
      <c r="Q1222" s="16" t="str">
        <f>IFERROR(VLOOKUP($P1222,'Kredieten productgroepen functi'!$C:$M,2,FALSE),"n.v.t.")</f>
        <v>VVB Secretariaat</v>
      </c>
      <c r="R1222" s="16" t="str">
        <f t="shared" ref="R1222:R1285" si="61">IF(RIGHT(LEFT(F1222,6),1)=".",RIGHT(LEFT(F1222,12),6),RIGHT(LEFT(F1222,13),6))</f>
        <v>423170</v>
      </c>
      <c r="S1222" s="16" t="str">
        <f>IFERROR(VLOOKUP($R1222,Kostensoorten!$C:$J,2,FALSE),"n.v.t.")</f>
        <v>Werklunch/diner zakelijke relaties</v>
      </c>
      <c r="T1222" s="16" t="s">
        <v>39</v>
      </c>
      <c r="U1222" s="16" t="s">
        <v>39</v>
      </c>
      <c r="V1222" s="16" t="s">
        <v>39</v>
      </c>
      <c r="W1222" s="16" t="s">
        <v>39</v>
      </c>
      <c r="X1222" s="16" t="s">
        <v>39</v>
      </c>
      <c r="Y1222" s="16" t="s">
        <v>39</v>
      </c>
      <c r="Z1222" s="16" t="s">
        <v>39</v>
      </c>
      <c r="AA1222" s="16" t="s">
        <v>39</v>
      </c>
      <c r="AB1222" s="16" t="s">
        <v>39</v>
      </c>
      <c r="AC1222" s="16" t="s">
        <v>39</v>
      </c>
      <c r="AD1222" s="16" t="s">
        <v>39</v>
      </c>
      <c r="AE1222" s="16" t="s">
        <v>39</v>
      </c>
      <c r="AF1222" s="16" t="s">
        <v>39</v>
      </c>
      <c r="AG1222" s="16" t="s">
        <v>39</v>
      </c>
      <c r="AH1222" s="16" t="s">
        <v>39</v>
      </c>
      <c r="AI1222" s="16" t="s">
        <v>39</v>
      </c>
      <c r="AJ1222" s="16" t="s">
        <v>39</v>
      </c>
      <c r="AL1222" s="16" t="s">
        <v>39</v>
      </c>
      <c r="AM1222" s="16" t="s">
        <v>39</v>
      </c>
      <c r="AN1222" s="16" t="str">
        <f>IFERROR(VLOOKUP($P1222,'Kredieten productgroepen functi'!$C:$M,6,FALSE),"n.v.t.")</f>
        <v>3001</v>
      </c>
      <c r="AO1222" s="16" t="str">
        <f>IFERROR(VLOOKUP($P1222,'Kredieten productgroepen functi'!$C:$M,7,FALSE),"n.v.t.")</f>
        <v>Mobiliteitsbeleid</v>
      </c>
      <c r="AP1222" s="16" t="str">
        <f>IFERROR(VLOOKUP($P1222,'Kredieten productgroepen functi'!$C:$M,8,FALSE),"n.v.t.")</f>
        <v>30</v>
      </c>
      <c r="AQ1222" s="16" t="str">
        <f>IFERROR(VLOOKUP($P1222,'Kredieten productgroepen functi'!$C:$M,9,FALSE),"n.v.t.")</f>
        <v>Verkeer en vervoer, algemeen</v>
      </c>
      <c r="AR1222" s="16" t="str">
        <f>IFERROR(VLOOKUP($P1222,'Kredieten productgroepen functi'!$C:$M,10,FALSE),"n.v.t.")</f>
        <v>3</v>
      </c>
      <c r="AS1222" s="16" t="str">
        <f>IFERROR(VLOOKUP($P1222,'Kredieten productgroepen functi'!$C:$M,11,FALSE),"n.v.t.")</f>
        <v>Verkeer en vervoer</v>
      </c>
      <c r="AT1222" s="16" t="str">
        <f t="shared" ref="AT1222:AT1285" si="62">IF(LEFT(R1222,1)="4","Lasten",IF(LEFT(R1222,1)="8","Baten","n.v.t."))</f>
        <v>Lasten</v>
      </c>
      <c r="AU1222" s="16" t="str">
        <f>IFERROR(VLOOKUP($R1222,Kostensoorten!$C:$J,7,FALSE),"n.v.t.")</f>
        <v>2.3.1</v>
      </c>
      <c r="AV1222" s="16" t="str">
        <f>IFERROR(VLOOKUP($R1222,Kostensoorten!$C:$J,8,FALSE),"n.v.t.")</f>
        <v>Aankopen niet duurzame goedere</v>
      </c>
    </row>
    <row r="1223" spans="6:48">
      <c r="F1223" s="2" t="s">
        <v>7280</v>
      </c>
      <c r="G1223" s="2" t="s">
        <v>39</v>
      </c>
      <c r="H1223" s="2" t="s">
        <v>39</v>
      </c>
      <c r="I1223" s="18">
        <v>14.28</v>
      </c>
      <c r="P1223" s="16" t="str">
        <f t="shared" si="60"/>
        <v>630160</v>
      </c>
      <c r="Q1223" s="16" t="str">
        <f>IFERROR(VLOOKUP($P1223,'Kredieten productgroepen functi'!$C:$M,2,FALSE),"n.v.t.")</f>
        <v>VVB Secretariaat</v>
      </c>
      <c r="R1223" s="16" t="str">
        <f t="shared" si="61"/>
        <v>423172</v>
      </c>
      <c r="S1223" s="16" t="str">
        <f>IFERROR(VLOOKUP($R1223,Kostensoorten!$C:$J,2,FALSE),"n.v.t.")</f>
        <v>Taart/frisdrank in werktijd</v>
      </c>
      <c r="T1223" s="16" t="s">
        <v>39</v>
      </c>
      <c r="U1223" s="16" t="s">
        <v>39</v>
      </c>
      <c r="V1223" s="16" t="s">
        <v>39</v>
      </c>
      <c r="W1223" s="16" t="s">
        <v>39</v>
      </c>
      <c r="X1223" s="16" t="s">
        <v>39</v>
      </c>
      <c r="Y1223" s="16" t="s">
        <v>39</v>
      </c>
      <c r="Z1223" s="16" t="s">
        <v>39</v>
      </c>
      <c r="AA1223" s="16" t="s">
        <v>39</v>
      </c>
      <c r="AB1223" s="16" t="s">
        <v>39</v>
      </c>
      <c r="AC1223" s="16" t="s">
        <v>39</v>
      </c>
      <c r="AD1223" s="16" t="s">
        <v>39</v>
      </c>
      <c r="AE1223" s="16" t="s">
        <v>39</v>
      </c>
      <c r="AF1223" s="16" t="s">
        <v>39</v>
      </c>
      <c r="AG1223" s="16" t="s">
        <v>39</v>
      </c>
      <c r="AH1223" s="16" t="s">
        <v>39</v>
      </c>
      <c r="AI1223" s="16" t="s">
        <v>39</v>
      </c>
      <c r="AJ1223" s="16" t="s">
        <v>39</v>
      </c>
      <c r="AL1223" s="16" t="s">
        <v>39</v>
      </c>
      <c r="AM1223" s="16" t="s">
        <v>39</v>
      </c>
      <c r="AN1223" s="16" t="str">
        <f>IFERROR(VLOOKUP($P1223,'Kredieten productgroepen functi'!$C:$M,6,FALSE),"n.v.t.")</f>
        <v>3001</v>
      </c>
      <c r="AO1223" s="16" t="str">
        <f>IFERROR(VLOOKUP($P1223,'Kredieten productgroepen functi'!$C:$M,7,FALSE),"n.v.t.")</f>
        <v>Mobiliteitsbeleid</v>
      </c>
      <c r="AP1223" s="16" t="str">
        <f>IFERROR(VLOOKUP($P1223,'Kredieten productgroepen functi'!$C:$M,8,FALSE),"n.v.t.")</f>
        <v>30</v>
      </c>
      <c r="AQ1223" s="16" t="str">
        <f>IFERROR(VLOOKUP($P1223,'Kredieten productgroepen functi'!$C:$M,9,FALSE),"n.v.t.")</f>
        <v>Verkeer en vervoer, algemeen</v>
      </c>
      <c r="AR1223" s="16" t="str">
        <f>IFERROR(VLOOKUP($P1223,'Kredieten productgroepen functi'!$C:$M,10,FALSE),"n.v.t.")</f>
        <v>3</v>
      </c>
      <c r="AS1223" s="16" t="str">
        <f>IFERROR(VLOOKUP($P1223,'Kredieten productgroepen functi'!$C:$M,11,FALSE),"n.v.t.")</f>
        <v>Verkeer en vervoer</v>
      </c>
      <c r="AT1223" s="16" t="str">
        <f t="shared" si="62"/>
        <v>Lasten</v>
      </c>
      <c r="AU1223" s="16" t="str">
        <f>IFERROR(VLOOKUP($R1223,Kostensoorten!$C:$J,7,FALSE),"n.v.t.")</f>
        <v>2.3.1</v>
      </c>
      <c r="AV1223" s="16" t="str">
        <f>IFERROR(VLOOKUP($R1223,Kostensoorten!$C:$J,8,FALSE),"n.v.t.")</f>
        <v>Aankopen niet duurzame goedere</v>
      </c>
    </row>
    <row r="1224" spans="6:48">
      <c r="F1224" s="2" t="s">
        <v>8035</v>
      </c>
      <c r="G1224" s="2" t="s">
        <v>39</v>
      </c>
      <c r="H1224" s="2" t="s">
        <v>39</v>
      </c>
      <c r="I1224" s="18">
        <v>252.94</v>
      </c>
      <c r="P1224" s="16" t="str">
        <f t="shared" si="60"/>
        <v>630160</v>
      </c>
      <c r="Q1224" s="16" t="str">
        <f>IFERROR(VLOOKUP($P1224,'Kredieten productgroepen functi'!$C:$M,2,FALSE),"n.v.t.")</f>
        <v>VVB Secretariaat</v>
      </c>
      <c r="R1224" s="16" t="str">
        <f t="shared" si="61"/>
        <v>423178</v>
      </c>
      <c r="S1224" s="16" t="str">
        <f>IFERROR(VLOOKUP($R1224,Kostensoorten!$C:$J,2,FALSE),"n.v.t.")</f>
        <v>Consumpties op werkplek</v>
      </c>
      <c r="T1224" s="16" t="s">
        <v>39</v>
      </c>
      <c r="U1224" s="16" t="s">
        <v>39</v>
      </c>
      <c r="V1224" s="16" t="s">
        <v>39</v>
      </c>
      <c r="W1224" s="16" t="s">
        <v>39</v>
      </c>
      <c r="X1224" s="16" t="s">
        <v>39</v>
      </c>
      <c r="Y1224" s="16" t="s">
        <v>39</v>
      </c>
      <c r="Z1224" s="16" t="s">
        <v>39</v>
      </c>
      <c r="AA1224" s="16" t="s">
        <v>39</v>
      </c>
      <c r="AB1224" s="16" t="s">
        <v>39</v>
      </c>
      <c r="AC1224" s="16" t="s">
        <v>39</v>
      </c>
      <c r="AD1224" s="16" t="s">
        <v>39</v>
      </c>
      <c r="AE1224" s="16" t="s">
        <v>39</v>
      </c>
      <c r="AF1224" s="16" t="s">
        <v>39</v>
      </c>
      <c r="AG1224" s="16" t="s">
        <v>39</v>
      </c>
      <c r="AH1224" s="16" t="s">
        <v>39</v>
      </c>
      <c r="AI1224" s="16" t="s">
        <v>39</v>
      </c>
      <c r="AJ1224" s="16" t="s">
        <v>39</v>
      </c>
      <c r="AL1224" s="16" t="s">
        <v>39</v>
      </c>
      <c r="AM1224" s="16" t="s">
        <v>39</v>
      </c>
      <c r="AN1224" s="16" t="str">
        <f>IFERROR(VLOOKUP($P1224,'Kredieten productgroepen functi'!$C:$M,6,FALSE),"n.v.t.")</f>
        <v>3001</v>
      </c>
      <c r="AO1224" s="16" t="str">
        <f>IFERROR(VLOOKUP($P1224,'Kredieten productgroepen functi'!$C:$M,7,FALSE),"n.v.t.")</f>
        <v>Mobiliteitsbeleid</v>
      </c>
      <c r="AP1224" s="16" t="str">
        <f>IFERROR(VLOOKUP($P1224,'Kredieten productgroepen functi'!$C:$M,8,FALSE),"n.v.t.")</f>
        <v>30</v>
      </c>
      <c r="AQ1224" s="16" t="str">
        <f>IFERROR(VLOOKUP($P1224,'Kredieten productgroepen functi'!$C:$M,9,FALSE),"n.v.t.")</f>
        <v>Verkeer en vervoer, algemeen</v>
      </c>
      <c r="AR1224" s="16" t="str">
        <f>IFERROR(VLOOKUP($P1224,'Kredieten productgroepen functi'!$C:$M,10,FALSE),"n.v.t.")</f>
        <v>3</v>
      </c>
      <c r="AS1224" s="16" t="str">
        <f>IFERROR(VLOOKUP($P1224,'Kredieten productgroepen functi'!$C:$M,11,FALSE),"n.v.t.")</f>
        <v>Verkeer en vervoer</v>
      </c>
      <c r="AT1224" s="16" t="str">
        <f t="shared" si="62"/>
        <v>Lasten</v>
      </c>
      <c r="AU1224" s="16" t="str">
        <f>IFERROR(VLOOKUP($R1224,Kostensoorten!$C:$J,7,FALSE),"n.v.t.")</f>
        <v>2.3.1</v>
      </c>
      <c r="AV1224" s="16" t="str">
        <f>IFERROR(VLOOKUP($R1224,Kostensoorten!$C:$J,8,FALSE),"n.v.t.")</f>
        <v>Aankopen niet duurzame goedere</v>
      </c>
    </row>
    <row r="1225" spans="6:48">
      <c r="F1225" s="2" t="s">
        <v>9458</v>
      </c>
      <c r="G1225" s="2" t="s">
        <v>39</v>
      </c>
      <c r="H1225" s="2" t="s">
        <v>39</v>
      </c>
      <c r="I1225" s="18">
        <v>18544.91</v>
      </c>
      <c r="P1225" s="16" t="str">
        <f t="shared" si="60"/>
        <v>630160</v>
      </c>
      <c r="Q1225" s="16" t="str">
        <f>IFERROR(VLOOKUP($P1225,'Kredieten productgroepen functi'!$C:$M,2,FALSE),"n.v.t.")</f>
        <v>VVB Secretariaat</v>
      </c>
      <c r="R1225" s="16" t="str">
        <f t="shared" si="61"/>
        <v>460501</v>
      </c>
      <c r="S1225" s="16" t="str">
        <f>IFERROR(VLOOKUP($R1225,Kostensoorten!$C:$J,2,FALSE),"n.v.t.")</f>
        <v>overige administratieve boekingen</v>
      </c>
      <c r="T1225" s="16" t="s">
        <v>39</v>
      </c>
      <c r="U1225" s="16" t="s">
        <v>39</v>
      </c>
      <c r="V1225" s="16" t="s">
        <v>39</v>
      </c>
      <c r="W1225" s="16" t="s">
        <v>39</v>
      </c>
      <c r="X1225" s="16" t="s">
        <v>39</v>
      </c>
      <c r="Y1225" s="16" t="s">
        <v>39</v>
      </c>
      <c r="Z1225" s="16" t="s">
        <v>39</v>
      </c>
      <c r="AA1225" s="16" t="s">
        <v>39</v>
      </c>
      <c r="AB1225" s="16" t="s">
        <v>39</v>
      </c>
      <c r="AC1225" s="16" t="s">
        <v>39</v>
      </c>
      <c r="AD1225" s="16" t="s">
        <v>39</v>
      </c>
      <c r="AE1225" s="16" t="s">
        <v>39</v>
      </c>
      <c r="AF1225" s="16" t="s">
        <v>39</v>
      </c>
      <c r="AG1225" s="16" t="s">
        <v>39</v>
      </c>
      <c r="AH1225" s="16" t="s">
        <v>39</v>
      </c>
      <c r="AI1225" s="16" t="s">
        <v>39</v>
      </c>
      <c r="AJ1225" s="16" t="s">
        <v>39</v>
      </c>
      <c r="AL1225" s="16" t="s">
        <v>39</v>
      </c>
      <c r="AM1225" s="16" t="s">
        <v>39</v>
      </c>
      <c r="AN1225" s="16" t="str">
        <f>IFERROR(VLOOKUP($P1225,'Kredieten productgroepen functi'!$C:$M,6,FALSE),"n.v.t.")</f>
        <v>3001</v>
      </c>
      <c r="AO1225" s="16" t="str">
        <f>IFERROR(VLOOKUP($P1225,'Kredieten productgroepen functi'!$C:$M,7,FALSE),"n.v.t.")</f>
        <v>Mobiliteitsbeleid</v>
      </c>
      <c r="AP1225" s="16" t="str">
        <f>IFERROR(VLOOKUP($P1225,'Kredieten productgroepen functi'!$C:$M,8,FALSE),"n.v.t.")</f>
        <v>30</v>
      </c>
      <c r="AQ1225" s="16" t="str">
        <f>IFERROR(VLOOKUP($P1225,'Kredieten productgroepen functi'!$C:$M,9,FALSE),"n.v.t.")</f>
        <v>Verkeer en vervoer, algemeen</v>
      </c>
      <c r="AR1225" s="16" t="str">
        <f>IFERROR(VLOOKUP($P1225,'Kredieten productgroepen functi'!$C:$M,10,FALSE),"n.v.t.")</f>
        <v>3</v>
      </c>
      <c r="AS1225" s="16" t="str">
        <f>IFERROR(VLOOKUP($P1225,'Kredieten productgroepen functi'!$C:$M,11,FALSE),"n.v.t.")</f>
        <v>Verkeer en vervoer</v>
      </c>
      <c r="AT1225" s="16" t="str">
        <f t="shared" si="62"/>
        <v>Lasten</v>
      </c>
      <c r="AU1225" s="16" t="str">
        <f>IFERROR(VLOOKUP($R1225,Kostensoorten!$C:$J,7,FALSE),"n.v.t.")</f>
        <v>6.9</v>
      </c>
      <c r="AV1225" s="16" t="str">
        <f>IFERROR(VLOOKUP($R1225,Kostensoorten!$C:$J,8,FALSE),"n.v.t.")</f>
        <v>Overige administratieve boekinge</v>
      </c>
    </row>
    <row r="1226" spans="6:48">
      <c r="F1226" s="2" t="s">
        <v>9459</v>
      </c>
      <c r="G1226" s="2" t="s">
        <v>39</v>
      </c>
      <c r="H1226" s="2" t="s">
        <v>39</v>
      </c>
      <c r="I1226" s="18">
        <v>0</v>
      </c>
      <c r="P1226" s="16" t="str">
        <f t="shared" si="60"/>
        <v>630160</v>
      </c>
      <c r="Q1226" s="16" t="str">
        <f>IFERROR(VLOOKUP($P1226,'Kredieten productgroepen functi'!$C:$M,2,FALSE),"n.v.t.")</f>
        <v>VVB Secretariaat</v>
      </c>
      <c r="R1226" s="16" t="str">
        <f t="shared" si="61"/>
        <v>860501</v>
      </c>
      <c r="S1226" s="16" t="str">
        <f>IFERROR(VLOOKUP($R1226,Kostensoorten!$C:$J,2,FALSE),"n.v.t.")</f>
        <v>overige administratieve boekingen</v>
      </c>
      <c r="T1226" s="16" t="s">
        <v>39</v>
      </c>
      <c r="U1226" s="16" t="s">
        <v>39</v>
      </c>
      <c r="V1226" s="16" t="s">
        <v>39</v>
      </c>
      <c r="W1226" s="16" t="s">
        <v>39</v>
      </c>
      <c r="X1226" s="16" t="s">
        <v>39</v>
      </c>
      <c r="Y1226" s="16" t="s">
        <v>39</v>
      </c>
      <c r="Z1226" s="16" t="s">
        <v>39</v>
      </c>
      <c r="AA1226" s="16" t="s">
        <v>39</v>
      </c>
      <c r="AB1226" s="16" t="s">
        <v>39</v>
      </c>
      <c r="AC1226" s="16" t="s">
        <v>39</v>
      </c>
      <c r="AD1226" s="16" t="s">
        <v>39</v>
      </c>
      <c r="AE1226" s="16" t="s">
        <v>39</v>
      </c>
      <c r="AF1226" s="16" t="s">
        <v>39</v>
      </c>
      <c r="AG1226" s="16" t="s">
        <v>39</v>
      </c>
      <c r="AH1226" s="16" t="s">
        <v>39</v>
      </c>
      <c r="AI1226" s="16" t="s">
        <v>39</v>
      </c>
      <c r="AJ1226" s="16" t="s">
        <v>39</v>
      </c>
      <c r="AL1226" s="16" t="s">
        <v>39</v>
      </c>
      <c r="AM1226" s="16" t="s">
        <v>39</v>
      </c>
      <c r="AN1226" s="16" t="str">
        <f>IFERROR(VLOOKUP($P1226,'Kredieten productgroepen functi'!$C:$M,6,FALSE),"n.v.t.")</f>
        <v>3001</v>
      </c>
      <c r="AO1226" s="16" t="str">
        <f>IFERROR(VLOOKUP($P1226,'Kredieten productgroepen functi'!$C:$M,7,FALSE),"n.v.t.")</f>
        <v>Mobiliteitsbeleid</v>
      </c>
      <c r="AP1226" s="16" t="str">
        <f>IFERROR(VLOOKUP($P1226,'Kredieten productgroepen functi'!$C:$M,8,FALSE),"n.v.t.")</f>
        <v>30</v>
      </c>
      <c r="AQ1226" s="16" t="str">
        <f>IFERROR(VLOOKUP($P1226,'Kredieten productgroepen functi'!$C:$M,9,FALSE),"n.v.t.")</f>
        <v>Verkeer en vervoer, algemeen</v>
      </c>
      <c r="AR1226" s="16" t="str">
        <f>IFERROR(VLOOKUP($P1226,'Kredieten productgroepen functi'!$C:$M,10,FALSE),"n.v.t.")</f>
        <v>3</v>
      </c>
      <c r="AS1226" s="16" t="str">
        <f>IFERROR(VLOOKUP($P1226,'Kredieten productgroepen functi'!$C:$M,11,FALSE),"n.v.t.")</f>
        <v>Verkeer en vervoer</v>
      </c>
      <c r="AT1226" s="16" t="str">
        <f t="shared" si="62"/>
        <v>Baten</v>
      </c>
      <c r="AU1226" s="16" t="str">
        <f>IFERROR(VLOOKUP($R1226,Kostensoorten!$C:$J,7,FALSE),"n.v.t.")</f>
        <v>6.9</v>
      </c>
      <c r="AV1226" s="16" t="str">
        <f>IFERROR(VLOOKUP($R1226,Kostensoorten!$C:$J,8,FALSE),"n.v.t.")</f>
        <v>Overige administratieve boekinge</v>
      </c>
    </row>
    <row r="1227" spans="6:48">
      <c r="F1227" s="2" t="s">
        <v>8669</v>
      </c>
      <c r="G1227" s="2" t="s">
        <v>39</v>
      </c>
      <c r="H1227" s="2" t="s">
        <v>39</v>
      </c>
      <c r="I1227" s="18">
        <v>5106</v>
      </c>
      <c r="P1227" s="16" t="str">
        <f t="shared" si="60"/>
        <v>630161</v>
      </c>
      <c r="Q1227" s="16" t="str">
        <f>IFERROR(VLOOKUP($P1227,'Kredieten productgroepen functi'!$C:$M,2,FALSE),"n.v.t.")</f>
        <v>VVB Campagnes Publieksvoorlichting</v>
      </c>
      <c r="R1227" s="16" t="str">
        <f t="shared" si="61"/>
        <v>423139</v>
      </c>
      <c r="S1227" s="16" t="str">
        <f>IFERROR(VLOOKUP($R1227,Kostensoorten!$C:$J,2,FALSE),"n.v.t.")</f>
        <v>Overige diensten van derden</v>
      </c>
      <c r="T1227" s="16" t="s">
        <v>39</v>
      </c>
      <c r="U1227" s="16" t="s">
        <v>39</v>
      </c>
      <c r="V1227" s="16" t="s">
        <v>39</v>
      </c>
      <c r="W1227" s="16" t="s">
        <v>39</v>
      </c>
      <c r="X1227" s="16" t="s">
        <v>39</v>
      </c>
      <c r="Y1227" s="16" t="s">
        <v>39</v>
      </c>
      <c r="Z1227" s="16" t="s">
        <v>39</v>
      </c>
      <c r="AA1227" s="16" t="s">
        <v>39</v>
      </c>
      <c r="AB1227" s="16" t="s">
        <v>39</v>
      </c>
      <c r="AC1227" s="16" t="s">
        <v>39</v>
      </c>
      <c r="AD1227" s="16" t="s">
        <v>39</v>
      </c>
      <c r="AE1227" s="16" t="s">
        <v>39</v>
      </c>
      <c r="AF1227" s="16" t="s">
        <v>39</v>
      </c>
      <c r="AG1227" s="16" t="s">
        <v>39</v>
      </c>
      <c r="AH1227" s="16" t="s">
        <v>39</v>
      </c>
      <c r="AI1227" s="16" t="s">
        <v>39</v>
      </c>
      <c r="AJ1227" s="16" t="s">
        <v>39</v>
      </c>
      <c r="AL1227" s="16" t="s">
        <v>39</v>
      </c>
      <c r="AM1227" s="16" t="s">
        <v>39</v>
      </c>
      <c r="AN1227" s="16" t="str">
        <f>IFERROR(VLOOKUP($P1227,'Kredieten productgroepen functi'!$C:$M,6,FALSE),"n.v.t.")</f>
        <v>3001</v>
      </c>
      <c r="AO1227" s="16" t="str">
        <f>IFERROR(VLOOKUP($P1227,'Kredieten productgroepen functi'!$C:$M,7,FALSE),"n.v.t.")</f>
        <v>Mobiliteitsbeleid</v>
      </c>
      <c r="AP1227" s="16" t="str">
        <f>IFERROR(VLOOKUP($P1227,'Kredieten productgroepen functi'!$C:$M,8,FALSE),"n.v.t.")</f>
        <v>30</v>
      </c>
      <c r="AQ1227" s="16" t="str">
        <f>IFERROR(VLOOKUP($P1227,'Kredieten productgroepen functi'!$C:$M,9,FALSE),"n.v.t.")</f>
        <v>Verkeer en vervoer, algemeen</v>
      </c>
      <c r="AR1227" s="16" t="str">
        <f>IFERROR(VLOOKUP($P1227,'Kredieten productgroepen functi'!$C:$M,10,FALSE),"n.v.t.")</f>
        <v>3</v>
      </c>
      <c r="AS1227" s="16" t="str">
        <f>IFERROR(VLOOKUP($P1227,'Kredieten productgroepen functi'!$C:$M,11,FALSE),"n.v.t.")</f>
        <v>Verkeer en vervoer</v>
      </c>
      <c r="AT1227" s="16" t="str">
        <f t="shared" si="62"/>
        <v>Lasten</v>
      </c>
      <c r="AU1227" s="16" t="str">
        <f>IFERROR(VLOOKUP($R1227,Kostensoorten!$C:$J,7,FALSE),"n.v.t.")</f>
        <v>2.3.1</v>
      </c>
      <c r="AV1227" s="16" t="str">
        <f>IFERROR(VLOOKUP($R1227,Kostensoorten!$C:$J,8,FALSE),"n.v.t.")</f>
        <v>Aankopen niet duurzame goedere</v>
      </c>
    </row>
    <row r="1228" spans="6:48">
      <c r="F1228" s="2" t="s">
        <v>8036</v>
      </c>
      <c r="G1228" s="2" t="s">
        <v>39</v>
      </c>
      <c r="H1228" s="2" t="s">
        <v>39</v>
      </c>
      <c r="I1228" s="18">
        <v>151935.79</v>
      </c>
      <c r="P1228" s="16" t="str">
        <f t="shared" si="60"/>
        <v>630161</v>
      </c>
      <c r="Q1228" s="16" t="str">
        <f>IFERROR(VLOOKUP($P1228,'Kredieten productgroepen functi'!$C:$M,2,FALSE),"n.v.t.")</f>
        <v>VVB Campagnes Publieksvoorlichting</v>
      </c>
      <c r="R1228" s="16" t="str">
        <f t="shared" si="61"/>
        <v>423139</v>
      </c>
      <c r="S1228" s="16" t="str">
        <f>IFERROR(VLOOKUP($R1228,Kostensoorten!$C:$J,2,FALSE),"n.v.t.")</f>
        <v>Overige diensten van derden</v>
      </c>
      <c r="T1228" s="16" t="s">
        <v>39</v>
      </c>
      <c r="U1228" s="16" t="s">
        <v>39</v>
      </c>
      <c r="V1228" s="16" t="s">
        <v>39</v>
      </c>
      <c r="W1228" s="16" t="s">
        <v>39</v>
      </c>
      <c r="X1228" s="16" t="s">
        <v>39</v>
      </c>
      <c r="Y1228" s="16" t="s">
        <v>39</v>
      </c>
      <c r="Z1228" s="16" t="s">
        <v>39</v>
      </c>
      <c r="AA1228" s="16" t="s">
        <v>39</v>
      </c>
      <c r="AB1228" s="16" t="s">
        <v>39</v>
      </c>
      <c r="AC1228" s="16" t="s">
        <v>39</v>
      </c>
      <c r="AD1228" s="16" t="s">
        <v>39</v>
      </c>
      <c r="AE1228" s="16" t="s">
        <v>39</v>
      </c>
      <c r="AF1228" s="16" t="s">
        <v>39</v>
      </c>
      <c r="AG1228" s="16" t="s">
        <v>39</v>
      </c>
      <c r="AH1228" s="16" t="s">
        <v>39</v>
      </c>
      <c r="AI1228" s="16" t="s">
        <v>39</v>
      </c>
      <c r="AJ1228" s="16" t="s">
        <v>39</v>
      </c>
      <c r="AL1228" s="16" t="s">
        <v>39</v>
      </c>
      <c r="AM1228" s="16" t="s">
        <v>39</v>
      </c>
      <c r="AN1228" s="16" t="str">
        <f>IFERROR(VLOOKUP($P1228,'Kredieten productgroepen functi'!$C:$M,6,FALSE),"n.v.t.")</f>
        <v>3001</v>
      </c>
      <c r="AO1228" s="16" t="str">
        <f>IFERROR(VLOOKUP($P1228,'Kredieten productgroepen functi'!$C:$M,7,FALSE),"n.v.t.")</f>
        <v>Mobiliteitsbeleid</v>
      </c>
      <c r="AP1228" s="16" t="str">
        <f>IFERROR(VLOOKUP($P1228,'Kredieten productgroepen functi'!$C:$M,8,FALSE),"n.v.t.")</f>
        <v>30</v>
      </c>
      <c r="AQ1228" s="16" t="str">
        <f>IFERROR(VLOOKUP($P1228,'Kredieten productgroepen functi'!$C:$M,9,FALSE),"n.v.t.")</f>
        <v>Verkeer en vervoer, algemeen</v>
      </c>
      <c r="AR1228" s="16" t="str">
        <f>IFERROR(VLOOKUP($P1228,'Kredieten productgroepen functi'!$C:$M,10,FALSE),"n.v.t.")</f>
        <v>3</v>
      </c>
      <c r="AS1228" s="16" t="str">
        <f>IFERROR(VLOOKUP($P1228,'Kredieten productgroepen functi'!$C:$M,11,FALSE),"n.v.t.")</f>
        <v>Verkeer en vervoer</v>
      </c>
      <c r="AT1228" s="16" t="str">
        <f t="shared" si="62"/>
        <v>Lasten</v>
      </c>
      <c r="AU1228" s="16" t="str">
        <f>IFERROR(VLOOKUP($R1228,Kostensoorten!$C:$J,7,FALSE),"n.v.t.")</f>
        <v>2.3.1</v>
      </c>
      <c r="AV1228" s="16" t="str">
        <f>IFERROR(VLOOKUP($R1228,Kostensoorten!$C:$J,8,FALSE),"n.v.t.")</f>
        <v>Aankopen niet duurzame goedere</v>
      </c>
    </row>
    <row r="1229" spans="6:48">
      <c r="F1229" s="2" t="s">
        <v>8670</v>
      </c>
      <c r="G1229" s="2" t="s">
        <v>39</v>
      </c>
      <c r="H1229" s="2" t="s">
        <v>39</v>
      </c>
      <c r="I1229" s="18">
        <v>674</v>
      </c>
      <c r="P1229" s="16" t="str">
        <f t="shared" si="60"/>
        <v>630161</v>
      </c>
      <c r="Q1229" s="16" t="str">
        <f>IFERROR(VLOOKUP($P1229,'Kredieten productgroepen functi'!$C:$M,2,FALSE),"n.v.t.")</f>
        <v>VVB Campagnes Publieksvoorlichting</v>
      </c>
      <c r="R1229" s="16" t="str">
        <f t="shared" si="61"/>
        <v>423139</v>
      </c>
      <c r="S1229" s="16" t="str">
        <f>IFERROR(VLOOKUP($R1229,Kostensoorten!$C:$J,2,FALSE),"n.v.t.")</f>
        <v>Overige diensten van derden</v>
      </c>
      <c r="T1229" s="16" t="s">
        <v>39</v>
      </c>
      <c r="U1229" s="16" t="s">
        <v>39</v>
      </c>
      <c r="V1229" s="16" t="s">
        <v>39</v>
      </c>
      <c r="W1229" s="16" t="s">
        <v>39</v>
      </c>
      <c r="X1229" s="16" t="s">
        <v>39</v>
      </c>
      <c r="Y1229" s="16" t="s">
        <v>39</v>
      </c>
      <c r="Z1229" s="16" t="s">
        <v>39</v>
      </c>
      <c r="AA1229" s="16" t="s">
        <v>39</v>
      </c>
      <c r="AB1229" s="16" t="s">
        <v>39</v>
      </c>
      <c r="AC1229" s="16" t="s">
        <v>39</v>
      </c>
      <c r="AD1229" s="16" t="s">
        <v>39</v>
      </c>
      <c r="AE1229" s="16" t="s">
        <v>39</v>
      </c>
      <c r="AF1229" s="16" t="s">
        <v>39</v>
      </c>
      <c r="AG1229" s="16" t="s">
        <v>39</v>
      </c>
      <c r="AH1229" s="16" t="s">
        <v>39</v>
      </c>
      <c r="AI1229" s="16" t="s">
        <v>39</v>
      </c>
      <c r="AJ1229" s="16" t="s">
        <v>39</v>
      </c>
      <c r="AL1229" s="16" t="s">
        <v>39</v>
      </c>
      <c r="AM1229" s="16" t="s">
        <v>39</v>
      </c>
      <c r="AN1229" s="16" t="str">
        <f>IFERROR(VLOOKUP($P1229,'Kredieten productgroepen functi'!$C:$M,6,FALSE),"n.v.t.")</f>
        <v>3001</v>
      </c>
      <c r="AO1229" s="16" t="str">
        <f>IFERROR(VLOOKUP($P1229,'Kredieten productgroepen functi'!$C:$M,7,FALSE),"n.v.t.")</f>
        <v>Mobiliteitsbeleid</v>
      </c>
      <c r="AP1229" s="16" t="str">
        <f>IFERROR(VLOOKUP($P1229,'Kredieten productgroepen functi'!$C:$M,8,FALSE),"n.v.t.")</f>
        <v>30</v>
      </c>
      <c r="AQ1229" s="16" t="str">
        <f>IFERROR(VLOOKUP($P1229,'Kredieten productgroepen functi'!$C:$M,9,FALSE),"n.v.t.")</f>
        <v>Verkeer en vervoer, algemeen</v>
      </c>
      <c r="AR1229" s="16" t="str">
        <f>IFERROR(VLOOKUP($P1229,'Kredieten productgroepen functi'!$C:$M,10,FALSE),"n.v.t.")</f>
        <v>3</v>
      </c>
      <c r="AS1229" s="16" t="str">
        <f>IFERROR(VLOOKUP($P1229,'Kredieten productgroepen functi'!$C:$M,11,FALSE),"n.v.t.")</f>
        <v>Verkeer en vervoer</v>
      </c>
      <c r="AT1229" s="16" t="str">
        <f t="shared" si="62"/>
        <v>Lasten</v>
      </c>
      <c r="AU1229" s="16" t="str">
        <f>IFERROR(VLOOKUP($R1229,Kostensoorten!$C:$J,7,FALSE),"n.v.t.")</f>
        <v>2.3.1</v>
      </c>
      <c r="AV1229" s="16" t="str">
        <f>IFERROR(VLOOKUP($R1229,Kostensoorten!$C:$J,8,FALSE),"n.v.t.")</f>
        <v>Aankopen niet duurzame goedere</v>
      </c>
    </row>
    <row r="1230" spans="6:48">
      <c r="F1230" s="2" t="s">
        <v>9460</v>
      </c>
      <c r="G1230" s="2" t="s">
        <v>39</v>
      </c>
      <c r="H1230" s="2" t="s">
        <v>39</v>
      </c>
      <c r="I1230" s="18">
        <v>49.17</v>
      </c>
      <c r="P1230" s="16" t="str">
        <f t="shared" si="60"/>
        <v>630162</v>
      </c>
      <c r="Q1230" s="16" t="str">
        <f>IFERROR(VLOOKUP($P1230,'Kredieten productgroepen functi'!$C:$M,2,FALSE),"n.v.t.")</f>
        <v>VVB Basispakket provinciebrede act.</v>
      </c>
      <c r="R1230" s="16" t="str">
        <f t="shared" si="61"/>
        <v>423139</v>
      </c>
      <c r="S1230" s="16" t="str">
        <f>IFERROR(VLOOKUP($R1230,Kostensoorten!$C:$J,2,FALSE),"n.v.t.")</f>
        <v>Overige diensten van derden</v>
      </c>
      <c r="T1230" s="16" t="s">
        <v>39</v>
      </c>
      <c r="U1230" s="16" t="s">
        <v>39</v>
      </c>
      <c r="V1230" s="16" t="s">
        <v>39</v>
      </c>
      <c r="W1230" s="16" t="s">
        <v>39</v>
      </c>
      <c r="X1230" s="16" t="s">
        <v>39</v>
      </c>
      <c r="Y1230" s="16" t="s">
        <v>39</v>
      </c>
      <c r="Z1230" s="16" t="s">
        <v>39</v>
      </c>
      <c r="AA1230" s="16" t="s">
        <v>39</v>
      </c>
      <c r="AB1230" s="16" t="s">
        <v>39</v>
      </c>
      <c r="AC1230" s="16" t="s">
        <v>39</v>
      </c>
      <c r="AD1230" s="16" t="s">
        <v>39</v>
      </c>
      <c r="AE1230" s="16" t="s">
        <v>39</v>
      </c>
      <c r="AF1230" s="16" t="s">
        <v>39</v>
      </c>
      <c r="AG1230" s="16" t="s">
        <v>39</v>
      </c>
      <c r="AH1230" s="16" t="s">
        <v>39</v>
      </c>
      <c r="AI1230" s="16" t="s">
        <v>39</v>
      </c>
      <c r="AJ1230" s="16" t="s">
        <v>39</v>
      </c>
      <c r="AL1230" s="16" t="s">
        <v>39</v>
      </c>
      <c r="AM1230" s="16" t="s">
        <v>39</v>
      </c>
      <c r="AN1230" s="16" t="str">
        <f>IFERROR(VLOOKUP($P1230,'Kredieten productgroepen functi'!$C:$M,6,FALSE),"n.v.t.")</f>
        <v>3001</v>
      </c>
      <c r="AO1230" s="16" t="str">
        <f>IFERROR(VLOOKUP($P1230,'Kredieten productgroepen functi'!$C:$M,7,FALSE),"n.v.t.")</f>
        <v>Mobiliteitsbeleid</v>
      </c>
      <c r="AP1230" s="16" t="str">
        <f>IFERROR(VLOOKUP($P1230,'Kredieten productgroepen functi'!$C:$M,8,FALSE),"n.v.t.")</f>
        <v>30</v>
      </c>
      <c r="AQ1230" s="16" t="str">
        <f>IFERROR(VLOOKUP($P1230,'Kredieten productgroepen functi'!$C:$M,9,FALSE),"n.v.t.")</f>
        <v>Verkeer en vervoer, algemeen</v>
      </c>
      <c r="AR1230" s="16" t="str">
        <f>IFERROR(VLOOKUP($P1230,'Kredieten productgroepen functi'!$C:$M,10,FALSE),"n.v.t.")</f>
        <v>3</v>
      </c>
      <c r="AS1230" s="16" t="str">
        <f>IFERROR(VLOOKUP($P1230,'Kredieten productgroepen functi'!$C:$M,11,FALSE),"n.v.t.")</f>
        <v>Verkeer en vervoer</v>
      </c>
      <c r="AT1230" s="16" t="str">
        <f t="shared" si="62"/>
        <v>Lasten</v>
      </c>
      <c r="AU1230" s="16" t="str">
        <f>IFERROR(VLOOKUP($R1230,Kostensoorten!$C:$J,7,FALSE),"n.v.t.")</f>
        <v>2.3.1</v>
      </c>
      <c r="AV1230" s="16" t="str">
        <f>IFERROR(VLOOKUP($R1230,Kostensoorten!$C:$J,8,FALSE),"n.v.t.")</f>
        <v>Aankopen niet duurzame goedere</v>
      </c>
    </row>
    <row r="1231" spans="6:48">
      <c r="F1231" s="2" t="s">
        <v>8037</v>
      </c>
      <c r="G1231" s="2" t="s">
        <v>39</v>
      </c>
      <c r="H1231" s="2" t="s">
        <v>39</v>
      </c>
      <c r="I1231" s="18">
        <v>594401.61</v>
      </c>
      <c r="P1231" s="16" t="str">
        <f t="shared" si="60"/>
        <v>630162</v>
      </c>
      <c r="Q1231" s="16" t="str">
        <f>IFERROR(VLOOKUP($P1231,'Kredieten productgroepen functi'!$C:$M,2,FALSE),"n.v.t.")</f>
        <v>VVB Basispakket provinciebrede act.</v>
      </c>
      <c r="R1231" s="16" t="str">
        <f t="shared" si="61"/>
        <v>423139</v>
      </c>
      <c r="S1231" s="16" t="str">
        <f>IFERROR(VLOOKUP($R1231,Kostensoorten!$C:$J,2,FALSE),"n.v.t.")</f>
        <v>Overige diensten van derden</v>
      </c>
      <c r="T1231" s="16" t="s">
        <v>39</v>
      </c>
      <c r="U1231" s="16" t="s">
        <v>39</v>
      </c>
      <c r="V1231" s="16" t="s">
        <v>39</v>
      </c>
      <c r="W1231" s="16" t="s">
        <v>39</v>
      </c>
      <c r="X1231" s="16" t="s">
        <v>39</v>
      </c>
      <c r="Y1231" s="16" t="s">
        <v>39</v>
      </c>
      <c r="Z1231" s="16" t="s">
        <v>39</v>
      </c>
      <c r="AA1231" s="16" t="s">
        <v>39</v>
      </c>
      <c r="AB1231" s="16" t="s">
        <v>39</v>
      </c>
      <c r="AC1231" s="16" t="s">
        <v>39</v>
      </c>
      <c r="AD1231" s="16" t="s">
        <v>39</v>
      </c>
      <c r="AE1231" s="16" t="s">
        <v>39</v>
      </c>
      <c r="AF1231" s="16" t="s">
        <v>39</v>
      </c>
      <c r="AG1231" s="16" t="s">
        <v>39</v>
      </c>
      <c r="AH1231" s="16" t="s">
        <v>39</v>
      </c>
      <c r="AI1231" s="16" t="s">
        <v>39</v>
      </c>
      <c r="AJ1231" s="16" t="s">
        <v>39</v>
      </c>
      <c r="AL1231" s="16" t="s">
        <v>39</v>
      </c>
      <c r="AM1231" s="16" t="s">
        <v>39</v>
      </c>
      <c r="AN1231" s="16" t="str">
        <f>IFERROR(VLOOKUP($P1231,'Kredieten productgroepen functi'!$C:$M,6,FALSE),"n.v.t.")</f>
        <v>3001</v>
      </c>
      <c r="AO1231" s="16" t="str">
        <f>IFERROR(VLOOKUP($P1231,'Kredieten productgroepen functi'!$C:$M,7,FALSE),"n.v.t.")</f>
        <v>Mobiliteitsbeleid</v>
      </c>
      <c r="AP1231" s="16" t="str">
        <f>IFERROR(VLOOKUP($P1231,'Kredieten productgroepen functi'!$C:$M,8,FALSE),"n.v.t.")</f>
        <v>30</v>
      </c>
      <c r="AQ1231" s="16" t="str">
        <f>IFERROR(VLOOKUP($P1231,'Kredieten productgroepen functi'!$C:$M,9,FALSE),"n.v.t.")</f>
        <v>Verkeer en vervoer, algemeen</v>
      </c>
      <c r="AR1231" s="16" t="str">
        <f>IFERROR(VLOOKUP($P1231,'Kredieten productgroepen functi'!$C:$M,10,FALSE),"n.v.t.")</f>
        <v>3</v>
      </c>
      <c r="AS1231" s="16" t="str">
        <f>IFERROR(VLOOKUP($P1231,'Kredieten productgroepen functi'!$C:$M,11,FALSE),"n.v.t.")</f>
        <v>Verkeer en vervoer</v>
      </c>
      <c r="AT1231" s="16" t="str">
        <f t="shared" si="62"/>
        <v>Lasten</v>
      </c>
      <c r="AU1231" s="16" t="str">
        <f>IFERROR(VLOOKUP($R1231,Kostensoorten!$C:$J,7,FALSE),"n.v.t.")</f>
        <v>2.3.1</v>
      </c>
      <c r="AV1231" s="16" t="str">
        <f>IFERROR(VLOOKUP($R1231,Kostensoorten!$C:$J,8,FALSE),"n.v.t.")</f>
        <v>Aankopen niet duurzame goedere</v>
      </c>
    </row>
    <row r="1232" spans="6:48">
      <c r="F1232" s="2" t="s">
        <v>8671</v>
      </c>
      <c r="G1232" s="2" t="s">
        <v>39</v>
      </c>
      <c r="H1232" s="2" t="s">
        <v>39</v>
      </c>
      <c r="I1232" s="18">
        <v>1440</v>
      </c>
      <c r="P1232" s="16" t="str">
        <f t="shared" si="60"/>
        <v>630162</v>
      </c>
      <c r="Q1232" s="16" t="str">
        <f>IFERROR(VLOOKUP($P1232,'Kredieten productgroepen functi'!$C:$M,2,FALSE),"n.v.t.")</f>
        <v>VVB Basispakket provinciebrede act.</v>
      </c>
      <c r="R1232" s="16" t="str">
        <f t="shared" si="61"/>
        <v>423139</v>
      </c>
      <c r="S1232" s="16" t="str">
        <f>IFERROR(VLOOKUP($R1232,Kostensoorten!$C:$J,2,FALSE),"n.v.t.")</f>
        <v>Overige diensten van derden</v>
      </c>
      <c r="T1232" s="16" t="s">
        <v>39</v>
      </c>
      <c r="U1232" s="16" t="s">
        <v>39</v>
      </c>
      <c r="V1232" s="16" t="s">
        <v>39</v>
      </c>
      <c r="W1232" s="16" t="s">
        <v>39</v>
      </c>
      <c r="X1232" s="16" t="s">
        <v>39</v>
      </c>
      <c r="Y1232" s="16" t="s">
        <v>39</v>
      </c>
      <c r="Z1232" s="16" t="s">
        <v>39</v>
      </c>
      <c r="AA1232" s="16" t="s">
        <v>39</v>
      </c>
      <c r="AB1232" s="16" t="s">
        <v>39</v>
      </c>
      <c r="AC1232" s="16" t="s">
        <v>39</v>
      </c>
      <c r="AD1232" s="16" t="s">
        <v>39</v>
      </c>
      <c r="AE1232" s="16" t="s">
        <v>39</v>
      </c>
      <c r="AF1232" s="16" t="s">
        <v>39</v>
      </c>
      <c r="AG1232" s="16" t="s">
        <v>39</v>
      </c>
      <c r="AH1232" s="16" t="s">
        <v>39</v>
      </c>
      <c r="AI1232" s="16" t="s">
        <v>39</v>
      </c>
      <c r="AJ1232" s="16" t="s">
        <v>39</v>
      </c>
      <c r="AL1232" s="16" t="s">
        <v>39</v>
      </c>
      <c r="AM1232" s="16" t="s">
        <v>39</v>
      </c>
      <c r="AN1232" s="16" t="str">
        <f>IFERROR(VLOOKUP($P1232,'Kredieten productgroepen functi'!$C:$M,6,FALSE),"n.v.t.")</f>
        <v>3001</v>
      </c>
      <c r="AO1232" s="16" t="str">
        <f>IFERROR(VLOOKUP($P1232,'Kredieten productgroepen functi'!$C:$M,7,FALSE),"n.v.t.")</f>
        <v>Mobiliteitsbeleid</v>
      </c>
      <c r="AP1232" s="16" t="str">
        <f>IFERROR(VLOOKUP($P1232,'Kredieten productgroepen functi'!$C:$M,8,FALSE),"n.v.t.")</f>
        <v>30</v>
      </c>
      <c r="AQ1232" s="16" t="str">
        <f>IFERROR(VLOOKUP($P1232,'Kredieten productgroepen functi'!$C:$M,9,FALSE),"n.v.t.")</f>
        <v>Verkeer en vervoer, algemeen</v>
      </c>
      <c r="AR1232" s="16" t="str">
        <f>IFERROR(VLOOKUP($P1232,'Kredieten productgroepen functi'!$C:$M,10,FALSE),"n.v.t.")</f>
        <v>3</v>
      </c>
      <c r="AS1232" s="16" t="str">
        <f>IFERROR(VLOOKUP($P1232,'Kredieten productgroepen functi'!$C:$M,11,FALSE),"n.v.t.")</f>
        <v>Verkeer en vervoer</v>
      </c>
      <c r="AT1232" s="16" t="str">
        <f t="shared" si="62"/>
        <v>Lasten</v>
      </c>
      <c r="AU1232" s="16" t="str">
        <f>IFERROR(VLOOKUP($R1232,Kostensoorten!$C:$J,7,FALSE),"n.v.t.")</f>
        <v>2.3.1</v>
      </c>
      <c r="AV1232" s="16" t="str">
        <f>IFERROR(VLOOKUP($R1232,Kostensoorten!$C:$J,8,FALSE),"n.v.t.")</f>
        <v>Aankopen niet duurzame goedere</v>
      </c>
    </row>
    <row r="1233" spans="6:48">
      <c r="F1233" s="2" t="s">
        <v>9461</v>
      </c>
      <c r="G1233" s="2" t="s">
        <v>39</v>
      </c>
      <c r="H1233" s="2" t="s">
        <v>39</v>
      </c>
      <c r="I1233" s="18">
        <v>3919.85</v>
      </c>
      <c r="P1233" s="16" t="str">
        <f t="shared" si="60"/>
        <v>630162</v>
      </c>
      <c r="Q1233" s="16" t="str">
        <f>IFERROR(VLOOKUP($P1233,'Kredieten productgroepen functi'!$C:$M,2,FALSE),"n.v.t.")</f>
        <v>VVB Basispakket provinciebrede act.</v>
      </c>
      <c r="R1233" s="16" t="str">
        <f t="shared" si="61"/>
        <v>440302</v>
      </c>
      <c r="S1233" s="16" t="str">
        <f>IFERROR(VLOOKUP($R1233,Kostensoorten!$C:$J,2,FALSE),"n.v.t.")</f>
        <v>Overige inkomensoverdrachten</v>
      </c>
      <c r="T1233" s="16" t="s">
        <v>39</v>
      </c>
      <c r="U1233" s="16" t="s">
        <v>39</v>
      </c>
      <c r="V1233" s="16" t="s">
        <v>39</v>
      </c>
      <c r="W1233" s="16" t="s">
        <v>39</v>
      </c>
      <c r="X1233" s="16" t="s">
        <v>39</v>
      </c>
      <c r="Y1233" s="16" t="s">
        <v>39</v>
      </c>
      <c r="Z1233" s="16" t="s">
        <v>39</v>
      </c>
      <c r="AA1233" s="16" t="s">
        <v>39</v>
      </c>
      <c r="AB1233" s="16" t="s">
        <v>39</v>
      </c>
      <c r="AC1233" s="16" t="s">
        <v>39</v>
      </c>
      <c r="AD1233" s="16" t="s">
        <v>39</v>
      </c>
      <c r="AE1233" s="16" t="s">
        <v>39</v>
      </c>
      <c r="AF1233" s="16" t="s">
        <v>39</v>
      </c>
      <c r="AG1233" s="16" t="s">
        <v>39</v>
      </c>
      <c r="AH1233" s="16" t="s">
        <v>39</v>
      </c>
      <c r="AI1233" s="16" t="s">
        <v>39</v>
      </c>
      <c r="AJ1233" s="16" t="s">
        <v>39</v>
      </c>
      <c r="AL1233" s="16" t="s">
        <v>39</v>
      </c>
      <c r="AM1233" s="16" t="s">
        <v>39</v>
      </c>
      <c r="AN1233" s="16" t="str">
        <f>IFERROR(VLOOKUP($P1233,'Kredieten productgroepen functi'!$C:$M,6,FALSE),"n.v.t.")</f>
        <v>3001</v>
      </c>
      <c r="AO1233" s="16" t="str">
        <f>IFERROR(VLOOKUP($P1233,'Kredieten productgroepen functi'!$C:$M,7,FALSE),"n.v.t.")</f>
        <v>Mobiliteitsbeleid</v>
      </c>
      <c r="AP1233" s="16" t="str">
        <f>IFERROR(VLOOKUP($P1233,'Kredieten productgroepen functi'!$C:$M,8,FALSE),"n.v.t.")</f>
        <v>30</v>
      </c>
      <c r="AQ1233" s="16" t="str">
        <f>IFERROR(VLOOKUP($P1233,'Kredieten productgroepen functi'!$C:$M,9,FALSE),"n.v.t.")</f>
        <v>Verkeer en vervoer, algemeen</v>
      </c>
      <c r="AR1233" s="16" t="str">
        <f>IFERROR(VLOOKUP($P1233,'Kredieten productgroepen functi'!$C:$M,10,FALSE),"n.v.t.")</f>
        <v>3</v>
      </c>
      <c r="AS1233" s="16" t="str">
        <f>IFERROR(VLOOKUP($P1233,'Kredieten productgroepen functi'!$C:$M,11,FALSE),"n.v.t.")</f>
        <v>Verkeer en vervoer</v>
      </c>
      <c r="AT1233" s="16" t="str">
        <f t="shared" si="62"/>
        <v>Lasten</v>
      </c>
      <c r="AU1233" s="16" t="str">
        <f>IFERROR(VLOOKUP($R1233,Kostensoorten!$C:$J,7,FALSE),"n.v.t.")</f>
        <v>4.0.3</v>
      </c>
      <c r="AV1233" s="16" t="str">
        <f>IFERROR(VLOOKUP($R1233,Kostensoorten!$C:$J,8,FALSE),"n.v.t.")</f>
        <v>Overige inkomensoverdrachten</v>
      </c>
    </row>
    <row r="1234" spans="6:48">
      <c r="F1234" s="2" t="s">
        <v>7281</v>
      </c>
      <c r="G1234" s="2" t="s">
        <v>39</v>
      </c>
      <c r="H1234" s="2" t="s">
        <v>39</v>
      </c>
      <c r="I1234" s="18">
        <v>5047.3999999999996</v>
      </c>
      <c r="P1234" s="16" t="str">
        <f t="shared" si="60"/>
        <v>630163</v>
      </c>
      <c r="Q1234" s="16" t="str">
        <f>IFERROR(VLOOKUP($P1234,'Kredieten productgroepen functi'!$C:$M,2,FALSE),"n.v.t.")</f>
        <v>VVB Regio specifiek budget</v>
      </c>
      <c r="R1234" s="16" t="str">
        <f t="shared" si="61"/>
        <v>423139</v>
      </c>
      <c r="S1234" s="16" t="str">
        <f>IFERROR(VLOOKUP($R1234,Kostensoorten!$C:$J,2,FALSE),"n.v.t.")</f>
        <v>Overige diensten van derden</v>
      </c>
      <c r="T1234" s="16" t="s">
        <v>39</v>
      </c>
      <c r="U1234" s="16" t="s">
        <v>39</v>
      </c>
      <c r="V1234" s="16" t="s">
        <v>39</v>
      </c>
      <c r="W1234" s="16" t="s">
        <v>39</v>
      </c>
      <c r="X1234" s="16" t="s">
        <v>39</v>
      </c>
      <c r="Y1234" s="16" t="s">
        <v>39</v>
      </c>
      <c r="Z1234" s="16" t="s">
        <v>39</v>
      </c>
      <c r="AA1234" s="16" t="s">
        <v>39</v>
      </c>
      <c r="AB1234" s="16" t="s">
        <v>39</v>
      </c>
      <c r="AC1234" s="16" t="s">
        <v>39</v>
      </c>
      <c r="AD1234" s="16" t="s">
        <v>39</v>
      </c>
      <c r="AE1234" s="16" t="s">
        <v>39</v>
      </c>
      <c r="AF1234" s="16" t="s">
        <v>39</v>
      </c>
      <c r="AG1234" s="16" t="s">
        <v>39</v>
      </c>
      <c r="AH1234" s="16" t="s">
        <v>39</v>
      </c>
      <c r="AI1234" s="16" t="s">
        <v>39</v>
      </c>
      <c r="AJ1234" s="16" t="s">
        <v>39</v>
      </c>
      <c r="AL1234" s="16" t="s">
        <v>39</v>
      </c>
      <c r="AM1234" s="16" t="s">
        <v>39</v>
      </c>
      <c r="AN1234" s="16" t="str">
        <f>IFERROR(VLOOKUP($P1234,'Kredieten productgroepen functi'!$C:$M,6,FALSE),"n.v.t.")</f>
        <v>3001</v>
      </c>
      <c r="AO1234" s="16" t="str">
        <f>IFERROR(VLOOKUP($P1234,'Kredieten productgroepen functi'!$C:$M,7,FALSE),"n.v.t.")</f>
        <v>Mobiliteitsbeleid</v>
      </c>
      <c r="AP1234" s="16" t="str">
        <f>IFERROR(VLOOKUP($P1234,'Kredieten productgroepen functi'!$C:$M,8,FALSE),"n.v.t.")</f>
        <v>30</v>
      </c>
      <c r="AQ1234" s="16" t="str">
        <f>IFERROR(VLOOKUP($P1234,'Kredieten productgroepen functi'!$C:$M,9,FALSE),"n.v.t.")</f>
        <v>Verkeer en vervoer, algemeen</v>
      </c>
      <c r="AR1234" s="16" t="str">
        <f>IFERROR(VLOOKUP($P1234,'Kredieten productgroepen functi'!$C:$M,10,FALSE),"n.v.t.")</f>
        <v>3</v>
      </c>
      <c r="AS1234" s="16" t="str">
        <f>IFERROR(VLOOKUP($P1234,'Kredieten productgroepen functi'!$C:$M,11,FALSE),"n.v.t.")</f>
        <v>Verkeer en vervoer</v>
      </c>
      <c r="AT1234" s="16" t="str">
        <f t="shared" si="62"/>
        <v>Lasten</v>
      </c>
      <c r="AU1234" s="16" t="str">
        <f>IFERROR(VLOOKUP($R1234,Kostensoorten!$C:$J,7,FALSE),"n.v.t.")</f>
        <v>2.3.1</v>
      </c>
      <c r="AV1234" s="16" t="str">
        <f>IFERROR(VLOOKUP($R1234,Kostensoorten!$C:$J,8,FALSE),"n.v.t.")</f>
        <v>Aankopen niet duurzame goedere</v>
      </c>
    </row>
    <row r="1235" spans="6:48">
      <c r="F1235" s="2" t="s">
        <v>7036</v>
      </c>
      <c r="G1235" s="2" t="s">
        <v>39</v>
      </c>
      <c r="H1235" s="2" t="s">
        <v>39</v>
      </c>
      <c r="I1235" s="18">
        <v>550</v>
      </c>
      <c r="P1235" s="16" t="str">
        <f t="shared" si="60"/>
        <v>630163</v>
      </c>
      <c r="Q1235" s="16" t="str">
        <f>IFERROR(VLOOKUP($P1235,'Kredieten productgroepen functi'!$C:$M,2,FALSE),"n.v.t.")</f>
        <v>VVB Regio specifiek budget</v>
      </c>
      <c r="R1235" s="16" t="str">
        <f t="shared" si="61"/>
        <v>423139</v>
      </c>
      <c r="S1235" s="16" t="str">
        <f>IFERROR(VLOOKUP($R1235,Kostensoorten!$C:$J,2,FALSE),"n.v.t.")</f>
        <v>Overige diensten van derden</v>
      </c>
      <c r="T1235" s="16" t="s">
        <v>39</v>
      </c>
      <c r="U1235" s="16" t="s">
        <v>39</v>
      </c>
      <c r="V1235" s="16" t="s">
        <v>39</v>
      </c>
      <c r="W1235" s="16" t="s">
        <v>39</v>
      </c>
      <c r="X1235" s="16" t="s">
        <v>39</v>
      </c>
      <c r="Y1235" s="16" t="s">
        <v>39</v>
      </c>
      <c r="Z1235" s="16" t="s">
        <v>39</v>
      </c>
      <c r="AA1235" s="16" t="s">
        <v>39</v>
      </c>
      <c r="AB1235" s="16" t="s">
        <v>39</v>
      </c>
      <c r="AC1235" s="16" t="s">
        <v>39</v>
      </c>
      <c r="AD1235" s="16" t="s">
        <v>39</v>
      </c>
      <c r="AE1235" s="16" t="s">
        <v>39</v>
      </c>
      <c r="AF1235" s="16" t="s">
        <v>39</v>
      </c>
      <c r="AG1235" s="16" t="s">
        <v>39</v>
      </c>
      <c r="AH1235" s="16" t="s">
        <v>39</v>
      </c>
      <c r="AI1235" s="16" t="s">
        <v>39</v>
      </c>
      <c r="AJ1235" s="16" t="s">
        <v>39</v>
      </c>
      <c r="AL1235" s="16" t="s">
        <v>39</v>
      </c>
      <c r="AM1235" s="16" t="s">
        <v>39</v>
      </c>
      <c r="AN1235" s="16" t="str">
        <f>IFERROR(VLOOKUP($P1235,'Kredieten productgroepen functi'!$C:$M,6,FALSE),"n.v.t.")</f>
        <v>3001</v>
      </c>
      <c r="AO1235" s="16" t="str">
        <f>IFERROR(VLOOKUP($P1235,'Kredieten productgroepen functi'!$C:$M,7,FALSE),"n.v.t.")</f>
        <v>Mobiliteitsbeleid</v>
      </c>
      <c r="AP1235" s="16" t="str">
        <f>IFERROR(VLOOKUP($P1235,'Kredieten productgroepen functi'!$C:$M,8,FALSE),"n.v.t.")</f>
        <v>30</v>
      </c>
      <c r="AQ1235" s="16" t="str">
        <f>IFERROR(VLOOKUP($P1235,'Kredieten productgroepen functi'!$C:$M,9,FALSE),"n.v.t.")</f>
        <v>Verkeer en vervoer, algemeen</v>
      </c>
      <c r="AR1235" s="16" t="str">
        <f>IFERROR(VLOOKUP($P1235,'Kredieten productgroepen functi'!$C:$M,10,FALSE),"n.v.t.")</f>
        <v>3</v>
      </c>
      <c r="AS1235" s="16" t="str">
        <f>IFERROR(VLOOKUP($P1235,'Kredieten productgroepen functi'!$C:$M,11,FALSE),"n.v.t.")</f>
        <v>Verkeer en vervoer</v>
      </c>
      <c r="AT1235" s="16" t="str">
        <f t="shared" si="62"/>
        <v>Lasten</v>
      </c>
      <c r="AU1235" s="16" t="str">
        <f>IFERROR(VLOOKUP($R1235,Kostensoorten!$C:$J,7,FALSE),"n.v.t.")</f>
        <v>2.3.1</v>
      </c>
      <c r="AV1235" s="16" t="str">
        <f>IFERROR(VLOOKUP($R1235,Kostensoorten!$C:$J,8,FALSE),"n.v.t.")</f>
        <v>Aankopen niet duurzame goedere</v>
      </c>
    </row>
    <row r="1236" spans="6:48">
      <c r="F1236" s="2" t="s">
        <v>8038</v>
      </c>
      <c r="G1236" s="2" t="s">
        <v>39</v>
      </c>
      <c r="H1236" s="2" t="s">
        <v>39</v>
      </c>
      <c r="I1236" s="18">
        <v>76050.25</v>
      </c>
      <c r="P1236" s="16" t="str">
        <f t="shared" si="60"/>
        <v>630163</v>
      </c>
      <c r="Q1236" s="16" t="str">
        <f>IFERROR(VLOOKUP($P1236,'Kredieten productgroepen functi'!$C:$M,2,FALSE),"n.v.t.")</f>
        <v>VVB Regio specifiek budget</v>
      </c>
      <c r="R1236" s="16" t="str">
        <f t="shared" si="61"/>
        <v>423139</v>
      </c>
      <c r="S1236" s="16" t="str">
        <f>IFERROR(VLOOKUP($R1236,Kostensoorten!$C:$J,2,FALSE),"n.v.t.")</f>
        <v>Overige diensten van derden</v>
      </c>
      <c r="T1236" s="16" t="s">
        <v>39</v>
      </c>
      <c r="U1236" s="16" t="s">
        <v>39</v>
      </c>
      <c r="V1236" s="16" t="s">
        <v>39</v>
      </c>
      <c r="W1236" s="16" t="s">
        <v>39</v>
      </c>
      <c r="X1236" s="16" t="s">
        <v>39</v>
      </c>
      <c r="Y1236" s="16" t="s">
        <v>39</v>
      </c>
      <c r="Z1236" s="16" t="s">
        <v>39</v>
      </c>
      <c r="AA1236" s="16" t="s">
        <v>39</v>
      </c>
      <c r="AB1236" s="16" t="s">
        <v>39</v>
      </c>
      <c r="AC1236" s="16" t="s">
        <v>39</v>
      </c>
      <c r="AD1236" s="16" t="s">
        <v>39</v>
      </c>
      <c r="AE1236" s="16" t="s">
        <v>39</v>
      </c>
      <c r="AF1236" s="16" t="s">
        <v>39</v>
      </c>
      <c r="AG1236" s="16" t="s">
        <v>39</v>
      </c>
      <c r="AH1236" s="16" t="s">
        <v>39</v>
      </c>
      <c r="AI1236" s="16" t="s">
        <v>39</v>
      </c>
      <c r="AJ1236" s="16" t="s">
        <v>39</v>
      </c>
      <c r="AL1236" s="16" t="s">
        <v>39</v>
      </c>
      <c r="AM1236" s="16" t="s">
        <v>39</v>
      </c>
      <c r="AN1236" s="16" t="str">
        <f>IFERROR(VLOOKUP($P1236,'Kredieten productgroepen functi'!$C:$M,6,FALSE),"n.v.t.")</f>
        <v>3001</v>
      </c>
      <c r="AO1236" s="16" t="str">
        <f>IFERROR(VLOOKUP($P1236,'Kredieten productgroepen functi'!$C:$M,7,FALSE),"n.v.t.")</f>
        <v>Mobiliteitsbeleid</v>
      </c>
      <c r="AP1236" s="16" t="str">
        <f>IFERROR(VLOOKUP($P1236,'Kredieten productgroepen functi'!$C:$M,8,FALSE),"n.v.t.")</f>
        <v>30</v>
      </c>
      <c r="AQ1236" s="16" t="str">
        <f>IFERROR(VLOOKUP($P1236,'Kredieten productgroepen functi'!$C:$M,9,FALSE),"n.v.t.")</f>
        <v>Verkeer en vervoer, algemeen</v>
      </c>
      <c r="AR1236" s="16" t="str">
        <f>IFERROR(VLOOKUP($P1236,'Kredieten productgroepen functi'!$C:$M,10,FALSE),"n.v.t.")</f>
        <v>3</v>
      </c>
      <c r="AS1236" s="16" t="str">
        <f>IFERROR(VLOOKUP($P1236,'Kredieten productgroepen functi'!$C:$M,11,FALSE),"n.v.t.")</f>
        <v>Verkeer en vervoer</v>
      </c>
      <c r="AT1236" s="16" t="str">
        <f t="shared" si="62"/>
        <v>Lasten</v>
      </c>
      <c r="AU1236" s="16" t="str">
        <f>IFERROR(VLOOKUP($R1236,Kostensoorten!$C:$J,7,FALSE),"n.v.t.")</f>
        <v>2.3.1</v>
      </c>
      <c r="AV1236" s="16" t="str">
        <f>IFERROR(VLOOKUP($R1236,Kostensoorten!$C:$J,8,FALSE),"n.v.t.")</f>
        <v>Aankopen niet duurzame goedere</v>
      </c>
    </row>
    <row r="1237" spans="6:48">
      <c r="F1237" s="2" t="s">
        <v>8672</v>
      </c>
      <c r="G1237" s="2" t="s">
        <v>39</v>
      </c>
      <c r="H1237" s="2" t="s">
        <v>39</v>
      </c>
      <c r="I1237" s="18">
        <v>13571.34</v>
      </c>
      <c r="P1237" s="16" t="str">
        <f t="shared" si="60"/>
        <v>630163</v>
      </c>
      <c r="Q1237" s="16" t="str">
        <f>IFERROR(VLOOKUP($P1237,'Kredieten productgroepen functi'!$C:$M,2,FALSE),"n.v.t.")</f>
        <v>VVB Regio specifiek budget</v>
      </c>
      <c r="R1237" s="16" t="str">
        <f t="shared" si="61"/>
        <v>440301</v>
      </c>
      <c r="S1237" s="16" t="str">
        <f>IFERROR(VLOOKUP($R1237,Kostensoorten!$C:$J,2,FALSE),"n.v.t.")</f>
        <v>(Exploitatie)subsidies</v>
      </c>
      <c r="T1237" s="16" t="s">
        <v>39</v>
      </c>
      <c r="U1237" s="16" t="s">
        <v>39</v>
      </c>
      <c r="V1237" s="16" t="s">
        <v>39</v>
      </c>
      <c r="W1237" s="16" t="s">
        <v>39</v>
      </c>
      <c r="X1237" s="16" t="s">
        <v>39</v>
      </c>
      <c r="Y1237" s="16" t="s">
        <v>39</v>
      </c>
      <c r="Z1237" s="16" t="s">
        <v>39</v>
      </c>
      <c r="AA1237" s="16" t="s">
        <v>39</v>
      </c>
      <c r="AB1237" s="16" t="s">
        <v>39</v>
      </c>
      <c r="AC1237" s="16" t="s">
        <v>39</v>
      </c>
      <c r="AD1237" s="16" t="s">
        <v>39</v>
      </c>
      <c r="AE1237" s="16" t="s">
        <v>39</v>
      </c>
      <c r="AF1237" s="16" t="s">
        <v>39</v>
      </c>
      <c r="AG1237" s="16" t="s">
        <v>39</v>
      </c>
      <c r="AH1237" s="16" t="s">
        <v>39</v>
      </c>
      <c r="AI1237" s="16" t="s">
        <v>39</v>
      </c>
      <c r="AJ1237" s="16" t="s">
        <v>39</v>
      </c>
      <c r="AL1237" s="16" t="s">
        <v>39</v>
      </c>
      <c r="AM1237" s="16" t="s">
        <v>39</v>
      </c>
      <c r="AN1237" s="16" t="str">
        <f>IFERROR(VLOOKUP($P1237,'Kredieten productgroepen functi'!$C:$M,6,FALSE),"n.v.t.")</f>
        <v>3001</v>
      </c>
      <c r="AO1237" s="16" t="str">
        <f>IFERROR(VLOOKUP($P1237,'Kredieten productgroepen functi'!$C:$M,7,FALSE),"n.v.t.")</f>
        <v>Mobiliteitsbeleid</v>
      </c>
      <c r="AP1237" s="16" t="str">
        <f>IFERROR(VLOOKUP($P1237,'Kredieten productgroepen functi'!$C:$M,8,FALSE),"n.v.t.")</f>
        <v>30</v>
      </c>
      <c r="AQ1237" s="16" t="str">
        <f>IFERROR(VLOOKUP($P1237,'Kredieten productgroepen functi'!$C:$M,9,FALSE),"n.v.t.")</f>
        <v>Verkeer en vervoer, algemeen</v>
      </c>
      <c r="AR1237" s="16" t="str">
        <f>IFERROR(VLOOKUP($P1237,'Kredieten productgroepen functi'!$C:$M,10,FALSE),"n.v.t.")</f>
        <v>3</v>
      </c>
      <c r="AS1237" s="16" t="str">
        <f>IFERROR(VLOOKUP($P1237,'Kredieten productgroepen functi'!$C:$M,11,FALSE),"n.v.t.")</f>
        <v>Verkeer en vervoer</v>
      </c>
      <c r="AT1237" s="16" t="str">
        <f t="shared" si="62"/>
        <v>Lasten</v>
      </c>
      <c r="AU1237" s="16" t="str">
        <f>IFERROR(VLOOKUP($R1237,Kostensoorten!$C:$J,7,FALSE),"n.v.t.")</f>
        <v>4.0.3</v>
      </c>
      <c r="AV1237" s="16" t="str">
        <f>IFERROR(VLOOKUP($R1237,Kostensoorten!$C:$J,8,FALSE),"n.v.t.")</f>
        <v>Overige inkomensoverdrachten</v>
      </c>
    </row>
    <row r="1238" spans="6:48">
      <c r="F1238" s="2" t="s">
        <v>9462</v>
      </c>
      <c r="G1238" s="2" t="s">
        <v>39</v>
      </c>
      <c r="H1238" s="2" t="s">
        <v>39</v>
      </c>
      <c r="I1238" s="18">
        <v>2000</v>
      </c>
      <c r="P1238" s="16" t="str">
        <f t="shared" si="60"/>
        <v>630163</v>
      </c>
      <c r="Q1238" s="16" t="str">
        <f>IFERROR(VLOOKUP($P1238,'Kredieten productgroepen functi'!$C:$M,2,FALSE),"n.v.t.")</f>
        <v>VVB Regio specifiek budget</v>
      </c>
      <c r="R1238" s="16" t="str">
        <f t="shared" si="61"/>
        <v>460501</v>
      </c>
      <c r="S1238" s="16" t="str">
        <f>IFERROR(VLOOKUP($R1238,Kostensoorten!$C:$J,2,FALSE),"n.v.t.")</f>
        <v>overige administratieve boekingen</v>
      </c>
      <c r="T1238" s="16" t="s">
        <v>39</v>
      </c>
      <c r="U1238" s="16" t="s">
        <v>39</v>
      </c>
      <c r="V1238" s="16" t="s">
        <v>39</v>
      </c>
      <c r="W1238" s="16" t="s">
        <v>39</v>
      </c>
      <c r="X1238" s="16" t="s">
        <v>39</v>
      </c>
      <c r="Y1238" s="16" t="s">
        <v>39</v>
      </c>
      <c r="Z1238" s="16" t="s">
        <v>39</v>
      </c>
      <c r="AA1238" s="16" t="s">
        <v>39</v>
      </c>
      <c r="AB1238" s="16" t="s">
        <v>39</v>
      </c>
      <c r="AC1238" s="16" t="s">
        <v>39</v>
      </c>
      <c r="AD1238" s="16" t="s">
        <v>39</v>
      </c>
      <c r="AE1238" s="16" t="s">
        <v>39</v>
      </c>
      <c r="AF1238" s="16" t="s">
        <v>39</v>
      </c>
      <c r="AG1238" s="16" t="s">
        <v>39</v>
      </c>
      <c r="AH1238" s="16" t="s">
        <v>39</v>
      </c>
      <c r="AI1238" s="16" t="s">
        <v>39</v>
      </c>
      <c r="AJ1238" s="16" t="s">
        <v>39</v>
      </c>
      <c r="AL1238" s="16" t="s">
        <v>39</v>
      </c>
      <c r="AM1238" s="16" t="s">
        <v>39</v>
      </c>
      <c r="AN1238" s="16" t="str">
        <f>IFERROR(VLOOKUP($P1238,'Kredieten productgroepen functi'!$C:$M,6,FALSE),"n.v.t.")</f>
        <v>3001</v>
      </c>
      <c r="AO1238" s="16" t="str">
        <f>IFERROR(VLOOKUP($P1238,'Kredieten productgroepen functi'!$C:$M,7,FALSE),"n.v.t.")</f>
        <v>Mobiliteitsbeleid</v>
      </c>
      <c r="AP1238" s="16" t="str">
        <f>IFERROR(VLOOKUP($P1238,'Kredieten productgroepen functi'!$C:$M,8,FALSE),"n.v.t.")</f>
        <v>30</v>
      </c>
      <c r="AQ1238" s="16" t="str">
        <f>IFERROR(VLOOKUP($P1238,'Kredieten productgroepen functi'!$C:$M,9,FALSE),"n.v.t.")</f>
        <v>Verkeer en vervoer, algemeen</v>
      </c>
      <c r="AR1238" s="16" t="str">
        <f>IFERROR(VLOOKUP($P1238,'Kredieten productgroepen functi'!$C:$M,10,FALSE),"n.v.t.")</f>
        <v>3</v>
      </c>
      <c r="AS1238" s="16" t="str">
        <f>IFERROR(VLOOKUP($P1238,'Kredieten productgroepen functi'!$C:$M,11,FALSE),"n.v.t.")</f>
        <v>Verkeer en vervoer</v>
      </c>
      <c r="AT1238" s="16" t="str">
        <f t="shared" si="62"/>
        <v>Lasten</v>
      </c>
      <c r="AU1238" s="16" t="str">
        <f>IFERROR(VLOOKUP($R1238,Kostensoorten!$C:$J,7,FALSE),"n.v.t.")</f>
        <v>6.9</v>
      </c>
      <c r="AV1238" s="16" t="str">
        <f>IFERROR(VLOOKUP($R1238,Kostensoorten!$C:$J,8,FALSE),"n.v.t.")</f>
        <v>Overige administratieve boekinge</v>
      </c>
    </row>
    <row r="1239" spans="6:48">
      <c r="F1239" s="2" t="s">
        <v>9463</v>
      </c>
      <c r="G1239" s="2" t="s">
        <v>39</v>
      </c>
      <c r="H1239" s="2" t="s">
        <v>39</v>
      </c>
      <c r="I1239" s="18">
        <v>-50000</v>
      </c>
      <c r="P1239" s="16" t="str">
        <f t="shared" si="60"/>
        <v>630163</v>
      </c>
      <c r="Q1239" s="16" t="str">
        <f>IFERROR(VLOOKUP($P1239,'Kredieten productgroepen functi'!$C:$M,2,FALSE),"n.v.t.")</f>
        <v>VVB Regio specifiek budget</v>
      </c>
      <c r="R1239" s="16" t="str">
        <f t="shared" si="61"/>
        <v>840130</v>
      </c>
      <c r="S1239" s="16" t="str">
        <f>IFERROR(VLOOKUP($R1239,Kostensoorten!$C:$J,2,FALSE),"n.v.t.")</f>
        <v>Inkomensoverdracht gemeenten</v>
      </c>
      <c r="T1239" s="16" t="s">
        <v>39</v>
      </c>
      <c r="U1239" s="16" t="s">
        <v>39</v>
      </c>
      <c r="V1239" s="16" t="s">
        <v>39</v>
      </c>
      <c r="W1239" s="16" t="s">
        <v>39</v>
      </c>
      <c r="X1239" s="16" t="s">
        <v>39</v>
      </c>
      <c r="Y1239" s="16" t="s">
        <v>39</v>
      </c>
      <c r="Z1239" s="16" t="s">
        <v>39</v>
      </c>
      <c r="AA1239" s="16" t="s">
        <v>39</v>
      </c>
      <c r="AB1239" s="16" t="s">
        <v>39</v>
      </c>
      <c r="AC1239" s="16" t="s">
        <v>39</v>
      </c>
      <c r="AD1239" s="16" t="s">
        <v>39</v>
      </c>
      <c r="AE1239" s="16" t="s">
        <v>39</v>
      </c>
      <c r="AF1239" s="16" t="s">
        <v>39</v>
      </c>
      <c r="AG1239" s="16" t="s">
        <v>39</v>
      </c>
      <c r="AH1239" s="16" t="s">
        <v>39</v>
      </c>
      <c r="AI1239" s="16" t="s">
        <v>39</v>
      </c>
      <c r="AJ1239" s="16" t="s">
        <v>39</v>
      </c>
      <c r="AL1239" s="16" t="s">
        <v>39</v>
      </c>
      <c r="AM1239" s="16" t="s">
        <v>39</v>
      </c>
      <c r="AN1239" s="16" t="str">
        <f>IFERROR(VLOOKUP($P1239,'Kredieten productgroepen functi'!$C:$M,6,FALSE),"n.v.t.")</f>
        <v>3001</v>
      </c>
      <c r="AO1239" s="16" t="str">
        <f>IFERROR(VLOOKUP($P1239,'Kredieten productgroepen functi'!$C:$M,7,FALSE),"n.v.t.")</f>
        <v>Mobiliteitsbeleid</v>
      </c>
      <c r="AP1239" s="16" t="str">
        <f>IFERROR(VLOOKUP($P1239,'Kredieten productgroepen functi'!$C:$M,8,FALSE),"n.v.t.")</f>
        <v>30</v>
      </c>
      <c r="AQ1239" s="16" t="str">
        <f>IFERROR(VLOOKUP($P1239,'Kredieten productgroepen functi'!$C:$M,9,FALSE),"n.v.t.")</f>
        <v>Verkeer en vervoer, algemeen</v>
      </c>
      <c r="AR1239" s="16" t="str">
        <f>IFERROR(VLOOKUP($P1239,'Kredieten productgroepen functi'!$C:$M,10,FALSE),"n.v.t.")</f>
        <v>3</v>
      </c>
      <c r="AS1239" s="16" t="str">
        <f>IFERROR(VLOOKUP($P1239,'Kredieten productgroepen functi'!$C:$M,11,FALSE),"n.v.t.")</f>
        <v>Verkeer en vervoer</v>
      </c>
      <c r="AT1239" s="16" t="str">
        <f t="shared" si="62"/>
        <v>Baten</v>
      </c>
      <c r="AU1239" s="16" t="str">
        <f>IFERROR(VLOOKUP($R1239,Kostensoorten!$C:$J,7,FALSE),"n.v.t.")</f>
        <v>4.0.1</v>
      </c>
      <c r="AV1239" s="16" t="str">
        <f>IFERROR(VLOOKUP($R1239,Kostensoorten!$C:$J,8,FALSE),"n.v.t.")</f>
        <v>Inkomensoverdrachten van overh</v>
      </c>
    </row>
    <row r="1240" spans="6:48">
      <c r="F1240" s="2" t="s">
        <v>8673</v>
      </c>
      <c r="G1240" s="2" t="s">
        <v>39</v>
      </c>
      <c r="H1240" s="2" t="s">
        <v>39</v>
      </c>
      <c r="I1240" s="18">
        <v>23139</v>
      </c>
      <c r="P1240" s="16" t="str">
        <f t="shared" si="60"/>
        <v>630164</v>
      </c>
      <c r="Q1240" s="16" t="str">
        <f>IFERROR(VLOOKUP($P1240,'Kredieten productgroepen functi'!$C:$M,2,FALSE),"n.v.t.")</f>
        <v>VVB Subs.regeling knelp. fietsinfra</v>
      </c>
      <c r="R1240" s="16" t="str">
        <f t="shared" si="61"/>
        <v>440202</v>
      </c>
      <c r="S1240" s="16" t="str">
        <f>IFERROR(VLOOKUP($R1240,Kostensoorten!$C:$J,2,FALSE),"n.v.t.")</f>
        <v>Overige inkomensoverdr. aan overhdn</v>
      </c>
      <c r="T1240" s="16" t="s">
        <v>39</v>
      </c>
      <c r="U1240" s="16" t="s">
        <v>39</v>
      </c>
      <c r="V1240" s="16" t="s">
        <v>39</v>
      </c>
      <c r="W1240" s="16" t="s">
        <v>39</v>
      </c>
      <c r="X1240" s="16" t="s">
        <v>39</v>
      </c>
      <c r="Y1240" s="16" t="s">
        <v>39</v>
      </c>
      <c r="Z1240" s="16" t="s">
        <v>39</v>
      </c>
      <c r="AA1240" s="16" t="s">
        <v>39</v>
      </c>
      <c r="AB1240" s="16" t="s">
        <v>39</v>
      </c>
      <c r="AC1240" s="16" t="s">
        <v>39</v>
      </c>
      <c r="AD1240" s="16" t="s">
        <v>39</v>
      </c>
      <c r="AE1240" s="16" t="s">
        <v>39</v>
      </c>
      <c r="AF1240" s="16" t="s">
        <v>39</v>
      </c>
      <c r="AG1240" s="16" t="s">
        <v>39</v>
      </c>
      <c r="AH1240" s="16" t="s">
        <v>39</v>
      </c>
      <c r="AI1240" s="16" t="s">
        <v>39</v>
      </c>
      <c r="AJ1240" s="16" t="s">
        <v>39</v>
      </c>
      <c r="AL1240" s="16" t="s">
        <v>39</v>
      </c>
      <c r="AM1240" s="16" t="s">
        <v>39</v>
      </c>
      <c r="AN1240" s="16" t="str">
        <f>IFERROR(VLOOKUP($P1240,'Kredieten productgroepen functi'!$C:$M,6,FALSE),"n.v.t.")</f>
        <v>3001</v>
      </c>
      <c r="AO1240" s="16" t="str">
        <f>IFERROR(VLOOKUP($P1240,'Kredieten productgroepen functi'!$C:$M,7,FALSE),"n.v.t.")</f>
        <v>Mobiliteitsbeleid</v>
      </c>
      <c r="AP1240" s="16" t="str">
        <f>IFERROR(VLOOKUP($P1240,'Kredieten productgroepen functi'!$C:$M,8,FALSE),"n.v.t.")</f>
        <v>30</v>
      </c>
      <c r="AQ1240" s="16" t="str">
        <f>IFERROR(VLOOKUP($P1240,'Kredieten productgroepen functi'!$C:$M,9,FALSE),"n.v.t.")</f>
        <v>Verkeer en vervoer, algemeen</v>
      </c>
      <c r="AR1240" s="16" t="str">
        <f>IFERROR(VLOOKUP($P1240,'Kredieten productgroepen functi'!$C:$M,10,FALSE),"n.v.t.")</f>
        <v>3</v>
      </c>
      <c r="AS1240" s="16" t="str">
        <f>IFERROR(VLOOKUP($P1240,'Kredieten productgroepen functi'!$C:$M,11,FALSE),"n.v.t.")</f>
        <v>Verkeer en vervoer</v>
      </c>
      <c r="AT1240" s="16" t="str">
        <f t="shared" si="62"/>
        <v>Lasten</v>
      </c>
      <c r="AU1240" s="16" t="str">
        <f>IFERROR(VLOOKUP($R1240,Kostensoorten!$C:$J,7,FALSE),"n.v.t.")</f>
        <v>4.0.2</v>
      </c>
      <c r="AV1240" s="16" t="str">
        <f>IFERROR(VLOOKUP($R1240,Kostensoorten!$C:$J,8,FALSE),"n.v.t.")</f>
        <v>Inkomensoverdrachten aan overh</v>
      </c>
    </row>
    <row r="1241" spans="6:48">
      <c r="F1241" s="2" t="s">
        <v>9464</v>
      </c>
      <c r="G1241" s="2" t="s">
        <v>39</v>
      </c>
      <c r="H1241" s="2" t="s">
        <v>39</v>
      </c>
      <c r="I1241" s="18">
        <v>10416</v>
      </c>
      <c r="P1241" s="16" t="str">
        <f t="shared" si="60"/>
        <v>630164</v>
      </c>
      <c r="Q1241" s="16" t="str">
        <f>IFERROR(VLOOKUP($P1241,'Kredieten productgroepen functi'!$C:$M,2,FALSE),"n.v.t.")</f>
        <v>VVB Subs.regeling knelp. fietsinfra</v>
      </c>
      <c r="R1241" s="16" t="str">
        <f t="shared" si="61"/>
        <v>441101</v>
      </c>
      <c r="S1241" s="16" t="str">
        <f>IFERROR(VLOOKUP($R1241,Kostensoorten!$C:$J,2,FALSE),"n.v.t.")</f>
        <v>Investeringsbijdragen aan overheden</v>
      </c>
      <c r="T1241" s="16" t="s">
        <v>39</v>
      </c>
      <c r="U1241" s="16" t="s">
        <v>39</v>
      </c>
      <c r="V1241" s="16" t="s">
        <v>39</v>
      </c>
      <c r="W1241" s="16" t="s">
        <v>39</v>
      </c>
      <c r="X1241" s="16" t="s">
        <v>39</v>
      </c>
      <c r="Y1241" s="16" t="s">
        <v>39</v>
      </c>
      <c r="Z1241" s="16" t="s">
        <v>39</v>
      </c>
      <c r="AA1241" s="16" t="s">
        <v>39</v>
      </c>
      <c r="AB1241" s="16" t="s">
        <v>39</v>
      </c>
      <c r="AC1241" s="16" t="s">
        <v>39</v>
      </c>
      <c r="AD1241" s="16" t="s">
        <v>39</v>
      </c>
      <c r="AE1241" s="16" t="s">
        <v>39</v>
      </c>
      <c r="AF1241" s="16" t="s">
        <v>39</v>
      </c>
      <c r="AG1241" s="16" t="s">
        <v>39</v>
      </c>
      <c r="AH1241" s="16" t="s">
        <v>39</v>
      </c>
      <c r="AI1241" s="16" t="s">
        <v>39</v>
      </c>
      <c r="AJ1241" s="16" t="s">
        <v>39</v>
      </c>
      <c r="AL1241" s="16" t="s">
        <v>39</v>
      </c>
      <c r="AM1241" s="16" t="s">
        <v>39</v>
      </c>
      <c r="AN1241" s="16" t="str">
        <f>IFERROR(VLOOKUP($P1241,'Kredieten productgroepen functi'!$C:$M,6,FALSE),"n.v.t.")</f>
        <v>3001</v>
      </c>
      <c r="AO1241" s="16" t="str">
        <f>IFERROR(VLOOKUP($P1241,'Kredieten productgroepen functi'!$C:$M,7,FALSE),"n.v.t.")</f>
        <v>Mobiliteitsbeleid</v>
      </c>
      <c r="AP1241" s="16" t="str">
        <f>IFERROR(VLOOKUP($P1241,'Kredieten productgroepen functi'!$C:$M,8,FALSE),"n.v.t.")</f>
        <v>30</v>
      </c>
      <c r="AQ1241" s="16" t="str">
        <f>IFERROR(VLOOKUP($P1241,'Kredieten productgroepen functi'!$C:$M,9,FALSE),"n.v.t.")</f>
        <v>Verkeer en vervoer, algemeen</v>
      </c>
      <c r="AR1241" s="16" t="str">
        <f>IFERROR(VLOOKUP($P1241,'Kredieten productgroepen functi'!$C:$M,10,FALSE),"n.v.t.")</f>
        <v>3</v>
      </c>
      <c r="AS1241" s="16" t="str">
        <f>IFERROR(VLOOKUP($P1241,'Kredieten productgroepen functi'!$C:$M,11,FALSE),"n.v.t.")</f>
        <v>Verkeer en vervoer</v>
      </c>
      <c r="AT1241" s="16" t="str">
        <f t="shared" si="62"/>
        <v>Lasten</v>
      </c>
      <c r="AU1241" s="16" t="str">
        <f>IFERROR(VLOOKUP($R1241,Kostensoorten!$C:$J,7,FALSE),"n.v.t.")</f>
        <v>4.1.1</v>
      </c>
      <c r="AV1241" s="16" t="str">
        <f>IFERROR(VLOOKUP($R1241,Kostensoorten!$C:$J,8,FALSE),"n.v.t.")</f>
        <v>Vermogensoverdrachten aan over</v>
      </c>
    </row>
    <row r="1242" spans="6:48">
      <c r="F1242" s="2" t="s">
        <v>9465</v>
      </c>
      <c r="G1242" s="2" t="s">
        <v>39</v>
      </c>
      <c r="H1242" s="2" t="s">
        <v>39</v>
      </c>
      <c r="I1242" s="18">
        <v>31248</v>
      </c>
      <c r="P1242" s="16" t="str">
        <f t="shared" si="60"/>
        <v>630164</v>
      </c>
      <c r="Q1242" s="16" t="str">
        <f>IFERROR(VLOOKUP($P1242,'Kredieten productgroepen functi'!$C:$M,2,FALSE),"n.v.t.")</f>
        <v>VVB Subs.regeling knelp. fietsinfra</v>
      </c>
      <c r="R1242" s="16" t="str">
        <f t="shared" si="61"/>
        <v>441101</v>
      </c>
      <c r="S1242" s="16" t="str">
        <f>IFERROR(VLOOKUP($R1242,Kostensoorten!$C:$J,2,FALSE),"n.v.t.")</f>
        <v>Investeringsbijdragen aan overheden</v>
      </c>
      <c r="T1242" s="16" t="s">
        <v>39</v>
      </c>
      <c r="U1242" s="16" t="s">
        <v>39</v>
      </c>
      <c r="V1242" s="16" t="s">
        <v>39</v>
      </c>
      <c r="W1242" s="16" t="s">
        <v>39</v>
      </c>
      <c r="X1242" s="16" t="s">
        <v>39</v>
      </c>
      <c r="Y1242" s="16" t="s">
        <v>39</v>
      </c>
      <c r="Z1242" s="16" t="s">
        <v>39</v>
      </c>
      <c r="AA1242" s="16" t="s">
        <v>39</v>
      </c>
      <c r="AB1242" s="16" t="s">
        <v>39</v>
      </c>
      <c r="AC1242" s="16" t="s">
        <v>39</v>
      </c>
      <c r="AD1242" s="16" t="s">
        <v>39</v>
      </c>
      <c r="AE1242" s="16" t="s">
        <v>39</v>
      </c>
      <c r="AF1242" s="16" t="s">
        <v>39</v>
      </c>
      <c r="AG1242" s="16" t="s">
        <v>39</v>
      </c>
      <c r="AH1242" s="16" t="s">
        <v>39</v>
      </c>
      <c r="AI1242" s="16" t="s">
        <v>39</v>
      </c>
      <c r="AJ1242" s="16" t="s">
        <v>39</v>
      </c>
      <c r="AL1242" s="16" t="s">
        <v>39</v>
      </c>
      <c r="AM1242" s="16" t="s">
        <v>39</v>
      </c>
      <c r="AN1242" s="16" t="str">
        <f>IFERROR(VLOOKUP($P1242,'Kredieten productgroepen functi'!$C:$M,6,FALSE),"n.v.t.")</f>
        <v>3001</v>
      </c>
      <c r="AO1242" s="16" t="str">
        <f>IFERROR(VLOOKUP($P1242,'Kredieten productgroepen functi'!$C:$M,7,FALSE),"n.v.t.")</f>
        <v>Mobiliteitsbeleid</v>
      </c>
      <c r="AP1242" s="16" t="str">
        <f>IFERROR(VLOOKUP($P1242,'Kredieten productgroepen functi'!$C:$M,8,FALSE),"n.v.t.")</f>
        <v>30</v>
      </c>
      <c r="AQ1242" s="16" t="str">
        <f>IFERROR(VLOOKUP($P1242,'Kredieten productgroepen functi'!$C:$M,9,FALSE),"n.v.t.")</f>
        <v>Verkeer en vervoer, algemeen</v>
      </c>
      <c r="AR1242" s="16" t="str">
        <f>IFERROR(VLOOKUP($P1242,'Kredieten productgroepen functi'!$C:$M,10,FALSE),"n.v.t.")</f>
        <v>3</v>
      </c>
      <c r="AS1242" s="16" t="str">
        <f>IFERROR(VLOOKUP($P1242,'Kredieten productgroepen functi'!$C:$M,11,FALSE),"n.v.t.")</f>
        <v>Verkeer en vervoer</v>
      </c>
      <c r="AT1242" s="16" t="str">
        <f t="shared" si="62"/>
        <v>Lasten</v>
      </c>
      <c r="AU1242" s="16" t="str">
        <f>IFERROR(VLOOKUP($R1242,Kostensoorten!$C:$J,7,FALSE),"n.v.t.")</f>
        <v>4.1.1</v>
      </c>
      <c r="AV1242" s="16" t="str">
        <f>IFERROR(VLOOKUP($R1242,Kostensoorten!$C:$J,8,FALSE),"n.v.t.")</f>
        <v>Vermogensoverdrachten aan over</v>
      </c>
    </row>
    <row r="1243" spans="6:48">
      <c r="F1243" s="2" t="s">
        <v>9466</v>
      </c>
      <c r="G1243" s="2" t="s">
        <v>39</v>
      </c>
      <c r="H1243" s="2" t="s">
        <v>39</v>
      </c>
      <c r="I1243" s="18">
        <v>2311855.11</v>
      </c>
      <c r="P1243" s="16" t="str">
        <f t="shared" si="60"/>
        <v>631000</v>
      </c>
      <c r="Q1243" s="16" t="str">
        <f>IFERROR(VLOOKUP($P1243,'Kredieten productgroepen functi'!$C:$M,2,FALSE),"n.v.t.")</f>
        <v>Apparaatskosten (Re)Con Wegen Fietsp</v>
      </c>
      <c r="R1243" s="16" t="str">
        <f t="shared" si="61"/>
        <v>482000</v>
      </c>
      <c r="S1243" s="16" t="str">
        <f>IFERROR(VLOOKUP($R1243,Kostensoorten!$C:$J,2,FALSE),"n.v.t.")</f>
        <v>Directe apparaatskosten</v>
      </c>
      <c r="T1243" s="16" t="s">
        <v>39</v>
      </c>
      <c r="U1243" s="16" t="s">
        <v>39</v>
      </c>
      <c r="V1243" s="16" t="s">
        <v>39</v>
      </c>
      <c r="W1243" s="16" t="s">
        <v>39</v>
      </c>
      <c r="X1243" s="16" t="s">
        <v>39</v>
      </c>
      <c r="Y1243" s="16" t="s">
        <v>39</v>
      </c>
      <c r="Z1243" s="16" t="s">
        <v>39</v>
      </c>
      <c r="AA1243" s="16" t="s">
        <v>39</v>
      </c>
      <c r="AB1243" s="16" t="s">
        <v>39</v>
      </c>
      <c r="AC1243" s="16" t="s">
        <v>39</v>
      </c>
      <c r="AD1243" s="16" t="s">
        <v>39</v>
      </c>
      <c r="AE1243" s="16" t="s">
        <v>39</v>
      </c>
      <c r="AF1243" s="16" t="s">
        <v>39</v>
      </c>
      <c r="AG1243" s="16" t="s">
        <v>39</v>
      </c>
      <c r="AH1243" s="16" t="s">
        <v>39</v>
      </c>
      <c r="AI1243" s="16" t="s">
        <v>39</v>
      </c>
      <c r="AJ1243" s="16" t="s">
        <v>39</v>
      </c>
      <c r="AL1243" s="16" t="s">
        <v>39</v>
      </c>
      <c r="AM1243" s="16" t="s">
        <v>39</v>
      </c>
      <c r="AN1243" s="16" t="str">
        <f>IFERROR(VLOOKUP($P1243,'Kredieten productgroepen functi'!$C:$M,6,FALSE),"n.v.t.")</f>
        <v>3101</v>
      </c>
      <c r="AO1243" s="16" t="str">
        <f>IFERROR(VLOOKUP($P1243,'Kredieten productgroepen functi'!$C:$M,7,FALSE),"n.v.t.")</f>
        <v>(Re)constructie wegen en fietspaden</v>
      </c>
      <c r="AP1243" s="16" t="str">
        <f>IFERROR(VLOOKUP($P1243,'Kredieten productgroepen functi'!$C:$M,8,FALSE),"n.v.t.")</f>
        <v>31</v>
      </c>
      <c r="AQ1243" s="16" t="str">
        <f>IFERROR(VLOOKUP($P1243,'Kredieten productgroepen functi'!$C:$M,9,FALSE),"n.v.t.")</f>
        <v>Landwegen</v>
      </c>
      <c r="AR1243" s="16" t="str">
        <f>IFERROR(VLOOKUP($P1243,'Kredieten productgroepen functi'!$C:$M,10,FALSE),"n.v.t.")</f>
        <v>3</v>
      </c>
      <c r="AS1243" s="16" t="str">
        <f>IFERROR(VLOOKUP($P1243,'Kredieten productgroepen functi'!$C:$M,11,FALSE),"n.v.t.")</f>
        <v>Verkeer en vervoer</v>
      </c>
      <c r="AT1243" s="16" t="str">
        <f t="shared" si="62"/>
        <v>Lasten</v>
      </c>
      <c r="AU1243" s="16" t="str">
        <f>IFERROR(VLOOKUP($R1243,Kostensoorten!$C:$J,7,FALSE),"n.v.t.")</f>
        <v>8.2</v>
      </c>
      <c r="AV1243" s="16" t="str">
        <f>IFERROR(VLOOKUP($R1243,Kostensoorten!$C:$J,8,FALSE),"n.v.t.")</f>
        <v>Overige verrekeningen</v>
      </c>
    </row>
    <row r="1244" spans="6:48">
      <c r="F1244" s="2" t="s">
        <v>9467</v>
      </c>
      <c r="G1244" s="2" t="s">
        <v>39</v>
      </c>
      <c r="H1244" s="2" t="s">
        <v>39</v>
      </c>
      <c r="I1244" s="18">
        <v>1477956.4</v>
      </c>
      <c r="P1244" s="16" t="str">
        <f t="shared" si="60"/>
        <v>631000</v>
      </c>
      <c r="Q1244" s="16" t="str">
        <f>IFERROR(VLOOKUP($P1244,'Kredieten productgroepen functi'!$C:$M,2,FALSE),"n.v.t.")</f>
        <v>Apparaatskosten (Re)Con Wegen Fietsp</v>
      </c>
      <c r="R1244" s="16" t="str">
        <f t="shared" si="61"/>
        <v>482010</v>
      </c>
      <c r="S1244" s="16" t="str">
        <f>IFERROR(VLOOKUP($R1244,Kostensoorten!$C:$J,2,FALSE),"n.v.t.")</f>
        <v>Overhead</v>
      </c>
      <c r="T1244" s="16" t="s">
        <v>39</v>
      </c>
      <c r="U1244" s="16" t="s">
        <v>39</v>
      </c>
      <c r="V1244" s="16" t="s">
        <v>39</v>
      </c>
      <c r="W1244" s="16" t="s">
        <v>39</v>
      </c>
      <c r="X1244" s="16" t="s">
        <v>39</v>
      </c>
      <c r="Y1244" s="16" t="s">
        <v>39</v>
      </c>
      <c r="Z1244" s="16" t="s">
        <v>39</v>
      </c>
      <c r="AA1244" s="16" t="s">
        <v>39</v>
      </c>
      <c r="AB1244" s="16" t="s">
        <v>39</v>
      </c>
      <c r="AC1244" s="16" t="s">
        <v>39</v>
      </c>
      <c r="AD1244" s="16" t="s">
        <v>39</v>
      </c>
      <c r="AE1244" s="16" t="s">
        <v>39</v>
      </c>
      <c r="AF1244" s="16" t="s">
        <v>39</v>
      </c>
      <c r="AG1244" s="16" t="s">
        <v>39</v>
      </c>
      <c r="AH1244" s="16" t="s">
        <v>39</v>
      </c>
      <c r="AI1244" s="16" t="s">
        <v>39</v>
      </c>
      <c r="AJ1244" s="16" t="s">
        <v>39</v>
      </c>
      <c r="AL1244" s="16" t="s">
        <v>39</v>
      </c>
      <c r="AM1244" s="16" t="s">
        <v>39</v>
      </c>
      <c r="AN1244" s="16" t="str">
        <f>IFERROR(VLOOKUP($P1244,'Kredieten productgroepen functi'!$C:$M,6,FALSE),"n.v.t.")</f>
        <v>3101</v>
      </c>
      <c r="AO1244" s="16" t="str">
        <f>IFERROR(VLOOKUP($P1244,'Kredieten productgroepen functi'!$C:$M,7,FALSE),"n.v.t.")</f>
        <v>(Re)constructie wegen en fietspaden</v>
      </c>
      <c r="AP1244" s="16" t="str">
        <f>IFERROR(VLOOKUP($P1244,'Kredieten productgroepen functi'!$C:$M,8,FALSE),"n.v.t.")</f>
        <v>31</v>
      </c>
      <c r="AQ1244" s="16" t="str">
        <f>IFERROR(VLOOKUP($P1244,'Kredieten productgroepen functi'!$C:$M,9,FALSE),"n.v.t.")</f>
        <v>Landwegen</v>
      </c>
      <c r="AR1244" s="16" t="str">
        <f>IFERROR(VLOOKUP($P1244,'Kredieten productgroepen functi'!$C:$M,10,FALSE),"n.v.t.")</f>
        <v>3</v>
      </c>
      <c r="AS1244" s="16" t="str">
        <f>IFERROR(VLOOKUP($P1244,'Kredieten productgroepen functi'!$C:$M,11,FALSE),"n.v.t.")</f>
        <v>Verkeer en vervoer</v>
      </c>
      <c r="AT1244" s="16" t="str">
        <f t="shared" si="62"/>
        <v>Lasten</v>
      </c>
      <c r="AU1244" s="16" t="str">
        <f>IFERROR(VLOOKUP($R1244,Kostensoorten!$C:$J,7,FALSE),"n.v.t.")</f>
        <v>8.2</v>
      </c>
      <c r="AV1244" s="16" t="str">
        <f>IFERROR(VLOOKUP($R1244,Kostensoorten!$C:$J,8,FALSE),"n.v.t.")</f>
        <v>Overige verrekeningen</v>
      </c>
    </row>
    <row r="1245" spans="6:48">
      <c r="F1245" s="2" t="s">
        <v>9468</v>
      </c>
      <c r="G1245" s="2" t="s">
        <v>39</v>
      </c>
      <c r="H1245" s="2" t="s">
        <v>39</v>
      </c>
      <c r="I1245" s="18">
        <v>3995992.8</v>
      </c>
      <c r="P1245" s="16" t="str">
        <f t="shared" si="60"/>
        <v>631001</v>
      </c>
      <c r="Q1245" s="16" t="str">
        <f>IFERROR(VLOOKUP($P1245,'Kredieten productgroepen functi'!$C:$M,2,FALSE),"n.v.t.")</f>
        <v>Apparaatskn beheer en onderh. Wegen</v>
      </c>
      <c r="R1245" s="16" t="str">
        <f t="shared" si="61"/>
        <v>482000</v>
      </c>
      <c r="S1245" s="16" t="str">
        <f>IFERROR(VLOOKUP($R1245,Kostensoorten!$C:$J,2,FALSE),"n.v.t.")</f>
        <v>Directe apparaatskosten</v>
      </c>
      <c r="T1245" s="16" t="s">
        <v>39</v>
      </c>
      <c r="U1245" s="16" t="s">
        <v>39</v>
      </c>
      <c r="V1245" s="16" t="s">
        <v>39</v>
      </c>
      <c r="W1245" s="16" t="s">
        <v>39</v>
      </c>
      <c r="X1245" s="16" t="s">
        <v>39</v>
      </c>
      <c r="Y1245" s="16" t="s">
        <v>39</v>
      </c>
      <c r="Z1245" s="16" t="s">
        <v>39</v>
      </c>
      <c r="AA1245" s="16" t="s">
        <v>39</v>
      </c>
      <c r="AB1245" s="16" t="s">
        <v>39</v>
      </c>
      <c r="AC1245" s="16" t="s">
        <v>39</v>
      </c>
      <c r="AD1245" s="16" t="s">
        <v>39</v>
      </c>
      <c r="AE1245" s="16" t="s">
        <v>39</v>
      </c>
      <c r="AF1245" s="16" t="s">
        <v>39</v>
      </c>
      <c r="AG1245" s="16" t="s">
        <v>39</v>
      </c>
      <c r="AH1245" s="16" t="s">
        <v>39</v>
      </c>
      <c r="AI1245" s="16" t="s">
        <v>39</v>
      </c>
      <c r="AJ1245" s="16" t="s">
        <v>39</v>
      </c>
      <c r="AL1245" s="16" t="s">
        <v>39</v>
      </c>
      <c r="AM1245" s="16" t="s">
        <v>39</v>
      </c>
      <c r="AN1245" s="16" t="str">
        <f>IFERROR(VLOOKUP($P1245,'Kredieten productgroepen functi'!$C:$M,6,FALSE),"n.v.t.")</f>
        <v>3102</v>
      </c>
      <c r="AO1245" s="16" t="str">
        <f>IFERROR(VLOOKUP($P1245,'Kredieten productgroepen functi'!$C:$M,7,FALSE),"n.v.t.")</f>
        <v>Onderhoud en beheer wegen en fietspaden</v>
      </c>
      <c r="AP1245" s="16" t="str">
        <f>IFERROR(VLOOKUP($P1245,'Kredieten productgroepen functi'!$C:$M,8,FALSE),"n.v.t.")</f>
        <v>31</v>
      </c>
      <c r="AQ1245" s="16" t="str">
        <f>IFERROR(VLOOKUP($P1245,'Kredieten productgroepen functi'!$C:$M,9,FALSE),"n.v.t.")</f>
        <v>Landwegen</v>
      </c>
      <c r="AR1245" s="16" t="str">
        <f>IFERROR(VLOOKUP($P1245,'Kredieten productgroepen functi'!$C:$M,10,FALSE),"n.v.t.")</f>
        <v>3</v>
      </c>
      <c r="AS1245" s="16" t="str">
        <f>IFERROR(VLOOKUP($P1245,'Kredieten productgroepen functi'!$C:$M,11,FALSE),"n.v.t.")</f>
        <v>Verkeer en vervoer</v>
      </c>
      <c r="AT1245" s="16" t="str">
        <f t="shared" si="62"/>
        <v>Lasten</v>
      </c>
      <c r="AU1245" s="16" t="str">
        <f>IFERROR(VLOOKUP($R1245,Kostensoorten!$C:$J,7,FALSE),"n.v.t.")</f>
        <v>8.2</v>
      </c>
      <c r="AV1245" s="16" t="str">
        <f>IFERROR(VLOOKUP($R1245,Kostensoorten!$C:$J,8,FALSE),"n.v.t.")</f>
        <v>Overige verrekeningen</v>
      </c>
    </row>
    <row r="1246" spans="6:48">
      <c r="F1246" s="2" t="s">
        <v>9469</v>
      </c>
      <c r="G1246" s="2" t="s">
        <v>39</v>
      </c>
      <c r="H1246" s="2" t="s">
        <v>39</v>
      </c>
      <c r="I1246" s="18">
        <v>1789213.5</v>
      </c>
      <c r="P1246" s="16" t="str">
        <f t="shared" si="60"/>
        <v>631001</v>
      </c>
      <c r="Q1246" s="16" t="str">
        <f>IFERROR(VLOOKUP($P1246,'Kredieten productgroepen functi'!$C:$M,2,FALSE),"n.v.t.")</f>
        <v>Apparaatskn beheer en onderh. Wegen</v>
      </c>
      <c r="R1246" s="16" t="str">
        <f t="shared" si="61"/>
        <v>482010</v>
      </c>
      <c r="S1246" s="16" t="str">
        <f>IFERROR(VLOOKUP($R1246,Kostensoorten!$C:$J,2,FALSE),"n.v.t.")</f>
        <v>Overhead</v>
      </c>
      <c r="T1246" s="16" t="s">
        <v>39</v>
      </c>
      <c r="U1246" s="16" t="s">
        <v>39</v>
      </c>
      <c r="V1246" s="16" t="s">
        <v>39</v>
      </c>
      <c r="W1246" s="16" t="s">
        <v>39</v>
      </c>
      <c r="X1246" s="16" t="s">
        <v>39</v>
      </c>
      <c r="Y1246" s="16" t="s">
        <v>39</v>
      </c>
      <c r="Z1246" s="16" t="s">
        <v>39</v>
      </c>
      <c r="AA1246" s="16" t="s">
        <v>39</v>
      </c>
      <c r="AB1246" s="16" t="s">
        <v>39</v>
      </c>
      <c r="AC1246" s="16" t="s">
        <v>39</v>
      </c>
      <c r="AD1246" s="16" t="s">
        <v>39</v>
      </c>
      <c r="AE1246" s="16" t="s">
        <v>39</v>
      </c>
      <c r="AF1246" s="16" t="s">
        <v>39</v>
      </c>
      <c r="AG1246" s="16" t="s">
        <v>39</v>
      </c>
      <c r="AH1246" s="16" t="s">
        <v>39</v>
      </c>
      <c r="AI1246" s="16" t="s">
        <v>39</v>
      </c>
      <c r="AJ1246" s="16" t="s">
        <v>39</v>
      </c>
      <c r="AL1246" s="16" t="s">
        <v>39</v>
      </c>
      <c r="AM1246" s="16" t="s">
        <v>39</v>
      </c>
      <c r="AN1246" s="16" t="str">
        <f>IFERROR(VLOOKUP($P1246,'Kredieten productgroepen functi'!$C:$M,6,FALSE),"n.v.t.")</f>
        <v>3102</v>
      </c>
      <c r="AO1246" s="16" t="str">
        <f>IFERROR(VLOOKUP($P1246,'Kredieten productgroepen functi'!$C:$M,7,FALSE),"n.v.t.")</f>
        <v>Onderhoud en beheer wegen en fietspaden</v>
      </c>
      <c r="AP1246" s="16" t="str">
        <f>IFERROR(VLOOKUP($P1246,'Kredieten productgroepen functi'!$C:$M,8,FALSE),"n.v.t.")</f>
        <v>31</v>
      </c>
      <c r="AQ1246" s="16" t="str">
        <f>IFERROR(VLOOKUP($P1246,'Kredieten productgroepen functi'!$C:$M,9,FALSE),"n.v.t.")</f>
        <v>Landwegen</v>
      </c>
      <c r="AR1246" s="16" t="str">
        <f>IFERROR(VLOOKUP($P1246,'Kredieten productgroepen functi'!$C:$M,10,FALSE),"n.v.t.")</f>
        <v>3</v>
      </c>
      <c r="AS1246" s="16" t="str">
        <f>IFERROR(VLOOKUP($P1246,'Kredieten productgroepen functi'!$C:$M,11,FALSE),"n.v.t.")</f>
        <v>Verkeer en vervoer</v>
      </c>
      <c r="AT1246" s="16" t="str">
        <f t="shared" si="62"/>
        <v>Lasten</v>
      </c>
      <c r="AU1246" s="16" t="str">
        <f>IFERROR(VLOOKUP($R1246,Kostensoorten!$C:$J,7,FALSE),"n.v.t.")</f>
        <v>8.2</v>
      </c>
      <c r="AV1246" s="16" t="str">
        <f>IFERROR(VLOOKUP($R1246,Kostensoorten!$C:$J,8,FALSE),"n.v.t.")</f>
        <v>Overige verrekeningen</v>
      </c>
    </row>
    <row r="1247" spans="6:48">
      <c r="F1247" s="2" t="s">
        <v>9470</v>
      </c>
      <c r="G1247" s="2" t="s">
        <v>39</v>
      </c>
      <c r="H1247" s="2" t="s">
        <v>39</v>
      </c>
      <c r="I1247" s="18">
        <v>229206.02</v>
      </c>
      <c r="P1247" s="16" t="str">
        <f t="shared" si="60"/>
        <v>631002</v>
      </c>
      <c r="Q1247" s="16" t="str">
        <f>IFERROR(VLOOKUP($P1247,'Kredieten productgroepen functi'!$C:$M,2,FALSE),"n.v.t.")</f>
        <v>Apparaatskosten Verkeersveiligheid</v>
      </c>
      <c r="R1247" s="16" t="str">
        <f t="shared" si="61"/>
        <v>482000</v>
      </c>
      <c r="S1247" s="16" t="str">
        <f>IFERROR(VLOOKUP($R1247,Kostensoorten!$C:$J,2,FALSE),"n.v.t.")</f>
        <v>Directe apparaatskosten</v>
      </c>
      <c r="T1247" s="16" t="s">
        <v>39</v>
      </c>
      <c r="U1247" s="16" t="s">
        <v>39</v>
      </c>
      <c r="V1247" s="16" t="s">
        <v>39</v>
      </c>
      <c r="W1247" s="16" t="s">
        <v>39</v>
      </c>
      <c r="X1247" s="16" t="s">
        <v>39</v>
      </c>
      <c r="Y1247" s="16" t="s">
        <v>39</v>
      </c>
      <c r="Z1247" s="16" t="s">
        <v>39</v>
      </c>
      <c r="AA1247" s="16" t="s">
        <v>39</v>
      </c>
      <c r="AB1247" s="16" t="s">
        <v>39</v>
      </c>
      <c r="AC1247" s="16" t="s">
        <v>39</v>
      </c>
      <c r="AD1247" s="16" t="s">
        <v>39</v>
      </c>
      <c r="AE1247" s="16" t="s">
        <v>39</v>
      </c>
      <c r="AF1247" s="16" t="s">
        <v>39</v>
      </c>
      <c r="AG1247" s="16" t="s">
        <v>39</v>
      </c>
      <c r="AH1247" s="16" t="s">
        <v>39</v>
      </c>
      <c r="AI1247" s="16" t="s">
        <v>39</v>
      </c>
      <c r="AJ1247" s="16" t="s">
        <v>39</v>
      </c>
      <c r="AL1247" s="16" t="s">
        <v>39</v>
      </c>
      <c r="AM1247" s="16" t="s">
        <v>39</v>
      </c>
      <c r="AN1247" s="16" t="str">
        <f>IFERROR(VLOOKUP($P1247,'Kredieten productgroepen functi'!$C:$M,6,FALSE),"n.v.t.")</f>
        <v>3103</v>
      </c>
      <c r="AO1247" s="16" t="str">
        <f>IFERROR(VLOOKUP($P1247,'Kredieten productgroepen functi'!$C:$M,7,FALSE),"n.v.t.")</f>
        <v>Verkeersveiligheid</v>
      </c>
      <c r="AP1247" s="16" t="str">
        <f>IFERROR(VLOOKUP($P1247,'Kredieten productgroepen functi'!$C:$M,8,FALSE),"n.v.t.")</f>
        <v>31</v>
      </c>
      <c r="AQ1247" s="16" t="str">
        <f>IFERROR(VLOOKUP($P1247,'Kredieten productgroepen functi'!$C:$M,9,FALSE),"n.v.t.")</f>
        <v>Landwegen</v>
      </c>
      <c r="AR1247" s="16" t="str">
        <f>IFERROR(VLOOKUP($P1247,'Kredieten productgroepen functi'!$C:$M,10,FALSE),"n.v.t.")</f>
        <v>3</v>
      </c>
      <c r="AS1247" s="16" t="str">
        <f>IFERROR(VLOOKUP($P1247,'Kredieten productgroepen functi'!$C:$M,11,FALSE),"n.v.t.")</f>
        <v>Verkeer en vervoer</v>
      </c>
      <c r="AT1247" s="16" t="str">
        <f t="shared" si="62"/>
        <v>Lasten</v>
      </c>
      <c r="AU1247" s="16" t="str">
        <f>IFERROR(VLOOKUP($R1247,Kostensoorten!$C:$J,7,FALSE),"n.v.t.")</f>
        <v>8.2</v>
      </c>
      <c r="AV1247" s="16" t="str">
        <f>IFERROR(VLOOKUP($R1247,Kostensoorten!$C:$J,8,FALSE),"n.v.t.")</f>
        <v>Overige verrekeningen</v>
      </c>
    </row>
    <row r="1248" spans="6:48">
      <c r="F1248" s="2" t="s">
        <v>9471</v>
      </c>
      <c r="G1248" s="2" t="s">
        <v>39</v>
      </c>
      <c r="H1248" s="2" t="s">
        <v>39</v>
      </c>
      <c r="I1248" s="18">
        <v>135331.87</v>
      </c>
      <c r="P1248" s="16" t="str">
        <f t="shared" si="60"/>
        <v>631002</v>
      </c>
      <c r="Q1248" s="16" t="str">
        <f>IFERROR(VLOOKUP($P1248,'Kredieten productgroepen functi'!$C:$M,2,FALSE),"n.v.t.")</f>
        <v>Apparaatskosten Verkeersveiligheid</v>
      </c>
      <c r="R1248" s="16" t="str">
        <f t="shared" si="61"/>
        <v>482010</v>
      </c>
      <c r="S1248" s="16" t="str">
        <f>IFERROR(VLOOKUP($R1248,Kostensoorten!$C:$J,2,FALSE),"n.v.t.")</f>
        <v>Overhead</v>
      </c>
      <c r="T1248" s="16" t="s">
        <v>39</v>
      </c>
      <c r="U1248" s="16" t="s">
        <v>39</v>
      </c>
      <c r="V1248" s="16" t="s">
        <v>39</v>
      </c>
      <c r="W1248" s="16" t="s">
        <v>39</v>
      </c>
      <c r="X1248" s="16" t="s">
        <v>39</v>
      </c>
      <c r="Y1248" s="16" t="s">
        <v>39</v>
      </c>
      <c r="Z1248" s="16" t="s">
        <v>39</v>
      </c>
      <c r="AA1248" s="16" t="s">
        <v>39</v>
      </c>
      <c r="AB1248" s="16" t="s">
        <v>39</v>
      </c>
      <c r="AC1248" s="16" t="s">
        <v>39</v>
      </c>
      <c r="AD1248" s="16" t="s">
        <v>39</v>
      </c>
      <c r="AE1248" s="16" t="s">
        <v>39</v>
      </c>
      <c r="AF1248" s="16" t="s">
        <v>39</v>
      </c>
      <c r="AG1248" s="16" t="s">
        <v>39</v>
      </c>
      <c r="AH1248" s="16" t="s">
        <v>39</v>
      </c>
      <c r="AI1248" s="16" t="s">
        <v>39</v>
      </c>
      <c r="AJ1248" s="16" t="s">
        <v>39</v>
      </c>
      <c r="AL1248" s="16" t="s">
        <v>39</v>
      </c>
      <c r="AM1248" s="16" t="s">
        <v>39</v>
      </c>
      <c r="AN1248" s="16" t="str">
        <f>IFERROR(VLOOKUP($P1248,'Kredieten productgroepen functi'!$C:$M,6,FALSE),"n.v.t.")</f>
        <v>3103</v>
      </c>
      <c r="AO1248" s="16" t="str">
        <f>IFERROR(VLOOKUP($P1248,'Kredieten productgroepen functi'!$C:$M,7,FALSE),"n.v.t.")</f>
        <v>Verkeersveiligheid</v>
      </c>
      <c r="AP1248" s="16" t="str">
        <f>IFERROR(VLOOKUP($P1248,'Kredieten productgroepen functi'!$C:$M,8,FALSE),"n.v.t.")</f>
        <v>31</v>
      </c>
      <c r="AQ1248" s="16" t="str">
        <f>IFERROR(VLOOKUP($P1248,'Kredieten productgroepen functi'!$C:$M,9,FALSE),"n.v.t.")</f>
        <v>Landwegen</v>
      </c>
      <c r="AR1248" s="16" t="str">
        <f>IFERROR(VLOOKUP($P1248,'Kredieten productgroepen functi'!$C:$M,10,FALSE),"n.v.t.")</f>
        <v>3</v>
      </c>
      <c r="AS1248" s="16" t="str">
        <f>IFERROR(VLOOKUP($P1248,'Kredieten productgroepen functi'!$C:$M,11,FALSE),"n.v.t.")</f>
        <v>Verkeer en vervoer</v>
      </c>
      <c r="AT1248" s="16" t="str">
        <f t="shared" si="62"/>
        <v>Lasten</v>
      </c>
      <c r="AU1248" s="16" t="str">
        <f>IFERROR(VLOOKUP($R1248,Kostensoorten!$C:$J,7,FALSE),"n.v.t.")</f>
        <v>8.2</v>
      </c>
      <c r="AV1248" s="16" t="str">
        <f>IFERROR(VLOOKUP($R1248,Kostensoorten!$C:$J,8,FALSE),"n.v.t.")</f>
        <v>Overige verrekeningen</v>
      </c>
    </row>
    <row r="1249" spans="6:48">
      <c r="F1249" s="2" t="s">
        <v>9472</v>
      </c>
      <c r="G1249" s="2" t="s">
        <v>39</v>
      </c>
      <c r="H1249" s="2" t="s">
        <v>39</v>
      </c>
      <c r="I1249" s="18">
        <v>283698.71000000002</v>
      </c>
      <c r="P1249" s="16" t="str">
        <f t="shared" si="60"/>
        <v>631004</v>
      </c>
      <c r="Q1249" s="16" t="str">
        <f>IFERROR(VLOOKUP($P1249,'Kredieten productgroepen functi'!$C:$M,2,FALSE),"n.v.t.")</f>
        <v>Apparaatskosten Verkeersman.</v>
      </c>
      <c r="R1249" s="16" t="str">
        <f t="shared" si="61"/>
        <v>482000</v>
      </c>
      <c r="S1249" s="16" t="str">
        <f>IFERROR(VLOOKUP($R1249,Kostensoorten!$C:$J,2,FALSE),"n.v.t.")</f>
        <v>Directe apparaatskosten</v>
      </c>
      <c r="T1249" s="16" t="s">
        <v>39</v>
      </c>
      <c r="U1249" s="16" t="s">
        <v>39</v>
      </c>
      <c r="V1249" s="16" t="s">
        <v>39</v>
      </c>
      <c r="W1249" s="16" t="s">
        <v>39</v>
      </c>
      <c r="X1249" s="16" t="s">
        <v>39</v>
      </c>
      <c r="Y1249" s="16" t="s">
        <v>39</v>
      </c>
      <c r="Z1249" s="16" t="s">
        <v>39</v>
      </c>
      <c r="AA1249" s="16" t="s">
        <v>39</v>
      </c>
      <c r="AB1249" s="16" t="s">
        <v>39</v>
      </c>
      <c r="AC1249" s="16" t="s">
        <v>39</v>
      </c>
      <c r="AD1249" s="16" t="s">
        <v>39</v>
      </c>
      <c r="AE1249" s="16" t="s">
        <v>39</v>
      </c>
      <c r="AF1249" s="16" t="s">
        <v>39</v>
      </c>
      <c r="AG1249" s="16" t="s">
        <v>39</v>
      </c>
      <c r="AH1249" s="16" t="s">
        <v>39</v>
      </c>
      <c r="AI1249" s="16" t="s">
        <v>39</v>
      </c>
      <c r="AJ1249" s="16" t="s">
        <v>39</v>
      </c>
      <c r="AL1249" s="16" t="s">
        <v>39</v>
      </c>
      <c r="AM1249" s="16" t="s">
        <v>39</v>
      </c>
      <c r="AN1249" s="16" t="str">
        <f>IFERROR(VLOOKUP($P1249,'Kredieten productgroepen functi'!$C:$M,6,FALSE),"n.v.t.")</f>
        <v>3104</v>
      </c>
      <c r="AO1249" s="16" t="str">
        <f>IFERROR(VLOOKUP($P1249,'Kredieten productgroepen functi'!$C:$M,7,FALSE),"n.v.t.")</f>
        <v>Verkeersmanagement</v>
      </c>
      <c r="AP1249" s="16" t="str">
        <f>IFERROR(VLOOKUP($P1249,'Kredieten productgroepen functi'!$C:$M,8,FALSE),"n.v.t.")</f>
        <v>31</v>
      </c>
      <c r="AQ1249" s="16" t="str">
        <f>IFERROR(VLOOKUP($P1249,'Kredieten productgroepen functi'!$C:$M,9,FALSE),"n.v.t.")</f>
        <v>Landwegen</v>
      </c>
      <c r="AR1249" s="16" t="str">
        <f>IFERROR(VLOOKUP($P1249,'Kredieten productgroepen functi'!$C:$M,10,FALSE),"n.v.t.")</f>
        <v>3</v>
      </c>
      <c r="AS1249" s="16" t="str">
        <f>IFERROR(VLOOKUP($P1249,'Kredieten productgroepen functi'!$C:$M,11,FALSE),"n.v.t.")</f>
        <v>Verkeer en vervoer</v>
      </c>
      <c r="AT1249" s="16" t="str">
        <f t="shared" si="62"/>
        <v>Lasten</v>
      </c>
      <c r="AU1249" s="16" t="str">
        <f>IFERROR(VLOOKUP($R1249,Kostensoorten!$C:$J,7,FALSE),"n.v.t.")</f>
        <v>8.2</v>
      </c>
      <c r="AV1249" s="16" t="str">
        <f>IFERROR(VLOOKUP($R1249,Kostensoorten!$C:$J,8,FALSE),"n.v.t.")</f>
        <v>Overige verrekeningen</v>
      </c>
    </row>
    <row r="1250" spans="6:48">
      <c r="F1250" s="2" t="s">
        <v>9473</v>
      </c>
      <c r="G1250" s="2" t="s">
        <v>39</v>
      </c>
      <c r="H1250" s="2" t="s">
        <v>39</v>
      </c>
      <c r="I1250" s="18">
        <v>435558.79</v>
      </c>
      <c r="P1250" s="16" t="str">
        <f t="shared" si="60"/>
        <v>631004</v>
      </c>
      <c r="Q1250" s="16" t="str">
        <f>IFERROR(VLOOKUP($P1250,'Kredieten productgroepen functi'!$C:$M,2,FALSE),"n.v.t.")</f>
        <v>Apparaatskosten Verkeersman.</v>
      </c>
      <c r="R1250" s="16" t="str">
        <f t="shared" si="61"/>
        <v>482010</v>
      </c>
      <c r="S1250" s="16" t="str">
        <f>IFERROR(VLOOKUP($R1250,Kostensoorten!$C:$J,2,FALSE),"n.v.t.")</f>
        <v>Overhead</v>
      </c>
      <c r="T1250" s="16" t="s">
        <v>39</v>
      </c>
      <c r="U1250" s="16" t="s">
        <v>39</v>
      </c>
      <c r="V1250" s="16" t="s">
        <v>39</v>
      </c>
      <c r="W1250" s="16" t="s">
        <v>39</v>
      </c>
      <c r="X1250" s="16" t="s">
        <v>39</v>
      </c>
      <c r="Y1250" s="16" t="s">
        <v>39</v>
      </c>
      <c r="Z1250" s="16" t="s">
        <v>39</v>
      </c>
      <c r="AA1250" s="16" t="s">
        <v>39</v>
      </c>
      <c r="AB1250" s="16" t="s">
        <v>39</v>
      </c>
      <c r="AC1250" s="16" t="s">
        <v>39</v>
      </c>
      <c r="AD1250" s="16" t="s">
        <v>39</v>
      </c>
      <c r="AE1250" s="16" t="s">
        <v>39</v>
      </c>
      <c r="AF1250" s="16" t="s">
        <v>39</v>
      </c>
      <c r="AG1250" s="16" t="s">
        <v>39</v>
      </c>
      <c r="AH1250" s="16" t="s">
        <v>39</v>
      </c>
      <c r="AI1250" s="16" t="s">
        <v>39</v>
      </c>
      <c r="AJ1250" s="16" t="s">
        <v>39</v>
      </c>
      <c r="AL1250" s="16" t="s">
        <v>39</v>
      </c>
      <c r="AM1250" s="16" t="s">
        <v>39</v>
      </c>
      <c r="AN1250" s="16" t="str">
        <f>IFERROR(VLOOKUP($P1250,'Kredieten productgroepen functi'!$C:$M,6,FALSE),"n.v.t.")</f>
        <v>3104</v>
      </c>
      <c r="AO1250" s="16" t="str">
        <f>IFERROR(VLOOKUP($P1250,'Kredieten productgroepen functi'!$C:$M,7,FALSE),"n.v.t.")</f>
        <v>Verkeersmanagement</v>
      </c>
      <c r="AP1250" s="16" t="str">
        <f>IFERROR(VLOOKUP($P1250,'Kredieten productgroepen functi'!$C:$M,8,FALSE),"n.v.t.")</f>
        <v>31</v>
      </c>
      <c r="AQ1250" s="16" t="str">
        <f>IFERROR(VLOOKUP($P1250,'Kredieten productgroepen functi'!$C:$M,9,FALSE),"n.v.t.")</f>
        <v>Landwegen</v>
      </c>
      <c r="AR1250" s="16" t="str">
        <f>IFERROR(VLOOKUP($P1250,'Kredieten productgroepen functi'!$C:$M,10,FALSE),"n.v.t.")</f>
        <v>3</v>
      </c>
      <c r="AS1250" s="16" t="str">
        <f>IFERROR(VLOOKUP($P1250,'Kredieten productgroepen functi'!$C:$M,11,FALSE),"n.v.t.")</f>
        <v>Verkeer en vervoer</v>
      </c>
      <c r="AT1250" s="16" t="str">
        <f t="shared" si="62"/>
        <v>Lasten</v>
      </c>
      <c r="AU1250" s="16" t="str">
        <f>IFERROR(VLOOKUP($R1250,Kostensoorten!$C:$J,7,FALSE),"n.v.t.")</f>
        <v>8.2</v>
      </c>
      <c r="AV1250" s="16" t="str">
        <f>IFERROR(VLOOKUP($R1250,Kostensoorten!$C:$J,8,FALSE),"n.v.t.")</f>
        <v>Overige verrekeningen</v>
      </c>
    </row>
    <row r="1251" spans="6:48">
      <c r="F1251" s="2" t="s">
        <v>9474</v>
      </c>
      <c r="G1251" s="2" t="s">
        <v>39</v>
      </c>
      <c r="H1251" s="2" t="s">
        <v>39</v>
      </c>
      <c r="I1251" s="18">
        <v>-35774.15</v>
      </c>
      <c r="P1251" s="16" t="str">
        <f t="shared" si="60"/>
        <v>631099</v>
      </c>
      <c r="Q1251" s="16" t="str">
        <f>IFERROR(VLOOKUP($P1251,'Kredieten productgroepen functi'!$C:$M,2,FALSE),"n.v.t.")</f>
        <v>Afw. vgj. actieplan verkeersveilighe</v>
      </c>
      <c r="R1251" s="16" t="str">
        <f t="shared" si="61"/>
        <v>423132</v>
      </c>
      <c r="S1251" s="16" t="str">
        <f>IFERROR(VLOOKUP($R1251,Kostensoorten!$C:$J,2,FALSE),"n.v.t.")</f>
        <v>Adviesdiensten door derden</v>
      </c>
      <c r="T1251" s="16" t="s">
        <v>39</v>
      </c>
      <c r="U1251" s="16" t="s">
        <v>39</v>
      </c>
      <c r="V1251" s="16" t="s">
        <v>39</v>
      </c>
      <c r="W1251" s="16" t="s">
        <v>39</v>
      </c>
      <c r="X1251" s="16" t="s">
        <v>39</v>
      </c>
      <c r="Y1251" s="16" t="s">
        <v>39</v>
      </c>
      <c r="Z1251" s="16" t="s">
        <v>39</v>
      </c>
      <c r="AA1251" s="16" t="s">
        <v>39</v>
      </c>
      <c r="AB1251" s="16" t="s">
        <v>39</v>
      </c>
      <c r="AC1251" s="16" t="s">
        <v>39</v>
      </c>
      <c r="AD1251" s="16" t="s">
        <v>39</v>
      </c>
      <c r="AE1251" s="16" t="s">
        <v>39</v>
      </c>
      <c r="AF1251" s="16" t="s">
        <v>39</v>
      </c>
      <c r="AG1251" s="16" t="s">
        <v>39</v>
      </c>
      <c r="AH1251" s="16" t="s">
        <v>39</v>
      </c>
      <c r="AI1251" s="16" t="s">
        <v>39</v>
      </c>
      <c r="AJ1251" s="16" t="s">
        <v>39</v>
      </c>
      <c r="AL1251" s="16" t="s">
        <v>39</v>
      </c>
      <c r="AM1251" s="16" t="s">
        <v>39</v>
      </c>
      <c r="AN1251" s="16" t="str">
        <f>IFERROR(VLOOKUP($P1251,'Kredieten productgroepen functi'!$C:$M,6,FALSE),"n.v.t.")</f>
        <v>3103</v>
      </c>
      <c r="AO1251" s="16" t="str">
        <f>IFERROR(VLOOKUP($P1251,'Kredieten productgroepen functi'!$C:$M,7,FALSE),"n.v.t.")</f>
        <v>Verkeersveiligheid</v>
      </c>
      <c r="AP1251" s="16" t="str">
        <f>IFERROR(VLOOKUP($P1251,'Kredieten productgroepen functi'!$C:$M,8,FALSE),"n.v.t.")</f>
        <v>31</v>
      </c>
      <c r="AQ1251" s="16" t="str">
        <f>IFERROR(VLOOKUP($P1251,'Kredieten productgroepen functi'!$C:$M,9,FALSE),"n.v.t.")</f>
        <v>Landwegen</v>
      </c>
      <c r="AR1251" s="16" t="str">
        <f>IFERROR(VLOOKUP($P1251,'Kredieten productgroepen functi'!$C:$M,10,FALSE),"n.v.t.")</f>
        <v>3</v>
      </c>
      <c r="AS1251" s="16" t="str">
        <f>IFERROR(VLOOKUP($P1251,'Kredieten productgroepen functi'!$C:$M,11,FALSE),"n.v.t.")</f>
        <v>Verkeer en vervoer</v>
      </c>
      <c r="AT1251" s="16" t="str">
        <f t="shared" si="62"/>
        <v>Lasten</v>
      </c>
      <c r="AU1251" s="16" t="str">
        <f>IFERROR(VLOOKUP($R1251,Kostensoorten!$C:$J,7,FALSE),"n.v.t.")</f>
        <v>2.3.1</v>
      </c>
      <c r="AV1251" s="16" t="str">
        <f>IFERROR(VLOOKUP($R1251,Kostensoorten!$C:$J,8,FALSE),"n.v.t.")</f>
        <v>Aankopen niet duurzame goedere</v>
      </c>
    </row>
    <row r="1252" spans="6:48">
      <c r="F1252" s="2" t="s">
        <v>9475</v>
      </c>
      <c r="G1252" s="2" t="s">
        <v>39</v>
      </c>
      <c r="H1252" s="2" t="s">
        <v>39</v>
      </c>
      <c r="I1252" s="18">
        <v>-7500</v>
      </c>
      <c r="P1252" s="16" t="str">
        <f t="shared" si="60"/>
        <v>631099</v>
      </c>
      <c r="Q1252" s="16" t="str">
        <f>IFERROR(VLOOKUP($P1252,'Kredieten productgroepen functi'!$C:$M,2,FALSE),"n.v.t.")</f>
        <v>Afw. vgj. actieplan verkeersveilighe</v>
      </c>
      <c r="R1252" s="16" t="str">
        <f t="shared" si="61"/>
        <v>423139</v>
      </c>
      <c r="S1252" s="16" t="str">
        <f>IFERROR(VLOOKUP($R1252,Kostensoorten!$C:$J,2,FALSE),"n.v.t.")</f>
        <v>Overige diensten van derden</v>
      </c>
      <c r="T1252" s="16" t="s">
        <v>39</v>
      </c>
      <c r="U1252" s="16" t="s">
        <v>39</v>
      </c>
      <c r="V1252" s="16" t="s">
        <v>39</v>
      </c>
      <c r="W1252" s="16" t="s">
        <v>39</v>
      </c>
      <c r="X1252" s="16" t="s">
        <v>39</v>
      </c>
      <c r="Y1252" s="16" t="s">
        <v>39</v>
      </c>
      <c r="Z1252" s="16" t="s">
        <v>39</v>
      </c>
      <c r="AA1252" s="16" t="s">
        <v>39</v>
      </c>
      <c r="AB1252" s="16" t="s">
        <v>39</v>
      </c>
      <c r="AC1252" s="16" t="s">
        <v>39</v>
      </c>
      <c r="AD1252" s="16" t="s">
        <v>39</v>
      </c>
      <c r="AE1252" s="16" t="s">
        <v>39</v>
      </c>
      <c r="AF1252" s="16" t="s">
        <v>39</v>
      </c>
      <c r="AG1252" s="16" t="s">
        <v>39</v>
      </c>
      <c r="AH1252" s="16" t="s">
        <v>39</v>
      </c>
      <c r="AI1252" s="16" t="s">
        <v>39</v>
      </c>
      <c r="AJ1252" s="16" t="s">
        <v>39</v>
      </c>
      <c r="AL1252" s="16" t="s">
        <v>39</v>
      </c>
      <c r="AM1252" s="16" t="s">
        <v>39</v>
      </c>
      <c r="AN1252" s="16" t="str">
        <f>IFERROR(VLOOKUP($P1252,'Kredieten productgroepen functi'!$C:$M,6,FALSE),"n.v.t.")</f>
        <v>3103</v>
      </c>
      <c r="AO1252" s="16" t="str">
        <f>IFERROR(VLOOKUP($P1252,'Kredieten productgroepen functi'!$C:$M,7,FALSE),"n.v.t.")</f>
        <v>Verkeersveiligheid</v>
      </c>
      <c r="AP1252" s="16" t="str">
        <f>IFERROR(VLOOKUP($P1252,'Kredieten productgroepen functi'!$C:$M,8,FALSE),"n.v.t.")</f>
        <v>31</v>
      </c>
      <c r="AQ1252" s="16" t="str">
        <f>IFERROR(VLOOKUP($P1252,'Kredieten productgroepen functi'!$C:$M,9,FALSE),"n.v.t.")</f>
        <v>Landwegen</v>
      </c>
      <c r="AR1252" s="16" t="str">
        <f>IFERROR(VLOOKUP($P1252,'Kredieten productgroepen functi'!$C:$M,10,FALSE),"n.v.t.")</f>
        <v>3</v>
      </c>
      <c r="AS1252" s="16" t="str">
        <f>IFERROR(VLOOKUP($P1252,'Kredieten productgroepen functi'!$C:$M,11,FALSE),"n.v.t.")</f>
        <v>Verkeer en vervoer</v>
      </c>
      <c r="AT1252" s="16" t="str">
        <f t="shared" si="62"/>
        <v>Lasten</v>
      </c>
      <c r="AU1252" s="16" t="str">
        <f>IFERROR(VLOOKUP($R1252,Kostensoorten!$C:$J,7,FALSE),"n.v.t.")</f>
        <v>2.3.1</v>
      </c>
      <c r="AV1252" s="16" t="str">
        <f>IFERROR(VLOOKUP($R1252,Kostensoorten!$C:$J,8,FALSE),"n.v.t.")</f>
        <v>Aankopen niet duurzame goedere</v>
      </c>
    </row>
    <row r="1253" spans="6:48">
      <c r="F1253" s="2" t="s">
        <v>9476</v>
      </c>
      <c r="G1253" s="2" t="s">
        <v>39</v>
      </c>
      <c r="H1253" s="2" t="s">
        <v>39</v>
      </c>
      <c r="I1253" s="18">
        <v>0</v>
      </c>
      <c r="P1253" s="16" t="str">
        <f t="shared" si="60"/>
        <v>631115</v>
      </c>
      <c r="Q1253" s="16" t="str">
        <f>IFERROR(VLOOKUP($P1253,'Kredieten productgroepen functi'!$C:$M,2,FALSE),"n.v.t.")</f>
        <v>Mutaties investeringen tlv res. ESFI</v>
      </c>
      <c r="R1253" s="16" t="str">
        <f t="shared" si="61"/>
        <v>423050</v>
      </c>
      <c r="S1253" s="16" t="str">
        <f>IFERROR(VLOOKUP($R1253,Kostensoorten!$C:$J,2,FALSE),"n.v.t.")</f>
        <v>Electriciteit, gas en water</v>
      </c>
      <c r="T1253" s="16" t="s">
        <v>39</v>
      </c>
      <c r="U1253" s="16" t="s">
        <v>39</v>
      </c>
      <c r="V1253" s="16" t="s">
        <v>39</v>
      </c>
      <c r="W1253" s="16" t="s">
        <v>39</v>
      </c>
      <c r="X1253" s="16" t="s">
        <v>39</v>
      </c>
      <c r="Y1253" s="16" t="s">
        <v>39</v>
      </c>
      <c r="Z1253" s="16" t="s">
        <v>39</v>
      </c>
      <c r="AA1253" s="16" t="s">
        <v>39</v>
      </c>
      <c r="AB1253" s="16" t="s">
        <v>39</v>
      </c>
      <c r="AC1253" s="16" t="s">
        <v>39</v>
      </c>
      <c r="AD1253" s="16" t="s">
        <v>39</v>
      </c>
      <c r="AE1253" s="16" t="s">
        <v>39</v>
      </c>
      <c r="AF1253" s="16" t="s">
        <v>39</v>
      </c>
      <c r="AG1253" s="16" t="s">
        <v>39</v>
      </c>
      <c r="AH1253" s="16" t="s">
        <v>39</v>
      </c>
      <c r="AI1253" s="16" t="s">
        <v>39</v>
      </c>
      <c r="AJ1253" s="16" t="s">
        <v>39</v>
      </c>
      <c r="AL1253" s="16" t="s">
        <v>39</v>
      </c>
      <c r="AM1253" s="16" t="s">
        <v>39</v>
      </c>
      <c r="AN1253" s="16" t="str">
        <f>IFERROR(VLOOKUP($P1253,'Kredieten productgroepen functi'!$C:$M,6,FALSE),"n.v.t.")</f>
        <v>3101</v>
      </c>
      <c r="AO1253" s="16" t="str">
        <f>IFERROR(VLOOKUP($P1253,'Kredieten productgroepen functi'!$C:$M,7,FALSE),"n.v.t.")</f>
        <v>(Re)constructie wegen en fietspaden</v>
      </c>
      <c r="AP1253" s="16" t="str">
        <f>IFERROR(VLOOKUP($P1253,'Kredieten productgroepen functi'!$C:$M,8,FALSE),"n.v.t.")</f>
        <v>31</v>
      </c>
      <c r="AQ1253" s="16" t="str">
        <f>IFERROR(VLOOKUP($P1253,'Kredieten productgroepen functi'!$C:$M,9,FALSE),"n.v.t.")</f>
        <v>Landwegen</v>
      </c>
      <c r="AR1253" s="16" t="str">
        <f>IFERROR(VLOOKUP($P1253,'Kredieten productgroepen functi'!$C:$M,10,FALSE),"n.v.t.")</f>
        <v>3</v>
      </c>
      <c r="AS1253" s="16" t="str">
        <f>IFERROR(VLOOKUP($P1253,'Kredieten productgroepen functi'!$C:$M,11,FALSE),"n.v.t.")</f>
        <v>Verkeer en vervoer</v>
      </c>
      <c r="AT1253" s="16" t="str">
        <f t="shared" si="62"/>
        <v>Lasten</v>
      </c>
      <c r="AU1253" s="16" t="str">
        <f>IFERROR(VLOOKUP($R1253,Kostensoorten!$C:$J,7,FALSE),"n.v.t.")</f>
        <v>2.3.1</v>
      </c>
      <c r="AV1253" s="16" t="str">
        <f>IFERROR(VLOOKUP($R1253,Kostensoorten!$C:$J,8,FALSE),"n.v.t.")</f>
        <v>Aankopen niet duurzame goedere</v>
      </c>
    </row>
    <row r="1254" spans="6:48">
      <c r="F1254" s="2" t="s">
        <v>7556</v>
      </c>
      <c r="G1254" s="2" t="s">
        <v>39</v>
      </c>
      <c r="H1254" s="2" t="s">
        <v>39</v>
      </c>
      <c r="I1254" s="18">
        <v>2416624</v>
      </c>
      <c r="P1254" s="16" t="str">
        <f t="shared" si="60"/>
        <v>631115</v>
      </c>
      <c r="Q1254" s="16" t="str">
        <f>IFERROR(VLOOKUP($P1254,'Kredieten productgroepen functi'!$C:$M,2,FALSE),"n.v.t.")</f>
        <v>Mutaties investeringen tlv res. ESFI</v>
      </c>
      <c r="R1254" s="16" t="str">
        <f t="shared" si="61"/>
        <v>460501</v>
      </c>
      <c r="S1254" s="16" t="str">
        <f>IFERROR(VLOOKUP($R1254,Kostensoorten!$C:$J,2,FALSE),"n.v.t.")</f>
        <v>overige administratieve boekingen</v>
      </c>
      <c r="T1254" s="16" t="s">
        <v>39</v>
      </c>
      <c r="U1254" s="16" t="s">
        <v>39</v>
      </c>
      <c r="V1254" s="16" t="s">
        <v>39</v>
      </c>
      <c r="W1254" s="16" t="s">
        <v>39</v>
      </c>
      <c r="X1254" s="16" t="s">
        <v>39</v>
      </c>
      <c r="Y1254" s="16" t="s">
        <v>39</v>
      </c>
      <c r="Z1254" s="16" t="s">
        <v>39</v>
      </c>
      <c r="AA1254" s="16" t="s">
        <v>39</v>
      </c>
      <c r="AB1254" s="16" t="s">
        <v>39</v>
      </c>
      <c r="AC1254" s="16" t="s">
        <v>39</v>
      </c>
      <c r="AD1254" s="16" t="s">
        <v>39</v>
      </c>
      <c r="AE1254" s="16" t="s">
        <v>39</v>
      </c>
      <c r="AF1254" s="16" t="s">
        <v>39</v>
      </c>
      <c r="AG1254" s="16" t="s">
        <v>39</v>
      </c>
      <c r="AH1254" s="16" t="s">
        <v>39</v>
      </c>
      <c r="AI1254" s="16" t="s">
        <v>39</v>
      </c>
      <c r="AJ1254" s="16" t="s">
        <v>39</v>
      </c>
      <c r="AL1254" s="16" t="s">
        <v>39</v>
      </c>
      <c r="AM1254" s="16" t="s">
        <v>39</v>
      </c>
      <c r="AN1254" s="16" t="str">
        <f>IFERROR(VLOOKUP($P1254,'Kredieten productgroepen functi'!$C:$M,6,FALSE),"n.v.t.")</f>
        <v>3101</v>
      </c>
      <c r="AO1254" s="16" t="str">
        <f>IFERROR(VLOOKUP($P1254,'Kredieten productgroepen functi'!$C:$M,7,FALSE),"n.v.t.")</f>
        <v>(Re)constructie wegen en fietspaden</v>
      </c>
      <c r="AP1254" s="16" t="str">
        <f>IFERROR(VLOOKUP($P1254,'Kredieten productgroepen functi'!$C:$M,8,FALSE),"n.v.t.")</f>
        <v>31</v>
      </c>
      <c r="AQ1254" s="16" t="str">
        <f>IFERROR(VLOOKUP($P1254,'Kredieten productgroepen functi'!$C:$M,9,FALSE),"n.v.t.")</f>
        <v>Landwegen</v>
      </c>
      <c r="AR1254" s="16" t="str">
        <f>IFERROR(VLOOKUP($P1254,'Kredieten productgroepen functi'!$C:$M,10,FALSE),"n.v.t.")</f>
        <v>3</v>
      </c>
      <c r="AS1254" s="16" t="str">
        <f>IFERROR(VLOOKUP($P1254,'Kredieten productgroepen functi'!$C:$M,11,FALSE),"n.v.t.")</f>
        <v>Verkeer en vervoer</v>
      </c>
      <c r="AT1254" s="16" t="str">
        <f t="shared" si="62"/>
        <v>Lasten</v>
      </c>
      <c r="AU1254" s="16" t="str">
        <f>IFERROR(VLOOKUP($R1254,Kostensoorten!$C:$J,7,FALSE),"n.v.t.")</f>
        <v>6.9</v>
      </c>
      <c r="AV1254" s="16" t="str">
        <f>IFERROR(VLOOKUP($R1254,Kostensoorten!$C:$J,8,FALSE),"n.v.t.")</f>
        <v>Overige administratieve boekinge</v>
      </c>
    </row>
    <row r="1255" spans="6:48">
      <c r="F1255" s="2" t="s">
        <v>9477</v>
      </c>
      <c r="G1255" s="2" t="s">
        <v>39</v>
      </c>
      <c r="H1255" s="2" t="s">
        <v>39</v>
      </c>
      <c r="I1255" s="18">
        <v>2233314.25</v>
      </c>
      <c r="P1255" s="16" t="str">
        <f t="shared" si="60"/>
        <v>631116</v>
      </c>
      <c r="Q1255" s="16" t="str">
        <f>IFERROR(VLOOKUP($P1255,'Kredieten productgroepen functi'!$C:$M,2,FALSE),"n.v.t.")</f>
        <v>Kapitaallasten wegen en fietspaden</v>
      </c>
      <c r="R1255" s="16" t="str">
        <f t="shared" si="61"/>
        <v>460101</v>
      </c>
      <c r="S1255" s="16" t="str">
        <f>IFERROR(VLOOKUP($R1255,Kostensoorten!$C:$J,2,FALSE),"n.v.t.")</f>
        <v>Afschrijvingen</v>
      </c>
      <c r="T1255" s="16" t="s">
        <v>39</v>
      </c>
      <c r="U1255" s="16" t="s">
        <v>39</v>
      </c>
      <c r="V1255" s="16" t="s">
        <v>39</v>
      </c>
      <c r="W1255" s="16" t="s">
        <v>39</v>
      </c>
      <c r="X1255" s="16" t="s">
        <v>39</v>
      </c>
      <c r="Y1255" s="16" t="s">
        <v>39</v>
      </c>
      <c r="Z1255" s="16" t="s">
        <v>39</v>
      </c>
      <c r="AA1255" s="16" t="s">
        <v>39</v>
      </c>
      <c r="AB1255" s="16" t="s">
        <v>39</v>
      </c>
      <c r="AC1255" s="16" t="s">
        <v>39</v>
      </c>
      <c r="AD1255" s="16" t="s">
        <v>39</v>
      </c>
      <c r="AE1255" s="16" t="s">
        <v>39</v>
      </c>
      <c r="AF1255" s="16" t="s">
        <v>39</v>
      </c>
      <c r="AG1255" s="16" t="s">
        <v>39</v>
      </c>
      <c r="AH1255" s="16" t="s">
        <v>39</v>
      </c>
      <c r="AI1255" s="16" t="s">
        <v>39</v>
      </c>
      <c r="AJ1255" s="16" t="s">
        <v>39</v>
      </c>
      <c r="AL1255" s="16" t="s">
        <v>39</v>
      </c>
      <c r="AM1255" s="16" t="s">
        <v>39</v>
      </c>
      <c r="AN1255" s="16" t="str">
        <f>IFERROR(VLOOKUP($P1255,'Kredieten productgroepen functi'!$C:$M,6,FALSE),"n.v.t.")</f>
        <v>3101</v>
      </c>
      <c r="AO1255" s="16" t="str">
        <f>IFERROR(VLOOKUP($P1255,'Kredieten productgroepen functi'!$C:$M,7,FALSE),"n.v.t.")</f>
        <v>(Re)constructie wegen en fietspaden</v>
      </c>
      <c r="AP1255" s="16" t="str">
        <f>IFERROR(VLOOKUP($P1255,'Kredieten productgroepen functi'!$C:$M,8,FALSE),"n.v.t.")</f>
        <v>31</v>
      </c>
      <c r="AQ1255" s="16" t="str">
        <f>IFERROR(VLOOKUP($P1255,'Kredieten productgroepen functi'!$C:$M,9,FALSE),"n.v.t.")</f>
        <v>Landwegen</v>
      </c>
      <c r="AR1255" s="16" t="str">
        <f>IFERROR(VLOOKUP($P1255,'Kredieten productgroepen functi'!$C:$M,10,FALSE),"n.v.t.")</f>
        <v>3</v>
      </c>
      <c r="AS1255" s="16" t="str">
        <f>IFERROR(VLOOKUP($P1255,'Kredieten productgroepen functi'!$C:$M,11,FALSE),"n.v.t.")</f>
        <v>Verkeer en vervoer</v>
      </c>
      <c r="AT1255" s="16" t="str">
        <f t="shared" si="62"/>
        <v>Lasten</v>
      </c>
      <c r="AU1255" s="16" t="str">
        <f>IFERROR(VLOOKUP($R1255,Kostensoorten!$C:$J,7,FALSE),"n.v.t.")</f>
        <v>6.1</v>
      </c>
      <c r="AV1255" s="16" t="str">
        <f>IFERROR(VLOOKUP($R1255,Kostensoorten!$C:$J,8,FALSE),"n.v.t.")</f>
        <v>Afschrijvingen</v>
      </c>
    </row>
    <row r="1256" spans="6:48">
      <c r="F1256" s="2" t="s">
        <v>9478</v>
      </c>
      <c r="G1256" s="2" t="s">
        <v>39</v>
      </c>
      <c r="H1256" s="2" t="s">
        <v>39</v>
      </c>
      <c r="I1256" s="18">
        <v>810860.49</v>
      </c>
      <c r="P1256" s="16" t="str">
        <f t="shared" si="60"/>
        <v>631116</v>
      </c>
      <c r="Q1256" s="16" t="str">
        <f>IFERROR(VLOOKUP($P1256,'Kredieten productgroepen functi'!$C:$M,2,FALSE),"n.v.t.")</f>
        <v>Kapitaallasten wegen en fietspaden</v>
      </c>
      <c r="R1256" s="16" t="str">
        <f t="shared" si="61"/>
        <v>460502</v>
      </c>
      <c r="S1256" s="16" t="str">
        <f>IFERROR(VLOOKUP($R1256,Kostensoorten!$C:$J,2,FALSE),"n.v.t.")</f>
        <v>rentetoerekening (omslagrente)</v>
      </c>
      <c r="T1256" s="16" t="s">
        <v>39</v>
      </c>
      <c r="U1256" s="16" t="s">
        <v>39</v>
      </c>
      <c r="V1256" s="16" t="s">
        <v>39</v>
      </c>
      <c r="W1256" s="16" t="s">
        <v>39</v>
      </c>
      <c r="X1256" s="16" t="s">
        <v>39</v>
      </c>
      <c r="Y1256" s="16" t="s">
        <v>39</v>
      </c>
      <c r="Z1256" s="16" t="s">
        <v>39</v>
      </c>
      <c r="AA1256" s="16" t="s">
        <v>39</v>
      </c>
      <c r="AB1256" s="16" t="s">
        <v>39</v>
      </c>
      <c r="AC1256" s="16" t="s">
        <v>39</v>
      </c>
      <c r="AD1256" s="16" t="s">
        <v>39</v>
      </c>
      <c r="AE1256" s="16" t="s">
        <v>39</v>
      </c>
      <c r="AF1256" s="16" t="s">
        <v>39</v>
      </c>
      <c r="AG1256" s="16" t="s">
        <v>39</v>
      </c>
      <c r="AH1256" s="16" t="s">
        <v>39</v>
      </c>
      <c r="AI1256" s="16" t="s">
        <v>39</v>
      </c>
      <c r="AJ1256" s="16" t="s">
        <v>39</v>
      </c>
      <c r="AL1256" s="16" t="s">
        <v>39</v>
      </c>
      <c r="AM1256" s="16" t="s">
        <v>39</v>
      </c>
      <c r="AN1256" s="16" t="str">
        <f>IFERROR(VLOOKUP($P1256,'Kredieten productgroepen functi'!$C:$M,6,FALSE),"n.v.t.")</f>
        <v>3101</v>
      </c>
      <c r="AO1256" s="16" t="str">
        <f>IFERROR(VLOOKUP($P1256,'Kredieten productgroepen functi'!$C:$M,7,FALSE),"n.v.t.")</f>
        <v>(Re)constructie wegen en fietspaden</v>
      </c>
      <c r="AP1256" s="16" t="str">
        <f>IFERROR(VLOOKUP($P1256,'Kredieten productgroepen functi'!$C:$M,8,FALSE),"n.v.t.")</f>
        <v>31</v>
      </c>
      <c r="AQ1256" s="16" t="str">
        <f>IFERROR(VLOOKUP($P1256,'Kredieten productgroepen functi'!$C:$M,9,FALSE),"n.v.t.")</f>
        <v>Landwegen</v>
      </c>
      <c r="AR1256" s="16" t="str">
        <f>IFERROR(VLOOKUP($P1256,'Kredieten productgroepen functi'!$C:$M,10,FALSE),"n.v.t.")</f>
        <v>3</v>
      </c>
      <c r="AS1256" s="16" t="str">
        <f>IFERROR(VLOOKUP($P1256,'Kredieten productgroepen functi'!$C:$M,11,FALSE),"n.v.t.")</f>
        <v>Verkeer en vervoer</v>
      </c>
      <c r="AT1256" s="16" t="str">
        <f t="shared" si="62"/>
        <v>Lasten</v>
      </c>
      <c r="AU1256" s="16" t="str">
        <f>IFERROR(VLOOKUP($R1256,Kostensoorten!$C:$J,7,FALSE),"n.v.t.")</f>
        <v>6.2</v>
      </c>
      <c r="AV1256" s="16" t="str">
        <f>IFERROR(VLOOKUP($R1256,Kostensoorten!$C:$J,8,FALSE),"n.v.t.")</f>
        <v>Bespaarde rente</v>
      </c>
    </row>
    <row r="1257" spans="6:48">
      <c r="F1257" s="2" t="s">
        <v>7282</v>
      </c>
      <c r="G1257" s="2" t="s">
        <v>39</v>
      </c>
      <c r="H1257" s="2" t="s">
        <v>39</v>
      </c>
      <c r="I1257" s="18">
        <v>-0.22</v>
      </c>
      <c r="P1257" s="16" t="str">
        <f t="shared" si="60"/>
        <v>631120</v>
      </c>
      <c r="Q1257" s="16" t="str">
        <f>IFERROR(VLOOKUP($P1257,'Kredieten productgroepen functi'!$C:$M,2,FALSE),"n.v.t.")</f>
        <v>Voorber.kst. Oostelijke Ringweg Gron</v>
      </c>
      <c r="R1257" s="16" t="str">
        <f t="shared" si="61"/>
        <v>860501</v>
      </c>
      <c r="S1257" s="16" t="str">
        <f>IFERROR(VLOOKUP($R1257,Kostensoorten!$C:$J,2,FALSE),"n.v.t.")</f>
        <v>overige administratieve boekingen</v>
      </c>
      <c r="T1257" s="16" t="s">
        <v>39</v>
      </c>
      <c r="U1257" s="16" t="s">
        <v>39</v>
      </c>
      <c r="V1257" s="16" t="s">
        <v>39</v>
      </c>
      <c r="W1257" s="16" t="s">
        <v>39</v>
      </c>
      <c r="X1257" s="16" t="s">
        <v>39</v>
      </c>
      <c r="Y1257" s="16" t="s">
        <v>39</v>
      </c>
      <c r="Z1257" s="16" t="s">
        <v>39</v>
      </c>
      <c r="AA1257" s="16" t="s">
        <v>39</v>
      </c>
      <c r="AB1257" s="16" t="s">
        <v>39</v>
      </c>
      <c r="AC1257" s="16" t="s">
        <v>39</v>
      </c>
      <c r="AD1257" s="16" t="s">
        <v>39</v>
      </c>
      <c r="AE1257" s="16" t="s">
        <v>39</v>
      </c>
      <c r="AF1257" s="16" t="s">
        <v>39</v>
      </c>
      <c r="AG1257" s="16" t="s">
        <v>39</v>
      </c>
      <c r="AH1257" s="16" t="s">
        <v>39</v>
      </c>
      <c r="AI1257" s="16" t="s">
        <v>39</v>
      </c>
      <c r="AJ1257" s="16" t="s">
        <v>39</v>
      </c>
      <c r="AL1257" s="16" t="s">
        <v>39</v>
      </c>
      <c r="AM1257" s="16" t="s">
        <v>39</v>
      </c>
      <c r="AN1257" s="16" t="str">
        <f>IFERROR(VLOOKUP($P1257,'Kredieten productgroepen functi'!$C:$M,6,FALSE),"n.v.t.")</f>
        <v>3101</v>
      </c>
      <c r="AO1257" s="16" t="str">
        <f>IFERROR(VLOOKUP($P1257,'Kredieten productgroepen functi'!$C:$M,7,FALSE),"n.v.t.")</f>
        <v>(Re)constructie wegen en fietspaden</v>
      </c>
      <c r="AP1257" s="16" t="str">
        <f>IFERROR(VLOOKUP($P1257,'Kredieten productgroepen functi'!$C:$M,8,FALSE),"n.v.t.")</f>
        <v>31</v>
      </c>
      <c r="AQ1257" s="16" t="str">
        <f>IFERROR(VLOOKUP($P1257,'Kredieten productgroepen functi'!$C:$M,9,FALSE),"n.v.t.")</f>
        <v>Landwegen</v>
      </c>
      <c r="AR1257" s="16" t="str">
        <f>IFERROR(VLOOKUP($P1257,'Kredieten productgroepen functi'!$C:$M,10,FALSE),"n.v.t.")</f>
        <v>3</v>
      </c>
      <c r="AS1257" s="16" t="str">
        <f>IFERROR(VLOOKUP($P1257,'Kredieten productgroepen functi'!$C:$M,11,FALSE),"n.v.t.")</f>
        <v>Verkeer en vervoer</v>
      </c>
      <c r="AT1257" s="16" t="str">
        <f t="shared" si="62"/>
        <v>Baten</v>
      </c>
      <c r="AU1257" s="16" t="str">
        <f>IFERROR(VLOOKUP($R1257,Kostensoorten!$C:$J,7,FALSE),"n.v.t.")</f>
        <v>6.9</v>
      </c>
      <c r="AV1257" s="16" t="str">
        <f>IFERROR(VLOOKUP($R1257,Kostensoorten!$C:$J,8,FALSE),"n.v.t.")</f>
        <v>Overige administratieve boekinge</v>
      </c>
    </row>
    <row r="1258" spans="6:48">
      <c r="F1258" s="2" t="s">
        <v>8674</v>
      </c>
      <c r="G1258" s="2" t="s">
        <v>39</v>
      </c>
      <c r="H1258" s="2" t="s">
        <v>39</v>
      </c>
      <c r="I1258" s="18">
        <v>5682901.1299999999</v>
      </c>
      <c r="P1258" s="16" t="str">
        <f t="shared" si="60"/>
        <v>631130</v>
      </c>
      <c r="Q1258" s="16" t="str">
        <f>IFERROR(VLOOKUP($P1258,'Kredieten productgroepen functi'!$C:$M,2,FALSE),"n.v.t.")</f>
        <v>Bereikbaarheid Lauwersmeergebied</v>
      </c>
      <c r="R1258" s="16" t="str">
        <f t="shared" si="61"/>
        <v>460501</v>
      </c>
      <c r="S1258" s="16" t="str">
        <f>IFERROR(VLOOKUP($R1258,Kostensoorten!$C:$J,2,FALSE),"n.v.t.")</f>
        <v>overige administratieve boekingen</v>
      </c>
      <c r="T1258" s="16" t="s">
        <v>39</v>
      </c>
      <c r="U1258" s="16" t="s">
        <v>39</v>
      </c>
      <c r="V1258" s="16" t="s">
        <v>39</v>
      </c>
      <c r="W1258" s="16" t="s">
        <v>39</v>
      </c>
      <c r="X1258" s="16" t="s">
        <v>39</v>
      </c>
      <c r="Y1258" s="16" t="s">
        <v>39</v>
      </c>
      <c r="Z1258" s="16" t="s">
        <v>39</v>
      </c>
      <c r="AA1258" s="16" t="s">
        <v>39</v>
      </c>
      <c r="AB1258" s="16" t="s">
        <v>39</v>
      </c>
      <c r="AC1258" s="16" t="s">
        <v>39</v>
      </c>
      <c r="AD1258" s="16" t="s">
        <v>39</v>
      </c>
      <c r="AE1258" s="16" t="s">
        <v>39</v>
      </c>
      <c r="AF1258" s="16" t="s">
        <v>39</v>
      </c>
      <c r="AG1258" s="16" t="s">
        <v>39</v>
      </c>
      <c r="AH1258" s="16" t="s">
        <v>39</v>
      </c>
      <c r="AI1258" s="16" t="s">
        <v>39</v>
      </c>
      <c r="AJ1258" s="16" t="s">
        <v>39</v>
      </c>
      <c r="AL1258" s="16" t="s">
        <v>39</v>
      </c>
      <c r="AM1258" s="16" t="s">
        <v>39</v>
      </c>
      <c r="AN1258" s="16" t="str">
        <f>IFERROR(VLOOKUP($P1258,'Kredieten productgroepen functi'!$C:$M,6,FALSE),"n.v.t.")</f>
        <v>3101</v>
      </c>
      <c r="AO1258" s="16" t="str">
        <f>IFERROR(VLOOKUP($P1258,'Kredieten productgroepen functi'!$C:$M,7,FALSE),"n.v.t.")</f>
        <v>(Re)constructie wegen en fietspaden</v>
      </c>
      <c r="AP1258" s="16" t="str">
        <f>IFERROR(VLOOKUP($P1258,'Kredieten productgroepen functi'!$C:$M,8,FALSE),"n.v.t.")</f>
        <v>31</v>
      </c>
      <c r="AQ1258" s="16" t="str">
        <f>IFERROR(VLOOKUP($P1258,'Kredieten productgroepen functi'!$C:$M,9,FALSE),"n.v.t.")</f>
        <v>Landwegen</v>
      </c>
      <c r="AR1258" s="16" t="str">
        <f>IFERROR(VLOOKUP($P1258,'Kredieten productgroepen functi'!$C:$M,10,FALSE),"n.v.t.")</f>
        <v>3</v>
      </c>
      <c r="AS1258" s="16" t="str">
        <f>IFERROR(VLOOKUP($P1258,'Kredieten productgroepen functi'!$C:$M,11,FALSE),"n.v.t.")</f>
        <v>Verkeer en vervoer</v>
      </c>
      <c r="AT1258" s="16" t="str">
        <f t="shared" si="62"/>
        <v>Lasten</v>
      </c>
      <c r="AU1258" s="16" t="str">
        <f>IFERROR(VLOOKUP($R1258,Kostensoorten!$C:$J,7,FALSE),"n.v.t.")</f>
        <v>6.9</v>
      </c>
      <c r="AV1258" s="16" t="str">
        <f>IFERROR(VLOOKUP($R1258,Kostensoorten!$C:$J,8,FALSE),"n.v.t.")</f>
        <v>Overige administratieve boekinge</v>
      </c>
    </row>
    <row r="1259" spans="6:48">
      <c r="F1259" s="2" t="s">
        <v>9479</v>
      </c>
      <c r="G1259" s="2" t="s">
        <v>39</v>
      </c>
      <c r="H1259" s="2" t="s">
        <v>39</v>
      </c>
      <c r="I1259" s="18">
        <v>-2379205.0099999998</v>
      </c>
      <c r="P1259" s="16" t="str">
        <f t="shared" si="60"/>
        <v>631130</v>
      </c>
      <c r="Q1259" s="16" t="str">
        <f>IFERROR(VLOOKUP($P1259,'Kredieten productgroepen functi'!$C:$M,2,FALSE),"n.v.t.")</f>
        <v>Bereikbaarheid Lauwersmeergebied</v>
      </c>
      <c r="R1259" s="16" t="str">
        <f t="shared" si="61"/>
        <v>840110</v>
      </c>
      <c r="S1259" s="16" t="str">
        <f>IFERROR(VLOOKUP($R1259,Kostensoorten!$C:$J,2,FALSE),"n.v.t.")</f>
        <v>Inkomensoverdracht Rijk</v>
      </c>
      <c r="T1259" s="16" t="s">
        <v>39</v>
      </c>
      <c r="U1259" s="16" t="s">
        <v>39</v>
      </c>
      <c r="V1259" s="16" t="s">
        <v>39</v>
      </c>
      <c r="W1259" s="16" t="s">
        <v>39</v>
      </c>
      <c r="X1259" s="16" t="s">
        <v>39</v>
      </c>
      <c r="Y1259" s="16" t="s">
        <v>39</v>
      </c>
      <c r="Z1259" s="16" t="s">
        <v>39</v>
      </c>
      <c r="AA1259" s="16" t="s">
        <v>39</v>
      </c>
      <c r="AB1259" s="16" t="s">
        <v>39</v>
      </c>
      <c r="AC1259" s="16" t="s">
        <v>39</v>
      </c>
      <c r="AD1259" s="16" t="s">
        <v>39</v>
      </c>
      <c r="AE1259" s="16" t="s">
        <v>39</v>
      </c>
      <c r="AF1259" s="16" t="s">
        <v>39</v>
      </c>
      <c r="AG1259" s="16" t="s">
        <v>39</v>
      </c>
      <c r="AH1259" s="16" t="s">
        <v>39</v>
      </c>
      <c r="AI1259" s="16" t="s">
        <v>39</v>
      </c>
      <c r="AJ1259" s="16" t="s">
        <v>39</v>
      </c>
      <c r="AL1259" s="16" t="s">
        <v>39</v>
      </c>
      <c r="AM1259" s="16" t="s">
        <v>39</v>
      </c>
      <c r="AN1259" s="16" t="str">
        <f>IFERROR(VLOOKUP($P1259,'Kredieten productgroepen functi'!$C:$M,6,FALSE),"n.v.t.")</f>
        <v>3101</v>
      </c>
      <c r="AO1259" s="16" t="str">
        <f>IFERROR(VLOOKUP($P1259,'Kredieten productgroepen functi'!$C:$M,7,FALSE),"n.v.t.")</f>
        <v>(Re)constructie wegen en fietspaden</v>
      </c>
      <c r="AP1259" s="16" t="str">
        <f>IFERROR(VLOOKUP($P1259,'Kredieten productgroepen functi'!$C:$M,8,FALSE),"n.v.t.")</f>
        <v>31</v>
      </c>
      <c r="AQ1259" s="16" t="str">
        <f>IFERROR(VLOOKUP($P1259,'Kredieten productgroepen functi'!$C:$M,9,FALSE),"n.v.t.")</f>
        <v>Landwegen</v>
      </c>
      <c r="AR1259" s="16" t="str">
        <f>IFERROR(VLOOKUP($P1259,'Kredieten productgroepen functi'!$C:$M,10,FALSE),"n.v.t.")</f>
        <v>3</v>
      </c>
      <c r="AS1259" s="16" t="str">
        <f>IFERROR(VLOOKUP($P1259,'Kredieten productgroepen functi'!$C:$M,11,FALSE),"n.v.t.")</f>
        <v>Verkeer en vervoer</v>
      </c>
      <c r="AT1259" s="16" t="str">
        <f t="shared" si="62"/>
        <v>Baten</v>
      </c>
      <c r="AU1259" s="16" t="str">
        <f>IFERROR(VLOOKUP($R1259,Kostensoorten!$C:$J,7,FALSE),"n.v.t.")</f>
        <v>4.0.1</v>
      </c>
      <c r="AV1259" s="16" t="str">
        <f>IFERROR(VLOOKUP($R1259,Kostensoorten!$C:$J,8,FALSE),"n.v.t.")</f>
        <v>Inkomensoverdrachten van overh</v>
      </c>
    </row>
    <row r="1260" spans="6:48">
      <c r="F1260" s="2" t="s">
        <v>9480</v>
      </c>
      <c r="G1260" s="2" t="s">
        <v>39</v>
      </c>
      <c r="H1260" s="2" t="s">
        <v>39</v>
      </c>
      <c r="I1260" s="18">
        <v>-1203393.8700000001</v>
      </c>
      <c r="P1260" s="16" t="str">
        <f t="shared" si="60"/>
        <v>631130</v>
      </c>
      <c r="Q1260" s="16" t="str">
        <f>IFERROR(VLOOKUP($P1260,'Kredieten productgroepen functi'!$C:$M,2,FALSE),"n.v.t.")</f>
        <v>Bereikbaarheid Lauwersmeergebied</v>
      </c>
      <c r="R1260" s="16" t="str">
        <f t="shared" si="61"/>
        <v>840130</v>
      </c>
      <c r="S1260" s="16" t="str">
        <f>IFERROR(VLOOKUP($R1260,Kostensoorten!$C:$J,2,FALSE),"n.v.t.")</f>
        <v>Inkomensoverdracht gemeenten</v>
      </c>
      <c r="T1260" s="16" t="s">
        <v>39</v>
      </c>
      <c r="U1260" s="16" t="s">
        <v>39</v>
      </c>
      <c r="V1260" s="16" t="s">
        <v>39</v>
      </c>
      <c r="W1260" s="16" t="s">
        <v>39</v>
      </c>
      <c r="X1260" s="16" t="s">
        <v>39</v>
      </c>
      <c r="Y1260" s="16" t="s">
        <v>39</v>
      </c>
      <c r="Z1260" s="16" t="s">
        <v>39</v>
      </c>
      <c r="AA1260" s="16" t="s">
        <v>39</v>
      </c>
      <c r="AB1260" s="16" t="s">
        <v>39</v>
      </c>
      <c r="AC1260" s="16" t="s">
        <v>39</v>
      </c>
      <c r="AD1260" s="16" t="s">
        <v>39</v>
      </c>
      <c r="AE1260" s="16" t="s">
        <v>39</v>
      </c>
      <c r="AF1260" s="16" t="s">
        <v>39</v>
      </c>
      <c r="AG1260" s="16" t="s">
        <v>39</v>
      </c>
      <c r="AH1260" s="16" t="s">
        <v>39</v>
      </c>
      <c r="AI1260" s="16" t="s">
        <v>39</v>
      </c>
      <c r="AJ1260" s="16" t="s">
        <v>39</v>
      </c>
      <c r="AL1260" s="16" t="s">
        <v>39</v>
      </c>
      <c r="AM1260" s="16" t="s">
        <v>39</v>
      </c>
      <c r="AN1260" s="16" t="str">
        <f>IFERROR(VLOOKUP($P1260,'Kredieten productgroepen functi'!$C:$M,6,FALSE),"n.v.t.")</f>
        <v>3101</v>
      </c>
      <c r="AO1260" s="16" t="str">
        <f>IFERROR(VLOOKUP($P1260,'Kredieten productgroepen functi'!$C:$M,7,FALSE),"n.v.t.")</f>
        <v>(Re)constructie wegen en fietspaden</v>
      </c>
      <c r="AP1260" s="16" t="str">
        <f>IFERROR(VLOOKUP($P1260,'Kredieten productgroepen functi'!$C:$M,8,FALSE),"n.v.t.")</f>
        <v>31</v>
      </c>
      <c r="AQ1260" s="16" t="str">
        <f>IFERROR(VLOOKUP($P1260,'Kredieten productgroepen functi'!$C:$M,9,FALSE),"n.v.t.")</f>
        <v>Landwegen</v>
      </c>
      <c r="AR1260" s="16" t="str">
        <f>IFERROR(VLOOKUP($P1260,'Kredieten productgroepen functi'!$C:$M,10,FALSE),"n.v.t.")</f>
        <v>3</v>
      </c>
      <c r="AS1260" s="16" t="str">
        <f>IFERROR(VLOOKUP($P1260,'Kredieten productgroepen functi'!$C:$M,11,FALSE),"n.v.t.")</f>
        <v>Verkeer en vervoer</v>
      </c>
      <c r="AT1260" s="16" t="str">
        <f t="shared" si="62"/>
        <v>Baten</v>
      </c>
      <c r="AU1260" s="16" t="str">
        <f>IFERROR(VLOOKUP($R1260,Kostensoorten!$C:$J,7,FALSE),"n.v.t.")</f>
        <v>4.0.1</v>
      </c>
      <c r="AV1260" s="16" t="str">
        <f>IFERROR(VLOOKUP($R1260,Kostensoorten!$C:$J,8,FALSE),"n.v.t.")</f>
        <v>Inkomensoverdrachten van overh</v>
      </c>
    </row>
    <row r="1261" spans="6:48">
      <c r="F1261" s="2" t="s">
        <v>8675</v>
      </c>
      <c r="G1261" s="2" t="s">
        <v>39</v>
      </c>
      <c r="H1261" s="2" t="s">
        <v>39</v>
      </c>
      <c r="I1261" s="18">
        <v>0</v>
      </c>
      <c r="P1261" s="16" t="str">
        <f t="shared" si="60"/>
        <v>631131</v>
      </c>
      <c r="Q1261" s="16" t="str">
        <f>IFERROR(VLOOKUP($P1261,'Kredieten productgroepen functi'!$C:$M,2,FALSE),"n.v.t.")</f>
        <v>Capaciteitskrediet Verkenningsfase</v>
      </c>
      <c r="R1261" s="16" t="str">
        <f t="shared" si="61"/>
        <v>423131</v>
      </c>
      <c r="S1261" s="16" t="str">
        <f>IFERROR(VLOOKUP($R1261,Kostensoorten!$C:$J,2,FALSE),"n.v.t.")</f>
        <v>Inhuur personeel</v>
      </c>
      <c r="T1261" s="16" t="s">
        <v>39</v>
      </c>
      <c r="U1261" s="16" t="s">
        <v>39</v>
      </c>
      <c r="V1261" s="16" t="s">
        <v>39</v>
      </c>
      <c r="W1261" s="16" t="s">
        <v>39</v>
      </c>
      <c r="X1261" s="16" t="s">
        <v>39</v>
      </c>
      <c r="Y1261" s="16" t="s">
        <v>39</v>
      </c>
      <c r="Z1261" s="16" t="s">
        <v>39</v>
      </c>
      <c r="AA1261" s="16" t="s">
        <v>39</v>
      </c>
      <c r="AB1261" s="16" t="s">
        <v>39</v>
      </c>
      <c r="AC1261" s="16" t="s">
        <v>39</v>
      </c>
      <c r="AD1261" s="16" t="s">
        <v>39</v>
      </c>
      <c r="AE1261" s="16" t="s">
        <v>39</v>
      </c>
      <c r="AF1261" s="16" t="s">
        <v>39</v>
      </c>
      <c r="AG1261" s="16" t="s">
        <v>39</v>
      </c>
      <c r="AH1261" s="16" t="s">
        <v>39</v>
      </c>
      <c r="AI1261" s="16" t="s">
        <v>39</v>
      </c>
      <c r="AJ1261" s="16" t="s">
        <v>39</v>
      </c>
      <c r="AL1261" s="16" t="s">
        <v>39</v>
      </c>
      <c r="AM1261" s="16" t="s">
        <v>39</v>
      </c>
      <c r="AN1261" s="16" t="str">
        <f>IFERROR(VLOOKUP($P1261,'Kredieten productgroepen functi'!$C:$M,6,FALSE),"n.v.t.")</f>
        <v>3101</v>
      </c>
      <c r="AO1261" s="16" t="str">
        <f>IFERROR(VLOOKUP($P1261,'Kredieten productgroepen functi'!$C:$M,7,FALSE),"n.v.t.")</f>
        <v>(Re)constructie wegen en fietspaden</v>
      </c>
      <c r="AP1261" s="16" t="str">
        <f>IFERROR(VLOOKUP($P1261,'Kredieten productgroepen functi'!$C:$M,8,FALSE),"n.v.t.")</f>
        <v>31</v>
      </c>
      <c r="AQ1261" s="16" t="str">
        <f>IFERROR(VLOOKUP($P1261,'Kredieten productgroepen functi'!$C:$M,9,FALSE),"n.v.t.")</f>
        <v>Landwegen</v>
      </c>
      <c r="AR1261" s="16" t="str">
        <f>IFERROR(VLOOKUP($P1261,'Kredieten productgroepen functi'!$C:$M,10,FALSE),"n.v.t.")</f>
        <v>3</v>
      </c>
      <c r="AS1261" s="16" t="str">
        <f>IFERROR(VLOOKUP($P1261,'Kredieten productgroepen functi'!$C:$M,11,FALSE),"n.v.t.")</f>
        <v>Verkeer en vervoer</v>
      </c>
      <c r="AT1261" s="16" t="str">
        <f t="shared" si="62"/>
        <v>Lasten</v>
      </c>
      <c r="AU1261" s="16" t="str">
        <f>IFERROR(VLOOKUP($R1261,Kostensoorten!$C:$J,7,FALSE),"n.v.t.")</f>
        <v>2.3.1</v>
      </c>
      <c r="AV1261" s="16" t="str">
        <f>IFERROR(VLOOKUP($R1261,Kostensoorten!$C:$J,8,FALSE),"n.v.t.")</f>
        <v>Aankopen niet duurzame goedere</v>
      </c>
    </row>
    <row r="1262" spans="6:48">
      <c r="F1262" s="2" t="s">
        <v>9481</v>
      </c>
      <c r="G1262" s="2" t="s">
        <v>39</v>
      </c>
      <c r="H1262" s="2" t="s">
        <v>39</v>
      </c>
      <c r="I1262" s="18">
        <v>-44542.52</v>
      </c>
      <c r="P1262" s="16" t="str">
        <f t="shared" si="60"/>
        <v>631131</v>
      </c>
      <c r="Q1262" s="16" t="str">
        <f>IFERROR(VLOOKUP($P1262,'Kredieten productgroepen functi'!$C:$M,2,FALSE),"n.v.t.")</f>
        <v>Capaciteitskrediet Verkenningsfase</v>
      </c>
      <c r="R1262" s="16" t="str">
        <f t="shared" si="61"/>
        <v>423132</v>
      </c>
      <c r="S1262" s="16" t="str">
        <f>IFERROR(VLOOKUP($R1262,Kostensoorten!$C:$J,2,FALSE),"n.v.t.")</f>
        <v>Adviesdiensten door derden</v>
      </c>
      <c r="T1262" s="16" t="s">
        <v>39</v>
      </c>
      <c r="U1262" s="16" t="s">
        <v>39</v>
      </c>
      <c r="V1262" s="16" t="s">
        <v>39</v>
      </c>
      <c r="W1262" s="16" t="s">
        <v>39</v>
      </c>
      <c r="X1262" s="16" t="s">
        <v>39</v>
      </c>
      <c r="Y1262" s="16" t="s">
        <v>39</v>
      </c>
      <c r="Z1262" s="16" t="s">
        <v>39</v>
      </c>
      <c r="AA1262" s="16" t="s">
        <v>39</v>
      </c>
      <c r="AB1262" s="16" t="s">
        <v>39</v>
      </c>
      <c r="AC1262" s="16" t="s">
        <v>39</v>
      </c>
      <c r="AD1262" s="16" t="s">
        <v>39</v>
      </c>
      <c r="AE1262" s="16" t="s">
        <v>39</v>
      </c>
      <c r="AF1262" s="16" t="s">
        <v>39</v>
      </c>
      <c r="AG1262" s="16" t="s">
        <v>39</v>
      </c>
      <c r="AH1262" s="16" t="s">
        <v>39</v>
      </c>
      <c r="AI1262" s="16" t="s">
        <v>39</v>
      </c>
      <c r="AJ1262" s="16" t="s">
        <v>39</v>
      </c>
      <c r="AL1262" s="16" t="s">
        <v>39</v>
      </c>
      <c r="AM1262" s="16" t="s">
        <v>39</v>
      </c>
      <c r="AN1262" s="16" t="str">
        <f>IFERROR(VLOOKUP($P1262,'Kredieten productgroepen functi'!$C:$M,6,FALSE),"n.v.t.")</f>
        <v>3101</v>
      </c>
      <c r="AO1262" s="16" t="str">
        <f>IFERROR(VLOOKUP($P1262,'Kredieten productgroepen functi'!$C:$M,7,FALSE),"n.v.t.")</f>
        <v>(Re)constructie wegen en fietspaden</v>
      </c>
      <c r="AP1262" s="16" t="str">
        <f>IFERROR(VLOOKUP($P1262,'Kredieten productgroepen functi'!$C:$M,8,FALSE),"n.v.t.")</f>
        <v>31</v>
      </c>
      <c r="AQ1262" s="16" t="str">
        <f>IFERROR(VLOOKUP($P1262,'Kredieten productgroepen functi'!$C:$M,9,FALSE),"n.v.t.")</f>
        <v>Landwegen</v>
      </c>
      <c r="AR1262" s="16" t="str">
        <f>IFERROR(VLOOKUP($P1262,'Kredieten productgroepen functi'!$C:$M,10,FALSE),"n.v.t.")</f>
        <v>3</v>
      </c>
      <c r="AS1262" s="16" t="str">
        <f>IFERROR(VLOOKUP($P1262,'Kredieten productgroepen functi'!$C:$M,11,FALSE),"n.v.t.")</f>
        <v>Verkeer en vervoer</v>
      </c>
      <c r="AT1262" s="16" t="str">
        <f t="shared" si="62"/>
        <v>Lasten</v>
      </c>
      <c r="AU1262" s="16" t="str">
        <f>IFERROR(VLOOKUP($R1262,Kostensoorten!$C:$J,7,FALSE),"n.v.t.")</f>
        <v>2.3.1</v>
      </c>
      <c r="AV1262" s="16" t="str">
        <f>IFERROR(VLOOKUP($R1262,Kostensoorten!$C:$J,8,FALSE),"n.v.t.")</f>
        <v>Aankopen niet duurzame goedere</v>
      </c>
    </row>
    <row r="1263" spans="6:48">
      <c r="F1263" s="2" t="s">
        <v>7557</v>
      </c>
      <c r="G1263" s="2" t="s">
        <v>39</v>
      </c>
      <c r="H1263" s="2" t="s">
        <v>39</v>
      </c>
      <c r="I1263" s="18">
        <v>4815.5</v>
      </c>
      <c r="P1263" s="16" t="str">
        <f t="shared" si="60"/>
        <v>631131</v>
      </c>
      <c r="Q1263" s="16" t="str">
        <f>IFERROR(VLOOKUP($P1263,'Kredieten productgroepen functi'!$C:$M,2,FALSE),"n.v.t.")</f>
        <v>Capaciteitskrediet Verkenningsfase</v>
      </c>
      <c r="R1263" s="16" t="str">
        <f t="shared" si="61"/>
        <v>423132</v>
      </c>
      <c r="S1263" s="16" t="str">
        <f>IFERROR(VLOOKUP($R1263,Kostensoorten!$C:$J,2,FALSE),"n.v.t.")</f>
        <v>Adviesdiensten door derden</v>
      </c>
      <c r="T1263" s="16" t="s">
        <v>39</v>
      </c>
      <c r="U1263" s="16" t="s">
        <v>39</v>
      </c>
      <c r="V1263" s="16" t="s">
        <v>39</v>
      </c>
      <c r="W1263" s="16" t="s">
        <v>39</v>
      </c>
      <c r="X1263" s="16" t="s">
        <v>39</v>
      </c>
      <c r="Y1263" s="16" t="s">
        <v>39</v>
      </c>
      <c r="Z1263" s="16" t="s">
        <v>39</v>
      </c>
      <c r="AA1263" s="16" t="s">
        <v>39</v>
      </c>
      <c r="AB1263" s="16" t="s">
        <v>39</v>
      </c>
      <c r="AC1263" s="16" t="s">
        <v>39</v>
      </c>
      <c r="AD1263" s="16" t="s">
        <v>39</v>
      </c>
      <c r="AE1263" s="16" t="s">
        <v>39</v>
      </c>
      <c r="AF1263" s="16" t="s">
        <v>39</v>
      </c>
      <c r="AG1263" s="16" t="s">
        <v>39</v>
      </c>
      <c r="AH1263" s="16" t="s">
        <v>39</v>
      </c>
      <c r="AI1263" s="16" t="s">
        <v>39</v>
      </c>
      <c r="AJ1263" s="16" t="s">
        <v>39</v>
      </c>
      <c r="AL1263" s="16" t="s">
        <v>39</v>
      </c>
      <c r="AM1263" s="16" t="s">
        <v>39</v>
      </c>
      <c r="AN1263" s="16" t="str">
        <f>IFERROR(VLOOKUP($P1263,'Kredieten productgroepen functi'!$C:$M,6,FALSE),"n.v.t.")</f>
        <v>3101</v>
      </c>
      <c r="AO1263" s="16" t="str">
        <f>IFERROR(VLOOKUP($P1263,'Kredieten productgroepen functi'!$C:$M,7,FALSE),"n.v.t.")</f>
        <v>(Re)constructie wegen en fietspaden</v>
      </c>
      <c r="AP1263" s="16" t="str">
        <f>IFERROR(VLOOKUP($P1263,'Kredieten productgroepen functi'!$C:$M,8,FALSE),"n.v.t.")</f>
        <v>31</v>
      </c>
      <c r="AQ1263" s="16" t="str">
        <f>IFERROR(VLOOKUP($P1263,'Kredieten productgroepen functi'!$C:$M,9,FALSE),"n.v.t.")</f>
        <v>Landwegen</v>
      </c>
      <c r="AR1263" s="16" t="str">
        <f>IFERROR(VLOOKUP($P1263,'Kredieten productgroepen functi'!$C:$M,10,FALSE),"n.v.t.")</f>
        <v>3</v>
      </c>
      <c r="AS1263" s="16" t="str">
        <f>IFERROR(VLOOKUP($P1263,'Kredieten productgroepen functi'!$C:$M,11,FALSE),"n.v.t.")</f>
        <v>Verkeer en vervoer</v>
      </c>
      <c r="AT1263" s="16" t="str">
        <f t="shared" si="62"/>
        <v>Lasten</v>
      </c>
      <c r="AU1263" s="16" t="str">
        <f>IFERROR(VLOOKUP($R1263,Kostensoorten!$C:$J,7,FALSE),"n.v.t.")</f>
        <v>2.3.1</v>
      </c>
      <c r="AV1263" s="16" t="str">
        <f>IFERROR(VLOOKUP($R1263,Kostensoorten!$C:$J,8,FALSE),"n.v.t.")</f>
        <v>Aankopen niet duurzame goedere</v>
      </c>
    </row>
    <row r="1264" spans="6:48">
      <c r="F1264" s="2" t="s">
        <v>8039</v>
      </c>
      <c r="G1264" s="2" t="s">
        <v>39</v>
      </c>
      <c r="H1264" s="2" t="s">
        <v>39</v>
      </c>
      <c r="I1264" s="18">
        <v>11126</v>
      </c>
      <c r="P1264" s="16" t="str">
        <f t="shared" si="60"/>
        <v>631131</v>
      </c>
      <c r="Q1264" s="16" t="str">
        <f>IFERROR(VLOOKUP($P1264,'Kredieten productgroepen functi'!$C:$M,2,FALSE),"n.v.t.")</f>
        <v>Capaciteitskrediet Verkenningsfase</v>
      </c>
      <c r="R1264" s="16" t="str">
        <f t="shared" si="61"/>
        <v>423132</v>
      </c>
      <c r="S1264" s="16" t="str">
        <f>IFERROR(VLOOKUP($R1264,Kostensoorten!$C:$J,2,FALSE),"n.v.t.")</f>
        <v>Adviesdiensten door derden</v>
      </c>
      <c r="T1264" s="16" t="s">
        <v>39</v>
      </c>
      <c r="U1264" s="16" t="s">
        <v>39</v>
      </c>
      <c r="V1264" s="16" t="s">
        <v>39</v>
      </c>
      <c r="W1264" s="16" t="s">
        <v>39</v>
      </c>
      <c r="X1264" s="16" t="s">
        <v>39</v>
      </c>
      <c r="Y1264" s="16" t="s">
        <v>39</v>
      </c>
      <c r="Z1264" s="16" t="s">
        <v>39</v>
      </c>
      <c r="AA1264" s="16" t="s">
        <v>39</v>
      </c>
      <c r="AB1264" s="16" t="s">
        <v>39</v>
      </c>
      <c r="AC1264" s="16" t="s">
        <v>39</v>
      </c>
      <c r="AD1264" s="16" t="s">
        <v>39</v>
      </c>
      <c r="AE1264" s="16" t="s">
        <v>39</v>
      </c>
      <c r="AF1264" s="16" t="s">
        <v>39</v>
      </c>
      <c r="AG1264" s="16" t="s">
        <v>39</v>
      </c>
      <c r="AH1264" s="16" t="s">
        <v>39</v>
      </c>
      <c r="AI1264" s="16" t="s">
        <v>39</v>
      </c>
      <c r="AJ1264" s="16" t="s">
        <v>39</v>
      </c>
      <c r="AL1264" s="16" t="s">
        <v>39</v>
      </c>
      <c r="AM1264" s="16" t="s">
        <v>39</v>
      </c>
      <c r="AN1264" s="16" t="str">
        <f>IFERROR(VLOOKUP($P1264,'Kredieten productgroepen functi'!$C:$M,6,FALSE),"n.v.t.")</f>
        <v>3101</v>
      </c>
      <c r="AO1264" s="16" t="str">
        <f>IFERROR(VLOOKUP($P1264,'Kredieten productgroepen functi'!$C:$M,7,FALSE),"n.v.t.")</f>
        <v>(Re)constructie wegen en fietspaden</v>
      </c>
      <c r="AP1264" s="16" t="str">
        <f>IFERROR(VLOOKUP($P1264,'Kredieten productgroepen functi'!$C:$M,8,FALSE),"n.v.t.")</f>
        <v>31</v>
      </c>
      <c r="AQ1264" s="16" t="str">
        <f>IFERROR(VLOOKUP($P1264,'Kredieten productgroepen functi'!$C:$M,9,FALSE),"n.v.t.")</f>
        <v>Landwegen</v>
      </c>
      <c r="AR1264" s="16" t="str">
        <f>IFERROR(VLOOKUP($P1264,'Kredieten productgroepen functi'!$C:$M,10,FALSE),"n.v.t.")</f>
        <v>3</v>
      </c>
      <c r="AS1264" s="16" t="str">
        <f>IFERROR(VLOOKUP($P1264,'Kredieten productgroepen functi'!$C:$M,11,FALSE),"n.v.t.")</f>
        <v>Verkeer en vervoer</v>
      </c>
      <c r="AT1264" s="16" t="str">
        <f t="shared" si="62"/>
        <v>Lasten</v>
      </c>
      <c r="AU1264" s="16" t="str">
        <f>IFERROR(VLOOKUP($R1264,Kostensoorten!$C:$J,7,FALSE),"n.v.t.")</f>
        <v>2.3.1</v>
      </c>
      <c r="AV1264" s="16" t="str">
        <f>IFERROR(VLOOKUP($R1264,Kostensoorten!$C:$J,8,FALSE),"n.v.t.")</f>
        <v>Aankopen niet duurzame goedere</v>
      </c>
    </row>
    <row r="1265" spans="6:48">
      <c r="F1265" s="2" t="s">
        <v>9482</v>
      </c>
      <c r="G1265" s="2" t="s">
        <v>39</v>
      </c>
      <c r="H1265" s="2" t="s">
        <v>39</v>
      </c>
      <c r="I1265" s="18">
        <v>24500</v>
      </c>
      <c r="P1265" s="16" t="str">
        <f t="shared" si="60"/>
        <v>631131</v>
      </c>
      <c r="Q1265" s="16" t="str">
        <f>IFERROR(VLOOKUP($P1265,'Kredieten productgroepen functi'!$C:$M,2,FALSE),"n.v.t.")</f>
        <v>Capaciteitskrediet Verkenningsfase</v>
      </c>
      <c r="R1265" s="16" t="str">
        <f t="shared" si="61"/>
        <v>423132</v>
      </c>
      <c r="S1265" s="16" t="str">
        <f>IFERROR(VLOOKUP($R1265,Kostensoorten!$C:$J,2,FALSE),"n.v.t.")</f>
        <v>Adviesdiensten door derden</v>
      </c>
      <c r="T1265" s="16" t="s">
        <v>39</v>
      </c>
      <c r="U1265" s="16" t="s">
        <v>39</v>
      </c>
      <c r="V1265" s="16" t="s">
        <v>39</v>
      </c>
      <c r="W1265" s="16" t="s">
        <v>39</v>
      </c>
      <c r="X1265" s="16" t="s">
        <v>39</v>
      </c>
      <c r="Y1265" s="16" t="s">
        <v>39</v>
      </c>
      <c r="Z1265" s="16" t="s">
        <v>39</v>
      </c>
      <c r="AA1265" s="16" t="s">
        <v>39</v>
      </c>
      <c r="AB1265" s="16" t="s">
        <v>39</v>
      </c>
      <c r="AC1265" s="16" t="s">
        <v>39</v>
      </c>
      <c r="AD1265" s="16" t="s">
        <v>39</v>
      </c>
      <c r="AE1265" s="16" t="s">
        <v>39</v>
      </c>
      <c r="AF1265" s="16" t="s">
        <v>39</v>
      </c>
      <c r="AG1265" s="16" t="s">
        <v>39</v>
      </c>
      <c r="AH1265" s="16" t="s">
        <v>39</v>
      </c>
      <c r="AI1265" s="16" t="s">
        <v>39</v>
      </c>
      <c r="AJ1265" s="16" t="s">
        <v>39</v>
      </c>
      <c r="AL1265" s="16" t="s">
        <v>39</v>
      </c>
      <c r="AM1265" s="16" t="s">
        <v>39</v>
      </c>
      <c r="AN1265" s="16" t="str">
        <f>IFERROR(VLOOKUP($P1265,'Kredieten productgroepen functi'!$C:$M,6,FALSE),"n.v.t.")</f>
        <v>3101</v>
      </c>
      <c r="AO1265" s="16" t="str">
        <f>IFERROR(VLOOKUP($P1265,'Kredieten productgroepen functi'!$C:$M,7,FALSE),"n.v.t.")</f>
        <v>(Re)constructie wegen en fietspaden</v>
      </c>
      <c r="AP1265" s="16" t="str">
        <f>IFERROR(VLOOKUP($P1265,'Kredieten productgroepen functi'!$C:$M,8,FALSE),"n.v.t.")</f>
        <v>31</v>
      </c>
      <c r="AQ1265" s="16" t="str">
        <f>IFERROR(VLOOKUP($P1265,'Kredieten productgroepen functi'!$C:$M,9,FALSE),"n.v.t.")</f>
        <v>Landwegen</v>
      </c>
      <c r="AR1265" s="16" t="str">
        <f>IFERROR(VLOOKUP($P1265,'Kredieten productgroepen functi'!$C:$M,10,FALSE),"n.v.t.")</f>
        <v>3</v>
      </c>
      <c r="AS1265" s="16" t="str">
        <f>IFERROR(VLOOKUP($P1265,'Kredieten productgroepen functi'!$C:$M,11,FALSE),"n.v.t.")</f>
        <v>Verkeer en vervoer</v>
      </c>
      <c r="AT1265" s="16" t="str">
        <f t="shared" si="62"/>
        <v>Lasten</v>
      </c>
      <c r="AU1265" s="16" t="str">
        <f>IFERROR(VLOOKUP($R1265,Kostensoorten!$C:$J,7,FALSE),"n.v.t.")</f>
        <v>2.3.1</v>
      </c>
      <c r="AV1265" s="16" t="str">
        <f>IFERROR(VLOOKUP($R1265,Kostensoorten!$C:$J,8,FALSE),"n.v.t.")</f>
        <v>Aankopen niet duurzame goedere</v>
      </c>
    </row>
    <row r="1266" spans="6:48">
      <c r="F1266" s="2" t="s">
        <v>7558</v>
      </c>
      <c r="G1266" s="2" t="s">
        <v>39</v>
      </c>
      <c r="H1266" s="2" t="s">
        <v>39</v>
      </c>
      <c r="I1266" s="18">
        <v>222.07</v>
      </c>
      <c r="P1266" s="16" t="str">
        <f t="shared" si="60"/>
        <v>631131</v>
      </c>
      <c r="Q1266" s="16" t="str">
        <f>IFERROR(VLOOKUP($P1266,'Kredieten productgroepen functi'!$C:$M,2,FALSE),"n.v.t.")</f>
        <v>Capaciteitskrediet Verkenningsfase</v>
      </c>
      <c r="R1266" s="16" t="str">
        <f t="shared" si="61"/>
        <v>423132</v>
      </c>
      <c r="S1266" s="16" t="str">
        <f>IFERROR(VLOOKUP($R1266,Kostensoorten!$C:$J,2,FALSE),"n.v.t.")</f>
        <v>Adviesdiensten door derden</v>
      </c>
      <c r="T1266" s="16" t="s">
        <v>39</v>
      </c>
      <c r="U1266" s="16" t="s">
        <v>39</v>
      </c>
      <c r="V1266" s="16" t="s">
        <v>39</v>
      </c>
      <c r="W1266" s="16" t="s">
        <v>39</v>
      </c>
      <c r="X1266" s="16" t="s">
        <v>39</v>
      </c>
      <c r="Y1266" s="16" t="s">
        <v>39</v>
      </c>
      <c r="Z1266" s="16" t="s">
        <v>39</v>
      </c>
      <c r="AA1266" s="16" t="s">
        <v>39</v>
      </c>
      <c r="AB1266" s="16" t="s">
        <v>39</v>
      </c>
      <c r="AC1266" s="16" t="s">
        <v>39</v>
      </c>
      <c r="AD1266" s="16" t="s">
        <v>39</v>
      </c>
      <c r="AE1266" s="16" t="s">
        <v>39</v>
      </c>
      <c r="AF1266" s="16" t="s">
        <v>39</v>
      </c>
      <c r="AG1266" s="16" t="s">
        <v>39</v>
      </c>
      <c r="AH1266" s="16" t="s">
        <v>39</v>
      </c>
      <c r="AI1266" s="16" t="s">
        <v>39</v>
      </c>
      <c r="AJ1266" s="16" t="s">
        <v>39</v>
      </c>
      <c r="AL1266" s="16" t="s">
        <v>39</v>
      </c>
      <c r="AM1266" s="16" t="s">
        <v>39</v>
      </c>
      <c r="AN1266" s="16" t="str">
        <f>IFERROR(VLOOKUP($P1266,'Kredieten productgroepen functi'!$C:$M,6,FALSE),"n.v.t.")</f>
        <v>3101</v>
      </c>
      <c r="AO1266" s="16" t="str">
        <f>IFERROR(VLOOKUP($P1266,'Kredieten productgroepen functi'!$C:$M,7,FALSE),"n.v.t.")</f>
        <v>(Re)constructie wegen en fietspaden</v>
      </c>
      <c r="AP1266" s="16" t="str">
        <f>IFERROR(VLOOKUP($P1266,'Kredieten productgroepen functi'!$C:$M,8,FALSE),"n.v.t.")</f>
        <v>31</v>
      </c>
      <c r="AQ1266" s="16" t="str">
        <f>IFERROR(VLOOKUP($P1266,'Kredieten productgroepen functi'!$C:$M,9,FALSE),"n.v.t.")</f>
        <v>Landwegen</v>
      </c>
      <c r="AR1266" s="16" t="str">
        <f>IFERROR(VLOOKUP($P1266,'Kredieten productgroepen functi'!$C:$M,10,FALSE),"n.v.t.")</f>
        <v>3</v>
      </c>
      <c r="AS1266" s="16" t="str">
        <f>IFERROR(VLOOKUP($P1266,'Kredieten productgroepen functi'!$C:$M,11,FALSE),"n.v.t.")</f>
        <v>Verkeer en vervoer</v>
      </c>
      <c r="AT1266" s="16" t="str">
        <f t="shared" si="62"/>
        <v>Lasten</v>
      </c>
      <c r="AU1266" s="16" t="str">
        <f>IFERROR(VLOOKUP($R1266,Kostensoorten!$C:$J,7,FALSE),"n.v.t.")</f>
        <v>2.3.1</v>
      </c>
      <c r="AV1266" s="16" t="str">
        <f>IFERROR(VLOOKUP($R1266,Kostensoorten!$C:$J,8,FALSE),"n.v.t.")</f>
        <v>Aankopen niet duurzame goedere</v>
      </c>
    </row>
    <row r="1267" spans="6:48">
      <c r="F1267" s="2" t="s">
        <v>7037</v>
      </c>
      <c r="G1267" s="2" t="s">
        <v>39</v>
      </c>
      <c r="H1267" s="2" t="s">
        <v>39</v>
      </c>
      <c r="I1267" s="18">
        <v>13775.5</v>
      </c>
      <c r="P1267" s="16" t="str">
        <f t="shared" si="60"/>
        <v>631131</v>
      </c>
      <c r="Q1267" s="16" t="str">
        <f>IFERROR(VLOOKUP($P1267,'Kredieten productgroepen functi'!$C:$M,2,FALSE),"n.v.t.")</f>
        <v>Capaciteitskrediet Verkenningsfase</v>
      </c>
      <c r="R1267" s="16" t="str">
        <f t="shared" si="61"/>
        <v>423132</v>
      </c>
      <c r="S1267" s="16" t="str">
        <f>IFERROR(VLOOKUP($R1267,Kostensoorten!$C:$J,2,FALSE),"n.v.t.")</f>
        <v>Adviesdiensten door derden</v>
      </c>
      <c r="T1267" s="16" t="s">
        <v>39</v>
      </c>
      <c r="U1267" s="16" t="s">
        <v>39</v>
      </c>
      <c r="V1267" s="16" t="s">
        <v>39</v>
      </c>
      <c r="W1267" s="16" t="s">
        <v>39</v>
      </c>
      <c r="X1267" s="16" t="s">
        <v>39</v>
      </c>
      <c r="Y1267" s="16" t="s">
        <v>39</v>
      </c>
      <c r="Z1267" s="16" t="s">
        <v>39</v>
      </c>
      <c r="AA1267" s="16" t="s">
        <v>39</v>
      </c>
      <c r="AB1267" s="16" t="s">
        <v>39</v>
      </c>
      <c r="AC1267" s="16" t="s">
        <v>39</v>
      </c>
      <c r="AD1267" s="16" t="s">
        <v>39</v>
      </c>
      <c r="AE1267" s="16" t="s">
        <v>39</v>
      </c>
      <c r="AF1267" s="16" t="s">
        <v>39</v>
      </c>
      <c r="AG1267" s="16" t="s">
        <v>39</v>
      </c>
      <c r="AH1267" s="16" t="s">
        <v>39</v>
      </c>
      <c r="AI1267" s="16" t="s">
        <v>39</v>
      </c>
      <c r="AJ1267" s="16" t="s">
        <v>39</v>
      </c>
      <c r="AL1267" s="16" t="s">
        <v>39</v>
      </c>
      <c r="AM1267" s="16" t="s">
        <v>39</v>
      </c>
      <c r="AN1267" s="16" t="str">
        <f>IFERROR(VLOOKUP($P1267,'Kredieten productgroepen functi'!$C:$M,6,FALSE),"n.v.t.")</f>
        <v>3101</v>
      </c>
      <c r="AO1267" s="16" t="str">
        <f>IFERROR(VLOOKUP($P1267,'Kredieten productgroepen functi'!$C:$M,7,FALSE),"n.v.t.")</f>
        <v>(Re)constructie wegen en fietspaden</v>
      </c>
      <c r="AP1267" s="16" t="str">
        <f>IFERROR(VLOOKUP($P1267,'Kredieten productgroepen functi'!$C:$M,8,FALSE),"n.v.t.")</f>
        <v>31</v>
      </c>
      <c r="AQ1267" s="16" t="str">
        <f>IFERROR(VLOOKUP($P1267,'Kredieten productgroepen functi'!$C:$M,9,FALSE),"n.v.t.")</f>
        <v>Landwegen</v>
      </c>
      <c r="AR1267" s="16" t="str">
        <f>IFERROR(VLOOKUP($P1267,'Kredieten productgroepen functi'!$C:$M,10,FALSE),"n.v.t.")</f>
        <v>3</v>
      </c>
      <c r="AS1267" s="16" t="str">
        <f>IFERROR(VLOOKUP($P1267,'Kredieten productgroepen functi'!$C:$M,11,FALSE),"n.v.t.")</f>
        <v>Verkeer en vervoer</v>
      </c>
      <c r="AT1267" s="16" t="str">
        <f t="shared" si="62"/>
        <v>Lasten</v>
      </c>
      <c r="AU1267" s="16" t="str">
        <f>IFERROR(VLOOKUP($R1267,Kostensoorten!$C:$J,7,FALSE),"n.v.t.")</f>
        <v>2.3.1</v>
      </c>
      <c r="AV1267" s="16" t="str">
        <f>IFERROR(VLOOKUP($R1267,Kostensoorten!$C:$J,8,FALSE),"n.v.t.")</f>
        <v>Aankopen niet duurzame goedere</v>
      </c>
    </row>
    <row r="1268" spans="6:48">
      <c r="F1268" s="2" t="s">
        <v>7038</v>
      </c>
      <c r="G1268" s="2" t="s">
        <v>39</v>
      </c>
      <c r="H1268" s="2" t="s">
        <v>39</v>
      </c>
      <c r="I1268" s="18">
        <v>34044</v>
      </c>
      <c r="P1268" s="16" t="str">
        <f t="shared" si="60"/>
        <v>631131</v>
      </c>
      <c r="Q1268" s="16" t="str">
        <f>IFERROR(VLOOKUP($P1268,'Kredieten productgroepen functi'!$C:$M,2,FALSE),"n.v.t.")</f>
        <v>Capaciteitskrediet Verkenningsfase</v>
      </c>
      <c r="R1268" s="16" t="str">
        <f t="shared" si="61"/>
        <v>423132</v>
      </c>
      <c r="S1268" s="16" t="str">
        <f>IFERROR(VLOOKUP($R1268,Kostensoorten!$C:$J,2,FALSE),"n.v.t.")</f>
        <v>Adviesdiensten door derden</v>
      </c>
      <c r="T1268" s="16" t="s">
        <v>39</v>
      </c>
      <c r="U1268" s="16" t="s">
        <v>39</v>
      </c>
      <c r="V1268" s="16" t="s">
        <v>39</v>
      </c>
      <c r="W1268" s="16" t="s">
        <v>39</v>
      </c>
      <c r="X1268" s="16" t="s">
        <v>39</v>
      </c>
      <c r="Y1268" s="16" t="s">
        <v>39</v>
      </c>
      <c r="Z1268" s="16" t="s">
        <v>39</v>
      </c>
      <c r="AA1268" s="16" t="s">
        <v>39</v>
      </c>
      <c r="AB1268" s="16" t="s">
        <v>39</v>
      </c>
      <c r="AC1268" s="16" t="s">
        <v>39</v>
      </c>
      <c r="AD1268" s="16" t="s">
        <v>39</v>
      </c>
      <c r="AE1268" s="16" t="s">
        <v>39</v>
      </c>
      <c r="AF1268" s="16" t="s">
        <v>39</v>
      </c>
      <c r="AG1268" s="16" t="s">
        <v>39</v>
      </c>
      <c r="AH1268" s="16" t="s">
        <v>39</v>
      </c>
      <c r="AI1268" s="16" t="s">
        <v>39</v>
      </c>
      <c r="AJ1268" s="16" t="s">
        <v>39</v>
      </c>
      <c r="AL1268" s="16" t="s">
        <v>39</v>
      </c>
      <c r="AM1268" s="16" t="s">
        <v>39</v>
      </c>
      <c r="AN1268" s="16" t="str">
        <f>IFERROR(VLOOKUP($P1268,'Kredieten productgroepen functi'!$C:$M,6,FALSE),"n.v.t.")</f>
        <v>3101</v>
      </c>
      <c r="AO1268" s="16" t="str">
        <f>IFERROR(VLOOKUP($P1268,'Kredieten productgroepen functi'!$C:$M,7,FALSE),"n.v.t.")</f>
        <v>(Re)constructie wegen en fietspaden</v>
      </c>
      <c r="AP1268" s="16" t="str">
        <f>IFERROR(VLOOKUP($P1268,'Kredieten productgroepen functi'!$C:$M,8,FALSE),"n.v.t.")</f>
        <v>31</v>
      </c>
      <c r="AQ1268" s="16" t="str">
        <f>IFERROR(VLOOKUP($P1268,'Kredieten productgroepen functi'!$C:$M,9,FALSE),"n.v.t.")</f>
        <v>Landwegen</v>
      </c>
      <c r="AR1268" s="16" t="str">
        <f>IFERROR(VLOOKUP($P1268,'Kredieten productgroepen functi'!$C:$M,10,FALSE),"n.v.t.")</f>
        <v>3</v>
      </c>
      <c r="AS1268" s="16" t="str">
        <f>IFERROR(VLOOKUP($P1268,'Kredieten productgroepen functi'!$C:$M,11,FALSE),"n.v.t.")</f>
        <v>Verkeer en vervoer</v>
      </c>
      <c r="AT1268" s="16" t="str">
        <f t="shared" si="62"/>
        <v>Lasten</v>
      </c>
      <c r="AU1268" s="16" t="str">
        <f>IFERROR(VLOOKUP($R1268,Kostensoorten!$C:$J,7,FALSE),"n.v.t.")</f>
        <v>2.3.1</v>
      </c>
      <c r="AV1268" s="16" t="str">
        <f>IFERROR(VLOOKUP($R1268,Kostensoorten!$C:$J,8,FALSE),"n.v.t.")</f>
        <v>Aankopen niet duurzame goedere</v>
      </c>
    </row>
    <row r="1269" spans="6:48">
      <c r="F1269" s="2" t="s">
        <v>8676</v>
      </c>
      <c r="G1269" s="2" t="s">
        <v>39</v>
      </c>
      <c r="H1269" s="2" t="s">
        <v>39</v>
      </c>
      <c r="I1269" s="18">
        <v>73144</v>
      </c>
      <c r="P1269" s="16" t="str">
        <f t="shared" si="60"/>
        <v>631131</v>
      </c>
      <c r="Q1269" s="16" t="str">
        <f>IFERROR(VLOOKUP($P1269,'Kredieten productgroepen functi'!$C:$M,2,FALSE),"n.v.t.")</f>
        <v>Capaciteitskrediet Verkenningsfase</v>
      </c>
      <c r="R1269" s="16" t="str">
        <f t="shared" si="61"/>
        <v>423132</v>
      </c>
      <c r="S1269" s="16" t="str">
        <f>IFERROR(VLOOKUP($R1269,Kostensoorten!$C:$J,2,FALSE),"n.v.t.")</f>
        <v>Adviesdiensten door derden</v>
      </c>
      <c r="T1269" s="16" t="s">
        <v>39</v>
      </c>
      <c r="U1269" s="16" t="s">
        <v>39</v>
      </c>
      <c r="V1269" s="16" t="s">
        <v>39</v>
      </c>
      <c r="W1269" s="16" t="s">
        <v>39</v>
      </c>
      <c r="X1269" s="16" t="s">
        <v>39</v>
      </c>
      <c r="Y1269" s="16" t="s">
        <v>39</v>
      </c>
      <c r="Z1269" s="16" t="s">
        <v>39</v>
      </c>
      <c r="AA1269" s="16" t="s">
        <v>39</v>
      </c>
      <c r="AB1269" s="16" t="s">
        <v>39</v>
      </c>
      <c r="AC1269" s="16" t="s">
        <v>39</v>
      </c>
      <c r="AD1269" s="16" t="s">
        <v>39</v>
      </c>
      <c r="AE1269" s="16" t="s">
        <v>39</v>
      </c>
      <c r="AF1269" s="16" t="s">
        <v>39</v>
      </c>
      <c r="AG1269" s="16" t="s">
        <v>39</v>
      </c>
      <c r="AH1269" s="16" t="s">
        <v>39</v>
      </c>
      <c r="AI1269" s="16" t="s">
        <v>39</v>
      </c>
      <c r="AJ1269" s="16" t="s">
        <v>39</v>
      </c>
      <c r="AL1269" s="16" t="s">
        <v>39</v>
      </c>
      <c r="AM1269" s="16" t="s">
        <v>39</v>
      </c>
      <c r="AN1269" s="16" t="str">
        <f>IFERROR(VLOOKUP($P1269,'Kredieten productgroepen functi'!$C:$M,6,FALSE),"n.v.t.")</f>
        <v>3101</v>
      </c>
      <c r="AO1269" s="16" t="str">
        <f>IFERROR(VLOOKUP($P1269,'Kredieten productgroepen functi'!$C:$M,7,FALSE),"n.v.t.")</f>
        <v>(Re)constructie wegen en fietspaden</v>
      </c>
      <c r="AP1269" s="16" t="str">
        <f>IFERROR(VLOOKUP($P1269,'Kredieten productgroepen functi'!$C:$M,8,FALSE),"n.v.t.")</f>
        <v>31</v>
      </c>
      <c r="AQ1269" s="16" t="str">
        <f>IFERROR(VLOOKUP($P1269,'Kredieten productgroepen functi'!$C:$M,9,FALSE),"n.v.t.")</f>
        <v>Landwegen</v>
      </c>
      <c r="AR1269" s="16" t="str">
        <f>IFERROR(VLOOKUP($P1269,'Kredieten productgroepen functi'!$C:$M,10,FALSE),"n.v.t.")</f>
        <v>3</v>
      </c>
      <c r="AS1269" s="16" t="str">
        <f>IFERROR(VLOOKUP($P1269,'Kredieten productgroepen functi'!$C:$M,11,FALSE),"n.v.t.")</f>
        <v>Verkeer en vervoer</v>
      </c>
      <c r="AT1269" s="16" t="str">
        <f t="shared" si="62"/>
        <v>Lasten</v>
      </c>
      <c r="AU1269" s="16" t="str">
        <f>IFERROR(VLOOKUP($R1269,Kostensoorten!$C:$J,7,FALSE),"n.v.t.")</f>
        <v>2.3.1</v>
      </c>
      <c r="AV1269" s="16" t="str">
        <f>IFERROR(VLOOKUP($R1269,Kostensoorten!$C:$J,8,FALSE),"n.v.t.")</f>
        <v>Aankopen niet duurzame goedere</v>
      </c>
    </row>
    <row r="1270" spans="6:48">
      <c r="F1270" s="2" t="s">
        <v>6694</v>
      </c>
      <c r="G1270" s="2" t="s">
        <v>39</v>
      </c>
      <c r="H1270" s="2" t="s">
        <v>39</v>
      </c>
      <c r="I1270" s="18">
        <v>17244.5</v>
      </c>
      <c r="P1270" s="16" t="str">
        <f t="shared" si="60"/>
        <v>631131</v>
      </c>
      <c r="Q1270" s="16" t="str">
        <f>IFERROR(VLOOKUP($P1270,'Kredieten productgroepen functi'!$C:$M,2,FALSE),"n.v.t.")</f>
        <v>Capaciteitskrediet Verkenningsfase</v>
      </c>
      <c r="R1270" s="16" t="str">
        <f t="shared" si="61"/>
        <v>423132</v>
      </c>
      <c r="S1270" s="16" t="str">
        <f>IFERROR(VLOOKUP($R1270,Kostensoorten!$C:$J,2,FALSE),"n.v.t.")</f>
        <v>Adviesdiensten door derden</v>
      </c>
      <c r="T1270" s="16" t="s">
        <v>39</v>
      </c>
      <c r="U1270" s="16" t="s">
        <v>39</v>
      </c>
      <c r="V1270" s="16" t="s">
        <v>39</v>
      </c>
      <c r="W1270" s="16" t="s">
        <v>39</v>
      </c>
      <c r="X1270" s="16" t="s">
        <v>39</v>
      </c>
      <c r="Y1270" s="16" t="s">
        <v>39</v>
      </c>
      <c r="Z1270" s="16" t="s">
        <v>39</v>
      </c>
      <c r="AA1270" s="16" t="s">
        <v>39</v>
      </c>
      <c r="AB1270" s="16" t="s">
        <v>39</v>
      </c>
      <c r="AC1270" s="16" t="s">
        <v>39</v>
      </c>
      <c r="AD1270" s="16" t="s">
        <v>39</v>
      </c>
      <c r="AE1270" s="16" t="s">
        <v>39</v>
      </c>
      <c r="AF1270" s="16" t="s">
        <v>39</v>
      </c>
      <c r="AG1270" s="16" t="s">
        <v>39</v>
      </c>
      <c r="AH1270" s="16" t="s">
        <v>39</v>
      </c>
      <c r="AI1270" s="16" t="s">
        <v>39</v>
      </c>
      <c r="AJ1270" s="16" t="s">
        <v>39</v>
      </c>
      <c r="AL1270" s="16" t="s">
        <v>39</v>
      </c>
      <c r="AM1270" s="16" t="s">
        <v>39</v>
      </c>
      <c r="AN1270" s="16" t="str">
        <f>IFERROR(VLOOKUP($P1270,'Kredieten productgroepen functi'!$C:$M,6,FALSE),"n.v.t.")</f>
        <v>3101</v>
      </c>
      <c r="AO1270" s="16" t="str">
        <f>IFERROR(VLOOKUP($P1270,'Kredieten productgroepen functi'!$C:$M,7,FALSE),"n.v.t.")</f>
        <v>(Re)constructie wegen en fietspaden</v>
      </c>
      <c r="AP1270" s="16" t="str">
        <f>IFERROR(VLOOKUP($P1270,'Kredieten productgroepen functi'!$C:$M,8,FALSE),"n.v.t.")</f>
        <v>31</v>
      </c>
      <c r="AQ1270" s="16" t="str">
        <f>IFERROR(VLOOKUP($P1270,'Kredieten productgroepen functi'!$C:$M,9,FALSE),"n.v.t.")</f>
        <v>Landwegen</v>
      </c>
      <c r="AR1270" s="16" t="str">
        <f>IFERROR(VLOOKUP($P1270,'Kredieten productgroepen functi'!$C:$M,10,FALSE),"n.v.t.")</f>
        <v>3</v>
      </c>
      <c r="AS1270" s="16" t="str">
        <f>IFERROR(VLOOKUP($P1270,'Kredieten productgroepen functi'!$C:$M,11,FALSE),"n.v.t.")</f>
        <v>Verkeer en vervoer</v>
      </c>
      <c r="AT1270" s="16" t="str">
        <f t="shared" si="62"/>
        <v>Lasten</v>
      </c>
      <c r="AU1270" s="16" t="str">
        <f>IFERROR(VLOOKUP($R1270,Kostensoorten!$C:$J,7,FALSE),"n.v.t.")</f>
        <v>2.3.1</v>
      </c>
      <c r="AV1270" s="16" t="str">
        <f>IFERROR(VLOOKUP($R1270,Kostensoorten!$C:$J,8,FALSE),"n.v.t.")</f>
        <v>Aankopen niet duurzame goedere</v>
      </c>
    </row>
    <row r="1271" spans="6:48">
      <c r="F1271" s="2" t="s">
        <v>8677</v>
      </c>
      <c r="G1271" s="2" t="s">
        <v>39</v>
      </c>
      <c r="H1271" s="2" t="s">
        <v>39</v>
      </c>
      <c r="I1271" s="18">
        <v>1424</v>
      </c>
      <c r="P1271" s="16" t="str">
        <f t="shared" si="60"/>
        <v>631131</v>
      </c>
      <c r="Q1271" s="16" t="str">
        <f>IFERROR(VLOOKUP($P1271,'Kredieten productgroepen functi'!$C:$M,2,FALSE),"n.v.t.")</f>
        <v>Capaciteitskrediet Verkenningsfase</v>
      </c>
      <c r="R1271" s="16" t="str">
        <f t="shared" si="61"/>
        <v>423132</v>
      </c>
      <c r="S1271" s="16" t="str">
        <f>IFERROR(VLOOKUP($R1271,Kostensoorten!$C:$J,2,FALSE),"n.v.t.")</f>
        <v>Adviesdiensten door derden</v>
      </c>
      <c r="T1271" s="16" t="s">
        <v>39</v>
      </c>
      <c r="U1271" s="16" t="s">
        <v>39</v>
      </c>
      <c r="V1271" s="16" t="s">
        <v>39</v>
      </c>
      <c r="W1271" s="16" t="s">
        <v>39</v>
      </c>
      <c r="X1271" s="16" t="s">
        <v>39</v>
      </c>
      <c r="Y1271" s="16" t="s">
        <v>39</v>
      </c>
      <c r="Z1271" s="16" t="s">
        <v>39</v>
      </c>
      <c r="AA1271" s="16" t="s">
        <v>39</v>
      </c>
      <c r="AB1271" s="16" t="s">
        <v>39</v>
      </c>
      <c r="AC1271" s="16" t="s">
        <v>39</v>
      </c>
      <c r="AD1271" s="16" t="s">
        <v>39</v>
      </c>
      <c r="AE1271" s="16" t="s">
        <v>39</v>
      </c>
      <c r="AF1271" s="16" t="s">
        <v>39</v>
      </c>
      <c r="AG1271" s="16" t="s">
        <v>39</v>
      </c>
      <c r="AH1271" s="16" t="s">
        <v>39</v>
      </c>
      <c r="AI1271" s="16" t="s">
        <v>39</v>
      </c>
      <c r="AJ1271" s="16" t="s">
        <v>39</v>
      </c>
      <c r="AL1271" s="16" t="s">
        <v>39</v>
      </c>
      <c r="AM1271" s="16" t="s">
        <v>39</v>
      </c>
      <c r="AN1271" s="16" t="str">
        <f>IFERROR(VLOOKUP($P1271,'Kredieten productgroepen functi'!$C:$M,6,FALSE),"n.v.t.")</f>
        <v>3101</v>
      </c>
      <c r="AO1271" s="16" t="str">
        <f>IFERROR(VLOOKUP($P1271,'Kredieten productgroepen functi'!$C:$M,7,FALSE),"n.v.t.")</f>
        <v>(Re)constructie wegen en fietspaden</v>
      </c>
      <c r="AP1271" s="16" t="str">
        <f>IFERROR(VLOOKUP($P1271,'Kredieten productgroepen functi'!$C:$M,8,FALSE),"n.v.t.")</f>
        <v>31</v>
      </c>
      <c r="AQ1271" s="16" t="str">
        <f>IFERROR(VLOOKUP($P1271,'Kredieten productgroepen functi'!$C:$M,9,FALSE),"n.v.t.")</f>
        <v>Landwegen</v>
      </c>
      <c r="AR1271" s="16" t="str">
        <f>IFERROR(VLOOKUP($P1271,'Kredieten productgroepen functi'!$C:$M,10,FALSE),"n.v.t.")</f>
        <v>3</v>
      </c>
      <c r="AS1271" s="16" t="str">
        <f>IFERROR(VLOOKUP($P1271,'Kredieten productgroepen functi'!$C:$M,11,FALSE),"n.v.t.")</f>
        <v>Verkeer en vervoer</v>
      </c>
      <c r="AT1271" s="16" t="str">
        <f t="shared" si="62"/>
        <v>Lasten</v>
      </c>
      <c r="AU1271" s="16" t="str">
        <f>IFERROR(VLOOKUP($R1271,Kostensoorten!$C:$J,7,FALSE),"n.v.t.")</f>
        <v>2.3.1</v>
      </c>
      <c r="AV1271" s="16" t="str">
        <f>IFERROR(VLOOKUP($R1271,Kostensoorten!$C:$J,8,FALSE),"n.v.t.")</f>
        <v>Aankopen niet duurzame goedere</v>
      </c>
    </row>
    <row r="1272" spans="6:48">
      <c r="F1272" s="2" t="s">
        <v>8678</v>
      </c>
      <c r="G1272" s="2" t="s">
        <v>39</v>
      </c>
      <c r="H1272" s="2" t="s">
        <v>39</v>
      </c>
      <c r="I1272" s="18">
        <v>1346.36</v>
      </c>
      <c r="P1272" s="16" t="str">
        <f t="shared" si="60"/>
        <v>631131</v>
      </c>
      <c r="Q1272" s="16" t="str">
        <f>IFERROR(VLOOKUP($P1272,'Kredieten productgroepen functi'!$C:$M,2,FALSE),"n.v.t.")</f>
        <v>Capaciteitskrediet Verkenningsfase</v>
      </c>
      <c r="R1272" s="16" t="str">
        <f t="shared" si="61"/>
        <v>423136</v>
      </c>
      <c r="S1272" s="16" t="str">
        <f>IFERROR(VLOOKUP($R1272,Kostensoorten!$C:$J,2,FALSE),"n.v.t.")</f>
        <v>Advertenties</v>
      </c>
      <c r="T1272" s="16" t="s">
        <v>39</v>
      </c>
      <c r="U1272" s="16" t="s">
        <v>39</v>
      </c>
      <c r="V1272" s="16" t="s">
        <v>39</v>
      </c>
      <c r="W1272" s="16" t="s">
        <v>39</v>
      </c>
      <c r="X1272" s="16" t="s">
        <v>39</v>
      </c>
      <c r="Y1272" s="16" t="s">
        <v>39</v>
      </c>
      <c r="Z1272" s="16" t="s">
        <v>39</v>
      </c>
      <c r="AA1272" s="16" t="s">
        <v>39</v>
      </c>
      <c r="AB1272" s="16" t="s">
        <v>39</v>
      </c>
      <c r="AC1272" s="16" t="s">
        <v>39</v>
      </c>
      <c r="AD1272" s="16" t="s">
        <v>39</v>
      </c>
      <c r="AE1272" s="16" t="s">
        <v>39</v>
      </c>
      <c r="AF1272" s="16" t="s">
        <v>39</v>
      </c>
      <c r="AG1272" s="16" t="s">
        <v>39</v>
      </c>
      <c r="AH1272" s="16" t="s">
        <v>39</v>
      </c>
      <c r="AI1272" s="16" t="s">
        <v>39</v>
      </c>
      <c r="AJ1272" s="16" t="s">
        <v>39</v>
      </c>
      <c r="AL1272" s="16" t="s">
        <v>39</v>
      </c>
      <c r="AM1272" s="16" t="s">
        <v>39</v>
      </c>
      <c r="AN1272" s="16" t="str">
        <f>IFERROR(VLOOKUP($P1272,'Kredieten productgroepen functi'!$C:$M,6,FALSE),"n.v.t.")</f>
        <v>3101</v>
      </c>
      <c r="AO1272" s="16" t="str">
        <f>IFERROR(VLOOKUP($P1272,'Kredieten productgroepen functi'!$C:$M,7,FALSE),"n.v.t.")</f>
        <v>(Re)constructie wegen en fietspaden</v>
      </c>
      <c r="AP1272" s="16" t="str">
        <f>IFERROR(VLOOKUP($P1272,'Kredieten productgroepen functi'!$C:$M,8,FALSE),"n.v.t.")</f>
        <v>31</v>
      </c>
      <c r="AQ1272" s="16" t="str">
        <f>IFERROR(VLOOKUP($P1272,'Kredieten productgroepen functi'!$C:$M,9,FALSE),"n.v.t.")</f>
        <v>Landwegen</v>
      </c>
      <c r="AR1272" s="16" t="str">
        <f>IFERROR(VLOOKUP($P1272,'Kredieten productgroepen functi'!$C:$M,10,FALSE),"n.v.t.")</f>
        <v>3</v>
      </c>
      <c r="AS1272" s="16" t="str">
        <f>IFERROR(VLOOKUP($P1272,'Kredieten productgroepen functi'!$C:$M,11,FALSE),"n.v.t.")</f>
        <v>Verkeer en vervoer</v>
      </c>
      <c r="AT1272" s="16" t="str">
        <f t="shared" si="62"/>
        <v>Lasten</v>
      </c>
      <c r="AU1272" s="16" t="str">
        <f>IFERROR(VLOOKUP($R1272,Kostensoorten!$C:$J,7,FALSE),"n.v.t.")</f>
        <v>2.3.1</v>
      </c>
      <c r="AV1272" s="16" t="str">
        <f>IFERROR(VLOOKUP($R1272,Kostensoorten!$C:$J,8,FALSE),"n.v.t.")</f>
        <v>Aankopen niet duurzame goedere</v>
      </c>
    </row>
    <row r="1273" spans="6:48">
      <c r="F1273" s="2" t="s">
        <v>8040</v>
      </c>
      <c r="G1273" s="2" t="s">
        <v>39</v>
      </c>
      <c r="H1273" s="2" t="s">
        <v>39</v>
      </c>
      <c r="I1273" s="18">
        <v>26.22</v>
      </c>
      <c r="P1273" s="16" t="str">
        <f t="shared" si="60"/>
        <v>631131</v>
      </c>
      <c r="Q1273" s="16" t="str">
        <f>IFERROR(VLOOKUP($P1273,'Kredieten productgroepen functi'!$C:$M,2,FALSE),"n.v.t.")</f>
        <v>Capaciteitskrediet Verkenningsfase</v>
      </c>
      <c r="R1273" s="16" t="str">
        <f t="shared" si="61"/>
        <v>423137</v>
      </c>
      <c r="S1273" s="16" t="str">
        <f>IFERROR(VLOOKUP($R1273,Kostensoorten!$C:$J,2,FALSE),"n.v.t.")</f>
        <v>Webhosting</v>
      </c>
      <c r="T1273" s="16" t="s">
        <v>39</v>
      </c>
      <c r="U1273" s="16" t="s">
        <v>39</v>
      </c>
      <c r="V1273" s="16" t="s">
        <v>39</v>
      </c>
      <c r="W1273" s="16" t="s">
        <v>39</v>
      </c>
      <c r="X1273" s="16" t="s">
        <v>39</v>
      </c>
      <c r="Y1273" s="16" t="s">
        <v>39</v>
      </c>
      <c r="Z1273" s="16" t="s">
        <v>39</v>
      </c>
      <c r="AA1273" s="16" t="s">
        <v>39</v>
      </c>
      <c r="AB1273" s="16" t="s">
        <v>39</v>
      </c>
      <c r="AC1273" s="16" t="s">
        <v>39</v>
      </c>
      <c r="AD1273" s="16" t="s">
        <v>39</v>
      </c>
      <c r="AE1273" s="16" t="s">
        <v>39</v>
      </c>
      <c r="AF1273" s="16" t="s">
        <v>39</v>
      </c>
      <c r="AG1273" s="16" t="s">
        <v>39</v>
      </c>
      <c r="AH1273" s="16" t="s">
        <v>39</v>
      </c>
      <c r="AI1273" s="16" t="s">
        <v>39</v>
      </c>
      <c r="AJ1273" s="16" t="s">
        <v>39</v>
      </c>
      <c r="AL1273" s="16" t="s">
        <v>39</v>
      </c>
      <c r="AM1273" s="16" t="s">
        <v>39</v>
      </c>
      <c r="AN1273" s="16" t="str">
        <f>IFERROR(VLOOKUP($P1273,'Kredieten productgroepen functi'!$C:$M,6,FALSE),"n.v.t.")</f>
        <v>3101</v>
      </c>
      <c r="AO1273" s="16" t="str">
        <f>IFERROR(VLOOKUP($P1273,'Kredieten productgroepen functi'!$C:$M,7,FALSE),"n.v.t.")</f>
        <v>(Re)constructie wegen en fietspaden</v>
      </c>
      <c r="AP1273" s="16" t="str">
        <f>IFERROR(VLOOKUP($P1273,'Kredieten productgroepen functi'!$C:$M,8,FALSE),"n.v.t.")</f>
        <v>31</v>
      </c>
      <c r="AQ1273" s="16" t="str">
        <f>IFERROR(VLOOKUP($P1273,'Kredieten productgroepen functi'!$C:$M,9,FALSE),"n.v.t.")</f>
        <v>Landwegen</v>
      </c>
      <c r="AR1273" s="16" t="str">
        <f>IFERROR(VLOOKUP($P1273,'Kredieten productgroepen functi'!$C:$M,10,FALSE),"n.v.t.")</f>
        <v>3</v>
      </c>
      <c r="AS1273" s="16" t="str">
        <f>IFERROR(VLOOKUP($P1273,'Kredieten productgroepen functi'!$C:$M,11,FALSE),"n.v.t.")</f>
        <v>Verkeer en vervoer</v>
      </c>
      <c r="AT1273" s="16" t="str">
        <f t="shared" si="62"/>
        <v>Lasten</v>
      </c>
      <c r="AU1273" s="16" t="str">
        <f>IFERROR(VLOOKUP($R1273,Kostensoorten!$C:$J,7,FALSE),"n.v.t.")</f>
        <v>2.3.1</v>
      </c>
      <c r="AV1273" s="16" t="str">
        <f>IFERROR(VLOOKUP($R1273,Kostensoorten!$C:$J,8,FALSE),"n.v.t.")</f>
        <v>Aankopen niet duurzame goedere</v>
      </c>
    </row>
    <row r="1274" spans="6:48">
      <c r="F1274" s="2" t="s">
        <v>7039</v>
      </c>
      <c r="G1274" s="2" t="s">
        <v>39</v>
      </c>
      <c r="H1274" s="2" t="s">
        <v>39</v>
      </c>
      <c r="I1274" s="18">
        <v>10714.6</v>
      </c>
      <c r="P1274" s="16" t="str">
        <f t="shared" si="60"/>
        <v>631131</v>
      </c>
      <c r="Q1274" s="16" t="str">
        <f>IFERROR(VLOOKUP($P1274,'Kredieten productgroepen functi'!$C:$M,2,FALSE),"n.v.t.")</f>
        <v>Capaciteitskrediet Verkenningsfase</v>
      </c>
      <c r="R1274" s="16" t="str">
        <f t="shared" si="61"/>
        <v>423139</v>
      </c>
      <c r="S1274" s="16" t="str">
        <f>IFERROR(VLOOKUP($R1274,Kostensoorten!$C:$J,2,FALSE),"n.v.t.")</f>
        <v>Overige diensten van derden</v>
      </c>
      <c r="T1274" s="16" t="s">
        <v>39</v>
      </c>
      <c r="U1274" s="16" t="s">
        <v>39</v>
      </c>
      <c r="V1274" s="16" t="s">
        <v>39</v>
      </c>
      <c r="W1274" s="16" t="s">
        <v>39</v>
      </c>
      <c r="X1274" s="16" t="s">
        <v>39</v>
      </c>
      <c r="Y1274" s="16" t="s">
        <v>39</v>
      </c>
      <c r="Z1274" s="16" t="s">
        <v>39</v>
      </c>
      <c r="AA1274" s="16" t="s">
        <v>39</v>
      </c>
      <c r="AB1274" s="16" t="s">
        <v>39</v>
      </c>
      <c r="AC1274" s="16" t="s">
        <v>39</v>
      </c>
      <c r="AD1274" s="16" t="s">
        <v>39</v>
      </c>
      <c r="AE1274" s="16" t="s">
        <v>39</v>
      </c>
      <c r="AF1274" s="16" t="s">
        <v>39</v>
      </c>
      <c r="AG1274" s="16" t="s">
        <v>39</v>
      </c>
      <c r="AH1274" s="16" t="s">
        <v>39</v>
      </c>
      <c r="AI1274" s="16" t="s">
        <v>39</v>
      </c>
      <c r="AJ1274" s="16" t="s">
        <v>39</v>
      </c>
      <c r="AL1274" s="16" t="s">
        <v>39</v>
      </c>
      <c r="AM1274" s="16" t="s">
        <v>39</v>
      </c>
      <c r="AN1274" s="16" t="str">
        <f>IFERROR(VLOOKUP($P1274,'Kredieten productgroepen functi'!$C:$M,6,FALSE),"n.v.t.")</f>
        <v>3101</v>
      </c>
      <c r="AO1274" s="16" t="str">
        <f>IFERROR(VLOOKUP($P1274,'Kredieten productgroepen functi'!$C:$M,7,FALSE),"n.v.t.")</f>
        <v>(Re)constructie wegen en fietspaden</v>
      </c>
      <c r="AP1274" s="16" t="str">
        <f>IFERROR(VLOOKUP($P1274,'Kredieten productgroepen functi'!$C:$M,8,FALSE),"n.v.t.")</f>
        <v>31</v>
      </c>
      <c r="AQ1274" s="16" t="str">
        <f>IFERROR(VLOOKUP($P1274,'Kredieten productgroepen functi'!$C:$M,9,FALSE),"n.v.t.")</f>
        <v>Landwegen</v>
      </c>
      <c r="AR1274" s="16" t="str">
        <f>IFERROR(VLOOKUP($P1274,'Kredieten productgroepen functi'!$C:$M,10,FALSE),"n.v.t.")</f>
        <v>3</v>
      </c>
      <c r="AS1274" s="16" t="str">
        <f>IFERROR(VLOOKUP($P1274,'Kredieten productgroepen functi'!$C:$M,11,FALSE),"n.v.t.")</f>
        <v>Verkeer en vervoer</v>
      </c>
      <c r="AT1274" s="16" t="str">
        <f t="shared" si="62"/>
        <v>Lasten</v>
      </c>
      <c r="AU1274" s="16" t="str">
        <f>IFERROR(VLOOKUP($R1274,Kostensoorten!$C:$J,7,FALSE),"n.v.t.")</f>
        <v>2.3.1</v>
      </c>
      <c r="AV1274" s="16" t="str">
        <f>IFERROR(VLOOKUP($R1274,Kostensoorten!$C:$J,8,FALSE),"n.v.t.")</f>
        <v>Aankopen niet duurzame goedere</v>
      </c>
    </row>
    <row r="1275" spans="6:48">
      <c r="F1275" s="2" t="s">
        <v>7559</v>
      </c>
      <c r="G1275" s="2" t="s">
        <v>39</v>
      </c>
      <c r="H1275" s="2" t="s">
        <v>39</v>
      </c>
      <c r="I1275" s="18">
        <v>347.5</v>
      </c>
      <c r="P1275" s="16" t="str">
        <f t="shared" si="60"/>
        <v>631131</v>
      </c>
      <c r="Q1275" s="16" t="str">
        <f>IFERROR(VLOOKUP($P1275,'Kredieten productgroepen functi'!$C:$M,2,FALSE),"n.v.t.")</f>
        <v>Capaciteitskrediet Verkenningsfase</v>
      </c>
      <c r="R1275" s="16" t="str">
        <f t="shared" si="61"/>
        <v>423139</v>
      </c>
      <c r="S1275" s="16" t="str">
        <f>IFERROR(VLOOKUP($R1275,Kostensoorten!$C:$J,2,FALSE),"n.v.t.")</f>
        <v>Overige diensten van derden</v>
      </c>
      <c r="T1275" s="16" t="s">
        <v>39</v>
      </c>
      <c r="U1275" s="16" t="s">
        <v>39</v>
      </c>
      <c r="V1275" s="16" t="s">
        <v>39</v>
      </c>
      <c r="W1275" s="16" t="s">
        <v>39</v>
      </c>
      <c r="X1275" s="16" t="s">
        <v>39</v>
      </c>
      <c r="Y1275" s="16" t="s">
        <v>39</v>
      </c>
      <c r="Z1275" s="16" t="s">
        <v>39</v>
      </c>
      <c r="AA1275" s="16" t="s">
        <v>39</v>
      </c>
      <c r="AB1275" s="16" t="s">
        <v>39</v>
      </c>
      <c r="AC1275" s="16" t="s">
        <v>39</v>
      </c>
      <c r="AD1275" s="16" t="s">
        <v>39</v>
      </c>
      <c r="AE1275" s="16" t="s">
        <v>39</v>
      </c>
      <c r="AF1275" s="16" t="s">
        <v>39</v>
      </c>
      <c r="AG1275" s="16" t="s">
        <v>39</v>
      </c>
      <c r="AH1275" s="16" t="s">
        <v>39</v>
      </c>
      <c r="AI1275" s="16" t="s">
        <v>39</v>
      </c>
      <c r="AJ1275" s="16" t="s">
        <v>39</v>
      </c>
      <c r="AL1275" s="16" t="s">
        <v>39</v>
      </c>
      <c r="AM1275" s="16" t="s">
        <v>39</v>
      </c>
      <c r="AN1275" s="16" t="str">
        <f>IFERROR(VLOOKUP($P1275,'Kredieten productgroepen functi'!$C:$M,6,FALSE),"n.v.t.")</f>
        <v>3101</v>
      </c>
      <c r="AO1275" s="16" t="str">
        <f>IFERROR(VLOOKUP($P1275,'Kredieten productgroepen functi'!$C:$M,7,FALSE),"n.v.t.")</f>
        <v>(Re)constructie wegen en fietspaden</v>
      </c>
      <c r="AP1275" s="16" t="str">
        <f>IFERROR(VLOOKUP($P1275,'Kredieten productgroepen functi'!$C:$M,8,FALSE),"n.v.t.")</f>
        <v>31</v>
      </c>
      <c r="AQ1275" s="16" t="str">
        <f>IFERROR(VLOOKUP($P1275,'Kredieten productgroepen functi'!$C:$M,9,FALSE),"n.v.t.")</f>
        <v>Landwegen</v>
      </c>
      <c r="AR1275" s="16" t="str">
        <f>IFERROR(VLOOKUP($P1275,'Kredieten productgroepen functi'!$C:$M,10,FALSE),"n.v.t.")</f>
        <v>3</v>
      </c>
      <c r="AS1275" s="16" t="str">
        <f>IFERROR(VLOOKUP($P1275,'Kredieten productgroepen functi'!$C:$M,11,FALSE),"n.v.t.")</f>
        <v>Verkeer en vervoer</v>
      </c>
      <c r="AT1275" s="16" t="str">
        <f t="shared" si="62"/>
        <v>Lasten</v>
      </c>
      <c r="AU1275" s="16" t="str">
        <f>IFERROR(VLOOKUP($R1275,Kostensoorten!$C:$J,7,FALSE),"n.v.t.")</f>
        <v>2.3.1</v>
      </c>
      <c r="AV1275" s="16" t="str">
        <f>IFERROR(VLOOKUP($R1275,Kostensoorten!$C:$J,8,FALSE),"n.v.t.")</f>
        <v>Aankopen niet duurzame goedere</v>
      </c>
    </row>
    <row r="1276" spans="6:48">
      <c r="F1276" s="2" t="s">
        <v>9483</v>
      </c>
      <c r="G1276" s="2" t="s">
        <v>39</v>
      </c>
      <c r="H1276" s="2" t="s">
        <v>39</v>
      </c>
      <c r="I1276" s="18">
        <v>707.65</v>
      </c>
      <c r="P1276" s="16" t="str">
        <f t="shared" si="60"/>
        <v>631131</v>
      </c>
      <c r="Q1276" s="16" t="str">
        <f>IFERROR(VLOOKUP($P1276,'Kredieten productgroepen functi'!$C:$M,2,FALSE),"n.v.t.")</f>
        <v>Capaciteitskrediet Verkenningsfase</v>
      </c>
      <c r="R1276" s="16" t="str">
        <f t="shared" si="61"/>
        <v>423139</v>
      </c>
      <c r="S1276" s="16" t="str">
        <f>IFERROR(VLOOKUP($R1276,Kostensoorten!$C:$J,2,FALSE),"n.v.t.")</f>
        <v>Overige diensten van derden</v>
      </c>
      <c r="T1276" s="16" t="s">
        <v>39</v>
      </c>
      <c r="U1276" s="16" t="s">
        <v>39</v>
      </c>
      <c r="V1276" s="16" t="s">
        <v>39</v>
      </c>
      <c r="W1276" s="16" t="s">
        <v>39</v>
      </c>
      <c r="X1276" s="16" t="s">
        <v>39</v>
      </c>
      <c r="Y1276" s="16" t="s">
        <v>39</v>
      </c>
      <c r="Z1276" s="16" t="s">
        <v>39</v>
      </c>
      <c r="AA1276" s="16" t="s">
        <v>39</v>
      </c>
      <c r="AB1276" s="16" t="s">
        <v>39</v>
      </c>
      <c r="AC1276" s="16" t="s">
        <v>39</v>
      </c>
      <c r="AD1276" s="16" t="s">
        <v>39</v>
      </c>
      <c r="AE1276" s="16" t="s">
        <v>39</v>
      </c>
      <c r="AF1276" s="16" t="s">
        <v>39</v>
      </c>
      <c r="AG1276" s="16" t="s">
        <v>39</v>
      </c>
      <c r="AH1276" s="16" t="s">
        <v>39</v>
      </c>
      <c r="AI1276" s="16" t="s">
        <v>39</v>
      </c>
      <c r="AJ1276" s="16" t="s">
        <v>39</v>
      </c>
      <c r="AL1276" s="16" t="s">
        <v>39</v>
      </c>
      <c r="AM1276" s="16" t="s">
        <v>39</v>
      </c>
      <c r="AN1276" s="16" t="str">
        <f>IFERROR(VLOOKUP($P1276,'Kredieten productgroepen functi'!$C:$M,6,FALSE),"n.v.t.")</f>
        <v>3101</v>
      </c>
      <c r="AO1276" s="16" t="str">
        <f>IFERROR(VLOOKUP($P1276,'Kredieten productgroepen functi'!$C:$M,7,FALSE),"n.v.t.")</f>
        <v>(Re)constructie wegen en fietspaden</v>
      </c>
      <c r="AP1276" s="16" t="str">
        <f>IFERROR(VLOOKUP($P1276,'Kredieten productgroepen functi'!$C:$M,8,FALSE),"n.v.t.")</f>
        <v>31</v>
      </c>
      <c r="AQ1276" s="16" t="str">
        <f>IFERROR(VLOOKUP($P1276,'Kredieten productgroepen functi'!$C:$M,9,FALSE),"n.v.t.")</f>
        <v>Landwegen</v>
      </c>
      <c r="AR1276" s="16" t="str">
        <f>IFERROR(VLOOKUP($P1276,'Kredieten productgroepen functi'!$C:$M,10,FALSE),"n.v.t.")</f>
        <v>3</v>
      </c>
      <c r="AS1276" s="16" t="str">
        <f>IFERROR(VLOOKUP($P1276,'Kredieten productgroepen functi'!$C:$M,11,FALSE),"n.v.t.")</f>
        <v>Verkeer en vervoer</v>
      </c>
      <c r="AT1276" s="16" t="str">
        <f t="shared" si="62"/>
        <v>Lasten</v>
      </c>
      <c r="AU1276" s="16" t="str">
        <f>IFERROR(VLOOKUP($R1276,Kostensoorten!$C:$J,7,FALSE),"n.v.t.")</f>
        <v>2.3.1</v>
      </c>
      <c r="AV1276" s="16" t="str">
        <f>IFERROR(VLOOKUP($R1276,Kostensoorten!$C:$J,8,FALSE),"n.v.t.")</f>
        <v>Aankopen niet duurzame goedere</v>
      </c>
    </row>
    <row r="1277" spans="6:48">
      <c r="F1277" s="2" t="s">
        <v>8679</v>
      </c>
      <c r="G1277" s="2" t="s">
        <v>39</v>
      </c>
      <c r="H1277" s="2" t="s">
        <v>39</v>
      </c>
      <c r="I1277" s="18">
        <v>31.5</v>
      </c>
      <c r="P1277" s="16" t="str">
        <f t="shared" si="60"/>
        <v>631131</v>
      </c>
      <c r="Q1277" s="16" t="str">
        <f>IFERROR(VLOOKUP($P1277,'Kredieten productgroepen functi'!$C:$M,2,FALSE),"n.v.t.")</f>
        <v>Capaciteitskrediet Verkenningsfase</v>
      </c>
      <c r="R1277" s="16" t="str">
        <f t="shared" si="61"/>
        <v>423170</v>
      </c>
      <c r="S1277" s="16" t="str">
        <f>IFERROR(VLOOKUP($R1277,Kostensoorten!$C:$J,2,FALSE),"n.v.t.")</f>
        <v>Werklunch/diner zakelijke relaties</v>
      </c>
      <c r="T1277" s="16" t="s">
        <v>39</v>
      </c>
      <c r="U1277" s="16" t="s">
        <v>39</v>
      </c>
      <c r="V1277" s="16" t="s">
        <v>39</v>
      </c>
      <c r="W1277" s="16" t="s">
        <v>39</v>
      </c>
      <c r="X1277" s="16" t="s">
        <v>39</v>
      </c>
      <c r="Y1277" s="16" t="s">
        <v>39</v>
      </c>
      <c r="Z1277" s="16" t="s">
        <v>39</v>
      </c>
      <c r="AA1277" s="16" t="s">
        <v>39</v>
      </c>
      <c r="AB1277" s="16" t="s">
        <v>39</v>
      </c>
      <c r="AC1277" s="16" t="s">
        <v>39</v>
      </c>
      <c r="AD1277" s="16" t="s">
        <v>39</v>
      </c>
      <c r="AE1277" s="16" t="s">
        <v>39</v>
      </c>
      <c r="AF1277" s="16" t="s">
        <v>39</v>
      </c>
      <c r="AG1277" s="16" t="s">
        <v>39</v>
      </c>
      <c r="AH1277" s="16" t="s">
        <v>39</v>
      </c>
      <c r="AI1277" s="16" t="s">
        <v>39</v>
      </c>
      <c r="AJ1277" s="16" t="s">
        <v>39</v>
      </c>
      <c r="AL1277" s="16" t="s">
        <v>39</v>
      </c>
      <c r="AM1277" s="16" t="s">
        <v>39</v>
      </c>
      <c r="AN1277" s="16" t="str">
        <f>IFERROR(VLOOKUP($P1277,'Kredieten productgroepen functi'!$C:$M,6,FALSE),"n.v.t.")</f>
        <v>3101</v>
      </c>
      <c r="AO1277" s="16" t="str">
        <f>IFERROR(VLOOKUP($P1277,'Kredieten productgroepen functi'!$C:$M,7,FALSE),"n.v.t.")</f>
        <v>(Re)constructie wegen en fietspaden</v>
      </c>
      <c r="AP1277" s="16" t="str">
        <f>IFERROR(VLOOKUP($P1277,'Kredieten productgroepen functi'!$C:$M,8,FALSE),"n.v.t.")</f>
        <v>31</v>
      </c>
      <c r="AQ1277" s="16" t="str">
        <f>IFERROR(VLOOKUP($P1277,'Kredieten productgroepen functi'!$C:$M,9,FALSE),"n.v.t.")</f>
        <v>Landwegen</v>
      </c>
      <c r="AR1277" s="16" t="str">
        <f>IFERROR(VLOOKUP($P1277,'Kredieten productgroepen functi'!$C:$M,10,FALSE),"n.v.t.")</f>
        <v>3</v>
      </c>
      <c r="AS1277" s="16" t="str">
        <f>IFERROR(VLOOKUP($P1277,'Kredieten productgroepen functi'!$C:$M,11,FALSE),"n.v.t.")</f>
        <v>Verkeer en vervoer</v>
      </c>
      <c r="AT1277" s="16" t="str">
        <f t="shared" si="62"/>
        <v>Lasten</v>
      </c>
      <c r="AU1277" s="16" t="str">
        <f>IFERROR(VLOOKUP($R1277,Kostensoorten!$C:$J,7,FALSE),"n.v.t.")</f>
        <v>2.3.1</v>
      </c>
      <c r="AV1277" s="16" t="str">
        <f>IFERROR(VLOOKUP($R1277,Kostensoorten!$C:$J,8,FALSE),"n.v.t.")</f>
        <v>Aankopen niet duurzame goedere</v>
      </c>
    </row>
    <row r="1278" spans="6:48">
      <c r="F1278" s="2" t="s">
        <v>9484</v>
      </c>
      <c r="G1278" s="2" t="s">
        <v>39</v>
      </c>
      <c r="H1278" s="2" t="s">
        <v>39</v>
      </c>
      <c r="I1278" s="18">
        <v>37.92</v>
      </c>
      <c r="P1278" s="16" t="str">
        <f t="shared" si="60"/>
        <v>631131</v>
      </c>
      <c r="Q1278" s="16" t="str">
        <f>IFERROR(VLOOKUP($P1278,'Kredieten productgroepen functi'!$C:$M,2,FALSE),"n.v.t.")</f>
        <v>Capaciteitskrediet Verkenningsfase</v>
      </c>
      <c r="R1278" s="16" t="str">
        <f t="shared" si="61"/>
        <v>423170</v>
      </c>
      <c r="S1278" s="16" t="str">
        <f>IFERROR(VLOOKUP($R1278,Kostensoorten!$C:$J,2,FALSE),"n.v.t.")</f>
        <v>Werklunch/diner zakelijke relaties</v>
      </c>
      <c r="T1278" s="16" t="s">
        <v>39</v>
      </c>
      <c r="U1278" s="16" t="s">
        <v>39</v>
      </c>
      <c r="V1278" s="16" t="s">
        <v>39</v>
      </c>
      <c r="W1278" s="16" t="s">
        <v>39</v>
      </c>
      <c r="X1278" s="16" t="s">
        <v>39</v>
      </c>
      <c r="Y1278" s="16" t="s">
        <v>39</v>
      </c>
      <c r="Z1278" s="16" t="s">
        <v>39</v>
      </c>
      <c r="AA1278" s="16" t="s">
        <v>39</v>
      </c>
      <c r="AB1278" s="16" t="s">
        <v>39</v>
      </c>
      <c r="AC1278" s="16" t="s">
        <v>39</v>
      </c>
      <c r="AD1278" s="16" t="s">
        <v>39</v>
      </c>
      <c r="AE1278" s="16" t="s">
        <v>39</v>
      </c>
      <c r="AF1278" s="16" t="s">
        <v>39</v>
      </c>
      <c r="AG1278" s="16" t="s">
        <v>39</v>
      </c>
      <c r="AH1278" s="16" t="s">
        <v>39</v>
      </c>
      <c r="AI1278" s="16" t="s">
        <v>39</v>
      </c>
      <c r="AJ1278" s="16" t="s">
        <v>39</v>
      </c>
      <c r="AL1278" s="16" t="s">
        <v>39</v>
      </c>
      <c r="AM1278" s="16" t="s">
        <v>39</v>
      </c>
      <c r="AN1278" s="16" t="str">
        <f>IFERROR(VLOOKUP($P1278,'Kredieten productgroepen functi'!$C:$M,6,FALSE),"n.v.t.")</f>
        <v>3101</v>
      </c>
      <c r="AO1278" s="16" t="str">
        <f>IFERROR(VLOOKUP($P1278,'Kredieten productgroepen functi'!$C:$M,7,FALSE),"n.v.t.")</f>
        <v>(Re)constructie wegen en fietspaden</v>
      </c>
      <c r="AP1278" s="16" t="str">
        <f>IFERROR(VLOOKUP($P1278,'Kredieten productgroepen functi'!$C:$M,8,FALSE),"n.v.t.")</f>
        <v>31</v>
      </c>
      <c r="AQ1278" s="16" t="str">
        <f>IFERROR(VLOOKUP($P1278,'Kredieten productgroepen functi'!$C:$M,9,FALSE),"n.v.t.")</f>
        <v>Landwegen</v>
      </c>
      <c r="AR1278" s="16" t="str">
        <f>IFERROR(VLOOKUP($P1278,'Kredieten productgroepen functi'!$C:$M,10,FALSE),"n.v.t.")</f>
        <v>3</v>
      </c>
      <c r="AS1278" s="16" t="str">
        <f>IFERROR(VLOOKUP($P1278,'Kredieten productgroepen functi'!$C:$M,11,FALSE),"n.v.t.")</f>
        <v>Verkeer en vervoer</v>
      </c>
      <c r="AT1278" s="16" t="str">
        <f t="shared" si="62"/>
        <v>Lasten</v>
      </c>
      <c r="AU1278" s="16" t="str">
        <f>IFERROR(VLOOKUP($R1278,Kostensoorten!$C:$J,7,FALSE),"n.v.t.")</f>
        <v>2.3.1</v>
      </c>
      <c r="AV1278" s="16" t="str">
        <f>IFERROR(VLOOKUP($R1278,Kostensoorten!$C:$J,8,FALSE),"n.v.t.")</f>
        <v>Aankopen niet duurzame goedere</v>
      </c>
    </row>
    <row r="1279" spans="6:48">
      <c r="F1279" s="2" t="s">
        <v>7560</v>
      </c>
      <c r="G1279" s="2" t="s">
        <v>39</v>
      </c>
      <c r="H1279" s="2" t="s">
        <v>39</v>
      </c>
      <c r="I1279" s="18">
        <v>23651.119999999999</v>
      </c>
      <c r="P1279" s="16" t="str">
        <f t="shared" si="60"/>
        <v>631131</v>
      </c>
      <c r="Q1279" s="16" t="str">
        <f>IFERROR(VLOOKUP($P1279,'Kredieten productgroepen functi'!$C:$M,2,FALSE),"n.v.t.")</f>
        <v>Capaciteitskrediet Verkenningsfase</v>
      </c>
      <c r="R1279" s="16" t="str">
        <f t="shared" si="61"/>
        <v>460501</v>
      </c>
      <c r="S1279" s="16" t="str">
        <f>IFERROR(VLOOKUP($R1279,Kostensoorten!$C:$J,2,FALSE),"n.v.t.")</f>
        <v>overige administratieve boekingen</v>
      </c>
      <c r="T1279" s="16" t="s">
        <v>39</v>
      </c>
      <c r="U1279" s="16" t="s">
        <v>39</v>
      </c>
      <c r="V1279" s="16" t="s">
        <v>39</v>
      </c>
      <c r="W1279" s="16" t="s">
        <v>39</v>
      </c>
      <c r="X1279" s="16" t="s">
        <v>39</v>
      </c>
      <c r="Y1279" s="16" t="s">
        <v>39</v>
      </c>
      <c r="Z1279" s="16" t="s">
        <v>39</v>
      </c>
      <c r="AA1279" s="16" t="s">
        <v>39</v>
      </c>
      <c r="AB1279" s="16" t="s">
        <v>39</v>
      </c>
      <c r="AC1279" s="16" t="s">
        <v>39</v>
      </c>
      <c r="AD1279" s="16" t="s">
        <v>39</v>
      </c>
      <c r="AE1279" s="16" t="s">
        <v>39</v>
      </c>
      <c r="AF1279" s="16" t="s">
        <v>39</v>
      </c>
      <c r="AG1279" s="16" t="s">
        <v>39</v>
      </c>
      <c r="AH1279" s="16" t="s">
        <v>39</v>
      </c>
      <c r="AI1279" s="16" t="s">
        <v>39</v>
      </c>
      <c r="AJ1279" s="16" t="s">
        <v>39</v>
      </c>
      <c r="AL1279" s="16" t="s">
        <v>39</v>
      </c>
      <c r="AM1279" s="16" t="s">
        <v>39</v>
      </c>
      <c r="AN1279" s="16" t="str">
        <f>IFERROR(VLOOKUP($P1279,'Kredieten productgroepen functi'!$C:$M,6,FALSE),"n.v.t.")</f>
        <v>3101</v>
      </c>
      <c r="AO1279" s="16" t="str">
        <f>IFERROR(VLOOKUP($P1279,'Kredieten productgroepen functi'!$C:$M,7,FALSE),"n.v.t.")</f>
        <v>(Re)constructie wegen en fietspaden</v>
      </c>
      <c r="AP1279" s="16" t="str">
        <f>IFERROR(VLOOKUP($P1279,'Kredieten productgroepen functi'!$C:$M,8,FALSE),"n.v.t.")</f>
        <v>31</v>
      </c>
      <c r="AQ1279" s="16" t="str">
        <f>IFERROR(VLOOKUP($P1279,'Kredieten productgroepen functi'!$C:$M,9,FALSE),"n.v.t.")</f>
        <v>Landwegen</v>
      </c>
      <c r="AR1279" s="16" t="str">
        <f>IFERROR(VLOOKUP($P1279,'Kredieten productgroepen functi'!$C:$M,10,FALSE),"n.v.t.")</f>
        <v>3</v>
      </c>
      <c r="AS1279" s="16" t="str">
        <f>IFERROR(VLOOKUP($P1279,'Kredieten productgroepen functi'!$C:$M,11,FALSE),"n.v.t.")</f>
        <v>Verkeer en vervoer</v>
      </c>
      <c r="AT1279" s="16" t="str">
        <f t="shared" si="62"/>
        <v>Lasten</v>
      </c>
      <c r="AU1279" s="16" t="str">
        <f>IFERROR(VLOOKUP($R1279,Kostensoorten!$C:$J,7,FALSE),"n.v.t.")</f>
        <v>6.9</v>
      </c>
      <c r="AV1279" s="16" t="str">
        <f>IFERROR(VLOOKUP($R1279,Kostensoorten!$C:$J,8,FALSE),"n.v.t.")</f>
        <v>Overige administratieve boekinge</v>
      </c>
    </row>
    <row r="1280" spans="6:48">
      <c r="F1280" s="2" t="s">
        <v>9485</v>
      </c>
      <c r="G1280" s="2" t="s">
        <v>39</v>
      </c>
      <c r="H1280" s="2" t="s">
        <v>39</v>
      </c>
      <c r="I1280" s="18">
        <v>84093</v>
      </c>
      <c r="P1280" s="16" t="str">
        <f t="shared" si="60"/>
        <v>631131</v>
      </c>
      <c r="Q1280" s="16" t="str">
        <f>IFERROR(VLOOKUP($P1280,'Kredieten productgroepen functi'!$C:$M,2,FALSE),"n.v.t.")</f>
        <v>Capaciteitskrediet Verkenningsfase</v>
      </c>
      <c r="R1280" s="16" t="str">
        <f t="shared" si="61"/>
        <v>460501</v>
      </c>
      <c r="S1280" s="16" t="str">
        <f>IFERROR(VLOOKUP($R1280,Kostensoorten!$C:$J,2,FALSE),"n.v.t.")</f>
        <v>overige administratieve boekingen</v>
      </c>
      <c r="T1280" s="16" t="s">
        <v>39</v>
      </c>
      <c r="U1280" s="16" t="s">
        <v>39</v>
      </c>
      <c r="V1280" s="16" t="s">
        <v>39</v>
      </c>
      <c r="W1280" s="16" t="s">
        <v>39</v>
      </c>
      <c r="X1280" s="16" t="s">
        <v>39</v>
      </c>
      <c r="Y1280" s="16" t="s">
        <v>39</v>
      </c>
      <c r="Z1280" s="16" t="s">
        <v>39</v>
      </c>
      <c r="AA1280" s="16" t="s">
        <v>39</v>
      </c>
      <c r="AB1280" s="16" t="s">
        <v>39</v>
      </c>
      <c r="AC1280" s="16" t="s">
        <v>39</v>
      </c>
      <c r="AD1280" s="16" t="s">
        <v>39</v>
      </c>
      <c r="AE1280" s="16" t="s">
        <v>39</v>
      </c>
      <c r="AF1280" s="16" t="s">
        <v>39</v>
      </c>
      <c r="AG1280" s="16" t="s">
        <v>39</v>
      </c>
      <c r="AH1280" s="16" t="s">
        <v>39</v>
      </c>
      <c r="AI1280" s="16" t="s">
        <v>39</v>
      </c>
      <c r="AJ1280" s="16" t="s">
        <v>39</v>
      </c>
      <c r="AL1280" s="16" t="s">
        <v>39</v>
      </c>
      <c r="AM1280" s="16" t="s">
        <v>39</v>
      </c>
      <c r="AN1280" s="16" t="str">
        <f>IFERROR(VLOOKUP($P1280,'Kredieten productgroepen functi'!$C:$M,6,FALSE),"n.v.t.")</f>
        <v>3101</v>
      </c>
      <c r="AO1280" s="16" t="str">
        <f>IFERROR(VLOOKUP($P1280,'Kredieten productgroepen functi'!$C:$M,7,FALSE),"n.v.t.")</f>
        <v>(Re)constructie wegen en fietspaden</v>
      </c>
      <c r="AP1280" s="16" t="str">
        <f>IFERROR(VLOOKUP($P1280,'Kredieten productgroepen functi'!$C:$M,8,FALSE),"n.v.t.")</f>
        <v>31</v>
      </c>
      <c r="AQ1280" s="16" t="str">
        <f>IFERROR(VLOOKUP($P1280,'Kredieten productgroepen functi'!$C:$M,9,FALSE),"n.v.t.")</f>
        <v>Landwegen</v>
      </c>
      <c r="AR1280" s="16" t="str">
        <f>IFERROR(VLOOKUP($P1280,'Kredieten productgroepen functi'!$C:$M,10,FALSE),"n.v.t.")</f>
        <v>3</v>
      </c>
      <c r="AS1280" s="16" t="str">
        <f>IFERROR(VLOOKUP($P1280,'Kredieten productgroepen functi'!$C:$M,11,FALSE),"n.v.t.")</f>
        <v>Verkeer en vervoer</v>
      </c>
      <c r="AT1280" s="16" t="str">
        <f t="shared" si="62"/>
        <v>Lasten</v>
      </c>
      <c r="AU1280" s="16" t="str">
        <f>IFERROR(VLOOKUP($R1280,Kostensoorten!$C:$J,7,FALSE),"n.v.t.")</f>
        <v>6.9</v>
      </c>
      <c r="AV1280" s="16" t="str">
        <f>IFERROR(VLOOKUP($R1280,Kostensoorten!$C:$J,8,FALSE),"n.v.t.")</f>
        <v>Overige administratieve boekinge</v>
      </c>
    </row>
    <row r="1281" spans="6:48">
      <c r="F1281" s="2" t="s">
        <v>7561</v>
      </c>
      <c r="G1281" s="2" t="s">
        <v>39</v>
      </c>
      <c r="H1281" s="2" t="s">
        <v>39</v>
      </c>
      <c r="I1281" s="18">
        <v>73515</v>
      </c>
      <c r="P1281" s="16" t="str">
        <f t="shared" si="60"/>
        <v>631131</v>
      </c>
      <c r="Q1281" s="16" t="str">
        <f>IFERROR(VLOOKUP($P1281,'Kredieten productgroepen functi'!$C:$M,2,FALSE),"n.v.t.")</f>
        <v>Capaciteitskrediet Verkenningsfase</v>
      </c>
      <c r="R1281" s="16" t="str">
        <f t="shared" si="61"/>
        <v>460501</v>
      </c>
      <c r="S1281" s="16" t="str">
        <f>IFERROR(VLOOKUP($R1281,Kostensoorten!$C:$J,2,FALSE),"n.v.t.")</f>
        <v>overige administratieve boekingen</v>
      </c>
      <c r="T1281" s="16" t="s">
        <v>39</v>
      </c>
      <c r="U1281" s="16" t="s">
        <v>39</v>
      </c>
      <c r="V1281" s="16" t="s">
        <v>39</v>
      </c>
      <c r="W1281" s="16" t="s">
        <v>39</v>
      </c>
      <c r="X1281" s="16" t="s">
        <v>39</v>
      </c>
      <c r="Y1281" s="16" t="s">
        <v>39</v>
      </c>
      <c r="Z1281" s="16" t="s">
        <v>39</v>
      </c>
      <c r="AA1281" s="16" t="s">
        <v>39</v>
      </c>
      <c r="AB1281" s="16" t="s">
        <v>39</v>
      </c>
      <c r="AC1281" s="16" t="s">
        <v>39</v>
      </c>
      <c r="AD1281" s="16" t="s">
        <v>39</v>
      </c>
      <c r="AE1281" s="16" t="s">
        <v>39</v>
      </c>
      <c r="AF1281" s="16" t="s">
        <v>39</v>
      </c>
      <c r="AG1281" s="16" t="s">
        <v>39</v>
      </c>
      <c r="AH1281" s="16" t="s">
        <v>39</v>
      </c>
      <c r="AI1281" s="16" t="s">
        <v>39</v>
      </c>
      <c r="AJ1281" s="16" t="s">
        <v>39</v>
      </c>
      <c r="AL1281" s="16" t="s">
        <v>39</v>
      </c>
      <c r="AM1281" s="16" t="s">
        <v>39</v>
      </c>
      <c r="AN1281" s="16" t="str">
        <f>IFERROR(VLOOKUP($P1281,'Kredieten productgroepen functi'!$C:$M,6,FALSE),"n.v.t.")</f>
        <v>3101</v>
      </c>
      <c r="AO1281" s="16" t="str">
        <f>IFERROR(VLOOKUP($P1281,'Kredieten productgroepen functi'!$C:$M,7,FALSE),"n.v.t.")</f>
        <v>(Re)constructie wegen en fietspaden</v>
      </c>
      <c r="AP1281" s="16" t="str">
        <f>IFERROR(VLOOKUP($P1281,'Kredieten productgroepen functi'!$C:$M,8,FALSE),"n.v.t.")</f>
        <v>31</v>
      </c>
      <c r="AQ1281" s="16" t="str">
        <f>IFERROR(VLOOKUP($P1281,'Kredieten productgroepen functi'!$C:$M,9,FALSE),"n.v.t.")</f>
        <v>Landwegen</v>
      </c>
      <c r="AR1281" s="16" t="str">
        <f>IFERROR(VLOOKUP($P1281,'Kredieten productgroepen functi'!$C:$M,10,FALSE),"n.v.t.")</f>
        <v>3</v>
      </c>
      <c r="AS1281" s="16" t="str">
        <f>IFERROR(VLOOKUP($P1281,'Kredieten productgroepen functi'!$C:$M,11,FALSE),"n.v.t.")</f>
        <v>Verkeer en vervoer</v>
      </c>
      <c r="AT1281" s="16" t="str">
        <f t="shared" si="62"/>
        <v>Lasten</v>
      </c>
      <c r="AU1281" s="16" t="str">
        <f>IFERROR(VLOOKUP($R1281,Kostensoorten!$C:$J,7,FALSE),"n.v.t.")</f>
        <v>6.9</v>
      </c>
      <c r="AV1281" s="16" t="str">
        <f>IFERROR(VLOOKUP($R1281,Kostensoorten!$C:$J,8,FALSE),"n.v.t.")</f>
        <v>Overige administratieve boekinge</v>
      </c>
    </row>
    <row r="1282" spans="6:48">
      <c r="F1282" s="2" t="s">
        <v>9486</v>
      </c>
      <c r="G1282" s="2" t="s">
        <v>39</v>
      </c>
      <c r="H1282" s="2" t="s">
        <v>39</v>
      </c>
      <c r="I1282" s="18">
        <v>-187500</v>
      </c>
      <c r="P1282" s="16" t="str">
        <f t="shared" si="60"/>
        <v>631131</v>
      </c>
      <c r="Q1282" s="16" t="str">
        <f>IFERROR(VLOOKUP($P1282,'Kredieten productgroepen functi'!$C:$M,2,FALSE),"n.v.t.")</f>
        <v>Capaciteitskrediet Verkenningsfase</v>
      </c>
      <c r="R1282" s="16" t="str">
        <f t="shared" si="61"/>
        <v>823010</v>
      </c>
      <c r="S1282" s="16" t="str">
        <f>IFERROR(VLOOKUP($R1282,Kostensoorten!$C:$J,2,FALSE),"n.v.t.")</f>
        <v>Vergoeding verrichte werkzaamheden</v>
      </c>
      <c r="T1282" s="16" t="s">
        <v>39</v>
      </c>
      <c r="U1282" s="16" t="s">
        <v>39</v>
      </c>
      <c r="V1282" s="16" t="s">
        <v>39</v>
      </c>
      <c r="W1282" s="16" t="s">
        <v>39</v>
      </c>
      <c r="X1282" s="16" t="s">
        <v>39</v>
      </c>
      <c r="Y1282" s="16" t="s">
        <v>39</v>
      </c>
      <c r="Z1282" s="16" t="s">
        <v>39</v>
      </c>
      <c r="AA1282" s="16" t="s">
        <v>39</v>
      </c>
      <c r="AB1282" s="16" t="s">
        <v>39</v>
      </c>
      <c r="AC1282" s="16" t="s">
        <v>39</v>
      </c>
      <c r="AD1282" s="16" t="s">
        <v>39</v>
      </c>
      <c r="AE1282" s="16" t="s">
        <v>39</v>
      </c>
      <c r="AF1282" s="16" t="s">
        <v>39</v>
      </c>
      <c r="AG1282" s="16" t="s">
        <v>39</v>
      </c>
      <c r="AH1282" s="16" t="s">
        <v>39</v>
      </c>
      <c r="AI1282" s="16" t="s">
        <v>39</v>
      </c>
      <c r="AJ1282" s="16" t="s">
        <v>39</v>
      </c>
      <c r="AL1282" s="16" t="s">
        <v>39</v>
      </c>
      <c r="AM1282" s="16" t="s">
        <v>39</v>
      </c>
      <c r="AN1282" s="16" t="str">
        <f>IFERROR(VLOOKUP($P1282,'Kredieten productgroepen functi'!$C:$M,6,FALSE),"n.v.t.")</f>
        <v>3101</v>
      </c>
      <c r="AO1282" s="16" t="str">
        <f>IFERROR(VLOOKUP($P1282,'Kredieten productgroepen functi'!$C:$M,7,FALSE),"n.v.t.")</f>
        <v>(Re)constructie wegen en fietspaden</v>
      </c>
      <c r="AP1282" s="16" t="str">
        <f>IFERROR(VLOOKUP($P1282,'Kredieten productgroepen functi'!$C:$M,8,FALSE),"n.v.t.")</f>
        <v>31</v>
      </c>
      <c r="AQ1282" s="16" t="str">
        <f>IFERROR(VLOOKUP($P1282,'Kredieten productgroepen functi'!$C:$M,9,FALSE),"n.v.t.")</f>
        <v>Landwegen</v>
      </c>
      <c r="AR1282" s="16" t="str">
        <f>IFERROR(VLOOKUP($P1282,'Kredieten productgroepen functi'!$C:$M,10,FALSE),"n.v.t.")</f>
        <v>3</v>
      </c>
      <c r="AS1282" s="16" t="str">
        <f>IFERROR(VLOOKUP($P1282,'Kredieten productgroepen functi'!$C:$M,11,FALSE),"n.v.t.")</f>
        <v>Verkeer en vervoer</v>
      </c>
      <c r="AT1282" s="16" t="str">
        <f t="shared" si="62"/>
        <v>Baten</v>
      </c>
      <c r="AU1282" s="16" t="str">
        <f>IFERROR(VLOOKUP($R1282,Kostensoorten!$C:$J,7,FALSE),"n.v.t.")</f>
        <v>2.3</v>
      </c>
      <c r="AV1282" s="16" t="str">
        <f>IFERROR(VLOOKUP($R1282,Kostensoorten!$C:$J,8,FALSE),"n.v.t.")</f>
        <v>Overige goederen en diensten</v>
      </c>
    </row>
    <row r="1283" spans="6:48">
      <c r="F1283" s="2" t="s">
        <v>9487</v>
      </c>
      <c r="G1283" s="2" t="s">
        <v>39</v>
      </c>
      <c r="H1283" s="2" t="s">
        <v>39</v>
      </c>
      <c r="I1283" s="18">
        <v>-549270.02</v>
      </c>
      <c r="P1283" s="16" t="str">
        <f t="shared" si="60"/>
        <v>631131</v>
      </c>
      <c r="Q1283" s="16" t="str">
        <f>IFERROR(VLOOKUP($P1283,'Kredieten productgroepen functi'!$C:$M,2,FALSE),"n.v.t.")</f>
        <v>Capaciteitskrediet Verkenningsfase</v>
      </c>
      <c r="R1283" s="16" t="str">
        <f t="shared" si="61"/>
        <v>823090</v>
      </c>
      <c r="S1283" s="16" t="str">
        <f>IFERROR(VLOOKUP($R1283,Kostensoorten!$C:$J,2,FALSE),"n.v.t.")</f>
        <v>Overige opbr goederen en diensten</v>
      </c>
      <c r="T1283" s="16" t="s">
        <v>39</v>
      </c>
      <c r="U1283" s="16" t="s">
        <v>39</v>
      </c>
      <c r="V1283" s="16" t="s">
        <v>39</v>
      </c>
      <c r="W1283" s="16" t="s">
        <v>39</v>
      </c>
      <c r="X1283" s="16" t="s">
        <v>39</v>
      </c>
      <c r="Y1283" s="16" t="s">
        <v>39</v>
      </c>
      <c r="Z1283" s="16" t="s">
        <v>39</v>
      </c>
      <c r="AA1283" s="16" t="s">
        <v>39</v>
      </c>
      <c r="AB1283" s="16" t="s">
        <v>39</v>
      </c>
      <c r="AC1283" s="16" t="s">
        <v>39</v>
      </c>
      <c r="AD1283" s="16" t="s">
        <v>39</v>
      </c>
      <c r="AE1283" s="16" t="s">
        <v>39</v>
      </c>
      <c r="AF1283" s="16" t="s">
        <v>39</v>
      </c>
      <c r="AG1283" s="16" t="s">
        <v>39</v>
      </c>
      <c r="AH1283" s="16" t="s">
        <v>39</v>
      </c>
      <c r="AI1283" s="16" t="s">
        <v>39</v>
      </c>
      <c r="AJ1283" s="16" t="s">
        <v>39</v>
      </c>
      <c r="AL1283" s="16" t="s">
        <v>39</v>
      </c>
      <c r="AM1283" s="16" t="s">
        <v>39</v>
      </c>
      <c r="AN1283" s="16" t="str">
        <f>IFERROR(VLOOKUP($P1283,'Kredieten productgroepen functi'!$C:$M,6,FALSE),"n.v.t.")</f>
        <v>3101</v>
      </c>
      <c r="AO1283" s="16" t="str">
        <f>IFERROR(VLOOKUP($P1283,'Kredieten productgroepen functi'!$C:$M,7,FALSE),"n.v.t.")</f>
        <v>(Re)constructie wegen en fietspaden</v>
      </c>
      <c r="AP1283" s="16" t="str">
        <f>IFERROR(VLOOKUP($P1283,'Kredieten productgroepen functi'!$C:$M,8,FALSE),"n.v.t.")</f>
        <v>31</v>
      </c>
      <c r="AQ1283" s="16" t="str">
        <f>IFERROR(VLOOKUP($P1283,'Kredieten productgroepen functi'!$C:$M,9,FALSE),"n.v.t.")</f>
        <v>Landwegen</v>
      </c>
      <c r="AR1283" s="16" t="str">
        <f>IFERROR(VLOOKUP($P1283,'Kredieten productgroepen functi'!$C:$M,10,FALSE),"n.v.t.")</f>
        <v>3</v>
      </c>
      <c r="AS1283" s="16" t="str">
        <f>IFERROR(VLOOKUP($P1283,'Kredieten productgroepen functi'!$C:$M,11,FALSE),"n.v.t.")</f>
        <v>Verkeer en vervoer</v>
      </c>
      <c r="AT1283" s="16" t="str">
        <f t="shared" si="62"/>
        <v>Baten</v>
      </c>
      <c r="AU1283" s="16" t="str">
        <f>IFERROR(VLOOKUP($R1283,Kostensoorten!$C:$J,7,FALSE),"n.v.t.")</f>
        <v>2.3</v>
      </c>
      <c r="AV1283" s="16" t="str">
        <f>IFERROR(VLOOKUP($R1283,Kostensoorten!$C:$J,8,FALSE),"n.v.t.")</f>
        <v>Overige goederen en diensten</v>
      </c>
    </row>
    <row r="1284" spans="6:48">
      <c r="F1284" s="2" t="s">
        <v>8041</v>
      </c>
      <c r="G1284" s="2" t="s">
        <v>39</v>
      </c>
      <c r="H1284" s="2" t="s">
        <v>39</v>
      </c>
      <c r="I1284" s="18">
        <v>-1752.89</v>
      </c>
      <c r="P1284" s="16" t="str">
        <f t="shared" si="60"/>
        <v>631131</v>
      </c>
      <c r="Q1284" s="16" t="str">
        <f>IFERROR(VLOOKUP($P1284,'Kredieten productgroepen functi'!$C:$M,2,FALSE),"n.v.t.")</f>
        <v>Capaciteitskrediet Verkenningsfase</v>
      </c>
      <c r="R1284" s="16" t="str">
        <f t="shared" si="61"/>
        <v>840110</v>
      </c>
      <c r="S1284" s="16" t="str">
        <f>IFERROR(VLOOKUP($R1284,Kostensoorten!$C:$J,2,FALSE),"n.v.t.")</f>
        <v>Inkomensoverdracht Rijk</v>
      </c>
      <c r="T1284" s="16" t="s">
        <v>39</v>
      </c>
      <c r="U1284" s="16" t="s">
        <v>39</v>
      </c>
      <c r="V1284" s="16" t="s">
        <v>39</v>
      </c>
      <c r="W1284" s="16" t="s">
        <v>39</v>
      </c>
      <c r="X1284" s="16" t="s">
        <v>39</v>
      </c>
      <c r="Y1284" s="16" t="s">
        <v>39</v>
      </c>
      <c r="Z1284" s="16" t="s">
        <v>39</v>
      </c>
      <c r="AA1284" s="16" t="s">
        <v>39</v>
      </c>
      <c r="AB1284" s="16" t="s">
        <v>39</v>
      </c>
      <c r="AC1284" s="16" t="s">
        <v>39</v>
      </c>
      <c r="AD1284" s="16" t="s">
        <v>39</v>
      </c>
      <c r="AE1284" s="16" t="s">
        <v>39</v>
      </c>
      <c r="AF1284" s="16" t="s">
        <v>39</v>
      </c>
      <c r="AG1284" s="16" t="s">
        <v>39</v>
      </c>
      <c r="AH1284" s="16" t="s">
        <v>39</v>
      </c>
      <c r="AI1284" s="16" t="s">
        <v>39</v>
      </c>
      <c r="AJ1284" s="16" t="s">
        <v>39</v>
      </c>
      <c r="AL1284" s="16" t="s">
        <v>39</v>
      </c>
      <c r="AM1284" s="16" t="s">
        <v>39</v>
      </c>
      <c r="AN1284" s="16" t="str">
        <f>IFERROR(VLOOKUP($P1284,'Kredieten productgroepen functi'!$C:$M,6,FALSE),"n.v.t.")</f>
        <v>3101</v>
      </c>
      <c r="AO1284" s="16" t="str">
        <f>IFERROR(VLOOKUP($P1284,'Kredieten productgroepen functi'!$C:$M,7,FALSE),"n.v.t.")</f>
        <v>(Re)constructie wegen en fietspaden</v>
      </c>
      <c r="AP1284" s="16" t="str">
        <f>IFERROR(VLOOKUP($P1284,'Kredieten productgroepen functi'!$C:$M,8,FALSE),"n.v.t.")</f>
        <v>31</v>
      </c>
      <c r="AQ1284" s="16" t="str">
        <f>IFERROR(VLOOKUP($P1284,'Kredieten productgroepen functi'!$C:$M,9,FALSE),"n.v.t.")</f>
        <v>Landwegen</v>
      </c>
      <c r="AR1284" s="16" t="str">
        <f>IFERROR(VLOOKUP($P1284,'Kredieten productgroepen functi'!$C:$M,10,FALSE),"n.v.t.")</f>
        <v>3</v>
      </c>
      <c r="AS1284" s="16" t="str">
        <f>IFERROR(VLOOKUP($P1284,'Kredieten productgroepen functi'!$C:$M,11,FALSE),"n.v.t.")</f>
        <v>Verkeer en vervoer</v>
      </c>
      <c r="AT1284" s="16" t="str">
        <f t="shared" si="62"/>
        <v>Baten</v>
      </c>
      <c r="AU1284" s="16" t="str">
        <f>IFERROR(VLOOKUP($R1284,Kostensoorten!$C:$J,7,FALSE),"n.v.t.")</f>
        <v>4.0.1</v>
      </c>
      <c r="AV1284" s="16" t="str">
        <f>IFERROR(VLOOKUP($R1284,Kostensoorten!$C:$J,8,FALSE),"n.v.t.")</f>
        <v>Inkomensoverdrachten van overh</v>
      </c>
    </row>
    <row r="1285" spans="6:48">
      <c r="F1285" s="2" t="s">
        <v>9488</v>
      </c>
      <c r="G1285" s="2" t="s">
        <v>39</v>
      </c>
      <c r="H1285" s="2" t="s">
        <v>39</v>
      </c>
      <c r="I1285" s="18">
        <v>-4900</v>
      </c>
      <c r="P1285" s="16" t="str">
        <f t="shared" si="60"/>
        <v>631131</v>
      </c>
      <c r="Q1285" s="16" t="str">
        <f>IFERROR(VLOOKUP($P1285,'Kredieten productgroepen functi'!$C:$M,2,FALSE),"n.v.t.")</f>
        <v>Capaciteitskrediet Verkenningsfase</v>
      </c>
      <c r="R1285" s="16" t="str">
        <f t="shared" si="61"/>
        <v>840130</v>
      </c>
      <c r="S1285" s="16" t="str">
        <f>IFERROR(VLOOKUP($R1285,Kostensoorten!$C:$J,2,FALSE),"n.v.t.")</f>
        <v>Inkomensoverdracht gemeenten</v>
      </c>
      <c r="T1285" s="16" t="s">
        <v>39</v>
      </c>
      <c r="U1285" s="16" t="s">
        <v>39</v>
      </c>
      <c r="V1285" s="16" t="s">
        <v>39</v>
      </c>
      <c r="W1285" s="16" t="s">
        <v>39</v>
      </c>
      <c r="X1285" s="16" t="s">
        <v>39</v>
      </c>
      <c r="Y1285" s="16" t="s">
        <v>39</v>
      </c>
      <c r="Z1285" s="16" t="s">
        <v>39</v>
      </c>
      <c r="AA1285" s="16" t="s">
        <v>39</v>
      </c>
      <c r="AB1285" s="16" t="s">
        <v>39</v>
      </c>
      <c r="AC1285" s="16" t="s">
        <v>39</v>
      </c>
      <c r="AD1285" s="16" t="s">
        <v>39</v>
      </c>
      <c r="AE1285" s="16" t="s">
        <v>39</v>
      </c>
      <c r="AF1285" s="16" t="s">
        <v>39</v>
      </c>
      <c r="AG1285" s="16" t="s">
        <v>39</v>
      </c>
      <c r="AH1285" s="16" t="s">
        <v>39</v>
      </c>
      <c r="AI1285" s="16" t="s">
        <v>39</v>
      </c>
      <c r="AJ1285" s="16" t="s">
        <v>39</v>
      </c>
      <c r="AL1285" s="16" t="s">
        <v>39</v>
      </c>
      <c r="AM1285" s="16" t="s">
        <v>39</v>
      </c>
      <c r="AN1285" s="16" t="str">
        <f>IFERROR(VLOOKUP($P1285,'Kredieten productgroepen functi'!$C:$M,6,FALSE),"n.v.t.")</f>
        <v>3101</v>
      </c>
      <c r="AO1285" s="16" t="str">
        <f>IFERROR(VLOOKUP($P1285,'Kredieten productgroepen functi'!$C:$M,7,FALSE),"n.v.t.")</f>
        <v>(Re)constructie wegen en fietspaden</v>
      </c>
      <c r="AP1285" s="16" t="str">
        <f>IFERROR(VLOOKUP($P1285,'Kredieten productgroepen functi'!$C:$M,8,FALSE),"n.v.t.")</f>
        <v>31</v>
      </c>
      <c r="AQ1285" s="16" t="str">
        <f>IFERROR(VLOOKUP($P1285,'Kredieten productgroepen functi'!$C:$M,9,FALSE),"n.v.t.")</f>
        <v>Landwegen</v>
      </c>
      <c r="AR1285" s="16" t="str">
        <f>IFERROR(VLOOKUP($P1285,'Kredieten productgroepen functi'!$C:$M,10,FALSE),"n.v.t.")</f>
        <v>3</v>
      </c>
      <c r="AS1285" s="16" t="str">
        <f>IFERROR(VLOOKUP($P1285,'Kredieten productgroepen functi'!$C:$M,11,FALSE),"n.v.t.")</f>
        <v>Verkeer en vervoer</v>
      </c>
      <c r="AT1285" s="16" t="str">
        <f t="shared" si="62"/>
        <v>Baten</v>
      </c>
      <c r="AU1285" s="16" t="str">
        <f>IFERROR(VLOOKUP($R1285,Kostensoorten!$C:$J,7,FALSE),"n.v.t.")</f>
        <v>4.0.1</v>
      </c>
      <c r="AV1285" s="16" t="str">
        <f>IFERROR(VLOOKUP($R1285,Kostensoorten!$C:$J,8,FALSE),"n.v.t.")</f>
        <v>Inkomensoverdrachten van overh</v>
      </c>
    </row>
    <row r="1286" spans="6:48">
      <c r="F1286" s="2" t="s">
        <v>9489</v>
      </c>
      <c r="G1286" s="2" t="s">
        <v>39</v>
      </c>
      <c r="H1286" s="2" t="s">
        <v>39</v>
      </c>
      <c r="I1286" s="18">
        <v>0</v>
      </c>
      <c r="P1286" s="16" t="str">
        <f t="shared" ref="P1286:P1349" si="63">IF(RIGHT(LEFT(F1286,6),1)=".",LEFT(F1286,5),LEFT(F1286,6))</f>
        <v>631131</v>
      </c>
      <c r="Q1286" s="16" t="str">
        <f>IFERROR(VLOOKUP($P1286,'Kredieten productgroepen functi'!$C:$M,2,FALSE),"n.v.t.")</f>
        <v>Capaciteitskrediet Verkenningsfase</v>
      </c>
      <c r="R1286" s="16" t="str">
        <f t="shared" ref="R1286:R1349" si="64">IF(RIGHT(LEFT(F1286,6),1)=".",RIGHT(LEFT(F1286,12),6),RIGHT(LEFT(F1286,13),6))</f>
        <v>860501</v>
      </c>
      <c r="S1286" s="16" t="str">
        <f>IFERROR(VLOOKUP($R1286,Kostensoorten!$C:$J,2,FALSE),"n.v.t.")</f>
        <v>overige administratieve boekingen</v>
      </c>
      <c r="T1286" s="16" t="s">
        <v>39</v>
      </c>
      <c r="U1286" s="16" t="s">
        <v>39</v>
      </c>
      <c r="V1286" s="16" t="s">
        <v>39</v>
      </c>
      <c r="W1286" s="16" t="s">
        <v>39</v>
      </c>
      <c r="X1286" s="16" t="s">
        <v>39</v>
      </c>
      <c r="Y1286" s="16" t="s">
        <v>39</v>
      </c>
      <c r="Z1286" s="16" t="s">
        <v>39</v>
      </c>
      <c r="AA1286" s="16" t="s">
        <v>39</v>
      </c>
      <c r="AB1286" s="16" t="s">
        <v>39</v>
      </c>
      <c r="AC1286" s="16" t="s">
        <v>39</v>
      </c>
      <c r="AD1286" s="16" t="s">
        <v>39</v>
      </c>
      <c r="AE1286" s="16" t="s">
        <v>39</v>
      </c>
      <c r="AF1286" s="16" t="s">
        <v>39</v>
      </c>
      <c r="AG1286" s="16" t="s">
        <v>39</v>
      </c>
      <c r="AH1286" s="16" t="s">
        <v>39</v>
      </c>
      <c r="AI1286" s="16" t="s">
        <v>39</v>
      </c>
      <c r="AJ1286" s="16" t="s">
        <v>39</v>
      </c>
      <c r="AL1286" s="16" t="s">
        <v>39</v>
      </c>
      <c r="AM1286" s="16" t="s">
        <v>39</v>
      </c>
      <c r="AN1286" s="16" t="str">
        <f>IFERROR(VLOOKUP($P1286,'Kredieten productgroepen functi'!$C:$M,6,FALSE),"n.v.t.")</f>
        <v>3101</v>
      </c>
      <c r="AO1286" s="16" t="str">
        <f>IFERROR(VLOOKUP($P1286,'Kredieten productgroepen functi'!$C:$M,7,FALSE),"n.v.t.")</f>
        <v>(Re)constructie wegen en fietspaden</v>
      </c>
      <c r="AP1286" s="16" t="str">
        <f>IFERROR(VLOOKUP($P1286,'Kredieten productgroepen functi'!$C:$M,8,FALSE),"n.v.t.")</f>
        <v>31</v>
      </c>
      <c r="AQ1286" s="16" t="str">
        <f>IFERROR(VLOOKUP($P1286,'Kredieten productgroepen functi'!$C:$M,9,FALSE),"n.v.t.")</f>
        <v>Landwegen</v>
      </c>
      <c r="AR1286" s="16" t="str">
        <f>IFERROR(VLOOKUP($P1286,'Kredieten productgroepen functi'!$C:$M,10,FALSE),"n.v.t.")</f>
        <v>3</v>
      </c>
      <c r="AS1286" s="16" t="str">
        <f>IFERROR(VLOOKUP($P1286,'Kredieten productgroepen functi'!$C:$M,11,FALSE),"n.v.t.")</f>
        <v>Verkeer en vervoer</v>
      </c>
      <c r="AT1286" s="16" t="str">
        <f t="shared" ref="AT1286:AT1349" si="65">IF(LEFT(R1286,1)="4","Lasten",IF(LEFT(R1286,1)="8","Baten","n.v.t."))</f>
        <v>Baten</v>
      </c>
      <c r="AU1286" s="16" t="str">
        <f>IFERROR(VLOOKUP($R1286,Kostensoorten!$C:$J,7,FALSE),"n.v.t.")</f>
        <v>6.9</v>
      </c>
      <c r="AV1286" s="16" t="str">
        <f>IFERROR(VLOOKUP($R1286,Kostensoorten!$C:$J,8,FALSE),"n.v.t.")</f>
        <v>Overige administratieve boekinge</v>
      </c>
    </row>
    <row r="1287" spans="6:48">
      <c r="F1287" s="2" t="s">
        <v>9490</v>
      </c>
      <c r="G1287" s="2" t="s">
        <v>39</v>
      </c>
      <c r="H1287" s="2" t="s">
        <v>39</v>
      </c>
      <c r="I1287" s="18">
        <v>37249</v>
      </c>
      <c r="P1287" s="16" t="str">
        <f t="shared" si="63"/>
        <v>631131</v>
      </c>
      <c r="Q1287" s="16" t="str">
        <f>IFERROR(VLOOKUP($P1287,'Kredieten productgroepen functi'!$C:$M,2,FALSE),"n.v.t.")</f>
        <v>Capaciteitskrediet Verkenningsfase</v>
      </c>
      <c r="R1287" s="16" t="str">
        <f t="shared" si="64"/>
        <v>860501</v>
      </c>
      <c r="S1287" s="16" t="str">
        <f>IFERROR(VLOOKUP($R1287,Kostensoorten!$C:$J,2,FALSE),"n.v.t.")</f>
        <v>overige administratieve boekingen</v>
      </c>
      <c r="T1287" s="16" t="s">
        <v>39</v>
      </c>
      <c r="U1287" s="16" t="s">
        <v>39</v>
      </c>
      <c r="V1287" s="16" t="s">
        <v>39</v>
      </c>
      <c r="W1287" s="16" t="s">
        <v>39</v>
      </c>
      <c r="X1287" s="16" t="s">
        <v>39</v>
      </c>
      <c r="Y1287" s="16" t="s">
        <v>39</v>
      </c>
      <c r="Z1287" s="16" t="s">
        <v>39</v>
      </c>
      <c r="AA1287" s="16" t="s">
        <v>39</v>
      </c>
      <c r="AB1287" s="16" t="s">
        <v>39</v>
      </c>
      <c r="AC1287" s="16" t="s">
        <v>39</v>
      </c>
      <c r="AD1287" s="16" t="s">
        <v>39</v>
      </c>
      <c r="AE1287" s="16" t="s">
        <v>39</v>
      </c>
      <c r="AF1287" s="16" t="s">
        <v>39</v>
      </c>
      <c r="AG1287" s="16" t="s">
        <v>39</v>
      </c>
      <c r="AH1287" s="16" t="s">
        <v>39</v>
      </c>
      <c r="AI1287" s="16" t="s">
        <v>39</v>
      </c>
      <c r="AJ1287" s="16" t="s">
        <v>39</v>
      </c>
      <c r="AL1287" s="16" t="s">
        <v>39</v>
      </c>
      <c r="AM1287" s="16" t="s">
        <v>39</v>
      </c>
      <c r="AN1287" s="16" t="str">
        <f>IFERROR(VLOOKUP($P1287,'Kredieten productgroepen functi'!$C:$M,6,FALSE),"n.v.t.")</f>
        <v>3101</v>
      </c>
      <c r="AO1287" s="16" t="str">
        <f>IFERROR(VLOOKUP($P1287,'Kredieten productgroepen functi'!$C:$M,7,FALSE),"n.v.t.")</f>
        <v>(Re)constructie wegen en fietspaden</v>
      </c>
      <c r="AP1287" s="16" t="str">
        <f>IFERROR(VLOOKUP($P1287,'Kredieten productgroepen functi'!$C:$M,8,FALSE),"n.v.t.")</f>
        <v>31</v>
      </c>
      <c r="AQ1287" s="16" t="str">
        <f>IFERROR(VLOOKUP($P1287,'Kredieten productgroepen functi'!$C:$M,9,FALSE),"n.v.t.")</f>
        <v>Landwegen</v>
      </c>
      <c r="AR1287" s="16" t="str">
        <f>IFERROR(VLOOKUP($P1287,'Kredieten productgroepen functi'!$C:$M,10,FALSE),"n.v.t.")</f>
        <v>3</v>
      </c>
      <c r="AS1287" s="16" t="str">
        <f>IFERROR(VLOOKUP($P1287,'Kredieten productgroepen functi'!$C:$M,11,FALSE),"n.v.t.")</f>
        <v>Verkeer en vervoer</v>
      </c>
      <c r="AT1287" s="16" t="str">
        <f t="shared" si="65"/>
        <v>Baten</v>
      </c>
      <c r="AU1287" s="16" t="str">
        <f>IFERROR(VLOOKUP($R1287,Kostensoorten!$C:$J,7,FALSE),"n.v.t.")</f>
        <v>6.9</v>
      </c>
      <c r="AV1287" s="16" t="str">
        <f>IFERROR(VLOOKUP($R1287,Kostensoorten!$C:$J,8,FALSE),"n.v.t.")</f>
        <v>Overige administratieve boekinge</v>
      </c>
    </row>
    <row r="1288" spans="6:48">
      <c r="F1288" s="2" t="s">
        <v>7562</v>
      </c>
      <c r="G1288" s="2" t="s">
        <v>39</v>
      </c>
      <c r="H1288" s="2" t="s">
        <v>39</v>
      </c>
      <c r="I1288" s="18">
        <v>1464.18</v>
      </c>
      <c r="P1288" s="16" t="str">
        <f t="shared" si="63"/>
        <v>631132</v>
      </c>
      <c r="Q1288" s="16" t="str">
        <f>IFERROR(VLOOKUP($P1288,'Kredieten productgroepen functi'!$C:$M,2,FALSE),"n.v.t.")</f>
        <v>Capaciteitskrediet Planuitwerk fase</v>
      </c>
      <c r="R1288" s="16" t="str">
        <f t="shared" si="64"/>
        <v>423081</v>
      </c>
      <c r="S1288" s="16" t="str">
        <f>IFERROR(VLOOKUP($R1288,Kostensoorten!$C:$J,2,FALSE),"n.v.t.")</f>
        <v>Drukwerk</v>
      </c>
      <c r="T1288" s="16" t="s">
        <v>39</v>
      </c>
      <c r="U1288" s="16" t="s">
        <v>39</v>
      </c>
      <c r="V1288" s="16" t="s">
        <v>39</v>
      </c>
      <c r="W1288" s="16" t="s">
        <v>39</v>
      </c>
      <c r="X1288" s="16" t="s">
        <v>39</v>
      </c>
      <c r="Y1288" s="16" t="s">
        <v>39</v>
      </c>
      <c r="Z1288" s="16" t="s">
        <v>39</v>
      </c>
      <c r="AA1288" s="16" t="s">
        <v>39</v>
      </c>
      <c r="AB1288" s="16" t="s">
        <v>39</v>
      </c>
      <c r="AC1288" s="16" t="s">
        <v>39</v>
      </c>
      <c r="AD1288" s="16" t="s">
        <v>39</v>
      </c>
      <c r="AE1288" s="16" t="s">
        <v>39</v>
      </c>
      <c r="AF1288" s="16" t="s">
        <v>39</v>
      </c>
      <c r="AG1288" s="16" t="s">
        <v>39</v>
      </c>
      <c r="AH1288" s="16" t="s">
        <v>39</v>
      </c>
      <c r="AI1288" s="16" t="s">
        <v>39</v>
      </c>
      <c r="AJ1288" s="16" t="s">
        <v>39</v>
      </c>
      <c r="AL1288" s="16" t="s">
        <v>39</v>
      </c>
      <c r="AM1288" s="16" t="s">
        <v>39</v>
      </c>
      <c r="AN1288" s="16" t="str">
        <f>IFERROR(VLOOKUP($P1288,'Kredieten productgroepen functi'!$C:$M,6,FALSE),"n.v.t.")</f>
        <v>3101</v>
      </c>
      <c r="AO1288" s="16" t="str">
        <f>IFERROR(VLOOKUP($P1288,'Kredieten productgroepen functi'!$C:$M,7,FALSE),"n.v.t.")</f>
        <v>(Re)constructie wegen en fietspaden</v>
      </c>
      <c r="AP1288" s="16" t="str">
        <f>IFERROR(VLOOKUP($P1288,'Kredieten productgroepen functi'!$C:$M,8,FALSE),"n.v.t.")</f>
        <v>31</v>
      </c>
      <c r="AQ1288" s="16" t="str">
        <f>IFERROR(VLOOKUP($P1288,'Kredieten productgroepen functi'!$C:$M,9,FALSE),"n.v.t.")</f>
        <v>Landwegen</v>
      </c>
      <c r="AR1288" s="16" t="str">
        <f>IFERROR(VLOOKUP($P1288,'Kredieten productgroepen functi'!$C:$M,10,FALSE),"n.v.t.")</f>
        <v>3</v>
      </c>
      <c r="AS1288" s="16" t="str">
        <f>IFERROR(VLOOKUP($P1288,'Kredieten productgroepen functi'!$C:$M,11,FALSE),"n.v.t.")</f>
        <v>Verkeer en vervoer</v>
      </c>
      <c r="AT1288" s="16" t="str">
        <f t="shared" si="65"/>
        <v>Lasten</v>
      </c>
      <c r="AU1288" s="16" t="str">
        <f>IFERROR(VLOOKUP($R1288,Kostensoorten!$C:$J,7,FALSE),"n.v.t.")</f>
        <v>2.3.1</v>
      </c>
      <c r="AV1288" s="16" t="str">
        <f>IFERROR(VLOOKUP($R1288,Kostensoorten!$C:$J,8,FALSE),"n.v.t.")</f>
        <v>Aankopen niet duurzame goedere</v>
      </c>
    </row>
    <row r="1289" spans="6:48">
      <c r="F1289" s="2" t="s">
        <v>9491</v>
      </c>
      <c r="G1289" s="2" t="s">
        <v>39</v>
      </c>
      <c r="H1289" s="2" t="s">
        <v>39</v>
      </c>
      <c r="I1289" s="18">
        <v>47176.14</v>
      </c>
      <c r="P1289" s="16" t="str">
        <f t="shared" si="63"/>
        <v>631132</v>
      </c>
      <c r="Q1289" s="16" t="str">
        <f>IFERROR(VLOOKUP($P1289,'Kredieten productgroepen functi'!$C:$M,2,FALSE),"n.v.t.")</f>
        <v>Capaciteitskrediet Planuitwerk fase</v>
      </c>
      <c r="R1289" s="16" t="str">
        <f t="shared" si="64"/>
        <v>423130</v>
      </c>
      <c r="S1289" s="16" t="str">
        <f>IFERROR(VLOOKUP($R1289,Kostensoorten!$C:$J,2,FALSE),"n.v.t.")</f>
        <v>Uitzendkrachten</v>
      </c>
      <c r="T1289" s="16" t="s">
        <v>39</v>
      </c>
      <c r="U1289" s="16" t="s">
        <v>39</v>
      </c>
      <c r="V1289" s="16" t="s">
        <v>39</v>
      </c>
      <c r="W1289" s="16" t="s">
        <v>39</v>
      </c>
      <c r="X1289" s="16" t="s">
        <v>39</v>
      </c>
      <c r="Y1289" s="16" t="s">
        <v>39</v>
      </c>
      <c r="Z1289" s="16" t="s">
        <v>39</v>
      </c>
      <c r="AA1289" s="16" t="s">
        <v>39</v>
      </c>
      <c r="AB1289" s="16" t="s">
        <v>39</v>
      </c>
      <c r="AC1289" s="16" t="s">
        <v>39</v>
      </c>
      <c r="AD1289" s="16" t="s">
        <v>39</v>
      </c>
      <c r="AE1289" s="16" t="s">
        <v>39</v>
      </c>
      <c r="AF1289" s="16" t="s">
        <v>39</v>
      </c>
      <c r="AG1289" s="16" t="s">
        <v>39</v>
      </c>
      <c r="AH1289" s="16" t="s">
        <v>39</v>
      </c>
      <c r="AI1289" s="16" t="s">
        <v>39</v>
      </c>
      <c r="AJ1289" s="16" t="s">
        <v>39</v>
      </c>
      <c r="AL1289" s="16" t="s">
        <v>39</v>
      </c>
      <c r="AM1289" s="16" t="s">
        <v>39</v>
      </c>
      <c r="AN1289" s="16" t="str">
        <f>IFERROR(VLOOKUP($P1289,'Kredieten productgroepen functi'!$C:$M,6,FALSE),"n.v.t.")</f>
        <v>3101</v>
      </c>
      <c r="AO1289" s="16" t="str">
        <f>IFERROR(VLOOKUP($P1289,'Kredieten productgroepen functi'!$C:$M,7,FALSE),"n.v.t.")</f>
        <v>(Re)constructie wegen en fietspaden</v>
      </c>
      <c r="AP1289" s="16" t="str">
        <f>IFERROR(VLOOKUP($P1289,'Kredieten productgroepen functi'!$C:$M,8,FALSE),"n.v.t.")</f>
        <v>31</v>
      </c>
      <c r="AQ1289" s="16" t="str">
        <f>IFERROR(VLOOKUP($P1289,'Kredieten productgroepen functi'!$C:$M,9,FALSE),"n.v.t.")</f>
        <v>Landwegen</v>
      </c>
      <c r="AR1289" s="16" t="str">
        <f>IFERROR(VLOOKUP($P1289,'Kredieten productgroepen functi'!$C:$M,10,FALSE),"n.v.t.")</f>
        <v>3</v>
      </c>
      <c r="AS1289" s="16" t="str">
        <f>IFERROR(VLOOKUP($P1289,'Kredieten productgroepen functi'!$C:$M,11,FALSE),"n.v.t.")</f>
        <v>Verkeer en vervoer</v>
      </c>
      <c r="AT1289" s="16" t="str">
        <f t="shared" si="65"/>
        <v>Lasten</v>
      </c>
      <c r="AU1289" s="16" t="str">
        <f>IFERROR(VLOOKUP($R1289,Kostensoorten!$C:$J,7,FALSE),"n.v.t.")</f>
        <v>2.3.1</v>
      </c>
      <c r="AV1289" s="16" t="str">
        <f>IFERROR(VLOOKUP($R1289,Kostensoorten!$C:$J,8,FALSE),"n.v.t.")</f>
        <v>Aankopen niet duurzame goedere</v>
      </c>
    </row>
    <row r="1290" spans="6:48">
      <c r="F1290" s="2" t="s">
        <v>8680</v>
      </c>
      <c r="G1290" s="2" t="s">
        <v>39</v>
      </c>
      <c r="H1290" s="2" t="s">
        <v>39</v>
      </c>
      <c r="I1290" s="18">
        <v>10635.46</v>
      </c>
      <c r="P1290" s="16" t="str">
        <f t="shared" si="63"/>
        <v>631132</v>
      </c>
      <c r="Q1290" s="16" t="str">
        <f>IFERROR(VLOOKUP($P1290,'Kredieten productgroepen functi'!$C:$M,2,FALSE),"n.v.t.")</f>
        <v>Capaciteitskrediet Planuitwerk fase</v>
      </c>
      <c r="R1290" s="16" t="str">
        <f t="shared" si="64"/>
        <v>423131</v>
      </c>
      <c r="S1290" s="16" t="str">
        <f>IFERROR(VLOOKUP($R1290,Kostensoorten!$C:$J,2,FALSE),"n.v.t.")</f>
        <v>Inhuur personeel</v>
      </c>
      <c r="T1290" s="16" t="s">
        <v>39</v>
      </c>
      <c r="U1290" s="16" t="s">
        <v>39</v>
      </c>
      <c r="V1290" s="16" t="s">
        <v>39</v>
      </c>
      <c r="W1290" s="16" t="s">
        <v>39</v>
      </c>
      <c r="X1290" s="16" t="s">
        <v>39</v>
      </c>
      <c r="Y1290" s="16" t="s">
        <v>39</v>
      </c>
      <c r="Z1290" s="16" t="s">
        <v>39</v>
      </c>
      <c r="AA1290" s="16" t="s">
        <v>39</v>
      </c>
      <c r="AB1290" s="16" t="s">
        <v>39</v>
      </c>
      <c r="AC1290" s="16" t="s">
        <v>39</v>
      </c>
      <c r="AD1290" s="16" t="s">
        <v>39</v>
      </c>
      <c r="AE1290" s="16" t="s">
        <v>39</v>
      </c>
      <c r="AF1290" s="16" t="s">
        <v>39</v>
      </c>
      <c r="AG1290" s="16" t="s">
        <v>39</v>
      </c>
      <c r="AH1290" s="16" t="s">
        <v>39</v>
      </c>
      <c r="AI1290" s="16" t="s">
        <v>39</v>
      </c>
      <c r="AJ1290" s="16" t="s">
        <v>39</v>
      </c>
      <c r="AL1290" s="16" t="s">
        <v>39</v>
      </c>
      <c r="AM1290" s="16" t="s">
        <v>39</v>
      </c>
      <c r="AN1290" s="16" t="str">
        <f>IFERROR(VLOOKUP($P1290,'Kredieten productgroepen functi'!$C:$M,6,FALSE),"n.v.t.")</f>
        <v>3101</v>
      </c>
      <c r="AO1290" s="16" t="str">
        <f>IFERROR(VLOOKUP($P1290,'Kredieten productgroepen functi'!$C:$M,7,FALSE),"n.v.t.")</f>
        <v>(Re)constructie wegen en fietspaden</v>
      </c>
      <c r="AP1290" s="16" t="str">
        <f>IFERROR(VLOOKUP($P1290,'Kredieten productgroepen functi'!$C:$M,8,FALSE),"n.v.t.")</f>
        <v>31</v>
      </c>
      <c r="AQ1290" s="16" t="str">
        <f>IFERROR(VLOOKUP($P1290,'Kredieten productgroepen functi'!$C:$M,9,FALSE),"n.v.t.")</f>
        <v>Landwegen</v>
      </c>
      <c r="AR1290" s="16" t="str">
        <f>IFERROR(VLOOKUP($P1290,'Kredieten productgroepen functi'!$C:$M,10,FALSE),"n.v.t.")</f>
        <v>3</v>
      </c>
      <c r="AS1290" s="16" t="str">
        <f>IFERROR(VLOOKUP($P1290,'Kredieten productgroepen functi'!$C:$M,11,FALSE),"n.v.t.")</f>
        <v>Verkeer en vervoer</v>
      </c>
      <c r="AT1290" s="16" t="str">
        <f t="shared" si="65"/>
        <v>Lasten</v>
      </c>
      <c r="AU1290" s="16" t="str">
        <f>IFERROR(VLOOKUP($R1290,Kostensoorten!$C:$J,7,FALSE),"n.v.t.")</f>
        <v>2.3.1</v>
      </c>
      <c r="AV1290" s="16" t="str">
        <f>IFERROR(VLOOKUP($R1290,Kostensoorten!$C:$J,8,FALSE),"n.v.t.")</f>
        <v>Aankopen niet duurzame goedere</v>
      </c>
    </row>
    <row r="1291" spans="6:48">
      <c r="F1291" s="2" t="s">
        <v>8681</v>
      </c>
      <c r="G1291" s="2" t="s">
        <v>39</v>
      </c>
      <c r="H1291" s="2" t="s">
        <v>39</v>
      </c>
      <c r="I1291" s="18">
        <v>2227.5</v>
      </c>
      <c r="P1291" s="16" t="str">
        <f t="shared" si="63"/>
        <v>631132</v>
      </c>
      <c r="Q1291" s="16" t="str">
        <f>IFERROR(VLOOKUP($P1291,'Kredieten productgroepen functi'!$C:$M,2,FALSE),"n.v.t.")</f>
        <v>Capaciteitskrediet Planuitwerk fase</v>
      </c>
      <c r="R1291" s="16" t="str">
        <f t="shared" si="64"/>
        <v>423131</v>
      </c>
      <c r="S1291" s="16" t="str">
        <f>IFERROR(VLOOKUP($R1291,Kostensoorten!$C:$J,2,FALSE),"n.v.t.")</f>
        <v>Inhuur personeel</v>
      </c>
      <c r="T1291" s="16" t="s">
        <v>39</v>
      </c>
      <c r="U1291" s="16" t="s">
        <v>39</v>
      </c>
      <c r="V1291" s="16" t="s">
        <v>39</v>
      </c>
      <c r="W1291" s="16" t="s">
        <v>39</v>
      </c>
      <c r="X1291" s="16" t="s">
        <v>39</v>
      </c>
      <c r="Y1291" s="16" t="s">
        <v>39</v>
      </c>
      <c r="Z1291" s="16" t="s">
        <v>39</v>
      </c>
      <c r="AA1291" s="16" t="s">
        <v>39</v>
      </c>
      <c r="AB1291" s="16" t="s">
        <v>39</v>
      </c>
      <c r="AC1291" s="16" t="s">
        <v>39</v>
      </c>
      <c r="AD1291" s="16" t="s">
        <v>39</v>
      </c>
      <c r="AE1291" s="16" t="s">
        <v>39</v>
      </c>
      <c r="AF1291" s="16" t="s">
        <v>39</v>
      </c>
      <c r="AG1291" s="16" t="s">
        <v>39</v>
      </c>
      <c r="AH1291" s="16" t="s">
        <v>39</v>
      </c>
      <c r="AI1291" s="16" t="s">
        <v>39</v>
      </c>
      <c r="AJ1291" s="16" t="s">
        <v>39</v>
      </c>
      <c r="AL1291" s="16" t="s">
        <v>39</v>
      </c>
      <c r="AM1291" s="16" t="s">
        <v>39</v>
      </c>
      <c r="AN1291" s="16" t="str">
        <f>IFERROR(VLOOKUP($P1291,'Kredieten productgroepen functi'!$C:$M,6,FALSE),"n.v.t.")</f>
        <v>3101</v>
      </c>
      <c r="AO1291" s="16" t="str">
        <f>IFERROR(VLOOKUP($P1291,'Kredieten productgroepen functi'!$C:$M,7,FALSE),"n.v.t.")</f>
        <v>(Re)constructie wegen en fietspaden</v>
      </c>
      <c r="AP1291" s="16" t="str">
        <f>IFERROR(VLOOKUP($P1291,'Kredieten productgroepen functi'!$C:$M,8,FALSE),"n.v.t.")</f>
        <v>31</v>
      </c>
      <c r="AQ1291" s="16" t="str">
        <f>IFERROR(VLOOKUP($P1291,'Kredieten productgroepen functi'!$C:$M,9,FALSE),"n.v.t.")</f>
        <v>Landwegen</v>
      </c>
      <c r="AR1291" s="16" t="str">
        <f>IFERROR(VLOOKUP($P1291,'Kredieten productgroepen functi'!$C:$M,10,FALSE),"n.v.t.")</f>
        <v>3</v>
      </c>
      <c r="AS1291" s="16" t="str">
        <f>IFERROR(VLOOKUP($P1291,'Kredieten productgroepen functi'!$C:$M,11,FALSE),"n.v.t.")</f>
        <v>Verkeer en vervoer</v>
      </c>
      <c r="AT1291" s="16" t="str">
        <f t="shared" si="65"/>
        <v>Lasten</v>
      </c>
      <c r="AU1291" s="16" t="str">
        <f>IFERROR(VLOOKUP($R1291,Kostensoorten!$C:$J,7,FALSE),"n.v.t.")</f>
        <v>2.3.1</v>
      </c>
      <c r="AV1291" s="16" t="str">
        <f>IFERROR(VLOOKUP($R1291,Kostensoorten!$C:$J,8,FALSE),"n.v.t.")</f>
        <v>Aankopen niet duurzame goedere</v>
      </c>
    </row>
    <row r="1292" spans="6:48">
      <c r="F1292" s="2" t="s">
        <v>8682</v>
      </c>
      <c r="G1292" s="2" t="s">
        <v>39</v>
      </c>
      <c r="H1292" s="2" t="s">
        <v>39</v>
      </c>
      <c r="I1292" s="18">
        <v>23750</v>
      </c>
      <c r="P1292" s="16" t="str">
        <f t="shared" si="63"/>
        <v>631132</v>
      </c>
      <c r="Q1292" s="16" t="str">
        <f>IFERROR(VLOOKUP($P1292,'Kredieten productgroepen functi'!$C:$M,2,FALSE),"n.v.t.")</f>
        <v>Capaciteitskrediet Planuitwerk fase</v>
      </c>
      <c r="R1292" s="16" t="str">
        <f t="shared" si="64"/>
        <v>423131</v>
      </c>
      <c r="S1292" s="16" t="str">
        <f>IFERROR(VLOOKUP($R1292,Kostensoorten!$C:$J,2,FALSE),"n.v.t.")</f>
        <v>Inhuur personeel</v>
      </c>
      <c r="T1292" s="16" t="s">
        <v>39</v>
      </c>
      <c r="U1292" s="16" t="s">
        <v>39</v>
      </c>
      <c r="V1292" s="16" t="s">
        <v>39</v>
      </c>
      <c r="W1292" s="16" t="s">
        <v>39</v>
      </c>
      <c r="X1292" s="16" t="s">
        <v>39</v>
      </c>
      <c r="Y1292" s="16" t="s">
        <v>39</v>
      </c>
      <c r="Z1292" s="16" t="s">
        <v>39</v>
      </c>
      <c r="AA1292" s="16" t="s">
        <v>39</v>
      </c>
      <c r="AB1292" s="16" t="s">
        <v>39</v>
      </c>
      <c r="AC1292" s="16" t="s">
        <v>39</v>
      </c>
      <c r="AD1292" s="16" t="s">
        <v>39</v>
      </c>
      <c r="AE1292" s="16" t="s">
        <v>39</v>
      </c>
      <c r="AF1292" s="16" t="s">
        <v>39</v>
      </c>
      <c r="AG1292" s="16" t="s">
        <v>39</v>
      </c>
      <c r="AH1292" s="16" t="s">
        <v>39</v>
      </c>
      <c r="AI1292" s="16" t="s">
        <v>39</v>
      </c>
      <c r="AJ1292" s="16" t="s">
        <v>39</v>
      </c>
      <c r="AL1292" s="16" t="s">
        <v>39</v>
      </c>
      <c r="AM1292" s="16" t="s">
        <v>39</v>
      </c>
      <c r="AN1292" s="16" t="str">
        <f>IFERROR(VLOOKUP($P1292,'Kredieten productgroepen functi'!$C:$M,6,FALSE),"n.v.t.")</f>
        <v>3101</v>
      </c>
      <c r="AO1292" s="16" t="str">
        <f>IFERROR(VLOOKUP($P1292,'Kredieten productgroepen functi'!$C:$M,7,FALSE),"n.v.t.")</f>
        <v>(Re)constructie wegen en fietspaden</v>
      </c>
      <c r="AP1292" s="16" t="str">
        <f>IFERROR(VLOOKUP($P1292,'Kredieten productgroepen functi'!$C:$M,8,FALSE),"n.v.t.")</f>
        <v>31</v>
      </c>
      <c r="AQ1292" s="16" t="str">
        <f>IFERROR(VLOOKUP($P1292,'Kredieten productgroepen functi'!$C:$M,9,FALSE),"n.v.t.")</f>
        <v>Landwegen</v>
      </c>
      <c r="AR1292" s="16" t="str">
        <f>IFERROR(VLOOKUP($P1292,'Kredieten productgroepen functi'!$C:$M,10,FALSE),"n.v.t.")</f>
        <v>3</v>
      </c>
      <c r="AS1292" s="16" t="str">
        <f>IFERROR(VLOOKUP($P1292,'Kredieten productgroepen functi'!$C:$M,11,FALSE),"n.v.t.")</f>
        <v>Verkeer en vervoer</v>
      </c>
      <c r="AT1292" s="16" t="str">
        <f t="shared" si="65"/>
        <v>Lasten</v>
      </c>
      <c r="AU1292" s="16" t="str">
        <f>IFERROR(VLOOKUP($R1292,Kostensoorten!$C:$J,7,FALSE),"n.v.t.")</f>
        <v>2.3.1</v>
      </c>
      <c r="AV1292" s="16" t="str">
        <f>IFERROR(VLOOKUP($R1292,Kostensoorten!$C:$J,8,FALSE),"n.v.t.")</f>
        <v>Aankopen niet duurzame goedere</v>
      </c>
    </row>
    <row r="1293" spans="6:48">
      <c r="F1293" s="2" t="s">
        <v>6695</v>
      </c>
      <c r="G1293" s="2" t="s">
        <v>39</v>
      </c>
      <c r="H1293" s="2" t="s">
        <v>39</v>
      </c>
      <c r="I1293" s="18">
        <v>31921.89</v>
      </c>
      <c r="P1293" s="16" t="str">
        <f t="shared" si="63"/>
        <v>631132</v>
      </c>
      <c r="Q1293" s="16" t="str">
        <f>IFERROR(VLOOKUP($P1293,'Kredieten productgroepen functi'!$C:$M,2,FALSE),"n.v.t.")</f>
        <v>Capaciteitskrediet Planuitwerk fase</v>
      </c>
      <c r="R1293" s="16" t="str">
        <f t="shared" si="64"/>
        <v>423132</v>
      </c>
      <c r="S1293" s="16" t="str">
        <f>IFERROR(VLOOKUP($R1293,Kostensoorten!$C:$J,2,FALSE),"n.v.t.")</f>
        <v>Adviesdiensten door derden</v>
      </c>
      <c r="T1293" s="16" t="s">
        <v>39</v>
      </c>
      <c r="U1293" s="16" t="s">
        <v>39</v>
      </c>
      <c r="V1293" s="16" t="s">
        <v>39</v>
      </c>
      <c r="W1293" s="16" t="s">
        <v>39</v>
      </c>
      <c r="X1293" s="16" t="s">
        <v>39</v>
      </c>
      <c r="Y1293" s="16" t="s">
        <v>39</v>
      </c>
      <c r="Z1293" s="16" t="s">
        <v>39</v>
      </c>
      <c r="AA1293" s="16" t="s">
        <v>39</v>
      </c>
      <c r="AB1293" s="16" t="s">
        <v>39</v>
      </c>
      <c r="AC1293" s="16" t="s">
        <v>39</v>
      </c>
      <c r="AD1293" s="16" t="s">
        <v>39</v>
      </c>
      <c r="AE1293" s="16" t="s">
        <v>39</v>
      </c>
      <c r="AF1293" s="16" t="s">
        <v>39</v>
      </c>
      <c r="AG1293" s="16" t="s">
        <v>39</v>
      </c>
      <c r="AH1293" s="16" t="s">
        <v>39</v>
      </c>
      <c r="AI1293" s="16" t="s">
        <v>39</v>
      </c>
      <c r="AJ1293" s="16" t="s">
        <v>39</v>
      </c>
      <c r="AL1293" s="16" t="s">
        <v>39</v>
      </c>
      <c r="AM1293" s="16" t="s">
        <v>39</v>
      </c>
      <c r="AN1293" s="16" t="str">
        <f>IFERROR(VLOOKUP($P1293,'Kredieten productgroepen functi'!$C:$M,6,FALSE),"n.v.t.")</f>
        <v>3101</v>
      </c>
      <c r="AO1293" s="16" t="str">
        <f>IFERROR(VLOOKUP($P1293,'Kredieten productgroepen functi'!$C:$M,7,FALSE),"n.v.t.")</f>
        <v>(Re)constructie wegen en fietspaden</v>
      </c>
      <c r="AP1293" s="16" t="str">
        <f>IFERROR(VLOOKUP($P1293,'Kredieten productgroepen functi'!$C:$M,8,FALSE),"n.v.t.")</f>
        <v>31</v>
      </c>
      <c r="AQ1293" s="16" t="str">
        <f>IFERROR(VLOOKUP($P1293,'Kredieten productgroepen functi'!$C:$M,9,FALSE),"n.v.t.")</f>
        <v>Landwegen</v>
      </c>
      <c r="AR1293" s="16" t="str">
        <f>IFERROR(VLOOKUP($P1293,'Kredieten productgroepen functi'!$C:$M,10,FALSE),"n.v.t.")</f>
        <v>3</v>
      </c>
      <c r="AS1293" s="16" t="str">
        <f>IFERROR(VLOOKUP($P1293,'Kredieten productgroepen functi'!$C:$M,11,FALSE),"n.v.t.")</f>
        <v>Verkeer en vervoer</v>
      </c>
      <c r="AT1293" s="16" t="str">
        <f t="shared" si="65"/>
        <v>Lasten</v>
      </c>
      <c r="AU1293" s="16" t="str">
        <f>IFERROR(VLOOKUP($R1293,Kostensoorten!$C:$J,7,FALSE),"n.v.t.")</f>
        <v>2.3.1</v>
      </c>
      <c r="AV1293" s="16" t="str">
        <f>IFERROR(VLOOKUP($R1293,Kostensoorten!$C:$J,8,FALSE),"n.v.t.")</f>
        <v>Aankopen niet duurzame goedere</v>
      </c>
    </row>
    <row r="1294" spans="6:48">
      <c r="F1294" s="2" t="s">
        <v>8042</v>
      </c>
      <c r="G1294" s="2" t="s">
        <v>39</v>
      </c>
      <c r="H1294" s="2" t="s">
        <v>39</v>
      </c>
      <c r="I1294" s="18">
        <v>1360</v>
      </c>
      <c r="P1294" s="16" t="str">
        <f t="shared" si="63"/>
        <v>631132</v>
      </c>
      <c r="Q1294" s="16" t="str">
        <f>IFERROR(VLOOKUP($P1294,'Kredieten productgroepen functi'!$C:$M,2,FALSE),"n.v.t.")</f>
        <v>Capaciteitskrediet Planuitwerk fase</v>
      </c>
      <c r="R1294" s="16" t="str">
        <f t="shared" si="64"/>
        <v>423132</v>
      </c>
      <c r="S1294" s="16" t="str">
        <f>IFERROR(VLOOKUP($R1294,Kostensoorten!$C:$J,2,FALSE),"n.v.t.")</f>
        <v>Adviesdiensten door derden</v>
      </c>
      <c r="T1294" s="16" t="s">
        <v>39</v>
      </c>
      <c r="U1294" s="16" t="s">
        <v>39</v>
      </c>
      <c r="V1294" s="16" t="s">
        <v>39</v>
      </c>
      <c r="W1294" s="16" t="s">
        <v>39</v>
      </c>
      <c r="X1294" s="16" t="s">
        <v>39</v>
      </c>
      <c r="Y1294" s="16" t="s">
        <v>39</v>
      </c>
      <c r="Z1294" s="16" t="s">
        <v>39</v>
      </c>
      <c r="AA1294" s="16" t="s">
        <v>39</v>
      </c>
      <c r="AB1294" s="16" t="s">
        <v>39</v>
      </c>
      <c r="AC1294" s="16" t="s">
        <v>39</v>
      </c>
      <c r="AD1294" s="16" t="s">
        <v>39</v>
      </c>
      <c r="AE1294" s="16" t="s">
        <v>39</v>
      </c>
      <c r="AF1294" s="16" t="s">
        <v>39</v>
      </c>
      <c r="AG1294" s="16" t="s">
        <v>39</v>
      </c>
      <c r="AH1294" s="16" t="s">
        <v>39</v>
      </c>
      <c r="AI1294" s="16" t="s">
        <v>39</v>
      </c>
      <c r="AJ1294" s="16" t="s">
        <v>39</v>
      </c>
      <c r="AL1294" s="16" t="s">
        <v>39</v>
      </c>
      <c r="AM1294" s="16" t="s">
        <v>39</v>
      </c>
      <c r="AN1294" s="16" t="str">
        <f>IFERROR(VLOOKUP($P1294,'Kredieten productgroepen functi'!$C:$M,6,FALSE),"n.v.t.")</f>
        <v>3101</v>
      </c>
      <c r="AO1294" s="16" t="str">
        <f>IFERROR(VLOOKUP($P1294,'Kredieten productgroepen functi'!$C:$M,7,FALSE),"n.v.t.")</f>
        <v>(Re)constructie wegen en fietspaden</v>
      </c>
      <c r="AP1294" s="16" t="str">
        <f>IFERROR(VLOOKUP($P1294,'Kredieten productgroepen functi'!$C:$M,8,FALSE),"n.v.t.")</f>
        <v>31</v>
      </c>
      <c r="AQ1294" s="16" t="str">
        <f>IFERROR(VLOOKUP($P1294,'Kredieten productgroepen functi'!$C:$M,9,FALSE),"n.v.t.")</f>
        <v>Landwegen</v>
      </c>
      <c r="AR1294" s="16" t="str">
        <f>IFERROR(VLOOKUP($P1294,'Kredieten productgroepen functi'!$C:$M,10,FALSE),"n.v.t.")</f>
        <v>3</v>
      </c>
      <c r="AS1294" s="16" t="str">
        <f>IFERROR(VLOOKUP($P1294,'Kredieten productgroepen functi'!$C:$M,11,FALSE),"n.v.t.")</f>
        <v>Verkeer en vervoer</v>
      </c>
      <c r="AT1294" s="16" t="str">
        <f t="shared" si="65"/>
        <v>Lasten</v>
      </c>
      <c r="AU1294" s="16" t="str">
        <f>IFERROR(VLOOKUP($R1294,Kostensoorten!$C:$J,7,FALSE),"n.v.t.")</f>
        <v>2.3.1</v>
      </c>
      <c r="AV1294" s="16" t="str">
        <f>IFERROR(VLOOKUP($R1294,Kostensoorten!$C:$J,8,FALSE),"n.v.t.")</f>
        <v>Aankopen niet duurzame goedere</v>
      </c>
    </row>
    <row r="1295" spans="6:48">
      <c r="F1295" s="2" t="s">
        <v>6696</v>
      </c>
      <c r="G1295" s="2" t="s">
        <v>39</v>
      </c>
      <c r="H1295" s="2" t="s">
        <v>39</v>
      </c>
      <c r="I1295" s="18">
        <v>4160</v>
      </c>
      <c r="P1295" s="16" t="str">
        <f t="shared" si="63"/>
        <v>631132</v>
      </c>
      <c r="Q1295" s="16" t="str">
        <f>IFERROR(VLOOKUP($P1295,'Kredieten productgroepen functi'!$C:$M,2,FALSE),"n.v.t.")</f>
        <v>Capaciteitskrediet Planuitwerk fase</v>
      </c>
      <c r="R1295" s="16" t="str">
        <f t="shared" si="64"/>
        <v>423132</v>
      </c>
      <c r="S1295" s="16" t="str">
        <f>IFERROR(VLOOKUP($R1295,Kostensoorten!$C:$J,2,FALSE),"n.v.t.")</f>
        <v>Adviesdiensten door derden</v>
      </c>
      <c r="T1295" s="16" t="s">
        <v>39</v>
      </c>
      <c r="U1295" s="16" t="s">
        <v>39</v>
      </c>
      <c r="V1295" s="16" t="s">
        <v>39</v>
      </c>
      <c r="W1295" s="16" t="s">
        <v>39</v>
      </c>
      <c r="X1295" s="16" t="s">
        <v>39</v>
      </c>
      <c r="Y1295" s="16" t="s">
        <v>39</v>
      </c>
      <c r="Z1295" s="16" t="s">
        <v>39</v>
      </c>
      <c r="AA1295" s="16" t="s">
        <v>39</v>
      </c>
      <c r="AB1295" s="16" t="s">
        <v>39</v>
      </c>
      <c r="AC1295" s="16" t="s">
        <v>39</v>
      </c>
      <c r="AD1295" s="16" t="s">
        <v>39</v>
      </c>
      <c r="AE1295" s="16" t="s">
        <v>39</v>
      </c>
      <c r="AF1295" s="16" t="s">
        <v>39</v>
      </c>
      <c r="AG1295" s="16" t="s">
        <v>39</v>
      </c>
      <c r="AH1295" s="16" t="s">
        <v>39</v>
      </c>
      <c r="AI1295" s="16" t="s">
        <v>39</v>
      </c>
      <c r="AJ1295" s="16" t="s">
        <v>39</v>
      </c>
      <c r="AL1295" s="16" t="s">
        <v>39</v>
      </c>
      <c r="AM1295" s="16" t="s">
        <v>39</v>
      </c>
      <c r="AN1295" s="16" t="str">
        <f>IFERROR(VLOOKUP($P1295,'Kredieten productgroepen functi'!$C:$M,6,FALSE),"n.v.t.")</f>
        <v>3101</v>
      </c>
      <c r="AO1295" s="16" t="str">
        <f>IFERROR(VLOOKUP($P1295,'Kredieten productgroepen functi'!$C:$M,7,FALSE),"n.v.t.")</f>
        <v>(Re)constructie wegen en fietspaden</v>
      </c>
      <c r="AP1295" s="16" t="str">
        <f>IFERROR(VLOOKUP($P1295,'Kredieten productgroepen functi'!$C:$M,8,FALSE),"n.v.t.")</f>
        <v>31</v>
      </c>
      <c r="AQ1295" s="16" t="str">
        <f>IFERROR(VLOOKUP($P1295,'Kredieten productgroepen functi'!$C:$M,9,FALSE),"n.v.t.")</f>
        <v>Landwegen</v>
      </c>
      <c r="AR1295" s="16" t="str">
        <f>IFERROR(VLOOKUP($P1295,'Kredieten productgroepen functi'!$C:$M,10,FALSE),"n.v.t.")</f>
        <v>3</v>
      </c>
      <c r="AS1295" s="16" t="str">
        <f>IFERROR(VLOOKUP($P1295,'Kredieten productgroepen functi'!$C:$M,11,FALSE),"n.v.t.")</f>
        <v>Verkeer en vervoer</v>
      </c>
      <c r="AT1295" s="16" t="str">
        <f t="shared" si="65"/>
        <v>Lasten</v>
      </c>
      <c r="AU1295" s="16" t="str">
        <f>IFERROR(VLOOKUP($R1295,Kostensoorten!$C:$J,7,FALSE),"n.v.t.")</f>
        <v>2.3.1</v>
      </c>
      <c r="AV1295" s="16" t="str">
        <f>IFERROR(VLOOKUP($R1295,Kostensoorten!$C:$J,8,FALSE),"n.v.t.")</f>
        <v>Aankopen niet duurzame goedere</v>
      </c>
    </row>
    <row r="1296" spans="6:48">
      <c r="F1296" s="2" t="s">
        <v>7563</v>
      </c>
      <c r="G1296" s="2" t="s">
        <v>39</v>
      </c>
      <c r="H1296" s="2" t="s">
        <v>39</v>
      </c>
      <c r="I1296" s="18">
        <v>-9033.2199999999993</v>
      </c>
      <c r="P1296" s="16" t="str">
        <f t="shared" si="63"/>
        <v>631132</v>
      </c>
      <c r="Q1296" s="16" t="str">
        <f>IFERROR(VLOOKUP($P1296,'Kredieten productgroepen functi'!$C:$M,2,FALSE),"n.v.t.")</f>
        <v>Capaciteitskrediet Planuitwerk fase</v>
      </c>
      <c r="R1296" s="16" t="str">
        <f t="shared" si="64"/>
        <v>423132</v>
      </c>
      <c r="S1296" s="16" t="str">
        <f>IFERROR(VLOOKUP($R1296,Kostensoorten!$C:$J,2,FALSE),"n.v.t.")</f>
        <v>Adviesdiensten door derden</v>
      </c>
      <c r="T1296" s="16" t="s">
        <v>39</v>
      </c>
      <c r="U1296" s="16" t="s">
        <v>39</v>
      </c>
      <c r="V1296" s="16" t="s">
        <v>39</v>
      </c>
      <c r="W1296" s="16" t="s">
        <v>39</v>
      </c>
      <c r="X1296" s="16" t="s">
        <v>39</v>
      </c>
      <c r="Y1296" s="16" t="s">
        <v>39</v>
      </c>
      <c r="Z1296" s="16" t="s">
        <v>39</v>
      </c>
      <c r="AA1296" s="16" t="s">
        <v>39</v>
      </c>
      <c r="AB1296" s="16" t="s">
        <v>39</v>
      </c>
      <c r="AC1296" s="16" t="s">
        <v>39</v>
      </c>
      <c r="AD1296" s="16" t="s">
        <v>39</v>
      </c>
      <c r="AE1296" s="16" t="s">
        <v>39</v>
      </c>
      <c r="AF1296" s="16" t="s">
        <v>39</v>
      </c>
      <c r="AG1296" s="16" t="s">
        <v>39</v>
      </c>
      <c r="AH1296" s="16" t="s">
        <v>39</v>
      </c>
      <c r="AI1296" s="16" t="s">
        <v>39</v>
      </c>
      <c r="AJ1296" s="16" t="s">
        <v>39</v>
      </c>
      <c r="AL1296" s="16" t="s">
        <v>39</v>
      </c>
      <c r="AM1296" s="16" t="s">
        <v>39</v>
      </c>
      <c r="AN1296" s="16" t="str">
        <f>IFERROR(VLOOKUP($P1296,'Kredieten productgroepen functi'!$C:$M,6,FALSE),"n.v.t.")</f>
        <v>3101</v>
      </c>
      <c r="AO1296" s="16" t="str">
        <f>IFERROR(VLOOKUP($P1296,'Kredieten productgroepen functi'!$C:$M,7,FALSE),"n.v.t.")</f>
        <v>(Re)constructie wegen en fietspaden</v>
      </c>
      <c r="AP1296" s="16" t="str">
        <f>IFERROR(VLOOKUP($P1296,'Kredieten productgroepen functi'!$C:$M,8,FALSE),"n.v.t.")</f>
        <v>31</v>
      </c>
      <c r="AQ1296" s="16" t="str">
        <f>IFERROR(VLOOKUP($P1296,'Kredieten productgroepen functi'!$C:$M,9,FALSE),"n.v.t.")</f>
        <v>Landwegen</v>
      </c>
      <c r="AR1296" s="16" t="str">
        <f>IFERROR(VLOOKUP($P1296,'Kredieten productgroepen functi'!$C:$M,10,FALSE),"n.v.t.")</f>
        <v>3</v>
      </c>
      <c r="AS1296" s="16" t="str">
        <f>IFERROR(VLOOKUP($P1296,'Kredieten productgroepen functi'!$C:$M,11,FALSE),"n.v.t.")</f>
        <v>Verkeer en vervoer</v>
      </c>
      <c r="AT1296" s="16" t="str">
        <f t="shared" si="65"/>
        <v>Lasten</v>
      </c>
      <c r="AU1296" s="16" t="str">
        <f>IFERROR(VLOOKUP($R1296,Kostensoorten!$C:$J,7,FALSE),"n.v.t.")</f>
        <v>2.3.1</v>
      </c>
      <c r="AV1296" s="16" t="str">
        <f>IFERROR(VLOOKUP($R1296,Kostensoorten!$C:$J,8,FALSE),"n.v.t.")</f>
        <v>Aankopen niet duurzame goedere</v>
      </c>
    </row>
    <row r="1297" spans="6:48">
      <c r="F1297" s="2" t="s">
        <v>6697</v>
      </c>
      <c r="G1297" s="2" t="s">
        <v>39</v>
      </c>
      <c r="H1297" s="2" t="s">
        <v>39</v>
      </c>
      <c r="I1297" s="18">
        <v>0</v>
      </c>
      <c r="P1297" s="16" t="str">
        <f t="shared" si="63"/>
        <v>631132</v>
      </c>
      <c r="Q1297" s="16" t="str">
        <f>IFERROR(VLOOKUP($P1297,'Kredieten productgroepen functi'!$C:$M,2,FALSE),"n.v.t.")</f>
        <v>Capaciteitskrediet Planuitwerk fase</v>
      </c>
      <c r="R1297" s="16" t="str">
        <f t="shared" si="64"/>
        <v>423132</v>
      </c>
      <c r="S1297" s="16" t="str">
        <f>IFERROR(VLOOKUP($R1297,Kostensoorten!$C:$J,2,FALSE),"n.v.t.")</f>
        <v>Adviesdiensten door derden</v>
      </c>
      <c r="T1297" s="16" t="s">
        <v>39</v>
      </c>
      <c r="U1297" s="16" t="s">
        <v>39</v>
      </c>
      <c r="V1297" s="16" t="s">
        <v>39</v>
      </c>
      <c r="W1297" s="16" t="s">
        <v>39</v>
      </c>
      <c r="X1297" s="16" t="s">
        <v>39</v>
      </c>
      <c r="Y1297" s="16" t="s">
        <v>39</v>
      </c>
      <c r="Z1297" s="16" t="s">
        <v>39</v>
      </c>
      <c r="AA1297" s="16" t="s">
        <v>39</v>
      </c>
      <c r="AB1297" s="16" t="s">
        <v>39</v>
      </c>
      <c r="AC1297" s="16" t="s">
        <v>39</v>
      </c>
      <c r="AD1297" s="16" t="s">
        <v>39</v>
      </c>
      <c r="AE1297" s="16" t="s">
        <v>39</v>
      </c>
      <c r="AF1297" s="16" t="s">
        <v>39</v>
      </c>
      <c r="AG1297" s="16" t="s">
        <v>39</v>
      </c>
      <c r="AH1297" s="16" t="s">
        <v>39</v>
      </c>
      <c r="AI1297" s="16" t="s">
        <v>39</v>
      </c>
      <c r="AJ1297" s="16" t="s">
        <v>39</v>
      </c>
      <c r="AL1297" s="16" t="s">
        <v>39</v>
      </c>
      <c r="AM1297" s="16" t="s">
        <v>39</v>
      </c>
      <c r="AN1297" s="16" t="str">
        <f>IFERROR(VLOOKUP($P1297,'Kredieten productgroepen functi'!$C:$M,6,FALSE),"n.v.t.")</f>
        <v>3101</v>
      </c>
      <c r="AO1297" s="16" t="str">
        <f>IFERROR(VLOOKUP($P1297,'Kredieten productgroepen functi'!$C:$M,7,FALSE),"n.v.t.")</f>
        <v>(Re)constructie wegen en fietspaden</v>
      </c>
      <c r="AP1297" s="16" t="str">
        <f>IFERROR(VLOOKUP($P1297,'Kredieten productgroepen functi'!$C:$M,8,FALSE),"n.v.t.")</f>
        <v>31</v>
      </c>
      <c r="AQ1297" s="16" t="str">
        <f>IFERROR(VLOOKUP($P1297,'Kredieten productgroepen functi'!$C:$M,9,FALSE),"n.v.t.")</f>
        <v>Landwegen</v>
      </c>
      <c r="AR1297" s="16" t="str">
        <f>IFERROR(VLOOKUP($P1297,'Kredieten productgroepen functi'!$C:$M,10,FALSE),"n.v.t.")</f>
        <v>3</v>
      </c>
      <c r="AS1297" s="16" t="str">
        <f>IFERROR(VLOOKUP($P1297,'Kredieten productgroepen functi'!$C:$M,11,FALSE),"n.v.t.")</f>
        <v>Verkeer en vervoer</v>
      </c>
      <c r="AT1297" s="16" t="str">
        <f t="shared" si="65"/>
        <v>Lasten</v>
      </c>
      <c r="AU1297" s="16" t="str">
        <f>IFERROR(VLOOKUP($R1297,Kostensoorten!$C:$J,7,FALSE),"n.v.t.")</f>
        <v>2.3.1</v>
      </c>
      <c r="AV1297" s="16" t="str">
        <f>IFERROR(VLOOKUP($R1297,Kostensoorten!$C:$J,8,FALSE),"n.v.t.")</f>
        <v>Aankopen niet duurzame goedere</v>
      </c>
    </row>
    <row r="1298" spans="6:48">
      <c r="F1298" s="2" t="s">
        <v>7040</v>
      </c>
      <c r="G1298" s="2" t="s">
        <v>39</v>
      </c>
      <c r="H1298" s="2" t="s">
        <v>39</v>
      </c>
      <c r="I1298" s="18">
        <v>2950</v>
      </c>
      <c r="P1298" s="16" t="str">
        <f t="shared" si="63"/>
        <v>631132</v>
      </c>
      <c r="Q1298" s="16" t="str">
        <f>IFERROR(VLOOKUP($P1298,'Kredieten productgroepen functi'!$C:$M,2,FALSE),"n.v.t.")</f>
        <v>Capaciteitskrediet Planuitwerk fase</v>
      </c>
      <c r="R1298" s="16" t="str">
        <f t="shared" si="64"/>
        <v>423132</v>
      </c>
      <c r="S1298" s="16" t="str">
        <f>IFERROR(VLOOKUP($R1298,Kostensoorten!$C:$J,2,FALSE),"n.v.t.")</f>
        <v>Adviesdiensten door derden</v>
      </c>
      <c r="T1298" s="16" t="s">
        <v>39</v>
      </c>
      <c r="U1298" s="16" t="s">
        <v>39</v>
      </c>
      <c r="V1298" s="16" t="s">
        <v>39</v>
      </c>
      <c r="W1298" s="16" t="s">
        <v>39</v>
      </c>
      <c r="X1298" s="16" t="s">
        <v>39</v>
      </c>
      <c r="Y1298" s="16" t="s">
        <v>39</v>
      </c>
      <c r="Z1298" s="16" t="s">
        <v>39</v>
      </c>
      <c r="AA1298" s="16" t="s">
        <v>39</v>
      </c>
      <c r="AB1298" s="16" t="s">
        <v>39</v>
      </c>
      <c r="AC1298" s="16" t="s">
        <v>39</v>
      </c>
      <c r="AD1298" s="16" t="s">
        <v>39</v>
      </c>
      <c r="AE1298" s="16" t="s">
        <v>39</v>
      </c>
      <c r="AF1298" s="16" t="s">
        <v>39</v>
      </c>
      <c r="AG1298" s="16" t="s">
        <v>39</v>
      </c>
      <c r="AH1298" s="16" t="s">
        <v>39</v>
      </c>
      <c r="AI1298" s="16" t="s">
        <v>39</v>
      </c>
      <c r="AJ1298" s="16" t="s">
        <v>39</v>
      </c>
      <c r="AL1298" s="16" t="s">
        <v>39</v>
      </c>
      <c r="AM1298" s="16" t="s">
        <v>39</v>
      </c>
      <c r="AN1298" s="16" t="str">
        <f>IFERROR(VLOOKUP($P1298,'Kredieten productgroepen functi'!$C:$M,6,FALSE),"n.v.t.")</f>
        <v>3101</v>
      </c>
      <c r="AO1298" s="16" t="str">
        <f>IFERROR(VLOOKUP($P1298,'Kredieten productgroepen functi'!$C:$M,7,FALSE),"n.v.t.")</f>
        <v>(Re)constructie wegen en fietspaden</v>
      </c>
      <c r="AP1298" s="16" t="str">
        <f>IFERROR(VLOOKUP($P1298,'Kredieten productgroepen functi'!$C:$M,8,FALSE),"n.v.t.")</f>
        <v>31</v>
      </c>
      <c r="AQ1298" s="16" t="str">
        <f>IFERROR(VLOOKUP($P1298,'Kredieten productgroepen functi'!$C:$M,9,FALSE),"n.v.t.")</f>
        <v>Landwegen</v>
      </c>
      <c r="AR1298" s="16" t="str">
        <f>IFERROR(VLOOKUP($P1298,'Kredieten productgroepen functi'!$C:$M,10,FALSE),"n.v.t.")</f>
        <v>3</v>
      </c>
      <c r="AS1298" s="16" t="str">
        <f>IFERROR(VLOOKUP($P1298,'Kredieten productgroepen functi'!$C:$M,11,FALSE),"n.v.t.")</f>
        <v>Verkeer en vervoer</v>
      </c>
      <c r="AT1298" s="16" t="str">
        <f t="shared" si="65"/>
        <v>Lasten</v>
      </c>
      <c r="AU1298" s="16" t="str">
        <f>IFERROR(VLOOKUP($R1298,Kostensoorten!$C:$J,7,FALSE),"n.v.t.")</f>
        <v>2.3.1</v>
      </c>
      <c r="AV1298" s="16" t="str">
        <f>IFERROR(VLOOKUP($R1298,Kostensoorten!$C:$J,8,FALSE),"n.v.t.")</f>
        <v>Aankopen niet duurzame goedere</v>
      </c>
    </row>
    <row r="1299" spans="6:48">
      <c r="F1299" s="2" t="s">
        <v>7564</v>
      </c>
      <c r="G1299" s="2" t="s">
        <v>39</v>
      </c>
      <c r="H1299" s="2" t="s">
        <v>39</v>
      </c>
      <c r="I1299" s="18">
        <v>2980</v>
      </c>
      <c r="P1299" s="16" t="str">
        <f t="shared" si="63"/>
        <v>631132</v>
      </c>
      <c r="Q1299" s="16" t="str">
        <f>IFERROR(VLOOKUP($P1299,'Kredieten productgroepen functi'!$C:$M,2,FALSE),"n.v.t.")</f>
        <v>Capaciteitskrediet Planuitwerk fase</v>
      </c>
      <c r="R1299" s="16" t="str">
        <f t="shared" si="64"/>
        <v>423132</v>
      </c>
      <c r="S1299" s="16" t="str">
        <f>IFERROR(VLOOKUP($R1299,Kostensoorten!$C:$J,2,FALSE),"n.v.t.")</f>
        <v>Adviesdiensten door derden</v>
      </c>
      <c r="T1299" s="16" t="s">
        <v>39</v>
      </c>
      <c r="U1299" s="16" t="s">
        <v>39</v>
      </c>
      <c r="V1299" s="16" t="s">
        <v>39</v>
      </c>
      <c r="W1299" s="16" t="s">
        <v>39</v>
      </c>
      <c r="X1299" s="16" t="s">
        <v>39</v>
      </c>
      <c r="Y1299" s="16" t="s">
        <v>39</v>
      </c>
      <c r="Z1299" s="16" t="s">
        <v>39</v>
      </c>
      <c r="AA1299" s="16" t="s">
        <v>39</v>
      </c>
      <c r="AB1299" s="16" t="s">
        <v>39</v>
      </c>
      <c r="AC1299" s="16" t="s">
        <v>39</v>
      </c>
      <c r="AD1299" s="16" t="s">
        <v>39</v>
      </c>
      <c r="AE1299" s="16" t="s">
        <v>39</v>
      </c>
      <c r="AF1299" s="16" t="s">
        <v>39</v>
      </c>
      <c r="AG1299" s="16" t="s">
        <v>39</v>
      </c>
      <c r="AH1299" s="16" t="s">
        <v>39</v>
      </c>
      <c r="AI1299" s="16" t="s">
        <v>39</v>
      </c>
      <c r="AJ1299" s="16" t="s">
        <v>39</v>
      </c>
      <c r="AL1299" s="16" t="s">
        <v>39</v>
      </c>
      <c r="AM1299" s="16" t="s">
        <v>39</v>
      </c>
      <c r="AN1299" s="16" t="str">
        <f>IFERROR(VLOOKUP($P1299,'Kredieten productgroepen functi'!$C:$M,6,FALSE),"n.v.t.")</f>
        <v>3101</v>
      </c>
      <c r="AO1299" s="16" t="str">
        <f>IFERROR(VLOOKUP($P1299,'Kredieten productgroepen functi'!$C:$M,7,FALSE),"n.v.t.")</f>
        <v>(Re)constructie wegen en fietspaden</v>
      </c>
      <c r="AP1299" s="16" t="str">
        <f>IFERROR(VLOOKUP($P1299,'Kredieten productgroepen functi'!$C:$M,8,FALSE),"n.v.t.")</f>
        <v>31</v>
      </c>
      <c r="AQ1299" s="16" t="str">
        <f>IFERROR(VLOOKUP($P1299,'Kredieten productgroepen functi'!$C:$M,9,FALSE),"n.v.t.")</f>
        <v>Landwegen</v>
      </c>
      <c r="AR1299" s="16" t="str">
        <f>IFERROR(VLOOKUP($P1299,'Kredieten productgroepen functi'!$C:$M,10,FALSE),"n.v.t.")</f>
        <v>3</v>
      </c>
      <c r="AS1299" s="16" t="str">
        <f>IFERROR(VLOOKUP($P1299,'Kredieten productgroepen functi'!$C:$M,11,FALSE),"n.v.t.")</f>
        <v>Verkeer en vervoer</v>
      </c>
      <c r="AT1299" s="16" t="str">
        <f t="shared" si="65"/>
        <v>Lasten</v>
      </c>
      <c r="AU1299" s="16" t="str">
        <f>IFERROR(VLOOKUP($R1299,Kostensoorten!$C:$J,7,FALSE),"n.v.t.")</f>
        <v>2.3.1</v>
      </c>
      <c r="AV1299" s="16" t="str">
        <f>IFERROR(VLOOKUP($R1299,Kostensoorten!$C:$J,8,FALSE),"n.v.t.")</f>
        <v>Aankopen niet duurzame goedere</v>
      </c>
    </row>
    <row r="1300" spans="6:48">
      <c r="F1300" s="2" t="s">
        <v>9492</v>
      </c>
      <c r="G1300" s="2" t="s">
        <v>39</v>
      </c>
      <c r="H1300" s="2" t="s">
        <v>39</v>
      </c>
      <c r="I1300" s="18">
        <v>502.2</v>
      </c>
      <c r="P1300" s="16" t="str">
        <f t="shared" si="63"/>
        <v>631132</v>
      </c>
      <c r="Q1300" s="16" t="str">
        <f>IFERROR(VLOOKUP($P1300,'Kredieten productgroepen functi'!$C:$M,2,FALSE),"n.v.t.")</f>
        <v>Capaciteitskrediet Planuitwerk fase</v>
      </c>
      <c r="R1300" s="16" t="str">
        <f t="shared" si="64"/>
        <v>423132</v>
      </c>
      <c r="S1300" s="16" t="str">
        <f>IFERROR(VLOOKUP($R1300,Kostensoorten!$C:$J,2,FALSE),"n.v.t.")</f>
        <v>Adviesdiensten door derden</v>
      </c>
      <c r="T1300" s="16" t="s">
        <v>39</v>
      </c>
      <c r="U1300" s="16" t="s">
        <v>39</v>
      </c>
      <c r="V1300" s="16" t="s">
        <v>39</v>
      </c>
      <c r="W1300" s="16" t="s">
        <v>39</v>
      </c>
      <c r="X1300" s="16" t="s">
        <v>39</v>
      </c>
      <c r="Y1300" s="16" t="s">
        <v>39</v>
      </c>
      <c r="Z1300" s="16" t="s">
        <v>39</v>
      </c>
      <c r="AA1300" s="16" t="s">
        <v>39</v>
      </c>
      <c r="AB1300" s="16" t="s">
        <v>39</v>
      </c>
      <c r="AC1300" s="16" t="s">
        <v>39</v>
      </c>
      <c r="AD1300" s="16" t="s">
        <v>39</v>
      </c>
      <c r="AE1300" s="16" t="s">
        <v>39</v>
      </c>
      <c r="AF1300" s="16" t="s">
        <v>39</v>
      </c>
      <c r="AG1300" s="16" t="s">
        <v>39</v>
      </c>
      <c r="AH1300" s="16" t="s">
        <v>39</v>
      </c>
      <c r="AI1300" s="16" t="s">
        <v>39</v>
      </c>
      <c r="AJ1300" s="16" t="s">
        <v>39</v>
      </c>
      <c r="AL1300" s="16" t="s">
        <v>39</v>
      </c>
      <c r="AM1300" s="16" t="s">
        <v>39</v>
      </c>
      <c r="AN1300" s="16" t="str">
        <f>IFERROR(VLOOKUP($P1300,'Kredieten productgroepen functi'!$C:$M,6,FALSE),"n.v.t.")</f>
        <v>3101</v>
      </c>
      <c r="AO1300" s="16" t="str">
        <f>IFERROR(VLOOKUP($P1300,'Kredieten productgroepen functi'!$C:$M,7,FALSE),"n.v.t.")</f>
        <v>(Re)constructie wegen en fietspaden</v>
      </c>
      <c r="AP1300" s="16" t="str">
        <f>IFERROR(VLOOKUP($P1300,'Kredieten productgroepen functi'!$C:$M,8,FALSE),"n.v.t.")</f>
        <v>31</v>
      </c>
      <c r="AQ1300" s="16" t="str">
        <f>IFERROR(VLOOKUP($P1300,'Kredieten productgroepen functi'!$C:$M,9,FALSE),"n.v.t.")</f>
        <v>Landwegen</v>
      </c>
      <c r="AR1300" s="16" t="str">
        <f>IFERROR(VLOOKUP($P1300,'Kredieten productgroepen functi'!$C:$M,10,FALSE),"n.v.t.")</f>
        <v>3</v>
      </c>
      <c r="AS1300" s="16" t="str">
        <f>IFERROR(VLOOKUP($P1300,'Kredieten productgroepen functi'!$C:$M,11,FALSE),"n.v.t.")</f>
        <v>Verkeer en vervoer</v>
      </c>
      <c r="AT1300" s="16" t="str">
        <f t="shared" si="65"/>
        <v>Lasten</v>
      </c>
      <c r="AU1300" s="16" t="str">
        <f>IFERROR(VLOOKUP($R1300,Kostensoorten!$C:$J,7,FALSE),"n.v.t.")</f>
        <v>2.3.1</v>
      </c>
      <c r="AV1300" s="16" t="str">
        <f>IFERROR(VLOOKUP($R1300,Kostensoorten!$C:$J,8,FALSE),"n.v.t.")</f>
        <v>Aankopen niet duurzame goedere</v>
      </c>
    </row>
    <row r="1301" spans="6:48">
      <c r="F1301" s="2" t="s">
        <v>8043</v>
      </c>
      <c r="G1301" s="2" t="s">
        <v>39</v>
      </c>
      <c r="H1301" s="2" t="s">
        <v>39</v>
      </c>
      <c r="I1301" s="18">
        <v>33543.5</v>
      </c>
      <c r="P1301" s="16" t="str">
        <f t="shared" si="63"/>
        <v>631132</v>
      </c>
      <c r="Q1301" s="16" t="str">
        <f>IFERROR(VLOOKUP($P1301,'Kredieten productgroepen functi'!$C:$M,2,FALSE),"n.v.t.")</f>
        <v>Capaciteitskrediet Planuitwerk fase</v>
      </c>
      <c r="R1301" s="16" t="str">
        <f t="shared" si="64"/>
        <v>423132</v>
      </c>
      <c r="S1301" s="16" t="str">
        <f>IFERROR(VLOOKUP($R1301,Kostensoorten!$C:$J,2,FALSE),"n.v.t.")</f>
        <v>Adviesdiensten door derden</v>
      </c>
      <c r="T1301" s="16" t="s">
        <v>39</v>
      </c>
      <c r="U1301" s="16" t="s">
        <v>39</v>
      </c>
      <c r="V1301" s="16" t="s">
        <v>39</v>
      </c>
      <c r="W1301" s="16" t="s">
        <v>39</v>
      </c>
      <c r="X1301" s="16" t="s">
        <v>39</v>
      </c>
      <c r="Y1301" s="16" t="s">
        <v>39</v>
      </c>
      <c r="Z1301" s="16" t="s">
        <v>39</v>
      </c>
      <c r="AA1301" s="16" t="s">
        <v>39</v>
      </c>
      <c r="AB1301" s="16" t="s">
        <v>39</v>
      </c>
      <c r="AC1301" s="16" t="s">
        <v>39</v>
      </c>
      <c r="AD1301" s="16" t="s">
        <v>39</v>
      </c>
      <c r="AE1301" s="16" t="s">
        <v>39</v>
      </c>
      <c r="AF1301" s="16" t="s">
        <v>39</v>
      </c>
      <c r="AG1301" s="16" t="s">
        <v>39</v>
      </c>
      <c r="AH1301" s="16" t="s">
        <v>39</v>
      </c>
      <c r="AI1301" s="16" t="s">
        <v>39</v>
      </c>
      <c r="AJ1301" s="16" t="s">
        <v>39</v>
      </c>
      <c r="AL1301" s="16" t="s">
        <v>39</v>
      </c>
      <c r="AM1301" s="16" t="s">
        <v>39</v>
      </c>
      <c r="AN1301" s="16" t="str">
        <f>IFERROR(VLOOKUP($P1301,'Kredieten productgroepen functi'!$C:$M,6,FALSE),"n.v.t.")</f>
        <v>3101</v>
      </c>
      <c r="AO1301" s="16" t="str">
        <f>IFERROR(VLOOKUP($P1301,'Kredieten productgroepen functi'!$C:$M,7,FALSE),"n.v.t.")</f>
        <v>(Re)constructie wegen en fietspaden</v>
      </c>
      <c r="AP1301" s="16" t="str">
        <f>IFERROR(VLOOKUP($P1301,'Kredieten productgroepen functi'!$C:$M,8,FALSE),"n.v.t.")</f>
        <v>31</v>
      </c>
      <c r="AQ1301" s="16" t="str">
        <f>IFERROR(VLOOKUP($P1301,'Kredieten productgroepen functi'!$C:$M,9,FALSE),"n.v.t.")</f>
        <v>Landwegen</v>
      </c>
      <c r="AR1301" s="16" t="str">
        <f>IFERROR(VLOOKUP($P1301,'Kredieten productgroepen functi'!$C:$M,10,FALSE),"n.v.t.")</f>
        <v>3</v>
      </c>
      <c r="AS1301" s="16" t="str">
        <f>IFERROR(VLOOKUP($P1301,'Kredieten productgroepen functi'!$C:$M,11,FALSE),"n.v.t.")</f>
        <v>Verkeer en vervoer</v>
      </c>
      <c r="AT1301" s="16" t="str">
        <f t="shared" si="65"/>
        <v>Lasten</v>
      </c>
      <c r="AU1301" s="16" t="str">
        <f>IFERROR(VLOOKUP($R1301,Kostensoorten!$C:$J,7,FALSE),"n.v.t.")</f>
        <v>2.3.1</v>
      </c>
      <c r="AV1301" s="16" t="str">
        <f>IFERROR(VLOOKUP($R1301,Kostensoorten!$C:$J,8,FALSE),"n.v.t.")</f>
        <v>Aankopen niet duurzame goedere</v>
      </c>
    </row>
    <row r="1302" spans="6:48">
      <c r="F1302" s="2" t="s">
        <v>8044</v>
      </c>
      <c r="G1302" s="2" t="s">
        <v>39</v>
      </c>
      <c r="H1302" s="2" t="s">
        <v>39</v>
      </c>
      <c r="I1302" s="18">
        <v>9155</v>
      </c>
      <c r="P1302" s="16" t="str">
        <f t="shared" si="63"/>
        <v>631132</v>
      </c>
      <c r="Q1302" s="16" t="str">
        <f>IFERROR(VLOOKUP($P1302,'Kredieten productgroepen functi'!$C:$M,2,FALSE),"n.v.t.")</f>
        <v>Capaciteitskrediet Planuitwerk fase</v>
      </c>
      <c r="R1302" s="16" t="str">
        <f t="shared" si="64"/>
        <v>423132</v>
      </c>
      <c r="S1302" s="16" t="str">
        <f>IFERROR(VLOOKUP($R1302,Kostensoorten!$C:$J,2,FALSE),"n.v.t.")</f>
        <v>Adviesdiensten door derden</v>
      </c>
      <c r="T1302" s="16" t="s">
        <v>39</v>
      </c>
      <c r="U1302" s="16" t="s">
        <v>39</v>
      </c>
      <c r="V1302" s="16" t="s">
        <v>39</v>
      </c>
      <c r="W1302" s="16" t="s">
        <v>39</v>
      </c>
      <c r="X1302" s="16" t="s">
        <v>39</v>
      </c>
      <c r="Y1302" s="16" t="s">
        <v>39</v>
      </c>
      <c r="Z1302" s="16" t="s">
        <v>39</v>
      </c>
      <c r="AA1302" s="16" t="s">
        <v>39</v>
      </c>
      <c r="AB1302" s="16" t="s">
        <v>39</v>
      </c>
      <c r="AC1302" s="16" t="s">
        <v>39</v>
      </c>
      <c r="AD1302" s="16" t="s">
        <v>39</v>
      </c>
      <c r="AE1302" s="16" t="s">
        <v>39</v>
      </c>
      <c r="AF1302" s="16" t="s">
        <v>39</v>
      </c>
      <c r="AG1302" s="16" t="s">
        <v>39</v>
      </c>
      <c r="AH1302" s="16" t="s">
        <v>39</v>
      </c>
      <c r="AI1302" s="16" t="s">
        <v>39</v>
      </c>
      <c r="AJ1302" s="16" t="s">
        <v>39</v>
      </c>
      <c r="AL1302" s="16" t="s">
        <v>39</v>
      </c>
      <c r="AM1302" s="16" t="s">
        <v>39</v>
      </c>
      <c r="AN1302" s="16" t="str">
        <f>IFERROR(VLOOKUP($P1302,'Kredieten productgroepen functi'!$C:$M,6,FALSE),"n.v.t.")</f>
        <v>3101</v>
      </c>
      <c r="AO1302" s="16" t="str">
        <f>IFERROR(VLOOKUP($P1302,'Kredieten productgroepen functi'!$C:$M,7,FALSE),"n.v.t.")</f>
        <v>(Re)constructie wegen en fietspaden</v>
      </c>
      <c r="AP1302" s="16" t="str">
        <f>IFERROR(VLOOKUP($P1302,'Kredieten productgroepen functi'!$C:$M,8,FALSE),"n.v.t.")</f>
        <v>31</v>
      </c>
      <c r="AQ1302" s="16" t="str">
        <f>IFERROR(VLOOKUP($P1302,'Kredieten productgroepen functi'!$C:$M,9,FALSE),"n.v.t.")</f>
        <v>Landwegen</v>
      </c>
      <c r="AR1302" s="16" t="str">
        <f>IFERROR(VLOOKUP($P1302,'Kredieten productgroepen functi'!$C:$M,10,FALSE),"n.v.t.")</f>
        <v>3</v>
      </c>
      <c r="AS1302" s="16" t="str">
        <f>IFERROR(VLOOKUP($P1302,'Kredieten productgroepen functi'!$C:$M,11,FALSE),"n.v.t.")</f>
        <v>Verkeer en vervoer</v>
      </c>
      <c r="AT1302" s="16" t="str">
        <f t="shared" si="65"/>
        <v>Lasten</v>
      </c>
      <c r="AU1302" s="16" t="str">
        <f>IFERROR(VLOOKUP($R1302,Kostensoorten!$C:$J,7,FALSE),"n.v.t.")</f>
        <v>2.3.1</v>
      </c>
      <c r="AV1302" s="16" t="str">
        <f>IFERROR(VLOOKUP($R1302,Kostensoorten!$C:$J,8,FALSE),"n.v.t.")</f>
        <v>Aankopen niet duurzame goedere</v>
      </c>
    </row>
    <row r="1303" spans="6:48">
      <c r="F1303" s="2" t="s">
        <v>9493</v>
      </c>
      <c r="G1303" s="2" t="s">
        <v>39</v>
      </c>
      <c r="H1303" s="2" t="s">
        <v>39</v>
      </c>
      <c r="I1303" s="18">
        <v>-1800</v>
      </c>
      <c r="P1303" s="16" t="str">
        <f t="shared" si="63"/>
        <v>631132</v>
      </c>
      <c r="Q1303" s="16" t="str">
        <f>IFERROR(VLOOKUP($P1303,'Kredieten productgroepen functi'!$C:$M,2,FALSE),"n.v.t.")</f>
        <v>Capaciteitskrediet Planuitwerk fase</v>
      </c>
      <c r="R1303" s="16" t="str">
        <f t="shared" si="64"/>
        <v>423132</v>
      </c>
      <c r="S1303" s="16" t="str">
        <f>IFERROR(VLOOKUP($R1303,Kostensoorten!$C:$J,2,FALSE),"n.v.t.")</f>
        <v>Adviesdiensten door derden</v>
      </c>
      <c r="T1303" s="16" t="s">
        <v>39</v>
      </c>
      <c r="U1303" s="16" t="s">
        <v>39</v>
      </c>
      <c r="V1303" s="16" t="s">
        <v>39</v>
      </c>
      <c r="W1303" s="16" t="s">
        <v>39</v>
      </c>
      <c r="X1303" s="16" t="s">
        <v>39</v>
      </c>
      <c r="Y1303" s="16" t="s">
        <v>39</v>
      </c>
      <c r="Z1303" s="16" t="s">
        <v>39</v>
      </c>
      <c r="AA1303" s="16" t="s">
        <v>39</v>
      </c>
      <c r="AB1303" s="16" t="s">
        <v>39</v>
      </c>
      <c r="AC1303" s="16" t="s">
        <v>39</v>
      </c>
      <c r="AD1303" s="16" t="s">
        <v>39</v>
      </c>
      <c r="AE1303" s="16" t="s">
        <v>39</v>
      </c>
      <c r="AF1303" s="16" t="s">
        <v>39</v>
      </c>
      <c r="AG1303" s="16" t="s">
        <v>39</v>
      </c>
      <c r="AH1303" s="16" t="s">
        <v>39</v>
      </c>
      <c r="AI1303" s="16" t="s">
        <v>39</v>
      </c>
      <c r="AJ1303" s="16" t="s">
        <v>39</v>
      </c>
      <c r="AL1303" s="16" t="s">
        <v>39</v>
      </c>
      <c r="AM1303" s="16" t="s">
        <v>39</v>
      </c>
      <c r="AN1303" s="16" t="str">
        <f>IFERROR(VLOOKUP($P1303,'Kredieten productgroepen functi'!$C:$M,6,FALSE),"n.v.t.")</f>
        <v>3101</v>
      </c>
      <c r="AO1303" s="16" t="str">
        <f>IFERROR(VLOOKUP($P1303,'Kredieten productgroepen functi'!$C:$M,7,FALSE),"n.v.t.")</f>
        <v>(Re)constructie wegen en fietspaden</v>
      </c>
      <c r="AP1303" s="16" t="str">
        <f>IFERROR(VLOOKUP($P1303,'Kredieten productgroepen functi'!$C:$M,8,FALSE),"n.v.t.")</f>
        <v>31</v>
      </c>
      <c r="AQ1303" s="16" t="str">
        <f>IFERROR(VLOOKUP($P1303,'Kredieten productgroepen functi'!$C:$M,9,FALSE),"n.v.t.")</f>
        <v>Landwegen</v>
      </c>
      <c r="AR1303" s="16" t="str">
        <f>IFERROR(VLOOKUP($P1303,'Kredieten productgroepen functi'!$C:$M,10,FALSE),"n.v.t.")</f>
        <v>3</v>
      </c>
      <c r="AS1303" s="16" t="str">
        <f>IFERROR(VLOOKUP($P1303,'Kredieten productgroepen functi'!$C:$M,11,FALSE),"n.v.t.")</f>
        <v>Verkeer en vervoer</v>
      </c>
      <c r="AT1303" s="16" t="str">
        <f t="shared" si="65"/>
        <v>Lasten</v>
      </c>
      <c r="AU1303" s="16" t="str">
        <f>IFERROR(VLOOKUP($R1303,Kostensoorten!$C:$J,7,FALSE),"n.v.t.")</f>
        <v>2.3.1</v>
      </c>
      <c r="AV1303" s="16" t="str">
        <f>IFERROR(VLOOKUP($R1303,Kostensoorten!$C:$J,8,FALSE),"n.v.t.")</f>
        <v>Aankopen niet duurzame goedere</v>
      </c>
    </row>
    <row r="1304" spans="6:48">
      <c r="F1304" s="2" t="s">
        <v>9494</v>
      </c>
      <c r="G1304" s="2" t="s">
        <v>39</v>
      </c>
      <c r="H1304" s="2" t="s">
        <v>39</v>
      </c>
      <c r="I1304" s="18">
        <v>-2800</v>
      </c>
      <c r="P1304" s="16" t="str">
        <f t="shared" si="63"/>
        <v>631132</v>
      </c>
      <c r="Q1304" s="16" t="str">
        <f>IFERROR(VLOOKUP($P1304,'Kredieten productgroepen functi'!$C:$M,2,FALSE),"n.v.t.")</f>
        <v>Capaciteitskrediet Planuitwerk fase</v>
      </c>
      <c r="R1304" s="16" t="str">
        <f t="shared" si="64"/>
        <v>423132</v>
      </c>
      <c r="S1304" s="16" t="str">
        <f>IFERROR(VLOOKUP($R1304,Kostensoorten!$C:$J,2,FALSE),"n.v.t.")</f>
        <v>Adviesdiensten door derden</v>
      </c>
      <c r="T1304" s="16" t="s">
        <v>39</v>
      </c>
      <c r="U1304" s="16" t="s">
        <v>39</v>
      </c>
      <c r="V1304" s="16" t="s">
        <v>39</v>
      </c>
      <c r="W1304" s="16" t="s">
        <v>39</v>
      </c>
      <c r="X1304" s="16" t="s">
        <v>39</v>
      </c>
      <c r="Y1304" s="16" t="s">
        <v>39</v>
      </c>
      <c r="Z1304" s="16" t="s">
        <v>39</v>
      </c>
      <c r="AA1304" s="16" t="s">
        <v>39</v>
      </c>
      <c r="AB1304" s="16" t="s">
        <v>39</v>
      </c>
      <c r="AC1304" s="16" t="s">
        <v>39</v>
      </c>
      <c r="AD1304" s="16" t="s">
        <v>39</v>
      </c>
      <c r="AE1304" s="16" t="s">
        <v>39</v>
      </c>
      <c r="AF1304" s="16" t="s">
        <v>39</v>
      </c>
      <c r="AG1304" s="16" t="s">
        <v>39</v>
      </c>
      <c r="AH1304" s="16" t="s">
        <v>39</v>
      </c>
      <c r="AI1304" s="16" t="s">
        <v>39</v>
      </c>
      <c r="AJ1304" s="16" t="s">
        <v>39</v>
      </c>
      <c r="AL1304" s="16" t="s">
        <v>39</v>
      </c>
      <c r="AM1304" s="16" t="s">
        <v>39</v>
      </c>
      <c r="AN1304" s="16" t="str">
        <f>IFERROR(VLOOKUP($P1304,'Kredieten productgroepen functi'!$C:$M,6,FALSE),"n.v.t.")</f>
        <v>3101</v>
      </c>
      <c r="AO1304" s="16" t="str">
        <f>IFERROR(VLOOKUP($P1304,'Kredieten productgroepen functi'!$C:$M,7,FALSE),"n.v.t.")</f>
        <v>(Re)constructie wegen en fietspaden</v>
      </c>
      <c r="AP1304" s="16" t="str">
        <f>IFERROR(VLOOKUP($P1304,'Kredieten productgroepen functi'!$C:$M,8,FALSE),"n.v.t.")</f>
        <v>31</v>
      </c>
      <c r="AQ1304" s="16" t="str">
        <f>IFERROR(VLOOKUP($P1304,'Kredieten productgroepen functi'!$C:$M,9,FALSE),"n.v.t.")</f>
        <v>Landwegen</v>
      </c>
      <c r="AR1304" s="16" t="str">
        <f>IFERROR(VLOOKUP($P1304,'Kredieten productgroepen functi'!$C:$M,10,FALSE),"n.v.t.")</f>
        <v>3</v>
      </c>
      <c r="AS1304" s="16" t="str">
        <f>IFERROR(VLOOKUP($P1304,'Kredieten productgroepen functi'!$C:$M,11,FALSE),"n.v.t.")</f>
        <v>Verkeer en vervoer</v>
      </c>
      <c r="AT1304" s="16" t="str">
        <f t="shared" si="65"/>
        <v>Lasten</v>
      </c>
      <c r="AU1304" s="16" t="str">
        <f>IFERROR(VLOOKUP($R1304,Kostensoorten!$C:$J,7,FALSE),"n.v.t.")</f>
        <v>2.3.1</v>
      </c>
      <c r="AV1304" s="16" t="str">
        <f>IFERROR(VLOOKUP($R1304,Kostensoorten!$C:$J,8,FALSE),"n.v.t.")</f>
        <v>Aankopen niet duurzame goedere</v>
      </c>
    </row>
    <row r="1305" spans="6:48">
      <c r="F1305" s="2" t="s">
        <v>8683</v>
      </c>
      <c r="G1305" s="2" t="s">
        <v>39</v>
      </c>
      <c r="H1305" s="2" t="s">
        <v>39</v>
      </c>
      <c r="I1305" s="18">
        <v>8325</v>
      </c>
      <c r="P1305" s="16" t="str">
        <f t="shared" si="63"/>
        <v>631132</v>
      </c>
      <c r="Q1305" s="16" t="str">
        <f>IFERROR(VLOOKUP($P1305,'Kredieten productgroepen functi'!$C:$M,2,FALSE),"n.v.t.")</f>
        <v>Capaciteitskrediet Planuitwerk fase</v>
      </c>
      <c r="R1305" s="16" t="str">
        <f t="shared" si="64"/>
        <v>423132</v>
      </c>
      <c r="S1305" s="16" t="str">
        <f>IFERROR(VLOOKUP($R1305,Kostensoorten!$C:$J,2,FALSE),"n.v.t.")</f>
        <v>Adviesdiensten door derden</v>
      </c>
      <c r="T1305" s="16" t="s">
        <v>39</v>
      </c>
      <c r="U1305" s="16" t="s">
        <v>39</v>
      </c>
      <c r="V1305" s="16" t="s">
        <v>39</v>
      </c>
      <c r="W1305" s="16" t="s">
        <v>39</v>
      </c>
      <c r="X1305" s="16" t="s">
        <v>39</v>
      </c>
      <c r="Y1305" s="16" t="s">
        <v>39</v>
      </c>
      <c r="Z1305" s="16" t="s">
        <v>39</v>
      </c>
      <c r="AA1305" s="16" t="s">
        <v>39</v>
      </c>
      <c r="AB1305" s="16" t="s">
        <v>39</v>
      </c>
      <c r="AC1305" s="16" t="s">
        <v>39</v>
      </c>
      <c r="AD1305" s="16" t="s">
        <v>39</v>
      </c>
      <c r="AE1305" s="16" t="s">
        <v>39</v>
      </c>
      <c r="AF1305" s="16" t="s">
        <v>39</v>
      </c>
      <c r="AG1305" s="16" t="s">
        <v>39</v>
      </c>
      <c r="AH1305" s="16" t="s">
        <v>39</v>
      </c>
      <c r="AI1305" s="16" t="s">
        <v>39</v>
      </c>
      <c r="AJ1305" s="16" t="s">
        <v>39</v>
      </c>
      <c r="AL1305" s="16" t="s">
        <v>39</v>
      </c>
      <c r="AM1305" s="16" t="s">
        <v>39</v>
      </c>
      <c r="AN1305" s="16" t="str">
        <f>IFERROR(VLOOKUP($P1305,'Kredieten productgroepen functi'!$C:$M,6,FALSE),"n.v.t.")</f>
        <v>3101</v>
      </c>
      <c r="AO1305" s="16" t="str">
        <f>IFERROR(VLOOKUP($P1305,'Kredieten productgroepen functi'!$C:$M,7,FALSE),"n.v.t.")</f>
        <v>(Re)constructie wegen en fietspaden</v>
      </c>
      <c r="AP1305" s="16" t="str">
        <f>IFERROR(VLOOKUP($P1305,'Kredieten productgroepen functi'!$C:$M,8,FALSE),"n.v.t.")</f>
        <v>31</v>
      </c>
      <c r="AQ1305" s="16" t="str">
        <f>IFERROR(VLOOKUP($P1305,'Kredieten productgroepen functi'!$C:$M,9,FALSE),"n.v.t.")</f>
        <v>Landwegen</v>
      </c>
      <c r="AR1305" s="16" t="str">
        <f>IFERROR(VLOOKUP($P1305,'Kredieten productgroepen functi'!$C:$M,10,FALSE),"n.v.t.")</f>
        <v>3</v>
      </c>
      <c r="AS1305" s="16" t="str">
        <f>IFERROR(VLOOKUP($P1305,'Kredieten productgroepen functi'!$C:$M,11,FALSE),"n.v.t.")</f>
        <v>Verkeer en vervoer</v>
      </c>
      <c r="AT1305" s="16" t="str">
        <f t="shared" si="65"/>
        <v>Lasten</v>
      </c>
      <c r="AU1305" s="16" t="str">
        <f>IFERROR(VLOOKUP($R1305,Kostensoorten!$C:$J,7,FALSE),"n.v.t.")</f>
        <v>2.3.1</v>
      </c>
      <c r="AV1305" s="16" t="str">
        <f>IFERROR(VLOOKUP($R1305,Kostensoorten!$C:$J,8,FALSE),"n.v.t.")</f>
        <v>Aankopen niet duurzame goedere</v>
      </c>
    </row>
    <row r="1306" spans="6:48">
      <c r="F1306" s="2" t="s">
        <v>9495</v>
      </c>
      <c r="G1306" s="2" t="s">
        <v>39</v>
      </c>
      <c r="H1306" s="2" t="s">
        <v>39</v>
      </c>
      <c r="I1306" s="18">
        <v>-3394.7</v>
      </c>
      <c r="P1306" s="16" t="str">
        <f t="shared" si="63"/>
        <v>631132</v>
      </c>
      <c r="Q1306" s="16" t="str">
        <f>IFERROR(VLOOKUP($P1306,'Kredieten productgroepen functi'!$C:$M,2,FALSE),"n.v.t.")</f>
        <v>Capaciteitskrediet Planuitwerk fase</v>
      </c>
      <c r="R1306" s="16" t="str">
        <f t="shared" si="64"/>
        <v>423132</v>
      </c>
      <c r="S1306" s="16" t="str">
        <f>IFERROR(VLOOKUP($R1306,Kostensoorten!$C:$J,2,FALSE),"n.v.t.")</f>
        <v>Adviesdiensten door derden</v>
      </c>
      <c r="T1306" s="16" t="s">
        <v>39</v>
      </c>
      <c r="U1306" s="16" t="s">
        <v>39</v>
      </c>
      <c r="V1306" s="16" t="s">
        <v>39</v>
      </c>
      <c r="W1306" s="16" t="s">
        <v>39</v>
      </c>
      <c r="X1306" s="16" t="s">
        <v>39</v>
      </c>
      <c r="Y1306" s="16" t="s">
        <v>39</v>
      </c>
      <c r="Z1306" s="16" t="s">
        <v>39</v>
      </c>
      <c r="AA1306" s="16" t="s">
        <v>39</v>
      </c>
      <c r="AB1306" s="16" t="s">
        <v>39</v>
      </c>
      <c r="AC1306" s="16" t="s">
        <v>39</v>
      </c>
      <c r="AD1306" s="16" t="s">
        <v>39</v>
      </c>
      <c r="AE1306" s="16" t="s">
        <v>39</v>
      </c>
      <c r="AF1306" s="16" t="s">
        <v>39</v>
      </c>
      <c r="AG1306" s="16" t="s">
        <v>39</v>
      </c>
      <c r="AH1306" s="16" t="s">
        <v>39</v>
      </c>
      <c r="AI1306" s="16" t="s">
        <v>39</v>
      </c>
      <c r="AJ1306" s="16" t="s">
        <v>39</v>
      </c>
      <c r="AL1306" s="16" t="s">
        <v>39</v>
      </c>
      <c r="AM1306" s="16" t="s">
        <v>39</v>
      </c>
      <c r="AN1306" s="16" t="str">
        <f>IFERROR(VLOOKUP($P1306,'Kredieten productgroepen functi'!$C:$M,6,FALSE),"n.v.t.")</f>
        <v>3101</v>
      </c>
      <c r="AO1306" s="16" t="str">
        <f>IFERROR(VLOOKUP($P1306,'Kredieten productgroepen functi'!$C:$M,7,FALSE),"n.v.t.")</f>
        <v>(Re)constructie wegen en fietspaden</v>
      </c>
      <c r="AP1306" s="16" t="str">
        <f>IFERROR(VLOOKUP($P1306,'Kredieten productgroepen functi'!$C:$M,8,FALSE),"n.v.t.")</f>
        <v>31</v>
      </c>
      <c r="AQ1306" s="16" t="str">
        <f>IFERROR(VLOOKUP($P1306,'Kredieten productgroepen functi'!$C:$M,9,FALSE),"n.v.t.")</f>
        <v>Landwegen</v>
      </c>
      <c r="AR1306" s="16" t="str">
        <f>IFERROR(VLOOKUP($P1306,'Kredieten productgroepen functi'!$C:$M,10,FALSE),"n.v.t.")</f>
        <v>3</v>
      </c>
      <c r="AS1306" s="16" t="str">
        <f>IFERROR(VLOOKUP($P1306,'Kredieten productgroepen functi'!$C:$M,11,FALSE),"n.v.t.")</f>
        <v>Verkeer en vervoer</v>
      </c>
      <c r="AT1306" s="16" t="str">
        <f t="shared" si="65"/>
        <v>Lasten</v>
      </c>
      <c r="AU1306" s="16" t="str">
        <f>IFERROR(VLOOKUP($R1306,Kostensoorten!$C:$J,7,FALSE),"n.v.t.")</f>
        <v>2.3.1</v>
      </c>
      <c r="AV1306" s="16" t="str">
        <f>IFERROR(VLOOKUP($R1306,Kostensoorten!$C:$J,8,FALSE),"n.v.t.")</f>
        <v>Aankopen niet duurzame goedere</v>
      </c>
    </row>
    <row r="1307" spans="6:48">
      <c r="F1307" s="2" t="s">
        <v>8684</v>
      </c>
      <c r="G1307" s="2" t="s">
        <v>39</v>
      </c>
      <c r="H1307" s="2" t="s">
        <v>39</v>
      </c>
      <c r="I1307" s="18">
        <v>2750</v>
      </c>
      <c r="P1307" s="16" t="str">
        <f t="shared" si="63"/>
        <v>631132</v>
      </c>
      <c r="Q1307" s="16" t="str">
        <f>IFERROR(VLOOKUP($P1307,'Kredieten productgroepen functi'!$C:$M,2,FALSE),"n.v.t.")</f>
        <v>Capaciteitskrediet Planuitwerk fase</v>
      </c>
      <c r="R1307" s="16" t="str">
        <f t="shared" si="64"/>
        <v>423132</v>
      </c>
      <c r="S1307" s="16" t="str">
        <f>IFERROR(VLOOKUP($R1307,Kostensoorten!$C:$J,2,FALSE),"n.v.t.")</f>
        <v>Adviesdiensten door derden</v>
      </c>
      <c r="T1307" s="16" t="s">
        <v>39</v>
      </c>
      <c r="U1307" s="16" t="s">
        <v>39</v>
      </c>
      <c r="V1307" s="16" t="s">
        <v>39</v>
      </c>
      <c r="W1307" s="16" t="s">
        <v>39</v>
      </c>
      <c r="X1307" s="16" t="s">
        <v>39</v>
      </c>
      <c r="Y1307" s="16" t="s">
        <v>39</v>
      </c>
      <c r="Z1307" s="16" t="s">
        <v>39</v>
      </c>
      <c r="AA1307" s="16" t="s">
        <v>39</v>
      </c>
      <c r="AB1307" s="16" t="s">
        <v>39</v>
      </c>
      <c r="AC1307" s="16" t="s">
        <v>39</v>
      </c>
      <c r="AD1307" s="16" t="s">
        <v>39</v>
      </c>
      <c r="AE1307" s="16" t="s">
        <v>39</v>
      </c>
      <c r="AF1307" s="16" t="s">
        <v>39</v>
      </c>
      <c r="AG1307" s="16" t="s">
        <v>39</v>
      </c>
      <c r="AH1307" s="16" t="s">
        <v>39</v>
      </c>
      <c r="AI1307" s="16" t="s">
        <v>39</v>
      </c>
      <c r="AJ1307" s="16" t="s">
        <v>39</v>
      </c>
      <c r="AL1307" s="16" t="s">
        <v>39</v>
      </c>
      <c r="AM1307" s="16" t="s">
        <v>39</v>
      </c>
      <c r="AN1307" s="16" t="str">
        <f>IFERROR(VLOOKUP($P1307,'Kredieten productgroepen functi'!$C:$M,6,FALSE),"n.v.t.")</f>
        <v>3101</v>
      </c>
      <c r="AO1307" s="16" t="str">
        <f>IFERROR(VLOOKUP($P1307,'Kredieten productgroepen functi'!$C:$M,7,FALSE),"n.v.t.")</f>
        <v>(Re)constructie wegen en fietspaden</v>
      </c>
      <c r="AP1307" s="16" t="str">
        <f>IFERROR(VLOOKUP($P1307,'Kredieten productgroepen functi'!$C:$M,8,FALSE),"n.v.t.")</f>
        <v>31</v>
      </c>
      <c r="AQ1307" s="16" t="str">
        <f>IFERROR(VLOOKUP($P1307,'Kredieten productgroepen functi'!$C:$M,9,FALSE),"n.v.t.")</f>
        <v>Landwegen</v>
      </c>
      <c r="AR1307" s="16" t="str">
        <f>IFERROR(VLOOKUP($P1307,'Kredieten productgroepen functi'!$C:$M,10,FALSE),"n.v.t.")</f>
        <v>3</v>
      </c>
      <c r="AS1307" s="16" t="str">
        <f>IFERROR(VLOOKUP($P1307,'Kredieten productgroepen functi'!$C:$M,11,FALSE),"n.v.t.")</f>
        <v>Verkeer en vervoer</v>
      </c>
      <c r="AT1307" s="16" t="str">
        <f t="shared" si="65"/>
        <v>Lasten</v>
      </c>
      <c r="AU1307" s="16" t="str">
        <f>IFERROR(VLOOKUP($R1307,Kostensoorten!$C:$J,7,FALSE),"n.v.t.")</f>
        <v>2.3.1</v>
      </c>
      <c r="AV1307" s="16" t="str">
        <f>IFERROR(VLOOKUP($R1307,Kostensoorten!$C:$J,8,FALSE),"n.v.t.")</f>
        <v>Aankopen niet duurzame goedere</v>
      </c>
    </row>
    <row r="1308" spans="6:48">
      <c r="F1308" s="2" t="s">
        <v>7041</v>
      </c>
      <c r="G1308" s="2" t="s">
        <v>39</v>
      </c>
      <c r="H1308" s="2" t="s">
        <v>39</v>
      </c>
      <c r="I1308" s="18">
        <v>21171.91</v>
      </c>
      <c r="P1308" s="16" t="str">
        <f t="shared" si="63"/>
        <v>631132</v>
      </c>
      <c r="Q1308" s="16" t="str">
        <f>IFERROR(VLOOKUP($P1308,'Kredieten productgroepen functi'!$C:$M,2,FALSE),"n.v.t.")</f>
        <v>Capaciteitskrediet Planuitwerk fase</v>
      </c>
      <c r="R1308" s="16" t="str">
        <f t="shared" si="64"/>
        <v>423132</v>
      </c>
      <c r="S1308" s="16" t="str">
        <f>IFERROR(VLOOKUP($R1308,Kostensoorten!$C:$J,2,FALSE),"n.v.t.")</f>
        <v>Adviesdiensten door derden</v>
      </c>
      <c r="T1308" s="16" t="s">
        <v>39</v>
      </c>
      <c r="U1308" s="16" t="s">
        <v>39</v>
      </c>
      <c r="V1308" s="16" t="s">
        <v>39</v>
      </c>
      <c r="W1308" s="16" t="s">
        <v>39</v>
      </c>
      <c r="X1308" s="16" t="s">
        <v>39</v>
      </c>
      <c r="Y1308" s="16" t="s">
        <v>39</v>
      </c>
      <c r="Z1308" s="16" t="s">
        <v>39</v>
      </c>
      <c r="AA1308" s="16" t="s">
        <v>39</v>
      </c>
      <c r="AB1308" s="16" t="s">
        <v>39</v>
      </c>
      <c r="AC1308" s="16" t="s">
        <v>39</v>
      </c>
      <c r="AD1308" s="16" t="s">
        <v>39</v>
      </c>
      <c r="AE1308" s="16" t="s">
        <v>39</v>
      </c>
      <c r="AF1308" s="16" t="s">
        <v>39</v>
      </c>
      <c r="AG1308" s="16" t="s">
        <v>39</v>
      </c>
      <c r="AH1308" s="16" t="s">
        <v>39</v>
      </c>
      <c r="AI1308" s="16" t="s">
        <v>39</v>
      </c>
      <c r="AJ1308" s="16" t="s">
        <v>39</v>
      </c>
      <c r="AL1308" s="16" t="s">
        <v>39</v>
      </c>
      <c r="AM1308" s="16" t="s">
        <v>39</v>
      </c>
      <c r="AN1308" s="16" t="str">
        <f>IFERROR(VLOOKUP($P1308,'Kredieten productgroepen functi'!$C:$M,6,FALSE),"n.v.t.")</f>
        <v>3101</v>
      </c>
      <c r="AO1308" s="16" t="str">
        <f>IFERROR(VLOOKUP($P1308,'Kredieten productgroepen functi'!$C:$M,7,FALSE),"n.v.t.")</f>
        <v>(Re)constructie wegen en fietspaden</v>
      </c>
      <c r="AP1308" s="16" t="str">
        <f>IFERROR(VLOOKUP($P1308,'Kredieten productgroepen functi'!$C:$M,8,FALSE),"n.v.t.")</f>
        <v>31</v>
      </c>
      <c r="AQ1308" s="16" t="str">
        <f>IFERROR(VLOOKUP($P1308,'Kredieten productgroepen functi'!$C:$M,9,FALSE),"n.v.t.")</f>
        <v>Landwegen</v>
      </c>
      <c r="AR1308" s="16" t="str">
        <f>IFERROR(VLOOKUP($P1308,'Kredieten productgroepen functi'!$C:$M,10,FALSE),"n.v.t.")</f>
        <v>3</v>
      </c>
      <c r="AS1308" s="16" t="str">
        <f>IFERROR(VLOOKUP($P1308,'Kredieten productgroepen functi'!$C:$M,11,FALSE),"n.v.t.")</f>
        <v>Verkeer en vervoer</v>
      </c>
      <c r="AT1308" s="16" t="str">
        <f t="shared" si="65"/>
        <v>Lasten</v>
      </c>
      <c r="AU1308" s="16" t="str">
        <f>IFERROR(VLOOKUP($R1308,Kostensoorten!$C:$J,7,FALSE),"n.v.t.")</f>
        <v>2.3.1</v>
      </c>
      <c r="AV1308" s="16" t="str">
        <f>IFERROR(VLOOKUP($R1308,Kostensoorten!$C:$J,8,FALSE),"n.v.t.")</f>
        <v>Aankopen niet duurzame goedere</v>
      </c>
    </row>
    <row r="1309" spans="6:48">
      <c r="F1309" s="2" t="s">
        <v>8045</v>
      </c>
      <c r="G1309" s="2" t="s">
        <v>39</v>
      </c>
      <c r="H1309" s="2" t="s">
        <v>39</v>
      </c>
      <c r="I1309" s="18">
        <v>21180</v>
      </c>
      <c r="P1309" s="16" t="str">
        <f t="shared" si="63"/>
        <v>631132</v>
      </c>
      <c r="Q1309" s="16" t="str">
        <f>IFERROR(VLOOKUP($P1309,'Kredieten productgroepen functi'!$C:$M,2,FALSE),"n.v.t.")</f>
        <v>Capaciteitskrediet Planuitwerk fase</v>
      </c>
      <c r="R1309" s="16" t="str">
        <f t="shared" si="64"/>
        <v>423132</v>
      </c>
      <c r="S1309" s="16" t="str">
        <f>IFERROR(VLOOKUP($R1309,Kostensoorten!$C:$J,2,FALSE),"n.v.t.")</f>
        <v>Adviesdiensten door derden</v>
      </c>
      <c r="T1309" s="16" t="s">
        <v>39</v>
      </c>
      <c r="U1309" s="16" t="s">
        <v>39</v>
      </c>
      <c r="V1309" s="16" t="s">
        <v>39</v>
      </c>
      <c r="W1309" s="16" t="s">
        <v>39</v>
      </c>
      <c r="X1309" s="16" t="s">
        <v>39</v>
      </c>
      <c r="Y1309" s="16" t="s">
        <v>39</v>
      </c>
      <c r="Z1309" s="16" t="s">
        <v>39</v>
      </c>
      <c r="AA1309" s="16" t="s">
        <v>39</v>
      </c>
      <c r="AB1309" s="16" t="s">
        <v>39</v>
      </c>
      <c r="AC1309" s="16" t="s">
        <v>39</v>
      </c>
      <c r="AD1309" s="16" t="s">
        <v>39</v>
      </c>
      <c r="AE1309" s="16" t="s">
        <v>39</v>
      </c>
      <c r="AF1309" s="16" t="s">
        <v>39</v>
      </c>
      <c r="AG1309" s="16" t="s">
        <v>39</v>
      </c>
      <c r="AH1309" s="16" t="s">
        <v>39</v>
      </c>
      <c r="AI1309" s="16" t="s">
        <v>39</v>
      </c>
      <c r="AJ1309" s="16" t="s">
        <v>39</v>
      </c>
      <c r="AL1309" s="16" t="s">
        <v>39</v>
      </c>
      <c r="AM1309" s="16" t="s">
        <v>39</v>
      </c>
      <c r="AN1309" s="16" t="str">
        <f>IFERROR(VLOOKUP($P1309,'Kredieten productgroepen functi'!$C:$M,6,FALSE),"n.v.t.")</f>
        <v>3101</v>
      </c>
      <c r="AO1309" s="16" t="str">
        <f>IFERROR(VLOOKUP($P1309,'Kredieten productgroepen functi'!$C:$M,7,FALSE),"n.v.t.")</f>
        <v>(Re)constructie wegen en fietspaden</v>
      </c>
      <c r="AP1309" s="16" t="str">
        <f>IFERROR(VLOOKUP($P1309,'Kredieten productgroepen functi'!$C:$M,8,FALSE),"n.v.t.")</f>
        <v>31</v>
      </c>
      <c r="AQ1309" s="16" t="str">
        <f>IFERROR(VLOOKUP($P1309,'Kredieten productgroepen functi'!$C:$M,9,FALSE),"n.v.t.")</f>
        <v>Landwegen</v>
      </c>
      <c r="AR1309" s="16" t="str">
        <f>IFERROR(VLOOKUP($P1309,'Kredieten productgroepen functi'!$C:$M,10,FALSE),"n.v.t.")</f>
        <v>3</v>
      </c>
      <c r="AS1309" s="16" t="str">
        <f>IFERROR(VLOOKUP($P1309,'Kredieten productgroepen functi'!$C:$M,11,FALSE),"n.v.t.")</f>
        <v>Verkeer en vervoer</v>
      </c>
      <c r="AT1309" s="16" t="str">
        <f t="shared" si="65"/>
        <v>Lasten</v>
      </c>
      <c r="AU1309" s="16" t="str">
        <f>IFERROR(VLOOKUP($R1309,Kostensoorten!$C:$J,7,FALSE),"n.v.t.")</f>
        <v>2.3.1</v>
      </c>
      <c r="AV1309" s="16" t="str">
        <f>IFERROR(VLOOKUP($R1309,Kostensoorten!$C:$J,8,FALSE),"n.v.t.")</f>
        <v>Aankopen niet duurzame goedere</v>
      </c>
    </row>
    <row r="1310" spans="6:48">
      <c r="F1310" s="2" t="s">
        <v>9496</v>
      </c>
      <c r="G1310" s="2" t="s">
        <v>39</v>
      </c>
      <c r="H1310" s="2" t="s">
        <v>39</v>
      </c>
      <c r="I1310" s="18">
        <v>755.85</v>
      </c>
      <c r="P1310" s="16" t="str">
        <f t="shared" si="63"/>
        <v>631132</v>
      </c>
      <c r="Q1310" s="16" t="str">
        <f>IFERROR(VLOOKUP($P1310,'Kredieten productgroepen functi'!$C:$M,2,FALSE),"n.v.t.")</f>
        <v>Capaciteitskrediet Planuitwerk fase</v>
      </c>
      <c r="R1310" s="16" t="str">
        <f t="shared" si="64"/>
        <v>423136</v>
      </c>
      <c r="S1310" s="16" t="str">
        <f>IFERROR(VLOOKUP($R1310,Kostensoorten!$C:$J,2,FALSE),"n.v.t.")</f>
        <v>Advertenties</v>
      </c>
      <c r="T1310" s="16" t="s">
        <v>39</v>
      </c>
      <c r="U1310" s="16" t="s">
        <v>39</v>
      </c>
      <c r="V1310" s="16" t="s">
        <v>39</v>
      </c>
      <c r="W1310" s="16" t="s">
        <v>39</v>
      </c>
      <c r="X1310" s="16" t="s">
        <v>39</v>
      </c>
      <c r="Y1310" s="16" t="s">
        <v>39</v>
      </c>
      <c r="Z1310" s="16" t="s">
        <v>39</v>
      </c>
      <c r="AA1310" s="16" t="s">
        <v>39</v>
      </c>
      <c r="AB1310" s="16" t="s">
        <v>39</v>
      </c>
      <c r="AC1310" s="16" t="s">
        <v>39</v>
      </c>
      <c r="AD1310" s="16" t="s">
        <v>39</v>
      </c>
      <c r="AE1310" s="16" t="s">
        <v>39</v>
      </c>
      <c r="AF1310" s="16" t="s">
        <v>39</v>
      </c>
      <c r="AG1310" s="16" t="s">
        <v>39</v>
      </c>
      <c r="AH1310" s="16" t="s">
        <v>39</v>
      </c>
      <c r="AI1310" s="16" t="s">
        <v>39</v>
      </c>
      <c r="AJ1310" s="16" t="s">
        <v>39</v>
      </c>
      <c r="AL1310" s="16" t="s">
        <v>39</v>
      </c>
      <c r="AM1310" s="16" t="s">
        <v>39</v>
      </c>
      <c r="AN1310" s="16" t="str">
        <f>IFERROR(VLOOKUP($P1310,'Kredieten productgroepen functi'!$C:$M,6,FALSE),"n.v.t.")</f>
        <v>3101</v>
      </c>
      <c r="AO1310" s="16" t="str">
        <f>IFERROR(VLOOKUP($P1310,'Kredieten productgroepen functi'!$C:$M,7,FALSE),"n.v.t.")</f>
        <v>(Re)constructie wegen en fietspaden</v>
      </c>
      <c r="AP1310" s="16" t="str">
        <f>IFERROR(VLOOKUP($P1310,'Kredieten productgroepen functi'!$C:$M,8,FALSE),"n.v.t.")</f>
        <v>31</v>
      </c>
      <c r="AQ1310" s="16" t="str">
        <f>IFERROR(VLOOKUP($P1310,'Kredieten productgroepen functi'!$C:$M,9,FALSE),"n.v.t.")</f>
        <v>Landwegen</v>
      </c>
      <c r="AR1310" s="16" t="str">
        <f>IFERROR(VLOOKUP($P1310,'Kredieten productgroepen functi'!$C:$M,10,FALSE),"n.v.t.")</f>
        <v>3</v>
      </c>
      <c r="AS1310" s="16" t="str">
        <f>IFERROR(VLOOKUP($P1310,'Kredieten productgroepen functi'!$C:$M,11,FALSE),"n.v.t.")</f>
        <v>Verkeer en vervoer</v>
      </c>
      <c r="AT1310" s="16" t="str">
        <f t="shared" si="65"/>
        <v>Lasten</v>
      </c>
      <c r="AU1310" s="16" t="str">
        <f>IFERROR(VLOOKUP($R1310,Kostensoorten!$C:$J,7,FALSE),"n.v.t.")</f>
        <v>2.3.1</v>
      </c>
      <c r="AV1310" s="16" t="str">
        <f>IFERROR(VLOOKUP($R1310,Kostensoorten!$C:$J,8,FALSE),"n.v.t.")</f>
        <v>Aankopen niet duurzame goedere</v>
      </c>
    </row>
    <row r="1311" spans="6:48">
      <c r="F1311" s="2" t="s">
        <v>9497</v>
      </c>
      <c r="G1311" s="2" t="s">
        <v>39</v>
      </c>
      <c r="H1311" s="2" t="s">
        <v>39</v>
      </c>
      <c r="I1311" s="18">
        <v>508</v>
      </c>
      <c r="P1311" s="16" t="str">
        <f t="shared" si="63"/>
        <v>631132</v>
      </c>
      <c r="Q1311" s="16" t="str">
        <f>IFERROR(VLOOKUP($P1311,'Kredieten productgroepen functi'!$C:$M,2,FALSE),"n.v.t.")</f>
        <v>Capaciteitskrediet Planuitwerk fase</v>
      </c>
      <c r="R1311" s="16" t="str">
        <f t="shared" si="64"/>
        <v>423136</v>
      </c>
      <c r="S1311" s="16" t="str">
        <f>IFERROR(VLOOKUP($R1311,Kostensoorten!$C:$J,2,FALSE),"n.v.t.")</f>
        <v>Advertenties</v>
      </c>
      <c r="T1311" s="16" t="s">
        <v>39</v>
      </c>
      <c r="U1311" s="16" t="s">
        <v>39</v>
      </c>
      <c r="V1311" s="16" t="s">
        <v>39</v>
      </c>
      <c r="W1311" s="16" t="s">
        <v>39</v>
      </c>
      <c r="X1311" s="16" t="s">
        <v>39</v>
      </c>
      <c r="Y1311" s="16" t="s">
        <v>39</v>
      </c>
      <c r="Z1311" s="16" t="s">
        <v>39</v>
      </c>
      <c r="AA1311" s="16" t="s">
        <v>39</v>
      </c>
      <c r="AB1311" s="16" t="s">
        <v>39</v>
      </c>
      <c r="AC1311" s="16" t="s">
        <v>39</v>
      </c>
      <c r="AD1311" s="16" t="s">
        <v>39</v>
      </c>
      <c r="AE1311" s="16" t="s">
        <v>39</v>
      </c>
      <c r="AF1311" s="16" t="s">
        <v>39</v>
      </c>
      <c r="AG1311" s="16" t="s">
        <v>39</v>
      </c>
      <c r="AH1311" s="16" t="s">
        <v>39</v>
      </c>
      <c r="AI1311" s="16" t="s">
        <v>39</v>
      </c>
      <c r="AJ1311" s="16" t="s">
        <v>39</v>
      </c>
      <c r="AL1311" s="16" t="s">
        <v>39</v>
      </c>
      <c r="AM1311" s="16" t="s">
        <v>39</v>
      </c>
      <c r="AN1311" s="16" t="str">
        <f>IFERROR(VLOOKUP($P1311,'Kredieten productgroepen functi'!$C:$M,6,FALSE),"n.v.t.")</f>
        <v>3101</v>
      </c>
      <c r="AO1311" s="16" t="str">
        <f>IFERROR(VLOOKUP($P1311,'Kredieten productgroepen functi'!$C:$M,7,FALSE),"n.v.t.")</f>
        <v>(Re)constructie wegen en fietspaden</v>
      </c>
      <c r="AP1311" s="16" t="str">
        <f>IFERROR(VLOOKUP($P1311,'Kredieten productgroepen functi'!$C:$M,8,FALSE),"n.v.t.")</f>
        <v>31</v>
      </c>
      <c r="AQ1311" s="16" t="str">
        <f>IFERROR(VLOOKUP($P1311,'Kredieten productgroepen functi'!$C:$M,9,FALSE),"n.v.t.")</f>
        <v>Landwegen</v>
      </c>
      <c r="AR1311" s="16" t="str">
        <f>IFERROR(VLOOKUP($P1311,'Kredieten productgroepen functi'!$C:$M,10,FALSE),"n.v.t.")</f>
        <v>3</v>
      </c>
      <c r="AS1311" s="16" t="str">
        <f>IFERROR(VLOOKUP($P1311,'Kredieten productgroepen functi'!$C:$M,11,FALSE),"n.v.t.")</f>
        <v>Verkeer en vervoer</v>
      </c>
      <c r="AT1311" s="16" t="str">
        <f t="shared" si="65"/>
        <v>Lasten</v>
      </c>
      <c r="AU1311" s="16" t="str">
        <f>IFERROR(VLOOKUP($R1311,Kostensoorten!$C:$J,7,FALSE),"n.v.t.")</f>
        <v>2.3.1</v>
      </c>
      <c r="AV1311" s="16" t="str">
        <f>IFERROR(VLOOKUP($R1311,Kostensoorten!$C:$J,8,FALSE),"n.v.t.")</f>
        <v>Aankopen niet duurzame goedere</v>
      </c>
    </row>
    <row r="1312" spans="6:48">
      <c r="F1312" s="2" t="s">
        <v>6698</v>
      </c>
      <c r="G1312" s="2" t="s">
        <v>39</v>
      </c>
      <c r="H1312" s="2" t="s">
        <v>39</v>
      </c>
      <c r="I1312" s="18">
        <v>14218.16</v>
      </c>
      <c r="P1312" s="16" t="str">
        <f t="shared" si="63"/>
        <v>631132</v>
      </c>
      <c r="Q1312" s="16" t="str">
        <f>IFERROR(VLOOKUP($P1312,'Kredieten productgroepen functi'!$C:$M,2,FALSE),"n.v.t.")</f>
        <v>Capaciteitskrediet Planuitwerk fase</v>
      </c>
      <c r="R1312" s="16" t="str">
        <f t="shared" si="64"/>
        <v>423139</v>
      </c>
      <c r="S1312" s="16" t="str">
        <f>IFERROR(VLOOKUP($R1312,Kostensoorten!$C:$J,2,FALSE),"n.v.t.")</f>
        <v>Overige diensten van derden</v>
      </c>
      <c r="T1312" s="16" t="s">
        <v>39</v>
      </c>
      <c r="U1312" s="16" t="s">
        <v>39</v>
      </c>
      <c r="V1312" s="16" t="s">
        <v>39</v>
      </c>
      <c r="W1312" s="16" t="s">
        <v>39</v>
      </c>
      <c r="X1312" s="16" t="s">
        <v>39</v>
      </c>
      <c r="Y1312" s="16" t="s">
        <v>39</v>
      </c>
      <c r="Z1312" s="16" t="s">
        <v>39</v>
      </c>
      <c r="AA1312" s="16" t="s">
        <v>39</v>
      </c>
      <c r="AB1312" s="16" t="s">
        <v>39</v>
      </c>
      <c r="AC1312" s="16" t="s">
        <v>39</v>
      </c>
      <c r="AD1312" s="16" t="s">
        <v>39</v>
      </c>
      <c r="AE1312" s="16" t="s">
        <v>39</v>
      </c>
      <c r="AF1312" s="16" t="s">
        <v>39</v>
      </c>
      <c r="AG1312" s="16" t="s">
        <v>39</v>
      </c>
      <c r="AH1312" s="16" t="s">
        <v>39</v>
      </c>
      <c r="AI1312" s="16" t="s">
        <v>39</v>
      </c>
      <c r="AJ1312" s="16" t="s">
        <v>39</v>
      </c>
      <c r="AL1312" s="16" t="s">
        <v>39</v>
      </c>
      <c r="AM1312" s="16" t="s">
        <v>39</v>
      </c>
      <c r="AN1312" s="16" t="str">
        <f>IFERROR(VLOOKUP($P1312,'Kredieten productgroepen functi'!$C:$M,6,FALSE),"n.v.t.")</f>
        <v>3101</v>
      </c>
      <c r="AO1312" s="16" t="str">
        <f>IFERROR(VLOOKUP($P1312,'Kredieten productgroepen functi'!$C:$M,7,FALSE),"n.v.t.")</f>
        <v>(Re)constructie wegen en fietspaden</v>
      </c>
      <c r="AP1312" s="16" t="str">
        <f>IFERROR(VLOOKUP($P1312,'Kredieten productgroepen functi'!$C:$M,8,FALSE),"n.v.t.")</f>
        <v>31</v>
      </c>
      <c r="AQ1312" s="16" t="str">
        <f>IFERROR(VLOOKUP($P1312,'Kredieten productgroepen functi'!$C:$M,9,FALSE),"n.v.t.")</f>
        <v>Landwegen</v>
      </c>
      <c r="AR1312" s="16" t="str">
        <f>IFERROR(VLOOKUP($P1312,'Kredieten productgroepen functi'!$C:$M,10,FALSE),"n.v.t.")</f>
        <v>3</v>
      </c>
      <c r="AS1312" s="16" t="str">
        <f>IFERROR(VLOOKUP($P1312,'Kredieten productgroepen functi'!$C:$M,11,FALSE),"n.v.t.")</f>
        <v>Verkeer en vervoer</v>
      </c>
      <c r="AT1312" s="16" t="str">
        <f t="shared" si="65"/>
        <v>Lasten</v>
      </c>
      <c r="AU1312" s="16" t="str">
        <f>IFERROR(VLOOKUP($R1312,Kostensoorten!$C:$J,7,FALSE),"n.v.t.")</f>
        <v>2.3.1</v>
      </c>
      <c r="AV1312" s="16" t="str">
        <f>IFERROR(VLOOKUP($R1312,Kostensoorten!$C:$J,8,FALSE),"n.v.t.")</f>
        <v>Aankopen niet duurzame goedere</v>
      </c>
    </row>
    <row r="1313" spans="6:48">
      <c r="F1313" s="2" t="s">
        <v>9498</v>
      </c>
      <c r="G1313" s="2" t="s">
        <v>39</v>
      </c>
      <c r="H1313" s="2" t="s">
        <v>39</v>
      </c>
      <c r="I1313" s="18">
        <v>-5186.37</v>
      </c>
      <c r="P1313" s="16" t="str">
        <f t="shared" si="63"/>
        <v>631132</v>
      </c>
      <c r="Q1313" s="16" t="str">
        <f>IFERROR(VLOOKUP($P1313,'Kredieten productgroepen functi'!$C:$M,2,FALSE),"n.v.t.")</f>
        <v>Capaciteitskrediet Planuitwerk fase</v>
      </c>
      <c r="R1313" s="16" t="str">
        <f t="shared" si="64"/>
        <v>423139</v>
      </c>
      <c r="S1313" s="16" t="str">
        <f>IFERROR(VLOOKUP($R1313,Kostensoorten!$C:$J,2,FALSE),"n.v.t.")</f>
        <v>Overige diensten van derden</v>
      </c>
      <c r="T1313" s="16" t="s">
        <v>39</v>
      </c>
      <c r="U1313" s="16" t="s">
        <v>39</v>
      </c>
      <c r="V1313" s="16" t="s">
        <v>39</v>
      </c>
      <c r="W1313" s="16" t="s">
        <v>39</v>
      </c>
      <c r="X1313" s="16" t="s">
        <v>39</v>
      </c>
      <c r="Y1313" s="16" t="s">
        <v>39</v>
      </c>
      <c r="Z1313" s="16" t="s">
        <v>39</v>
      </c>
      <c r="AA1313" s="16" t="s">
        <v>39</v>
      </c>
      <c r="AB1313" s="16" t="s">
        <v>39</v>
      </c>
      <c r="AC1313" s="16" t="s">
        <v>39</v>
      </c>
      <c r="AD1313" s="16" t="s">
        <v>39</v>
      </c>
      <c r="AE1313" s="16" t="s">
        <v>39</v>
      </c>
      <c r="AF1313" s="16" t="s">
        <v>39</v>
      </c>
      <c r="AG1313" s="16" t="s">
        <v>39</v>
      </c>
      <c r="AH1313" s="16" t="s">
        <v>39</v>
      </c>
      <c r="AI1313" s="16" t="s">
        <v>39</v>
      </c>
      <c r="AJ1313" s="16" t="s">
        <v>39</v>
      </c>
      <c r="AL1313" s="16" t="s">
        <v>39</v>
      </c>
      <c r="AM1313" s="16" t="s">
        <v>39</v>
      </c>
      <c r="AN1313" s="16" t="str">
        <f>IFERROR(VLOOKUP($P1313,'Kredieten productgroepen functi'!$C:$M,6,FALSE),"n.v.t.")</f>
        <v>3101</v>
      </c>
      <c r="AO1313" s="16" t="str">
        <f>IFERROR(VLOOKUP($P1313,'Kredieten productgroepen functi'!$C:$M,7,FALSE),"n.v.t.")</f>
        <v>(Re)constructie wegen en fietspaden</v>
      </c>
      <c r="AP1313" s="16" t="str">
        <f>IFERROR(VLOOKUP($P1313,'Kredieten productgroepen functi'!$C:$M,8,FALSE),"n.v.t.")</f>
        <v>31</v>
      </c>
      <c r="AQ1313" s="16" t="str">
        <f>IFERROR(VLOOKUP($P1313,'Kredieten productgroepen functi'!$C:$M,9,FALSE),"n.v.t.")</f>
        <v>Landwegen</v>
      </c>
      <c r="AR1313" s="16" t="str">
        <f>IFERROR(VLOOKUP($P1313,'Kredieten productgroepen functi'!$C:$M,10,FALSE),"n.v.t.")</f>
        <v>3</v>
      </c>
      <c r="AS1313" s="16" t="str">
        <f>IFERROR(VLOOKUP($P1313,'Kredieten productgroepen functi'!$C:$M,11,FALSE),"n.v.t.")</f>
        <v>Verkeer en vervoer</v>
      </c>
      <c r="AT1313" s="16" t="str">
        <f t="shared" si="65"/>
        <v>Lasten</v>
      </c>
      <c r="AU1313" s="16" t="str">
        <f>IFERROR(VLOOKUP($R1313,Kostensoorten!$C:$J,7,FALSE),"n.v.t.")</f>
        <v>2.3.1</v>
      </c>
      <c r="AV1313" s="16" t="str">
        <f>IFERROR(VLOOKUP($R1313,Kostensoorten!$C:$J,8,FALSE),"n.v.t.")</f>
        <v>Aankopen niet duurzame goedere</v>
      </c>
    </row>
    <row r="1314" spans="6:48">
      <c r="F1314" s="2" t="s">
        <v>8685</v>
      </c>
      <c r="G1314" s="2" t="s">
        <v>39</v>
      </c>
      <c r="H1314" s="2" t="s">
        <v>39</v>
      </c>
      <c r="I1314" s="18">
        <v>726.13</v>
      </c>
      <c r="P1314" s="16" t="str">
        <f t="shared" si="63"/>
        <v>631132</v>
      </c>
      <c r="Q1314" s="16" t="str">
        <f>IFERROR(VLOOKUP($P1314,'Kredieten productgroepen functi'!$C:$M,2,FALSE),"n.v.t.")</f>
        <v>Capaciteitskrediet Planuitwerk fase</v>
      </c>
      <c r="R1314" s="16" t="str">
        <f t="shared" si="64"/>
        <v>423139</v>
      </c>
      <c r="S1314" s="16" t="str">
        <f>IFERROR(VLOOKUP($R1314,Kostensoorten!$C:$J,2,FALSE),"n.v.t.")</f>
        <v>Overige diensten van derden</v>
      </c>
      <c r="T1314" s="16" t="s">
        <v>39</v>
      </c>
      <c r="U1314" s="16" t="s">
        <v>39</v>
      </c>
      <c r="V1314" s="16" t="s">
        <v>39</v>
      </c>
      <c r="W1314" s="16" t="s">
        <v>39</v>
      </c>
      <c r="X1314" s="16" t="s">
        <v>39</v>
      </c>
      <c r="Y1314" s="16" t="s">
        <v>39</v>
      </c>
      <c r="Z1314" s="16" t="s">
        <v>39</v>
      </c>
      <c r="AA1314" s="16" t="s">
        <v>39</v>
      </c>
      <c r="AB1314" s="16" t="s">
        <v>39</v>
      </c>
      <c r="AC1314" s="16" t="s">
        <v>39</v>
      </c>
      <c r="AD1314" s="16" t="s">
        <v>39</v>
      </c>
      <c r="AE1314" s="16" t="s">
        <v>39</v>
      </c>
      <c r="AF1314" s="16" t="s">
        <v>39</v>
      </c>
      <c r="AG1314" s="16" t="s">
        <v>39</v>
      </c>
      <c r="AH1314" s="16" t="s">
        <v>39</v>
      </c>
      <c r="AI1314" s="16" t="s">
        <v>39</v>
      </c>
      <c r="AJ1314" s="16" t="s">
        <v>39</v>
      </c>
      <c r="AL1314" s="16" t="s">
        <v>39</v>
      </c>
      <c r="AM1314" s="16" t="s">
        <v>39</v>
      </c>
      <c r="AN1314" s="16" t="str">
        <f>IFERROR(VLOOKUP($P1314,'Kredieten productgroepen functi'!$C:$M,6,FALSE),"n.v.t.")</f>
        <v>3101</v>
      </c>
      <c r="AO1314" s="16" t="str">
        <f>IFERROR(VLOOKUP($P1314,'Kredieten productgroepen functi'!$C:$M,7,FALSE),"n.v.t.")</f>
        <v>(Re)constructie wegen en fietspaden</v>
      </c>
      <c r="AP1314" s="16" t="str">
        <f>IFERROR(VLOOKUP($P1314,'Kredieten productgroepen functi'!$C:$M,8,FALSE),"n.v.t.")</f>
        <v>31</v>
      </c>
      <c r="AQ1314" s="16" t="str">
        <f>IFERROR(VLOOKUP($P1314,'Kredieten productgroepen functi'!$C:$M,9,FALSE),"n.v.t.")</f>
        <v>Landwegen</v>
      </c>
      <c r="AR1314" s="16" t="str">
        <f>IFERROR(VLOOKUP($P1314,'Kredieten productgroepen functi'!$C:$M,10,FALSE),"n.v.t.")</f>
        <v>3</v>
      </c>
      <c r="AS1314" s="16" t="str">
        <f>IFERROR(VLOOKUP($P1314,'Kredieten productgroepen functi'!$C:$M,11,FALSE),"n.v.t.")</f>
        <v>Verkeer en vervoer</v>
      </c>
      <c r="AT1314" s="16" t="str">
        <f t="shared" si="65"/>
        <v>Lasten</v>
      </c>
      <c r="AU1314" s="16" t="str">
        <f>IFERROR(VLOOKUP($R1314,Kostensoorten!$C:$J,7,FALSE),"n.v.t.")</f>
        <v>2.3.1</v>
      </c>
      <c r="AV1314" s="16" t="str">
        <f>IFERROR(VLOOKUP($R1314,Kostensoorten!$C:$J,8,FALSE),"n.v.t.")</f>
        <v>Aankopen niet duurzame goedere</v>
      </c>
    </row>
    <row r="1315" spans="6:48">
      <c r="F1315" s="2" t="s">
        <v>8686</v>
      </c>
      <c r="G1315" s="2" t="s">
        <v>39</v>
      </c>
      <c r="H1315" s="2" t="s">
        <v>39</v>
      </c>
      <c r="I1315" s="18">
        <v>1892</v>
      </c>
      <c r="P1315" s="16" t="str">
        <f t="shared" si="63"/>
        <v>631132</v>
      </c>
      <c r="Q1315" s="16" t="str">
        <f>IFERROR(VLOOKUP($P1315,'Kredieten productgroepen functi'!$C:$M,2,FALSE),"n.v.t.")</f>
        <v>Capaciteitskrediet Planuitwerk fase</v>
      </c>
      <c r="R1315" s="16" t="str">
        <f t="shared" si="64"/>
        <v>423168</v>
      </c>
      <c r="S1315" s="16" t="str">
        <f>IFERROR(VLOOKUP($R1315,Kostensoorten!$C:$J,2,FALSE),"n.v.t.")</f>
        <v>Info bijeenk, voorl. avonden e.d.</v>
      </c>
      <c r="T1315" s="16" t="s">
        <v>39</v>
      </c>
      <c r="U1315" s="16" t="s">
        <v>39</v>
      </c>
      <c r="V1315" s="16" t="s">
        <v>39</v>
      </c>
      <c r="W1315" s="16" t="s">
        <v>39</v>
      </c>
      <c r="X1315" s="16" t="s">
        <v>39</v>
      </c>
      <c r="Y1315" s="16" t="s">
        <v>39</v>
      </c>
      <c r="Z1315" s="16" t="s">
        <v>39</v>
      </c>
      <c r="AA1315" s="16" t="s">
        <v>39</v>
      </c>
      <c r="AB1315" s="16" t="s">
        <v>39</v>
      </c>
      <c r="AC1315" s="16" t="s">
        <v>39</v>
      </c>
      <c r="AD1315" s="16" t="s">
        <v>39</v>
      </c>
      <c r="AE1315" s="16" t="s">
        <v>39</v>
      </c>
      <c r="AF1315" s="16" t="s">
        <v>39</v>
      </c>
      <c r="AG1315" s="16" t="s">
        <v>39</v>
      </c>
      <c r="AH1315" s="16" t="s">
        <v>39</v>
      </c>
      <c r="AI1315" s="16" t="s">
        <v>39</v>
      </c>
      <c r="AJ1315" s="16" t="s">
        <v>39</v>
      </c>
      <c r="AL1315" s="16" t="s">
        <v>39</v>
      </c>
      <c r="AM1315" s="16" t="s">
        <v>39</v>
      </c>
      <c r="AN1315" s="16" t="str">
        <f>IFERROR(VLOOKUP($P1315,'Kredieten productgroepen functi'!$C:$M,6,FALSE),"n.v.t.")</f>
        <v>3101</v>
      </c>
      <c r="AO1315" s="16" t="str">
        <f>IFERROR(VLOOKUP($P1315,'Kredieten productgroepen functi'!$C:$M,7,FALSE),"n.v.t.")</f>
        <v>(Re)constructie wegen en fietspaden</v>
      </c>
      <c r="AP1315" s="16" t="str">
        <f>IFERROR(VLOOKUP($P1315,'Kredieten productgroepen functi'!$C:$M,8,FALSE),"n.v.t.")</f>
        <v>31</v>
      </c>
      <c r="AQ1315" s="16" t="str">
        <f>IFERROR(VLOOKUP($P1315,'Kredieten productgroepen functi'!$C:$M,9,FALSE),"n.v.t.")</f>
        <v>Landwegen</v>
      </c>
      <c r="AR1315" s="16" t="str">
        <f>IFERROR(VLOOKUP($P1315,'Kredieten productgroepen functi'!$C:$M,10,FALSE),"n.v.t.")</f>
        <v>3</v>
      </c>
      <c r="AS1315" s="16" t="str">
        <f>IFERROR(VLOOKUP($P1315,'Kredieten productgroepen functi'!$C:$M,11,FALSE),"n.v.t.")</f>
        <v>Verkeer en vervoer</v>
      </c>
      <c r="AT1315" s="16" t="str">
        <f t="shared" si="65"/>
        <v>Lasten</v>
      </c>
      <c r="AU1315" s="16" t="str">
        <f>IFERROR(VLOOKUP($R1315,Kostensoorten!$C:$J,7,FALSE),"n.v.t.")</f>
        <v>2.3.1</v>
      </c>
      <c r="AV1315" s="16" t="str">
        <f>IFERROR(VLOOKUP($R1315,Kostensoorten!$C:$J,8,FALSE),"n.v.t.")</f>
        <v>Aankopen niet duurzame goedere</v>
      </c>
    </row>
    <row r="1316" spans="6:48">
      <c r="F1316" s="2" t="s">
        <v>9499</v>
      </c>
      <c r="G1316" s="2" t="s">
        <v>39</v>
      </c>
      <c r="H1316" s="2" t="s">
        <v>39</v>
      </c>
      <c r="I1316" s="18">
        <v>316.2</v>
      </c>
      <c r="P1316" s="16" t="str">
        <f t="shared" si="63"/>
        <v>631132</v>
      </c>
      <c r="Q1316" s="16" t="str">
        <f>IFERROR(VLOOKUP($P1316,'Kredieten productgroepen functi'!$C:$M,2,FALSE),"n.v.t.")</f>
        <v>Capaciteitskrediet Planuitwerk fase</v>
      </c>
      <c r="R1316" s="16" t="str">
        <f t="shared" si="64"/>
        <v>423170</v>
      </c>
      <c r="S1316" s="16" t="str">
        <f>IFERROR(VLOOKUP($R1316,Kostensoorten!$C:$J,2,FALSE),"n.v.t.")</f>
        <v>Werklunch/diner zakelijke relaties</v>
      </c>
      <c r="T1316" s="16" t="s">
        <v>39</v>
      </c>
      <c r="U1316" s="16" t="s">
        <v>39</v>
      </c>
      <c r="V1316" s="16" t="s">
        <v>39</v>
      </c>
      <c r="W1316" s="16" t="s">
        <v>39</v>
      </c>
      <c r="X1316" s="16" t="s">
        <v>39</v>
      </c>
      <c r="Y1316" s="16" t="s">
        <v>39</v>
      </c>
      <c r="Z1316" s="16" t="s">
        <v>39</v>
      </c>
      <c r="AA1316" s="16" t="s">
        <v>39</v>
      </c>
      <c r="AB1316" s="16" t="s">
        <v>39</v>
      </c>
      <c r="AC1316" s="16" t="s">
        <v>39</v>
      </c>
      <c r="AD1316" s="16" t="s">
        <v>39</v>
      </c>
      <c r="AE1316" s="16" t="s">
        <v>39</v>
      </c>
      <c r="AF1316" s="16" t="s">
        <v>39</v>
      </c>
      <c r="AG1316" s="16" t="s">
        <v>39</v>
      </c>
      <c r="AH1316" s="16" t="s">
        <v>39</v>
      </c>
      <c r="AI1316" s="16" t="s">
        <v>39</v>
      </c>
      <c r="AJ1316" s="16" t="s">
        <v>39</v>
      </c>
      <c r="AL1316" s="16" t="s">
        <v>39</v>
      </c>
      <c r="AM1316" s="16" t="s">
        <v>39</v>
      </c>
      <c r="AN1316" s="16" t="str">
        <f>IFERROR(VLOOKUP($P1316,'Kredieten productgroepen functi'!$C:$M,6,FALSE),"n.v.t.")</f>
        <v>3101</v>
      </c>
      <c r="AO1316" s="16" t="str">
        <f>IFERROR(VLOOKUP($P1316,'Kredieten productgroepen functi'!$C:$M,7,FALSE),"n.v.t.")</f>
        <v>(Re)constructie wegen en fietspaden</v>
      </c>
      <c r="AP1316" s="16" t="str">
        <f>IFERROR(VLOOKUP($P1316,'Kredieten productgroepen functi'!$C:$M,8,FALSE),"n.v.t.")</f>
        <v>31</v>
      </c>
      <c r="AQ1316" s="16" t="str">
        <f>IFERROR(VLOOKUP($P1316,'Kredieten productgroepen functi'!$C:$M,9,FALSE),"n.v.t.")</f>
        <v>Landwegen</v>
      </c>
      <c r="AR1316" s="16" t="str">
        <f>IFERROR(VLOOKUP($P1316,'Kredieten productgroepen functi'!$C:$M,10,FALSE),"n.v.t.")</f>
        <v>3</v>
      </c>
      <c r="AS1316" s="16" t="str">
        <f>IFERROR(VLOOKUP($P1316,'Kredieten productgroepen functi'!$C:$M,11,FALSE),"n.v.t.")</f>
        <v>Verkeer en vervoer</v>
      </c>
      <c r="AT1316" s="16" t="str">
        <f t="shared" si="65"/>
        <v>Lasten</v>
      </c>
      <c r="AU1316" s="16" t="str">
        <f>IFERROR(VLOOKUP($R1316,Kostensoorten!$C:$J,7,FALSE),"n.v.t.")</f>
        <v>2.3.1</v>
      </c>
      <c r="AV1316" s="16" t="str">
        <f>IFERROR(VLOOKUP($R1316,Kostensoorten!$C:$J,8,FALSE),"n.v.t.")</f>
        <v>Aankopen niet duurzame goedere</v>
      </c>
    </row>
    <row r="1317" spans="6:48">
      <c r="F1317" s="2" t="s">
        <v>7565</v>
      </c>
      <c r="G1317" s="2" t="s">
        <v>39</v>
      </c>
      <c r="H1317" s="2" t="s">
        <v>39</v>
      </c>
      <c r="I1317" s="18">
        <v>192886</v>
      </c>
      <c r="P1317" s="16" t="str">
        <f t="shared" si="63"/>
        <v>631132</v>
      </c>
      <c r="Q1317" s="16" t="str">
        <f>IFERROR(VLOOKUP($P1317,'Kredieten productgroepen functi'!$C:$M,2,FALSE),"n.v.t.")</f>
        <v>Capaciteitskrediet Planuitwerk fase</v>
      </c>
      <c r="R1317" s="16" t="str">
        <f t="shared" si="64"/>
        <v>460501</v>
      </c>
      <c r="S1317" s="16" t="str">
        <f>IFERROR(VLOOKUP($R1317,Kostensoorten!$C:$J,2,FALSE),"n.v.t.")</f>
        <v>overige administratieve boekingen</v>
      </c>
      <c r="T1317" s="16" t="s">
        <v>39</v>
      </c>
      <c r="U1317" s="16" t="s">
        <v>39</v>
      </c>
      <c r="V1317" s="16" t="s">
        <v>39</v>
      </c>
      <c r="W1317" s="16" t="s">
        <v>39</v>
      </c>
      <c r="X1317" s="16" t="s">
        <v>39</v>
      </c>
      <c r="Y1317" s="16" t="s">
        <v>39</v>
      </c>
      <c r="Z1317" s="16" t="s">
        <v>39</v>
      </c>
      <c r="AA1317" s="16" t="s">
        <v>39</v>
      </c>
      <c r="AB1317" s="16" t="s">
        <v>39</v>
      </c>
      <c r="AC1317" s="16" t="s">
        <v>39</v>
      </c>
      <c r="AD1317" s="16" t="s">
        <v>39</v>
      </c>
      <c r="AE1317" s="16" t="s">
        <v>39</v>
      </c>
      <c r="AF1317" s="16" t="s">
        <v>39</v>
      </c>
      <c r="AG1317" s="16" t="s">
        <v>39</v>
      </c>
      <c r="AH1317" s="16" t="s">
        <v>39</v>
      </c>
      <c r="AI1317" s="16" t="s">
        <v>39</v>
      </c>
      <c r="AJ1317" s="16" t="s">
        <v>39</v>
      </c>
      <c r="AL1317" s="16" t="s">
        <v>39</v>
      </c>
      <c r="AM1317" s="16" t="s">
        <v>39</v>
      </c>
      <c r="AN1317" s="16" t="str">
        <f>IFERROR(VLOOKUP($P1317,'Kredieten productgroepen functi'!$C:$M,6,FALSE),"n.v.t.")</f>
        <v>3101</v>
      </c>
      <c r="AO1317" s="16" t="str">
        <f>IFERROR(VLOOKUP($P1317,'Kredieten productgroepen functi'!$C:$M,7,FALSE),"n.v.t.")</f>
        <v>(Re)constructie wegen en fietspaden</v>
      </c>
      <c r="AP1317" s="16" t="str">
        <f>IFERROR(VLOOKUP($P1317,'Kredieten productgroepen functi'!$C:$M,8,FALSE),"n.v.t.")</f>
        <v>31</v>
      </c>
      <c r="AQ1317" s="16" t="str">
        <f>IFERROR(VLOOKUP($P1317,'Kredieten productgroepen functi'!$C:$M,9,FALSE),"n.v.t.")</f>
        <v>Landwegen</v>
      </c>
      <c r="AR1317" s="16" t="str">
        <f>IFERROR(VLOOKUP($P1317,'Kredieten productgroepen functi'!$C:$M,10,FALSE),"n.v.t.")</f>
        <v>3</v>
      </c>
      <c r="AS1317" s="16" t="str">
        <f>IFERROR(VLOOKUP($P1317,'Kredieten productgroepen functi'!$C:$M,11,FALSE),"n.v.t.")</f>
        <v>Verkeer en vervoer</v>
      </c>
      <c r="AT1317" s="16" t="str">
        <f t="shared" si="65"/>
        <v>Lasten</v>
      </c>
      <c r="AU1317" s="16" t="str">
        <f>IFERROR(VLOOKUP($R1317,Kostensoorten!$C:$J,7,FALSE),"n.v.t.")</f>
        <v>6.9</v>
      </c>
      <c r="AV1317" s="16" t="str">
        <f>IFERROR(VLOOKUP($R1317,Kostensoorten!$C:$J,8,FALSE),"n.v.t.")</f>
        <v>Overige administratieve boekinge</v>
      </c>
    </row>
    <row r="1318" spans="6:48">
      <c r="F1318" s="2" t="s">
        <v>9500</v>
      </c>
      <c r="G1318" s="2" t="s">
        <v>39</v>
      </c>
      <c r="H1318" s="2" t="s">
        <v>39</v>
      </c>
      <c r="I1318" s="18">
        <v>177108</v>
      </c>
      <c r="P1318" s="16" t="str">
        <f t="shared" si="63"/>
        <v>631132</v>
      </c>
      <c r="Q1318" s="16" t="str">
        <f>IFERROR(VLOOKUP($P1318,'Kredieten productgroepen functi'!$C:$M,2,FALSE),"n.v.t.")</f>
        <v>Capaciteitskrediet Planuitwerk fase</v>
      </c>
      <c r="R1318" s="16" t="str">
        <f t="shared" si="64"/>
        <v>460501</v>
      </c>
      <c r="S1318" s="16" t="str">
        <f>IFERROR(VLOOKUP($R1318,Kostensoorten!$C:$J,2,FALSE),"n.v.t.")</f>
        <v>overige administratieve boekingen</v>
      </c>
      <c r="T1318" s="16" t="s">
        <v>39</v>
      </c>
      <c r="U1318" s="16" t="s">
        <v>39</v>
      </c>
      <c r="V1318" s="16" t="s">
        <v>39</v>
      </c>
      <c r="W1318" s="16" t="s">
        <v>39</v>
      </c>
      <c r="X1318" s="16" t="s">
        <v>39</v>
      </c>
      <c r="Y1318" s="16" t="s">
        <v>39</v>
      </c>
      <c r="Z1318" s="16" t="s">
        <v>39</v>
      </c>
      <c r="AA1318" s="16" t="s">
        <v>39</v>
      </c>
      <c r="AB1318" s="16" t="s">
        <v>39</v>
      </c>
      <c r="AC1318" s="16" t="s">
        <v>39</v>
      </c>
      <c r="AD1318" s="16" t="s">
        <v>39</v>
      </c>
      <c r="AE1318" s="16" t="s">
        <v>39</v>
      </c>
      <c r="AF1318" s="16" t="s">
        <v>39</v>
      </c>
      <c r="AG1318" s="16" t="s">
        <v>39</v>
      </c>
      <c r="AH1318" s="16" t="s">
        <v>39</v>
      </c>
      <c r="AI1318" s="16" t="s">
        <v>39</v>
      </c>
      <c r="AJ1318" s="16" t="s">
        <v>39</v>
      </c>
      <c r="AL1318" s="16" t="s">
        <v>39</v>
      </c>
      <c r="AM1318" s="16" t="s">
        <v>39</v>
      </c>
      <c r="AN1318" s="16" t="str">
        <f>IFERROR(VLOOKUP($P1318,'Kredieten productgroepen functi'!$C:$M,6,FALSE),"n.v.t.")</f>
        <v>3101</v>
      </c>
      <c r="AO1318" s="16" t="str">
        <f>IFERROR(VLOOKUP($P1318,'Kredieten productgroepen functi'!$C:$M,7,FALSE),"n.v.t.")</f>
        <v>(Re)constructie wegen en fietspaden</v>
      </c>
      <c r="AP1318" s="16" t="str">
        <f>IFERROR(VLOOKUP($P1318,'Kredieten productgroepen functi'!$C:$M,8,FALSE),"n.v.t.")</f>
        <v>31</v>
      </c>
      <c r="AQ1318" s="16" t="str">
        <f>IFERROR(VLOOKUP($P1318,'Kredieten productgroepen functi'!$C:$M,9,FALSE),"n.v.t.")</f>
        <v>Landwegen</v>
      </c>
      <c r="AR1318" s="16" t="str">
        <f>IFERROR(VLOOKUP($P1318,'Kredieten productgroepen functi'!$C:$M,10,FALSE),"n.v.t.")</f>
        <v>3</v>
      </c>
      <c r="AS1318" s="16" t="str">
        <f>IFERROR(VLOOKUP($P1318,'Kredieten productgroepen functi'!$C:$M,11,FALSE),"n.v.t.")</f>
        <v>Verkeer en vervoer</v>
      </c>
      <c r="AT1318" s="16" t="str">
        <f t="shared" si="65"/>
        <v>Lasten</v>
      </c>
      <c r="AU1318" s="16" t="str">
        <f>IFERROR(VLOOKUP($R1318,Kostensoorten!$C:$J,7,FALSE),"n.v.t.")</f>
        <v>6.9</v>
      </c>
      <c r="AV1318" s="16" t="str">
        <f>IFERROR(VLOOKUP($R1318,Kostensoorten!$C:$J,8,FALSE),"n.v.t.")</f>
        <v>Overige administratieve boekinge</v>
      </c>
    </row>
    <row r="1319" spans="6:48">
      <c r="F1319" s="2" t="s">
        <v>9501</v>
      </c>
      <c r="G1319" s="2" t="s">
        <v>39</v>
      </c>
      <c r="H1319" s="2" t="s">
        <v>39</v>
      </c>
      <c r="I1319" s="18">
        <v>70.599999999999994</v>
      </c>
      <c r="P1319" s="16" t="str">
        <f t="shared" si="63"/>
        <v>631132</v>
      </c>
      <c r="Q1319" s="16" t="str">
        <f>IFERROR(VLOOKUP($P1319,'Kredieten productgroepen functi'!$C:$M,2,FALSE),"n.v.t.")</f>
        <v>Capaciteitskrediet Planuitwerk fase</v>
      </c>
      <c r="R1319" s="16" t="str">
        <f t="shared" si="64"/>
        <v>460501</v>
      </c>
      <c r="S1319" s="16" t="str">
        <f>IFERROR(VLOOKUP($R1319,Kostensoorten!$C:$J,2,FALSE),"n.v.t.")</f>
        <v>overige administratieve boekingen</v>
      </c>
      <c r="T1319" s="16" t="s">
        <v>39</v>
      </c>
      <c r="U1319" s="16" t="s">
        <v>39</v>
      </c>
      <c r="V1319" s="16" t="s">
        <v>39</v>
      </c>
      <c r="W1319" s="16" t="s">
        <v>39</v>
      </c>
      <c r="X1319" s="16" t="s">
        <v>39</v>
      </c>
      <c r="Y1319" s="16" t="s">
        <v>39</v>
      </c>
      <c r="Z1319" s="16" t="s">
        <v>39</v>
      </c>
      <c r="AA1319" s="16" t="s">
        <v>39</v>
      </c>
      <c r="AB1319" s="16" t="s">
        <v>39</v>
      </c>
      <c r="AC1319" s="16" t="s">
        <v>39</v>
      </c>
      <c r="AD1319" s="16" t="s">
        <v>39</v>
      </c>
      <c r="AE1319" s="16" t="s">
        <v>39</v>
      </c>
      <c r="AF1319" s="16" t="s">
        <v>39</v>
      </c>
      <c r="AG1319" s="16" t="s">
        <v>39</v>
      </c>
      <c r="AH1319" s="16" t="s">
        <v>39</v>
      </c>
      <c r="AI1319" s="16" t="s">
        <v>39</v>
      </c>
      <c r="AJ1319" s="16" t="s">
        <v>39</v>
      </c>
      <c r="AL1319" s="16" t="s">
        <v>39</v>
      </c>
      <c r="AM1319" s="16" t="s">
        <v>39</v>
      </c>
      <c r="AN1319" s="16" t="str">
        <f>IFERROR(VLOOKUP($P1319,'Kredieten productgroepen functi'!$C:$M,6,FALSE),"n.v.t.")</f>
        <v>3101</v>
      </c>
      <c r="AO1319" s="16" t="str">
        <f>IFERROR(VLOOKUP($P1319,'Kredieten productgroepen functi'!$C:$M,7,FALSE),"n.v.t.")</f>
        <v>(Re)constructie wegen en fietspaden</v>
      </c>
      <c r="AP1319" s="16" t="str">
        <f>IFERROR(VLOOKUP($P1319,'Kredieten productgroepen functi'!$C:$M,8,FALSE),"n.v.t.")</f>
        <v>31</v>
      </c>
      <c r="AQ1319" s="16" t="str">
        <f>IFERROR(VLOOKUP($P1319,'Kredieten productgroepen functi'!$C:$M,9,FALSE),"n.v.t.")</f>
        <v>Landwegen</v>
      </c>
      <c r="AR1319" s="16" t="str">
        <f>IFERROR(VLOOKUP($P1319,'Kredieten productgroepen functi'!$C:$M,10,FALSE),"n.v.t.")</f>
        <v>3</v>
      </c>
      <c r="AS1319" s="16" t="str">
        <f>IFERROR(VLOOKUP($P1319,'Kredieten productgroepen functi'!$C:$M,11,FALSE),"n.v.t.")</f>
        <v>Verkeer en vervoer</v>
      </c>
      <c r="AT1319" s="16" t="str">
        <f t="shared" si="65"/>
        <v>Lasten</v>
      </c>
      <c r="AU1319" s="16" t="str">
        <f>IFERROR(VLOOKUP($R1319,Kostensoorten!$C:$J,7,FALSE),"n.v.t.")</f>
        <v>6.9</v>
      </c>
      <c r="AV1319" s="16" t="str">
        <f>IFERROR(VLOOKUP($R1319,Kostensoorten!$C:$J,8,FALSE),"n.v.t.")</f>
        <v>Overige administratieve boekinge</v>
      </c>
    </row>
    <row r="1320" spans="6:48">
      <c r="F1320" s="2" t="s">
        <v>7566</v>
      </c>
      <c r="G1320" s="2" t="s">
        <v>39</v>
      </c>
      <c r="H1320" s="2" t="s">
        <v>39</v>
      </c>
      <c r="I1320" s="18">
        <v>126409.92</v>
      </c>
      <c r="P1320" s="16" t="str">
        <f t="shared" si="63"/>
        <v>631132</v>
      </c>
      <c r="Q1320" s="16" t="str">
        <f>IFERROR(VLOOKUP($P1320,'Kredieten productgroepen functi'!$C:$M,2,FALSE),"n.v.t.")</f>
        <v>Capaciteitskrediet Planuitwerk fase</v>
      </c>
      <c r="R1320" s="16" t="str">
        <f t="shared" si="64"/>
        <v>460501</v>
      </c>
      <c r="S1320" s="16" t="str">
        <f>IFERROR(VLOOKUP($R1320,Kostensoorten!$C:$J,2,FALSE),"n.v.t.")</f>
        <v>overige administratieve boekingen</v>
      </c>
      <c r="T1320" s="16" t="s">
        <v>39</v>
      </c>
      <c r="U1320" s="16" t="s">
        <v>39</v>
      </c>
      <c r="V1320" s="16" t="s">
        <v>39</v>
      </c>
      <c r="W1320" s="16" t="s">
        <v>39</v>
      </c>
      <c r="X1320" s="16" t="s">
        <v>39</v>
      </c>
      <c r="Y1320" s="16" t="s">
        <v>39</v>
      </c>
      <c r="Z1320" s="16" t="s">
        <v>39</v>
      </c>
      <c r="AA1320" s="16" t="s">
        <v>39</v>
      </c>
      <c r="AB1320" s="16" t="s">
        <v>39</v>
      </c>
      <c r="AC1320" s="16" t="s">
        <v>39</v>
      </c>
      <c r="AD1320" s="16" t="s">
        <v>39</v>
      </c>
      <c r="AE1320" s="16" t="s">
        <v>39</v>
      </c>
      <c r="AF1320" s="16" t="s">
        <v>39</v>
      </c>
      <c r="AG1320" s="16" t="s">
        <v>39</v>
      </c>
      <c r="AH1320" s="16" t="s">
        <v>39</v>
      </c>
      <c r="AI1320" s="16" t="s">
        <v>39</v>
      </c>
      <c r="AJ1320" s="16" t="s">
        <v>39</v>
      </c>
      <c r="AL1320" s="16" t="s">
        <v>39</v>
      </c>
      <c r="AM1320" s="16" t="s">
        <v>39</v>
      </c>
      <c r="AN1320" s="16" t="str">
        <f>IFERROR(VLOOKUP($P1320,'Kredieten productgroepen functi'!$C:$M,6,FALSE),"n.v.t.")</f>
        <v>3101</v>
      </c>
      <c r="AO1320" s="16" t="str">
        <f>IFERROR(VLOOKUP($P1320,'Kredieten productgroepen functi'!$C:$M,7,FALSE),"n.v.t.")</f>
        <v>(Re)constructie wegen en fietspaden</v>
      </c>
      <c r="AP1320" s="16" t="str">
        <f>IFERROR(VLOOKUP($P1320,'Kredieten productgroepen functi'!$C:$M,8,FALSE),"n.v.t.")</f>
        <v>31</v>
      </c>
      <c r="AQ1320" s="16" t="str">
        <f>IFERROR(VLOOKUP($P1320,'Kredieten productgroepen functi'!$C:$M,9,FALSE),"n.v.t.")</f>
        <v>Landwegen</v>
      </c>
      <c r="AR1320" s="16" t="str">
        <f>IFERROR(VLOOKUP($P1320,'Kredieten productgroepen functi'!$C:$M,10,FALSE),"n.v.t.")</f>
        <v>3</v>
      </c>
      <c r="AS1320" s="16" t="str">
        <f>IFERROR(VLOOKUP($P1320,'Kredieten productgroepen functi'!$C:$M,11,FALSE),"n.v.t.")</f>
        <v>Verkeer en vervoer</v>
      </c>
      <c r="AT1320" s="16" t="str">
        <f t="shared" si="65"/>
        <v>Lasten</v>
      </c>
      <c r="AU1320" s="16" t="str">
        <f>IFERROR(VLOOKUP($R1320,Kostensoorten!$C:$J,7,FALSE),"n.v.t.")</f>
        <v>6.9</v>
      </c>
      <c r="AV1320" s="16" t="str">
        <f>IFERROR(VLOOKUP($R1320,Kostensoorten!$C:$J,8,FALSE),"n.v.t.")</f>
        <v>Overige administratieve boekinge</v>
      </c>
    </row>
    <row r="1321" spans="6:48">
      <c r="F1321" s="2" t="s">
        <v>7567</v>
      </c>
      <c r="G1321" s="2" t="s">
        <v>39</v>
      </c>
      <c r="H1321" s="2" t="s">
        <v>39</v>
      </c>
      <c r="I1321" s="18">
        <v>78048</v>
      </c>
      <c r="P1321" s="16" t="str">
        <f t="shared" si="63"/>
        <v>631132</v>
      </c>
      <c r="Q1321" s="16" t="str">
        <f>IFERROR(VLOOKUP($P1321,'Kredieten productgroepen functi'!$C:$M,2,FALSE),"n.v.t.")</f>
        <v>Capaciteitskrediet Planuitwerk fase</v>
      </c>
      <c r="R1321" s="16" t="str">
        <f t="shared" si="64"/>
        <v>460501</v>
      </c>
      <c r="S1321" s="16" t="str">
        <f>IFERROR(VLOOKUP($R1321,Kostensoorten!$C:$J,2,FALSE),"n.v.t.")</f>
        <v>overige administratieve boekingen</v>
      </c>
      <c r="T1321" s="16" t="s">
        <v>39</v>
      </c>
      <c r="U1321" s="16" t="s">
        <v>39</v>
      </c>
      <c r="V1321" s="16" t="s">
        <v>39</v>
      </c>
      <c r="W1321" s="16" t="s">
        <v>39</v>
      </c>
      <c r="X1321" s="16" t="s">
        <v>39</v>
      </c>
      <c r="Y1321" s="16" t="s">
        <v>39</v>
      </c>
      <c r="Z1321" s="16" t="s">
        <v>39</v>
      </c>
      <c r="AA1321" s="16" t="s">
        <v>39</v>
      </c>
      <c r="AB1321" s="16" t="s">
        <v>39</v>
      </c>
      <c r="AC1321" s="16" t="s">
        <v>39</v>
      </c>
      <c r="AD1321" s="16" t="s">
        <v>39</v>
      </c>
      <c r="AE1321" s="16" t="s">
        <v>39</v>
      </c>
      <c r="AF1321" s="16" t="s">
        <v>39</v>
      </c>
      <c r="AG1321" s="16" t="s">
        <v>39</v>
      </c>
      <c r="AH1321" s="16" t="s">
        <v>39</v>
      </c>
      <c r="AI1321" s="16" t="s">
        <v>39</v>
      </c>
      <c r="AJ1321" s="16" t="s">
        <v>39</v>
      </c>
      <c r="AL1321" s="16" t="s">
        <v>39</v>
      </c>
      <c r="AM1321" s="16" t="s">
        <v>39</v>
      </c>
      <c r="AN1321" s="16" t="str">
        <f>IFERROR(VLOOKUP($P1321,'Kredieten productgroepen functi'!$C:$M,6,FALSE),"n.v.t.")</f>
        <v>3101</v>
      </c>
      <c r="AO1321" s="16" t="str">
        <f>IFERROR(VLOOKUP($P1321,'Kredieten productgroepen functi'!$C:$M,7,FALSE),"n.v.t.")</f>
        <v>(Re)constructie wegen en fietspaden</v>
      </c>
      <c r="AP1321" s="16" t="str">
        <f>IFERROR(VLOOKUP($P1321,'Kredieten productgroepen functi'!$C:$M,8,FALSE),"n.v.t.")</f>
        <v>31</v>
      </c>
      <c r="AQ1321" s="16" t="str">
        <f>IFERROR(VLOOKUP($P1321,'Kredieten productgroepen functi'!$C:$M,9,FALSE),"n.v.t.")</f>
        <v>Landwegen</v>
      </c>
      <c r="AR1321" s="16" t="str">
        <f>IFERROR(VLOOKUP($P1321,'Kredieten productgroepen functi'!$C:$M,10,FALSE),"n.v.t.")</f>
        <v>3</v>
      </c>
      <c r="AS1321" s="16" t="str">
        <f>IFERROR(VLOOKUP($P1321,'Kredieten productgroepen functi'!$C:$M,11,FALSE),"n.v.t.")</f>
        <v>Verkeer en vervoer</v>
      </c>
      <c r="AT1321" s="16" t="str">
        <f t="shared" si="65"/>
        <v>Lasten</v>
      </c>
      <c r="AU1321" s="16" t="str">
        <f>IFERROR(VLOOKUP($R1321,Kostensoorten!$C:$J,7,FALSE),"n.v.t.")</f>
        <v>6.9</v>
      </c>
      <c r="AV1321" s="16" t="str">
        <f>IFERROR(VLOOKUP($R1321,Kostensoorten!$C:$J,8,FALSE),"n.v.t.")</f>
        <v>Overige administratieve boekinge</v>
      </c>
    </row>
    <row r="1322" spans="6:48">
      <c r="F1322" s="2" t="s">
        <v>9502</v>
      </c>
      <c r="G1322" s="2" t="s">
        <v>39</v>
      </c>
      <c r="H1322" s="2" t="s">
        <v>39</v>
      </c>
      <c r="I1322" s="18">
        <v>-200768</v>
      </c>
      <c r="P1322" s="16" t="str">
        <f t="shared" si="63"/>
        <v>631132</v>
      </c>
      <c r="Q1322" s="16" t="str">
        <f>IFERROR(VLOOKUP($P1322,'Kredieten productgroepen functi'!$C:$M,2,FALSE),"n.v.t.")</f>
        <v>Capaciteitskrediet Planuitwerk fase</v>
      </c>
      <c r="R1322" s="16" t="str">
        <f t="shared" si="64"/>
        <v>841190</v>
      </c>
      <c r="S1322" s="16" t="str">
        <f>IFERROR(VLOOKUP($R1322,Kostensoorten!$C:$J,2,FALSE),"n.v.t.")</f>
        <v>Verm.overdracht overige overheden</v>
      </c>
      <c r="T1322" s="16" t="s">
        <v>39</v>
      </c>
      <c r="U1322" s="16" t="s">
        <v>39</v>
      </c>
      <c r="V1322" s="16" t="s">
        <v>39</v>
      </c>
      <c r="W1322" s="16" t="s">
        <v>39</v>
      </c>
      <c r="X1322" s="16" t="s">
        <v>39</v>
      </c>
      <c r="Y1322" s="16" t="s">
        <v>39</v>
      </c>
      <c r="Z1322" s="16" t="s">
        <v>39</v>
      </c>
      <c r="AA1322" s="16" t="s">
        <v>39</v>
      </c>
      <c r="AB1322" s="16" t="s">
        <v>39</v>
      </c>
      <c r="AC1322" s="16" t="s">
        <v>39</v>
      </c>
      <c r="AD1322" s="16" t="s">
        <v>39</v>
      </c>
      <c r="AE1322" s="16" t="s">
        <v>39</v>
      </c>
      <c r="AF1322" s="16" t="s">
        <v>39</v>
      </c>
      <c r="AG1322" s="16" t="s">
        <v>39</v>
      </c>
      <c r="AH1322" s="16" t="s">
        <v>39</v>
      </c>
      <c r="AI1322" s="16" t="s">
        <v>39</v>
      </c>
      <c r="AJ1322" s="16" t="s">
        <v>39</v>
      </c>
      <c r="AL1322" s="16" t="s">
        <v>39</v>
      </c>
      <c r="AM1322" s="16" t="s">
        <v>39</v>
      </c>
      <c r="AN1322" s="16" t="str">
        <f>IFERROR(VLOOKUP($P1322,'Kredieten productgroepen functi'!$C:$M,6,FALSE),"n.v.t.")</f>
        <v>3101</v>
      </c>
      <c r="AO1322" s="16" t="str">
        <f>IFERROR(VLOOKUP($P1322,'Kredieten productgroepen functi'!$C:$M,7,FALSE),"n.v.t.")</f>
        <v>(Re)constructie wegen en fietspaden</v>
      </c>
      <c r="AP1322" s="16" t="str">
        <f>IFERROR(VLOOKUP($P1322,'Kredieten productgroepen functi'!$C:$M,8,FALSE),"n.v.t.")</f>
        <v>31</v>
      </c>
      <c r="AQ1322" s="16" t="str">
        <f>IFERROR(VLOOKUP($P1322,'Kredieten productgroepen functi'!$C:$M,9,FALSE),"n.v.t.")</f>
        <v>Landwegen</v>
      </c>
      <c r="AR1322" s="16" t="str">
        <f>IFERROR(VLOOKUP($P1322,'Kredieten productgroepen functi'!$C:$M,10,FALSE),"n.v.t.")</f>
        <v>3</v>
      </c>
      <c r="AS1322" s="16" t="str">
        <f>IFERROR(VLOOKUP($P1322,'Kredieten productgroepen functi'!$C:$M,11,FALSE),"n.v.t.")</f>
        <v>Verkeer en vervoer</v>
      </c>
      <c r="AT1322" s="16" t="str">
        <f t="shared" si="65"/>
        <v>Baten</v>
      </c>
      <c r="AU1322" s="16" t="str">
        <f>IFERROR(VLOOKUP($R1322,Kostensoorten!$C:$J,7,FALSE),"n.v.t.")</f>
        <v>4.1.1</v>
      </c>
      <c r="AV1322" s="16" t="str">
        <f>IFERROR(VLOOKUP($R1322,Kostensoorten!$C:$J,8,FALSE),"n.v.t.")</f>
        <v>Vermogensoverdrachten van over</v>
      </c>
    </row>
    <row r="1323" spans="6:48">
      <c r="F1323" s="2" t="s">
        <v>9503</v>
      </c>
      <c r="G1323" s="2" t="s">
        <v>39</v>
      </c>
      <c r="H1323" s="2" t="s">
        <v>39</v>
      </c>
      <c r="I1323" s="18">
        <v>0</v>
      </c>
      <c r="P1323" s="16" t="str">
        <f t="shared" si="63"/>
        <v>631132</v>
      </c>
      <c r="Q1323" s="16" t="str">
        <f>IFERROR(VLOOKUP($P1323,'Kredieten productgroepen functi'!$C:$M,2,FALSE),"n.v.t.")</f>
        <v>Capaciteitskrediet Planuitwerk fase</v>
      </c>
      <c r="R1323" s="16" t="str">
        <f t="shared" si="64"/>
        <v>860201</v>
      </c>
      <c r="S1323" s="16" t="str">
        <f>IFERROR(VLOOKUP($R1323,Kostensoorten!$C:$J,2,FALSE),"n.v.t.")</f>
        <v>bespaarde rente</v>
      </c>
      <c r="T1323" s="16" t="s">
        <v>39</v>
      </c>
      <c r="U1323" s="16" t="s">
        <v>39</v>
      </c>
      <c r="V1323" s="16" t="s">
        <v>39</v>
      </c>
      <c r="W1323" s="16" t="s">
        <v>39</v>
      </c>
      <c r="X1323" s="16" t="s">
        <v>39</v>
      </c>
      <c r="Y1323" s="16" t="s">
        <v>39</v>
      </c>
      <c r="Z1323" s="16" t="s">
        <v>39</v>
      </c>
      <c r="AA1323" s="16" t="s">
        <v>39</v>
      </c>
      <c r="AB1323" s="16" t="s">
        <v>39</v>
      </c>
      <c r="AC1323" s="16" t="s">
        <v>39</v>
      </c>
      <c r="AD1323" s="16" t="s">
        <v>39</v>
      </c>
      <c r="AE1323" s="16" t="s">
        <v>39</v>
      </c>
      <c r="AF1323" s="16" t="s">
        <v>39</v>
      </c>
      <c r="AG1323" s="16" t="s">
        <v>39</v>
      </c>
      <c r="AH1323" s="16" t="s">
        <v>39</v>
      </c>
      <c r="AI1323" s="16" t="s">
        <v>39</v>
      </c>
      <c r="AJ1323" s="16" t="s">
        <v>39</v>
      </c>
      <c r="AL1323" s="16" t="s">
        <v>39</v>
      </c>
      <c r="AM1323" s="16" t="s">
        <v>39</v>
      </c>
      <c r="AN1323" s="16" t="str">
        <f>IFERROR(VLOOKUP($P1323,'Kredieten productgroepen functi'!$C:$M,6,FALSE),"n.v.t.")</f>
        <v>3101</v>
      </c>
      <c r="AO1323" s="16" t="str">
        <f>IFERROR(VLOOKUP($P1323,'Kredieten productgroepen functi'!$C:$M,7,FALSE),"n.v.t.")</f>
        <v>(Re)constructie wegen en fietspaden</v>
      </c>
      <c r="AP1323" s="16" t="str">
        <f>IFERROR(VLOOKUP($P1323,'Kredieten productgroepen functi'!$C:$M,8,FALSE),"n.v.t.")</f>
        <v>31</v>
      </c>
      <c r="AQ1323" s="16" t="str">
        <f>IFERROR(VLOOKUP($P1323,'Kredieten productgroepen functi'!$C:$M,9,FALSE),"n.v.t.")</f>
        <v>Landwegen</v>
      </c>
      <c r="AR1323" s="16" t="str">
        <f>IFERROR(VLOOKUP($P1323,'Kredieten productgroepen functi'!$C:$M,10,FALSE),"n.v.t.")</f>
        <v>3</v>
      </c>
      <c r="AS1323" s="16" t="str">
        <f>IFERROR(VLOOKUP($P1323,'Kredieten productgroepen functi'!$C:$M,11,FALSE),"n.v.t.")</f>
        <v>Verkeer en vervoer</v>
      </c>
      <c r="AT1323" s="16" t="str">
        <f t="shared" si="65"/>
        <v>Baten</v>
      </c>
      <c r="AU1323" s="16" t="str">
        <f>IFERROR(VLOOKUP($R1323,Kostensoorten!$C:$J,7,FALSE),"n.v.t.")</f>
        <v>6.2</v>
      </c>
      <c r="AV1323" s="16" t="str">
        <f>IFERROR(VLOOKUP($R1323,Kostensoorten!$C:$J,8,FALSE),"n.v.t.")</f>
        <v>Bespaarde rente</v>
      </c>
    </row>
    <row r="1324" spans="6:48">
      <c r="F1324" s="2" t="s">
        <v>8046</v>
      </c>
      <c r="G1324" s="2" t="s">
        <v>39</v>
      </c>
      <c r="H1324" s="2" t="s">
        <v>39</v>
      </c>
      <c r="I1324" s="18">
        <v>-312800</v>
      </c>
      <c r="P1324" s="16" t="str">
        <f t="shared" si="63"/>
        <v>631132</v>
      </c>
      <c r="Q1324" s="16" t="str">
        <f>IFERROR(VLOOKUP($P1324,'Kredieten productgroepen functi'!$C:$M,2,FALSE),"n.v.t.")</f>
        <v>Capaciteitskrediet Planuitwerk fase</v>
      </c>
      <c r="R1324" s="16" t="str">
        <f t="shared" si="64"/>
        <v>860501</v>
      </c>
      <c r="S1324" s="16" t="str">
        <f>IFERROR(VLOOKUP($R1324,Kostensoorten!$C:$J,2,FALSE),"n.v.t.")</f>
        <v>overige administratieve boekingen</v>
      </c>
      <c r="T1324" s="16" t="s">
        <v>39</v>
      </c>
      <c r="U1324" s="16" t="s">
        <v>39</v>
      </c>
      <c r="V1324" s="16" t="s">
        <v>39</v>
      </c>
      <c r="W1324" s="16" t="s">
        <v>39</v>
      </c>
      <c r="X1324" s="16" t="s">
        <v>39</v>
      </c>
      <c r="Y1324" s="16" t="s">
        <v>39</v>
      </c>
      <c r="Z1324" s="16" t="s">
        <v>39</v>
      </c>
      <c r="AA1324" s="16" t="s">
        <v>39</v>
      </c>
      <c r="AB1324" s="16" t="s">
        <v>39</v>
      </c>
      <c r="AC1324" s="16" t="s">
        <v>39</v>
      </c>
      <c r="AD1324" s="16" t="s">
        <v>39</v>
      </c>
      <c r="AE1324" s="16" t="s">
        <v>39</v>
      </c>
      <c r="AF1324" s="16" t="s">
        <v>39</v>
      </c>
      <c r="AG1324" s="16" t="s">
        <v>39</v>
      </c>
      <c r="AH1324" s="16" t="s">
        <v>39</v>
      </c>
      <c r="AI1324" s="16" t="s">
        <v>39</v>
      </c>
      <c r="AJ1324" s="16" t="s">
        <v>39</v>
      </c>
      <c r="AL1324" s="16" t="s">
        <v>39</v>
      </c>
      <c r="AM1324" s="16" t="s">
        <v>39</v>
      </c>
      <c r="AN1324" s="16" t="str">
        <f>IFERROR(VLOOKUP($P1324,'Kredieten productgroepen functi'!$C:$M,6,FALSE),"n.v.t.")</f>
        <v>3101</v>
      </c>
      <c r="AO1324" s="16" t="str">
        <f>IFERROR(VLOOKUP($P1324,'Kredieten productgroepen functi'!$C:$M,7,FALSE),"n.v.t.")</f>
        <v>(Re)constructie wegen en fietspaden</v>
      </c>
      <c r="AP1324" s="16" t="str">
        <f>IFERROR(VLOOKUP($P1324,'Kredieten productgroepen functi'!$C:$M,8,FALSE),"n.v.t.")</f>
        <v>31</v>
      </c>
      <c r="AQ1324" s="16" t="str">
        <f>IFERROR(VLOOKUP($P1324,'Kredieten productgroepen functi'!$C:$M,9,FALSE),"n.v.t.")</f>
        <v>Landwegen</v>
      </c>
      <c r="AR1324" s="16" t="str">
        <f>IFERROR(VLOOKUP($P1324,'Kredieten productgroepen functi'!$C:$M,10,FALSE),"n.v.t.")</f>
        <v>3</v>
      </c>
      <c r="AS1324" s="16" t="str">
        <f>IFERROR(VLOOKUP($P1324,'Kredieten productgroepen functi'!$C:$M,11,FALSE),"n.v.t.")</f>
        <v>Verkeer en vervoer</v>
      </c>
      <c r="AT1324" s="16" t="str">
        <f t="shared" si="65"/>
        <v>Baten</v>
      </c>
      <c r="AU1324" s="16" t="str">
        <f>IFERROR(VLOOKUP($R1324,Kostensoorten!$C:$J,7,FALSE),"n.v.t.")</f>
        <v>6.9</v>
      </c>
      <c r="AV1324" s="16" t="str">
        <f>IFERROR(VLOOKUP($R1324,Kostensoorten!$C:$J,8,FALSE),"n.v.t.")</f>
        <v>Overige administratieve boekinge</v>
      </c>
    </row>
    <row r="1325" spans="6:48">
      <c r="F1325" s="2" t="s">
        <v>8047</v>
      </c>
      <c r="G1325" s="2" t="s">
        <v>39</v>
      </c>
      <c r="H1325" s="2" t="s">
        <v>39</v>
      </c>
      <c r="I1325" s="18">
        <v>214164</v>
      </c>
      <c r="P1325" s="16" t="str">
        <f t="shared" si="63"/>
        <v>631132</v>
      </c>
      <c r="Q1325" s="16" t="str">
        <f>IFERROR(VLOOKUP($P1325,'Kredieten productgroepen functi'!$C:$M,2,FALSE),"n.v.t.")</f>
        <v>Capaciteitskrediet Planuitwerk fase</v>
      </c>
      <c r="R1325" s="16" t="str">
        <f t="shared" si="64"/>
        <v>860501</v>
      </c>
      <c r="S1325" s="16" t="str">
        <f>IFERROR(VLOOKUP($R1325,Kostensoorten!$C:$J,2,FALSE),"n.v.t.")</f>
        <v>overige administratieve boekingen</v>
      </c>
      <c r="T1325" s="16" t="s">
        <v>39</v>
      </c>
      <c r="U1325" s="16" t="s">
        <v>39</v>
      </c>
      <c r="V1325" s="16" t="s">
        <v>39</v>
      </c>
      <c r="W1325" s="16" t="s">
        <v>39</v>
      </c>
      <c r="X1325" s="16" t="s">
        <v>39</v>
      </c>
      <c r="Y1325" s="16" t="s">
        <v>39</v>
      </c>
      <c r="Z1325" s="16" t="s">
        <v>39</v>
      </c>
      <c r="AA1325" s="16" t="s">
        <v>39</v>
      </c>
      <c r="AB1325" s="16" t="s">
        <v>39</v>
      </c>
      <c r="AC1325" s="16" t="s">
        <v>39</v>
      </c>
      <c r="AD1325" s="16" t="s">
        <v>39</v>
      </c>
      <c r="AE1325" s="16" t="s">
        <v>39</v>
      </c>
      <c r="AF1325" s="16" t="s">
        <v>39</v>
      </c>
      <c r="AG1325" s="16" t="s">
        <v>39</v>
      </c>
      <c r="AH1325" s="16" t="s">
        <v>39</v>
      </c>
      <c r="AI1325" s="16" t="s">
        <v>39</v>
      </c>
      <c r="AJ1325" s="16" t="s">
        <v>39</v>
      </c>
      <c r="AL1325" s="16" t="s">
        <v>39</v>
      </c>
      <c r="AM1325" s="16" t="s">
        <v>39</v>
      </c>
      <c r="AN1325" s="16" t="str">
        <f>IFERROR(VLOOKUP($P1325,'Kredieten productgroepen functi'!$C:$M,6,FALSE),"n.v.t.")</f>
        <v>3101</v>
      </c>
      <c r="AO1325" s="16" t="str">
        <f>IFERROR(VLOOKUP($P1325,'Kredieten productgroepen functi'!$C:$M,7,FALSE),"n.v.t.")</f>
        <v>(Re)constructie wegen en fietspaden</v>
      </c>
      <c r="AP1325" s="16" t="str">
        <f>IFERROR(VLOOKUP($P1325,'Kredieten productgroepen functi'!$C:$M,8,FALSE),"n.v.t.")</f>
        <v>31</v>
      </c>
      <c r="AQ1325" s="16" t="str">
        <f>IFERROR(VLOOKUP($P1325,'Kredieten productgroepen functi'!$C:$M,9,FALSE),"n.v.t.")</f>
        <v>Landwegen</v>
      </c>
      <c r="AR1325" s="16" t="str">
        <f>IFERROR(VLOOKUP($P1325,'Kredieten productgroepen functi'!$C:$M,10,FALSE),"n.v.t.")</f>
        <v>3</v>
      </c>
      <c r="AS1325" s="16" t="str">
        <f>IFERROR(VLOOKUP($P1325,'Kredieten productgroepen functi'!$C:$M,11,FALSE),"n.v.t.")</f>
        <v>Verkeer en vervoer</v>
      </c>
      <c r="AT1325" s="16" t="str">
        <f t="shared" si="65"/>
        <v>Baten</v>
      </c>
      <c r="AU1325" s="16" t="str">
        <f>IFERROR(VLOOKUP($R1325,Kostensoorten!$C:$J,7,FALSE),"n.v.t.")</f>
        <v>6.9</v>
      </c>
      <c r="AV1325" s="16" t="str">
        <f>IFERROR(VLOOKUP($R1325,Kostensoorten!$C:$J,8,FALSE),"n.v.t.")</f>
        <v>Overige administratieve boekinge</v>
      </c>
    </row>
    <row r="1326" spans="6:48">
      <c r="F1326" s="2" t="s">
        <v>8048</v>
      </c>
      <c r="G1326" s="2" t="s">
        <v>39</v>
      </c>
      <c r="H1326" s="2" t="s">
        <v>39</v>
      </c>
      <c r="I1326" s="18">
        <v>-1421</v>
      </c>
      <c r="P1326" s="16" t="str">
        <f t="shared" si="63"/>
        <v>631132</v>
      </c>
      <c r="Q1326" s="16" t="str">
        <f>IFERROR(VLOOKUP($P1326,'Kredieten productgroepen functi'!$C:$M,2,FALSE),"n.v.t.")</f>
        <v>Capaciteitskrediet Planuitwerk fase</v>
      </c>
      <c r="R1326" s="16" t="str">
        <f t="shared" si="64"/>
        <v>860501</v>
      </c>
      <c r="S1326" s="16" t="str">
        <f>IFERROR(VLOOKUP($R1326,Kostensoorten!$C:$J,2,FALSE),"n.v.t.")</f>
        <v>overige administratieve boekingen</v>
      </c>
      <c r="T1326" s="16" t="s">
        <v>39</v>
      </c>
      <c r="U1326" s="16" t="s">
        <v>39</v>
      </c>
      <c r="V1326" s="16" t="s">
        <v>39</v>
      </c>
      <c r="W1326" s="16" t="s">
        <v>39</v>
      </c>
      <c r="X1326" s="16" t="s">
        <v>39</v>
      </c>
      <c r="Y1326" s="16" t="s">
        <v>39</v>
      </c>
      <c r="Z1326" s="16" t="s">
        <v>39</v>
      </c>
      <c r="AA1326" s="16" t="s">
        <v>39</v>
      </c>
      <c r="AB1326" s="16" t="s">
        <v>39</v>
      </c>
      <c r="AC1326" s="16" t="s">
        <v>39</v>
      </c>
      <c r="AD1326" s="16" t="s">
        <v>39</v>
      </c>
      <c r="AE1326" s="16" t="s">
        <v>39</v>
      </c>
      <c r="AF1326" s="16" t="s">
        <v>39</v>
      </c>
      <c r="AG1326" s="16" t="s">
        <v>39</v>
      </c>
      <c r="AH1326" s="16" t="s">
        <v>39</v>
      </c>
      <c r="AI1326" s="16" t="s">
        <v>39</v>
      </c>
      <c r="AJ1326" s="16" t="s">
        <v>39</v>
      </c>
      <c r="AL1326" s="16" t="s">
        <v>39</v>
      </c>
      <c r="AM1326" s="16" t="s">
        <v>39</v>
      </c>
      <c r="AN1326" s="16" t="str">
        <f>IFERROR(VLOOKUP($P1326,'Kredieten productgroepen functi'!$C:$M,6,FALSE),"n.v.t.")</f>
        <v>3101</v>
      </c>
      <c r="AO1326" s="16" t="str">
        <f>IFERROR(VLOOKUP($P1326,'Kredieten productgroepen functi'!$C:$M,7,FALSE),"n.v.t.")</f>
        <v>(Re)constructie wegen en fietspaden</v>
      </c>
      <c r="AP1326" s="16" t="str">
        <f>IFERROR(VLOOKUP($P1326,'Kredieten productgroepen functi'!$C:$M,8,FALSE),"n.v.t.")</f>
        <v>31</v>
      </c>
      <c r="AQ1326" s="16" t="str">
        <f>IFERROR(VLOOKUP($P1326,'Kredieten productgroepen functi'!$C:$M,9,FALSE),"n.v.t.")</f>
        <v>Landwegen</v>
      </c>
      <c r="AR1326" s="16" t="str">
        <f>IFERROR(VLOOKUP($P1326,'Kredieten productgroepen functi'!$C:$M,10,FALSE),"n.v.t.")</f>
        <v>3</v>
      </c>
      <c r="AS1326" s="16" t="str">
        <f>IFERROR(VLOOKUP($P1326,'Kredieten productgroepen functi'!$C:$M,11,FALSE),"n.v.t.")</f>
        <v>Verkeer en vervoer</v>
      </c>
      <c r="AT1326" s="16" t="str">
        <f t="shared" si="65"/>
        <v>Baten</v>
      </c>
      <c r="AU1326" s="16" t="str">
        <f>IFERROR(VLOOKUP($R1326,Kostensoorten!$C:$J,7,FALSE),"n.v.t.")</f>
        <v>6.9</v>
      </c>
      <c r="AV1326" s="16" t="str">
        <f>IFERROR(VLOOKUP($R1326,Kostensoorten!$C:$J,8,FALSE),"n.v.t.")</f>
        <v>Overige administratieve boekinge</v>
      </c>
    </row>
    <row r="1327" spans="6:48">
      <c r="F1327" s="2" t="s">
        <v>7568</v>
      </c>
      <c r="G1327" s="2" t="s">
        <v>39</v>
      </c>
      <c r="H1327" s="2" t="s">
        <v>39</v>
      </c>
      <c r="I1327" s="18">
        <v>-1616</v>
      </c>
      <c r="P1327" s="16" t="str">
        <f t="shared" si="63"/>
        <v>631132</v>
      </c>
      <c r="Q1327" s="16" t="str">
        <f>IFERROR(VLOOKUP($P1327,'Kredieten productgroepen functi'!$C:$M,2,FALSE),"n.v.t.")</f>
        <v>Capaciteitskrediet Planuitwerk fase</v>
      </c>
      <c r="R1327" s="16" t="str">
        <f t="shared" si="64"/>
        <v>860501</v>
      </c>
      <c r="S1327" s="16" t="str">
        <f>IFERROR(VLOOKUP($R1327,Kostensoorten!$C:$J,2,FALSE),"n.v.t.")</f>
        <v>overige administratieve boekingen</v>
      </c>
      <c r="T1327" s="16" t="s">
        <v>39</v>
      </c>
      <c r="U1327" s="16" t="s">
        <v>39</v>
      </c>
      <c r="V1327" s="16" t="s">
        <v>39</v>
      </c>
      <c r="W1327" s="16" t="s">
        <v>39</v>
      </c>
      <c r="X1327" s="16" t="s">
        <v>39</v>
      </c>
      <c r="Y1327" s="16" t="s">
        <v>39</v>
      </c>
      <c r="Z1327" s="16" t="s">
        <v>39</v>
      </c>
      <c r="AA1327" s="16" t="s">
        <v>39</v>
      </c>
      <c r="AB1327" s="16" t="s">
        <v>39</v>
      </c>
      <c r="AC1327" s="16" t="s">
        <v>39</v>
      </c>
      <c r="AD1327" s="16" t="s">
        <v>39</v>
      </c>
      <c r="AE1327" s="16" t="s">
        <v>39</v>
      </c>
      <c r="AF1327" s="16" t="s">
        <v>39</v>
      </c>
      <c r="AG1327" s="16" t="s">
        <v>39</v>
      </c>
      <c r="AH1327" s="16" t="s">
        <v>39</v>
      </c>
      <c r="AI1327" s="16" t="s">
        <v>39</v>
      </c>
      <c r="AJ1327" s="16" t="s">
        <v>39</v>
      </c>
      <c r="AL1327" s="16" t="s">
        <v>39</v>
      </c>
      <c r="AM1327" s="16" t="s">
        <v>39</v>
      </c>
      <c r="AN1327" s="16" t="str">
        <f>IFERROR(VLOOKUP($P1327,'Kredieten productgroepen functi'!$C:$M,6,FALSE),"n.v.t.")</f>
        <v>3101</v>
      </c>
      <c r="AO1327" s="16" t="str">
        <f>IFERROR(VLOOKUP($P1327,'Kredieten productgroepen functi'!$C:$M,7,FALSE),"n.v.t.")</f>
        <v>(Re)constructie wegen en fietspaden</v>
      </c>
      <c r="AP1327" s="16" t="str">
        <f>IFERROR(VLOOKUP($P1327,'Kredieten productgroepen functi'!$C:$M,8,FALSE),"n.v.t.")</f>
        <v>31</v>
      </c>
      <c r="AQ1327" s="16" t="str">
        <f>IFERROR(VLOOKUP($P1327,'Kredieten productgroepen functi'!$C:$M,9,FALSE),"n.v.t.")</f>
        <v>Landwegen</v>
      </c>
      <c r="AR1327" s="16" t="str">
        <f>IFERROR(VLOOKUP($P1327,'Kredieten productgroepen functi'!$C:$M,10,FALSE),"n.v.t.")</f>
        <v>3</v>
      </c>
      <c r="AS1327" s="16" t="str">
        <f>IFERROR(VLOOKUP($P1327,'Kredieten productgroepen functi'!$C:$M,11,FALSE),"n.v.t.")</f>
        <v>Verkeer en vervoer</v>
      </c>
      <c r="AT1327" s="16" t="str">
        <f t="shared" si="65"/>
        <v>Baten</v>
      </c>
      <c r="AU1327" s="16" t="str">
        <f>IFERROR(VLOOKUP($R1327,Kostensoorten!$C:$J,7,FALSE),"n.v.t.")</f>
        <v>6.9</v>
      </c>
      <c r="AV1327" s="16" t="str">
        <f>IFERROR(VLOOKUP($R1327,Kostensoorten!$C:$J,8,FALSE),"n.v.t.")</f>
        <v>Overige administratieve boekinge</v>
      </c>
    </row>
    <row r="1328" spans="6:48">
      <c r="F1328" s="2" t="s">
        <v>8049</v>
      </c>
      <c r="G1328" s="2" t="s">
        <v>39</v>
      </c>
      <c r="H1328" s="2" t="s">
        <v>39</v>
      </c>
      <c r="I1328" s="18">
        <v>-50767.5</v>
      </c>
      <c r="P1328" s="16" t="str">
        <f t="shared" si="63"/>
        <v>631132</v>
      </c>
      <c r="Q1328" s="16" t="str">
        <f>IFERROR(VLOOKUP($P1328,'Kredieten productgroepen functi'!$C:$M,2,FALSE),"n.v.t.")</f>
        <v>Capaciteitskrediet Planuitwerk fase</v>
      </c>
      <c r="R1328" s="16" t="str">
        <f t="shared" si="64"/>
        <v>860501</v>
      </c>
      <c r="S1328" s="16" t="str">
        <f>IFERROR(VLOOKUP($R1328,Kostensoorten!$C:$J,2,FALSE),"n.v.t.")</f>
        <v>overige administratieve boekingen</v>
      </c>
      <c r="T1328" s="16" t="s">
        <v>39</v>
      </c>
      <c r="U1328" s="16" t="s">
        <v>39</v>
      </c>
      <c r="V1328" s="16" t="s">
        <v>39</v>
      </c>
      <c r="W1328" s="16" t="s">
        <v>39</v>
      </c>
      <c r="X1328" s="16" t="s">
        <v>39</v>
      </c>
      <c r="Y1328" s="16" t="s">
        <v>39</v>
      </c>
      <c r="Z1328" s="16" t="s">
        <v>39</v>
      </c>
      <c r="AA1328" s="16" t="s">
        <v>39</v>
      </c>
      <c r="AB1328" s="16" t="s">
        <v>39</v>
      </c>
      <c r="AC1328" s="16" t="s">
        <v>39</v>
      </c>
      <c r="AD1328" s="16" t="s">
        <v>39</v>
      </c>
      <c r="AE1328" s="16" t="s">
        <v>39</v>
      </c>
      <c r="AF1328" s="16" t="s">
        <v>39</v>
      </c>
      <c r="AG1328" s="16" t="s">
        <v>39</v>
      </c>
      <c r="AH1328" s="16" t="s">
        <v>39</v>
      </c>
      <c r="AI1328" s="16" t="s">
        <v>39</v>
      </c>
      <c r="AJ1328" s="16" t="s">
        <v>39</v>
      </c>
      <c r="AL1328" s="16" t="s">
        <v>39</v>
      </c>
      <c r="AM1328" s="16" t="s">
        <v>39</v>
      </c>
      <c r="AN1328" s="16" t="str">
        <f>IFERROR(VLOOKUP($P1328,'Kredieten productgroepen functi'!$C:$M,6,FALSE),"n.v.t.")</f>
        <v>3101</v>
      </c>
      <c r="AO1328" s="16" t="str">
        <f>IFERROR(VLOOKUP($P1328,'Kredieten productgroepen functi'!$C:$M,7,FALSE),"n.v.t.")</f>
        <v>(Re)constructie wegen en fietspaden</v>
      </c>
      <c r="AP1328" s="16" t="str">
        <f>IFERROR(VLOOKUP($P1328,'Kredieten productgroepen functi'!$C:$M,8,FALSE),"n.v.t.")</f>
        <v>31</v>
      </c>
      <c r="AQ1328" s="16" t="str">
        <f>IFERROR(VLOOKUP($P1328,'Kredieten productgroepen functi'!$C:$M,9,FALSE),"n.v.t.")</f>
        <v>Landwegen</v>
      </c>
      <c r="AR1328" s="16" t="str">
        <f>IFERROR(VLOOKUP($P1328,'Kredieten productgroepen functi'!$C:$M,10,FALSE),"n.v.t.")</f>
        <v>3</v>
      </c>
      <c r="AS1328" s="16" t="str">
        <f>IFERROR(VLOOKUP($P1328,'Kredieten productgroepen functi'!$C:$M,11,FALSE),"n.v.t.")</f>
        <v>Verkeer en vervoer</v>
      </c>
      <c r="AT1328" s="16" t="str">
        <f t="shared" si="65"/>
        <v>Baten</v>
      </c>
      <c r="AU1328" s="16" t="str">
        <f>IFERROR(VLOOKUP($R1328,Kostensoorten!$C:$J,7,FALSE),"n.v.t.")</f>
        <v>6.9</v>
      </c>
      <c r="AV1328" s="16" t="str">
        <f>IFERROR(VLOOKUP($R1328,Kostensoorten!$C:$J,8,FALSE),"n.v.t.")</f>
        <v>Overige administratieve boekinge</v>
      </c>
    </row>
    <row r="1329" spans="6:48">
      <c r="F1329" s="2" t="s">
        <v>8050</v>
      </c>
      <c r="G1329" s="2" t="s">
        <v>39</v>
      </c>
      <c r="H1329" s="2" t="s">
        <v>39</v>
      </c>
      <c r="I1329" s="18">
        <v>-196798</v>
      </c>
      <c r="P1329" s="16" t="str">
        <f t="shared" si="63"/>
        <v>631132</v>
      </c>
      <c r="Q1329" s="16" t="str">
        <f>IFERROR(VLOOKUP($P1329,'Kredieten productgroepen functi'!$C:$M,2,FALSE),"n.v.t.")</f>
        <v>Capaciteitskrediet Planuitwerk fase</v>
      </c>
      <c r="R1329" s="16" t="str">
        <f t="shared" si="64"/>
        <v>860501</v>
      </c>
      <c r="S1329" s="16" t="str">
        <f>IFERROR(VLOOKUP($R1329,Kostensoorten!$C:$J,2,FALSE),"n.v.t.")</f>
        <v>overige administratieve boekingen</v>
      </c>
      <c r="T1329" s="16" t="s">
        <v>39</v>
      </c>
      <c r="U1329" s="16" t="s">
        <v>39</v>
      </c>
      <c r="V1329" s="16" t="s">
        <v>39</v>
      </c>
      <c r="W1329" s="16" t="s">
        <v>39</v>
      </c>
      <c r="X1329" s="16" t="s">
        <v>39</v>
      </c>
      <c r="Y1329" s="16" t="s">
        <v>39</v>
      </c>
      <c r="Z1329" s="16" t="s">
        <v>39</v>
      </c>
      <c r="AA1329" s="16" t="s">
        <v>39</v>
      </c>
      <c r="AB1329" s="16" t="s">
        <v>39</v>
      </c>
      <c r="AC1329" s="16" t="s">
        <v>39</v>
      </c>
      <c r="AD1329" s="16" t="s">
        <v>39</v>
      </c>
      <c r="AE1329" s="16" t="s">
        <v>39</v>
      </c>
      <c r="AF1329" s="16" t="s">
        <v>39</v>
      </c>
      <c r="AG1329" s="16" t="s">
        <v>39</v>
      </c>
      <c r="AH1329" s="16" t="s">
        <v>39</v>
      </c>
      <c r="AI1329" s="16" t="s">
        <v>39</v>
      </c>
      <c r="AJ1329" s="16" t="s">
        <v>39</v>
      </c>
      <c r="AL1329" s="16" t="s">
        <v>39</v>
      </c>
      <c r="AM1329" s="16" t="s">
        <v>39</v>
      </c>
      <c r="AN1329" s="16" t="str">
        <f>IFERROR(VLOOKUP($P1329,'Kredieten productgroepen functi'!$C:$M,6,FALSE),"n.v.t.")</f>
        <v>3101</v>
      </c>
      <c r="AO1329" s="16" t="str">
        <f>IFERROR(VLOOKUP($P1329,'Kredieten productgroepen functi'!$C:$M,7,FALSE),"n.v.t.")</f>
        <v>(Re)constructie wegen en fietspaden</v>
      </c>
      <c r="AP1329" s="16" t="str">
        <f>IFERROR(VLOOKUP($P1329,'Kredieten productgroepen functi'!$C:$M,8,FALSE),"n.v.t.")</f>
        <v>31</v>
      </c>
      <c r="AQ1329" s="16" t="str">
        <f>IFERROR(VLOOKUP($P1329,'Kredieten productgroepen functi'!$C:$M,9,FALSE),"n.v.t.")</f>
        <v>Landwegen</v>
      </c>
      <c r="AR1329" s="16" t="str">
        <f>IFERROR(VLOOKUP($P1329,'Kredieten productgroepen functi'!$C:$M,10,FALSE),"n.v.t.")</f>
        <v>3</v>
      </c>
      <c r="AS1329" s="16" t="str">
        <f>IFERROR(VLOOKUP($P1329,'Kredieten productgroepen functi'!$C:$M,11,FALSE),"n.v.t.")</f>
        <v>Verkeer en vervoer</v>
      </c>
      <c r="AT1329" s="16" t="str">
        <f t="shared" si="65"/>
        <v>Baten</v>
      </c>
      <c r="AU1329" s="16" t="str">
        <f>IFERROR(VLOOKUP($R1329,Kostensoorten!$C:$J,7,FALSE),"n.v.t.")</f>
        <v>6.9</v>
      </c>
      <c r="AV1329" s="16" t="str">
        <f>IFERROR(VLOOKUP($R1329,Kostensoorten!$C:$J,8,FALSE),"n.v.t.")</f>
        <v>Overige administratieve boekinge</v>
      </c>
    </row>
    <row r="1330" spans="6:48">
      <c r="F1330" s="2" t="s">
        <v>9504</v>
      </c>
      <c r="G1330" s="2" t="s">
        <v>39</v>
      </c>
      <c r="H1330" s="2" t="s">
        <v>39</v>
      </c>
      <c r="I1330" s="18">
        <v>-720</v>
      </c>
      <c r="P1330" s="16" t="str">
        <f t="shared" si="63"/>
        <v>631133</v>
      </c>
      <c r="Q1330" s="16" t="str">
        <f>IFERROR(VLOOKUP($P1330,'Kredieten productgroepen functi'!$C:$M,2,FALSE),"n.v.t.")</f>
        <v>Capaciteitskrediet Realisatiefase</v>
      </c>
      <c r="R1330" s="16" t="str">
        <f t="shared" si="64"/>
        <v>421040</v>
      </c>
      <c r="S1330" s="16" t="str">
        <f>IFERROR(VLOOKUP($R1330,Kostensoorten!$C:$J,2,FALSE),"n.v.t.")</f>
        <v>Aanleg wegen</v>
      </c>
      <c r="T1330" s="16" t="s">
        <v>39</v>
      </c>
      <c r="U1330" s="16" t="s">
        <v>39</v>
      </c>
      <c r="V1330" s="16" t="s">
        <v>39</v>
      </c>
      <c r="W1330" s="16" t="s">
        <v>39</v>
      </c>
      <c r="X1330" s="16" t="s">
        <v>39</v>
      </c>
      <c r="Y1330" s="16" t="s">
        <v>39</v>
      </c>
      <c r="Z1330" s="16" t="s">
        <v>39</v>
      </c>
      <c r="AA1330" s="16" t="s">
        <v>39</v>
      </c>
      <c r="AB1330" s="16" t="s">
        <v>39</v>
      </c>
      <c r="AC1330" s="16" t="s">
        <v>39</v>
      </c>
      <c r="AD1330" s="16" t="s">
        <v>39</v>
      </c>
      <c r="AE1330" s="16" t="s">
        <v>39</v>
      </c>
      <c r="AF1330" s="16" t="s">
        <v>39</v>
      </c>
      <c r="AG1330" s="16" t="s">
        <v>39</v>
      </c>
      <c r="AH1330" s="16" t="s">
        <v>39</v>
      </c>
      <c r="AI1330" s="16" t="s">
        <v>39</v>
      </c>
      <c r="AJ1330" s="16" t="s">
        <v>39</v>
      </c>
      <c r="AL1330" s="16" t="s">
        <v>39</v>
      </c>
      <c r="AM1330" s="16" t="s">
        <v>39</v>
      </c>
      <c r="AN1330" s="16" t="str">
        <f>IFERROR(VLOOKUP($P1330,'Kredieten productgroepen functi'!$C:$M,6,FALSE),"n.v.t.")</f>
        <v>3101</v>
      </c>
      <c r="AO1330" s="16" t="str">
        <f>IFERROR(VLOOKUP($P1330,'Kredieten productgroepen functi'!$C:$M,7,FALSE),"n.v.t.")</f>
        <v>(Re)constructie wegen en fietspaden</v>
      </c>
      <c r="AP1330" s="16" t="str">
        <f>IFERROR(VLOOKUP($P1330,'Kredieten productgroepen functi'!$C:$M,8,FALSE),"n.v.t.")</f>
        <v>31</v>
      </c>
      <c r="AQ1330" s="16" t="str">
        <f>IFERROR(VLOOKUP($P1330,'Kredieten productgroepen functi'!$C:$M,9,FALSE),"n.v.t.")</f>
        <v>Landwegen</v>
      </c>
      <c r="AR1330" s="16" t="str">
        <f>IFERROR(VLOOKUP($P1330,'Kredieten productgroepen functi'!$C:$M,10,FALSE),"n.v.t.")</f>
        <v>3</v>
      </c>
      <c r="AS1330" s="16" t="str">
        <f>IFERROR(VLOOKUP($P1330,'Kredieten productgroepen functi'!$C:$M,11,FALSE),"n.v.t.")</f>
        <v>Verkeer en vervoer</v>
      </c>
      <c r="AT1330" s="16" t="str">
        <f t="shared" si="65"/>
        <v>Lasten</v>
      </c>
      <c r="AU1330" s="16" t="str">
        <f>IFERROR(VLOOKUP($R1330,Kostensoorten!$C:$J,7,FALSE),"n.v.t.")</f>
        <v>2.1</v>
      </c>
      <c r="AV1330" s="16" t="str">
        <f>IFERROR(VLOOKUP($R1330,Kostensoorten!$C:$J,8,FALSE),"n.v.t.")</f>
        <v>Uitbestede investeringen</v>
      </c>
    </row>
    <row r="1331" spans="6:48">
      <c r="F1331" s="2" t="s">
        <v>8687</v>
      </c>
      <c r="G1331" s="2" t="s">
        <v>39</v>
      </c>
      <c r="H1331" s="2" t="s">
        <v>39</v>
      </c>
      <c r="I1331" s="18">
        <v>812</v>
      </c>
      <c r="P1331" s="16" t="str">
        <f t="shared" si="63"/>
        <v>631133</v>
      </c>
      <c r="Q1331" s="16" t="str">
        <f>IFERROR(VLOOKUP($P1331,'Kredieten productgroepen functi'!$C:$M,2,FALSE),"n.v.t.")</f>
        <v>Capaciteitskrediet Realisatiefase</v>
      </c>
      <c r="R1331" s="16" t="str">
        <f t="shared" si="64"/>
        <v>421040</v>
      </c>
      <c r="S1331" s="16" t="str">
        <f>IFERROR(VLOOKUP($R1331,Kostensoorten!$C:$J,2,FALSE),"n.v.t.")</f>
        <v>Aanleg wegen</v>
      </c>
      <c r="T1331" s="16" t="s">
        <v>39</v>
      </c>
      <c r="U1331" s="16" t="s">
        <v>39</v>
      </c>
      <c r="V1331" s="16" t="s">
        <v>39</v>
      </c>
      <c r="W1331" s="16" t="s">
        <v>39</v>
      </c>
      <c r="X1331" s="16" t="s">
        <v>39</v>
      </c>
      <c r="Y1331" s="16" t="s">
        <v>39</v>
      </c>
      <c r="Z1331" s="16" t="s">
        <v>39</v>
      </c>
      <c r="AA1331" s="16" t="s">
        <v>39</v>
      </c>
      <c r="AB1331" s="16" t="s">
        <v>39</v>
      </c>
      <c r="AC1331" s="16" t="s">
        <v>39</v>
      </c>
      <c r="AD1331" s="16" t="s">
        <v>39</v>
      </c>
      <c r="AE1331" s="16" t="s">
        <v>39</v>
      </c>
      <c r="AF1331" s="16" t="s">
        <v>39</v>
      </c>
      <c r="AG1331" s="16" t="s">
        <v>39</v>
      </c>
      <c r="AH1331" s="16" t="s">
        <v>39</v>
      </c>
      <c r="AI1331" s="16" t="s">
        <v>39</v>
      </c>
      <c r="AJ1331" s="16" t="s">
        <v>39</v>
      </c>
      <c r="AL1331" s="16" t="s">
        <v>39</v>
      </c>
      <c r="AM1331" s="16" t="s">
        <v>39</v>
      </c>
      <c r="AN1331" s="16" t="str">
        <f>IFERROR(VLOOKUP($P1331,'Kredieten productgroepen functi'!$C:$M,6,FALSE),"n.v.t.")</f>
        <v>3101</v>
      </c>
      <c r="AO1331" s="16" t="str">
        <f>IFERROR(VLOOKUP($P1331,'Kredieten productgroepen functi'!$C:$M,7,FALSE),"n.v.t.")</f>
        <v>(Re)constructie wegen en fietspaden</v>
      </c>
      <c r="AP1331" s="16" t="str">
        <f>IFERROR(VLOOKUP($P1331,'Kredieten productgroepen functi'!$C:$M,8,FALSE),"n.v.t.")</f>
        <v>31</v>
      </c>
      <c r="AQ1331" s="16" t="str">
        <f>IFERROR(VLOOKUP($P1331,'Kredieten productgroepen functi'!$C:$M,9,FALSE),"n.v.t.")</f>
        <v>Landwegen</v>
      </c>
      <c r="AR1331" s="16" t="str">
        <f>IFERROR(VLOOKUP($P1331,'Kredieten productgroepen functi'!$C:$M,10,FALSE),"n.v.t.")</f>
        <v>3</v>
      </c>
      <c r="AS1331" s="16" t="str">
        <f>IFERROR(VLOOKUP($P1331,'Kredieten productgroepen functi'!$C:$M,11,FALSE),"n.v.t.")</f>
        <v>Verkeer en vervoer</v>
      </c>
      <c r="AT1331" s="16" t="str">
        <f t="shared" si="65"/>
        <v>Lasten</v>
      </c>
      <c r="AU1331" s="16" t="str">
        <f>IFERROR(VLOOKUP($R1331,Kostensoorten!$C:$J,7,FALSE),"n.v.t.")</f>
        <v>2.1</v>
      </c>
      <c r="AV1331" s="16" t="str">
        <f>IFERROR(VLOOKUP($R1331,Kostensoorten!$C:$J,8,FALSE),"n.v.t.")</f>
        <v>Uitbestede investeringen</v>
      </c>
    </row>
    <row r="1332" spans="6:48">
      <c r="F1332" s="2" t="s">
        <v>8688</v>
      </c>
      <c r="G1332" s="2" t="s">
        <v>39</v>
      </c>
      <c r="H1332" s="2" t="s">
        <v>39</v>
      </c>
      <c r="I1332" s="18">
        <v>728.5</v>
      </c>
      <c r="P1332" s="16" t="str">
        <f t="shared" si="63"/>
        <v>631133</v>
      </c>
      <c r="Q1332" s="16" t="str">
        <f>IFERROR(VLOOKUP($P1332,'Kredieten productgroepen functi'!$C:$M,2,FALSE),"n.v.t.")</f>
        <v>Capaciteitskrediet Realisatiefase</v>
      </c>
      <c r="R1332" s="16" t="str">
        <f t="shared" si="64"/>
        <v>421050</v>
      </c>
      <c r="S1332" s="16" t="str">
        <f>IFERROR(VLOOKUP($R1332,Kostensoorten!$C:$J,2,FALSE),"n.v.t.")</f>
        <v>Aanleg waterwegen</v>
      </c>
      <c r="T1332" s="16" t="s">
        <v>39</v>
      </c>
      <c r="U1332" s="16" t="s">
        <v>39</v>
      </c>
      <c r="V1332" s="16" t="s">
        <v>39</v>
      </c>
      <c r="W1332" s="16" t="s">
        <v>39</v>
      </c>
      <c r="X1332" s="16" t="s">
        <v>39</v>
      </c>
      <c r="Y1332" s="16" t="s">
        <v>39</v>
      </c>
      <c r="Z1332" s="16" t="s">
        <v>39</v>
      </c>
      <c r="AA1332" s="16" t="s">
        <v>39</v>
      </c>
      <c r="AB1332" s="16" t="s">
        <v>39</v>
      </c>
      <c r="AC1332" s="16" t="s">
        <v>39</v>
      </c>
      <c r="AD1332" s="16" t="s">
        <v>39</v>
      </c>
      <c r="AE1332" s="16" t="s">
        <v>39</v>
      </c>
      <c r="AF1332" s="16" t="s">
        <v>39</v>
      </c>
      <c r="AG1332" s="16" t="s">
        <v>39</v>
      </c>
      <c r="AH1332" s="16" t="s">
        <v>39</v>
      </c>
      <c r="AI1332" s="16" t="s">
        <v>39</v>
      </c>
      <c r="AJ1332" s="16" t="s">
        <v>39</v>
      </c>
      <c r="AL1332" s="16" t="s">
        <v>39</v>
      </c>
      <c r="AM1332" s="16" t="s">
        <v>39</v>
      </c>
      <c r="AN1332" s="16" t="str">
        <f>IFERROR(VLOOKUP($P1332,'Kredieten productgroepen functi'!$C:$M,6,FALSE),"n.v.t.")</f>
        <v>3101</v>
      </c>
      <c r="AO1332" s="16" t="str">
        <f>IFERROR(VLOOKUP($P1332,'Kredieten productgroepen functi'!$C:$M,7,FALSE),"n.v.t.")</f>
        <v>(Re)constructie wegen en fietspaden</v>
      </c>
      <c r="AP1332" s="16" t="str">
        <f>IFERROR(VLOOKUP($P1332,'Kredieten productgroepen functi'!$C:$M,8,FALSE),"n.v.t.")</f>
        <v>31</v>
      </c>
      <c r="AQ1332" s="16" t="str">
        <f>IFERROR(VLOOKUP($P1332,'Kredieten productgroepen functi'!$C:$M,9,FALSE),"n.v.t.")</f>
        <v>Landwegen</v>
      </c>
      <c r="AR1332" s="16" t="str">
        <f>IFERROR(VLOOKUP($P1332,'Kredieten productgroepen functi'!$C:$M,10,FALSE),"n.v.t.")</f>
        <v>3</v>
      </c>
      <c r="AS1332" s="16" t="str">
        <f>IFERROR(VLOOKUP($P1332,'Kredieten productgroepen functi'!$C:$M,11,FALSE),"n.v.t.")</f>
        <v>Verkeer en vervoer</v>
      </c>
      <c r="AT1332" s="16" t="str">
        <f t="shared" si="65"/>
        <v>Lasten</v>
      </c>
      <c r="AU1332" s="16" t="str">
        <f>IFERROR(VLOOKUP($R1332,Kostensoorten!$C:$J,7,FALSE),"n.v.t.")</f>
        <v>2.1</v>
      </c>
      <c r="AV1332" s="16" t="str">
        <f>IFERROR(VLOOKUP($R1332,Kostensoorten!$C:$J,8,FALSE),"n.v.t.")</f>
        <v>Uitbestede investeringen</v>
      </c>
    </row>
    <row r="1333" spans="6:48">
      <c r="F1333" s="2" t="s">
        <v>8051</v>
      </c>
      <c r="G1333" s="2" t="s">
        <v>39</v>
      </c>
      <c r="H1333" s="2" t="s">
        <v>39</v>
      </c>
      <c r="I1333" s="18">
        <v>1783.34</v>
      </c>
      <c r="P1333" s="16" t="str">
        <f t="shared" si="63"/>
        <v>631133</v>
      </c>
      <c r="Q1333" s="16" t="str">
        <f>IFERROR(VLOOKUP($P1333,'Kredieten productgroepen functi'!$C:$M,2,FALSE),"n.v.t.")</f>
        <v>Capaciteitskrediet Realisatiefase</v>
      </c>
      <c r="R1333" s="16" t="str">
        <f t="shared" si="64"/>
        <v>422012</v>
      </c>
      <c r="S1333" s="16" t="str">
        <f>IFERROR(VLOOKUP($R1333,Kostensoorten!$C:$J,2,FALSE),"n.v.t.")</f>
        <v>Aanschaf software</v>
      </c>
      <c r="T1333" s="16" t="s">
        <v>39</v>
      </c>
      <c r="U1333" s="16" t="s">
        <v>39</v>
      </c>
      <c r="V1333" s="16" t="s">
        <v>39</v>
      </c>
      <c r="W1333" s="16" t="s">
        <v>39</v>
      </c>
      <c r="X1333" s="16" t="s">
        <v>39</v>
      </c>
      <c r="Y1333" s="16" t="s">
        <v>39</v>
      </c>
      <c r="Z1333" s="16" t="s">
        <v>39</v>
      </c>
      <c r="AA1333" s="16" t="s">
        <v>39</v>
      </c>
      <c r="AB1333" s="16" t="s">
        <v>39</v>
      </c>
      <c r="AC1333" s="16" t="s">
        <v>39</v>
      </c>
      <c r="AD1333" s="16" t="s">
        <v>39</v>
      </c>
      <c r="AE1333" s="16" t="s">
        <v>39</v>
      </c>
      <c r="AF1333" s="16" t="s">
        <v>39</v>
      </c>
      <c r="AG1333" s="16" t="s">
        <v>39</v>
      </c>
      <c r="AH1333" s="16" t="s">
        <v>39</v>
      </c>
      <c r="AI1333" s="16" t="s">
        <v>39</v>
      </c>
      <c r="AJ1333" s="16" t="s">
        <v>39</v>
      </c>
      <c r="AL1333" s="16" t="s">
        <v>39</v>
      </c>
      <c r="AM1333" s="16" t="s">
        <v>39</v>
      </c>
      <c r="AN1333" s="16" t="str">
        <f>IFERROR(VLOOKUP($P1333,'Kredieten productgroepen functi'!$C:$M,6,FALSE),"n.v.t.")</f>
        <v>3101</v>
      </c>
      <c r="AO1333" s="16" t="str">
        <f>IFERROR(VLOOKUP($P1333,'Kredieten productgroepen functi'!$C:$M,7,FALSE),"n.v.t.")</f>
        <v>(Re)constructie wegen en fietspaden</v>
      </c>
      <c r="AP1333" s="16" t="str">
        <f>IFERROR(VLOOKUP($P1333,'Kredieten productgroepen functi'!$C:$M,8,FALSE),"n.v.t.")</f>
        <v>31</v>
      </c>
      <c r="AQ1333" s="16" t="str">
        <f>IFERROR(VLOOKUP($P1333,'Kredieten productgroepen functi'!$C:$M,9,FALSE),"n.v.t.")</f>
        <v>Landwegen</v>
      </c>
      <c r="AR1333" s="16" t="str">
        <f>IFERROR(VLOOKUP($P1333,'Kredieten productgroepen functi'!$C:$M,10,FALSE),"n.v.t.")</f>
        <v>3</v>
      </c>
      <c r="AS1333" s="16" t="str">
        <f>IFERROR(VLOOKUP($P1333,'Kredieten productgroepen functi'!$C:$M,11,FALSE),"n.v.t.")</f>
        <v>Verkeer en vervoer</v>
      </c>
      <c r="AT1333" s="16" t="str">
        <f t="shared" si="65"/>
        <v>Lasten</v>
      </c>
      <c r="AU1333" s="16" t="str">
        <f>IFERROR(VLOOKUP($R1333,Kostensoorten!$C:$J,7,FALSE),"n.v.t.")</f>
        <v>2.2</v>
      </c>
      <c r="AV1333" s="16" t="str">
        <f>IFERROR(VLOOKUP($R1333,Kostensoorten!$C:$J,8,FALSE),"n.v.t.")</f>
        <v>Aankoop van duurzame roerende za</v>
      </c>
    </row>
    <row r="1334" spans="6:48">
      <c r="F1334" s="2" t="s">
        <v>8052</v>
      </c>
      <c r="G1334" s="2" t="s">
        <v>39</v>
      </c>
      <c r="H1334" s="2" t="s">
        <v>39</v>
      </c>
      <c r="I1334" s="18">
        <v>1783.33</v>
      </c>
      <c r="P1334" s="16" t="str">
        <f t="shared" si="63"/>
        <v>631133</v>
      </c>
      <c r="Q1334" s="16" t="str">
        <f>IFERROR(VLOOKUP($P1334,'Kredieten productgroepen functi'!$C:$M,2,FALSE),"n.v.t.")</f>
        <v>Capaciteitskrediet Realisatiefase</v>
      </c>
      <c r="R1334" s="16" t="str">
        <f t="shared" si="64"/>
        <v>422012</v>
      </c>
      <c r="S1334" s="16" t="str">
        <f>IFERROR(VLOOKUP($R1334,Kostensoorten!$C:$J,2,FALSE),"n.v.t.")</f>
        <v>Aanschaf software</v>
      </c>
      <c r="T1334" s="16" t="s">
        <v>39</v>
      </c>
      <c r="U1334" s="16" t="s">
        <v>39</v>
      </c>
      <c r="V1334" s="16" t="s">
        <v>39</v>
      </c>
      <c r="W1334" s="16" t="s">
        <v>39</v>
      </c>
      <c r="X1334" s="16" t="s">
        <v>39</v>
      </c>
      <c r="Y1334" s="16" t="s">
        <v>39</v>
      </c>
      <c r="Z1334" s="16" t="s">
        <v>39</v>
      </c>
      <c r="AA1334" s="16" t="s">
        <v>39</v>
      </c>
      <c r="AB1334" s="16" t="s">
        <v>39</v>
      </c>
      <c r="AC1334" s="16" t="s">
        <v>39</v>
      </c>
      <c r="AD1334" s="16" t="s">
        <v>39</v>
      </c>
      <c r="AE1334" s="16" t="s">
        <v>39</v>
      </c>
      <c r="AF1334" s="16" t="s">
        <v>39</v>
      </c>
      <c r="AG1334" s="16" t="s">
        <v>39</v>
      </c>
      <c r="AH1334" s="16" t="s">
        <v>39</v>
      </c>
      <c r="AI1334" s="16" t="s">
        <v>39</v>
      </c>
      <c r="AJ1334" s="16" t="s">
        <v>39</v>
      </c>
      <c r="AL1334" s="16" t="s">
        <v>39</v>
      </c>
      <c r="AM1334" s="16" t="s">
        <v>39</v>
      </c>
      <c r="AN1334" s="16" t="str">
        <f>IFERROR(VLOOKUP($P1334,'Kredieten productgroepen functi'!$C:$M,6,FALSE),"n.v.t.")</f>
        <v>3101</v>
      </c>
      <c r="AO1334" s="16" t="str">
        <f>IFERROR(VLOOKUP($P1334,'Kredieten productgroepen functi'!$C:$M,7,FALSE),"n.v.t.")</f>
        <v>(Re)constructie wegen en fietspaden</v>
      </c>
      <c r="AP1334" s="16" t="str">
        <f>IFERROR(VLOOKUP($P1334,'Kredieten productgroepen functi'!$C:$M,8,FALSE),"n.v.t.")</f>
        <v>31</v>
      </c>
      <c r="AQ1334" s="16" t="str">
        <f>IFERROR(VLOOKUP($P1334,'Kredieten productgroepen functi'!$C:$M,9,FALSE),"n.v.t.")</f>
        <v>Landwegen</v>
      </c>
      <c r="AR1334" s="16" t="str">
        <f>IFERROR(VLOOKUP($P1334,'Kredieten productgroepen functi'!$C:$M,10,FALSE),"n.v.t.")</f>
        <v>3</v>
      </c>
      <c r="AS1334" s="16" t="str">
        <f>IFERROR(VLOOKUP($P1334,'Kredieten productgroepen functi'!$C:$M,11,FALSE),"n.v.t.")</f>
        <v>Verkeer en vervoer</v>
      </c>
      <c r="AT1334" s="16" t="str">
        <f t="shared" si="65"/>
        <v>Lasten</v>
      </c>
      <c r="AU1334" s="16" t="str">
        <f>IFERROR(VLOOKUP($R1334,Kostensoorten!$C:$J,7,FALSE),"n.v.t.")</f>
        <v>2.2</v>
      </c>
      <c r="AV1334" s="16" t="str">
        <f>IFERROR(VLOOKUP($R1334,Kostensoorten!$C:$J,8,FALSE),"n.v.t.")</f>
        <v>Aankoop van duurzame roerende za</v>
      </c>
    </row>
    <row r="1335" spans="6:48">
      <c r="F1335" s="2" t="s">
        <v>8053</v>
      </c>
      <c r="G1335" s="2" t="s">
        <v>39</v>
      </c>
      <c r="H1335" s="2" t="s">
        <v>39</v>
      </c>
      <c r="I1335" s="18">
        <v>1783.33</v>
      </c>
      <c r="P1335" s="16" t="str">
        <f t="shared" si="63"/>
        <v>631133</v>
      </c>
      <c r="Q1335" s="16" t="str">
        <f>IFERROR(VLOOKUP($P1335,'Kredieten productgroepen functi'!$C:$M,2,FALSE),"n.v.t.")</f>
        <v>Capaciteitskrediet Realisatiefase</v>
      </c>
      <c r="R1335" s="16" t="str">
        <f t="shared" si="64"/>
        <v>422012</v>
      </c>
      <c r="S1335" s="16" t="str">
        <f>IFERROR(VLOOKUP($R1335,Kostensoorten!$C:$J,2,FALSE),"n.v.t.")</f>
        <v>Aanschaf software</v>
      </c>
      <c r="T1335" s="16" t="s">
        <v>39</v>
      </c>
      <c r="U1335" s="16" t="s">
        <v>39</v>
      </c>
      <c r="V1335" s="16" t="s">
        <v>39</v>
      </c>
      <c r="W1335" s="16" t="s">
        <v>39</v>
      </c>
      <c r="X1335" s="16" t="s">
        <v>39</v>
      </c>
      <c r="Y1335" s="16" t="s">
        <v>39</v>
      </c>
      <c r="Z1335" s="16" t="s">
        <v>39</v>
      </c>
      <c r="AA1335" s="16" t="s">
        <v>39</v>
      </c>
      <c r="AB1335" s="16" t="s">
        <v>39</v>
      </c>
      <c r="AC1335" s="16" t="s">
        <v>39</v>
      </c>
      <c r="AD1335" s="16" t="s">
        <v>39</v>
      </c>
      <c r="AE1335" s="16" t="s">
        <v>39</v>
      </c>
      <c r="AF1335" s="16" t="s">
        <v>39</v>
      </c>
      <c r="AG1335" s="16" t="s">
        <v>39</v>
      </c>
      <c r="AH1335" s="16" t="s">
        <v>39</v>
      </c>
      <c r="AI1335" s="16" t="s">
        <v>39</v>
      </c>
      <c r="AJ1335" s="16" t="s">
        <v>39</v>
      </c>
      <c r="AL1335" s="16" t="s">
        <v>39</v>
      </c>
      <c r="AM1335" s="16" t="s">
        <v>39</v>
      </c>
      <c r="AN1335" s="16" t="str">
        <f>IFERROR(VLOOKUP($P1335,'Kredieten productgroepen functi'!$C:$M,6,FALSE),"n.v.t.")</f>
        <v>3101</v>
      </c>
      <c r="AO1335" s="16" t="str">
        <f>IFERROR(VLOOKUP($P1335,'Kredieten productgroepen functi'!$C:$M,7,FALSE),"n.v.t.")</f>
        <v>(Re)constructie wegen en fietspaden</v>
      </c>
      <c r="AP1335" s="16" t="str">
        <f>IFERROR(VLOOKUP($P1335,'Kredieten productgroepen functi'!$C:$M,8,FALSE),"n.v.t.")</f>
        <v>31</v>
      </c>
      <c r="AQ1335" s="16" t="str">
        <f>IFERROR(VLOOKUP($P1335,'Kredieten productgroepen functi'!$C:$M,9,FALSE),"n.v.t.")</f>
        <v>Landwegen</v>
      </c>
      <c r="AR1335" s="16" t="str">
        <f>IFERROR(VLOOKUP($P1335,'Kredieten productgroepen functi'!$C:$M,10,FALSE),"n.v.t.")</f>
        <v>3</v>
      </c>
      <c r="AS1335" s="16" t="str">
        <f>IFERROR(VLOOKUP($P1335,'Kredieten productgroepen functi'!$C:$M,11,FALSE),"n.v.t.")</f>
        <v>Verkeer en vervoer</v>
      </c>
      <c r="AT1335" s="16" t="str">
        <f t="shared" si="65"/>
        <v>Lasten</v>
      </c>
      <c r="AU1335" s="16" t="str">
        <f>IFERROR(VLOOKUP($R1335,Kostensoorten!$C:$J,7,FALSE),"n.v.t.")</f>
        <v>2.2</v>
      </c>
      <c r="AV1335" s="16" t="str">
        <f>IFERROR(VLOOKUP($R1335,Kostensoorten!$C:$J,8,FALSE),"n.v.t.")</f>
        <v>Aankoop van duurzame roerende za</v>
      </c>
    </row>
    <row r="1336" spans="6:48">
      <c r="F1336" s="2" t="s">
        <v>9505</v>
      </c>
      <c r="G1336" s="2" t="s">
        <v>39</v>
      </c>
      <c r="H1336" s="2" t="s">
        <v>39</v>
      </c>
      <c r="I1336" s="18">
        <v>174.65</v>
      </c>
      <c r="P1336" s="16" t="str">
        <f t="shared" si="63"/>
        <v>631133</v>
      </c>
      <c r="Q1336" s="16" t="str">
        <f>IFERROR(VLOOKUP($P1336,'Kredieten productgroepen functi'!$C:$M,2,FALSE),"n.v.t.")</f>
        <v>Capaciteitskrediet Realisatiefase</v>
      </c>
      <c r="R1336" s="16" t="str">
        <f t="shared" si="64"/>
        <v>423083</v>
      </c>
      <c r="S1336" s="16" t="str">
        <f>IFERROR(VLOOKUP($R1336,Kostensoorten!$C:$J,2,FALSE),"n.v.t.")</f>
        <v>Documentatie abonnement</v>
      </c>
      <c r="T1336" s="16" t="s">
        <v>39</v>
      </c>
      <c r="U1336" s="16" t="s">
        <v>39</v>
      </c>
      <c r="V1336" s="16" t="s">
        <v>39</v>
      </c>
      <c r="W1336" s="16" t="s">
        <v>39</v>
      </c>
      <c r="X1336" s="16" t="s">
        <v>39</v>
      </c>
      <c r="Y1336" s="16" t="s">
        <v>39</v>
      </c>
      <c r="Z1336" s="16" t="s">
        <v>39</v>
      </c>
      <c r="AA1336" s="16" t="s">
        <v>39</v>
      </c>
      <c r="AB1336" s="16" t="s">
        <v>39</v>
      </c>
      <c r="AC1336" s="16" t="s">
        <v>39</v>
      </c>
      <c r="AD1336" s="16" t="s">
        <v>39</v>
      </c>
      <c r="AE1336" s="16" t="s">
        <v>39</v>
      </c>
      <c r="AF1336" s="16" t="s">
        <v>39</v>
      </c>
      <c r="AG1336" s="16" t="s">
        <v>39</v>
      </c>
      <c r="AH1336" s="16" t="s">
        <v>39</v>
      </c>
      <c r="AI1336" s="16" t="s">
        <v>39</v>
      </c>
      <c r="AJ1336" s="16" t="s">
        <v>39</v>
      </c>
      <c r="AL1336" s="16" t="s">
        <v>39</v>
      </c>
      <c r="AM1336" s="16" t="s">
        <v>39</v>
      </c>
      <c r="AN1336" s="16" t="str">
        <f>IFERROR(VLOOKUP($P1336,'Kredieten productgroepen functi'!$C:$M,6,FALSE),"n.v.t.")</f>
        <v>3101</v>
      </c>
      <c r="AO1336" s="16" t="str">
        <f>IFERROR(VLOOKUP($P1336,'Kredieten productgroepen functi'!$C:$M,7,FALSE),"n.v.t.")</f>
        <v>(Re)constructie wegen en fietspaden</v>
      </c>
      <c r="AP1336" s="16" t="str">
        <f>IFERROR(VLOOKUP($P1336,'Kredieten productgroepen functi'!$C:$M,8,FALSE),"n.v.t.")</f>
        <v>31</v>
      </c>
      <c r="AQ1336" s="16" t="str">
        <f>IFERROR(VLOOKUP($P1336,'Kredieten productgroepen functi'!$C:$M,9,FALSE),"n.v.t.")</f>
        <v>Landwegen</v>
      </c>
      <c r="AR1336" s="16" t="str">
        <f>IFERROR(VLOOKUP($P1336,'Kredieten productgroepen functi'!$C:$M,10,FALSE),"n.v.t.")</f>
        <v>3</v>
      </c>
      <c r="AS1336" s="16" t="str">
        <f>IFERROR(VLOOKUP($P1336,'Kredieten productgroepen functi'!$C:$M,11,FALSE),"n.v.t.")</f>
        <v>Verkeer en vervoer</v>
      </c>
      <c r="AT1336" s="16" t="str">
        <f t="shared" si="65"/>
        <v>Lasten</v>
      </c>
      <c r="AU1336" s="16" t="str">
        <f>IFERROR(VLOOKUP($R1336,Kostensoorten!$C:$J,7,FALSE),"n.v.t.")</f>
        <v>2.3.1</v>
      </c>
      <c r="AV1336" s="16" t="str">
        <f>IFERROR(VLOOKUP($R1336,Kostensoorten!$C:$J,8,FALSE),"n.v.t.")</f>
        <v>Aankopen niet duurzame goedere</v>
      </c>
    </row>
    <row r="1337" spans="6:48">
      <c r="F1337" s="2" t="s">
        <v>6699</v>
      </c>
      <c r="G1337" s="2" t="s">
        <v>39</v>
      </c>
      <c r="H1337" s="2" t="s">
        <v>39</v>
      </c>
      <c r="I1337" s="18">
        <v>48425.49</v>
      </c>
      <c r="P1337" s="16" t="str">
        <f t="shared" si="63"/>
        <v>631133</v>
      </c>
      <c r="Q1337" s="16" t="str">
        <f>IFERROR(VLOOKUP($P1337,'Kredieten productgroepen functi'!$C:$M,2,FALSE),"n.v.t.")</f>
        <v>Capaciteitskrediet Realisatiefase</v>
      </c>
      <c r="R1337" s="16" t="str">
        <f t="shared" si="64"/>
        <v>423131</v>
      </c>
      <c r="S1337" s="16" t="str">
        <f>IFERROR(VLOOKUP($R1337,Kostensoorten!$C:$J,2,FALSE),"n.v.t.")</f>
        <v>Inhuur personeel</v>
      </c>
      <c r="T1337" s="16" t="s">
        <v>39</v>
      </c>
      <c r="U1337" s="16" t="s">
        <v>39</v>
      </c>
      <c r="V1337" s="16" t="s">
        <v>39</v>
      </c>
      <c r="W1337" s="16" t="s">
        <v>39</v>
      </c>
      <c r="X1337" s="16" t="s">
        <v>39</v>
      </c>
      <c r="Y1337" s="16" t="s">
        <v>39</v>
      </c>
      <c r="Z1337" s="16" t="s">
        <v>39</v>
      </c>
      <c r="AA1337" s="16" t="s">
        <v>39</v>
      </c>
      <c r="AB1337" s="16" t="s">
        <v>39</v>
      </c>
      <c r="AC1337" s="16" t="s">
        <v>39</v>
      </c>
      <c r="AD1337" s="16" t="s">
        <v>39</v>
      </c>
      <c r="AE1337" s="16" t="s">
        <v>39</v>
      </c>
      <c r="AF1337" s="16" t="s">
        <v>39</v>
      </c>
      <c r="AG1337" s="16" t="s">
        <v>39</v>
      </c>
      <c r="AH1337" s="16" t="s">
        <v>39</v>
      </c>
      <c r="AI1337" s="16" t="s">
        <v>39</v>
      </c>
      <c r="AJ1337" s="16" t="s">
        <v>39</v>
      </c>
      <c r="AL1337" s="16" t="s">
        <v>39</v>
      </c>
      <c r="AM1337" s="16" t="s">
        <v>39</v>
      </c>
      <c r="AN1337" s="16" t="str">
        <f>IFERROR(VLOOKUP($P1337,'Kredieten productgroepen functi'!$C:$M,6,FALSE),"n.v.t.")</f>
        <v>3101</v>
      </c>
      <c r="AO1337" s="16" t="str">
        <f>IFERROR(VLOOKUP($P1337,'Kredieten productgroepen functi'!$C:$M,7,FALSE),"n.v.t.")</f>
        <v>(Re)constructie wegen en fietspaden</v>
      </c>
      <c r="AP1337" s="16" t="str">
        <f>IFERROR(VLOOKUP($P1337,'Kredieten productgroepen functi'!$C:$M,8,FALSE),"n.v.t.")</f>
        <v>31</v>
      </c>
      <c r="AQ1337" s="16" t="str">
        <f>IFERROR(VLOOKUP($P1337,'Kredieten productgroepen functi'!$C:$M,9,FALSE),"n.v.t.")</f>
        <v>Landwegen</v>
      </c>
      <c r="AR1337" s="16" t="str">
        <f>IFERROR(VLOOKUP($P1337,'Kredieten productgroepen functi'!$C:$M,10,FALSE),"n.v.t.")</f>
        <v>3</v>
      </c>
      <c r="AS1337" s="16" t="str">
        <f>IFERROR(VLOOKUP($P1337,'Kredieten productgroepen functi'!$C:$M,11,FALSE),"n.v.t.")</f>
        <v>Verkeer en vervoer</v>
      </c>
      <c r="AT1337" s="16" t="str">
        <f t="shared" si="65"/>
        <v>Lasten</v>
      </c>
      <c r="AU1337" s="16" t="str">
        <f>IFERROR(VLOOKUP($R1337,Kostensoorten!$C:$J,7,FALSE),"n.v.t.")</f>
        <v>2.3.1</v>
      </c>
      <c r="AV1337" s="16" t="str">
        <f>IFERROR(VLOOKUP($R1337,Kostensoorten!$C:$J,8,FALSE),"n.v.t.")</f>
        <v>Aankopen niet duurzame goedere</v>
      </c>
    </row>
    <row r="1338" spans="6:48">
      <c r="F1338" s="2" t="s">
        <v>7283</v>
      </c>
      <c r="G1338" s="2" t="s">
        <v>39</v>
      </c>
      <c r="H1338" s="2" t="s">
        <v>39</v>
      </c>
      <c r="I1338" s="18">
        <v>3340.51</v>
      </c>
      <c r="P1338" s="16" t="str">
        <f t="shared" si="63"/>
        <v>631133</v>
      </c>
      <c r="Q1338" s="16" t="str">
        <f>IFERROR(VLOOKUP($P1338,'Kredieten productgroepen functi'!$C:$M,2,FALSE),"n.v.t.")</f>
        <v>Capaciteitskrediet Realisatiefase</v>
      </c>
      <c r="R1338" s="16" t="str">
        <f t="shared" si="64"/>
        <v>423131</v>
      </c>
      <c r="S1338" s="16" t="str">
        <f>IFERROR(VLOOKUP($R1338,Kostensoorten!$C:$J,2,FALSE),"n.v.t.")</f>
        <v>Inhuur personeel</v>
      </c>
      <c r="T1338" s="16" t="s">
        <v>39</v>
      </c>
      <c r="U1338" s="16" t="s">
        <v>39</v>
      </c>
      <c r="V1338" s="16" t="s">
        <v>39</v>
      </c>
      <c r="W1338" s="16" t="s">
        <v>39</v>
      </c>
      <c r="X1338" s="16" t="s">
        <v>39</v>
      </c>
      <c r="Y1338" s="16" t="s">
        <v>39</v>
      </c>
      <c r="Z1338" s="16" t="s">
        <v>39</v>
      </c>
      <c r="AA1338" s="16" t="s">
        <v>39</v>
      </c>
      <c r="AB1338" s="16" t="s">
        <v>39</v>
      </c>
      <c r="AC1338" s="16" t="s">
        <v>39</v>
      </c>
      <c r="AD1338" s="16" t="s">
        <v>39</v>
      </c>
      <c r="AE1338" s="16" t="s">
        <v>39</v>
      </c>
      <c r="AF1338" s="16" t="s">
        <v>39</v>
      </c>
      <c r="AG1338" s="16" t="s">
        <v>39</v>
      </c>
      <c r="AH1338" s="16" t="s">
        <v>39</v>
      </c>
      <c r="AI1338" s="16" t="s">
        <v>39</v>
      </c>
      <c r="AJ1338" s="16" t="s">
        <v>39</v>
      </c>
      <c r="AL1338" s="16" t="s">
        <v>39</v>
      </c>
      <c r="AM1338" s="16" t="s">
        <v>39</v>
      </c>
      <c r="AN1338" s="16" t="str">
        <f>IFERROR(VLOOKUP($P1338,'Kredieten productgroepen functi'!$C:$M,6,FALSE),"n.v.t.")</f>
        <v>3101</v>
      </c>
      <c r="AO1338" s="16" t="str">
        <f>IFERROR(VLOOKUP($P1338,'Kredieten productgroepen functi'!$C:$M,7,FALSE),"n.v.t.")</f>
        <v>(Re)constructie wegen en fietspaden</v>
      </c>
      <c r="AP1338" s="16" t="str">
        <f>IFERROR(VLOOKUP($P1338,'Kredieten productgroepen functi'!$C:$M,8,FALSE),"n.v.t.")</f>
        <v>31</v>
      </c>
      <c r="AQ1338" s="16" t="str">
        <f>IFERROR(VLOOKUP($P1338,'Kredieten productgroepen functi'!$C:$M,9,FALSE),"n.v.t.")</f>
        <v>Landwegen</v>
      </c>
      <c r="AR1338" s="16" t="str">
        <f>IFERROR(VLOOKUP($P1338,'Kredieten productgroepen functi'!$C:$M,10,FALSE),"n.v.t.")</f>
        <v>3</v>
      </c>
      <c r="AS1338" s="16" t="str">
        <f>IFERROR(VLOOKUP($P1338,'Kredieten productgroepen functi'!$C:$M,11,FALSE),"n.v.t.")</f>
        <v>Verkeer en vervoer</v>
      </c>
      <c r="AT1338" s="16" t="str">
        <f t="shared" si="65"/>
        <v>Lasten</v>
      </c>
      <c r="AU1338" s="16" t="str">
        <f>IFERROR(VLOOKUP($R1338,Kostensoorten!$C:$J,7,FALSE),"n.v.t.")</f>
        <v>2.3.1</v>
      </c>
      <c r="AV1338" s="16" t="str">
        <f>IFERROR(VLOOKUP($R1338,Kostensoorten!$C:$J,8,FALSE),"n.v.t.")</f>
        <v>Aankopen niet duurzame goedere</v>
      </c>
    </row>
    <row r="1339" spans="6:48">
      <c r="F1339" s="2" t="s">
        <v>6700</v>
      </c>
      <c r="G1339" s="2" t="s">
        <v>39</v>
      </c>
      <c r="H1339" s="2" t="s">
        <v>39</v>
      </c>
      <c r="I1339" s="18">
        <v>176545.51</v>
      </c>
      <c r="P1339" s="16" t="str">
        <f t="shared" si="63"/>
        <v>631133</v>
      </c>
      <c r="Q1339" s="16" t="str">
        <f>IFERROR(VLOOKUP($P1339,'Kredieten productgroepen functi'!$C:$M,2,FALSE),"n.v.t.")</f>
        <v>Capaciteitskrediet Realisatiefase</v>
      </c>
      <c r="R1339" s="16" t="str">
        <f t="shared" si="64"/>
        <v>423131</v>
      </c>
      <c r="S1339" s="16" t="str">
        <f>IFERROR(VLOOKUP($R1339,Kostensoorten!$C:$J,2,FALSE),"n.v.t.")</f>
        <v>Inhuur personeel</v>
      </c>
      <c r="T1339" s="16" t="s">
        <v>39</v>
      </c>
      <c r="U1339" s="16" t="s">
        <v>39</v>
      </c>
      <c r="V1339" s="16" t="s">
        <v>39</v>
      </c>
      <c r="W1339" s="16" t="s">
        <v>39</v>
      </c>
      <c r="X1339" s="16" t="s">
        <v>39</v>
      </c>
      <c r="Y1339" s="16" t="s">
        <v>39</v>
      </c>
      <c r="Z1339" s="16" t="s">
        <v>39</v>
      </c>
      <c r="AA1339" s="16" t="s">
        <v>39</v>
      </c>
      <c r="AB1339" s="16" t="s">
        <v>39</v>
      </c>
      <c r="AC1339" s="16" t="s">
        <v>39</v>
      </c>
      <c r="AD1339" s="16" t="s">
        <v>39</v>
      </c>
      <c r="AE1339" s="16" t="s">
        <v>39</v>
      </c>
      <c r="AF1339" s="16" t="s">
        <v>39</v>
      </c>
      <c r="AG1339" s="16" t="s">
        <v>39</v>
      </c>
      <c r="AH1339" s="16" t="s">
        <v>39</v>
      </c>
      <c r="AI1339" s="16" t="s">
        <v>39</v>
      </c>
      <c r="AJ1339" s="16" t="s">
        <v>39</v>
      </c>
      <c r="AL1339" s="16" t="s">
        <v>39</v>
      </c>
      <c r="AM1339" s="16" t="s">
        <v>39</v>
      </c>
      <c r="AN1339" s="16" t="str">
        <f>IFERROR(VLOOKUP($P1339,'Kredieten productgroepen functi'!$C:$M,6,FALSE),"n.v.t.")</f>
        <v>3101</v>
      </c>
      <c r="AO1339" s="16" t="str">
        <f>IFERROR(VLOOKUP($P1339,'Kredieten productgroepen functi'!$C:$M,7,FALSE),"n.v.t.")</f>
        <v>(Re)constructie wegen en fietspaden</v>
      </c>
      <c r="AP1339" s="16" t="str">
        <f>IFERROR(VLOOKUP($P1339,'Kredieten productgroepen functi'!$C:$M,8,FALSE),"n.v.t.")</f>
        <v>31</v>
      </c>
      <c r="AQ1339" s="16" t="str">
        <f>IFERROR(VLOOKUP($P1339,'Kredieten productgroepen functi'!$C:$M,9,FALSE),"n.v.t.")</f>
        <v>Landwegen</v>
      </c>
      <c r="AR1339" s="16" t="str">
        <f>IFERROR(VLOOKUP($P1339,'Kredieten productgroepen functi'!$C:$M,10,FALSE),"n.v.t.")</f>
        <v>3</v>
      </c>
      <c r="AS1339" s="16" t="str">
        <f>IFERROR(VLOOKUP($P1339,'Kredieten productgroepen functi'!$C:$M,11,FALSE),"n.v.t.")</f>
        <v>Verkeer en vervoer</v>
      </c>
      <c r="AT1339" s="16" t="str">
        <f t="shared" si="65"/>
        <v>Lasten</v>
      </c>
      <c r="AU1339" s="16" t="str">
        <f>IFERROR(VLOOKUP($R1339,Kostensoorten!$C:$J,7,FALSE),"n.v.t.")</f>
        <v>2.3.1</v>
      </c>
      <c r="AV1339" s="16" t="str">
        <f>IFERROR(VLOOKUP($R1339,Kostensoorten!$C:$J,8,FALSE),"n.v.t.")</f>
        <v>Aankopen niet duurzame goedere</v>
      </c>
    </row>
    <row r="1340" spans="6:48">
      <c r="F1340" s="2" t="s">
        <v>6701</v>
      </c>
      <c r="G1340" s="2" t="s">
        <v>39</v>
      </c>
      <c r="H1340" s="2" t="s">
        <v>39</v>
      </c>
      <c r="I1340" s="18">
        <v>1749348.98</v>
      </c>
      <c r="P1340" s="16" t="str">
        <f t="shared" si="63"/>
        <v>631133</v>
      </c>
      <c r="Q1340" s="16" t="str">
        <f>IFERROR(VLOOKUP($P1340,'Kredieten productgroepen functi'!$C:$M,2,FALSE),"n.v.t.")</f>
        <v>Capaciteitskrediet Realisatiefase</v>
      </c>
      <c r="R1340" s="16" t="str">
        <f t="shared" si="64"/>
        <v>423131</v>
      </c>
      <c r="S1340" s="16" t="str">
        <f>IFERROR(VLOOKUP($R1340,Kostensoorten!$C:$J,2,FALSE),"n.v.t.")</f>
        <v>Inhuur personeel</v>
      </c>
      <c r="T1340" s="16" t="s">
        <v>39</v>
      </c>
      <c r="U1340" s="16" t="s">
        <v>39</v>
      </c>
      <c r="V1340" s="16" t="s">
        <v>39</v>
      </c>
      <c r="W1340" s="16" t="s">
        <v>39</v>
      </c>
      <c r="X1340" s="16" t="s">
        <v>39</v>
      </c>
      <c r="Y1340" s="16" t="s">
        <v>39</v>
      </c>
      <c r="Z1340" s="16" t="s">
        <v>39</v>
      </c>
      <c r="AA1340" s="16" t="s">
        <v>39</v>
      </c>
      <c r="AB1340" s="16" t="s">
        <v>39</v>
      </c>
      <c r="AC1340" s="16" t="s">
        <v>39</v>
      </c>
      <c r="AD1340" s="16" t="s">
        <v>39</v>
      </c>
      <c r="AE1340" s="16" t="s">
        <v>39</v>
      </c>
      <c r="AF1340" s="16" t="s">
        <v>39</v>
      </c>
      <c r="AG1340" s="16" t="s">
        <v>39</v>
      </c>
      <c r="AH1340" s="16" t="s">
        <v>39</v>
      </c>
      <c r="AI1340" s="16" t="s">
        <v>39</v>
      </c>
      <c r="AJ1340" s="16" t="s">
        <v>39</v>
      </c>
      <c r="AL1340" s="16" t="s">
        <v>39</v>
      </c>
      <c r="AM1340" s="16" t="s">
        <v>39</v>
      </c>
      <c r="AN1340" s="16" t="str">
        <f>IFERROR(VLOOKUP($P1340,'Kredieten productgroepen functi'!$C:$M,6,FALSE),"n.v.t.")</f>
        <v>3101</v>
      </c>
      <c r="AO1340" s="16" t="str">
        <f>IFERROR(VLOOKUP($P1340,'Kredieten productgroepen functi'!$C:$M,7,FALSE),"n.v.t.")</f>
        <v>(Re)constructie wegen en fietspaden</v>
      </c>
      <c r="AP1340" s="16" t="str">
        <f>IFERROR(VLOOKUP($P1340,'Kredieten productgroepen functi'!$C:$M,8,FALSE),"n.v.t.")</f>
        <v>31</v>
      </c>
      <c r="AQ1340" s="16" t="str">
        <f>IFERROR(VLOOKUP($P1340,'Kredieten productgroepen functi'!$C:$M,9,FALSE),"n.v.t.")</f>
        <v>Landwegen</v>
      </c>
      <c r="AR1340" s="16" t="str">
        <f>IFERROR(VLOOKUP($P1340,'Kredieten productgroepen functi'!$C:$M,10,FALSE),"n.v.t.")</f>
        <v>3</v>
      </c>
      <c r="AS1340" s="16" t="str">
        <f>IFERROR(VLOOKUP($P1340,'Kredieten productgroepen functi'!$C:$M,11,FALSE),"n.v.t.")</f>
        <v>Verkeer en vervoer</v>
      </c>
      <c r="AT1340" s="16" t="str">
        <f t="shared" si="65"/>
        <v>Lasten</v>
      </c>
      <c r="AU1340" s="16" t="str">
        <f>IFERROR(VLOOKUP($R1340,Kostensoorten!$C:$J,7,FALSE),"n.v.t.")</f>
        <v>2.3.1</v>
      </c>
      <c r="AV1340" s="16" t="str">
        <f>IFERROR(VLOOKUP($R1340,Kostensoorten!$C:$J,8,FALSE),"n.v.t.")</f>
        <v>Aankopen niet duurzame goedere</v>
      </c>
    </row>
    <row r="1341" spans="6:48">
      <c r="F1341" s="2" t="s">
        <v>8054</v>
      </c>
      <c r="G1341" s="2" t="s">
        <v>39</v>
      </c>
      <c r="H1341" s="2" t="s">
        <v>39</v>
      </c>
      <c r="I1341" s="18">
        <v>127587.75</v>
      </c>
      <c r="P1341" s="16" t="str">
        <f t="shared" si="63"/>
        <v>631133</v>
      </c>
      <c r="Q1341" s="16" t="str">
        <f>IFERROR(VLOOKUP($P1341,'Kredieten productgroepen functi'!$C:$M,2,FALSE),"n.v.t.")</f>
        <v>Capaciteitskrediet Realisatiefase</v>
      </c>
      <c r="R1341" s="16" t="str">
        <f t="shared" si="64"/>
        <v>423131</v>
      </c>
      <c r="S1341" s="16" t="str">
        <f>IFERROR(VLOOKUP($R1341,Kostensoorten!$C:$J,2,FALSE),"n.v.t.")</f>
        <v>Inhuur personeel</v>
      </c>
      <c r="T1341" s="16" t="s">
        <v>39</v>
      </c>
      <c r="U1341" s="16" t="s">
        <v>39</v>
      </c>
      <c r="V1341" s="16" t="s">
        <v>39</v>
      </c>
      <c r="W1341" s="16" t="s">
        <v>39</v>
      </c>
      <c r="X1341" s="16" t="s">
        <v>39</v>
      </c>
      <c r="Y1341" s="16" t="s">
        <v>39</v>
      </c>
      <c r="Z1341" s="16" t="s">
        <v>39</v>
      </c>
      <c r="AA1341" s="16" t="s">
        <v>39</v>
      </c>
      <c r="AB1341" s="16" t="s">
        <v>39</v>
      </c>
      <c r="AC1341" s="16" t="s">
        <v>39</v>
      </c>
      <c r="AD1341" s="16" t="s">
        <v>39</v>
      </c>
      <c r="AE1341" s="16" t="s">
        <v>39</v>
      </c>
      <c r="AF1341" s="16" t="s">
        <v>39</v>
      </c>
      <c r="AG1341" s="16" t="s">
        <v>39</v>
      </c>
      <c r="AH1341" s="16" t="s">
        <v>39</v>
      </c>
      <c r="AI1341" s="16" t="s">
        <v>39</v>
      </c>
      <c r="AJ1341" s="16" t="s">
        <v>39</v>
      </c>
      <c r="AL1341" s="16" t="s">
        <v>39</v>
      </c>
      <c r="AM1341" s="16" t="s">
        <v>39</v>
      </c>
      <c r="AN1341" s="16" t="str">
        <f>IFERROR(VLOOKUP($P1341,'Kredieten productgroepen functi'!$C:$M,6,FALSE),"n.v.t.")</f>
        <v>3101</v>
      </c>
      <c r="AO1341" s="16" t="str">
        <f>IFERROR(VLOOKUP($P1341,'Kredieten productgroepen functi'!$C:$M,7,FALSE),"n.v.t.")</f>
        <v>(Re)constructie wegen en fietspaden</v>
      </c>
      <c r="AP1341" s="16" t="str">
        <f>IFERROR(VLOOKUP($P1341,'Kredieten productgroepen functi'!$C:$M,8,FALSE),"n.v.t.")</f>
        <v>31</v>
      </c>
      <c r="AQ1341" s="16" t="str">
        <f>IFERROR(VLOOKUP($P1341,'Kredieten productgroepen functi'!$C:$M,9,FALSE),"n.v.t.")</f>
        <v>Landwegen</v>
      </c>
      <c r="AR1341" s="16" t="str">
        <f>IFERROR(VLOOKUP($P1341,'Kredieten productgroepen functi'!$C:$M,10,FALSE),"n.v.t.")</f>
        <v>3</v>
      </c>
      <c r="AS1341" s="16" t="str">
        <f>IFERROR(VLOOKUP($P1341,'Kredieten productgroepen functi'!$C:$M,11,FALSE),"n.v.t.")</f>
        <v>Verkeer en vervoer</v>
      </c>
      <c r="AT1341" s="16" t="str">
        <f t="shared" si="65"/>
        <v>Lasten</v>
      </c>
      <c r="AU1341" s="16" t="str">
        <f>IFERROR(VLOOKUP($R1341,Kostensoorten!$C:$J,7,FALSE),"n.v.t.")</f>
        <v>2.3.1</v>
      </c>
      <c r="AV1341" s="16" t="str">
        <f>IFERROR(VLOOKUP($R1341,Kostensoorten!$C:$J,8,FALSE),"n.v.t.")</f>
        <v>Aankopen niet duurzame goedere</v>
      </c>
    </row>
    <row r="1342" spans="6:48">
      <c r="F1342" s="2" t="s">
        <v>8055</v>
      </c>
      <c r="G1342" s="2" t="s">
        <v>39</v>
      </c>
      <c r="H1342" s="2" t="s">
        <v>39</v>
      </c>
      <c r="I1342" s="18">
        <v>63317.32</v>
      </c>
      <c r="P1342" s="16" t="str">
        <f t="shared" si="63"/>
        <v>631133</v>
      </c>
      <c r="Q1342" s="16" t="str">
        <f>IFERROR(VLOOKUP($P1342,'Kredieten productgroepen functi'!$C:$M,2,FALSE),"n.v.t.")</f>
        <v>Capaciteitskrediet Realisatiefase</v>
      </c>
      <c r="R1342" s="16" t="str">
        <f t="shared" si="64"/>
        <v>423131</v>
      </c>
      <c r="S1342" s="16" t="str">
        <f>IFERROR(VLOOKUP($R1342,Kostensoorten!$C:$J,2,FALSE),"n.v.t.")</f>
        <v>Inhuur personeel</v>
      </c>
      <c r="T1342" s="16" t="s">
        <v>39</v>
      </c>
      <c r="U1342" s="16" t="s">
        <v>39</v>
      </c>
      <c r="V1342" s="16" t="s">
        <v>39</v>
      </c>
      <c r="W1342" s="16" t="s">
        <v>39</v>
      </c>
      <c r="X1342" s="16" t="s">
        <v>39</v>
      </c>
      <c r="Y1342" s="16" t="s">
        <v>39</v>
      </c>
      <c r="Z1342" s="16" t="s">
        <v>39</v>
      </c>
      <c r="AA1342" s="16" t="s">
        <v>39</v>
      </c>
      <c r="AB1342" s="16" t="s">
        <v>39</v>
      </c>
      <c r="AC1342" s="16" t="s">
        <v>39</v>
      </c>
      <c r="AD1342" s="16" t="s">
        <v>39</v>
      </c>
      <c r="AE1342" s="16" t="s">
        <v>39</v>
      </c>
      <c r="AF1342" s="16" t="s">
        <v>39</v>
      </c>
      <c r="AG1342" s="16" t="s">
        <v>39</v>
      </c>
      <c r="AH1342" s="16" t="s">
        <v>39</v>
      </c>
      <c r="AI1342" s="16" t="s">
        <v>39</v>
      </c>
      <c r="AJ1342" s="16" t="s">
        <v>39</v>
      </c>
      <c r="AL1342" s="16" t="s">
        <v>39</v>
      </c>
      <c r="AM1342" s="16" t="s">
        <v>39</v>
      </c>
      <c r="AN1342" s="16" t="str">
        <f>IFERROR(VLOOKUP($P1342,'Kredieten productgroepen functi'!$C:$M,6,FALSE),"n.v.t.")</f>
        <v>3101</v>
      </c>
      <c r="AO1342" s="16" t="str">
        <f>IFERROR(VLOOKUP($P1342,'Kredieten productgroepen functi'!$C:$M,7,FALSE),"n.v.t.")</f>
        <v>(Re)constructie wegen en fietspaden</v>
      </c>
      <c r="AP1342" s="16" t="str">
        <f>IFERROR(VLOOKUP($P1342,'Kredieten productgroepen functi'!$C:$M,8,FALSE),"n.v.t.")</f>
        <v>31</v>
      </c>
      <c r="AQ1342" s="16" t="str">
        <f>IFERROR(VLOOKUP($P1342,'Kredieten productgroepen functi'!$C:$M,9,FALSE),"n.v.t.")</f>
        <v>Landwegen</v>
      </c>
      <c r="AR1342" s="16" t="str">
        <f>IFERROR(VLOOKUP($P1342,'Kredieten productgroepen functi'!$C:$M,10,FALSE),"n.v.t.")</f>
        <v>3</v>
      </c>
      <c r="AS1342" s="16" t="str">
        <f>IFERROR(VLOOKUP($P1342,'Kredieten productgroepen functi'!$C:$M,11,FALSE),"n.v.t.")</f>
        <v>Verkeer en vervoer</v>
      </c>
      <c r="AT1342" s="16" t="str">
        <f t="shared" si="65"/>
        <v>Lasten</v>
      </c>
      <c r="AU1342" s="16" t="str">
        <f>IFERROR(VLOOKUP($R1342,Kostensoorten!$C:$J,7,FALSE),"n.v.t.")</f>
        <v>2.3.1</v>
      </c>
      <c r="AV1342" s="16" t="str">
        <f>IFERROR(VLOOKUP($R1342,Kostensoorten!$C:$J,8,FALSE),"n.v.t.")</f>
        <v>Aankopen niet duurzame goedere</v>
      </c>
    </row>
    <row r="1343" spans="6:48">
      <c r="F1343" s="2" t="s">
        <v>8056</v>
      </c>
      <c r="G1343" s="2" t="s">
        <v>39</v>
      </c>
      <c r="H1343" s="2" t="s">
        <v>39</v>
      </c>
      <c r="I1343" s="18">
        <v>65902.5</v>
      </c>
      <c r="P1343" s="16" t="str">
        <f t="shared" si="63"/>
        <v>631133</v>
      </c>
      <c r="Q1343" s="16" t="str">
        <f>IFERROR(VLOOKUP($P1343,'Kredieten productgroepen functi'!$C:$M,2,FALSE),"n.v.t.")</f>
        <v>Capaciteitskrediet Realisatiefase</v>
      </c>
      <c r="R1343" s="16" t="str">
        <f t="shared" si="64"/>
        <v>423131</v>
      </c>
      <c r="S1343" s="16" t="str">
        <f>IFERROR(VLOOKUP($R1343,Kostensoorten!$C:$J,2,FALSE),"n.v.t.")</f>
        <v>Inhuur personeel</v>
      </c>
      <c r="T1343" s="16" t="s">
        <v>39</v>
      </c>
      <c r="U1343" s="16" t="s">
        <v>39</v>
      </c>
      <c r="V1343" s="16" t="s">
        <v>39</v>
      </c>
      <c r="W1343" s="16" t="s">
        <v>39</v>
      </c>
      <c r="X1343" s="16" t="s">
        <v>39</v>
      </c>
      <c r="Y1343" s="16" t="s">
        <v>39</v>
      </c>
      <c r="Z1343" s="16" t="s">
        <v>39</v>
      </c>
      <c r="AA1343" s="16" t="s">
        <v>39</v>
      </c>
      <c r="AB1343" s="16" t="s">
        <v>39</v>
      </c>
      <c r="AC1343" s="16" t="s">
        <v>39</v>
      </c>
      <c r="AD1343" s="16" t="s">
        <v>39</v>
      </c>
      <c r="AE1343" s="16" t="s">
        <v>39</v>
      </c>
      <c r="AF1343" s="16" t="s">
        <v>39</v>
      </c>
      <c r="AG1343" s="16" t="s">
        <v>39</v>
      </c>
      <c r="AH1343" s="16" t="s">
        <v>39</v>
      </c>
      <c r="AI1343" s="16" t="s">
        <v>39</v>
      </c>
      <c r="AJ1343" s="16" t="s">
        <v>39</v>
      </c>
      <c r="AL1343" s="16" t="s">
        <v>39</v>
      </c>
      <c r="AM1343" s="16" t="s">
        <v>39</v>
      </c>
      <c r="AN1343" s="16" t="str">
        <f>IFERROR(VLOOKUP($P1343,'Kredieten productgroepen functi'!$C:$M,6,FALSE),"n.v.t.")</f>
        <v>3101</v>
      </c>
      <c r="AO1343" s="16" t="str">
        <f>IFERROR(VLOOKUP($P1343,'Kredieten productgroepen functi'!$C:$M,7,FALSE),"n.v.t.")</f>
        <v>(Re)constructie wegen en fietspaden</v>
      </c>
      <c r="AP1343" s="16" t="str">
        <f>IFERROR(VLOOKUP($P1343,'Kredieten productgroepen functi'!$C:$M,8,FALSE),"n.v.t.")</f>
        <v>31</v>
      </c>
      <c r="AQ1343" s="16" t="str">
        <f>IFERROR(VLOOKUP($P1343,'Kredieten productgroepen functi'!$C:$M,9,FALSE),"n.v.t.")</f>
        <v>Landwegen</v>
      </c>
      <c r="AR1343" s="16" t="str">
        <f>IFERROR(VLOOKUP($P1343,'Kredieten productgroepen functi'!$C:$M,10,FALSE),"n.v.t.")</f>
        <v>3</v>
      </c>
      <c r="AS1343" s="16" t="str">
        <f>IFERROR(VLOOKUP($P1343,'Kredieten productgroepen functi'!$C:$M,11,FALSE),"n.v.t.")</f>
        <v>Verkeer en vervoer</v>
      </c>
      <c r="AT1343" s="16" t="str">
        <f t="shared" si="65"/>
        <v>Lasten</v>
      </c>
      <c r="AU1343" s="16" t="str">
        <f>IFERROR(VLOOKUP($R1343,Kostensoorten!$C:$J,7,FALSE),"n.v.t.")</f>
        <v>2.3.1</v>
      </c>
      <c r="AV1343" s="16" t="str">
        <f>IFERROR(VLOOKUP($R1343,Kostensoorten!$C:$J,8,FALSE),"n.v.t.")</f>
        <v>Aankopen niet duurzame goedere</v>
      </c>
    </row>
    <row r="1344" spans="6:48">
      <c r="F1344" s="2" t="s">
        <v>8689</v>
      </c>
      <c r="G1344" s="2" t="s">
        <v>39</v>
      </c>
      <c r="H1344" s="2" t="s">
        <v>39</v>
      </c>
      <c r="I1344" s="18">
        <v>990</v>
      </c>
      <c r="P1344" s="16" t="str">
        <f t="shared" si="63"/>
        <v>631133</v>
      </c>
      <c r="Q1344" s="16" t="str">
        <f>IFERROR(VLOOKUP($P1344,'Kredieten productgroepen functi'!$C:$M,2,FALSE),"n.v.t.")</f>
        <v>Capaciteitskrediet Realisatiefase</v>
      </c>
      <c r="R1344" s="16" t="str">
        <f t="shared" si="64"/>
        <v>423131</v>
      </c>
      <c r="S1344" s="16" t="str">
        <f>IFERROR(VLOOKUP($R1344,Kostensoorten!$C:$J,2,FALSE),"n.v.t.")</f>
        <v>Inhuur personeel</v>
      </c>
      <c r="T1344" s="16" t="s">
        <v>39</v>
      </c>
      <c r="U1344" s="16" t="s">
        <v>39</v>
      </c>
      <c r="V1344" s="16" t="s">
        <v>39</v>
      </c>
      <c r="W1344" s="16" t="s">
        <v>39</v>
      </c>
      <c r="X1344" s="16" t="s">
        <v>39</v>
      </c>
      <c r="Y1344" s="16" t="s">
        <v>39</v>
      </c>
      <c r="Z1344" s="16" t="s">
        <v>39</v>
      </c>
      <c r="AA1344" s="16" t="s">
        <v>39</v>
      </c>
      <c r="AB1344" s="16" t="s">
        <v>39</v>
      </c>
      <c r="AC1344" s="16" t="s">
        <v>39</v>
      </c>
      <c r="AD1344" s="16" t="s">
        <v>39</v>
      </c>
      <c r="AE1344" s="16" t="s">
        <v>39</v>
      </c>
      <c r="AF1344" s="16" t="s">
        <v>39</v>
      </c>
      <c r="AG1344" s="16" t="s">
        <v>39</v>
      </c>
      <c r="AH1344" s="16" t="s">
        <v>39</v>
      </c>
      <c r="AI1344" s="16" t="s">
        <v>39</v>
      </c>
      <c r="AJ1344" s="16" t="s">
        <v>39</v>
      </c>
      <c r="AL1344" s="16" t="s">
        <v>39</v>
      </c>
      <c r="AM1344" s="16" t="s">
        <v>39</v>
      </c>
      <c r="AN1344" s="16" t="str">
        <f>IFERROR(VLOOKUP($P1344,'Kredieten productgroepen functi'!$C:$M,6,FALSE),"n.v.t.")</f>
        <v>3101</v>
      </c>
      <c r="AO1344" s="16" t="str">
        <f>IFERROR(VLOOKUP($P1344,'Kredieten productgroepen functi'!$C:$M,7,FALSE),"n.v.t.")</f>
        <v>(Re)constructie wegen en fietspaden</v>
      </c>
      <c r="AP1344" s="16" t="str">
        <f>IFERROR(VLOOKUP($P1344,'Kredieten productgroepen functi'!$C:$M,8,FALSE),"n.v.t.")</f>
        <v>31</v>
      </c>
      <c r="AQ1344" s="16" t="str">
        <f>IFERROR(VLOOKUP($P1344,'Kredieten productgroepen functi'!$C:$M,9,FALSE),"n.v.t.")</f>
        <v>Landwegen</v>
      </c>
      <c r="AR1344" s="16" t="str">
        <f>IFERROR(VLOOKUP($P1344,'Kredieten productgroepen functi'!$C:$M,10,FALSE),"n.v.t.")</f>
        <v>3</v>
      </c>
      <c r="AS1344" s="16" t="str">
        <f>IFERROR(VLOOKUP($P1344,'Kredieten productgroepen functi'!$C:$M,11,FALSE),"n.v.t.")</f>
        <v>Verkeer en vervoer</v>
      </c>
      <c r="AT1344" s="16" t="str">
        <f t="shared" si="65"/>
        <v>Lasten</v>
      </c>
      <c r="AU1344" s="16" t="str">
        <f>IFERROR(VLOOKUP($R1344,Kostensoorten!$C:$J,7,FALSE),"n.v.t.")</f>
        <v>2.3.1</v>
      </c>
      <c r="AV1344" s="16" t="str">
        <f>IFERROR(VLOOKUP($R1344,Kostensoorten!$C:$J,8,FALSE),"n.v.t.")</f>
        <v>Aankopen niet duurzame goedere</v>
      </c>
    </row>
    <row r="1345" spans="6:48">
      <c r="F1345" s="2" t="s">
        <v>8057</v>
      </c>
      <c r="G1345" s="2" t="s">
        <v>39</v>
      </c>
      <c r="H1345" s="2" t="s">
        <v>39</v>
      </c>
      <c r="I1345" s="18">
        <v>52069.5</v>
      </c>
      <c r="P1345" s="16" t="str">
        <f t="shared" si="63"/>
        <v>631133</v>
      </c>
      <c r="Q1345" s="16" t="str">
        <f>IFERROR(VLOOKUP($P1345,'Kredieten productgroepen functi'!$C:$M,2,FALSE),"n.v.t.")</f>
        <v>Capaciteitskrediet Realisatiefase</v>
      </c>
      <c r="R1345" s="16" t="str">
        <f t="shared" si="64"/>
        <v>423131</v>
      </c>
      <c r="S1345" s="16" t="str">
        <f>IFERROR(VLOOKUP($R1345,Kostensoorten!$C:$J,2,FALSE),"n.v.t.")</f>
        <v>Inhuur personeel</v>
      </c>
      <c r="T1345" s="16" t="s">
        <v>39</v>
      </c>
      <c r="U1345" s="16" t="s">
        <v>39</v>
      </c>
      <c r="V1345" s="16" t="s">
        <v>39</v>
      </c>
      <c r="W1345" s="16" t="s">
        <v>39</v>
      </c>
      <c r="X1345" s="16" t="s">
        <v>39</v>
      </c>
      <c r="Y1345" s="16" t="s">
        <v>39</v>
      </c>
      <c r="Z1345" s="16" t="s">
        <v>39</v>
      </c>
      <c r="AA1345" s="16" t="s">
        <v>39</v>
      </c>
      <c r="AB1345" s="16" t="s">
        <v>39</v>
      </c>
      <c r="AC1345" s="16" t="s">
        <v>39</v>
      </c>
      <c r="AD1345" s="16" t="s">
        <v>39</v>
      </c>
      <c r="AE1345" s="16" t="s">
        <v>39</v>
      </c>
      <c r="AF1345" s="16" t="s">
        <v>39</v>
      </c>
      <c r="AG1345" s="16" t="s">
        <v>39</v>
      </c>
      <c r="AH1345" s="16" t="s">
        <v>39</v>
      </c>
      <c r="AI1345" s="16" t="s">
        <v>39</v>
      </c>
      <c r="AJ1345" s="16" t="s">
        <v>39</v>
      </c>
      <c r="AL1345" s="16" t="s">
        <v>39</v>
      </c>
      <c r="AM1345" s="16" t="s">
        <v>39</v>
      </c>
      <c r="AN1345" s="16" t="str">
        <f>IFERROR(VLOOKUP($P1345,'Kredieten productgroepen functi'!$C:$M,6,FALSE),"n.v.t.")</f>
        <v>3101</v>
      </c>
      <c r="AO1345" s="16" t="str">
        <f>IFERROR(VLOOKUP($P1345,'Kredieten productgroepen functi'!$C:$M,7,FALSE),"n.v.t.")</f>
        <v>(Re)constructie wegen en fietspaden</v>
      </c>
      <c r="AP1345" s="16" t="str">
        <f>IFERROR(VLOOKUP($P1345,'Kredieten productgroepen functi'!$C:$M,8,FALSE),"n.v.t.")</f>
        <v>31</v>
      </c>
      <c r="AQ1345" s="16" t="str">
        <f>IFERROR(VLOOKUP($P1345,'Kredieten productgroepen functi'!$C:$M,9,FALSE),"n.v.t.")</f>
        <v>Landwegen</v>
      </c>
      <c r="AR1345" s="16" t="str">
        <f>IFERROR(VLOOKUP($P1345,'Kredieten productgroepen functi'!$C:$M,10,FALSE),"n.v.t.")</f>
        <v>3</v>
      </c>
      <c r="AS1345" s="16" t="str">
        <f>IFERROR(VLOOKUP($P1345,'Kredieten productgroepen functi'!$C:$M,11,FALSE),"n.v.t.")</f>
        <v>Verkeer en vervoer</v>
      </c>
      <c r="AT1345" s="16" t="str">
        <f t="shared" si="65"/>
        <v>Lasten</v>
      </c>
      <c r="AU1345" s="16" t="str">
        <f>IFERROR(VLOOKUP($R1345,Kostensoorten!$C:$J,7,FALSE),"n.v.t.")</f>
        <v>2.3.1</v>
      </c>
      <c r="AV1345" s="16" t="str">
        <f>IFERROR(VLOOKUP($R1345,Kostensoorten!$C:$J,8,FALSE),"n.v.t.")</f>
        <v>Aankopen niet duurzame goedere</v>
      </c>
    </row>
    <row r="1346" spans="6:48">
      <c r="F1346" s="2" t="s">
        <v>8058</v>
      </c>
      <c r="G1346" s="2" t="s">
        <v>39</v>
      </c>
      <c r="H1346" s="2" t="s">
        <v>39</v>
      </c>
      <c r="I1346" s="18">
        <v>42649.11</v>
      </c>
      <c r="P1346" s="16" t="str">
        <f t="shared" si="63"/>
        <v>631133</v>
      </c>
      <c r="Q1346" s="16" t="str">
        <f>IFERROR(VLOOKUP($P1346,'Kredieten productgroepen functi'!$C:$M,2,FALSE),"n.v.t.")</f>
        <v>Capaciteitskrediet Realisatiefase</v>
      </c>
      <c r="R1346" s="16" t="str">
        <f t="shared" si="64"/>
        <v>423131</v>
      </c>
      <c r="S1346" s="16" t="str">
        <f>IFERROR(VLOOKUP($R1346,Kostensoorten!$C:$J,2,FALSE),"n.v.t.")</f>
        <v>Inhuur personeel</v>
      </c>
      <c r="T1346" s="16" t="s">
        <v>39</v>
      </c>
      <c r="U1346" s="16" t="s">
        <v>39</v>
      </c>
      <c r="V1346" s="16" t="s">
        <v>39</v>
      </c>
      <c r="W1346" s="16" t="s">
        <v>39</v>
      </c>
      <c r="X1346" s="16" t="s">
        <v>39</v>
      </c>
      <c r="Y1346" s="16" t="s">
        <v>39</v>
      </c>
      <c r="Z1346" s="16" t="s">
        <v>39</v>
      </c>
      <c r="AA1346" s="16" t="s">
        <v>39</v>
      </c>
      <c r="AB1346" s="16" t="s">
        <v>39</v>
      </c>
      <c r="AC1346" s="16" t="s">
        <v>39</v>
      </c>
      <c r="AD1346" s="16" t="s">
        <v>39</v>
      </c>
      <c r="AE1346" s="16" t="s">
        <v>39</v>
      </c>
      <c r="AF1346" s="16" t="s">
        <v>39</v>
      </c>
      <c r="AG1346" s="16" t="s">
        <v>39</v>
      </c>
      <c r="AH1346" s="16" t="s">
        <v>39</v>
      </c>
      <c r="AI1346" s="16" t="s">
        <v>39</v>
      </c>
      <c r="AJ1346" s="16" t="s">
        <v>39</v>
      </c>
      <c r="AL1346" s="16" t="s">
        <v>39</v>
      </c>
      <c r="AM1346" s="16" t="s">
        <v>39</v>
      </c>
      <c r="AN1346" s="16" t="str">
        <f>IFERROR(VLOOKUP($P1346,'Kredieten productgroepen functi'!$C:$M,6,FALSE),"n.v.t.")</f>
        <v>3101</v>
      </c>
      <c r="AO1346" s="16" t="str">
        <f>IFERROR(VLOOKUP($P1346,'Kredieten productgroepen functi'!$C:$M,7,FALSE),"n.v.t.")</f>
        <v>(Re)constructie wegen en fietspaden</v>
      </c>
      <c r="AP1346" s="16" t="str">
        <f>IFERROR(VLOOKUP($P1346,'Kredieten productgroepen functi'!$C:$M,8,FALSE),"n.v.t.")</f>
        <v>31</v>
      </c>
      <c r="AQ1346" s="16" t="str">
        <f>IFERROR(VLOOKUP($P1346,'Kredieten productgroepen functi'!$C:$M,9,FALSE),"n.v.t.")</f>
        <v>Landwegen</v>
      </c>
      <c r="AR1346" s="16" t="str">
        <f>IFERROR(VLOOKUP($P1346,'Kredieten productgroepen functi'!$C:$M,10,FALSE),"n.v.t.")</f>
        <v>3</v>
      </c>
      <c r="AS1346" s="16" t="str">
        <f>IFERROR(VLOOKUP($P1346,'Kredieten productgroepen functi'!$C:$M,11,FALSE),"n.v.t.")</f>
        <v>Verkeer en vervoer</v>
      </c>
      <c r="AT1346" s="16" t="str">
        <f t="shared" si="65"/>
        <v>Lasten</v>
      </c>
      <c r="AU1346" s="16" t="str">
        <f>IFERROR(VLOOKUP($R1346,Kostensoorten!$C:$J,7,FALSE),"n.v.t.")</f>
        <v>2.3.1</v>
      </c>
      <c r="AV1346" s="16" t="str">
        <f>IFERROR(VLOOKUP($R1346,Kostensoorten!$C:$J,8,FALSE),"n.v.t.")</f>
        <v>Aankopen niet duurzame goedere</v>
      </c>
    </row>
    <row r="1347" spans="6:48">
      <c r="F1347" s="2" t="s">
        <v>8690</v>
      </c>
      <c r="G1347" s="2" t="s">
        <v>39</v>
      </c>
      <c r="H1347" s="2" t="s">
        <v>39</v>
      </c>
      <c r="I1347" s="18">
        <v>13248</v>
      </c>
      <c r="P1347" s="16" t="str">
        <f t="shared" si="63"/>
        <v>631133</v>
      </c>
      <c r="Q1347" s="16" t="str">
        <f>IFERROR(VLOOKUP($P1347,'Kredieten productgroepen functi'!$C:$M,2,FALSE),"n.v.t.")</f>
        <v>Capaciteitskrediet Realisatiefase</v>
      </c>
      <c r="R1347" s="16" t="str">
        <f t="shared" si="64"/>
        <v>423131</v>
      </c>
      <c r="S1347" s="16" t="str">
        <f>IFERROR(VLOOKUP($R1347,Kostensoorten!$C:$J,2,FALSE),"n.v.t.")</f>
        <v>Inhuur personeel</v>
      </c>
      <c r="T1347" s="16" t="s">
        <v>39</v>
      </c>
      <c r="U1347" s="16" t="s">
        <v>39</v>
      </c>
      <c r="V1347" s="16" t="s">
        <v>39</v>
      </c>
      <c r="W1347" s="16" t="s">
        <v>39</v>
      </c>
      <c r="X1347" s="16" t="s">
        <v>39</v>
      </c>
      <c r="Y1347" s="16" t="s">
        <v>39</v>
      </c>
      <c r="Z1347" s="16" t="s">
        <v>39</v>
      </c>
      <c r="AA1347" s="16" t="s">
        <v>39</v>
      </c>
      <c r="AB1347" s="16" t="s">
        <v>39</v>
      </c>
      <c r="AC1347" s="16" t="s">
        <v>39</v>
      </c>
      <c r="AD1347" s="16" t="s">
        <v>39</v>
      </c>
      <c r="AE1347" s="16" t="s">
        <v>39</v>
      </c>
      <c r="AF1347" s="16" t="s">
        <v>39</v>
      </c>
      <c r="AG1347" s="16" t="s">
        <v>39</v>
      </c>
      <c r="AH1347" s="16" t="s">
        <v>39</v>
      </c>
      <c r="AI1347" s="16" t="s">
        <v>39</v>
      </c>
      <c r="AJ1347" s="16" t="s">
        <v>39</v>
      </c>
      <c r="AL1347" s="16" t="s">
        <v>39</v>
      </c>
      <c r="AM1347" s="16" t="s">
        <v>39</v>
      </c>
      <c r="AN1347" s="16" t="str">
        <f>IFERROR(VLOOKUP($P1347,'Kredieten productgroepen functi'!$C:$M,6,FALSE),"n.v.t.")</f>
        <v>3101</v>
      </c>
      <c r="AO1347" s="16" t="str">
        <f>IFERROR(VLOOKUP($P1347,'Kredieten productgroepen functi'!$C:$M,7,FALSE),"n.v.t.")</f>
        <v>(Re)constructie wegen en fietspaden</v>
      </c>
      <c r="AP1347" s="16" t="str">
        <f>IFERROR(VLOOKUP($P1347,'Kredieten productgroepen functi'!$C:$M,8,FALSE),"n.v.t.")</f>
        <v>31</v>
      </c>
      <c r="AQ1347" s="16" t="str">
        <f>IFERROR(VLOOKUP($P1347,'Kredieten productgroepen functi'!$C:$M,9,FALSE),"n.v.t.")</f>
        <v>Landwegen</v>
      </c>
      <c r="AR1347" s="16" t="str">
        <f>IFERROR(VLOOKUP($P1347,'Kredieten productgroepen functi'!$C:$M,10,FALSE),"n.v.t.")</f>
        <v>3</v>
      </c>
      <c r="AS1347" s="16" t="str">
        <f>IFERROR(VLOOKUP($P1347,'Kredieten productgroepen functi'!$C:$M,11,FALSE),"n.v.t.")</f>
        <v>Verkeer en vervoer</v>
      </c>
      <c r="AT1347" s="16" t="str">
        <f t="shared" si="65"/>
        <v>Lasten</v>
      </c>
      <c r="AU1347" s="16" t="str">
        <f>IFERROR(VLOOKUP($R1347,Kostensoorten!$C:$J,7,FALSE),"n.v.t.")</f>
        <v>2.3.1</v>
      </c>
      <c r="AV1347" s="16" t="str">
        <f>IFERROR(VLOOKUP($R1347,Kostensoorten!$C:$J,8,FALSE),"n.v.t.")</f>
        <v>Aankopen niet duurzame goedere</v>
      </c>
    </row>
    <row r="1348" spans="6:48">
      <c r="F1348" s="2" t="s">
        <v>9506</v>
      </c>
      <c r="G1348" s="2" t="s">
        <v>39</v>
      </c>
      <c r="H1348" s="2" t="s">
        <v>39</v>
      </c>
      <c r="I1348" s="18">
        <v>0</v>
      </c>
      <c r="P1348" s="16" t="str">
        <f t="shared" si="63"/>
        <v>631133</v>
      </c>
      <c r="Q1348" s="16" t="str">
        <f>IFERROR(VLOOKUP($P1348,'Kredieten productgroepen functi'!$C:$M,2,FALSE),"n.v.t.")</f>
        <v>Capaciteitskrediet Realisatiefase</v>
      </c>
      <c r="R1348" s="16" t="str">
        <f t="shared" si="64"/>
        <v>423131</v>
      </c>
      <c r="S1348" s="16" t="str">
        <f>IFERROR(VLOOKUP($R1348,Kostensoorten!$C:$J,2,FALSE),"n.v.t.")</f>
        <v>Inhuur personeel</v>
      </c>
      <c r="T1348" s="16" t="s">
        <v>39</v>
      </c>
      <c r="U1348" s="16" t="s">
        <v>39</v>
      </c>
      <c r="V1348" s="16" t="s">
        <v>39</v>
      </c>
      <c r="W1348" s="16" t="s">
        <v>39</v>
      </c>
      <c r="X1348" s="16" t="s">
        <v>39</v>
      </c>
      <c r="Y1348" s="16" t="s">
        <v>39</v>
      </c>
      <c r="Z1348" s="16" t="s">
        <v>39</v>
      </c>
      <c r="AA1348" s="16" t="s">
        <v>39</v>
      </c>
      <c r="AB1348" s="16" t="s">
        <v>39</v>
      </c>
      <c r="AC1348" s="16" t="s">
        <v>39</v>
      </c>
      <c r="AD1348" s="16" t="s">
        <v>39</v>
      </c>
      <c r="AE1348" s="16" t="s">
        <v>39</v>
      </c>
      <c r="AF1348" s="16" t="s">
        <v>39</v>
      </c>
      <c r="AG1348" s="16" t="s">
        <v>39</v>
      </c>
      <c r="AH1348" s="16" t="s">
        <v>39</v>
      </c>
      <c r="AI1348" s="16" t="s">
        <v>39</v>
      </c>
      <c r="AJ1348" s="16" t="s">
        <v>39</v>
      </c>
      <c r="AL1348" s="16" t="s">
        <v>39</v>
      </c>
      <c r="AM1348" s="16" t="s">
        <v>39</v>
      </c>
      <c r="AN1348" s="16" t="str">
        <f>IFERROR(VLOOKUP($P1348,'Kredieten productgroepen functi'!$C:$M,6,FALSE),"n.v.t.")</f>
        <v>3101</v>
      </c>
      <c r="AO1348" s="16" t="str">
        <f>IFERROR(VLOOKUP($P1348,'Kredieten productgroepen functi'!$C:$M,7,FALSE),"n.v.t.")</f>
        <v>(Re)constructie wegen en fietspaden</v>
      </c>
      <c r="AP1348" s="16" t="str">
        <f>IFERROR(VLOOKUP($P1348,'Kredieten productgroepen functi'!$C:$M,8,FALSE),"n.v.t.")</f>
        <v>31</v>
      </c>
      <c r="AQ1348" s="16" t="str">
        <f>IFERROR(VLOOKUP($P1348,'Kredieten productgroepen functi'!$C:$M,9,FALSE),"n.v.t.")</f>
        <v>Landwegen</v>
      </c>
      <c r="AR1348" s="16" t="str">
        <f>IFERROR(VLOOKUP($P1348,'Kredieten productgroepen functi'!$C:$M,10,FALSE),"n.v.t.")</f>
        <v>3</v>
      </c>
      <c r="AS1348" s="16" t="str">
        <f>IFERROR(VLOOKUP($P1348,'Kredieten productgroepen functi'!$C:$M,11,FALSE),"n.v.t.")</f>
        <v>Verkeer en vervoer</v>
      </c>
      <c r="AT1348" s="16" t="str">
        <f t="shared" si="65"/>
        <v>Lasten</v>
      </c>
      <c r="AU1348" s="16" t="str">
        <f>IFERROR(VLOOKUP($R1348,Kostensoorten!$C:$J,7,FALSE),"n.v.t.")</f>
        <v>2.3.1</v>
      </c>
      <c r="AV1348" s="16" t="str">
        <f>IFERROR(VLOOKUP($R1348,Kostensoorten!$C:$J,8,FALSE),"n.v.t.")</f>
        <v>Aankopen niet duurzame goedere</v>
      </c>
    </row>
    <row r="1349" spans="6:48">
      <c r="F1349" s="2" t="s">
        <v>9507</v>
      </c>
      <c r="G1349" s="2" t="s">
        <v>39</v>
      </c>
      <c r="H1349" s="2" t="s">
        <v>39</v>
      </c>
      <c r="I1349" s="18">
        <v>2560</v>
      </c>
      <c r="P1349" s="16" t="str">
        <f t="shared" si="63"/>
        <v>631133</v>
      </c>
      <c r="Q1349" s="16" t="str">
        <f>IFERROR(VLOOKUP($P1349,'Kredieten productgroepen functi'!$C:$M,2,FALSE),"n.v.t.")</f>
        <v>Capaciteitskrediet Realisatiefase</v>
      </c>
      <c r="R1349" s="16" t="str">
        <f t="shared" si="64"/>
        <v>423131</v>
      </c>
      <c r="S1349" s="16" t="str">
        <f>IFERROR(VLOOKUP($R1349,Kostensoorten!$C:$J,2,FALSE),"n.v.t.")</f>
        <v>Inhuur personeel</v>
      </c>
      <c r="T1349" s="16" t="s">
        <v>39</v>
      </c>
      <c r="U1349" s="16" t="s">
        <v>39</v>
      </c>
      <c r="V1349" s="16" t="s">
        <v>39</v>
      </c>
      <c r="W1349" s="16" t="s">
        <v>39</v>
      </c>
      <c r="X1349" s="16" t="s">
        <v>39</v>
      </c>
      <c r="Y1349" s="16" t="s">
        <v>39</v>
      </c>
      <c r="Z1349" s="16" t="s">
        <v>39</v>
      </c>
      <c r="AA1349" s="16" t="s">
        <v>39</v>
      </c>
      <c r="AB1349" s="16" t="s">
        <v>39</v>
      </c>
      <c r="AC1349" s="16" t="s">
        <v>39</v>
      </c>
      <c r="AD1349" s="16" t="s">
        <v>39</v>
      </c>
      <c r="AE1349" s="16" t="s">
        <v>39</v>
      </c>
      <c r="AF1349" s="16" t="s">
        <v>39</v>
      </c>
      <c r="AG1349" s="16" t="s">
        <v>39</v>
      </c>
      <c r="AH1349" s="16" t="s">
        <v>39</v>
      </c>
      <c r="AI1349" s="16" t="s">
        <v>39</v>
      </c>
      <c r="AJ1349" s="16" t="s">
        <v>39</v>
      </c>
      <c r="AL1349" s="16" t="s">
        <v>39</v>
      </c>
      <c r="AM1349" s="16" t="s">
        <v>39</v>
      </c>
      <c r="AN1349" s="16" t="str">
        <f>IFERROR(VLOOKUP($P1349,'Kredieten productgroepen functi'!$C:$M,6,FALSE),"n.v.t.")</f>
        <v>3101</v>
      </c>
      <c r="AO1349" s="16" t="str">
        <f>IFERROR(VLOOKUP($P1349,'Kredieten productgroepen functi'!$C:$M,7,FALSE),"n.v.t.")</f>
        <v>(Re)constructie wegen en fietspaden</v>
      </c>
      <c r="AP1349" s="16" t="str">
        <f>IFERROR(VLOOKUP($P1349,'Kredieten productgroepen functi'!$C:$M,8,FALSE),"n.v.t.")</f>
        <v>31</v>
      </c>
      <c r="AQ1349" s="16" t="str">
        <f>IFERROR(VLOOKUP($P1349,'Kredieten productgroepen functi'!$C:$M,9,FALSE),"n.v.t.")</f>
        <v>Landwegen</v>
      </c>
      <c r="AR1349" s="16" t="str">
        <f>IFERROR(VLOOKUP($P1349,'Kredieten productgroepen functi'!$C:$M,10,FALSE),"n.v.t.")</f>
        <v>3</v>
      </c>
      <c r="AS1349" s="16" t="str">
        <f>IFERROR(VLOOKUP($P1349,'Kredieten productgroepen functi'!$C:$M,11,FALSE),"n.v.t.")</f>
        <v>Verkeer en vervoer</v>
      </c>
      <c r="AT1349" s="16" t="str">
        <f t="shared" si="65"/>
        <v>Lasten</v>
      </c>
      <c r="AU1349" s="16" t="str">
        <f>IFERROR(VLOOKUP($R1349,Kostensoorten!$C:$J,7,FALSE),"n.v.t.")</f>
        <v>2.3.1</v>
      </c>
      <c r="AV1349" s="16" t="str">
        <f>IFERROR(VLOOKUP($R1349,Kostensoorten!$C:$J,8,FALSE),"n.v.t.")</f>
        <v>Aankopen niet duurzame goedere</v>
      </c>
    </row>
    <row r="1350" spans="6:48">
      <c r="F1350" s="2" t="s">
        <v>8059</v>
      </c>
      <c r="G1350" s="2" t="s">
        <v>39</v>
      </c>
      <c r="H1350" s="2" t="s">
        <v>39</v>
      </c>
      <c r="I1350" s="18">
        <v>3100</v>
      </c>
      <c r="P1350" s="16" t="str">
        <f t="shared" ref="P1350:P1413" si="66">IF(RIGHT(LEFT(F1350,6),1)=".",LEFT(F1350,5),LEFT(F1350,6))</f>
        <v>631133</v>
      </c>
      <c r="Q1350" s="16" t="str">
        <f>IFERROR(VLOOKUP($P1350,'Kredieten productgroepen functi'!$C:$M,2,FALSE),"n.v.t.")</f>
        <v>Capaciteitskrediet Realisatiefase</v>
      </c>
      <c r="R1350" s="16" t="str">
        <f t="shared" ref="R1350:R1413" si="67">IF(RIGHT(LEFT(F1350,6),1)=".",RIGHT(LEFT(F1350,12),6),RIGHT(LEFT(F1350,13),6))</f>
        <v>423131</v>
      </c>
      <c r="S1350" s="16" t="str">
        <f>IFERROR(VLOOKUP($R1350,Kostensoorten!$C:$J,2,FALSE),"n.v.t.")</f>
        <v>Inhuur personeel</v>
      </c>
      <c r="T1350" s="16" t="s">
        <v>39</v>
      </c>
      <c r="U1350" s="16" t="s">
        <v>39</v>
      </c>
      <c r="V1350" s="16" t="s">
        <v>39</v>
      </c>
      <c r="W1350" s="16" t="s">
        <v>39</v>
      </c>
      <c r="X1350" s="16" t="s">
        <v>39</v>
      </c>
      <c r="Y1350" s="16" t="s">
        <v>39</v>
      </c>
      <c r="Z1350" s="16" t="s">
        <v>39</v>
      </c>
      <c r="AA1350" s="16" t="s">
        <v>39</v>
      </c>
      <c r="AB1350" s="16" t="s">
        <v>39</v>
      </c>
      <c r="AC1350" s="16" t="s">
        <v>39</v>
      </c>
      <c r="AD1350" s="16" t="s">
        <v>39</v>
      </c>
      <c r="AE1350" s="16" t="s">
        <v>39</v>
      </c>
      <c r="AF1350" s="16" t="s">
        <v>39</v>
      </c>
      <c r="AG1350" s="16" t="s">
        <v>39</v>
      </c>
      <c r="AH1350" s="16" t="s">
        <v>39</v>
      </c>
      <c r="AI1350" s="16" t="s">
        <v>39</v>
      </c>
      <c r="AJ1350" s="16" t="s">
        <v>39</v>
      </c>
      <c r="AL1350" s="16" t="s">
        <v>39</v>
      </c>
      <c r="AM1350" s="16" t="s">
        <v>39</v>
      </c>
      <c r="AN1350" s="16" t="str">
        <f>IFERROR(VLOOKUP($P1350,'Kredieten productgroepen functi'!$C:$M,6,FALSE),"n.v.t.")</f>
        <v>3101</v>
      </c>
      <c r="AO1350" s="16" t="str">
        <f>IFERROR(VLOOKUP($P1350,'Kredieten productgroepen functi'!$C:$M,7,FALSE),"n.v.t.")</f>
        <v>(Re)constructie wegen en fietspaden</v>
      </c>
      <c r="AP1350" s="16" t="str">
        <f>IFERROR(VLOOKUP($P1350,'Kredieten productgroepen functi'!$C:$M,8,FALSE),"n.v.t.")</f>
        <v>31</v>
      </c>
      <c r="AQ1350" s="16" t="str">
        <f>IFERROR(VLOOKUP($P1350,'Kredieten productgroepen functi'!$C:$M,9,FALSE),"n.v.t.")</f>
        <v>Landwegen</v>
      </c>
      <c r="AR1350" s="16" t="str">
        <f>IFERROR(VLOOKUP($P1350,'Kredieten productgroepen functi'!$C:$M,10,FALSE),"n.v.t.")</f>
        <v>3</v>
      </c>
      <c r="AS1350" s="16" t="str">
        <f>IFERROR(VLOOKUP($P1350,'Kredieten productgroepen functi'!$C:$M,11,FALSE),"n.v.t.")</f>
        <v>Verkeer en vervoer</v>
      </c>
      <c r="AT1350" s="16" t="str">
        <f t="shared" ref="AT1350:AT1413" si="68">IF(LEFT(R1350,1)="4","Lasten",IF(LEFT(R1350,1)="8","Baten","n.v.t."))</f>
        <v>Lasten</v>
      </c>
      <c r="AU1350" s="16" t="str">
        <f>IFERROR(VLOOKUP($R1350,Kostensoorten!$C:$J,7,FALSE),"n.v.t.")</f>
        <v>2.3.1</v>
      </c>
      <c r="AV1350" s="16" t="str">
        <f>IFERROR(VLOOKUP($R1350,Kostensoorten!$C:$J,8,FALSE),"n.v.t.")</f>
        <v>Aankopen niet duurzame goedere</v>
      </c>
    </row>
    <row r="1351" spans="6:48">
      <c r="F1351" s="2" t="s">
        <v>8691</v>
      </c>
      <c r="G1351" s="2" t="s">
        <v>39</v>
      </c>
      <c r="H1351" s="2" t="s">
        <v>39</v>
      </c>
      <c r="I1351" s="18">
        <v>4525</v>
      </c>
      <c r="P1351" s="16" t="str">
        <f t="shared" si="66"/>
        <v>631133</v>
      </c>
      <c r="Q1351" s="16" t="str">
        <f>IFERROR(VLOOKUP($P1351,'Kredieten productgroepen functi'!$C:$M,2,FALSE),"n.v.t.")</f>
        <v>Capaciteitskrediet Realisatiefase</v>
      </c>
      <c r="R1351" s="16" t="str">
        <f t="shared" si="67"/>
        <v>423131</v>
      </c>
      <c r="S1351" s="16" t="str">
        <f>IFERROR(VLOOKUP($R1351,Kostensoorten!$C:$J,2,FALSE),"n.v.t.")</f>
        <v>Inhuur personeel</v>
      </c>
      <c r="T1351" s="16" t="s">
        <v>39</v>
      </c>
      <c r="U1351" s="16" t="s">
        <v>39</v>
      </c>
      <c r="V1351" s="16" t="s">
        <v>39</v>
      </c>
      <c r="W1351" s="16" t="s">
        <v>39</v>
      </c>
      <c r="X1351" s="16" t="s">
        <v>39</v>
      </c>
      <c r="Y1351" s="16" t="s">
        <v>39</v>
      </c>
      <c r="Z1351" s="16" t="s">
        <v>39</v>
      </c>
      <c r="AA1351" s="16" t="s">
        <v>39</v>
      </c>
      <c r="AB1351" s="16" t="s">
        <v>39</v>
      </c>
      <c r="AC1351" s="16" t="s">
        <v>39</v>
      </c>
      <c r="AD1351" s="16" t="s">
        <v>39</v>
      </c>
      <c r="AE1351" s="16" t="s">
        <v>39</v>
      </c>
      <c r="AF1351" s="16" t="s">
        <v>39</v>
      </c>
      <c r="AG1351" s="16" t="s">
        <v>39</v>
      </c>
      <c r="AH1351" s="16" t="s">
        <v>39</v>
      </c>
      <c r="AI1351" s="16" t="s">
        <v>39</v>
      </c>
      <c r="AJ1351" s="16" t="s">
        <v>39</v>
      </c>
      <c r="AL1351" s="16" t="s">
        <v>39</v>
      </c>
      <c r="AM1351" s="16" t="s">
        <v>39</v>
      </c>
      <c r="AN1351" s="16" t="str">
        <f>IFERROR(VLOOKUP($P1351,'Kredieten productgroepen functi'!$C:$M,6,FALSE),"n.v.t.")</f>
        <v>3101</v>
      </c>
      <c r="AO1351" s="16" t="str">
        <f>IFERROR(VLOOKUP($P1351,'Kredieten productgroepen functi'!$C:$M,7,FALSE),"n.v.t.")</f>
        <v>(Re)constructie wegen en fietspaden</v>
      </c>
      <c r="AP1351" s="16" t="str">
        <f>IFERROR(VLOOKUP($P1351,'Kredieten productgroepen functi'!$C:$M,8,FALSE),"n.v.t.")</f>
        <v>31</v>
      </c>
      <c r="AQ1351" s="16" t="str">
        <f>IFERROR(VLOOKUP($P1351,'Kredieten productgroepen functi'!$C:$M,9,FALSE),"n.v.t.")</f>
        <v>Landwegen</v>
      </c>
      <c r="AR1351" s="16" t="str">
        <f>IFERROR(VLOOKUP($P1351,'Kredieten productgroepen functi'!$C:$M,10,FALSE),"n.v.t.")</f>
        <v>3</v>
      </c>
      <c r="AS1351" s="16" t="str">
        <f>IFERROR(VLOOKUP($P1351,'Kredieten productgroepen functi'!$C:$M,11,FALSE),"n.v.t.")</f>
        <v>Verkeer en vervoer</v>
      </c>
      <c r="AT1351" s="16" t="str">
        <f t="shared" si="68"/>
        <v>Lasten</v>
      </c>
      <c r="AU1351" s="16" t="str">
        <f>IFERROR(VLOOKUP($R1351,Kostensoorten!$C:$J,7,FALSE),"n.v.t.")</f>
        <v>2.3.1</v>
      </c>
      <c r="AV1351" s="16" t="str">
        <f>IFERROR(VLOOKUP($R1351,Kostensoorten!$C:$J,8,FALSE),"n.v.t.")</f>
        <v>Aankopen niet duurzame goedere</v>
      </c>
    </row>
    <row r="1352" spans="6:48">
      <c r="F1352" s="2" t="s">
        <v>8692</v>
      </c>
      <c r="G1352" s="2" t="s">
        <v>39</v>
      </c>
      <c r="H1352" s="2" t="s">
        <v>39</v>
      </c>
      <c r="I1352" s="18">
        <v>9975</v>
      </c>
      <c r="P1352" s="16" t="str">
        <f t="shared" si="66"/>
        <v>631133</v>
      </c>
      <c r="Q1352" s="16" t="str">
        <f>IFERROR(VLOOKUP($P1352,'Kredieten productgroepen functi'!$C:$M,2,FALSE),"n.v.t.")</f>
        <v>Capaciteitskrediet Realisatiefase</v>
      </c>
      <c r="R1352" s="16" t="str">
        <f t="shared" si="67"/>
        <v>423132</v>
      </c>
      <c r="S1352" s="16" t="str">
        <f>IFERROR(VLOOKUP($R1352,Kostensoorten!$C:$J,2,FALSE),"n.v.t.")</f>
        <v>Adviesdiensten door derden</v>
      </c>
      <c r="T1352" s="16" t="s">
        <v>39</v>
      </c>
      <c r="U1352" s="16" t="s">
        <v>39</v>
      </c>
      <c r="V1352" s="16" t="s">
        <v>39</v>
      </c>
      <c r="W1352" s="16" t="s">
        <v>39</v>
      </c>
      <c r="X1352" s="16" t="s">
        <v>39</v>
      </c>
      <c r="Y1352" s="16" t="s">
        <v>39</v>
      </c>
      <c r="Z1352" s="16" t="s">
        <v>39</v>
      </c>
      <c r="AA1352" s="16" t="s">
        <v>39</v>
      </c>
      <c r="AB1352" s="16" t="s">
        <v>39</v>
      </c>
      <c r="AC1352" s="16" t="s">
        <v>39</v>
      </c>
      <c r="AD1352" s="16" t="s">
        <v>39</v>
      </c>
      <c r="AE1352" s="16" t="s">
        <v>39</v>
      </c>
      <c r="AF1352" s="16" t="s">
        <v>39</v>
      </c>
      <c r="AG1352" s="16" t="s">
        <v>39</v>
      </c>
      <c r="AH1352" s="16" t="s">
        <v>39</v>
      </c>
      <c r="AI1352" s="16" t="s">
        <v>39</v>
      </c>
      <c r="AJ1352" s="16" t="s">
        <v>39</v>
      </c>
      <c r="AL1352" s="16" t="s">
        <v>39</v>
      </c>
      <c r="AM1352" s="16" t="s">
        <v>39</v>
      </c>
      <c r="AN1352" s="16" t="str">
        <f>IFERROR(VLOOKUP($P1352,'Kredieten productgroepen functi'!$C:$M,6,FALSE),"n.v.t.")</f>
        <v>3101</v>
      </c>
      <c r="AO1352" s="16" t="str">
        <f>IFERROR(VLOOKUP($P1352,'Kredieten productgroepen functi'!$C:$M,7,FALSE),"n.v.t.")</f>
        <v>(Re)constructie wegen en fietspaden</v>
      </c>
      <c r="AP1352" s="16" t="str">
        <f>IFERROR(VLOOKUP($P1352,'Kredieten productgroepen functi'!$C:$M,8,FALSE),"n.v.t.")</f>
        <v>31</v>
      </c>
      <c r="AQ1352" s="16" t="str">
        <f>IFERROR(VLOOKUP($P1352,'Kredieten productgroepen functi'!$C:$M,9,FALSE),"n.v.t.")</f>
        <v>Landwegen</v>
      </c>
      <c r="AR1352" s="16" t="str">
        <f>IFERROR(VLOOKUP($P1352,'Kredieten productgroepen functi'!$C:$M,10,FALSE),"n.v.t.")</f>
        <v>3</v>
      </c>
      <c r="AS1352" s="16" t="str">
        <f>IFERROR(VLOOKUP($P1352,'Kredieten productgroepen functi'!$C:$M,11,FALSE),"n.v.t.")</f>
        <v>Verkeer en vervoer</v>
      </c>
      <c r="AT1352" s="16" t="str">
        <f t="shared" si="68"/>
        <v>Lasten</v>
      </c>
      <c r="AU1352" s="16" t="str">
        <f>IFERROR(VLOOKUP($R1352,Kostensoorten!$C:$J,7,FALSE),"n.v.t.")</f>
        <v>2.3.1</v>
      </c>
      <c r="AV1352" s="16" t="str">
        <f>IFERROR(VLOOKUP($R1352,Kostensoorten!$C:$J,8,FALSE),"n.v.t.")</f>
        <v>Aankopen niet duurzame goedere</v>
      </c>
    </row>
    <row r="1353" spans="6:48">
      <c r="F1353" s="2" t="s">
        <v>9508</v>
      </c>
      <c r="G1353" s="2" t="s">
        <v>39</v>
      </c>
      <c r="H1353" s="2" t="s">
        <v>39</v>
      </c>
      <c r="I1353" s="18">
        <v>2000</v>
      </c>
      <c r="P1353" s="16" t="str">
        <f t="shared" si="66"/>
        <v>631133</v>
      </c>
      <c r="Q1353" s="16" t="str">
        <f>IFERROR(VLOOKUP($P1353,'Kredieten productgroepen functi'!$C:$M,2,FALSE),"n.v.t.")</f>
        <v>Capaciteitskrediet Realisatiefase</v>
      </c>
      <c r="R1353" s="16" t="str">
        <f t="shared" si="67"/>
        <v>423132</v>
      </c>
      <c r="S1353" s="16" t="str">
        <f>IFERROR(VLOOKUP($R1353,Kostensoorten!$C:$J,2,FALSE),"n.v.t.")</f>
        <v>Adviesdiensten door derden</v>
      </c>
      <c r="T1353" s="16" t="s">
        <v>39</v>
      </c>
      <c r="U1353" s="16" t="s">
        <v>39</v>
      </c>
      <c r="V1353" s="16" t="s">
        <v>39</v>
      </c>
      <c r="W1353" s="16" t="s">
        <v>39</v>
      </c>
      <c r="X1353" s="16" t="s">
        <v>39</v>
      </c>
      <c r="Y1353" s="16" t="s">
        <v>39</v>
      </c>
      <c r="Z1353" s="16" t="s">
        <v>39</v>
      </c>
      <c r="AA1353" s="16" t="s">
        <v>39</v>
      </c>
      <c r="AB1353" s="16" t="s">
        <v>39</v>
      </c>
      <c r="AC1353" s="16" t="s">
        <v>39</v>
      </c>
      <c r="AD1353" s="16" t="s">
        <v>39</v>
      </c>
      <c r="AE1353" s="16" t="s">
        <v>39</v>
      </c>
      <c r="AF1353" s="16" t="s">
        <v>39</v>
      </c>
      <c r="AG1353" s="16" t="s">
        <v>39</v>
      </c>
      <c r="AH1353" s="16" t="s">
        <v>39</v>
      </c>
      <c r="AI1353" s="16" t="s">
        <v>39</v>
      </c>
      <c r="AJ1353" s="16" t="s">
        <v>39</v>
      </c>
      <c r="AL1353" s="16" t="s">
        <v>39</v>
      </c>
      <c r="AM1353" s="16" t="s">
        <v>39</v>
      </c>
      <c r="AN1353" s="16" t="str">
        <f>IFERROR(VLOOKUP($P1353,'Kredieten productgroepen functi'!$C:$M,6,FALSE),"n.v.t.")</f>
        <v>3101</v>
      </c>
      <c r="AO1353" s="16" t="str">
        <f>IFERROR(VLOOKUP($P1353,'Kredieten productgroepen functi'!$C:$M,7,FALSE),"n.v.t.")</f>
        <v>(Re)constructie wegen en fietspaden</v>
      </c>
      <c r="AP1353" s="16" t="str">
        <f>IFERROR(VLOOKUP($P1353,'Kredieten productgroepen functi'!$C:$M,8,FALSE),"n.v.t.")</f>
        <v>31</v>
      </c>
      <c r="AQ1353" s="16" t="str">
        <f>IFERROR(VLOOKUP($P1353,'Kredieten productgroepen functi'!$C:$M,9,FALSE),"n.v.t.")</f>
        <v>Landwegen</v>
      </c>
      <c r="AR1353" s="16" t="str">
        <f>IFERROR(VLOOKUP($P1353,'Kredieten productgroepen functi'!$C:$M,10,FALSE),"n.v.t.")</f>
        <v>3</v>
      </c>
      <c r="AS1353" s="16" t="str">
        <f>IFERROR(VLOOKUP($P1353,'Kredieten productgroepen functi'!$C:$M,11,FALSE),"n.v.t.")</f>
        <v>Verkeer en vervoer</v>
      </c>
      <c r="AT1353" s="16" t="str">
        <f t="shared" si="68"/>
        <v>Lasten</v>
      </c>
      <c r="AU1353" s="16" t="str">
        <f>IFERROR(VLOOKUP($R1353,Kostensoorten!$C:$J,7,FALSE),"n.v.t.")</f>
        <v>2.3.1</v>
      </c>
      <c r="AV1353" s="16" t="str">
        <f>IFERROR(VLOOKUP($R1353,Kostensoorten!$C:$J,8,FALSE),"n.v.t.")</f>
        <v>Aankopen niet duurzame goedere</v>
      </c>
    </row>
    <row r="1354" spans="6:48">
      <c r="F1354" s="2" t="s">
        <v>8693</v>
      </c>
      <c r="G1354" s="2" t="s">
        <v>39</v>
      </c>
      <c r="H1354" s="2" t="s">
        <v>39</v>
      </c>
      <c r="I1354" s="18">
        <v>11800</v>
      </c>
      <c r="P1354" s="16" t="str">
        <f t="shared" si="66"/>
        <v>631133</v>
      </c>
      <c r="Q1354" s="16" t="str">
        <f>IFERROR(VLOOKUP($P1354,'Kredieten productgroepen functi'!$C:$M,2,FALSE),"n.v.t.")</f>
        <v>Capaciteitskrediet Realisatiefase</v>
      </c>
      <c r="R1354" s="16" t="str">
        <f t="shared" si="67"/>
        <v>423132</v>
      </c>
      <c r="S1354" s="16" t="str">
        <f>IFERROR(VLOOKUP($R1354,Kostensoorten!$C:$J,2,FALSE),"n.v.t.")</f>
        <v>Adviesdiensten door derden</v>
      </c>
      <c r="T1354" s="16" t="s">
        <v>39</v>
      </c>
      <c r="U1354" s="16" t="s">
        <v>39</v>
      </c>
      <c r="V1354" s="16" t="s">
        <v>39</v>
      </c>
      <c r="W1354" s="16" t="s">
        <v>39</v>
      </c>
      <c r="X1354" s="16" t="s">
        <v>39</v>
      </c>
      <c r="Y1354" s="16" t="s">
        <v>39</v>
      </c>
      <c r="Z1354" s="16" t="s">
        <v>39</v>
      </c>
      <c r="AA1354" s="16" t="s">
        <v>39</v>
      </c>
      <c r="AB1354" s="16" t="s">
        <v>39</v>
      </c>
      <c r="AC1354" s="16" t="s">
        <v>39</v>
      </c>
      <c r="AD1354" s="16" t="s">
        <v>39</v>
      </c>
      <c r="AE1354" s="16" t="s">
        <v>39</v>
      </c>
      <c r="AF1354" s="16" t="s">
        <v>39</v>
      </c>
      <c r="AG1354" s="16" t="s">
        <v>39</v>
      </c>
      <c r="AH1354" s="16" t="s">
        <v>39</v>
      </c>
      <c r="AI1354" s="16" t="s">
        <v>39</v>
      </c>
      <c r="AJ1354" s="16" t="s">
        <v>39</v>
      </c>
      <c r="AL1354" s="16" t="s">
        <v>39</v>
      </c>
      <c r="AM1354" s="16" t="s">
        <v>39</v>
      </c>
      <c r="AN1354" s="16" t="str">
        <f>IFERROR(VLOOKUP($P1354,'Kredieten productgroepen functi'!$C:$M,6,FALSE),"n.v.t.")</f>
        <v>3101</v>
      </c>
      <c r="AO1354" s="16" t="str">
        <f>IFERROR(VLOOKUP($P1354,'Kredieten productgroepen functi'!$C:$M,7,FALSE),"n.v.t.")</f>
        <v>(Re)constructie wegen en fietspaden</v>
      </c>
      <c r="AP1354" s="16" t="str">
        <f>IFERROR(VLOOKUP($P1354,'Kredieten productgroepen functi'!$C:$M,8,FALSE),"n.v.t.")</f>
        <v>31</v>
      </c>
      <c r="AQ1354" s="16" t="str">
        <f>IFERROR(VLOOKUP($P1354,'Kredieten productgroepen functi'!$C:$M,9,FALSE),"n.v.t.")</f>
        <v>Landwegen</v>
      </c>
      <c r="AR1354" s="16" t="str">
        <f>IFERROR(VLOOKUP($P1354,'Kredieten productgroepen functi'!$C:$M,10,FALSE),"n.v.t.")</f>
        <v>3</v>
      </c>
      <c r="AS1354" s="16" t="str">
        <f>IFERROR(VLOOKUP($P1354,'Kredieten productgroepen functi'!$C:$M,11,FALSE),"n.v.t.")</f>
        <v>Verkeer en vervoer</v>
      </c>
      <c r="AT1354" s="16" t="str">
        <f t="shared" si="68"/>
        <v>Lasten</v>
      </c>
      <c r="AU1354" s="16" t="str">
        <f>IFERROR(VLOOKUP($R1354,Kostensoorten!$C:$J,7,FALSE),"n.v.t.")</f>
        <v>2.3.1</v>
      </c>
      <c r="AV1354" s="16" t="str">
        <f>IFERROR(VLOOKUP($R1354,Kostensoorten!$C:$J,8,FALSE),"n.v.t.")</f>
        <v>Aankopen niet duurzame goedere</v>
      </c>
    </row>
    <row r="1355" spans="6:48">
      <c r="F1355" s="2" t="s">
        <v>6702</v>
      </c>
      <c r="G1355" s="2" t="s">
        <v>39</v>
      </c>
      <c r="H1355" s="2" t="s">
        <v>39</v>
      </c>
      <c r="I1355" s="18">
        <v>33718.5</v>
      </c>
      <c r="P1355" s="16" t="str">
        <f t="shared" si="66"/>
        <v>631133</v>
      </c>
      <c r="Q1355" s="16" t="str">
        <f>IFERROR(VLOOKUP($P1355,'Kredieten productgroepen functi'!$C:$M,2,FALSE),"n.v.t.")</f>
        <v>Capaciteitskrediet Realisatiefase</v>
      </c>
      <c r="R1355" s="16" t="str">
        <f t="shared" si="67"/>
        <v>423132</v>
      </c>
      <c r="S1355" s="16" t="str">
        <f>IFERROR(VLOOKUP($R1355,Kostensoorten!$C:$J,2,FALSE),"n.v.t.")</f>
        <v>Adviesdiensten door derden</v>
      </c>
      <c r="T1355" s="16" t="s">
        <v>39</v>
      </c>
      <c r="U1355" s="16" t="s">
        <v>39</v>
      </c>
      <c r="V1355" s="16" t="s">
        <v>39</v>
      </c>
      <c r="W1355" s="16" t="s">
        <v>39</v>
      </c>
      <c r="X1355" s="16" t="s">
        <v>39</v>
      </c>
      <c r="Y1355" s="16" t="s">
        <v>39</v>
      </c>
      <c r="Z1355" s="16" t="s">
        <v>39</v>
      </c>
      <c r="AA1355" s="16" t="s">
        <v>39</v>
      </c>
      <c r="AB1355" s="16" t="s">
        <v>39</v>
      </c>
      <c r="AC1355" s="16" t="s">
        <v>39</v>
      </c>
      <c r="AD1355" s="16" t="s">
        <v>39</v>
      </c>
      <c r="AE1355" s="16" t="s">
        <v>39</v>
      </c>
      <c r="AF1355" s="16" t="s">
        <v>39</v>
      </c>
      <c r="AG1355" s="16" t="s">
        <v>39</v>
      </c>
      <c r="AH1355" s="16" t="s">
        <v>39</v>
      </c>
      <c r="AI1355" s="16" t="s">
        <v>39</v>
      </c>
      <c r="AJ1355" s="16" t="s">
        <v>39</v>
      </c>
      <c r="AL1355" s="16" t="s">
        <v>39</v>
      </c>
      <c r="AM1355" s="16" t="s">
        <v>39</v>
      </c>
      <c r="AN1355" s="16" t="str">
        <f>IFERROR(VLOOKUP($P1355,'Kredieten productgroepen functi'!$C:$M,6,FALSE),"n.v.t.")</f>
        <v>3101</v>
      </c>
      <c r="AO1355" s="16" t="str">
        <f>IFERROR(VLOOKUP($P1355,'Kredieten productgroepen functi'!$C:$M,7,FALSE),"n.v.t.")</f>
        <v>(Re)constructie wegen en fietspaden</v>
      </c>
      <c r="AP1355" s="16" t="str">
        <f>IFERROR(VLOOKUP($P1355,'Kredieten productgroepen functi'!$C:$M,8,FALSE),"n.v.t.")</f>
        <v>31</v>
      </c>
      <c r="AQ1355" s="16" t="str">
        <f>IFERROR(VLOOKUP($P1355,'Kredieten productgroepen functi'!$C:$M,9,FALSE),"n.v.t.")</f>
        <v>Landwegen</v>
      </c>
      <c r="AR1355" s="16" t="str">
        <f>IFERROR(VLOOKUP($P1355,'Kredieten productgroepen functi'!$C:$M,10,FALSE),"n.v.t.")</f>
        <v>3</v>
      </c>
      <c r="AS1355" s="16" t="str">
        <f>IFERROR(VLOOKUP($P1355,'Kredieten productgroepen functi'!$C:$M,11,FALSE),"n.v.t.")</f>
        <v>Verkeer en vervoer</v>
      </c>
      <c r="AT1355" s="16" t="str">
        <f t="shared" si="68"/>
        <v>Lasten</v>
      </c>
      <c r="AU1355" s="16" t="str">
        <f>IFERROR(VLOOKUP($R1355,Kostensoorten!$C:$J,7,FALSE),"n.v.t.")</f>
        <v>2.3.1</v>
      </c>
      <c r="AV1355" s="16" t="str">
        <f>IFERROR(VLOOKUP($R1355,Kostensoorten!$C:$J,8,FALSE),"n.v.t.")</f>
        <v>Aankopen niet duurzame goedere</v>
      </c>
    </row>
    <row r="1356" spans="6:48">
      <c r="F1356" s="2" t="s">
        <v>8060</v>
      </c>
      <c r="G1356" s="2" t="s">
        <v>39</v>
      </c>
      <c r="H1356" s="2" t="s">
        <v>39</v>
      </c>
      <c r="I1356" s="18">
        <v>18927</v>
      </c>
      <c r="P1356" s="16" t="str">
        <f t="shared" si="66"/>
        <v>631133</v>
      </c>
      <c r="Q1356" s="16" t="str">
        <f>IFERROR(VLOOKUP($P1356,'Kredieten productgroepen functi'!$C:$M,2,FALSE),"n.v.t.")</f>
        <v>Capaciteitskrediet Realisatiefase</v>
      </c>
      <c r="R1356" s="16" t="str">
        <f t="shared" si="67"/>
        <v>423132</v>
      </c>
      <c r="S1356" s="16" t="str">
        <f>IFERROR(VLOOKUP($R1356,Kostensoorten!$C:$J,2,FALSE),"n.v.t.")</f>
        <v>Adviesdiensten door derden</v>
      </c>
      <c r="T1356" s="16" t="s">
        <v>39</v>
      </c>
      <c r="U1356" s="16" t="s">
        <v>39</v>
      </c>
      <c r="V1356" s="16" t="s">
        <v>39</v>
      </c>
      <c r="W1356" s="16" t="s">
        <v>39</v>
      </c>
      <c r="X1356" s="16" t="s">
        <v>39</v>
      </c>
      <c r="Y1356" s="16" t="s">
        <v>39</v>
      </c>
      <c r="Z1356" s="16" t="s">
        <v>39</v>
      </c>
      <c r="AA1356" s="16" t="s">
        <v>39</v>
      </c>
      <c r="AB1356" s="16" t="s">
        <v>39</v>
      </c>
      <c r="AC1356" s="16" t="s">
        <v>39</v>
      </c>
      <c r="AD1356" s="16" t="s">
        <v>39</v>
      </c>
      <c r="AE1356" s="16" t="s">
        <v>39</v>
      </c>
      <c r="AF1356" s="16" t="s">
        <v>39</v>
      </c>
      <c r="AG1356" s="16" t="s">
        <v>39</v>
      </c>
      <c r="AH1356" s="16" t="s">
        <v>39</v>
      </c>
      <c r="AI1356" s="16" t="s">
        <v>39</v>
      </c>
      <c r="AJ1356" s="16" t="s">
        <v>39</v>
      </c>
      <c r="AL1356" s="16" t="s">
        <v>39</v>
      </c>
      <c r="AM1356" s="16" t="s">
        <v>39</v>
      </c>
      <c r="AN1356" s="16" t="str">
        <f>IFERROR(VLOOKUP($P1356,'Kredieten productgroepen functi'!$C:$M,6,FALSE),"n.v.t.")</f>
        <v>3101</v>
      </c>
      <c r="AO1356" s="16" t="str">
        <f>IFERROR(VLOOKUP($P1356,'Kredieten productgroepen functi'!$C:$M,7,FALSE),"n.v.t.")</f>
        <v>(Re)constructie wegen en fietspaden</v>
      </c>
      <c r="AP1356" s="16" t="str">
        <f>IFERROR(VLOOKUP($P1356,'Kredieten productgroepen functi'!$C:$M,8,FALSE),"n.v.t.")</f>
        <v>31</v>
      </c>
      <c r="AQ1356" s="16" t="str">
        <f>IFERROR(VLOOKUP($P1356,'Kredieten productgroepen functi'!$C:$M,9,FALSE),"n.v.t.")</f>
        <v>Landwegen</v>
      </c>
      <c r="AR1356" s="16" t="str">
        <f>IFERROR(VLOOKUP($P1356,'Kredieten productgroepen functi'!$C:$M,10,FALSE),"n.v.t.")</f>
        <v>3</v>
      </c>
      <c r="AS1356" s="16" t="str">
        <f>IFERROR(VLOOKUP($P1356,'Kredieten productgroepen functi'!$C:$M,11,FALSE),"n.v.t.")</f>
        <v>Verkeer en vervoer</v>
      </c>
      <c r="AT1356" s="16" t="str">
        <f t="shared" si="68"/>
        <v>Lasten</v>
      </c>
      <c r="AU1356" s="16" t="str">
        <f>IFERROR(VLOOKUP($R1356,Kostensoorten!$C:$J,7,FALSE),"n.v.t.")</f>
        <v>2.3.1</v>
      </c>
      <c r="AV1356" s="16" t="str">
        <f>IFERROR(VLOOKUP($R1356,Kostensoorten!$C:$J,8,FALSE),"n.v.t.")</f>
        <v>Aankopen niet duurzame goedere</v>
      </c>
    </row>
    <row r="1357" spans="6:48">
      <c r="F1357" s="2" t="s">
        <v>8061</v>
      </c>
      <c r="G1357" s="2" t="s">
        <v>39</v>
      </c>
      <c r="H1357" s="2" t="s">
        <v>39</v>
      </c>
      <c r="I1357" s="18">
        <v>79000</v>
      </c>
      <c r="P1357" s="16" t="str">
        <f t="shared" si="66"/>
        <v>631133</v>
      </c>
      <c r="Q1357" s="16" t="str">
        <f>IFERROR(VLOOKUP($P1357,'Kredieten productgroepen functi'!$C:$M,2,FALSE),"n.v.t.")</f>
        <v>Capaciteitskrediet Realisatiefase</v>
      </c>
      <c r="R1357" s="16" t="str">
        <f t="shared" si="67"/>
        <v>423132</v>
      </c>
      <c r="S1357" s="16" t="str">
        <f>IFERROR(VLOOKUP($R1357,Kostensoorten!$C:$J,2,FALSE),"n.v.t.")</f>
        <v>Adviesdiensten door derden</v>
      </c>
      <c r="T1357" s="16" t="s">
        <v>39</v>
      </c>
      <c r="U1357" s="16" t="s">
        <v>39</v>
      </c>
      <c r="V1357" s="16" t="s">
        <v>39</v>
      </c>
      <c r="W1357" s="16" t="s">
        <v>39</v>
      </c>
      <c r="X1357" s="16" t="s">
        <v>39</v>
      </c>
      <c r="Y1357" s="16" t="s">
        <v>39</v>
      </c>
      <c r="Z1357" s="16" t="s">
        <v>39</v>
      </c>
      <c r="AA1357" s="16" t="s">
        <v>39</v>
      </c>
      <c r="AB1357" s="16" t="s">
        <v>39</v>
      </c>
      <c r="AC1357" s="16" t="s">
        <v>39</v>
      </c>
      <c r="AD1357" s="16" t="s">
        <v>39</v>
      </c>
      <c r="AE1357" s="16" t="s">
        <v>39</v>
      </c>
      <c r="AF1357" s="16" t="s">
        <v>39</v>
      </c>
      <c r="AG1357" s="16" t="s">
        <v>39</v>
      </c>
      <c r="AH1357" s="16" t="s">
        <v>39</v>
      </c>
      <c r="AI1357" s="16" t="s">
        <v>39</v>
      </c>
      <c r="AJ1357" s="16" t="s">
        <v>39</v>
      </c>
      <c r="AL1357" s="16" t="s">
        <v>39</v>
      </c>
      <c r="AM1357" s="16" t="s">
        <v>39</v>
      </c>
      <c r="AN1357" s="16" t="str">
        <f>IFERROR(VLOOKUP($P1357,'Kredieten productgroepen functi'!$C:$M,6,FALSE),"n.v.t.")</f>
        <v>3101</v>
      </c>
      <c r="AO1357" s="16" t="str">
        <f>IFERROR(VLOOKUP($P1357,'Kredieten productgroepen functi'!$C:$M,7,FALSE),"n.v.t.")</f>
        <v>(Re)constructie wegen en fietspaden</v>
      </c>
      <c r="AP1357" s="16" t="str">
        <f>IFERROR(VLOOKUP($P1357,'Kredieten productgroepen functi'!$C:$M,8,FALSE),"n.v.t.")</f>
        <v>31</v>
      </c>
      <c r="AQ1357" s="16" t="str">
        <f>IFERROR(VLOOKUP($P1357,'Kredieten productgroepen functi'!$C:$M,9,FALSE),"n.v.t.")</f>
        <v>Landwegen</v>
      </c>
      <c r="AR1357" s="16" t="str">
        <f>IFERROR(VLOOKUP($P1357,'Kredieten productgroepen functi'!$C:$M,10,FALSE),"n.v.t.")</f>
        <v>3</v>
      </c>
      <c r="AS1357" s="16" t="str">
        <f>IFERROR(VLOOKUP($P1357,'Kredieten productgroepen functi'!$C:$M,11,FALSE),"n.v.t.")</f>
        <v>Verkeer en vervoer</v>
      </c>
      <c r="AT1357" s="16" t="str">
        <f t="shared" si="68"/>
        <v>Lasten</v>
      </c>
      <c r="AU1357" s="16" t="str">
        <f>IFERROR(VLOOKUP($R1357,Kostensoorten!$C:$J,7,FALSE),"n.v.t.")</f>
        <v>2.3.1</v>
      </c>
      <c r="AV1357" s="16" t="str">
        <f>IFERROR(VLOOKUP($R1357,Kostensoorten!$C:$J,8,FALSE),"n.v.t.")</f>
        <v>Aankopen niet duurzame goedere</v>
      </c>
    </row>
    <row r="1358" spans="6:48">
      <c r="F1358" s="2" t="s">
        <v>6703</v>
      </c>
      <c r="G1358" s="2" t="s">
        <v>39</v>
      </c>
      <c r="H1358" s="2" t="s">
        <v>39</v>
      </c>
      <c r="I1358" s="18">
        <v>52903.4</v>
      </c>
      <c r="P1358" s="16" t="str">
        <f t="shared" si="66"/>
        <v>631133</v>
      </c>
      <c r="Q1358" s="16" t="str">
        <f>IFERROR(VLOOKUP($P1358,'Kredieten productgroepen functi'!$C:$M,2,FALSE),"n.v.t.")</f>
        <v>Capaciteitskrediet Realisatiefase</v>
      </c>
      <c r="R1358" s="16" t="str">
        <f t="shared" si="67"/>
        <v>423132</v>
      </c>
      <c r="S1358" s="16" t="str">
        <f>IFERROR(VLOOKUP($R1358,Kostensoorten!$C:$J,2,FALSE),"n.v.t.")</f>
        <v>Adviesdiensten door derden</v>
      </c>
      <c r="T1358" s="16" t="s">
        <v>39</v>
      </c>
      <c r="U1358" s="16" t="s">
        <v>39</v>
      </c>
      <c r="V1358" s="16" t="s">
        <v>39</v>
      </c>
      <c r="W1358" s="16" t="s">
        <v>39</v>
      </c>
      <c r="X1358" s="16" t="s">
        <v>39</v>
      </c>
      <c r="Y1358" s="16" t="s">
        <v>39</v>
      </c>
      <c r="Z1358" s="16" t="s">
        <v>39</v>
      </c>
      <c r="AA1358" s="16" t="s">
        <v>39</v>
      </c>
      <c r="AB1358" s="16" t="s">
        <v>39</v>
      </c>
      <c r="AC1358" s="16" t="s">
        <v>39</v>
      </c>
      <c r="AD1358" s="16" t="s">
        <v>39</v>
      </c>
      <c r="AE1358" s="16" t="s">
        <v>39</v>
      </c>
      <c r="AF1358" s="16" t="s">
        <v>39</v>
      </c>
      <c r="AG1358" s="16" t="s">
        <v>39</v>
      </c>
      <c r="AH1358" s="16" t="s">
        <v>39</v>
      </c>
      <c r="AI1358" s="16" t="s">
        <v>39</v>
      </c>
      <c r="AJ1358" s="16" t="s">
        <v>39</v>
      </c>
      <c r="AL1358" s="16" t="s">
        <v>39</v>
      </c>
      <c r="AM1358" s="16" t="s">
        <v>39</v>
      </c>
      <c r="AN1358" s="16" t="str">
        <f>IFERROR(VLOOKUP($P1358,'Kredieten productgroepen functi'!$C:$M,6,FALSE),"n.v.t.")</f>
        <v>3101</v>
      </c>
      <c r="AO1358" s="16" t="str">
        <f>IFERROR(VLOOKUP($P1358,'Kredieten productgroepen functi'!$C:$M,7,FALSE),"n.v.t.")</f>
        <v>(Re)constructie wegen en fietspaden</v>
      </c>
      <c r="AP1358" s="16" t="str">
        <f>IFERROR(VLOOKUP($P1358,'Kredieten productgroepen functi'!$C:$M,8,FALSE),"n.v.t.")</f>
        <v>31</v>
      </c>
      <c r="AQ1358" s="16" t="str">
        <f>IFERROR(VLOOKUP($P1358,'Kredieten productgroepen functi'!$C:$M,9,FALSE),"n.v.t.")</f>
        <v>Landwegen</v>
      </c>
      <c r="AR1358" s="16" t="str">
        <f>IFERROR(VLOOKUP($P1358,'Kredieten productgroepen functi'!$C:$M,10,FALSE),"n.v.t.")</f>
        <v>3</v>
      </c>
      <c r="AS1358" s="16" t="str">
        <f>IFERROR(VLOOKUP($P1358,'Kredieten productgroepen functi'!$C:$M,11,FALSE),"n.v.t.")</f>
        <v>Verkeer en vervoer</v>
      </c>
      <c r="AT1358" s="16" t="str">
        <f t="shared" si="68"/>
        <v>Lasten</v>
      </c>
      <c r="AU1358" s="16" t="str">
        <f>IFERROR(VLOOKUP($R1358,Kostensoorten!$C:$J,7,FALSE),"n.v.t.")</f>
        <v>2.3.1</v>
      </c>
      <c r="AV1358" s="16" t="str">
        <f>IFERROR(VLOOKUP($R1358,Kostensoorten!$C:$J,8,FALSE),"n.v.t.")</f>
        <v>Aankopen niet duurzame goedere</v>
      </c>
    </row>
    <row r="1359" spans="6:48">
      <c r="F1359" s="2" t="s">
        <v>6704</v>
      </c>
      <c r="G1359" s="2" t="s">
        <v>39</v>
      </c>
      <c r="H1359" s="2" t="s">
        <v>39</v>
      </c>
      <c r="I1359" s="18">
        <v>396.32</v>
      </c>
      <c r="P1359" s="16" t="str">
        <f t="shared" si="66"/>
        <v>631133</v>
      </c>
      <c r="Q1359" s="16" t="str">
        <f>IFERROR(VLOOKUP($P1359,'Kredieten productgroepen functi'!$C:$M,2,FALSE),"n.v.t.")</f>
        <v>Capaciteitskrediet Realisatiefase</v>
      </c>
      <c r="R1359" s="16" t="str">
        <f t="shared" si="67"/>
        <v>423132</v>
      </c>
      <c r="S1359" s="16" t="str">
        <f>IFERROR(VLOOKUP($R1359,Kostensoorten!$C:$J,2,FALSE),"n.v.t.")</f>
        <v>Adviesdiensten door derden</v>
      </c>
      <c r="T1359" s="16" t="s">
        <v>39</v>
      </c>
      <c r="U1359" s="16" t="s">
        <v>39</v>
      </c>
      <c r="V1359" s="16" t="s">
        <v>39</v>
      </c>
      <c r="W1359" s="16" t="s">
        <v>39</v>
      </c>
      <c r="X1359" s="16" t="s">
        <v>39</v>
      </c>
      <c r="Y1359" s="16" t="s">
        <v>39</v>
      </c>
      <c r="Z1359" s="16" t="s">
        <v>39</v>
      </c>
      <c r="AA1359" s="16" t="s">
        <v>39</v>
      </c>
      <c r="AB1359" s="16" t="s">
        <v>39</v>
      </c>
      <c r="AC1359" s="16" t="s">
        <v>39</v>
      </c>
      <c r="AD1359" s="16" t="s">
        <v>39</v>
      </c>
      <c r="AE1359" s="16" t="s">
        <v>39</v>
      </c>
      <c r="AF1359" s="16" t="s">
        <v>39</v>
      </c>
      <c r="AG1359" s="16" t="s">
        <v>39</v>
      </c>
      <c r="AH1359" s="16" t="s">
        <v>39</v>
      </c>
      <c r="AI1359" s="16" t="s">
        <v>39</v>
      </c>
      <c r="AJ1359" s="16" t="s">
        <v>39</v>
      </c>
      <c r="AL1359" s="16" t="s">
        <v>39</v>
      </c>
      <c r="AM1359" s="16" t="s">
        <v>39</v>
      </c>
      <c r="AN1359" s="16" t="str">
        <f>IFERROR(VLOOKUP($P1359,'Kredieten productgroepen functi'!$C:$M,6,FALSE),"n.v.t.")</f>
        <v>3101</v>
      </c>
      <c r="AO1359" s="16" t="str">
        <f>IFERROR(VLOOKUP($P1359,'Kredieten productgroepen functi'!$C:$M,7,FALSE),"n.v.t.")</f>
        <v>(Re)constructie wegen en fietspaden</v>
      </c>
      <c r="AP1359" s="16" t="str">
        <f>IFERROR(VLOOKUP($P1359,'Kredieten productgroepen functi'!$C:$M,8,FALSE),"n.v.t.")</f>
        <v>31</v>
      </c>
      <c r="AQ1359" s="16" t="str">
        <f>IFERROR(VLOOKUP($P1359,'Kredieten productgroepen functi'!$C:$M,9,FALSE),"n.v.t.")</f>
        <v>Landwegen</v>
      </c>
      <c r="AR1359" s="16" t="str">
        <f>IFERROR(VLOOKUP($P1359,'Kredieten productgroepen functi'!$C:$M,10,FALSE),"n.v.t.")</f>
        <v>3</v>
      </c>
      <c r="AS1359" s="16" t="str">
        <f>IFERROR(VLOOKUP($P1359,'Kredieten productgroepen functi'!$C:$M,11,FALSE),"n.v.t.")</f>
        <v>Verkeer en vervoer</v>
      </c>
      <c r="AT1359" s="16" t="str">
        <f t="shared" si="68"/>
        <v>Lasten</v>
      </c>
      <c r="AU1359" s="16" t="str">
        <f>IFERROR(VLOOKUP($R1359,Kostensoorten!$C:$J,7,FALSE),"n.v.t.")</f>
        <v>2.3.1</v>
      </c>
      <c r="AV1359" s="16" t="str">
        <f>IFERROR(VLOOKUP($R1359,Kostensoorten!$C:$J,8,FALSE),"n.v.t.")</f>
        <v>Aankopen niet duurzame goedere</v>
      </c>
    </row>
    <row r="1360" spans="6:48">
      <c r="F1360" s="2" t="s">
        <v>6705</v>
      </c>
      <c r="G1360" s="2" t="s">
        <v>39</v>
      </c>
      <c r="H1360" s="2" t="s">
        <v>39</v>
      </c>
      <c r="I1360" s="18">
        <v>2484.4699999999998</v>
      </c>
      <c r="P1360" s="16" t="str">
        <f t="shared" si="66"/>
        <v>631133</v>
      </c>
      <c r="Q1360" s="16" t="str">
        <f>IFERROR(VLOOKUP($P1360,'Kredieten productgroepen functi'!$C:$M,2,FALSE),"n.v.t.")</f>
        <v>Capaciteitskrediet Realisatiefase</v>
      </c>
      <c r="R1360" s="16" t="str">
        <f t="shared" si="67"/>
        <v>423132</v>
      </c>
      <c r="S1360" s="16" t="str">
        <f>IFERROR(VLOOKUP($R1360,Kostensoorten!$C:$J,2,FALSE),"n.v.t.")</f>
        <v>Adviesdiensten door derden</v>
      </c>
      <c r="T1360" s="16" t="s">
        <v>39</v>
      </c>
      <c r="U1360" s="16" t="s">
        <v>39</v>
      </c>
      <c r="V1360" s="16" t="s">
        <v>39</v>
      </c>
      <c r="W1360" s="16" t="s">
        <v>39</v>
      </c>
      <c r="X1360" s="16" t="s">
        <v>39</v>
      </c>
      <c r="Y1360" s="16" t="s">
        <v>39</v>
      </c>
      <c r="Z1360" s="16" t="s">
        <v>39</v>
      </c>
      <c r="AA1360" s="16" t="s">
        <v>39</v>
      </c>
      <c r="AB1360" s="16" t="s">
        <v>39</v>
      </c>
      <c r="AC1360" s="16" t="s">
        <v>39</v>
      </c>
      <c r="AD1360" s="16" t="s">
        <v>39</v>
      </c>
      <c r="AE1360" s="16" t="s">
        <v>39</v>
      </c>
      <c r="AF1360" s="16" t="s">
        <v>39</v>
      </c>
      <c r="AG1360" s="16" t="s">
        <v>39</v>
      </c>
      <c r="AH1360" s="16" t="s">
        <v>39</v>
      </c>
      <c r="AI1360" s="16" t="s">
        <v>39</v>
      </c>
      <c r="AJ1360" s="16" t="s">
        <v>39</v>
      </c>
      <c r="AL1360" s="16" t="s">
        <v>39</v>
      </c>
      <c r="AM1360" s="16" t="s">
        <v>39</v>
      </c>
      <c r="AN1360" s="16" t="str">
        <f>IFERROR(VLOOKUP($P1360,'Kredieten productgroepen functi'!$C:$M,6,FALSE),"n.v.t.")</f>
        <v>3101</v>
      </c>
      <c r="AO1360" s="16" t="str">
        <f>IFERROR(VLOOKUP($P1360,'Kredieten productgroepen functi'!$C:$M,7,FALSE),"n.v.t.")</f>
        <v>(Re)constructie wegen en fietspaden</v>
      </c>
      <c r="AP1360" s="16" t="str">
        <f>IFERROR(VLOOKUP($P1360,'Kredieten productgroepen functi'!$C:$M,8,FALSE),"n.v.t.")</f>
        <v>31</v>
      </c>
      <c r="AQ1360" s="16" t="str">
        <f>IFERROR(VLOOKUP($P1360,'Kredieten productgroepen functi'!$C:$M,9,FALSE),"n.v.t.")</f>
        <v>Landwegen</v>
      </c>
      <c r="AR1360" s="16" t="str">
        <f>IFERROR(VLOOKUP($P1360,'Kredieten productgroepen functi'!$C:$M,10,FALSE),"n.v.t.")</f>
        <v>3</v>
      </c>
      <c r="AS1360" s="16" t="str">
        <f>IFERROR(VLOOKUP($P1360,'Kredieten productgroepen functi'!$C:$M,11,FALSE),"n.v.t.")</f>
        <v>Verkeer en vervoer</v>
      </c>
      <c r="AT1360" s="16" t="str">
        <f t="shared" si="68"/>
        <v>Lasten</v>
      </c>
      <c r="AU1360" s="16" t="str">
        <f>IFERROR(VLOOKUP($R1360,Kostensoorten!$C:$J,7,FALSE),"n.v.t.")</f>
        <v>2.3.1</v>
      </c>
      <c r="AV1360" s="16" t="str">
        <f>IFERROR(VLOOKUP($R1360,Kostensoorten!$C:$J,8,FALSE),"n.v.t.")</f>
        <v>Aankopen niet duurzame goedere</v>
      </c>
    </row>
    <row r="1361" spans="6:48">
      <c r="F1361" s="2" t="s">
        <v>8694</v>
      </c>
      <c r="G1361" s="2" t="s">
        <v>39</v>
      </c>
      <c r="H1361" s="2" t="s">
        <v>39</v>
      </c>
      <c r="I1361" s="18">
        <v>450</v>
      </c>
      <c r="P1361" s="16" t="str">
        <f t="shared" si="66"/>
        <v>631133</v>
      </c>
      <c r="Q1361" s="16" t="str">
        <f>IFERROR(VLOOKUP($P1361,'Kredieten productgroepen functi'!$C:$M,2,FALSE),"n.v.t.")</f>
        <v>Capaciteitskrediet Realisatiefase</v>
      </c>
      <c r="R1361" s="16" t="str">
        <f t="shared" si="67"/>
        <v>423132</v>
      </c>
      <c r="S1361" s="16" t="str">
        <f>IFERROR(VLOOKUP($R1361,Kostensoorten!$C:$J,2,FALSE),"n.v.t.")</f>
        <v>Adviesdiensten door derden</v>
      </c>
      <c r="T1361" s="16" t="s">
        <v>39</v>
      </c>
      <c r="U1361" s="16" t="s">
        <v>39</v>
      </c>
      <c r="V1361" s="16" t="s">
        <v>39</v>
      </c>
      <c r="W1361" s="16" t="s">
        <v>39</v>
      </c>
      <c r="X1361" s="16" t="s">
        <v>39</v>
      </c>
      <c r="Y1361" s="16" t="s">
        <v>39</v>
      </c>
      <c r="Z1361" s="16" t="s">
        <v>39</v>
      </c>
      <c r="AA1361" s="16" t="s">
        <v>39</v>
      </c>
      <c r="AB1361" s="16" t="s">
        <v>39</v>
      </c>
      <c r="AC1361" s="16" t="s">
        <v>39</v>
      </c>
      <c r="AD1361" s="16" t="s">
        <v>39</v>
      </c>
      <c r="AE1361" s="16" t="s">
        <v>39</v>
      </c>
      <c r="AF1361" s="16" t="s">
        <v>39</v>
      </c>
      <c r="AG1361" s="16" t="s">
        <v>39</v>
      </c>
      <c r="AH1361" s="16" t="s">
        <v>39</v>
      </c>
      <c r="AI1361" s="16" t="s">
        <v>39</v>
      </c>
      <c r="AJ1361" s="16" t="s">
        <v>39</v>
      </c>
      <c r="AL1361" s="16" t="s">
        <v>39</v>
      </c>
      <c r="AM1361" s="16" t="s">
        <v>39</v>
      </c>
      <c r="AN1361" s="16" t="str">
        <f>IFERROR(VLOOKUP($P1361,'Kredieten productgroepen functi'!$C:$M,6,FALSE),"n.v.t.")</f>
        <v>3101</v>
      </c>
      <c r="AO1361" s="16" t="str">
        <f>IFERROR(VLOOKUP($P1361,'Kredieten productgroepen functi'!$C:$M,7,FALSE),"n.v.t.")</f>
        <v>(Re)constructie wegen en fietspaden</v>
      </c>
      <c r="AP1361" s="16" t="str">
        <f>IFERROR(VLOOKUP($P1361,'Kredieten productgroepen functi'!$C:$M,8,FALSE),"n.v.t.")</f>
        <v>31</v>
      </c>
      <c r="AQ1361" s="16" t="str">
        <f>IFERROR(VLOOKUP($P1361,'Kredieten productgroepen functi'!$C:$M,9,FALSE),"n.v.t.")</f>
        <v>Landwegen</v>
      </c>
      <c r="AR1361" s="16" t="str">
        <f>IFERROR(VLOOKUP($P1361,'Kredieten productgroepen functi'!$C:$M,10,FALSE),"n.v.t.")</f>
        <v>3</v>
      </c>
      <c r="AS1361" s="16" t="str">
        <f>IFERROR(VLOOKUP($P1361,'Kredieten productgroepen functi'!$C:$M,11,FALSE),"n.v.t.")</f>
        <v>Verkeer en vervoer</v>
      </c>
      <c r="AT1361" s="16" t="str">
        <f t="shared" si="68"/>
        <v>Lasten</v>
      </c>
      <c r="AU1361" s="16" t="str">
        <f>IFERROR(VLOOKUP($R1361,Kostensoorten!$C:$J,7,FALSE),"n.v.t.")</f>
        <v>2.3.1</v>
      </c>
      <c r="AV1361" s="16" t="str">
        <f>IFERROR(VLOOKUP($R1361,Kostensoorten!$C:$J,8,FALSE),"n.v.t.")</f>
        <v>Aankopen niet duurzame goedere</v>
      </c>
    </row>
    <row r="1362" spans="6:48">
      <c r="F1362" s="2" t="s">
        <v>6706</v>
      </c>
      <c r="G1362" s="2" t="s">
        <v>39</v>
      </c>
      <c r="H1362" s="2" t="s">
        <v>39</v>
      </c>
      <c r="I1362" s="18">
        <v>44695.54</v>
      </c>
      <c r="P1362" s="16" t="str">
        <f t="shared" si="66"/>
        <v>631133</v>
      </c>
      <c r="Q1362" s="16" t="str">
        <f>IFERROR(VLOOKUP($P1362,'Kredieten productgroepen functi'!$C:$M,2,FALSE),"n.v.t.")</f>
        <v>Capaciteitskrediet Realisatiefase</v>
      </c>
      <c r="R1362" s="16" t="str">
        <f t="shared" si="67"/>
        <v>423132</v>
      </c>
      <c r="S1362" s="16" t="str">
        <f>IFERROR(VLOOKUP($R1362,Kostensoorten!$C:$J,2,FALSE),"n.v.t.")</f>
        <v>Adviesdiensten door derden</v>
      </c>
      <c r="T1362" s="16" t="s">
        <v>39</v>
      </c>
      <c r="U1362" s="16" t="s">
        <v>39</v>
      </c>
      <c r="V1362" s="16" t="s">
        <v>39</v>
      </c>
      <c r="W1362" s="16" t="s">
        <v>39</v>
      </c>
      <c r="X1362" s="16" t="s">
        <v>39</v>
      </c>
      <c r="Y1362" s="16" t="s">
        <v>39</v>
      </c>
      <c r="Z1362" s="16" t="s">
        <v>39</v>
      </c>
      <c r="AA1362" s="16" t="s">
        <v>39</v>
      </c>
      <c r="AB1362" s="16" t="s">
        <v>39</v>
      </c>
      <c r="AC1362" s="16" t="s">
        <v>39</v>
      </c>
      <c r="AD1362" s="16" t="s">
        <v>39</v>
      </c>
      <c r="AE1362" s="16" t="s">
        <v>39</v>
      </c>
      <c r="AF1362" s="16" t="s">
        <v>39</v>
      </c>
      <c r="AG1362" s="16" t="s">
        <v>39</v>
      </c>
      <c r="AH1362" s="16" t="s">
        <v>39</v>
      </c>
      <c r="AI1362" s="16" t="s">
        <v>39</v>
      </c>
      <c r="AJ1362" s="16" t="s">
        <v>39</v>
      </c>
      <c r="AL1362" s="16" t="s">
        <v>39</v>
      </c>
      <c r="AM1362" s="16" t="s">
        <v>39</v>
      </c>
      <c r="AN1362" s="16" t="str">
        <f>IFERROR(VLOOKUP($P1362,'Kredieten productgroepen functi'!$C:$M,6,FALSE),"n.v.t.")</f>
        <v>3101</v>
      </c>
      <c r="AO1362" s="16" t="str">
        <f>IFERROR(VLOOKUP($P1362,'Kredieten productgroepen functi'!$C:$M,7,FALSE),"n.v.t.")</f>
        <v>(Re)constructie wegen en fietspaden</v>
      </c>
      <c r="AP1362" s="16" t="str">
        <f>IFERROR(VLOOKUP($P1362,'Kredieten productgroepen functi'!$C:$M,8,FALSE),"n.v.t.")</f>
        <v>31</v>
      </c>
      <c r="AQ1362" s="16" t="str">
        <f>IFERROR(VLOOKUP($P1362,'Kredieten productgroepen functi'!$C:$M,9,FALSE),"n.v.t.")</f>
        <v>Landwegen</v>
      </c>
      <c r="AR1362" s="16" t="str">
        <f>IFERROR(VLOOKUP($P1362,'Kredieten productgroepen functi'!$C:$M,10,FALSE),"n.v.t.")</f>
        <v>3</v>
      </c>
      <c r="AS1362" s="16" t="str">
        <f>IFERROR(VLOOKUP($P1362,'Kredieten productgroepen functi'!$C:$M,11,FALSE),"n.v.t.")</f>
        <v>Verkeer en vervoer</v>
      </c>
      <c r="AT1362" s="16" t="str">
        <f t="shared" si="68"/>
        <v>Lasten</v>
      </c>
      <c r="AU1362" s="16" t="str">
        <f>IFERROR(VLOOKUP($R1362,Kostensoorten!$C:$J,7,FALSE),"n.v.t.")</f>
        <v>2.3.1</v>
      </c>
      <c r="AV1362" s="16" t="str">
        <f>IFERROR(VLOOKUP($R1362,Kostensoorten!$C:$J,8,FALSE),"n.v.t.")</f>
        <v>Aankopen niet duurzame goedere</v>
      </c>
    </row>
    <row r="1363" spans="6:48">
      <c r="F1363" s="2" t="s">
        <v>6707</v>
      </c>
      <c r="G1363" s="2" t="s">
        <v>39</v>
      </c>
      <c r="H1363" s="2" t="s">
        <v>39</v>
      </c>
      <c r="I1363" s="18">
        <v>43704.5</v>
      </c>
      <c r="P1363" s="16" t="str">
        <f t="shared" si="66"/>
        <v>631133</v>
      </c>
      <c r="Q1363" s="16" t="str">
        <f>IFERROR(VLOOKUP($P1363,'Kredieten productgroepen functi'!$C:$M,2,FALSE),"n.v.t.")</f>
        <v>Capaciteitskrediet Realisatiefase</v>
      </c>
      <c r="R1363" s="16" t="str">
        <f t="shared" si="67"/>
        <v>423132</v>
      </c>
      <c r="S1363" s="16" t="str">
        <f>IFERROR(VLOOKUP($R1363,Kostensoorten!$C:$J,2,FALSE),"n.v.t.")</f>
        <v>Adviesdiensten door derden</v>
      </c>
      <c r="T1363" s="16" t="s">
        <v>39</v>
      </c>
      <c r="U1363" s="16" t="s">
        <v>39</v>
      </c>
      <c r="V1363" s="16" t="s">
        <v>39</v>
      </c>
      <c r="W1363" s="16" t="s">
        <v>39</v>
      </c>
      <c r="X1363" s="16" t="s">
        <v>39</v>
      </c>
      <c r="Y1363" s="16" t="s">
        <v>39</v>
      </c>
      <c r="Z1363" s="16" t="s">
        <v>39</v>
      </c>
      <c r="AA1363" s="16" t="s">
        <v>39</v>
      </c>
      <c r="AB1363" s="16" t="s">
        <v>39</v>
      </c>
      <c r="AC1363" s="16" t="s">
        <v>39</v>
      </c>
      <c r="AD1363" s="16" t="s">
        <v>39</v>
      </c>
      <c r="AE1363" s="16" t="s">
        <v>39</v>
      </c>
      <c r="AF1363" s="16" t="s">
        <v>39</v>
      </c>
      <c r="AG1363" s="16" t="s">
        <v>39</v>
      </c>
      <c r="AH1363" s="16" t="s">
        <v>39</v>
      </c>
      <c r="AI1363" s="16" t="s">
        <v>39</v>
      </c>
      <c r="AJ1363" s="16" t="s">
        <v>39</v>
      </c>
      <c r="AL1363" s="16" t="s">
        <v>39</v>
      </c>
      <c r="AM1363" s="16" t="s">
        <v>39</v>
      </c>
      <c r="AN1363" s="16" t="str">
        <f>IFERROR(VLOOKUP($P1363,'Kredieten productgroepen functi'!$C:$M,6,FALSE),"n.v.t.")</f>
        <v>3101</v>
      </c>
      <c r="AO1363" s="16" t="str">
        <f>IFERROR(VLOOKUP($P1363,'Kredieten productgroepen functi'!$C:$M,7,FALSE),"n.v.t.")</f>
        <v>(Re)constructie wegen en fietspaden</v>
      </c>
      <c r="AP1363" s="16" t="str">
        <f>IFERROR(VLOOKUP($P1363,'Kredieten productgroepen functi'!$C:$M,8,FALSE),"n.v.t.")</f>
        <v>31</v>
      </c>
      <c r="AQ1363" s="16" t="str">
        <f>IFERROR(VLOOKUP($P1363,'Kredieten productgroepen functi'!$C:$M,9,FALSE),"n.v.t.")</f>
        <v>Landwegen</v>
      </c>
      <c r="AR1363" s="16" t="str">
        <f>IFERROR(VLOOKUP($P1363,'Kredieten productgroepen functi'!$C:$M,10,FALSE),"n.v.t.")</f>
        <v>3</v>
      </c>
      <c r="AS1363" s="16" t="str">
        <f>IFERROR(VLOOKUP($P1363,'Kredieten productgroepen functi'!$C:$M,11,FALSE),"n.v.t.")</f>
        <v>Verkeer en vervoer</v>
      </c>
      <c r="AT1363" s="16" t="str">
        <f t="shared" si="68"/>
        <v>Lasten</v>
      </c>
      <c r="AU1363" s="16" t="str">
        <f>IFERROR(VLOOKUP($R1363,Kostensoorten!$C:$J,7,FALSE),"n.v.t.")</f>
        <v>2.3.1</v>
      </c>
      <c r="AV1363" s="16" t="str">
        <f>IFERROR(VLOOKUP($R1363,Kostensoorten!$C:$J,8,FALSE),"n.v.t.")</f>
        <v>Aankopen niet duurzame goedere</v>
      </c>
    </row>
    <row r="1364" spans="6:48">
      <c r="F1364" s="2" t="s">
        <v>6708</v>
      </c>
      <c r="G1364" s="2" t="s">
        <v>39</v>
      </c>
      <c r="H1364" s="2" t="s">
        <v>39</v>
      </c>
      <c r="I1364" s="18">
        <v>5886.25</v>
      </c>
      <c r="P1364" s="16" t="str">
        <f t="shared" si="66"/>
        <v>631133</v>
      </c>
      <c r="Q1364" s="16" t="str">
        <f>IFERROR(VLOOKUP($P1364,'Kredieten productgroepen functi'!$C:$M,2,FALSE),"n.v.t.")</f>
        <v>Capaciteitskrediet Realisatiefase</v>
      </c>
      <c r="R1364" s="16" t="str">
        <f t="shared" si="67"/>
        <v>423132</v>
      </c>
      <c r="S1364" s="16" t="str">
        <f>IFERROR(VLOOKUP($R1364,Kostensoorten!$C:$J,2,FALSE),"n.v.t.")</f>
        <v>Adviesdiensten door derden</v>
      </c>
      <c r="T1364" s="16" t="s">
        <v>39</v>
      </c>
      <c r="U1364" s="16" t="s">
        <v>39</v>
      </c>
      <c r="V1364" s="16" t="s">
        <v>39</v>
      </c>
      <c r="W1364" s="16" t="s">
        <v>39</v>
      </c>
      <c r="X1364" s="16" t="s">
        <v>39</v>
      </c>
      <c r="Y1364" s="16" t="s">
        <v>39</v>
      </c>
      <c r="Z1364" s="16" t="s">
        <v>39</v>
      </c>
      <c r="AA1364" s="16" t="s">
        <v>39</v>
      </c>
      <c r="AB1364" s="16" t="s">
        <v>39</v>
      </c>
      <c r="AC1364" s="16" t="s">
        <v>39</v>
      </c>
      <c r="AD1364" s="16" t="s">
        <v>39</v>
      </c>
      <c r="AE1364" s="16" t="s">
        <v>39</v>
      </c>
      <c r="AF1364" s="16" t="s">
        <v>39</v>
      </c>
      <c r="AG1364" s="16" t="s">
        <v>39</v>
      </c>
      <c r="AH1364" s="16" t="s">
        <v>39</v>
      </c>
      <c r="AI1364" s="16" t="s">
        <v>39</v>
      </c>
      <c r="AJ1364" s="16" t="s">
        <v>39</v>
      </c>
      <c r="AL1364" s="16" t="s">
        <v>39</v>
      </c>
      <c r="AM1364" s="16" t="s">
        <v>39</v>
      </c>
      <c r="AN1364" s="16" t="str">
        <f>IFERROR(VLOOKUP($P1364,'Kredieten productgroepen functi'!$C:$M,6,FALSE),"n.v.t.")</f>
        <v>3101</v>
      </c>
      <c r="AO1364" s="16" t="str">
        <f>IFERROR(VLOOKUP($P1364,'Kredieten productgroepen functi'!$C:$M,7,FALSE),"n.v.t.")</f>
        <v>(Re)constructie wegen en fietspaden</v>
      </c>
      <c r="AP1364" s="16" t="str">
        <f>IFERROR(VLOOKUP($P1364,'Kredieten productgroepen functi'!$C:$M,8,FALSE),"n.v.t.")</f>
        <v>31</v>
      </c>
      <c r="AQ1364" s="16" t="str">
        <f>IFERROR(VLOOKUP($P1364,'Kredieten productgroepen functi'!$C:$M,9,FALSE),"n.v.t.")</f>
        <v>Landwegen</v>
      </c>
      <c r="AR1364" s="16" t="str">
        <f>IFERROR(VLOOKUP($P1364,'Kredieten productgroepen functi'!$C:$M,10,FALSE),"n.v.t.")</f>
        <v>3</v>
      </c>
      <c r="AS1364" s="16" t="str">
        <f>IFERROR(VLOOKUP($P1364,'Kredieten productgroepen functi'!$C:$M,11,FALSE),"n.v.t.")</f>
        <v>Verkeer en vervoer</v>
      </c>
      <c r="AT1364" s="16" t="str">
        <f t="shared" si="68"/>
        <v>Lasten</v>
      </c>
      <c r="AU1364" s="16" t="str">
        <f>IFERROR(VLOOKUP($R1364,Kostensoorten!$C:$J,7,FALSE),"n.v.t.")</f>
        <v>2.3.1</v>
      </c>
      <c r="AV1364" s="16" t="str">
        <f>IFERROR(VLOOKUP($R1364,Kostensoorten!$C:$J,8,FALSE),"n.v.t.")</f>
        <v>Aankopen niet duurzame goedere</v>
      </c>
    </row>
    <row r="1365" spans="6:48">
      <c r="F1365" s="2" t="s">
        <v>6709</v>
      </c>
      <c r="G1365" s="2" t="s">
        <v>39</v>
      </c>
      <c r="H1365" s="2" t="s">
        <v>39</v>
      </c>
      <c r="I1365" s="18">
        <v>2659.59</v>
      </c>
      <c r="P1365" s="16" t="str">
        <f t="shared" si="66"/>
        <v>631133</v>
      </c>
      <c r="Q1365" s="16" t="str">
        <f>IFERROR(VLOOKUP($P1365,'Kredieten productgroepen functi'!$C:$M,2,FALSE),"n.v.t.")</f>
        <v>Capaciteitskrediet Realisatiefase</v>
      </c>
      <c r="R1365" s="16" t="str">
        <f t="shared" si="67"/>
        <v>423132</v>
      </c>
      <c r="S1365" s="16" t="str">
        <f>IFERROR(VLOOKUP($R1365,Kostensoorten!$C:$J,2,FALSE),"n.v.t.")</f>
        <v>Adviesdiensten door derden</v>
      </c>
      <c r="T1365" s="16" t="s">
        <v>39</v>
      </c>
      <c r="U1365" s="16" t="s">
        <v>39</v>
      </c>
      <c r="V1365" s="16" t="s">
        <v>39</v>
      </c>
      <c r="W1365" s="16" t="s">
        <v>39</v>
      </c>
      <c r="X1365" s="16" t="s">
        <v>39</v>
      </c>
      <c r="Y1365" s="16" t="s">
        <v>39</v>
      </c>
      <c r="Z1365" s="16" t="s">
        <v>39</v>
      </c>
      <c r="AA1365" s="16" t="s">
        <v>39</v>
      </c>
      <c r="AB1365" s="16" t="s">
        <v>39</v>
      </c>
      <c r="AC1365" s="16" t="s">
        <v>39</v>
      </c>
      <c r="AD1365" s="16" t="s">
        <v>39</v>
      </c>
      <c r="AE1365" s="16" t="s">
        <v>39</v>
      </c>
      <c r="AF1365" s="16" t="s">
        <v>39</v>
      </c>
      <c r="AG1365" s="16" t="s">
        <v>39</v>
      </c>
      <c r="AH1365" s="16" t="s">
        <v>39</v>
      </c>
      <c r="AI1365" s="16" t="s">
        <v>39</v>
      </c>
      <c r="AJ1365" s="16" t="s">
        <v>39</v>
      </c>
      <c r="AL1365" s="16" t="s">
        <v>39</v>
      </c>
      <c r="AM1365" s="16" t="s">
        <v>39</v>
      </c>
      <c r="AN1365" s="16" t="str">
        <f>IFERROR(VLOOKUP($P1365,'Kredieten productgroepen functi'!$C:$M,6,FALSE),"n.v.t.")</f>
        <v>3101</v>
      </c>
      <c r="AO1365" s="16" t="str">
        <f>IFERROR(VLOOKUP($P1365,'Kredieten productgroepen functi'!$C:$M,7,FALSE),"n.v.t.")</f>
        <v>(Re)constructie wegen en fietspaden</v>
      </c>
      <c r="AP1365" s="16" t="str">
        <f>IFERROR(VLOOKUP($P1365,'Kredieten productgroepen functi'!$C:$M,8,FALSE),"n.v.t.")</f>
        <v>31</v>
      </c>
      <c r="AQ1365" s="16" t="str">
        <f>IFERROR(VLOOKUP($P1365,'Kredieten productgroepen functi'!$C:$M,9,FALSE),"n.v.t.")</f>
        <v>Landwegen</v>
      </c>
      <c r="AR1365" s="16" t="str">
        <f>IFERROR(VLOOKUP($P1365,'Kredieten productgroepen functi'!$C:$M,10,FALSE),"n.v.t.")</f>
        <v>3</v>
      </c>
      <c r="AS1365" s="16" t="str">
        <f>IFERROR(VLOOKUP($P1365,'Kredieten productgroepen functi'!$C:$M,11,FALSE),"n.v.t.")</f>
        <v>Verkeer en vervoer</v>
      </c>
      <c r="AT1365" s="16" t="str">
        <f t="shared" si="68"/>
        <v>Lasten</v>
      </c>
      <c r="AU1365" s="16" t="str">
        <f>IFERROR(VLOOKUP($R1365,Kostensoorten!$C:$J,7,FALSE),"n.v.t.")</f>
        <v>2.3.1</v>
      </c>
      <c r="AV1365" s="16" t="str">
        <f>IFERROR(VLOOKUP($R1365,Kostensoorten!$C:$J,8,FALSE),"n.v.t.")</f>
        <v>Aankopen niet duurzame goedere</v>
      </c>
    </row>
    <row r="1366" spans="6:48">
      <c r="F1366" s="2" t="s">
        <v>9509</v>
      </c>
      <c r="G1366" s="2" t="s">
        <v>39</v>
      </c>
      <c r="H1366" s="2" t="s">
        <v>39</v>
      </c>
      <c r="I1366" s="18">
        <v>930.8</v>
      </c>
      <c r="P1366" s="16" t="str">
        <f t="shared" si="66"/>
        <v>631133</v>
      </c>
      <c r="Q1366" s="16" t="str">
        <f>IFERROR(VLOOKUP($P1366,'Kredieten productgroepen functi'!$C:$M,2,FALSE),"n.v.t.")</f>
        <v>Capaciteitskrediet Realisatiefase</v>
      </c>
      <c r="R1366" s="16" t="str">
        <f t="shared" si="67"/>
        <v>423132</v>
      </c>
      <c r="S1366" s="16" t="str">
        <f>IFERROR(VLOOKUP($R1366,Kostensoorten!$C:$J,2,FALSE),"n.v.t.")</f>
        <v>Adviesdiensten door derden</v>
      </c>
      <c r="T1366" s="16" t="s">
        <v>39</v>
      </c>
      <c r="U1366" s="16" t="s">
        <v>39</v>
      </c>
      <c r="V1366" s="16" t="s">
        <v>39</v>
      </c>
      <c r="W1366" s="16" t="s">
        <v>39</v>
      </c>
      <c r="X1366" s="16" t="s">
        <v>39</v>
      </c>
      <c r="Y1366" s="16" t="s">
        <v>39</v>
      </c>
      <c r="Z1366" s="16" t="s">
        <v>39</v>
      </c>
      <c r="AA1366" s="16" t="s">
        <v>39</v>
      </c>
      <c r="AB1366" s="16" t="s">
        <v>39</v>
      </c>
      <c r="AC1366" s="16" t="s">
        <v>39</v>
      </c>
      <c r="AD1366" s="16" t="s">
        <v>39</v>
      </c>
      <c r="AE1366" s="16" t="s">
        <v>39</v>
      </c>
      <c r="AF1366" s="16" t="s">
        <v>39</v>
      </c>
      <c r="AG1366" s="16" t="s">
        <v>39</v>
      </c>
      <c r="AH1366" s="16" t="s">
        <v>39</v>
      </c>
      <c r="AI1366" s="16" t="s">
        <v>39</v>
      </c>
      <c r="AJ1366" s="16" t="s">
        <v>39</v>
      </c>
      <c r="AL1366" s="16" t="s">
        <v>39</v>
      </c>
      <c r="AM1366" s="16" t="s">
        <v>39</v>
      </c>
      <c r="AN1366" s="16" t="str">
        <f>IFERROR(VLOOKUP($P1366,'Kredieten productgroepen functi'!$C:$M,6,FALSE),"n.v.t.")</f>
        <v>3101</v>
      </c>
      <c r="AO1366" s="16" t="str">
        <f>IFERROR(VLOOKUP($P1366,'Kredieten productgroepen functi'!$C:$M,7,FALSE),"n.v.t.")</f>
        <v>(Re)constructie wegen en fietspaden</v>
      </c>
      <c r="AP1366" s="16" t="str">
        <f>IFERROR(VLOOKUP($P1366,'Kredieten productgroepen functi'!$C:$M,8,FALSE),"n.v.t.")</f>
        <v>31</v>
      </c>
      <c r="AQ1366" s="16" t="str">
        <f>IFERROR(VLOOKUP($P1366,'Kredieten productgroepen functi'!$C:$M,9,FALSE),"n.v.t.")</f>
        <v>Landwegen</v>
      </c>
      <c r="AR1366" s="16" t="str">
        <f>IFERROR(VLOOKUP($P1366,'Kredieten productgroepen functi'!$C:$M,10,FALSE),"n.v.t.")</f>
        <v>3</v>
      </c>
      <c r="AS1366" s="16" t="str">
        <f>IFERROR(VLOOKUP($P1366,'Kredieten productgroepen functi'!$C:$M,11,FALSE),"n.v.t.")</f>
        <v>Verkeer en vervoer</v>
      </c>
      <c r="AT1366" s="16" t="str">
        <f t="shared" si="68"/>
        <v>Lasten</v>
      </c>
      <c r="AU1366" s="16" t="str">
        <f>IFERROR(VLOOKUP($R1366,Kostensoorten!$C:$J,7,FALSE),"n.v.t.")</f>
        <v>2.3.1</v>
      </c>
      <c r="AV1366" s="16" t="str">
        <f>IFERROR(VLOOKUP($R1366,Kostensoorten!$C:$J,8,FALSE),"n.v.t.")</f>
        <v>Aankopen niet duurzame goedere</v>
      </c>
    </row>
    <row r="1367" spans="6:48">
      <c r="F1367" s="2" t="s">
        <v>9510</v>
      </c>
      <c r="G1367" s="2" t="s">
        <v>39</v>
      </c>
      <c r="H1367" s="2" t="s">
        <v>39</v>
      </c>
      <c r="I1367" s="18">
        <v>15275</v>
      </c>
      <c r="P1367" s="16" t="str">
        <f t="shared" si="66"/>
        <v>631133</v>
      </c>
      <c r="Q1367" s="16" t="str">
        <f>IFERROR(VLOOKUP($P1367,'Kredieten productgroepen functi'!$C:$M,2,FALSE),"n.v.t.")</f>
        <v>Capaciteitskrediet Realisatiefase</v>
      </c>
      <c r="R1367" s="16" t="str">
        <f t="shared" si="67"/>
        <v>423132</v>
      </c>
      <c r="S1367" s="16" t="str">
        <f>IFERROR(VLOOKUP($R1367,Kostensoorten!$C:$J,2,FALSE),"n.v.t.")</f>
        <v>Adviesdiensten door derden</v>
      </c>
      <c r="T1367" s="16" t="s">
        <v>39</v>
      </c>
      <c r="U1367" s="16" t="s">
        <v>39</v>
      </c>
      <c r="V1367" s="16" t="s">
        <v>39</v>
      </c>
      <c r="W1367" s="16" t="s">
        <v>39</v>
      </c>
      <c r="X1367" s="16" t="s">
        <v>39</v>
      </c>
      <c r="Y1367" s="16" t="s">
        <v>39</v>
      </c>
      <c r="Z1367" s="16" t="s">
        <v>39</v>
      </c>
      <c r="AA1367" s="16" t="s">
        <v>39</v>
      </c>
      <c r="AB1367" s="16" t="s">
        <v>39</v>
      </c>
      <c r="AC1367" s="16" t="s">
        <v>39</v>
      </c>
      <c r="AD1367" s="16" t="s">
        <v>39</v>
      </c>
      <c r="AE1367" s="16" t="s">
        <v>39</v>
      </c>
      <c r="AF1367" s="16" t="s">
        <v>39</v>
      </c>
      <c r="AG1367" s="16" t="s">
        <v>39</v>
      </c>
      <c r="AH1367" s="16" t="s">
        <v>39</v>
      </c>
      <c r="AI1367" s="16" t="s">
        <v>39</v>
      </c>
      <c r="AJ1367" s="16" t="s">
        <v>39</v>
      </c>
      <c r="AL1367" s="16" t="s">
        <v>39</v>
      </c>
      <c r="AM1367" s="16" t="s">
        <v>39</v>
      </c>
      <c r="AN1367" s="16" t="str">
        <f>IFERROR(VLOOKUP($P1367,'Kredieten productgroepen functi'!$C:$M,6,FALSE),"n.v.t.")</f>
        <v>3101</v>
      </c>
      <c r="AO1367" s="16" t="str">
        <f>IFERROR(VLOOKUP($P1367,'Kredieten productgroepen functi'!$C:$M,7,FALSE),"n.v.t.")</f>
        <v>(Re)constructie wegen en fietspaden</v>
      </c>
      <c r="AP1367" s="16" t="str">
        <f>IFERROR(VLOOKUP($P1367,'Kredieten productgroepen functi'!$C:$M,8,FALSE),"n.v.t.")</f>
        <v>31</v>
      </c>
      <c r="AQ1367" s="16" t="str">
        <f>IFERROR(VLOOKUP($P1367,'Kredieten productgroepen functi'!$C:$M,9,FALSE),"n.v.t.")</f>
        <v>Landwegen</v>
      </c>
      <c r="AR1367" s="16" t="str">
        <f>IFERROR(VLOOKUP($P1367,'Kredieten productgroepen functi'!$C:$M,10,FALSE),"n.v.t.")</f>
        <v>3</v>
      </c>
      <c r="AS1367" s="16" t="str">
        <f>IFERROR(VLOOKUP($P1367,'Kredieten productgroepen functi'!$C:$M,11,FALSE),"n.v.t.")</f>
        <v>Verkeer en vervoer</v>
      </c>
      <c r="AT1367" s="16" t="str">
        <f t="shared" si="68"/>
        <v>Lasten</v>
      </c>
      <c r="AU1367" s="16" t="str">
        <f>IFERROR(VLOOKUP($R1367,Kostensoorten!$C:$J,7,FALSE),"n.v.t.")</f>
        <v>2.3.1</v>
      </c>
      <c r="AV1367" s="16" t="str">
        <f>IFERROR(VLOOKUP($R1367,Kostensoorten!$C:$J,8,FALSE),"n.v.t.")</f>
        <v>Aankopen niet duurzame goedere</v>
      </c>
    </row>
    <row r="1368" spans="6:48">
      <c r="F1368" s="2" t="s">
        <v>7569</v>
      </c>
      <c r="G1368" s="2" t="s">
        <v>39</v>
      </c>
      <c r="H1368" s="2" t="s">
        <v>39</v>
      </c>
      <c r="I1368" s="18">
        <v>31093</v>
      </c>
      <c r="P1368" s="16" t="str">
        <f t="shared" si="66"/>
        <v>631133</v>
      </c>
      <c r="Q1368" s="16" t="str">
        <f>IFERROR(VLOOKUP($P1368,'Kredieten productgroepen functi'!$C:$M,2,FALSE),"n.v.t.")</f>
        <v>Capaciteitskrediet Realisatiefase</v>
      </c>
      <c r="R1368" s="16" t="str">
        <f t="shared" si="67"/>
        <v>423132</v>
      </c>
      <c r="S1368" s="16" t="str">
        <f>IFERROR(VLOOKUP($R1368,Kostensoorten!$C:$J,2,FALSE),"n.v.t.")</f>
        <v>Adviesdiensten door derden</v>
      </c>
      <c r="T1368" s="16" t="s">
        <v>39</v>
      </c>
      <c r="U1368" s="16" t="s">
        <v>39</v>
      </c>
      <c r="V1368" s="16" t="s">
        <v>39</v>
      </c>
      <c r="W1368" s="16" t="s">
        <v>39</v>
      </c>
      <c r="X1368" s="16" t="s">
        <v>39</v>
      </c>
      <c r="Y1368" s="16" t="s">
        <v>39</v>
      </c>
      <c r="Z1368" s="16" t="s">
        <v>39</v>
      </c>
      <c r="AA1368" s="16" t="s">
        <v>39</v>
      </c>
      <c r="AB1368" s="16" t="s">
        <v>39</v>
      </c>
      <c r="AC1368" s="16" t="s">
        <v>39</v>
      </c>
      <c r="AD1368" s="16" t="s">
        <v>39</v>
      </c>
      <c r="AE1368" s="16" t="s">
        <v>39</v>
      </c>
      <c r="AF1368" s="16" t="s">
        <v>39</v>
      </c>
      <c r="AG1368" s="16" t="s">
        <v>39</v>
      </c>
      <c r="AH1368" s="16" t="s">
        <v>39</v>
      </c>
      <c r="AI1368" s="16" t="s">
        <v>39</v>
      </c>
      <c r="AJ1368" s="16" t="s">
        <v>39</v>
      </c>
      <c r="AL1368" s="16" t="s">
        <v>39</v>
      </c>
      <c r="AM1368" s="16" t="s">
        <v>39</v>
      </c>
      <c r="AN1368" s="16" t="str">
        <f>IFERROR(VLOOKUP($P1368,'Kredieten productgroepen functi'!$C:$M,6,FALSE),"n.v.t.")</f>
        <v>3101</v>
      </c>
      <c r="AO1368" s="16" t="str">
        <f>IFERROR(VLOOKUP($P1368,'Kredieten productgroepen functi'!$C:$M,7,FALSE),"n.v.t.")</f>
        <v>(Re)constructie wegen en fietspaden</v>
      </c>
      <c r="AP1368" s="16" t="str">
        <f>IFERROR(VLOOKUP($P1368,'Kredieten productgroepen functi'!$C:$M,8,FALSE),"n.v.t.")</f>
        <v>31</v>
      </c>
      <c r="AQ1368" s="16" t="str">
        <f>IFERROR(VLOOKUP($P1368,'Kredieten productgroepen functi'!$C:$M,9,FALSE),"n.v.t.")</f>
        <v>Landwegen</v>
      </c>
      <c r="AR1368" s="16" t="str">
        <f>IFERROR(VLOOKUP($P1368,'Kredieten productgroepen functi'!$C:$M,10,FALSE),"n.v.t.")</f>
        <v>3</v>
      </c>
      <c r="AS1368" s="16" t="str">
        <f>IFERROR(VLOOKUP($P1368,'Kredieten productgroepen functi'!$C:$M,11,FALSE),"n.v.t.")</f>
        <v>Verkeer en vervoer</v>
      </c>
      <c r="AT1368" s="16" t="str">
        <f t="shared" si="68"/>
        <v>Lasten</v>
      </c>
      <c r="AU1368" s="16" t="str">
        <f>IFERROR(VLOOKUP($R1368,Kostensoorten!$C:$J,7,FALSE),"n.v.t.")</f>
        <v>2.3.1</v>
      </c>
      <c r="AV1368" s="16" t="str">
        <f>IFERROR(VLOOKUP($R1368,Kostensoorten!$C:$J,8,FALSE),"n.v.t.")</f>
        <v>Aankopen niet duurzame goedere</v>
      </c>
    </row>
    <row r="1369" spans="6:48">
      <c r="F1369" s="2" t="s">
        <v>7042</v>
      </c>
      <c r="G1369" s="2" t="s">
        <v>39</v>
      </c>
      <c r="H1369" s="2" t="s">
        <v>39</v>
      </c>
      <c r="I1369" s="18">
        <v>9166.67</v>
      </c>
      <c r="P1369" s="16" t="str">
        <f t="shared" si="66"/>
        <v>631133</v>
      </c>
      <c r="Q1369" s="16" t="str">
        <f>IFERROR(VLOOKUP($P1369,'Kredieten productgroepen functi'!$C:$M,2,FALSE),"n.v.t.")</f>
        <v>Capaciteitskrediet Realisatiefase</v>
      </c>
      <c r="R1369" s="16" t="str">
        <f t="shared" si="67"/>
        <v>423132</v>
      </c>
      <c r="S1369" s="16" t="str">
        <f>IFERROR(VLOOKUP($R1369,Kostensoorten!$C:$J,2,FALSE),"n.v.t.")</f>
        <v>Adviesdiensten door derden</v>
      </c>
      <c r="T1369" s="16" t="s">
        <v>39</v>
      </c>
      <c r="U1369" s="16" t="s">
        <v>39</v>
      </c>
      <c r="V1369" s="16" t="s">
        <v>39</v>
      </c>
      <c r="W1369" s="16" t="s">
        <v>39</v>
      </c>
      <c r="X1369" s="16" t="s">
        <v>39</v>
      </c>
      <c r="Y1369" s="16" t="s">
        <v>39</v>
      </c>
      <c r="Z1369" s="16" t="s">
        <v>39</v>
      </c>
      <c r="AA1369" s="16" t="s">
        <v>39</v>
      </c>
      <c r="AB1369" s="16" t="s">
        <v>39</v>
      </c>
      <c r="AC1369" s="16" t="s">
        <v>39</v>
      </c>
      <c r="AD1369" s="16" t="s">
        <v>39</v>
      </c>
      <c r="AE1369" s="16" t="s">
        <v>39</v>
      </c>
      <c r="AF1369" s="16" t="s">
        <v>39</v>
      </c>
      <c r="AG1369" s="16" t="s">
        <v>39</v>
      </c>
      <c r="AH1369" s="16" t="s">
        <v>39</v>
      </c>
      <c r="AI1369" s="16" t="s">
        <v>39</v>
      </c>
      <c r="AJ1369" s="16" t="s">
        <v>39</v>
      </c>
      <c r="AL1369" s="16" t="s">
        <v>39</v>
      </c>
      <c r="AM1369" s="16" t="s">
        <v>39</v>
      </c>
      <c r="AN1369" s="16" t="str">
        <f>IFERROR(VLOOKUP($P1369,'Kredieten productgroepen functi'!$C:$M,6,FALSE),"n.v.t.")</f>
        <v>3101</v>
      </c>
      <c r="AO1369" s="16" t="str">
        <f>IFERROR(VLOOKUP($P1369,'Kredieten productgroepen functi'!$C:$M,7,FALSE),"n.v.t.")</f>
        <v>(Re)constructie wegen en fietspaden</v>
      </c>
      <c r="AP1369" s="16" t="str">
        <f>IFERROR(VLOOKUP($P1369,'Kredieten productgroepen functi'!$C:$M,8,FALSE),"n.v.t.")</f>
        <v>31</v>
      </c>
      <c r="AQ1369" s="16" t="str">
        <f>IFERROR(VLOOKUP($P1369,'Kredieten productgroepen functi'!$C:$M,9,FALSE),"n.v.t.")</f>
        <v>Landwegen</v>
      </c>
      <c r="AR1369" s="16" t="str">
        <f>IFERROR(VLOOKUP($P1369,'Kredieten productgroepen functi'!$C:$M,10,FALSE),"n.v.t.")</f>
        <v>3</v>
      </c>
      <c r="AS1369" s="16" t="str">
        <f>IFERROR(VLOOKUP($P1369,'Kredieten productgroepen functi'!$C:$M,11,FALSE),"n.v.t.")</f>
        <v>Verkeer en vervoer</v>
      </c>
      <c r="AT1369" s="16" t="str">
        <f t="shared" si="68"/>
        <v>Lasten</v>
      </c>
      <c r="AU1369" s="16" t="str">
        <f>IFERROR(VLOOKUP($R1369,Kostensoorten!$C:$J,7,FALSE),"n.v.t.")</f>
        <v>2.3.1</v>
      </c>
      <c r="AV1369" s="16" t="str">
        <f>IFERROR(VLOOKUP($R1369,Kostensoorten!$C:$J,8,FALSE),"n.v.t.")</f>
        <v>Aankopen niet duurzame goedere</v>
      </c>
    </row>
    <row r="1370" spans="6:48">
      <c r="F1370" s="2" t="s">
        <v>6710</v>
      </c>
      <c r="G1370" s="2" t="s">
        <v>39</v>
      </c>
      <c r="H1370" s="2" t="s">
        <v>39</v>
      </c>
      <c r="I1370" s="18">
        <v>15171</v>
      </c>
      <c r="P1370" s="16" t="str">
        <f t="shared" si="66"/>
        <v>631133</v>
      </c>
      <c r="Q1370" s="16" t="str">
        <f>IFERROR(VLOOKUP($P1370,'Kredieten productgroepen functi'!$C:$M,2,FALSE),"n.v.t.")</f>
        <v>Capaciteitskrediet Realisatiefase</v>
      </c>
      <c r="R1370" s="16" t="str">
        <f t="shared" si="67"/>
        <v>423132</v>
      </c>
      <c r="S1370" s="16" t="str">
        <f>IFERROR(VLOOKUP($R1370,Kostensoorten!$C:$J,2,FALSE),"n.v.t.")</f>
        <v>Adviesdiensten door derden</v>
      </c>
      <c r="T1370" s="16" t="s">
        <v>39</v>
      </c>
      <c r="U1370" s="16" t="s">
        <v>39</v>
      </c>
      <c r="V1370" s="16" t="s">
        <v>39</v>
      </c>
      <c r="W1370" s="16" t="s">
        <v>39</v>
      </c>
      <c r="X1370" s="16" t="s">
        <v>39</v>
      </c>
      <c r="Y1370" s="16" t="s">
        <v>39</v>
      </c>
      <c r="Z1370" s="16" t="s">
        <v>39</v>
      </c>
      <c r="AA1370" s="16" t="s">
        <v>39</v>
      </c>
      <c r="AB1370" s="16" t="s">
        <v>39</v>
      </c>
      <c r="AC1370" s="16" t="s">
        <v>39</v>
      </c>
      <c r="AD1370" s="16" t="s">
        <v>39</v>
      </c>
      <c r="AE1370" s="16" t="s">
        <v>39</v>
      </c>
      <c r="AF1370" s="16" t="s">
        <v>39</v>
      </c>
      <c r="AG1370" s="16" t="s">
        <v>39</v>
      </c>
      <c r="AH1370" s="16" t="s">
        <v>39</v>
      </c>
      <c r="AI1370" s="16" t="s">
        <v>39</v>
      </c>
      <c r="AJ1370" s="16" t="s">
        <v>39</v>
      </c>
      <c r="AL1370" s="16" t="s">
        <v>39</v>
      </c>
      <c r="AM1370" s="16" t="s">
        <v>39</v>
      </c>
      <c r="AN1370" s="16" t="str">
        <f>IFERROR(VLOOKUP($P1370,'Kredieten productgroepen functi'!$C:$M,6,FALSE),"n.v.t.")</f>
        <v>3101</v>
      </c>
      <c r="AO1370" s="16" t="str">
        <f>IFERROR(VLOOKUP($P1370,'Kredieten productgroepen functi'!$C:$M,7,FALSE),"n.v.t.")</f>
        <v>(Re)constructie wegen en fietspaden</v>
      </c>
      <c r="AP1370" s="16" t="str">
        <f>IFERROR(VLOOKUP($P1370,'Kredieten productgroepen functi'!$C:$M,8,FALSE),"n.v.t.")</f>
        <v>31</v>
      </c>
      <c r="AQ1370" s="16" t="str">
        <f>IFERROR(VLOOKUP($P1370,'Kredieten productgroepen functi'!$C:$M,9,FALSE),"n.v.t.")</f>
        <v>Landwegen</v>
      </c>
      <c r="AR1370" s="16" t="str">
        <f>IFERROR(VLOOKUP($P1370,'Kredieten productgroepen functi'!$C:$M,10,FALSE),"n.v.t.")</f>
        <v>3</v>
      </c>
      <c r="AS1370" s="16" t="str">
        <f>IFERROR(VLOOKUP($P1370,'Kredieten productgroepen functi'!$C:$M,11,FALSE),"n.v.t.")</f>
        <v>Verkeer en vervoer</v>
      </c>
      <c r="AT1370" s="16" t="str">
        <f t="shared" si="68"/>
        <v>Lasten</v>
      </c>
      <c r="AU1370" s="16" t="str">
        <f>IFERROR(VLOOKUP($R1370,Kostensoorten!$C:$J,7,FALSE),"n.v.t.")</f>
        <v>2.3.1</v>
      </c>
      <c r="AV1370" s="16" t="str">
        <f>IFERROR(VLOOKUP($R1370,Kostensoorten!$C:$J,8,FALSE),"n.v.t.")</f>
        <v>Aankopen niet duurzame goedere</v>
      </c>
    </row>
    <row r="1371" spans="6:48">
      <c r="F1371" s="2" t="s">
        <v>7570</v>
      </c>
      <c r="G1371" s="2" t="s">
        <v>39</v>
      </c>
      <c r="H1371" s="2" t="s">
        <v>39</v>
      </c>
      <c r="I1371" s="18">
        <v>43056</v>
      </c>
      <c r="P1371" s="16" t="str">
        <f t="shared" si="66"/>
        <v>631133</v>
      </c>
      <c r="Q1371" s="16" t="str">
        <f>IFERROR(VLOOKUP($P1371,'Kredieten productgroepen functi'!$C:$M,2,FALSE),"n.v.t.")</f>
        <v>Capaciteitskrediet Realisatiefase</v>
      </c>
      <c r="R1371" s="16" t="str">
        <f t="shared" si="67"/>
        <v>423132</v>
      </c>
      <c r="S1371" s="16" t="str">
        <f>IFERROR(VLOOKUP($R1371,Kostensoorten!$C:$J,2,FALSE),"n.v.t.")</f>
        <v>Adviesdiensten door derden</v>
      </c>
      <c r="T1371" s="16" t="s">
        <v>39</v>
      </c>
      <c r="U1371" s="16" t="s">
        <v>39</v>
      </c>
      <c r="V1371" s="16" t="s">
        <v>39</v>
      </c>
      <c r="W1371" s="16" t="s">
        <v>39</v>
      </c>
      <c r="X1371" s="16" t="s">
        <v>39</v>
      </c>
      <c r="Y1371" s="16" t="s">
        <v>39</v>
      </c>
      <c r="Z1371" s="16" t="s">
        <v>39</v>
      </c>
      <c r="AA1371" s="16" t="s">
        <v>39</v>
      </c>
      <c r="AB1371" s="16" t="s">
        <v>39</v>
      </c>
      <c r="AC1371" s="16" t="s">
        <v>39</v>
      </c>
      <c r="AD1371" s="16" t="s">
        <v>39</v>
      </c>
      <c r="AE1371" s="16" t="s">
        <v>39</v>
      </c>
      <c r="AF1371" s="16" t="s">
        <v>39</v>
      </c>
      <c r="AG1371" s="16" t="s">
        <v>39</v>
      </c>
      <c r="AH1371" s="16" t="s">
        <v>39</v>
      </c>
      <c r="AI1371" s="16" t="s">
        <v>39</v>
      </c>
      <c r="AJ1371" s="16" t="s">
        <v>39</v>
      </c>
      <c r="AL1371" s="16" t="s">
        <v>39</v>
      </c>
      <c r="AM1371" s="16" t="s">
        <v>39</v>
      </c>
      <c r="AN1371" s="16" t="str">
        <f>IFERROR(VLOOKUP($P1371,'Kredieten productgroepen functi'!$C:$M,6,FALSE),"n.v.t.")</f>
        <v>3101</v>
      </c>
      <c r="AO1371" s="16" t="str">
        <f>IFERROR(VLOOKUP($P1371,'Kredieten productgroepen functi'!$C:$M,7,FALSE),"n.v.t.")</f>
        <v>(Re)constructie wegen en fietspaden</v>
      </c>
      <c r="AP1371" s="16" t="str">
        <f>IFERROR(VLOOKUP($P1371,'Kredieten productgroepen functi'!$C:$M,8,FALSE),"n.v.t.")</f>
        <v>31</v>
      </c>
      <c r="AQ1371" s="16" t="str">
        <f>IFERROR(VLOOKUP($P1371,'Kredieten productgroepen functi'!$C:$M,9,FALSE),"n.v.t.")</f>
        <v>Landwegen</v>
      </c>
      <c r="AR1371" s="16" t="str">
        <f>IFERROR(VLOOKUP($P1371,'Kredieten productgroepen functi'!$C:$M,10,FALSE),"n.v.t.")</f>
        <v>3</v>
      </c>
      <c r="AS1371" s="16" t="str">
        <f>IFERROR(VLOOKUP($P1371,'Kredieten productgroepen functi'!$C:$M,11,FALSE),"n.v.t.")</f>
        <v>Verkeer en vervoer</v>
      </c>
      <c r="AT1371" s="16" t="str">
        <f t="shared" si="68"/>
        <v>Lasten</v>
      </c>
      <c r="AU1371" s="16" t="str">
        <f>IFERROR(VLOOKUP($R1371,Kostensoorten!$C:$J,7,FALSE),"n.v.t.")</f>
        <v>2.3.1</v>
      </c>
      <c r="AV1371" s="16" t="str">
        <f>IFERROR(VLOOKUP($R1371,Kostensoorten!$C:$J,8,FALSE),"n.v.t.")</f>
        <v>Aankopen niet duurzame goedere</v>
      </c>
    </row>
    <row r="1372" spans="6:48">
      <c r="F1372" s="2" t="s">
        <v>6711</v>
      </c>
      <c r="G1372" s="2" t="s">
        <v>39</v>
      </c>
      <c r="H1372" s="2" t="s">
        <v>39</v>
      </c>
      <c r="I1372" s="18">
        <v>22420</v>
      </c>
      <c r="P1372" s="16" t="str">
        <f t="shared" si="66"/>
        <v>631133</v>
      </c>
      <c r="Q1372" s="16" t="str">
        <f>IFERROR(VLOOKUP($P1372,'Kredieten productgroepen functi'!$C:$M,2,FALSE),"n.v.t.")</f>
        <v>Capaciteitskrediet Realisatiefase</v>
      </c>
      <c r="R1372" s="16" t="str">
        <f t="shared" si="67"/>
        <v>423132</v>
      </c>
      <c r="S1372" s="16" t="str">
        <f>IFERROR(VLOOKUP($R1372,Kostensoorten!$C:$J,2,FALSE),"n.v.t.")</f>
        <v>Adviesdiensten door derden</v>
      </c>
      <c r="T1372" s="16" t="s">
        <v>39</v>
      </c>
      <c r="U1372" s="16" t="s">
        <v>39</v>
      </c>
      <c r="V1372" s="16" t="s">
        <v>39</v>
      </c>
      <c r="W1372" s="16" t="s">
        <v>39</v>
      </c>
      <c r="X1372" s="16" t="s">
        <v>39</v>
      </c>
      <c r="Y1372" s="16" t="s">
        <v>39</v>
      </c>
      <c r="Z1372" s="16" t="s">
        <v>39</v>
      </c>
      <c r="AA1372" s="16" t="s">
        <v>39</v>
      </c>
      <c r="AB1372" s="16" t="s">
        <v>39</v>
      </c>
      <c r="AC1372" s="16" t="s">
        <v>39</v>
      </c>
      <c r="AD1372" s="16" t="s">
        <v>39</v>
      </c>
      <c r="AE1372" s="16" t="s">
        <v>39</v>
      </c>
      <c r="AF1372" s="16" t="s">
        <v>39</v>
      </c>
      <c r="AG1372" s="16" t="s">
        <v>39</v>
      </c>
      <c r="AH1372" s="16" t="s">
        <v>39</v>
      </c>
      <c r="AI1372" s="16" t="s">
        <v>39</v>
      </c>
      <c r="AJ1372" s="16" t="s">
        <v>39</v>
      </c>
      <c r="AL1372" s="16" t="s">
        <v>39</v>
      </c>
      <c r="AM1372" s="16" t="s">
        <v>39</v>
      </c>
      <c r="AN1372" s="16" t="str">
        <f>IFERROR(VLOOKUP($P1372,'Kredieten productgroepen functi'!$C:$M,6,FALSE),"n.v.t.")</f>
        <v>3101</v>
      </c>
      <c r="AO1372" s="16" t="str">
        <f>IFERROR(VLOOKUP($P1372,'Kredieten productgroepen functi'!$C:$M,7,FALSE),"n.v.t.")</f>
        <v>(Re)constructie wegen en fietspaden</v>
      </c>
      <c r="AP1372" s="16" t="str">
        <f>IFERROR(VLOOKUP($P1372,'Kredieten productgroepen functi'!$C:$M,8,FALSE),"n.v.t.")</f>
        <v>31</v>
      </c>
      <c r="AQ1372" s="16" t="str">
        <f>IFERROR(VLOOKUP($P1372,'Kredieten productgroepen functi'!$C:$M,9,FALSE),"n.v.t.")</f>
        <v>Landwegen</v>
      </c>
      <c r="AR1372" s="16" t="str">
        <f>IFERROR(VLOOKUP($P1372,'Kredieten productgroepen functi'!$C:$M,10,FALSE),"n.v.t.")</f>
        <v>3</v>
      </c>
      <c r="AS1372" s="16" t="str">
        <f>IFERROR(VLOOKUP($P1372,'Kredieten productgroepen functi'!$C:$M,11,FALSE),"n.v.t.")</f>
        <v>Verkeer en vervoer</v>
      </c>
      <c r="AT1372" s="16" t="str">
        <f t="shared" si="68"/>
        <v>Lasten</v>
      </c>
      <c r="AU1372" s="16" t="str">
        <f>IFERROR(VLOOKUP($R1372,Kostensoorten!$C:$J,7,FALSE),"n.v.t.")</f>
        <v>2.3.1</v>
      </c>
      <c r="AV1372" s="16" t="str">
        <f>IFERROR(VLOOKUP($R1372,Kostensoorten!$C:$J,8,FALSE),"n.v.t.")</f>
        <v>Aankopen niet duurzame goedere</v>
      </c>
    </row>
    <row r="1373" spans="6:48">
      <c r="F1373" s="2" t="s">
        <v>6712</v>
      </c>
      <c r="G1373" s="2" t="s">
        <v>39</v>
      </c>
      <c r="H1373" s="2" t="s">
        <v>39</v>
      </c>
      <c r="I1373" s="18">
        <v>202.5</v>
      </c>
      <c r="P1373" s="16" t="str">
        <f t="shared" si="66"/>
        <v>631133</v>
      </c>
      <c r="Q1373" s="16" t="str">
        <f>IFERROR(VLOOKUP($P1373,'Kredieten productgroepen functi'!$C:$M,2,FALSE),"n.v.t.")</f>
        <v>Capaciteitskrediet Realisatiefase</v>
      </c>
      <c r="R1373" s="16" t="str">
        <f t="shared" si="67"/>
        <v>423132</v>
      </c>
      <c r="S1373" s="16" t="str">
        <f>IFERROR(VLOOKUP($R1373,Kostensoorten!$C:$J,2,FALSE),"n.v.t.")</f>
        <v>Adviesdiensten door derden</v>
      </c>
      <c r="T1373" s="16" t="s">
        <v>39</v>
      </c>
      <c r="U1373" s="16" t="s">
        <v>39</v>
      </c>
      <c r="V1373" s="16" t="s">
        <v>39</v>
      </c>
      <c r="W1373" s="16" t="s">
        <v>39</v>
      </c>
      <c r="X1373" s="16" t="s">
        <v>39</v>
      </c>
      <c r="Y1373" s="16" t="s">
        <v>39</v>
      </c>
      <c r="Z1373" s="16" t="s">
        <v>39</v>
      </c>
      <c r="AA1373" s="16" t="s">
        <v>39</v>
      </c>
      <c r="AB1373" s="16" t="s">
        <v>39</v>
      </c>
      <c r="AC1373" s="16" t="s">
        <v>39</v>
      </c>
      <c r="AD1373" s="16" t="s">
        <v>39</v>
      </c>
      <c r="AE1373" s="16" t="s">
        <v>39</v>
      </c>
      <c r="AF1373" s="16" t="s">
        <v>39</v>
      </c>
      <c r="AG1373" s="16" t="s">
        <v>39</v>
      </c>
      <c r="AH1373" s="16" t="s">
        <v>39</v>
      </c>
      <c r="AI1373" s="16" t="s">
        <v>39</v>
      </c>
      <c r="AJ1373" s="16" t="s">
        <v>39</v>
      </c>
      <c r="AL1373" s="16" t="s">
        <v>39</v>
      </c>
      <c r="AM1373" s="16" t="s">
        <v>39</v>
      </c>
      <c r="AN1373" s="16" t="str">
        <f>IFERROR(VLOOKUP($P1373,'Kredieten productgroepen functi'!$C:$M,6,FALSE),"n.v.t.")</f>
        <v>3101</v>
      </c>
      <c r="AO1373" s="16" t="str">
        <f>IFERROR(VLOOKUP($P1373,'Kredieten productgroepen functi'!$C:$M,7,FALSE),"n.v.t.")</f>
        <v>(Re)constructie wegen en fietspaden</v>
      </c>
      <c r="AP1373" s="16" t="str">
        <f>IFERROR(VLOOKUP($P1373,'Kredieten productgroepen functi'!$C:$M,8,FALSE),"n.v.t.")</f>
        <v>31</v>
      </c>
      <c r="AQ1373" s="16" t="str">
        <f>IFERROR(VLOOKUP($P1373,'Kredieten productgroepen functi'!$C:$M,9,FALSE),"n.v.t.")</f>
        <v>Landwegen</v>
      </c>
      <c r="AR1373" s="16" t="str">
        <f>IFERROR(VLOOKUP($P1373,'Kredieten productgroepen functi'!$C:$M,10,FALSE),"n.v.t.")</f>
        <v>3</v>
      </c>
      <c r="AS1373" s="16" t="str">
        <f>IFERROR(VLOOKUP($P1373,'Kredieten productgroepen functi'!$C:$M,11,FALSE),"n.v.t.")</f>
        <v>Verkeer en vervoer</v>
      </c>
      <c r="AT1373" s="16" t="str">
        <f t="shared" si="68"/>
        <v>Lasten</v>
      </c>
      <c r="AU1373" s="16" t="str">
        <f>IFERROR(VLOOKUP($R1373,Kostensoorten!$C:$J,7,FALSE),"n.v.t.")</f>
        <v>2.3.1</v>
      </c>
      <c r="AV1373" s="16" t="str">
        <f>IFERROR(VLOOKUP($R1373,Kostensoorten!$C:$J,8,FALSE),"n.v.t.")</f>
        <v>Aankopen niet duurzame goedere</v>
      </c>
    </row>
    <row r="1374" spans="6:48">
      <c r="F1374" s="2" t="s">
        <v>7043</v>
      </c>
      <c r="G1374" s="2" t="s">
        <v>39</v>
      </c>
      <c r="H1374" s="2" t="s">
        <v>39</v>
      </c>
      <c r="I1374" s="18">
        <v>-21475</v>
      </c>
      <c r="P1374" s="16" t="str">
        <f t="shared" si="66"/>
        <v>631133</v>
      </c>
      <c r="Q1374" s="16" t="str">
        <f>IFERROR(VLOOKUP($P1374,'Kredieten productgroepen functi'!$C:$M,2,FALSE),"n.v.t.")</f>
        <v>Capaciteitskrediet Realisatiefase</v>
      </c>
      <c r="R1374" s="16" t="str">
        <f t="shared" si="67"/>
        <v>423132</v>
      </c>
      <c r="S1374" s="16" t="str">
        <f>IFERROR(VLOOKUP($R1374,Kostensoorten!$C:$J,2,FALSE),"n.v.t.")</f>
        <v>Adviesdiensten door derden</v>
      </c>
      <c r="T1374" s="16" t="s">
        <v>39</v>
      </c>
      <c r="U1374" s="16" t="s">
        <v>39</v>
      </c>
      <c r="V1374" s="16" t="s">
        <v>39</v>
      </c>
      <c r="W1374" s="16" t="s">
        <v>39</v>
      </c>
      <c r="X1374" s="16" t="s">
        <v>39</v>
      </c>
      <c r="Y1374" s="16" t="s">
        <v>39</v>
      </c>
      <c r="Z1374" s="16" t="s">
        <v>39</v>
      </c>
      <c r="AA1374" s="16" t="s">
        <v>39</v>
      </c>
      <c r="AB1374" s="16" t="s">
        <v>39</v>
      </c>
      <c r="AC1374" s="16" t="s">
        <v>39</v>
      </c>
      <c r="AD1374" s="16" t="s">
        <v>39</v>
      </c>
      <c r="AE1374" s="16" t="s">
        <v>39</v>
      </c>
      <c r="AF1374" s="16" t="s">
        <v>39</v>
      </c>
      <c r="AG1374" s="16" t="s">
        <v>39</v>
      </c>
      <c r="AH1374" s="16" t="s">
        <v>39</v>
      </c>
      <c r="AI1374" s="16" t="s">
        <v>39</v>
      </c>
      <c r="AJ1374" s="16" t="s">
        <v>39</v>
      </c>
      <c r="AL1374" s="16" t="s">
        <v>39</v>
      </c>
      <c r="AM1374" s="16" t="s">
        <v>39</v>
      </c>
      <c r="AN1374" s="16" t="str">
        <f>IFERROR(VLOOKUP($P1374,'Kredieten productgroepen functi'!$C:$M,6,FALSE),"n.v.t.")</f>
        <v>3101</v>
      </c>
      <c r="AO1374" s="16" t="str">
        <f>IFERROR(VLOOKUP($P1374,'Kredieten productgroepen functi'!$C:$M,7,FALSE),"n.v.t.")</f>
        <v>(Re)constructie wegen en fietspaden</v>
      </c>
      <c r="AP1374" s="16" t="str">
        <f>IFERROR(VLOOKUP($P1374,'Kredieten productgroepen functi'!$C:$M,8,FALSE),"n.v.t.")</f>
        <v>31</v>
      </c>
      <c r="AQ1374" s="16" t="str">
        <f>IFERROR(VLOOKUP($P1374,'Kredieten productgroepen functi'!$C:$M,9,FALSE),"n.v.t.")</f>
        <v>Landwegen</v>
      </c>
      <c r="AR1374" s="16" t="str">
        <f>IFERROR(VLOOKUP($P1374,'Kredieten productgroepen functi'!$C:$M,10,FALSE),"n.v.t.")</f>
        <v>3</v>
      </c>
      <c r="AS1374" s="16" t="str">
        <f>IFERROR(VLOOKUP($P1374,'Kredieten productgroepen functi'!$C:$M,11,FALSE),"n.v.t.")</f>
        <v>Verkeer en vervoer</v>
      </c>
      <c r="AT1374" s="16" t="str">
        <f t="shared" si="68"/>
        <v>Lasten</v>
      </c>
      <c r="AU1374" s="16" t="str">
        <f>IFERROR(VLOOKUP($R1374,Kostensoorten!$C:$J,7,FALSE),"n.v.t.")</f>
        <v>2.3.1</v>
      </c>
      <c r="AV1374" s="16" t="str">
        <f>IFERROR(VLOOKUP($R1374,Kostensoorten!$C:$J,8,FALSE),"n.v.t.")</f>
        <v>Aankopen niet duurzame goedere</v>
      </c>
    </row>
    <row r="1375" spans="6:48">
      <c r="F1375" s="2" t="s">
        <v>8062</v>
      </c>
      <c r="G1375" s="2" t="s">
        <v>39</v>
      </c>
      <c r="H1375" s="2" t="s">
        <v>39</v>
      </c>
      <c r="I1375" s="18">
        <v>4100</v>
      </c>
      <c r="P1375" s="16" t="str">
        <f t="shared" si="66"/>
        <v>631133</v>
      </c>
      <c r="Q1375" s="16" t="str">
        <f>IFERROR(VLOOKUP($P1375,'Kredieten productgroepen functi'!$C:$M,2,FALSE),"n.v.t.")</f>
        <v>Capaciteitskrediet Realisatiefase</v>
      </c>
      <c r="R1375" s="16" t="str">
        <f t="shared" si="67"/>
        <v>423132</v>
      </c>
      <c r="S1375" s="16" t="str">
        <f>IFERROR(VLOOKUP($R1375,Kostensoorten!$C:$J,2,FALSE),"n.v.t.")</f>
        <v>Adviesdiensten door derden</v>
      </c>
      <c r="T1375" s="16" t="s">
        <v>39</v>
      </c>
      <c r="U1375" s="16" t="s">
        <v>39</v>
      </c>
      <c r="V1375" s="16" t="s">
        <v>39</v>
      </c>
      <c r="W1375" s="16" t="s">
        <v>39</v>
      </c>
      <c r="X1375" s="16" t="s">
        <v>39</v>
      </c>
      <c r="Y1375" s="16" t="s">
        <v>39</v>
      </c>
      <c r="Z1375" s="16" t="s">
        <v>39</v>
      </c>
      <c r="AA1375" s="16" t="s">
        <v>39</v>
      </c>
      <c r="AB1375" s="16" t="s">
        <v>39</v>
      </c>
      <c r="AC1375" s="16" t="s">
        <v>39</v>
      </c>
      <c r="AD1375" s="16" t="s">
        <v>39</v>
      </c>
      <c r="AE1375" s="16" t="s">
        <v>39</v>
      </c>
      <c r="AF1375" s="16" t="s">
        <v>39</v>
      </c>
      <c r="AG1375" s="16" t="s">
        <v>39</v>
      </c>
      <c r="AH1375" s="16" t="s">
        <v>39</v>
      </c>
      <c r="AI1375" s="16" t="s">
        <v>39</v>
      </c>
      <c r="AJ1375" s="16" t="s">
        <v>39</v>
      </c>
      <c r="AL1375" s="16" t="s">
        <v>39</v>
      </c>
      <c r="AM1375" s="16" t="s">
        <v>39</v>
      </c>
      <c r="AN1375" s="16" t="str">
        <f>IFERROR(VLOOKUP($P1375,'Kredieten productgroepen functi'!$C:$M,6,FALSE),"n.v.t.")</f>
        <v>3101</v>
      </c>
      <c r="AO1375" s="16" t="str">
        <f>IFERROR(VLOOKUP($P1375,'Kredieten productgroepen functi'!$C:$M,7,FALSE),"n.v.t.")</f>
        <v>(Re)constructie wegen en fietspaden</v>
      </c>
      <c r="AP1375" s="16" t="str">
        <f>IFERROR(VLOOKUP($P1375,'Kredieten productgroepen functi'!$C:$M,8,FALSE),"n.v.t.")</f>
        <v>31</v>
      </c>
      <c r="AQ1375" s="16" t="str">
        <f>IFERROR(VLOOKUP($P1375,'Kredieten productgroepen functi'!$C:$M,9,FALSE),"n.v.t.")</f>
        <v>Landwegen</v>
      </c>
      <c r="AR1375" s="16" t="str">
        <f>IFERROR(VLOOKUP($P1375,'Kredieten productgroepen functi'!$C:$M,10,FALSE),"n.v.t.")</f>
        <v>3</v>
      </c>
      <c r="AS1375" s="16" t="str">
        <f>IFERROR(VLOOKUP($P1375,'Kredieten productgroepen functi'!$C:$M,11,FALSE),"n.v.t.")</f>
        <v>Verkeer en vervoer</v>
      </c>
      <c r="AT1375" s="16" t="str">
        <f t="shared" si="68"/>
        <v>Lasten</v>
      </c>
      <c r="AU1375" s="16" t="str">
        <f>IFERROR(VLOOKUP($R1375,Kostensoorten!$C:$J,7,FALSE),"n.v.t.")</f>
        <v>2.3.1</v>
      </c>
      <c r="AV1375" s="16" t="str">
        <f>IFERROR(VLOOKUP($R1375,Kostensoorten!$C:$J,8,FALSE),"n.v.t.")</f>
        <v>Aankopen niet duurzame goedere</v>
      </c>
    </row>
    <row r="1376" spans="6:48">
      <c r="F1376" s="2" t="s">
        <v>7284</v>
      </c>
      <c r="G1376" s="2" t="s">
        <v>39</v>
      </c>
      <c r="H1376" s="2" t="s">
        <v>39</v>
      </c>
      <c r="I1376" s="18">
        <v>32975.589999999997</v>
      </c>
      <c r="P1376" s="16" t="str">
        <f t="shared" si="66"/>
        <v>631133</v>
      </c>
      <c r="Q1376" s="16" t="str">
        <f>IFERROR(VLOOKUP($P1376,'Kredieten productgroepen functi'!$C:$M,2,FALSE),"n.v.t.")</f>
        <v>Capaciteitskrediet Realisatiefase</v>
      </c>
      <c r="R1376" s="16" t="str">
        <f t="shared" si="67"/>
        <v>423132</v>
      </c>
      <c r="S1376" s="16" t="str">
        <f>IFERROR(VLOOKUP($R1376,Kostensoorten!$C:$J,2,FALSE),"n.v.t.")</f>
        <v>Adviesdiensten door derden</v>
      </c>
      <c r="T1376" s="16" t="s">
        <v>39</v>
      </c>
      <c r="U1376" s="16" t="s">
        <v>39</v>
      </c>
      <c r="V1376" s="16" t="s">
        <v>39</v>
      </c>
      <c r="W1376" s="16" t="s">
        <v>39</v>
      </c>
      <c r="X1376" s="16" t="s">
        <v>39</v>
      </c>
      <c r="Y1376" s="16" t="s">
        <v>39</v>
      </c>
      <c r="Z1376" s="16" t="s">
        <v>39</v>
      </c>
      <c r="AA1376" s="16" t="s">
        <v>39</v>
      </c>
      <c r="AB1376" s="16" t="s">
        <v>39</v>
      </c>
      <c r="AC1376" s="16" t="s">
        <v>39</v>
      </c>
      <c r="AD1376" s="16" t="s">
        <v>39</v>
      </c>
      <c r="AE1376" s="16" t="s">
        <v>39</v>
      </c>
      <c r="AF1376" s="16" t="s">
        <v>39</v>
      </c>
      <c r="AG1376" s="16" t="s">
        <v>39</v>
      </c>
      <c r="AH1376" s="16" t="s">
        <v>39</v>
      </c>
      <c r="AI1376" s="16" t="s">
        <v>39</v>
      </c>
      <c r="AJ1376" s="16" t="s">
        <v>39</v>
      </c>
      <c r="AL1376" s="16" t="s">
        <v>39</v>
      </c>
      <c r="AM1376" s="16" t="s">
        <v>39</v>
      </c>
      <c r="AN1376" s="16" t="str">
        <f>IFERROR(VLOOKUP($P1376,'Kredieten productgroepen functi'!$C:$M,6,FALSE),"n.v.t.")</f>
        <v>3101</v>
      </c>
      <c r="AO1376" s="16" t="str">
        <f>IFERROR(VLOOKUP($P1376,'Kredieten productgroepen functi'!$C:$M,7,FALSE),"n.v.t.")</f>
        <v>(Re)constructie wegen en fietspaden</v>
      </c>
      <c r="AP1376" s="16" t="str">
        <f>IFERROR(VLOOKUP($P1376,'Kredieten productgroepen functi'!$C:$M,8,FALSE),"n.v.t.")</f>
        <v>31</v>
      </c>
      <c r="AQ1376" s="16" t="str">
        <f>IFERROR(VLOOKUP($P1376,'Kredieten productgroepen functi'!$C:$M,9,FALSE),"n.v.t.")</f>
        <v>Landwegen</v>
      </c>
      <c r="AR1376" s="16" t="str">
        <f>IFERROR(VLOOKUP($P1376,'Kredieten productgroepen functi'!$C:$M,10,FALSE),"n.v.t.")</f>
        <v>3</v>
      </c>
      <c r="AS1376" s="16" t="str">
        <f>IFERROR(VLOOKUP($P1376,'Kredieten productgroepen functi'!$C:$M,11,FALSE),"n.v.t.")</f>
        <v>Verkeer en vervoer</v>
      </c>
      <c r="AT1376" s="16" t="str">
        <f t="shared" si="68"/>
        <v>Lasten</v>
      </c>
      <c r="AU1376" s="16" t="str">
        <f>IFERROR(VLOOKUP($R1376,Kostensoorten!$C:$J,7,FALSE),"n.v.t.")</f>
        <v>2.3.1</v>
      </c>
      <c r="AV1376" s="16" t="str">
        <f>IFERROR(VLOOKUP($R1376,Kostensoorten!$C:$J,8,FALSE),"n.v.t.")</f>
        <v>Aankopen niet duurzame goedere</v>
      </c>
    </row>
    <row r="1377" spans="6:48">
      <c r="F1377" s="2" t="s">
        <v>9511</v>
      </c>
      <c r="G1377" s="2" t="s">
        <v>39</v>
      </c>
      <c r="H1377" s="2" t="s">
        <v>39</v>
      </c>
      <c r="I1377" s="18">
        <v>16850</v>
      </c>
      <c r="P1377" s="16" t="str">
        <f t="shared" si="66"/>
        <v>631133</v>
      </c>
      <c r="Q1377" s="16" t="str">
        <f>IFERROR(VLOOKUP($P1377,'Kredieten productgroepen functi'!$C:$M,2,FALSE),"n.v.t.")</f>
        <v>Capaciteitskrediet Realisatiefase</v>
      </c>
      <c r="R1377" s="16" t="str">
        <f t="shared" si="67"/>
        <v>423132</v>
      </c>
      <c r="S1377" s="16" t="str">
        <f>IFERROR(VLOOKUP($R1377,Kostensoorten!$C:$J,2,FALSE),"n.v.t.")</f>
        <v>Adviesdiensten door derden</v>
      </c>
      <c r="T1377" s="16" t="s">
        <v>39</v>
      </c>
      <c r="U1377" s="16" t="s">
        <v>39</v>
      </c>
      <c r="V1377" s="16" t="s">
        <v>39</v>
      </c>
      <c r="W1377" s="16" t="s">
        <v>39</v>
      </c>
      <c r="X1377" s="16" t="s">
        <v>39</v>
      </c>
      <c r="Y1377" s="16" t="s">
        <v>39</v>
      </c>
      <c r="Z1377" s="16" t="s">
        <v>39</v>
      </c>
      <c r="AA1377" s="16" t="s">
        <v>39</v>
      </c>
      <c r="AB1377" s="16" t="s">
        <v>39</v>
      </c>
      <c r="AC1377" s="16" t="s">
        <v>39</v>
      </c>
      <c r="AD1377" s="16" t="s">
        <v>39</v>
      </c>
      <c r="AE1377" s="16" t="s">
        <v>39</v>
      </c>
      <c r="AF1377" s="16" t="s">
        <v>39</v>
      </c>
      <c r="AG1377" s="16" t="s">
        <v>39</v>
      </c>
      <c r="AH1377" s="16" t="s">
        <v>39</v>
      </c>
      <c r="AI1377" s="16" t="s">
        <v>39</v>
      </c>
      <c r="AJ1377" s="16" t="s">
        <v>39</v>
      </c>
      <c r="AL1377" s="16" t="s">
        <v>39</v>
      </c>
      <c r="AM1377" s="16" t="s">
        <v>39</v>
      </c>
      <c r="AN1377" s="16" t="str">
        <f>IFERROR(VLOOKUP($P1377,'Kredieten productgroepen functi'!$C:$M,6,FALSE),"n.v.t.")</f>
        <v>3101</v>
      </c>
      <c r="AO1377" s="16" t="str">
        <f>IFERROR(VLOOKUP($P1377,'Kredieten productgroepen functi'!$C:$M,7,FALSE),"n.v.t.")</f>
        <v>(Re)constructie wegen en fietspaden</v>
      </c>
      <c r="AP1377" s="16" t="str">
        <f>IFERROR(VLOOKUP($P1377,'Kredieten productgroepen functi'!$C:$M,8,FALSE),"n.v.t.")</f>
        <v>31</v>
      </c>
      <c r="AQ1377" s="16" t="str">
        <f>IFERROR(VLOOKUP($P1377,'Kredieten productgroepen functi'!$C:$M,9,FALSE),"n.v.t.")</f>
        <v>Landwegen</v>
      </c>
      <c r="AR1377" s="16" t="str">
        <f>IFERROR(VLOOKUP($P1377,'Kredieten productgroepen functi'!$C:$M,10,FALSE),"n.v.t.")</f>
        <v>3</v>
      </c>
      <c r="AS1377" s="16" t="str">
        <f>IFERROR(VLOOKUP($P1377,'Kredieten productgroepen functi'!$C:$M,11,FALSE),"n.v.t.")</f>
        <v>Verkeer en vervoer</v>
      </c>
      <c r="AT1377" s="16" t="str">
        <f t="shared" si="68"/>
        <v>Lasten</v>
      </c>
      <c r="AU1377" s="16" t="str">
        <f>IFERROR(VLOOKUP($R1377,Kostensoorten!$C:$J,7,FALSE),"n.v.t.")</f>
        <v>2.3.1</v>
      </c>
      <c r="AV1377" s="16" t="str">
        <f>IFERROR(VLOOKUP($R1377,Kostensoorten!$C:$J,8,FALSE),"n.v.t.")</f>
        <v>Aankopen niet duurzame goedere</v>
      </c>
    </row>
    <row r="1378" spans="6:48">
      <c r="F1378" s="2" t="s">
        <v>8063</v>
      </c>
      <c r="G1378" s="2" t="s">
        <v>39</v>
      </c>
      <c r="H1378" s="2" t="s">
        <v>39</v>
      </c>
      <c r="I1378" s="18">
        <v>1700</v>
      </c>
      <c r="P1378" s="16" t="str">
        <f t="shared" si="66"/>
        <v>631133</v>
      </c>
      <c r="Q1378" s="16" t="str">
        <f>IFERROR(VLOOKUP($P1378,'Kredieten productgroepen functi'!$C:$M,2,FALSE),"n.v.t.")</f>
        <v>Capaciteitskrediet Realisatiefase</v>
      </c>
      <c r="R1378" s="16" t="str">
        <f t="shared" si="67"/>
        <v>423132</v>
      </c>
      <c r="S1378" s="16" t="str">
        <f>IFERROR(VLOOKUP($R1378,Kostensoorten!$C:$J,2,FALSE),"n.v.t.")</f>
        <v>Adviesdiensten door derden</v>
      </c>
      <c r="T1378" s="16" t="s">
        <v>39</v>
      </c>
      <c r="U1378" s="16" t="s">
        <v>39</v>
      </c>
      <c r="V1378" s="16" t="s">
        <v>39</v>
      </c>
      <c r="W1378" s="16" t="s">
        <v>39</v>
      </c>
      <c r="X1378" s="16" t="s">
        <v>39</v>
      </c>
      <c r="Y1378" s="16" t="s">
        <v>39</v>
      </c>
      <c r="Z1378" s="16" t="s">
        <v>39</v>
      </c>
      <c r="AA1378" s="16" t="s">
        <v>39</v>
      </c>
      <c r="AB1378" s="16" t="s">
        <v>39</v>
      </c>
      <c r="AC1378" s="16" t="s">
        <v>39</v>
      </c>
      <c r="AD1378" s="16" t="s">
        <v>39</v>
      </c>
      <c r="AE1378" s="16" t="s">
        <v>39</v>
      </c>
      <c r="AF1378" s="16" t="s">
        <v>39</v>
      </c>
      <c r="AG1378" s="16" t="s">
        <v>39</v>
      </c>
      <c r="AH1378" s="16" t="s">
        <v>39</v>
      </c>
      <c r="AI1378" s="16" t="s">
        <v>39</v>
      </c>
      <c r="AJ1378" s="16" t="s">
        <v>39</v>
      </c>
      <c r="AL1378" s="16" t="s">
        <v>39</v>
      </c>
      <c r="AM1378" s="16" t="s">
        <v>39</v>
      </c>
      <c r="AN1378" s="16" t="str">
        <f>IFERROR(VLOOKUP($P1378,'Kredieten productgroepen functi'!$C:$M,6,FALSE),"n.v.t.")</f>
        <v>3101</v>
      </c>
      <c r="AO1378" s="16" t="str">
        <f>IFERROR(VLOOKUP($P1378,'Kredieten productgroepen functi'!$C:$M,7,FALSE),"n.v.t.")</f>
        <v>(Re)constructie wegen en fietspaden</v>
      </c>
      <c r="AP1378" s="16" t="str">
        <f>IFERROR(VLOOKUP($P1378,'Kredieten productgroepen functi'!$C:$M,8,FALSE),"n.v.t.")</f>
        <v>31</v>
      </c>
      <c r="AQ1378" s="16" t="str">
        <f>IFERROR(VLOOKUP($P1378,'Kredieten productgroepen functi'!$C:$M,9,FALSE),"n.v.t.")</f>
        <v>Landwegen</v>
      </c>
      <c r="AR1378" s="16" t="str">
        <f>IFERROR(VLOOKUP($P1378,'Kredieten productgroepen functi'!$C:$M,10,FALSE),"n.v.t.")</f>
        <v>3</v>
      </c>
      <c r="AS1378" s="16" t="str">
        <f>IFERROR(VLOOKUP($P1378,'Kredieten productgroepen functi'!$C:$M,11,FALSE),"n.v.t.")</f>
        <v>Verkeer en vervoer</v>
      </c>
      <c r="AT1378" s="16" t="str">
        <f t="shared" si="68"/>
        <v>Lasten</v>
      </c>
      <c r="AU1378" s="16" t="str">
        <f>IFERROR(VLOOKUP($R1378,Kostensoorten!$C:$J,7,FALSE),"n.v.t.")</f>
        <v>2.3.1</v>
      </c>
      <c r="AV1378" s="16" t="str">
        <f>IFERROR(VLOOKUP($R1378,Kostensoorten!$C:$J,8,FALSE),"n.v.t.")</f>
        <v>Aankopen niet duurzame goedere</v>
      </c>
    </row>
    <row r="1379" spans="6:48">
      <c r="F1379" s="2" t="s">
        <v>9512</v>
      </c>
      <c r="G1379" s="2" t="s">
        <v>39</v>
      </c>
      <c r="H1379" s="2" t="s">
        <v>39</v>
      </c>
      <c r="I1379" s="18">
        <v>-36633</v>
      </c>
      <c r="P1379" s="16" t="str">
        <f t="shared" si="66"/>
        <v>631133</v>
      </c>
      <c r="Q1379" s="16" t="str">
        <f>IFERROR(VLOOKUP($P1379,'Kredieten productgroepen functi'!$C:$M,2,FALSE),"n.v.t.")</f>
        <v>Capaciteitskrediet Realisatiefase</v>
      </c>
      <c r="R1379" s="16" t="str">
        <f t="shared" si="67"/>
        <v>423132</v>
      </c>
      <c r="S1379" s="16" t="str">
        <f>IFERROR(VLOOKUP($R1379,Kostensoorten!$C:$J,2,FALSE),"n.v.t.")</f>
        <v>Adviesdiensten door derden</v>
      </c>
      <c r="T1379" s="16" t="s">
        <v>39</v>
      </c>
      <c r="U1379" s="16" t="s">
        <v>39</v>
      </c>
      <c r="V1379" s="16" t="s">
        <v>39</v>
      </c>
      <c r="W1379" s="16" t="s">
        <v>39</v>
      </c>
      <c r="X1379" s="16" t="s">
        <v>39</v>
      </c>
      <c r="Y1379" s="16" t="s">
        <v>39</v>
      </c>
      <c r="Z1379" s="16" t="s">
        <v>39</v>
      </c>
      <c r="AA1379" s="16" t="s">
        <v>39</v>
      </c>
      <c r="AB1379" s="16" t="s">
        <v>39</v>
      </c>
      <c r="AC1379" s="16" t="s">
        <v>39</v>
      </c>
      <c r="AD1379" s="16" t="s">
        <v>39</v>
      </c>
      <c r="AE1379" s="16" t="s">
        <v>39</v>
      </c>
      <c r="AF1379" s="16" t="s">
        <v>39</v>
      </c>
      <c r="AG1379" s="16" t="s">
        <v>39</v>
      </c>
      <c r="AH1379" s="16" t="s">
        <v>39</v>
      </c>
      <c r="AI1379" s="16" t="s">
        <v>39</v>
      </c>
      <c r="AJ1379" s="16" t="s">
        <v>39</v>
      </c>
      <c r="AL1379" s="16" t="s">
        <v>39</v>
      </c>
      <c r="AM1379" s="16" t="s">
        <v>39</v>
      </c>
      <c r="AN1379" s="16" t="str">
        <f>IFERROR(VLOOKUP($P1379,'Kredieten productgroepen functi'!$C:$M,6,FALSE),"n.v.t.")</f>
        <v>3101</v>
      </c>
      <c r="AO1379" s="16" t="str">
        <f>IFERROR(VLOOKUP($P1379,'Kredieten productgroepen functi'!$C:$M,7,FALSE),"n.v.t.")</f>
        <v>(Re)constructie wegen en fietspaden</v>
      </c>
      <c r="AP1379" s="16" t="str">
        <f>IFERROR(VLOOKUP($P1379,'Kredieten productgroepen functi'!$C:$M,8,FALSE),"n.v.t.")</f>
        <v>31</v>
      </c>
      <c r="AQ1379" s="16" t="str">
        <f>IFERROR(VLOOKUP($P1379,'Kredieten productgroepen functi'!$C:$M,9,FALSE),"n.v.t.")</f>
        <v>Landwegen</v>
      </c>
      <c r="AR1379" s="16" t="str">
        <f>IFERROR(VLOOKUP($P1379,'Kredieten productgroepen functi'!$C:$M,10,FALSE),"n.v.t.")</f>
        <v>3</v>
      </c>
      <c r="AS1379" s="16" t="str">
        <f>IFERROR(VLOOKUP($P1379,'Kredieten productgroepen functi'!$C:$M,11,FALSE),"n.v.t.")</f>
        <v>Verkeer en vervoer</v>
      </c>
      <c r="AT1379" s="16" t="str">
        <f t="shared" si="68"/>
        <v>Lasten</v>
      </c>
      <c r="AU1379" s="16" t="str">
        <f>IFERROR(VLOOKUP($R1379,Kostensoorten!$C:$J,7,FALSE),"n.v.t.")</f>
        <v>2.3.1</v>
      </c>
      <c r="AV1379" s="16" t="str">
        <f>IFERROR(VLOOKUP($R1379,Kostensoorten!$C:$J,8,FALSE),"n.v.t.")</f>
        <v>Aankopen niet duurzame goedere</v>
      </c>
    </row>
    <row r="1380" spans="6:48">
      <c r="F1380" s="2" t="s">
        <v>7044</v>
      </c>
      <c r="G1380" s="2" t="s">
        <v>39</v>
      </c>
      <c r="H1380" s="2" t="s">
        <v>39</v>
      </c>
      <c r="I1380" s="18">
        <v>6823</v>
      </c>
      <c r="P1380" s="16" t="str">
        <f t="shared" si="66"/>
        <v>631133</v>
      </c>
      <c r="Q1380" s="16" t="str">
        <f>IFERROR(VLOOKUP($P1380,'Kredieten productgroepen functi'!$C:$M,2,FALSE),"n.v.t.")</f>
        <v>Capaciteitskrediet Realisatiefase</v>
      </c>
      <c r="R1380" s="16" t="str">
        <f t="shared" si="67"/>
        <v>423132</v>
      </c>
      <c r="S1380" s="16" t="str">
        <f>IFERROR(VLOOKUP($R1380,Kostensoorten!$C:$J,2,FALSE),"n.v.t.")</f>
        <v>Adviesdiensten door derden</v>
      </c>
      <c r="T1380" s="16" t="s">
        <v>39</v>
      </c>
      <c r="U1380" s="16" t="s">
        <v>39</v>
      </c>
      <c r="V1380" s="16" t="s">
        <v>39</v>
      </c>
      <c r="W1380" s="16" t="s">
        <v>39</v>
      </c>
      <c r="X1380" s="16" t="s">
        <v>39</v>
      </c>
      <c r="Y1380" s="16" t="s">
        <v>39</v>
      </c>
      <c r="Z1380" s="16" t="s">
        <v>39</v>
      </c>
      <c r="AA1380" s="16" t="s">
        <v>39</v>
      </c>
      <c r="AB1380" s="16" t="s">
        <v>39</v>
      </c>
      <c r="AC1380" s="16" t="s">
        <v>39</v>
      </c>
      <c r="AD1380" s="16" t="s">
        <v>39</v>
      </c>
      <c r="AE1380" s="16" t="s">
        <v>39</v>
      </c>
      <c r="AF1380" s="16" t="s">
        <v>39</v>
      </c>
      <c r="AG1380" s="16" t="s">
        <v>39</v>
      </c>
      <c r="AH1380" s="16" t="s">
        <v>39</v>
      </c>
      <c r="AI1380" s="16" t="s">
        <v>39</v>
      </c>
      <c r="AJ1380" s="16" t="s">
        <v>39</v>
      </c>
      <c r="AL1380" s="16" t="s">
        <v>39</v>
      </c>
      <c r="AM1380" s="16" t="s">
        <v>39</v>
      </c>
      <c r="AN1380" s="16" t="str">
        <f>IFERROR(VLOOKUP($P1380,'Kredieten productgroepen functi'!$C:$M,6,FALSE),"n.v.t.")</f>
        <v>3101</v>
      </c>
      <c r="AO1380" s="16" t="str">
        <f>IFERROR(VLOOKUP($P1380,'Kredieten productgroepen functi'!$C:$M,7,FALSE),"n.v.t.")</f>
        <v>(Re)constructie wegen en fietspaden</v>
      </c>
      <c r="AP1380" s="16" t="str">
        <f>IFERROR(VLOOKUP($P1380,'Kredieten productgroepen functi'!$C:$M,8,FALSE),"n.v.t.")</f>
        <v>31</v>
      </c>
      <c r="AQ1380" s="16" t="str">
        <f>IFERROR(VLOOKUP($P1380,'Kredieten productgroepen functi'!$C:$M,9,FALSE),"n.v.t.")</f>
        <v>Landwegen</v>
      </c>
      <c r="AR1380" s="16" t="str">
        <f>IFERROR(VLOOKUP($P1380,'Kredieten productgroepen functi'!$C:$M,10,FALSE),"n.v.t.")</f>
        <v>3</v>
      </c>
      <c r="AS1380" s="16" t="str">
        <f>IFERROR(VLOOKUP($P1380,'Kredieten productgroepen functi'!$C:$M,11,FALSE),"n.v.t.")</f>
        <v>Verkeer en vervoer</v>
      </c>
      <c r="AT1380" s="16" t="str">
        <f t="shared" si="68"/>
        <v>Lasten</v>
      </c>
      <c r="AU1380" s="16" t="str">
        <f>IFERROR(VLOOKUP($R1380,Kostensoorten!$C:$J,7,FALSE),"n.v.t.")</f>
        <v>2.3.1</v>
      </c>
      <c r="AV1380" s="16" t="str">
        <f>IFERROR(VLOOKUP($R1380,Kostensoorten!$C:$J,8,FALSE),"n.v.t.")</f>
        <v>Aankopen niet duurzame goedere</v>
      </c>
    </row>
    <row r="1381" spans="6:48">
      <c r="F1381" s="2" t="s">
        <v>8064</v>
      </c>
      <c r="G1381" s="2" t="s">
        <v>39</v>
      </c>
      <c r="H1381" s="2" t="s">
        <v>39</v>
      </c>
      <c r="I1381" s="18">
        <v>3365</v>
      </c>
      <c r="P1381" s="16" t="str">
        <f t="shared" si="66"/>
        <v>631133</v>
      </c>
      <c r="Q1381" s="16" t="str">
        <f>IFERROR(VLOOKUP($P1381,'Kredieten productgroepen functi'!$C:$M,2,FALSE),"n.v.t.")</f>
        <v>Capaciteitskrediet Realisatiefase</v>
      </c>
      <c r="R1381" s="16" t="str">
        <f t="shared" si="67"/>
        <v>423132</v>
      </c>
      <c r="S1381" s="16" t="str">
        <f>IFERROR(VLOOKUP($R1381,Kostensoorten!$C:$J,2,FALSE),"n.v.t.")</f>
        <v>Adviesdiensten door derden</v>
      </c>
      <c r="T1381" s="16" t="s">
        <v>39</v>
      </c>
      <c r="U1381" s="16" t="s">
        <v>39</v>
      </c>
      <c r="V1381" s="16" t="s">
        <v>39</v>
      </c>
      <c r="W1381" s="16" t="s">
        <v>39</v>
      </c>
      <c r="X1381" s="16" t="s">
        <v>39</v>
      </c>
      <c r="Y1381" s="16" t="s">
        <v>39</v>
      </c>
      <c r="Z1381" s="16" t="s">
        <v>39</v>
      </c>
      <c r="AA1381" s="16" t="s">
        <v>39</v>
      </c>
      <c r="AB1381" s="16" t="s">
        <v>39</v>
      </c>
      <c r="AC1381" s="16" t="s">
        <v>39</v>
      </c>
      <c r="AD1381" s="16" t="s">
        <v>39</v>
      </c>
      <c r="AE1381" s="16" t="s">
        <v>39</v>
      </c>
      <c r="AF1381" s="16" t="s">
        <v>39</v>
      </c>
      <c r="AG1381" s="16" t="s">
        <v>39</v>
      </c>
      <c r="AH1381" s="16" t="s">
        <v>39</v>
      </c>
      <c r="AI1381" s="16" t="s">
        <v>39</v>
      </c>
      <c r="AJ1381" s="16" t="s">
        <v>39</v>
      </c>
      <c r="AL1381" s="16" t="s">
        <v>39</v>
      </c>
      <c r="AM1381" s="16" t="s">
        <v>39</v>
      </c>
      <c r="AN1381" s="16" t="str">
        <f>IFERROR(VLOOKUP($P1381,'Kredieten productgroepen functi'!$C:$M,6,FALSE),"n.v.t.")</f>
        <v>3101</v>
      </c>
      <c r="AO1381" s="16" t="str">
        <f>IFERROR(VLOOKUP($P1381,'Kredieten productgroepen functi'!$C:$M,7,FALSE),"n.v.t.")</f>
        <v>(Re)constructie wegen en fietspaden</v>
      </c>
      <c r="AP1381" s="16" t="str">
        <f>IFERROR(VLOOKUP($P1381,'Kredieten productgroepen functi'!$C:$M,8,FALSE),"n.v.t.")</f>
        <v>31</v>
      </c>
      <c r="AQ1381" s="16" t="str">
        <f>IFERROR(VLOOKUP($P1381,'Kredieten productgroepen functi'!$C:$M,9,FALSE),"n.v.t.")</f>
        <v>Landwegen</v>
      </c>
      <c r="AR1381" s="16" t="str">
        <f>IFERROR(VLOOKUP($P1381,'Kredieten productgroepen functi'!$C:$M,10,FALSE),"n.v.t.")</f>
        <v>3</v>
      </c>
      <c r="AS1381" s="16" t="str">
        <f>IFERROR(VLOOKUP($P1381,'Kredieten productgroepen functi'!$C:$M,11,FALSE),"n.v.t.")</f>
        <v>Verkeer en vervoer</v>
      </c>
      <c r="AT1381" s="16" t="str">
        <f t="shared" si="68"/>
        <v>Lasten</v>
      </c>
      <c r="AU1381" s="16" t="str">
        <f>IFERROR(VLOOKUP($R1381,Kostensoorten!$C:$J,7,FALSE),"n.v.t.")</f>
        <v>2.3.1</v>
      </c>
      <c r="AV1381" s="16" t="str">
        <f>IFERROR(VLOOKUP($R1381,Kostensoorten!$C:$J,8,FALSE),"n.v.t.")</f>
        <v>Aankopen niet duurzame goedere</v>
      </c>
    </row>
    <row r="1382" spans="6:48">
      <c r="F1382" s="2" t="s">
        <v>8065</v>
      </c>
      <c r="G1382" s="2" t="s">
        <v>39</v>
      </c>
      <c r="H1382" s="2" t="s">
        <v>39</v>
      </c>
      <c r="I1382" s="18">
        <v>6702.14</v>
      </c>
      <c r="P1382" s="16" t="str">
        <f t="shared" si="66"/>
        <v>631133</v>
      </c>
      <c r="Q1382" s="16" t="str">
        <f>IFERROR(VLOOKUP($P1382,'Kredieten productgroepen functi'!$C:$M,2,FALSE),"n.v.t.")</f>
        <v>Capaciteitskrediet Realisatiefase</v>
      </c>
      <c r="R1382" s="16" t="str">
        <f t="shared" si="67"/>
        <v>423132</v>
      </c>
      <c r="S1382" s="16" t="str">
        <f>IFERROR(VLOOKUP($R1382,Kostensoorten!$C:$J,2,FALSE),"n.v.t.")</f>
        <v>Adviesdiensten door derden</v>
      </c>
      <c r="T1382" s="16" t="s">
        <v>39</v>
      </c>
      <c r="U1382" s="16" t="s">
        <v>39</v>
      </c>
      <c r="V1382" s="16" t="s">
        <v>39</v>
      </c>
      <c r="W1382" s="16" t="s">
        <v>39</v>
      </c>
      <c r="X1382" s="16" t="s">
        <v>39</v>
      </c>
      <c r="Y1382" s="16" t="s">
        <v>39</v>
      </c>
      <c r="Z1382" s="16" t="s">
        <v>39</v>
      </c>
      <c r="AA1382" s="16" t="s">
        <v>39</v>
      </c>
      <c r="AB1382" s="16" t="s">
        <v>39</v>
      </c>
      <c r="AC1382" s="16" t="s">
        <v>39</v>
      </c>
      <c r="AD1382" s="16" t="s">
        <v>39</v>
      </c>
      <c r="AE1382" s="16" t="s">
        <v>39</v>
      </c>
      <c r="AF1382" s="16" t="s">
        <v>39</v>
      </c>
      <c r="AG1382" s="16" t="s">
        <v>39</v>
      </c>
      <c r="AH1382" s="16" t="s">
        <v>39</v>
      </c>
      <c r="AI1382" s="16" t="s">
        <v>39</v>
      </c>
      <c r="AJ1382" s="16" t="s">
        <v>39</v>
      </c>
      <c r="AL1382" s="16" t="s">
        <v>39</v>
      </c>
      <c r="AM1382" s="16" t="s">
        <v>39</v>
      </c>
      <c r="AN1382" s="16" t="str">
        <f>IFERROR(VLOOKUP($P1382,'Kredieten productgroepen functi'!$C:$M,6,FALSE),"n.v.t.")</f>
        <v>3101</v>
      </c>
      <c r="AO1382" s="16" t="str">
        <f>IFERROR(VLOOKUP($P1382,'Kredieten productgroepen functi'!$C:$M,7,FALSE),"n.v.t.")</f>
        <v>(Re)constructie wegen en fietspaden</v>
      </c>
      <c r="AP1382" s="16" t="str">
        <f>IFERROR(VLOOKUP($P1382,'Kredieten productgroepen functi'!$C:$M,8,FALSE),"n.v.t.")</f>
        <v>31</v>
      </c>
      <c r="AQ1382" s="16" t="str">
        <f>IFERROR(VLOOKUP($P1382,'Kredieten productgroepen functi'!$C:$M,9,FALSE),"n.v.t.")</f>
        <v>Landwegen</v>
      </c>
      <c r="AR1382" s="16" t="str">
        <f>IFERROR(VLOOKUP($P1382,'Kredieten productgroepen functi'!$C:$M,10,FALSE),"n.v.t.")</f>
        <v>3</v>
      </c>
      <c r="AS1382" s="16" t="str">
        <f>IFERROR(VLOOKUP($P1382,'Kredieten productgroepen functi'!$C:$M,11,FALSE),"n.v.t.")</f>
        <v>Verkeer en vervoer</v>
      </c>
      <c r="AT1382" s="16" t="str">
        <f t="shared" si="68"/>
        <v>Lasten</v>
      </c>
      <c r="AU1382" s="16" t="str">
        <f>IFERROR(VLOOKUP($R1382,Kostensoorten!$C:$J,7,FALSE),"n.v.t.")</f>
        <v>2.3.1</v>
      </c>
      <c r="AV1382" s="16" t="str">
        <f>IFERROR(VLOOKUP($R1382,Kostensoorten!$C:$J,8,FALSE),"n.v.t.")</f>
        <v>Aankopen niet duurzame goedere</v>
      </c>
    </row>
    <row r="1383" spans="6:48">
      <c r="F1383" s="2" t="s">
        <v>8066</v>
      </c>
      <c r="G1383" s="2" t="s">
        <v>39</v>
      </c>
      <c r="H1383" s="2" t="s">
        <v>39</v>
      </c>
      <c r="I1383" s="18">
        <v>4275</v>
      </c>
      <c r="P1383" s="16" t="str">
        <f t="shared" si="66"/>
        <v>631133</v>
      </c>
      <c r="Q1383" s="16" t="str">
        <f>IFERROR(VLOOKUP($P1383,'Kredieten productgroepen functi'!$C:$M,2,FALSE),"n.v.t.")</f>
        <v>Capaciteitskrediet Realisatiefase</v>
      </c>
      <c r="R1383" s="16" t="str">
        <f t="shared" si="67"/>
        <v>423132</v>
      </c>
      <c r="S1383" s="16" t="str">
        <f>IFERROR(VLOOKUP($R1383,Kostensoorten!$C:$J,2,FALSE),"n.v.t.")</f>
        <v>Adviesdiensten door derden</v>
      </c>
      <c r="T1383" s="16" t="s">
        <v>39</v>
      </c>
      <c r="U1383" s="16" t="s">
        <v>39</v>
      </c>
      <c r="V1383" s="16" t="s">
        <v>39</v>
      </c>
      <c r="W1383" s="16" t="s">
        <v>39</v>
      </c>
      <c r="X1383" s="16" t="s">
        <v>39</v>
      </c>
      <c r="Y1383" s="16" t="s">
        <v>39</v>
      </c>
      <c r="Z1383" s="16" t="s">
        <v>39</v>
      </c>
      <c r="AA1383" s="16" t="s">
        <v>39</v>
      </c>
      <c r="AB1383" s="16" t="s">
        <v>39</v>
      </c>
      <c r="AC1383" s="16" t="s">
        <v>39</v>
      </c>
      <c r="AD1383" s="16" t="s">
        <v>39</v>
      </c>
      <c r="AE1383" s="16" t="s">
        <v>39</v>
      </c>
      <c r="AF1383" s="16" t="s">
        <v>39</v>
      </c>
      <c r="AG1383" s="16" t="s">
        <v>39</v>
      </c>
      <c r="AH1383" s="16" t="s">
        <v>39</v>
      </c>
      <c r="AI1383" s="16" t="s">
        <v>39</v>
      </c>
      <c r="AJ1383" s="16" t="s">
        <v>39</v>
      </c>
      <c r="AL1383" s="16" t="s">
        <v>39</v>
      </c>
      <c r="AM1383" s="16" t="s">
        <v>39</v>
      </c>
      <c r="AN1383" s="16" t="str">
        <f>IFERROR(VLOOKUP($P1383,'Kredieten productgroepen functi'!$C:$M,6,FALSE),"n.v.t.")</f>
        <v>3101</v>
      </c>
      <c r="AO1383" s="16" t="str">
        <f>IFERROR(VLOOKUP($P1383,'Kredieten productgroepen functi'!$C:$M,7,FALSE),"n.v.t.")</f>
        <v>(Re)constructie wegen en fietspaden</v>
      </c>
      <c r="AP1383" s="16" t="str">
        <f>IFERROR(VLOOKUP($P1383,'Kredieten productgroepen functi'!$C:$M,8,FALSE),"n.v.t.")</f>
        <v>31</v>
      </c>
      <c r="AQ1383" s="16" t="str">
        <f>IFERROR(VLOOKUP($P1383,'Kredieten productgroepen functi'!$C:$M,9,FALSE),"n.v.t.")</f>
        <v>Landwegen</v>
      </c>
      <c r="AR1383" s="16" t="str">
        <f>IFERROR(VLOOKUP($P1383,'Kredieten productgroepen functi'!$C:$M,10,FALSE),"n.v.t.")</f>
        <v>3</v>
      </c>
      <c r="AS1383" s="16" t="str">
        <f>IFERROR(VLOOKUP($P1383,'Kredieten productgroepen functi'!$C:$M,11,FALSE),"n.v.t.")</f>
        <v>Verkeer en vervoer</v>
      </c>
      <c r="AT1383" s="16" t="str">
        <f t="shared" si="68"/>
        <v>Lasten</v>
      </c>
      <c r="AU1383" s="16" t="str">
        <f>IFERROR(VLOOKUP($R1383,Kostensoorten!$C:$J,7,FALSE),"n.v.t.")</f>
        <v>2.3.1</v>
      </c>
      <c r="AV1383" s="16" t="str">
        <f>IFERROR(VLOOKUP($R1383,Kostensoorten!$C:$J,8,FALSE),"n.v.t.")</f>
        <v>Aankopen niet duurzame goedere</v>
      </c>
    </row>
    <row r="1384" spans="6:48">
      <c r="F1384" s="2" t="s">
        <v>8067</v>
      </c>
      <c r="G1384" s="2" t="s">
        <v>39</v>
      </c>
      <c r="H1384" s="2" t="s">
        <v>39</v>
      </c>
      <c r="I1384" s="18">
        <v>35518.75</v>
      </c>
      <c r="P1384" s="16" t="str">
        <f t="shared" si="66"/>
        <v>631133</v>
      </c>
      <c r="Q1384" s="16" t="str">
        <f>IFERROR(VLOOKUP($P1384,'Kredieten productgroepen functi'!$C:$M,2,FALSE),"n.v.t.")</f>
        <v>Capaciteitskrediet Realisatiefase</v>
      </c>
      <c r="R1384" s="16" t="str">
        <f t="shared" si="67"/>
        <v>423132</v>
      </c>
      <c r="S1384" s="16" t="str">
        <f>IFERROR(VLOOKUP($R1384,Kostensoorten!$C:$J,2,FALSE),"n.v.t.")</f>
        <v>Adviesdiensten door derden</v>
      </c>
      <c r="T1384" s="16" t="s">
        <v>39</v>
      </c>
      <c r="U1384" s="16" t="s">
        <v>39</v>
      </c>
      <c r="V1384" s="16" t="s">
        <v>39</v>
      </c>
      <c r="W1384" s="16" t="s">
        <v>39</v>
      </c>
      <c r="X1384" s="16" t="s">
        <v>39</v>
      </c>
      <c r="Y1384" s="16" t="s">
        <v>39</v>
      </c>
      <c r="Z1384" s="16" t="s">
        <v>39</v>
      </c>
      <c r="AA1384" s="16" t="s">
        <v>39</v>
      </c>
      <c r="AB1384" s="16" t="s">
        <v>39</v>
      </c>
      <c r="AC1384" s="16" t="s">
        <v>39</v>
      </c>
      <c r="AD1384" s="16" t="s">
        <v>39</v>
      </c>
      <c r="AE1384" s="16" t="s">
        <v>39</v>
      </c>
      <c r="AF1384" s="16" t="s">
        <v>39</v>
      </c>
      <c r="AG1384" s="16" t="s">
        <v>39</v>
      </c>
      <c r="AH1384" s="16" t="s">
        <v>39</v>
      </c>
      <c r="AI1384" s="16" t="s">
        <v>39</v>
      </c>
      <c r="AJ1384" s="16" t="s">
        <v>39</v>
      </c>
      <c r="AL1384" s="16" t="s">
        <v>39</v>
      </c>
      <c r="AM1384" s="16" t="s">
        <v>39</v>
      </c>
      <c r="AN1384" s="16" t="str">
        <f>IFERROR(VLOOKUP($P1384,'Kredieten productgroepen functi'!$C:$M,6,FALSE),"n.v.t.")</f>
        <v>3101</v>
      </c>
      <c r="AO1384" s="16" t="str">
        <f>IFERROR(VLOOKUP($P1384,'Kredieten productgroepen functi'!$C:$M,7,FALSE),"n.v.t.")</f>
        <v>(Re)constructie wegen en fietspaden</v>
      </c>
      <c r="AP1384" s="16" t="str">
        <f>IFERROR(VLOOKUP($P1384,'Kredieten productgroepen functi'!$C:$M,8,FALSE),"n.v.t.")</f>
        <v>31</v>
      </c>
      <c r="AQ1384" s="16" t="str">
        <f>IFERROR(VLOOKUP($P1384,'Kredieten productgroepen functi'!$C:$M,9,FALSE),"n.v.t.")</f>
        <v>Landwegen</v>
      </c>
      <c r="AR1384" s="16" t="str">
        <f>IFERROR(VLOOKUP($P1384,'Kredieten productgroepen functi'!$C:$M,10,FALSE),"n.v.t.")</f>
        <v>3</v>
      </c>
      <c r="AS1384" s="16" t="str">
        <f>IFERROR(VLOOKUP($P1384,'Kredieten productgroepen functi'!$C:$M,11,FALSE),"n.v.t.")</f>
        <v>Verkeer en vervoer</v>
      </c>
      <c r="AT1384" s="16" t="str">
        <f t="shared" si="68"/>
        <v>Lasten</v>
      </c>
      <c r="AU1384" s="16" t="str">
        <f>IFERROR(VLOOKUP($R1384,Kostensoorten!$C:$J,7,FALSE),"n.v.t.")</f>
        <v>2.3.1</v>
      </c>
      <c r="AV1384" s="16" t="str">
        <f>IFERROR(VLOOKUP($R1384,Kostensoorten!$C:$J,8,FALSE),"n.v.t.")</f>
        <v>Aankopen niet duurzame goedere</v>
      </c>
    </row>
    <row r="1385" spans="6:48">
      <c r="F1385" s="2" t="s">
        <v>7285</v>
      </c>
      <c r="G1385" s="2" t="s">
        <v>39</v>
      </c>
      <c r="H1385" s="2" t="s">
        <v>39</v>
      </c>
      <c r="I1385" s="18">
        <v>-7875</v>
      </c>
      <c r="P1385" s="16" t="str">
        <f t="shared" si="66"/>
        <v>631133</v>
      </c>
      <c r="Q1385" s="16" t="str">
        <f>IFERROR(VLOOKUP($P1385,'Kredieten productgroepen functi'!$C:$M,2,FALSE),"n.v.t.")</f>
        <v>Capaciteitskrediet Realisatiefase</v>
      </c>
      <c r="R1385" s="16" t="str">
        <f t="shared" si="67"/>
        <v>423133</v>
      </c>
      <c r="S1385" s="16" t="str">
        <f>IFERROR(VLOOKUP($R1385,Kostensoorten!$C:$J,2,FALSE),"n.v.t.")</f>
        <v>Accountancy</v>
      </c>
      <c r="T1385" s="16" t="s">
        <v>39</v>
      </c>
      <c r="U1385" s="16" t="s">
        <v>39</v>
      </c>
      <c r="V1385" s="16" t="s">
        <v>39</v>
      </c>
      <c r="W1385" s="16" t="s">
        <v>39</v>
      </c>
      <c r="X1385" s="16" t="s">
        <v>39</v>
      </c>
      <c r="Y1385" s="16" t="s">
        <v>39</v>
      </c>
      <c r="Z1385" s="16" t="s">
        <v>39</v>
      </c>
      <c r="AA1385" s="16" t="s">
        <v>39</v>
      </c>
      <c r="AB1385" s="16" t="s">
        <v>39</v>
      </c>
      <c r="AC1385" s="16" t="s">
        <v>39</v>
      </c>
      <c r="AD1385" s="16" t="s">
        <v>39</v>
      </c>
      <c r="AE1385" s="16" t="s">
        <v>39</v>
      </c>
      <c r="AF1385" s="16" t="s">
        <v>39</v>
      </c>
      <c r="AG1385" s="16" t="s">
        <v>39</v>
      </c>
      <c r="AH1385" s="16" t="s">
        <v>39</v>
      </c>
      <c r="AI1385" s="16" t="s">
        <v>39</v>
      </c>
      <c r="AJ1385" s="16" t="s">
        <v>39</v>
      </c>
      <c r="AL1385" s="16" t="s">
        <v>39</v>
      </c>
      <c r="AM1385" s="16" t="s">
        <v>39</v>
      </c>
      <c r="AN1385" s="16" t="str">
        <f>IFERROR(VLOOKUP($P1385,'Kredieten productgroepen functi'!$C:$M,6,FALSE),"n.v.t.")</f>
        <v>3101</v>
      </c>
      <c r="AO1385" s="16" t="str">
        <f>IFERROR(VLOOKUP($P1385,'Kredieten productgroepen functi'!$C:$M,7,FALSE),"n.v.t.")</f>
        <v>(Re)constructie wegen en fietspaden</v>
      </c>
      <c r="AP1385" s="16" t="str">
        <f>IFERROR(VLOOKUP($P1385,'Kredieten productgroepen functi'!$C:$M,8,FALSE),"n.v.t.")</f>
        <v>31</v>
      </c>
      <c r="AQ1385" s="16" t="str">
        <f>IFERROR(VLOOKUP($P1385,'Kredieten productgroepen functi'!$C:$M,9,FALSE),"n.v.t.")</f>
        <v>Landwegen</v>
      </c>
      <c r="AR1385" s="16" t="str">
        <f>IFERROR(VLOOKUP($P1385,'Kredieten productgroepen functi'!$C:$M,10,FALSE),"n.v.t.")</f>
        <v>3</v>
      </c>
      <c r="AS1385" s="16" t="str">
        <f>IFERROR(VLOOKUP($P1385,'Kredieten productgroepen functi'!$C:$M,11,FALSE),"n.v.t.")</f>
        <v>Verkeer en vervoer</v>
      </c>
      <c r="AT1385" s="16" t="str">
        <f t="shared" si="68"/>
        <v>Lasten</v>
      </c>
      <c r="AU1385" s="16" t="str">
        <f>IFERROR(VLOOKUP($R1385,Kostensoorten!$C:$J,7,FALSE),"n.v.t.")</f>
        <v>2.3.1</v>
      </c>
      <c r="AV1385" s="16" t="str">
        <f>IFERROR(VLOOKUP($R1385,Kostensoorten!$C:$J,8,FALSE),"n.v.t.")</f>
        <v>Aankopen niet duurzame goedere</v>
      </c>
    </row>
    <row r="1386" spans="6:48">
      <c r="F1386" s="2" t="s">
        <v>9513</v>
      </c>
      <c r="G1386" s="2" t="s">
        <v>39</v>
      </c>
      <c r="H1386" s="2" t="s">
        <v>39</v>
      </c>
      <c r="I1386" s="18">
        <v>4692</v>
      </c>
      <c r="P1386" s="16" t="str">
        <f t="shared" si="66"/>
        <v>631133</v>
      </c>
      <c r="Q1386" s="16" t="str">
        <f>IFERROR(VLOOKUP($P1386,'Kredieten productgroepen functi'!$C:$M,2,FALSE),"n.v.t.")</f>
        <v>Capaciteitskrediet Realisatiefase</v>
      </c>
      <c r="R1386" s="16" t="str">
        <f t="shared" si="67"/>
        <v>423134</v>
      </c>
      <c r="S1386" s="16" t="str">
        <f>IFERROR(VLOOKUP($R1386,Kostensoorten!$C:$J,2,FALSE),"n.v.t.")</f>
        <v>Studie en opleidingen</v>
      </c>
      <c r="T1386" s="16" t="s">
        <v>39</v>
      </c>
      <c r="U1386" s="16" t="s">
        <v>39</v>
      </c>
      <c r="V1386" s="16" t="s">
        <v>39</v>
      </c>
      <c r="W1386" s="16" t="s">
        <v>39</v>
      </c>
      <c r="X1386" s="16" t="s">
        <v>39</v>
      </c>
      <c r="Y1386" s="16" t="s">
        <v>39</v>
      </c>
      <c r="Z1386" s="16" t="s">
        <v>39</v>
      </c>
      <c r="AA1386" s="16" t="s">
        <v>39</v>
      </c>
      <c r="AB1386" s="16" t="s">
        <v>39</v>
      </c>
      <c r="AC1386" s="16" t="s">
        <v>39</v>
      </c>
      <c r="AD1386" s="16" t="s">
        <v>39</v>
      </c>
      <c r="AE1386" s="16" t="s">
        <v>39</v>
      </c>
      <c r="AF1386" s="16" t="s">
        <v>39</v>
      </c>
      <c r="AG1386" s="16" t="s">
        <v>39</v>
      </c>
      <c r="AH1386" s="16" t="s">
        <v>39</v>
      </c>
      <c r="AI1386" s="16" t="s">
        <v>39</v>
      </c>
      <c r="AJ1386" s="16" t="s">
        <v>39</v>
      </c>
      <c r="AL1386" s="16" t="s">
        <v>39</v>
      </c>
      <c r="AM1386" s="16" t="s">
        <v>39</v>
      </c>
      <c r="AN1386" s="16" t="str">
        <f>IFERROR(VLOOKUP($P1386,'Kredieten productgroepen functi'!$C:$M,6,FALSE),"n.v.t.")</f>
        <v>3101</v>
      </c>
      <c r="AO1386" s="16" t="str">
        <f>IFERROR(VLOOKUP($P1386,'Kredieten productgroepen functi'!$C:$M,7,FALSE),"n.v.t.")</f>
        <v>(Re)constructie wegen en fietspaden</v>
      </c>
      <c r="AP1386" s="16" t="str">
        <f>IFERROR(VLOOKUP($P1386,'Kredieten productgroepen functi'!$C:$M,8,FALSE),"n.v.t.")</f>
        <v>31</v>
      </c>
      <c r="AQ1386" s="16" t="str">
        <f>IFERROR(VLOOKUP($P1386,'Kredieten productgroepen functi'!$C:$M,9,FALSE),"n.v.t.")</f>
        <v>Landwegen</v>
      </c>
      <c r="AR1386" s="16" t="str">
        <f>IFERROR(VLOOKUP($P1386,'Kredieten productgroepen functi'!$C:$M,10,FALSE),"n.v.t.")</f>
        <v>3</v>
      </c>
      <c r="AS1386" s="16" t="str">
        <f>IFERROR(VLOOKUP($P1386,'Kredieten productgroepen functi'!$C:$M,11,FALSE),"n.v.t.")</f>
        <v>Verkeer en vervoer</v>
      </c>
      <c r="AT1386" s="16" t="str">
        <f t="shared" si="68"/>
        <v>Lasten</v>
      </c>
      <c r="AU1386" s="16" t="str">
        <f>IFERROR(VLOOKUP($R1386,Kostensoorten!$C:$J,7,FALSE),"n.v.t.")</f>
        <v>2.3.1</v>
      </c>
      <c r="AV1386" s="16" t="str">
        <f>IFERROR(VLOOKUP($R1386,Kostensoorten!$C:$J,8,FALSE),"n.v.t.")</f>
        <v>Aankopen niet duurzame goedere</v>
      </c>
    </row>
    <row r="1387" spans="6:48">
      <c r="F1387" s="2" t="s">
        <v>9514</v>
      </c>
      <c r="G1387" s="2" t="s">
        <v>39</v>
      </c>
      <c r="H1387" s="2" t="s">
        <v>39</v>
      </c>
      <c r="I1387" s="18">
        <v>16750</v>
      </c>
      <c r="P1387" s="16" t="str">
        <f t="shared" si="66"/>
        <v>631133</v>
      </c>
      <c r="Q1387" s="16" t="str">
        <f>IFERROR(VLOOKUP($P1387,'Kredieten productgroepen functi'!$C:$M,2,FALSE),"n.v.t.")</f>
        <v>Capaciteitskrediet Realisatiefase</v>
      </c>
      <c r="R1387" s="16" t="str">
        <f t="shared" si="67"/>
        <v>423139</v>
      </c>
      <c r="S1387" s="16" t="str">
        <f>IFERROR(VLOOKUP($R1387,Kostensoorten!$C:$J,2,FALSE),"n.v.t.")</f>
        <v>Overige diensten van derden</v>
      </c>
      <c r="T1387" s="16" t="s">
        <v>39</v>
      </c>
      <c r="U1387" s="16" t="s">
        <v>39</v>
      </c>
      <c r="V1387" s="16" t="s">
        <v>39</v>
      </c>
      <c r="W1387" s="16" t="s">
        <v>39</v>
      </c>
      <c r="X1387" s="16" t="s">
        <v>39</v>
      </c>
      <c r="Y1387" s="16" t="s">
        <v>39</v>
      </c>
      <c r="Z1387" s="16" t="s">
        <v>39</v>
      </c>
      <c r="AA1387" s="16" t="s">
        <v>39</v>
      </c>
      <c r="AB1387" s="16" t="s">
        <v>39</v>
      </c>
      <c r="AC1387" s="16" t="s">
        <v>39</v>
      </c>
      <c r="AD1387" s="16" t="s">
        <v>39</v>
      </c>
      <c r="AE1387" s="16" t="s">
        <v>39</v>
      </c>
      <c r="AF1387" s="16" t="s">
        <v>39</v>
      </c>
      <c r="AG1387" s="16" t="s">
        <v>39</v>
      </c>
      <c r="AH1387" s="16" t="s">
        <v>39</v>
      </c>
      <c r="AI1387" s="16" t="s">
        <v>39</v>
      </c>
      <c r="AJ1387" s="16" t="s">
        <v>39</v>
      </c>
      <c r="AL1387" s="16" t="s">
        <v>39</v>
      </c>
      <c r="AM1387" s="16" t="s">
        <v>39</v>
      </c>
      <c r="AN1387" s="16" t="str">
        <f>IFERROR(VLOOKUP($P1387,'Kredieten productgroepen functi'!$C:$M,6,FALSE),"n.v.t.")</f>
        <v>3101</v>
      </c>
      <c r="AO1387" s="16" t="str">
        <f>IFERROR(VLOOKUP($P1387,'Kredieten productgroepen functi'!$C:$M,7,FALSE),"n.v.t.")</f>
        <v>(Re)constructie wegen en fietspaden</v>
      </c>
      <c r="AP1387" s="16" t="str">
        <f>IFERROR(VLOOKUP($P1387,'Kredieten productgroepen functi'!$C:$M,8,FALSE),"n.v.t.")</f>
        <v>31</v>
      </c>
      <c r="AQ1387" s="16" t="str">
        <f>IFERROR(VLOOKUP($P1387,'Kredieten productgroepen functi'!$C:$M,9,FALSE),"n.v.t.")</f>
        <v>Landwegen</v>
      </c>
      <c r="AR1387" s="16" t="str">
        <f>IFERROR(VLOOKUP($P1387,'Kredieten productgroepen functi'!$C:$M,10,FALSE),"n.v.t.")</f>
        <v>3</v>
      </c>
      <c r="AS1387" s="16" t="str">
        <f>IFERROR(VLOOKUP($P1387,'Kredieten productgroepen functi'!$C:$M,11,FALSE),"n.v.t.")</f>
        <v>Verkeer en vervoer</v>
      </c>
      <c r="AT1387" s="16" t="str">
        <f t="shared" si="68"/>
        <v>Lasten</v>
      </c>
      <c r="AU1387" s="16" t="str">
        <f>IFERROR(VLOOKUP($R1387,Kostensoorten!$C:$J,7,FALSE),"n.v.t.")</f>
        <v>2.3.1</v>
      </c>
      <c r="AV1387" s="16" t="str">
        <f>IFERROR(VLOOKUP($R1387,Kostensoorten!$C:$J,8,FALSE),"n.v.t.")</f>
        <v>Aankopen niet duurzame goedere</v>
      </c>
    </row>
    <row r="1388" spans="6:48">
      <c r="F1388" s="2" t="s">
        <v>9515</v>
      </c>
      <c r="G1388" s="2" t="s">
        <v>39</v>
      </c>
      <c r="H1388" s="2" t="s">
        <v>39</v>
      </c>
      <c r="I1388" s="18">
        <v>1600</v>
      </c>
      <c r="P1388" s="16" t="str">
        <f t="shared" si="66"/>
        <v>631133</v>
      </c>
      <c r="Q1388" s="16" t="str">
        <f>IFERROR(VLOOKUP($P1388,'Kredieten productgroepen functi'!$C:$M,2,FALSE),"n.v.t.")</f>
        <v>Capaciteitskrediet Realisatiefase</v>
      </c>
      <c r="R1388" s="16" t="str">
        <f t="shared" si="67"/>
        <v>423139</v>
      </c>
      <c r="S1388" s="16" t="str">
        <f>IFERROR(VLOOKUP($R1388,Kostensoorten!$C:$J,2,FALSE),"n.v.t.")</f>
        <v>Overige diensten van derden</v>
      </c>
      <c r="T1388" s="16" t="s">
        <v>39</v>
      </c>
      <c r="U1388" s="16" t="s">
        <v>39</v>
      </c>
      <c r="V1388" s="16" t="s">
        <v>39</v>
      </c>
      <c r="W1388" s="16" t="s">
        <v>39</v>
      </c>
      <c r="X1388" s="16" t="s">
        <v>39</v>
      </c>
      <c r="Y1388" s="16" t="s">
        <v>39</v>
      </c>
      <c r="Z1388" s="16" t="s">
        <v>39</v>
      </c>
      <c r="AA1388" s="16" t="s">
        <v>39</v>
      </c>
      <c r="AB1388" s="16" t="s">
        <v>39</v>
      </c>
      <c r="AC1388" s="16" t="s">
        <v>39</v>
      </c>
      <c r="AD1388" s="16" t="s">
        <v>39</v>
      </c>
      <c r="AE1388" s="16" t="s">
        <v>39</v>
      </c>
      <c r="AF1388" s="16" t="s">
        <v>39</v>
      </c>
      <c r="AG1388" s="16" t="s">
        <v>39</v>
      </c>
      <c r="AH1388" s="16" t="s">
        <v>39</v>
      </c>
      <c r="AI1388" s="16" t="s">
        <v>39</v>
      </c>
      <c r="AJ1388" s="16" t="s">
        <v>39</v>
      </c>
      <c r="AL1388" s="16" t="s">
        <v>39</v>
      </c>
      <c r="AM1388" s="16" t="s">
        <v>39</v>
      </c>
      <c r="AN1388" s="16" t="str">
        <f>IFERROR(VLOOKUP($P1388,'Kredieten productgroepen functi'!$C:$M,6,FALSE),"n.v.t.")</f>
        <v>3101</v>
      </c>
      <c r="AO1388" s="16" t="str">
        <f>IFERROR(VLOOKUP($P1388,'Kredieten productgroepen functi'!$C:$M,7,FALSE),"n.v.t.")</f>
        <v>(Re)constructie wegen en fietspaden</v>
      </c>
      <c r="AP1388" s="16" t="str">
        <f>IFERROR(VLOOKUP($P1388,'Kredieten productgroepen functi'!$C:$M,8,FALSE),"n.v.t.")</f>
        <v>31</v>
      </c>
      <c r="AQ1388" s="16" t="str">
        <f>IFERROR(VLOOKUP($P1388,'Kredieten productgroepen functi'!$C:$M,9,FALSE),"n.v.t.")</f>
        <v>Landwegen</v>
      </c>
      <c r="AR1388" s="16" t="str">
        <f>IFERROR(VLOOKUP($P1388,'Kredieten productgroepen functi'!$C:$M,10,FALSE),"n.v.t.")</f>
        <v>3</v>
      </c>
      <c r="AS1388" s="16" t="str">
        <f>IFERROR(VLOOKUP($P1388,'Kredieten productgroepen functi'!$C:$M,11,FALSE),"n.v.t.")</f>
        <v>Verkeer en vervoer</v>
      </c>
      <c r="AT1388" s="16" t="str">
        <f t="shared" si="68"/>
        <v>Lasten</v>
      </c>
      <c r="AU1388" s="16" t="str">
        <f>IFERROR(VLOOKUP($R1388,Kostensoorten!$C:$J,7,FALSE),"n.v.t.")</f>
        <v>2.3.1</v>
      </c>
      <c r="AV1388" s="16" t="str">
        <f>IFERROR(VLOOKUP($R1388,Kostensoorten!$C:$J,8,FALSE),"n.v.t.")</f>
        <v>Aankopen niet duurzame goedere</v>
      </c>
    </row>
    <row r="1389" spans="6:48">
      <c r="F1389" s="2" t="s">
        <v>8695</v>
      </c>
      <c r="G1389" s="2" t="s">
        <v>39</v>
      </c>
      <c r="H1389" s="2" t="s">
        <v>39</v>
      </c>
      <c r="I1389" s="18">
        <v>2000</v>
      </c>
      <c r="P1389" s="16" t="str">
        <f t="shared" si="66"/>
        <v>631133</v>
      </c>
      <c r="Q1389" s="16" t="str">
        <f>IFERROR(VLOOKUP($P1389,'Kredieten productgroepen functi'!$C:$M,2,FALSE),"n.v.t.")</f>
        <v>Capaciteitskrediet Realisatiefase</v>
      </c>
      <c r="R1389" s="16" t="str">
        <f t="shared" si="67"/>
        <v>423139</v>
      </c>
      <c r="S1389" s="16" t="str">
        <f>IFERROR(VLOOKUP($R1389,Kostensoorten!$C:$J,2,FALSE),"n.v.t.")</f>
        <v>Overige diensten van derden</v>
      </c>
      <c r="T1389" s="16" t="s">
        <v>39</v>
      </c>
      <c r="U1389" s="16" t="s">
        <v>39</v>
      </c>
      <c r="V1389" s="16" t="s">
        <v>39</v>
      </c>
      <c r="W1389" s="16" t="s">
        <v>39</v>
      </c>
      <c r="X1389" s="16" t="s">
        <v>39</v>
      </c>
      <c r="Y1389" s="16" t="s">
        <v>39</v>
      </c>
      <c r="Z1389" s="16" t="s">
        <v>39</v>
      </c>
      <c r="AA1389" s="16" t="s">
        <v>39</v>
      </c>
      <c r="AB1389" s="16" t="s">
        <v>39</v>
      </c>
      <c r="AC1389" s="16" t="s">
        <v>39</v>
      </c>
      <c r="AD1389" s="16" t="s">
        <v>39</v>
      </c>
      <c r="AE1389" s="16" t="s">
        <v>39</v>
      </c>
      <c r="AF1389" s="16" t="s">
        <v>39</v>
      </c>
      <c r="AG1389" s="16" t="s">
        <v>39</v>
      </c>
      <c r="AH1389" s="16" t="s">
        <v>39</v>
      </c>
      <c r="AI1389" s="16" t="s">
        <v>39</v>
      </c>
      <c r="AJ1389" s="16" t="s">
        <v>39</v>
      </c>
      <c r="AL1389" s="16" t="s">
        <v>39</v>
      </c>
      <c r="AM1389" s="16" t="s">
        <v>39</v>
      </c>
      <c r="AN1389" s="16" t="str">
        <f>IFERROR(VLOOKUP($P1389,'Kredieten productgroepen functi'!$C:$M,6,FALSE),"n.v.t.")</f>
        <v>3101</v>
      </c>
      <c r="AO1389" s="16" t="str">
        <f>IFERROR(VLOOKUP($P1389,'Kredieten productgroepen functi'!$C:$M,7,FALSE),"n.v.t.")</f>
        <v>(Re)constructie wegen en fietspaden</v>
      </c>
      <c r="AP1389" s="16" t="str">
        <f>IFERROR(VLOOKUP($P1389,'Kredieten productgroepen functi'!$C:$M,8,FALSE),"n.v.t.")</f>
        <v>31</v>
      </c>
      <c r="AQ1389" s="16" t="str">
        <f>IFERROR(VLOOKUP($P1389,'Kredieten productgroepen functi'!$C:$M,9,FALSE),"n.v.t.")</f>
        <v>Landwegen</v>
      </c>
      <c r="AR1389" s="16" t="str">
        <f>IFERROR(VLOOKUP($P1389,'Kredieten productgroepen functi'!$C:$M,10,FALSE),"n.v.t.")</f>
        <v>3</v>
      </c>
      <c r="AS1389" s="16" t="str">
        <f>IFERROR(VLOOKUP($P1389,'Kredieten productgroepen functi'!$C:$M,11,FALSE),"n.v.t.")</f>
        <v>Verkeer en vervoer</v>
      </c>
      <c r="AT1389" s="16" t="str">
        <f t="shared" si="68"/>
        <v>Lasten</v>
      </c>
      <c r="AU1389" s="16" t="str">
        <f>IFERROR(VLOOKUP($R1389,Kostensoorten!$C:$J,7,FALSE),"n.v.t.")</f>
        <v>2.3.1</v>
      </c>
      <c r="AV1389" s="16" t="str">
        <f>IFERROR(VLOOKUP($R1389,Kostensoorten!$C:$J,8,FALSE),"n.v.t.")</f>
        <v>Aankopen niet duurzame goedere</v>
      </c>
    </row>
    <row r="1390" spans="6:48">
      <c r="F1390" s="2" t="s">
        <v>8068</v>
      </c>
      <c r="G1390" s="2" t="s">
        <v>39</v>
      </c>
      <c r="H1390" s="2" t="s">
        <v>39</v>
      </c>
      <c r="I1390" s="18">
        <v>49.67</v>
      </c>
      <c r="P1390" s="16" t="str">
        <f t="shared" si="66"/>
        <v>631133</v>
      </c>
      <c r="Q1390" s="16" t="str">
        <f>IFERROR(VLOOKUP($P1390,'Kredieten productgroepen functi'!$C:$M,2,FALSE),"n.v.t.")</f>
        <v>Capaciteitskrediet Realisatiefase</v>
      </c>
      <c r="R1390" s="16" t="str">
        <f t="shared" si="67"/>
        <v>423139</v>
      </c>
      <c r="S1390" s="16" t="str">
        <f>IFERROR(VLOOKUP($R1390,Kostensoorten!$C:$J,2,FALSE),"n.v.t.")</f>
        <v>Overige diensten van derden</v>
      </c>
      <c r="T1390" s="16" t="s">
        <v>39</v>
      </c>
      <c r="U1390" s="16" t="s">
        <v>39</v>
      </c>
      <c r="V1390" s="16" t="s">
        <v>39</v>
      </c>
      <c r="W1390" s="16" t="s">
        <v>39</v>
      </c>
      <c r="X1390" s="16" t="s">
        <v>39</v>
      </c>
      <c r="Y1390" s="16" t="s">
        <v>39</v>
      </c>
      <c r="Z1390" s="16" t="s">
        <v>39</v>
      </c>
      <c r="AA1390" s="16" t="s">
        <v>39</v>
      </c>
      <c r="AB1390" s="16" t="s">
        <v>39</v>
      </c>
      <c r="AC1390" s="16" t="s">
        <v>39</v>
      </c>
      <c r="AD1390" s="16" t="s">
        <v>39</v>
      </c>
      <c r="AE1390" s="16" t="s">
        <v>39</v>
      </c>
      <c r="AF1390" s="16" t="s">
        <v>39</v>
      </c>
      <c r="AG1390" s="16" t="s">
        <v>39</v>
      </c>
      <c r="AH1390" s="16" t="s">
        <v>39</v>
      </c>
      <c r="AI1390" s="16" t="s">
        <v>39</v>
      </c>
      <c r="AJ1390" s="16" t="s">
        <v>39</v>
      </c>
      <c r="AL1390" s="16" t="s">
        <v>39</v>
      </c>
      <c r="AM1390" s="16" t="s">
        <v>39</v>
      </c>
      <c r="AN1390" s="16" t="str">
        <f>IFERROR(VLOOKUP($P1390,'Kredieten productgroepen functi'!$C:$M,6,FALSE),"n.v.t.")</f>
        <v>3101</v>
      </c>
      <c r="AO1390" s="16" t="str">
        <f>IFERROR(VLOOKUP($P1390,'Kredieten productgroepen functi'!$C:$M,7,FALSE),"n.v.t.")</f>
        <v>(Re)constructie wegen en fietspaden</v>
      </c>
      <c r="AP1390" s="16" t="str">
        <f>IFERROR(VLOOKUP($P1390,'Kredieten productgroepen functi'!$C:$M,8,FALSE),"n.v.t.")</f>
        <v>31</v>
      </c>
      <c r="AQ1390" s="16" t="str">
        <f>IFERROR(VLOOKUP($P1390,'Kredieten productgroepen functi'!$C:$M,9,FALSE),"n.v.t.")</f>
        <v>Landwegen</v>
      </c>
      <c r="AR1390" s="16" t="str">
        <f>IFERROR(VLOOKUP($P1390,'Kredieten productgroepen functi'!$C:$M,10,FALSE),"n.v.t.")</f>
        <v>3</v>
      </c>
      <c r="AS1390" s="16" t="str">
        <f>IFERROR(VLOOKUP($P1390,'Kredieten productgroepen functi'!$C:$M,11,FALSE),"n.v.t.")</f>
        <v>Verkeer en vervoer</v>
      </c>
      <c r="AT1390" s="16" t="str">
        <f t="shared" si="68"/>
        <v>Lasten</v>
      </c>
      <c r="AU1390" s="16" t="str">
        <f>IFERROR(VLOOKUP($R1390,Kostensoorten!$C:$J,7,FALSE),"n.v.t.")</f>
        <v>2.3.1</v>
      </c>
      <c r="AV1390" s="16" t="str">
        <f>IFERROR(VLOOKUP($R1390,Kostensoorten!$C:$J,8,FALSE),"n.v.t.")</f>
        <v>Aankopen niet duurzame goedere</v>
      </c>
    </row>
    <row r="1391" spans="6:48">
      <c r="F1391" s="2" t="s">
        <v>8069</v>
      </c>
      <c r="G1391" s="2" t="s">
        <v>39</v>
      </c>
      <c r="H1391" s="2" t="s">
        <v>39</v>
      </c>
      <c r="I1391" s="18">
        <v>2482.35</v>
      </c>
      <c r="P1391" s="16" t="str">
        <f t="shared" si="66"/>
        <v>631133</v>
      </c>
      <c r="Q1391" s="16" t="str">
        <f>IFERROR(VLOOKUP($P1391,'Kredieten productgroepen functi'!$C:$M,2,FALSE),"n.v.t.")</f>
        <v>Capaciteitskrediet Realisatiefase</v>
      </c>
      <c r="R1391" s="16" t="str">
        <f t="shared" si="67"/>
        <v>423139</v>
      </c>
      <c r="S1391" s="16" t="str">
        <f>IFERROR(VLOOKUP($R1391,Kostensoorten!$C:$J,2,FALSE),"n.v.t.")</f>
        <v>Overige diensten van derden</v>
      </c>
      <c r="T1391" s="16" t="s">
        <v>39</v>
      </c>
      <c r="U1391" s="16" t="s">
        <v>39</v>
      </c>
      <c r="V1391" s="16" t="s">
        <v>39</v>
      </c>
      <c r="W1391" s="16" t="s">
        <v>39</v>
      </c>
      <c r="X1391" s="16" t="s">
        <v>39</v>
      </c>
      <c r="Y1391" s="16" t="s">
        <v>39</v>
      </c>
      <c r="Z1391" s="16" t="s">
        <v>39</v>
      </c>
      <c r="AA1391" s="16" t="s">
        <v>39</v>
      </c>
      <c r="AB1391" s="16" t="s">
        <v>39</v>
      </c>
      <c r="AC1391" s="16" t="s">
        <v>39</v>
      </c>
      <c r="AD1391" s="16" t="s">
        <v>39</v>
      </c>
      <c r="AE1391" s="16" t="s">
        <v>39</v>
      </c>
      <c r="AF1391" s="16" t="s">
        <v>39</v>
      </c>
      <c r="AG1391" s="16" t="s">
        <v>39</v>
      </c>
      <c r="AH1391" s="16" t="s">
        <v>39</v>
      </c>
      <c r="AI1391" s="16" t="s">
        <v>39</v>
      </c>
      <c r="AJ1391" s="16" t="s">
        <v>39</v>
      </c>
      <c r="AL1391" s="16" t="s">
        <v>39</v>
      </c>
      <c r="AM1391" s="16" t="s">
        <v>39</v>
      </c>
      <c r="AN1391" s="16" t="str">
        <f>IFERROR(VLOOKUP($P1391,'Kredieten productgroepen functi'!$C:$M,6,FALSE),"n.v.t.")</f>
        <v>3101</v>
      </c>
      <c r="AO1391" s="16" t="str">
        <f>IFERROR(VLOOKUP($P1391,'Kredieten productgroepen functi'!$C:$M,7,FALSE),"n.v.t.")</f>
        <v>(Re)constructie wegen en fietspaden</v>
      </c>
      <c r="AP1391" s="16" t="str">
        <f>IFERROR(VLOOKUP($P1391,'Kredieten productgroepen functi'!$C:$M,8,FALSE),"n.v.t.")</f>
        <v>31</v>
      </c>
      <c r="AQ1391" s="16" t="str">
        <f>IFERROR(VLOOKUP($P1391,'Kredieten productgroepen functi'!$C:$M,9,FALSE),"n.v.t.")</f>
        <v>Landwegen</v>
      </c>
      <c r="AR1391" s="16" t="str">
        <f>IFERROR(VLOOKUP($P1391,'Kredieten productgroepen functi'!$C:$M,10,FALSE),"n.v.t.")</f>
        <v>3</v>
      </c>
      <c r="AS1391" s="16" t="str">
        <f>IFERROR(VLOOKUP($P1391,'Kredieten productgroepen functi'!$C:$M,11,FALSE),"n.v.t.")</f>
        <v>Verkeer en vervoer</v>
      </c>
      <c r="AT1391" s="16" t="str">
        <f t="shared" si="68"/>
        <v>Lasten</v>
      </c>
      <c r="AU1391" s="16" t="str">
        <f>IFERROR(VLOOKUP($R1391,Kostensoorten!$C:$J,7,FALSE),"n.v.t.")</f>
        <v>2.3.1</v>
      </c>
      <c r="AV1391" s="16" t="str">
        <f>IFERROR(VLOOKUP($R1391,Kostensoorten!$C:$J,8,FALSE),"n.v.t.")</f>
        <v>Aankopen niet duurzame goedere</v>
      </c>
    </row>
    <row r="1392" spans="6:48">
      <c r="F1392" s="2" t="s">
        <v>8070</v>
      </c>
      <c r="G1392" s="2" t="s">
        <v>39</v>
      </c>
      <c r="H1392" s="2" t="s">
        <v>39</v>
      </c>
      <c r="I1392" s="18">
        <v>49</v>
      </c>
      <c r="P1392" s="16" t="str">
        <f t="shared" si="66"/>
        <v>631133</v>
      </c>
      <c r="Q1392" s="16" t="str">
        <f>IFERROR(VLOOKUP($P1392,'Kredieten productgroepen functi'!$C:$M,2,FALSE),"n.v.t.")</f>
        <v>Capaciteitskrediet Realisatiefase</v>
      </c>
      <c r="R1392" s="16" t="str">
        <f t="shared" si="67"/>
        <v>423170</v>
      </c>
      <c r="S1392" s="16" t="str">
        <f>IFERROR(VLOOKUP($R1392,Kostensoorten!$C:$J,2,FALSE),"n.v.t.")</f>
        <v>Werklunch/diner zakelijke relaties</v>
      </c>
      <c r="T1392" s="16" t="s">
        <v>39</v>
      </c>
      <c r="U1392" s="16" t="s">
        <v>39</v>
      </c>
      <c r="V1392" s="16" t="s">
        <v>39</v>
      </c>
      <c r="W1392" s="16" t="s">
        <v>39</v>
      </c>
      <c r="X1392" s="16" t="s">
        <v>39</v>
      </c>
      <c r="Y1392" s="16" t="s">
        <v>39</v>
      </c>
      <c r="Z1392" s="16" t="s">
        <v>39</v>
      </c>
      <c r="AA1392" s="16" t="s">
        <v>39</v>
      </c>
      <c r="AB1392" s="16" t="s">
        <v>39</v>
      </c>
      <c r="AC1392" s="16" t="s">
        <v>39</v>
      </c>
      <c r="AD1392" s="16" t="s">
        <v>39</v>
      </c>
      <c r="AE1392" s="16" t="s">
        <v>39</v>
      </c>
      <c r="AF1392" s="16" t="s">
        <v>39</v>
      </c>
      <c r="AG1392" s="16" t="s">
        <v>39</v>
      </c>
      <c r="AH1392" s="16" t="s">
        <v>39</v>
      </c>
      <c r="AI1392" s="16" t="s">
        <v>39</v>
      </c>
      <c r="AJ1392" s="16" t="s">
        <v>39</v>
      </c>
      <c r="AL1392" s="16" t="s">
        <v>39</v>
      </c>
      <c r="AM1392" s="16" t="s">
        <v>39</v>
      </c>
      <c r="AN1392" s="16" t="str">
        <f>IFERROR(VLOOKUP($P1392,'Kredieten productgroepen functi'!$C:$M,6,FALSE),"n.v.t.")</f>
        <v>3101</v>
      </c>
      <c r="AO1392" s="16" t="str">
        <f>IFERROR(VLOOKUP($P1392,'Kredieten productgroepen functi'!$C:$M,7,FALSE),"n.v.t.")</f>
        <v>(Re)constructie wegen en fietspaden</v>
      </c>
      <c r="AP1392" s="16" t="str">
        <f>IFERROR(VLOOKUP($P1392,'Kredieten productgroepen functi'!$C:$M,8,FALSE),"n.v.t.")</f>
        <v>31</v>
      </c>
      <c r="AQ1392" s="16" t="str">
        <f>IFERROR(VLOOKUP($P1392,'Kredieten productgroepen functi'!$C:$M,9,FALSE),"n.v.t.")</f>
        <v>Landwegen</v>
      </c>
      <c r="AR1392" s="16" t="str">
        <f>IFERROR(VLOOKUP($P1392,'Kredieten productgroepen functi'!$C:$M,10,FALSE),"n.v.t.")</f>
        <v>3</v>
      </c>
      <c r="AS1392" s="16" t="str">
        <f>IFERROR(VLOOKUP($P1392,'Kredieten productgroepen functi'!$C:$M,11,FALSE),"n.v.t.")</f>
        <v>Verkeer en vervoer</v>
      </c>
      <c r="AT1392" s="16" t="str">
        <f t="shared" si="68"/>
        <v>Lasten</v>
      </c>
      <c r="AU1392" s="16" t="str">
        <f>IFERROR(VLOOKUP($R1392,Kostensoorten!$C:$J,7,FALSE),"n.v.t.")</f>
        <v>2.3.1</v>
      </c>
      <c r="AV1392" s="16" t="str">
        <f>IFERROR(VLOOKUP($R1392,Kostensoorten!$C:$J,8,FALSE),"n.v.t.")</f>
        <v>Aankopen niet duurzame goedere</v>
      </c>
    </row>
    <row r="1393" spans="6:48">
      <c r="F1393" s="2" t="s">
        <v>9516</v>
      </c>
      <c r="G1393" s="2" t="s">
        <v>39</v>
      </c>
      <c r="H1393" s="2" t="s">
        <v>39</v>
      </c>
      <c r="I1393" s="18">
        <v>10.5</v>
      </c>
      <c r="P1393" s="16" t="str">
        <f t="shared" si="66"/>
        <v>631133</v>
      </c>
      <c r="Q1393" s="16" t="str">
        <f>IFERROR(VLOOKUP($P1393,'Kredieten productgroepen functi'!$C:$M,2,FALSE),"n.v.t.")</f>
        <v>Capaciteitskrediet Realisatiefase</v>
      </c>
      <c r="R1393" s="16" t="str">
        <f t="shared" si="67"/>
        <v>423170</v>
      </c>
      <c r="S1393" s="16" t="str">
        <f>IFERROR(VLOOKUP($R1393,Kostensoorten!$C:$J,2,FALSE),"n.v.t.")</f>
        <v>Werklunch/diner zakelijke relaties</v>
      </c>
      <c r="T1393" s="16" t="s">
        <v>39</v>
      </c>
      <c r="U1393" s="16" t="s">
        <v>39</v>
      </c>
      <c r="V1393" s="16" t="s">
        <v>39</v>
      </c>
      <c r="W1393" s="16" t="s">
        <v>39</v>
      </c>
      <c r="X1393" s="16" t="s">
        <v>39</v>
      </c>
      <c r="Y1393" s="16" t="s">
        <v>39</v>
      </c>
      <c r="Z1393" s="16" t="s">
        <v>39</v>
      </c>
      <c r="AA1393" s="16" t="s">
        <v>39</v>
      </c>
      <c r="AB1393" s="16" t="s">
        <v>39</v>
      </c>
      <c r="AC1393" s="16" t="s">
        <v>39</v>
      </c>
      <c r="AD1393" s="16" t="s">
        <v>39</v>
      </c>
      <c r="AE1393" s="16" t="s">
        <v>39</v>
      </c>
      <c r="AF1393" s="16" t="s">
        <v>39</v>
      </c>
      <c r="AG1393" s="16" t="s">
        <v>39</v>
      </c>
      <c r="AH1393" s="16" t="s">
        <v>39</v>
      </c>
      <c r="AI1393" s="16" t="s">
        <v>39</v>
      </c>
      <c r="AJ1393" s="16" t="s">
        <v>39</v>
      </c>
      <c r="AL1393" s="16" t="s">
        <v>39</v>
      </c>
      <c r="AM1393" s="16" t="s">
        <v>39</v>
      </c>
      <c r="AN1393" s="16" t="str">
        <f>IFERROR(VLOOKUP($P1393,'Kredieten productgroepen functi'!$C:$M,6,FALSE),"n.v.t.")</f>
        <v>3101</v>
      </c>
      <c r="AO1393" s="16" t="str">
        <f>IFERROR(VLOOKUP($P1393,'Kredieten productgroepen functi'!$C:$M,7,FALSE),"n.v.t.")</f>
        <v>(Re)constructie wegen en fietspaden</v>
      </c>
      <c r="AP1393" s="16" t="str">
        <f>IFERROR(VLOOKUP($P1393,'Kredieten productgroepen functi'!$C:$M,8,FALSE),"n.v.t.")</f>
        <v>31</v>
      </c>
      <c r="AQ1393" s="16" t="str">
        <f>IFERROR(VLOOKUP($P1393,'Kredieten productgroepen functi'!$C:$M,9,FALSE),"n.v.t.")</f>
        <v>Landwegen</v>
      </c>
      <c r="AR1393" s="16" t="str">
        <f>IFERROR(VLOOKUP($P1393,'Kredieten productgroepen functi'!$C:$M,10,FALSE),"n.v.t.")</f>
        <v>3</v>
      </c>
      <c r="AS1393" s="16" t="str">
        <f>IFERROR(VLOOKUP($P1393,'Kredieten productgroepen functi'!$C:$M,11,FALSE),"n.v.t.")</f>
        <v>Verkeer en vervoer</v>
      </c>
      <c r="AT1393" s="16" t="str">
        <f t="shared" si="68"/>
        <v>Lasten</v>
      </c>
      <c r="AU1393" s="16" t="str">
        <f>IFERROR(VLOOKUP($R1393,Kostensoorten!$C:$J,7,FALSE),"n.v.t.")</f>
        <v>2.3.1</v>
      </c>
      <c r="AV1393" s="16" t="str">
        <f>IFERROR(VLOOKUP($R1393,Kostensoorten!$C:$J,8,FALSE),"n.v.t.")</f>
        <v>Aankopen niet duurzame goedere</v>
      </c>
    </row>
    <row r="1394" spans="6:48">
      <c r="F1394" s="2" t="s">
        <v>8071</v>
      </c>
      <c r="G1394" s="2" t="s">
        <v>39</v>
      </c>
      <c r="H1394" s="2" t="s">
        <v>39</v>
      </c>
      <c r="I1394" s="18">
        <v>8.2799999999999994</v>
      </c>
      <c r="P1394" s="16" t="str">
        <f t="shared" si="66"/>
        <v>631133</v>
      </c>
      <c r="Q1394" s="16" t="str">
        <f>IFERROR(VLOOKUP($P1394,'Kredieten productgroepen functi'!$C:$M,2,FALSE),"n.v.t.")</f>
        <v>Capaciteitskrediet Realisatiefase</v>
      </c>
      <c r="R1394" s="16" t="str">
        <f t="shared" si="67"/>
        <v>423178</v>
      </c>
      <c r="S1394" s="16" t="str">
        <f>IFERROR(VLOOKUP($R1394,Kostensoorten!$C:$J,2,FALSE),"n.v.t.")</f>
        <v>Consumpties op werkplek</v>
      </c>
      <c r="T1394" s="16" t="s">
        <v>39</v>
      </c>
      <c r="U1394" s="16" t="s">
        <v>39</v>
      </c>
      <c r="V1394" s="16" t="s">
        <v>39</v>
      </c>
      <c r="W1394" s="16" t="s">
        <v>39</v>
      </c>
      <c r="X1394" s="16" t="s">
        <v>39</v>
      </c>
      <c r="Y1394" s="16" t="s">
        <v>39</v>
      </c>
      <c r="Z1394" s="16" t="s">
        <v>39</v>
      </c>
      <c r="AA1394" s="16" t="s">
        <v>39</v>
      </c>
      <c r="AB1394" s="16" t="s">
        <v>39</v>
      </c>
      <c r="AC1394" s="16" t="s">
        <v>39</v>
      </c>
      <c r="AD1394" s="16" t="s">
        <v>39</v>
      </c>
      <c r="AE1394" s="16" t="s">
        <v>39</v>
      </c>
      <c r="AF1394" s="16" t="s">
        <v>39</v>
      </c>
      <c r="AG1394" s="16" t="s">
        <v>39</v>
      </c>
      <c r="AH1394" s="16" t="s">
        <v>39</v>
      </c>
      <c r="AI1394" s="16" t="s">
        <v>39</v>
      </c>
      <c r="AJ1394" s="16" t="s">
        <v>39</v>
      </c>
      <c r="AL1394" s="16" t="s">
        <v>39</v>
      </c>
      <c r="AM1394" s="16" t="s">
        <v>39</v>
      </c>
      <c r="AN1394" s="16" t="str">
        <f>IFERROR(VLOOKUP($P1394,'Kredieten productgroepen functi'!$C:$M,6,FALSE),"n.v.t.")</f>
        <v>3101</v>
      </c>
      <c r="AO1394" s="16" t="str">
        <f>IFERROR(VLOOKUP($P1394,'Kredieten productgroepen functi'!$C:$M,7,FALSE),"n.v.t.")</f>
        <v>(Re)constructie wegen en fietspaden</v>
      </c>
      <c r="AP1394" s="16" t="str">
        <f>IFERROR(VLOOKUP($P1394,'Kredieten productgroepen functi'!$C:$M,8,FALSE),"n.v.t.")</f>
        <v>31</v>
      </c>
      <c r="AQ1394" s="16" t="str">
        <f>IFERROR(VLOOKUP($P1394,'Kredieten productgroepen functi'!$C:$M,9,FALSE),"n.v.t.")</f>
        <v>Landwegen</v>
      </c>
      <c r="AR1394" s="16" t="str">
        <f>IFERROR(VLOOKUP($P1394,'Kredieten productgroepen functi'!$C:$M,10,FALSE),"n.v.t.")</f>
        <v>3</v>
      </c>
      <c r="AS1394" s="16" t="str">
        <f>IFERROR(VLOOKUP($P1394,'Kredieten productgroepen functi'!$C:$M,11,FALSE),"n.v.t.")</f>
        <v>Verkeer en vervoer</v>
      </c>
      <c r="AT1394" s="16" t="str">
        <f t="shared" si="68"/>
        <v>Lasten</v>
      </c>
      <c r="AU1394" s="16" t="str">
        <f>IFERROR(VLOOKUP($R1394,Kostensoorten!$C:$J,7,FALSE),"n.v.t.")</f>
        <v>2.3.1</v>
      </c>
      <c r="AV1394" s="16" t="str">
        <f>IFERROR(VLOOKUP($R1394,Kostensoorten!$C:$J,8,FALSE),"n.v.t.")</f>
        <v>Aankopen niet duurzame goedere</v>
      </c>
    </row>
    <row r="1395" spans="6:48">
      <c r="F1395" s="2" t="s">
        <v>7571</v>
      </c>
      <c r="G1395" s="2" t="s">
        <v>39</v>
      </c>
      <c r="H1395" s="2" t="s">
        <v>39</v>
      </c>
      <c r="I1395" s="18">
        <v>631396</v>
      </c>
      <c r="P1395" s="16" t="str">
        <f t="shared" si="66"/>
        <v>631133</v>
      </c>
      <c r="Q1395" s="16" t="str">
        <f>IFERROR(VLOOKUP($P1395,'Kredieten productgroepen functi'!$C:$M,2,FALSE),"n.v.t.")</f>
        <v>Capaciteitskrediet Realisatiefase</v>
      </c>
      <c r="R1395" s="16" t="str">
        <f t="shared" si="67"/>
        <v>460501</v>
      </c>
      <c r="S1395" s="16" t="str">
        <f>IFERROR(VLOOKUP($R1395,Kostensoorten!$C:$J,2,FALSE),"n.v.t.")</f>
        <v>overige administratieve boekingen</v>
      </c>
      <c r="T1395" s="16" t="s">
        <v>39</v>
      </c>
      <c r="U1395" s="16" t="s">
        <v>39</v>
      </c>
      <c r="V1395" s="16" t="s">
        <v>39</v>
      </c>
      <c r="W1395" s="16" t="s">
        <v>39</v>
      </c>
      <c r="X1395" s="16" t="s">
        <v>39</v>
      </c>
      <c r="Y1395" s="16" t="s">
        <v>39</v>
      </c>
      <c r="Z1395" s="16" t="s">
        <v>39</v>
      </c>
      <c r="AA1395" s="16" t="s">
        <v>39</v>
      </c>
      <c r="AB1395" s="16" t="s">
        <v>39</v>
      </c>
      <c r="AC1395" s="16" t="s">
        <v>39</v>
      </c>
      <c r="AD1395" s="16" t="s">
        <v>39</v>
      </c>
      <c r="AE1395" s="16" t="s">
        <v>39</v>
      </c>
      <c r="AF1395" s="16" t="s">
        <v>39</v>
      </c>
      <c r="AG1395" s="16" t="s">
        <v>39</v>
      </c>
      <c r="AH1395" s="16" t="s">
        <v>39</v>
      </c>
      <c r="AI1395" s="16" t="s">
        <v>39</v>
      </c>
      <c r="AJ1395" s="16" t="s">
        <v>39</v>
      </c>
      <c r="AL1395" s="16" t="s">
        <v>39</v>
      </c>
      <c r="AM1395" s="16" t="s">
        <v>39</v>
      </c>
      <c r="AN1395" s="16" t="str">
        <f>IFERROR(VLOOKUP($P1395,'Kredieten productgroepen functi'!$C:$M,6,FALSE),"n.v.t.")</f>
        <v>3101</v>
      </c>
      <c r="AO1395" s="16" t="str">
        <f>IFERROR(VLOOKUP($P1395,'Kredieten productgroepen functi'!$C:$M,7,FALSE),"n.v.t.")</f>
        <v>(Re)constructie wegen en fietspaden</v>
      </c>
      <c r="AP1395" s="16" t="str">
        <f>IFERROR(VLOOKUP($P1395,'Kredieten productgroepen functi'!$C:$M,8,FALSE),"n.v.t.")</f>
        <v>31</v>
      </c>
      <c r="AQ1395" s="16" t="str">
        <f>IFERROR(VLOOKUP($P1395,'Kredieten productgroepen functi'!$C:$M,9,FALSE),"n.v.t.")</f>
        <v>Landwegen</v>
      </c>
      <c r="AR1395" s="16" t="str">
        <f>IFERROR(VLOOKUP($P1395,'Kredieten productgroepen functi'!$C:$M,10,FALSE),"n.v.t.")</f>
        <v>3</v>
      </c>
      <c r="AS1395" s="16" t="str">
        <f>IFERROR(VLOOKUP($P1395,'Kredieten productgroepen functi'!$C:$M,11,FALSE),"n.v.t.")</f>
        <v>Verkeer en vervoer</v>
      </c>
      <c r="AT1395" s="16" t="str">
        <f t="shared" si="68"/>
        <v>Lasten</v>
      </c>
      <c r="AU1395" s="16" t="str">
        <f>IFERROR(VLOOKUP($R1395,Kostensoorten!$C:$J,7,FALSE),"n.v.t.")</f>
        <v>6.9</v>
      </c>
      <c r="AV1395" s="16" t="str">
        <f>IFERROR(VLOOKUP($R1395,Kostensoorten!$C:$J,8,FALSE),"n.v.t.")</f>
        <v>Overige administratieve boekinge</v>
      </c>
    </row>
    <row r="1396" spans="6:48">
      <c r="F1396" s="2" t="s">
        <v>7572</v>
      </c>
      <c r="G1396" s="2" t="s">
        <v>39</v>
      </c>
      <c r="H1396" s="2" t="s">
        <v>39</v>
      </c>
      <c r="I1396" s="18">
        <v>211787</v>
      </c>
      <c r="P1396" s="16" t="str">
        <f t="shared" si="66"/>
        <v>631133</v>
      </c>
      <c r="Q1396" s="16" t="str">
        <f>IFERROR(VLOOKUP($P1396,'Kredieten productgroepen functi'!$C:$M,2,FALSE),"n.v.t.")</f>
        <v>Capaciteitskrediet Realisatiefase</v>
      </c>
      <c r="R1396" s="16" t="str">
        <f t="shared" si="67"/>
        <v>460501</v>
      </c>
      <c r="S1396" s="16" t="str">
        <f>IFERROR(VLOOKUP($R1396,Kostensoorten!$C:$J,2,FALSE),"n.v.t.")</f>
        <v>overige administratieve boekingen</v>
      </c>
      <c r="T1396" s="16" t="s">
        <v>39</v>
      </c>
      <c r="U1396" s="16" t="s">
        <v>39</v>
      </c>
      <c r="V1396" s="16" t="s">
        <v>39</v>
      </c>
      <c r="W1396" s="16" t="s">
        <v>39</v>
      </c>
      <c r="X1396" s="16" t="s">
        <v>39</v>
      </c>
      <c r="Y1396" s="16" t="s">
        <v>39</v>
      </c>
      <c r="Z1396" s="16" t="s">
        <v>39</v>
      </c>
      <c r="AA1396" s="16" t="s">
        <v>39</v>
      </c>
      <c r="AB1396" s="16" t="s">
        <v>39</v>
      </c>
      <c r="AC1396" s="16" t="s">
        <v>39</v>
      </c>
      <c r="AD1396" s="16" t="s">
        <v>39</v>
      </c>
      <c r="AE1396" s="16" t="s">
        <v>39</v>
      </c>
      <c r="AF1396" s="16" t="s">
        <v>39</v>
      </c>
      <c r="AG1396" s="16" t="s">
        <v>39</v>
      </c>
      <c r="AH1396" s="16" t="s">
        <v>39</v>
      </c>
      <c r="AI1396" s="16" t="s">
        <v>39</v>
      </c>
      <c r="AJ1396" s="16" t="s">
        <v>39</v>
      </c>
      <c r="AL1396" s="16" t="s">
        <v>39</v>
      </c>
      <c r="AM1396" s="16" t="s">
        <v>39</v>
      </c>
      <c r="AN1396" s="16" t="str">
        <f>IFERROR(VLOOKUP($P1396,'Kredieten productgroepen functi'!$C:$M,6,FALSE),"n.v.t.")</f>
        <v>3101</v>
      </c>
      <c r="AO1396" s="16" t="str">
        <f>IFERROR(VLOOKUP($P1396,'Kredieten productgroepen functi'!$C:$M,7,FALSE),"n.v.t.")</f>
        <v>(Re)constructie wegen en fietspaden</v>
      </c>
      <c r="AP1396" s="16" t="str">
        <f>IFERROR(VLOOKUP($P1396,'Kredieten productgroepen functi'!$C:$M,8,FALSE),"n.v.t.")</f>
        <v>31</v>
      </c>
      <c r="AQ1396" s="16" t="str">
        <f>IFERROR(VLOOKUP($P1396,'Kredieten productgroepen functi'!$C:$M,9,FALSE),"n.v.t.")</f>
        <v>Landwegen</v>
      </c>
      <c r="AR1396" s="16" t="str">
        <f>IFERROR(VLOOKUP($P1396,'Kredieten productgroepen functi'!$C:$M,10,FALSE),"n.v.t.")</f>
        <v>3</v>
      </c>
      <c r="AS1396" s="16" t="str">
        <f>IFERROR(VLOOKUP($P1396,'Kredieten productgroepen functi'!$C:$M,11,FALSE),"n.v.t.")</f>
        <v>Verkeer en vervoer</v>
      </c>
      <c r="AT1396" s="16" t="str">
        <f t="shared" si="68"/>
        <v>Lasten</v>
      </c>
      <c r="AU1396" s="16" t="str">
        <f>IFERROR(VLOOKUP($R1396,Kostensoorten!$C:$J,7,FALSE),"n.v.t.")</f>
        <v>6.9</v>
      </c>
      <c r="AV1396" s="16" t="str">
        <f>IFERROR(VLOOKUP($R1396,Kostensoorten!$C:$J,8,FALSE),"n.v.t.")</f>
        <v>Overige administratieve boekinge</v>
      </c>
    </row>
    <row r="1397" spans="6:48">
      <c r="F1397" s="2" t="s">
        <v>7573</v>
      </c>
      <c r="G1397" s="2" t="s">
        <v>39</v>
      </c>
      <c r="H1397" s="2" t="s">
        <v>39</v>
      </c>
      <c r="I1397" s="18">
        <v>70293</v>
      </c>
      <c r="P1397" s="16" t="str">
        <f t="shared" si="66"/>
        <v>631133</v>
      </c>
      <c r="Q1397" s="16" t="str">
        <f>IFERROR(VLOOKUP($P1397,'Kredieten productgroepen functi'!$C:$M,2,FALSE),"n.v.t.")</f>
        <v>Capaciteitskrediet Realisatiefase</v>
      </c>
      <c r="R1397" s="16" t="str">
        <f t="shared" si="67"/>
        <v>460501</v>
      </c>
      <c r="S1397" s="16" t="str">
        <f>IFERROR(VLOOKUP($R1397,Kostensoorten!$C:$J,2,FALSE),"n.v.t.")</f>
        <v>overige administratieve boekingen</v>
      </c>
      <c r="T1397" s="16" t="s">
        <v>39</v>
      </c>
      <c r="U1397" s="16" t="s">
        <v>39</v>
      </c>
      <c r="V1397" s="16" t="s">
        <v>39</v>
      </c>
      <c r="W1397" s="16" t="s">
        <v>39</v>
      </c>
      <c r="X1397" s="16" t="s">
        <v>39</v>
      </c>
      <c r="Y1397" s="16" t="s">
        <v>39</v>
      </c>
      <c r="Z1397" s="16" t="s">
        <v>39</v>
      </c>
      <c r="AA1397" s="16" t="s">
        <v>39</v>
      </c>
      <c r="AB1397" s="16" t="s">
        <v>39</v>
      </c>
      <c r="AC1397" s="16" t="s">
        <v>39</v>
      </c>
      <c r="AD1397" s="16" t="s">
        <v>39</v>
      </c>
      <c r="AE1397" s="16" t="s">
        <v>39</v>
      </c>
      <c r="AF1397" s="16" t="s">
        <v>39</v>
      </c>
      <c r="AG1397" s="16" t="s">
        <v>39</v>
      </c>
      <c r="AH1397" s="16" t="s">
        <v>39</v>
      </c>
      <c r="AI1397" s="16" t="s">
        <v>39</v>
      </c>
      <c r="AJ1397" s="16" t="s">
        <v>39</v>
      </c>
      <c r="AL1397" s="16" t="s">
        <v>39</v>
      </c>
      <c r="AM1397" s="16" t="s">
        <v>39</v>
      </c>
      <c r="AN1397" s="16" t="str">
        <f>IFERROR(VLOOKUP($P1397,'Kredieten productgroepen functi'!$C:$M,6,FALSE),"n.v.t.")</f>
        <v>3101</v>
      </c>
      <c r="AO1397" s="16" t="str">
        <f>IFERROR(VLOOKUP($P1397,'Kredieten productgroepen functi'!$C:$M,7,FALSE),"n.v.t.")</f>
        <v>(Re)constructie wegen en fietspaden</v>
      </c>
      <c r="AP1397" s="16" t="str">
        <f>IFERROR(VLOOKUP($P1397,'Kredieten productgroepen functi'!$C:$M,8,FALSE),"n.v.t.")</f>
        <v>31</v>
      </c>
      <c r="AQ1397" s="16" t="str">
        <f>IFERROR(VLOOKUP($P1397,'Kredieten productgroepen functi'!$C:$M,9,FALSE),"n.v.t.")</f>
        <v>Landwegen</v>
      </c>
      <c r="AR1397" s="16" t="str">
        <f>IFERROR(VLOOKUP($P1397,'Kredieten productgroepen functi'!$C:$M,10,FALSE),"n.v.t.")</f>
        <v>3</v>
      </c>
      <c r="AS1397" s="16" t="str">
        <f>IFERROR(VLOOKUP($P1397,'Kredieten productgroepen functi'!$C:$M,11,FALSE),"n.v.t.")</f>
        <v>Verkeer en vervoer</v>
      </c>
      <c r="AT1397" s="16" t="str">
        <f t="shared" si="68"/>
        <v>Lasten</v>
      </c>
      <c r="AU1397" s="16" t="str">
        <f>IFERROR(VLOOKUP($R1397,Kostensoorten!$C:$J,7,FALSE),"n.v.t.")</f>
        <v>6.9</v>
      </c>
      <c r="AV1397" s="16" t="str">
        <f>IFERROR(VLOOKUP($R1397,Kostensoorten!$C:$J,8,FALSE),"n.v.t.")</f>
        <v>Overige administratieve boekinge</v>
      </c>
    </row>
    <row r="1398" spans="6:48">
      <c r="F1398" s="2" t="s">
        <v>8696</v>
      </c>
      <c r="G1398" s="2" t="s">
        <v>39</v>
      </c>
      <c r="H1398" s="2" t="s">
        <v>39</v>
      </c>
      <c r="I1398" s="18">
        <v>24750</v>
      </c>
      <c r="P1398" s="16" t="str">
        <f t="shared" si="66"/>
        <v>631133</v>
      </c>
      <c r="Q1398" s="16" t="str">
        <f>IFERROR(VLOOKUP($P1398,'Kredieten productgroepen functi'!$C:$M,2,FALSE),"n.v.t.")</f>
        <v>Capaciteitskrediet Realisatiefase</v>
      </c>
      <c r="R1398" s="16" t="str">
        <f t="shared" si="67"/>
        <v>460501</v>
      </c>
      <c r="S1398" s="16" t="str">
        <f>IFERROR(VLOOKUP($R1398,Kostensoorten!$C:$J,2,FALSE),"n.v.t.")</f>
        <v>overige administratieve boekingen</v>
      </c>
      <c r="T1398" s="16" t="s">
        <v>39</v>
      </c>
      <c r="U1398" s="16" t="s">
        <v>39</v>
      </c>
      <c r="V1398" s="16" t="s">
        <v>39</v>
      </c>
      <c r="W1398" s="16" t="s">
        <v>39</v>
      </c>
      <c r="X1398" s="16" t="s">
        <v>39</v>
      </c>
      <c r="Y1398" s="16" t="s">
        <v>39</v>
      </c>
      <c r="Z1398" s="16" t="s">
        <v>39</v>
      </c>
      <c r="AA1398" s="16" t="s">
        <v>39</v>
      </c>
      <c r="AB1398" s="16" t="s">
        <v>39</v>
      </c>
      <c r="AC1398" s="16" t="s">
        <v>39</v>
      </c>
      <c r="AD1398" s="16" t="s">
        <v>39</v>
      </c>
      <c r="AE1398" s="16" t="s">
        <v>39</v>
      </c>
      <c r="AF1398" s="16" t="s">
        <v>39</v>
      </c>
      <c r="AG1398" s="16" t="s">
        <v>39</v>
      </c>
      <c r="AH1398" s="16" t="s">
        <v>39</v>
      </c>
      <c r="AI1398" s="16" t="s">
        <v>39</v>
      </c>
      <c r="AJ1398" s="16" t="s">
        <v>39</v>
      </c>
      <c r="AL1398" s="16" t="s">
        <v>39</v>
      </c>
      <c r="AM1398" s="16" t="s">
        <v>39</v>
      </c>
      <c r="AN1398" s="16" t="str">
        <f>IFERROR(VLOOKUP($P1398,'Kredieten productgroepen functi'!$C:$M,6,FALSE),"n.v.t.")</f>
        <v>3101</v>
      </c>
      <c r="AO1398" s="16" t="str">
        <f>IFERROR(VLOOKUP($P1398,'Kredieten productgroepen functi'!$C:$M,7,FALSE),"n.v.t.")</f>
        <v>(Re)constructie wegen en fietspaden</v>
      </c>
      <c r="AP1398" s="16" t="str">
        <f>IFERROR(VLOOKUP($P1398,'Kredieten productgroepen functi'!$C:$M,8,FALSE),"n.v.t.")</f>
        <v>31</v>
      </c>
      <c r="AQ1398" s="16" t="str">
        <f>IFERROR(VLOOKUP($P1398,'Kredieten productgroepen functi'!$C:$M,9,FALSE),"n.v.t.")</f>
        <v>Landwegen</v>
      </c>
      <c r="AR1398" s="16" t="str">
        <f>IFERROR(VLOOKUP($P1398,'Kredieten productgroepen functi'!$C:$M,10,FALSE),"n.v.t.")</f>
        <v>3</v>
      </c>
      <c r="AS1398" s="16" t="str">
        <f>IFERROR(VLOOKUP($P1398,'Kredieten productgroepen functi'!$C:$M,11,FALSE),"n.v.t.")</f>
        <v>Verkeer en vervoer</v>
      </c>
      <c r="AT1398" s="16" t="str">
        <f t="shared" si="68"/>
        <v>Lasten</v>
      </c>
      <c r="AU1398" s="16" t="str">
        <f>IFERROR(VLOOKUP($R1398,Kostensoorten!$C:$J,7,FALSE),"n.v.t.")</f>
        <v>6.9</v>
      </c>
      <c r="AV1398" s="16" t="str">
        <f>IFERROR(VLOOKUP($R1398,Kostensoorten!$C:$J,8,FALSE),"n.v.t.")</f>
        <v>Overige administratieve boekinge</v>
      </c>
    </row>
    <row r="1399" spans="6:48">
      <c r="F1399" s="2" t="s">
        <v>8072</v>
      </c>
      <c r="G1399" s="2" t="s">
        <v>39</v>
      </c>
      <c r="H1399" s="2" t="s">
        <v>39</v>
      </c>
      <c r="I1399" s="18">
        <v>216798</v>
      </c>
      <c r="P1399" s="16" t="str">
        <f t="shared" si="66"/>
        <v>631133</v>
      </c>
      <c r="Q1399" s="16" t="str">
        <f>IFERROR(VLOOKUP($P1399,'Kredieten productgroepen functi'!$C:$M,2,FALSE),"n.v.t.")</f>
        <v>Capaciteitskrediet Realisatiefase</v>
      </c>
      <c r="R1399" s="16" t="str">
        <f t="shared" si="67"/>
        <v>460501</v>
      </c>
      <c r="S1399" s="16" t="str">
        <f>IFERROR(VLOOKUP($R1399,Kostensoorten!$C:$J,2,FALSE),"n.v.t.")</f>
        <v>overige administratieve boekingen</v>
      </c>
      <c r="T1399" s="16" t="s">
        <v>39</v>
      </c>
      <c r="U1399" s="16" t="s">
        <v>39</v>
      </c>
      <c r="V1399" s="16" t="s">
        <v>39</v>
      </c>
      <c r="W1399" s="16" t="s">
        <v>39</v>
      </c>
      <c r="X1399" s="16" t="s">
        <v>39</v>
      </c>
      <c r="Y1399" s="16" t="s">
        <v>39</v>
      </c>
      <c r="Z1399" s="16" t="s">
        <v>39</v>
      </c>
      <c r="AA1399" s="16" t="s">
        <v>39</v>
      </c>
      <c r="AB1399" s="16" t="s">
        <v>39</v>
      </c>
      <c r="AC1399" s="16" t="s">
        <v>39</v>
      </c>
      <c r="AD1399" s="16" t="s">
        <v>39</v>
      </c>
      <c r="AE1399" s="16" t="s">
        <v>39</v>
      </c>
      <c r="AF1399" s="16" t="s">
        <v>39</v>
      </c>
      <c r="AG1399" s="16" t="s">
        <v>39</v>
      </c>
      <c r="AH1399" s="16" t="s">
        <v>39</v>
      </c>
      <c r="AI1399" s="16" t="s">
        <v>39</v>
      </c>
      <c r="AJ1399" s="16" t="s">
        <v>39</v>
      </c>
      <c r="AL1399" s="16" t="s">
        <v>39</v>
      </c>
      <c r="AM1399" s="16" t="s">
        <v>39</v>
      </c>
      <c r="AN1399" s="16" t="str">
        <f>IFERROR(VLOOKUP($P1399,'Kredieten productgroepen functi'!$C:$M,6,FALSE),"n.v.t.")</f>
        <v>3101</v>
      </c>
      <c r="AO1399" s="16" t="str">
        <f>IFERROR(VLOOKUP($P1399,'Kredieten productgroepen functi'!$C:$M,7,FALSE),"n.v.t.")</f>
        <v>(Re)constructie wegen en fietspaden</v>
      </c>
      <c r="AP1399" s="16" t="str">
        <f>IFERROR(VLOOKUP($P1399,'Kredieten productgroepen functi'!$C:$M,8,FALSE),"n.v.t.")</f>
        <v>31</v>
      </c>
      <c r="AQ1399" s="16" t="str">
        <f>IFERROR(VLOOKUP($P1399,'Kredieten productgroepen functi'!$C:$M,9,FALSE),"n.v.t.")</f>
        <v>Landwegen</v>
      </c>
      <c r="AR1399" s="16" t="str">
        <f>IFERROR(VLOOKUP($P1399,'Kredieten productgroepen functi'!$C:$M,10,FALSE),"n.v.t.")</f>
        <v>3</v>
      </c>
      <c r="AS1399" s="16" t="str">
        <f>IFERROR(VLOOKUP($P1399,'Kredieten productgroepen functi'!$C:$M,11,FALSE),"n.v.t.")</f>
        <v>Verkeer en vervoer</v>
      </c>
      <c r="AT1399" s="16" t="str">
        <f t="shared" si="68"/>
        <v>Lasten</v>
      </c>
      <c r="AU1399" s="16" t="str">
        <f>IFERROR(VLOOKUP($R1399,Kostensoorten!$C:$J,7,FALSE),"n.v.t.")</f>
        <v>6.9</v>
      </c>
      <c r="AV1399" s="16" t="str">
        <f>IFERROR(VLOOKUP($R1399,Kostensoorten!$C:$J,8,FALSE),"n.v.t.")</f>
        <v>Overige administratieve boekinge</v>
      </c>
    </row>
    <row r="1400" spans="6:48">
      <c r="F1400" s="2" t="s">
        <v>6713</v>
      </c>
      <c r="G1400" s="2" t="s">
        <v>39</v>
      </c>
      <c r="H1400" s="2" t="s">
        <v>39</v>
      </c>
      <c r="I1400" s="18">
        <v>-332879.94</v>
      </c>
      <c r="P1400" s="16" t="str">
        <f t="shared" si="66"/>
        <v>631133</v>
      </c>
      <c r="Q1400" s="16" t="str">
        <f>IFERROR(VLOOKUP($P1400,'Kredieten productgroepen functi'!$C:$M,2,FALSE),"n.v.t.")</f>
        <v>Capaciteitskrediet Realisatiefase</v>
      </c>
      <c r="R1400" s="16" t="str">
        <f t="shared" si="67"/>
        <v>823010</v>
      </c>
      <c r="S1400" s="16" t="str">
        <f>IFERROR(VLOOKUP($R1400,Kostensoorten!$C:$J,2,FALSE),"n.v.t.")</f>
        <v>Vergoeding verrichte werkzaamheden</v>
      </c>
      <c r="T1400" s="16" t="s">
        <v>39</v>
      </c>
      <c r="U1400" s="16" t="s">
        <v>39</v>
      </c>
      <c r="V1400" s="16" t="s">
        <v>39</v>
      </c>
      <c r="W1400" s="16" t="s">
        <v>39</v>
      </c>
      <c r="X1400" s="16" t="s">
        <v>39</v>
      </c>
      <c r="Y1400" s="16" t="s">
        <v>39</v>
      </c>
      <c r="Z1400" s="16" t="s">
        <v>39</v>
      </c>
      <c r="AA1400" s="16" t="s">
        <v>39</v>
      </c>
      <c r="AB1400" s="16" t="s">
        <v>39</v>
      </c>
      <c r="AC1400" s="16" t="s">
        <v>39</v>
      </c>
      <c r="AD1400" s="16" t="s">
        <v>39</v>
      </c>
      <c r="AE1400" s="16" t="s">
        <v>39</v>
      </c>
      <c r="AF1400" s="16" t="s">
        <v>39</v>
      </c>
      <c r="AG1400" s="16" t="s">
        <v>39</v>
      </c>
      <c r="AH1400" s="16" t="s">
        <v>39</v>
      </c>
      <c r="AI1400" s="16" t="s">
        <v>39</v>
      </c>
      <c r="AJ1400" s="16" t="s">
        <v>39</v>
      </c>
      <c r="AL1400" s="16" t="s">
        <v>39</v>
      </c>
      <c r="AM1400" s="16" t="s">
        <v>39</v>
      </c>
      <c r="AN1400" s="16" t="str">
        <f>IFERROR(VLOOKUP($P1400,'Kredieten productgroepen functi'!$C:$M,6,FALSE),"n.v.t.")</f>
        <v>3101</v>
      </c>
      <c r="AO1400" s="16" t="str">
        <f>IFERROR(VLOOKUP($P1400,'Kredieten productgroepen functi'!$C:$M,7,FALSE),"n.v.t.")</f>
        <v>(Re)constructie wegen en fietspaden</v>
      </c>
      <c r="AP1400" s="16" t="str">
        <f>IFERROR(VLOOKUP($P1400,'Kredieten productgroepen functi'!$C:$M,8,FALSE),"n.v.t.")</f>
        <v>31</v>
      </c>
      <c r="AQ1400" s="16" t="str">
        <f>IFERROR(VLOOKUP($P1400,'Kredieten productgroepen functi'!$C:$M,9,FALSE),"n.v.t.")</f>
        <v>Landwegen</v>
      </c>
      <c r="AR1400" s="16" t="str">
        <f>IFERROR(VLOOKUP($P1400,'Kredieten productgroepen functi'!$C:$M,10,FALSE),"n.v.t.")</f>
        <v>3</v>
      </c>
      <c r="AS1400" s="16" t="str">
        <f>IFERROR(VLOOKUP($P1400,'Kredieten productgroepen functi'!$C:$M,11,FALSE),"n.v.t.")</f>
        <v>Verkeer en vervoer</v>
      </c>
      <c r="AT1400" s="16" t="str">
        <f t="shared" si="68"/>
        <v>Baten</v>
      </c>
      <c r="AU1400" s="16" t="str">
        <f>IFERROR(VLOOKUP($R1400,Kostensoorten!$C:$J,7,FALSE),"n.v.t.")</f>
        <v>2.3</v>
      </c>
      <c r="AV1400" s="16" t="str">
        <f>IFERROR(VLOOKUP($R1400,Kostensoorten!$C:$J,8,FALSE),"n.v.t.")</f>
        <v>Overige goederen en diensten</v>
      </c>
    </row>
    <row r="1401" spans="6:48">
      <c r="F1401" s="2" t="s">
        <v>9517</v>
      </c>
      <c r="G1401" s="2" t="s">
        <v>39</v>
      </c>
      <c r="H1401" s="2" t="s">
        <v>39</v>
      </c>
      <c r="I1401" s="18">
        <v>-134075</v>
      </c>
      <c r="P1401" s="16" t="str">
        <f t="shared" si="66"/>
        <v>631133</v>
      </c>
      <c r="Q1401" s="16" t="str">
        <f>IFERROR(VLOOKUP($P1401,'Kredieten productgroepen functi'!$C:$M,2,FALSE),"n.v.t.")</f>
        <v>Capaciteitskrediet Realisatiefase</v>
      </c>
      <c r="R1401" s="16" t="str">
        <f t="shared" si="67"/>
        <v>823010</v>
      </c>
      <c r="S1401" s="16" t="str">
        <f>IFERROR(VLOOKUP($R1401,Kostensoorten!$C:$J,2,FALSE),"n.v.t.")</f>
        <v>Vergoeding verrichte werkzaamheden</v>
      </c>
      <c r="T1401" s="16" t="s">
        <v>39</v>
      </c>
      <c r="U1401" s="16" t="s">
        <v>39</v>
      </c>
      <c r="V1401" s="16" t="s">
        <v>39</v>
      </c>
      <c r="W1401" s="16" t="s">
        <v>39</v>
      </c>
      <c r="X1401" s="16" t="s">
        <v>39</v>
      </c>
      <c r="Y1401" s="16" t="s">
        <v>39</v>
      </c>
      <c r="Z1401" s="16" t="s">
        <v>39</v>
      </c>
      <c r="AA1401" s="16" t="s">
        <v>39</v>
      </c>
      <c r="AB1401" s="16" t="s">
        <v>39</v>
      </c>
      <c r="AC1401" s="16" t="s">
        <v>39</v>
      </c>
      <c r="AD1401" s="16" t="s">
        <v>39</v>
      </c>
      <c r="AE1401" s="16" t="s">
        <v>39</v>
      </c>
      <c r="AF1401" s="16" t="s">
        <v>39</v>
      </c>
      <c r="AG1401" s="16" t="s">
        <v>39</v>
      </c>
      <c r="AH1401" s="16" t="s">
        <v>39</v>
      </c>
      <c r="AI1401" s="16" t="s">
        <v>39</v>
      </c>
      <c r="AJ1401" s="16" t="s">
        <v>39</v>
      </c>
      <c r="AL1401" s="16" t="s">
        <v>39</v>
      </c>
      <c r="AM1401" s="16" t="s">
        <v>39</v>
      </c>
      <c r="AN1401" s="16" t="str">
        <f>IFERROR(VLOOKUP($P1401,'Kredieten productgroepen functi'!$C:$M,6,FALSE),"n.v.t.")</f>
        <v>3101</v>
      </c>
      <c r="AO1401" s="16" t="str">
        <f>IFERROR(VLOOKUP($P1401,'Kredieten productgroepen functi'!$C:$M,7,FALSE),"n.v.t.")</f>
        <v>(Re)constructie wegen en fietspaden</v>
      </c>
      <c r="AP1401" s="16" t="str">
        <f>IFERROR(VLOOKUP($P1401,'Kredieten productgroepen functi'!$C:$M,8,FALSE),"n.v.t.")</f>
        <v>31</v>
      </c>
      <c r="AQ1401" s="16" t="str">
        <f>IFERROR(VLOOKUP($P1401,'Kredieten productgroepen functi'!$C:$M,9,FALSE),"n.v.t.")</f>
        <v>Landwegen</v>
      </c>
      <c r="AR1401" s="16" t="str">
        <f>IFERROR(VLOOKUP($P1401,'Kredieten productgroepen functi'!$C:$M,10,FALSE),"n.v.t.")</f>
        <v>3</v>
      </c>
      <c r="AS1401" s="16" t="str">
        <f>IFERROR(VLOOKUP($P1401,'Kredieten productgroepen functi'!$C:$M,11,FALSE),"n.v.t.")</f>
        <v>Verkeer en vervoer</v>
      </c>
      <c r="AT1401" s="16" t="str">
        <f t="shared" si="68"/>
        <v>Baten</v>
      </c>
      <c r="AU1401" s="16" t="str">
        <f>IFERROR(VLOOKUP($R1401,Kostensoorten!$C:$J,7,FALSE),"n.v.t.")</f>
        <v>2.3</v>
      </c>
      <c r="AV1401" s="16" t="str">
        <f>IFERROR(VLOOKUP($R1401,Kostensoorten!$C:$J,8,FALSE),"n.v.t.")</f>
        <v>Overige goederen en diensten</v>
      </c>
    </row>
    <row r="1402" spans="6:48">
      <c r="F1402" s="2" t="s">
        <v>9518</v>
      </c>
      <c r="G1402" s="2" t="s">
        <v>39</v>
      </c>
      <c r="H1402" s="2" t="s">
        <v>39</v>
      </c>
      <c r="I1402" s="18">
        <v>-14155</v>
      </c>
      <c r="P1402" s="16" t="str">
        <f t="shared" si="66"/>
        <v>631133</v>
      </c>
      <c r="Q1402" s="16" t="str">
        <f>IFERROR(VLOOKUP($P1402,'Kredieten productgroepen functi'!$C:$M,2,FALSE),"n.v.t.")</f>
        <v>Capaciteitskrediet Realisatiefase</v>
      </c>
      <c r="R1402" s="16" t="str">
        <f t="shared" si="67"/>
        <v>823010</v>
      </c>
      <c r="S1402" s="16" t="str">
        <f>IFERROR(VLOOKUP($R1402,Kostensoorten!$C:$J,2,FALSE),"n.v.t.")</f>
        <v>Vergoeding verrichte werkzaamheden</v>
      </c>
      <c r="T1402" s="16" t="s">
        <v>39</v>
      </c>
      <c r="U1402" s="16" t="s">
        <v>39</v>
      </c>
      <c r="V1402" s="16" t="s">
        <v>39</v>
      </c>
      <c r="W1402" s="16" t="s">
        <v>39</v>
      </c>
      <c r="X1402" s="16" t="s">
        <v>39</v>
      </c>
      <c r="Y1402" s="16" t="s">
        <v>39</v>
      </c>
      <c r="Z1402" s="16" t="s">
        <v>39</v>
      </c>
      <c r="AA1402" s="16" t="s">
        <v>39</v>
      </c>
      <c r="AB1402" s="16" t="s">
        <v>39</v>
      </c>
      <c r="AC1402" s="16" t="s">
        <v>39</v>
      </c>
      <c r="AD1402" s="16" t="s">
        <v>39</v>
      </c>
      <c r="AE1402" s="16" t="s">
        <v>39</v>
      </c>
      <c r="AF1402" s="16" t="s">
        <v>39</v>
      </c>
      <c r="AG1402" s="16" t="s">
        <v>39</v>
      </c>
      <c r="AH1402" s="16" t="s">
        <v>39</v>
      </c>
      <c r="AI1402" s="16" t="s">
        <v>39</v>
      </c>
      <c r="AJ1402" s="16" t="s">
        <v>39</v>
      </c>
      <c r="AL1402" s="16" t="s">
        <v>39</v>
      </c>
      <c r="AM1402" s="16" t="s">
        <v>39</v>
      </c>
      <c r="AN1402" s="16" t="str">
        <f>IFERROR(VLOOKUP($P1402,'Kredieten productgroepen functi'!$C:$M,6,FALSE),"n.v.t.")</f>
        <v>3101</v>
      </c>
      <c r="AO1402" s="16" t="str">
        <f>IFERROR(VLOOKUP($P1402,'Kredieten productgroepen functi'!$C:$M,7,FALSE),"n.v.t.")</f>
        <v>(Re)constructie wegen en fietspaden</v>
      </c>
      <c r="AP1402" s="16" t="str">
        <f>IFERROR(VLOOKUP($P1402,'Kredieten productgroepen functi'!$C:$M,8,FALSE),"n.v.t.")</f>
        <v>31</v>
      </c>
      <c r="AQ1402" s="16" t="str">
        <f>IFERROR(VLOOKUP($P1402,'Kredieten productgroepen functi'!$C:$M,9,FALSE),"n.v.t.")</f>
        <v>Landwegen</v>
      </c>
      <c r="AR1402" s="16" t="str">
        <f>IFERROR(VLOOKUP($P1402,'Kredieten productgroepen functi'!$C:$M,10,FALSE),"n.v.t.")</f>
        <v>3</v>
      </c>
      <c r="AS1402" s="16" t="str">
        <f>IFERROR(VLOOKUP($P1402,'Kredieten productgroepen functi'!$C:$M,11,FALSE),"n.v.t.")</f>
        <v>Verkeer en vervoer</v>
      </c>
      <c r="AT1402" s="16" t="str">
        <f t="shared" si="68"/>
        <v>Baten</v>
      </c>
      <c r="AU1402" s="16" t="str">
        <f>IFERROR(VLOOKUP($R1402,Kostensoorten!$C:$J,7,FALSE),"n.v.t.")</f>
        <v>2.3</v>
      </c>
      <c r="AV1402" s="16" t="str">
        <f>IFERROR(VLOOKUP($R1402,Kostensoorten!$C:$J,8,FALSE),"n.v.t.")</f>
        <v>Overige goederen en diensten</v>
      </c>
    </row>
    <row r="1403" spans="6:48">
      <c r="F1403" s="2" t="s">
        <v>9519</v>
      </c>
      <c r="G1403" s="2" t="s">
        <v>39</v>
      </c>
      <c r="H1403" s="2" t="s">
        <v>39</v>
      </c>
      <c r="I1403" s="18">
        <v>-11593.52</v>
      </c>
      <c r="P1403" s="16" t="str">
        <f t="shared" si="66"/>
        <v>631133</v>
      </c>
      <c r="Q1403" s="16" t="str">
        <f>IFERROR(VLOOKUP($P1403,'Kredieten productgroepen functi'!$C:$M,2,FALSE),"n.v.t.")</f>
        <v>Capaciteitskrediet Realisatiefase</v>
      </c>
      <c r="R1403" s="16" t="str">
        <f t="shared" si="67"/>
        <v>823090</v>
      </c>
      <c r="S1403" s="16" t="str">
        <f>IFERROR(VLOOKUP($R1403,Kostensoorten!$C:$J,2,FALSE),"n.v.t.")</f>
        <v>Overige opbr goederen en diensten</v>
      </c>
      <c r="T1403" s="16" t="s">
        <v>39</v>
      </c>
      <c r="U1403" s="16" t="s">
        <v>39</v>
      </c>
      <c r="V1403" s="16" t="s">
        <v>39</v>
      </c>
      <c r="W1403" s="16" t="s">
        <v>39</v>
      </c>
      <c r="X1403" s="16" t="s">
        <v>39</v>
      </c>
      <c r="Y1403" s="16" t="s">
        <v>39</v>
      </c>
      <c r="Z1403" s="16" t="s">
        <v>39</v>
      </c>
      <c r="AA1403" s="16" t="s">
        <v>39</v>
      </c>
      <c r="AB1403" s="16" t="s">
        <v>39</v>
      </c>
      <c r="AC1403" s="16" t="s">
        <v>39</v>
      </c>
      <c r="AD1403" s="16" t="s">
        <v>39</v>
      </c>
      <c r="AE1403" s="16" t="s">
        <v>39</v>
      </c>
      <c r="AF1403" s="16" t="s">
        <v>39</v>
      </c>
      <c r="AG1403" s="16" t="s">
        <v>39</v>
      </c>
      <c r="AH1403" s="16" t="s">
        <v>39</v>
      </c>
      <c r="AI1403" s="16" t="s">
        <v>39</v>
      </c>
      <c r="AJ1403" s="16" t="s">
        <v>39</v>
      </c>
      <c r="AL1403" s="16" t="s">
        <v>39</v>
      </c>
      <c r="AM1403" s="16" t="s">
        <v>39</v>
      </c>
      <c r="AN1403" s="16" t="str">
        <f>IFERROR(VLOOKUP($P1403,'Kredieten productgroepen functi'!$C:$M,6,FALSE),"n.v.t.")</f>
        <v>3101</v>
      </c>
      <c r="AO1403" s="16" t="str">
        <f>IFERROR(VLOOKUP($P1403,'Kredieten productgroepen functi'!$C:$M,7,FALSE),"n.v.t.")</f>
        <v>(Re)constructie wegen en fietspaden</v>
      </c>
      <c r="AP1403" s="16" t="str">
        <f>IFERROR(VLOOKUP($P1403,'Kredieten productgroepen functi'!$C:$M,8,FALSE),"n.v.t.")</f>
        <v>31</v>
      </c>
      <c r="AQ1403" s="16" t="str">
        <f>IFERROR(VLOOKUP($P1403,'Kredieten productgroepen functi'!$C:$M,9,FALSE),"n.v.t.")</f>
        <v>Landwegen</v>
      </c>
      <c r="AR1403" s="16" t="str">
        <f>IFERROR(VLOOKUP($P1403,'Kredieten productgroepen functi'!$C:$M,10,FALSE),"n.v.t.")</f>
        <v>3</v>
      </c>
      <c r="AS1403" s="16" t="str">
        <f>IFERROR(VLOOKUP($P1403,'Kredieten productgroepen functi'!$C:$M,11,FALSE),"n.v.t.")</f>
        <v>Verkeer en vervoer</v>
      </c>
      <c r="AT1403" s="16" t="str">
        <f t="shared" si="68"/>
        <v>Baten</v>
      </c>
      <c r="AU1403" s="16" t="str">
        <f>IFERROR(VLOOKUP($R1403,Kostensoorten!$C:$J,7,FALSE),"n.v.t.")</f>
        <v>2.3</v>
      </c>
      <c r="AV1403" s="16" t="str">
        <f>IFERROR(VLOOKUP($R1403,Kostensoorten!$C:$J,8,FALSE),"n.v.t.")</f>
        <v>Overige goederen en diensten</v>
      </c>
    </row>
    <row r="1404" spans="6:48">
      <c r="F1404" s="2" t="s">
        <v>7045</v>
      </c>
      <c r="G1404" s="2" t="s">
        <v>39</v>
      </c>
      <c r="H1404" s="2" t="s">
        <v>39</v>
      </c>
      <c r="I1404" s="18">
        <v>7028</v>
      </c>
      <c r="P1404" s="16" t="str">
        <f t="shared" si="66"/>
        <v>631133</v>
      </c>
      <c r="Q1404" s="16" t="str">
        <f>IFERROR(VLOOKUP($P1404,'Kredieten productgroepen functi'!$C:$M,2,FALSE),"n.v.t.")</f>
        <v>Capaciteitskrediet Realisatiefase</v>
      </c>
      <c r="R1404" s="16" t="str">
        <f t="shared" si="67"/>
        <v>840120</v>
      </c>
      <c r="S1404" s="16" t="str">
        <f>IFERROR(VLOOKUP($R1404,Kostensoorten!$C:$J,2,FALSE),"n.v.t.")</f>
        <v>Inkomensoverdracht provincies</v>
      </c>
      <c r="T1404" s="16" t="s">
        <v>39</v>
      </c>
      <c r="U1404" s="16" t="s">
        <v>39</v>
      </c>
      <c r="V1404" s="16" t="s">
        <v>39</v>
      </c>
      <c r="W1404" s="16" t="s">
        <v>39</v>
      </c>
      <c r="X1404" s="16" t="s">
        <v>39</v>
      </c>
      <c r="Y1404" s="16" t="s">
        <v>39</v>
      </c>
      <c r="Z1404" s="16" t="s">
        <v>39</v>
      </c>
      <c r="AA1404" s="16" t="s">
        <v>39</v>
      </c>
      <c r="AB1404" s="16" t="s">
        <v>39</v>
      </c>
      <c r="AC1404" s="16" t="s">
        <v>39</v>
      </c>
      <c r="AD1404" s="16" t="s">
        <v>39</v>
      </c>
      <c r="AE1404" s="16" t="s">
        <v>39</v>
      </c>
      <c r="AF1404" s="16" t="s">
        <v>39</v>
      </c>
      <c r="AG1404" s="16" t="s">
        <v>39</v>
      </c>
      <c r="AH1404" s="16" t="s">
        <v>39</v>
      </c>
      <c r="AI1404" s="16" t="s">
        <v>39</v>
      </c>
      <c r="AJ1404" s="16" t="s">
        <v>39</v>
      </c>
      <c r="AL1404" s="16" t="s">
        <v>39</v>
      </c>
      <c r="AM1404" s="16" t="s">
        <v>39</v>
      </c>
      <c r="AN1404" s="16" t="str">
        <f>IFERROR(VLOOKUP($P1404,'Kredieten productgroepen functi'!$C:$M,6,FALSE),"n.v.t.")</f>
        <v>3101</v>
      </c>
      <c r="AO1404" s="16" t="str">
        <f>IFERROR(VLOOKUP($P1404,'Kredieten productgroepen functi'!$C:$M,7,FALSE),"n.v.t.")</f>
        <v>(Re)constructie wegen en fietspaden</v>
      </c>
      <c r="AP1404" s="16" t="str">
        <f>IFERROR(VLOOKUP($P1404,'Kredieten productgroepen functi'!$C:$M,8,FALSE),"n.v.t.")</f>
        <v>31</v>
      </c>
      <c r="AQ1404" s="16" t="str">
        <f>IFERROR(VLOOKUP($P1404,'Kredieten productgroepen functi'!$C:$M,9,FALSE),"n.v.t.")</f>
        <v>Landwegen</v>
      </c>
      <c r="AR1404" s="16" t="str">
        <f>IFERROR(VLOOKUP($P1404,'Kredieten productgroepen functi'!$C:$M,10,FALSE),"n.v.t.")</f>
        <v>3</v>
      </c>
      <c r="AS1404" s="16" t="str">
        <f>IFERROR(VLOOKUP($P1404,'Kredieten productgroepen functi'!$C:$M,11,FALSE),"n.v.t.")</f>
        <v>Verkeer en vervoer</v>
      </c>
      <c r="AT1404" s="16" t="str">
        <f t="shared" si="68"/>
        <v>Baten</v>
      </c>
      <c r="AU1404" s="16" t="str">
        <f>IFERROR(VLOOKUP($R1404,Kostensoorten!$C:$J,7,FALSE),"n.v.t.")</f>
        <v>4.0.1</v>
      </c>
      <c r="AV1404" s="16" t="str">
        <f>IFERROR(VLOOKUP($R1404,Kostensoorten!$C:$J,8,FALSE),"n.v.t.")</f>
        <v>Inkomensoverdrachten van overh</v>
      </c>
    </row>
    <row r="1405" spans="6:48">
      <c r="F1405" s="2" t="s">
        <v>6714</v>
      </c>
      <c r="G1405" s="2" t="s">
        <v>39</v>
      </c>
      <c r="H1405" s="2" t="s">
        <v>39</v>
      </c>
      <c r="I1405" s="18">
        <v>-12148</v>
      </c>
      <c r="P1405" s="16" t="str">
        <f t="shared" si="66"/>
        <v>631133</v>
      </c>
      <c r="Q1405" s="16" t="str">
        <f>IFERROR(VLOOKUP($P1405,'Kredieten productgroepen functi'!$C:$M,2,FALSE),"n.v.t.")</f>
        <v>Capaciteitskrediet Realisatiefase</v>
      </c>
      <c r="R1405" s="16" t="str">
        <f t="shared" si="67"/>
        <v>840120</v>
      </c>
      <c r="S1405" s="16" t="str">
        <f>IFERROR(VLOOKUP($R1405,Kostensoorten!$C:$J,2,FALSE),"n.v.t.")</f>
        <v>Inkomensoverdracht provincies</v>
      </c>
      <c r="T1405" s="16" t="s">
        <v>39</v>
      </c>
      <c r="U1405" s="16" t="s">
        <v>39</v>
      </c>
      <c r="V1405" s="16" t="s">
        <v>39</v>
      </c>
      <c r="W1405" s="16" t="s">
        <v>39</v>
      </c>
      <c r="X1405" s="16" t="s">
        <v>39</v>
      </c>
      <c r="Y1405" s="16" t="s">
        <v>39</v>
      </c>
      <c r="Z1405" s="16" t="s">
        <v>39</v>
      </c>
      <c r="AA1405" s="16" t="s">
        <v>39</v>
      </c>
      <c r="AB1405" s="16" t="s">
        <v>39</v>
      </c>
      <c r="AC1405" s="16" t="s">
        <v>39</v>
      </c>
      <c r="AD1405" s="16" t="s">
        <v>39</v>
      </c>
      <c r="AE1405" s="16" t="s">
        <v>39</v>
      </c>
      <c r="AF1405" s="16" t="s">
        <v>39</v>
      </c>
      <c r="AG1405" s="16" t="s">
        <v>39</v>
      </c>
      <c r="AH1405" s="16" t="s">
        <v>39</v>
      </c>
      <c r="AI1405" s="16" t="s">
        <v>39</v>
      </c>
      <c r="AJ1405" s="16" t="s">
        <v>39</v>
      </c>
      <c r="AL1405" s="16" t="s">
        <v>39</v>
      </c>
      <c r="AM1405" s="16" t="s">
        <v>39</v>
      </c>
      <c r="AN1405" s="16" t="str">
        <f>IFERROR(VLOOKUP($P1405,'Kredieten productgroepen functi'!$C:$M,6,FALSE),"n.v.t.")</f>
        <v>3101</v>
      </c>
      <c r="AO1405" s="16" t="str">
        <f>IFERROR(VLOOKUP($P1405,'Kredieten productgroepen functi'!$C:$M,7,FALSE),"n.v.t.")</f>
        <v>(Re)constructie wegen en fietspaden</v>
      </c>
      <c r="AP1405" s="16" t="str">
        <f>IFERROR(VLOOKUP($P1405,'Kredieten productgroepen functi'!$C:$M,8,FALSE),"n.v.t.")</f>
        <v>31</v>
      </c>
      <c r="AQ1405" s="16" t="str">
        <f>IFERROR(VLOOKUP($P1405,'Kredieten productgroepen functi'!$C:$M,9,FALSE),"n.v.t.")</f>
        <v>Landwegen</v>
      </c>
      <c r="AR1405" s="16" t="str">
        <f>IFERROR(VLOOKUP($P1405,'Kredieten productgroepen functi'!$C:$M,10,FALSE),"n.v.t.")</f>
        <v>3</v>
      </c>
      <c r="AS1405" s="16" t="str">
        <f>IFERROR(VLOOKUP($P1405,'Kredieten productgroepen functi'!$C:$M,11,FALSE),"n.v.t.")</f>
        <v>Verkeer en vervoer</v>
      </c>
      <c r="AT1405" s="16" t="str">
        <f t="shared" si="68"/>
        <v>Baten</v>
      </c>
      <c r="AU1405" s="16" t="str">
        <f>IFERROR(VLOOKUP($R1405,Kostensoorten!$C:$J,7,FALSE),"n.v.t.")</f>
        <v>4.0.1</v>
      </c>
      <c r="AV1405" s="16" t="str">
        <f>IFERROR(VLOOKUP($R1405,Kostensoorten!$C:$J,8,FALSE),"n.v.t.")</f>
        <v>Inkomensoverdrachten van overh</v>
      </c>
    </row>
    <row r="1406" spans="6:48">
      <c r="F1406" s="2" t="s">
        <v>7574</v>
      </c>
      <c r="G1406" s="2" t="s">
        <v>39</v>
      </c>
      <c r="H1406" s="2" t="s">
        <v>39</v>
      </c>
      <c r="I1406" s="18">
        <v>-49280</v>
      </c>
      <c r="P1406" s="16" t="str">
        <f t="shared" si="66"/>
        <v>631133</v>
      </c>
      <c r="Q1406" s="16" t="str">
        <f>IFERROR(VLOOKUP($P1406,'Kredieten productgroepen functi'!$C:$M,2,FALSE),"n.v.t.")</f>
        <v>Capaciteitskrediet Realisatiefase</v>
      </c>
      <c r="R1406" s="16" t="str">
        <f t="shared" si="67"/>
        <v>840130</v>
      </c>
      <c r="S1406" s="16" t="str">
        <f>IFERROR(VLOOKUP($R1406,Kostensoorten!$C:$J,2,FALSE),"n.v.t.")</f>
        <v>Inkomensoverdracht gemeenten</v>
      </c>
      <c r="T1406" s="16" t="s">
        <v>39</v>
      </c>
      <c r="U1406" s="16" t="s">
        <v>39</v>
      </c>
      <c r="V1406" s="16" t="s">
        <v>39</v>
      </c>
      <c r="W1406" s="16" t="s">
        <v>39</v>
      </c>
      <c r="X1406" s="16" t="s">
        <v>39</v>
      </c>
      <c r="Y1406" s="16" t="s">
        <v>39</v>
      </c>
      <c r="Z1406" s="16" t="s">
        <v>39</v>
      </c>
      <c r="AA1406" s="16" t="s">
        <v>39</v>
      </c>
      <c r="AB1406" s="16" t="s">
        <v>39</v>
      </c>
      <c r="AC1406" s="16" t="s">
        <v>39</v>
      </c>
      <c r="AD1406" s="16" t="s">
        <v>39</v>
      </c>
      <c r="AE1406" s="16" t="s">
        <v>39</v>
      </c>
      <c r="AF1406" s="16" t="s">
        <v>39</v>
      </c>
      <c r="AG1406" s="16" t="s">
        <v>39</v>
      </c>
      <c r="AH1406" s="16" t="s">
        <v>39</v>
      </c>
      <c r="AI1406" s="16" t="s">
        <v>39</v>
      </c>
      <c r="AJ1406" s="16" t="s">
        <v>39</v>
      </c>
      <c r="AL1406" s="16" t="s">
        <v>39</v>
      </c>
      <c r="AM1406" s="16" t="s">
        <v>39</v>
      </c>
      <c r="AN1406" s="16" t="str">
        <f>IFERROR(VLOOKUP($P1406,'Kredieten productgroepen functi'!$C:$M,6,FALSE),"n.v.t.")</f>
        <v>3101</v>
      </c>
      <c r="AO1406" s="16" t="str">
        <f>IFERROR(VLOOKUP($P1406,'Kredieten productgroepen functi'!$C:$M,7,FALSE),"n.v.t.")</f>
        <v>(Re)constructie wegen en fietspaden</v>
      </c>
      <c r="AP1406" s="16" t="str">
        <f>IFERROR(VLOOKUP($P1406,'Kredieten productgroepen functi'!$C:$M,8,FALSE),"n.v.t.")</f>
        <v>31</v>
      </c>
      <c r="AQ1406" s="16" t="str">
        <f>IFERROR(VLOOKUP($P1406,'Kredieten productgroepen functi'!$C:$M,9,FALSE),"n.v.t.")</f>
        <v>Landwegen</v>
      </c>
      <c r="AR1406" s="16" t="str">
        <f>IFERROR(VLOOKUP($P1406,'Kredieten productgroepen functi'!$C:$M,10,FALSE),"n.v.t.")</f>
        <v>3</v>
      </c>
      <c r="AS1406" s="16" t="str">
        <f>IFERROR(VLOOKUP($P1406,'Kredieten productgroepen functi'!$C:$M,11,FALSE),"n.v.t.")</f>
        <v>Verkeer en vervoer</v>
      </c>
      <c r="AT1406" s="16" t="str">
        <f t="shared" si="68"/>
        <v>Baten</v>
      </c>
      <c r="AU1406" s="16" t="str">
        <f>IFERROR(VLOOKUP($R1406,Kostensoorten!$C:$J,7,FALSE),"n.v.t.")</f>
        <v>4.0.1</v>
      </c>
      <c r="AV1406" s="16" t="str">
        <f>IFERROR(VLOOKUP($R1406,Kostensoorten!$C:$J,8,FALSE),"n.v.t.")</f>
        <v>Inkomensoverdrachten van overh</v>
      </c>
    </row>
    <row r="1407" spans="6:48">
      <c r="F1407" s="2" t="s">
        <v>9520</v>
      </c>
      <c r="G1407" s="2" t="s">
        <v>39</v>
      </c>
      <c r="H1407" s="2" t="s">
        <v>39</v>
      </c>
      <c r="I1407" s="18">
        <v>-73310.5</v>
      </c>
      <c r="P1407" s="16" t="str">
        <f t="shared" si="66"/>
        <v>631133</v>
      </c>
      <c r="Q1407" s="16" t="str">
        <f>IFERROR(VLOOKUP($P1407,'Kredieten productgroepen functi'!$C:$M,2,FALSE),"n.v.t.")</f>
        <v>Capaciteitskrediet Realisatiefase</v>
      </c>
      <c r="R1407" s="16" t="str">
        <f t="shared" si="67"/>
        <v>840130</v>
      </c>
      <c r="S1407" s="16" t="str">
        <f>IFERROR(VLOOKUP($R1407,Kostensoorten!$C:$J,2,FALSE),"n.v.t.")</f>
        <v>Inkomensoverdracht gemeenten</v>
      </c>
      <c r="T1407" s="16" t="s">
        <v>39</v>
      </c>
      <c r="U1407" s="16" t="s">
        <v>39</v>
      </c>
      <c r="V1407" s="16" t="s">
        <v>39</v>
      </c>
      <c r="W1407" s="16" t="s">
        <v>39</v>
      </c>
      <c r="X1407" s="16" t="s">
        <v>39</v>
      </c>
      <c r="Y1407" s="16" t="s">
        <v>39</v>
      </c>
      <c r="Z1407" s="16" t="s">
        <v>39</v>
      </c>
      <c r="AA1407" s="16" t="s">
        <v>39</v>
      </c>
      <c r="AB1407" s="16" t="s">
        <v>39</v>
      </c>
      <c r="AC1407" s="16" t="s">
        <v>39</v>
      </c>
      <c r="AD1407" s="16" t="s">
        <v>39</v>
      </c>
      <c r="AE1407" s="16" t="s">
        <v>39</v>
      </c>
      <c r="AF1407" s="16" t="s">
        <v>39</v>
      </c>
      <c r="AG1407" s="16" t="s">
        <v>39</v>
      </c>
      <c r="AH1407" s="16" t="s">
        <v>39</v>
      </c>
      <c r="AI1407" s="16" t="s">
        <v>39</v>
      </c>
      <c r="AJ1407" s="16" t="s">
        <v>39</v>
      </c>
      <c r="AL1407" s="16" t="s">
        <v>39</v>
      </c>
      <c r="AM1407" s="16" t="s">
        <v>39</v>
      </c>
      <c r="AN1407" s="16" t="str">
        <f>IFERROR(VLOOKUP($P1407,'Kredieten productgroepen functi'!$C:$M,6,FALSE),"n.v.t.")</f>
        <v>3101</v>
      </c>
      <c r="AO1407" s="16" t="str">
        <f>IFERROR(VLOOKUP($P1407,'Kredieten productgroepen functi'!$C:$M,7,FALSE),"n.v.t.")</f>
        <v>(Re)constructie wegen en fietspaden</v>
      </c>
      <c r="AP1407" s="16" t="str">
        <f>IFERROR(VLOOKUP($P1407,'Kredieten productgroepen functi'!$C:$M,8,FALSE),"n.v.t.")</f>
        <v>31</v>
      </c>
      <c r="AQ1407" s="16" t="str">
        <f>IFERROR(VLOOKUP($P1407,'Kredieten productgroepen functi'!$C:$M,9,FALSE),"n.v.t.")</f>
        <v>Landwegen</v>
      </c>
      <c r="AR1407" s="16" t="str">
        <f>IFERROR(VLOOKUP($P1407,'Kredieten productgroepen functi'!$C:$M,10,FALSE),"n.v.t.")</f>
        <v>3</v>
      </c>
      <c r="AS1407" s="16" t="str">
        <f>IFERROR(VLOOKUP($P1407,'Kredieten productgroepen functi'!$C:$M,11,FALSE),"n.v.t.")</f>
        <v>Verkeer en vervoer</v>
      </c>
      <c r="AT1407" s="16" t="str">
        <f t="shared" si="68"/>
        <v>Baten</v>
      </c>
      <c r="AU1407" s="16" t="str">
        <f>IFERROR(VLOOKUP($R1407,Kostensoorten!$C:$J,7,FALSE),"n.v.t.")</f>
        <v>4.0.1</v>
      </c>
      <c r="AV1407" s="16" t="str">
        <f>IFERROR(VLOOKUP($R1407,Kostensoorten!$C:$J,8,FALSE),"n.v.t.")</f>
        <v>Inkomensoverdrachten van overh</v>
      </c>
    </row>
    <row r="1408" spans="6:48">
      <c r="F1408" s="2" t="s">
        <v>8073</v>
      </c>
      <c r="G1408" s="2" t="s">
        <v>39</v>
      </c>
      <c r="H1408" s="2" t="s">
        <v>39</v>
      </c>
      <c r="I1408" s="18">
        <v>-32437</v>
      </c>
      <c r="P1408" s="16" t="str">
        <f t="shared" si="66"/>
        <v>631133</v>
      </c>
      <c r="Q1408" s="16" t="str">
        <f>IFERROR(VLOOKUP($P1408,'Kredieten productgroepen functi'!$C:$M,2,FALSE),"n.v.t.")</f>
        <v>Capaciteitskrediet Realisatiefase</v>
      </c>
      <c r="R1408" s="16" t="str">
        <f t="shared" si="67"/>
        <v>840140</v>
      </c>
      <c r="S1408" s="16" t="str">
        <f>IFERROR(VLOOKUP($R1408,Kostensoorten!$C:$J,2,FALSE),"n.v.t.")</f>
        <v>Inkomensoverdracht waterschappen</v>
      </c>
      <c r="T1408" s="16" t="s">
        <v>39</v>
      </c>
      <c r="U1408" s="16" t="s">
        <v>39</v>
      </c>
      <c r="V1408" s="16" t="s">
        <v>39</v>
      </c>
      <c r="W1408" s="16" t="s">
        <v>39</v>
      </c>
      <c r="X1408" s="16" t="s">
        <v>39</v>
      </c>
      <c r="Y1408" s="16" t="s">
        <v>39</v>
      </c>
      <c r="Z1408" s="16" t="s">
        <v>39</v>
      </c>
      <c r="AA1408" s="16" t="s">
        <v>39</v>
      </c>
      <c r="AB1408" s="16" t="s">
        <v>39</v>
      </c>
      <c r="AC1408" s="16" t="s">
        <v>39</v>
      </c>
      <c r="AD1408" s="16" t="s">
        <v>39</v>
      </c>
      <c r="AE1408" s="16" t="s">
        <v>39</v>
      </c>
      <c r="AF1408" s="16" t="s">
        <v>39</v>
      </c>
      <c r="AG1408" s="16" t="s">
        <v>39</v>
      </c>
      <c r="AH1408" s="16" t="s">
        <v>39</v>
      </c>
      <c r="AI1408" s="16" t="s">
        <v>39</v>
      </c>
      <c r="AJ1408" s="16" t="s">
        <v>39</v>
      </c>
      <c r="AL1408" s="16" t="s">
        <v>39</v>
      </c>
      <c r="AM1408" s="16" t="s">
        <v>39</v>
      </c>
      <c r="AN1408" s="16" t="str">
        <f>IFERROR(VLOOKUP($P1408,'Kredieten productgroepen functi'!$C:$M,6,FALSE),"n.v.t.")</f>
        <v>3101</v>
      </c>
      <c r="AO1408" s="16" t="str">
        <f>IFERROR(VLOOKUP($P1408,'Kredieten productgroepen functi'!$C:$M,7,FALSE),"n.v.t.")</f>
        <v>(Re)constructie wegen en fietspaden</v>
      </c>
      <c r="AP1408" s="16" t="str">
        <f>IFERROR(VLOOKUP($P1408,'Kredieten productgroepen functi'!$C:$M,8,FALSE),"n.v.t.")</f>
        <v>31</v>
      </c>
      <c r="AQ1408" s="16" t="str">
        <f>IFERROR(VLOOKUP($P1408,'Kredieten productgroepen functi'!$C:$M,9,FALSE),"n.v.t.")</f>
        <v>Landwegen</v>
      </c>
      <c r="AR1408" s="16" t="str">
        <f>IFERROR(VLOOKUP($P1408,'Kredieten productgroepen functi'!$C:$M,10,FALSE),"n.v.t.")</f>
        <v>3</v>
      </c>
      <c r="AS1408" s="16" t="str">
        <f>IFERROR(VLOOKUP($P1408,'Kredieten productgroepen functi'!$C:$M,11,FALSE),"n.v.t.")</f>
        <v>Verkeer en vervoer</v>
      </c>
      <c r="AT1408" s="16" t="str">
        <f t="shared" si="68"/>
        <v>Baten</v>
      </c>
      <c r="AU1408" s="16" t="str">
        <f>IFERROR(VLOOKUP($R1408,Kostensoorten!$C:$J,7,FALSE),"n.v.t.")</f>
        <v>4.0.1</v>
      </c>
      <c r="AV1408" s="16" t="str">
        <f>IFERROR(VLOOKUP($R1408,Kostensoorten!$C:$J,8,FALSE),"n.v.t.")</f>
        <v>Inkomensoverdrachten van overh</v>
      </c>
    </row>
    <row r="1409" spans="6:48">
      <c r="F1409" s="2" t="s">
        <v>6715</v>
      </c>
      <c r="G1409" s="2" t="s">
        <v>39</v>
      </c>
      <c r="H1409" s="2" t="s">
        <v>39</v>
      </c>
      <c r="I1409" s="18">
        <v>1470</v>
      </c>
      <c r="P1409" s="16" t="str">
        <f t="shared" si="66"/>
        <v>631133</v>
      </c>
      <c r="Q1409" s="16" t="str">
        <f>IFERROR(VLOOKUP($P1409,'Kredieten productgroepen functi'!$C:$M,2,FALSE),"n.v.t.")</f>
        <v>Capaciteitskrediet Realisatiefase</v>
      </c>
      <c r="R1409" s="16" t="str">
        <f t="shared" si="67"/>
        <v>840140</v>
      </c>
      <c r="S1409" s="16" t="str">
        <f>IFERROR(VLOOKUP($R1409,Kostensoorten!$C:$J,2,FALSE),"n.v.t.")</f>
        <v>Inkomensoverdracht waterschappen</v>
      </c>
      <c r="T1409" s="16" t="s">
        <v>39</v>
      </c>
      <c r="U1409" s="16" t="s">
        <v>39</v>
      </c>
      <c r="V1409" s="16" t="s">
        <v>39</v>
      </c>
      <c r="W1409" s="16" t="s">
        <v>39</v>
      </c>
      <c r="X1409" s="16" t="s">
        <v>39</v>
      </c>
      <c r="Y1409" s="16" t="s">
        <v>39</v>
      </c>
      <c r="Z1409" s="16" t="s">
        <v>39</v>
      </c>
      <c r="AA1409" s="16" t="s">
        <v>39</v>
      </c>
      <c r="AB1409" s="16" t="s">
        <v>39</v>
      </c>
      <c r="AC1409" s="16" t="s">
        <v>39</v>
      </c>
      <c r="AD1409" s="16" t="s">
        <v>39</v>
      </c>
      <c r="AE1409" s="16" t="s">
        <v>39</v>
      </c>
      <c r="AF1409" s="16" t="s">
        <v>39</v>
      </c>
      <c r="AG1409" s="16" t="s">
        <v>39</v>
      </c>
      <c r="AH1409" s="16" t="s">
        <v>39</v>
      </c>
      <c r="AI1409" s="16" t="s">
        <v>39</v>
      </c>
      <c r="AJ1409" s="16" t="s">
        <v>39</v>
      </c>
      <c r="AL1409" s="16" t="s">
        <v>39</v>
      </c>
      <c r="AM1409" s="16" t="s">
        <v>39</v>
      </c>
      <c r="AN1409" s="16" t="str">
        <f>IFERROR(VLOOKUP($P1409,'Kredieten productgroepen functi'!$C:$M,6,FALSE),"n.v.t.")</f>
        <v>3101</v>
      </c>
      <c r="AO1409" s="16" t="str">
        <f>IFERROR(VLOOKUP($P1409,'Kredieten productgroepen functi'!$C:$M,7,FALSE),"n.v.t.")</f>
        <v>(Re)constructie wegen en fietspaden</v>
      </c>
      <c r="AP1409" s="16" t="str">
        <f>IFERROR(VLOOKUP($P1409,'Kredieten productgroepen functi'!$C:$M,8,FALSE),"n.v.t.")</f>
        <v>31</v>
      </c>
      <c r="AQ1409" s="16" t="str">
        <f>IFERROR(VLOOKUP($P1409,'Kredieten productgroepen functi'!$C:$M,9,FALSE),"n.v.t.")</f>
        <v>Landwegen</v>
      </c>
      <c r="AR1409" s="16" t="str">
        <f>IFERROR(VLOOKUP($P1409,'Kredieten productgroepen functi'!$C:$M,10,FALSE),"n.v.t.")</f>
        <v>3</v>
      </c>
      <c r="AS1409" s="16" t="str">
        <f>IFERROR(VLOOKUP($P1409,'Kredieten productgroepen functi'!$C:$M,11,FALSE),"n.v.t.")</f>
        <v>Verkeer en vervoer</v>
      </c>
      <c r="AT1409" s="16" t="str">
        <f t="shared" si="68"/>
        <v>Baten</v>
      </c>
      <c r="AU1409" s="16" t="str">
        <f>IFERROR(VLOOKUP($R1409,Kostensoorten!$C:$J,7,FALSE),"n.v.t.")</f>
        <v>4.0.1</v>
      </c>
      <c r="AV1409" s="16" t="str">
        <f>IFERROR(VLOOKUP($R1409,Kostensoorten!$C:$J,8,FALSE),"n.v.t.")</f>
        <v>Inkomensoverdrachten van overh</v>
      </c>
    </row>
    <row r="1410" spans="6:48">
      <c r="F1410" s="2" t="s">
        <v>9521</v>
      </c>
      <c r="G1410" s="2" t="s">
        <v>39</v>
      </c>
      <c r="H1410" s="2" t="s">
        <v>39</v>
      </c>
      <c r="I1410" s="18">
        <v>0</v>
      </c>
      <c r="P1410" s="16" t="str">
        <f t="shared" si="66"/>
        <v>631133</v>
      </c>
      <c r="Q1410" s="16" t="str">
        <f>IFERROR(VLOOKUP($P1410,'Kredieten productgroepen functi'!$C:$M,2,FALSE),"n.v.t.")</f>
        <v>Capaciteitskrediet Realisatiefase</v>
      </c>
      <c r="R1410" s="16" t="str">
        <f t="shared" si="67"/>
        <v>860501</v>
      </c>
      <c r="S1410" s="16" t="str">
        <f>IFERROR(VLOOKUP($R1410,Kostensoorten!$C:$J,2,FALSE),"n.v.t.")</f>
        <v>overige administratieve boekingen</v>
      </c>
      <c r="T1410" s="16" t="s">
        <v>39</v>
      </c>
      <c r="U1410" s="16" t="s">
        <v>39</v>
      </c>
      <c r="V1410" s="16" t="s">
        <v>39</v>
      </c>
      <c r="W1410" s="16" t="s">
        <v>39</v>
      </c>
      <c r="X1410" s="16" t="s">
        <v>39</v>
      </c>
      <c r="Y1410" s="16" t="s">
        <v>39</v>
      </c>
      <c r="Z1410" s="16" t="s">
        <v>39</v>
      </c>
      <c r="AA1410" s="16" t="s">
        <v>39</v>
      </c>
      <c r="AB1410" s="16" t="s">
        <v>39</v>
      </c>
      <c r="AC1410" s="16" t="s">
        <v>39</v>
      </c>
      <c r="AD1410" s="16" t="s">
        <v>39</v>
      </c>
      <c r="AE1410" s="16" t="s">
        <v>39</v>
      </c>
      <c r="AF1410" s="16" t="s">
        <v>39</v>
      </c>
      <c r="AG1410" s="16" t="s">
        <v>39</v>
      </c>
      <c r="AH1410" s="16" t="s">
        <v>39</v>
      </c>
      <c r="AI1410" s="16" t="s">
        <v>39</v>
      </c>
      <c r="AJ1410" s="16" t="s">
        <v>39</v>
      </c>
      <c r="AL1410" s="16" t="s">
        <v>39</v>
      </c>
      <c r="AM1410" s="16" t="s">
        <v>39</v>
      </c>
      <c r="AN1410" s="16" t="str">
        <f>IFERROR(VLOOKUP($P1410,'Kredieten productgroepen functi'!$C:$M,6,FALSE),"n.v.t.")</f>
        <v>3101</v>
      </c>
      <c r="AO1410" s="16" t="str">
        <f>IFERROR(VLOOKUP($P1410,'Kredieten productgroepen functi'!$C:$M,7,FALSE),"n.v.t.")</f>
        <v>(Re)constructie wegen en fietspaden</v>
      </c>
      <c r="AP1410" s="16" t="str">
        <f>IFERROR(VLOOKUP($P1410,'Kredieten productgroepen functi'!$C:$M,8,FALSE),"n.v.t.")</f>
        <v>31</v>
      </c>
      <c r="AQ1410" s="16" t="str">
        <f>IFERROR(VLOOKUP($P1410,'Kredieten productgroepen functi'!$C:$M,9,FALSE),"n.v.t.")</f>
        <v>Landwegen</v>
      </c>
      <c r="AR1410" s="16" t="str">
        <f>IFERROR(VLOOKUP($P1410,'Kredieten productgroepen functi'!$C:$M,10,FALSE),"n.v.t.")</f>
        <v>3</v>
      </c>
      <c r="AS1410" s="16" t="str">
        <f>IFERROR(VLOOKUP($P1410,'Kredieten productgroepen functi'!$C:$M,11,FALSE),"n.v.t.")</f>
        <v>Verkeer en vervoer</v>
      </c>
      <c r="AT1410" s="16" t="str">
        <f t="shared" si="68"/>
        <v>Baten</v>
      </c>
      <c r="AU1410" s="16" t="str">
        <f>IFERROR(VLOOKUP($R1410,Kostensoorten!$C:$J,7,FALSE),"n.v.t.")</f>
        <v>6.9</v>
      </c>
      <c r="AV1410" s="16" t="str">
        <f>IFERROR(VLOOKUP($R1410,Kostensoorten!$C:$J,8,FALSE),"n.v.t.")</f>
        <v>Overige administratieve boekinge</v>
      </c>
    </row>
    <row r="1411" spans="6:48">
      <c r="F1411" s="2" t="s">
        <v>8074</v>
      </c>
      <c r="G1411" s="2" t="s">
        <v>39</v>
      </c>
      <c r="H1411" s="2" t="s">
        <v>39</v>
      </c>
      <c r="I1411" s="18">
        <v>-226420</v>
      </c>
      <c r="P1411" s="16" t="str">
        <f t="shared" si="66"/>
        <v>631133</v>
      </c>
      <c r="Q1411" s="16" t="str">
        <f>IFERROR(VLOOKUP($P1411,'Kredieten productgroepen functi'!$C:$M,2,FALSE),"n.v.t.")</f>
        <v>Capaciteitskrediet Realisatiefase</v>
      </c>
      <c r="R1411" s="16" t="str">
        <f t="shared" si="67"/>
        <v>860501</v>
      </c>
      <c r="S1411" s="16" t="str">
        <f>IFERROR(VLOOKUP($R1411,Kostensoorten!$C:$J,2,FALSE),"n.v.t.")</f>
        <v>overige administratieve boekingen</v>
      </c>
      <c r="T1411" s="16" t="s">
        <v>39</v>
      </c>
      <c r="U1411" s="16" t="s">
        <v>39</v>
      </c>
      <c r="V1411" s="16" t="s">
        <v>39</v>
      </c>
      <c r="W1411" s="16" t="s">
        <v>39</v>
      </c>
      <c r="X1411" s="16" t="s">
        <v>39</v>
      </c>
      <c r="Y1411" s="16" t="s">
        <v>39</v>
      </c>
      <c r="Z1411" s="16" t="s">
        <v>39</v>
      </c>
      <c r="AA1411" s="16" t="s">
        <v>39</v>
      </c>
      <c r="AB1411" s="16" t="s">
        <v>39</v>
      </c>
      <c r="AC1411" s="16" t="s">
        <v>39</v>
      </c>
      <c r="AD1411" s="16" t="s">
        <v>39</v>
      </c>
      <c r="AE1411" s="16" t="s">
        <v>39</v>
      </c>
      <c r="AF1411" s="16" t="s">
        <v>39</v>
      </c>
      <c r="AG1411" s="16" t="s">
        <v>39</v>
      </c>
      <c r="AH1411" s="16" t="s">
        <v>39</v>
      </c>
      <c r="AI1411" s="16" t="s">
        <v>39</v>
      </c>
      <c r="AJ1411" s="16" t="s">
        <v>39</v>
      </c>
      <c r="AL1411" s="16" t="s">
        <v>39</v>
      </c>
      <c r="AM1411" s="16" t="s">
        <v>39</v>
      </c>
      <c r="AN1411" s="16" t="str">
        <f>IFERROR(VLOOKUP($P1411,'Kredieten productgroepen functi'!$C:$M,6,FALSE),"n.v.t.")</f>
        <v>3101</v>
      </c>
      <c r="AO1411" s="16" t="str">
        <f>IFERROR(VLOOKUP($P1411,'Kredieten productgroepen functi'!$C:$M,7,FALSE),"n.v.t.")</f>
        <v>(Re)constructie wegen en fietspaden</v>
      </c>
      <c r="AP1411" s="16" t="str">
        <f>IFERROR(VLOOKUP($P1411,'Kredieten productgroepen functi'!$C:$M,8,FALSE),"n.v.t.")</f>
        <v>31</v>
      </c>
      <c r="AQ1411" s="16" t="str">
        <f>IFERROR(VLOOKUP($P1411,'Kredieten productgroepen functi'!$C:$M,9,FALSE),"n.v.t.")</f>
        <v>Landwegen</v>
      </c>
      <c r="AR1411" s="16" t="str">
        <f>IFERROR(VLOOKUP($P1411,'Kredieten productgroepen functi'!$C:$M,10,FALSE),"n.v.t.")</f>
        <v>3</v>
      </c>
      <c r="AS1411" s="16" t="str">
        <f>IFERROR(VLOOKUP($P1411,'Kredieten productgroepen functi'!$C:$M,11,FALSE),"n.v.t.")</f>
        <v>Verkeer en vervoer</v>
      </c>
      <c r="AT1411" s="16" t="str">
        <f t="shared" si="68"/>
        <v>Baten</v>
      </c>
      <c r="AU1411" s="16" t="str">
        <f>IFERROR(VLOOKUP($R1411,Kostensoorten!$C:$J,7,FALSE),"n.v.t.")</f>
        <v>6.9</v>
      </c>
      <c r="AV1411" s="16" t="str">
        <f>IFERROR(VLOOKUP($R1411,Kostensoorten!$C:$J,8,FALSE),"n.v.t.")</f>
        <v>Overige administratieve boekinge</v>
      </c>
    </row>
    <row r="1412" spans="6:48">
      <c r="F1412" s="2" t="s">
        <v>9522</v>
      </c>
      <c r="G1412" s="2" t="s">
        <v>39</v>
      </c>
      <c r="H1412" s="2" t="s">
        <v>39</v>
      </c>
      <c r="I1412" s="18">
        <v>100000</v>
      </c>
      <c r="P1412" s="16" t="str">
        <f t="shared" si="66"/>
        <v>631133</v>
      </c>
      <c r="Q1412" s="16" t="str">
        <f>IFERROR(VLOOKUP($P1412,'Kredieten productgroepen functi'!$C:$M,2,FALSE),"n.v.t.")</f>
        <v>Capaciteitskrediet Realisatiefase</v>
      </c>
      <c r="R1412" s="16" t="str">
        <f t="shared" si="67"/>
        <v>860501</v>
      </c>
      <c r="S1412" s="16" t="str">
        <f>IFERROR(VLOOKUP($R1412,Kostensoorten!$C:$J,2,FALSE),"n.v.t.")</f>
        <v>overige administratieve boekingen</v>
      </c>
      <c r="T1412" s="16" t="s">
        <v>39</v>
      </c>
      <c r="U1412" s="16" t="s">
        <v>39</v>
      </c>
      <c r="V1412" s="16" t="s">
        <v>39</v>
      </c>
      <c r="W1412" s="16" t="s">
        <v>39</v>
      </c>
      <c r="X1412" s="16" t="s">
        <v>39</v>
      </c>
      <c r="Y1412" s="16" t="s">
        <v>39</v>
      </c>
      <c r="Z1412" s="16" t="s">
        <v>39</v>
      </c>
      <c r="AA1412" s="16" t="s">
        <v>39</v>
      </c>
      <c r="AB1412" s="16" t="s">
        <v>39</v>
      </c>
      <c r="AC1412" s="16" t="s">
        <v>39</v>
      </c>
      <c r="AD1412" s="16" t="s">
        <v>39</v>
      </c>
      <c r="AE1412" s="16" t="s">
        <v>39</v>
      </c>
      <c r="AF1412" s="16" t="s">
        <v>39</v>
      </c>
      <c r="AG1412" s="16" t="s">
        <v>39</v>
      </c>
      <c r="AH1412" s="16" t="s">
        <v>39</v>
      </c>
      <c r="AI1412" s="16" t="s">
        <v>39</v>
      </c>
      <c r="AJ1412" s="16" t="s">
        <v>39</v>
      </c>
      <c r="AL1412" s="16" t="s">
        <v>39</v>
      </c>
      <c r="AM1412" s="16" t="s">
        <v>39</v>
      </c>
      <c r="AN1412" s="16" t="str">
        <f>IFERROR(VLOOKUP($P1412,'Kredieten productgroepen functi'!$C:$M,6,FALSE),"n.v.t.")</f>
        <v>3101</v>
      </c>
      <c r="AO1412" s="16" t="str">
        <f>IFERROR(VLOOKUP($P1412,'Kredieten productgroepen functi'!$C:$M,7,FALSE),"n.v.t.")</f>
        <v>(Re)constructie wegen en fietspaden</v>
      </c>
      <c r="AP1412" s="16" t="str">
        <f>IFERROR(VLOOKUP($P1412,'Kredieten productgroepen functi'!$C:$M,8,FALSE),"n.v.t.")</f>
        <v>31</v>
      </c>
      <c r="AQ1412" s="16" t="str">
        <f>IFERROR(VLOOKUP($P1412,'Kredieten productgroepen functi'!$C:$M,9,FALSE),"n.v.t.")</f>
        <v>Landwegen</v>
      </c>
      <c r="AR1412" s="16" t="str">
        <f>IFERROR(VLOOKUP($P1412,'Kredieten productgroepen functi'!$C:$M,10,FALSE),"n.v.t.")</f>
        <v>3</v>
      </c>
      <c r="AS1412" s="16" t="str">
        <f>IFERROR(VLOOKUP($P1412,'Kredieten productgroepen functi'!$C:$M,11,FALSE),"n.v.t.")</f>
        <v>Verkeer en vervoer</v>
      </c>
      <c r="AT1412" s="16" t="str">
        <f t="shared" si="68"/>
        <v>Baten</v>
      </c>
      <c r="AU1412" s="16" t="str">
        <f>IFERROR(VLOOKUP($R1412,Kostensoorten!$C:$J,7,FALSE),"n.v.t.")</f>
        <v>6.9</v>
      </c>
      <c r="AV1412" s="16" t="str">
        <f>IFERROR(VLOOKUP($R1412,Kostensoorten!$C:$J,8,FALSE),"n.v.t.")</f>
        <v>Overige administratieve boekinge</v>
      </c>
    </row>
    <row r="1413" spans="6:48">
      <c r="F1413" s="2" t="s">
        <v>8075</v>
      </c>
      <c r="G1413" s="2" t="s">
        <v>39</v>
      </c>
      <c r="H1413" s="2" t="s">
        <v>39</v>
      </c>
      <c r="I1413" s="18">
        <v>-595000</v>
      </c>
      <c r="P1413" s="16" t="str">
        <f t="shared" si="66"/>
        <v>631133</v>
      </c>
      <c r="Q1413" s="16" t="str">
        <f>IFERROR(VLOOKUP($P1413,'Kredieten productgroepen functi'!$C:$M,2,FALSE),"n.v.t.")</f>
        <v>Capaciteitskrediet Realisatiefase</v>
      </c>
      <c r="R1413" s="16" t="str">
        <f t="shared" si="67"/>
        <v>860501</v>
      </c>
      <c r="S1413" s="16" t="str">
        <f>IFERROR(VLOOKUP($R1413,Kostensoorten!$C:$J,2,FALSE),"n.v.t.")</f>
        <v>overige administratieve boekingen</v>
      </c>
      <c r="T1413" s="16" t="s">
        <v>39</v>
      </c>
      <c r="U1413" s="16" t="s">
        <v>39</v>
      </c>
      <c r="V1413" s="16" t="s">
        <v>39</v>
      </c>
      <c r="W1413" s="16" t="s">
        <v>39</v>
      </c>
      <c r="X1413" s="16" t="s">
        <v>39</v>
      </c>
      <c r="Y1413" s="16" t="s">
        <v>39</v>
      </c>
      <c r="Z1413" s="16" t="s">
        <v>39</v>
      </c>
      <c r="AA1413" s="16" t="s">
        <v>39</v>
      </c>
      <c r="AB1413" s="16" t="s">
        <v>39</v>
      </c>
      <c r="AC1413" s="16" t="s">
        <v>39</v>
      </c>
      <c r="AD1413" s="16" t="s">
        <v>39</v>
      </c>
      <c r="AE1413" s="16" t="s">
        <v>39</v>
      </c>
      <c r="AF1413" s="16" t="s">
        <v>39</v>
      </c>
      <c r="AG1413" s="16" t="s">
        <v>39</v>
      </c>
      <c r="AH1413" s="16" t="s">
        <v>39</v>
      </c>
      <c r="AI1413" s="16" t="s">
        <v>39</v>
      </c>
      <c r="AJ1413" s="16" t="s">
        <v>39</v>
      </c>
      <c r="AL1413" s="16" t="s">
        <v>39</v>
      </c>
      <c r="AM1413" s="16" t="s">
        <v>39</v>
      </c>
      <c r="AN1413" s="16" t="str">
        <f>IFERROR(VLOOKUP($P1413,'Kredieten productgroepen functi'!$C:$M,6,FALSE),"n.v.t.")</f>
        <v>3101</v>
      </c>
      <c r="AO1413" s="16" t="str">
        <f>IFERROR(VLOOKUP($P1413,'Kredieten productgroepen functi'!$C:$M,7,FALSE),"n.v.t.")</f>
        <v>(Re)constructie wegen en fietspaden</v>
      </c>
      <c r="AP1413" s="16" t="str">
        <f>IFERROR(VLOOKUP($P1413,'Kredieten productgroepen functi'!$C:$M,8,FALSE),"n.v.t.")</f>
        <v>31</v>
      </c>
      <c r="AQ1413" s="16" t="str">
        <f>IFERROR(VLOOKUP($P1413,'Kredieten productgroepen functi'!$C:$M,9,FALSE),"n.v.t.")</f>
        <v>Landwegen</v>
      </c>
      <c r="AR1413" s="16" t="str">
        <f>IFERROR(VLOOKUP($P1413,'Kredieten productgroepen functi'!$C:$M,10,FALSE),"n.v.t.")</f>
        <v>3</v>
      </c>
      <c r="AS1413" s="16" t="str">
        <f>IFERROR(VLOOKUP($P1413,'Kredieten productgroepen functi'!$C:$M,11,FALSE),"n.v.t.")</f>
        <v>Verkeer en vervoer</v>
      </c>
      <c r="AT1413" s="16" t="str">
        <f t="shared" si="68"/>
        <v>Baten</v>
      </c>
      <c r="AU1413" s="16" t="str">
        <f>IFERROR(VLOOKUP($R1413,Kostensoorten!$C:$J,7,FALSE),"n.v.t.")</f>
        <v>6.9</v>
      </c>
      <c r="AV1413" s="16" t="str">
        <f>IFERROR(VLOOKUP($R1413,Kostensoorten!$C:$J,8,FALSE),"n.v.t.")</f>
        <v>Overige administratieve boekinge</v>
      </c>
    </row>
    <row r="1414" spans="6:48">
      <c r="F1414" s="2" t="s">
        <v>9523</v>
      </c>
      <c r="G1414" s="2" t="s">
        <v>39</v>
      </c>
      <c r="H1414" s="2" t="s">
        <v>39</v>
      </c>
      <c r="I1414" s="18">
        <v>-152886</v>
      </c>
      <c r="P1414" s="16" t="str">
        <f t="shared" ref="P1414:P1477" si="69">IF(RIGHT(LEFT(F1414,6),1)=".",LEFT(F1414,5),LEFT(F1414,6))</f>
        <v>631133</v>
      </c>
      <c r="Q1414" s="16" t="str">
        <f>IFERROR(VLOOKUP($P1414,'Kredieten productgroepen functi'!$C:$M,2,FALSE),"n.v.t.")</f>
        <v>Capaciteitskrediet Realisatiefase</v>
      </c>
      <c r="R1414" s="16" t="str">
        <f t="shared" ref="R1414:R1477" si="70">IF(RIGHT(LEFT(F1414,6),1)=".",RIGHT(LEFT(F1414,12),6),RIGHT(LEFT(F1414,13),6))</f>
        <v>860501</v>
      </c>
      <c r="S1414" s="16" t="str">
        <f>IFERROR(VLOOKUP($R1414,Kostensoorten!$C:$J,2,FALSE),"n.v.t.")</f>
        <v>overige administratieve boekingen</v>
      </c>
      <c r="T1414" s="16" t="s">
        <v>39</v>
      </c>
      <c r="U1414" s="16" t="s">
        <v>39</v>
      </c>
      <c r="V1414" s="16" t="s">
        <v>39</v>
      </c>
      <c r="W1414" s="16" t="s">
        <v>39</v>
      </c>
      <c r="X1414" s="16" t="s">
        <v>39</v>
      </c>
      <c r="Y1414" s="16" t="s">
        <v>39</v>
      </c>
      <c r="Z1414" s="16" t="s">
        <v>39</v>
      </c>
      <c r="AA1414" s="16" t="s">
        <v>39</v>
      </c>
      <c r="AB1414" s="16" t="s">
        <v>39</v>
      </c>
      <c r="AC1414" s="16" t="s">
        <v>39</v>
      </c>
      <c r="AD1414" s="16" t="s">
        <v>39</v>
      </c>
      <c r="AE1414" s="16" t="s">
        <v>39</v>
      </c>
      <c r="AF1414" s="16" t="s">
        <v>39</v>
      </c>
      <c r="AG1414" s="16" t="s">
        <v>39</v>
      </c>
      <c r="AH1414" s="16" t="s">
        <v>39</v>
      </c>
      <c r="AI1414" s="16" t="s">
        <v>39</v>
      </c>
      <c r="AJ1414" s="16" t="s">
        <v>39</v>
      </c>
      <c r="AL1414" s="16" t="s">
        <v>39</v>
      </c>
      <c r="AM1414" s="16" t="s">
        <v>39</v>
      </c>
      <c r="AN1414" s="16" t="str">
        <f>IFERROR(VLOOKUP($P1414,'Kredieten productgroepen functi'!$C:$M,6,FALSE),"n.v.t.")</f>
        <v>3101</v>
      </c>
      <c r="AO1414" s="16" t="str">
        <f>IFERROR(VLOOKUP($P1414,'Kredieten productgroepen functi'!$C:$M,7,FALSE),"n.v.t.")</f>
        <v>(Re)constructie wegen en fietspaden</v>
      </c>
      <c r="AP1414" s="16" t="str">
        <f>IFERROR(VLOOKUP($P1414,'Kredieten productgroepen functi'!$C:$M,8,FALSE),"n.v.t.")</f>
        <v>31</v>
      </c>
      <c r="AQ1414" s="16" t="str">
        <f>IFERROR(VLOOKUP($P1414,'Kredieten productgroepen functi'!$C:$M,9,FALSE),"n.v.t.")</f>
        <v>Landwegen</v>
      </c>
      <c r="AR1414" s="16" t="str">
        <f>IFERROR(VLOOKUP($P1414,'Kredieten productgroepen functi'!$C:$M,10,FALSE),"n.v.t.")</f>
        <v>3</v>
      </c>
      <c r="AS1414" s="16" t="str">
        <f>IFERROR(VLOOKUP($P1414,'Kredieten productgroepen functi'!$C:$M,11,FALSE),"n.v.t.")</f>
        <v>Verkeer en vervoer</v>
      </c>
      <c r="AT1414" s="16" t="str">
        <f t="shared" ref="AT1414:AT1477" si="71">IF(LEFT(R1414,1)="4","Lasten",IF(LEFT(R1414,1)="8","Baten","n.v.t."))</f>
        <v>Baten</v>
      </c>
      <c r="AU1414" s="16" t="str">
        <f>IFERROR(VLOOKUP($R1414,Kostensoorten!$C:$J,7,FALSE),"n.v.t.")</f>
        <v>6.9</v>
      </c>
      <c r="AV1414" s="16" t="str">
        <f>IFERROR(VLOOKUP($R1414,Kostensoorten!$C:$J,8,FALSE),"n.v.t.")</f>
        <v>Overige administratieve boekinge</v>
      </c>
    </row>
    <row r="1415" spans="6:48">
      <c r="F1415" s="2" t="s">
        <v>7575</v>
      </c>
      <c r="G1415" s="2" t="s">
        <v>39</v>
      </c>
      <c r="H1415" s="2" t="s">
        <v>39</v>
      </c>
      <c r="I1415" s="18">
        <v>-257823</v>
      </c>
      <c r="P1415" s="16" t="str">
        <f t="shared" si="69"/>
        <v>631133</v>
      </c>
      <c r="Q1415" s="16" t="str">
        <f>IFERROR(VLOOKUP($P1415,'Kredieten productgroepen functi'!$C:$M,2,FALSE),"n.v.t.")</f>
        <v>Capaciteitskrediet Realisatiefase</v>
      </c>
      <c r="R1415" s="16" t="str">
        <f t="shared" si="70"/>
        <v>860501</v>
      </c>
      <c r="S1415" s="16" t="str">
        <f>IFERROR(VLOOKUP($R1415,Kostensoorten!$C:$J,2,FALSE),"n.v.t.")</f>
        <v>overige administratieve boekingen</v>
      </c>
      <c r="T1415" s="16" t="s">
        <v>39</v>
      </c>
      <c r="U1415" s="16" t="s">
        <v>39</v>
      </c>
      <c r="V1415" s="16" t="s">
        <v>39</v>
      </c>
      <c r="W1415" s="16" t="s">
        <v>39</v>
      </c>
      <c r="X1415" s="16" t="s">
        <v>39</v>
      </c>
      <c r="Y1415" s="16" t="s">
        <v>39</v>
      </c>
      <c r="Z1415" s="16" t="s">
        <v>39</v>
      </c>
      <c r="AA1415" s="16" t="s">
        <v>39</v>
      </c>
      <c r="AB1415" s="16" t="s">
        <v>39</v>
      </c>
      <c r="AC1415" s="16" t="s">
        <v>39</v>
      </c>
      <c r="AD1415" s="16" t="s">
        <v>39</v>
      </c>
      <c r="AE1415" s="16" t="s">
        <v>39</v>
      </c>
      <c r="AF1415" s="16" t="s">
        <v>39</v>
      </c>
      <c r="AG1415" s="16" t="s">
        <v>39</v>
      </c>
      <c r="AH1415" s="16" t="s">
        <v>39</v>
      </c>
      <c r="AI1415" s="16" t="s">
        <v>39</v>
      </c>
      <c r="AJ1415" s="16" t="s">
        <v>39</v>
      </c>
      <c r="AL1415" s="16" t="s">
        <v>39</v>
      </c>
      <c r="AM1415" s="16" t="s">
        <v>39</v>
      </c>
      <c r="AN1415" s="16" t="str">
        <f>IFERROR(VLOOKUP($P1415,'Kredieten productgroepen functi'!$C:$M,6,FALSE),"n.v.t.")</f>
        <v>3101</v>
      </c>
      <c r="AO1415" s="16" t="str">
        <f>IFERROR(VLOOKUP($P1415,'Kredieten productgroepen functi'!$C:$M,7,FALSE),"n.v.t.")</f>
        <v>(Re)constructie wegen en fietspaden</v>
      </c>
      <c r="AP1415" s="16" t="str">
        <f>IFERROR(VLOOKUP($P1415,'Kredieten productgroepen functi'!$C:$M,8,FALSE),"n.v.t.")</f>
        <v>31</v>
      </c>
      <c r="AQ1415" s="16" t="str">
        <f>IFERROR(VLOOKUP($P1415,'Kredieten productgroepen functi'!$C:$M,9,FALSE),"n.v.t.")</f>
        <v>Landwegen</v>
      </c>
      <c r="AR1415" s="16" t="str">
        <f>IFERROR(VLOOKUP($P1415,'Kredieten productgroepen functi'!$C:$M,10,FALSE),"n.v.t.")</f>
        <v>3</v>
      </c>
      <c r="AS1415" s="16" t="str">
        <f>IFERROR(VLOOKUP($P1415,'Kredieten productgroepen functi'!$C:$M,11,FALSE),"n.v.t.")</f>
        <v>Verkeer en vervoer</v>
      </c>
      <c r="AT1415" s="16" t="str">
        <f t="shared" si="71"/>
        <v>Baten</v>
      </c>
      <c r="AU1415" s="16" t="str">
        <f>IFERROR(VLOOKUP($R1415,Kostensoorten!$C:$J,7,FALSE),"n.v.t.")</f>
        <v>6.9</v>
      </c>
      <c r="AV1415" s="16" t="str">
        <f>IFERROR(VLOOKUP($R1415,Kostensoorten!$C:$J,8,FALSE),"n.v.t.")</f>
        <v>Overige administratieve boekinge</v>
      </c>
    </row>
    <row r="1416" spans="6:48">
      <c r="F1416" s="2" t="s">
        <v>7576</v>
      </c>
      <c r="G1416" s="2" t="s">
        <v>39</v>
      </c>
      <c r="H1416" s="2" t="s">
        <v>39</v>
      </c>
      <c r="I1416" s="18">
        <v>-47604</v>
      </c>
      <c r="P1416" s="16" t="str">
        <f t="shared" si="69"/>
        <v>631133</v>
      </c>
      <c r="Q1416" s="16" t="str">
        <f>IFERROR(VLOOKUP($P1416,'Kredieten productgroepen functi'!$C:$M,2,FALSE),"n.v.t.")</f>
        <v>Capaciteitskrediet Realisatiefase</v>
      </c>
      <c r="R1416" s="16" t="str">
        <f t="shared" si="70"/>
        <v>860501</v>
      </c>
      <c r="S1416" s="16" t="str">
        <f>IFERROR(VLOOKUP($R1416,Kostensoorten!$C:$J,2,FALSE),"n.v.t.")</f>
        <v>overige administratieve boekingen</v>
      </c>
      <c r="T1416" s="16" t="s">
        <v>39</v>
      </c>
      <c r="U1416" s="16" t="s">
        <v>39</v>
      </c>
      <c r="V1416" s="16" t="s">
        <v>39</v>
      </c>
      <c r="W1416" s="16" t="s">
        <v>39</v>
      </c>
      <c r="X1416" s="16" t="s">
        <v>39</v>
      </c>
      <c r="Y1416" s="16" t="s">
        <v>39</v>
      </c>
      <c r="Z1416" s="16" t="s">
        <v>39</v>
      </c>
      <c r="AA1416" s="16" t="s">
        <v>39</v>
      </c>
      <c r="AB1416" s="16" t="s">
        <v>39</v>
      </c>
      <c r="AC1416" s="16" t="s">
        <v>39</v>
      </c>
      <c r="AD1416" s="16" t="s">
        <v>39</v>
      </c>
      <c r="AE1416" s="16" t="s">
        <v>39</v>
      </c>
      <c r="AF1416" s="16" t="s">
        <v>39</v>
      </c>
      <c r="AG1416" s="16" t="s">
        <v>39</v>
      </c>
      <c r="AH1416" s="16" t="s">
        <v>39</v>
      </c>
      <c r="AI1416" s="16" t="s">
        <v>39</v>
      </c>
      <c r="AJ1416" s="16" t="s">
        <v>39</v>
      </c>
      <c r="AL1416" s="16" t="s">
        <v>39</v>
      </c>
      <c r="AM1416" s="16" t="s">
        <v>39</v>
      </c>
      <c r="AN1416" s="16" t="str">
        <f>IFERROR(VLOOKUP($P1416,'Kredieten productgroepen functi'!$C:$M,6,FALSE),"n.v.t.")</f>
        <v>3101</v>
      </c>
      <c r="AO1416" s="16" t="str">
        <f>IFERROR(VLOOKUP($P1416,'Kredieten productgroepen functi'!$C:$M,7,FALSE),"n.v.t.")</f>
        <v>(Re)constructie wegen en fietspaden</v>
      </c>
      <c r="AP1416" s="16" t="str">
        <f>IFERROR(VLOOKUP($P1416,'Kredieten productgroepen functi'!$C:$M,8,FALSE),"n.v.t.")</f>
        <v>31</v>
      </c>
      <c r="AQ1416" s="16" t="str">
        <f>IFERROR(VLOOKUP($P1416,'Kredieten productgroepen functi'!$C:$M,9,FALSE),"n.v.t.")</f>
        <v>Landwegen</v>
      </c>
      <c r="AR1416" s="16" t="str">
        <f>IFERROR(VLOOKUP($P1416,'Kredieten productgroepen functi'!$C:$M,10,FALSE),"n.v.t.")</f>
        <v>3</v>
      </c>
      <c r="AS1416" s="16" t="str">
        <f>IFERROR(VLOOKUP($P1416,'Kredieten productgroepen functi'!$C:$M,11,FALSE),"n.v.t.")</f>
        <v>Verkeer en vervoer</v>
      </c>
      <c r="AT1416" s="16" t="str">
        <f t="shared" si="71"/>
        <v>Baten</v>
      </c>
      <c r="AU1416" s="16" t="str">
        <f>IFERROR(VLOOKUP($R1416,Kostensoorten!$C:$J,7,FALSE),"n.v.t.")</f>
        <v>6.9</v>
      </c>
      <c r="AV1416" s="16" t="str">
        <f>IFERROR(VLOOKUP($R1416,Kostensoorten!$C:$J,8,FALSE),"n.v.t.")</f>
        <v>Overige administratieve boekinge</v>
      </c>
    </row>
    <row r="1417" spans="6:48">
      <c r="F1417" s="2" t="s">
        <v>7577</v>
      </c>
      <c r="G1417" s="2" t="s">
        <v>39</v>
      </c>
      <c r="H1417" s="2" t="s">
        <v>39</v>
      </c>
      <c r="I1417" s="18">
        <v>-50227</v>
      </c>
      <c r="P1417" s="16" t="str">
        <f t="shared" si="69"/>
        <v>631133</v>
      </c>
      <c r="Q1417" s="16" t="str">
        <f>IFERROR(VLOOKUP($P1417,'Kredieten productgroepen functi'!$C:$M,2,FALSE),"n.v.t.")</f>
        <v>Capaciteitskrediet Realisatiefase</v>
      </c>
      <c r="R1417" s="16" t="str">
        <f t="shared" si="70"/>
        <v>860501</v>
      </c>
      <c r="S1417" s="16" t="str">
        <f>IFERROR(VLOOKUP($R1417,Kostensoorten!$C:$J,2,FALSE),"n.v.t.")</f>
        <v>overige administratieve boekingen</v>
      </c>
      <c r="T1417" s="16" t="s">
        <v>39</v>
      </c>
      <c r="U1417" s="16" t="s">
        <v>39</v>
      </c>
      <c r="V1417" s="16" t="s">
        <v>39</v>
      </c>
      <c r="W1417" s="16" t="s">
        <v>39</v>
      </c>
      <c r="X1417" s="16" t="s">
        <v>39</v>
      </c>
      <c r="Y1417" s="16" t="s">
        <v>39</v>
      </c>
      <c r="Z1417" s="16" t="s">
        <v>39</v>
      </c>
      <c r="AA1417" s="16" t="s">
        <v>39</v>
      </c>
      <c r="AB1417" s="16" t="s">
        <v>39</v>
      </c>
      <c r="AC1417" s="16" t="s">
        <v>39</v>
      </c>
      <c r="AD1417" s="16" t="s">
        <v>39</v>
      </c>
      <c r="AE1417" s="16" t="s">
        <v>39</v>
      </c>
      <c r="AF1417" s="16" t="s">
        <v>39</v>
      </c>
      <c r="AG1417" s="16" t="s">
        <v>39</v>
      </c>
      <c r="AH1417" s="16" t="s">
        <v>39</v>
      </c>
      <c r="AI1417" s="16" t="s">
        <v>39</v>
      </c>
      <c r="AJ1417" s="16" t="s">
        <v>39</v>
      </c>
      <c r="AL1417" s="16" t="s">
        <v>39</v>
      </c>
      <c r="AM1417" s="16" t="s">
        <v>39</v>
      </c>
      <c r="AN1417" s="16" t="str">
        <f>IFERROR(VLOOKUP($P1417,'Kredieten productgroepen functi'!$C:$M,6,FALSE),"n.v.t.")</f>
        <v>3101</v>
      </c>
      <c r="AO1417" s="16" t="str">
        <f>IFERROR(VLOOKUP($P1417,'Kredieten productgroepen functi'!$C:$M,7,FALSE),"n.v.t.")</f>
        <v>(Re)constructie wegen en fietspaden</v>
      </c>
      <c r="AP1417" s="16" t="str">
        <f>IFERROR(VLOOKUP($P1417,'Kredieten productgroepen functi'!$C:$M,8,FALSE),"n.v.t.")</f>
        <v>31</v>
      </c>
      <c r="AQ1417" s="16" t="str">
        <f>IFERROR(VLOOKUP($P1417,'Kredieten productgroepen functi'!$C:$M,9,FALSE),"n.v.t.")</f>
        <v>Landwegen</v>
      </c>
      <c r="AR1417" s="16" t="str">
        <f>IFERROR(VLOOKUP($P1417,'Kredieten productgroepen functi'!$C:$M,10,FALSE),"n.v.t.")</f>
        <v>3</v>
      </c>
      <c r="AS1417" s="16" t="str">
        <f>IFERROR(VLOOKUP($P1417,'Kredieten productgroepen functi'!$C:$M,11,FALSE),"n.v.t.")</f>
        <v>Verkeer en vervoer</v>
      </c>
      <c r="AT1417" s="16" t="str">
        <f t="shared" si="71"/>
        <v>Baten</v>
      </c>
      <c r="AU1417" s="16" t="str">
        <f>IFERROR(VLOOKUP($R1417,Kostensoorten!$C:$J,7,FALSE),"n.v.t.")</f>
        <v>6.9</v>
      </c>
      <c r="AV1417" s="16" t="str">
        <f>IFERROR(VLOOKUP($R1417,Kostensoorten!$C:$J,8,FALSE),"n.v.t.")</f>
        <v>Overige administratieve boekinge</v>
      </c>
    </row>
    <row r="1418" spans="6:48">
      <c r="F1418" s="2" t="s">
        <v>9524</v>
      </c>
      <c r="G1418" s="2" t="s">
        <v>39</v>
      </c>
      <c r="H1418" s="2" t="s">
        <v>39</v>
      </c>
      <c r="I1418" s="18">
        <v>-1512</v>
      </c>
      <c r="P1418" s="16" t="str">
        <f t="shared" si="69"/>
        <v>631133</v>
      </c>
      <c r="Q1418" s="16" t="str">
        <f>IFERROR(VLOOKUP($P1418,'Kredieten productgroepen functi'!$C:$M,2,FALSE),"n.v.t.")</f>
        <v>Capaciteitskrediet Realisatiefase</v>
      </c>
      <c r="R1418" s="16" t="str">
        <f t="shared" si="70"/>
        <v>860501</v>
      </c>
      <c r="S1418" s="16" t="str">
        <f>IFERROR(VLOOKUP($R1418,Kostensoorten!$C:$J,2,FALSE),"n.v.t.")</f>
        <v>overige administratieve boekingen</v>
      </c>
      <c r="T1418" s="16" t="s">
        <v>39</v>
      </c>
      <c r="U1418" s="16" t="s">
        <v>39</v>
      </c>
      <c r="V1418" s="16" t="s">
        <v>39</v>
      </c>
      <c r="W1418" s="16" t="s">
        <v>39</v>
      </c>
      <c r="X1418" s="16" t="s">
        <v>39</v>
      </c>
      <c r="Y1418" s="16" t="s">
        <v>39</v>
      </c>
      <c r="Z1418" s="16" t="s">
        <v>39</v>
      </c>
      <c r="AA1418" s="16" t="s">
        <v>39</v>
      </c>
      <c r="AB1418" s="16" t="s">
        <v>39</v>
      </c>
      <c r="AC1418" s="16" t="s">
        <v>39</v>
      </c>
      <c r="AD1418" s="16" t="s">
        <v>39</v>
      </c>
      <c r="AE1418" s="16" t="s">
        <v>39</v>
      </c>
      <c r="AF1418" s="16" t="s">
        <v>39</v>
      </c>
      <c r="AG1418" s="16" t="s">
        <v>39</v>
      </c>
      <c r="AH1418" s="16" t="s">
        <v>39</v>
      </c>
      <c r="AI1418" s="16" t="s">
        <v>39</v>
      </c>
      <c r="AJ1418" s="16" t="s">
        <v>39</v>
      </c>
      <c r="AL1418" s="16" t="s">
        <v>39</v>
      </c>
      <c r="AM1418" s="16" t="s">
        <v>39</v>
      </c>
      <c r="AN1418" s="16" t="str">
        <f>IFERROR(VLOOKUP($P1418,'Kredieten productgroepen functi'!$C:$M,6,FALSE),"n.v.t.")</f>
        <v>3101</v>
      </c>
      <c r="AO1418" s="16" t="str">
        <f>IFERROR(VLOOKUP($P1418,'Kredieten productgroepen functi'!$C:$M,7,FALSE),"n.v.t.")</f>
        <v>(Re)constructie wegen en fietspaden</v>
      </c>
      <c r="AP1418" s="16" t="str">
        <f>IFERROR(VLOOKUP($P1418,'Kredieten productgroepen functi'!$C:$M,8,FALSE),"n.v.t.")</f>
        <v>31</v>
      </c>
      <c r="AQ1418" s="16" t="str">
        <f>IFERROR(VLOOKUP($P1418,'Kredieten productgroepen functi'!$C:$M,9,FALSE),"n.v.t.")</f>
        <v>Landwegen</v>
      </c>
      <c r="AR1418" s="16" t="str">
        <f>IFERROR(VLOOKUP($P1418,'Kredieten productgroepen functi'!$C:$M,10,FALSE),"n.v.t.")</f>
        <v>3</v>
      </c>
      <c r="AS1418" s="16" t="str">
        <f>IFERROR(VLOOKUP($P1418,'Kredieten productgroepen functi'!$C:$M,11,FALSE),"n.v.t.")</f>
        <v>Verkeer en vervoer</v>
      </c>
      <c r="AT1418" s="16" t="str">
        <f t="shared" si="71"/>
        <v>Baten</v>
      </c>
      <c r="AU1418" s="16" t="str">
        <f>IFERROR(VLOOKUP($R1418,Kostensoorten!$C:$J,7,FALSE),"n.v.t.")</f>
        <v>6.9</v>
      </c>
      <c r="AV1418" s="16" t="str">
        <f>IFERROR(VLOOKUP($R1418,Kostensoorten!$C:$J,8,FALSE),"n.v.t.")</f>
        <v>Overige administratieve boekinge</v>
      </c>
    </row>
    <row r="1419" spans="6:48">
      <c r="F1419" s="2" t="s">
        <v>7578</v>
      </c>
      <c r="G1419" s="2" t="s">
        <v>39</v>
      </c>
      <c r="H1419" s="2" t="s">
        <v>39</v>
      </c>
      <c r="I1419" s="18">
        <v>-430304</v>
      </c>
      <c r="P1419" s="16" t="str">
        <f t="shared" si="69"/>
        <v>631133</v>
      </c>
      <c r="Q1419" s="16" t="str">
        <f>IFERROR(VLOOKUP($P1419,'Kredieten productgroepen functi'!$C:$M,2,FALSE),"n.v.t.")</f>
        <v>Capaciteitskrediet Realisatiefase</v>
      </c>
      <c r="R1419" s="16" t="str">
        <f t="shared" si="70"/>
        <v>860501</v>
      </c>
      <c r="S1419" s="16" t="str">
        <f>IFERROR(VLOOKUP($R1419,Kostensoorten!$C:$J,2,FALSE),"n.v.t.")</f>
        <v>overige administratieve boekingen</v>
      </c>
      <c r="T1419" s="16" t="s">
        <v>39</v>
      </c>
      <c r="U1419" s="16" t="s">
        <v>39</v>
      </c>
      <c r="V1419" s="16" t="s">
        <v>39</v>
      </c>
      <c r="W1419" s="16" t="s">
        <v>39</v>
      </c>
      <c r="X1419" s="16" t="s">
        <v>39</v>
      </c>
      <c r="Y1419" s="16" t="s">
        <v>39</v>
      </c>
      <c r="Z1419" s="16" t="s">
        <v>39</v>
      </c>
      <c r="AA1419" s="16" t="s">
        <v>39</v>
      </c>
      <c r="AB1419" s="16" t="s">
        <v>39</v>
      </c>
      <c r="AC1419" s="16" t="s">
        <v>39</v>
      </c>
      <c r="AD1419" s="16" t="s">
        <v>39</v>
      </c>
      <c r="AE1419" s="16" t="s">
        <v>39</v>
      </c>
      <c r="AF1419" s="16" t="s">
        <v>39</v>
      </c>
      <c r="AG1419" s="16" t="s">
        <v>39</v>
      </c>
      <c r="AH1419" s="16" t="s">
        <v>39</v>
      </c>
      <c r="AI1419" s="16" t="s">
        <v>39</v>
      </c>
      <c r="AJ1419" s="16" t="s">
        <v>39</v>
      </c>
      <c r="AL1419" s="16" t="s">
        <v>39</v>
      </c>
      <c r="AM1419" s="16" t="s">
        <v>39</v>
      </c>
      <c r="AN1419" s="16" t="str">
        <f>IFERROR(VLOOKUP($P1419,'Kredieten productgroepen functi'!$C:$M,6,FALSE),"n.v.t.")</f>
        <v>3101</v>
      </c>
      <c r="AO1419" s="16" t="str">
        <f>IFERROR(VLOOKUP($P1419,'Kredieten productgroepen functi'!$C:$M,7,FALSE),"n.v.t.")</f>
        <v>(Re)constructie wegen en fietspaden</v>
      </c>
      <c r="AP1419" s="16" t="str">
        <f>IFERROR(VLOOKUP($P1419,'Kredieten productgroepen functi'!$C:$M,8,FALSE),"n.v.t.")</f>
        <v>31</v>
      </c>
      <c r="AQ1419" s="16" t="str">
        <f>IFERROR(VLOOKUP($P1419,'Kredieten productgroepen functi'!$C:$M,9,FALSE),"n.v.t.")</f>
        <v>Landwegen</v>
      </c>
      <c r="AR1419" s="16" t="str">
        <f>IFERROR(VLOOKUP($P1419,'Kredieten productgroepen functi'!$C:$M,10,FALSE),"n.v.t.")</f>
        <v>3</v>
      </c>
      <c r="AS1419" s="16" t="str">
        <f>IFERROR(VLOOKUP($P1419,'Kredieten productgroepen functi'!$C:$M,11,FALSE),"n.v.t.")</f>
        <v>Verkeer en vervoer</v>
      </c>
      <c r="AT1419" s="16" t="str">
        <f t="shared" si="71"/>
        <v>Baten</v>
      </c>
      <c r="AU1419" s="16" t="str">
        <f>IFERROR(VLOOKUP($R1419,Kostensoorten!$C:$J,7,FALSE),"n.v.t.")</f>
        <v>6.9</v>
      </c>
      <c r="AV1419" s="16" t="str">
        <f>IFERROR(VLOOKUP($R1419,Kostensoorten!$C:$J,8,FALSE),"n.v.t.")</f>
        <v>Overige administratieve boekinge</v>
      </c>
    </row>
    <row r="1420" spans="6:48">
      <c r="F1420" s="2" t="s">
        <v>9525</v>
      </c>
      <c r="G1420" s="2" t="s">
        <v>39</v>
      </c>
      <c r="H1420" s="2" t="s">
        <v>39</v>
      </c>
      <c r="I1420" s="18">
        <v>-82587</v>
      </c>
      <c r="P1420" s="16" t="str">
        <f t="shared" si="69"/>
        <v>631133</v>
      </c>
      <c r="Q1420" s="16" t="str">
        <f>IFERROR(VLOOKUP($P1420,'Kredieten productgroepen functi'!$C:$M,2,FALSE),"n.v.t.")</f>
        <v>Capaciteitskrediet Realisatiefase</v>
      </c>
      <c r="R1420" s="16" t="str">
        <f t="shared" si="70"/>
        <v>860501</v>
      </c>
      <c r="S1420" s="16" t="str">
        <f>IFERROR(VLOOKUP($R1420,Kostensoorten!$C:$J,2,FALSE),"n.v.t.")</f>
        <v>overige administratieve boekingen</v>
      </c>
      <c r="T1420" s="16" t="s">
        <v>39</v>
      </c>
      <c r="U1420" s="16" t="s">
        <v>39</v>
      </c>
      <c r="V1420" s="16" t="s">
        <v>39</v>
      </c>
      <c r="W1420" s="16" t="s">
        <v>39</v>
      </c>
      <c r="X1420" s="16" t="s">
        <v>39</v>
      </c>
      <c r="Y1420" s="16" t="s">
        <v>39</v>
      </c>
      <c r="Z1420" s="16" t="s">
        <v>39</v>
      </c>
      <c r="AA1420" s="16" t="s">
        <v>39</v>
      </c>
      <c r="AB1420" s="16" t="s">
        <v>39</v>
      </c>
      <c r="AC1420" s="16" t="s">
        <v>39</v>
      </c>
      <c r="AD1420" s="16" t="s">
        <v>39</v>
      </c>
      <c r="AE1420" s="16" t="s">
        <v>39</v>
      </c>
      <c r="AF1420" s="16" t="s">
        <v>39</v>
      </c>
      <c r="AG1420" s="16" t="s">
        <v>39</v>
      </c>
      <c r="AH1420" s="16" t="s">
        <v>39</v>
      </c>
      <c r="AI1420" s="16" t="s">
        <v>39</v>
      </c>
      <c r="AJ1420" s="16" t="s">
        <v>39</v>
      </c>
      <c r="AL1420" s="16" t="s">
        <v>39</v>
      </c>
      <c r="AM1420" s="16" t="s">
        <v>39</v>
      </c>
      <c r="AN1420" s="16" t="str">
        <f>IFERROR(VLOOKUP($P1420,'Kredieten productgroepen functi'!$C:$M,6,FALSE),"n.v.t.")</f>
        <v>3101</v>
      </c>
      <c r="AO1420" s="16" t="str">
        <f>IFERROR(VLOOKUP($P1420,'Kredieten productgroepen functi'!$C:$M,7,FALSE),"n.v.t.")</f>
        <v>(Re)constructie wegen en fietspaden</v>
      </c>
      <c r="AP1420" s="16" t="str">
        <f>IFERROR(VLOOKUP($P1420,'Kredieten productgroepen functi'!$C:$M,8,FALSE),"n.v.t.")</f>
        <v>31</v>
      </c>
      <c r="AQ1420" s="16" t="str">
        <f>IFERROR(VLOOKUP($P1420,'Kredieten productgroepen functi'!$C:$M,9,FALSE),"n.v.t.")</f>
        <v>Landwegen</v>
      </c>
      <c r="AR1420" s="16" t="str">
        <f>IFERROR(VLOOKUP($P1420,'Kredieten productgroepen functi'!$C:$M,10,FALSE),"n.v.t.")</f>
        <v>3</v>
      </c>
      <c r="AS1420" s="16" t="str">
        <f>IFERROR(VLOOKUP($P1420,'Kredieten productgroepen functi'!$C:$M,11,FALSE),"n.v.t.")</f>
        <v>Verkeer en vervoer</v>
      </c>
      <c r="AT1420" s="16" t="str">
        <f t="shared" si="71"/>
        <v>Baten</v>
      </c>
      <c r="AU1420" s="16" t="str">
        <f>IFERROR(VLOOKUP($R1420,Kostensoorten!$C:$J,7,FALSE),"n.v.t.")</f>
        <v>6.9</v>
      </c>
      <c r="AV1420" s="16" t="str">
        <f>IFERROR(VLOOKUP($R1420,Kostensoorten!$C:$J,8,FALSE),"n.v.t.")</f>
        <v>Overige administratieve boekinge</v>
      </c>
    </row>
    <row r="1421" spans="6:48">
      <c r="F1421" s="2" t="s">
        <v>8697</v>
      </c>
      <c r="G1421" s="2" t="s">
        <v>39</v>
      </c>
      <c r="H1421" s="2" t="s">
        <v>39</v>
      </c>
      <c r="I1421" s="18">
        <v>-404000</v>
      </c>
      <c r="P1421" s="16" t="str">
        <f t="shared" si="69"/>
        <v>631133</v>
      </c>
      <c r="Q1421" s="16" t="str">
        <f>IFERROR(VLOOKUP($P1421,'Kredieten productgroepen functi'!$C:$M,2,FALSE),"n.v.t.")</f>
        <v>Capaciteitskrediet Realisatiefase</v>
      </c>
      <c r="R1421" s="16" t="str">
        <f t="shared" si="70"/>
        <v>860501</v>
      </c>
      <c r="S1421" s="16" t="str">
        <f>IFERROR(VLOOKUP($R1421,Kostensoorten!$C:$J,2,FALSE),"n.v.t.")</f>
        <v>overige administratieve boekingen</v>
      </c>
      <c r="T1421" s="16" t="s">
        <v>39</v>
      </c>
      <c r="U1421" s="16" t="s">
        <v>39</v>
      </c>
      <c r="V1421" s="16" t="s">
        <v>39</v>
      </c>
      <c r="W1421" s="16" t="s">
        <v>39</v>
      </c>
      <c r="X1421" s="16" t="s">
        <v>39</v>
      </c>
      <c r="Y1421" s="16" t="s">
        <v>39</v>
      </c>
      <c r="Z1421" s="16" t="s">
        <v>39</v>
      </c>
      <c r="AA1421" s="16" t="s">
        <v>39</v>
      </c>
      <c r="AB1421" s="16" t="s">
        <v>39</v>
      </c>
      <c r="AC1421" s="16" t="s">
        <v>39</v>
      </c>
      <c r="AD1421" s="16" t="s">
        <v>39</v>
      </c>
      <c r="AE1421" s="16" t="s">
        <v>39</v>
      </c>
      <c r="AF1421" s="16" t="s">
        <v>39</v>
      </c>
      <c r="AG1421" s="16" t="s">
        <v>39</v>
      </c>
      <c r="AH1421" s="16" t="s">
        <v>39</v>
      </c>
      <c r="AI1421" s="16" t="s">
        <v>39</v>
      </c>
      <c r="AJ1421" s="16" t="s">
        <v>39</v>
      </c>
      <c r="AL1421" s="16" t="s">
        <v>39</v>
      </c>
      <c r="AM1421" s="16" t="s">
        <v>39</v>
      </c>
      <c r="AN1421" s="16" t="str">
        <f>IFERROR(VLOOKUP($P1421,'Kredieten productgroepen functi'!$C:$M,6,FALSE),"n.v.t.")</f>
        <v>3101</v>
      </c>
      <c r="AO1421" s="16" t="str">
        <f>IFERROR(VLOOKUP($P1421,'Kredieten productgroepen functi'!$C:$M,7,FALSE),"n.v.t.")</f>
        <v>(Re)constructie wegen en fietspaden</v>
      </c>
      <c r="AP1421" s="16" t="str">
        <f>IFERROR(VLOOKUP($P1421,'Kredieten productgroepen functi'!$C:$M,8,FALSE),"n.v.t.")</f>
        <v>31</v>
      </c>
      <c r="AQ1421" s="16" t="str">
        <f>IFERROR(VLOOKUP($P1421,'Kredieten productgroepen functi'!$C:$M,9,FALSE),"n.v.t.")</f>
        <v>Landwegen</v>
      </c>
      <c r="AR1421" s="16" t="str">
        <f>IFERROR(VLOOKUP($P1421,'Kredieten productgroepen functi'!$C:$M,10,FALSE),"n.v.t.")</f>
        <v>3</v>
      </c>
      <c r="AS1421" s="16" t="str">
        <f>IFERROR(VLOOKUP($P1421,'Kredieten productgroepen functi'!$C:$M,11,FALSE),"n.v.t.")</f>
        <v>Verkeer en vervoer</v>
      </c>
      <c r="AT1421" s="16" t="str">
        <f t="shared" si="71"/>
        <v>Baten</v>
      </c>
      <c r="AU1421" s="16" t="str">
        <f>IFERROR(VLOOKUP($R1421,Kostensoorten!$C:$J,7,FALSE),"n.v.t.")</f>
        <v>6.9</v>
      </c>
      <c r="AV1421" s="16" t="str">
        <f>IFERROR(VLOOKUP($R1421,Kostensoorten!$C:$J,8,FALSE),"n.v.t.")</f>
        <v>Overige administratieve boekinge</v>
      </c>
    </row>
    <row r="1422" spans="6:48">
      <c r="F1422" s="2" t="s">
        <v>7579</v>
      </c>
      <c r="G1422" s="2" t="s">
        <v>39</v>
      </c>
      <c r="H1422" s="2" t="s">
        <v>39</v>
      </c>
      <c r="I1422" s="18">
        <v>-71092</v>
      </c>
      <c r="P1422" s="16" t="str">
        <f t="shared" si="69"/>
        <v>631133</v>
      </c>
      <c r="Q1422" s="16" t="str">
        <f>IFERROR(VLOOKUP($P1422,'Kredieten productgroepen functi'!$C:$M,2,FALSE),"n.v.t.")</f>
        <v>Capaciteitskrediet Realisatiefase</v>
      </c>
      <c r="R1422" s="16" t="str">
        <f t="shared" si="70"/>
        <v>860501</v>
      </c>
      <c r="S1422" s="16" t="str">
        <f>IFERROR(VLOOKUP($R1422,Kostensoorten!$C:$J,2,FALSE),"n.v.t.")</f>
        <v>overige administratieve boekingen</v>
      </c>
      <c r="T1422" s="16" t="s">
        <v>39</v>
      </c>
      <c r="U1422" s="16" t="s">
        <v>39</v>
      </c>
      <c r="V1422" s="16" t="s">
        <v>39</v>
      </c>
      <c r="W1422" s="16" t="s">
        <v>39</v>
      </c>
      <c r="X1422" s="16" t="s">
        <v>39</v>
      </c>
      <c r="Y1422" s="16" t="s">
        <v>39</v>
      </c>
      <c r="Z1422" s="16" t="s">
        <v>39</v>
      </c>
      <c r="AA1422" s="16" t="s">
        <v>39</v>
      </c>
      <c r="AB1422" s="16" t="s">
        <v>39</v>
      </c>
      <c r="AC1422" s="16" t="s">
        <v>39</v>
      </c>
      <c r="AD1422" s="16" t="s">
        <v>39</v>
      </c>
      <c r="AE1422" s="16" t="s">
        <v>39</v>
      </c>
      <c r="AF1422" s="16" t="s">
        <v>39</v>
      </c>
      <c r="AG1422" s="16" t="s">
        <v>39</v>
      </c>
      <c r="AH1422" s="16" t="s">
        <v>39</v>
      </c>
      <c r="AI1422" s="16" t="s">
        <v>39</v>
      </c>
      <c r="AJ1422" s="16" t="s">
        <v>39</v>
      </c>
      <c r="AL1422" s="16" t="s">
        <v>39</v>
      </c>
      <c r="AM1422" s="16" t="s">
        <v>39</v>
      </c>
      <c r="AN1422" s="16" t="str">
        <f>IFERROR(VLOOKUP($P1422,'Kredieten productgroepen functi'!$C:$M,6,FALSE),"n.v.t.")</f>
        <v>3101</v>
      </c>
      <c r="AO1422" s="16" t="str">
        <f>IFERROR(VLOOKUP($P1422,'Kredieten productgroepen functi'!$C:$M,7,FALSE),"n.v.t.")</f>
        <v>(Re)constructie wegen en fietspaden</v>
      </c>
      <c r="AP1422" s="16" t="str">
        <f>IFERROR(VLOOKUP($P1422,'Kredieten productgroepen functi'!$C:$M,8,FALSE),"n.v.t.")</f>
        <v>31</v>
      </c>
      <c r="AQ1422" s="16" t="str">
        <f>IFERROR(VLOOKUP($P1422,'Kredieten productgroepen functi'!$C:$M,9,FALSE),"n.v.t.")</f>
        <v>Landwegen</v>
      </c>
      <c r="AR1422" s="16" t="str">
        <f>IFERROR(VLOOKUP($P1422,'Kredieten productgroepen functi'!$C:$M,10,FALSE),"n.v.t.")</f>
        <v>3</v>
      </c>
      <c r="AS1422" s="16" t="str">
        <f>IFERROR(VLOOKUP($P1422,'Kredieten productgroepen functi'!$C:$M,11,FALSE),"n.v.t.")</f>
        <v>Verkeer en vervoer</v>
      </c>
      <c r="AT1422" s="16" t="str">
        <f t="shared" si="71"/>
        <v>Baten</v>
      </c>
      <c r="AU1422" s="16" t="str">
        <f>IFERROR(VLOOKUP($R1422,Kostensoorten!$C:$J,7,FALSE),"n.v.t.")</f>
        <v>6.9</v>
      </c>
      <c r="AV1422" s="16" t="str">
        <f>IFERROR(VLOOKUP($R1422,Kostensoorten!$C:$J,8,FALSE),"n.v.t.")</f>
        <v>Overige administratieve boekinge</v>
      </c>
    </row>
    <row r="1423" spans="6:48">
      <c r="F1423" s="2" t="s">
        <v>8076</v>
      </c>
      <c r="G1423" s="2" t="s">
        <v>39</v>
      </c>
      <c r="H1423" s="2" t="s">
        <v>39</v>
      </c>
      <c r="I1423" s="18">
        <v>-58510</v>
      </c>
      <c r="P1423" s="16" t="str">
        <f t="shared" si="69"/>
        <v>631133</v>
      </c>
      <c r="Q1423" s="16" t="str">
        <f>IFERROR(VLOOKUP($P1423,'Kredieten productgroepen functi'!$C:$M,2,FALSE),"n.v.t.")</f>
        <v>Capaciteitskrediet Realisatiefase</v>
      </c>
      <c r="R1423" s="16" t="str">
        <f t="shared" si="70"/>
        <v>860501</v>
      </c>
      <c r="S1423" s="16" t="str">
        <f>IFERROR(VLOOKUP($R1423,Kostensoorten!$C:$J,2,FALSE),"n.v.t.")</f>
        <v>overige administratieve boekingen</v>
      </c>
      <c r="T1423" s="16" t="s">
        <v>39</v>
      </c>
      <c r="U1423" s="16" t="s">
        <v>39</v>
      </c>
      <c r="V1423" s="16" t="s">
        <v>39</v>
      </c>
      <c r="W1423" s="16" t="s">
        <v>39</v>
      </c>
      <c r="X1423" s="16" t="s">
        <v>39</v>
      </c>
      <c r="Y1423" s="16" t="s">
        <v>39</v>
      </c>
      <c r="Z1423" s="16" t="s">
        <v>39</v>
      </c>
      <c r="AA1423" s="16" t="s">
        <v>39</v>
      </c>
      <c r="AB1423" s="16" t="s">
        <v>39</v>
      </c>
      <c r="AC1423" s="16" t="s">
        <v>39</v>
      </c>
      <c r="AD1423" s="16" t="s">
        <v>39</v>
      </c>
      <c r="AE1423" s="16" t="s">
        <v>39</v>
      </c>
      <c r="AF1423" s="16" t="s">
        <v>39</v>
      </c>
      <c r="AG1423" s="16" t="s">
        <v>39</v>
      </c>
      <c r="AH1423" s="16" t="s">
        <v>39</v>
      </c>
      <c r="AI1423" s="16" t="s">
        <v>39</v>
      </c>
      <c r="AJ1423" s="16" t="s">
        <v>39</v>
      </c>
      <c r="AL1423" s="16" t="s">
        <v>39</v>
      </c>
      <c r="AM1423" s="16" t="s">
        <v>39</v>
      </c>
      <c r="AN1423" s="16" t="str">
        <f>IFERROR(VLOOKUP($P1423,'Kredieten productgroepen functi'!$C:$M,6,FALSE),"n.v.t.")</f>
        <v>3101</v>
      </c>
      <c r="AO1423" s="16" t="str">
        <f>IFERROR(VLOOKUP($P1423,'Kredieten productgroepen functi'!$C:$M,7,FALSE),"n.v.t.")</f>
        <v>(Re)constructie wegen en fietspaden</v>
      </c>
      <c r="AP1423" s="16" t="str">
        <f>IFERROR(VLOOKUP($P1423,'Kredieten productgroepen functi'!$C:$M,8,FALSE),"n.v.t.")</f>
        <v>31</v>
      </c>
      <c r="AQ1423" s="16" t="str">
        <f>IFERROR(VLOOKUP($P1423,'Kredieten productgroepen functi'!$C:$M,9,FALSE),"n.v.t.")</f>
        <v>Landwegen</v>
      </c>
      <c r="AR1423" s="16" t="str">
        <f>IFERROR(VLOOKUP($P1423,'Kredieten productgroepen functi'!$C:$M,10,FALSE),"n.v.t.")</f>
        <v>3</v>
      </c>
      <c r="AS1423" s="16" t="str">
        <f>IFERROR(VLOOKUP($P1423,'Kredieten productgroepen functi'!$C:$M,11,FALSE),"n.v.t.")</f>
        <v>Verkeer en vervoer</v>
      </c>
      <c r="AT1423" s="16" t="str">
        <f t="shared" si="71"/>
        <v>Baten</v>
      </c>
      <c r="AU1423" s="16" t="str">
        <f>IFERROR(VLOOKUP($R1423,Kostensoorten!$C:$J,7,FALSE),"n.v.t.")</f>
        <v>6.9</v>
      </c>
      <c r="AV1423" s="16" t="str">
        <f>IFERROR(VLOOKUP($R1423,Kostensoorten!$C:$J,8,FALSE),"n.v.t.")</f>
        <v>Overige administratieve boekinge</v>
      </c>
    </row>
    <row r="1424" spans="6:48">
      <c r="F1424" s="2" t="s">
        <v>8077</v>
      </c>
      <c r="G1424" s="2" t="s">
        <v>39</v>
      </c>
      <c r="H1424" s="2" t="s">
        <v>39</v>
      </c>
      <c r="I1424" s="18">
        <v>-18000</v>
      </c>
      <c r="P1424" s="16" t="str">
        <f t="shared" si="69"/>
        <v>631133</v>
      </c>
      <c r="Q1424" s="16" t="str">
        <f>IFERROR(VLOOKUP($P1424,'Kredieten productgroepen functi'!$C:$M,2,FALSE),"n.v.t.")</f>
        <v>Capaciteitskrediet Realisatiefase</v>
      </c>
      <c r="R1424" s="16" t="str">
        <f t="shared" si="70"/>
        <v>860501</v>
      </c>
      <c r="S1424" s="16" t="str">
        <f>IFERROR(VLOOKUP($R1424,Kostensoorten!$C:$J,2,FALSE),"n.v.t.")</f>
        <v>overige administratieve boekingen</v>
      </c>
      <c r="T1424" s="16" t="s">
        <v>39</v>
      </c>
      <c r="U1424" s="16" t="s">
        <v>39</v>
      </c>
      <c r="V1424" s="16" t="s">
        <v>39</v>
      </c>
      <c r="W1424" s="16" t="s">
        <v>39</v>
      </c>
      <c r="X1424" s="16" t="s">
        <v>39</v>
      </c>
      <c r="Y1424" s="16" t="s">
        <v>39</v>
      </c>
      <c r="Z1424" s="16" t="s">
        <v>39</v>
      </c>
      <c r="AA1424" s="16" t="s">
        <v>39</v>
      </c>
      <c r="AB1424" s="16" t="s">
        <v>39</v>
      </c>
      <c r="AC1424" s="16" t="s">
        <v>39</v>
      </c>
      <c r="AD1424" s="16" t="s">
        <v>39</v>
      </c>
      <c r="AE1424" s="16" t="s">
        <v>39</v>
      </c>
      <c r="AF1424" s="16" t="s">
        <v>39</v>
      </c>
      <c r="AG1424" s="16" t="s">
        <v>39</v>
      </c>
      <c r="AH1424" s="16" t="s">
        <v>39</v>
      </c>
      <c r="AI1424" s="16" t="s">
        <v>39</v>
      </c>
      <c r="AJ1424" s="16" t="s">
        <v>39</v>
      </c>
      <c r="AL1424" s="16" t="s">
        <v>39</v>
      </c>
      <c r="AM1424" s="16" t="s">
        <v>39</v>
      </c>
      <c r="AN1424" s="16" t="str">
        <f>IFERROR(VLOOKUP($P1424,'Kredieten productgroepen functi'!$C:$M,6,FALSE),"n.v.t.")</f>
        <v>3101</v>
      </c>
      <c r="AO1424" s="16" t="str">
        <f>IFERROR(VLOOKUP($P1424,'Kredieten productgroepen functi'!$C:$M,7,FALSE),"n.v.t.")</f>
        <v>(Re)constructie wegen en fietspaden</v>
      </c>
      <c r="AP1424" s="16" t="str">
        <f>IFERROR(VLOOKUP($P1424,'Kredieten productgroepen functi'!$C:$M,8,FALSE),"n.v.t.")</f>
        <v>31</v>
      </c>
      <c r="AQ1424" s="16" t="str">
        <f>IFERROR(VLOOKUP($P1424,'Kredieten productgroepen functi'!$C:$M,9,FALSE),"n.v.t.")</f>
        <v>Landwegen</v>
      </c>
      <c r="AR1424" s="16" t="str">
        <f>IFERROR(VLOOKUP($P1424,'Kredieten productgroepen functi'!$C:$M,10,FALSE),"n.v.t.")</f>
        <v>3</v>
      </c>
      <c r="AS1424" s="16" t="str">
        <f>IFERROR(VLOOKUP($P1424,'Kredieten productgroepen functi'!$C:$M,11,FALSE),"n.v.t.")</f>
        <v>Verkeer en vervoer</v>
      </c>
      <c r="AT1424" s="16" t="str">
        <f t="shared" si="71"/>
        <v>Baten</v>
      </c>
      <c r="AU1424" s="16" t="str">
        <f>IFERROR(VLOOKUP($R1424,Kostensoorten!$C:$J,7,FALSE),"n.v.t.")</f>
        <v>6.9</v>
      </c>
      <c r="AV1424" s="16" t="str">
        <f>IFERROR(VLOOKUP($R1424,Kostensoorten!$C:$J,8,FALSE),"n.v.t.")</f>
        <v>Overige administratieve boekinge</v>
      </c>
    </row>
    <row r="1425" spans="6:48">
      <c r="F1425" s="2" t="s">
        <v>7580</v>
      </c>
      <c r="G1425" s="2" t="s">
        <v>39</v>
      </c>
      <c r="H1425" s="2" t="s">
        <v>39</v>
      </c>
      <c r="I1425" s="18">
        <v>-411274</v>
      </c>
      <c r="P1425" s="16" t="str">
        <f t="shared" si="69"/>
        <v>631133</v>
      </c>
      <c r="Q1425" s="16" t="str">
        <f>IFERROR(VLOOKUP($P1425,'Kredieten productgroepen functi'!$C:$M,2,FALSE),"n.v.t.")</f>
        <v>Capaciteitskrediet Realisatiefase</v>
      </c>
      <c r="R1425" s="16" t="str">
        <f t="shared" si="70"/>
        <v>860501</v>
      </c>
      <c r="S1425" s="16" t="str">
        <f>IFERROR(VLOOKUP($R1425,Kostensoorten!$C:$J,2,FALSE),"n.v.t.")</f>
        <v>overige administratieve boekingen</v>
      </c>
      <c r="T1425" s="16" t="s">
        <v>39</v>
      </c>
      <c r="U1425" s="16" t="s">
        <v>39</v>
      </c>
      <c r="V1425" s="16" t="s">
        <v>39</v>
      </c>
      <c r="W1425" s="16" t="s">
        <v>39</v>
      </c>
      <c r="X1425" s="16" t="s">
        <v>39</v>
      </c>
      <c r="Y1425" s="16" t="s">
        <v>39</v>
      </c>
      <c r="Z1425" s="16" t="s">
        <v>39</v>
      </c>
      <c r="AA1425" s="16" t="s">
        <v>39</v>
      </c>
      <c r="AB1425" s="16" t="s">
        <v>39</v>
      </c>
      <c r="AC1425" s="16" t="s">
        <v>39</v>
      </c>
      <c r="AD1425" s="16" t="s">
        <v>39</v>
      </c>
      <c r="AE1425" s="16" t="s">
        <v>39</v>
      </c>
      <c r="AF1425" s="16" t="s">
        <v>39</v>
      </c>
      <c r="AG1425" s="16" t="s">
        <v>39</v>
      </c>
      <c r="AH1425" s="16" t="s">
        <v>39</v>
      </c>
      <c r="AI1425" s="16" t="s">
        <v>39</v>
      </c>
      <c r="AJ1425" s="16" t="s">
        <v>39</v>
      </c>
      <c r="AL1425" s="16" t="s">
        <v>39</v>
      </c>
      <c r="AM1425" s="16" t="s">
        <v>39</v>
      </c>
      <c r="AN1425" s="16" t="str">
        <f>IFERROR(VLOOKUP($P1425,'Kredieten productgroepen functi'!$C:$M,6,FALSE),"n.v.t.")</f>
        <v>3101</v>
      </c>
      <c r="AO1425" s="16" t="str">
        <f>IFERROR(VLOOKUP($P1425,'Kredieten productgroepen functi'!$C:$M,7,FALSE),"n.v.t.")</f>
        <v>(Re)constructie wegen en fietspaden</v>
      </c>
      <c r="AP1425" s="16" t="str">
        <f>IFERROR(VLOOKUP($P1425,'Kredieten productgroepen functi'!$C:$M,8,FALSE),"n.v.t.")</f>
        <v>31</v>
      </c>
      <c r="AQ1425" s="16" t="str">
        <f>IFERROR(VLOOKUP($P1425,'Kredieten productgroepen functi'!$C:$M,9,FALSE),"n.v.t.")</f>
        <v>Landwegen</v>
      </c>
      <c r="AR1425" s="16" t="str">
        <f>IFERROR(VLOOKUP($P1425,'Kredieten productgroepen functi'!$C:$M,10,FALSE),"n.v.t.")</f>
        <v>3</v>
      </c>
      <c r="AS1425" s="16" t="str">
        <f>IFERROR(VLOOKUP($P1425,'Kredieten productgroepen functi'!$C:$M,11,FALSE),"n.v.t.")</f>
        <v>Verkeer en vervoer</v>
      </c>
      <c r="AT1425" s="16" t="str">
        <f t="shared" si="71"/>
        <v>Baten</v>
      </c>
      <c r="AU1425" s="16" t="str">
        <f>IFERROR(VLOOKUP($R1425,Kostensoorten!$C:$J,7,FALSE),"n.v.t.")</f>
        <v>6.9</v>
      </c>
      <c r="AV1425" s="16" t="str">
        <f>IFERROR(VLOOKUP($R1425,Kostensoorten!$C:$J,8,FALSE),"n.v.t.")</f>
        <v>Overige administratieve boekinge</v>
      </c>
    </row>
    <row r="1426" spans="6:48">
      <c r="F1426" s="2" t="s">
        <v>8078</v>
      </c>
      <c r="G1426" s="2" t="s">
        <v>39</v>
      </c>
      <c r="H1426" s="2" t="s">
        <v>39</v>
      </c>
      <c r="I1426" s="18">
        <v>-161060</v>
      </c>
      <c r="P1426" s="16" t="str">
        <f t="shared" si="69"/>
        <v>631133</v>
      </c>
      <c r="Q1426" s="16" t="str">
        <f>IFERROR(VLOOKUP($P1426,'Kredieten productgroepen functi'!$C:$M,2,FALSE),"n.v.t.")</f>
        <v>Capaciteitskrediet Realisatiefase</v>
      </c>
      <c r="R1426" s="16" t="str">
        <f t="shared" si="70"/>
        <v>860501</v>
      </c>
      <c r="S1426" s="16" t="str">
        <f>IFERROR(VLOOKUP($R1426,Kostensoorten!$C:$J,2,FALSE),"n.v.t.")</f>
        <v>overige administratieve boekingen</v>
      </c>
      <c r="T1426" s="16" t="s">
        <v>39</v>
      </c>
      <c r="U1426" s="16" t="s">
        <v>39</v>
      </c>
      <c r="V1426" s="16" t="s">
        <v>39</v>
      </c>
      <c r="W1426" s="16" t="s">
        <v>39</v>
      </c>
      <c r="X1426" s="16" t="s">
        <v>39</v>
      </c>
      <c r="Y1426" s="16" t="s">
        <v>39</v>
      </c>
      <c r="Z1426" s="16" t="s">
        <v>39</v>
      </c>
      <c r="AA1426" s="16" t="s">
        <v>39</v>
      </c>
      <c r="AB1426" s="16" t="s">
        <v>39</v>
      </c>
      <c r="AC1426" s="16" t="s">
        <v>39</v>
      </c>
      <c r="AD1426" s="16" t="s">
        <v>39</v>
      </c>
      <c r="AE1426" s="16" t="s">
        <v>39</v>
      </c>
      <c r="AF1426" s="16" t="s">
        <v>39</v>
      </c>
      <c r="AG1426" s="16" t="s">
        <v>39</v>
      </c>
      <c r="AH1426" s="16" t="s">
        <v>39</v>
      </c>
      <c r="AI1426" s="16" t="s">
        <v>39</v>
      </c>
      <c r="AJ1426" s="16" t="s">
        <v>39</v>
      </c>
      <c r="AL1426" s="16" t="s">
        <v>39</v>
      </c>
      <c r="AM1426" s="16" t="s">
        <v>39</v>
      </c>
      <c r="AN1426" s="16" t="str">
        <f>IFERROR(VLOOKUP($P1426,'Kredieten productgroepen functi'!$C:$M,6,FALSE),"n.v.t.")</f>
        <v>3101</v>
      </c>
      <c r="AO1426" s="16" t="str">
        <f>IFERROR(VLOOKUP($P1426,'Kredieten productgroepen functi'!$C:$M,7,FALSE),"n.v.t.")</f>
        <v>(Re)constructie wegen en fietspaden</v>
      </c>
      <c r="AP1426" s="16" t="str">
        <f>IFERROR(VLOOKUP($P1426,'Kredieten productgroepen functi'!$C:$M,8,FALSE),"n.v.t.")</f>
        <v>31</v>
      </c>
      <c r="AQ1426" s="16" t="str">
        <f>IFERROR(VLOOKUP($P1426,'Kredieten productgroepen functi'!$C:$M,9,FALSE),"n.v.t.")</f>
        <v>Landwegen</v>
      </c>
      <c r="AR1426" s="16" t="str">
        <f>IFERROR(VLOOKUP($P1426,'Kredieten productgroepen functi'!$C:$M,10,FALSE),"n.v.t.")</f>
        <v>3</v>
      </c>
      <c r="AS1426" s="16" t="str">
        <f>IFERROR(VLOOKUP($P1426,'Kredieten productgroepen functi'!$C:$M,11,FALSE),"n.v.t.")</f>
        <v>Verkeer en vervoer</v>
      </c>
      <c r="AT1426" s="16" t="str">
        <f t="shared" si="71"/>
        <v>Baten</v>
      </c>
      <c r="AU1426" s="16" t="str">
        <f>IFERROR(VLOOKUP($R1426,Kostensoorten!$C:$J,7,FALSE),"n.v.t.")</f>
        <v>6.9</v>
      </c>
      <c r="AV1426" s="16" t="str">
        <f>IFERROR(VLOOKUP($R1426,Kostensoorten!$C:$J,8,FALSE),"n.v.t.")</f>
        <v>Overige administratieve boekinge</v>
      </c>
    </row>
    <row r="1427" spans="6:48">
      <c r="F1427" s="2" t="s">
        <v>7581</v>
      </c>
      <c r="G1427" s="2" t="s">
        <v>39</v>
      </c>
      <c r="H1427" s="2" t="s">
        <v>39</v>
      </c>
      <c r="I1427" s="18">
        <v>-171871</v>
      </c>
      <c r="P1427" s="16" t="str">
        <f t="shared" si="69"/>
        <v>631133</v>
      </c>
      <c r="Q1427" s="16" t="str">
        <f>IFERROR(VLOOKUP($P1427,'Kredieten productgroepen functi'!$C:$M,2,FALSE),"n.v.t.")</f>
        <v>Capaciteitskrediet Realisatiefase</v>
      </c>
      <c r="R1427" s="16" t="str">
        <f t="shared" si="70"/>
        <v>860501</v>
      </c>
      <c r="S1427" s="16" t="str">
        <f>IFERROR(VLOOKUP($R1427,Kostensoorten!$C:$J,2,FALSE),"n.v.t.")</f>
        <v>overige administratieve boekingen</v>
      </c>
      <c r="T1427" s="16" t="s">
        <v>39</v>
      </c>
      <c r="U1427" s="16" t="s">
        <v>39</v>
      </c>
      <c r="V1427" s="16" t="s">
        <v>39</v>
      </c>
      <c r="W1427" s="16" t="s">
        <v>39</v>
      </c>
      <c r="X1427" s="16" t="s">
        <v>39</v>
      </c>
      <c r="Y1427" s="16" t="s">
        <v>39</v>
      </c>
      <c r="Z1427" s="16" t="s">
        <v>39</v>
      </c>
      <c r="AA1427" s="16" t="s">
        <v>39</v>
      </c>
      <c r="AB1427" s="16" t="s">
        <v>39</v>
      </c>
      <c r="AC1427" s="16" t="s">
        <v>39</v>
      </c>
      <c r="AD1427" s="16" t="s">
        <v>39</v>
      </c>
      <c r="AE1427" s="16" t="s">
        <v>39</v>
      </c>
      <c r="AF1427" s="16" t="s">
        <v>39</v>
      </c>
      <c r="AG1427" s="16" t="s">
        <v>39</v>
      </c>
      <c r="AH1427" s="16" t="s">
        <v>39</v>
      </c>
      <c r="AI1427" s="16" t="s">
        <v>39</v>
      </c>
      <c r="AJ1427" s="16" t="s">
        <v>39</v>
      </c>
      <c r="AL1427" s="16" t="s">
        <v>39</v>
      </c>
      <c r="AM1427" s="16" t="s">
        <v>39</v>
      </c>
      <c r="AN1427" s="16" t="str">
        <f>IFERROR(VLOOKUP($P1427,'Kredieten productgroepen functi'!$C:$M,6,FALSE),"n.v.t.")</f>
        <v>3101</v>
      </c>
      <c r="AO1427" s="16" t="str">
        <f>IFERROR(VLOOKUP($P1427,'Kredieten productgroepen functi'!$C:$M,7,FALSE),"n.v.t.")</f>
        <v>(Re)constructie wegen en fietspaden</v>
      </c>
      <c r="AP1427" s="16" t="str">
        <f>IFERROR(VLOOKUP($P1427,'Kredieten productgroepen functi'!$C:$M,8,FALSE),"n.v.t.")</f>
        <v>31</v>
      </c>
      <c r="AQ1427" s="16" t="str">
        <f>IFERROR(VLOOKUP($P1427,'Kredieten productgroepen functi'!$C:$M,9,FALSE),"n.v.t.")</f>
        <v>Landwegen</v>
      </c>
      <c r="AR1427" s="16" t="str">
        <f>IFERROR(VLOOKUP($P1427,'Kredieten productgroepen functi'!$C:$M,10,FALSE),"n.v.t.")</f>
        <v>3</v>
      </c>
      <c r="AS1427" s="16" t="str">
        <f>IFERROR(VLOOKUP($P1427,'Kredieten productgroepen functi'!$C:$M,11,FALSE),"n.v.t.")</f>
        <v>Verkeer en vervoer</v>
      </c>
      <c r="AT1427" s="16" t="str">
        <f t="shared" si="71"/>
        <v>Baten</v>
      </c>
      <c r="AU1427" s="16" t="str">
        <f>IFERROR(VLOOKUP($R1427,Kostensoorten!$C:$J,7,FALSE),"n.v.t.")</f>
        <v>6.9</v>
      </c>
      <c r="AV1427" s="16" t="str">
        <f>IFERROR(VLOOKUP($R1427,Kostensoorten!$C:$J,8,FALSE),"n.v.t.")</f>
        <v>Overige administratieve boekinge</v>
      </c>
    </row>
    <row r="1428" spans="6:48">
      <c r="F1428" s="2" t="s">
        <v>7582</v>
      </c>
      <c r="G1428" s="2" t="s">
        <v>39</v>
      </c>
      <c r="H1428" s="2" t="s">
        <v>39</v>
      </c>
      <c r="I1428" s="18">
        <v>-267560</v>
      </c>
      <c r="P1428" s="16" t="str">
        <f t="shared" si="69"/>
        <v>631133</v>
      </c>
      <c r="Q1428" s="16" t="str">
        <f>IFERROR(VLOOKUP($P1428,'Kredieten productgroepen functi'!$C:$M,2,FALSE),"n.v.t.")</f>
        <v>Capaciteitskrediet Realisatiefase</v>
      </c>
      <c r="R1428" s="16" t="str">
        <f t="shared" si="70"/>
        <v>860501</v>
      </c>
      <c r="S1428" s="16" t="str">
        <f>IFERROR(VLOOKUP($R1428,Kostensoorten!$C:$J,2,FALSE),"n.v.t.")</f>
        <v>overige administratieve boekingen</v>
      </c>
      <c r="T1428" s="16" t="s">
        <v>39</v>
      </c>
      <c r="U1428" s="16" t="s">
        <v>39</v>
      </c>
      <c r="V1428" s="16" t="s">
        <v>39</v>
      </c>
      <c r="W1428" s="16" t="s">
        <v>39</v>
      </c>
      <c r="X1428" s="16" t="s">
        <v>39</v>
      </c>
      <c r="Y1428" s="16" t="s">
        <v>39</v>
      </c>
      <c r="Z1428" s="16" t="s">
        <v>39</v>
      </c>
      <c r="AA1428" s="16" t="s">
        <v>39</v>
      </c>
      <c r="AB1428" s="16" t="s">
        <v>39</v>
      </c>
      <c r="AC1428" s="16" t="s">
        <v>39</v>
      </c>
      <c r="AD1428" s="16" t="s">
        <v>39</v>
      </c>
      <c r="AE1428" s="16" t="s">
        <v>39</v>
      </c>
      <c r="AF1428" s="16" t="s">
        <v>39</v>
      </c>
      <c r="AG1428" s="16" t="s">
        <v>39</v>
      </c>
      <c r="AH1428" s="16" t="s">
        <v>39</v>
      </c>
      <c r="AI1428" s="16" t="s">
        <v>39</v>
      </c>
      <c r="AJ1428" s="16" t="s">
        <v>39</v>
      </c>
      <c r="AL1428" s="16" t="s">
        <v>39</v>
      </c>
      <c r="AM1428" s="16" t="s">
        <v>39</v>
      </c>
      <c r="AN1428" s="16" t="str">
        <f>IFERROR(VLOOKUP($P1428,'Kredieten productgroepen functi'!$C:$M,6,FALSE),"n.v.t.")</f>
        <v>3101</v>
      </c>
      <c r="AO1428" s="16" t="str">
        <f>IFERROR(VLOOKUP($P1428,'Kredieten productgroepen functi'!$C:$M,7,FALSE),"n.v.t.")</f>
        <v>(Re)constructie wegen en fietspaden</v>
      </c>
      <c r="AP1428" s="16" t="str">
        <f>IFERROR(VLOOKUP($P1428,'Kredieten productgroepen functi'!$C:$M,8,FALSE),"n.v.t.")</f>
        <v>31</v>
      </c>
      <c r="AQ1428" s="16" t="str">
        <f>IFERROR(VLOOKUP($P1428,'Kredieten productgroepen functi'!$C:$M,9,FALSE),"n.v.t.")</f>
        <v>Landwegen</v>
      </c>
      <c r="AR1428" s="16" t="str">
        <f>IFERROR(VLOOKUP($P1428,'Kredieten productgroepen functi'!$C:$M,10,FALSE),"n.v.t.")</f>
        <v>3</v>
      </c>
      <c r="AS1428" s="16" t="str">
        <f>IFERROR(VLOOKUP($P1428,'Kredieten productgroepen functi'!$C:$M,11,FALSE),"n.v.t.")</f>
        <v>Verkeer en vervoer</v>
      </c>
      <c r="AT1428" s="16" t="str">
        <f t="shared" si="71"/>
        <v>Baten</v>
      </c>
      <c r="AU1428" s="16" t="str">
        <f>IFERROR(VLOOKUP($R1428,Kostensoorten!$C:$J,7,FALSE),"n.v.t.")</f>
        <v>6.9</v>
      </c>
      <c r="AV1428" s="16" t="str">
        <f>IFERROR(VLOOKUP($R1428,Kostensoorten!$C:$J,8,FALSE),"n.v.t.")</f>
        <v>Overige administratieve boekinge</v>
      </c>
    </row>
    <row r="1429" spans="6:48">
      <c r="F1429" s="2" t="s">
        <v>8698</v>
      </c>
      <c r="G1429" s="2" t="s">
        <v>39</v>
      </c>
      <c r="H1429" s="2" t="s">
        <v>39</v>
      </c>
      <c r="I1429" s="18">
        <v>-96000</v>
      </c>
      <c r="P1429" s="16" t="str">
        <f t="shared" si="69"/>
        <v>631133</v>
      </c>
      <c r="Q1429" s="16" t="str">
        <f>IFERROR(VLOOKUP($P1429,'Kredieten productgroepen functi'!$C:$M,2,FALSE),"n.v.t.")</f>
        <v>Capaciteitskrediet Realisatiefase</v>
      </c>
      <c r="R1429" s="16" t="str">
        <f t="shared" si="70"/>
        <v>860501</v>
      </c>
      <c r="S1429" s="16" t="str">
        <f>IFERROR(VLOOKUP($R1429,Kostensoorten!$C:$J,2,FALSE),"n.v.t.")</f>
        <v>overige administratieve boekingen</v>
      </c>
      <c r="T1429" s="16" t="s">
        <v>39</v>
      </c>
      <c r="U1429" s="16" t="s">
        <v>39</v>
      </c>
      <c r="V1429" s="16" t="s">
        <v>39</v>
      </c>
      <c r="W1429" s="16" t="s">
        <v>39</v>
      </c>
      <c r="X1429" s="16" t="s">
        <v>39</v>
      </c>
      <c r="Y1429" s="16" t="s">
        <v>39</v>
      </c>
      <c r="Z1429" s="16" t="s">
        <v>39</v>
      </c>
      <c r="AA1429" s="16" t="s">
        <v>39</v>
      </c>
      <c r="AB1429" s="16" t="s">
        <v>39</v>
      </c>
      <c r="AC1429" s="16" t="s">
        <v>39</v>
      </c>
      <c r="AD1429" s="16" t="s">
        <v>39</v>
      </c>
      <c r="AE1429" s="16" t="s">
        <v>39</v>
      </c>
      <c r="AF1429" s="16" t="s">
        <v>39</v>
      </c>
      <c r="AG1429" s="16" t="s">
        <v>39</v>
      </c>
      <c r="AH1429" s="16" t="s">
        <v>39</v>
      </c>
      <c r="AI1429" s="16" t="s">
        <v>39</v>
      </c>
      <c r="AJ1429" s="16" t="s">
        <v>39</v>
      </c>
      <c r="AL1429" s="16" t="s">
        <v>39</v>
      </c>
      <c r="AM1429" s="16" t="s">
        <v>39</v>
      </c>
      <c r="AN1429" s="16" t="str">
        <f>IFERROR(VLOOKUP($P1429,'Kredieten productgroepen functi'!$C:$M,6,FALSE),"n.v.t.")</f>
        <v>3101</v>
      </c>
      <c r="AO1429" s="16" t="str">
        <f>IFERROR(VLOOKUP($P1429,'Kredieten productgroepen functi'!$C:$M,7,FALSE),"n.v.t.")</f>
        <v>(Re)constructie wegen en fietspaden</v>
      </c>
      <c r="AP1429" s="16" t="str">
        <f>IFERROR(VLOOKUP($P1429,'Kredieten productgroepen functi'!$C:$M,8,FALSE),"n.v.t.")</f>
        <v>31</v>
      </c>
      <c r="AQ1429" s="16" t="str">
        <f>IFERROR(VLOOKUP($P1429,'Kredieten productgroepen functi'!$C:$M,9,FALSE),"n.v.t.")</f>
        <v>Landwegen</v>
      </c>
      <c r="AR1429" s="16" t="str">
        <f>IFERROR(VLOOKUP($P1429,'Kredieten productgroepen functi'!$C:$M,10,FALSE),"n.v.t.")</f>
        <v>3</v>
      </c>
      <c r="AS1429" s="16" t="str">
        <f>IFERROR(VLOOKUP($P1429,'Kredieten productgroepen functi'!$C:$M,11,FALSE),"n.v.t.")</f>
        <v>Verkeer en vervoer</v>
      </c>
      <c r="AT1429" s="16" t="str">
        <f t="shared" si="71"/>
        <v>Baten</v>
      </c>
      <c r="AU1429" s="16" t="str">
        <f>IFERROR(VLOOKUP($R1429,Kostensoorten!$C:$J,7,FALSE),"n.v.t.")</f>
        <v>6.9</v>
      </c>
      <c r="AV1429" s="16" t="str">
        <f>IFERROR(VLOOKUP($R1429,Kostensoorten!$C:$J,8,FALSE),"n.v.t.")</f>
        <v>Overige administratieve boekinge</v>
      </c>
    </row>
    <row r="1430" spans="6:48">
      <c r="F1430" s="2" t="s">
        <v>8079</v>
      </c>
      <c r="G1430" s="2" t="s">
        <v>39</v>
      </c>
      <c r="H1430" s="2" t="s">
        <v>39</v>
      </c>
      <c r="I1430" s="18">
        <v>-14640</v>
      </c>
      <c r="P1430" s="16" t="str">
        <f t="shared" si="69"/>
        <v>631133</v>
      </c>
      <c r="Q1430" s="16" t="str">
        <f>IFERROR(VLOOKUP($P1430,'Kredieten productgroepen functi'!$C:$M,2,FALSE),"n.v.t.")</f>
        <v>Capaciteitskrediet Realisatiefase</v>
      </c>
      <c r="R1430" s="16" t="str">
        <f t="shared" si="70"/>
        <v>860501</v>
      </c>
      <c r="S1430" s="16" t="str">
        <f>IFERROR(VLOOKUP($R1430,Kostensoorten!$C:$J,2,FALSE),"n.v.t.")</f>
        <v>overige administratieve boekingen</v>
      </c>
      <c r="T1430" s="16" t="s">
        <v>39</v>
      </c>
      <c r="U1430" s="16" t="s">
        <v>39</v>
      </c>
      <c r="V1430" s="16" t="s">
        <v>39</v>
      </c>
      <c r="W1430" s="16" t="s">
        <v>39</v>
      </c>
      <c r="X1430" s="16" t="s">
        <v>39</v>
      </c>
      <c r="Y1430" s="16" t="s">
        <v>39</v>
      </c>
      <c r="Z1430" s="16" t="s">
        <v>39</v>
      </c>
      <c r="AA1430" s="16" t="s">
        <v>39</v>
      </c>
      <c r="AB1430" s="16" t="s">
        <v>39</v>
      </c>
      <c r="AC1430" s="16" t="s">
        <v>39</v>
      </c>
      <c r="AD1430" s="16" t="s">
        <v>39</v>
      </c>
      <c r="AE1430" s="16" t="s">
        <v>39</v>
      </c>
      <c r="AF1430" s="16" t="s">
        <v>39</v>
      </c>
      <c r="AG1430" s="16" t="s">
        <v>39</v>
      </c>
      <c r="AH1430" s="16" t="s">
        <v>39</v>
      </c>
      <c r="AI1430" s="16" t="s">
        <v>39</v>
      </c>
      <c r="AJ1430" s="16" t="s">
        <v>39</v>
      </c>
      <c r="AL1430" s="16" t="s">
        <v>39</v>
      </c>
      <c r="AM1430" s="16" t="s">
        <v>39</v>
      </c>
      <c r="AN1430" s="16" t="str">
        <f>IFERROR(VLOOKUP($P1430,'Kredieten productgroepen functi'!$C:$M,6,FALSE),"n.v.t.")</f>
        <v>3101</v>
      </c>
      <c r="AO1430" s="16" t="str">
        <f>IFERROR(VLOOKUP($P1430,'Kredieten productgroepen functi'!$C:$M,7,FALSE),"n.v.t.")</f>
        <v>(Re)constructie wegen en fietspaden</v>
      </c>
      <c r="AP1430" s="16" t="str">
        <f>IFERROR(VLOOKUP($P1430,'Kredieten productgroepen functi'!$C:$M,8,FALSE),"n.v.t.")</f>
        <v>31</v>
      </c>
      <c r="AQ1430" s="16" t="str">
        <f>IFERROR(VLOOKUP($P1430,'Kredieten productgroepen functi'!$C:$M,9,FALSE),"n.v.t.")</f>
        <v>Landwegen</v>
      </c>
      <c r="AR1430" s="16" t="str">
        <f>IFERROR(VLOOKUP($P1430,'Kredieten productgroepen functi'!$C:$M,10,FALSE),"n.v.t.")</f>
        <v>3</v>
      </c>
      <c r="AS1430" s="16" t="str">
        <f>IFERROR(VLOOKUP($P1430,'Kredieten productgroepen functi'!$C:$M,11,FALSE),"n.v.t.")</f>
        <v>Verkeer en vervoer</v>
      </c>
      <c r="AT1430" s="16" t="str">
        <f t="shared" si="71"/>
        <v>Baten</v>
      </c>
      <c r="AU1430" s="16" t="str">
        <f>IFERROR(VLOOKUP($R1430,Kostensoorten!$C:$J,7,FALSE),"n.v.t.")</f>
        <v>6.9</v>
      </c>
      <c r="AV1430" s="16" t="str">
        <f>IFERROR(VLOOKUP($R1430,Kostensoorten!$C:$J,8,FALSE),"n.v.t.")</f>
        <v>Overige administratieve boekinge</v>
      </c>
    </row>
    <row r="1431" spans="6:48">
      <c r="F1431" s="2" t="s">
        <v>8080</v>
      </c>
      <c r="G1431" s="2" t="s">
        <v>39</v>
      </c>
      <c r="H1431" s="2" t="s">
        <v>39</v>
      </c>
      <c r="I1431" s="18">
        <v>-93468.65</v>
      </c>
      <c r="P1431" s="16" t="str">
        <f t="shared" si="69"/>
        <v>631133</v>
      </c>
      <c r="Q1431" s="16" t="str">
        <f>IFERROR(VLOOKUP($P1431,'Kredieten productgroepen functi'!$C:$M,2,FALSE),"n.v.t.")</f>
        <v>Capaciteitskrediet Realisatiefase</v>
      </c>
      <c r="R1431" s="16" t="str">
        <f t="shared" si="70"/>
        <v>860501</v>
      </c>
      <c r="S1431" s="16" t="str">
        <f>IFERROR(VLOOKUP($R1431,Kostensoorten!$C:$J,2,FALSE),"n.v.t.")</f>
        <v>overige administratieve boekingen</v>
      </c>
      <c r="T1431" s="16" t="s">
        <v>39</v>
      </c>
      <c r="U1431" s="16" t="s">
        <v>39</v>
      </c>
      <c r="V1431" s="16" t="s">
        <v>39</v>
      </c>
      <c r="W1431" s="16" t="s">
        <v>39</v>
      </c>
      <c r="X1431" s="16" t="s">
        <v>39</v>
      </c>
      <c r="Y1431" s="16" t="s">
        <v>39</v>
      </c>
      <c r="Z1431" s="16" t="s">
        <v>39</v>
      </c>
      <c r="AA1431" s="16" t="s">
        <v>39</v>
      </c>
      <c r="AB1431" s="16" t="s">
        <v>39</v>
      </c>
      <c r="AC1431" s="16" t="s">
        <v>39</v>
      </c>
      <c r="AD1431" s="16" t="s">
        <v>39</v>
      </c>
      <c r="AE1431" s="16" t="s">
        <v>39</v>
      </c>
      <c r="AF1431" s="16" t="s">
        <v>39</v>
      </c>
      <c r="AG1431" s="16" t="s">
        <v>39</v>
      </c>
      <c r="AH1431" s="16" t="s">
        <v>39</v>
      </c>
      <c r="AI1431" s="16" t="s">
        <v>39</v>
      </c>
      <c r="AJ1431" s="16" t="s">
        <v>39</v>
      </c>
      <c r="AL1431" s="16" t="s">
        <v>39</v>
      </c>
      <c r="AM1431" s="16" t="s">
        <v>39</v>
      </c>
      <c r="AN1431" s="16" t="str">
        <f>IFERROR(VLOOKUP($P1431,'Kredieten productgroepen functi'!$C:$M,6,FALSE),"n.v.t.")</f>
        <v>3101</v>
      </c>
      <c r="AO1431" s="16" t="str">
        <f>IFERROR(VLOOKUP($P1431,'Kredieten productgroepen functi'!$C:$M,7,FALSE),"n.v.t.")</f>
        <v>(Re)constructie wegen en fietspaden</v>
      </c>
      <c r="AP1431" s="16" t="str">
        <f>IFERROR(VLOOKUP($P1431,'Kredieten productgroepen functi'!$C:$M,8,FALSE),"n.v.t.")</f>
        <v>31</v>
      </c>
      <c r="AQ1431" s="16" t="str">
        <f>IFERROR(VLOOKUP($P1431,'Kredieten productgroepen functi'!$C:$M,9,FALSE),"n.v.t.")</f>
        <v>Landwegen</v>
      </c>
      <c r="AR1431" s="16" t="str">
        <f>IFERROR(VLOOKUP($P1431,'Kredieten productgroepen functi'!$C:$M,10,FALSE),"n.v.t.")</f>
        <v>3</v>
      </c>
      <c r="AS1431" s="16" t="str">
        <f>IFERROR(VLOOKUP($P1431,'Kredieten productgroepen functi'!$C:$M,11,FALSE),"n.v.t.")</f>
        <v>Verkeer en vervoer</v>
      </c>
      <c r="AT1431" s="16" t="str">
        <f t="shared" si="71"/>
        <v>Baten</v>
      </c>
      <c r="AU1431" s="16" t="str">
        <f>IFERROR(VLOOKUP($R1431,Kostensoorten!$C:$J,7,FALSE),"n.v.t.")</f>
        <v>6.9</v>
      </c>
      <c r="AV1431" s="16" t="str">
        <f>IFERROR(VLOOKUP($R1431,Kostensoorten!$C:$J,8,FALSE),"n.v.t.")</f>
        <v>Overige administratieve boekinge</v>
      </c>
    </row>
    <row r="1432" spans="6:48">
      <c r="F1432" s="2" t="s">
        <v>8081</v>
      </c>
      <c r="G1432" s="2" t="s">
        <v>39</v>
      </c>
      <c r="H1432" s="2" t="s">
        <v>39</v>
      </c>
      <c r="I1432" s="18">
        <v>-29553</v>
      </c>
      <c r="P1432" s="16" t="str">
        <f t="shared" si="69"/>
        <v>631133</v>
      </c>
      <c r="Q1432" s="16" t="str">
        <f>IFERROR(VLOOKUP($P1432,'Kredieten productgroepen functi'!$C:$M,2,FALSE),"n.v.t.")</f>
        <v>Capaciteitskrediet Realisatiefase</v>
      </c>
      <c r="R1432" s="16" t="str">
        <f t="shared" si="70"/>
        <v>860501</v>
      </c>
      <c r="S1432" s="16" t="str">
        <f>IFERROR(VLOOKUP($R1432,Kostensoorten!$C:$J,2,FALSE),"n.v.t.")</f>
        <v>overige administratieve boekingen</v>
      </c>
      <c r="T1432" s="16" t="s">
        <v>39</v>
      </c>
      <c r="U1432" s="16" t="s">
        <v>39</v>
      </c>
      <c r="V1432" s="16" t="s">
        <v>39</v>
      </c>
      <c r="W1432" s="16" t="s">
        <v>39</v>
      </c>
      <c r="X1432" s="16" t="s">
        <v>39</v>
      </c>
      <c r="Y1432" s="16" t="s">
        <v>39</v>
      </c>
      <c r="Z1432" s="16" t="s">
        <v>39</v>
      </c>
      <c r="AA1432" s="16" t="s">
        <v>39</v>
      </c>
      <c r="AB1432" s="16" t="s">
        <v>39</v>
      </c>
      <c r="AC1432" s="16" t="s">
        <v>39</v>
      </c>
      <c r="AD1432" s="16" t="s">
        <v>39</v>
      </c>
      <c r="AE1432" s="16" t="s">
        <v>39</v>
      </c>
      <c r="AF1432" s="16" t="s">
        <v>39</v>
      </c>
      <c r="AG1432" s="16" t="s">
        <v>39</v>
      </c>
      <c r="AH1432" s="16" t="s">
        <v>39</v>
      </c>
      <c r="AI1432" s="16" t="s">
        <v>39</v>
      </c>
      <c r="AJ1432" s="16" t="s">
        <v>39</v>
      </c>
      <c r="AL1432" s="16" t="s">
        <v>39</v>
      </c>
      <c r="AM1432" s="16" t="s">
        <v>39</v>
      </c>
      <c r="AN1432" s="16" t="str">
        <f>IFERROR(VLOOKUP($P1432,'Kredieten productgroepen functi'!$C:$M,6,FALSE),"n.v.t.")</f>
        <v>3101</v>
      </c>
      <c r="AO1432" s="16" t="str">
        <f>IFERROR(VLOOKUP($P1432,'Kredieten productgroepen functi'!$C:$M,7,FALSE),"n.v.t.")</f>
        <v>(Re)constructie wegen en fietspaden</v>
      </c>
      <c r="AP1432" s="16" t="str">
        <f>IFERROR(VLOOKUP($P1432,'Kredieten productgroepen functi'!$C:$M,8,FALSE),"n.v.t.")</f>
        <v>31</v>
      </c>
      <c r="AQ1432" s="16" t="str">
        <f>IFERROR(VLOOKUP($P1432,'Kredieten productgroepen functi'!$C:$M,9,FALSE),"n.v.t.")</f>
        <v>Landwegen</v>
      </c>
      <c r="AR1432" s="16" t="str">
        <f>IFERROR(VLOOKUP($P1432,'Kredieten productgroepen functi'!$C:$M,10,FALSE),"n.v.t.")</f>
        <v>3</v>
      </c>
      <c r="AS1432" s="16" t="str">
        <f>IFERROR(VLOOKUP($P1432,'Kredieten productgroepen functi'!$C:$M,11,FALSE),"n.v.t.")</f>
        <v>Verkeer en vervoer</v>
      </c>
      <c r="AT1432" s="16" t="str">
        <f t="shared" si="71"/>
        <v>Baten</v>
      </c>
      <c r="AU1432" s="16" t="str">
        <f>IFERROR(VLOOKUP($R1432,Kostensoorten!$C:$J,7,FALSE),"n.v.t.")</f>
        <v>6.9</v>
      </c>
      <c r="AV1432" s="16" t="str">
        <f>IFERROR(VLOOKUP($R1432,Kostensoorten!$C:$J,8,FALSE),"n.v.t.")</f>
        <v>Overige administratieve boekinge</v>
      </c>
    </row>
    <row r="1433" spans="6:48">
      <c r="F1433" s="2" t="s">
        <v>8699</v>
      </c>
      <c r="G1433" s="2" t="s">
        <v>39</v>
      </c>
      <c r="H1433" s="2" t="s">
        <v>39</v>
      </c>
      <c r="I1433" s="18">
        <v>-16593</v>
      </c>
      <c r="P1433" s="16" t="str">
        <f t="shared" si="69"/>
        <v>631133</v>
      </c>
      <c r="Q1433" s="16" t="str">
        <f>IFERROR(VLOOKUP($P1433,'Kredieten productgroepen functi'!$C:$M,2,FALSE),"n.v.t.")</f>
        <v>Capaciteitskrediet Realisatiefase</v>
      </c>
      <c r="R1433" s="16" t="str">
        <f t="shared" si="70"/>
        <v>860501</v>
      </c>
      <c r="S1433" s="16" t="str">
        <f>IFERROR(VLOOKUP($R1433,Kostensoorten!$C:$J,2,FALSE),"n.v.t.")</f>
        <v>overige administratieve boekingen</v>
      </c>
      <c r="T1433" s="16" t="s">
        <v>39</v>
      </c>
      <c r="U1433" s="16" t="s">
        <v>39</v>
      </c>
      <c r="V1433" s="16" t="s">
        <v>39</v>
      </c>
      <c r="W1433" s="16" t="s">
        <v>39</v>
      </c>
      <c r="X1433" s="16" t="s">
        <v>39</v>
      </c>
      <c r="Y1433" s="16" t="s">
        <v>39</v>
      </c>
      <c r="Z1433" s="16" t="s">
        <v>39</v>
      </c>
      <c r="AA1433" s="16" t="s">
        <v>39</v>
      </c>
      <c r="AB1433" s="16" t="s">
        <v>39</v>
      </c>
      <c r="AC1433" s="16" t="s">
        <v>39</v>
      </c>
      <c r="AD1433" s="16" t="s">
        <v>39</v>
      </c>
      <c r="AE1433" s="16" t="s">
        <v>39</v>
      </c>
      <c r="AF1433" s="16" t="s">
        <v>39</v>
      </c>
      <c r="AG1433" s="16" t="s">
        <v>39</v>
      </c>
      <c r="AH1433" s="16" t="s">
        <v>39</v>
      </c>
      <c r="AI1433" s="16" t="s">
        <v>39</v>
      </c>
      <c r="AJ1433" s="16" t="s">
        <v>39</v>
      </c>
      <c r="AL1433" s="16" t="s">
        <v>39</v>
      </c>
      <c r="AM1433" s="16" t="s">
        <v>39</v>
      </c>
      <c r="AN1433" s="16" t="str">
        <f>IFERROR(VLOOKUP($P1433,'Kredieten productgroepen functi'!$C:$M,6,FALSE),"n.v.t.")</f>
        <v>3101</v>
      </c>
      <c r="AO1433" s="16" t="str">
        <f>IFERROR(VLOOKUP($P1433,'Kredieten productgroepen functi'!$C:$M,7,FALSE),"n.v.t.")</f>
        <v>(Re)constructie wegen en fietspaden</v>
      </c>
      <c r="AP1433" s="16" t="str">
        <f>IFERROR(VLOOKUP($P1433,'Kredieten productgroepen functi'!$C:$M,8,FALSE),"n.v.t.")</f>
        <v>31</v>
      </c>
      <c r="AQ1433" s="16" t="str">
        <f>IFERROR(VLOOKUP($P1433,'Kredieten productgroepen functi'!$C:$M,9,FALSE),"n.v.t.")</f>
        <v>Landwegen</v>
      </c>
      <c r="AR1433" s="16" t="str">
        <f>IFERROR(VLOOKUP($P1433,'Kredieten productgroepen functi'!$C:$M,10,FALSE),"n.v.t.")</f>
        <v>3</v>
      </c>
      <c r="AS1433" s="16" t="str">
        <f>IFERROR(VLOOKUP($P1433,'Kredieten productgroepen functi'!$C:$M,11,FALSE),"n.v.t.")</f>
        <v>Verkeer en vervoer</v>
      </c>
      <c r="AT1433" s="16" t="str">
        <f t="shared" si="71"/>
        <v>Baten</v>
      </c>
      <c r="AU1433" s="16" t="str">
        <f>IFERROR(VLOOKUP($R1433,Kostensoorten!$C:$J,7,FALSE),"n.v.t.")</f>
        <v>6.9</v>
      </c>
      <c r="AV1433" s="16" t="str">
        <f>IFERROR(VLOOKUP($R1433,Kostensoorten!$C:$J,8,FALSE),"n.v.t.")</f>
        <v>Overige administratieve boekinge</v>
      </c>
    </row>
    <row r="1434" spans="6:48">
      <c r="F1434" s="2" t="s">
        <v>8082</v>
      </c>
      <c r="G1434" s="2" t="s">
        <v>39</v>
      </c>
      <c r="H1434" s="2" t="s">
        <v>39</v>
      </c>
      <c r="I1434" s="18">
        <v>-20941</v>
      </c>
      <c r="P1434" s="16" t="str">
        <f t="shared" si="69"/>
        <v>631133</v>
      </c>
      <c r="Q1434" s="16" t="str">
        <f>IFERROR(VLOOKUP($P1434,'Kredieten productgroepen functi'!$C:$M,2,FALSE),"n.v.t.")</f>
        <v>Capaciteitskrediet Realisatiefase</v>
      </c>
      <c r="R1434" s="16" t="str">
        <f t="shared" si="70"/>
        <v>860501</v>
      </c>
      <c r="S1434" s="16" t="str">
        <f>IFERROR(VLOOKUP($R1434,Kostensoorten!$C:$J,2,FALSE),"n.v.t.")</f>
        <v>overige administratieve boekingen</v>
      </c>
      <c r="T1434" s="16" t="s">
        <v>39</v>
      </c>
      <c r="U1434" s="16" t="s">
        <v>39</v>
      </c>
      <c r="V1434" s="16" t="s">
        <v>39</v>
      </c>
      <c r="W1434" s="16" t="s">
        <v>39</v>
      </c>
      <c r="X1434" s="16" t="s">
        <v>39</v>
      </c>
      <c r="Y1434" s="16" t="s">
        <v>39</v>
      </c>
      <c r="Z1434" s="16" t="s">
        <v>39</v>
      </c>
      <c r="AA1434" s="16" t="s">
        <v>39</v>
      </c>
      <c r="AB1434" s="16" t="s">
        <v>39</v>
      </c>
      <c r="AC1434" s="16" t="s">
        <v>39</v>
      </c>
      <c r="AD1434" s="16" t="s">
        <v>39</v>
      </c>
      <c r="AE1434" s="16" t="s">
        <v>39</v>
      </c>
      <c r="AF1434" s="16" t="s">
        <v>39</v>
      </c>
      <c r="AG1434" s="16" t="s">
        <v>39</v>
      </c>
      <c r="AH1434" s="16" t="s">
        <v>39</v>
      </c>
      <c r="AI1434" s="16" t="s">
        <v>39</v>
      </c>
      <c r="AJ1434" s="16" t="s">
        <v>39</v>
      </c>
      <c r="AL1434" s="16" t="s">
        <v>39</v>
      </c>
      <c r="AM1434" s="16" t="s">
        <v>39</v>
      </c>
      <c r="AN1434" s="16" t="str">
        <f>IFERROR(VLOOKUP($P1434,'Kredieten productgroepen functi'!$C:$M,6,FALSE),"n.v.t.")</f>
        <v>3101</v>
      </c>
      <c r="AO1434" s="16" t="str">
        <f>IFERROR(VLOOKUP($P1434,'Kredieten productgroepen functi'!$C:$M,7,FALSE),"n.v.t.")</f>
        <v>(Re)constructie wegen en fietspaden</v>
      </c>
      <c r="AP1434" s="16" t="str">
        <f>IFERROR(VLOOKUP($P1434,'Kredieten productgroepen functi'!$C:$M,8,FALSE),"n.v.t.")</f>
        <v>31</v>
      </c>
      <c r="AQ1434" s="16" t="str">
        <f>IFERROR(VLOOKUP($P1434,'Kredieten productgroepen functi'!$C:$M,9,FALSE),"n.v.t.")</f>
        <v>Landwegen</v>
      </c>
      <c r="AR1434" s="16" t="str">
        <f>IFERROR(VLOOKUP($P1434,'Kredieten productgroepen functi'!$C:$M,10,FALSE),"n.v.t.")</f>
        <v>3</v>
      </c>
      <c r="AS1434" s="16" t="str">
        <f>IFERROR(VLOOKUP($P1434,'Kredieten productgroepen functi'!$C:$M,11,FALSE),"n.v.t.")</f>
        <v>Verkeer en vervoer</v>
      </c>
      <c r="AT1434" s="16" t="str">
        <f t="shared" si="71"/>
        <v>Baten</v>
      </c>
      <c r="AU1434" s="16" t="str">
        <f>IFERROR(VLOOKUP($R1434,Kostensoorten!$C:$J,7,FALSE),"n.v.t.")</f>
        <v>6.9</v>
      </c>
      <c r="AV1434" s="16" t="str">
        <f>IFERROR(VLOOKUP($R1434,Kostensoorten!$C:$J,8,FALSE),"n.v.t.")</f>
        <v>Overige administratieve boekinge</v>
      </c>
    </row>
    <row r="1435" spans="6:48">
      <c r="F1435" s="2" t="s">
        <v>8083</v>
      </c>
      <c r="G1435" s="2" t="s">
        <v>39</v>
      </c>
      <c r="H1435" s="2" t="s">
        <v>39</v>
      </c>
      <c r="I1435" s="18">
        <v>-151020</v>
      </c>
      <c r="P1435" s="16" t="str">
        <f t="shared" si="69"/>
        <v>631133</v>
      </c>
      <c r="Q1435" s="16" t="str">
        <f>IFERROR(VLOOKUP($P1435,'Kredieten productgroepen functi'!$C:$M,2,FALSE),"n.v.t.")</f>
        <v>Capaciteitskrediet Realisatiefase</v>
      </c>
      <c r="R1435" s="16" t="str">
        <f t="shared" si="70"/>
        <v>860501</v>
      </c>
      <c r="S1435" s="16" t="str">
        <f>IFERROR(VLOOKUP($R1435,Kostensoorten!$C:$J,2,FALSE),"n.v.t.")</f>
        <v>overige administratieve boekingen</v>
      </c>
      <c r="T1435" s="16" t="s">
        <v>39</v>
      </c>
      <c r="U1435" s="16" t="s">
        <v>39</v>
      </c>
      <c r="V1435" s="16" t="s">
        <v>39</v>
      </c>
      <c r="W1435" s="16" t="s">
        <v>39</v>
      </c>
      <c r="X1435" s="16" t="s">
        <v>39</v>
      </c>
      <c r="Y1435" s="16" t="s">
        <v>39</v>
      </c>
      <c r="Z1435" s="16" t="s">
        <v>39</v>
      </c>
      <c r="AA1435" s="16" t="s">
        <v>39</v>
      </c>
      <c r="AB1435" s="16" t="s">
        <v>39</v>
      </c>
      <c r="AC1435" s="16" t="s">
        <v>39</v>
      </c>
      <c r="AD1435" s="16" t="s">
        <v>39</v>
      </c>
      <c r="AE1435" s="16" t="s">
        <v>39</v>
      </c>
      <c r="AF1435" s="16" t="s">
        <v>39</v>
      </c>
      <c r="AG1435" s="16" t="s">
        <v>39</v>
      </c>
      <c r="AH1435" s="16" t="s">
        <v>39</v>
      </c>
      <c r="AI1435" s="16" t="s">
        <v>39</v>
      </c>
      <c r="AJ1435" s="16" t="s">
        <v>39</v>
      </c>
      <c r="AL1435" s="16" t="s">
        <v>39</v>
      </c>
      <c r="AM1435" s="16" t="s">
        <v>39</v>
      </c>
      <c r="AN1435" s="16" t="str">
        <f>IFERROR(VLOOKUP($P1435,'Kredieten productgroepen functi'!$C:$M,6,FALSE),"n.v.t.")</f>
        <v>3101</v>
      </c>
      <c r="AO1435" s="16" t="str">
        <f>IFERROR(VLOOKUP($P1435,'Kredieten productgroepen functi'!$C:$M,7,FALSE),"n.v.t.")</f>
        <v>(Re)constructie wegen en fietspaden</v>
      </c>
      <c r="AP1435" s="16" t="str">
        <f>IFERROR(VLOOKUP($P1435,'Kredieten productgroepen functi'!$C:$M,8,FALSE),"n.v.t.")</f>
        <v>31</v>
      </c>
      <c r="AQ1435" s="16" t="str">
        <f>IFERROR(VLOOKUP($P1435,'Kredieten productgroepen functi'!$C:$M,9,FALSE),"n.v.t.")</f>
        <v>Landwegen</v>
      </c>
      <c r="AR1435" s="16" t="str">
        <f>IFERROR(VLOOKUP($P1435,'Kredieten productgroepen functi'!$C:$M,10,FALSE),"n.v.t.")</f>
        <v>3</v>
      </c>
      <c r="AS1435" s="16" t="str">
        <f>IFERROR(VLOOKUP($P1435,'Kredieten productgroepen functi'!$C:$M,11,FALSE),"n.v.t.")</f>
        <v>Verkeer en vervoer</v>
      </c>
      <c r="AT1435" s="16" t="str">
        <f t="shared" si="71"/>
        <v>Baten</v>
      </c>
      <c r="AU1435" s="16" t="str">
        <f>IFERROR(VLOOKUP($R1435,Kostensoorten!$C:$J,7,FALSE),"n.v.t.")</f>
        <v>6.9</v>
      </c>
      <c r="AV1435" s="16" t="str">
        <f>IFERROR(VLOOKUP($R1435,Kostensoorten!$C:$J,8,FALSE),"n.v.t.")</f>
        <v>Overige administratieve boekinge</v>
      </c>
    </row>
    <row r="1436" spans="6:48">
      <c r="F1436" s="2" t="s">
        <v>8084</v>
      </c>
      <c r="G1436" s="2" t="s">
        <v>39</v>
      </c>
      <c r="H1436" s="2" t="s">
        <v>39</v>
      </c>
      <c r="I1436" s="18">
        <v>-88740</v>
      </c>
      <c r="P1436" s="16" t="str">
        <f t="shared" si="69"/>
        <v>631133</v>
      </c>
      <c r="Q1436" s="16" t="str">
        <f>IFERROR(VLOOKUP($P1436,'Kredieten productgroepen functi'!$C:$M,2,FALSE),"n.v.t.")</f>
        <v>Capaciteitskrediet Realisatiefase</v>
      </c>
      <c r="R1436" s="16" t="str">
        <f t="shared" si="70"/>
        <v>860501</v>
      </c>
      <c r="S1436" s="16" t="str">
        <f>IFERROR(VLOOKUP($R1436,Kostensoorten!$C:$J,2,FALSE),"n.v.t.")</f>
        <v>overige administratieve boekingen</v>
      </c>
      <c r="T1436" s="16" t="s">
        <v>39</v>
      </c>
      <c r="U1436" s="16" t="s">
        <v>39</v>
      </c>
      <c r="V1436" s="16" t="s">
        <v>39</v>
      </c>
      <c r="W1436" s="16" t="s">
        <v>39</v>
      </c>
      <c r="X1436" s="16" t="s">
        <v>39</v>
      </c>
      <c r="Y1436" s="16" t="s">
        <v>39</v>
      </c>
      <c r="Z1436" s="16" t="s">
        <v>39</v>
      </c>
      <c r="AA1436" s="16" t="s">
        <v>39</v>
      </c>
      <c r="AB1436" s="16" t="s">
        <v>39</v>
      </c>
      <c r="AC1436" s="16" t="s">
        <v>39</v>
      </c>
      <c r="AD1436" s="16" t="s">
        <v>39</v>
      </c>
      <c r="AE1436" s="16" t="s">
        <v>39</v>
      </c>
      <c r="AF1436" s="16" t="s">
        <v>39</v>
      </c>
      <c r="AG1436" s="16" t="s">
        <v>39</v>
      </c>
      <c r="AH1436" s="16" t="s">
        <v>39</v>
      </c>
      <c r="AI1436" s="16" t="s">
        <v>39</v>
      </c>
      <c r="AJ1436" s="16" t="s">
        <v>39</v>
      </c>
      <c r="AL1436" s="16" t="s">
        <v>39</v>
      </c>
      <c r="AM1436" s="16" t="s">
        <v>39</v>
      </c>
      <c r="AN1436" s="16" t="str">
        <f>IFERROR(VLOOKUP($P1436,'Kredieten productgroepen functi'!$C:$M,6,FALSE),"n.v.t.")</f>
        <v>3101</v>
      </c>
      <c r="AO1436" s="16" t="str">
        <f>IFERROR(VLOOKUP($P1436,'Kredieten productgroepen functi'!$C:$M,7,FALSE),"n.v.t.")</f>
        <v>(Re)constructie wegen en fietspaden</v>
      </c>
      <c r="AP1436" s="16" t="str">
        <f>IFERROR(VLOOKUP($P1436,'Kredieten productgroepen functi'!$C:$M,8,FALSE),"n.v.t.")</f>
        <v>31</v>
      </c>
      <c r="AQ1436" s="16" t="str">
        <f>IFERROR(VLOOKUP($P1436,'Kredieten productgroepen functi'!$C:$M,9,FALSE),"n.v.t.")</f>
        <v>Landwegen</v>
      </c>
      <c r="AR1436" s="16" t="str">
        <f>IFERROR(VLOOKUP($P1436,'Kredieten productgroepen functi'!$C:$M,10,FALSE),"n.v.t.")</f>
        <v>3</v>
      </c>
      <c r="AS1436" s="16" t="str">
        <f>IFERROR(VLOOKUP($P1436,'Kredieten productgroepen functi'!$C:$M,11,FALSE),"n.v.t.")</f>
        <v>Verkeer en vervoer</v>
      </c>
      <c r="AT1436" s="16" t="str">
        <f t="shared" si="71"/>
        <v>Baten</v>
      </c>
      <c r="AU1436" s="16" t="str">
        <f>IFERROR(VLOOKUP($R1436,Kostensoorten!$C:$J,7,FALSE),"n.v.t.")</f>
        <v>6.9</v>
      </c>
      <c r="AV1436" s="16" t="str">
        <f>IFERROR(VLOOKUP($R1436,Kostensoorten!$C:$J,8,FALSE),"n.v.t.")</f>
        <v>Overige administratieve boekinge</v>
      </c>
    </row>
    <row r="1437" spans="6:48">
      <c r="F1437" s="2" t="s">
        <v>8085</v>
      </c>
      <c r="G1437" s="2" t="s">
        <v>39</v>
      </c>
      <c r="H1437" s="2" t="s">
        <v>39</v>
      </c>
      <c r="I1437" s="18">
        <v>-24545</v>
      </c>
      <c r="P1437" s="16" t="str">
        <f t="shared" si="69"/>
        <v>631133</v>
      </c>
      <c r="Q1437" s="16" t="str">
        <f>IFERROR(VLOOKUP($P1437,'Kredieten productgroepen functi'!$C:$M,2,FALSE),"n.v.t.")</f>
        <v>Capaciteitskrediet Realisatiefase</v>
      </c>
      <c r="R1437" s="16" t="str">
        <f t="shared" si="70"/>
        <v>860501</v>
      </c>
      <c r="S1437" s="16" t="str">
        <f>IFERROR(VLOOKUP($R1437,Kostensoorten!$C:$J,2,FALSE),"n.v.t.")</f>
        <v>overige administratieve boekingen</v>
      </c>
      <c r="T1437" s="16" t="s">
        <v>39</v>
      </c>
      <c r="U1437" s="16" t="s">
        <v>39</v>
      </c>
      <c r="V1437" s="16" t="s">
        <v>39</v>
      </c>
      <c r="W1437" s="16" t="s">
        <v>39</v>
      </c>
      <c r="X1437" s="16" t="s">
        <v>39</v>
      </c>
      <c r="Y1437" s="16" t="s">
        <v>39</v>
      </c>
      <c r="Z1437" s="16" t="s">
        <v>39</v>
      </c>
      <c r="AA1437" s="16" t="s">
        <v>39</v>
      </c>
      <c r="AB1437" s="16" t="s">
        <v>39</v>
      </c>
      <c r="AC1437" s="16" t="s">
        <v>39</v>
      </c>
      <c r="AD1437" s="16" t="s">
        <v>39</v>
      </c>
      <c r="AE1437" s="16" t="s">
        <v>39</v>
      </c>
      <c r="AF1437" s="16" t="s">
        <v>39</v>
      </c>
      <c r="AG1437" s="16" t="s">
        <v>39</v>
      </c>
      <c r="AH1437" s="16" t="s">
        <v>39</v>
      </c>
      <c r="AI1437" s="16" t="s">
        <v>39</v>
      </c>
      <c r="AJ1437" s="16" t="s">
        <v>39</v>
      </c>
      <c r="AL1437" s="16" t="s">
        <v>39</v>
      </c>
      <c r="AM1437" s="16" t="s">
        <v>39</v>
      </c>
      <c r="AN1437" s="16" t="str">
        <f>IFERROR(VLOOKUP($P1437,'Kredieten productgroepen functi'!$C:$M,6,FALSE),"n.v.t.")</f>
        <v>3101</v>
      </c>
      <c r="AO1437" s="16" t="str">
        <f>IFERROR(VLOOKUP($P1437,'Kredieten productgroepen functi'!$C:$M,7,FALSE),"n.v.t.")</f>
        <v>(Re)constructie wegen en fietspaden</v>
      </c>
      <c r="AP1437" s="16" t="str">
        <f>IFERROR(VLOOKUP($P1437,'Kredieten productgroepen functi'!$C:$M,8,FALSE),"n.v.t.")</f>
        <v>31</v>
      </c>
      <c r="AQ1437" s="16" t="str">
        <f>IFERROR(VLOOKUP($P1437,'Kredieten productgroepen functi'!$C:$M,9,FALSE),"n.v.t.")</f>
        <v>Landwegen</v>
      </c>
      <c r="AR1437" s="16" t="str">
        <f>IFERROR(VLOOKUP($P1437,'Kredieten productgroepen functi'!$C:$M,10,FALSE),"n.v.t.")</f>
        <v>3</v>
      </c>
      <c r="AS1437" s="16" t="str">
        <f>IFERROR(VLOOKUP($P1437,'Kredieten productgroepen functi'!$C:$M,11,FALSE),"n.v.t.")</f>
        <v>Verkeer en vervoer</v>
      </c>
      <c r="AT1437" s="16" t="str">
        <f t="shared" si="71"/>
        <v>Baten</v>
      </c>
      <c r="AU1437" s="16" t="str">
        <f>IFERROR(VLOOKUP($R1437,Kostensoorten!$C:$J,7,FALSE),"n.v.t.")</f>
        <v>6.9</v>
      </c>
      <c r="AV1437" s="16" t="str">
        <f>IFERROR(VLOOKUP($R1437,Kostensoorten!$C:$J,8,FALSE),"n.v.t.")</f>
        <v>Overige administratieve boekinge</v>
      </c>
    </row>
    <row r="1438" spans="6:48">
      <c r="F1438" s="2" t="s">
        <v>8700</v>
      </c>
      <c r="G1438" s="2" t="s">
        <v>39</v>
      </c>
      <c r="H1438" s="2" t="s">
        <v>39</v>
      </c>
      <c r="I1438" s="18">
        <v>4620</v>
      </c>
      <c r="P1438" s="16" t="str">
        <f t="shared" si="69"/>
        <v>631134</v>
      </c>
      <c r="Q1438" s="16" t="str">
        <f>IFERROR(VLOOKUP($P1438,'Kredieten productgroepen functi'!$C:$M,2,FALSE),"n.v.t.")</f>
        <v>Capaciteitskrediet Ondersteuning</v>
      </c>
      <c r="R1438" s="16" t="str">
        <f t="shared" si="70"/>
        <v>422012</v>
      </c>
      <c r="S1438" s="16" t="str">
        <f>IFERROR(VLOOKUP($R1438,Kostensoorten!$C:$J,2,FALSE),"n.v.t.")</f>
        <v>Aanschaf software</v>
      </c>
      <c r="T1438" s="16" t="s">
        <v>39</v>
      </c>
      <c r="U1438" s="16" t="s">
        <v>39</v>
      </c>
      <c r="V1438" s="16" t="s">
        <v>39</v>
      </c>
      <c r="W1438" s="16" t="s">
        <v>39</v>
      </c>
      <c r="X1438" s="16" t="s">
        <v>39</v>
      </c>
      <c r="Y1438" s="16" t="s">
        <v>39</v>
      </c>
      <c r="Z1438" s="16" t="s">
        <v>39</v>
      </c>
      <c r="AA1438" s="16" t="s">
        <v>39</v>
      </c>
      <c r="AB1438" s="16" t="s">
        <v>39</v>
      </c>
      <c r="AC1438" s="16" t="s">
        <v>39</v>
      </c>
      <c r="AD1438" s="16" t="s">
        <v>39</v>
      </c>
      <c r="AE1438" s="16" t="s">
        <v>39</v>
      </c>
      <c r="AF1438" s="16" t="s">
        <v>39</v>
      </c>
      <c r="AG1438" s="16" t="s">
        <v>39</v>
      </c>
      <c r="AH1438" s="16" t="s">
        <v>39</v>
      </c>
      <c r="AI1438" s="16" t="s">
        <v>39</v>
      </c>
      <c r="AJ1438" s="16" t="s">
        <v>39</v>
      </c>
      <c r="AL1438" s="16" t="s">
        <v>39</v>
      </c>
      <c r="AM1438" s="16" t="s">
        <v>39</v>
      </c>
      <c r="AN1438" s="16" t="str">
        <f>IFERROR(VLOOKUP($P1438,'Kredieten productgroepen functi'!$C:$M,6,FALSE),"n.v.t.")</f>
        <v>3101</v>
      </c>
      <c r="AO1438" s="16" t="str">
        <f>IFERROR(VLOOKUP($P1438,'Kredieten productgroepen functi'!$C:$M,7,FALSE),"n.v.t.")</f>
        <v>(Re)constructie wegen en fietspaden</v>
      </c>
      <c r="AP1438" s="16" t="str">
        <f>IFERROR(VLOOKUP($P1438,'Kredieten productgroepen functi'!$C:$M,8,FALSE),"n.v.t.")</f>
        <v>31</v>
      </c>
      <c r="AQ1438" s="16" t="str">
        <f>IFERROR(VLOOKUP($P1438,'Kredieten productgroepen functi'!$C:$M,9,FALSE),"n.v.t.")</f>
        <v>Landwegen</v>
      </c>
      <c r="AR1438" s="16" t="str">
        <f>IFERROR(VLOOKUP($P1438,'Kredieten productgroepen functi'!$C:$M,10,FALSE),"n.v.t.")</f>
        <v>3</v>
      </c>
      <c r="AS1438" s="16" t="str">
        <f>IFERROR(VLOOKUP($P1438,'Kredieten productgroepen functi'!$C:$M,11,FALSE),"n.v.t.")</f>
        <v>Verkeer en vervoer</v>
      </c>
      <c r="AT1438" s="16" t="str">
        <f t="shared" si="71"/>
        <v>Lasten</v>
      </c>
      <c r="AU1438" s="16" t="str">
        <f>IFERROR(VLOOKUP($R1438,Kostensoorten!$C:$J,7,FALSE),"n.v.t.")</f>
        <v>2.2</v>
      </c>
      <c r="AV1438" s="16" t="str">
        <f>IFERROR(VLOOKUP($R1438,Kostensoorten!$C:$J,8,FALSE),"n.v.t.")</f>
        <v>Aankoop van duurzame roerende za</v>
      </c>
    </row>
    <row r="1439" spans="6:48">
      <c r="F1439" s="2" t="s">
        <v>8701</v>
      </c>
      <c r="G1439" s="2" t="s">
        <v>39</v>
      </c>
      <c r="H1439" s="2" t="s">
        <v>39</v>
      </c>
      <c r="I1439" s="18">
        <v>1675.5</v>
      </c>
      <c r="P1439" s="16" t="str">
        <f t="shared" si="69"/>
        <v>631134</v>
      </c>
      <c r="Q1439" s="16" t="str">
        <f>IFERROR(VLOOKUP($P1439,'Kredieten productgroepen functi'!$C:$M,2,FALSE),"n.v.t.")</f>
        <v>Capaciteitskrediet Ondersteuning</v>
      </c>
      <c r="R1439" s="16" t="str">
        <f t="shared" si="70"/>
        <v>422024</v>
      </c>
      <c r="S1439" s="16" t="str">
        <f>IFERROR(VLOOKUP($R1439,Kostensoorten!$C:$J,2,FALSE),"n.v.t.")</f>
        <v>Aanschaf overige automatisering</v>
      </c>
      <c r="T1439" s="16" t="s">
        <v>39</v>
      </c>
      <c r="U1439" s="16" t="s">
        <v>39</v>
      </c>
      <c r="V1439" s="16" t="s">
        <v>39</v>
      </c>
      <c r="W1439" s="16" t="s">
        <v>39</v>
      </c>
      <c r="X1439" s="16" t="s">
        <v>39</v>
      </c>
      <c r="Y1439" s="16" t="s">
        <v>39</v>
      </c>
      <c r="Z1439" s="16" t="s">
        <v>39</v>
      </c>
      <c r="AA1439" s="16" t="s">
        <v>39</v>
      </c>
      <c r="AB1439" s="16" t="s">
        <v>39</v>
      </c>
      <c r="AC1439" s="16" t="s">
        <v>39</v>
      </c>
      <c r="AD1439" s="16" t="s">
        <v>39</v>
      </c>
      <c r="AE1439" s="16" t="s">
        <v>39</v>
      </c>
      <c r="AF1439" s="16" t="s">
        <v>39</v>
      </c>
      <c r="AG1439" s="16" t="s">
        <v>39</v>
      </c>
      <c r="AH1439" s="16" t="s">
        <v>39</v>
      </c>
      <c r="AI1439" s="16" t="s">
        <v>39</v>
      </c>
      <c r="AJ1439" s="16" t="s">
        <v>39</v>
      </c>
      <c r="AL1439" s="16" t="s">
        <v>39</v>
      </c>
      <c r="AM1439" s="16" t="s">
        <v>39</v>
      </c>
      <c r="AN1439" s="16" t="str">
        <f>IFERROR(VLOOKUP($P1439,'Kredieten productgroepen functi'!$C:$M,6,FALSE),"n.v.t.")</f>
        <v>3101</v>
      </c>
      <c r="AO1439" s="16" t="str">
        <f>IFERROR(VLOOKUP($P1439,'Kredieten productgroepen functi'!$C:$M,7,FALSE),"n.v.t.")</f>
        <v>(Re)constructie wegen en fietspaden</v>
      </c>
      <c r="AP1439" s="16" t="str">
        <f>IFERROR(VLOOKUP($P1439,'Kredieten productgroepen functi'!$C:$M,8,FALSE),"n.v.t.")</f>
        <v>31</v>
      </c>
      <c r="AQ1439" s="16" t="str">
        <f>IFERROR(VLOOKUP($P1439,'Kredieten productgroepen functi'!$C:$M,9,FALSE),"n.v.t.")</f>
        <v>Landwegen</v>
      </c>
      <c r="AR1439" s="16" t="str">
        <f>IFERROR(VLOOKUP($P1439,'Kredieten productgroepen functi'!$C:$M,10,FALSE),"n.v.t.")</f>
        <v>3</v>
      </c>
      <c r="AS1439" s="16" t="str">
        <f>IFERROR(VLOOKUP($P1439,'Kredieten productgroepen functi'!$C:$M,11,FALSE),"n.v.t.")</f>
        <v>Verkeer en vervoer</v>
      </c>
      <c r="AT1439" s="16" t="str">
        <f t="shared" si="71"/>
        <v>Lasten</v>
      </c>
      <c r="AU1439" s="16" t="str">
        <f>IFERROR(VLOOKUP($R1439,Kostensoorten!$C:$J,7,FALSE),"n.v.t.")</f>
        <v>2.2</v>
      </c>
      <c r="AV1439" s="16" t="str">
        <f>IFERROR(VLOOKUP($R1439,Kostensoorten!$C:$J,8,FALSE),"n.v.t.")</f>
        <v>Aankoop van duurzame roerende za</v>
      </c>
    </row>
    <row r="1440" spans="6:48">
      <c r="F1440" s="2" t="s">
        <v>6716</v>
      </c>
      <c r="G1440" s="2" t="s">
        <v>39</v>
      </c>
      <c r="H1440" s="2" t="s">
        <v>39</v>
      </c>
      <c r="I1440" s="18">
        <v>230006.28</v>
      </c>
      <c r="P1440" s="16" t="str">
        <f t="shared" si="69"/>
        <v>631134</v>
      </c>
      <c r="Q1440" s="16" t="str">
        <f>IFERROR(VLOOKUP($P1440,'Kredieten productgroepen functi'!$C:$M,2,FALSE),"n.v.t.")</f>
        <v>Capaciteitskrediet Ondersteuning</v>
      </c>
      <c r="R1440" s="16" t="str">
        <f t="shared" si="70"/>
        <v>423131</v>
      </c>
      <c r="S1440" s="16" t="str">
        <f>IFERROR(VLOOKUP($R1440,Kostensoorten!$C:$J,2,FALSE),"n.v.t.")</f>
        <v>Inhuur personeel</v>
      </c>
      <c r="T1440" s="16" t="s">
        <v>39</v>
      </c>
      <c r="U1440" s="16" t="s">
        <v>39</v>
      </c>
      <c r="V1440" s="16" t="s">
        <v>39</v>
      </c>
      <c r="W1440" s="16" t="s">
        <v>39</v>
      </c>
      <c r="X1440" s="16" t="s">
        <v>39</v>
      </c>
      <c r="Y1440" s="16" t="s">
        <v>39</v>
      </c>
      <c r="Z1440" s="16" t="s">
        <v>39</v>
      </c>
      <c r="AA1440" s="16" t="s">
        <v>39</v>
      </c>
      <c r="AB1440" s="16" t="s">
        <v>39</v>
      </c>
      <c r="AC1440" s="16" t="s">
        <v>39</v>
      </c>
      <c r="AD1440" s="16" t="s">
        <v>39</v>
      </c>
      <c r="AE1440" s="16" t="s">
        <v>39</v>
      </c>
      <c r="AF1440" s="16" t="s">
        <v>39</v>
      </c>
      <c r="AG1440" s="16" t="s">
        <v>39</v>
      </c>
      <c r="AH1440" s="16" t="s">
        <v>39</v>
      </c>
      <c r="AI1440" s="16" t="s">
        <v>39</v>
      </c>
      <c r="AJ1440" s="16" t="s">
        <v>39</v>
      </c>
      <c r="AL1440" s="16" t="s">
        <v>39</v>
      </c>
      <c r="AM1440" s="16" t="s">
        <v>39</v>
      </c>
      <c r="AN1440" s="16" t="str">
        <f>IFERROR(VLOOKUP($P1440,'Kredieten productgroepen functi'!$C:$M,6,FALSE),"n.v.t.")</f>
        <v>3101</v>
      </c>
      <c r="AO1440" s="16" t="str">
        <f>IFERROR(VLOOKUP($P1440,'Kredieten productgroepen functi'!$C:$M,7,FALSE),"n.v.t.")</f>
        <v>(Re)constructie wegen en fietspaden</v>
      </c>
      <c r="AP1440" s="16" t="str">
        <f>IFERROR(VLOOKUP($P1440,'Kredieten productgroepen functi'!$C:$M,8,FALSE),"n.v.t.")</f>
        <v>31</v>
      </c>
      <c r="AQ1440" s="16" t="str">
        <f>IFERROR(VLOOKUP($P1440,'Kredieten productgroepen functi'!$C:$M,9,FALSE),"n.v.t.")</f>
        <v>Landwegen</v>
      </c>
      <c r="AR1440" s="16" t="str">
        <f>IFERROR(VLOOKUP($P1440,'Kredieten productgroepen functi'!$C:$M,10,FALSE),"n.v.t.")</f>
        <v>3</v>
      </c>
      <c r="AS1440" s="16" t="str">
        <f>IFERROR(VLOOKUP($P1440,'Kredieten productgroepen functi'!$C:$M,11,FALSE),"n.v.t.")</f>
        <v>Verkeer en vervoer</v>
      </c>
      <c r="AT1440" s="16" t="str">
        <f t="shared" si="71"/>
        <v>Lasten</v>
      </c>
      <c r="AU1440" s="16" t="str">
        <f>IFERROR(VLOOKUP($R1440,Kostensoorten!$C:$J,7,FALSE),"n.v.t.")</f>
        <v>2.3.1</v>
      </c>
      <c r="AV1440" s="16" t="str">
        <f>IFERROR(VLOOKUP($R1440,Kostensoorten!$C:$J,8,FALSE),"n.v.t.")</f>
        <v>Aankopen niet duurzame goedere</v>
      </c>
    </row>
    <row r="1441" spans="6:48">
      <c r="F1441" s="2" t="s">
        <v>8702</v>
      </c>
      <c r="G1441" s="2" t="s">
        <v>39</v>
      </c>
      <c r="H1441" s="2" t="s">
        <v>39</v>
      </c>
      <c r="I1441" s="18">
        <v>12500</v>
      </c>
      <c r="P1441" s="16" t="str">
        <f t="shared" si="69"/>
        <v>631134</v>
      </c>
      <c r="Q1441" s="16" t="str">
        <f>IFERROR(VLOOKUP($P1441,'Kredieten productgroepen functi'!$C:$M,2,FALSE),"n.v.t.")</f>
        <v>Capaciteitskrediet Ondersteuning</v>
      </c>
      <c r="R1441" s="16" t="str">
        <f t="shared" si="70"/>
        <v>423139</v>
      </c>
      <c r="S1441" s="16" t="str">
        <f>IFERROR(VLOOKUP($R1441,Kostensoorten!$C:$J,2,FALSE),"n.v.t.")</f>
        <v>Overige diensten van derden</v>
      </c>
      <c r="T1441" s="16" t="s">
        <v>39</v>
      </c>
      <c r="U1441" s="16" t="s">
        <v>39</v>
      </c>
      <c r="V1441" s="16" t="s">
        <v>39</v>
      </c>
      <c r="W1441" s="16" t="s">
        <v>39</v>
      </c>
      <c r="X1441" s="16" t="s">
        <v>39</v>
      </c>
      <c r="Y1441" s="16" t="s">
        <v>39</v>
      </c>
      <c r="Z1441" s="16" t="s">
        <v>39</v>
      </c>
      <c r="AA1441" s="16" t="s">
        <v>39</v>
      </c>
      <c r="AB1441" s="16" t="s">
        <v>39</v>
      </c>
      <c r="AC1441" s="16" t="s">
        <v>39</v>
      </c>
      <c r="AD1441" s="16" t="s">
        <v>39</v>
      </c>
      <c r="AE1441" s="16" t="s">
        <v>39</v>
      </c>
      <c r="AF1441" s="16" t="s">
        <v>39</v>
      </c>
      <c r="AG1441" s="16" t="s">
        <v>39</v>
      </c>
      <c r="AH1441" s="16" t="s">
        <v>39</v>
      </c>
      <c r="AI1441" s="16" t="s">
        <v>39</v>
      </c>
      <c r="AJ1441" s="16" t="s">
        <v>39</v>
      </c>
      <c r="AL1441" s="16" t="s">
        <v>39</v>
      </c>
      <c r="AM1441" s="16" t="s">
        <v>39</v>
      </c>
      <c r="AN1441" s="16" t="str">
        <f>IFERROR(VLOOKUP($P1441,'Kredieten productgroepen functi'!$C:$M,6,FALSE),"n.v.t.")</f>
        <v>3101</v>
      </c>
      <c r="AO1441" s="16" t="str">
        <f>IFERROR(VLOOKUP($P1441,'Kredieten productgroepen functi'!$C:$M,7,FALSE),"n.v.t.")</f>
        <v>(Re)constructie wegen en fietspaden</v>
      </c>
      <c r="AP1441" s="16" t="str">
        <f>IFERROR(VLOOKUP($P1441,'Kredieten productgroepen functi'!$C:$M,8,FALSE),"n.v.t.")</f>
        <v>31</v>
      </c>
      <c r="AQ1441" s="16" t="str">
        <f>IFERROR(VLOOKUP($P1441,'Kredieten productgroepen functi'!$C:$M,9,FALSE),"n.v.t.")</f>
        <v>Landwegen</v>
      </c>
      <c r="AR1441" s="16" t="str">
        <f>IFERROR(VLOOKUP($P1441,'Kredieten productgroepen functi'!$C:$M,10,FALSE),"n.v.t.")</f>
        <v>3</v>
      </c>
      <c r="AS1441" s="16" t="str">
        <f>IFERROR(VLOOKUP($P1441,'Kredieten productgroepen functi'!$C:$M,11,FALSE),"n.v.t.")</f>
        <v>Verkeer en vervoer</v>
      </c>
      <c r="AT1441" s="16" t="str">
        <f t="shared" si="71"/>
        <v>Lasten</v>
      </c>
      <c r="AU1441" s="16" t="str">
        <f>IFERROR(VLOOKUP($R1441,Kostensoorten!$C:$J,7,FALSE),"n.v.t.")</f>
        <v>2.3.1</v>
      </c>
      <c r="AV1441" s="16" t="str">
        <f>IFERROR(VLOOKUP($R1441,Kostensoorten!$C:$J,8,FALSE),"n.v.t.")</f>
        <v>Aankopen niet duurzame goedere</v>
      </c>
    </row>
    <row r="1442" spans="6:48">
      <c r="F1442" s="2" t="s">
        <v>8086</v>
      </c>
      <c r="G1442" s="2" t="s">
        <v>39</v>
      </c>
      <c r="H1442" s="2" t="s">
        <v>39</v>
      </c>
      <c r="I1442" s="18">
        <v>126386.12</v>
      </c>
      <c r="P1442" s="16" t="str">
        <f t="shared" si="69"/>
        <v>631134</v>
      </c>
      <c r="Q1442" s="16" t="str">
        <f>IFERROR(VLOOKUP($P1442,'Kredieten productgroepen functi'!$C:$M,2,FALSE),"n.v.t.")</f>
        <v>Capaciteitskrediet Ondersteuning</v>
      </c>
      <c r="R1442" s="16" t="str">
        <f t="shared" si="70"/>
        <v>460501</v>
      </c>
      <c r="S1442" s="16" t="str">
        <f>IFERROR(VLOOKUP($R1442,Kostensoorten!$C:$J,2,FALSE),"n.v.t.")</f>
        <v>overige administratieve boekingen</v>
      </c>
      <c r="T1442" s="16" t="s">
        <v>39</v>
      </c>
      <c r="U1442" s="16" t="s">
        <v>39</v>
      </c>
      <c r="V1442" s="16" t="s">
        <v>39</v>
      </c>
      <c r="W1442" s="16" t="s">
        <v>39</v>
      </c>
      <c r="X1442" s="16" t="s">
        <v>39</v>
      </c>
      <c r="Y1442" s="16" t="s">
        <v>39</v>
      </c>
      <c r="Z1442" s="16" t="s">
        <v>39</v>
      </c>
      <c r="AA1442" s="16" t="s">
        <v>39</v>
      </c>
      <c r="AB1442" s="16" t="s">
        <v>39</v>
      </c>
      <c r="AC1442" s="16" t="s">
        <v>39</v>
      </c>
      <c r="AD1442" s="16" t="s">
        <v>39</v>
      </c>
      <c r="AE1442" s="16" t="s">
        <v>39</v>
      </c>
      <c r="AF1442" s="16" t="s">
        <v>39</v>
      </c>
      <c r="AG1442" s="16" t="s">
        <v>39</v>
      </c>
      <c r="AH1442" s="16" t="s">
        <v>39</v>
      </c>
      <c r="AI1442" s="16" t="s">
        <v>39</v>
      </c>
      <c r="AJ1442" s="16" t="s">
        <v>39</v>
      </c>
      <c r="AL1442" s="16" t="s">
        <v>39</v>
      </c>
      <c r="AM1442" s="16" t="s">
        <v>39</v>
      </c>
      <c r="AN1442" s="16" t="str">
        <f>IFERROR(VLOOKUP($P1442,'Kredieten productgroepen functi'!$C:$M,6,FALSE),"n.v.t.")</f>
        <v>3101</v>
      </c>
      <c r="AO1442" s="16" t="str">
        <f>IFERROR(VLOOKUP($P1442,'Kredieten productgroepen functi'!$C:$M,7,FALSE),"n.v.t.")</f>
        <v>(Re)constructie wegen en fietspaden</v>
      </c>
      <c r="AP1442" s="16" t="str">
        <f>IFERROR(VLOOKUP($P1442,'Kredieten productgroepen functi'!$C:$M,8,FALSE),"n.v.t.")</f>
        <v>31</v>
      </c>
      <c r="AQ1442" s="16" t="str">
        <f>IFERROR(VLOOKUP($P1442,'Kredieten productgroepen functi'!$C:$M,9,FALSE),"n.v.t.")</f>
        <v>Landwegen</v>
      </c>
      <c r="AR1442" s="16" t="str">
        <f>IFERROR(VLOOKUP($P1442,'Kredieten productgroepen functi'!$C:$M,10,FALSE),"n.v.t.")</f>
        <v>3</v>
      </c>
      <c r="AS1442" s="16" t="str">
        <f>IFERROR(VLOOKUP($P1442,'Kredieten productgroepen functi'!$C:$M,11,FALSE),"n.v.t.")</f>
        <v>Verkeer en vervoer</v>
      </c>
      <c r="AT1442" s="16" t="str">
        <f t="shared" si="71"/>
        <v>Lasten</v>
      </c>
      <c r="AU1442" s="16" t="str">
        <f>IFERROR(VLOOKUP($R1442,Kostensoorten!$C:$J,7,FALSE),"n.v.t.")</f>
        <v>6.9</v>
      </c>
      <c r="AV1442" s="16" t="str">
        <f>IFERROR(VLOOKUP($R1442,Kostensoorten!$C:$J,8,FALSE),"n.v.t.")</f>
        <v>Overige administratieve boekinge</v>
      </c>
    </row>
    <row r="1443" spans="6:48">
      <c r="F1443" s="2" t="s">
        <v>8087</v>
      </c>
      <c r="G1443" s="2" t="s">
        <v>39</v>
      </c>
      <c r="H1443" s="2" t="s">
        <v>39</v>
      </c>
      <c r="I1443" s="18">
        <v>-2137.9</v>
      </c>
      <c r="P1443" s="16" t="str">
        <f t="shared" si="69"/>
        <v>631134</v>
      </c>
      <c r="Q1443" s="16" t="str">
        <f>IFERROR(VLOOKUP($P1443,'Kredieten productgroepen functi'!$C:$M,2,FALSE),"n.v.t.")</f>
        <v>Capaciteitskrediet Ondersteuning</v>
      </c>
      <c r="R1443" s="16" t="str">
        <f t="shared" si="70"/>
        <v>823010</v>
      </c>
      <c r="S1443" s="16" t="str">
        <f>IFERROR(VLOOKUP($R1443,Kostensoorten!$C:$J,2,FALSE),"n.v.t.")</f>
        <v>Vergoeding verrichte werkzaamheden</v>
      </c>
      <c r="T1443" s="16" t="s">
        <v>39</v>
      </c>
      <c r="U1443" s="16" t="s">
        <v>39</v>
      </c>
      <c r="V1443" s="16" t="s">
        <v>39</v>
      </c>
      <c r="W1443" s="16" t="s">
        <v>39</v>
      </c>
      <c r="X1443" s="16" t="s">
        <v>39</v>
      </c>
      <c r="Y1443" s="16" t="s">
        <v>39</v>
      </c>
      <c r="Z1443" s="16" t="s">
        <v>39</v>
      </c>
      <c r="AA1443" s="16" t="s">
        <v>39</v>
      </c>
      <c r="AB1443" s="16" t="s">
        <v>39</v>
      </c>
      <c r="AC1443" s="16" t="s">
        <v>39</v>
      </c>
      <c r="AD1443" s="16" t="s">
        <v>39</v>
      </c>
      <c r="AE1443" s="16" t="s">
        <v>39</v>
      </c>
      <c r="AF1443" s="16" t="s">
        <v>39</v>
      </c>
      <c r="AG1443" s="16" t="s">
        <v>39</v>
      </c>
      <c r="AH1443" s="16" t="s">
        <v>39</v>
      </c>
      <c r="AI1443" s="16" t="s">
        <v>39</v>
      </c>
      <c r="AJ1443" s="16" t="s">
        <v>39</v>
      </c>
      <c r="AL1443" s="16" t="s">
        <v>39</v>
      </c>
      <c r="AM1443" s="16" t="s">
        <v>39</v>
      </c>
      <c r="AN1443" s="16" t="str">
        <f>IFERROR(VLOOKUP($P1443,'Kredieten productgroepen functi'!$C:$M,6,FALSE),"n.v.t.")</f>
        <v>3101</v>
      </c>
      <c r="AO1443" s="16" t="str">
        <f>IFERROR(VLOOKUP($P1443,'Kredieten productgroepen functi'!$C:$M,7,FALSE),"n.v.t.")</f>
        <v>(Re)constructie wegen en fietspaden</v>
      </c>
      <c r="AP1443" s="16" t="str">
        <f>IFERROR(VLOOKUP($P1443,'Kredieten productgroepen functi'!$C:$M,8,FALSE),"n.v.t.")</f>
        <v>31</v>
      </c>
      <c r="AQ1443" s="16" t="str">
        <f>IFERROR(VLOOKUP($P1443,'Kredieten productgroepen functi'!$C:$M,9,FALSE),"n.v.t.")</f>
        <v>Landwegen</v>
      </c>
      <c r="AR1443" s="16" t="str">
        <f>IFERROR(VLOOKUP($P1443,'Kredieten productgroepen functi'!$C:$M,10,FALSE),"n.v.t.")</f>
        <v>3</v>
      </c>
      <c r="AS1443" s="16" t="str">
        <f>IFERROR(VLOOKUP($P1443,'Kredieten productgroepen functi'!$C:$M,11,FALSE),"n.v.t.")</f>
        <v>Verkeer en vervoer</v>
      </c>
      <c r="AT1443" s="16" t="str">
        <f t="shared" si="71"/>
        <v>Baten</v>
      </c>
      <c r="AU1443" s="16" t="str">
        <f>IFERROR(VLOOKUP($R1443,Kostensoorten!$C:$J,7,FALSE),"n.v.t.")</f>
        <v>2.3</v>
      </c>
      <c r="AV1443" s="16" t="str">
        <f>IFERROR(VLOOKUP($R1443,Kostensoorten!$C:$J,8,FALSE),"n.v.t.")</f>
        <v>Overige goederen en diensten</v>
      </c>
    </row>
    <row r="1444" spans="6:48">
      <c r="F1444" s="2" t="s">
        <v>8088</v>
      </c>
      <c r="G1444" s="2" t="s">
        <v>39</v>
      </c>
      <c r="H1444" s="2" t="s">
        <v>39</v>
      </c>
      <c r="I1444" s="18">
        <v>-156724</v>
      </c>
      <c r="P1444" s="16" t="str">
        <f t="shared" si="69"/>
        <v>631134</v>
      </c>
      <c r="Q1444" s="16" t="str">
        <f>IFERROR(VLOOKUP($P1444,'Kredieten productgroepen functi'!$C:$M,2,FALSE),"n.v.t.")</f>
        <v>Capaciteitskrediet Ondersteuning</v>
      </c>
      <c r="R1444" s="16" t="str">
        <f t="shared" si="70"/>
        <v>860501</v>
      </c>
      <c r="S1444" s="16" t="str">
        <f>IFERROR(VLOOKUP($R1444,Kostensoorten!$C:$J,2,FALSE),"n.v.t.")</f>
        <v>overige administratieve boekingen</v>
      </c>
      <c r="T1444" s="16" t="s">
        <v>39</v>
      </c>
      <c r="U1444" s="16" t="s">
        <v>39</v>
      </c>
      <c r="V1444" s="16" t="s">
        <v>39</v>
      </c>
      <c r="W1444" s="16" t="s">
        <v>39</v>
      </c>
      <c r="X1444" s="16" t="s">
        <v>39</v>
      </c>
      <c r="Y1444" s="16" t="s">
        <v>39</v>
      </c>
      <c r="Z1444" s="16" t="s">
        <v>39</v>
      </c>
      <c r="AA1444" s="16" t="s">
        <v>39</v>
      </c>
      <c r="AB1444" s="16" t="s">
        <v>39</v>
      </c>
      <c r="AC1444" s="16" t="s">
        <v>39</v>
      </c>
      <c r="AD1444" s="16" t="s">
        <v>39</v>
      </c>
      <c r="AE1444" s="16" t="s">
        <v>39</v>
      </c>
      <c r="AF1444" s="16" t="s">
        <v>39</v>
      </c>
      <c r="AG1444" s="16" t="s">
        <v>39</v>
      </c>
      <c r="AH1444" s="16" t="s">
        <v>39</v>
      </c>
      <c r="AI1444" s="16" t="s">
        <v>39</v>
      </c>
      <c r="AJ1444" s="16" t="s">
        <v>39</v>
      </c>
      <c r="AL1444" s="16" t="s">
        <v>39</v>
      </c>
      <c r="AM1444" s="16" t="s">
        <v>39</v>
      </c>
      <c r="AN1444" s="16" t="str">
        <f>IFERROR(VLOOKUP($P1444,'Kredieten productgroepen functi'!$C:$M,6,FALSE),"n.v.t.")</f>
        <v>3101</v>
      </c>
      <c r="AO1444" s="16" t="str">
        <f>IFERROR(VLOOKUP($P1444,'Kredieten productgroepen functi'!$C:$M,7,FALSE),"n.v.t.")</f>
        <v>(Re)constructie wegen en fietspaden</v>
      </c>
      <c r="AP1444" s="16" t="str">
        <f>IFERROR(VLOOKUP($P1444,'Kredieten productgroepen functi'!$C:$M,8,FALSE),"n.v.t.")</f>
        <v>31</v>
      </c>
      <c r="AQ1444" s="16" t="str">
        <f>IFERROR(VLOOKUP($P1444,'Kredieten productgroepen functi'!$C:$M,9,FALSE),"n.v.t.")</f>
        <v>Landwegen</v>
      </c>
      <c r="AR1444" s="16" t="str">
        <f>IFERROR(VLOOKUP($P1444,'Kredieten productgroepen functi'!$C:$M,10,FALSE),"n.v.t.")</f>
        <v>3</v>
      </c>
      <c r="AS1444" s="16" t="str">
        <f>IFERROR(VLOOKUP($P1444,'Kredieten productgroepen functi'!$C:$M,11,FALSE),"n.v.t.")</f>
        <v>Verkeer en vervoer</v>
      </c>
      <c r="AT1444" s="16" t="str">
        <f t="shared" si="71"/>
        <v>Baten</v>
      </c>
      <c r="AU1444" s="16" t="str">
        <f>IFERROR(VLOOKUP($R1444,Kostensoorten!$C:$J,7,FALSE),"n.v.t.")</f>
        <v>6.9</v>
      </c>
      <c r="AV1444" s="16" t="str">
        <f>IFERROR(VLOOKUP($R1444,Kostensoorten!$C:$J,8,FALSE),"n.v.t.")</f>
        <v>Overige administratieve boekinge</v>
      </c>
    </row>
    <row r="1445" spans="6:48">
      <c r="F1445" s="2" t="s">
        <v>8089</v>
      </c>
      <c r="G1445" s="2" t="s">
        <v>39</v>
      </c>
      <c r="H1445" s="2" t="s">
        <v>39</v>
      </c>
      <c r="I1445" s="18">
        <v>37794</v>
      </c>
      <c r="P1445" s="16" t="str">
        <f t="shared" si="69"/>
        <v>631134</v>
      </c>
      <c r="Q1445" s="16" t="str">
        <f>IFERROR(VLOOKUP($P1445,'Kredieten productgroepen functi'!$C:$M,2,FALSE),"n.v.t.")</f>
        <v>Capaciteitskrediet Ondersteuning</v>
      </c>
      <c r="R1445" s="16" t="str">
        <f t="shared" si="70"/>
        <v>860501</v>
      </c>
      <c r="S1445" s="16" t="str">
        <f>IFERROR(VLOOKUP($R1445,Kostensoorten!$C:$J,2,FALSE),"n.v.t.")</f>
        <v>overige administratieve boekingen</v>
      </c>
      <c r="T1445" s="16" t="s">
        <v>39</v>
      </c>
      <c r="U1445" s="16" t="s">
        <v>39</v>
      </c>
      <c r="V1445" s="16" t="s">
        <v>39</v>
      </c>
      <c r="W1445" s="16" t="s">
        <v>39</v>
      </c>
      <c r="X1445" s="16" t="s">
        <v>39</v>
      </c>
      <c r="Y1445" s="16" t="s">
        <v>39</v>
      </c>
      <c r="Z1445" s="16" t="s">
        <v>39</v>
      </c>
      <c r="AA1445" s="16" t="s">
        <v>39</v>
      </c>
      <c r="AB1445" s="16" t="s">
        <v>39</v>
      </c>
      <c r="AC1445" s="16" t="s">
        <v>39</v>
      </c>
      <c r="AD1445" s="16" t="s">
        <v>39</v>
      </c>
      <c r="AE1445" s="16" t="s">
        <v>39</v>
      </c>
      <c r="AF1445" s="16" t="s">
        <v>39</v>
      </c>
      <c r="AG1445" s="16" t="s">
        <v>39</v>
      </c>
      <c r="AH1445" s="16" t="s">
        <v>39</v>
      </c>
      <c r="AI1445" s="16" t="s">
        <v>39</v>
      </c>
      <c r="AJ1445" s="16" t="s">
        <v>39</v>
      </c>
      <c r="AL1445" s="16" t="s">
        <v>39</v>
      </c>
      <c r="AM1445" s="16" t="s">
        <v>39</v>
      </c>
      <c r="AN1445" s="16" t="str">
        <f>IFERROR(VLOOKUP($P1445,'Kredieten productgroepen functi'!$C:$M,6,FALSE),"n.v.t.")</f>
        <v>3101</v>
      </c>
      <c r="AO1445" s="16" t="str">
        <f>IFERROR(VLOOKUP($P1445,'Kredieten productgroepen functi'!$C:$M,7,FALSE),"n.v.t.")</f>
        <v>(Re)constructie wegen en fietspaden</v>
      </c>
      <c r="AP1445" s="16" t="str">
        <f>IFERROR(VLOOKUP($P1445,'Kredieten productgroepen functi'!$C:$M,8,FALSE),"n.v.t.")</f>
        <v>31</v>
      </c>
      <c r="AQ1445" s="16" t="str">
        <f>IFERROR(VLOOKUP($P1445,'Kredieten productgroepen functi'!$C:$M,9,FALSE),"n.v.t.")</f>
        <v>Landwegen</v>
      </c>
      <c r="AR1445" s="16" t="str">
        <f>IFERROR(VLOOKUP($P1445,'Kredieten productgroepen functi'!$C:$M,10,FALSE),"n.v.t.")</f>
        <v>3</v>
      </c>
      <c r="AS1445" s="16" t="str">
        <f>IFERROR(VLOOKUP($P1445,'Kredieten productgroepen functi'!$C:$M,11,FALSE),"n.v.t.")</f>
        <v>Verkeer en vervoer</v>
      </c>
      <c r="AT1445" s="16" t="str">
        <f t="shared" si="71"/>
        <v>Baten</v>
      </c>
      <c r="AU1445" s="16" t="str">
        <f>IFERROR(VLOOKUP($R1445,Kostensoorten!$C:$J,7,FALSE),"n.v.t.")</f>
        <v>6.9</v>
      </c>
      <c r="AV1445" s="16" t="str">
        <f>IFERROR(VLOOKUP($R1445,Kostensoorten!$C:$J,8,FALSE),"n.v.t.")</f>
        <v>Overige administratieve boekinge</v>
      </c>
    </row>
    <row r="1446" spans="6:48">
      <c r="F1446" s="2" t="s">
        <v>9526</v>
      </c>
      <c r="G1446" s="2" t="s">
        <v>39</v>
      </c>
      <c r="H1446" s="2" t="s">
        <v>39</v>
      </c>
      <c r="I1446" s="18">
        <v>6573</v>
      </c>
      <c r="P1446" s="16" t="str">
        <f t="shared" si="69"/>
        <v>631134</v>
      </c>
      <c r="Q1446" s="16" t="str">
        <f>IFERROR(VLOOKUP($P1446,'Kredieten productgroepen functi'!$C:$M,2,FALSE),"n.v.t.")</f>
        <v>Capaciteitskrediet Ondersteuning</v>
      </c>
      <c r="R1446" s="16" t="str">
        <f t="shared" si="70"/>
        <v>860501</v>
      </c>
      <c r="S1446" s="16" t="str">
        <f>IFERROR(VLOOKUP($R1446,Kostensoorten!$C:$J,2,FALSE),"n.v.t.")</f>
        <v>overige administratieve boekingen</v>
      </c>
      <c r="T1446" s="16" t="s">
        <v>39</v>
      </c>
      <c r="U1446" s="16" t="s">
        <v>39</v>
      </c>
      <c r="V1446" s="16" t="s">
        <v>39</v>
      </c>
      <c r="W1446" s="16" t="s">
        <v>39</v>
      </c>
      <c r="X1446" s="16" t="s">
        <v>39</v>
      </c>
      <c r="Y1446" s="16" t="s">
        <v>39</v>
      </c>
      <c r="Z1446" s="16" t="s">
        <v>39</v>
      </c>
      <c r="AA1446" s="16" t="s">
        <v>39</v>
      </c>
      <c r="AB1446" s="16" t="s">
        <v>39</v>
      </c>
      <c r="AC1446" s="16" t="s">
        <v>39</v>
      </c>
      <c r="AD1446" s="16" t="s">
        <v>39</v>
      </c>
      <c r="AE1446" s="16" t="s">
        <v>39</v>
      </c>
      <c r="AF1446" s="16" t="s">
        <v>39</v>
      </c>
      <c r="AG1446" s="16" t="s">
        <v>39</v>
      </c>
      <c r="AH1446" s="16" t="s">
        <v>39</v>
      </c>
      <c r="AI1446" s="16" t="s">
        <v>39</v>
      </c>
      <c r="AJ1446" s="16" t="s">
        <v>39</v>
      </c>
      <c r="AL1446" s="16" t="s">
        <v>39</v>
      </c>
      <c r="AM1446" s="16" t="s">
        <v>39</v>
      </c>
      <c r="AN1446" s="16" t="str">
        <f>IFERROR(VLOOKUP($P1446,'Kredieten productgroepen functi'!$C:$M,6,FALSE),"n.v.t.")</f>
        <v>3101</v>
      </c>
      <c r="AO1446" s="16" t="str">
        <f>IFERROR(VLOOKUP($P1446,'Kredieten productgroepen functi'!$C:$M,7,FALSE),"n.v.t.")</f>
        <v>(Re)constructie wegen en fietspaden</v>
      </c>
      <c r="AP1446" s="16" t="str">
        <f>IFERROR(VLOOKUP($P1446,'Kredieten productgroepen functi'!$C:$M,8,FALSE),"n.v.t.")</f>
        <v>31</v>
      </c>
      <c r="AQ1446" s="16" t="str">
        <f>IFERROR(VLOOKUP($P1446,'Kredieten productgroepen functi'!$C:$M,9,FALSE),"n.v.t.")</f>
        <v>Landwegen</v>
      </c>
      <c r="AR1446" s="16" t="str">
        <f>IFERROR(VLOOKUP($P1446,'Kredieten productgroepen functi'!$C:$M,10,FALSE),"n.v.t.")</f>
        <v>3</v>
      </c>
      <c r="AS1446" s="16" t="str">
        <f>IFERROR(VLOOKUP($P1446,'Kredieten productgroepen functi'!$C:$M,11,FALSE),"n.v.t.")</f>
        <v>Verkeer en vervoer</v>
      </c>
      <c r="AT1446" s="16" t="str">
        <f t="shared" si="71"/>
        <v>Baten</v>
      </c>
      <c r="AU1446" s="16" t="str">
        <f>IFERROR(VLOOKUP($R1446,Kostensoorten!$C:$J,7,FALSE),"n.v.t.")</f>
        <v>6.9</v>
      </c>
      <c r="AV1446" s="16" t="str">
        <f>IFERROR(VLOOKUP($R1446,Kostensoorten!$C:$J,8,FALSE),"n.v.t.")</f>
        <v>Overige administratieve boekinge</v>
      </c>
    </row>
    <row r="1447" spans="6:48">
      <c r="F1447" s="2" t="s">
        <v>9527</v>
      </c>
      <c r="G1447" s="2" t="s">
        <v>39</v>
      </c>
      <c r="H1447" s="2" t="s">
        <v>39</v>
      </c>
      <c r="I1447" s="18">
        <v>0</v>
      </c>
      <c r="P1447" s="16" t="str">
        <f t="shared" si="69"/>
        <v>631136</v>
      </c>
      <c r="Q1447" s="16" t="str">
        <f>IFERROR(VLOOKUP($P1447,'Kredieten productgroepen functi'!$C:$M,2,FALSE),"n.v.t.")</f>
        <v>Dekking AKP capaciteitskredieten</v>
      </c>
      <c r="R1447" s="16" t="str">
        <f t="shared" si="70"/>
        <v>860501</v>
      </c>
      <c r="S1447" s="16" t="str">
        <f>IFERROR(VLOOKUP($R1447,Kostensoorten!$C:$J,2,FALSE),"n.v.t.")</f>
        <v>overige administratieve boekingen</v>
      </c>
      <c r="T1447" s="16" t="s">
        <v>39</v>
      </c>
      <c r="U1447" s="16" t="s">
        <v>39</v>
      </c>
      <c r="V1447" s="16" t="s">
        <v>39</v>
      </c>
      <c r="W1447" s="16" t="s">
        <v>39</v>
      </c>
      <c r="X1447" s="16" t="s">
        <v>39</v>
      </c>
      <c r="Y1447" s="16" t="s">
        <v>39</v>
      </c>
      <c r="Z1447" s="16" t="s">
        <v>39</v>
      </c>
      <c r="AA1447" s="16" t="s">
        <v>39</v>
      </c>
      <c r="AB1447" s="16" t="s">
        <v>39</v>
      </c>
      <c r="AC1447" s="16" t="s">
        <v>39</v>
      </c>
      <c r="AD1447" s="16" t="s">
        <v>39</v>
      </c>
      <c r="AE1447" s="16" t="s">
        <v>39</v>
      </c>
      <c r="AF1447" s="16" t="s">
        <v>39</v>
      </c>
      <c r="AG1447" s="16" t="s">
        <v>39</v>
      </c>
      <c r="AH1447" s="16" t="s">
        <v>39</v>
      </c>
      <c r="AI1447" s="16" t="s">
        <v>39</v>
      </c>
      <c r="AJ1447" s="16" t="s">
        <v>39</v>
      </c>
      <c r="AL1447" s="16" t="s">
        <v>39</v>
      </c>
      <c r="AM1447" s="16" t="s">
        <v>39</v>
      </c>
      <c r="AN1447" s="16" t="str">
        <f>IFERROR(VLOOKUP($P1447,'Kredieten productgroepen functi'!$C:$M,6,FALSE),"n.v.t.")</f>
        <v>3101</v>
      </c>
      <c r="AO1447" s="16" t="str">
        <f>IFERROR(VLOOKUP($P1447,'Kredieten productgroepen functi'!$C:$M,7,FALSE),"n.v.t.")</f>
        <v>(Re)constructie wegen en fietspaden</v>
      </c>
      <c r="AP1447" s="16" t="str">
        <f>IFERROR(VLOOKUP($P1447,'Kredieten productgroepen functi'!$C:$M,8,FALSE),"n.v.t.")</f>
        <v>31</v>
      </c>
      <c r="AQ1447" s="16" t="str">
        <f>IFERROR(VLOOKUP($P1447,'Kredieten productgroepen functi'!$C:$M,9,FALSE),"n.v.t.")</f>
        <v>Landwegen</v>
      </c>
      <c r="AR1447" s="16" t="str">
        <f>IFERROR(VLOOKUP($P1447,'Kredieten productgroepen functi'!$C:$M,10,FALSE),"n.v.t.")</f>
        <v>3</v>
      </c>
      <c r="AS1447" s="16" t="str">
        <f>IFERROR(VLOOKUP($P1447,'Kredieten productgroepen functi'!$C:$M,11,FALSE),"n.v.t.")</f>
        <v>Verkeer en vervoer</v>
      </c>
      <c r="AT1447" s="16" t="str">
        <f t="shared" si="71"/>
        <v>Baten</v>
      </c>
      <c r="AU1447" s="16" t="str">
        <f>IFERROR(VLOOKUP($R1447,Kostensoorten!$C:$J,7,FALSE),"n.v.t.")</f>
        <v>6.9</v>
      </c>
      <c r="AV1447" s="16" t="str">
        <f>IFERROR(VLOOKUP($R1447,Kostensoorten!$C:$J,8,FALSE),"n.v.t.")</f>
        <v>Overige administratieve boekinge</v>
      </c>
    </row>
    <row r="1448" spans="6:48">
      <c r="F1448" s="2" t="s">
        <v>9528</v>
      </c>
      <c r="G1448" s="2" t="s">
        <v>39</v>
      </c>
      <c r="H1448" s="2" t="s">
        <v>39</v>
      </c>
      <c r="I1448" s="18">
        <v>-63854</v>
      </c>
      <c r="P1448" s="16" t="str">
        <f t="shared" si="69"/>
        <v>631136</v>
      </c>
      <c r="Q1448" s="16" t="str">
        <f>IFERROR(VLOOKUP($P1448,'Kredieten productgroepen functi'!$C:$M,2,FALSE),"n.v.t.")</f>
        <v>Dekking AKP capaciteitskredieten</v>
      </c>
      <c r="R1448" s="16" t="str">
        <f t="shared" si="70"/>
        <v>860501</v>
      </c>
      <c r="S1448" s="16" t="str">
        <f>IFERROR(VLOOKUP($R1448,Kostensoorten!$C:$J,2,FALSE),"n.v.t.")</f>
        <v>overige administratieve boekingen</v>
      </c>
      <c r="T1448" s="16" t="s">
        <v>39</v>
      </c>
      <c r="U1448" s="16" t="s">
        <v>39</v>
      </c>
      <c r="V1448" s="16" t="s">
        <v>39</v>
      </c>
      <c r="W1448" s="16" t="s">
        <v>39</v>
      </c>
      <c r="X1448" s="16" t="s">
        <v>39</v>
      </c>
      <c r="Y1448" s="16" t="s">
        <v>39</v>
      </c>
      <c r="Z1448" s="16" t="s">
        <v>39</v>
      </c>
      <c r="AA1448" s="16" t="s">
        <v>39</v>
      </c>
      <c r="AB1448" s="16" t="s">
        <v>39</v>
      </c>
      <c r="AC1448" s="16" t="s">
        <v>39</v>
      </c>
      <c r="AD1448" s="16" t="s">
        <v>39</v>
      </c>
      <c r="AE1448" s="16" t="s">
        <v>39</v>
      </c>
      <c r="AF1448" s="16" t="s">
        <v>39</v>
      </c>
      <c r="AG1448" s="16" t="s">
        <v>39</v>
      </c>
      <c r="AH1448" s="16" t="s">
        <v>39</v>
      </c>
      <c r="AI1448" s="16" t="s">
        <v>39</v>
      </c>
      <c r="AJ1448" s="16" t="s">
        <v>39</v>
      </c>
      <c r="AL1448" s="16" t="s">
        <v>39</v>
      </c>
      <c r="AM1448" s="16" t="s">
        <v>39</v>
      </c>
      <c r="AN1448" s="16" t="str">
        <f>IFERROR(VLOOKUP($P1448,'Kredieten productgroepen functi'!$C:$M,6,FALSE),"n.v.t.")</f>
        <v>3101</v>
      </c>
      <c r="AO1448" s="16" t="str">
        <f>IFERROR(VLOOKUP($P1448,'Kredieten productgroepen functi'!$C:$M,7,FALSE),"n.v.t.")</f>
        <v>(Re)constructie wegen en fietspaden</v>
      </c>
      <c r="AP1448" s="16" t="str">
        <f>IFERROR(VLOOKUP($P1448,'Kredieten productgroepen functi'!$C:$M,8,FALSE),"n.v.t.")</f>
        <v>31</v>
      </c>
      <c r="AQ1448" s="16" t="str">
        <f>IFERROR(VLOOKUP($P1448,'Kredieten productgroepen functi'!$C:$M,9,FALSE),"n.v.t.")</f>
        <v>Landwegen</v>
      </c>
      <c r="AR1448" s="16" t="str">
        <f>IFERROR(VLOOKUP($P1448,'Kredieten productgroepen functi'!$C:$M,10,FALSE),"n.v.t.")</f>
        <v>3</v>
      </c>
      <c r="AS1448" s="16" t="str">
        <f>IFERROR(VLOOKUP($P1448,'Kredieten productgroepen functi'!$C:$M,11,FALSE),"n.v.t.")</f>
        <v>Verkeer en vervoer</v>
      </c>
      <c r="AT1448" s="16" t="str">
        <f t="shared" si="71"/>
        <v>Baten</v>
      </c>
      <c r="AU1448" s="16" t="str">
        <f>IFERROR(VLOOKUP($R1448,Kostensoorten!$C:$J,7,FALSE),"n.v.t.")</f>
        <v>6.9</v>
      </c>
      <c r="AV1448" s="16" t="str">
        <f>IFERROR(VLOOKUP($R1448,Kostensoorten!$C:$J,8,FALSE),"n.v.t.")</f>
        <v>Overige administratieve boekinge</v>
      </c>
    </row>
    <row r="1449" spans="6:48">
      <c r="F1449" s="2" t="s">
        <v>9529</v>
      </c>
      <c r="G1449" s="2" t="s">
        <v>39</v>
      </c>
      <c r="H1449" s="2" t="s">
        <v>39</v>
      </c>
      <c r="I1449" s="18">
        <v>-56713</v>
      </c>
      <c r="P1449" s="16" t="str">
        <f t="shared" si="69"/>
        <v>631136</v>
      </c>
      <c r="Q1449" s="16" t="str">
        <f>IFERROR(VLOOKUP($P1449,'Kredieten productgroepen functi'!$C:$M,2,FALSE),"n.v.t.")</f>
        <v>Dekking AKP capaciteitskredieten</v>
      </c>
      <c r="R1449" s="16" t="str">
        <f t="shared" si="70"/>
        <v>860501</v>
      </c>
      <c r="S1449" s="16" t="str">
        <f>IFERROR(VLOOKUP($R1449,Kostensoorten!$C:$J,2,FALSE),"n.v.t.")</f>
        <v>overige administratieve boekingen</v>
      </c>
      <c r="T1449" s="16" t="s">
        <v>39</v>
      </c>
      <c r="U1449" s="16" t="s">
        <v>39</v>
      </c>
      <c r="V1449" s="16" t="s">
        <v>39</v>
      </c>
      <c r="W1449" s="16" t="s">
        <v>39</v>
      </c>
      <c r="X1449" s="16" t="s">
        <v>39</v>
      </c>
      <c r="Y1449" s="16" t="s">
        <v>39</v>
      </c>
      <c r="Z1449" s="16" t="s">
        <v>39</v>
      </c>
      <c r="AA1449" s="16" t="s">
        <v>39</v>
      </c>
      <c r="AB1449" s="16" t="s">
        <v>39</v>
      </c>
      <c r="AC1449" s="16" t="s">
        <v>39</v>
      </c>
      <c r="AD1449" s="16" t="s">
        <v>39</v>
      </c>
      <c r="AE1449" s="16" t="s">
        <v>39</v>
      </c>
      <c r="AF1449" s="16" t="s">
        <v>39</v>
      </c>
      <c r="AG1449" s="16" t="s">
        <v>39</v>
      </c>
      <c r="AH1449" s="16" t="s">
        <v>39</v>
      </c>
      <c r="AI1449" s="16" t="s">
        <v>39</v>
      </c>
      <c r="AJ1449" s="16" t="s">
        <v>39</v>
      </c>
      <c r="AL1449" s="16" t="s">
        <v>39</v>
      </c>
      <c r="AM1449" s="16" t="s">
        <v>39</v>
      </c>
      <c r="AN1449" s="16" t="str">
        <f>IFERROR(VLOOKUP($P1449,'Kredieten productgroepen functi'!$C:$M,6,FALSE),"n.v.t.")</f>
        <v>3101</v>
      </c>
      <c r="AO1449" s="16" t="str">
        <f>IFERROR(VLOOKUP($P1449,'Kredieten productgroepen functi'!$C:$M,7,FALSE),"n.v.t.")</f>
        <v>(Re)constructie wegen en fietspaden</v>
      </c>
      <c r="AP1449" s="16" t="str">
        <f>IFERROR(VLOOKUP($P1449,'Kredieten productgroepen functi'!$C:$M,8,FALSE),"n.v.t.")</f>
        <v>31</v>
      </c>
      <c r="AQ1449" s="16" t="str">
        <f>IFERROR(VLOOKUP($P1449,'Kredieten productgroepen functi'!$C:$M,9,FALSE),"n.v.t.")</f>
        <v>Landwegen</v>
      </c>
      <c r="AR1449" s="16" t="str">
        <f>IFERROR(VLOOKUP($P1449,'Kredieten productgroepen functi'!$C:$M,10,FALSE),"n.v.t.")</f>
        <v>3</v>
      </c>
      <c r="AS1449" s="16" t="str">
        <f>IFERROR(VLOOKUP($P1449,'Kredieten productgroepen functi'!$C:$M,11,FALSE),"n.v.t.")</f>
        <v>Verkeer en vervoer</v>
      </c>
      <c r="AT1449" s="16" t="str">
        <f t="shared" si="71"/>
        <v>Baten</v>
      </c>
      <c r="AU1449" s="16" t="str">
        <f>IFERROR(VLOOKUP($R1449,Kostensoorten!$C:$J,7,FALSE),"n.v.t.")</f>
        <v>6.9</v>
      </c>
      <c r="AV1449" s="16" t="str">
        <f>IFERROR(VLOOKUP($R1449,Kostensoorten!$C:$J,8,FALSE),"n.v.t.")</f>
        <v>Overige administratieve boekinge</v>
      </c>
    </row>
    <row r="1450" spans="6:48">
      <c r="F1450" s="2" t="s">
        <v>9530</v>
      </c>
      <c r="G1450" s="2" t="s">
        <v>39</v>
      </c>
      <c r="H1450" s="2" t="s">
        <v>39</v>
      </c>
      <c r="I1450" s="18">
        <v>1463</v>
      </c>
      <c r="P1450" s="16" t="str">
        <f t="shared" si="69"/>
        <v>631136</v>
      </c>
      <c r="Q1450" s="16" t="str">
        <f>IFERROR(VLOOKUP($P1450,'Kredieten productgroepen functi'!$C:$M,2,FALSE),"n.v.t.")</f>
        <v>Dekking AKP capaciteitskredieten</v>
      </c>
      <c r="R1450" s="16" t="str">
        <f t="shared" si="70"/>
        <v>860501</v>
      </c>
      <c r="S1450" s="16" t="str">
        <f>IFERROR(VLOOKUP($R1450,Kostensoorten!$C:$J,2,FALSE),"n.v.t.")</f>
        <v>overige administratieve boekingen</v>
      </c>
      <c r="T1450" s="16" t="s">
        <v>39</v>
      </c>
      <c r="U1450" s="16" t="s">
        <v>39</v>
      </c>
      <c r="V1450" s="16" t="s">
        <v>39</v>
      </c>
      <c r="W1450" s="16" t="s">
        <v>39</v>
      </c>
      <c r="X1450" s="16" t="s">
        <v>39</v>
      </c>
      <c r="Y1450" s="16" t="s">
        <v>39</v>
      </c>
      <c r="Z1450" s="16" t="s">
        <v>39</v>
      </c>
      <c r="AA1450" s="16" t="s">
        <v>39</v>
      </c>
      <c r="AB1450" s="16" t="s">
        <v>39</v>
      </c>
      <c r="AC1450" s="16" t="s">
        <v>39</v>
      </c>
      <c r="AD1450" s="16" t="s">
        <v>39</v>
      </c>
      <c r="AE1450" s="16" t="s">
        <v>39</v>
      </c>
      <c r="AF1450" s="16" t="s">
        <v>39</v>
      </c>
      <c r="AG1450" s="16" t="s">
        <v>39</v>
      </c>
      <c r="AH1450" s="16" t="s">
        <v>39</v>
      </c>
      <c r="AI1450" s="16" t="s">
        <v>39</v>
      </c>
      <c r="AJ1450" s="16" t="s">
        <v>39</v>
      </c>
      <c r="AL1450" s="16" t="s">
        <v>39</v>
      </c>
      <c r="AM1450" s="16" t="s">
        <v>39</v>
      </c>
      <c r="AN1450" s="16" t="str">
        <f>IFERROR(VLOOKUP($P1450,'Kredieten productgroepen functi'!$C:$M,6,FALSE),"n.v.t.")</f>
        <v>3101</v>
      </c>
      <c r="AO1450" s="16" t="str">
        <f>IFERROR(VLOOKUP($P1450,'Kredieten productgroepen functi'!$C:$M,7,FALSE),"n.v.t.")</f>
        <v>(Re)constructie wegen en fietspaden</v>
      </c>
      <c r="AP1450" s="16" t="str">
        <f>IFERROR(VLOOKUP($P1450,'Kredieten productgroepen functi'!$C:$M,8,FALSE),"n.v.t.")</f>
        <v>31</v>
      </c>
      <c r="AQ1450" s="16" t="str">
        <f>IFERROR(VLOOKUP($P1450,'Kredieten productgroepen functi'!$C:$M,9,FALSE),"n.v.t.")</f>
        <v>Landwegen</v>
      </c>
      <c r="AR1450" s="16" t="str">
        <f>IFERROR(VLOOKUP($P1450,'Kredieten productgroepen functi'!$C:$M,10,FALSE),"n.v.t.")</f>
        <v>3</v>
      </c>
      <c r="AS1450" s="16" t="str">
        <f>IFERROR(VLOOKUP($P1450,'Kredieten productgroepen functi'!$C:$M,11,FALSE),"n.v.t.")</f>
        <v>Verkeer en vervoer</v>
      </c>
      <c r="AT1450" s="16" t="str">
        <f t="shared" si="71"/>
        <v>Baten</v>
      </c>
      <c r="AU1450" s="16" t="str">
        <f>IFERROR(VLOOKUP($R1450,Kostensoorten!$C:$J,7,FALSE),"n.v.t.")</f>
        <v>6.9</v>
      </c>
      <c r="AV1450" s="16" t="str">
        <f>IFERROR(VLOOKUP($R1450,Kostensoorten!$C:$J,8,FALSE),"n.v.t.")</f>
        <v>Overige administratieve boekinge</v>
      </c>
    </row>
    <row r="1451" spans="6:48">
      <c r="F1451" s="2" t="s">
        <v>9531</v>
      </c>
      <c r="G1451" s="2" t="s">
        <v>39</v>
      </c>
      <c r="H1451" s="2" t="s">
        <v>39</v>
      </c>
      <c r="I1451" s="18">
        <v>-761548</v>
      </c>
      <c r="P1451" s="16" t="str">
        <f t="shared" si="69"/>
        <v>631136</v>
      </c>
      <c r="Q1451" s="16" t="str">
        <f>IFERROR(VLOOKUP($P1451,'Kredieten productgroepen functi'!$C:$M,2,FALSE),"n.v.t.")</f>
        <v>Dekking AKP capaciteitskredieten</v>
      </c>
      <c r="R1451" s="16" t="str">
        <f t="shared" si="70"/>
        <v>860501</v>
      </c>
      <c r="S1451" s="16" t="str">
        <f>IFERROR(VLOOKUP($R1451,Kostensoorten!$C:$J,2,FALSE),"n.v.t.")</f>
        <v>overige administratieve boekingen</v>
      </c>
      <c r="T1451" s="16" t="s">
        <v>39</v>
      </c>
      <c r="U1451" s="16" t="s">
        <v>39</v>
      </c>
      <c r="V1451" s="16" t="s">
        <v>39</v>
      </c>
      <c r="W1451" s="16" t="s">
        <v>39</v>
      </c>
      <c r="X1451" s="16" t="s">
        <v>39</v>
      </c>
      <c r="Y1451" s="16" t="s">
        <v>39</v>
      </c>
      <c r="Z1451" s="16" t="s">
        <v>39</v>
      </c>
      <c r="AA1451" s="16" t="s">
        <v>39</v>
      </c>
      <c r="AB1451" s="16" t="s">
        <v>39</v>
      </c>
      <c r="AC1451" s="16" t="s">
        <v>39</v>
      </c>
      <c r="AD1451" s="16" t="s">
        <v>39</v>
      </c>
      <c r="AE1451" s="16" t="s">
        <v>39</v>
      </c>
      <c r="AF1451" s="16" t="s">
        <v>39</v>
      </c>
      <c r="AG1451" s="16" t="s">
        <v>39</v>
      </c>
      <c r="AH1451" s="16" t="s">
        <v>39</v>
      </c>
      <c r="AI1451" s="16" t="s">
        <v>39</v>
      </c>
      <c r="AJ1451" s="16" t="s">
        <v>39</v>
      </c>
      <c r="AL1451" s="16" t="s">
        <v>39</v>
      </c>
      <c r="AM1451" s="16" t="s">
        <v>39</v>
      </c>
      <c r="AN1451" s="16" t="str">
        <f>IFERROR(VLOOKUP($P1451,'Kredieten productgroepen functi'!$C:$M,6,FALSE),"n.v.t.")</f>
        <v>3101</v>
      </c>
      <c r="AO1451" s="16" t="str">
        <f>IFERROR(VLOOKUP($P1451,'Kredieten productgroepen functi'!$C:$M,7,FALSE),"n.v.t.")</f>
        <v>(Re)constructie wegen en fietspaden</v>
      </c>
      <c r="AP1451" s="16" t="str">
        <f>IFERROR(VLOOKUP($P1451,'Kredieten productgroepen functi'!$C:$M,8,FALSE),"n.v.t.")</f>
        <v>31</v>
      </c>
      <c r="AQ1451" s="16" t="str">
        <f>IFERROR(VLOOKUP($P1451,'Kredieten productgroepen functi'!$C:$M,9,FALSE),"n.v.t.")</f>
        <v>Landwegen</v>
      </c>
      <c r="AR1451" s="16" t="str">
        <f>IFERROR(VLOOKUP($P1451,'Kredieten productgroepen functi'!$C:$M,10,FALSE),"n.v.t.")</f>
        <v>3</v>
      </c>
      <c r="AS1451" s="16" t="str">
        <f>IFERROR(VLOOKUP($P1451,'Kredieten productgroepen functi'!$C:$M,11,FALSE),"n.v.t.")</f>
        <v>Verkeer en vervoer</v>
      </c>
      <c r="AT1451" s="16" t="str">
        <f t="shared" si="71"/>
        <v>Baten</v>
      </c>
      <c r="AU1451" s="16" t="str">
        <f>IFERROR(VLOOKUP($R1451,Kostensoorten!$C:$J,7,FALSE),"n.v.t.")</f>
        <v>6.9</v>
      </c>
      <c r="AV1451" s="16" t="str">
        <f>IFERROR(VLOOKUP($R1451,Kostensoorten!$C:$J,8,FALSE),"n.v.t.")</f>
        <v>Overige administratieve boekinge</v>
      </c>
    </row>
    <row r="1452" spans="6:48">
      <c r="F1452" s="2" t="s">
        <v>9532</v>
      </c>
      <c r="G1452" s="2" t="s">
        <v>39</v>
      </c>
      <c r="H1452" s="2" t="s">
        <v>39</v>
      </c>
      <c r="I1452" s="18">
        <v>-184865</v>
      </c>
      <c r="P1452" s="16" t="str">
        <f t="shared" si="69"/>
        <v>631136</v>
      </c>
      <c r="Q1452" s="16" t="str">
        <f>IFERROR(VLOOKUP($P1452,'Kredieten productgroepen functi'!$C:$M,2,FALSE),"n.v.t.")</f>
        <v>Dekking AKP capaciteitskredieten</v>
      </c>
      <c r="R1452" s="16" t="str">
        <f t="shared" si="70"/>
        <v>860501</v>
      </c>
      <c r="S1452" s="16" t="str">
        <f>IFERROR(VLOOKUP($R1452,Kostensoorten!$C:$J,2,FALSE),"n.v.t.")</f>
        <v>overige administratieve boekingen</v>
      </c>
      <c r="T1452" s="16" t="s">
        <v>39</v>
      </c>
      <c r="U1452" s="16" t="s">
        <v>39</v>
      </c>
      <c r="V1452" s="16" t="s">
        <v>39</v>
      </c>
      <c r="W1452" s="16" t="s">
        <v>39</v>
      </c>
      <c r="X1452" s="16" t="s">
        <v>39</v>
      </c>
      <c r="Y1452" s="16" t="s">
        <v>39</v>
      </c>
      <c r="Z1452" s="16" t="s">
        <v>39</v>
      </c>
      <c r="AA1452" s="16" t="s">
        <v>39</v>
      </c>
      <c r="AB1452" s="16" t="s">
        <v>39</v>
      </c>
      <c r="AC1452" s="16" t="s">
        <v>39</v>
      </c>
      <c r="AD1452" s="16" t="s">
        <v>39</v>
      </c>
      <c r="AE1452" s="16" t="s">
        <v>39</v>
      </c>
      <c r="AF1452" s="16" t="s">
        <v>39</v>
      </c>
      <c r="AG1452" s="16" t="s">
        <v>39</v>
      </c>
      <c r="AH1452" s="16" t="s">
        <v>39</v>
      </c>
      <c r="AI1452" s="16" t="s">
        <v>39</v>
      </c>
      <c r="AJ1452" s="16" t="s">
        <v>39</v>
      </c>
      <c r="AL1452" s="16" t="s">
        <v>39</v>
      </c>
      <c r="AM1452" s="16" t="s">
        <v>39</v>
      </c>
      <c r="AN1452" s="16" t="str">
        <f>IFERROR(VLOOKUP($P1452,'Kredieten productgroepen functi'!$C:$M,6,FALSE),"n.v.t.")</f>
        <v>3101</v>
      </c>
      <c r="AO1452" s="16" t="str">
        <f>IFERROR(VLOOKUP($P1452,'Kredieten productgroepen functi'!$C:$M,7,FALSE),"n.v.t.")</f>
        <v>(Re)constructie wegen en fietspaden</v>
      </c>
      <c r="AP1452" s="16" t="str">
        <f>IFERROR(VLOOKUP($P1452,'Kredieten productgroepen functi'!$C:$M,8,FALSE),"n.v.t.")</f>
        <v>31</v>
      </c>
      <c r="AQ1452" s="16" t="str">
        <f>IFERROR(VLOOKUP($P1452,'Kredieten productgroepen functi'!$C:$M,9,FALSE),"n.v.t.")</f>
        <v>Landwegen</v>
      </c>
      <c r="AR1452" s="16" t="str">
        <f>IFERROR(VLOOKUP($P1452,'Kredieten productgroepen functi'!$C:$M,10,FALSE),"n.v.t.")</f>
        <v>3</v>
      </c>
      <c r="AS1452" s="16" t="str">
        <f>IFERROR(VLOOKUP($P1452,'Kredieten productgroepen functi'!$C:$M,11,FALSE),"n.v.t.")</f>
        <v>Verkeer en vervoer</v>
      </c>
      <c r="AT1452" s="16" t="str">
        <f t="shared" si="71"/>
        <v>Baten</v>
      </c>
      <c r="AU1452" s="16" t="str">
        <f>IFERROR(VLOOKUP($R1452,Kostensoorten!$C:$J,7,FALSE),"n.v.t.")</f>
        <v>6.9</v>
      </c>
      <c r="AV1452" s="16" t="str">
        <f>IFERROR(VLOOKUP($R1452,Kostensoorten!$C:$J,8,FALSE),"n.v.t.")</f>
        <v>Overige administratieve boekinge</v>
      </c>
    </row>
    <row r="1453" spans="6:48">
      <c r="F1453" s="2" t="s">
        <v>9533</v>
      </c>
      <c r="G1453" s="2" t="s">
        <v>39</v>
      </c>
      <c r="H1453" s="2" t="s">
        <v>39</v>
      </c>
      <c r="I1453" s="18">
        <v>-719823</v>
      </c>
      <c r="P1453" s="16" t="str">
        <f t="shared" si="69"/>
        <v>631136</v>
      </c>
      <c r="Q1453" s="16" t="str">
        <f>IFERROR(VLOOKUP($P1453,'Kredieten productgroepen functi'!$C:$M,2,FALSE),"n.v.t.")</f>
        <v>Dekking AKP capaciteitskredieten</v>
      </c>
      <c r="R1453" s="16" t="str">
        <f t="shared" si="70"/>
        <v>860501</v>
      </c>
      <c r="S1453" s="16" t="str">
        <f>IFERROR(VLOOKUP($R1453,Kostensoorten!$C:$J,2,FALSE),"n.v.t.")</f>
        <v>overige administratieve boekingen</v>
      </c>
      <c r="T1453" s="16" t="s">
        <v>39</v>
      </c>
      <c r="U1453" s="16" t="s">
        <v>39</v>
      </c>
      <c r="V1453" s="16" t="s">
        <v>39</v>
      </c>
      <c r="W1453" s="16" t="s">
        <v>39</v>
      </c>
      <c r="X1453" s="16" t="s">
        <v>39</v>
      </c>
      <c r="Y1453" s="16" t="s">
        <v>39</v>
      </c>
      <c r="Z1453" s="16" t="s">
        <v>39</v>
      </c>
      <c r="AA1453" s="16" t="s">
        <v>39</v>
      </c>
      <c r="AB1453" s="16" t="s">
        <v>39</v>
      </c>
      <c r="AC1453" s="16" t="s">
        <v>39</v>
      </c>
      <c r="AD1453" s="16" t="s">
        <v>39</v>
      </c>
      <c r="AE1453" s="16" t="s">
        <v>39</v>
      </c>
      <c r="AF1453" s="16" t="s">
        <v>39</v>
      </c>
      <c r="AG1453" s="16" t="s">
        <v>39</v>
      </c>
      <c r="AH1453" s="16" t="s">
        <v>39</v>
      </c>
      <c r="AI1453" s="16" t="s">
        <v>39</v>
      </c>
      <c r="AJ1453" s="16" t="s">
        <v>39</v>
      </c>
      <c r="AL1453" s="16" t="s">
        <v>39</v>
      </c>
      <c r="AM1453" s="16" t="s">
        <v>39</v>
      </c>
      <c r="AN1453" s="16" t="str">
        <f>IFERROR(VLOOKUP($P1453,'Kredieten productgroepen functi'!$C:$M,6,FALSE),"n.v.t.")</f>
        <v>3101</v>
      </c>
      <c r="AO1453" s="16" t="str">
        <f>IFERROR(VLOOKUP($P1453,'Kredieten productgroepen functi'!$C:$M,7,FALSE),"n.v.t.")</f>
        <v>(Re)constructie wegen en fietspaden</v>
      </c>
      <c r="AP1453" s="16" t="str">
        <f>IFERROR(VLOOKUP($P1453,'Kredieten productgroepen functi'!$C:$M,8,FALSE),"n.v.t.")</f>
        <v>31</v>
      </c>
      <c r="AQ1453" s="16" t="str">
        <f>IFERROR(VLOOKUP($P1453,'Kredieten productgroepen functi'!$C:$M,9,FALSE),"n.v.t.")</f>
        <v>Landwegen</v>
      </c>
      <c r="AR1453" s="16" t="str">
        <f>IFERROR(VLOOKUP($P1453,'Kredieten productgroepen functi'!$C:$M,10,FALSE),"n.v.t.")</f>
        <v>3</v>
      </c>
      <c r="AS1453" s="16" t="str">
        <f>IFERROR(VLOOKUP($P1453,'Kredieten productgroepen functi'!$C:$M,11,FALSE),"n.v.t.")</f>
        <v>Verkeer en vervoer</v>
      </c>
      <c r="AT1453" s="16" t="str">
        <f t="shared" si="71"/>
        <v>Baten</v>
      </c>
      <c r="AU1453" s="16" t="str">
        <f>IFERROR(VLOOKUP($R1453,Kostensoorten!$C:$J,7,FALSE),"n.v.t.")</f>
        <v>6.9</v>
      </c>
      <c r="AV1453" s="16" t="str">
        <f>IFERROR(VLOOKUP($R1453,Kostensoorten!$C:$J,8,FALSE),"n.v.t.")</f>
        <v>Overige administratieve boekinge</v>
      </c>
    </row>
    <row r="1454" spans="6:48">
      <c r="F1454" s="2" t="s">
        <v>9534</v>
      </c>
      <c r="G1454" s="2" t="s">
        <v>39</v>
      </c>
      <c r="H1454" s="2" t="s">
        <v>39</v>
      </c>
      <c r="I1454" s="18">
        <v>375000</v>
      </c>
      <c r="P1454" s="16" t="str">
        <f t="shared" si="69"/>
        <v>631140</v>
      </c>
      <c r="Q1454" s="16" t="str">
        <f>IFERROR(VLOOKUP($P1454,'Kredieten productgroepen functi'!$C:$M,2,FALSE),"n.v.t.")</f>
        <v>N33-Midden RSP (RMF)</v>
      </c>
      <c r="R1454" s="16" t="str">
        <f t="shared" si="70"/>
        <v>440302</v>
      </c>
      <c r="S1454" s="16" t="str">
        <f>IFERROR(VLOOKUP($R1454,Kostensoorten!$C:$J,2,FALSE),"n.v.t.")</f>
        <v>Overige inkomensoverdrachten</v>
      </c>
      <c r="T1454" s="16" t="s">
        <v>39</v>
      </c>
      <c r="U1454" s="16" t="s">
        <v>39</v>
      </c>
      <c r="V1454" s="16" t="s">
        <v>39</v>
      </c>
      <c r="W1454" s="16" t="s">
        <v>39</v>
      </c>
      <c r="X1454" s="16" t="s">
        <v>39</v>
      </c>
      <c r="Y1454" s="16" t="s">
        <v>39</v>
      </c>
      <c r="Z1454" s="16" t="s">
        <v>39</v>
      </c>
      <c r="AA1454" s="16" t="s">
        <v>39</v>
      </c>
      <c r="AB1454" s="16" t="s">
        <v>39</v>
      </c>
      <c r="AC1454" s="16" t="s">
        <v>39</v>
      </c>
      <c r="AD1454" s="16" t="s">
        <v>39</v>
      </c>
      <c r="AE1454" s="16" t="s">
        <v>39</v>
      </c>
      <c r="AF1454" s="16" t="s">
        <v>39</v>
      </c>
      <c r="AG1454" s="16" t="s">
        <v>39</v>
      </c>
      <c r="AH1454" s="16" t="s">
        <v>39</v>
      </c>
      <c r="AI1454" s="16" t="s">
        <v>39</v>
      </c>
      <c r="AJ1454" s="16" t="s">
        <v>39</v>
      </c>
      <c r="AL1454" s="16" t="s">
        <v>39</v>
      </c>
      <c r="AM1454" s="16" t="s">
        <v>39</v>
      </c>
      <c r="AN1454" s="16" t="str">
        <f>IFERROR(VLOOKUP($P1454,'Kredieten productgroepen functi'!$C:$M,6,FALSE),"n.v.t.")</f>
        <v>3101</v>
      </c>
      <c r="AO1454" s="16" t="str">
        <f>IFERROR(VLOOKUP($P1454,'Kredieten productgroepen functi'!$C:$M,7,FALSE),"n.v.t.")</f>
        <v>(Re)constructie wegen en fietspaden</v>
      </c>
      <c r="AP1454" s="16" t="str">
        <f>IFERROR(VLOOKUP($P1454,'Kredieten productgroepen functi'!$C:$M,8,FALSE),"n.v.t.")</f>
        <v>31</v>
      </c>
      <c r="AQ1454" s="16" t="str">
        <f>IFERROR(VLOOKUP($P1454,'Kredieten productgroepen functi'!$C:$M,9,FALSE),"n.v.t.")</f>
        <v>Landwegen</v>
      </c>
      <c r="AR1454" s="16" t="str">
        <f>IFERROR(VLOOKUP($P1454,'Kredieten productgroepen functi'!$C:$M,10,FALSE),"n.v.t.")</f>
        <v>3</v>
      </c>
      <c r="AS1454" s="16" t="str">
        <f>IFERROR(VLOOKUP($P1454,'Kredieten productgroepen functi'!$C:$M,11,FALSE),"n.v.t.")</f>
        <v>Verkeer en vervoer</v>
      </c>
      <c r="AT1454" s="16" t="str">
        <f t="shared" si="71"/>
        <v>Lasten</v>
      </c>
      <c r="AU1454" s="16" t="str">
        <f>IFERROR(VLOOKUP($R1454,Kostensoorten!$C:$J,7,FALSE),"n.v.t.")</f>
        <v>4.0.3</v>
      </c>
      <c r="AV1454" s="16" t="str">
        <f>IFERROR(VLOOKUP($R1454,Kostensoorten!$C:$J,8,FALSE),"n.v.t.")</f>
        <v>Overige inkomensoverdrachten</v>
      </c>
    </row>
    <row r="1455" spans="6:48">
      <c r="F1455" s="2" t="s">
        <v>9535</v>
      </c>
      <c r="G1455" s="2" t="s">
        <v>39</v>
      </c>
      <c r="H1455" s="2" t="s">
        <v>39</v>
      </c>
      <c r="I1455" s="18">
        <v>-156997.5</v>
      </c>
      <c r="P1455" s="16" t="str">
        <f t="shared" si="69"/>
        <v>631140</v>
      </c>
      <c r="Q1455" s="16" t="str">
        <f>IFERROR(VLOOKUP($P1455,'Kredieten productgroepen functi'!$C:$M,2,FALSE),"n.v.t.")</f>
        <v>N33-Midden RSP (RMF)</v>
      </c>
      <c r="R1455" s="16" t="str">
        <f t="shared" si="70"/>
        <v>840110</v>
      </c>
      <c r="S1455" s="16" t="str">
        <f>IFERROR(VLOOKUP($R1455,Kostensoorten!$C:$J,2,FALSE),"n.v.t.")</f>
        <v>Inkomensoverdracht Rijk</v>
      </c>
      <c r="T1455" s="16" t="s">
        <v>39</v>
      </c>
      <c r="U1455" s="16" t="s">
        <v>39</v>
      </c>
      <c r="V1455" s="16" t="s">
        <v>39</v>
      </c>
      <c r="W1455" s="16" t="s">
        <v>39</v>
      </c>
      <c r="X1455" s="16" t="s">
        <v>39</v>
      </c>
      <c r="Y1455" s="16" t="s">
        <v>39</v>
      </c>
      <c r="Z1455" s="16" t="s">
        <v>39</v>
      </c>
      <c r="AA1455" s="16" t="s">
        <v>39</v>
      </c>
      <c r="AB1455" s="16" t="s">
        <v>39</v>
      </c>
      <c r="AC1455" s="16" t="s">
        <v>39</v>
      </c>
      <c r="AD1455" s="16" t="s">
        <v>39</v>
      </c>
      <c r="AE1455" s="16" t="s">
        <v>39</v>
      </c>
      <c r="AF1455" s="16" t="s">
        <v>39</v>
      </c>
      <c r="AG1455" s="16" t="s">
        <v>39</v>
      </c>
      <c r="AH1455" s="16" t="s">
        <v>39</v>
      </c>
      <c r="AI1455" s="16" t="s">
        <v>39</v>
      </c>
      <c r="AJ1455" s="16" t="s">
        <v>39</v>
      </c>
      <c r="AL1455" s="16" t="s">
        <v>39</v>
      </c>
      <c r="AM1455" s="16" t="s">
        <v>39</v>
      </c>
      <c r="AN1455" s="16" t="str">
        <f>IFERROR(VLOOKUP($P1455,'Kredieten productgroepen functi'!$C:$M,6,FALSE),"n.v.t.")</f>
        <v>3101</v>
      </c>
      <c r="AO1455" s="16" t="str">
        <f>IFERROR(VLOOKUP($P1455,'Kredieten productgroepen functi'!$C:$M,7,FALSE),"n.v.t.")</f>
        <v>(Re)constructie wegen en fietspaden</v>
      </c>
      <c r="AP1455" s="16" t="str">
        <f>IFERROR(VLOOKUP($P1455,'Kredieten productgroepen functi'!$C:$M,8,FALSE),"n.v.t.")</f>
        <v>31</v>
      </c>
      <c r="AQ1455" s="16" t="str">
        <f>IFERROR(VLOOKUP($P1455,'Kredieten productgroepen functi'!$C:$M,9,FALSE),"n.v.t.")</f>
        <v>Landwegen</v>
      </c>
      <c r="AR1455" s="16" t="str">
        <f>IFERROR(VLOOKUP($P1455,'Kredieten productgroepen functi'!$C:$M,10,FALSE),"n.v.t.")</f>
        <v>3</v>
      </c>
      <c r="AS1455" s="16" t="str">
        <f>IFERROR(VLOOKUP($P1455,'Kredieten productgroepen functi'!$C:$M,11,FALSE),"n.v.t.")</f>
        <v>Verkeer en vervoer</v>
      </c>
      <c r="AT1455" s="16" t="str">
        <f t="shared" si="71"/>
        <v>Baten</v>
      </c>
      <c r="AU1455" s="16" t="str">
        <f>IFERROR(VLOOKUP($R1455,Kostensoorten!$C:$J,7,FALSE),"n.v.t.")</f>
        <v>4.0.1</v>
      </c>
      <c r="AV1455" s="16" t="str">
        <f>IFERROR(VLOOKUP($R1455,Kostensoorten!$C:$J,8,FALSE),"n.v.t.")</f>
        <v>Inkomensoverdrachten van overh</v>
      </c>
    </row>
    <row r="1456" spans="6:48">
      <c r="F1456" s="2" t="s">
        <v>9536</v>
      </c>
      <c r="G1456" s="2" t="s">
        <v>39</v>
      </c>
      <c r="H1456" s="2" t="s">
        <v>39</v>
      </c>
      <c r="I1456" s="18">
        <v>-53662.5</v>
      </c>
      <c r="P1456" s="16" t="str">
        <f t="shared" si="69"/>
        <v>631140</v>
      </c>
      <c r="Q1456" s="16" t="str">
        <f>IFERROR(VLOOKUP($P1456,'Kredieten productgroepen functi'!$C:$M,2,FALSE),"n.v.t.")</f>
        <v>N33-Midden RSP (RMF)</v>
      </c>
      <c r="R1456" s="16" t="str">
        <f t="shared" si="70"/>
        <v>840130</v>
      </c>
      <c r="S1456" s="16" t="str">
        <f>IFERROR(VLOOKUP($R1456,Kostensoorten!$C:$J,2,FALSE),"n.v.t.")</f>
        <v>Inkomensoverdracht gemeenten</v>
      </c>
      <c r="T1456" s="16" t="s">
        <v>39</v>
      </c>
      <c r="U1456" s="16" t="s">
        <v>39</v>
      </c>
      <c r="V1456" s="16" t="s">
        <v>39</v>
      </c>
      <c r="W1456" s="16" t="s">
        <v>39</v>
      </c>
      <c r="X1456" s="16" t="s">
        <v>39</v>
      </c>
      <c r="Y1456" s="16" t="s">
        <v>39</v>
      </c>
      <c r="Z1456" s="16" t="s">
        <v>39</v>
      </c>
      <c r="AA1456" s="16" t="s">
        <v>39</v>
      </c>
      <c r="AB1456" s="16" t="s">
        <v>39</v>
      </c>
      <c r="AC1456" s="16" t="s">
        <v>39</v>
      </c>
      <c r="AD1456" s="16" t="s">
        <v>39</v>
      </c>
      <c r="AE1456" s="16" t="s">
        <v>39</v>
      </c>
      <c r="AF1456" s="16" t="s">
        <v>39</v>
      </c>
      <c r="AG1456" s="16" t="s">
        <v>39</v>
      </c>
      <c r="AH1456" s="16" t="s">
        <v>39</v>
      </c>
      <c r="AI1456" s="16" t="s">
        <v>39</v>
      </c>
      <c r="AJ1456" s="16" t="s">
        <v>39</v>
      </c>
      <c r="AL1456" s="16" t="s">
        <v>39</v>
      </c>
      <c r="AM1456" s="16" t="s">
        <v>39</v>
      </c>
      <c r="AN1456" s="16" t="str">
        <f>IFERROR(VLOOKUP($P1456,'Kredieten productgroepen functi'!$C:$M,6,FALSE),"n.v.t.")</f>
        <v>3101</v>
      </c>
      <c r="AO1456" s="16" t="str">
        <f>IFERROR(VLOOKUP($P1456,'Kredieten productgroepen functi'!$C:$M,7,FALSE),"n.v.t.")</f>
        <v>(Re)constructie wegen en fietspaden</v>
      </c>
      <c r="AP1456" s="16" t="str">
        <f>IFERROR(VLOOKUP($P1456,'Kredieten productgroepen functi'!$C:$M,8,FALSE),"n.v.t.")</f>
        <v>31</v>
      </c>
      <c r="AQ1456" s="16" t="str">
        <f>IFERROR(VLOOKUP($P1456,'Kredieten productgroepen functi'!$C:$M,9,FALSE),"n.v.t.")</f>
        <v>Landwegen</v>
      </c>
      <c r="AR1456" s="16" t="str">
        <f>IFERROR(VLOOKUP($P1456,'Kredieten productgroepen functi'!$C:$M,10,FALSE),"n.v.t.")</f>
        <v>3</v>
      </c>
      <c r="AS1456" s="16" t="str">
        <f>IFERROR(VLOOKUP($P1456,'Kredieten productgroepen functi'!$C:$M,11,FALSE),"n.v.t.")</f>
        <v>Verkeer en vervoer</v>
      </c>
      <c r="AT1456" s="16" t="str">
        <f t="shared" si="71"/>
        <v>Baten</v>
      </c>
      <c r="AU1456" s="16" t="str">
        <f>IFERROR(VLOOKUP($R1456,Kostensoorten!$C:$J,7,FALSE),"n.v.t.")</f>
        <v>4.0.1</v>
      </c>
      <c r="AV1456" s="16" t="str">
        <f>IFERROR(VLOOKUP($R1456,Kostensoorten!$C:$J,8,FALSE),"n.v.t.")</f>
        <v>Inkomensoverdrachten van overh</v>
      </c>
    </row>
    <row r="1457" spans="6:48">
      <c r="F1457" s="2" t="s">
        <v>9537</v>
      </c>
      <c r="G1457" s="2" t="s">
        <v>39</v>
      </c>
      <c r="H1457" s="2" t="s">
        <v>39</v>
      </c>
      <c r="I1457" s="18">
        <v>21171.96</v>
      </c>
      <c r="P1457" s="16" t="str">
        <f t="shared" si="69"/>
        <v>631141</v>
      </c>
      <c r="Q1457" s="16" t="str">
        <f>IFERROR(VLOOKUP($P1457,'Kredieten productgroepen functi'!$C:$M,2,FALSE),"n.v.t.")</f>
        <v>Mutaties investeringen tlv res. MIT</v>
      </c>
      <c r="R1457" s="16" t="str">
        <f t="shared" si="70"/>
        <v>423050</v>
      </c>
      <c r="S1457" s="16" t="str">
        <f>IFERROR(VLOOKUP($R1457,Kostensoorten!$C:$J,2,FALSE),"n.v.t.")</f>
        <v>Electriciteit, gas en water</v>
      </c>
      <c r="T1457" s="16" t="s">
        <v>39</v>
      </c>
      <c r="U1457" s="16" t="s">
        <v>39</v>
      </c>
      <c r="V1457" s="16" t="s">
        <v>39</v>
      </c>
      <c r="W1457" s="16" t="s">
        <v>39</v>
      </c>
      <c r="X1457" s="16" t="s">
        <v>39</v>
      </c>
      <c r="Y1457" s="16" t="s">
        <v>39</v>
      </c>
      <c r="Z1457" s="16" t="s">
        <v>39</v>
      </c>
      <c r="AA1457" s="16" t="s">
        <v>39</v>
      </c>
      <c r="AB1457" s="16" t="s">
        <v>39</v>
      </c>
      <c r="AC1457" s="16" t="s">
        <v>39</v>
      </c>
      <c r="AD1457" s="16" t="s">
        <v>39</v>
      </c>
      <c r="AE1457" s="16" t="s">
        <v>39</v>
      </c>
      <c r="AF1457" s="16" t="s">
        <v>39</v>
      </c>
      <c r="AG1457" s="16" t="s">
        <v>39</v>
      </c>
      <c r="AH1457" s="16" t="s">
        <v>39</v>
      </c>
      <c r="AI1457" s="16" t="s">
        <v>39</v>
      </c>
      <c r="AJ1457" s="16" t="s">
        <v>39</v>
      </c>
      <c r="AL1457" s="16" t="s">
        <v>39</v>
      </c>
      <c r="AM1457" s="16" t="s">
        <v>39</v>
      </c>
      <c r="AN1457" s="16" t="str">
        <f>IFERROR(VLOOKUP($P1457,'Kredieten productgroepen functi'!$C:$M,6,FALSE),"n.v.t.")</f>
        <v>3101</v>
      </c>
      <c r="AO1457" s="16" t="str">
        <f>IFERROR(VLOOKUP($P1457,'Kredieten productgroepen functi'!$C:$M,7,FALSE),"n.v.t.")</f>
        <v>(Re)constructie wegen en fietspaden</v>
      </c>
      <c r="AP1457" s="16" t="str">
        <f>IFERROR(VLOOKUP($P1457,'Kredieten productgroepen functi'!$C:$M,8,FALSE),"n.v.t.")</f>
        <v>31</v>
      </c>
      <c r="AQ1457" s="16" t="str">
        <f>IFERROR(VLOOKUP($P1457,'Kredieten productgroepen functi'!$C:$M,9,FALSE),"n.v.t.")</f>
        <v>Landwegen</v>
      </c>
      <c r="AR1457" s="16" t="str">
        <f>IFERROR(VLOOKUP($P1457,'Kredieten productgroepen functi'!$C:$M,10,FALSE),"n.v.t.")</f>
        <v>3</v>
      </c>
      <c r="AS1457" s="16" t="str">
        <f>IFERROR(VLOOKUP($P1457,'Kredieten productgroepen functi'!$C:$M,11,FALSE),"n.v.t.")</f>
        <v>Verkeer en vervoer</v>
      </c>
      <c r="AT1457" s="16" t="str">
        <f t="shared" si="71"/>
        <v>Lasten</v>
      </c>
      <c r="AU1457" s="16" t="str">
        <f>IFERROR(VLOOKUP($R1457,Kostensoorten!$C:$J,7,FALSE),"n.v.t.")</f>
        <v>2.3.1</v>
      </c>
      <c r="AV1457" s="16" t="str">
        <f>IFERROR(VLOOKUP($R1457,Kostensoorten!$C:$J,8,FALSE),"n.v.t.")</f>
        <v>Aankopen niet duurzame goedere</v>
      </c>
    </row>
    <row r="1458" spans="6:48">
      <c r="F1458" s="2" t="s">
        <v>9538</v>
      </c>
      <c r="G1458" s="2" t="s">
        <v>39</v>
      </c>
      <c r="H1458" s="2" t="s">
        <v>39</v>
      </c>
      <c r="I1458" s="18">
        <v>2005392.98</v>
      </c>
      <c r="P1458" s="16" t="str">
        <f t="shared" si="69"/>
        <v>631141</v>
      </c>
      <c r="Q1458" s="16" t="str">
        <f>IFERROR(VLOOKUP($P1458,'Kredieten productgroepen functi'!$C:$M,2,FALSE),"n.v.t.")</f>
        <v>Mutaties investeringen tlv res. MIT</v>
      </c>
      <c r="R1458" s="16" t="str">
        <f t="shared" si="70"/>
        <v>460501</v>
      </c>
      <c r="S1458" s="16" t="str">
        <f>IFERROR(VLOOKUP($R1458,Kostensoorten!$C:$J,2,FALSE),"n.v.t.")</f>
        <v>overige administratieve boekingen</v>
      </c>
      <c r="T1458" s="16" t="s">
        <v>39</v>
      </c>
      <c r="U1458" s="16" t="s">
        <v>39</v>
      </c>
      <c r="V1458" s="16" t="s">
        <v>39</v>
      </c>
      <c r="W1458" s="16" t="s">
        <v>39</v>
      </c>
      <c r="X1458" s="16" t="s">
        <v>39</v>
      </c>
      <c r="Y1458" s="16" t="s">
        <v>39</v>
      </c>
      <c r="Z1458" s="16" t="s">
        <v>39</v>
      </c>
      <c r="AA1458" s="16" t="s">
        <v>39</v>
      </c>
      <c r="AB1458" s="16" t="s">
        <v>39</v>
      </c>
      <c r="AC1458" s="16" t="s">
        <v>39</v>
      </c>
      <c r="AD1458" s="16" t="s">
        <v>39</v>
      </c>
      <c r="AE1458" s="16" t="s">
        <v>39</v>
      </c>
      <c r="AF1458" s="16" t="s">
        <v>39</v>
      </c>
      <c r="AG1458" s="16" t="s">
        <v>39</v>
      </c>
      <c r="AH1458" s="16" t="s">
        <v>39</v>
      </c>
      <c r="AI1458" s="16" t="s">
        <v>39</v>
      </c>
      <c r="AJ1458" s="16" t="s">
        <v>39</v>
      </c>
      <c r="AL1458" s="16" t="s">
        <v>39</v>
      </c>
      <c r="AM1458" s="16" t="s">
        <v>39</v>
      </c>
      <c r="AN1458" s="16" t="str">
        <f>IFERROR(VLOOKUP($P1458,'Kredieten productgroepen functi'!$C:$M,6,FALSE),"n.v.t.")</f>
        <v>3101</v>
      </c>
      <c r="AO1458" s="16" t="str">
        <f>IFERROR(VLOOKUP($P1458,'Kredieten productgroepen functi'!$C:$M,7,FALSE),"n.v.t.")</f>
        <v>(Re)constructie wegen en fietspaden</v>
      </c>
      <c r="AP1458" s="16" t="str">
        <f>IFERROR(VLOOKUP($P1458,'Kredieten productgroepen functi'!$C:$M,8,FALSE),"n.v.t.")</f>
        <v>31</v>
      </c>
      <c r="AQ1458" s="16" t="str">
        <f>IFERROR(VLOOKUP($P1458,'Kredieten productgroepen functi'!$C:$M,9,FALSE),"n.v.t.")</f>
        <v>Landwegen</v>
      </c>
      <c r="AR1458" s="16" t="str">
        <f>IFERROR(VLOOKUP($P1458,'Kredieten productgroepen functi'!$C:$M,10,FALSE),"n.v.t.")</f>
        <v>3</v>
      </c>
      <c r="AS1458" s="16" t="str">
        <f>IFERROR(VLOOKUP($P1458,'Kredieten productgroepen functi'!$C:$M,11,FALSE),"n.v.t.")</f>
        <v>Verkeer en vervoer</v>
      </c>
      <c r="AT1458" s="16" t="str">
        <f t="shared" si="71"/>
        <v>Lasten</v>
      </c>
      <c r="AU1458" s="16" t="str">
        <f>IFERROR(VLOOKUP($R1458,Kostensoorten!$C:$J,7,FALSE),"n.v.t.")</f>
        <v>6.9</v>
      </c>
      <c r="AV1458" s="16" t="str">
        <f>IFERROR(VLOOKUP($R1458,Kostensoorten!$C:$J,8,FALSE),"n.v.t.")</f>
        <v>Overige administratieve boekinge</v>
      </c>
    </row>
    <row r="1459" spans="6:48">
      <c r="F1459" s="2" t="s">
        <v>9539</v>
      </c>
      <c r="G1459" s="2" t="s">
        <v>39</v>
      </c>
      <c r="H1459" s="2" t="s">
        <v>39</v>
      </c>
      <c r="I1459" s="18">
        <v>714869.97</v>
      </c>
      <c r="P1459" s="16" t="str">
        <f t="shared" si="69"/>
        <v>631143</v>
      </c>
      <c r="Q1459" s="16" t="str">
        <f>IFERROR(VLOOKUP($P1459,'Kredieten productgroepen functi'!$C:$M,2,FALSE),"n.v.t.")</f>
        <v>Mutaties afkoopsom (water)-/wegen</v>
      </c>
      <c r="R1459" s="16" t="str">
        <f t="shared" si="70"/>
        <v>460501</v>
      </c>
      <c r="S1459" s="16" t="str">
        <f>IFERROR(VLOOKUP($R1459,Kostensoorten!$C:$J,2,FALSE),"n.v.t.")</f>
        <v>overige administratieve boekingen</v>
      </c>
      <c r="T1459" s="16" t="s">
        <v>39</v>
      </c>
      <c r="U1459" s="16" t="s">
        <v>39</v>
      </c>
      <c r="V1459" s="16" t="s">
        <v>39</v>
      </c>
      <c r="W1459" s="16" t="s">
        <v>39</v>
      </c>
      <c r="X1459" s="16" t="s">
        <v>39</v>
      </c>
      <c r="Y1459" s="16" t="s">
        <v>39</v>
      </c>
      <c r="Z1459" s="16" t="s">
        <v>39</v>
      </c>
      <c r="AA1459" s="16" t="s">
        <v>39</v>
      </c>
      <c r="AB1459" s="16" t="s">
        <v>39</v>
      </c>
      <c r="AC1459" s="16" t="s">
        <v>39</v>
      </c>
      <c r="AD1459" s="16" t="s">
        <v>39</v>
      </c>
      <c r="AE1459" s="16" t="s">
        <v>39</v>
      </c>
      <c r="AF1459" s="16" t="s">
        <v>39</v>
      </c>
      <c r="AG1459" s="16" t="s">
        <v>39</v>
      </c>
      <c r="AH1459" s="16" t="s">
        <v>39</v>
      </c>
      <c r="AI1459" s="16" t="s">
        <v>39</v>
      </c>
      <c r="AJ1459" s="16" t="s">
        <v>39</v>
      </c>
      <c r="AL1459" s="16" t="s">
        <v>39</v>
      </c>
      <c r="AM1459" s="16" t="s">
        <v>39</v>
      </c>
      <c r="AN1459" s="16" t="str">
        <f>IFERROR(VLOOKUP($P1459,'Kredieten productgroepen functi'!$C:$M,6,FALSE),"n.v.t.")</f>
        <v>3101</v>
      </c>
      <c r="AO1459" s="16" t="str">
        <f>IFERROR(VLOOKUP($P1459,'Kredieten productgroepen functi'!$C:$M,7,FALSE),"n.v.t.")</f>
        <v>(Re)constructie wegen en fietspaden</v>
      </c>
      <c r="AP1459" s="16" t="str">
        <f>IFERROR(VLOOKUP($P1459,'Kredieten productgroepen functi'!$C:$M,8,FALSE),"n.v.t.")</f>
        <v>31</v>
      </c>
      <c r="AQ1459" s="16" t="str">
        <f>IFERROR(VLOOKUP($P1459,'Kredieten productgroepen functi'!$C:$M,9,FALSE),"n.v.t.")</f>
        <v>Landwegen</v>
      </c>
      <c r="AR1459" s="16" t="str">
        <f>IFERROR(VLOOKUP($P1459,'Kredieten productgroepen functi'!$C:$M,10,FALSE),"n.v.t.")</f>
        <v>3</v>
      </c>
      <c r="AS1459" s="16" t="str">
        <f>IFERROR(VLOOKUP($P1459,'Kredieten productgroepen functi'!$C:$M,11,FALSE),"n.v.t.")</f>
        <v>Verkeer en vervoer</v>
      </c>
      <c r="AT1459" s="16" t="str">
        <f t="shared" si="71"/>
        <v>Lasten</v>
      </c>
      <c r="AU1459" s="16" t="str">
        <f>IFERROR(VLOOKUP($R1459,Kostensoorten!$C:$J,7,FALSE),"n.v.t.")</f>
        <v>6.9</v>
      </c>
      <c r="AV1459" s="16" t="str">
        <f>IFERROR(VLOOKUP($R1459,Kostensoorten!$C:$J,8,FALSE),"n.v.t.")</f>
        <v>Overige administratieve boekinge</v>
      </c>
    </row>
    <row r="1460" spans="6:48">
      <c r="F1460" s="2" t="s">
        <v>8090</v>
      </c>
      <c r="G1460" s="2" t="s">
        <v>39</v>
      </c>
      <c r="H1460" s="2" t="s">
        <v>39</v>
      </c>
      <c r="I1460" s="18">
        <v>6180</v>
      </c>
      <c r="P1460" s="16" t="str">
        <f t="shared" si="69"/>
        <v>631211</v>
      </c>
      <c r="Q1460" s="16" t="str">
        <f>IFERROR(VLOOKUP($P1460,'Kredieten productgroepen functi'!$C:$M,2,FALSE),"n.v.t.")</f>
        <v>Geluidschermen</v>
      </c>
      <c r="R1460" s="16" t="str">
        <f t="shared" si="70"/>
        <v>423040</v>
      </c>
      <c r="S1460" s="16" t="str">
        <f>IFERROR(VLOOKUP($R1460,Kostensoorten!$C:$J,2,FALSE),"n.v.t.")</f>
        <v>Normaal onderhoud</v>
      </c>
      <c r="T1460" s="16" t="s">
        <v>39</v>
      </c>
      <c r="U1460" s="16" t="s">
        <v>39</v>
      </c>
      <c r="V1460" s="16" t="s">
        <v>39</v>
      </c>
      <c r="W1460" s="16" t="s">
        <v>39</v>
      </c>
      <c r="X1460" s="16" t="s">
        <v>39</v>
      </c>
      <c r="Y1460" s="16" t="s">
        <v>39</v>
      </c>
      <c r="Z1460" s="16" t="s">
        <v>39</v>
      </c>
      <c r="AA1460" s="16" t="s">
        <v>39</v>
      </c>
      <c r="AB1460" s="16" t="s">
        <v>39</v>
      </c>
      <c r="AC1460" s="16" t="s">
        <v>39</v>
      </c>
      <c r="AD1460" s="16" t="s">
        <v>39</v>
      </c>
      <c r="AE1460" s="16" t="s">
        <v>39</v>
      </c>
      <c r="AF1460" s="16" t="s">
        <v>39</v>
      </c>
      <c r="AG1460" s="16" t="s">
        <v>39</v>
      </c>
      <c r="AH1460" s="16" t="s">
        <v>39</v>
      </c>
      <c r="AI1460" s="16" t="s">
        <v>39</v>
      </c>
      <c r="AJ1460" s="16" t="s">
        <v>39</v>
      </c>
      <c r="AL1460" s="16" t="s">
        <v>39</v>
      </c>
      <c r="AM1460" s="16" t="s">
        <v>39</v>
      </c>
      <c r="AN1460" s="16" t="str">
        <f>IFERROR(VLOOKUP($P1460,'Kredieten productgroepen functi'!$C:$M,6,FALSE),"n.v.t.")</f>
        <v>3102</v>
      </c>
      <c r="AO1460" s="16" t="str">
        <f>IFERROR(VLOOKUP($P1460,'Kredieten productgroepen functi'!$C:$M,7,FALSE),"n.v.t.")</f>
        <v>Onderhoud en beheer wegen en fietspaden</v>
      </c>
      <c r="AP1460" s="16" t="str">
        <f>IFERROR(VLOOKUP($P1460,'Kredieten productgroepen functi'!$C:$M,8,FALSE),"n.v.t.")</f>
        <v>31</v>
      </c>
      <c r="AQ1460" s="16" t="str">
        <f>IFERROR(VLOOKUP($P1460,'Kredieten productgroepen functi'!$C:$M,9,FALSE),"n.v.t.")</f>
        <v>Landwegen</v>
      </c>
      <c r="AR1460" s="16" t="str">
        <f>IFERROR(VLOOKUP($P1460,'Kredieten productgroepen functi'!$C:$M,10,FALSE),"n.v.t.")</f>
        <v>3</v>
      </c>
      <c r="AS1460" s="16" t="str">
        <f>IFERROR(VLOOKUP($P1460,'Kredieten productgroepen functi'!$C:$M,11,FALSE),"n.v.t.")</f>
        <v>Verkeer en vervoer</v>
      </c>
      <c r="AT1460" s="16" t="str">
        <f t="shared" si="71"/>
        <v>Lasten</v>
      </c>
      <c r="AU1460" s="16" t="str">
        <f>IFERROR(VLOOKUP($R1460,Kostensoorten!$C:$J,7,FALSE),"n.v.t.")</f>
        <v>2.3.1</v>
      </c>
      <c r="AV1460" s="16" t="str">
        <f>IFERROR(VLOOKUP($R1460,Kostensoorten!$C:$J,8,FALSE),"n.v.t.")</f>
        <v>Aankopen niet duurzame goedere</v>
      </c>
    </row>
    <row r="1461" spans="6:48">
      <c r="F1461" s="2" t="s">
        <v>9540</v>
      </c>
      <c r="G1461" s="2" t="s">
        <v>39</v>
      </c>
      <c r="H1461" s="2" t="s">
        <v>39</v>
      </c>
      <c r="I1461" s="18">
        <v>0</v>
      </c>
      <c r="P1461" s="16" t="str">
        <f t="shared" si="69"/>
        <v>631313</v>
      </c>
      <c r="Q1461" s="16" t="str">
        <f>IFERROR(VLOOKUP($P1461,'Kredieten productgroepen functi'!$C:$M,2,FALSE),"n.v.t.")</f>
        <v>Waterschapslst. Wegen</v>
      </c>
      <c r="R1461" s="16" t="str">
        <f t="shared" si="70"/>
        <v>423040</v>
      </c>
      <c r="S1461" s="16" t="str">
        <f>IFERROR(VLOOKUP($R1461,Kostensoorten!$C:$J,2,FALSE),"n.v.t.")</f>
        <v>Normaal onderhoud</v>
      </c>
      <c r="T1461" s="16" t="s">
        <v>39</v>
      </c>
      <c r="U1461" s="16" t="s">
        <v>39</v>
      </c>
      <c r="V1461" s="16" t="s">
        <v>39</v>
      </c>
      <c r="W1461" s="16" t="s">
        <v>39</v>
      </c>
      <c r="X1461" s="16" t="s">
        <v>39</v>
      </c>
      <c r="Y1461" s="16" t="s">
        <v>39</v>
      </c>
      <c r="Z1461" s="16" t="s">
        <v>39</v>
      </c>
      <c r="AA1461" s="16" t="s">
        <v>39</v>
      </c>
      <c r="AB1461" s="16" t="s">
        <v>39</v>
      </c>
      <c r="AC1461" s="16" t="s">
        <v>39</v>
      </c>
      <c r="AD1461" s="16" t="s">
        <v>39</v>
      </c>
      <c r="AE1461" s="16" t="s">
        <v>39</v>
      </c>
      <c r="AF1461" s="16" t="s">
        <v>39</v>
      </c>
      <c r="AG1461" s="16" t="s">
        <v>39</v>
      </c>
      <c r="AH1461" s="16" t="s">
        <v>39</v>
      </c>
      <c r="AI1461" s="16" t="s">
        <v>39</v>
      </c>
      <c r="AJ1461" s="16" t="s">
        <v>39</v>
      </c>
      <c r="AL1461" s="16" t="s">
        <v>39</v>
      </c>
      <c r="AM1461" s="16" t="s">
        <v>39</v>
      </c>
      <c r="AN1461" s="16" t="str">
        <f>IFERROR(VLOOKUP($P1461,'Kredieten productgroepen functi'!$C:$M,6,FALSE),"n.v.t.")</f>
        <v>3102</v>
      </c>
      <c r="AO1461" s="16" t="str">
        <f>IFERROR(VLOOKUP($P1461,'Kredieten productgroepen functi'!$C:$M,7,FALSE),"n.v.t.")</f>
        <v>Onderhoud en beheer wegen en fietspaden</v>
      </c>
      <c r="AP1461" s="16" t="str">
        <f>IFERROR(VLOOKUP($P1461,'Kredieten productgroepen functi'!$C:$M,8,FALSE),"n.v.t.")</f>
        <v>31</v>
      </c>
      <c r="AQ1461" s="16" t="str">
        <f>IFERROR(VLOOKUP($P1461,'Kredieten productgroepen functi'!$C:$M,9,FALSE),"n.v.t.")</f>
        <v>Landwegen</v>
      </c>
      <c r="AR1461" s="16" t="str">
        <f>IFERROR(VLOOKUP($P1461,'Kredieten productgroepen functi'!$C:$M,10,FALSE),"n.v.t.")</f>
        <v>3</v>
      </c>
      <c r="AS1461" s="16" t="str">
        <f>IFERROR(VLOOKUP($P1461,'Kredieten productgroepen functi'!$C:$M,11,FALSE),"n.v.t.")</f>
        <v>Verkeer en vervoer</v>
      </c>
      <c r="AT1461" s="16" t="str">
        <f t="shared" si="71"/>
        <v>Lasten</v>
      </c>
      <c r="AU1461" s="16" t="str">
        <f>IFERROR(VLOOKUP($R1461,Kostensoorten!$C:$J,7,FALSE),"n.v.t.")</f>
        <v>2.3.1</v>
      </c>
      <c r="AV1461" s="16" t="str">
        <f>IFERROR(VLOOKUP($R1461,Kostensoorten!$C:$J,8,FALSE),"n.v.t.")</f>
        <v>Aankopen niet duurzame goedere</v>
      </c>
    </row>
    <row r="1462" spans="6:48">
      <c r="F1462" s="2" t="s">
        <v>9541</v>
      </c>
      <c r="G1462" s="2" t="s">
        <v>39</v>
      </c>
      <c r="H1462" s="2" t="s">
        <v>39</v>
      </c>
      <c r="I1462" s="18">
        <v>1401000</v>
      </c>
      <c r="P1462" s="16" t="str">
        <f t="shared" si="69"/>
        <v>631330</v>
      </c>
      <c r="Q1462" s="16" t="str">
        <f>IFERROR(VLOOKUP($P1462,'Kredieten productgroepen functi'!$C:$M,2,FALSE),"n.v.t.")</f>
        <v>afkoopsom wegen</v>
      </c>
      <c r="R1462" s="16" t="str">
        <f t="shared" si="70"/>
        <v>440202</v>
      </c>
      <c r="S1462" s="16" t="str">
        <f>IFERROR(VLOOKUP($R1462,Kostensoorten!$C:$J,2,FALSE),"n.v.t.")</f>
        <v>Overige inkomensoverdr. aan overhdn</v>
      </c>
      <c r="T1462" s="16" t="s">
        <v>39</v>
      </c>
      <c r="U1462" s="16" t="s">
        <v>39</v>
      </c>
      <c r="V1462" s="16" t="s">
        <v>39</v>
      </c>
      <c r="W1462" s="16" t="s">
        <v>39</v>
      </c>
      <c r="X1462" s="16" t="s">
        <v>39</v>
      </c>
      <c r="Y1462" s="16" t="s">
        <v>39</v>
      </c>
      <c r="Z1462" s="16" t="s">
        <v>39</v>
      </c>
      <c r="AA1462" s="16" t="s">
        <v>39</v>
      </c>
      <c r="AB1462" s="16" t="s">
        <v>39</v>
      </c>
      <c r="AC1462" s="16" t="s">
        <v>39</v>
      </c>
      <c r="AD1462" s="16" t="s">
        <v>39</v>
      </c>
      <c r="AE1462" s="16" t="s">
        <v>39</v>
      </c>
      <c r="AF1462" s="16" t="s">
        <v>39</v>
      </c>
      <c r="AG1462" s="16" t="s">
        <v>39</v>
      </c>
      <c r="AH1462" s="16" t="s">
        <v>39</v>
      </c>
      <c r="AI1462" s="16" t="s">
        <v>39</v>
      </c>
      <c r="AJ1462" s="16" t="s">
        <v>39</v>
      </c>
      <c r="AL1462" s="16" t="s">
        <v>39</v>
      </c>
      <c r="AM1462" s="16" t="s">
        <v>39</v>
      </c>
      <c r="AN1462" s="16" t="str">
        <f>IFERROR(VLOOKUP($P1462,'Kredieten productgroepen functi'!$C:$M,6,FALSE),"n.v.t.")</f>
        <v>3102</v>
      </c>
      <c r="AO1462" s="16" t="str">
        <f>IFERROR(VLOOKUP($P1462,'Kredieten productgroepen functi'!$C:$M,7,FALSE),"n.v.t.")</f>
        <v>Onderhoud en beheer wegen en fietspaden</v>
      </c>
      <c r="AP1462" s="16" t="str">
        <f>IFERROR(VLOOKUP($P1462,'Kredieten productgroepen functi'!$C:$M,8,FALSE),"n.v.t.")</f>
        <v>31</v>
      </c>
      <c r="AQ1462" s="16" t="str">
        <f>IFERROR(VLOOKUP($P1462,'Kredieten productgroepen functi'!$C:$M,9,FALSE),"n.v.t.")</f>
        <v>Landwegen</v>
      </c>
      <c r="AR1462" s="16" t="str">
        <f>IFERROR(VLOOKUP($P1462,'Kredieten productgroepen functi'!$C:$M,10,FALSE),"n.v.t.")</f>
        <v>3</v>
      </c>
      <c r="AS1462" s="16" t="str">
        <f>IFERROR(VLOOKUP($P1462,'Kredieten productgroepen functi'!$C:$M,11,FALSE),"n.v.t.")</f>
        <v>Verkeer en vervoer</v>
      </c>
      <c r="AT1462" s="16" t="str">
        <f t="shared" si="71"/>
        <v>Lasten</v>
      </c>
      <c r="AU1462" s="16" t="str">
        <f>IFERROR(VLOOKUP($R1462,Kostensoorten!$C:$J,7,FALSE),"n.v.t.")</f>
        <v>4.0.2</v>
      </c>
      <c r="AV1462" s="16" t="str">
        <f>IFERROR(VLOOKUP($R1462,Kostensoorten!$C:$J,8,FALSE),"n.v.t.")</f>
        <v>Inkomensoverdrachten aan overh</v>
      </c>
    </row>
    <row r="1463" spans="6:48">
      <c r="F1463" s="2" t="s">
        <v>52</v>
      </c>
      <c r="G1463" s="2" t="s">
        <v>39</v>
      </c>
      <c r="H1463" s="2" t="s">
        <v>39</v>
      </c>
      <c r="I1463" s="18">
        <v>1818504.86</v>
      </c>
      <c r="P1463" s="16" t="str">
        <f t="shared" si="69"/>
        <v>631345</v>
      </c>
      <c r="Q1463" s="16" t="str">
        <f>IFERROR(VLOOKUP($P1463,'Kredieten productgroepen functi'!$C:$M,2,FALSE),"n.v.t.")</f>
        <v>Bermen en Sloten</v>
      </c>
      <c r="R1463" s="16" t="str">
        <f t="shared" si="70"/>
        <v>423040</v>
      </c>
      <c r="S1463" s="16" t="str">
        <f>IFERROR(VLOOKUP($R1463,Kostensoorten!$C:$J,2,FALSE),"n.v.t.")</f>
        <v>Normaal onderhoud</v>
      </c>
      <c r="T1463" s="16" t="s">
        <v>39</v>
      </c>
      <c r="U1463" s="16" t="s">
        <v>39</v>
      </c>
      <c r="V1463" s="16" t="s">
        <v>39</v>
      </c>
      <c r="W1463" s="16" t="s">
        <v>39</v>
      </c>
      <c r="X1463" s="16" t="s">
        <v>39</v>
      </c>
      <c r="Y1463" s="16" t="s">
        <v>39</v>
      </c>
      <c r="Z1463" s="16" t="s">
        <v>39</v>
      </c>
      <c r="AA1463" s="16" t="s">
        <v>39</v>
      </c>
      <c r="AB1463" s="16" t="s">
        <v>39</v>
      </c>
      <c r="AC1463" s="16" t="s">
        <v>39</v>
      </c>
      <c r="AD1463" s="16" t="s">
        <v>39</v>
      </c>
      <c r="AE1463" s="16" t="s">
        <v>39</v>
      </c>
      <c r="AF1463" s="16" t="s">
        <v>39</v>
      </c>
      <c r="AG1463" s="16" t="s">
        <v>39</v>
      </c>
      <c r="AH1463" s="16" t="s">
        <v>39</v>
      </c>
      <c r="AI1463" s="16" t="s">
        <v>39</v>
      </c>
      <c r="AJ1463" s="16" t="s">
        <v>39</v>
      </c>
      <c r="AL1463" s="16" t="s">
        <v>39</v>
      </c>
      <c r="AM1463" s="16" t="s">
        <v>39</v>
      </c>
      <c r="AN1463" s="16" t="str">
        <f>IFERROR(VLOOKUP($P1463,'Kredieten productgroepen functi'!$C:$M,6,FALSE),"n.v.t.")</f>
        <v>3102</v>
      </c>
      <c r="AO1463" s="16" t="str">
        <f>IFERROR(VLOOKUP($P1463,'Kredieten productgroepen functi'!$C:$M,7,FALSE),"n.v.t.")</f>
        <v>Onderhoud en beheer wegen en fietspaden</v>
      </c>
      <c r="AP1463" s="16" t="str">
        <f>IFERROR(VLOOKUP($P1463,'Kredieten productgroepen functi'!$C:$M,8,FALSE),"n.v.t.")</f>
        <v>31</v>
      </c>
      <c r="AQ1463" s="16" t="str">
        <f>IFERROR(VLOOKUP($P1463,'Kredieten productgroepen functi'!$C:$M,9,FALSE),"n.v.t.")</f>
        <v>Landwegen</v>
      </c>
      <c r="AR1463" s="16" t="str">
        <f>IFERROR(VLOOKUP($P1463,'Kredieten productgroepen functi'!$C:$M,10,FALSE),"n.v.t.")</f>
        <v>3</v>
      </c>
      <c r="AS1463" s="16" t="str">
        <f>IFERROR(VLOOKUP($P1463,'Kredieten productgroepen functi'!$C:$M,11,FALSE),"n.v.t.")</f>
        <v>Verkeer en vervoer</v>
      </c>
      <c r="AT1463" s="16" t="str">
        <f t="shared" si="71"/>
        <v>Lasten</v>
      </c>
      <c r="AU1463" s="16" t="str">
        <f>IFERROR(VLOOKUP($R1463,Kostensoorten!$C:$J,7,FALSE),"n.v.t.")</f>
        <v>2.3.1</v>
      </c>
      <c r="AV1463" s="16" t="str">
        <f>IFERROR(VLOOKUP($R1463,Kostensoorten!$C:$J,8,FALSE),"n.v.t.")</f>
        <v>Aankopen niet duurzame goedere</v>
      </c>
    </row>
    <row r="1464" spans="6:48">
      <c r="F1464" s="2" t="s">
        <v>9542</v>
      </c>
      <c r="G1464" s="2" t="s">
        <v>39</v>
      </c>
      <c r="H1464" s="2" t="s">
        <v>39</v>
      </c>
      <c r="I1464" s="18">
        <v>-894.28</v>
      </c>
      <c r="P1464" s="16" t="str">
        <f t="shared" si="69"/>
        <v>631345</v>
      </c>
      <c r="Q1464" s="16" t="str">
        <f>IFERROR(VLOOKUP($P1464,'Kredieten productgroepen functi'!$C:$M,2,FALSE),"n.v.t.")</f>
        <v>Bermen en Sloten</v>
      </c>
      <c r="R1464" s="16" t="str">
        <f t="shared" si="70"/>
        <v>423040</v>
      </c>
      <c r="S1464" s="16" t="str">
        <f>IFERROR(VLOOKUP($R1464,Kostensoorten!$C:$J,2,FALSE),"n.v.t.")</f>
        <v>Normaal onderhoud</v>
      </c>
      <c r="T1464" s="16" t="s">
        <v>39</v>
      </c>
      <c r="U1464" s="16" t="s">
        <v>39</v>
      </c>
      <c r="V1464" s="16" t="s">
        <v>39</v>
      </c>
      <c r="W1464" s="16" t="s">
        <v>39</v>
      </c>
      <c r="X1464" s="16" t="s">
        <v>39</v>
      </c>
      <c r="Y1464" s="16" t="s">
        <v>39</v>
      </c>
      <c r="Z1464" s="16" t="s">
        <v>39</v>
      </c>
      <c r="AA1464" s="16" t="s">
        <v>39</v>
      </c>
      <c r="AB1464" s="16" t="s">
        <v>39</v>
      </c>
      <c r="AC1464" s="16" t="s">
        <v>39</v>
      </c>
      <c r="AD1464" s="16" t="s">
        <v>39</v>
      </c>
      <c r="AE1464" s="16" t="s">
        <v>39</v>
      </c>
      <c r="AF1464" s="16" t="s">
        <v>39</v>
      </c>
      <c r="AG1464" s="16" t="s">
        <v>39</v>
      </c>
      <c r="AH1464" s="16" t="s">
        <v>39</v>
      </c>
      <c r="AI1464" s="16" t="s">
        <v>39</v>
      </c>
      <c r="AJ1464" s="16" t="s">
        <v>39</v>
      </c>
      <c r="AL1464" s="16" t="s">
        <v>39</v>
      </c>
      <c r="AM1464" s="16" t="s">
        <v>39</v>
      </c>
      <c r="AN1464" s="16" t="str">
        <f>IFERROR(VLOOKUP($P1464,'Kredieten productgroepen functi'!$C:$M,6,FALSE),"n.v.t.")</f>
        <v>3102</v>
      </c>
      <c r="AO1464" s="16" t="str">
        <f>IFERROR(VLOOKUP($P1464,'Kredieten productgroepen functi'!$C:$M,7,FALSE),"n.v.t.")</f>
        <v>Onderhoud en beheer wegen en fietspaden</v>
      </c>
      <c r="AP1464" s="16" t="str">
        <f>IFERROR(VLOOKUP($P1464,'Kredieten productgroepen functi'!$C:$M,8,FALSE),"n.v.t.")</f>
        <v>31</v>
      </c>
      <c r="AQ1464" s="16" t="str">
        <f>IFERROR(VLOOKUP($P1464,'Kredieten productgroepen functi'!$C:$M,9,FALSE),"n.v.t.")</f>
        <v>Landwegen</v>
      </c>
      <c r="AR1464" s="16" t="str">
        <f>IFERROR(VLOOKUP($P1464,'Kredieten productgroepen functi'!$C:$M,10,FALSE),"n.v.t.")</f>
        <v>3</v>
      </c>
      <c r="AS1464" s="16" t="str">
        <f>IFERROR(VLOOKUP($P1464,'Kredieten productgroepen functi'!$C:$M,11,FALSE),"n.v.t.")</f>
        <v>Verkeer en vervoer</v>
      </c>
      <c r="AT1464" s="16" t="str">
        <f t="shared" si="71"/>
        <v>Lasten</v>
      </c>
      <c r="AU1464" s="16" t="str">
        <f>IFERROR(VLOOKUP($R1464,Kostensoorten!$C:$J,7,FALSE),"n.v.t.")</f>
        <v>2.3.1</v>
      </c>
      <c r="AV1464" s="16" t="str">
        <f>IFERROR(VLOOKUP($R1464,Kostensoorten!$C:$J,8,FALSE),"n.v.t.")</f>
        <v>Aankopen niet duurzame goedere</v>
      </c>
    </row>
    <row r="1465" spans="6:48">
      <c r="F1465" s="2" t="s">
        <v>8703</v>
      </c>
      <c r="G1465" s="2" t="s">
        <v>39</v>
      </c>
      <c r="H1465" s="2" t="s">
        <v>39</v>
      </c>
      <c r="I1465" s="18">
        <v>467.38</v>
      </c>
      <c r="P1465" s="16" t="str">
        <f t="shared" si="69"/>
        <v>631345</v>
      </c>
      <c r="Q1465" s="16" t="str">
        <f>IFERROR(VLOOKUP($P1465,'Kredieten productgroepen functi'!$C:$M,2,FALSE),"n.v.t.")</f>
        <v>Bermen en Sloten</v>
      </c>
      <c r="R1465" s="16" t="str">
        <f t="shared" si="70"/>
        <v>423040</v>
      </c>
      <c r="S1465" s="16" t="str">
        <f>IFERROR(VLOOKUP($R1465,Kostensoorten!$C:$J,2,FALSE),"n.v.t.")</f>
        <v>Normaal onderhoud</v>
      </c>
      <c r="T1465" s="16" t="s">
        <v>39</v>
      </c>
      <c r="U1465" s="16" t="s">
        <v>39</v>
      </c>
      <c r="V1465" s="16" t="s">
        <v>39</v>
      </c>
      <c r="W1465" s="16" t="s">
        <v>39</v>
      </c>
      <c r="X1465" s="16" t="s">
        <v>39</v>
      </c>
      <c r="Y1465" s="16" t="s">
        <v>39</v>
      </c>
      <c r="Z1465" s="16" t="s">
        <v>39</v>
      </c>
      <c r="AA1465" s="16" t="s">
        <v>39</v>
      </c>
      <c r="AB1465" s="16" t="s">
        <v>39</v>
      </c>
      <c r="AC1465" s="16" t="s">
        <v>39</v>
      </c>
      <c r="AD1465" s="16" t="s">
        <v>39</v>
      </c>
      <c r="AE1465" s="16" t="s">
        <v>39</v>
      </c>
      <c r="AF1465" s="16" t="s">
        <v>39</v>
      </c>
      <c r="AG1465" s="16" t="s">
        <v>39</v>
      </c>
      <c r="AH1465" s="16" t="s">
        <v>39</v>
      </c>
      <c r="AI1465" s="16" t="s">
        <v>39</v>
      </c>
      <c r="AJ1465" s="16" t="s">
        <v>39</v>
      </c>
      <c r="AL1465" s="16" t="s">
        <v>39</v>
      </c>
      <c r="AM1465" s="16" t="s">
        <v>39</v>
      </c>
      <c r="AN1465" s="16" t="str">
        <f>IFERROR(VLOOKUP($P1465,'Kredieten productgroepen functi'!$C:$M,6,FALSE),"n.v.t.")</f>
        <v>3102</v>
      </c>
      <c r="AO1465" s="16" t="str">
        <f>IFERROR(VLOOKUP($P1465,'Kredieten productgroepen functi'!$C:$M,7,FALSE),"n.v.t.")</f>
        <v>Onderhoud en beheer wegen en fietspaden</v>
      </c>
      <c r="AP1465" s="16" t="str">
        <f>IFERROR(VLOOKUP($P1465,'Kredieten productgroepen functi'!$C:$M,8,FALSE),"n.v.t.")</f>
        <v>31</v>
      </c>
      <c r="AQ1465" s="16" t="str">
        <f>IFERROR(VLOOKUP($P1465,'Kredieten productgroepen functi'!$C:$M,9,FALSE),"n.v.t.")</f>
        <v>Landwegen</v>
      </c>
      <c r="AR1465" s="16" t="str">
        <f>IFERROR(VLOOKUP($P1465,'Kredieten productgroepen functi'!$C:$M,10,FALSE),"n.v.t.")</f>
        <v>3</v>
      </c>
      <c r="AS1465" s="16" t="str">
        <f>IFERROR(VLOOKUP($P1465,'Kredieten productgroepen functi'!$C:$M,11,FALSE),"n.v.t.")</f>
        <v>Verkeer en vervoer</v>
      </c>
      <c r="AT1465" s="16" t="str">
        <f t="shared" si="71"/>
        <v>Lasten</v>
      </c>
      <c r="AU1465" s="16" t="str">
        <f>IFERROR(VLOOKUP($R1465,Kostensoorten!$C:$J,7,FALSE),"n.v.t.")</f>
        <v>2.3.1</v>
      </c>
      <c r="AV1465" s="16" t="str">
        <f>IFERROR(VLOOKUP($R1465,Kostensoorten!$C:$J,8,FALSE),"n.v.t.")</f>
        <v>Aankopen niet duurzame goedere</v>
      </c>
    </row>
    <row r="1466" spans="6:48">
      <c r="F1466" s="2" t="s">
        <v>9543</v>
      </c>
      <c r="G1466" s="2" t="s">
        <v>39</v>
      </c>
      <c r="H1466" s="2" t="s">
        <v>39</v>
      </c>
      <c r="I1466" s="18">
        <v>0</v>
      </c>
      <c r="P1466" s="16" t="str">
        <f t="shared" si="69"/>
        <v>631345</v>
      </c>
      <c r="Q1466" s="16" t="str">
        <f>IFERROR(VLOOKUP($P1466,'Kredieten productgroepen functi'!$C:$M,2,FALSE),"n.v.t.")</f>
        <v>Bermen en Sloten</v>
      </c>
      <c r="R1466" s="16" t="str">
        <f t="shared" si="70"/>
        <v>423040</v>
      </c>
      <c r="S1466" s="16" t="str">
        <f>IFERROR(VLOOKUP($R1466,Kostensoorten!$C:$J,2,FALSE),"n.v.t.")</f>
        <v>Normaal onderhoud</v>
      </c>
      <c r="T1466" s="16" t="s">
        <v>39</v>
      </c>
      <c r="U1466" s="16" t="s">
        <v>39</v>
      </c>
      <c r="V1466" s="16" t="s">
        <v>39</v>
      </c>
      <c r="W1466" s="16" t="s">
        <v>39</v>
      </c>
      <c r="X1466" s="16" t="s">
        <v>39</v>
      </c>
      <c r="Y1466" s="16" t="s">
        <v>39</v>
      </c>
      <c r="Z1466" s="16" t="s">
        <v>39</v>
      </c>
      <c r="AA1466" s="16" t="s">
        <v>39</v>
      </c>
      <c r="AB1466" s="16" t="s">
        <v>39</v>
      </c>
      <c r="AC1466" s="16" t="s">
        <v>39</v>
      </c>
      <c r="AD1466" s="16" t="s">
        <v>39</v>
      </c>
      <c r="AE1466" s="16" t="s">
        <v>39</v>
      </c>
      <c r="AF1466" s="16" t="s">
        <v>39</v>
      </c>
      <c r="AG1466" s="16" t="s">
        <v>39</v>
      </c>
      <c r="AH1466" s="16" t="s">
        <v>39</v>
      </c>
      <c r="AI1466" s="16" t="s">
        <v>39</v>
      </c>
      <c r="AJ1466" s="16" t="s">
        <v>39</v>
      </c>
      <c r="AL1466" s="16" t="s">
        <v>39</v>
      </c>
      <c r="AM1466" s="16" t="s">
        <v>39</v>
      </c>
      <c r="AN1466" s="16" t="str">
        <f>IFERROR(VLOOKUP($P1466,'Kredieten productgroepen functi'!$C:$M,6,FALSE),"n.v.t.")</f>
        <v>3102</v>
      </c>
      <c r="AO1466" s="16" t="str">
        <f>IFERROR(VLOOKUP($P1466,'Kredieten productgroepen functi'!$C:$M,7,FALSE),"n.v.t.")</f>
        <v>Onderhoud en beheer wegen en fietspaden</v>
      </c>
      <c r="AP1466" s="16" t="str">
        <f>IFERROR(VLOOKUP($P1466,'Kredieten productgroepen functi'!$C:$M,8,FALSE),"n.v.t.")</f>
        <v>31</v>
      </c>
      <c r="AQ1466" s="16" t="str">
        <f>IFERROR(VLOOKUP($P1466,'Kredieten productgroepen functi'!$C:$M,9,FALSE),"n.v.t.")</f>
        <v>Landwegen</v>
      </c>
      <c r="AR1466" s="16" t="str">
        <f>IFERROR(VLOOKUP($P1466,'Kredieten productgroepen functi'!$C:$M,10,FALSE),"n.v.t.")</f>
        <v>3</v>
      </c>
      <c r="AS1466" s="16" t="str">
        <f>IFERROR(VLOOKUP($P1466,'Kredieten productgroepen functi'!$C:$M,11,FALSE),"n.v.t.")</f>
        <v>Verkeer en vervoer</v>
      </c>
      <c r="AT1466" s="16" t="str">
        <f t="shared" si="71"/>
        <v>Lasten</v>
      </c>
      <c r="AU1466" s="16" t="str">
        <f>IFERROR(VLOOKUP($R1466,Kostensoorten!$C:$J,7,FALSE),"n.v.t.")</f>
        <v>2.3.1</v>
      </c>
      <c r="AV1466" s="16" t="str">
        <f>IFERROR(VLOOKUP($R1466,Kostensoorten!$C:$J,8,FALSE),"n.v.t.")</f>
        <v>Aankopen niet duurzame goedere</v>
      </c>
    </row>
    <row r="1467" spans="6:48">
      <c r="F1467" s="2" t="s">
        <v>7286</v>
      </c>
      <c r="G1467" s="2" t="s">
        <v>39</v>
      </c>
      <c r="H1467" s="2" t="s">
        <v>39</v>
      </c>
      <c r="I1467" s="18">
        <v>6950.12</v>
      </c>
      <c r="P1467" s="16" t="str">
        <f t="shared" si="69"/>
        <v>631345</v>
      </c>
      <c r="Q1467" s="16" t="str">
        <f>IFERROR(VLOOKUP($P1467,'Kredieten productgroepen functi'!$C:$M,2,FALSE),"n.v.t.")</f>
        <v>Bermen en Sloten</v>
      </c>
      <c r="R1467" s="16" t="str">
        <f t="shared" si="70"/>
        <v>423040</v>
      </c>
      <c r="S1467" s="16" t="str">
        <f>IFERROR(VLOOKUP($R1467,Kostensoorten!$C:$J,2,FALSE),"n.v.t.")</f>
        <v>Normaal onderhoud</v>
      </c>
      <c r="T1467" s="16" t="s">
        <v>39</v>
      </c>
      <c r="U1467" s="16" t="s">
        <v>39</v>
      </c>
      <c r="V1467" s="16" t="s">
        <v>39</v>
      </c>
      <c r="W1467" s="16" t="s">
        <v>39</v>
      </c>
      <c r="X1467" s="16" t="s">
        <v>39</v>
      </c>
      <c r="Y1467" s="16" t="s">
        <v>39</v>
      </c>
      <c r="Z1467" s="16" t="s">
        <v>39</v>
      </c>
      <c r="AA1467" s="16" t="s">
        <v>39</v>
      </c>
      <c r="AB1467" s="16" t="s">
        <v>39</v>
      </c>
      <c r="AC1467" s="16" t="s">
        <v>39</v>
      </c>
      <c r="AD1467" s="16" t="s">
        <v>39</v>
      </c>
      <c r="AE1467" s="16" t="s">
        <v>39</v>
      </c>
      <c r="AF1467" s="16" t="s">
        <v>39</v>
      </c>
      <c r="AG1467" s="16" t="s">
        <v>39</v>
      </c>
      <c r="AH1467" s="16" t="s">
        <v>39</v>
      </c>
      <c r="AI1467" s="16" t="s">
        <v>39</v>
      </c>
      <c r="AJ1467" s="16" t="s">
        <v>39</v>
      </c>
      <c r="AL1467" s="16" t="s">
        <v>39</v>
      </c>
      <c r="AM1467" s="16" t="s">
        <v>39</v>
      </c>
      <c r="AN1467" s="16" t="str">
        <f>IFERROR(VLOOKUP($P1467,'Kredieten productgroepen functi'!$C:$M,6,FALSE),"n.v.t.")</f>
        <v>3102</v>
      </c>
      <c r="AO1467" s="16" t="str">
        <f>IFERROR(VLOOKUP($P1467,'Kredieten productgroepen functi'!$C:$M,7,FALSE),"n.v.t.")</f>
        <v>Onderhoud en beheer wegen en fietspaden</v>
      </c>
      <c r="AP1467" s="16" t="str">
        <f>IFERROR(VLOOKUP($P1467,'Kredieten productgroepen functi'!$C:$M,8,FALSE),"n.v.t.")</f>
        <v>31</v>
      </c>
      <c r="AQ1467" s="16" t="str">
        <f>IFERROR(VLOOKUP($P1467,'Kredieten productgroepen functi'!$C:$M,9,FALSE),"n.v.t.")</f>
        <v>Landwegen</v>
      </c>
      <c r="AR1467" s="16" t="str">
        <f>IFERROR(VLOOKUP($P1467,'Kredieten productgroepen functi'!$C:$M,10,FALSE),"n.v.t.")</f>
        <v>3</v>
      </c>
      <c r="AS1467" s="16" t="str">
        <f>IFERROR(VLOOKUP($P1467,'Kredieten productgroepen functi'!$C:$M,11,FALSE),"n.v.t.")</f>
        <v>Verkeer en vervoer</v>
      </c>
      <c r="AT1467" s="16" t="str">
        <f t="shared" si="71"/>
        <v>Lasten</v>
      </c>
      <c r="AU1467" s="16" t="str">
        <f>IFERROR(VLOOKUP($R1467,Kostensoorten!$C:$J,7,FALSE),"n.v.t.")</f>
        <v>2.3.1</v>
      </c>
      <c r="AV1467" s="16" t="str">
        <f>IFERROR(VLOOKUP($R1467,Kostensoorten!$C:$J,8,FALSE),"n.v.t.")</f>
        <v>Aankopen niet duurzame goedere</v>
      </c>
    </row>
    <row r="1468" spans="6:48">
      <c r="F1468" s="2" t="s">
        <v>7287</v>
      </c>
      <c r="G1468" s="2" t="s">
        <v>39</v>
      </c>
      <c r="H1468" s="2" t="s">
        <v>39</v>
      </c>
      <c r="I1468" s="18">
        <v>3328.22</v>
      </c>
      <c r="P1468" s="16" t="str">
        <f t="shared" si="69"/>
        <v>631345</v>
      </c>
      <c r="Q1468" s="16" t="str">
        <f>IFERROR(VLOOKUP($P1468,'Kredieten productgroepen functi'!$C:$M,2,FALSE),"n.v.t.")</f>
        <v>Bermen en Sloten</v>
      </c>
      <c r="R1468" s="16" t="str">
        <f t="shared" si="70"/>
        <v>423040</v>
      </c>
      <c r="S1468" s="16" t="str">
        <f>IFERROR(VLOOKUP($R1468,Kostensoorten!$C:$J,2,FALSE),"n.v.t.")</f>
        <v>Normaal onderhoud</v>
      </c>
      <c r="T1468" s="16" t="s">
        <v>39</v>
      </c>
      <c r="U1468" s="16" t="s">
        <v>39</v>
      </c>
      <c r="V1468" s="16" t="s">
        <v>39</v>
      </c>
      <c r="W1468" s="16" t="s">
        <v>39</v>
      </c>
      <c r="X1468" s="16" t="s">
        <v>39</v>
      </c>
      <c r="Y1468" s="16" t="s">
        <v>39</v>
      </c>
      <c r="Z1468" s="16" t="s">
        <v>39</v>
      </c>
      <c r="AA1468" s="16" t="s">
        <v>39</v>
      </c>
      <c r="AB1468" s="16" t="s">
        <v>39</v>
      </c>
      <c r="AC1468" s="16" t="s">
        <v>39</v>
      </c>
      <c r="AD1468" s="16" t="s">
        <v>39</v>
      </c>
      <c r="AE1468" s="16" t="s">
        <v>39</v>
      </c>
      <c r="AF1468" s="16" t="s">
        <v>39</v>
      </c>
      <c r="AG1468" s="16" t="s">
        <v>39</v>
      </c>
      <c r="AH1468" s="16" t="s">
        <v>39</v>
      </c>
      <c r="AI1468" s="16" t="s">
        <v>39</v>
      </c>
      <c r="AJ1468" s="16" t="s">
        <v>39</v>
      </c>
      <c r="AL1468" s="16" t="s">
        <v>39</v>
      </c>
      <c r="AM1468" s="16" t="s">
        <v>39</v>
      </c>
      <c r="AN1468" s="16" t="str">
        <f>IFERROR(VLOOKUP($P1468,'Kredieten productgroepen functi'!$C:$M,6,FALSE),"n.v.t.")</f>
        <v>3102</v>
      </c>
      <c r="AO1468" s="16" t="str">
        <f>IFERROR(VLOOKUP($P1468,'Kredieten productgroepen functi'!$C:$M,7,FALSE),"n.v.t.")</f>
        <v>Onderhoud en beheer wegen en fietspaden</v>
      </c>
      <c r="AP1468" s="16" t="str">
        <f>IFERROR(VLOOKUP($P1468,'Kredieten productgroepen functi'!$C:$M,8,FALSE),"n.v.t.")</f>
        <v>31</v>
      </c>
      <c r="AQ1468" s="16" t="str">
        <f>IFERROR(VLOOKUP($P1468,'Kredieten productgroepen functi'!$C:$M,9,FALSE),"n.v.t.")</f>
        <v>Landwegen</v>
      </c>
      <c r="AR1468" s="16" t="str">
        <f>IFERROR(VLOOKUP($P1468,'Kredieten productgroepen functi'!$C:$M,10,FALSE),"n.v.t.")</f>
        <v>3</v>
      </c>
      <c r="AS1468" s="16" t="str">
        <f>IFERROR(VLOOKUP($P1468,'Kredieten productgroepen functi'!$C:$M,11,FALSE),"n.v.t.")</f>
        <v>Verkeer en vervoer</v>
      </c>
      <c r="AT1468" s="16" t="str">
        <f t="shared" si="71"/>
        <v>Lasten</v>
      </c>
      <c r="AU1468" s="16" t="str">
        <f>IFERROR(VLOOKUP($R1468,Kostensoorten!$C:$J,7,FALSE),"n.v.t.")</f>
        <v>2.3.1</v>
      </c>
      <c r="AV1468" s="16" t="str">
        <f>IFERROR(VLOOKUP($R1468,Kostensoorten!$C:$J,8,FALSE),"n.v.t.")</f>
        <v>Aankopen niet duurzame goedere</v>
      </c>
    </row>
    <row r="1469" spans="6:48">
      <c r="F1469" s="2" t="s">
        <v>7288</v>
      </c>
      <c r="G1469" s="2" t="s">
        <v>39</v>
      </c>
      <c r="H1469" s="2" t="s">
        <v>39</v>
      </c>
      <c r="I1469" s="18">
        <v>281.11</v>
      </c>
      <c r="P1469" s="16" t="str">
        <f t="shared" si="69"/>
        <v>631345</v>
      </c>
      <c r="Q1469" s="16" t="str">
        <f>IFERROR(VLOOKUP($P1469,'Kredieten productgroepen functi'!$C:$M,2,FALSE),"n.v.t.")</f>
        <v>Bermen en Sloten</v>
      </c>
      <c r="R1469" s="16" t="str">
        <f t="shared" si="70"/>
        <v>423040</v>
      </c>
      <c r="S1469" s="16" t="str">
        <f>IFERROR(VLOOKUP($R1469,Kostensoorten!$C:$J,2,FALSE),"n.v.t.")</f>
        <v>Normaal onderhoud</v>
      </c>
      <c r="T1469" s="16" t="s">
        <v>39</v>
      </c>
      <c r="U1469" s="16" t="s">
        <v>39</v>
      </c>
      <c r="V1469" s="16" t="s">
        <v>39</v>
      </c>
      <c r="W1469" s="16" t="s">
        <v>39</v>
      </c>
      <c r="X1469" s="16" t="s">
        <v>39</v>
      </c>
      <c r="Y1469" s="16" t="s">
        <v>39</v>
      </c>
      <c r="Z1469" s="16" t="s">
        <v>39</v>
      </c>
      <c r="AA1469" s="16" t="s">
        <v>39</v>
      </c>
      <c r="AB1469" s="16" t="s">
        <v>39</v>
      </c>
      <c r="AC1469" s="16" t="s">
        <v>39</v>
      </c>
      <c r="AD1469" s="16" t="s">
        <v>39</v>
      </c>
      <c r="AE1469" s="16" t="s">
        <v>39</v>
      </c>
      <c r="AF1469" s="16" t="s">
        <v>39</v>
      </c>
      <c r="AG1469" s="16" t="s">
        <v>39</v>
      </c>
      <c r="AH1469" s="16" t="s">
        <v>39</v>
      </c>
      <c r="AI1469" s="16" t="s">
        <v>39</v>
      </c>
      <c r="AJ1469" s="16" t="s">
        <v>39</v>
      </c>
      <c r="AL1469" s="16" t="s">
        <v>39</v>
      </c>
      <c r="AM1469" s="16" t="s">
        <v>39</v>
      </c>
      <c r="AN1469" s="16" t="str">
        <f>IFERROR(VLOOKUP($P1469,'Kredieten productgroepen functi'!$C:$M,6,FALSE),"n.v.t.")</f>
        <v>3102</v>
      </c>
      <c r="AO1469" s="16" t="str">
        <f>IFERROR(VLOOKUP($P1469,'Kredieten productgroepen functi'!$C:$M,7,FALSE),"n.v.t.")</f>
        <v>Onderhoud en beheer wegen en fietspaden</v>
      </c>
      <c r="AP1469" s="16" t="str">
        <f>IFERROR(VLOOKUP($P1469,'Kredieten productgroepen functi'!$C:$M,8,FALSE),"n.v.t.")</f>
        <v>31</v>
      </c>
      <c r="AQ1469" s="16" t="str">
        <f>IFERROR(VLOOKUP($P1469,'Kredieten productgroepen functi'!$C:$M,9,FALSE),"n.v.t.")</f>
        <v>Landwegen</v>
      </c>
      <c r="AR1469" s="16" t="str">
        <f>IFERROR(VLOOKUP($P1469,'Kredieten productgroepen functi'!$C:$M,10,FALSE),"n.v.t.")</f>
        <v>3</v>
      </c>
      <c r="AS1469" s="16" t="str">
        <f>IFERROR(VLOOKUP($P1469,'Kredieten productgroepen functi'!$C:$M,11,FALSE),"n.v.t.")</f>
        <v>Verkeer en vervoer</v>
      </c>
      <c r="AT1469" s="16" t="str">
        <f t="shared" si="71"/>
        <v>Lasten</v>
      </c>
      <c r="AU1469" s="16" t="str">
        <f>IFERROR(VLOOKUP($R1469,Kostensoorten!$C:$J,7,FALSE),"n.v.t.")</f>
        <v>2.3.1</v>
      </c>
      <c r="AV1469" s="16" t="str">
        <f>IFERROR(VLOOKUP($R1469,Kostensoorten!$C:$J,8,FALSE),"n.v.t.")</f>
        <v>Aankopen niet duurzame goedere</v>
      </c>
    </row>
    <row r="1470" spans="6:48">
      <c r="F1470" s="2" t="s">
        <v>7046</v>
      </c>
      <c r="G1470" s="2" t="s">
        <v>39</v>
      </c>
      <c r="H1470" s="2" t="s">
        <v>39</v>
      </c>
      <c r="I1470" s="18">
        <v>9648.3799999999992</v>
      </c>
      <c r="P1470" s="16" t="str">
        <f t="shared" si="69"/>
        <v>631345</v>
      </c>
      <c r="Q1470" s="16" t="str">
        <f>IFERROR(VLOOKUP($P1470,'Kredieten productgroepen functi'!$C:$M,2,FALSE),"n.v.t.")</f>
        <v>Bermen en Sloten</v>
      </c>
      <c r="R1470" s="16" t="str">
        <f t="shared" si="70"/>
        <v>423040</v>
      </c>
      <c r="S1470" s="16" t="str">
        <f>IFERROR(VLOOKUP($R1470,Kostensoorten!$C:$J,2,FALSE),"n.v.t.")</f>
        <v>Normaal onderhoud</v>
      </c>
      <c r="T1470" s="16" t="s">
        <v>39</v>
      </c>
      <c r="U1470" s="16" t="s">
        <v>39</v>
      </c>
      <c r="V1470" s="16" t="s">
        <v>39</v>
      </c>
      <c r="W1470" s="16" t="s">
        <v>39</v>
      </c>
      <c r="X1470" s="16" t="s">
        <v>39</v>
      </c>
      <c r="Y1470" s="16" t="s">
        <v>39</v>
      </c>
      <c r="Z1470" s="16" t="s">
        <v>39</v>
      </c>
      <c r="AA1470" s="16" t="s">
        <v>39</v>
      </c>
      <c r="AB1470" s="16" t="s">
        <v>39</v>
      </c>
      <c r="AC1470" s="16" t="s">
        <v>39</v>
      </c>
      <c r="AD1470" s="16" t="s">
        <v>39</v>
      </c>
      <c r="AE1470" s="16" t="s">
        <v>39</v>
      </c>
      <c r="AF1470" s="16" t="s">
        <v>39</v>
      </c>
      <c r="AG1470" s="16" t="s">
        <v>39</v>
      </c>
      <c r="AH1470" s="16" t="s">
        <v>39</v>
      </c>
      <c r="AI1470" s="16" t="s">
        <v>39</v>
      </c>
      <c r="AJ1470" s="16" t="s">
        <v>39</v>
      </c>
      <c r="AL1470" s="16" t="s">
        <v>39</v>
      </c>
      <c r="AM1470" s="16" t="s">
        <v>39</v>
      </c>
      <c r="AN1470" s="16" t="str">
        <f>IFERROR(VLOOKUP($P1470,'Kredieten productgroepen functi'!$C:$M,6,FALSE),"n.v.t.")</f>
        <v>3102</v>
      </c>
      <c r="AO1470" s="16" t="str">
        <f>IFERROR(VLOOKUP($P1470,'Kredieten productgroepen functi'!$C:$M,7,FALSE),"n.v.t.")</f>
        <v>Onderhoud en beheer wegen en fietspaden</v>
      </c>
      <c r="AP1470" s="16" t="str">
        <f>IFERROR(VLOOKUP($P1470,'Kredieten productgroepen functi'!$C:$M,8,FALSE),"n.v.t.")</f>
        <v>31</v>
      </c>
      <c r="AQ1470" s="16" t="str">
        <f>IFERROR(VLOOKUP($P1470,'Kredieten productgroepen functi'!$C:$M,9,FALSE),"n.v.t.")</f>
        <v>Landwegen</v>
      </c>
      <c r="AR1470" s="16" t="str">
        <f>IFERROR(VLOOKUP($P1470,'Kredieten productgroepen functi'!$C:$M,10,FALSE),"n.v.t.")</f>
        <v>3</v>
      </c>
      <c r="AS1470" s="16" t="str">
        <f>IFERROR(VLOOKUP($P1470,'Kredieten productgroepen functi'!$C:$M,11,FALSE),"n.v.t.")</f>
        <v>Verkeer en vervoer</v>
      </c>
      <c r="AT1470" s="16" t="str">
        <f t="shared" si="71"/>
        <v>Lasten</v>
      </c>
      <c r="AU1470" s="16" t="str">
        <f>IFERROR(VLOOKUP($R1470,Kostensoorten!$C:$J,7,FALSE),"n.v.t.")</f>
        <v>2.3.1</v>
      </c>
      <c r="AV1470" s="16" t="str">
        <f>IFERROR(VLOOKUP($R1470,Kostensoorten!$C:$J,8,FALSE),"n.v.t.")</f>
        <v>Aankopen niet duurzame goedere</v>
      </c>
    </row>
    <row r="1471" spans="6:48">
      <c r="F1471" s="2" t="s">
        <v>7289</v>
      </c>
      <c r="G1471" s="2" t="s">
        <v>39</v>
      </c>
      <c r="H1471" s="2" t="s">
        <v>39</v>
      </c>
      <c r="I1471" s="18">
        <v>10129.69</v>
      </c>
      <c r="P1471" s="16" t="str">
        <f t="shared" si="69"/>
        <v>631345</v>
      </c>
      <c r="Q1471" s="16" t="str">
        <f>IFERROR(VLOOKUP($P1471,'Kredieten productgroepen functi'!$C:$M,2,FALSE),"n.v.t.")</f>
        <v>Bermen en Sloten</v>
      </c>
      <c r="R1471" s="16" t="str">
        <f t="shared" si="70"/>
        <v>423040</v>
      </c>
      <c r="S1471" s="16" t="str">
        <f>IFERROR(VLOOKUP($R1471,Kostensoorten!$C:$J,2,FALSE),"n.v.t.")</f>
        <v>Normaal onderhoud</v>
      </c>
      <c r="T1471" s="16" t="s">
        <v>39</v>
      </c>
      <c r="U1471" s="16" t="s">
        <v>39</v>
      </c>
      <c r="V1471" s="16" t="s">
        <v>39</v>
      </c>
      <c r="W1471" s="16" t="s">
        <v>39</v>
      </c>
      <c r="X1471" s="16" t="s">
        <v>39</v>
      </c>
      <c r="Y1471" s="16" t="s">
        <v>39</v>
      </c>
      <c r="Z1471" s="16" t="s">
        <v>39</v>
      </c>
      <c r="AA1471" s="16" t="s">
        <v>39</v>
      </c>
      <c r="AB1471" s="16" t="s">
        <v>39</v>
      </c>
      <c r="AC1471" s="16" t="s">
        <v>39</v>
      </c>
      <c r="AD1471" s="16" t="s">
        <v>39</v>
      </c>
      <c r="AE1471" s="16" t="s">
        <v>39</v>
      </c>
      <c r="AF1471" s="16" t="s">
        <v>39</v>
      </c>
      <c r="AG1471" s="16" t="s">
        <v>39</v>
      </c>
      <c r="AH1471" s="16" t="s">
        <v>39</v>
      </c>
      <c r="AI1471" s="16" t="s">
        <v>39</v>
      </c>
      <c r="AJ1471" s="16" t="s">
        <v>39</v>
      </c>
      <c r="AL1471" s="16" t="s">
        <v>39</v>
      </c>
      <c r="AM1471" s="16" t="s">
        <v>39</v>
      </c>
      <c r="AN1471" s="16" t="str">
        <f>IFERROR(VLOOKUP($P1471,'Kredieten productgroepen functi'!$C:$M,6,FALSE),"n.v.t.")</f>
        <v>3102</v>
      </c>
      <c r="AO1471" s="16" t="str">
        <f>IFERROR(VLOOKUP($P1471,'Kredieten productgroepen functi'!$C:$M,7,FALSE),"n.v.t.")</f>
        <v>Onderhoud en beheer wegen en fietspaden</v>
      </c>
      <c r="AP1471" s="16" t="str">
        <f>IFERROR(VLOOKUP($P1471,'Kredieten productgroepen functi'!$C:$M,8,FALSE),"n.v.t.")</f>
        <v>31</v>
      </c>
      <c r="AQ1471" s="16" t="str">
        <f>IFERROR(VLOOKUP($P1471,'Kredieten productgroepen functi'!$C:$M,9,FALSE),"n.v.t.")</f>
        <v>Landwegen</v>
      </c>
      <c r="AR1471" s="16" t="str">
        <f>IFERROR(VLOOKUP($P1471,'Kredieten productgroepen functi'!$C:$M,10,FALSE),"n.v.t.")</f>
        <v>3</v>
      </c>
      <c r="AS1471" s="16" t="str">
        <f>IFERROR(VLOOKUP($P1471,'Kredieten productgroepen functi'!$C:$M,11,FALSE),"n.v.t.")</f>
        <v>Verkeer en vervoer</v>
      </c>
      <c r="AT1471" s="16" t="str">
        <f t="shared" si="71"/>
        <v>Lasten</v>
      </c>
      <c r="AU1471" s="16" t="str">
        <f>IFERROR(VLOOKUP($R1471,Kostensoorten!$C:$J,7,FALSE),"n.v.t.")</f>
        <v>2.3.1</v>
      </c>
      <c r="AV1471" s="16" t="str">
        <f>IFERROR(VLOOKUP($R1471,Kostensoorten!$C:$J,8,FALSE),"n.v.t.")</f>
        <v>Aankopen niet duurzame goedere</v>
      </c>
    </row>
    <row r="1472" spans="6:48">
      <c r="F1472" s="2" t="s">
        <v>7047</v>
      </c>
      <c r="G1472" s="2" t="s">
        <v>39</v>
      </c>
      <c r="H1472" s="2" t="s">
        <v>39</v>
      </c>
      <c r="I1472" s="18">
        <v>16284.67</v>
      </c>
      <c r="P1472" s="16" t="str">
        <f t="shared" si="69"/>
        <v>631345</v>
      </c>
      <c r="Q1472" s="16" t="str">
        <f>IFERROR(VLOOKUP($P1472,'Kredieten productgroepen functi'!$C:$M,2,FALSE),"n.v.t.")</f>
        <v>Bermen en Sloten</v>
      </c>
      <c r="R1472" s="16" t="str">
        <f t="shared" si="70"/>
        <v>423040</v>
      </c>
      <c r="S1472" s="16" t="str">
        <f>IFERROR(VLOOKUP($R1472,Kostensoorten!$C:$J,2,FALSE),"n.v.t.")</f>
        <v>Normaal onderhoud</v>
      </c>
      <c r="T1472" s="16" t="s">
        <v>39</v>
      </c>
      <c r="U1472" s="16" t="s">
        <v>39</v>
      </c>
      <c r="V1472" s="16" t="s">
        <v>39</v>
      </c>
      <c r="W1472" s="16" t="s">
        <v>39</v>
      </c>
      <c r="X1472" s="16" t="s">
        <v>39</v>
      </c>
      <c r="Y1472" s="16" t="s">
        <v>39</v>
      </c>
      <c r="Z1472" s="16" t="s">
        <v>39</v>
      </c>
      <c r="AA1472" s="16" t="s">
        <v>39</v>
      </c>
      <c r="AB1472" s="16" t="s">
        <v>39</v>
      </c>
      <c r="AC1472" s="16" t="s">
        <v>39</v>
      </c>
      <c r="AD1472" s="16" t="s">
        <v>39</v>
      </c>
      <c r="AE1472" s="16" t="s">
        <v>39</v>
      </c>
      <c r="AF1472" s="16" t="s">
        <v>39</v>
      </c>
      <c r="AG1472" s="16" t="s">
        <v>39</v>
      </c>
      <c r="AH1472" s="16" t="s">
        <v>39</v>
      </c>
      <c r="AI1472" s="16" t="s">
        <v>39</v>
      </c>
      <c r="AJ1472" s="16" t="s">
        <v>39</v>
      </c>
      <c r="AL1472" s="16" t="s">
        <v>39</v>
      </c>
      <c r="AM1472" s="16" t="s">
        <v>39</v>
      </c>
      <c r="AN1472" s="16" t="str">
        <f>IFERROR(VLOOKUP($P1472,'Kredieten productgroepen functi'!$C:$M,6,FALSE),"n.v.t.")</f>
        <v>3102</v>
      </c>
      <c r="AO1472" s="16" t="str">
        <f>IFERROR(VLOOKUP($P1472,'Kredieten productgroepen functi'!$C:$M,7,FALSE),"n.v.t.")</f>
        <v>Onderhoud en beheer wegen en fietspaden</v>
      </c>
      <c r="AP1472" s="16" t="str">
        <f>IFERROR(VLOOKUP($P1472,'Kredieten productgroepen functi'!$C:$M,8,FALSE),"n.v.t.")</f>
        <v>31</v>
      </c>
      <c r="AQ1472" s="16" t="str">
        <f>IFERROR(VLOOKUP($P1472,'Kredieten productgroepen functi'!$C:$M,9,FALSE),"n.v.t.")</f>
        <v>Landwegen</v>
      </c>
      <c r="AR1472" s="16" t="str">
        <f>IFERROR(VLOOKUP($P1472,'Kredieten productgroepen functi'!$C:$M,10,FALSE),"n.v.t.")</f>
        <v>3</v>
      </c>
      <c r="AS1472" s="16" t="str">
        <f>IFERROR(VLOOKUP($P1472,'Kredieten productgroepen functi'!$C:$M,11,FALSE),"n.v.t.")</f>
        <v>Verkeer en vervoer</v>
      </c>
      <c r="AT1472" s="16" t="str">
        <f t="shared" si="71"/>
        <v>Lasten</v>
      </c>
      <c r="AU1472" s="16" t="str">
        <f>IFERROR(VLOOKUP($R1472,Kostensoorten!$C:$J,7,FALSE),"n.v.t.")</f>
        <v>2.3.1</v>
      </c>
      <c r="AV1472" s="16" t="str">
        <f>IFERROR(VLOOKUP($R1472,Kostensoorten!$C:$J,8,FALSE),"n.v.t.")</f>
        <v>Aankopen niet duurzame goedere</v>
      </c>
    </row>
    <row r="1473" spans="6:48">
      <c r="F1473" s="2" t="s">
        <v>8091</v>
      </c>
      <c r="G1473" s="2" t="s">
        <v>39</v>
      </c>
      <c r="H1473" s="2" t="s">
        <v>39</v>
      </c>
      <c r="I1473" s="18">
        <v>-272.88</v>
      </c>
      <c r="P1473" s="16" t="str">
        <f t="shared" si="69"/>
        <v>631345</v>
      </c>
      <c r="Q1473" s="16" t="str">
        <f>IFERROR(VLOOKUP($P1473,'Kredieten productgroepen functi'!$C:$M,2,FALSE),"n.v.t.")</f>
        <v>Bermen en Sloten</v>
      </c>
      <c r="R1473" s="16" t="str">
        <f t="shared" si="70"/>
        <v>823090</v>
      </c>
      <c r="S1473" s="16" t="str">
        <f>IFERROR(VLOOKUP($R1473,Kostensoorten!$C:$J,2,FALSE),"n.v.t.")</f>
        <v>Overige opbr goederen en diensten</v>
      </c>
      <c r="T1473" s="16" t="s">
        <v>39</v>
      </c>
      <c r="U1473" s="16" t="s">
        <v>39</v>
      </c>
      <c r="V1473" s="16" t="s">
        <v>39</v>
      </c>
      <c r="W1473" s="16" t="s">
        <v>39</v>
      </c>
      <c r="X1473" s="16" t="s">
        <v>39</v>
      </c>
      <c r="Y1473" s="16" t="s">
        <v>39</v>
      </c>
      <c r="Z1473" s="16" t="s">
        <v>39</v>
      </c>
      <c r="AA1473" s="16" t="s">
        <v>39</v>
      </c>
      <c r="AB1473" s="16" t="s">
        <v>39</v>
      </c>
      <c r="AC1473" s="16" t="s">
        <v>39</v>
      </c>
      <c r="AD1473" s="16" t="s">
        <v>39</v>
      </c>
      <c r="AE1473" s="16" t="s">
        <v>39</v>
      </c>
      <c r="AF1473" s="16" t="s">
        <v>39</v>
      </c>
      <c r="AG1473" s="16" t="s">
        <v>39</v>
      </c>
      <c r="AH1473" s="16" t="s">
        <v>39</v>
      </c>
      <c r="AI1473" s="16" t="s">
        <v>39</v>
      </c>
      <c r="AJ1473" s="16" t="s">
        <v>39</v>
      </c>
      <c r="AL1473" s="16" t="s">
        <v>39</v>
      </c>
      <c r="AM1473" s="16" t="s">
        <v>39</v>
      </c>
      <c r="AN1473" s="16" t="str">
        <f>IFERROR(VLOOKUP($P1473,'Kredieten productgroepen functi'!$C:$M,6,FALSE),"n.v.t.")</f>
        <v>3102</v>
      </c>
      <c r="AO1473" s="16" t="str">
        <f>IFERROR(VLOOKUP($P1473,'Kredieten productgroepen functi'!$C:$M,7,FALSE),"n.v.t.")</f>
        <v>Onderhoud en beheer wegen en fietspaden</v>
      </c>
      <c r="AP1473" s="16" t="str">
        <f>IFERROR(VLOOKUP($P1473,'Kredieten productgroepen functi'!$C:$M,8,FALSE),"n.v.t.")</f>
        <v>31</v>
      </c>
      <c r="AQ1473" s="16" t="str">
        <f>IFERROR(VLOOKUP($P1473,'Kredieten productgroepen functi'!$C:$M,9,FALSE),"n.v.t.")</f>
        <v>Landwegen</v>
      </c>
      <c r="AR1473" s="16" t="str">
        <f>IFERROR(VLOOKUP($P1473,'Kredieten productgroepen functi'!$C:$M,10,FALSE),"n.v.t.")</f>
        <v>3</v>
      </c>
      <c r="AS1473" s="16" t="str">
        <f>IFERROR(VLOOKUP($P1473,'Kredieten productgroepen functi'!$C:$M,11,FALSE),"n.v.t.")</f>
        <v>Verkeer en vervoer</v>
      </c>
      <c r="AT1473" s="16" t="str">
        <f t="shared" si="71"/>
        <v>Baten</v>
      </c>
      <c r="AU1473" s="16" t="str">
        <f>IFERROR(VLOOKUP($R1473,Kostensoorten!$C:$J,7,FALSE),"n.v.t.")</f>
        <v>2.3</v>
      </c>
      <c r="AV1473" s="16" t="str">
        <f>IFERROR(VLOOKUP($R1473,Kostensoorten!$C:$J,8,FALSE),"n.v.t.")</f>
        <v>Overige goederen en diensten</v>
      </c>
    </row>
    <row r="1474" spans="6:48">
      <c r="F1474" s="2" t="s">
        <v>53</v>
      </c>
      <c r="G1474" s="2" t="s">
        <v>39</v>
      </c>
      <c r="H1474" s="2" t="s">
        <v>39</v>
      </c>
      <c r="I1474" s="18">
        <v>525683.56000000006</v>
      </c>
      <c r="P1474" s="16" t="str">
        <f t="shared" si="69"/>
        <v>631346</v>
      </c>
      <c r="Q1474" s="16" t="str">
        <f>IFERROR(VLOOKUP($P1474,'Kredieten productgroepen functi'!$C:$M,2,FALSE),"n.v.t.")</f>
        <v>Hoofdrijbaanverhardingen</v>
      </c>
      <c r="R1474" s="16" t="str">
        <f t="shared" si="70"/>
        <v>423040</v>
      </c>
      <c r="S1474" s="16" t="str">
        <f>IFERROR(VLOOKUP($R1474,Kostensoorten!$C:$J,2,FALSE),"n.v.t.")</f>
        <v>Normaal onderhoud</v>
      </c>
      <c r="T1474" s="16" t="s">
        <v>39</v>
      </c>
      <c r="U1474" s="16" t="s">
        <v>39</v>
      </c>
      <c r="V1474" s="16" t="s">
        <v>39</v>
      </c>
      <c r="W1474" s="16" t="s">
        <v>39</v>
      </c>
      <c r="X1474" s="16" t="s">
        <v>39</v>
      </c>
      <c r="Y1474" s="16" t="s">
        <v>39</v>
      </c>
      <c r="Z1474" s="16" t="s">
        <v>39</v>
      </c>
      <c r="AA1474" s="16" t="s">
        <v>39</v>
      </c>
      <c r="AB1474" s="16" t="s">
        <v>39</v>
      </c>
      <c r="AC1474" s="16" t="s">
        <v>39</v>
      </c>
      <c r="AD1474" s="16" t="s">
        <v>39</v>
      </c>
      <c r="AE1474" s="16" t="s">
        <v>39</v>
      </c>
      <c r="AF1474" s="16" t="s">
        <v>39</v>
      </c>
      <c r="AG1474" s="16" t="s">
        <v>39</v>
      </c>
      <c r="AH1474" s="16" t="s">
        <v>39</v>
      </c>
      <c r="AI1474" s="16" t="s">
        <v>39</v>
      </c>
      <c r="AJ1474" s="16" t="s">
        <v>39</v>
      </c>
      <c r="AL1474" s="16" t="s">
        <v>39</v>
      </c>
      <c r="AM1474" s="16" t="s">
        <v>39</v>
      </c>
      <c r="AN1474" s="16" t="str">
        <f>IFERROR(VLOOKUP($P1474,'Kredieten productgroepen functi'!$C:$M,6,FALSE),"n.v.t.")</f>
        <v>3102</v>
      </c>
      <c r="AO1474" s="16" t="str">
        <f>IFERROR(VLOOKUP($P1474,'Kredieten productgroepen functi'!$C:$M,7,FALSE),"n.v.t.")</f>
        <v>Onderhoud en beheer wegen en fietspaden</v>
      </c>
      <c r="AP1474" s="16" t="str">
        <f>IFERROR(VLOOKUP($P1474,'Kredieten productgroepen functi'!$C:$M,8,FALSE),"n.v.t.")</f>
        <v>31</v>
      </c>
      <c r="AQ1474" s="16" t="str">
        <f>IFERROR(VLOOKUP($P1474,'Kredieten productgroepen functi'!$C:$M,9,FALSE),"n.v.t.")</f>
        <v>Landwegen</v>
      </c>
      <c r="AR1474" s="16" t="str">
        <f>IFERROR(VLOOKUP($P1474,'Kredieten productgroepen functi'!$C:$M,10,FALSE),"n.v.t.")</f>
        <v>3</v>
      </c>
      <c r="AS1474" s="16" t="str">
        <f>IFERROR(VLOOKUP($P1474,'Kredieten productgroepen functi'!$C:$M,11,FALSE),"n.v.t.")</f>
        <v>Verkeer en vervoer</v>
      </c>
      <c r="AT1474" s="16" t="str">
        <f t="shared" si="71"/>
        <v>Lasten</v>
      </c>
      <c r="AU1474" s="16" t="str">
        <f>IFERROR(VLOOKUP($R1474,Kostensoorten!$C:$J,7,FALSE),"n.v.t.")</f>
        <v>2.3.1</v>
      </c>
      <c r="AV1474" s="16" t="str">
        <f>IFERROR(VLOOKUP($R1474,Kostensoorten!$C:$J,8,FALSE),"n.v.t.")</f>
        <v>Aankopen niet duurzame goedere</v>
      </c>
    </row>
    <row r="1475" spans="6:48">
      <c r="F1475" s="2" t="s">
        <v>9544</v>
      </c>
      <c r="G1475" s="2" t="s">
        <v>39</v>
      </c>
      <c r="H1475" s="2" t="s">
        <v>39</v>
      </c>
      <c r="I1475" s="18">
        <v>4107.8100000000004</v>
      </c>
      <c r="P1475" s="16" t="str">
        <f t="shared" si="69"/>
        <v>631346</v>
      </c>
      <c r="Q1475" s="16" t="str">
        <f>IFERROR(VLOOKUP($P1475,'Kredieten productgroepen functi'!$C:$M,2,FALSE),"n.v.t.")</f>
        <v>Hoofdrijbaanverhardingen</v>
      </c>
      <c r="R1475" s="16" t="str">
        <f t="shared" si="70"/>
        <v>423040</v>
      </c>
      <c r="S1475" s="16" t="str">
        <f>IFERROR(VLOOKUP($R1475,Kostensoorten!$C:$J,2,FALSE),"n.v.t.")</f>
        <v>Normaal onderhoud</v>
      </c>
      <c r="T1475" s="16" t="s">
        <v>39</v>
      </c>
      <c r="U1475" s="16" t="s">
        <v>39</v>
      </c>
      <c r="V1475" s="16" t="s">
        <v>39</v>
      </c>
      <c r="W1475" s="16" t="s">
        <v>39</v>
      </c>
      <c r="X1475" s="16" t="s">
        <v>39</v>
      </c>
      <c r="Y1475" s="16" t="s">
        <v>39</v>
      </c>
      <c r="Z1475" s="16" t="s">
        <v>39</v>
      </c>
      <c r="AA1475" s="16" t="s">
        <v>39</v>
      </c>
      <c r="AB1475" s="16" t="s">
        <v>39</v>
      </c>
      <c r="AC1475" s="16" t="s">
        <v>39</v>
      </c>
      <c r="AD1475" s="16" t="s">
        <v>39</v>
      </c>
      <c r="AE1475" s="16" t="s">
        <v>39</v>
      </c>
      <c r="AF1475" s="16" t="s">
        <v>39</v>
      </c>
      <c r="AG1475" s="16" t="s">
        <v>39</v>
      </c>
      <c r="AH1475" s="16" t="s">
        <v>39</v>
      </c>
      <c r="AI1475" s="16" t="s">
        <v>39</v>
      </c>
      <c r="AJ1475" s="16" t="s">
        <v>39</v>
      </c>
      <c r="AL1475" s="16" t="s">
        <v>39</v>
      </c>
      <c r="AM1475" s="16" t="s">
        <v>39</v>
      </c>
      <c r="AN1475" s="16" t="str">
        <f>IFERROR(VLOOKUP($P1475,'Kredieten productgroepen functi'!$C:$M,6,FALSE),"n.v.t.")</f>
        <v>3102</v>
      </c>
      <c r="AO1475" s="16" t="str">
        <f>IFERROR(VLOOKUP($P1475,'Kredieten productgroepen functi'!$C:$M,7,FALSE),"n.v.t.")</f>
        <v>Onderhoud en beheer wegen en fietspaden</v>
      </c>
      <c r="AP1475" s="16" t="str">
        <f>IFERROR(VLOOKUP($P1475,'Kredieten productgroepen functi'!$C:$M,8,FALSE),"n.v.t.")</f>
        <v>31</v>
      </c>
      <c r="AQ1475" s="16" t="str">
        <f>IFERROR(VLOOKUP($P1475,'Kredieten productgroepen functi'!$C:$M,9,FALSE),"n.v.t.")</f>
        <v>Landwegen</v>
      </c>
      <c r="AR1475" s="16" t="str">
        <f>IFERROR(VLOOKUP($P1475,'Kredieten productgroepen functi'!$C:$M,10,FALSE),"n.v.t.")</f>
        <v>3</v>
      </c>
      <c r="AS1475" s="16" t="str">
        <f>IFERROR(VLOOKUP($P1475,'Kredieten productgroepen functi'!$C:$M,11,FALSE),"n.v.t.")</f>
        <v>Verkeer en vervoer</v>
      </c>
      <c r="AT1475" s="16" t="str">
        <f t="shared" si="71"/>
        <v>Lasten</v>
      </c>
      <c r="AU1475" s="16" t="str">
        <f>IFERROR(VLOOKUP($R1475,Kostensoorten!$C:$J,7,FALSE),"n.v.t.")</f>
        <v>2.3.1</v>
      </c>
      <c r="AV1475" s="16" t="str">
        <f>IFERROR(VLOOKUP($R1475,Kostensoorten!$C:$J,8,FALSE),"n.v.t.")</f>
        <v>Aankopen niet duurzame goedere</v>
      </c>
    </row>
    <row r="1476" spans="6:48">
      <c r="F1476" s="2" t="s">
        <v>8092</v>
      </c>
      <c r="G1476" s="2" t="s">
        <v>39</v>
      </c>
      <c r="H1476" s="2" t="s">
        <v>39</v>
      </c>
      <c r="I1476" s="18">
        <v>50000</v>
      </c>
      <c r="P1476" s="16" t="str">
        <f t="shared" si="69"/>
        <v>631346</v>
      </c>
      <c r="Q1476" s="16" t="str">
        <f>IFERROR(VLOOKUP($P1476,'Kredieten productgroepen functi'!$C:$M,2,FALSE),"n.v.t.")</f>
        <v>Hoofdrijbaanverhardingen</v>
      </c>
      <c r="R1476" s="16" t="str">
        <f t="shared" si="70"/>
        <v>423041</v>
      </c>
      <c r="S1476" s="16" t="str">
        <f>IFERROR(VLOOKUP($R1476,Kostensoorten!$C:$J,2,FALSE),"n.v.t.")</f>
        <v>Groot onderhoud</v>
      </c>
      <c r="T1476" s="16" t="s">
        <v>39</v>
      </c>
      <c r="U1476" s="16" t="s">
        <v>39</v>
      </c>
      <c r="V1476" s="16" t="s">
        <v>39</v>
      </c>
      <c r="W1476" s="16" t="s">
        <v>39</v>
      </c>
      <c r="X1476" s="16" t="s">
        <v>39</v>
      </c>
      <c r="Y1476" s="16" t="s">
        <v>39</v>
      </c>
      <c r="Z1476" s="16" t="s">
        <v>39</v>
      </c>
      <c r="AA1476" s="16" t="s">
        <v>39</v>
      </c>
      <c r="AB1476" s="16" t="s">
        <v>39</v>
      </c>
      <c r="AC1476" s="16" t="s">
        <v>39</v>
      </c>
      <c r="AD1476" s="16" t="s">
        <v>39</v>
      </c>
      <c r="AE1476" s="16" t="s">
        <v>39</v>
      </c>
      <c r="AF1476" s="16" t="s">
        <v>39</v>
      </c>
      <c r="AG1476" s="16" t="s">
        <v>39</v>
      </c>
      <c r="AH1476" s="16" t="s">
        <v>39</v>
      </c>
      <c r="AI1476" s="16" t="s">
        <v>39</v>
      </c>
      <c r="AJ1476" s="16" t="s">
        <v>39</v>
      </c>
      <c r="AL1476" s="16" t="s">
        <v>39</v>
      </c>
      <c r="AM1476" s="16" t="s">
        <v>39</v>
      </c>
      <c r="AN1476" s="16" t="str">
        <f>IFERROR(VLOOKUP($P1476,'Kredieten productgroepen functi'!$C:$M,6,FALSE),"n.v.t.")</f>
        <v>3102</v>
      </c>
      <c r="AO1476" s="16" t="str">
        <f>IFERROR(VLOOKUP($P1476,'Kredieten productgroepen functi'!$C:$M,7,FALSE),"n.v.t.")</f>
        <v>Onderhoud en beheer wegen en fietspaden</v>
      </c>
      <c r="AP1476" s="16" t="str">
        <f>IFERROR(VLOOKUP($P1476,'Kredieten productgroepen functi'!$C:$M,8,FALSE),"n.v.t.")</f>
        <v>31</v>
      </c>
      <c r="AQ1476" s="16" t="str">
        <f>IFERROR(VLOOKUP($P1476,'Kredieten productgroepen functi'!$C:$M,9,FALSE),"n.v.t.")</f>
        <v>Landwegen</v>
      </c>
      <c r="AR1476" s="16" t="str">
        <f>IFERROR(VLOOKUP($P1476,'Kredieten productgroepen functi'!$C:$M,10,FALSE),"n.v.t.")</f>
        <v>3</v>
      </c>
      <c r="AS1476" s="16" t="str">
        <f>IFERROR(VLOOKUP($P1476,'Kredieten productgroepen functi'!$C:$M,11,FALSE),"n.v.t.")</f>
        <v>Verkeer en vervoer</v>
      </c>
      <c r="AT1476" s="16" t="str">
        <f t="shared" si="71"/>
        <v>Lasten</v>
      </c>
      <c r="AU1476" s="16" t="str">
        <f>IFERROR(VLOOKUP($R1476,Kostensoorten!$C:$J,7,FALSE),"n.v.t.")</f>
        <v>2.3.1</v>
      </c>
      <c r="AV1476" s="16" t="str">
        <f>IFERROR(VLOOKUP($R1476,Kostensoorten!$C:$J,8,FALSE),"n.v.t.")</f>
        <v>Aankopen niet duurzame goedere</v>
      </c>
    </row>
    <row r="1477" spans="6:48">
      <c r="F1477" s="2" t="s">
        <v>9545</v>
      </c>
      <c r="G1477" s="2" t="s">
        <v>39</v>
      </c>
      <c r="H1477" s="2" t="s">
        <v>39</v>
      </c>
      <c r="I1477" s="18">
        <v>0</v>
      </c>
      <c r="P1477" s="16" t="str">
        <f t="shared" si="69"/>
        <v>631346</v>
      </c>
      <c r="Q1477" s="16" t="str">
        <f>IFERROR(VLOOKUP($P1477,'Kredieten productgroepen functi'!$C:$M,2,FALSE),"n.v.t.")</f>
        <v>Hoofdrijbaanverhardingen</v>
      </c>
      <c r="R1477" s="16" t="str">
        <f t="shared" si="70"/>
        <v>423044</v>
      </c>
      <c r="S1477" s="16" t="str">
        <f>IFERROR(VLOOKUP($R1477,Kostensoorten!$C:$J,2,FALSE),"n.v.t.")</f>
        <v>Onderhoud afstandsbediening</v>
      </c>
      <c r="T1477" s="16" t="s">
        <v>39</v>
      </c>
      <c r="U1477" s="16" t="s">
        <v>39</v>
      </c>
      <c r="V1477" s="16" t="s">
        <v>39</v>
      </c>
      <c r="W1477" s="16" t="s">
        <v>39</v>
      </c>
      <c r="X1477" s="16" t="s">
        <v>39</v>
      </c>
      <c r="Y1477" s="16" t="s">
        <v>39</v>
      </c>
      <c r="Z1477" s="16" t="s">
        <v>39</v>
      </c>
      <c r="AA1477" s="16" t="s">
        <v>39</v>
      </c>
      <c r="AB1477" s="16" t="s">
        <v>39</v>
      </c>
      <c r="AC1477" s="16" t="s">
        <v>39</v>
      </c>
      <c r="AD1477" s="16" t="s">
        <v>39</v>
      </c>
      <c r="AE1477" s="16" t="s">
        <v>39</v>
      </c>
      <c r="AF1477" s="16" t="s">
        <v>39</v>
      </c>
      <c r="AG1477" s="16" t="s">
        <v>39</v>
      </c>
      <c r="AH1477" s="16" t="s">
        <v>39</v>
      </c>
      <c r="AI1477" s="16" t="s">
        <v>39</v>
      </c>
      <c r="AJ1477" s="16" t="s">
        <v>39</v>
      </c>
      <c r="AL1477" s="16" t="s">
        <v>39</v>
      </c>
      <c r="AM1477" s="16" t="s">
        <v>39</v>
      </c>
      <c r="AN1477" s="16" t="str">
        <f>IFERROR(VLOOKUP($P1477,'Kredieten productgroepen functi'!$C:$M,6,FALSE),"n.v.t.")</f>
        <v>3102</v>
      </c>
      <c r="AO1477" s="16" t="str">
        <f>IFERROR(VLOOKUP($P1477,'Kredieten productgroepen functi'!$C:$M,7,FALSE),"n.v.t.")</f>
        <v>Onderhoud en beheer wegen en fietspaden</v>
      </c>
      <c r="AP1477" s="16" t="str">
        <f>IFERROR(VLOOKUP($P1477,'Kredieten productgroepen functi'!$C:$M,8,FALSE),"n.v.t.")</f>
        <v>31</v>
      </c>
      <c r="AQ1477" s="16" t="str">
        <f>IFERROR(VLOOKUP($P1477,'Kredieten productgroepen functi'!$C:$M,9,FALSE),"n.v.t.")</f>
        <v>Landwegen</v>
      </c>
      <c r="AR1477" s="16" t="str">
        <f>IFERROR(VLOOKUP($P1477,'Kredieten productgroepen functi'!$C:$M,10,FALSE),"n.v.t.")</f>
        <v>3</v>
      </c>
      <c r="AS1477" s="16" t="str">
        <f>IFERROR(VLOOKUP($P1477,'Kredieten productgroepen functi'!$C:$M,11,FALSE),"n.v.t.")</f>
        <v>Verkeer en vervoer</v>
      </c>
      <c r="AT1477" s="16" t="str">
        <f t="shared" si="71"/>
        <v>Lasten</v>
      </c>
      <c r="AU1477" s="16" t="str">
        <f>IFERROR(VLOOKUP($R1477,Kostensoorten!$C:$J,7,FALSE),"n.v.t.")</f>
        <v>2.3.1</v>
      </c>
      <c r="AV1477" s="16" t="str">
        <f>IFERROR(VLOOKUP($R1477,Kostensoorten!$C:$J,8,FALSE),"n.v.t.")</f>
        <v>Aankopen niet duurzame goedere</v>
      </c>
    </row>
    <row r="1478" spans="6:48">
      <c r="F1478" s="2" t="s">
        <v>8093</v>
      </c>
      <c r="G1478" s="2" t="s">
        <v>39</v>
      </c>
      <c r="H1478" s="2" t="s">
        <v>39</v>
      </c>
      <c r="I1478" s="18">
        <v>71.989999999999995</v>
      </c>
      <c r="P1478" s="16" t="str">
        <f t="shared" ref="P1478:P1541" si="72">IF(RIGHT(LEFT(F1478,6),1)=".",LEFT(F1478,5),LEFT(F1478,6))</f>
        <v>631346</v>
      </c>
      <c r="Q1478" s="16" t="str">
        <f>IFERROR(VLOOKUP($P1478,'Kredieten productgroepen functi'!$C:$M,2,FALSE),"n.v.t.")</f>
        <v>Hoofdrijbaanverhardingen</v>
      </c>
      <c r="R1478" s="16" t="str">
        <f t="shared" ref="R1478:R1541" si="73">IF(RIGHT(LEFT(F1478,6),1)=".",RIGHT(LEFT(F1478,12),6),RIGHT(LEFT(F1478,13),6))</f>
        <v>423070</v>
      </c>
      <c r="S1478" s="16" t="str">
        <f>IFERROR(VLOOKUP($R1478,Kostensoorten!$C:$J,2,FALSE),"n.v.t.")</f>
        <v>Huren</v>
      </c>
      <c r="T1478" s="16" t="s">
        <v>39</v>
      </c>
      <c r="U1478" s="16" t="s">
        <v>39</v>
      </c>
      <c r="V1478" s="16" t="s">
        <v>39</v>
      </c>
      <c r="W1478" s="16" t="s">
        <v>39</v>
      </c>
      <c r="X1478" s="16" t="s">
        <v>39</v>
      </c>
      <c r="Y1478" s="16" t="s">
        <v>39</v>
      </c>
      <c r="Z1478" s="16" t="s">
        <v>39</v>
      </c>
      <c r="AA1478" s="16" t="s">
        <v>39</v>
      </c>
      <c r="AB1478" s="16" t="s">
        <v>39</v>
      </c>
      <c r="AC1478" s="16" t="s">
        <v>39</v>
      </c>
      <c r="AD1478" s="16" t="s">
        <v>39</v>
      </c>
      <c r="AE1478" s="16" t="s">
        <v>39</v>
      </c>
      <c r="AF1478" s="16" t="s">
        <v>39</v>
      </c>
      <c r="AG1478" s="16" t="s">
        <v>39</v>
      </c>
      <c r="AH1478" s="16" t="s">
        <v>39</v>
      </c>
      <c r="AI1478" s="16" t="s">
        <v>39</v>
      </c>
      <c r="AJ1478" s="16" t="s">
        <v>39</v>
      </c>
      <c r="AL1478" s="16" t="s">
        <v>39</v>
      </c>
      <c r="AM1478" s="16" t="s">
        <v>39</v>
      </c>
      <c r="AN1478" s="16" t="str">
        <f>IFERROR(VLOOKUP($P1478,'Kredieten productgroepen functi'!$C:$M,6,FALSE),"n.v.t.")</f>
        <v>3102</v>
      </c>
      <c r="AO1478" s="16" t="str">
        <f>IFERROR(VLOOKUP($P1478,'Kredieten productgroepen functi'!$C:$M,7,FALSE),"n.v.t.")</f>
        <v>Onderhoud en beheer wegen en fietspaden</v>
      </c>
      <c r="AP1478" s="16" t="str">
        <f>IFERROR(VLOOKUP($P1478,'Kredieten productgroepen functi'!$C:$M,8,FALSE),"n.v.t.")</f>
        <v>31</v>
      </c>
      <c r="AQ1478" s="16" t="str">
        <f>IFERROR(VLOOKUP($P1478,'Kredieten productgroepen functi'!$C:$M,9,FALSE),"n.v.t.")</f>
        <v>Landwegen</v>
      </c>
      <c r="AR1478" s="16" t="str">
        <f>IFERROR(VLOOKUP($P1478,'Kredieten productgroepen functi'!$C:$M,10,FALSE),"n.v.t.")</f>
        <v>3</v>
      </c>
      <c r="AS1478" s="16" t="str">
        <f>IFERROR(VLOOKUP($P1478,'Kredieten productgroepen functi'!$C:$M,11,FALSE),"n.v.t.")</f>
        <v>Verkeer en vervoer</v>
      </c>
      <c r="AT1478" s="16" t="str">
        <f t="shared" ref="AT1478:AT1541" si="74">IF(LEFT(R1478,1)="4","Lasten",IF(LEFT(R1478,1)="8","Baten","n.v.t."))</f>
        <v>Lasten</v>
      </c>
      <c r="AU1478" s="16" t="str">
        <f>IFERROR(VLOOKUP($R1478,Kostensoorten!$C:$J,7,FALSE),"n.v.t.")</f>
        <v>2.3.1</v>
      </c>
      <c r="AV1478" s="16" t="str">
        <f>IFERROR(VLOOKUP($R1478,Kostensoorten!$C:$J,8,FALSE),"n.v.t.")</f>
        <v>Aankopen niet duurzame goedere</v>
      </c>
    </row>
    <row r="1479" spans="6:48">
      <c r="F1479" s="2" t="s">
        <v>9546</v>
      </c>
      <c r="G1479" s="2" t="s">
        <v>39</v>
      </c>
      <c r="H1479" s="2" t="s">
        <v>39</v>
      </c>
      <c r="I1479" s="18">
        <v>351.39</v>
      </c>
      <c r="P1479" s="16" t="str">
        <f t="shared" si="72"/>
        <v>631346</v>
      </c>
      <c r="Q1479" s="16" t="str">
        <f>IFERROR(VLOOKUP($P1479,'Kredieten productgroepen functi'!$C:$M,2,FALSE),"n.v.t.")</f>
        <v>Hoofdrijbaanverhardingen</v>
      </c>
      <c r="R1479" s="16" t="str">
        <f t="shared" si="73"/>
        <v>423136</v>
      </c>
      <c r="S1479" s="16" t="str">
        <f>IFERROR(VLOOKUP($R1479,Kostensoorten!$C:$J,2,FALSE),"n.v.t.")</f>
        <v>Advertenties</v>
      </c>
      <c r="T1479" s="16" t="s">
        <v>39</v>
      </c>
      <c r="U1479" s="16" t="s">
        <v>39</v>
      </c>
      <c r="V1479" s="16" t="s">
        <v>39</v>
      </c>
      <c r="W1479" s="16" t="s">
        <v>39</v>
      </c>
      <c r="X1479" s="16" t="s">
        <v>39</v>
      </c>
      <c r="Y1479" s="16" t="s">
        <v>39</v>
      </c>
      <c r="Z1479" s="16" t="s">
        <v>39</v>
      </c>
      <c r="AA1479" s="16" t="s">
        <v>39</v>
      </c>
      <c r="AB1479" s="16" t="s">
        <v>39</v>
      </c>
      <c r="AC1479" s="16" t="s">
        <v>39</v>
      </c>
      <c r="AD1479" s="16" t="s">
        <v>39</v>
      </c>
      <c r="AE1479" s="16" t="s">
        <v>39</v>
      </c>
      <c r="AF1479" s="16" t="s">
        <v>39</v>
      </c>
      <c r="AG1479" s="16" t="s">
        <v>39</v>
      </c>
      <c r="AH1479" s="16" t="s">
        <v>39</v>
      </c>
      <c r="AI1479" s="16" t="s">
        <v>39</v>
      </c>
      <c r="AJ1479" s="16" t="s">
        <v>39</v>
      </c>
      <c r="AL1479" s="16" t="s">
        <v>39</v>
      </c>
      <c r="AM1479" s="16" t="s">
        <v>39</v>
      </c>
      <c r="AN1479" s="16" t="str">
        <f>IFERROR(VLOOKUP($P1479,'Kredieten productgroepen functi'!$C:$M,6,FALSE),"n.v.t.")</f>
        <v>3102</v>
      </c>
      <c r="AO1479" s="16" t="str">
        <f>IFERROR(VLOOKUP($P1479,'Kredieten productgroepen functi'!$C:$M,7,FALSE),"n.v.t.")</f>
        <v>Onderhoud en beheer wegen en fietspaden</v>
      </c>
      <c r="AP1479" s="16" t="str">
        <f>IFERROR(VLOOKUP($P1479,'Kredieten productgroepen functi'!$C:$M,8,FALSE),"n.v.t.")</f>
        <v>31</v>
      </c>
      <c r="AQ1479" s="16" t="str">
        <f>IFERROR(VLOOKUP($P1479,'Kredieten productgroepen functi'!$C:$M,9,FALSE),"n.v.t.")</f>
        <v>Landwegen</v>
      </c>
      <c r="AR1479" s="16" t="str">
        <f>IFERROR(VLOOKUP($P1479,'Kredieten productgroepen functi'!$C:$M,10,FALSE),"n.v.t.")</f>
        <v>3</v>
      </c>
      <c r="AS1479" s="16" t="str">
        <f>IFERROR(VLOOKUP($P1479,'Kredieten productgroepen functi'!$C:$M,11,FALSE),"n.v.t.")</f>
        <v>Verkeer en vervoer</v>
      </c>
      <c r="AT1479" s="16" t="str">
        <f t="shared" si="74"/>
        <v>Lasten</v>
      </c>
      <c r="AU1479" s="16" t="str">
        <f>IFERROR(VLOOKUP($R1479,Kostensoorten!$C:$J,7,FALSE),"n.v.t.")</f>
        <v>2.3.1</v>
      </c>
      <c r="AV1479" s="16" t="str">
        <f>IFERROR(VLOOKUP($R1479,Kostensoorten!$C:$J,8,FALSE),"n.v.t.")</f>
        <v>Aankopen niet duurzame goedere</v>
      </c>
    </row>
    <row r="1480" spans="6:48">
      <c r="F1480" s="2" t="s">
        <v>8094</v>
      </c>
      <c r="G1480" s="2" t="s">
        <v>39</v>
      </c>
      <c r="H1480" s="2" t="s">
        <v>39</v>
      </c>
      <c r="I1480" s="18">
        <v>73.010000000000005</v>
      </c>
      <c r="P1480" s="16" t="str">
        <f t="shared" si="72"/>
        <v>631346</v>
      </c>
      <c r="Q1480" s="16" t="str">
        <f>IFERROR(VLOOKUP($P1480,'Kredieten productgroepen functi'!$C:$M,2,FALSE),"n.v.t.")</f>
        <v>Hoofdrijbaanverhardingen</v>
      </c>
      <c r="R1480" s="16" t="str">
        <f t="shared" si="73"/>
        <v>423179</v>
      </c>
      <c r="S1480" s="16" t="str">
        <f>IFERROR(VLOOKUP($R1480,Kostensoorten!$C:$J,2,FALSE),"n.v.t.")</f>
        <v>Maaltijden en consumpties extern</v>
      </c>
      <c r="T1480" s="16" t="s">
        <v>39</v>
      </c>
      <c r="U1480" s="16" t="s">
        <v>39</v>
      </c>
      <c r="V1480" s="16" t="s">
        <v>39</v>
      </c>
      <c r="W1480" s="16" t="s">
        <v>39</v>
      </c>
      <c r="X1480" s="16" t="s">
        <v>39</v>
      </c>
      <c r="Y1480" s="16" t="s">
        <v>39</v>
      </c>
      <c r="Z1480" s="16" t="s">
        <v>39</v>
      </c>
      <c r="AA1480" s="16" t="s">
        <v>39</v>
      </c>
      <c r="AB1480" s="16" t="s">
        <v>39</v>
      </c>
      <c r="AC1480" s="16" t="s">
        <v>39</v>
      </c>
      <c r="AD1480" s="16" t="s">
        <v>39</v>
      </c>
      <c r="AE1480" s="16" t="s">
        <v>39</v>
      </c>
      <c r="AF1480" s="16" t="s">
        <v>39</v>
      </c>
      <c r="AG1480" s="16" t="s">
        <v>39</v>
      </c>
      <c r="AH1480" s="16" t="s">
        <v>39</v>
      </c>
      <c r="AI1480" s="16" t="s">
        <v>39</v>
      </c>
      <c r="AJ1480" s="16" t="s">
        <v>39</v>
      </c>
      <c r="AL1480" s="16" t="s">
        <v>39</v>
      </c>
      <c r="AM1480" s="16" t="s">
        <v>39</v>
      </c>
      <c r="AN1480" s="16" t="str">
        <f>IFERROR(VLOOKUP($P1480,'Kredieten productgroepen functi'!$C:$M,6,FALSE),"n.v.t.")</f>
        <v>3102</v>
      </c>
      <c r="AO1480" s="16" t="str">
        <f>IFERROR(VLOOKUP($P1480,'Kredieten productgroepen functi'!$C:$M,7,FALSE),"n.v.t.")</f>
        <v>Onderhoud en beheer wegen en fietspaden</v>
      </c>
      <c r="AP1480" s="16" t="str">
        <f>IFERROR(VLOOKUP($P1480,'Kredieten productgroepen functi'!$C:$M,8,FALSE),"n.v.t.")</f>
        <v>31</v>
      </c>
      <c r="AQ1480" s="16" t="str">
        <f>IFERROR(VLOOKUP($P1480,'Kredieten productgroepen functi'!$C:$M,9,FALSE),"n.v.t.")</f>
        <v>Landwegen</v>
      </c>
      <c r="AR1480" s="16" t="str">
        <f>IFERROR(VLOOKUP($P1480,'Kredieten productgroepen functi'!$C:$M,10,FALSE),"n.v.t.")</f>
        <v>3</v>
      </c>
      <c r="AS1480" s="16" t="str">
        <f>IFERROR(VLOOKUP($P1480,'Kredieten productgroepen functi'!$C:$M,11,FALSE),"n.v.t.")</f>
        <v>Verkeer en vervoer</v>
      </c>
      <c r="AT1480" s="16" t="str">
        <f t="shared" si="74"/>
        <v>Lasten</v>
      </c>
      <c r="AU1480" s="16" t="str">
        <f>IFERROR(VLOOKUP($R1480,Kostensoorten!$C:$J,7,FALSE),"n.v.t.")</f>
        <v>2.3.1</v>
      </c>
      <c r="AV1480" s="16" t="str">
        <f>IFERROR(VLOOKUP($R1480,Kostensoorten!$C:$J,8,FALSE),"n.v.t.")</f>
        <v>Aankopen niet duurzame goedere</v>
      </c>
    </row>
    <row r="1481" spans="6:48">
      <c r="F1481" s="2" t="s">
        <v>6717</v>
      </c>
      <c r="G1481" s="2" t="s">
        <v>39</v>
      </c>
      <c r="H1481" s="2" t="s">
        <v>39</v>
      </c>
      <c r="I1481" s="18">
        <v>3418818.86</v>
      </c>
      <c r="P1481" s="16" t="str">
        <f t="shared" si="72"/>
        <v>631346</v>
      </c>
      <c r="Q1481" s="16" t="str">
        <f>IFERROR(VLOOKUP($P1481,'Kredieten productgroepen functi'!$C:$M,2,FALSE),"n.v.t.")</f>
        <v>Hoofdrijbaanverhardingen</v>
      </c>
      <c r="R1481" s="16" t="str">
        <f t="shared" si="73"/>
        <v>460501</v>
      </c>
      <c r="S1481" s="16" t="str">
        <f>IFERROR(VLOOKUP($R1481,Kostensoorten!$C:$J,2,FALSE),"n.v.t.")</f>
        <v>overige administratieve boekingen</v>
      </c>
      <c r="T1481" s="16" t="s">
        <v>39</v>
      </c>
      <c r="U1481" s="16" t="s">
        <v>39</v>
      </c>
      <c r="V1481" s="16" t="s">
        <v>39</v>
      </c>
      <c r="W1481" s="16" t="s">
        <v>39</v>
      </c>
      <c r="X1481" s="16" t="s">
        <v>39</v>
      </c>
      <c r="Y1481" s="16" t="s">
        <v>39</v>
      </c>
      <c r="Z1481" s="16" t="s">
        <v>39</v>
      </c>
      <c r="AA1481" s="16" t="s">
        <v>39</v>
      </c>
      <c r="AB1481" s="16" t="s">
        <v>39</v>
      </c>
      <c r="AC1481" s="16" t="s">
        <v>39</v>
      </c>
      <c r="AD1481" s="16" t="s">
        <v>39</v>
      </c>
      <c r="AE1481" s="16" t="s">
        <v>39</v>
      </c>
      <c r="AF1481" s="16" t="s">
        <v>39</v>
      </c>
      <c r="AG1481" s="16" t="s">
        <v>39</v>
      </c>
      <c r="AH1481" s="16" t="s">
        <v>39</v>
      </c>
      <c r="AI1481" s="16" t="s">
        <v>39</v>
      </c>
      <c r="AJ1481" s="16" t="s">
        <v>39</v>
      </c>
      <c r="AL1481" s="16" t="s">
        <v>39</v>
      </c>
      <c r="AM1481" s="16" t="s">
        <v>39</v>
      </c>
      <c r="AN1481" s="16" t="str">
        <f>IFERROR(VLOOKUP($P1481,'Kredieten productgroepen functi'!$C:$M,6,FALSE),"n.v.t.")</f>
        <v>3102</v>
      </c>
      <c r="AO1481" s="16" t="str">
        <f>IFERROR(VLOOKUP($P1481,'Kredieten productgroepen functi'!$C:$M,7,FALSE),"n.v.t.")</f>
        <v>Onderhoud en beheer wegen en fietspaden</v>
      </c>
      <c r="AP1481" s="16" t="str">
        <f>IFERROR(VLOOKUP($P1481,'Kredieten productgroepen functi'!$C:$M,8,FALSE),"n.v.t.")</f>
        <v>31</v>
      </c>
      <c r="AQ1481" s="16" t="str">
        <f>IFERROR(VLOOKUP($P1481,'Kredieten productgroepen functi'!$C:$M,9,FALSE),"n.v.t.")</f>
        <v>Landwegen</v>
      </c>
      <c r="AR1481" s="16" t="str">
        <f>IFERROR(VLOOKUP($P1481,'Kredieten productgroepen functi'!$C:$M,10,FALSE),"n.v.t.")</f>
        <v>3</v>
      </c>
      <c r="AS1481" s="16" t="str">
        <f>IFERROR(VLOOKUP($P1481,'Kredieten productgroepen functi'!$C:$M,11,FALSE),"n.v.t.")</f>
        <v>Verkeer en vervoer</v>
      </c>
      <c r="AT1481" s="16" t="str">
        <f t="shared" si="74"/>
        <v>Lasten</v>
      </c>
      <c r="AU1481" s="16" t="str">
        <f>IFERROR(VLOOKUP($R1481,Kostensoorten!$C:$J,7,FALSE),"n.v.t.")</f>
        <v>6.9</v>
      </c>
      <c r="AV1481" s="16" t="str">
        <f>IFERROR(VLOOKUP($R1481,Kostensoorten!$C:$J,8,FALSE),"n.v.t.")</f>
        <v>Overige administratieve boekinge</v>
      </c>
    </row>
    <row r="1482" spans="6:48">
      <c r="F1482" s="2" t="s">
        <v>8095</v>
      </c>
      <c r="G1482" s="2" t="s">
        <v>39</v>
      </c>
      <c r="H1482" s="2" t="s">
        <v>39</v>
      </c>
      <c r="I1482" s="18">
        <v>-12358</v>
      </c>
      <c r="P1482" s="16" t="str">
        <f t="shared" si="72"/>
        <v>631346</v>
      </c>
      <c r="Q1482" s="16" t="str">
        <f>IFERROR(VLOOKUP($P1482,'Kredieten productgroepen functi'!$C:$M,2,FALSE),"n.v.t.")</f>
        <v>Hoofdrijbaanverhardingen</v>
      </c>
      <c r="R1482" s="16" t="str">
        <f t="shared" si="73"/>
        <v>841210</v>
      </c>
      <c r="S1482" s="16" t="str">
        <f>IFERROR(VLOOKUP($R1482,Kostensoorten!$C:$J,2,FALSE),"n.v.t.")</f>
        <v>Overige vermogenoverdrachten</v>
      </c>
      <c r="T1482" s="16" t="s">
        <v>39</v>
      </c>
      <c r="U1482" s="16" t="s">
        <v>39</v>
      </c>
      <c r="V1482" s="16" t="s">
        <v>39</v>
      </c>
      <c r="W1482" s="16" t="s">
        <v>39</v>
      </c>
      <c r="X1482" s="16" t="s">
        <v>39</v>
      </c>
      <c r="Y1482" s="16" t="s">
        <v>39</v>
      </c>
      <c r="Z1482" s="16" t="s">
        <v>39</v>
      </c>
      <c r="AA1482" s="16" t="s">
        <v>39</v>
      </c>
      <c r="AB1482" s="16" t="s">
        <v>39</v>
      </c>
      <c r="AC1482" s="16" t="s">
        <v>39</v>
      </c>
      <c r="AD1482" s="16" t="s">
        <v>39</v>
      </c>
      <c r="AE1482" s="16" t="s">
        <v>39</v>
      </c>
      <c r="AF1482" s="16" t="s">
        <v>39</v>
      </c>
      <c r="AG1482" s="16" t="s">
        <v>39</v>
      </c>
      <c r="AH1482" s="16" t="s">
        <v>39</v>
      </c>
      <c r="AI1482" s="16" t="s">
        <v>39</v>
      </c>
      <c r="AJ1482" s="16" t="s">
        <v>39</v>
      </c>
      <c r="AL1482" s="16" t="s">
        <v>39</v>
      </c>
      <c r="AM1482" s="16" t="s">
        <v>39</v>
      </c>
      <c r="AN1482" s="16" t="str">
        <f>IFERROR(VLOOKUP($P1482,'Kredieten productgroepen functi'!$C:$M,6,FALSE),"n.v.t.")</f>
        <v>3102</v>
      </c>
      <c r="AO1482" s="16" t="str">
        <f>IFERROR(VLOOKUP($P1482,'Kredieten productgroepen functi'!$C:$M,7,FALSE),"n.v.t.")</f>
        <v>Onderhoud en beheer wegen en fietspaden</v>
      </c>
      <c r="AP1482" s="16" t="str">
        <f>IFERROR(VLOOKUP($P1482,'Kredieten productgroepen functi'!$C:$M,8,FALSE),"n.v.t.")</f>
        <v>31</v>
      </c>
      <c r="AQ1482" s="16" t="str">
        <f>IFERROR(VLOOKUP($P1482,'Kredieten productgroepen functi'!$C:$M,9,FALSE),"n.v.t.")</f>
        <v>Landwegen</v>
      </c>
      <c r="AR1482" s="16" t="str">
        <f>IFERROR(VLOOKUP($P1482,'Kredieten productgroepen functi'!$C:$M,10,FALSE),"n.v.t.")</f>
        <v>3</v>
      </c>
      <c r="AS1482" s="16" t="str">
        <f>IFERROR(VLOOKUP($P1482,'Kredieten productgroepen functi'!$C:$M,11,FALSE),"n.v.t.")</f>
        <v>Verkeer en vervoer</v>
      </c>
      <c r="AT1482" s="16" t="str">
        <f t="shared" si="74"/>
        <v>Baten</v>
      </c>
      <c r="AU1482" s="16" t="str">
        <f>IFERROR(VLOOKUP($R1482,Kostensoorten!$C:$J,7,FALSE),"n.v.t.")</f>
        <v>4.1.2</v>
      </c>
      <c r="AV1482" s="16" t="str">
        <f>IFERROR(VLOOKUP($R1482,Kostensoorten!$C:$J,8,FALSE),"n.v.t.")</f>
        <v>Overige vermogensoverdrachten</v>
      </c>
    </row>
    <row r="1483" spans="6:48">
      <c r="F1483" s="2" t="s">
        <v>9547</v>
      </c>
      <c r="G1483" s="2" t="s">
        <v>39</v>
      </c>
      <c r="H1483" s="2" t="s">
        <v>39</v>
      </c>
      <c r="I1483" s="18">
        <v>-408529</v>
      </c>
      <c r="P1483" s="16" t="str">
        <f t="shared" si="72"/>
        <v>631346</v>
      </c>
      <c r="Q1483" s="16" t="str">
        <f>IFERROR(VLOOKUP($P1483,'Kredieten productgroepen functi'!$C:$M,2,FALSE),"n.v.t.")</f>
        <v>Hoofdrijbaanverhardingen</v>
      </c>
      <c r="R1483" s="16" t="str">
        <f t="shared" si="73"/>
        <v>860501</v>
      </c>
      <c r="S1483" s="16" t="str">
        <f>IFERROR(VLOOKUP($R1483,Kostensoorten!$C:$J,2,FALSE),"n.v.t.")</f>
        <v>overige administratieve boekingen</v>
      </c>
      <c r="T1483" s="16" t="s">
        <v>39</v>
      </c>
      <c r="U1483" s="16" t="s">
        <v>39</v>
      </c>
      <c r="V1483" s="16" t="s">
        <v>39</v>
      </c>
      <c r="W1483" s="16" t="s">
        <v>39</v>
      </c>
      <c r="X1483" s="16" t="s">
        <v>39</v>
      </c>
      <c r="Y1483" s="16" t="s">
        <v>39</v>
      </c>
      <c r="Z1483" s="16" t="s">
        <v>39</v>
      </c>
      <c r="AA1483" s="16" t="s">
        <v>39</v>
      </c>
      <c r="AB1483" s="16" t="s">
        <v>39</v>
      </c>
      <c r="AC1483" s="16" t="s">
        <v>39</v>
      </c>
      <c r="AD1483" s="16" t="s">
        <v>39</v>
      </c>
      <c r="AE1483" s="16" t="s">
        <v>39</v>
      </c>
      <c r="AF1483" s="16" t="s">
        <v>39</v>
      </c>
      <c r="AG1483" s="16" t="s">
        <v>39</v>
      </c>
      <c r="AH1483" s="16" t="s">
        <v>39</v>
      </c>
      <c r="AI1483" s="16" t="s">
        <v>39</v>
      </c>
      <c r="AJ1483" s="16" t="s">
        <v>39</v>
      </c>
      <c r="AL1483" s="16" t="s">
        <v>39</v>
      </c>
      <c r="AM1483" s="16" t="s">
        <v>39</v>
      </c>
      <c r="AN1483" s="16" t="str">
        <f>IFERROR(VLOOKUP($P1483,'Kredieten productgroepen functi'!$C:$M,6,FALSE),"n.v.t.")</f>
        <v>3102</v>
      </c>
      <c r="AO1483" s="16" t="str">
        <f>IFERROR(VLOOKUP($P1483,'Kredieten productgroepen functi'!$C:$M,7,FALSE),"n.v.t.")</f>
        <v>Onderhoud en beheer wegen en fietspaden</v>
      </c>
      <c r="AP1483" s="16" t="str">
        <f>IFERROR(VLOOKUP($P1483,'Kredieten productgroepen functi'!$C:$M,8,FALSE),"n.v.t.")</f>
        <v>31</v>
      </c>
      <c r="AQ1483" s="16" t="str">
        <f>IFERROR(VLOOKUP($P1483,'Kredieten productgroepen functi'!$C:$M,9,FALSE),"n.v.t.")</f>
        <v>Landwegen</v>
      </c>
      <c r="AR1483" s="16" t="str">
        <f>IFERROR(VLOOKUP($P1483,'Kredieten productgroepen functi'!$C:$M,10,FALSE),"n.v.t.")</f>
        <v>3</v>
      </c>
      <c r="AS1483" s="16" t="str">
        <f>IFERROR(VLOOKUP($P1483,'Kredieten productgroepen functi'!$C:$M,11,FALSE),"n.v.t.")</f>
        <v>Verkeer en vervoer</v>
      </c>
      <c r="AT1483" s="16" t="str">
        <f t="shared" si="74"/>
        <v>Baten</v>
      </c>
      <c r="AU1483" s="16" t="str">
        <f>IFERROR(VLOOKUP($R1483,Kostensoorten!$C:$J,7,FALSE),"n.v.t.")</f>
        <v>6.9</v>
      </c>
      <c r="AV1483" s="16" t="str">
        <f>IFERROR(VLOOKUP($R1483,Kostensoorten!$C:$J,8,FALSE),"n.v.t.")</f>
        <v>Overige administratieve boekinge</v>
      </c>
    </row>
    <row r="1484" spans="6:48">
      <c r="F1484" s="2" t="s">
        <v>7048</v>
      </c>
      <c r="G1484" s="2" t="s">
        <v>39</v>
      </c>
      <c r="H1484" s="2" t="s">
        <v>39</v>
      </c>
      <c r="I1484" s="18">
        <v>343082.62</v>
      </c>
      <c r="P1484" s="16" t="str">
        <f t="shared" si="72"/>
        <v>631347</v>
      </c>
      <c r="Q1484" s="16" t="str">
        <f>IFERROR(VLOOKUP($P1484,'Kredieten productgroepen functi'!$C:$M,2,FALSE),"n.v.t.")</f>
        <v>Fietspadverhardingen</v>
      </c>
      <c r="R1484" s="16" t="str">
        <f t="shared" si="73"/>
        <v>423040</v>
      </c>
      <c r="S1484" s="16" t="str">
        <f>IFERROR(VLOOKUP($R1484,Kostensoorten!$C:$J,2,FALSE),"n.v.t.")</f>
        <v>Normaal onderhoud</v>
      </c>
      <c r="T1484" s="16" t="s">
        <v>39</v>
      </c>
      <c r="U1484" s="16" t="s">
        <v>39</v>
      </c>
      <c r="V1484" s="16" t="s">
        <v>39</v>
      </c>
      <c r="W1484" s="16" t="s">
        <v>39</v>
      </c>
      <c r="X1484" s="16" t="s">
        <v>39</v>
      </c>
      <c r="Y1484" s="16" t="s">
        <v>39</v>
      </c>
      <c r="Z1484" s="16" t="s">
        <v>39</v>
      </c>
      <c r="AA1484" s="16" t="s">
        <v>39</v>
      </c>
      <c r="AB1484" s="16" t="s">
        <v>39</v>
      </c>
      <c r="AC1484" s="16" t="s">
        <v>39</v>
      </c>
      <c r="AD1484" s="16" t="s">
        <v>39</v>
      </c>
      <c r="AE1484" s="16" t="s">
        <v>39</v>
      </c>
      <c r="AF1484" s="16" t="s">
        <v>39</v>
      </c>
      <c r="AG1484" s="16" t="s">
        <v>39</v>
      </c>
      <c r="AH1484" s="16" t="s">
        <v>39</v>
      </c>
      <c r="AI1484" s="16" t="s">
        <v>39</v>
      </c>
      <c r="AJ1484" s="16" t="s">
        <v>39</v>
      </c>
      <c r="AL1484" s="16" t="s">
        <v>39</v>
      </c>
      <c r="AM1484" s="16" t="s">
        <v>39</v>
      </c>
      <c r="AN1484" s="16" t="str">
        <f>IFERROR(VLOOKUP($P1484,'Kredieten productgroepen functi'!$C:$M,6,FALSE),"n.v.t.")</f>
        <v>3102</v>
      </c>
      <c r="AO1484" s="16" t="str">
        <f>IFERROR(VLOOKUP($P1484,'Kredieten productgroepen functi'!$C:$M,7,FALSE),"n.v.t.")</f>
        <v>Onderhoud en beheer wegen en fietspaden</v>
      </c>
      <c r="AP1484" s="16" t="str">
        <f>IFERROR(VLOOKUP($P1484,'Kredieten productgroepen functi'!$C:$M,8,FALSE),"n.v.t.")</f>
        <v>31</v>
      </c>
      <c r="AQ1484" s="16" t="str">
        <f>IFERROR(VLOOKUP($P1484,'Kredieten productgroepen functi'!$C:$M,9,FALSE),"n.v.t.")</f>
        <v>Landwegen</v>
      </c>
      <c r="AR1484" s="16" t="str">
        <f>IFERROR(VLOOKUP($P1484,'Kredieten productgroepen functi'!$C:$M,10,FALSE),"n.v.t.")</f>
        <v>3</v>
      </c>
      <c r="AS1484" s="16" t="str">
        <f>IFERROR(VLOOKUP($P1484,'Kredieten productgroepen functi'!$C:$M,11,FALSE),"n.v.t.")</f>
        <v>Verkeer en vervoer</v>
      </c>
      <c r="AT1484" s="16" t="str">
        <f t="shared" si="74"/>
        <v>Lasten</v>
      </c>
      <c r="AU1484" s="16" t="str">
        <f>IFERROR(VLOOKUP($R1484,Kostensoorten!$C:$J,7,FALSE),"n.v.t.")</f>
        <v>2.3.1</v>
      </c>
      <c r="AV1484" s="16" t="str">
        <f>IFERROR(VLOOKUP($R1484,Kostensoorten!$C:$J,8,FALSE),"n.v.t.")</f>
        <v>Aankopen niet duurzame goedere</v>
      </c>
    </row>
    <row r="1485" spans="6:48">
      <c r="F1485" s="2" t="s">
        <v>9548</v>
      </c>
      <c r="G1485" s="2" t="s">
        <v>39</v>
      </c>
      <c r="H1485" s="2" t="s">
        <v>39</v>
      </c>
      <c r="I1485" s="18">
        <v>1490.04</v>
      </c>
      <c r="P1485" s="16" t="str">
        <f t="shared" si="72"/>
        <v>631347</v>
      </c>
      <c r="Q1485" s="16" t="str">
        <f>IFERROR(VLOOKUP($P1485,'Kredieten productgroepen functi'!$C:$M,2,FALSE),"n.v.t.")</f>
        <v>Fietspadverhardingen</v>
      </c>
      <c r="R1485" s="16" t="str">
        <f t="shared" si="73"/>
        <v>423050</v>
      </c>
      <c r="S1485" s="16" t="str">
        <f>IFERROR(VLOOKUP($R1485,Kostensoorten!$C:$J,2,FALSE),"n.v.t.")</f>
        <v>Electriciteit, gas en water</v>
      </c>
      <c r="T1485" s="16" t="s">
        <v>39</v>
      </c>
      <c r="U1485" s="16" t="s">
        <v>39</v>
      </c>
      <c r="V1485" s="16" t="s">
        <v>39</v>
      </c>
      <c r="W1485" s="16" t="s">
        <v>39</v>
      </c>
      <c r="X1485" s="16" t="s">
        <v>39</v>
      </c>
      <c r="Y1485" s="16" t="s">
        <v>39</v>
      </c>
      <c r="Z1485" s="16" t="s">
        <v>39</v>
      </c>
      <c r="AA1485" s="16" t="s">
        <v>39</v>
      </c>
      <c r="AB1485" s="16" t="s">
        <v>39</v>
      </c>
      <c r="AC1485" s="16" t="s">
        <v>39</v>
      </c>
      <c r="AD1485" s="16" t="s">
        <v>39</v>
      </c>
      <c r="AE1485" s="16" t="s">
        <v>39</v>
      </c>
      <c r="AF1485" s="16" t="s">
        <v>39</v>
      </c>
      <c r="AG1485" s="16" t="s">
        <v>39</v>
      </c>
      <c r="AH1485" s="16" t="s">
        <v>39</v>
      </c>
      <c r="AI1485" s="16" t="s">
        <v>39</v>
      </c>
      <c r="AJ1485" s="16" t="s">
        <v>39</v>
      </c>
      <c r="AL1485" s="16" t="s">
        <v>39</v>
      </c>
      <c r="AM1485" s="16" t="s">
        <v>39</v>
      </c>
      <c r="AN1485" s="16" t="str">
        <f>IFERROR(VLOOKUP($P1485,'Kredieten productgroepen functi'!$C:$M,6,FALSE),"n.v.t.")</f>
        <v>3102</v>
      </c>
      <c r="AO1485" s="16" t="str">
        <f>IFERROR(VLOOKUP($P1485,'Kredieten productgroepen functi'!$C:$M,7,FALSE),"n.v.t.")</f>
        <v>Onderhoud en beheer wegen en fietspaden</v>
      </c>
      <c r="AP1485" s="16" t="str">
        <f>IFERROR(VLOOKUP($P1485,'Kredieten productgroepen functi'!$C:$M,8,FALSE),"n.v.t.")</f>
        <v>31</v>
      </c>
      <c r="AQ1485" s="16" t="str">
        <f>IFERROR(VLOOKUP($P1485,'Kredieten productgroepen functi'!$C:$M,9,FALSE),"n.v.t.")</f>
        <v>Landwegen</v>
      </c>
      <c r="AR1485" s="16" t="str">
        <f>IFERROR(VLOOKUP($P1485,'Kredieten productgroepen functi'!$C:$M,10,FALSE),"n.v.t.")</f>
        <v>3</v>
      </c>
      <c r="AS1485" s="16" t="str">
        <f>IFERROR(VLOOKUP($P1485,'Kredieten productgroepen functi'!$C:$M,11,FALSE),"n.v.t.")</f>
        <v>Verkeer en vervoer</v>
      </c>
      <c r="AT1485" s="16" t="str">
        <f t="shared" si="74"/>
        <v>Lasten</v>
      </c>
      <c r="AU1485" s="16" t="str">
        <f>IFERROR(VLOOKUP($R1485,Kostensoorten!$C:$J,7,FALSE),"n.v.t.")</f>
        <v>2.3.1</v>
      </c>
      <c r="AV1485" s="16" t="str">
        <f>IFERROR(VLOOKUP($R1485,Kostensoorten!$C:$J,8,FALSE),"n.v.t.")</f>
        <v>Aankopen niet duurzame goedere</v>
      </c>
    </row>
    <row r="1486" spans="6:48">
      <c r="F1486" s="2" t="s">
        <v>7290</v>
      </c>
      <c r="G1486" s="2" t="s">
        <v>39</v>
      </c>
      <c r="H1486" s="2" t="s">
        <v>39</v>
      </c>
      <c r="I1486" s="18">
        <v>262000</v>
      </c>
      <c r="P1486" s="16" t="str">
        <f t="shared" si="72"/>
        <v>631347</v>
      </c>
      <c r="Q1486" s="16" t="str">
        <f>IFERROR(VLOOKUP($P1486,'Kredieten productgroepen functi'!$C:$M,2,FALSE),"n.v.t.")</f>
        <v>Fietspadverhardingen</v>
      </c>
      <c r="R1486" s="16" t="str">
        <f t="shared" si="73"/>
        <v>460501</v>
      </c>
      <c r="S1486" s="16" t="str">
        <f>IFERROR(VLOOKUP($R1486,Kostensoorten!$C:$J,2,FALSE),"n.v.t.")</f>
        <v>overige administratieve boekingen</v>
      </c>
      <c r="T1486" s="16" t="s">
        <v>39</v>
      </c>
      <c r="U1486" s="16" t="s">
        <v>39</v>
      </c>
      <c r="V1486" s="16" t="s">
        <v>39</v>
      </c>
      <c r="W1486" s="16" t="s">
        <v>39</v>
      </c>
      <c r="X1486" s="16" t="s">
        <v>39</v>
      </c>
      <c r="Y1486" s="16" t="s">
        <v>39</v>
      </c>
      <c r="Z1486" s="16" t="s">
        <v>39</v>
      </c>
      <c r="AA1486" s="16" t="s">
        <v>39</v>
      </c>
      <c r="AB1486" s="16" t="s">
        <v>39</v>
      </c>
      <c r="AC1486" s="16" t="s">
        <v>39</v>
      </c>
      <c r="AD1486" s="16" t="s">
        <v>39</v>
      </c>
      <c r="AE1486" s="16" t="s">
        <v>39</v>
      </c>
      <c r="AF1486" s="16" t="s">
        <v>39</v>
      </c>
      <c r="AG1486" s="16" t="s">
        <v>39</v>
      </c>
      <c r="AH1486" s="16" t="s">
        <v>39</v>
      </c>
      <c r="AI1486" s="16" t="s">
        <v>39</v>
      </c>
      <c r="AJ1486" s="16" t="s">
        <v>39</v>
      </c>
      <c r="AL1486" s="16" t="s">
        <v>39</v>
      </c>
      <c r="AM1486" s="16" t="s">
        <v>39</v>
      </c>
      <c r="AN1486" s="16" t="str">
        <f>IFERROR(VLOOKUP($P1486,'Kredieten productgroepen functi'!$C:$M,6,FALSE),"n.v.t.")</f>
        <v>3102</v>
      </c>
      <c r="AO1486" s="16" t="str">
        <f>IFERROR(VLOOKUP($P1486,'Kredieten productgroepen functi'!$C:$M,7,FALSE),"n.v.t.")</f>
        <v>Onderhoud en beheer wegen en fietspaden</v>
      </c>
      <c r="AP1486" s="16" t="str">
        <f>IFERROR(VLOOKUP($P1486,'Kredieten productgroepen functi'!$C:$M,8,FALSE),"n.v.t.")</f>
        <v>31</v>
      </c>
      <c r="AQ1486" s="16" t="str">
        <f>IFERROR(VLOOKUP($P1486,'Kredieten productgroepen functi'!$C:$M,9,FALSE),"n.v.t.")</f>
        <v>Landwegen</v>
      </c>
      <c r="AR1486" s="16" t="str">
        <f>IFERROR(VLOOKUP($P1486,'Kredieten productgroepen functi'!$C:$M,10,FALSE),"n.v.t.")</f>
        <v>3</v>
      </c>
      <c r="AS1486" s="16" t="str">
        <f>IFERROR(VLOOKUP($P1486,'Kredieten productgroepen functi'!$C:$M,11,FALSE),"n.v.t.")</f>
        <v>Verkeer en vervoer</v>
      </c>
      <c r="AT1486" s="16" t="str">
        <f t="shared" si="74"/>
        <v>Lasten</v>
      </c>
      <c r="AU1486" s="16" t="str">
        <f>IFERROR(VLOOKUP($R1486,Kostensoorten!$C:$J,7,FALSE),"n.v.t.")</f>
        <v>6.9</v>
      </c>
      <c r="AV1486" s="16" t="str">
        <f>IFERROR(VLOOKUP($R1486,Kostensoorten!$C:$J,8,FALSE),"n.v.t.")</f>
        <v>Overige administratieve boekinge</v>
      </c>
    </row>
    <row r="1487" spans="6:48">
      <c r="F1487" s="2" t="s">
        <v>9549</v>
      </c>
      <c r="G1487" s="2" t="s">
        <v>39</v>
      </c>
      <c r="H1487" s="2" t="s">
        <v>39</v>
      </c>
      <c r="I1487" s="18">
        <v>5712.74</v>
      </c>
      <c r="P1487" s="16" t="str">
        <f t="shared" si="72"/>
        <v>631348</v>
      </c>
      <c r="Q1487" s="16" t="str">
        <f>IFERROR(VLOOKUP($P1487,'Kredieten productgroepen functi'!$C:$M,2,FALSE),"n.v.t.")</f>
        <v>Wegmeubilair</v>
      </c>
      <c r="R1487" s="16" t="str">
        <f t="shared" si="73"/>
        <v>423040</v>
      </c>
      <c r="S1487" s="16" t="str">
        <f>IFERROR(VLOOKUP($R1487,Kostensoorten!$C:$J,2,FALSE),"n.v.t.")</f>
        <v>Normaal onderhoud</v>
      </c>
      <c r="T1487" s="16" t="s">
        <v>39</v>
      </c>
      <c r="U1487" s="16" t="s">
        <v>39</v>
      </c>
      <c r="V1487" s="16" t="s">
        <v>39</v>
      </c>
      <c r="W1487" s="16" t="s">
        <v>39</v>
      </c>
      <c r="X1487" s="16" t="s">
        <v>39</v>
      </c>
      <c r="Y1487" s="16" t="s">
        <v>39</v>
      </c>
      <c r="Z1487" s="16" t="s">
        <v>39</v>
      </c>
      <c r="AA1487" s="16" t="s">
        <v>39</v>
      </c>
      <c r="AB1487" s="16" t="s">
        <v>39</v>
      </c>
      <c r="AC1487" s="16" t="s">
        <v>39</v>
      </c>
      <c r="AD1487" s="16" t="s">
        <v>39</v>
      </c>
      <c r="AE1487" s="16" t="s">
        <v>39</v>
      </c>
      <c r="AF1487" s="16" t="s">
        <v>39</v>
      </c>
      <c r="AG1487" s="16" t="s">
        <v>39</v>
      </c>
      <c r="AH1487" s="16" t="s">
        <v>39</v>
      </c>
      <c r="AI1487" s="16" t="s">
        <v>39</v>
      </c>
      <c r="AJ1487" s="16" t="s">
        <v>39</v>
      </c>
      <c r="AL1487" s="16" t="s">
        <v>39</v>
      </c>
      <c r="AM1487" s="16" t="s">
        <v>39</v>
      </c>
      <c r="AN1487" s="16" t="str">
        <f>IFERROR(VLOOKUP($P1487,'Kredieten productgroepen functi'!$C:$M,6,FALSE),"n.v.t.")</f>
        <v>3102</v>
      </c>
      <c r="AO1487" s="16" t="str">
        <f>IFERROR(VLOOKUP($P1487,'Kredieten productgroepen functi'!$C:$M,7,FALSE),"n.v.t.")</f>
        <v>Onderhoud en beheer wegen en fietspaden</v>
      </c>
      <c r="AP1487" s="16" t="str">
        <f>IFERROR(VLOOKUP($P1487,'Kredieten productgroepen functi'!$C:$M,8,FALSE),"n.v.t.")</f>
        <v>31</v>
      </c>
      <c r="AQ1487" s="16" t="str">
        <f>IFERROR(VLOOKUP($P1487,'Kredieten productgroepen functi'!$C:$M,9,FALSE),"n.v.t.")</f>
        <v>Landwegen</v>
      </c>
      <c r="AR1487" s="16" t="str">
        <f>IFERROR(VLOOKUP($P1487,'Kredieten productgroepen functi'!$C:$M,10,FALSE),"n.v.t.")</f>
        <v>3</v>
      </c>
      <c r="AS1487" s="16" t="str">
        <f>IFERROR(VLOOKUP($P1487,'Kredieten productgroepen functi'!$C:$M,11,FALSE),"n.v.t.")</f>
        <v>Verkeer en vervoer</v>
      </c>
      <c r="AT1487" s="16" t="str">
        <f t="shared" si="74"/>
        <v>Lasten</v>
      </c>
      <c r="AU1487" s="16" t="str">
        <f>IFERROR(VLOOKUP($R1487,Kostensoorten!$C:$J,7,FALSE),"n.v.t.")</f>
        <v>2.3.1</v>
      </c>
      <c r="AV1487" s="16" t="str">
        <f>IFERROR(VLOOKUP($R1487,Kostensoorten!$C:$J,8,FALSE),"n.v.t.")</f>
        <v>Aankopen niet duurzame goedere</v>
      </c>
    </row>
    <row r="1488" spans="6:48">
      <c r="F1488" s="2" t="s">
        <v>54</v>
      </c>
      <c r="G1488" s="2" t="s">
        <v>39</v>
      </c>
      <c r="H1488" s="2" t="s">
        <v>39</v>
      </c>
      <c r="I1488" s="18">
        <v>289437.37</v>
      </c>
      <c r="P1488" s="16" t="str">
        <f t="shared" si="72"/>
        <v>631348</v>
      </c>
      <c r="Q1488" s="16" t="str">
        <f>IFERROR(VLOOKUP($P1488,'Kredieten productgroepen functi'!$C:$M,2,FALSE),"n.v.t.")</f>
        <v>Wegmeubilair</v>
      </c>
      <c r="R1488" s="16" t="str">
        <f t="shared" si="73"/>
        <v>423040</v>
      </c>
      <c r="S1488" s="16" t="str">
        <f>IFERROR(VLOOKUP($R1488,Kostensoorten!$C:$J,2,FALSE),"n.v.t.")</f>
        <v>Normaal onderhoud</v>
      </c>
      <c r="T1488" s="16" t="s">
        <v>39</v>
      </c>
      <c r="U1488" s="16" t="s">
        <v>39</v>
      </c>
      <c r="V1488" s="16" t="s">
        <v>39</v>
      </c>
      <c r="W1488" s="16" t="s">
        <v>39</v>
      </c>
      <c r="X1488" s="16" t="s">
        <v>39</v>
      </c>
      <c r="Y1488" s="16" t="s">
        <v>39</v>
      </c>
      <c r="Z1488" s="16" t="s">
        <v>39</v>
      </c>
      <c r="AA1488" s="16" t="s">
        <v>39</v>
      </c>
      <c r="AB1488" s="16" t="s">
        <v>39</v>
      </c>
      <c r="AC1488" s="16" t="s">
        <v>39</v>
      </c>
      <c r="AD1488" s="16" t="s">
        <v>39</v>
      </c>
      <c r="AE1488" s="16" t="s">
        <v>39</v>
      </c>
      <c r="AF1488" s="16" t="s">
        <v>39</v>
      </c>
      <c r="AG1488" s="16" t="s">
        <v>39</v>
      </c>
      <c r="AH1488" s="16" t="s">
        <v>39</v>
      </c>
      <c r="AI1488" s="16" t="s">
        <v>39</v>
      </c>
      <c r="AJ1488" s="16" t="s">
        <v>39</v>
      </c>
      <c r="AL1488" s="16" t="s">
        <v>39</v>
      </c>
      <c r="AM1488" s="16" t="s">
        <v>39</v>
      </c>
      <c r="AN1488" s="16" t="str">
        <f>IFERROR(VLOOKUP($P1488,'Kredieten productgroepen functi'!$C:$M,6,FALSE),"n.v.t.")</f>
        <v>3102</v>
      </c>
      <c r="AO1488" s="16" t="str">
        <f>IFERROR(VLOOKUP($P1488,'Kredieten productgroepen functi'!$C:$M,7,FALSE),"n.v.t.")</f>
        <v>Onderhoud en beheer wegen en fietspaden</v>
      </c>
      <c r="AP1488" s="16" t="str">
        <f>IFERROR(VLOOKUP($P1488,'Kredieten productgroepen functi'!$C:$M,8,FALSE),"n.v.t.")</f>
        <v>31</v>
      </c>
      <c r="AQ1488" s="16" t="str">
        <f>IFERROR(VLOOKUP($P1488,'Kredieten productgroepen functi'!$C:$M,9,FALSE),"n.v.t.")</f>
        <v>Landwegen</v>
      </c>
      <c r="AR1488" s="16" t="str">
        <f>IFERROR(VLOOKUP($P1488,'Kredieten productgroepen functi'!$C:$M,10,FALSE),"n.v.t.")</f>
        <v>3</v>
      </c>
      <c r="AS1488" s="16" t="str">
        <f>IFERROR(VLOOKUP($P1488,'Kredieten productgroepen functi'!$C:$M,11,FALSE),"n.v.t.")</f>
        <v>Verkeer en vervoer</v>
      </c>
      <c r="AT1488" s="16" t="str">
        <f t="shared" si="74"/>
        <v>Lasten</v>
      </c>
      <c r="AU1488" s="16" t="str">
        <f>IFERROR(VLOOKUP($R1488,Kostensoorten!$C:$J,7,FALSE),"n.v.t.")</f>
        <v>2.3.1</v>
      </c>
      <c r="AV1488" s="16" t="str">
        <f>IFERROR(VLOOKUP($R1488,Kostensoorten!$C:$J,8,FALSE),"n.v.t.")</f>
        <v>Aankopen niet duurzame goedere</v>
      </c>
    </row>
    <row r="1489" spans="6:48">
      <c r="F1489" s="2" t="s">
        <v>55</v>
      </c>
      <c r="G1489" s="2" t="s">
        <v>39</v>
      </c>
      <c r="H1489" s="2" t="s">
        <v>39</v>
      </c>
      <c r="I1489" s="18">
        <v>40697.65</v>
      </c>
      <c r="P1489" s="16" t="str">
        <f t="shared" si="72"/>
        <v>631348</v>
      </c>
      <c r="Q1489" s="16" t="str">
        <f>IFERROR(VLOOKUP($P1489,'Kredieten productgroepen functi'!$C:$M,2,FALSE),"n.v.t.")</f>
        <v>Wegmeubilair</v>
      </c>
      <c r="R1489" s="16" t="str">
        <f t="shared" si="73"/>
        <v>423040</v>
      </c>
      <c r="S1489" s="16" t="str">
        <f>IFERROR(VLOOKUP($R1489,Kostensoorten!$C:$J,2,FALSE),"n.v.t.")</f>
        <v>Normaal onderhoud</v>
      </c>
      <c r="T1489" s="16" t="s">
        <v>39</v>
      </c>
      <c r="U1489" s="16" t="s">
        <v>39</v>
      </c>
      <c r="V1489" s="16" t="s">
        <v>39</v>
      </c>
      <c r="W1489" s="16" t="s">
        <v>39</v>
      </c>
      <c r="X1489" s="16" t="s">
        <v>39</v>
      </c>
      <c r="Y1489" s="16" t="s">
        <v>39</v>
      </c>
      <c r="Z1489" s="16" t="s">
        <v>39</v>
      </c>
      <c r="AA1489" s="16" t="s">
        <v>39</v>
      </c>
      <c r="AB1489" s="16" t="s">
        <v>39</v>
      </c>
      <c r="AC1489" s="16" t="s">
        <v>39</v>
      </c>
      <c r="AD1489" s="16" t="s">
        <v>39</v>
      </c>
      <c r="AE1489" s="16" t="s">
        <v>39</v>
      </c>
      <c r="AF1489" s="16" t="s">
        <v>39</v>
      </c>
      <c r="AG1489" s="16" t="s">
        <v>39</v>
      </c>
      <c r="AH1489" s="16" t="s">
        <v>39</v>
      </c>
      <c r="AI1489" s="16" t="s">
        <v>39</v>
      </c>
      <c r="AJ1489" s="16" t="s">
        <v>39</v>
      </c>
      <c r="AL1489" s="16" t="s">
        <v>39</v>
      </c>
      <c r="AM1489" s="16" t="s">
        <v>39</v>
      </c>
      <c r="AN1489" s="16" t="str">
        <f>IFERROR(VLOOKUP($P1489,'Kredieten productgroepen functi'!$C:$M,6,FALSE),"n.v.t.")</f>
        <v>3102</v>
      </c>
      <c r="AO1489" s="16" t="str">
        <f>IFERROR(VLOOKUP($P1489,'Kredieten productgroepen functi'!$C:$M,7,FALSE),"n.v.t.")</f>
        <v>Onderhoud en beheer wegen en fietspaden</v>
      </c>
      <c r="AP1489" s="16" t="str">
        <f>IFERROR(VLOOKUP($P1489,'Kredieten productgroepen functi'!$C:$M,8,FALSE),"n.v.t.")</f>
        <v>31</v>
      </c>
      <c r="AQ1489" s="16" t="str">
        <f>IFERROR(VLOOKUP($P1489,'Kredieten productgroepen functi'!$C:$M,9,FALSE),"n.v.t.")</f>
        <v>Landwegen</v>
      </c>
      <c r="AR1489" s="16" t="str">
        <f>IFERROR(VLOOKUP($P1489,'Kredieten productgroepen functi'!$C:$M,10,FALSE),"n.v.t.")</f>
        <v>3</v>
      </c>
      <c r="AS1489" s="16" t="str">
        <f>IFERROR(VLOOKUP($P1489,'Kredieten productgroepen functi'!$C:$M,11,FALSE),"n.v.t.")</f>
        <v>Verkeer en vervoer</v>
      </c>
      <c r="AT1489" s="16" t="str">
        <f t="shared" si="74"/>
        <v>Lasten</v>
      </c>
      <c r="AU1489" s="16" t="str">
        <f>IFERROR(VLOOKUP($R1489,Kostensoorten!$C:$J,7,FALSE),"n.v.t.")</f>
        <v>2.3.1</v>
      </c>
      <c r="AV1489" s="16" t="str">
        <f>IFERROR(VLOOKUP($R1489,Kostensoorten!$C:$J,8,FALSE),"n.v.t.")</f>
        <v>Aankopen niet duurzame goedere</v>
      </c>
    </row>
    <row r="1490" spans="6:48">
      <c r="F1490" s="2" t="s">
        <v>7049</v>
      </c>
      <c r="G1490" s="2" t="s">
        <v>39</v>
      </c>
      <c r="H1490" s="2" t="s">
        <v>39</v>
      </c>
      <c r="I1490" s="18">
        <v>19021.18</v>
      </c>
      <c r="P1490" s="16" t="str">
        <f t="shared" si="72"/>
        <v>631348</v>
      </c>
      <c r="Q1490" s="16" t="str">
        <f>IFERROR(VLOOKUP($P1490,'Kredieten productgroepen functi'!$C:$M,2,FALSE),"n.v.t.")</f>
        <v>Wegmeubilair</v>
      </c>
      <c r="R1490" s="16" t="str">
        <f t="shared" si="73"/>
        <v>423040</v>
      </c>
      <c r="S1490" s="16" t="str">
        <f>IFERROR(VLOOKUP($R1490,Kostensoorten!$C:$J,2,FALSE),"n.v.t.")</f>
        <v>Normaal onderhoud</v>
      </c>
      <c r="T1490" s="16" t="s">
        <v>39</v>
      </c>
      <c r="U1490" s="16" t="s">
        <v>39</v>
      </c>
      <c r="V1490" s="16" t="s">
        <v>39</v>
      </c>
      <c r="W1490" s="16" t="s">
        <v>39</v>
      </c>
      <c r="X1490" s="16" t="s">
        <v>39</v>
      </c>
      <c r="Y1490" s="16" t="s">
        <v>39</v>
      </c>
      <c r="Z1490" s="16" t="s">
        <v>39</v>
      </c>
      <c r="AA1490" s="16" t="s">
        <v>39</v>
      </c>
      <c r="AB1490" s="16" t="s">
        <v>39</v>
      </c>
      <c r="AC1490" s="16" t="s">
        <v>39</v>
      </c>
      <c r="AD1490" s="16" t="s">
        <v>39</v>
      </c>
      <c r="AE1490" s="16" t="s">
        <v>39</v>
      </c>
      <c r="AF1490" s="16" t="s">
        <v>39</v>
      </c>
      <c r="AG1490" s="16" t="s">
        <v>39</v>
      </c>
      <c r="AH1490" s="16" t="s">
        <v>39</v>
      </c>
      <c r="AI1490" s="16" t="s">
        <v>39</v>
      </c>
      <c r="AJ1490" s="16" t="s">
        <v>39</v>
      </c>
      <c r="AL1490" s="16" t="s">
        <v>39</v>
      </c>
      <c r="AM1490" s="16" t="s">
        <v>39</v>
      </c>
      <c r="AN1490" s="16" t="str">
        <f>IFERROR(VLOOKUP($P1490,'Kredieten productgroepen functi'!$C:$M,6,FALSE),"n.v.t.")</f>
        <v>3102</v>
      </c>
      <c r="AO1490" s="16" t="str">
        <f>IFERROR(VLOOKUP($P1490,'Kredieten productgroepen functi'!$C:$M,7,FALSE),"n.v.t.")</f>
        <v>Onderhoud en beheer wegen en fietspaden</v>
      </c>
      <c r="AP1490" s="16" t="str">
        <f>IFERROR(VLOOKUP($P1490,'Kredieten productgroepen functi'!$C:$M,8,FALSE),"n.v.t.")</f>
        <v>31</v>
      </c>
      <c r="AQ1490" s="16" t="str">
        <f>IFERROR(VLOOKUP($P1490,'Kredieten productgroepen functi'!$C:$M,9,FALSE),"n.v.t.")</f>
        <v>Landwegen</v>
      </c>
      <c r="AR1490" s="16" t="str">
        <f>IFERROR(VLOOKUP($P1490,'Kredieten productgroepen functi'!$C:$M,10,FALSE),"n.v.t.")</f>
        <v>3</v>
      </c>
      <c r="AS1490" s="16" t="str">
        <f>IFERROR(VLOOKUP($P1490,'Kredieten productgroepen functi'!$C:$M,11,FALSE),"n.v.t.")</f>
        <v>Verkeer en vervoer</v>
      </c>
      <c r="AT1490" s="16" t="str">
        <f t="shared" si="74"/>
        <v>Lasten</v>
      </c>
      <c r="AU1490" s="16" t="str">
        <f>IFERROR(VLOOKUP($R1490,Kostensoorten!$C:$J,7,FALSE),"n.v.t.")</f>
        <v>2.3.1</v>
      </c>
      <c r="AV1490" s="16" t="str">
        <f>IFERROR(VLOOKUP($R1490,Kostensoorten!$C:$J,8,FALSE),"n.v.t.")</f>
        <v>Aankopen niet duurzame goedere</v>
      </c>
    </row>
    <row r="1491" spans="6:48">
      <c r="F1491" s="2" t="s">
        <v>7583</v>
      </c>
      <c r="G1491" s="2" t="s">
        <v>39</v>
      </c>
      <c r="H1491" s="2" t="s">
        <v>39</v>
      </c>
      <c r="I1491" s="18">
        <v>59390.02</v>
      </c>
      <c r="P1491" s="16" t="str">
        <f t="shared" si="72"/>
        <v>631348</v>
      </c>
      <c r="Q1491" s="16" t="str">
        <f>IFERROR(VLOOKUP($P1491,'Kredieten productgroepen functi'!$C:$M,2,FALSE),"n.v.t.")</f>
        <v>Wegmeubilair</v>
      </c>
      <c r="R1491" s="16" t="str">
        <f t="shared" si="73"/>
        <v>423040</v>
      </c>
      <c r="S1491" s="16" t="str">
        <f>IFERROR(VLOOKUP($R1491,Kostensoorten!$C:$J,2,FALSE),"n.v.t.")</f>
        <v>Normaal onderhoud</v>
      </c>
      <c r="T1491" s="16" t="s">
        <v>39</v>
      </c>
      <c r="U1491" s="16" t="s">
        <v>39</v>
      </c>
      <c r="V1491" s="16" t="s">
        <v>39</v>
      </c>
      <c r="W1491" s="16" t="s">
        <v>39</v>
      </c>
      <c r="X1491" s="16" t="s">
        <v>39</v>
      </c>
      <c r="Y1491" s="16" t="s">
        <v>39</v>
      </c>
      <c r="Z1491" s="16" t="s">
        <v>39</v>
      </c>
      <c r="AA1491" s="16" t="s">
        <v>39</v>
      </c>
      <c r="AB1491" s="16" t="s">
        <v>39</v>
      </c>
      <c r="AC1491" s="16" t="s">
        <v>39</v>
      </c>
      <c r="AD1491" s="16" t="s">
        <v>39</v>
      </c>
      <c r="AE1491" s="16" t="s">
        <v>39</v>
      </c>
      <c r="AF1491" s="16" t="s">
        <v>39</v>
      </c>
      <c r="AG1491" s="16" t="s">
        <v>39</v>
      </c>
      <c r="AH1491" s="16" t="s">
        <v>39</v>
      </c>
      <c r="AI1491" s="16" t="s">
        <v>39</v>
      </c>
      <c r="AJ1491" s="16" t="s">
        <v>39</v>
      </c>
      <c r="AL1491" s="16" t="s">
        <v>39</v>
      </c>
      <c r="AM1491" s="16" t="s">
        <v>39</v>
      </c>
      <c r="AN1491" s="16" t="str">
        <f>IFERROR(VLOOKUP($P1491,'Kredieten productgroepen functi'!$C:$M,6,FALSE),"n.v.t.")</f>
        <v>3102</v>
      </c>
      <c r="AO1491" s="16" t="str">
        <f>IFERROR(VLOOKUP($P1491,'Kredieten productgroepen functi'!$C:$M,7,FALSE),"n.v.t.")</f>
        <v>Onderhoud en beheer wegen en fietspaden</v>
      </c>
      <c r="AP1491" s="16" t="str">
        <f>IFERROR(VLOOKUP($P1491,'Kredieten productgroepen functi'!$C:$M,8,FALSE),"n.v.t.")</f>
        <v>31</v>
      </c>
      <c r="AQ1491" s="16" t="str">
        <f>IFERROR(VLOOKUP($P1491,'Kredieten productgroepen functi'!$C:$M,9,FALSE),"n.v.t.")</f>
        <v>Landwegen</v>
      </c>
      <c r="AR1491" s="16" t="str">
        <f>IFERROR(VLOOKUP($P1491,'Kredieten productgroepen functi'!$C:$M,10,FALSE),"n.v.t.")</f>
        <v>3</v>
      </c>
      <c r="AS1491" s="16" t="str">
        <f>IFERROR(VLOOKUP($P1491,'Kredieten productgroepen functi'!$C:$M,11,FALSE),"n.v.t.")</f>
        <v>Verkeer en vervoer</v>
      </c>
      <c r="AT1491" s="16" t="str">
        <f t="shared" si="74"/>
        <v>Lasten</v>
      </c>
      <c r="AU1491" s="16" t="str">
        <f>IFERROR(VLOOKUP($R1491,Kostensoorten!$C:$J,7,FALSE),"n.v.t.")</f>
        <v>2.3.1</v>
      </c>
      <c r="AV1491" s="16" t="str">
        <f>IFERROR(VLOOKUP($R1491,Kostensoorten!$C:$J,8,FALSE),"n.v.t.")</f>
        <v>Aankopen niet duurzame goedere</v>
      </c>
    </row>
    <row r="1492" spans="6:48">
      <c r="F1492" s="2" t="s">
        <v>6718</v>
      </c>
      <c r="G1492" s="2" t="s">
        <v>39</v>
      </c>
      <c r="H1492" s="2" t="s">
        <v>39</v>
      </c>
      <c r="I1492" s="18">
        <v>59047.06</v>
      </c>
      <c r="P1492" s="16" t="str">
        <f t="shared" si="72"/>
        <v>631348</v>
      </c>
      <c r="Q1492" s="16" t="str">
        <f>IFERROR(VLOOKUP($P1492,'Kredieten productgroepen functi'!$C:$M,2,FALSE),"n.v.t.")</f>
        <v>Wegmeubilair</v>
      </c>
      <c r="R1492" s="16" t="str">
        <f t="shared" si="73"/>
        <v>423040</v>
      </c>
      <c r="S1492" s="16" t="str">
        <f>IFERROR(VLOOKUP($R1492,Kostensoorten!$C:$J,2,FALSE),"n.v.t.")</f>
        <v>Normaal onderhoud</v>
      </c>
      <c r="T1492" s="16" t="s">
        <v>39</v>
      </c>
      <c r="U1492" s="16" t="s">
        <v>39</v>
      </c>
      <c r="V1492" s="16" t="s">
        <v>39</v>
      </c>
      <c r="W1492" s="16" t="s">
        <v>39</v>
      </c>
      <c r="X1492" s="16" t="s">
        <v>39</v>
      </c>
      <c r="Y1492" s="16" t="s">
        <v>39</v>
      </c>
      <c r="Z1492" s="16" t="s">
        <v>39</v>
      </c>
      <c r="AA1492" s="16" t="s">
        <v>39</v>
      </c>
      <c r="AB1492" s="16" t="s">
        <v>39</v>
      </c>
      <c r="AC1492" s="16" t="s">
        <v>39</v>
      </c>
      <c r="AD1492" s="16" t="s">
        <v>39</v>
      </c>
      <c r="AE1492" s="16" t="s">
        <v>39</v>
      </c>
      <c r="AF1492" s="16" t="s">
        <v>39</v>
      </c>
      <c r="AG1492" s="16" t="s">
        <v>39</v>
      </c>
      <c r="AH1492" s="16" t="s">
        <v>39</v>
      </c>
      <c r="AI1492" s="16" t="s">
        <v>39</v>
      </c>
      <c r="AJ1492" s="16" t="s">
        <v>39</v>
      </c>
      <c r="AL1492" s="16" t="s">
        <v>39</v>
      </c>
      <c r="AM1492" s="16" t="s">
        <v>39</v>
      </c>
      <c r="AN1492" s="16" t="str">
        <f>IFERROR(VLOOKUP($P1492,'Kredieten productgroepen functi'!$C:$M,6,FALSE),"n.v.t.")</f>
        <v>3102</v>
      </c>
      <c r="AO1492" s="16" t="str">
        <f>IFERROR(VLOOKUP($P1492,'Kredieten productgroepen functi'!$C:$M,7,FALSE),"n.v.t.")</f>
        <v>Onderhoud en beheer wegen en fietspaden</v>
      </c>
      <c r="AP1492" s="16" t="str">
        <f>IFERROR(VLOOKUP($P1492,'Kredieten productgroepen functi'!$C:$M,8,FALSE),"n.v.t.")</f>
        <v>31</v>
      </c>
      <c r="AQ1492" s="16" t="str">
        <f>IFERROR(VLOOKUP($P1492,'Kredieten productgroepen functi'!$C:$M,9,FALSE),"n.v.t.")</f>
        <v>Landwegen</v>
      </c>
      <c r="AR1492" s="16" t="str">
        <f>IFERROR(VLOOKUP($P1492,'Kredieten productgroepen functi'!$C:$M,10,FALSE),"n.v.t.")</f>
        <v>3</v>
      </c>
      <c r="AS1492" s="16" t="str">
        <f>IFERROR(VLOOKUP($P1492,'Kredieten productgroepen functi'!$C:$M,11,FALSE),"n.v.t.")</f>
        <v>Verkeer en vervoer</v>
      </c>
      <c r="AT1492" s="16" t="str">
        <f t="shared" si="74"/>
        <v>Lasten</v>
      </c>
      <c r="AU1492" s="16" t="str">
        <f>IFERROR(VLOOKUP($R1492,Kostensoorten!$C:$J,7,FALSE),"n.v.t.")</f>
        <v>2.3.1</v>
      </c>
      <c r="AV1492" s="16" t="str">
        <f>IFERROR(VLOOKUP($R1492,Kostensoorten!$C:$J,8,FALSE),"n.v.t.")</f>
        <v>Aankopen niet duurzame goedere</v>
      </c>
    </row>
    <row r="1493" spans="6:48">
      <c r="F1493" s="2" t="s">
        <v>8096</v>
      </c>
      <c r="G1493" s="2" t="s">
        <v>39</v>
      </c>
      <c r="H1493" s="2" t="s">
        <v>39</v>
      </c>
      <c r="I1493" s="18">
        <v>42662.5</v>
      </c>
      <c r="P1493" s="16" t="str">
        <f t="shared" si="72"/>
        <v>631348</v>
      </c>
      <c r="Q1493" s="16" t="str">
        <f>IFERROR(VLOOKUP($P1493,'Kredieten productgroepen functi'!$C:$M,2,FALSE),"n.v.t.")</f>
        <v>Wegmeubilair</v>
      </c>
      <c r="R1493" s="16" t="str">
        <f t="shared" si="73"/>
        <v>423040</v>
      </c>
      <c r="S1493" s="16" t="str">
        <f>IFERROR(VLOOKUP($R1493,Kostensoorten!$C:$J,2,FALSE),"n.v.t.")</f>
        <v>Normaal onderhoud</v>
      </c>
      <c r="T1493" s="16" t="s">
        <v>39</v>
      </c>
      <c r="U1493" s="16" t="s">
        <v>39</v>
      </c>
      <c r="V1493" s="16" t="s">
        <v>39</v>
      </c>
      <c r="W1493" s="16" t="s">
        <v>39</v>
      </c>
      <c r="X1493" s="16" t="s">
        <v>39</v>
      </c>
      <c r="Y1493" s="16" t="s">
        <v>39</v>
      </c>
      <c r="Z1493" s="16" t="s">
        <v>39</v>
      </c>
      <c r="AA1493" s="16" t="s">
        <v>39</v>
      </c>
      <c r="AB1493" s="16" t="s">
        <v>39</v>
      </c>
      <c r="AC1493" s="16" t="s">
        <v>39</v>
      </c>
      <c r="AD1493" s="16" t="s">
        <v>39</v>
      </c>
      <c r="AE1493" s="16" t="s">
        <v>39</v>
      </c>
      <c r="AF1493" s="16" t="s">
        <v>39</v>
      </c>
      <c r="AG1493" s="16" t="s">
        <v>39</v>
      </c>
      <c r="AH1493" s="16" t="s">
        <v>39</v>
      </c>
      <c r="AI1493" s="16" t="s">
        <v>39</v>
      </c>
      <c r="AJ1493" s="16" t="s">
        <v>39</v>
      </c>
      <c r="AL1493" s="16" t="s">
        <v>39</v>
      </c>
      <c r="AM1493" s="16" t="s">
        <v>39</v>
      </c>
      <c r="AN1493" s="16" t="str">
        <f>IFERROR(VLOOKUP($P1493,'Kredieten productgroepen functi'!$C:$M,6,FALSE),"n.v.t.")</f>
        <v>3102</v>
      </c>
      <c r="AO1493" s="16" t="str">
        <f>IFERROR(VLOOKUP($P1493,'Kredieten productgroepen functi'!$C:$M,7,FALSE),"n.v.t.")</f>
        <v>Onderhoud en beheer wegen en fietspaden</v>
      </c>
      <c r="AP1493" s="16" t="str">
        <f>IFERROR(VLOOKUP($P1493,'Kredieten productgroepen functi'!$C:$M,8,FALSE),"n.v.t.")</f>
        <v>31</v>
      </c>
      <c r="AQ1493" s="16" t="str">
        <f>IFERROR(VLOOKUP($P1493,'Kredieten productgroepen functi'!$C:$M,9,FALSE),"n.v.t.")</f>
        <v>Landwegen</v>
      </c>
      <c r="AR1493" s="16" t="str">
        <f>IFERROR(VLOOKUP($P1493,'Kredieten productgroepen functi'!$C:$M,10,FALSE),"n.v.t.")</f>
        <v>3</v>
      </c>
      <c r="AS1493" s="16" t="str">
        <f>IFERROR(VLOOKUP($P1493,'Kredieten productgroepen functi'!$C:$M,11,FALSE),"n.v.t.")</f>
        <v>Verkeer en vervoer</v>
      </c>
      <c r="AT1493" s="16" t="str">
        <f t="shared" si="74"/>
        <v>Lasten</v>
      </c>
      <c r="AU1493" s="16" t="str">
        <f>IFERROR(VLOOKUP($R1493,Kostensoorten!$C:$J,7,FALSE),"n.v.t.")</f>
        <v>2.3.1</v>
      </c>
      <c r="AV1493" s="16" t="str">
        <f>IFERROR(VLOOKUP($R1493,Kostensoorten!$C:$J,8,FALSE),"n.v.t.")</f>
        <v>Aankopen niet duurzame goedere</v>
      </c>
    </row>
    <row r="1494" spans="6:48">
      <c r="F1494" s="2" t="s">
        <v>56</v>
      </c>
      <c r="G1494" s="2" t="s">
        <v>39</v>
      </c>
      <c r="H1494" s="2" t="s">
        <v>39</v>
      </c>
      <c r="I1494" s="18">
        <v>16247.65</v>
      </c>
      <c r="P1494" s="16" t="str">
        <f t="shared" si="72"/>
        <v>631348</v>
      </c>
      <c r="Q1494" s="16" t="str">
        <f>IFERROR(VLOOKUP($P1494,'Kredieten productgroepen functi'!$C:$M,2,FALSE),"n.v.t.")</f>
        <v>Wegmeubilair</v>
      </c>
      <c r="R1494" s="16" t="str">
        <f t="shared" si="73"/>
        <v>423040</v>
      </c>
      <c r="S1494" s="16" t="str">
        <f>IFERROR(VLOOKUP($R1494,Kostensoorten!$C:$J,2,FALSE),"n.v.t.")</f>
        <v>Normaal onderhoud</v>
      </c>
      <c r="T1494" s="16" t="s">
        <v>39</v>
      </c>
      <c r="U1494" s="16" t="s">
        <v>39</v>
      </c>
      <c r="V1494" s="16" t="s">
        <v>39</v>
      </c>
      <c r="W1494" s="16" t="s">
        <v>39</v>
      </c>
      <c r="X1494" s="16" t="s">
        <v>39</v>
      </c>
      <c r="Y1494" s="16" t="s">
        <v>39</v>
      </c>
      <c r="Z1494" s="16" t="s">
        <v>39</v>
      </c>
      <c r="AA1494" s="16" t="s">
        <v>39</v>
      </c>
      <c r="AB1494" s="16" t="s">
        <v>39</v>
      </c>
      <c r="AC1494" s="16" t="s">
        <v>39</v>
      </c>
      <c r="AD1494" s="16" t="s">
        <v>39</v>
      </c>
      <c r="AE1494" s="16" t="s">
        <v>39</v>
      </c>
      <c r="AF1494" s="16" t="s">
        <v>39</v>
      </c>
      <c r="AG1494" s="16" t="s">
        <v>39</v>
      </c>
      <c r="AH1494" s="16" t="s">
        <v>39</v>
      </c>
      <c r="AI1494" s="16" t="s">
        <v>39</v>
      </c>
      <c r="AJ1494" s="16" t="s">
        <v>39</v>
      </c>
      <c r="AL1494" s="16" t="s">
        <v>39</v>
      </c>
      <c r="AM1494" s="16" t="s">
        <v>39</v>
      </c>
      <c r="AN1494" s="16" t="str">
        <f>IFERROR(VLOOKUP($P1494,'Kredieten productgroepen functi'!$C:$M,6,FALSE),"n.v.t.")</f>
        <v>3102</v>
      </c>
      <c r="AO1494" s="16" t="str">
        <f>IFERROR(VLOOKUP($P1494,'Kredieten productgroepen functi'!$C:$M,7,FALSE),"n.v.t.")</f>
        <v>Onderhoud en beheer wegen en fietspaden</v>
      </c>
      <c r="AP1494" s="16" t="str">
        <f>IFERROR(VLOOKUP($P1494,'Kredieten productgroepen functi'!$C:$M,8,FALSE),"n.v.t.")</f>
        <v>31</v>
      </c>
      <c r="AQ1494" s="16" t="str">
        <f>IFERROR(VLOOKUP($P1494,'Kredieten productgroepen functi'!$C:$M,9,FALSE),"n.v.t.")</f>
        <v>Landwegen</v>
      </c>
      <c r="AR1494" s="16" t="str">
        <f>IFERROR(VLOOKUP($P1494,'Kredieten productgroepen functi'!$C:$M,10,FALSE),"n.v.t.")</f>
        <v>3</v>
      </c>
      <c r="AS1494" s="16" t="str">
        <f>IFERROR(VLOOKUP($P1494,'Kredieten productgroepen functi'!$C:$M,11,FALSE),"n.v.t.")</f>
        <v>Verkeer en vervoer</v>
      </c>
      <c r="AT1494" s="16" t="str">
        <f t="shared" si="74"/>
        <v>Lasten</v>
      </c>
      <c r="AU1494" s="16" t="str">
        <f>IFERROR(VLOOKUP($R1494,Kostensoorten!$C:$J,7,FALSE),"n.v.t.")</f>
        <v>2.3.1</v>
      </c>
      <c r="AV1494" s="16" t="str">
        <f>IFERROR(VLOOKUP($R1494,Kostensoorten!$C:$J,8,FALSE),"n.v.t.")</f>
        <v>Aankopen niet duurzame goedere</v>
      </c>
    </row>
    <row r="1495" spans="6:48">
      <c r="F1495" s="2" t="s">
        <v>7050</v>
      </c>
      <c r="G1495" s="2" t="s">
        <v>39</v>
      </c>
      <c r="H1495" s="2" t="s">
        <v>39</v>
      </c>
      <c r="I1495" s="18">
        <v>14675.13</v>
      </c>
      <c r="P1495" s="16" t="str">
        <f t="shared" si="72"/>
        <v>631348</v>
      </c>
      <c r="Q1495" s="16" t="str">
        <f>IFERROR(VLOOKUP($P1495,'Kredieten productgroepen functi'!$C:$M,2,FALSE),"n.v.t.")</f>
        <v>Wegmeubilair</v>
      </c>
      <c r="R1495" s="16" t="str">
        <f t="shared" si="73"/>
        <v>423040</v>
      </c>
      <c r="S1495" s="16" t="str">
        <f>IFERROR(VLOOKUP($R1495,Kostensoorten!$C:$J,2,FALSE),"n.v.t.")</f>
        <v>Normaal onderhoud</v>
      </c>
      <c r="T1495" s="16" t="s">
        <v>39</v>
      </c>
      <c r="U1495" s="16" t="s">
        <v>39</v>
      </c>
      <c r="V1495" s="16" t="s">
        <v>39</v>
      </c>
      <c r="W1495" s="16" t="s">
        <v>39</v>
      </c>
      <c r="X1495" s="16" t="s">
        <v>39</v>
      </c>
      <c r="Y1495" s="16" t="s">
        <v>39</v>
      </c>
      <c r="Z1495" s="16" t="s">
        <v>39</v>
      </c>
      <c r="AA1495" s="16" t="s">
        <v>39</v>
      </c>
      <c r="AB1495" s="16" t="s">
        <v>39</v>
      </c>
      <c r="AC1495" s="16" t="s">
        <v>39</v>
      </c>
      <c r="AD1495" s="16" t="s">
        <v>39</v>
      </c>
      <c r="AE1495" s="16" t="s">
        <v>39</v>
      </c>
      <c r="AF1495" s="16" t="s">
        <v>39</v>
      </c>
      <c r="AG1495" s="16" t="s">
        <v>39</v>
      </c>
      <c r="AH1495" s="16" t="s">
        <v>39</v>
      </c>
      <c r="AI1495" s="16" t="s">
        <v>39</v>
      </c>
      <c r="AJ1495" s="16" t="s">
        <v>39</v>
      </c>
      <c r="AL1495" s="16" t="s">
        <v>39</v>
      </c>
      <c r="AM1495" s="16" t="s">
        <v>39</v>
      </c>
      <c r="AN1495" s="16" t="str">
        <f>IFERROR(VLOOKUP($P1495,'Kredieten productgroepen functi'!$C:$M,6,FALSE),"n.v.t.")</f>
        <v>3102</v>
      </c>
      <c r="AO1495" s="16" t="str">
        <f>IFERROR(VLOOKUP($P1495,'Kredieten productgroepen functi'!$C:$M,7,FALSE),"n.v.t.")</f>
        <v>Onderhoud en beheer wegen en fietspaden</v>
      </c>
      <c r="AP1495" s="16" t="str">
        <f>IFERROR(VLOOKUP($P1495,'Kredieten productgroepen functi'!$C:$M,8,FALSE),"n.v.t.")</f>
        <v>31</v>
      </c>
      <c r="AQ1495" s="16" t="str">
        <f>IFERROR(VLOOKUP($P1495,'Kredieten productgroepen functi'!$C:$M,9,FALSE),"n.v.t.")</f>
        <v>Landwegen</v>
      </c>
      <c r="AR1495" s="16" t="str">
        <f>IFERROR(VLOOKUP($P1495,'Kredieten productgroepen functi'!$C:$M,10,FALSE),"n.v.t.")</f>
        <v>3</v>
      </c>
      <c r="AS1495" s="16" t="str">
        <f>IFERROR(VLOOKUP($P1495,'Kredieten productgroepen functi'!$C:$M,11,FALSE),"n.v.t.")</f>
        <v>Verkeer en vervoer</v>
      </c>
      <c r="AT1495" s="16" t="str">
        <f t="shared" si="74"/>
        <v>Lasten</v>
      </c>
      <c r="AU1495" s="16" t="str">
        <f>IFERROR(VLOOKUP($R1495,Kostensoorten!$C:$J,7,FALSE),"n.v.t.")</f>
        <v>2.3.1</v>
      </c>
      <c r="AV1495" s="16" t="str">
        <f>IFERROR(VLOOKUP($R1495,Kostensoorten!$C:$J,8,FALSE),"n.v.t.")</f>
        <v>Aankopen niet duurzame goedere</v>
      </c>
    </row>
    <row r="1496" spans="6:48">
      <c r="F1496" s="2" t="s">
        <v>9550</v>
      </c>
      <c r="G1496" s="2" t="s">
        <v>39</v>
      </c>
      <c r="H1496" s="2" t="s">
        <v>39</v>
      </c>
      <c r="I1496" s="18">
        <v>-10000</v>
      </c>
      <c r="P1496" s="16" t="str">
        <f t="shared" si="72"/>
        <v>631348</v>
      </c>
      <c r="Q1496" s="16" t="str">
        <f>IFERROR(VLOOKUP($P1496,'Kredieten productgroepen functi'!$C:$M,2,FALSE),"n.v.t.")</f>
        <v>Wegmeubilair</v>
      </c>
      <c r="R1496" s="16" t="str">
        <f t="shared" si="73"/>
        <v>423040</v>
      </c>
      <c r="S1496" s="16" t="str">
        <f>IFERROR(VLOOKUP($R1496,Kostensoorten!$C:$J,2,FALSE),"n.v.t.")</f>
        <v>Normaal onderhoud</v>
      </c>
      <c r="T1496" s="16" t="s">
        <v>39</v>
      </c>
      <c r="U1496" s="16" t="s">
        <v>39</v>
      </c>
      <c r="V1496" s="16" t="s">
        <v>39</v>
      </c>
      <c r="W1496" s="16" t="s">
        <v>39</v>
      </c>
      <c r="X1496" s="16" t="s">
        <v>39</v>
      </c>
      <c r="Y1496" s="16" t="s">
        <v>39</v>
      </c>
      <c r="Z1496" s="16" t="s">
        <v>39</v>
      </c>
      <c r="AA1496" s="16" t="s">
        <v>39</v>
      </c>
      <c r="AB1496" s="16" t="s">
        <v>39</v>
      </c>
      <c r="AC1496" s="16" t="s">
        <v>39</v>
      </c>
      <c r="AD1496" s="16" t="s">
        <v>39</v>
      </c>
      <c r="AE1496" s="16" t="s">
        <v>39</v>
      </c>
      <c r="AF1496" s="16" t="s">
        <v>39</v>
      </c>
      <c r="AG1496" s="16" t="s">
        <v>39</v>
      </c>
      <c r="AH1496" s="16" t="s">
        <v>39</v>
      </c>
      <c r="AI1496" s="16" t="s">
        <v>39</v>
      </c>
      <c r="AJ1496" s="16" t="s">
        <v>39</v>
      </c>
      <c r="AL1496" s="16" t="s">
        <v>39</v>
      </c>
      <c r="AM1496" s="16" t="s">
        <v>39</v>
      </c>
      <c r="AN1496" s="16" t="str">
        <f>IFERROR(VLOOKUP($P1496,'Kredieten productgroepen functi'!$C:$M,6,FALSE),"n.v.t.")</f>
        <v>3102</v>
      </c>
      <c r="AO1496" s="16" t="str">
        <f>IFERROR(VLOOKUP($P1496,'Kredieten productgroepen functi'!$C:$M,7,FALSE),"n.v.t.")</f>
        <v>Onderhoud en beheer wegen en fietspaden</v>
      </c>
      <c r="AP1496" s="16" t="str">
        <f>IFERROR(VLOOKUP($P1496,'Kredieten productgroepen functi'!$C:$M,8,FALSE),"n.v.t.")</f>
        <v>31</v>
      </c>
      <c r="AQ1496" s="16" t="str">
        <f>IFERROR(VLOOKUP($P1496,'Kredieten productgroepen functi'!$C:$M,9,FALSE),"n.v.t.")</f>
        <v>Landwegen</v>
      </c>
      <c r="AR1496" s="16" t="str">
        <f>IFERROR(VLOOKUP($P1496,'Kredieten productgroepen functi'!$C:$M,10,FALSE),"n.v.t.")</f>
        <v>3</v>
      </c>
      <c r="AS1496" s="16" t="str">
        <f>IFERROR(VLOOKUP($P1496,'Kredieten productgroepen functi'!$C:$M,11,FALSE),"n.v.t.")</f>
        <v>Verkeer en vervoer</v>
      </c>
      <c r="AT1496" s="16" t="str">
        <f t="shared" si="74"/>
        <v>Lasten</v>
      </c>
      <c r="AU1496" s="16" t="str">
        <f>IFERROR(VLOOKUP($R1496,Kostensoorten!$C:$J,7,FALSE),"n.v.t.")</f>
        <v>2.3.1</v>
      </c>
      <c r="AV1496" s="16" t="str">
        <f>IFERROR(VLOOKUP($R1496,Kostensoorten!$C:$J,8,FALSE),"n.v.t.")</f>
        <v>Aankopen niet duurzame goedere</v>
      </c>
    </row>
    <row r="1497" spans="6:48">
      <c r="F1497" s="2" t="s">
        <v>8097</v>
      </c>
      <c r="G1497" s="2" t="s">
        <v>39</v>
      </c>
      <c r="H1497" s="2" t="s">
        <v>39</v>
      </c>
      <c r="I1497" s="18">
        <v>450</v>
      </c>
      <c r="P1497" s="16" t="str">
        <f t="shared" si="72"/>
        <v>631348</v>
      </c>
      <c r="Q1497" s="16" t="str">
        <f>IFERROR(VLOOKUP($P1497,'Kredieten productgroepen functi'!$C:$M,2,FALSE),"n.v.t.")</f>
        <v>Wegmeubilair</v>
      </c>
      <c r="R1497" s="16" t="str">
        <f t="shared" si="73"/>
        <v>423040</v>
      </c>
      <c r="S1497" s="16" t="str">
        <f>IFERROR(VLOOKUP($R1497,Kostensoorten!$C:$J,2,FALSE),"n.v.t.")</f>
        <v>Normaal onderhoud</v>
      </c>
      <c r="T1497" s="16" t="s">
        <v>39</v>
      </c>
      <c r="U1497" s="16" t="s">
        <v>39</v>
      </c>
      <c r="V1497" s="16" t="s">
        <v>39</v>
      </c>
      <c r="W1497" s="16" t="s">
        <v>39</v>
      </c>
      <c r="X1497" s="16" t="s">
        <v>39</v>
      </c>
      <c r="Y1497" s="16" t="s">
        <v>39</v>
      </c>
      <c r="Z1497" s="16" t="s">
        <v>39</v>
      </c>
      <c r="AA1497" s="16" t="s">
        <v>39</v>
      </c>
      <c r="AB1497" s="16" t="s">
        <v>39</v>
      </c>
      <c r="AC1497" s="16" t="s">
        <v>39</v>
      </c>
      <c r="AD1497" s="16" t="s">
        <v>39</v>
      </c>
      <c r="AE1497" s="16" t="s">
        <v>39</v>
      </c>
      <c r="AF1497" s="16" t="s">
        <v>39</v>
      </c>
      <c r="AG1497" s="16" t="s">
        <v>39</v>
      </c>
      <c r="AH1497" s="16" t="s">
        <v>39</v>
      </c>
      <c r="AI1497" s="16" t="s">
        <v>39</v>
      </c>
      <c r="AJ1497" s="16" t="s">
        <v>39</v>
      </c>
      <c r="AL1497" s="16" t="s">
        <v>39</v>
      </c>
      <c r="AM1497" s="16" t="s">
        <v>39</v>
      </c>
      <c r="AN1497" s="16" t="str">
        <f>IFERROR(VLOOKUP($P1497,'Kredieten productgroepen functi'!$C:$M,6,FALSE),"n.v.t.")</f>
        <v>3102</v>
      </c>
      <c r="AO1497" s="16" t="str">
        <f>IFERROR(VLOOKUP($P1497,'Kredieten productgroepen functi'!$C:$M,7,FALSE),"n.v.t.")</f>
        <v>Onderhoud en beheer wegen en fietspaden</v>
      </c>
      <c r="AP1497" s="16" t="str">
        <f>IFERROR(VLOOKUP($P1497,'Kredieten productgroepen functi'!$C:$M,8,FALSE),"n.v.t.")</f>
        <v>31</v>
      </c>
      <c r="AQ1497" s="16" t="str">
        <f>IFERROR(VLOOKUP($P1497,'Kredieten productgroepen functi'!$C:$M,9,FALSE),"n.v.t.")</f>
        <v>Landwegen</v>
      </c>
      <c r="AR1497" s="16" t="str">
        <f>IFERROR(VLOOKUP($P1497,'Kredieten productgroepen functi'!$C:$M,10,FALSE),"n.v.t.")</f>
        <v>3</v>
      </c>
      <c r="AS1497" s="16" t="str">
        <f>IFERROR(VLOOKUP($P1497,'Kredieten productgroepen functi'!$C:$M,11,FALSE),"n.v.t.")</f>
        <v>Verkeer en vervoer</v>
      </c>
      <c r="AT1497" s="16" t="str">
        <f t="shared" si="74"/>
        <v>Lasten</v>
      </c>
      <c r="AU1497" s="16" t="str">
        <f>IFERROR(VLOOKUP($R1497,Kostensoorten!$C:$J,7,FALSE),"n.v.t.")</f>
        <v>2.3.1</v>
      </c>
      <c r="AV1497" s="16" t="str">
        <f>IFERROR(VLOOKUP($R1497,Kostensoorten!$C:$J,8,FALSE),"n.v.t.")</f>
        <v>Aankopen niet duurzame goedere</v>
      </c>
    </row>
    <row r="1498" spans="6:48">
      <c r="F1498" s="2" t="s">
        <v>6719</v>
      </c>
      <c r="G1498" s="2" t="s">
        <v>39</v>
      </c>
      <c r="H1498" s="2" t="s">
        <v>39</v>
      </c>
      <c r="I1498" s="18">
        <v>62046.01</v>
      </c>
      <c r="P1498" s="16" t="str">
        <f t="shared" si="72"/>
        <v>631348</v>
      </c>
      <c r="Q1498" s="16" t="str">
        <f>IFERROR(VLOOKUP($P1498,'Kredieten productgroepen functi'!$C:$M,2,FALSE),"n.v.t.")</f>
        <v>Wegmeubilair</v>
      </c>
      <c r="R1498" s="16" t="str">
        <f t="shared" si="73"/>
        <v>423040</v>
      </c>
      <c r="S1498" s="16" t="str">
        <f>IFERROR(VLOOKUP($R1498,Kostensoorten!$C:$J,2,FALSE),"n.v.t.")</f>
        <v>Normaal onderhoud</v>
      </c>
      <c r="T1498" s="16" t="s">
        <v>39</v>
      </c>
      <c r="U1498" s="16" t="s">
        <v>39</v>
      </c>
      <c r="V1498" s="16" t="s">
        <v>39</v>
      </c>
      <c r="W1498" s="16" t="s">
        <v>39</v>
      </c>
      <c r="X1498" s="16" t="s">
        <v>39</v>
      </c>
      <c r="Y1498" s="16" t="s">
        <v>39</v>
      </c>
      <c r="Z1498" s="16" t="s">
        <v>39</v>
      </c>
      <c r="AA1498" s="16" t="s">
        <v>39</v>
      </c>
      <c r="AB1498" s="16" t="s">
        <v>39</v>
      </c>
      <c r="AC1498" s="16" t="s">
        <v>39</v>
      </c>
      <c r="AD1498" s="16" t="s">
        <v>39</v>
      </c>
      <c r="AE1498" s="16" t="s">
        <v>39</v>
      </c>
      <c r="AF1498" s="16" t="s">
        <v>39</v>
      </c>
      <c r="AG1498" s="16" t="s">
        <v>39</v>
      </c>
      <c r="AH1498" s="16" t="s">
        <v>39</v>
      </c>
      <c r="AI1498" s="16" t="s">
        <v>39</v>
      </c>
      <c r="AJ1498" s="16" t="s">
        <v>39</v>
      </c>
      <c r="AL1498" s="16" t="s">
        <v>39</v>
      </c>
      <c r="AM1498" s="16" t="s">
        <v>39</v>
      </c>
      <c r="AN1498" s="16" t="str">
        <f>IFERROR(VLOOKUP($P1498,'Kredieten productgroepen functi'!$C:$M,6,FALSE),"n.v.t.")</f>
        <v>3102</v>
      </c>
      <c r="AO1498" s="16" t="str">
        <f>IFERROR(VLOOKUP($P1498,'Kredieten productgroepen functi'!$C:$M,7,FALSE),"n.v.t.")</f>
        <v>Onderhoud en beheer wegen en fietspaden</v>
      </c>
      <c r="AP1498" s="16" t="str">
        <f>IFERROR(VLOOKUP($P1498,'Kredieten productgroepen functi'!$C:$M,8,FALSE),"n.v.t.")</f>
        <v>31</v>
      </c>
      <c r="AQ1498" s="16" t="str">
        <f>IFERROR(VLOOKUP($P1498,'Kredieten productgroepen functi'!$C:$M,9,FALSE),"n.v.t.")</f>
        <v>Landwegen</v>
      </c>
      <c r="AR1498" s="16" t="str">
        <f>IFERROR(VLOOKUP($P1498,'Kredieten productgroepen functi'!$C:$M,10,FALSE),"n.v.t.")</f>
        <v>3</v>
      </c>
      <c r="AS1498" s="16" t="str">
        <f>IFERROR(VLOOKUP($P1498,'Kredieten productgroepen functi'!$C:$M,11,FALSE),"n.v.t.")</f>
        <v>Verkeer en vervoer</v>
      </c>
      <c r="AT1498" s="16" t="str">
        <f t="shared" si="74"/>
        <v>Lasten</v>
      </c>
      <c r="AU1498" s="16" t="str">
        <f>IFERROR(VLOOKUP($R1498,Kostensoorten!$C:$J,7,FALSE),"n.v.t.")</f>
        <v>2.3.1</v>
      </c>
      <c r="AV1498" s="16" t="str">
        <f>IFERROR(VLOOKUP($R1498,Kostensoorten!$C:$J,8,FALSE),"n.v.t.")</f>
        <v>Aankopen niet duurzame goedere</v>
      </c>
    </row>
    <row r="1499" spans="6:48">
      <c r="F1499" s="2" t="s">
        <v>7051</v>
      </c>
      <c r="G1499" s="2" t="s">
        <v>39</v>
      </c>
      <c r="H1499" s="2" t="s">
        <v>39</v>
      </c>
      <c r="I1499" s="18">
        <v>567</v>
      </c>
      <c r="P1499" s="16" t="str">
        <f t="shared" si="72"/>
        <v>631348</v>
      </c>
      <c r="Q1499" s="16" t="str">
        <f>IFERROR(VLOOKUP($P1499,'Kredieten productgroepen functi'!$C:$M,2,FALSE),"n.v.t.")</f>
        <v>Wegmeubilair</v>
      </c>
      <c r="R1499" s="16" t="str">
        <f t="shared" si="73"/>
        <v>423042</v>
      </c>
      <c r="S1499" s="16" t="str">
        <f>IFERROR(VLOOKUP($R1499,Kostensoorten!$C:$J,2,FALSE),"n.v.t.")</f>
        <v>Mechanisch onderhoud</v>
      </c>
      <c r="T1499" s="16" t="s">
        <v>39</v>
      </c>
      <c r="U1499" s="16" t="s">
        <v>39</v>
      </c>
      <c r="V1499" s="16" t="s">
        <v>39</v>
      </c>
      <c r="W1499" s="16" t="s">
        <v>39</v>
      </c>
      <c r="X1499" s="16" t="s">
        <v>39</v>
      </c>
      <c r="Y1499" s="16" t="s">
        <v>39</v>
      </c>
      <c r="Z1499" s="16" t="s">
        <v>39</v>
      </c>
      <c r="AA1499" s="16" t="s">
        <v>39</v>
      </c>
      <c r="AB1499" s="16" t="s">
        <v>39</v>
      </c>
      <c r="AC1499" s="16" t="s">
        <v>39</v>
      </c>
      <c r="AD1499" s="16" t="s">
        <v>39</v>
      </c>
      <c r="AE1499" s="16" t="s">
        <v>39</v>
      </c>
      <c r="AF1499" s="16" t="s">
        <v>39</v>
      </c>
      <c r="AG1499" s="16" t="s">
        <v>39</v>
      </c>
      <c r="AH1499" s="16" t="s">
        <v>39</v>
      </c>
      <c r="AI1499" s="16" t="s">
        <v>39</v>
      </c>
      <c r="AJ1499" s="16" t="s">
        <v>39</v>
      </c>
      <c r="AL1499" s="16" t="s">
        <v>39</v>
      </c>
      <c r="AM1499" s="16" t="s">
        <v>39</v>
      </c>
      <c r="AN1499" s="16" t="str">
        <f>IFERROR(VLOOKUP($P1499,'Kredieten productgroepen functi'!$C:$M,6,FALSE),"n.v.t.")</f>
        <v>3102</v>
      </c>
      <c r="AO1499" s="16" t="str">
        <f>IFERROR(VLOOKUP($P1499,'Kredieten productgroepen functi'!$C:$M,7,FALSE),"n.v.t.")</f>
        <v>Onderhoud en beheer wegen en fietspaden</v>
      </c>
      <c r="AP1499" s="16" t="str">
        <f>IFERROR(VLOOKUP($P1499,'Kredieten productgroepen functi'!$C:$M,8,FALSE),"n.v.t.")</f>
        <v>31</v>
      </c>
      <c r="AQ1499" s="16" t="str">
        <f>IFERROR(VLOOKUP($P1499,'Kredieten productgroepen functi'!$C:$M,9,FALSE),"n.v.t.")</f>
        <v>Landwegen</v>
      </c>
      <c r="AR1499" s="16" t="str">
        <f>IFERROR(VLOOKUP($P1499,'Kredieten productgroepen functi'!$C:$M,10,FALSE),"n.v.t.")</f>
        <v>3</v>
      </c>
      <c r="AS1499" s="16" t="str">
        <f>IFERROR(VLOOKUP($P1499,'Kredieten productgroepen functi'!$C:$M,11,FALSE),"n.v.t.")</f>
        <v>Verkeer en vervoer</v>
      </c>
      <c r="AT1499" s="16" t="str">
        <f t="shared" si="74"/>
        <v>Lasten</v>
      </c>
      <c r="AU1499" s="16" t="str">
        <f>IFERROR(VLOOKUP($R1499,Kostensoorten!$C:$J,7,FALSE),"n.v.t.")</f>
        <v>2.3.1</v>
      </c>
      <c r="AV1499" s="16" t="str">
        <f>IFERROR(VLOOKUP($R1499,Kostensoorten!$C:$J,8,FALSE),"n.v.t.")</f>
        <v>Aankopen niet duurzame goedere</v>
      </c>
    </row>
    <row r="1500" spans="6:48">
      <c r="F1500" s="2" t="s">
        <v>57</v>
      </c>
      <c r="G1500" s="2" t="s">
        <v>39</v>
      </c>
      <c r="H1500" s="2" t="s">
        <v>39</v>
      </c>
      <c r="I1500" s="18">
        <v>137149.59</v>
      </c>
      <c r="P1500" s="16" t="str">
        <f t="shared" si="72"/>
        <v>631348</v>
      </c>
      <c r="Q1500" s="16" t="str">
        <f>IFERROR(VLOOKUP($P1500,'Kredieten productgroepen functi'!$C:$M,2,FALSE),"n.v.t.")</f>
        <v>Wegmeubilair</v>
      </c>
      <c r="R1500" s="16" t="str">
        <f t="shared" si="73"/>
        <v>423050</v>
      </c>
      <c r="S1500" s="16" t="str">
        <f>IFERROR(VLOOKUP($R1500,Kostensoorten!$C:$J,2,FALSE),"n.v.t.")</f>
        <v>Electriciteit, gas en water</v>
      </c>
      <c r="T1500" s="16" t="s">
        <v>39</v>
      </c>
      <c r="U1500" s="16" t="s">
        <v>39</v>
      </c>
      <c r="V1500" s="16" t="s">
        <v>39</v>
      </c>
      <c r="W1500" s="16" t="s">
        <v>39</v>
      </c>
      <c r="X1500" s="16" t="s">
        <v>39</v>
      </c>
      <c r="Y1500" s="16" t="s">
        <v>39</v>
      </c>
      <c r="Z1500" s="16" t="s">
        <v>39</v>
      </c>
      <c r="AA1500" s="16" t="s">
        <v>39</v>
      </c>
      <c r="AB1500" s="16" t="s">
        <v>39</v>
      </c>
      <c r="AC1500" s="16" t="s">
        <v>39</v>
      </c>
      <c r="AD1500" s="16" t="s">
        <v>39</v>
      </c>
      <c r="AE1500" s="16" t="s">
        <v>39</v>
      </c>
      <c r="AF1500" s="16" t="s">
        <v>39</v>
      </c>
      <c r="AG1500" s="16" t="s">
        <v>39</v>
      </c>
      <c r="AH1500" s="16" t="s">
        <v>39</v>
      </c>
      <c r="AI1500" s="16" t="s">
        <v>39</v>
      </c>
      <c r="AJ1500" s="16" t="s">
        <v>39</v>
      </c>
      <c r="AL1500" s="16" t="s">
        <v>39</v>
      </c>
      <c r="AM1500" s="16" t="s">
        <v>39</v>
      </c>
      <c r="AN1500" s="16" t="str">
        <f>IFERROR(VLOOKUP($P1500,'Kredieten productgroepen functi'!$C:$M,6,FALSE),"n.v.t.")</f>
        <v>3102</v>
      </c>
      <c r="AO1500" s="16" t="str">
        <f>IFERROR(VLOOKUP($P1500,'Kredieten productgroepen functi'!$C:$M,7,FALSE),"n.v.t.")</f>
        <v>Onderhoud en beheer wegen en fietspaden</v>
      </c>
      <c r="AP1500" s="16" t="str">
        <f>IFERROR(VLOOKUP($P1500,'Kredieten productgroepen functi'!$C:$M,8,FALSE),"n.v.t.")</f>
        <v>31</v>
      </c>
      <c r="AQ1500" s="16" t="str">
        <f>IFERROR(VLOOKUP($P1500,'Kredieten productgroepen functi'!$C:$M,9,FALSE),"n.v.t.")</f>
        <v>Landwegen</v>
      </c>
      <c r="AR1500" s="16" t="str">
        <f>IFERROR(VLOOKUP($P1500,'Kredieten productgroepen functi'!$C:$M,10,FALSE),"n.v.t.")</f>
        <v>3</v>
      </c>
      <c r="AS1500" s="16" t="str">
        <f>IFERROR(VLOOKUP($P1500,'Kredieten productgroepen functi'!$C:$M,11,FALSE),"n.v.t.")</f>
        <v>Verkeer en vervoer</v>
      </c>
      <c r="AT1500" s="16" t="str">
        <f t="shared" si="74"/>
        <v>Lasten</v>
      </c>
      <c r="AU1500" s="16" t="str">
        <f>IFERROR(VLOOKUP($R1500,Kostensoorten!$C:$J,7,FALSE),"n.v.t.")</f>
        <v>2.3.1</v>
      </c>
      <c r="AV1500" s="16" t="str">
        <f>IFERROR(VLOOKUP($R1500,Kostensoorten!$C:$J,8,FALSE),"n.v.t.")</f>
        <v>Aankopen niet duurzame goedere</v>
      </c>
    </row>
    <row r="1501" spans="6:48">
      <c r="F1501" s="2" t="s">
        <v>7291</v>
      </c>
      <c r="G1501" s="2" t="s">
        <v>39</v>
      </c>
      <c r="H1501" s="2" t="s">
        <v>39</v>
      </c>
      <c r="I1501" s="18">
        <v>31222.5</v>
      </c>
      <c r="P1501" s="16" t="str">
        <f t="shared" si="72"/>
        <v>631348</v>
      </c>
      <c r="Q1501" s="16" t="str">
        <f>IFERROR(VLOOKUP($P1501,'Kredieten productgroepen functi'!$C:$M,2,FALSE),"n.v.t.")</f>
        <v>Wegmeubilair</v>
      </c>
      <c r="R1501" s="16" t="str">
        <f t="shared" si="73"/>
        <v>423131</v>
      </c>
      <c r="S1501" s="16" t="str">
        <f>IFERROR(VLOOKUP($R1501,Kostensoorten!$C:$J,2,FALSE),"n.v.t.")</f>
        <v>Inhuur personeel</v>
      </c>
      <c r="T1501" s="16" t="s">
        <v>39</v>
      </c>
      <c r="U1501" s="16" t="s">
        <v>39</v>
      </c>
      <c r="V1501" s="16" t="s">
        <v>39</v>
      </c>
      <c r="W1501" s="16" t="s">
        <v>39</v>
      </c>
      <c r="X1501" s="16" t="s">
        <v>39</v>
      </c>
      <c r="Y1501" s="16" t="s">
        <v>39</v>
      </c>
      <c r="Z1501" s="16" t="s">
        <v>39</v>
      </c>
      <c r="AA1501" s="16" t="s">
        <v>39</v>
      </c>
      <c r="AB1501" s="16" t="s">
        <v>39</v>
      </c>
      <c r="AC1501" s="16" t="s">
        <v>39</v>
      </c>
      <c r="AD1501" s="16" t="s">
        <v>39</v>
      </c>
      <c r="AE1501" s="16" t="s">
        <v>39</v>
      </c>
      <c r="AF1501" s="16" t="s">
        <v>39</v>
      </c>
      <c r="AG1501" s="16" t="s">
        <v>39</v>
      </c>
      <c r="AH1501" s="16" t="s">
        <v>39</v>
      </c>
      <c r="AI1501" s="16" t="s">
        <v>39</v>
      </c>
      <c r="AJ1501" s="16" t="s">
        <v>39</v>
      </c>
      <c r="AL1501" s="16" t="s">
        <v>39</v>
      </c>
      <c r="AM1501" s="16" t="s">
        <v>39</v>
      </c>
      <c r="AN1501" s="16" t="str">
        <f>IFERROR(VLOOKUP($P1501,'Kredieten productgroepen functi'!$C:$M,6,FALSE),"n.v.t.")</f>
        <v>3102</v>
      </c>
      <c r="AO1501" s="16" t="str">
        <f>IFERROR(VLOOKUP($P1501,'Kredieten productgroepen functi'!$C:$M,7,FALSE),"n.v.t.")</f>
        <v>Onderhoud en beheer wegen en fietspaden</v>
      </c>
      <c r="AP1501" s="16" t="str">
        <f>IFERROR(VLOOKUP($P1501,'Kredieten productgroepen functi'!$C:$M,8,FALSE),"n.v.t.")</f>
        <v>31</v>
      </c>
      <c r="AQ1501" s="16" t="str">
        <f>IFERROR(VLOOKUP($P1501,'Kredieten productgroepen functi'!$C:$M,9,FALSE),"n.v.t.")</f>
        <v>Landwegen</v>
      </c>
      <c r="AR1501" s="16" t="str">
        <f>IFERROR(VLOOKUP($P1501,'Kredieten productgroepen functi'!$C:$M,10,FALSE),"n.v.t.")</f>
        <v>3</v>
      </c>
      <c r="AS1501" s="16" t="str">
        <f>IFERROR(VLOOKUP($P1501,'Kredieten productgroepen functi'!$C:$M,11,FALSE),"n.v.t.")</f>
        <v>Verkeer en vervoer</v>
      </c>
      <c r="AT1501" s="16" t="str">
        <f t="shared" si="74"/>
        <v>Lasten</v>
      </c>
      <c r="AU1501" s="16" t="str">
        <f>IFERROR(VLOOKUP($R1501,Kostensoorten!$C:$J,7,FALSE),"n.v.t.")</f>
        <v>2.3.1</v>
      </c>
      <c r="AV1501" s="16" t="str">
        <f>IFERROR(VLOOKUP($R1501,Kostensoorten!$C:$J,8,FALSE),"n.v.t.")</f>
        <v>Aankopen niet duurzame goedere</v>
      </c>
    </row>
    <row r="1502" spans="6:48">
      <c r="F1502" s="2" t="s">
        <v>8704</v>
      </c>
      <c r="G1502" s="2" t="s">
        <v>39</v>
      </c>
      <c r="H1502" s="2" t="s">
        <v>39</v>
      </c>
      <c r="I1502" s="18">
        <v>19.149999999999999</v>
      </c>
      <c r="P1502" s="16" t="str">
        <f t="shared" si="72"/>
        <v>631348</v>
      </c>
      <c r="Q1502" s="16" t="str">
        <f>IFERROR(VLOOKUP($P1502,'Kredieten productgroepen functi'!$C:$M,2,FALSE),"n.v.t.")</f>
        <v>Wegmeubilair</v>
      </c>
      <c r="R1502" s="16" t="str">
        <f t="shared" si="73"/>
        <v>423139</v>
      </c>
      <c r="S1502" s="16" t="str">
        <f>IFERROR(VLOOKUP($R1502,Kostensoorten!$C:$J,2,FALSE),"n.v.t.")</f>
        <v>Overige diensten van derden</v>
      </c>
      <c r="T1502" s="16" t="s">
        <v>39</v>
      </c>
      <c r="U1502" s="16" t="s">
        <v>39</v>
      </c>
      <c r="V1502" s="16" t="s">
        <v>39</v>
      </c>
      <c r="W1502" s="16" t="s">
        <v>39</v>
      </c>
      <c r="X1502" s="16" t="s">
        <v>39</v>
      </c>
      <c r="Y1502" s="16" t="s">
        <v>39</v>
      </c>
      <c r="Z1502" s="16" t="s">
        <v>39</v>
      </c>
      <c r="AA1502" s="16" t="s">
        <v>39</v>
      </c>
      <c r="AB1502" s="16" t="s">
        <v>39</v>
      </c>
      <c r="AC1502" s="16" t="s">
        <v>39</v>
      </c>
      <c r="AD1502" s="16" t="s">
        <v>39</v>
      </c>
      <c r="AE1502" s="16" t="s">
        <v>39</v>
      </c>
      <c r="AF1502" s="16" t="s">
        <v>39</v>
      </c>
      <c r="AG1502" s="16" t="s">
        <v>39</v>
      </c>
      <c r="AH1502" s="16" t="s">
        <v>39</v>
      </c>
      <c r="AI1502" s="16" t="s">
        <v>39</v>
      </c>
      <c r="AJ1502" s="16" t="s">
        <v>39</v>
      </c>
      <c r="AL1502" s="16" t="s">
        <v>39</v>
      </c>
      <c r="AM1502" s="16" t="s">
        <v>39</v>
      </c>
      <c r="AN1502" s="16" t="str">
        <f>IFERROR(VLOOKUP($P1502,'Kredieten productgroepen functi'!$C:$M,6,FALSE),"n.v.t.")</f>
        <v>3102</v>
      </c>
      <c r="AO1502" s="16" t="str">
        <f>IFERROR(VLOOKUP($P1502,'Kredieten productgroepen functi'!$C:$M,7,FALSE),"n.v.t.")</f>
        <v>Onderhoud en beheer wegen en fietspaden</v>
      </c>
      <c r="AP1502" s="16" t="str">
        <f>IFERROR(VLOOKUP($P1502,'Kredieten productgroepen functi'!$C:$M,8,FALSE),"n.v.t.")</f>
        <v>31</v>
      </c>
      <c r="AQ1502" s="16" t="str">
        <f>IFERROR(VLOOKUP($P1502,'Kredieten productgroepen functi'!$C:$M,9,FALSE),"n.v.t.")</f>
        <v>Landwegen</v>
      </c>
      <c r="AR1502" s="16" t="str">
        <f>IFERROR(VLOOKUP($P1502,'Kredieten productgroepen functi'!$C:$M,10,FALSE),"n.v.t.")</f>
        <v>3</v>
      </c>
      <c r="AS1502" s="16" t="str">
        <f>IFERROR(VLOOKUP($P1502,'Kredieten productgroepen functi'!$C:$M,11,FALSE),"n.v.t.")</f>
        <v>Verkeer en vervoer</v>
      </c>
      <c r="AT1502" s="16" t="str">
        <f t="shared" si="74"/>
        <v>Lasten</v>
      </c>
      <c r="AU1502" s="16" t="str">
        <f>IFERROR(VLOOKUP($R1502,Kostensoorten!$C:$J,7,FALSE),"n.v.t.")</f>
        <v>2.3.1</v>
      </c>
      <c r="AV1502" s="16" t="str">
        <f>IFERROR(VLOOKUP($R1502,Kostensoorten!$C:$J,8,FALSE),"n.v.t.")</f>
        <v>Aankopen niet duurzame goedere</v>
      </c>
    </row>
    <row r="1503" spans="6:48">
      <c r="F1503" s="2" t="s">
        <v>9551</v>
      </c>
      <c r="G1503" s="2" t="s">
        <v>39</v>
      </c>
      <c r="H1503" s="2" t="s">
        <v>39</v>
      </c>
      <c r="I1503" s="18">
        <v>16</v>
      </c>
      <c r="P1503" s="16" t="str">
        <f t="shared" si="72"/>
        <v>631348</v>
      </c>
      <c r="Q1503" s="16" t="str">
        <f>IFERROR(VLOOKUP($P1503,'Kredieten productgroepen functi'!$C:$M,2,FALSE),"n.v.t.")</f>
        <v>Wegmeubilair</v>
      </c>
      <c r="R1503" s="16" t="str">
        <f t="shared" si="73"/>
        <v>423170</v>
      </c>
      <c r="S1503" s="16" t="str">
        <f>IFERROR(VLOOKUP($R1503,Kostensoorten!$C:$J,2,FALSE),"n.v.t.")</f>
        <v>Werklunch/diner zakelijke relaties</v>
      </c>
      <c r="T1503" s="16" t="s">
        <v>39</v>
      </c>
      <c r="U1503" s="16" t="s">
        <v>39</v>
      </c>
      <c r="V1503" s="16" t="s">
        <v>39</v>
      </c>
      <c r="W1503" s="16" t="s">
        <v>39</v>
      </c>
      <c r="X1503" s="16" t="s">
        <v>39</v>
      </c>
      <c r="Y1503" s="16" t="s">
        <v>39</v>
      </c>
      <c r="Z1503" s="16" t="s">
        <v>39</v>
      </c>
      <c r="AA1503" s="16" t="s">
        <v>39</v>
      </c>
      <c r="AB1503" s="16" t="s">
        <v>39</v>
      </c>
      <c r="AC1503" s="16" t="s">
        <v>39</v>
      </c>
      <c r="AD1503" s="16" t="s">
        <v>39</v>
      </c>
      <c r="AE1503" s="16" t="s">
        <v>39</v>
      </c>
      <c r="AF1503" s="16" t="s">
        <v>39</v>
      </c>
      <c r="AG1503" s="16" t="s">
        <v>39</v>
      </c>
      <c r="AH1503" s="16" t="s">
        <v>39</v>
      </c>
      <c r="AI1503" s="16" t="s">
        <v>39</v>
      </c>
      <c r="AJ1503" s="16" t="s">
        <v>39</v>
      </c>
      <c r="AL1503" s="16" t="s">
        <v>39</v>
      </c>
      <c r="AM1503" s="16" t="s">
        <v>39</v>
      </c>
      <c r="AN1503" s="16" t="str">
        <f>IFERROR(VLOOKUP($P1503,'Kredieten productgroepen functi'!$C:$M,6,FALSE),"n.v.t.")</f>
        <v>3102</v>
      </c>
      <c r="AO1503" s="16" t="str">
        <f>IFERROR(VLOOKUP($P1503,'Kredieten productgroepen functi'!$C:$M,7,FALSE),"n.v.t.")</f>
        <v>Onderhoud en beheer wegen en fietspaden</v>
      </c>
      <c r="AP1503" s="16" t="str">
        <f>IFERROR(VLOOKUP($P1503,'Kredieten productgroepen functi'!$C:$M,8,FALSE),"n.v.t.")</f>
        <v>31</v>
      </c>
      <c r="AQ1503" s="16" t="str">
        <f>IFERROR(VLOOKUP($P1503,'Kredieten productgroepen functi'!$C:$M,9,FALSE),"n.v.t.")</f>
        <v>Landwegen</v>
      </c>
      <c r="AR1503" s="16" t="str">
        <f>IFERROR(VLOOKUP($P1503,'Kredieten productgroepen functi'!$C:$M,10,FALSE),"n.v.t.")</f>
        <v>3</v>
      </c>
      <c r="AS1503" s="16" t="str">
        <f>IFERROR(VLOOKUP($P1503,'Kredieten productgroepen functi'!$C:$M,11,FALSE),"n.v.t.")</f>
        <v>Verkeer en vervoer</v>
      </c>
      <c r="AT1503" s="16" t="str">
        <f t="shared" si="74"/>
        <v>Lasten</v>
      </c>
      <c r="AU1503" s="16" t="str">
        <f>IFERROR(VLOOKUP($R1503,Kostensoorten!$C:$J,7,FALSE),"n.v.t.")</f>
        <v>2.3.1</v>
      </c>
      <c r="AV1503" s="16" t="str">
        <f>IFERROR(VLOOKUP($R1503,Kostensoorten!$C:$J,8,FALSE),"n.v.t.")</f>
        <v>Aankopen niet duurzame goedere</v>
      </c>
    </row>
    <row r="1504" spans="6:48">
      <c r="F1504" s="2" t="s">
        <v>9552</v>
      </c>
      <c r="G1504" s="2" t="s">
        <v>39</v>
      </c>
      <c r="H1504" s="2" t="s">
        <v>39</v>
      </c>
      <c r="I1504" s="18">
        <v>16.95</v>
      </c>
      <c r="P1504" s="16" t="str">
        <f t="shared" si="72"/>
        <v>631348</v>
      </c>
      <c r="Q1504" s="16" t="str">
        <f>IFERROR(VLOOKUP($P1504,'Kredieten productgroepen functi'!$C:$M,2,FALSE),"n.v.t.")</f>
        <v>Wegmeubilair</v>
      </c>
      <c r="R1504" s="16" t="str">
        <f t="shared" si="73"/>
        <v>423178</v>
      </c>
      <c r="S1504" s="16" t="str">
        <f>IFERROR(VLOOKUP($R1504,Kostensoorten!$C:$J,2,FALSE),"n.v.t.")</f>
        <v>Consumpties op werkplek</v>
      </c>
      <c r="T1504" s="16" t="s">
        <v>39</v>
      </c>
      <c r="U1504" s="16" t="s">
        <v>39</v>
      </c>
      <c r="V1504" s="16" t="s">
        <v>39</v>
      </c>
      <c r="W1504" s="16" t="s">
        <v>39</v>
      </c>
      <c r="X1504" s="16" t="s">
        <v>39</v>
      </c>
      <c r="Y1504" s="16" t="s">
        <v>39</v>
      </c>
      <c r="Z1504" s="16" t="s">
        <v>39</v>
      </c>
      <c r="AA1504" s="16" t="s">
        <v>39</v>
      </c>
      <c r="AB1504" s="16" t="s">
        <v>39</v>
      </c>
      <c r="AC1504" s="16" t="s">
        <v>39</v>
      </c>
      <c r="AD1504" s="16" t="s">
        <v>39</v>
      </c>
      <c r="AE1504" s="16" t="s">
        <v>39</v>
      </c>
      <c r="AF1504" s="16" t="s">
        <v>39</v>
      </c>
      <c r="AG1504" s="16" t="s">
        <v>39</v>
      </c>
      <c r="AH1504" s="16" t="s">
        <v>39</v>
      </c>
      <c r="AI1504" s="16" t="s">
        <v>39</v>
      </c>
      <c r="AJ1504" s="16" t="s">
        <v>39</v>
      </c>
      <c r="AL1504" s="16" t="s">
        <v>39</v>
      </c>
      <c r="AM1504" s="16" t="s">
        <v>39</v>
      </c>
      <c r="AN1504" s="16" t="str">
        <f>IFERROR(VLOOKUP($P1504,'Kredieten productgroepen functi'!$C:$M,6,FALSE),"n.v.t.")</f>
        <v>3102</v>
      </c>
      <c r="AO1504" s="16" t="str">
        <f>IFERROR(VLOOKUP($P1504,'Kredieten productgroepen functi'!$C:$M,7,FALSE),"n.v.t.")</f>
        <v>Onderhoud en beheer wegen en fietspaden</v>
      </c>
      <c r="AP1504" s="16" t="str">
        <f>IFERROR(VLOOKUP($P1504,'Kredieten productgroepen functi'!$C:$M,8,FALSE),"n.v.t.")</f>
        <v>31</v>
      </c>
      <c r="AQ1504" s="16" t="str">
        <f>IFERROR(VLOOKUP($P1504,'Kredieten productgroepen functi'!$C:$M,9,FALSE),"n.v.t.")</f>
        <v>Landwegen</v>
      </c>
      <c r="AR1504" s="16" t="str">
        <f>IFERROR(VLOOKUP($P1504,'Kredieten productgroepen functi'!$C:$M,10,FALSE),"n.v.t.")</f>
        <v>3</v>
      </c>
      <c r="AS1504" s="16" t="str">
        <f>IFERROR(VLOOKUP($P1504,'Kredieten productgroepen functi'!$C:$M,11,FALSE),"n.v.t.")</f>
        <v>Verkeer en vervoer</v>
      </c>
      <c r="AT1504" s="16" t="str">
        <f t="shared" si="74"/>
        <v>Lasten</v>
      </c>
      <c r="AU1504" s="16" t="str">
        <f>IFERROR(VLOOKUP($R1504,Kostensoorten!$C:$J,7,FALSE),"n.v.t.")</f>
        <v>2.3.1</v>
      </c>
      <c r="AV1504" s="16" t="str">
        <f>IFERROR(VLOOKUP($R1504,Kostensoorten!$C:$J,8,FALSE),"n.v.t.")</f>
        <v>Aankopen niet duurzame goedere</v>
      </c>
    </row>
    <row r="1505" spans="6:48">
      <c r="F1505" s="2" t="s">
        <v>9553</v>
      </c>
      <c r="G1505" s="2" t="s">
        <v>39</v>
      </c>
      <c r="H1505" s="2" t="s">
        <v>39</v>
      </c>
      <c r="I1505" s="18">
        <v>-27404</v>
      </c>
      <c r="P1505" s="16" t="str">
        <f t="shared" si="72"/>
        <v>631348</v>
      </c>
      <c r="Q1505" s="16" t="str">
        <f>IFERROR(VLOOKUP($P1505,'Kredieten productgroepen functi'!$C:$M,2,FALSE),"n.v.t.")</f>
        <v>Wegmeubilair</v>
      </c>
      <c r="R1505" s="16" t="str">
        <f t="shared" si="73"/>
        <v>440202</v>
      </c>
      <c r="S1505" s="16" t="str">
        <f>IFERROR(VLOOKUP($R1505,Kostensoorten!$C:$J,2,FALSE),"n.v.t.")</f>
        <v>Overige inkomensoverdr. aan overhdn</v>
      </c>
      <c r="T1505" s="16" t="s">
        <v>39</v>
      </c>
      <c r="U1505" s="16" t="s">
        <v>39</v>
      </c>
      <c r="V1505" s="16" t="s">
        <v>39</v>
      </c>
      <c r="W1505" s="16" t="s">
        <v>39</v>
      </c>
      <c r="X1505" s="16" t="s">
        <v>39</v>
      </c>
      <c r="Y1505" s="16" t="s">
        <v>39</v>
      </c>
      <c r="Z1505" s="16" t="s">
        <v>39</v>
      </c>
      <c r="AA1505" s="16" t="s">
        <v>39</v>
      </c>
      <c r="AB1505" s="16" t="s">
        <v>39</v>
      </c>
      <c r="AC1505" s="16" t="s">
        <v>39</v>
      </c>
      <c r="AD1505" s="16" t="s">
        <v>39</v>
      </c>
      <c r="AE1505" s="16" t="s">
        <v>39</v>
      </c>
      <c r="AF1505" s="16" t="s">
        <v>39</v>
      </c>
      <c r="AG1505" s="16" t="s">
        <v>39</v>
      </c>
      <c r="AH1505" s="16" t="s">
        <v>39</v>
      </c>
      <c r="AI1505" s="16" t="s">
        <v>39</v>
      </c>
      <c r="AJ1505" s="16" t="s">
        <v>39</v>
      </c>
      <c r="AL1505" s="16" t="s">
        <v>39</v>
      </c>
      <c r="AM1505" s="16" t="s">
        <v>39</v>
      </c>
      <c r="AN1505" s="16" t="str">
        <f>IFERROR(VLOOKUP($P1505,'Kredieten productgroepen functi'!$C:$M,6,FALSE),"n.v.t.")</f>
        <v>3102</v>
      </c>
      <c r="AO1505" s="16" t="str">
        <f>IFERROR(VLOOKUP($P1505,'Kredieten productgroepen functi'!$C:$M,7,FALSE),"n.v.t.")</f>
        <v>Onderhoud en beheer wegen en fietspaden</v>
      </c>
      <c r="AP1505" s="16" t="str">
        <f>IFERROR(VLOOKUP($P1505,'Kredieten productgroepen functi'!$C:$M,8,FALSE),"n.v.t.")</f>
        <v>31</v>
      </c>
      <c r="AQ1505" s="16" t="str">
        <f>IFERROR(VLOOKUP($P1505,'Kredieten productgroepen functi'!$C:$M,9,FALSE),"n.v.t.")</f>
        <v>Landwegen</v>
      </c>
      <c r="AR1505" s="16" t="str">
        <f>IFERROR(VLOOKUP($P1505,'Kredieten productgroepen functi'!$C:$M,10,FALSE),"n.v.t.")</f>
        <v>3</v>
      </c>
      <c r="AS1505" s="16" t="str">
        <f>IFERROR(VLOOKUP($P1505,'Kredieten productgroepen functi'!$C:$M,11,FALSE),"n.v.t.")</f>
        <v>Verkeer en vervoer</v>
      </c>
      <c r="AT1505" s="16" t="str">
        <f t="shared" si="74"/>
        <v>Lasten</v>
      </c>
      <c r="AU1505" s="16" t="str">
        <f>IFERROR(VLOOKUP($R1505,Kostensoorten!$C:$J,7,FALSE),"n.v.t.")</f>
        <v>4.0.2</v>
      </c>
      <c r="AV1505" s="16" t="str">
        <f>IFERROR(VLOOKUP($R1505,Kostensoorten!$C:$J,8,FALSE),"n.v.t.")</f>
        <v>Inkomensoverdrachten aan overh</v>
      </c>
    </row>
    <row r="1506" spans="6:48">
      <c r="F1506" s="2" t="s">
        <v>8098</v>
      </c>
      <c r="G1506" s="2" t="s">
        <v>39</v>
      </c>
      <c r="H1506" s="2" t="s">
        <v>39</v>
      </c>
      <c r="I1506" s="18">
        <v>12.99</v>
      </c>
      <c r="P1506" s="16" t="str">
        <f t="shared" si="72"/>
        <v>631348</v>
      </c>
      <c r="Q1506" s="16" t="str">
        <f>IFERROR(VLOOKUP($P1506,'Kredieten productgroepen functi'!$C:$M,2,FALSE),"n.v.t.")</f>
        <v>Wegmeubilair</v>
      </c>
      <c r="R1506" s="16" t="str">
        <f t="shared" si="73"/>
        <v>450009</v>
      </c>
      <c r="S1506" s="16" t="str">
        <f>IFERROR(VLOOKUP($R1506,Kostensoorten!$C:$J,2,FALSE),"n.v.t.")</f>
        <v>Overige rente- en bijkomende kosten</v>
      </c>
      <c r="T1506" s="16" t="s">
        <v>39</v>
      </c>
      <c r="U1506" s="16" t="s">
        <v>39</v>
      </c>
      <c r="V1506" s="16" t="s">
        <v>39</v>
      </c>
      <c r="W1506" s="16" t="s">
        <v>39</v>
      </c>
      <c r="X1506" s="16" t="s">
        <v>39</v>
      </c>
      <c r="Y1506" s="16" t="s">
        <v>39</v>
      </c>
      <c r="Z1506" s="16" t="s">
        <v>39</v>
      </c>
      <c r="AA1506" s="16" t="s">
        <v>39</v>
      </c>
      <c r="AB1506" s="16" t="s">
        <v>39</v>
      </c>
      <c r="AC1506" s="16" t="s">
        <v>39</v>
      </c>
      <c r="AD1506" s="16" t="s">
        <v>39</v>
      </c>
      <c r="AE1506" s="16" t="s">
        <v>39</v>
      </c>
      <c r="AF1506" s="16" t="s">
        <v>39</v>
      </c>
      <c r="AG1506" s="16" t="s">
        <v>39</v>
      </c>
      <c r="AH1506" s="16" t="s">
        <v>39</v>
      </c>
      <c r="AI1506" s="16" t="s">
        <v>39</v>
      </c>
      <c r="AJ1506" s="16" t="s">
        <v>39</v>
      </c>
      <c r="AL1506" s="16" t="s">
        <v>39</v>
      </c>
      <c r="AM1506" s="16" t="s">
        <v>39</v>
      </c>
      <c r="AN1506" s="16" t="str">
        <f>IFERROR(VLOOKUP($P1506,'Kredieten productgroepen functi'!$C:$M,6,FALSE),"n.v.t.")</f>
        <v>3102</v>
      </c>
      <c r="AO1506" s="16" t="str">
        <f>IFERROR(VLOOKUP($P1506,'Kredieten productgroepen functi'!$C:$M,7,FALSE),"n.v.t.")</f>
        <v>Onderhoud en beheer wegen en fietspaden</v>
      </c>
      <c r="AP1506" s="16" t="str">
        <f>IFERROR(VLOOKUP($P1506,'Kredieten productgroepen functi'!$C:$M,8,FALSE),"n.v.t.")</f>
        <v>31</v>
      </c>
      <c r="AQ1506" s="16" t="str">
        <f>IFERROR(VLOOKUP($P1506,'Kredieten productgroepen functi'!$C:$M,9,FALSE),"n.v.t.")</f>
        <v>Landwegen</v>
      </c>
      <c r="AR1506" s="16" t="str">
        <f>IFERROR(VLOOKUP($P1506,'Kredieten productgroepen functi'!$C:$M,10,FALSE),"n.v.t.")</f>
        <v>3</v>
      </c>
      <c r="AS1506" s="16" t="str">
        <f>IFERROR(VLOOKUP($P1506,'Kredieten productgroepen functi'!$C:$M,11,FALSE),"n.v.t.")</f>
        <v>Verkeer en vervoer</v>
      </c>
      <c r="AT1506" s="16" t="str">
        <f t="shared" si="74"/>
        <v>Lasten</v>
      </c>
      <c r="AU1506" s="16" t="str">
        <f>IFERROR(VLOOKUP($R1506,Kostensoorten!$C:$J,7,FALSE),"n.v.t.")</f>
        <v>5.0</v>
      </c>
      <c r="AV1506" s="16" t="str">
        <f>IFERROR(VLOOKUP($R1506,Kostensoorten!$C:$J,8,FALSE),"n.v.t.")</f>
        <v>Rente</v>
      </c>
    </row>
    <row r="1507" spans="6:48">
      <c r="F1507" s="2" t="s">
        <v>8705</v>
      </c>
      <c r="G1507" s="2" t="s">
        <v>39</v>
      </c>
      <c r="H1507" s="2" t="s">
        <v>39</v>
      </c>
      <c r="I1507" s="18">
        <v>350000</v>
      </c>
      <c r="P1507" s="16" t="str">
        <f t="shared" si="72"/>
        <v>631348</v>
      </c>
      <c r="Q1507" s="16" t="str">
        <f>IFERROR(VLOOKUP($P1507,'Kredieten productgroepen functi'!$C:$M,2,FALSE),"n.v.t.")</f>
        <v>Wegmeubilair</v>
      </c>
      <c r="R1507" s="16" t="str">
        <f t="shared" si="73"/>
        <v>460501</v>
      </c>
      <c r="S1507" s="16" t="str">
        <f>IFERROR(VLOOKUP($R1507,Kostensoorten!$C:$J,2,FALSE),"n.v.t.")</f>
        <v>overige administratieve boekingen</v>
      </c>
      <c r="T1507" s="16" t="s">
        <v>39</v>
      </c>
      <c r="U1507" s="16" t="s">
        <v>39</v>
      </c>
      <c r="V1507" s="16" t="s">
        <v>39</v>
      </c>
      <c r="W1507" s="16" t="s">
        <v>39</v>
      </c>
      <c r="X1507" s="16" t="s">
        <v>39</v>
      </c>
      <c r="Y1507" s="16" t="s">
        <v>39</v>
      </c>
      <c r="Z1507" s="16" t="s">
        <v>39</v>
      </c>
      <c r="AA1507" s="16" t="s">
        <v>39</v>
      </c>
      <c r="AB1507" s="16" t="s">
        <v>39</v>
      </c>
      <c r="AC1507" s="16" t="s">
        <v>39</v>
      </c>
      <c r="AD1507" s="16" t="s">
        <v>39</v>
      </c>
      <c r="AE1507" s="16" t="s">
        <v>39</v>
      </c>
      <c r="AF1507" s="16" t="s">
        <v>39</v>
      </c>
      <c r="AG1507" s="16" t="s">
        <v>39</v>
      </c>
      <c r="AH1507" s="16" t="s">
        <v>39</v>
      </c>
      <c r="AI1507" s="16" t="s">
        <v>39</v>
      </c>
      <c r="AJ1507" s="16" t="s">
        <v>39</v>
      </c>
      <c r="AL1507" s="16" t="s">
        <v>39</v>
      </c>
      <c r="AM1507" s="16" t="s">
        <v>39</v>
      </c>
      <c r="AN1507" s="16" t="str">
        <f>IFERROR(VLOOKUP($P1507,'Kredieten productgroepen functi'!$C:$M,6,FALSE),"n.v.t.")</f>
        <v>3102</v>
      </c>
      <c r="AO1507" s="16" t="str">
        <f>IFERROR(VLOOKUP($P1507,'Kredieten productgroepen functi'!$C:$M,7,FALSE),"n.v.t.")</f>
        <v>Onderhoud en beheer wegen en fietspaden</v>
      </c>
      <c r="AP1507" s="16" t="str">
        <f>IFERROR(VLOOKUP($P1507,'Kredieten productgroepen functi'!$C:$M,8,FALSE),"n.v.t.")</f>
        <v>31</v>
      </c>
      <c r="AQ1507" s="16" t="str">
        <f>IFERROR(VLOOKUP($P1507,'Kredieten productgroepen functi'!$C:$M,9,FALSE),"n.v.t.")</f>
        <v>Landwegen</v>
      </c>
      <c r="AR1507" s="16" t="str">
        <f>IFERROR(VLOOKUP($P1507,'Kredieten productgroepen functi'!$C:$M,10,FALSE),"n.v.t.")</f>
        <v>3</v>
      </c>
      <c r="AS1507" s="16" t="str">
        <f>IFERROR(VLOOKUP($P1507,'Kredieten productgroepen functi'!$C:$M,11,FALSE),"n.v.t.")</f>
        <v>Verkeer en vervoer</v>
      </c>
      <c r="AT1507" s="16" t="str">
        <f t="shared" si="74"/>
        <v>Lasten</v>
      </c>
      <c r="AU1507" s="16" t="str">
        <f>IFERROR(VLOOKUP($R1507,Kostensoorten!$C:$J,7,FALSE),"n.v.t.")</f>
        <v>6.9</v>
      </c>
      <c r="AV1507" s="16" t="str">
        <f>IFERROR(VLOOKUP($R1507,Kostensoorten!$C:$J,8,FALSE),"n.v.t.")</f>
        <v>Overige administratieve boekinge</v>
      </c>
    </row>
    <row r="1508" spans="6:48">
      <c r="F1508" s="2" t="s">
        <v>9554</v>
      </c>
      <c r="G1508" s="2" t="s">
        <v>39</v>
      </c>
      <c r="H1508" s="2" t="s">
        <v>39</v>
      </c>
      <c r="I1508" s="18">
        <v>54143</v>
      </c>
      <c r="P1508" s="16" t="str">
        <f t="shared" si="72"/>
        <v>631348</v>
      </c>
      <c r="Q1508" s="16" t="str">
        <f>IFERROR(VLOOKUP($P1508,'Kredieten productgroepen functi'!$C:$M,2,FALSE),"n.v.t.")</f>
        <v>Wegmeubilair</v>
      </c>
      <c r="R1508" s="16" t="str">
        <f t="shared" si="73"/>
        <v>460501</v>
      </c>
      <c r="S1508" s="16" t="str">
        <f>IFERROR(VLOOKUP($R1508,Kostensoorten!$C:$J,2,FALSE),"n.v.t.")</f>
        <v>overige administratieve boekingen</v>
      </c>
      <c r="T1508" s="16" t="s">
        <v>39</v>
      </c>
      <c r="U1508" s="16" t="s">
        <v>39</v>
      </c>
      <c r="V1508" s="16" t="s">
        <v>39</v>
      </c>
      <c r="W1508" s="16" t="s">
        <v>39</v>
      </c>
      <c r="X1508" s="16" t="s">
        <v>39</v>
      </c>
      <c r="Y1508" s="16" t="s">
        <v>39</v>
      </c>
      <c r="Z1508" s="16" t="s">
        <v>39</v>
      </c>
      <c r="AA1508" s="16" t="s">
        <v>39</v>
      </c>
      <c r="AB1508" s="16" t="s">
        <v>39</v>
      </c>
      <c r="AC1508" s="16" t="s">
        <v>39</v>
      </c>
      <c r="AD1508" s="16" t="s">
        <v>39</v>
      </c>
      <c r="AE1508" s="16" t="s">
        <v>39</v>
      </c>
      <c r="AF1508" s="16" t="s">
        <v>39</v>
      </c>
      <c r="AG1508" s="16" t="s">
        <v>39</v>
      </c>
      <c r="AH1508" s="16" t="s">
        <v>39</v>
      </c>
      <c r="AI1508" s="16" t="s">
        <v>39</v>
      </c>
      <c r="AJ1508" s="16" t="s">
        <v>39</v>
      </c>
      <c r="AL1508" s="16" t="s">
        <v>39</v>
      </c>
      <c r="AM1508" s="16" t="s">
        <v>39</v>
      </c>
      <c r="AN1508" s="16" t="str">
        <f>IFERROR(VLOOKUP($P1508,'Kredieten productgroepen functi'!$C:$M,6,FALSE),"n.v.t.")</f>
        <v>3102</v>
      </c>
      <c r="AO1508" s="16" t="str">
        <f>IFERROR(VLOOKUP($P1508,'Kredieten productgroepen functi'!$C:$M,7,FALSE),"n.v.t.")</f>
        <v>Onderhoud en beheer wegen en fietspaden</v>
      </c>
      <c r="AP1508" s="16" t="str">
        <f>IFERROR(VLOOKUP($P1508,'Kredieten productgroepen functi'!$C:$M,8,FALSE),"n.v.t.")</f>
        <v>31</v>
      </c>
      <c r="AQ1508" s="16" t="str">
        <f>IFERROR(VLOOKUP($P1508,'Kredieten productgroepen functi'!$C:$M,9,FALSE),"n.v.t.")</f>
        <v>Landwegen</v>
      </c>
      <c r="AR1508" s="16" t="str">
        <f>IFERROR(VLOOKUP($P1508,'Kredieten productgroepen functi'!$C:$M,10,FALSE),"n.v.t.")</f>
        <v>3</v>
      </c>
      <c r="AS1508" s="16" t="str">
        <f>IFERROR(VLOOKUP($P1508,'Kredieten productgroepen functi'!$C:$M,11,FALSE),"n.v.t.")</f>
        <v>Verkeer en vervoer</v>
      </c>
      <c r="AT1508" s="16" t="str">
        <f t="shared" si="74"/>
        <v>Lasten</v>
      </c>
      <c r="AU1508" s="16" t="str">
        <f>IFERROR(VLOOKUP($R1508,Kostensoorten!$C:$J,7,FALSE),"n.v.t.")</f>
        <v>6.9</v>
      </c>
      <c r="AV1508" s="16" t="str">
        <f>IFERROR(VLOOKUP($R1508,Kostensoorten!$C:$J,8,FALSE),"n.v.t.")</f>
        <v>Overige administratieve boekinge</v>
      </c>
    </row>
    <row r="1509" spans="6:48">
      <c r="F1509" s="2" t="s">
        <v>9555</v>
      </c>
      <c r="G1509" s="2" t="s">
        <v>39</v>
      </c>
      <c r="H1509" s="2" t="s">
        <v>39</v>
      </c>
      <c r="I1509" s="18">
        <v>-581</v>
      </c>
      <c r="P1509" s="16" t="str">
        <f t="shared" si="72"/>
        <v>631348</v>
      </c>
      <c r="Q1509" s="16" t="str">
        <f>IFERROR(VLOOKUP($P1509,'Kredieten productgroepen functi'!$C:$M,2,FALSE),"n.v.t.")</f>
        <v>Wegmeubilair</v>
      </c>
      <c r="R1509" s="16" t="str">
        <f t="shared" si="73"/>
        <v>821010</v>
      </c>
      <c r="S1509" s="16" t="str">
        <f>IFERROR(VLOOKUP($R1509,Kostensoorten!$C:$J,2,FALSE),"n.v.t.")</f>
        <v>Verkoop van duurzame roerende zaken</v>
      </c>
      <c r="T1509" s="16" t="s">
        <v>39</v>
      </c>
      <c r="U1509" s="16" t="s">
        <v>39</v>
      </c>
      <c r="V1509" s="16" t="s">
        <v>39</v>
      </c>
      <c r="W1509" s="16" t="s">
        <v>39</v>
      </c>
      <c r="X1509" s="16" t="s">
        <v>39</v>
      </c>
      <c r="Y1509" s="16" t="s">
        <v>39</v>
      </c>
      <c r="Z1509" s="16" t="s">
        <v>39</v>
      </c>
      <c r="AA1509" s="16" t="s">
        <v>39</v>
      </c>
      <c r="AB1509" s="16" t="s">
        <v>39</v>
      </c>
      <c r="AC1509" s="16" t="s">
        <v>39</v>
      </c>
      <c r="AD1509" s="16" t="s">
        <v>39</v>
      </c>
      <c r="AE1509" s="16" t="s">
        <v>39</v>
      </c>
      <c r="AF1509" s="16" t="s">
        <v>39</v>
      </c>
      <c r="AG1509" s="16" t="s">
        <v>39</v>
      </c>
      <c r="AH1509" s="16" t="s">
        <v>39</v>
      </c>
      <c r="AI1509" s="16" t="s">
        <v>39</v>
      </c>
      <c r="AJ1509" s="16" t="s">
        <v>39</v>
      </c>
      <c r="AL1509" s="16" t="s">
        <v>39</v>
      </c>
      <c r="AM1509" s="16" t="s">
        <v>39</v>
      </c>
      <c r="AN1509" s="16" t="str">
        <f>IFERROR(VLOOKUP($P1509,'Kredieten productgroepen functi'!$C:$M,6,FALSE),"n.v.t.")</f>
        <v>3102</v>
      </c>
      <c r="AO1509" s="16" t="str">
        <f>IFERROR(VLOOKUP($P1509,'Kredieten productgroepen functi'!$C:$M,7,FALSE),"n.v.t.")</f>
        <v>Onderhoud en beheer wegen en fietspaden</v>
      </c>
      <c r="AP1509" s="16" t="str">
        <f>IFERROR(VLOOKUP($P1509,'Kredieten productgroepen functi'!$C:$M,8,FALSE),"n.v.t.")</f>
        <v>31</v>
      </c>
      <c r="AQ1509" s="16" t="str">
        <f>IFERROR(VLOOKUP($P1509,'Kredieten productgroepen functi'!$C:$M,9,FALSE),"n.v.t.")</f>
        <v>Landwegen</v>
      </c>
      <c r="AR1509" s="16" t="str">
        <f>IFERROR(VLOOKUP($P1509,'Kredieten productgroepen functi'!$C:$M,10,FALSE),"n.v.t.")</f>
        <v>3</v>
      </c>
      <c r="AS1509" s="16" t="str">
        <f>IFERROR(VLOOKUP($P1509,'Kredieten productgroepen functi'!$C:$M,11,FALSE),"n.v.t.")</f>
        <v>Verkeer en vervoer</v>
      </c>
      <c r="AT1509" s="16" t="str">
        <f t="shared" si="74"/>
        <v>Baten</v>
      </c>
      <c r="AU1509" s="16" t="str">
        <f>IFERROR(VLOOKUP($R1509,Kostensoorten!$C:$J,7,FALSE),"n.v.t.")</f>
        <v>2.1</v>
      </c>
      <c r="AV1509" s="16" t="str">
        <f>IFERROR(VLOOKUP($R1509,Kostensoorten!$C:$J,8,FALSE),"n.v.t.")</f>
        <v>Verkoop van duurzame roerende za</v>
      </c>
    </row>
    <row r="1510" spans="6:48">
      <c r="F1510" s="2" t="s">
        <v>8706</v>
      </c>
      <c r="G1510" s="2" t="s">
        <v>39</v>
      </c>
      <c r="H1510" s="2" t="s">
        <v>39</v>
      </c>
      <c r="I1510" s="18">
        <v>-305</v>
      </c>
      <c r="P1510" s="16" t="str">
        <f t="shared" si="72"/>
        <v>631348</v>
      </c>
      <c r="Q1510" s="16" t="str">
        <f>IFERROR(VLOOKUP($P1510,'Kredieten productgroepen functi'!$C:$M,2,FALSE),"n.v.t.")</f>
        <v>Wegmeubilair</v>
      </c>
      <c r="R1510" s="16" t="str">
        <f t="shared" si="73"/>
        <v>823090</v>
      </c>
      <c r="S1510" s="16" t="str">
        <f>IFERROR(VLOOKUP($R1510,Kostensoorten!$C:$J,2,FALSE),"n.v.t.")</f>
        <v>Overige opbr goederen en diensten</v>
      </c>
      <c r="T1510" s="16" t="s">
        <v>39</v>
      </c>
      <c r="U1510" s="16" t="s">
        <v>39</v>
      </c>
      <c r="V1510" s="16" t="s">
        <v>39</v>
      </c>
      <c r="W1510" s="16" t="s">
        <v>39</v>
      </c>
      <c r="X1510" s="16" t="s">
        <v>39</v>
      </c>
      <c r="Y1510" s="16" t="s">
        <v>39</v>
      </c>
      <c r="Z1510" s="16" t="s">
        <v>39</v>
      </c>
      <c r="AA1510" s="16" t="s">
        <v>39</v>
      </c>
      <c r="AB1510" s="16" t="s">
        <v>39</v>
      </c>
      <c r="AC1510" s="16" t="s">
        <v>39</v>
      </c>
      <c r="AD1510" s="16" t="s">
        <v>39</v>
      </c>
      <c r="AE1510" s="16" t="s">
        <v>39</v>
      </c>
      <c r="AF1510" s="16" t="s">
        <v>39</v>
      </c>
      <c r="AG1510" s="16" t="s">
        <v>39</v>
      </c>
      <c r="AH1510" s="16" t="s">
        <v>39</v>
      </c>
      <c r="AI1510" s="16" t="s">
        <v>39</v>
      </c>
      <c r="AJ1510" s="16" t="s">
        <v>39</v>
      </c>
      <c r="AL1510" s="16" t="s">
        <v>39</v>
      </c>
      <c r="AM1510" s="16" t="s">
        <v>39</v>
      </c>
      <c r="AN1510" s="16" t="str">
        <f>IFERROR(VLOOKUP($P1510,'Kredieten productgroepen functi'!$C:$M,6,FALSE),"n.v.t.")</f>
        <v>3102</v>
      </c>
      <c r="AO1510" s="16" t="str">
        <f>IFERROR(VLOOKUP($P1510,'Kredieten productgroepen functi'!$C:$M,7,FALSE),"n.v.t.")</f>
        <v>Onderhoud en beheer wegen en fietspaden</v>
      </c>
      <c r="AP1510" s="16" t="str">
        <f>IFERROR(VLOOKUP($P1510,'Kredieten productgroepen functi'!$C:$M,8,FALSE),"n.v.t.")</f>
        <v>31</v>
      </c>
      <c r="AQ1510" s="16" t="str">
        <f>IFERROR(VLOOKUP($P1510,'Kredieten productgroepen functi'!$C:$M,9,FALSE),"n.v.t.")</f>
        <v>Landwegen</v>
      </c>
      <c r="AR1510" s="16" t="str">
        <f>IFERROR(VLOOKUP($P1510,'Kredieten productgroepen functi'!$C:$M,10,FALSE),"n.v.t.")</f>
        <v>3</v>
      </c>
      <c r="AS1510" s="16" t="str">
        <f>IFERROR(VLOOKUP($P1510,'Kredieten productgroepen functi'!$C:$M,11,FALSE),"n.v.t.")</f>
        <v>Verkeer en vervoer</v>
      </c>
      <c r="AT1510" s="16" t="str">
        <f t="shared" si="74"/>
        <v>Baten</v>
      </c>
      <c r="AU1510" s="16" t="str">
        <f>IFERROR(VLOOKUP($R1510,Kostensoorten!$C:$J,7,FALSE),"n.v.t.")</f>
        <v>2.3</v>
      </c>
      <c r="AV1510" s="16" t="str">
        <f>IFERROR(VLOOKUP($R1510,Kostensoorten!$C:$J,8,FALSE),"n.v.t.")</f>
        <v>Overige goederen en diensten</v>
      </c>
    </row>
    <row r="1511" spans="6:48">
      <c r="F1511" s="2" t="s">
        <v>8099</v>
      </c>
      <c r="G1511" s="2" t="s">
        <v>39</v>
      </c>
      <c r="H1511" s="2" t="s">
        <v>39</v>
      </c>
      <c r="I1511" s="18">
        <v>-14540</v>
      </c>
      <c r="P1511" s="16" t="str">
        <f t="shared" si="72"/>
        <v>631348</v>
      </c>
      <c r="Q1511" s="16" t="str">
        <f>IFERROR(VLOOKUP($P1511,'Kredieten productgroepen functi'!$C:$M,2,FALSE),"n.v.t.")</f>
        <v>Wegmeubilair</v>
      </c>
      <c r="R1511" s="16" t="str">
        <f t="shared" si="73"/>
        <v>841210</v>
      </c>
      <c r="S1511" s="16" t="str">
        <f>IFERROR(VLOOKUP($R1511,Kostensoorten!$C:$J,2,FALSE),"n.v.t.")</f>
        <v>Overige vermogenoverdrachten</v>
      </c>
      <c r="T1511" s="16" t="s">
        <v>39</v>
      </c>
      <c r="U1511" s="16" t="s">
        <v>39</v>
      </c>
      <c r="V1511" s="16" t="s">
        <v>39</v>
      </c>
      <c r="W1511" s="16" t="s">
        <v>39</v>
      </c>
      <c r="X1511" s="16" t="s">
        <v>39</v>
      </c>
      <c r="Y1511" s="16" t="s">
        <v>39</v>
      </c>
      <c r="Z1511" s="16" t="s">
        <v>39</v>
      </c>
      <c r="AA1511" s="16" t="s">
        <v>39</v>
      </c>
      <c r="AB1511" s="16" t="s">
        <v>39</v>
      </c>
      <c r="AC1511" s="16" t="s">
        <v>39</v>
      </c>
      <c r="AD1511" s="16" t="s">
        <v>39</v>
      </c>
      <c r="AE1511" s="16" t="s">
        <v>39</v>
      </c>
      <c r="AF1511" s="16" t="s">
        <v>39</v>
      </c>
      <c r="AG1511" s="16" t="s">
        <v>39</v>
      </c>
      <c r="AH1511" s="16" t="s">
        <v>39</v>
      </c>
      <c r="AI1511" s="16" t="s">
        <v>39</v>
      </c>
      <c r="AJ1511" s="16" t="s">
        <v>39</v>
      </c>
      <c r="AL1511" s="16" t="s">
        <v>39</v>
      </c>
      <c r="AM1511" s="16" t="s">
        <v>39</v>
      </c>
      <c r="AN1511" s="16" t="str">
        <f>IFERROR(VLOOKUP($P1511,'Kredieten productgroepen functi'!$C:$M,6,FALSE),"n.v.t.")</f>
        <v>3102</v>
      </c>
      <c r="AO1511" s="16" t="str">
        <f>IFERROR(VLOOKUP($P1511,'Kredieten productgroepen functi'!$C:$M,7,FALSE),"n.v.t.")</f>
        <v>Onderhoud en beheer wegen en fietspaden</v>
      </c>
      <c r="AP1511" s="16" t="str">
        <f>IFERROR(VLOOKUP($P1511,'Kredieten productgroepen functi'!$C:$M,8,FALSE),"n.v.t.")</f>
        <v>31</v>
      </c>
      <c r="AQ1511" s="16" t="str">
        <f>IFERROR(VLOOKUP($P1511,'Kredieten productgroepen functi'!$C:$M,9,FALSE),"n.v.t.")</f>
        <v>Landwegen</v>
      </c>
      <c r="AR1511" s="16" t="str">
        <f>IFERROR(VLOOKUP($P1511,'Kredieten productgroepen functi'!$C:$M,10,FALSE),"n.v.t.")</f>
        <v>3</v>
      </c>
      <c r="AS1511" s="16" t="str">
        <f>IFERROR(VLOOKUP($P1511,'Kredieten productgroepen functi'!$C:$M,11,FALSE),"n.v.t.")</f>
        <v>Verkeer en vervoer</v>
      </c>
      <c r="AT1511" s="16" t="str">
        <f t="shared" si="74"/>
        <v>Baten</v>
      </c>
      <c r="AU1511" s="16" t="str">
        <f>IFERROR(VLOOKUP($R1511,Kostensoorten!$C:$J,7,FALSE),"n.v.t.")</f>
        <v>4.1.2</v>
      </c>
      <c r="AV1511" s="16" t="str">
        <f>IFERROR(VLOOKUP($R1511,Kostensoorten!$C:$J,8,FALSE),"n.v.t.")</f>
        <v>Overige vermogensoverdrachten</v>
      </c>
    </row>
    <row r="1512" spans="6:48">
      <c r="F1512" s="2" t="s">
        <v>8707</v>
      </c>
      <c r="G1512" s="2" t="s">
        <v>39</v>
      </c>
      <c r="H1512" s="2" t="s">
        <v>39</v>
      </c>
      <c r="I1512" s="18">
        <v>-1150</v>
      </c>
      <c r="P1512" s="16" t="str">
        <f t="shared" si="72"/>
        <v>631348</v>
      </c>
      <c r="Q1512" s="16" t="str">
        <f>IFERROR(VLOOKUP($P1512,'Kredieten productgroepen functi'!$C:$M,2,FALSE),"n.v.t.")</f>
        <v>Wegmeubilair</v>
      </c>
      <c r="R1512" s="16" t="str">
        <f t="shared" si="73"/>
        <v>860501</v>
      </c>
      <c r="S1512" s="16" t="str">
        <f>IFERROR(VLOOKUP($R1512,Kostensoorten!$C:$J,2,FALSE),"n.v.t.")</f>
        <v>overige administratieve boekingen</v>
      </c>
      <c r="T1512" s="16" t="s">
        <v>39</v>
      </c>
      <c r="U1512" s="16" t="s">
        <v>39</v>
      </c>
      <c r="V1512" s="16" t="s">
        <v>39</v>
      </c>
      <c r="W1512" s="16" t="s">
        <v>39</v>
      </c>
      <c r="X1512" s="16" t="s">
        <v>39</v>
      </c>
      <c r="Y1512" s="16" t="s">
        <v>39</v>
      </c>
      <c r="Z1512" s="16" t="s">
        <v>39</v>
      </c>
      <c r="AA1512" s="16" t="s">
        <v>39</v>
      </c>
      <c r="AB1512" s="16" t="s">
        <v>39</v>
      </c>
      <c r="AC1512" s="16" t="s">
        <v>39</v>
      </c>
      <c r="AD1512" s="16" t="s">
        <v>39</v>
      </c>
      <c r="AE1512" s="16" t="s">
        <v>39</v>
      </c>
      <c r="AF1512" s="16" t="s">
        <v>39</v>
      </c>
      <c r="AG1512" s="16" t="s">
        <v>39</v>
      </c>
      <c r="AH1512" s="16" t="s">
        <v>39</v>
      </c>
      <c r="AI1512" s="16" t="s">
        <v>39</v>
      </c>
      <c r="AJ1512" s="16" t="s">
        <v>39</v>
      </c>
      <c r="AL1512" s="16" t="s">
        <v>39</v>
      </c>
      <c r="AM1512" s="16" t="s">
        <v>39</v>
      </c>
      <c r="AN1512" s="16" t="str">
        <f>IFERROR(VLOOKUP($P1512,'Kredieten productgroepen functi'!$C:$M,6,FALSE),"n.v.t.")</f>
        <v>3102</v>
      </c>
      <c r="AO1512" s="16" t="str">
        <f>IFERROR(VLOOKUP($P1512,'Kredieten productgroepen functi'!$C:$M,7,FALSE),"n.v.t.")</f>
        <v>Onderhoud en beheer wegen en fietspaden</v>
      </c>
      <c r="AP1512" s="16" t="str">
        <f>IFERROR(VLOOKUP($P1512,'Kredieten productgroepen functi'!$C:$M,8,FALSE),"n.v.t.")</f>
        <v>31</v>
      </c>
      <c r="AQ1512" s="16" t="str">
        <f>IFERROR(VLOOKUP($P1512,'Kredieten productgroepen functi'!$C:$M,9,FALSE),"n.v.t.")</f>
        <v>Landwegen</v>
      </c>
      <c r="AR1512" s="16" t="str">
        <f>IFERROR(VLOOKUP($P1512,'Kredieten productgroepen functi'!$C:$M,10,FALSE),"n.v.t.")</f>
        <v>3</v>
      </c>
      <c r="AS1512" s="16" t="str">
        <f>IFERROR(VLOOKUP($P1512,'Kredieten productgroepen functi'!$C:$M,11,FALSE),"n.v.t.")</f>
        <v>Verkeer en vervoer</v>
      </c>
      <c r="AT1512" s="16" t="str">
        <f t="shared" si="74"/>
        <v>Baten</v>
      </c>
      <c r="AU1512" s="16" t="str">
        <f>IFERROR(VLOOKUP($R1512,Kostensoorten!$C:$J,7,FALSE),"n.v.t.")</f>
        <v>6.9</v>
      </c>
      <c r="AV1512" s="16" t="str">
        <f>IFERROR(VLOOKUP($R1512,Kostensoorten!$C:$J,8,FALSE),"n.v.t.")</f>
        <v>Overige administratieve boekinge</v>
      </c>
    </row>
    <row r="1513" spans="6:48">
      <c r="F1513" s="2" t="s">
        <v>58</v>
      </c>
      <c r="G1513" s="2" t="s">
        <v>39</v>
      </c>
      <c r="H1513" s="2" t="s">
        <v>39</v>
      </c>
      <c r="I1513" s="18">
        <v>539280.5</v>
      </c>
      <c r="P1513" s="16" t="str">
        <f t="shared" si="72"/>
        <v>631349</v>
      </c>
      <c r="Q1513" s="16" t="str">
        <f>IFERROR(VLOOKUP($P1513,'Kredieten productgroepen functi'!$C:$M,2,FALSE),"n.v.t.")</f>
        <v>Beplanting</v>
      </c>
      <c r="R1513" s="16" t="str">
        <f t="shared" si="73"/>
        <v>423040</v>
      </c>
      <c r="S1513" s="16" t="str">
        <f>IFERROR(VLOOKUP($R1513,Kostensoorten!$C:$J,2,FALSE),"n.v.t.")</f>
        <v>Normaal onderhoud</v>
      </c>
      <c r="T1513" s="16" t="s">
        <v>39</v>
      </c>
      <c r="U1513" s="16" t="s">
        <v>39</v>
      </c>
      <c r="V1513" s="16" t="s">
        <v>39</v>
      </c>
      <c r="W1513" s="16" t="s">
        <v>39</v>
      </c>
      <c r="X1513" s="16" t="s">
        <v>39</v>
      </c>
      <c r="Y1513" s="16" t="s">
        <v>39</v>
      </c>
      <c r="Z1513" s="16" t="s">
        <v>39</v>
      </c>
      <c r="AA1513" s="16" t="s">
        <v>39</v>
      </c>
      <c r="AB1513" s="16" t="s">
        <v>39</v>
      </c>
      <c r="AC1513" s="16" t="s">
        <v>39</v>
      </c>
      <c r="AD1513" s="16" t="s">
        <v>39</v>
      </c>
      <c r="AE1513" s="16" t="s">
        <v>39</v>
      </c>
      <c r="AF1513" s="16" t="s">
        <v>39</v>
      </c>
      <c r="AG1513" s="16" t="s">
        <v>39</v>
      </c>
      <c r="AH1513" s="16" t="s">
        <v>39</v>
      </c>
      <c r="AI1513" s="16" t="s">
        <v>39</v>
      </c>
      <c r="AJ1513" s="16" t="s">
        <v>39</v>
      </c>
      <c r="AL1513" s="16" t="s">
        <v>39</v>
      </c>
      <c r="AM1513" s="16" t="s">
        <v>39</v>
      </c>
      <c r="AN1513" s="16" t="str">
        <f>IFERROR(VLOOKUP($P1513,'Kredieten productgroepen functi'!$C:$M,6,FALSE),"n.v.t.")</f>
        <v>3102</v>
      </c>
      <c r="AO1513" s="16" t="str">
        <f>IFERROR(VLOOKUP($P1513,'Kredieten productgroepen functi'!$C:$M,7,FALSE),"n.v.t.")</f>
        <v>Onderhoud en beheer wegen en fietspaden</v>
      </c>
      <c r="AP1513" s="16" t="str">
        <f>IFERROR(VLOOKUP($P1513,'Kredieten productgroepen functi'!$C:$M,8,FALSE),"n.v.t.")</f>
        <v>31</v>
      </c>
      <c r="AQ1513" s="16" t="str">
        <f>IFERROR(VLOOKUP($P1513,'Kredieten productgroepen functi'!$C:$M,9,FALSE),"n.v.t.")</f>
        <v>Landwegen</v>
      </c>
      <c r="AR1513" s="16" t="str">
        <f>IFERROR(VLOOKUP($P1513,'Kredieten productgroepen functi'!$C:$M,10,FALSE),"n.v.t.")</f>
        <v>3</v>
      </c>
      <c r="AS1513" s="16" t="str">
        <f>IFERROR(VLOOKUP($P1513,'Kredieten productgroepen functi'!$C:$M,11,FALSE),"n.v.t.")</f>
        <v>Verkeer en vervoer</v>
      </c>
      <c r="AT1513" s="16" t="str">
        <f t="shared" si="74"/>
        <v>Lasten</v>
      </c>
      <c r="AU1513" s="16" t="str">
        <f>IFERROR(VLOOKUP($R1513,Kostensoorten!$C:$J,7,FALSE),"n.v.t.")</f>
        <v>2.3.1</v>
      </c>
      <c r="AV1513" s="16" t="str">
        <f>IFERROR(VLOOKUP($R1513,Kostensoorten!$C:$J,8,FALSE),"n.v.t.")</f>
        <v>Aankopen niet duurzame goedere</v>
      </c>
    </row>
    <row r="1514" spans="6:48">
      <c r="F1514" s="2" t="s">
        <v>6720</v>
      </c>
      <c r="G1514" s="2" t="s">
        <v>39</v>
      </c>
      <c r="H1514" s="2" t="s">
        <v>39</v>
      </c>
      <c r="I1514" s="18">
        <v>17315</v>
      </c>
      <c r="P1514" s="16" t="str">
        <f t="shared" si="72"/>
        <v>631349</v>
      </c>
      <c r="Q1514" s="16" t="str">
        <f>IFERROR(VLOOKUP($P1514,'Kredieten productgroepen functi'!$C:$M,2,FALSE),"n.v.t.")</f>
        <v>Beplanting</v>
      </c>
      <c r="R1514" s="16" t="str">
        <f t="shared" si="73"/>
        <v>423040</v>
      </c>
      <c r="S1514" s="16" t="str">
        <f>IFERROR(VLOOKUP($R1514,Kostensoorten!$C:$J,2,FALSE),"n.v.t.")</f>
        <v>Normaal onderhoud</v>
      </c>
      <c r="T1514" s="16" t="s">
        <v>39</v>
      </c>
      <c r="U1514" s="16" t="s">
        <v>39</v>
      </c>
      <c r="V1514" s="16" t="s">
        <v>39</v>
      </c>
      <c r="W1514" s="16" t="s">
        <v>39</v>
      </c>
      <c r="X1514" s="16" t="s">
        <v>39</v>
      </c>
      <c r="Y1514" s="16" t="s">
        <v>39</v>
      </c>
      <c r="Z1514" s="16" t="s">
        <v>39</v>
      </c>
      <c r="AA1514" s="16" t="s">
        <v>39</v>
      </c>
      <c r="AB1514" s="16" t="s">
        <v>39</v>
      </c>
      <c r="AC1514" s="16" t="s">
        <v>39</v>
      </c>
      <c r="AD1514" s="16" t="s">
        <v>39</v>
      </c>
      <c r="AE1514" s="16" t="s">
        <v>39</v>
      </c>
      <c r="AF1514" s="16" t="s">
        <v>39</v>
      </c>
      <c r="AG1514" s="16" t="s">
        <v>39</v>
      </c>
      <c r="AH1514" s="16" t="s">
        <v>39</v>
      </c>
      <c r="AI1514" s="16" t="s">
        <v>39</v>
      </c>
      <c r="AJ1514" s="16" t="s">
        <v>39</v>
      </c>
      <c r="AL1514" s="16" t="s">
        <v>39</v>
      </c>
      <c r="AM1514" s="16" t="s">
        <v>39</v>
      </c>
      <c r="AN1514" s="16" t="str">
        <f>IFERROR(VLOOKUP($P1514,'Kredieten productgroepen functi'!$C:$M,6,FALSE),"n.v.t.")</f>
        <v>3102</v>
      </c>
      <c r="AO1514" s="16" t="str">
        <f>IFERROR(VLOOKUP($P1514,'Kredieten productgroepen functi'!$C:$M,7,FALSE),"n.v.t.")</f>
        <v>Onderhoud en beheer wegen en fietspaden</v>
      </c>
      <c r="AP1514" s="16" t="str">
        <f>IFERROR(VLOOKUP($P1514,'Kredieten productgroepen functi'!$C:$M,8,FALSE),"n.v.t.")</f>
        <v>31</v>
      </c>
      <c r="AQ1514" s="16" t="str">
        <f>IFERROR(VLOOKUP($P1514,'Kredieten productgroepen functi'!$C:$M,9,FALSE),"n.v.t.")</f>
        <v>Landwegen</v>
      </c>
      <c r="AR1514" s="16" t="str">
        <f>IFERROR(VLOOKUP($P1514,'Kredieten productgroepen functi'!$C:$M,10,FALSE),"n.v.t.")</f>
        <v>3</v>
      </c>
      <c r="AS1514" s="16" t="str">
        <f>IFERROR(VLOOKUP($P1514,'Kredieten productgroepen functi'!$C:$M,11,FALSE),"n.v.t.")</f>
        <v>Verkeer en vervoer</v>
      </c>
      <c r="AT1514" s="16" t="str">
        <f t="shared" si="74"/>
        <v>Lasten</v>
      </c>
      <c r="AU1514" s="16" t="str">
        <f>IFERROR(VLOOKUP($R1514,Kostensoorten!$C:$J,7,FALSE),"n.v.t.")</f>
        <v>2.3.1</v>
      </c>
      <c r="AV1514" s="16" t="str">
        <f>IFERROR(VLOOKUP($R1514,Kostensoorten!$C:$J,8,FALSE),"n.v.t.")</f>
        <v>Aankopen niet duurzame goedere</v>
      </c>
    </row>
    <row r="1515" spans="6:48">
      <c r="F1515" s="2" t="s">
        <v>7052</v>
      </c>
      <c r="G1515" s="2" t="s">
        <v>39</v>
      </c>
      <c r="H1515" s="2" t="s">
        <v>39</v>
      </c>
      <c r="I1515" s="18">
        <v>-17649.189999999999</v>
      </c>
      <c r="P1515" s="16" t="str">
        <f t="shared" si="72"/>
        <v>631349</v>
      </c>
      <c r="Q1515" s="16" t="str">
        <f>IFERROR(VLOOKUP($P1515,'Kredieten productgroepen functi'!$C:$M,2,FALSE),"n.v.t.")</f>
        <v>Beplanting</v>
      </c>
      <c r="R1515" s="16" t="str">
        <f t="shared" si="73"/>
        <v>423040</v>
      </c>
      <c r="S1515" s="16" t="str">
        <f>IFERROR(VLOOKUP($R1515,Kostensoorten!$C:$J,2,FALSE),"n.v.t.")</f>
        <v>Normaal onderhoud</v>
      </c>
      <c r="T1515" s="16" t="s">
        <v>39</v>
      </c>
      <c r="U1515" s="16" t="s">
        <v>39</v>
      </c>
      <c r="V1515" s="16" t="s">
        <v>39</v>
      </c>
      <c r="W1515" s="16" t="s">
        <v>39</v>
      </c>
      <c r="X1515" s="16" t="s">
        <v>39</v>
      </c>
      <c r="Y1515" s="16" t="s">
        <v>39</v>
      </c>
      <c r="Z1515" s="16" t="s">
        <v>39</v>
      </c>
      <c r="AA1515" s="16" t="s">
        <v>39</v>
      </c>
      <c r="AB1515" s="16" t="s">
        <v>39</v>
      </c>
      <c r="AC1515" s="16" t="s">
        <v>39</v>
      </c>
      <c r="AD1515" s="16" t="s">
        <v>39</v>
      </c>
      <c r="AE1515" s="16" t="s">
        <v>39</v>
      </c>
      <c r="AF1515" s="16" t="s">
        <v>39</v>
      </c>
      <c r="AG1515" s="16" t="s">
        <v>39</v>
      </c>
      <c r="AH1515" s="16" t="s">
        <v>39</v>
      </c>
      <c r="AI1515" s="16" t="s">
        <v>39</v>
      </c>
      <c r="AJ1515" s="16" t="s">
        <v>39</v>
      </c>
      <c r="AL1515" s="16" t="s">
        <v>39</v>
      </c>
      <c r="AM1515" s="16" t="s">
        <v>39</v>
      </c>
      <c r="AN1515" s="16" t="str">
        <f>IFERROR(VLOOKUP($P1515,'Kredieten productgroepen functi'!$C:$M,6,FALSE),"n.v.t.")</f>
        <v>3102</v>
      </c>
      <c r="AO1515" s="16" t="str">
        <f>IFERROR(VLOOKUP($P1515,'Kredieten productgroepen functi'!$C:$M,7,FALSE),"n.v.t.")</f>
        <v>Onderhoud en beheer wegen en fietspaden</v>
      </c>
      <c r="AP1515" s="16" t="str">
        <f>IFERROR(VLOOKUP($P1515,'Kredieten productgroepen functi'!$C:$M,8,FALSE),"n.v.t.")</f>
        <v>31</v>
      </c>
      <c r="AQ1515" s="16" t="str">
        <f>IFERROR(VLOOKUP($P1515,'Kredieten productgroepen functi'!$C:$M,9,FALSE),"n.v.t.")</f>
        <v>Landwegen</v>
      </c>
      <c r="AR1515" s="16" t="str">
        <f>IFERROR(VLOOKUP($P1515,'Kredieten productgroepen functi'!$C:$M,10,FALSE),"n.v.t.")</f>
        <v>3</v>
      </c>
      <c r="AS1515" s="16" t="str">
        <f>IFERROR(VLOOKUP($P1515,'Kredieten productgroepen functi'!$C:$M,11,FALSE),"n.v.t.")</f>
        <v>Verkeer en vervoer</v>
      </c>
      <c r="AT1515" s="16" t="str">
        <f t="shared" si="74"/>
        <v>Lasten</v>
      </c>
      <c r="AU1515" s="16" t="str">
        <f>IFERROR(VLOOKUP($R1515,Kostensoorten!$C:$J,7,FALSE),"n.v.t.")</f>
        <v>2.3.1</v>
      </c>
      <c r="AV1515" s="16" t="str">
        <f>IFERROR(VLOOKUP($R1515,Kostensoorten!$C:$J,8,FALSE),"n.v.t.")</f>
        <v>Aankopen niet duurzame goedere</v>
      </c>
    </row>
    <row r="1516" spans="6:48">
      <c r="F1516" s="2" t="s">
        <v>8100</v>
      </c>
      <c r="G1516" s="2" t="s">
        <v>39</v>
      </c>
      <c r="H1516" s="2" t="s">
        <v>39</v>
      </c>
      <c r="I1516" s="18">
        <v>360</v>
      </c>
      <c r="P1516" s="16" t="str">
        <f t="shared" si="72"/>
        <v>631349</v>
      </c>
      <c r="Q1516" s="16" t="str">
        <f>IFERROR(VLOOKUP($P1516,'Kredieten productgroepen functi'!$C:$M,2,FALSE),"n.v.t.")</f>
        <v>Beplanting</v>
      </c>
      <c r="R1516" s="16" t="str">
        <f t="shared" si="73"/>
        <v>423083</v>
      </c>
      <c r="S1516" s="16" t="str">
        <f>IFERROR(VLOOKUP($R1516,Kostensoorten!$C:$J,2,FALSE),"n.v.t.")</f>
        <v>Documentatie abonnement</v>
      </c>
      <c r="T1516" s="16" t="s">
        <v>39</v>
      </c>
      <c r="U1516" s="16" t="s">
        <v>39</v>
      </c>
      <c r="V1516" s="16" t="s">
        <v>39</v>
      </c>
      <c r="W1516" s="16" t="s">
        <v>39</v>
      </c>
      <c r="X1516" s="16" t="s">
        <v>39</v>
      </c>
      <c r="Y1516" s="16" t="s">
        <v>39</v>
      </c>
      <c r="Z1516" s="16" t="s">
        <v>39</v>
      </c>
      <c r="AA1516" s="16" t="s">
        <v>39</v>
      </c>
      <c r="AB1516" s="16" t="s">
        <v>39</v>
      </c>
      <c r="AC1516" s="16" t="s">
        <v>39</v>
      </c>
      <c r="AD1516" s="16" t="s">
        <v>39</v>
      </c>
      <c r="AE1516" s="16" t="s">
        <v>39</v>
      </c>
      <c r="AF1516" s="16" t="s">
        <v>39</v>
      </c>
      <c r="AG1516" s="16" t="s">
        <v>39</v>
      </c>
      <c r="AH1516" s="16" t="s">
        <v>39</v>
      </c>
      <c r="AI1516" s="16" t="s">
        <v>39</v>
      </c>
      <c r="AJ1516" s="16" t="s">
        <v>39</v>
      </c>
      <c r="AL1516" s="16" t="s">
        <v>39</v>
      </c>
      <c r="AM1516" s="16" t="s">
        <v>39</v>
      </c>
      <c r="AN1516" s="16" t="str">
        <f>IFERROR(VLOOKUP($P1516,'Kredieten productgroepen functi'!$C:$M,6,FALSE),"n.v.t.")</f>
        <v>3102</v>
      </c>
      <c r="AO1516" s="16" t="str">
        <f>IFERROR(VLOOKUP($P1516,'Kredieten productgroepen functi'!$C:$M,7,FALSE),"n.v.t.")</f>
        <v>Onderhoud en beheer wegen en fietspaden</v>
      </c>
      <c r="AP1516" s="16" t="str">
        <f>IFERROR(VLOOKUP($P1516,'Kredieten productgroepen functi'!$C:$M,8,FALSE),"n.v.t.")</f>
        <v>31</v>
      </c>
      <c r="AQ1516" s="16" t="str">
        <f>IFERROR(VLOOKUP($P1516,'Kredieten productgroepen functi'!$C:$M,9,FALSE),"n.v.t.")</f>
        <v>Landwegen</v>
      </c>
      <c r="AR1516" s="16" t="str">
        <f>IFERROR(VLOOKUP($P1516,'Kredieten productgroepen functi'!$C:$M,10,FALSE),"n.v.t.")</f>
        <v>3</v>
      </c>
      <c r="AS1516" s="16" t="str">
        <f>IFERROR(VLOOKUP($P1516,'Kredieten productgroepen functi'!$C:$M,11,FALSE),"n.v.t.")</f>
        <v>Verkeer en vervoer</v>
      </c>
      <c r="AT1516" s="16" t="str">
        <f t="shared" si="74"/>
        <v>Lasten</v>
      </c>
      <c r="AU1516" s="16" t="str">
        <f>IFERROR(VLOOKUP($R1516,Kostensoorten!$C:$J,7,FALSE),"n.v.t.")</f>
        <v>2.3.1</v>
      </c>
      <c r="AV1516" s="16" t="str">
        <f>IFERROR(VLOOKUP($R1516,Kostensoorten!$C:$J,8,FALSE),"n.v.t.")</f>
        <v>Aankopen niet duurzame goedere</v>
      </c>
    </row>
    <row r="1517" spans="6:48">
      <c r="F1517" s="2" t="s">
        <v>8101</v>
      </c>
      <c r="G1517" s="2" t="s">
        <v>39</v>
      </c>
      <c r="H1517" s="2" t="s">
        <v>39</v>
      </c>
      <c r="I1517" s="18">
        <v>2625</v>
      </c>
      <c r="P1517" s="16" t="str">
        <f t="shared" si="72"/>
        <v>631349</v>
      </c>
      <c r="Q1517" s="16" t="str">
        <f>IFERROR(VLOOKUP($P1517,'Kredieten productgroepen functi'!$C:$M,2,FALSE),"n.v.t.")</f>
        <v>Beplanting</v>
      </c>
      <c r="R1517" s="16" t="str">
        <f t="shared" si="73"/>
        <v>423132</v>
      </c>
      <c r="S1517" s="16" t="str">
        <f>IFERROR(VLOOKUP($R1517,Kostensoorten!$C:$J,2,FALSE),"n.v.t.")</f>
        <v>Adviesdiensten door derden</v>
      </c>
      <c r="T1517" s="16" t="s">
        <v>39</v>
      </c>
      <c r="U1517" s="16" t="s">
        <v>39</v>
      </c>
      <c r="V1517" s="16" t="s">
        <v>39</v>
      </c>
      <c r="W1517" s="16" t="s">
        <v>39</v>
      </c>
      <c r="X1517" s="16" t="s">
        <v>39</v>
      </c>
      <c r="Y1517" s="16" t="s">
        <v>39</v>
      </c>
      <c r="Z1517" s="16" t="s">
        <v>39</v>
      </c>
      <c r="AA1517" s="16" t="s">
        <v>39</v>
      </c>
      <c r="AB1517" s="16" t="s">
        <v>39</v>
      </c>
      <c r="AC1517" s="16" t="s">
        <v>39</v>
      </c>
      <c r="AD1517" s="16" t="s">
        <v>39</v>
      </c>
      <c r="AE1517" s="16" t="s">
        <v>39</v>
      </c>
      <c r="AF1517" s="16" t="s">
        <v>39</v>
      </c>
      <c r="AG1517" s="16" t="s">
        <v>39</v>
      </c>
      <c r="AH1517" s="16" t="s">
        <v>39</v>
      </c>
      <c r="AI1517" s="16" t="s">
        <v>39</v>
      </c>
      <c r="AJ1517" s="16" t="s">
        <v>39</v>
      </c>
      <c r="AL1517" s="16" t="s">
        <v>39</v>
      </c>
      <c r="AM1517" s="16" t="s">
        <v>39</v>
      </c>
      <c r="AN1517" s="16" t="str">
        <f>IFERROR(VLOOKUP($P1517,'Kredieten productgroepen functi'!$C:$M,6,FALSE),"n.v.t.")</f>
        <v>3102</v>
      </c>
      <c r="AO1517" s="16" t="str">
        <f>IFERROR(VLOOKUP($P1517,'Kredieten productgroepen functi'!$C:$M,7,FALSE),"n.v.t.")</f>
        <v>Onderhoud en beheer wegen en fietspaden</v>
      </c>
      <c r="AP1517" s="16" t="str">
        <f>IFERROR(VLOOKUP($P1517,'Kredieten productgroepen functi'!$C:$M,8,FALSE),"n.v.t.")</f>
        <v>31</v>
      </c>
      <c r="AQ1517" s="16" t="str">
        <f>IFERROR(VLOOKUP($P1517,'Kredieten productgroepen functi'!$C:$M,9,FALSE),"n.v.t.")</f>
        <v>Landwegen</v>
      </c>
      <c r="AR1517" s="16" t="str">
        <f>IFERROR(VLOOKUP($P1517,'Kredieten productgroepen functi'!$C:$M,10,FALSE),"n.v.t.")</f>
        <v>3</v>
      </c>
      <c r="AS1517" s="16" t="str">
        <f>IFERROR(VLOOKUP($P1517,'Kredieten productgroepen functi'!$C:$M,11,FALSE),"n.v.t.")</f>
        <v>Verkeer en vervoer</v>
      </c>
      <c r="AT1517" s="16" t="str">
        <f t="shared" si="74"/>
        <v>Lasten</v>
      </c>
      <c r="AU1517" s="16" t="str">
        <f>IFERROR(VLOOKUP($R1517,Kostensoorten!$C:$J,7,FALSE),"n.v.t.")</f>
        <v>2.3.1</v>
      </c>
      <c r="AV1517" s="16" t="str">
        <f>IFERROR(VLOOKUP($R1517,Kostensoorten!$C:$J,8,FALSE),"n.v.t.")</f>
        <v>Aankopen niet duurzame goedere</v>
      </c>
    </row>
    <row r="1518" spans="6:48">
      <c r="F1518" s="2" t="s">
        <v>8708</v>
      </c>
      <c r="G1518" s="2" t="s">
        <v>39</v>
      </c>
      <c r="H1518" s="2" t="s">
        <v>39</v>
      </c>
      <c r="I1518" s="18">
        <v>105</v>
      </c>
      <c r="P1518" s="16" t="str">
        <f t="shared" si="72"/>
        <v>631349</v>
      </c>
      <c r="Q1518" s="16" t="str">
        <f>IFERROR(VLOOKUP($P1518,'Kredieten productgroepen functi'!$C:$M,2,FALSE),"n.v.t.")</f>
        <v>Beplanting</v>
      </c>
      <c r="R1518" s="16" t="str">
        <f t="shared" si="73"/>
        <v>423170</v>
      </c>
      <c r="S1518" s="16" t="str">
        <f>IFERROR(VLOOKUP($R1518,Kostensoorten!$C:$J,2,FALSE),"n.v.t.")</f>
        <v>Werklunch/diner zakelijke relaties</v>
      </c>
      <c r="T1518" s="16" t="s">
        <v>39</v>
      </c>
      <c r="U1518" s="16" t="s">
        <v>39</v>
      </c>
      <c r="V1518" s="16" t="s">
        <v>39</v>
      </c>
      <c r="W1518" s="16" t="s">
        <v>39</v>
      </c>
      <c r="X1518" s="16" t="s">
        <v>39</v>
      </c>
      <c r="Y1518" s="16" t="s">
        <v>39</v>
      </c>
      <c r="Z1518" s="16" t="s">
        <v>39</v>
      </c>
      <c r="AA1518" s="16" t="s">
        <v>39</v>
      </c>
      <c r="AB1518" s="16" t="s">
        <v>39</v>
      </c>
      <c r="AC1518" s="16" t="s">
        <v>39</v>
      </c>
      <c r="AD1518" s="16" t="s">
        <v>39</v>
      </c>
      <c r="AE1518" s="16" t="s">
        <v>39</v>
      </c>
      <c r="AF1518" s="16" t="s">
        <v>39</v>
      </c>
      <c r="AG1518" s="16" t="s">
        <v>39</v>
      </c>
      <c r="AH1518" s="16" t="s">
        <v>39</v>
      </c>
      <c r="AI1518" s="16" t="s">
        <v>39</v>
      </c>
      <c r="AJ1518" s="16" t="s">
        <v>39</v>
      </c>
      <c r="AL1518" s="16" t="s">
        <v>39</v>
      </c>
      <c r="AM1518" s="16" t="s">
        <v>39</v>
      </c>
      <c r="AN1518" s="16" t="str">
        <f>IFERROR(VLOOKUP($P1518,'Kredieten productgroepen functi'!$C:$M,6,FALSE),"n.v.t.")</f>
        <v>3102</v>
      </c>
      <c r="AO1518" s="16" t="str">
        <f>IFERROR(VLOOKUP($P1518,'Kredieten productgroepen functi'!$C:$M,7,FALSE),"n.v.t.")</f>
        <v>Onderhoud en beheer wegen en fietspaden</v>
      </c>
      <c r="AP1518" s="16" t="str">
        <f>IFERROR(VLOOKUP($P1518,'Kredieten productgroepen functi'!$C:$M,8,FALSE),"n.v.t.")</f>
        <v>31</v>
      </c>
      <c r="AQ1518" s="16" t="str">
        <f>IFERROR(VLOOKUP($P1518,'Kredieten productgroepen functi'!$C:$M,9,FALSE),"n.v.t.")</f>
        <v>Landwegen</v>
      </c>
      <c r="AR1518" s="16" t="str">
        <f>IFERROR(VLOOKUP($P1518,'Kredieten productgroepen functi'!$C:$M,10,FALSE),"n.v.t.")</f>
        <v>3</v>
      </c>
      <c r="AS1518" s="16" t="str">
        <f>IFERROR(VLOOKUP($P1518,'Kredieten productgroepen functi'!$C:$M,11,FALSE),"n.v.t.")</f>
        <v>Verkeer en vervoer</v>
      </c>
      <c r="AT1518" s="16" t="str">
        <f t="shared" si="74"/>
        <v>Lasten</v>
      </c>
      <c r="AU1518" s="16" t="str">
        <f>IFERROR(VLOOKUP($R1518,Kostensoorten!$C:$J,7,FALSE),"n.v.t.")</f>
        <v>2.3.1</v>
      </c>
      <c r="AV1518" s="16" t="str">
        <f>IFERROR(VLOOKUP($R1518,Kostensoorten!$C:$J,8,FALSE),"n.v.t.")</f>
        <v>Aankopen niet duurzame goedere</v>
      </c>
    </row>
    <row r="1519" spans="6:48">
      <c r="F1519" s="2" t="s">
        <v>8709</v>
      </c>
      <c r="G1519" s="2" t="s">
        <v>39</v>
      </c>
      <c r="H1519" s="2" t="s">
        <v>39</v>
      </c>
      <c r="I1519" s="18">
        <v>113.96</v>
      </c>
      <c r="P1519" s="16" t="str">
        <f t="shared" si="72"/>
        <v>631349</v>
      </c>
      <c r="Q1519" s="16" t="str">
        <f>IFERROR(VLOOKUP($P1519,'Kredieten productgroepen functi'!$C:$M,2,FALSE),"n.v.t.")</f>
        <v>Beplanting</v>
      </c>
      <c r="R1519" s="16" t="str">
        <f t="shared" si="73"/>
        <v>423178</v>
      </c>
      <c r="S1519" s="16" t="str">
        <f>IFERROR(VLOOKUP($R1519,Kostensoorten!$C:$J,2,FALSE),"n.v.t.")</f>
        <v>Consumpties op werkplek</v>
      </c>
      <c r="T1519" s="16" t="s">
        <v>39</v>
      </c>
      <c r="U1519" s="16" t="s">
        <v>39</v>
      </c>
      <c r="V1519" s="16" t="s">
        <v>39</v>
      </c>
      <c r="W1519" s="16" t="s">
        <v>39</v>
      </c>
      <c r="X1519" s="16" t="s">
        <v>39</v>
      </c>
      <c r="Y1519" s="16" t="s">
        <v>39</v>
      </c>
      <c r="Z1519" s="16" t="s">
        <v>39</v>
      </c>
      <c r="AA1519" s="16" t="s">
        <v>39</v>
      </c>
      <c r="AB1519" s="16" t="s">
        <v>39</v>
      </c>
      <c r="AC1519" s="16" t="s">
        <v>39</v>
      </c>
      <c r="AD1519" s="16" t="s">
        <v>39</v>
      </c>
      <c r="AE1519" s="16" t="s">
        <v>39</v>
      </c>
      <c r="AF1519" s="16" t="s">
        <v>39</v>
      </c>
      <c r="AG1519" s="16" t="s">
        <v>39</v>
      </c>
      <c r="AH1519" s="16" t="s">
        <v>39</v>
      </c>
      <c r="AI1519" s="16" t="s">
        <v>39</v>
      </c>
      <c r="AJ1519" s="16" t="s">
        <v>39</v>
      </c>
      <c r="AL1519" s="16" t="s">
        <v>39</v>
      </c>
      <c r="AM1519" s="16" t="s">
        <v>39</v>
      </c>
      <c r="AN1519" s="16" t="str">
        <f>IFERROR(VLOOKUP($P1519,'Kredieten productgroepen functi'!$C:$M,6,FALSE),"n.v.t.")</f>
        <v>3102</v>
      </c>
      <c r="AO1519" s="16" t="str">
        <f>IFERROR(VLOOKUP($P1519,'Kredieten productgroepen functi'!$C:$M,7,FALSE),"n.v.t.")</f>
        <v>Onderhoud en beheer wegen en fietspaden</v>
      </c>
      <c r="AP1519" s="16" t="str">
        <f>IFERROR(VLOOKUP($P1519,'Kredieten productgroepen functi'!$C:$M,8,FALSE),"n.v.t.")</f>
        <v>31</v>
      </c>
      <c r="AQ1519" s="16" t="str">
        <f>IFERROR(VLOOKUP($P1519,'Kredieten productgroepen functi'!$C:$M,9,FALSE),"n.v.t.")</f>
        <v>Landwegen</v>
      </c>
      <c r="AR1519" s="16" t="str">
        <f>IFERROR(VLOOKUP($P1519,'Kredieten productgroepen functi'!$C:$M,10,FALSE),"n.v.t.")</f>
        <v>3</v>
      </c>
      <c r="AS1519" s="16" t="str">
        <f>IFERROR(VLOOKUP($P1519,'Kredieten productgroepen functi'!$C:$M,11,FALSE),"n.v.t.")</f>
        <v>Verkeer en vervoer</v>
      </c>
      <c r="AT1519" s="16" t="str">
        <f t="shared" si="74"/>
        <v>Lasten</v>
      </c>
      <c r="AU1519" s="16" t="str">
        <f>IFERROR(VLOOKUP($R1519,Kostensoorten!$C:$J,7,FALSE),"n.v.t.")</f>
        <v>2.3.1</v>
      </c>
      <c r="AV1519" s="16" t="str">
        <f>IFERROR(VLOOKUP($R1519,Kostensoorten!$C:$J,8,FALSE),"n.v.t.")</f>
        <v>Aankopen niet duurzame goedere</v>
      </c>
    </row>
    <row r="1520" spans="6:48">
      <c r="F1520" s="2" t="s">
        <v>7053</v>
      </c>
      <c r="G1520" s="2" t="s">
        <v>39</v>
      </c>
      <c r="H1520" s="2" t="s">
        <v>39</v>
      </c>
      <c r="I1520" s="18">
        <v>-4115.8100000000004</v>
      </c>
      <c r="P1520" s="16" t="str">
        <f t="shared" si="72"/>
        <v>631349</v>
      </c>
      <c r="Q1520" s="16" t="str">
        <f>IFERROR(VLOOKUP($P1520,'Kredieten productgroepen functi'!$C:$M,2,FALSE),"n.v.t.")</f>
        <v>Beplanting</v>
      </c>
      <c r="R1520" s="16" t="str">
        <f t="shared" si="73"/>
        <v>823090</v>
      </c>
      <c r="S1520" s="16" t="str">
        <f>IFERROR(VLOOKUP($R1520,Kostensoorten!$C:$J,2,FALSE),"n.v.t.")</f>
        <v>Overige opbr goederen en diensten</v>
      </c>
      <c r="T1520" s="16" t="s">
        <v>39</v>
      </c>
      <c r="U1520" s="16" t="s">
        <v>39</v>
      </c>
      <c r="V1520" s="16" t="s">
        <v>39</v>
      </c>
      <c r="W1520" s="16" t="s">
        <v>39</v>
      </c>
      <c r="X1520" s="16" t="s">
        <v>39</v>
      </c>
      <c r="Y1520" s="16" t="s">
        <v>39</v>
      </c>
      <c r="Z1520" s="16" t="s">
        <v>39</v>
      </c>
      <c r="AA1520" s="16" t="s">
        <v>39</v>
      </c>
      <c r="AB1520" s="16" t="s">
        <v>39</v>
      </c>
      <c r="AC1520" s="16" t="s">
        <v>39</v>
      </c>
      <c r="AD1520" s="16" t="s">
        <v>39</v>
      </c>
      <c r="AE1520" s="16" t="s">
        <v>39</v>
      </c>
      <c r="AF1520" s="16" t="s">
        <v>39</v>
      </c>
      <c r="AG1520" s="16" t="s">
        <v>39</v>
      </c>
      <c r="AH1520" s="16" t="s">
        <v>39</v>
      </c>
      <c r="AI1520" s="16" t="s">
        <v>39</v>
      </c>
      <c r="AJ1520" s="16" t="s">
        <v>39</v>
      </c>
      <c r="AL1520" s="16" t="s">
        <v>39</v>
      </c>
      <c r="AM1520" s="16" t="s">
        <v>39</v>
      </c>
      <c r="AN1520" s="16" t="str">
        <f>IFERROR(VLOOKUP($P1520,'Kredieten productgroepen functi'!$C:$M,6,FALSE),"n.v.t.")</f>
        <v>3102</v>
      </c>
      <c r="AO1520" s="16" t="str">
        <f>IFERROR(VLOOKUP($P1520,'Kredieten productgroepen functi'!$C:$M,7,FALSE),"n.v.t.")</f>
        <v>Onderhoud en beheer wegen en fietspaden</v>
      </c>
      <c r="AP1520" s="16" t="str">
        <f>IFERROR(VLOOKUP($P1520,'Kredieten productgroepen functi'!$C:$M,8,FALSE),"n.v.t.")</f>
        <v>31</v>
      </c>
      <c r="AQ1520" s="16" t="str">
        <f>IFERROR(VLOOKUP($P1520,'Kredieten productgroepen functi'!$C:$M,9,FALSE),"n.v.t.")</f>
        <v>Landwegen</v>
      </c>
      <c r="AR1520" s="16" t="str">
        <f>IFERROR(VLOOKUP($P1520,'Kredieten productgroepen functi'!$C:$M,10,FALSE),"n.v.t.")</f>
        <v>3</v>
      </c>
      <c r="AS1520" s="16" t="str">
        <f>IFERROR(VLOOKUP($P1520,'Kredieten productgroepen functi'!$C:$M,11,FALSE),"n.v.t.")</f>
        <v>Verkeer en vervoer</v>
      </c>
      <c r="AT1520" s="16" t="str">
        <f t="shared" si="74"/>
        <v>Baten</v>
      </c>
      <c r="AU1520" s="16" t="str">
        <f>IFERROR(VLOOKUP($R1520,Kostensoorten!$C:$J,7,FALSE),"n.v.t.")</f>
        <v>2.3</v>
      </c>
      <c r="AV1520" s="16" t="str">
        <f>IFERROR(VLOOKUP($R1520,Kostensoorten!$C:$J,8,FALSE),"n.v.t.")</f>
        <v>Overige goederen en diensten</v>
      </c>
    </row>
    <row r="1521" spans="6:48">
      <c r="F1521" s="2" t="s">
        <v>9556</v>
      </c>
      <c r="G1521" s="2" t="s">
        <v>39</v>
      </c>
      <c r="H1521" s="2" t="s">
        <v>39</v>
      </c>
      <c r="I1521" s="18">
        <v>-104674.54</v>
      </c>
      <c r="P1521" s="16" t="str">
        <f t="shared" si="72"/>
        <v>631349</v>
      </c>
      <c r="Q1521" s="16" t="str">
        <f>IFERROR(VLOOKUP($P1521,'Kredieten productgroepen functi'!$C:$M,2,FALSE),"n.v.t.")</f>
        <v>Beplanting</v>
      </c>
      <c r="R1521" s="16" t="str">
        <f t="shared" si="73"/>
        <v>840220</v>
      </c>
      <c r="S1521" s="16" t="str">
        <f>IFERROR(VLOOKUP($R1521,Kostensoorten!$C:$J,2,FALSE),"n.v.t.")</f>
        <v>Overige inkomensoverdrachten</v>
      </c>
      <c r="T1521" s="16" t="s">
        <v>39</v>
      </c>
      <c r="U1521" s="16" t="s">
        <v>39</v>
      </c>
      <c r="V1521" s="16" t="s">
        <v>39</v>
      </c>
      <c r="W1521" s="16" t="s">
        <v>39</v>
      </c>
      <c r="X1521" s="16" t="s">
        <v>39</v>
      </c>
      <c r="Y1521" s="16" t="s">
        <v>39</v>
      </c>
      <c r="Z1521" s="16" t="s">
        <v>39</v>
      </c>
      <c r="AA1521" s="16" t="s">
        <v>39</v>
      </c>
      <c r="AB1521" s="16" t="s">
        <v>39</v>
      </c>
      <c r="AC1521" s="16" t="s">
        <v>39</v>
      </c>
      <c r="AD1521" s="16" t="s">
        <v>39</v>
      </c>
      <c r="AE1521" s="16" t="s">
        <v>39</v>
      </c>
      <c r="AF1521" s="16" t="s">
        <v>39</v>
      </c>
      <c r="AG1521" s="16" t="s">
        <v>39</v>
      </c>
      <c r="AH1521" s="16" t="s">
        <v>39</v>
      </c>
      <c r="AI1521" s="16" t="s">
        <v>39</v>
      </c>
      <c r="AJ1521" s="16" t="s">
        <v>39</v>
      </c>
      <c r="AL1521" s="16" t="s">
        <v>39</v>
      </c>
      <c r="AM1521" s="16" t="s">
        <v>39</v>
      </c>
      <c r="AN1521" s="16" t="str">
        <f>IFERROR(VLOOKUP($P1521,'Kredieten productgroepen functi'!$C:$M,6,FALSE),"n.v.t.")</f>
        <v>3102</v>
      </c>
      <c r="AO1521" s="16" t="str">
        <f>IFERROR(VLOOKUP($P1521,'Kredieten productgroepen functi'!$C:$M,7,FALSE),"n.v.t.")</f>
        <v>Onderhoud en beheer wegen en fietspaden</v>
      </c>
      <c r="AP1521" s="16" t="str">
        <f>IFERROR(VLOOKUP($P1521,'Kredieten productgroepen functi'!$C:$M,8,FALSE),"n.v.t.")</f>
        <v>31</v>
      </c>
      <c r="AQ1521" s="16" t="str">
        <f>IFERROR(VLOOKUP($P1521,'Kredieten productgroepen functi'!$C:$M,9,FALSE),"n.v.t.")</f>
        <v>Landwegen</v>
      </c>
      <c r="AR1521" s="16" t="str">
        <f>IFERROR(VLOOKUP($P1521,'Kredieten productgroepen functi'!$C:$M,10,FALSE),"n.v.t.")</f>
        <v>3</v>
      </c>
      <c r="AS1521" s="16" t="str">
        <f>IFERROR(VLOOKUP($P1521,'Kredieten productgroepen functi'!$C:$M,11,FALSE),"n.v.t.")</f>
        <v>Verkeer en vervoer</v>
      </c>
      <c r="AT1521" s="16" t="str">
        <f t="shared" si="74"/>
        <v>Baten</v>
      </c>
      <c r="AU1521" s="16" t="str">
        <f>IFERROR(VLOOKUP($R1521,Kostensoorten!$C:$J,7,FALSE),"n.v.t.")</f>
        <v>4.0.2</v>
      </c>
      <c r="AV1521" s="16" t="str">
        <f>IFERROR(VLOOKUP($R1521,Kostensoorten!$C:$J,8,FALSE),"n.v.t.")</f>
        <v>Overige inkomensoverdrachten</v>
      </c>
    </row>
    <row r="1522" spans="6:48">
      <c r="F1522" s="2" t="s">
        <v>7054</v>
      </c>
      <c r="G1522" s="2" t="s">
        <v>39</v>
      </c>
      <c r="H1522" s="2" t="s">
        <v>39</v>
      </c>
      <c r="I1522" s="18">
        <v>-4874.1000000000004</v>
      </c>
      <c r="P1522" s="16" t="str">
        <f t="shared" si="72"/>
        <v>631350</v>
      </c>
      <c r="Q1522" s="16" t="str">
        <f>IFERROR(VLOOKUP($P1522,'Kredieten productgroepen functi'!$C:$M,2,FALSE),"n.v.t.")</f>
        <v>Boordvoorzieningen wegen</v>
      </c>
      <c r="R1522" s="16" t="str">
        <f t="shared" si="73"/>
        <v>423040</v>
      </c>
      <c r="S1522" s="16" t="str">
        <f>IFERROR(VLOOKUP($R1522,Kostensoorten!$C:$J,2,FALSE),"n.v.t.")</f>
        <v>Normaal onderhoud</v>
      </c>
      <c r="T1522" s="16" t="s">
        <v>39</v>
      </c>
      <c r="U1522" s="16" t="s">
        <v>39</v>
      </c>
      <c r="V1522" s="16" t="s">
        <v>39</v>
      </c>
      <c r="W1522" s="16" t="s">
        <v>39</v>
      </c>
      <c r="X1522" s="16" t="s">
        <v>39</v>
      </c>
      <c r="Y1522" s="16" t="s">
        <v>39</v>
      </c>
      <c r="Z1522" s="16" t="s">
        <v>39</v>
      </c>
      <c r="AA1522" s="16" t="s">
        <v>39</v>
      </c>
      <c r="AB1522" s="16" t="s">
        <v>39</v>
      </c>
      <c r="AC1522" s="16" t="s">
        <v>39</v>
      </c>
      <c r="AD1522" s="16" t="s">
        <v>39</v>
      </c>
      <c r="AE1522" s="16" t="s">
        <v>39</v>
      </c>
      <c r="AF1522" s="16" t="s">
        <v>39</v>
      </c>
      <c r="AG1522" s="16" t="s">
        <v>39</v>
      </c>
      <c r="AH1522" s="16" t="s">
        <v>39</v>
      </c>
      <c r="AI1522" s="16" t="s">
        <v>39</v>
      </c>
      <c r="AJ1522" s="16" t="s">
        <v>39</v>
      </c>
      <c r="AL1522" s="16" t="s">
        <v>39</v>
      </c>
      <c r="AM1522" s="16" t="s">
        <v>39</v>
      </c>
      <c r="AN1522" s="16" t="str">
        <f>IFERROR(VLOOKUP($P1522,'Kredieten productgroepen functi'!$C:$M,6,FALSE),"n.v.t.")</f>
        <v>3102</v>
      </c>
      <c r="AO1522" s="16" t="str">
        <f>IFERROR(VLOOKUP($P1522,'Kredieten productgroepen functi'!$C:$M,7,FALSE),"n.v.t.")</f>
        <v>Onderhoud en beheer wegen en fietspaden</v>
      </c>
      <c r="AP1522" s="16" t="str">
        <f>IFERROR(VLOOKUP($P1522,'Kredieten productgroepen functi'!$C:$M,8,FALSE),"n.v.t.")</f>
        <v>31</v>
      </c>
      <c r="AQ1522" s="16" t="str">
        <f>IFERROR(VLOOKUP($P1522,'Kredieten productgroepen functi'!$C:$M,9,FALSE),"n.v.t.")</f>
        <v>Landwegen</v>
      </c>
      <c r="AR1522" s="16" t="str">
        <f>IFERROR(VLOOKUP($P1522,'Kredieten productgroepen functi'!$C:$M,10,FALSE),"n.v.t.")</f>
        <v>3</v>
      </c>
      <c r="AS1522" s="16" t="str">
        <f>IFERROR(VLOOKUP($P1522,'Kredieten productgroepen functi'!$C:$M,11,FALSE),"n.v.t.")</f>
        <v>Verkeer en vervoer</v>
      </c>
      <c r="AT1522" s="16" t="str">
        <f t="shared" si="74"/>
        <v>Lasten</v>
      </c>
      <c r="AU1522" s="16" t="str">
        <f>IFERROR(VLOOKUP($R1522,Kostensoorten!$C:$J,7,FALSE),"n.v.t.")</f>
        <v>2.3.1</v>
      </c>
      <c r="AV1522" s="16" t="str">
        <f>IFERROR(VLOOKUP($R1522,Kostensoorten!$C:$J,8,FALSE),"n.v.t.")</f>
        <v>Aankopen niet duurzame goedere</v>
      </c>
    </row>
    <row r="1523" spans="6:48">
      <c r="F1523" s="2" t="s">
        <v>9557</v>
      </c>
      <c r="G1523" s="2" t="s">
        <v>39</v>
      </c>
      <c r="H1523" s="2" t="s">
        <v>39</v>
      </c>
      <c r="I1523" s="18">
        <v>0</v>
      </c>
      <c r="P1523" s="16" t="str">
        <f t="shared" si="72"/>
        <v>631350</v>
      </c>
      <c r="Q1523" s="16" t="str">
        <f>IFERROR(VLOOKUP($P1523,'Kredieten productgroepen functi'!$C:$M,2,FALSE),"n.v.t.")</f>
        <v>Boordvoorzieningen wegen</v>
      </c>
      <c r="R1523" s="16" t="str">
        <f t="shared" si="73"/>
        <v>423040</v>
      </c>
      <c r="S1523" s="16" t="str">
        <f>IFERROR(VLOOKUP($R1523,Kostensoorten!$C:$J,2,FALSE),"n.v.t.")</f>
        <v>Normaal onderhoud</v>
      </c>
      <c r="T1523" s="16" t="s">
        <v>39</v>
      </c>
      <c r="U1523" s="16" t="s">
        <v>39</v>
      </c>
      <c r="V1523" s="16" t="s">
        <v>39</v>
      </c>
      <c r="W1523" s="16" t="s">
        <v>39</v>
      </c>
      <c r="X1523" s="16" t="s">
        <v>39</v>
      </c>
      <c r="Y1523" s="16" t="s">
        <v>39</v>
      </c>
      <c r="Z1523" s="16" t="s">
        <v>39</v>
      </c>
      <c r="AA1523" s="16" t="s">
        <v>39</v>
      </c>
      <c r="AB1523" s="16" t="s">
        <v>39</v>
      </c>
      <c r="AC1523" s="16" t="s">
        <v>39</v>
      </c>
      <c r="AD1523" s="16" t="s">
        <v>39</v>
      </c>
      <c r="AE1523" s="16" t="s">
        <v>39</v>
      </c>
      <c r="AF1523" s="16" t="s">
        <v>39</v>
      </c>
      <c r="AG1523" s="16" t="s">
        <v>39</v>
      </c>
      <c r="AH1523" s="16" t="s">
        <v>39</v>
      </c>
      <c r="AI1523" s="16" t="s">
        <v>39</v>
      </c>
      <c r="AJ1523" s="16" t="s">
        <v>39</v>
      </c>
      <c r="AL1523" s="16" t="s">
        <v>39</v>
      </c>
      <c r="AM1523" s="16" t="s">
        <v>39</v>
      </c>
      <c r="AN1523" s="16" t="str">
        <f>IFERROR(VLOOKUP($P1523,'Kredieten productgroepen functi'!$C:$M,6,FALSE),"n.v.t.")</f>
        <v>3102</v>
      </c>
      <c r="AO1523" s="16" t="str">
        <f>IFERROR(VLOOKUP($P1523,'Kredieten productgroepen functi'!$C:$M,7,FALSE),"n.v.t.")</f>
        <v>Onderhoud en beheer wegen en fietspaden</v>
      </c>
      <c r="AP1523" s="16" t="str">
        <f>IFERROR(VLOOKUP($P1523,'Kredieten productgroepen functi'!$C:$M,8,FALSE),"n.v.t.")</f>
        <v>31</v>
      </c>
      <c r="AQ1523" s="16" t="str">
        <f>IFERROR(VLOOKUP($P1523,'Kredieten productgroepen functi'!$C:$M,9,FALSE),"n.v.t.")</f>
        <v>Landwegen</v>
      </c>
      <c r="AR1523" s="16" t="str">
        <f>IFERROR(VLOOKUP($P1523,'Kredieten productgroepen functi'!$C:$M,10,FALSE),"n.v.t.")</f>
        <v>3</v>
      </c>
      <c r="AS1523" s="16" t="str">
        <f>IFERROR(VLOOKUP($P1523,'Kredieten productgroepen functi'!$C:$M,11,FALSE),"n.v.t.")</f>
        <v>Verkeer en vervoer</v>
      </c>
      <c r="AT1523" s="16" t="str">
        <f t="shared" si="74"/>
        <v>Lasten</v>
      </c>
      <c r="AU1523" s="16" t="str">
        <f>IFERROR(VLOOKUP($R1523,Kostensoorten!$C:$J,7,FALSE),"n.v.t.")</f>
        <v>2.3.1</v>
      </c>
      <c r="AV1523" s="16" t="str">
        <f>IFERROR(VLOOKUP($R1523,Kostensoorten!$C:$J,8,FALSE),"n.v.t.")</f>
        <v>Aankopen niet duurzame goedere</v>
      </c>
    </row>
    <row r="1524" spans="6:48">
      <c r="F1524" s="2" t="s">
        <v>8102</v>
      </c>
      <c r="G1524" s="2" t="s">
        <v>39</v>
      </c>
      <c r="H1524" s="2" t="s">
        <v>39</v>
      </c>
      <c r="I1524" s="18">
        <v>68423.070000000007</v>
      </c>
      <c r="P1524" s="16" t="str">
        <f t="shared" si="72"/>
        <v>631350</v>
      </c>
      <c r="Q1524" s="16" t="str">
        <f>IFERROR(VLOOKUP($P1524,'Kredieten productgroepen functi'!$C:$M,2,FALSE),"n.v.t.")</f>
        <v>Boordvoorzieningen wegen</v>
      </c>
      <c r="R1524" s="16" t="str">
        <f t="shared" si="73"/>
        <v>460501</v>
      </c>
      <c r="S1524" s="16" t="str">
        <f>IFERROR(VLOOKUP($R1524,Kostensoorten!$C:$J,2,FALSE),"n.v.t.")</f>
        <v>overige administratieve boekingen</v>
      </c>
      <c r="T1524" s="16" t="s">
        <v>39</v>
      </c>
      <c r="U1524" s="16" t="s">
        <v>39</v>
      </c>
      <c r="V1524" s="16" t="s">
        <v>39</v>
      </c>
      <c r="W1524" s="16" t="s">
        <v>39</v>
      </c>
      <c r="X1524" s="16" t="s">
        <v>39</v>
      </c>
      <c r="Y1524" s="16" t="s">
        <v>39</v>
      </c>
      <c r="Z1524" s="16" t="s">
        <v>39</v>
      </c>
      <c r="AA1524" s="16" t="s">
        <v>39</v>
      </c>
      <c r="AB1524" s="16" t="s">
        <v>39</v>
      </c>
      <c r="AC1524" s="16" t="s">
        <v>39</v>
      </c>
      <c r="AD1524" s="16" t="s">
        <v>39</v>
      </c>
      <c r="AE1524" s="16" t="s">
        <v>39</v>
      </c>
      <c r="AF1524" s="16" t="s">
        <v>39</v>
      </c>
      <c r="AG1524" s="16" t="s">
        <v>39</v>
      </c>
      <c r="AH1524" s="16" t="s">
        <v>39</v>
      </c>
      <c r="AI1524" s="16" t="s">
        <v>39</v>
      </c>
      <c r="AJ1524" s="16" t="s">
        <v>39</v>
      </c>
      <c r="AL1524" s="16" t="s">
        <v>39</v>
      </c>
      <c r="AM1524" s="16" t="s">
        <v>39</v>
      </c>
      <c r="AN1524" s="16" t="str">
        <f>IFERROR(VLOOKUP($P1524,'Kredieten productgroepen functi'!$C:$M,6,FALSE),"n.v.t.")</f>
        <v>3102</v>
      </c>
      <c r="AO1524" s="16" t="str">
        <f>IFERROR(VLOOKUP($P1524,'Kredieten productgroepen functi'!$C:$M,7,FALSE),"n.v.t.")</f>
        <v>Onderhoud en beheer wegen en fietspaden</v>
      </c>
      <c r="AP1524" s="16" t="str">
        <f>IFERROR(VLOOKUP($P1524,'Kredieten productgroepen functi'!$C:$M,8,FALSE),"n.v.t.")</f>
        <v>31</v>
      </c>
      <c r="AQ1524" s="16" t="str">
        <f>IFERROR(VLOOKUP($P1524,'Kredieten productgroepen functi'!$C:$M,9,FALSE),"n.v.t.")</f>
        <v>Landwegen</v>
      </c>
      <c r="AR1524" s="16" t="str">
        <f>IFERROR(VLOOKUP($P1524,'Kredieten productgroepen functi'!$C:$M,10,FALSE),"n.v.t.")</f>
        <v>3</v>
      </c>
      <c r="AS1524" s="16" t="str">
        <f>IFERROR(VLOOKUP($P1524,'Kredieten productgroepen functi'!$C:$M,11,FALSE),"n.v.t.")</f>
        <v>Verkeer en vervoer</v>
      </c>
      <c r="AT1524" s="16" t="str">
        <f t="shared" si="74"/>
        <v>Lasten</v>
      </c>
      <c r="AU1524" s="16" t="str">
        <f>IFERROR(VLOOKUP($R1524,Kostensoorten!$C:$J,7,FALSE),"n.v.t.")</f>
        <v>6.9</v>
      </c>
      <c r="AV1524" s="16" t="str">
        <f>IFERROR(VLOOKUP($R1524,Kostensoorten!$C:$J,8,FALSE),"n.v.t.")</f>
        <v>Overige administratieve boekinge</v>
      </c>
    </row>
    <row r="1525" spans="6:48">
      <c r="F1525" s="2" t="s">
        <v>59</v>
      </c>
      <c r="G1525" s="2" t="s">
        <v>39</v>
      </c>
      <c r="H1525" s="2" t="s">
        <v>39</v>
      </c>
      <c r="I1525" s="18">
        <v>22321.360000000001</v>
      </c>
      <c r="P1525" s="16" t="str">
        <f t="shared" si="72"/>
        <v>631351</v>
      </c>
      <c r="Q1525" s="16" t="str">
        <f>IFERROR(VLOOKUP($P1525,'Kredieten productgroepen functi'!$C:$M,2,FALSE),"n.v.t.")</f>
        <v>Vaste kunstwerken</v>
      </c>
      <c r="R1525" s="16" t="str">
        <f t="shared" si="73"/>
        <v>423040</v>
      </c>
      <c r="S1525" s="16" t="str">
        <f>IFERROR(VLOOKUP($R1525,Kostensoorten!$C:$J,2,FALSE),"n.v.t.")</f>
        <v>Normaal onderhoud</v>
      </c>
      <c r="T1525" s="16" t="s">
        <v>39</v>
      </c>
      <c r="U1525" s="16" t="s">
        <v>39</v>
      </c>
      <c r="V1525" s="16" t="s">
        <v>39</v>
      </c>
      <c r="W1525" s="16" t="s">
        <v>39</v>
      </c>
      <c r="X1525" s="16" t="s">
        <v>39</v>
      </c>
      <c r="Y1525" s="16" t="s">
        <v>39</v>
      </c>
      <c r="Z1525" s="16" t="s">
        <v>39</v>
      </c>
      <c r="AA1525" s="16" t="s">
        <v>39</v>
      </c>
      <c r="AB1525" s="16" t="s">
        <v>39</v>
      </c>
      <c r="AC1525" s="16" t="s">
        <v>39</v>
      </c>
      <c r="AD1525" s="16" t="s">
        <v>39</v>
      </c>
      <c r="AE1525" s="16" t="s">
        <v>39</v>
      </c>
      <c r="AF1525" s="16" t="s">
        <v>39</v>
      </c>
      <c r="AG1525" s="16" t="s">
        <v>39</v>
      </c>
      <c r="AH1525" s="16" t="s">
        <v>39</v>
      </c>
      <c r="AI1525" s="16" t="s">
        <v>39</v>
      </c>
      <c r="AJ1525" s="16" t="s">
        <v>39</v>
      </c>
      <c r="AL1525" s="16" t="s">
        <v>39</v>
      </c>
      <c r="AM1525" s="16" t="s">
        <v>39</v>
      </c>
      <c r="AN1525" s="16" t="str">
        <f>IFERROR(VLOOKUP($P1525,'Kredieten productgroepen functi'!$C:$M,6,FALSE),"n.v.t.")</f>
        <v>3102</v>
      </c>
      <c r="AO1525" s="16" t="str">
        <f>IFERROR(VLOOKUP($P1525,'Kredieten productgroepen functi'!$C:$M,7,FALSE),"n.v.t.")</f>
        <v>Onderhoud en beheer wegen en fietspaden</v>
      </c>
      <c r="AP1525" s="16" t="str">
        <f>IFERROR(VLOOKUP($P1525,'Kredieten productgroepen functi'!$C:$M,8,FALSE),"n.v.t.")</f>
        <v>31</v>
      </c>
      <c r="AQ1525" s="16" t="str">
        <f>IFERROR(VLOOKUP($P1525,'Kredieten productgroepen functi'!$C:$M,9,FALSE),"n.v.t.")</f>
        <v>Landwegen</v>
      </c>
      <c r="AR1525" s="16" t="str">
        <f>IFERROR(VLOOKUP($P1525,'Kredieten productgroepen functi'!$C:$M,10,FALSE),"n.v.t.")</f>
        <v>3</v>
      </c>
      <c r="AS1525" s="16" t="str">
        <f>IFERROR(VLOOKUP($P1525,'Kredieten productgroepen functi'!$C:$M,11,FALSE),"n.v.t.")</f>
        <v>Verkeer en vervoer</v>
      </c>
      <c r="AT1525" s="16" t="str">
        <f t="shared" si="74"/>
        <v>Lasten</v>
      </c>
      <c r="AU1525" s="16" t="str">
        <f>IFERROR(VLOOKUP($R1525,Kostensoorten!$C:$J,7,FALSE),"n.v.t.")</f>
        <v>2.3.1</v>
      </c>
      <c r="AV1525" s="16" t="str">
        <f>IFERROR(VLOOKUP($R1525,Kostensoorten!$C:$J,8,FALSE),"n.v.t.")</f>
        <v>Aankopen niet duurzame goedere</v>
      </c>
    </row>
    <row r="1526" spans="6:48">
      <c r="F1526" s="2" t="s">
        <v>7055</v>
      </c>
      <c r="G1526" s="2" t="s">
        <v>39</v>
      </c>
      <c r="H1526" s="2" t="s">
        <v>39</v>
      </c>
      <c r="I1526" s="18">
        <v>35735.97</v>
      </c>
      <c r="P1526" s="16" t="str">
        <f t="shared" si="72"/>
        <v>631351</v>
      </c>
      <c r="Q1526" s="16" t="str">
        <f>IFERROR(VLOOKUP($P1526,'Kredieten productgroepen functi'!$C:$M,2,FALSE),"n.v.t.")</f>
        <v>Vaste kunstwerken</v>
      </c>
      <c r="R1526" s="16" t="str">
        <f t="shared" si="73"/>
        <v>423040</v>
      </c>
      <c r="S1526" s="16" t="str">
        <f>IFERROR(VLOOKUP($R1526,Kostensoorten!$C:$J,2,FALSE),"n.v.t.")</f>
        <v>Normaal onderhoud</v>
      </c>
      <c r="T1526" s="16" t="s">
        <v>39</v>
      </c>
      <c r="U1526" s="16" t="s">
        <v>39</v>
      </c>
      <c r="V1526" s="16" t="s">
        <v>39</v>
      </c>
      <c r="W1526" s="16" t="s">
        <v>39</v>
      </c>
      <c r="X1526" s="16" t="s">
        <v>39</v>
      </c>
      <c r="Y1526" s="16" t="s">
        <v>39</v>
      </c>
      <c r="Z1526" s="16" t="s">
        <v>39</v>
      </c>
      <c r="AA1526" s="16" t="s">
        <v>39</v>
      </c>
      <c r="AB1526" s="16" t="s">
        <v>39</v>
      </c>
      <c r="AC1526" s="16" t="s">
        <v>39</v>
      </c>
      <c r="AD1526" s="16" t="s">
        <v>39</v>
      </c>
      <c r="AE1526" s="16" t="s">
        <v>39</v>
      </c>
      <c r="AF1526" s="16" t="s">
        <v>39</v>
      </c>
      <c r="AG1526" s="16" t="s">
        <v>39</v>
      </c>
      <c r="AH1526" s="16" t="s">
        <v>39</v>
      </c>
      <c r="AI1526" s="16" t="s">
        <v>39</v>
      </c>
      <c r="AJ1526" s="16" t="s">
        <v>39</v>
      </c>
      <c r="AL1526" s="16" t="s">
        <v>39</v>
      </c>
      <c r="AM1526" s="16" t="s">
        <v>39</v>
      </c>
      <c r="AN1526" s="16" t="str">
        <f>IFERROR(VLOOKUP($P1526,'Kredieten productgroepen functi'!$C:$M,6,FALSE),"n.v.t.")</f>
        <v>3102</v>
      </c>
      <c r="AO1526" s="16" t="str">
        <f>IFERROR(VLOOKUP($P1526,'Kredieten productgroepen functi'!$C:$M,7,FALSE),"n.v.t.")</f>
        <v>Onderhoud en beheer wegen en fietspaden</v>
      </c>
      <c r="AP1526" s="16" t="str">
        <f>IFERROR(VLOOKUP($P1526,'Kredieten productgroepen functi'!$C:$M,8,FALSE),"n.v.t.")</f>
        <v>31</v>
      </c>
      <c r="AQ1526" s="16" t="str">
        <f>IFERROR(VLOOKUP($P1526,'Kredieten productgroepen functi'!$C:$M,9,FALSE),"n.v.t.")</f>
        <v>Landwegen</v>
      </c>
      <c r="AR1526" s="16" t="str">
        <f>IFERROR(VLOOKUP($P1526,'Kredieten productgroepen functi'!$C:$M,10,FALSE),"n.v.t.")</f>
        <v>3</v>
      </c>
      <c r="AS1526" s="16" t="str">
        <f>IFERROR(VLOOKUP($P1526,'Kredieten productgroepen functi'!$C:$M,11,FALSE),"n.v.t.")</f>
        <v>Verkeer en vervoer</v>
      </c>
      <c r="AT1526" s="16" t="str">
        <f t="shared" si="74"/>
        <v>Lasten</v>
      </c>
      <c r="AU1526" s="16" t="str">
        <f>IFERROR(VLOOKUP($R1526,Kostensoorten!$C:$J,7,FALSE),"n.v.t.")</f>
        <v>2.3.1</v>
      </c>
      <c r="AV1526" s="16" t="str">
        <f>IFERROR(VLOOKUP($R1526,Kostensoorten!$C:$J,8,FALSE),"n.v.t.")</f>
        <v>Aankopen niet duurzame goedere</v>
      </c>
    </row>
    <row r="1527" spans="6:48">
      <c r="F1527" s="2" t="s">
        <v>8103</v>
      </c>
      <c r="G1527" s="2" t="s">
        <v>39</v>
      </c>
      <c r="H1527" s="2" t="s">
        <v>39</v>
      </c>
      <c r="I1527" s="18">
        <v>7092.76</v>
      </c>
      <c r="P1527" s="16" t="str">
        <f t="shared" si="72"/>
        <v>631351</v>
      </c>
      <c r="Q1527" s="16" t="str">
        <f>IFERROR(VLOOKUP($P1527,'Kredieten productgroepen functi'!$C:$M,2,FALSE),"n.v.t.")</f>
        <v>Vaste kunstwerken</v>
      </c>
      <c r="R1527" s="16" t="str">
        <f t="shared" si="73"/>
        <v>423040</v>
      </c>
      <c r="S1527" s="16" t="str">
        <f>IFERROR(VLOOKUP($R1527,Kostensoorten!$C:$J,2,FALSE),"n.v.t.")</f>
        <v>Normaal onderhoud</v>
      </c>
      <c r="T1527" s="16" t="s">
        <v>39</v>
      </c>
      <c r="U1527" s="16" t="s">
        <v>39</v>
      </c>
      <c r="V1527" s="16" t="s">
        <v>39</v>
      </c>
      <c r="W1527" s="16" t="s">
        <v>39</v>
      </c>
      <c r="X1527" s="16" t="s">
        <v>39</v>
      </c>
      <c r="Y1527" s="16" t="s">
        <v>39</v>
      </c>
      <c r="Z1527" s="16" t="s">
        <v>39</v>
      </c>
      <c r="AA1527" s="16" t="s">
        <v>39</v>
      </c>
      <c r="AB1527" s="16" t="s">
        <v>39</v>
      </c>
      <c r="AC1527" s="16" t="s">
        <v>39</v>
      </c>
      <c r="AD1527" s="16" t="s">
        <v>39</v>
      </c>
      <c r="AE1527" s="16" t="s">
        <v>39</v>
      </c>
      <c r="AF1527" s="16" t="s">
        <v>39</v>
      </c>
      <c r="AG1527" s="16" t="s">
        <v>39</v>
      </c>
      <c r="AH1527" s="16" t="s">
        <v>39</v>
      </c>
      <c r="AI1527" s="16" t="s">
        <v>39</v>
      </c>
      <c r="AJ1527" s="16" t="s">
        <v>39</v>
      </c>
      <c r="AL1527" s="16" t="s">
        <v>39</v>
      </c>
      <c r="AM1527" s="16" t="s">
        <v>39</v>
      </c>
      <c r="AN1527" s="16" t="str">
        <f>IFERROR(VLOOKUP($P1527,'Kredieten productgroepen functi'!$C:$M,6,FALSE),"n.v.t.")</f>
        <v>3102</v>
      </c>
      <c r="AO1527" s="16" t="str">
        <f>IFERROR(VLOOKUP($P1527,'Kredieten productgroepen functi'!$C:$M,7,FALSE),"n.v.t.")</f>
        <v>Onderhoud en beheer wegen en fietspaden</v>
      </c>
      <c r="AP1527" s="16" t="str">
        <f>IFERROR(VLOOKUP($P1527,'Kredieten productgroepen functi'!$C:$M,8,FALSE),"n.v.t.")</f>
        <v>31</v>
      </c>
      <c r="AQ1527" s="16" t="str">
        <f>IFERROR(VLOOKUP($P1527,'Kredieten productgroepen functi'!$C:$M,9,FALSE),"n.v.t.")</f>
        <v>Landwegen</v>
      </c>
      <c r="AR1527" s="16" t="str">
        <f>IFERROR(VLOOKUP($P1527,'Kredieten productgroepen functi'!$C:$M,10,FALSE),"n.v.t.")</f>
        <v>3</v>
      </c>
      <c r="AS1527" s="16" t="str">
        <f>IFERROR(VLOOKUP($P1527,'Kredieten productgroepen functi'!$C:$M,11,FALSE),"n.v.t.")</f>
        <v>Verkeer en vervoer</v>
      </c>
      <c r="AT1527" s="16" t="str">
        <f t="shared" si="74"/>
        <v>Lasten</v>
      </c>
      <c r="AU1527" s="16" t="str">
        <f>IFERROR(VLOOKUP($R1527,Kostensoorten!$C:$J,7,FALSE),"n.v.t.")</f>
        <v>2.3.1</v>
      </c>
      <c r="AV1527" s="16" t="str">
        <f>IFERROR(VLOOKUP($R1527,Kostensoorten!$C:$J,8,FALSE),"n.v.t.")</f>
        <v>Aankopen niet duurzame goedere</v>
      </c>
    </row>
    <row r="1528" spans="6:48">
      <c r="F1528" s="2" t="s">
        <v>7584</v>
      </c>
      <c r="G1528" s="2" t="s">
        <v>39</v>
      </c>
      <c r="H1528" s="2" t="s">
        <v>39</v>
      </c>
      <c r="I1528" s="18">
        <v>23.21</v>
      </c>
      <c r="P1528" s="16" t="str">
        <f t="shared" si="72"/>
        <v>631351</v>
      </c>
      <c r="Q1528" s="16" t="str">
        <f>IFERROR(VLOOKUP($P1528,'Kredieten productgroepen functi'!$C:$M,2,FALSE),"n.v.t.")</f>
        <v>Vaste kunstwerken</v>
      </c>
      <c r="R1528" s="16" t="str">
        <f t="shared" si="73"/>
        <v>423040</v>
      </c>
      <c r="S1528" s="16" t="str">
        <f>IFERROR(VLOOKUP($R1528,Kostensoorten!$C:$J,2,FALSE),"n.v.t.")</f>
        <v>Normaal onderhoud</v>
      </c>
      <c r="T1528" s="16" t="s">
        <v>39</v>
      </c>
      <c r="U1528" s="16" t="s">
        <v>39</v>
      </c>
      <c r="V1528" s="16" t="s">
        <v>39</v>
      </c>
      <c r="W1528" s="16" t="s">
        <v>39</v>
      </c>
      <c r="X1528" s="16" t="s">
        <v>39</v>
      </c>
      <c r="Y1528" s="16" t="s">
        <v>39</v>
      </c>
      <c r="Z1528" s="16" t="s">
        <v>39</v>
      </c>
      <c r="AA1528" s="16" t="s">
        <v>39</v>
      </c>
      <c r="AB1528" s="16" t="s">
        <v>39</v>
      </c>
      <c r="AC1528" s="16" t="s">
        <v>39</v>
      </c>
      <c r="AD1528" s="16" t="s">
        <v>39</v>
      </c>
      <c r="AE1528" s="16" t="s">
        <v>39</v>
      </c>
      <c r="AF1528" s="16" t="s">
        <v>39</v>
      </c>
      <c r="AG1528" s="16" t="s">
        <v>39</v>
      </c>
      <c r="AH1528" s="16" t="s">
        <v>39</v>
      </c>
      <c r="AI1528" s="16" t="s">
        <v>39</v>
      </c>
      <c r="AJ1528" s="16" t="s">
        <v>39</v>
      </c>
      <c r="AL1528" s="16" t="s">
        <v>39</v>
      </c>
      <c r="AM1528" s="16" t="s">
        <v>39</v>
      </c>
      <c r="AN1528" s="16" t="str">
        <f>IFERROR(VLOOKUP($P1528,'Kredieten productgroepen functi'!$C:$M,6,FALSE),"n.v.t.")</f>
        <v>3102</v>
      </c>
      <c r="AO1528" s="16" t="str">
        <f>IFERROR(VLOOKUP($P1528,'Kredieten productgroepen functi'!$C:$M,7,FALSE),"n.v.t.")</f>
        <v>Onderhoud en beheer wegen en fietspaden</v>
      </c>
      <c r="AP1528" s="16" t="str">
        <f>IFERROR(VLOOKUP($P1528,'Kredieten productgroepen functi'!$C:$M,8,FALSE),"n.v.t.")</f>
        <v>31</v>
      </c>
      <c r="AQ1528" s="16" t="str">
        <f>IFERROR(VLOOKUP($P1528,'Kredieten productgroepen functi'!$C:$M,9,FALSE),"n.v.t.")</f>
        <v>Landwegen</v>
      </c>
      <c r="AR1528" s="16" t="str">
        <f>IFERROR(VLOOKUP($P1528,'Kredieten productgroepen functi'!$C:$M,10,FALSE),"n.v.t.")</f>
        <v>3</v>
      </c>
      <c r="AS1528" s="16" t="str">
        <f>IFERROR(VLOOKUP($P1528,'Kredieten productgroepen functi'!$C:$M,11,FALSE),"n.v.t.")</f>
        <v>Verkeer en vervoer</v>
      </c>
      <c r="AT1528" s="16" t="str">
        <f t="shared" si="74"/>
        <v>Lasten</v>
      </c>
      <c r="AU1528" s="16" t="str">
        <f>IFERROR(VLOOKUP($R1528,Kostensoorten!$C:$J,7,FALSE),"n.v.t.")</f>
        <v>2.3.1</v>
      </c>
      <c r="AV1528" s="16" t="str">
        <f>IFERROR(VLOOKUP($R1528,Kostensoorten!$C:$J,8,FALSE),"n.v.t.")</f>
        <v>Aankopen niet duurzame goedere</v>
      </c>
    </row>
    <row r="1529" spans="6:48">
      <c r="F1529" s="2" t="s">
        <v>8710</v>
      </c>
      <c r="G1529" s="2" t="s">
        <v>39</v>
      </c>
      <c r="H1529" s="2" t="s">
        <v>39</v>
      </c>
      <c r="I1529" s="18">
        <v>1930.18</v>
      </c>
      <c r="P1529" s="16" t="str">
        <f t="shared" si="72"/>
        <v>631351</v>
      </c>
      <c r="Q1529" s="16" t="str">
        <f>IFERROR(VLOOKUP($P1529,'Kredieten productgroepen functi'!$C:$M,2,FALSE),"n.v.t.")</f>
        <v>Vaste kunstwerken</v>
      </c>
      <c r="R1529" s="16" t="str">
        <f t="shared" si="73"/>
        <v>423040</v>
      </c>
      <c r="S1529" s="16" t="str">
        <f>IFERROR(VLOOKUP($R1529,Kostensoorten!$C:$J,2,FALSE),"n.v.t.")</f>
        <v>Normaal onderhoud</v>
      </c>
      <c r="T1529" s="16" t="s">
        <v>39</v>
      </c>
      <c r="U1529" s="16" t="s">
        <v>39</v>
      </c>
      <c r="V1529" s="16" t="s">
        <v>39</v>
      </c>
      <c r="W1529" s="16" t="s">
        <v>39</v>
      </c>
      <c r="X1529" s="16" t="s">
        <v>39</v>
      </c>
      <c r="Y1529" s="16" t="s">
        <v>39</v>
      </c>
      <c r="Z1529" s="16" t="s">
        <v>39</v>
      </c>
      <c r="AA1529" s="16" t="s">
        <v>39</v>
      </c>
      <c r="AB1529" s="16" t="s">
        <v>39</v>
      </c>
      <c r="AC1529" s="16" t="s">
        <v>39</v>
      </c>
      <c r="AD1529" s="16" t="s">
        <v>39</v>
      </c>
      <c r="AE1529" s="16" t="s">
        <v>39</v>
      </c>
      <c r="AF1529" s="16" t="s">
        <v>39</v>
      </c>
      <c r="AG1529" s="16" t="s">
        <v>39</v>
      </c>
      <c r="AH1529" s="16" t="s">
        <v>39</v>
      </c>
      <c r="AI1529" s="16" t="s">
        <v>39</v>
      </c>
      <c r="AJ1529" s="16" t="s">
        <v>39</v>
      </c>
      <c r="AL1529" s="16" t="s">
        <v>39</v>
      </c>
      <c r="AM1529" s="16" t="s">
        <v>39</v>
      </c>
      <c r="AN1529" s="16" t="str">
        <f>IFERROR(VLOOKUP($P1529,'Kredieten productgroepen functi'!$C:$M,6,FALSE),"n.v.t.")</f>
        <v>3102</v>
      </c>
      <c r="AO1529" s="16" t="str">
        <f>IFERROR(VLOOKUP($P1529,'Kredieten productgroepen functi'!$C:$M,7,FALSE),"n.v.t.")</f>
        <v>Onderhoud en beheer wegen en fietspaden</v>
      </c>
      <c r="AP1529" s="16" t="str">
        <f>IFERROR(VLOOKUP($P1529,'Kredieten productgroepen functi'!$C:$M,8,FALSE),"n.v.t.")</f>
        <v>31</v>
      </c>
      <c r="AQ1529" s="16" t="str">
        <f>IFERROR(VLOOKUP($P1529,'Kredieten productgroepen functi'!$C:$M,9,FALSE),"n.v.t.")</f>
        <v>Landwegen</v>
      </c>
      <c r="AR1529" s="16" t="str">
        <f>IFERROR(VLOOKUP($P1529,'Kredieten productgroepen functi'!$C:$M,10,FALSE),"n.v.t.")</f>
        <v>3</v>
      </c>
      <c r="AS1529" s="16" t="str">
        <f>IFERROR(VLOOKUP($P1529,'Kredieten productgroepen functi'!$C:$M,11,FALSE),"n.v.t.")</f>
        <v>Verkeer en vervoer</v>
      </c>
      <c r="AT1529" s="16" t="str">
        <f t="shared" si="74"/>
        <v>Lasten</v>
      </c>
      <c r="AU1529" s="16" t="str">
        <f>IFERROR(VLOOKUP($R1529,Kostensoorten!$C:$J,7,FALSE),"n.v.t.")</f>
        <v>2.3.1</v>
      </c>
      <c r="AV1529" s="16" t="str">
        <f>IFERROR(VLOOKUP($R1529,Kostensoorten!$C:$J,8,FALSE),"n.v.t.")</f>
        <v>Aankopen niet duurzame goedere</v>
      </c>
    </row>
    <row r="1530" spans="6:48">
      <c r="F1530" s="2" t="s">
        <v>8711</v>
      </c>
      <c r="G1530" s="2" t="s">
        <v>39</v>
      </c>
      <c r="H1530" s="2" t="s">
        <v>39</v>
      </c>
      <c r="I1530" s="18">
        <v>79.14</v>
      </c>
      <c r="P1530" s="16" t="str">
        <f t="shared" si="72"/>
        <v>631351</v>
      </c>
      <c r="Q1530" s="16" t="str">
        <f>IFERROR(VLOOKUP($P1530,'Kredieten productgroepen functi'!$C:$M,2,FALSE),"n.v.t.")</f>
        <v>Vaste kunstwerken</v>
      </c>
      <c r="R1530" s="16" t="str">
        <f t="shared" si="73"/>
        <v>423040</v>
      </c>
      <c r="S1530" s="16" t="str">
        <f>IFERROR(VLOOKUP($R1530,Kostensoorten!$C:$J,2,FALSE),"n.v.t.")</f>
        <v>Normaal onderhoud</v>
      </c>
      <c r="T1530" s="16" t="s">
        <v>39</v>
      </c>
      <c r="U1530" s="16" t="s">
        <v>39</v>
      </c>
      <c r="V1530" s="16" t="s">
        <v>39</v>
      </c>
      <c r="W1530" s="16" t="s">
        <v>39</v>
      </c>
      <c r="X1530" s="16" t="s">
        <v>39</v>
      </c>
      <c r="Y1530" s="16" t="s">
        <v>39</v>
      </c>
      <c r="Z1530" s="16" t="s">
        <v>39</v>
      </c>
      <c r="AA1530" s="16" t="s">
        <v>39</v>
      </c>
      <c r="AB1530" s="16" t="s">
        <v>39</v>
      </c>
      <c r="AC1530" s="16" t="s">
        <v>39</v>
      </c>
      <c r="AD1530" s="16" t="s">
        <v>39</v>
      </c>
      <c r="AE1530" s="16" t="s">
        <v>39</v>
      </c>
      <c r="AF1530" s="16" t="s">
        <v>39</v>
      </c>
      <c r="AG1530" s="16" t="s">
        <v>39</v>
      </c>
      <c r="AH1530" s="16" t="s">
        <v>39</v>
      </c>
      <c r="AI1530" s="16" t="s">
        <v>39</v>
      </c>
      <c r="AJ1530" s="16" t="s">
        <v>39</v>
      </c>
      <c r="AL1530" s="16" t="s">
        <v>39</v>
      </c>
      <c r="AM1530" s="16" t="s">
        <v>39</v>
      </c>
      <c r="AN1530" s="16" t="str">
        <f>IFERROR(VLOOKUP($P1530,'Kredieten productgroepen functi'!$C:$M,6,FALSE),"n.v.t.")</f>
        <v>3102</v>
      </c>
      <c r="AO1530" s="16" t="str">
        <f>IFERROR(VLOOKUP($P1530,'Kredieten productgroepen functi'!$C:$M,7,FALSE),"n.v.t.")</f>
        <v>Onderhoud en beheer wegen en fietspaden</v>
      </c>
      <c r="AP1530" s="16" t="str">
        <f>IFERROR(VLOOKUP($P1530,'Kredieten productgroepen functi'!$C:$M,8,FALSE),"n.v.t.")</f>
        <v>31</v>
      </c>
      <c r="AQ1530" s="16" t="str">
        <f>IFERROR(VLOOKUP($P1530,'Kredieten productgroepen functi'!$C:$M,9,FALSE),"n.v.t.")</f>
        <v>Landwegen</v>
      </c>
      <c r="AR1530" s="16" t="str">
        <f>IFERROR(VLOOKUP($P1530,'Kredieten productgroepen functi'!$C:$M,10,FALSE),"n.v.t.")</f>
        <v>3</v>
      </c>
      <c r="AS1530" s="16" t="str">
        <f>IFERROR(VLOOKUP($P1530,'Kredieten productgroepen functi'!$C:$M,11,FALSE),"n.v.t.")</f>
        <v>Verkeer en vervoer</v>
      </c>
      <c r="AT1530" s="16" t="str">
        <f t="shared" si="74"/>
        <v>Lasten</v>
      </c>
      <c r="AU1530" s="16" t="str">
        <f>IFERROR(VLOOKUP($R1530,Kostensoorten!$C:$J,7,FALSE),"n.v.t.")</f>
        <v>2.3.1</v>
      </c>
      <c r="AV1530" s="16" t="str">
        <f>IFERROR(VLOOKUP($R1530,Kostensoorten!$C:$J,8,FALSE),"n.v.t.")</f>
        <v>Aankopen niet duurzame goedere</v>
      </c>
    </row>
    <row r="1531" spans="6:48">
      <c r="F1531" s="2" t="s">
        <v>8712</v>
      </c>
      <c r="G1531" s="2" t="s">
        <v>39</v>
      </c>
      <c r="H1531" s="2" t="s">
        <v>39</v>
      </c>
      <c r="I1531" s="18">
        <v>79.14</v>
      </c>
      <c r="P1531" s="16" t="str">
        <f t="shared" si="72"/>
        <v>631351</v>
      </c>
      <c r="Q1531" s="16" t="str">
        <f>IFERROR(VLOOKUP($P1531,'Kredieten productgroepen functi'!$C:$M,2,FALSE),"n.v.t.")</f>
        <v>Vaste kunstwerken</v>
      </c>
      <c r="R1531" s="16" t="str">
        <f t="shared" si="73"/>
        <v>423040</v>
      </c>
      <c r="S1531" s="16" t="str">
        <f>IFERROR(VLOOKUP($R1531,Kostensoorten!$C:$J,2,FALSE),"n.v.t.")</f>
        <v>Normaal onderhoud</v>
      </c>
      <c r="T1531" s="16" t="s">
        <v>39</v>
      </c>
      <c r="U1531" s="16" t="s">
        <v>39</v>
      </c>
      <c r="V1531" s="16" t="s">
        <v>39</v>
      </c>
      <c r="W1531" s="16" t="s">
        <v>39</v>
      </c>
      <c r="X1531" s="16" t="s">
        <v>39</v>
      </c>
      <c r="Y1531" s="16" t="s">
        <v>39</v>
      </c>
      <c r="Z1531" s="16" t="s">
        <v>39</v>
      </c>
      <c r="AA1531" s="16" t="s">
        <v>39</v>
      </c>
      <c r="AB1531" s="16" t="s">
        <v>39</v>
      </c>
      <c r="AC1531" s="16" t="s">
        <v>39</v>
      </c>
      <c r="AD1531" s="16" t="s">
        <v>39</v>
      </c>
      <c r="AE1531" s="16" t="s">
        <v>39</v>
      </c>
      <c r="AF1531" s="16" t="s">
        <v>39</v>
      </c>
      <c r="AG1531" s="16" t="s">
        <v>39</v>
      </c>
      <c r="AH1531" s="16" t="s">
        <v>39</v>
      </c>
      <c r="AI1531" s="16" t="s">
        <v>39</v>
      </c>
      <c r="AJ1531" s="16" t="s">
        <v>39</v>
      </c>
      <c r="AL1531" s="16" t="s">
        <v>39</v>
      </c>
      <c r="AM1531" s="16" t="s">
        <v>39</v>
      </c>
      <c r="AN1531" s="16" t="str">
        <f>IFERROR(VLOOKUP($P1531,'Kredieten productgroepen functi'!$C:$M,6,FALSE),"n.v.t.")</f>
        <v>3102</v>
      </c>
      <c r="AO1531" s="16" t="str">
        <f>IFERROR(VLOOKUP($P1531,'Kredieten productgroepen functi'!$C:$M,7,FALSE),"n.v.t.")</f>
        <v>Onderhoud en beheer wegen en fietspaden</v>
      </c>
      <c r="AP1531" s="16" t="str">
        <f>IFERROR(VLOOKUP($P1531,'Kredieten productgroepen functi'!$C:$M,8,FALSE),"n.v.t.")</f>
        <v>31</v>
      </c>
      <c r="AQ1531" s="16" t="str">
        <f>IFERROR(VLOOKUP($P1531,'Kredieten productgroepen functi'!$C:$M,9,FALSE),"n.v.t.")</f>
        <v>Landwegen</v>
      </c>
      <c r="AR1531" s="16" t="str">
        <f>IFERROR(VLOOKUP($P1531,'Kredieten productgroepen functi'!$C:$M,10,FALSE),"n.v.t.")</f>
        <v>3</v>
      </c>
      <c r="AS1531" s="16" t="str">
        <f>IFERROR(VLOOKUP($P1531,'Kredieten productgroepen functi'!$C:$M,11,FALSE),"n.v.t.")</f>
        <v>Verkeer en vervoer</v>
      </c>
      <c r="AT1531" s="16" t="str">
        <f t="shared" si="74"/>
        <v>Lasten</v>
      </c>
      <c r="AU1531" s="16" t="str">
        <f>IFERROR(VLOOKUP($R1531,Kostensoorten!$C:$J,7,FALSE),"n.v.t.")</f>
        <v>2.3.1</v>
      </c>
      <c r="AV1531" s="16" t="str">
        <f>IFERROR(VLOOKUP($R1531,Kostensoorten!$C:$J,8,FALSE),"n.v.t.")</f>
        <v>Aankopen niet duurzame goedere</v>
      </c>
    </row>
    <row r="1532" spans="6:48">
      <c r="F1532" s="2" t="s">
        <v>8713</v>
      </c>
      <c r="G1532" s="2" t="s">
        <v>39</v>
      </c>
      <c r="H1532" s="2" t="s">
        <v>39</v>
      </c>
      <c r="I1532" s="18">
        <v>182.9</v>
      </c>
      <c r="P1532" s="16" t="str">
        <f t="shared" si="72"/>
        <v>631351</v>
      </c>
      <c r="Q1532" s="16" t="str">
        <f>IFERROR(VLOOKUP($P1532,'Kredieten productgroepen functi'!$C:$M,2,FALSE),"n.v.t.")</f>
        <v>Vaste kunstwerken</v>
      </c>
      <c r="R1532" s="16" t="str">
        <f t="shared" si="73"/>
        <v>423040</v>
      </c>
      <c r="S1532" s="16" t="str">
        <f>IFERROR(VLOOKUP($R1532,Kostensoorten!$C:$J,2,FALSE),"n.v.t.")</f>
        <v>Normaal onderhoud</v>
      </c>
      <c r="T1532" s="16" t="s">
        <v>39</v>
      </c>
      <c r="U1532" s="16" t="s">
        <v>39</v>
      </c>
      <c r="V1532" s="16" t="s">
        <v>39</v>
      </c>
      <c r="W1532" s="16" t="s">
        <v>39</v>
      </c>
      <c r="X1532" s="16" t="s">
        <v>39</v>
      </c>
      <c r="Y1532" s="16" t="s">
        <v>39</v>
      </c>
      <c r="Z1532" s="16" t="s">
        <v>39</v>
      </c>
      <c r="AA1532" s="16" t="s">
        <v>39</v>
      </c>
      <c r="AB1532" s="16" t="s">
        <v>39</v>
      </c>
      <c r="AC1532" s="16" t="s">
        <v>39</v>
      </c>
      <c r="AD1532" s="16" t="s">
        <v>39</v>
      </c>
      <c r="AE1532" s="16" t="s">
        <v>39</v>
      </c>
      <c r="AF1532" s="16" t="s">
        <v>39</v>
      </c>
      <c r="AG1532" s="16" t="s">
        <v>39</v>
      </c>
      <c r="AH1532" s="16" t="s">
        <v>39</v>
      </c>
      <c r="AI1532" s="16" t="s">
        <v>39</v>
      </c>
      <c r="AJ1532" s="16" t="s">
        <v>39</v>
      </c>
      <c r="AL1532" s="16" t="s">
        <v>39</v>
      </c>
      <c r="AM1532" s="16" t="s">
        <v>39</v>
      </c>
      <c r="AN1532" s="16" t="str">
        <f>IFERROR(VLOOKUP($P1532,'Kredieten productgroepen functi'!$C:$M,6,FALSE),"n.v.t.")</f>
        <v>3102</v>
      </c>
      <c r="AO1532" s="16" t="str">
        <f>IFERROR(VLOOKUP($P1532,'Kredieten productgroepen functi'!$C:$M,7,FALSE),"n.v.t.")</f>
        <v>Onderhoud en beheer wegen en fietspaden</v>
      </c>
      <c r="AP1532" s="16" t="str">
        <f>IFERROR(VLOOKUP($P1532,'Kredieten productgroepen functi'!$C:$M,8,FALSE),"n.v.t.")</f>
        <v>31</v>
      </c>
      <c r="AQ1532" s="16" t="str">
        <f>IFERROR(VLOOKUP($P1532,'Kredieten productgroepen functi'!$C:$M,9,FALSE),"n.v.t.")</f>
        <v>Landwegen</v>
      </c>
      <c r="AR1532" s="16" t="str">
        <f>IFERROR(VLOOKUP($P1532,'Kredieten productgroepen functi'!$C:$M,10,FALSE),"n.v.t.")</f>
        <v>3</v>
      </c>
      <c r="AS1532" s="16" t="str">
        <f>IFERROR(VLOOKUP($P1532,'Kredieten productgroepen functi'!$C:$M,11,FALSE),"n.v.t.")</f>
        <v>Verkeer en vervoer</v>
      </c>
      <c r="AT1532" s="16" t="str">
        <f t="shared" si="74"/>
        <v>Lasten</v>
      </c>
      <c r="AU1532" s="16" t="str">
        <f>IFERROR(VLOOKUP($R1532,Kostensoorten!$C:$J,7,FALSE),"n.v.t.")</f>
        <v>2.3.1</v>
      </c>
      <c r="AV1532" s="16" t="str">
        <f>IFERROR(VLOOKUP($R1532,Kostensoorten!$C:$J,8,FALSE),"n.v.t.")</f>
        <v>Aankopen niet duurzame goedere</v>
      </c>
    </row>
    <row r="1533" spans="6:48">
      <c r="F1533" s="2" t="s">
        <v>7056</v>
      </c>
      <c r="G1533" s="2" t="s">
        <v>39</v>
      </c>
      <c r="H1533" s="2" t="s">
        <v>39</v>
      </c>
      <c r="I1533" s="18">
        <v>296247.71999999997</v>
      </c>
      <c r="P1533" s="16" t="str">
        <f t="shared" si="72"/>
        <v>631351</v>
      </c>
      <c r="Q1533" s="16" t="str">
        <f>IFERROR(VLOOKUP($P1533,'Kredieten productgroepen functi'!$C:$M,2,FALSE),"n.v.t.")</f>
        <v>Vaste kunstwerken</v>
      </c>
      <c r="R1533" s="16" t="str">
        <f t="shared" si="73"/>
        <v>423040</v>
      </c>
      <c r="S1533" s="16" t="str">
        <f>IFERROR(VLOOKUP($R1533,Kostensoorten!$C:$J,2,FALSE),"n.v.t.")</f>
        <v>Normaal onderhoud</v>
      </c>
      <c r="T1533" s="16" t="s">
        <v>39</v>
      </c>
      <c r="U1533" s="16" t="s">
        <v>39</v>
      </c>
      <c r="V1533" s="16" t="s">
        <v>39</v>
      </c>
      <c r="W1533" s="16" t="s">
        <v>39</v>
      </c>
      <c r="X1533" s="16" t="s">
        <v>39</v>
      </c>
      <c r="Y1533" s="16" t="s">
        <v>39</v>
      </c>
      <c r="Z1533" s="16" t="s">
        <v>39</v>
      </c>
      <c r="AA1533" s="16" t="s">
        <v>39</v>
      </c>
      <c r="AB1533" s="16" t="s">
        <v>39</v>
      </c>
      <c r="AC1533" s="16" t="s">
        <v>39</v>
      </c>
      <c r="AD1533" s="16" t="s">
        <v>39</v>
      </c>
      <c r="AE1533" s="16" t="s">
        <v>39</v>
      </c>
      <c r="AF1533" s="16" t="s">
        <v>39</v>
      </c>
      <c r="AG1533" s="16" t="s">
        <v>39</v>
      </c>
      <c r="AH1533" s="16" t="s">
        <v>39</v>
      </c>
      <c r="AI1533" s="16" t="s">
        <v>39</v>
      </c>
      <c r="AJ1533" s="16" t="s">
        <v>39</v>
      </c>
      <c r="AL1533" s="16" t="s">
        <v>39</v>
      </c>
      <c r="AM1533" s="16" t="s">
        <v>39</v>
      </c>
      <c r="AN1533" s="16" t="str">
        <f>IFERROR(VLOOKUP($P1533,'Kredieten productgroepen functi'!$C:$M,6,FALSE),"n.v.t.")</f>
        <v>3102</v>
      </c>
      <c r="AO1533" s="16" t="str">
        <f>IFERROR(VLOOKUP($P1533,'Kredieten productgroepen functi'!$C:$M,7,FALSE),"n.v.t.")</f>
        <v>Onderhoud en beheer wegen en fietspaden</v>
      </c>
      <c r="AP1533" s="16" t="str">
        <f>IFERROR(VLOOKUP($P1533,'Kredieten productgroepen functi'!$C:$M,8,FALSE),"n.v.t.")</f>
        <v>31</v>
      </c>
      <c r="AQ1533" s="16" t="str">
        <f>IFERROR(VLOOKUP($P1533,'Kredieten productgroepen functi'!$C:$M,9,FALSE),"n.v.t.")</f>
        <v>Landwegen</v>
      </c>
      <c r="AR1533" s="16" t="str">
        <f>IFERROR(VLOOKUP($P1533,'Kredieten productgroepen functi'!$C:$M,10,FALSE),"n.v.t.")</f>
        <v>3</v>
      </c>
      <c r="AS1533" s="16" t="str">
        <f>IFERROR(VLOOKUP($P1533,'Kredieten productgroepen functi'!$C:$M,11,FALSE),"n.v.t.")</f>
        <v>Verkeer en vervoer</v>
      </c>
      <c r="AT1533" s="16" t="str">
        <f t="shared" si="74"/>
        <v>Lasten</v>
      </c>
      <c r="AU1533" s="16" t="str">
        <f>IFERROR(VLOOKUP($R1533,Kostensoorten!$C:$J,7,FALSE),"n.v.t.")</f>
        <v>2.3.1</v>
      </c>
      <c r="AV1533" s="16" t="str">
        <f>IFERROR(VLOOKUP($R1533,Kostensoorten!$C:$J,8,FALSE),"n.v.t.")</f>
        <v>Aankopen niet duurzame goedere</v>
      </c>
    </row>
    <row r="1534" spans="6:48">
      <c r="F1534" s="2" t="s">
        <v>8714</v>
      </c>
      <c r="G1534" s="2" t="s">
        <v>39</v>
      </c>
      <c r="H1534" s="2" t="s">
        <v>39</v>
      </c>
      <c r="I1534" s="18">
        <v>792</v>
      </c>
      <c r="P1534" s="16" t="str">
        <f t="shared" si="72"/>
        <v>631351</v>
      </c>
      <c r="Q1534" s="16" t="str">
        <f>IFERROR(VLOOKUP($P1534,'Kredieten productgroepen functi'!$C:$M,2,FALSE),"n.v.t.")</f>
        <v>Vaste kunstwerken</v>
      </c>
      <c r="R1534" s="16" t="str">
        <f t="shared" si="73"/>
        <v>423040</v>
      </c>
      <c r="S1534" s="16" t="str">
        <f>IFERROR(VLOOKUP($R1534,Kostensoorten!$C:$J,2,FALSE),"n.v.t.")</f>
        <v>Normaal onderhoud</v>
      </c>
      <c r="T1534" s="16" t="s">
        <v>39</v>
      </c>
      <c r="U1534" s="16" t="s">
        <v>39</v>
      </c>
      <c r="V1534" s="16" t="s">
        <v>39</v>
      </c>
      <c r="W1534" s="16" t="s">
        <v>39</v>
      </c>
      <c r="X1534" s="16" t="s">
        <v>39</v>
      </c>
      <c r="Y1534" s="16" t="s">
        <v>39</v>
      </c>
      <c r="Z1534" s="16" t="s">
        <v>39</v>
      </c>
      <c r="AA1534" s="16" t="s">
        <v>39</v>
      </c>
      <c r="AB1534" s="16" t="s">
        <v>39</v>
      </c>
      <c r="AC1534" s="16" t="s">
        <v>39</v>
      </c>
      <c r="AD1534" s="16" t="s">
        <v>39</v>
      </c>
      <c r="AE1534" s="16" t="s">
        <v>39</v>
      </c>
      <c r="AF1534" s="16" t="s">
        <v>39</v>
      </c>
      <c r="AG1534" s="16" t="s">
        <v>39</v>
      </c>
      <c r="AH1534" s="16" t="s">
        <v>39</v>
      </c>
      <c r="AI1534" s="16" t="s">
        <v>39</v>
      </c>
      <c r="AJ1534" s="16" t="s">
        <v>39</v>
      </c>
      <c r="AL1534" s="16" t="s">
        <v>39</v>
      </c>
      <c r="AM1534" s="16" t="s">
        <v>39</v>
      </c>
      <c r="AN1534" s="16" t="str">
        <f>IFERROR(VLOOKUP($P1534,'Kredieten productgroepen functi'!$C:$M,6,FALSE),"n.v.t.")</f>
        <v>3102</v>
      </c>
      <c r="AO1534" s="16" t="str">
        <f>IFERROR(VLOOKUP($P1534,'Kredieten productgroepen functi'!$C:$M,7,FALSE),"n.v.t.")</f>
        <v>Onderhoud en beheer wegen en fietspaden</v>
      </c>
      <c r="AP1534" s="16" t="str">
        <f>IFERROR(VLOOKUP($P1534,'Kredieten productgroepen functi'!$C:$M,8,FALSE),"n.v.t.")</f>
        <v>31</v>
      </c>
      <c r="AQ1534" s="16" t="str">
        <f>IFERROR(VLOOKUP($P1534,'Kredieten productgroepen functi'!$C:$M,9,FALSE),"n.v.t.")</f>
        <v>Landwegen</v>
      </c>
      <c r="AR1534" s="16" t="str">
        <f>IFERROR(VLOOKUP($P1534,'Kredieten productgroepen functi'!$C:$M,10,FALSE),"n.v.t.")</f>
        <v>3</v>
      </c>
      <c r="AS1534" s="16" t="str">
        <f>IFERROR(VLOOKUP($P1534,'Kredieten productgroepen functi'!$C:$M,11,FALSE),"n.v.t.")</f>
        <v>Verkeer en vervoer</v>
      </c>
      <c r="AT1534" s="16" t="str">
        <f t="shared" si="74"/>
        <v>Lasten</v>
      </c>
      <c r="AU1534" s="16" t="str">
        <f>IFERROR(VLOOKUP($R1534,Kostensoorten!$C:$J,7,FALSE),"n.v.t.")</f>
        <v>2.3.1</v>
      </c>
      <c r="AV1534" s="16" t="str">
        <f>IFERROR(VLOOKUP($R1534,Kostensoorten!$C:$J,8,FALSE),"n.v.t.")</f>
        <v>Aankopen niet duurzame goedere</v>
      </c>
    </row>
    <row r="1535" spans="6:48">
      <c r="F1535" s="2" t="s">
        <v>9558</v>
      </c>
      <c r="G1535" s="2" t="s">
        <v>39</v>
      </c>
      <c r="H1535" s="2" t="s">
        <v>39</v>
      </c>
      <c r="I1535" s="18">
        <v>-8310</v>
      </c>
      <c r="P1535" s="16" t="str">
        <f t="shared" si="72"/>
        <v>631351</v>
      </c>
      <c r="Q1535" s="16" t="str">
        <f>IFERROR(VLOOKUP($P1535,'Kredieten productgroepen functi'!$C:$M,2,FALSE),"n.v.t.")</f>
        <v>Vaste kunstwerken</v>
      </c>
      <c r="R1535" s="16" t="str">
        <f t="shared" si="73"/>
        <v>423041</v>
      </c>
      <c r="S1535" s="16" t="str">
        <f>IFERROR(VLOOKUP($R1535,Kostensoorten!$C:$J,2,FALSE),"n.v.t.")</f>
        <v>Groot onderhoud</v>
      </c>
      <c r="T1535" s="16" t="s">
        <v>39</v>
      </c>
      <c r="U1535" s="16" t="s">
        <v>39</v>
      </c>
      <c r="V1535" s="16" t="s">
        <v>39</v>
      </c>
      <c r="W1535" s="16" t="s">
        <v>39</v>
      </c>
      <c r="X1535" s="16" t="s">
        <v>39</v>
      </c>
      <c r="Y1535" s="16" t="s">
        <v>39</v>
      </c>
      <c r="Z1535" s="16" t="s">
        <v>39</v>
      </c>
      <c r="AA1535" s="16" t="s">
        <v>39</v>
      </c>
      <c r="AB1535" s="16" t="s">
        <v>39</v>
      </c>
      <c r="AC1535" s="16" t="s">
        <v>39</v>
      </c>
      <c r="AD1535" s="16" t="s">
        <v>39</v>
      </c>
      <c r="AE1535" s="16" t="s">
        <v>39</v>
      </c>
      <c r="AF1535" s="16" t="s">
        <v>39</v>
      </c>
      <c r="AG1535" s="16" t="s">
        <v>39</v>
      </c>
      <c r="AH1535" s="16" t="s">
        <v>39</v>
      </c>
      <c r="AI1535" s="16" t="s">
        <v>39</v>
      </c>
      <c r="AJ1535" s="16" t="s">
        <v>39</v>
      </c>
      <c r="AL1535" s="16" t="s">
        <v>39</v>
      </c>
      <c r="AM1535" s="16" t="s">
        <v>39</v>
      </c>
      <c r="AN1535" s="16" t="str">
        <f>IFERROR(VLOOKUP($P1535,'Kredieten productgroepen functi'!$C:$M,6,FALSE),"n.v.t.")</f>
        <v>3102</v>
      </c>
      <c r="AO1535" s="16" t="str">
        <f>IFERROR(VLOOKUP($P1535,'Kredieten productgroepen functi'!$C:$M,7,FALSE),"n.v.t.")</f>
        <v>Onderhoud en beheer wegen en fietspaden</v>
      </c>
      <c r="AP1535" s="16" t="str">
        <f>IFERROR(VLOOKUP($P1535,'Kredieten productgroepen functi'!$C:$M,8,FALSE),"n.v.t.")</f>
        <v>31</v>
      </c>
      <c r="AQ1535" s="16" t="str">
        <f>IFERROR(VLOOKUP($P1535,'Kredieten productgroepen functi'!$C:$M,9,FALSE),"n.v.t.")</f>
        <v>Landwegen</v>
      </c>
      <c r="AR1535" s="16" t="str">
        <f>IFERROR(VLOOKUP($P1535,'Kredieten productgroepen functi'!$C:$M,10,FALSE),"n.v.t.")</f>
        <v>3</v>
      </c>
      <c r="AS1535" s="16" t="str">
        <f>IFERROR(VLOOKUP($P1535,'Kredieten productgroepen functi'!$C:$M,11,FALSE),"n.v.t.")</f>
        <v>Verkeer en vervoer</v>
      </c>
      <c r="AT1535" s="16" t="str">
        <f t="shared" si="74"/>
        <v>Lasten</v>
      </c>
      <c r="AU1535" s="16" t="str">
        <f>IFERROR(VLOOKUP($R1535,Kostensoorten!$C:$J,7,FALSE),"n.v.t.")</f>
        <v>2.3.1</v>
      </c>
      <c r="AV1535" s="16" t="str">
        <f>IFERROR(VLOOKUP($R1535,Kostensoorten!$C:$J,8,FALSE),"n.v.t.")</f>
        <v>Aankopen niet duurzame goedere</v>
      </c>
    </row>
    <row r="1536" spans="6:48">
      <c r="F1536" s="2" t="s">
        <v>9559</v>
      </c>
      <c r="G1536" s="2" t="s">
        <v>39</v>
      </c>
      <c r="H1536" s="2" t="s">
        <v>39</v>
      </c>
      <c r="I1536" s="18">
        <v>521.75</v>
      </c>
      <c r="P1536" s="16" t="str">
        <f t="shared" si="72"/>
        <v>631351</v>
      </c>
      <c r="Q1536" s="16" t="str">
        <f>IFERROR(VLOOKUP($P1536,'Kredieten productgroepen functi'!$C:$M,2,FALSE),"n.v.t.")</f>
        <v>Vaste kunstwerken</v>
      </c>
      <c r="R1536" s="16" t="str">
        <f t="shared" si="73"/>
        <v>423042</v>
      </c>
      <c r="S1536" s="16" t="str">
        <f>IFERROR(VLOOKUP($R1536,Kostensoorten!$C:$J,2,FALSE),"n.v.t.")</f>
        <v>Mechanisch onderhoud</v>
      </c>
      <c r="T1536" s="16" t="s">
        <v>39</v>
      </c>
      <c r="U1536" s="16" t="s">
        <v>39</v>
      </c>
      <c r="V1536" s="16" t="s">
        <v>39</v>
      </c>
      <c r="W1536" s="16" t="s">
        <v>39</v>
      </c>
      <c r="X1536" s="16" t="s">
        <v>39</v>
      </c>
      <c r="Y1536" s="16" t="s">
        <v>39</v>
      </c>
      <c r="Z1536" s="16" t="s">
        <v>39</v>
      </c>
      <c r="AA1536" s="16" t="s">
        <v>39</v>
      </c>
      <c r="AB1536" s="16" t="s">
        <v>39</v>
      </c>
      <c r="AC1536" s="16" t="s">
        <v>39</v>
      </c>
      <c r="AD1536" s="16" t="s">
        <v>39</v>
      </c>
      <c r="AE1536" s="16" t="s">
        <v>39</v>
      </c>
      <c r="AF1536" s="16" t="s">
        <v>39</v>
      </c>
      <c r="AG1536" s="16" t="s">
        <v>39</v>
      </c>
      <c r="AH1536" s="16" t="s">
        <v>39</v>
      </c>
      <c r="AI1536" s="16" t="s">
        <v>39</v>
      </c>
      <c r="AJ1536" s="16" t="s">
        <v>39</v>
      </c>
      <c r="AL1536" s="16" t="s">
        <v>39</v>
      </c>
      <c r="AM1536" s="16" t="s">
        <v>39</v>
      </c>
      <c r="AN1536" s="16" t="str">
        <f>IFERROR(VLOOKUP($P1536,'Kredieten productgroepen functi'!$C:$M,6,FALSE),"n.v.t.")</f>
        <v>3102</v>
      </c>
      <c r="AO1536" s="16" t="str">
        <f>IFERROR(VLOOKUP($P1536,'Kredieten productgroepen functi'!$C:$M,7,FALSE),"n.v.t.")</f>
        <v>Onderhoud en beheer wegen en fietspaden</v>
      </c>
      <c r="AP1536" s="16" t="str">
        <f>IFERROR(VLOOKUP($P1536,'Kredieten productgroepen functi'!$C:$M,8,FALSE),"n.v.t.")</f>
        <v>31</v>
      </c>
      <c r="AQ1536" s="16" t="str">
        <f>IFERROR(VLOOKUP($P1536,'Kredieten productgroepen functi'!$C:$M,9,FALSE),"n.v.t.")</f>
        <v>Landwegen</v>
      </c>
      <c r="AR1536" s="16" t="str">
        <f>IFERROR(VLOOKUP($P1536,'Kredieten productgroepen functi'!$C:$M,10,FALSE),"n.v.t.")</f>
        <v>3</v>
      </c>
      <c r="AS1536" s="16" t="str">
        <f>IFERROR(VLOOKUP($P1536,'Kredieten productgroepen functi'!$C:$M,11,FALSE),"n.v.t.")</f>
        <v>Verkeer en vervoer</v>
      </c>
      <c r="AT1536" s="16" t="str">
        <f t="shared" si="74"/>
        <v>Lasten</v>
      </c>
      <c r="AU1536" s="16" t="str">
        <f>IFERROR(VLOOKUP($R1536,Kostensoorten!$C:$J,7,FALSE),"n.v.t.")</f>
        <v>2.3.1</v>
      </c>
      <c r="AV1536" s="16" t="str">
        <f>IFERROR(VLOOKUP($R1536,Kostensoorten!$C:$J,8,FALSE),"n.v.t.")</f>
        <v>Aankopen niet duurzame goedere</v>
      </c>
    </row>
    <row r="1537" spans="6:48">
      <c r="F1537" s="2" t="s">
        <v>9560</v>
      </c>
      <c r="G1537" s="2" t="s">
        <v>39</v>
      </c>
      <c r="H1537" s="2" t="s">
        <v>39</v>
      </c>
      <c r="I1537" s="18">
        <v>173.68</v>
      </c>
      <c r="P1537" s="16" t="str">
        <f t="shared" si="72"/>
        <v>631351</v>
      </c>
      <c r="Q1537" s="16" t="str">
        <f>IFERROR(VLOOKUP($P1537,'Kredieten productgroepen functi'!$C:$M,2,FALSE),"n.v.t.")</f>
        <v>Vaste kunstwerken</v>
      </c>
      <c r="R1537" s="16" t="str">
        <f t="shared" si="73"/>
        <v>423042</v>
      </c>
      <c r="S1537" s="16" t="str">
        <f>IFERROR(VLOOKUP($R1537,Kostensoorten!$C:$J,2,FALSE),"n.v.t.")</f>
        <v>Mechanisch onderhoud</v>
      </c>
      <c r="T1537" s="16" t="s">
        <v>39</v>
      </c>
      <c r="U1537" s="16" t="s">
        <v>39</v>
      </c>
      <c r="V1537" s="16" t="s">
        <v>39</v>
      </c>
      <c r="W1537" s="16" t="s">
        <v>39</v>
      </c>
      <c r="X1537" s="16" t="s">
        <v>39</v>
      </c>
      <c r="Y1537" s="16" t="s">
        <v>39</v>
      </c>
      <c r="Z1537" s="16" t="s">
        <v>39</v>
      </c>
      <c r="AA1537" s="16" t="s">
        <v>39</v>
      </c>
      <c r="AB1537" s="16" t="s">
        <v>39</v>
      </c>
      <c r="AC1537" s="16" t="s">
        <v>39</v>
      </c>
      <c r="AD1537" s="16" t="s">
        <v>39</v>
      </c>
      <c r="AE1537" s="16" t="s">
        <v>39</v>
      </c>
      <c r="AF1537" s="16" t="s">
        <v>39</v>
      </c>
      <c r="AG1537" s="16" t="s">
        <v>39</v>
      </c>
      <c r="AH1537" s="16" t="s">
        <v>39</v>
      </c>
      <c r="AI1537" s="16" t="s">
        <v>39</v>
      </c>
      <c r="AJ1537" s="16" t="s">
        <v>39</v>
      </c>
      <c r="AL1537" s="16" t="s">
        <v>39</v>
      </c>
      <c r="AM1537" s="16" t="s">
        <v>39</v>
      </c>
      <c r="AN1537" s="16" t="str">
        <f>IFERROR(VLOOKUP($P1537,'Kredieten productgroepen functi'!$C:$M,6,FALSE),"n.v.t.")</f>
        <v>3102</v>
      </c>
      <c r="AO1537" s="16" t="str">
        <f>IFERROR(VLOOKUP($P1537,'Kredieten productgroepen functi'!$C:$M,7,FALSE),"n.v.t.")</f>
        <v>Onderhoud en beheer wegen en fietspaden</v>
      </c>
      <c r="AP1537" s="16" t="str">
        <f>IFERROR(VLOOKUP($P1537,'Kredieten productgroepen functi'!$C:$M,8,FALSE),"n.v.t.")</f>
        <v>31</v>
      </c>
      <c r="AQ1537" s="16" t="str">
        <f>IFERROR(VLOOKUP($P1537,'Kredieten productgroepen functi'!$C:$M,9,FALSE),"n.v.t.")</f>
        <v>Landwegen</v>
      </c>
      <c r="AR1537" s="16" t="str">
        <f>IFERROR(VLOOKUP($P1537,'Kredieten productgroepen functi'!$C:$M,10,FALSE),"n.v.t.")</f>
        <v>3</v>
      </c>
      <c r="AS1537" s="16" t="str">
        <f>IFERROR(VLOOKUP($P1537,'Kredieten productgroepen functi'!$C:$M,11,FALSE),"n.v.t.")</f>
        <v>Verkeer en vervoer</v>
      </c>
      <c r="AT1537" s="16" t="str">
        <f t="shared" si="74"/>
        <v>Lasten</v>
      </c>
      <c r="AU1537" s="16" t="str">
        <f>IFERROR(VLOOKUP($R1537,Kostensoorten!$C:$J,7,FALSE),"n.v.t.")</f>
        <v>2.3.1</v>
      </c>
      <c r="AV1537" s="16" t="str">
        <f>IFERROR(VLOOKUP($R1537,Kostensoorten!$C:$J,8,FALSE),"n.v.t.")</f>
        <v>Aankopen niet duurzame goedere</v>
      </c>
    </row>
    <row r="1538" spans="6:48">
      <c r="F1538" s="2" t="s">
        <v>7057</v>
      </c>
      <c r="G1538" s="2" t="s">
        <v>39</v>
      </c>
      <c r="H1538" s="2" t="s">
        <v>39</v>
      </c>
      <c r="I1538" s="18">
        <v>3207.3</v>
      </c>
      <c r="P1538" s="16" t="str">
        <f t="shared" si="72"/>
        <v>631351</v>
      </c>
      <c r="Q1538" s="16" t="str">
        <f>IFERROR(VLOOKUP($P1538,'Kredieten productgroepen functi'!$C:$M,2,FALSE),"n.v.t.")</f>
        <v>Vaste kunstwerken</v>
      </c>
      <c r="R1538" s="16" t="str">
        <f t="shared" si="73"/>
        <v>423042</v>
      </c>
      <c r="S1538" s="16" t="str">
        <f>IFERROR(VLOOKUP($R1538,Kostensoorten!$C:$J,2,FALSE),"n.v.t.")</f>
        <v>Mechanisch onderhoud</v>
      </c>
      <c r="T1538" s="16" t="s">
        <v>39</v>
      </c>
      <c r="U1538" s="16" t="s">
        <v>39</v>
      </c>
      <c r="V1538" s="16" t="s">
        <v>39</v>
      </c>
      <c r="W1538" s="16" t="s">
        <v>39</v>
      </c>
      <c r="X1538" s="16" t="s">
        <v>39</v>
      </c>
      <c r="Y1538" s="16" t="s">
        <v>39</v>
      </c>
      <c r="Z1538" s="16" t="s">
        <v>39</v>
      </c>
      <c r="AA1538" s="16" t="s">
        <v>39</v>
      </c>
      <c r="AB1538" s="16" t="s">
        <v>39</v>
      </c>
      <c r="AC1538" s="16" t="s">
        <v>39</v>
      </c>
      <c r="AD1538" s="16" t="s">
        <v>39</v>
      </c>
      <c r="AE1538" s="16" t="s">
        <v>39</v>
      </c>
      <c r="AF1538" s="16" t="s">
        <v>39</v>
      </c>
      <c r="AG1538" s="16" t="s">
        <v>39</v>
      </c>
      <c r="AH1538" s="16" t="s">
        <v>39</v>
      </c>
      <c r="AI1538" s="16" t="s">
        <v>39</v>
      </c>
      <c r="AJ1538" s="16" t="s">
        <v>39</v>
      </c>
      <c r="AL1538" s="16" t="s">
        <v>39</v>
      </c>
      <c r="AM1538" s="16" t="s">
        <v>39</v>
      </c>
      <c r="AN1538" s="16" t="str">
        <f>IFERROR(VLOOKUP($P1538,'Kredieten productgroepen functi'!$C:$M,6,FALSE),"n.v.t.")</f>
        <v>3102</v>
      </c>
      <c r="AO1538" s="16" t="str">
        <f>IFERROR(VLOOKUP($P1538,'Kredieten productgroepen functi'!$C:$M,7,FALSE),"n.v.t.")</f>
        <v>Onderhoud en beheer wegen en fietspaden</v>
      </c>
      <c r="AP1538" s="16" t="str">
        <f>IFERROR(VLOOKUP($P1538,'Kredieten productgroepen functi'!$C:$M,8,FALSE),"n.v.t.")</f>
        <v>31</v>
      </c>
      <c r="AQ1538" s="16" t="str">
        <f>IFERROR(VLOOKUP($P1538,'Kredieten productgroepen functi'!$C:$M,9,FALSE),"n.v.t.")</f>
        <v>Landwegen</v>
      </c>
      <c r="AR1538" s="16" t="str">
        <f>IFERROR(VLOOKUP($P1538,'Kredieten productgroepen functi'!$C:$M,10,FALSE),"n.v.t.")</f>
        <v>3</v>
      </c>
      <c r="AS1538" s="16" t="str">
        <f>IFERROR(VLOOKUP($P1538,'Kredieten productgroepen functi'!$C:$M,11,FALSE),"n.v.t.")</f>
        <v>Verkeer en vervoer</v>
      </c>
      <c r="AT1538" s="16" t="str">
        <f t="shared" si="74"/>
        <v>Lasten</v>
      </c>
      <c r="AU1538" s="16" t="str">
        <f>IFERROR(VLOOKUP($R1538,Kostensoorten!$C:$J,7,FALSE),"n.v.t.")</f>
        <v>2.3.1</v>
      </c>
      <c r="AV1538" s="16" t="str">
        <f>IFERROR(VLOOKUP($R1538,Kostensoorten!$C:$J,8,FALSE),"n.v.t.")</f>
        <v>Aankopen niet duurzame goedere</v>
      </c>
    </row>
    <row r="1539" spans="6:48">
      <c r="F1539" s="2" t="s">
        <v>8715</v>
      </c>
      <c r="G1539" s="2" t="s">
        <v>39</v>
      </c>
      <c r="H1539" s="2" t="s">
        <v>39</v>
      </c>
      <c r="I1539" s="18">
        <v>4146.3900000000003</v>
      </c>
      <c r="P1539" s="16" t="str">
        <f t="shared" si="72"/>
        <v>631351</v>
      </c>
      <c r="Q1539" s="16" t="str">
        <f>IFERROR(VLOOKUP($P1539,'Kredieten productgroepen functi'!$C:$M,2,FALSE),"n.v.t.")</f>
        <v>Vaste kunstwerken</v>
      </c>
      <c r="R1539" s="16" t="str">
        <f t="shared" si="73"/>
        <v>423042</v>
      </c>
      <c r="S1539" s="16" t="str">
        <f>IFERROR(VLOOKUP($R1539,Kostensoorten!$C:$J,2,FALSE),"n.v.t.")</f>
        <v>Mechanisch onderhoud</v>
      </c>
      <c r="T1539" s="16" t="s">
        <v>39</v>
      </c>
      <c r="U1539" s="16" t="s">
        <v>39</v>
      </c>
      <c r="V1539" s="16" t="s">
        <v>39</v>
      </c>
      <c r="W1539" s="16" t="s">
        <v>39</v>
      </c>
      <c r="X1539" s="16" t="s">
        <v>39</v>
      </c>
      <c r="Y1539" s="16" t="s">
        <v>39</v>
      </c>
      <c r="Z1539" s="16" t="s">
        <v>39</v>
      </c>
      <c r="AA1539" s="16" t="s">
        <v>39</v>
      </c>
      <c r="AB1539" s="16" t="s">
        <v>39</v>
      </c>
      <c r="AC1539" s="16" t="s">
        <v>39</v>
      </c>
      <c r="AD1539" s="16" t="s">
        <v>39</v>
      </c>
      <c r="AE1539" s="16" t="s">
        <v>39</v>
      </c>
      <c r="AF1539" s="16" t="s">
        <v>39</v>
      </c>
      <c r="AG1539" s="16" t="s">
        <v>39</v>
      </c>
      <c r="AH1539" s="16" t="s">
        <v>39</v>
      </c>
      <c r="AI1539" s="16" t="s">
        <v>39</v>
      </c>
      <c r="AJ1539" s="16" t="s">
        <v>39</v>
      </c>
      <c r="AL1539" s="16" t="s">
        <v>39</v>
      </c>
      <c r="AM1539" s="16" t="s">
        <v>39</v>
      </c>
      <c r="AN1539" s="16" t="str">
        <f>IFERROR(VLOOKUP($P1539,'Kredieten productgroepen functi'!$C:$M,6,FALSE),"n.v.t.")</f>
        <v>3102</v>
      </c>
      <c r="AO1539" s="16" t="str">
        <f>IFERROR(VLOOKUP($P1539,'Kredieten productgroepen functi'!$C:$M,7,FALSE),"n.v.t.")</f>
        <v>Onderhoud en beheer wegen en fietspaden</v>
      </c>
      <c r="AP1539" s="16" t="str">
        <f>IFERROR(VLOOKUP($P1539,'Kredieten productgroepen functi'!$C:$M,8,FALSE),"n.v.t.")</f>
        <v>31</v>
      </c>
      <c r="AQ1539" s="16" t="str">
        <f>IFERROR(VLOOKUP($P1539,'Kredieten productgroepen functi'!$C:$M,9,FALSE),"n.v.t.")</f>
        <v>Landwegen</v>
      </c>
      <c r="AR1539" s="16" t="str">
        <f>IFERROR(VLOOKUP($P1539,'Kredieten productgroepen functi'!$C:$M,10,FALSE),"n.v.t.")</f>
        <v>3</v>
      </c>
      <c r="AS1539" s="16" t="str">
        <f>IFERROR(VLOOKUP($P1539,'Kredieten productgroepen functi'!$C:$M,11,FALSE),"n.v.t.")</f>
        <v>Verkeer en vervoer</v>
      </c>
      <c r="AT1539" s="16" t="str">
        <f t="shared" si="74"/>
        <v>Lasten</v>
      </c>
      <c r="AU1539" s="16" t="str">
        <f>IFERROR(VLOOKUP($R1539,Kostensoorten!$C:$J,7,FALSE),"n.v.t.")</f>
        <v>2.3.1</v>
      </c>
      <c r="AV1539" s="16" t="str">
        <f>IFERROR(VLOOKUP($R1539,Kostensoorten!$C:$J,8,FALSE),"n.v.t.")</f>
        <v>Aankopen niet duurzame goedere</v>
      </c>
    </row>
    <row r="1540" spans="6:48">
      <c r="F1540" s="2" t="s">
        <v>8716</v>
      </c>
      <c r="G1540" s="2" t="s">
        <v>39</v>
      </c>
      <c r="H1540" s="2" t="s">
        <v>39</v>
      </c>
      <c r="I1540" s="18">
        <v>157.76</v>
      </c>
      <c r="P1540" s="16" t="str">
        <f t="shared" si="72"/>
        <v>631351</v>
      </c>
      <c r="Q1540" s="16" t="str">
        <f>IFERROR(VLOOKUP($P1540,'Kredieten productgroepen functi'!$C:$M,2,FALSE),"n.v.t.")</f>
        <v>Vaste kunstwerken</v>
      </c>
      <c r="R1540" s="16" t="str">
        <f t="shared" si="73"/>
        <v>423042</v>
      </c>
      <c r="S1540" s="16" t="str">
        <f>IFERROR(VLOOKUP($R1540,Kostensoorten!$C:$J,2,FALSE),"n.v.t.")</f>
        <v>Mechanisch onderhoud</v>
      </c>
      <c r="T1540" s="16" t="s">
        <v>39</v>
      </c>
      <c r="U1540" s="16" t="s">
        <v>39</v>
      </c>
      <c r="V1540" s="16" t="s">
        <v>39</v>
      </c>
      <c r="W1540" s="16" t="s">
        <v>39</v>
      </c>
      <c r="X1540" s="16" t="s">
        <v>39</v>
      </c>
      <c r="Y1540" s="16" t="s">
        <v>39</v>
      </c>
      <c r="Z1540" s="16" t="s">
        <v>39</v>
      </c>
      <c r="AA1540" s="16" t="s">
        <v>39</v>
      </c>
      <c r="AB1540" s="16" t="s">
        <v>39</v>
      </c>
      <c r="AC1540" s="16" t="s">
        <v>39</v>
      </c>
      <c r="AD1540" s="16" t="s">
        <v>39</v>
      </c>
      <c r="AE1540" s="16" t="s">
        <v>39</v>
      </c>
      <c r="AF1540" s="16" t="s">
        <v>39</v>
      </c>
      <c r="AG1540" s="16" t="s">
        <v>39</v>
      </c>
      <c r="AH1540" s="16" t="s">
        <v>39</v>
      </c>
      <c r="AI1540" s="16" t="s">
        <v>39</v>
      </c>
      <c r="AJ1540" s="16" t="s">
        <v>39</v>
      </c>
      <c r="AL1540" s="16" t="s">
        <v>39</v>
      </c>
      <c r="AM1540" s="16" t="s">
        <v>39</v>
      </c>
      <c r="AN1540" s="16" t="str">
        <f>IFERROR(VLOOKUP($P1540,'Kredieten productgroepen functi'!$C:$M,6,FALSE),"n.v.t.")</f>
        <v>3102</v>
      </c>
      <c r="AO1540" s="16" t="str">
        <f>IFERROR(VLOOKUP($P1540,'Kredieten productgroepen functi'!$C:$M,7,FALSE),"n.v.t.")</f>
        <v>Onderhoud en beheer wegen en fietspaden</v>
      </c>
      <c r="AP1540" s="16" t="str">
        <f>IFERROR(VLOOKUP($P1540,'Kredieten productgroepen functi'!$C:$M,8,FALSE),"n.v.t.")</f>
        <v>31</v>
      </c>
      <c r="AQ1540" s="16" t="str">
        <f>IFERROR(VLOOKUP($P1540,'Kredieten productgroepen functi'!$C:$M,9,FALSE),"n.v.t.")</f>
        <v>Landwegen</v>
      </c>
      <c r="AR1540" s="16" t="str">
        <f>IFERROR(VLOOKUP($P1540,'Kredieten productgroepen functi'!$C:$M,10,FALSE),"n.v.t.")</f>
        <v>3</v>
      </c>
      <c r="AS1540" s="16" t="str">
        <f>IFERROR(VLOOKUP($P1540,'Kredieten productgroepen functi'!$C:$M,11,FALSE),"n.v.t.")</f>
        <v>Verkeer en vervoer</v>
      </c>
      <c r="AT1540" s="16" t="str">
        <f t="shared" si="74"/>
        <v>Lasten</v>
      </c>
      <c r="AU1540" s="16" t="str">
        <f>IFERROR(VLOOKUP($R1540,Kostensoorten!$C:$J,7,FALSE),"n.v.t.")</f>
        <v>2.3.1</v>
      </c>
      <c r="AV1540" s="16" t="str">
        <f>IFERROR(VLOOKUP($R1540,Kostensoorten!$C:$J,8,FALSE),"n.v.t.")</f>
        <v>Aankopen niet duurzame goedere</v>
      </c>
    </row>
    <row r="1541" spans="6:48">
      <c r="F1541" s="2" t="s">
        <v>7292</v>
      </c>
      <c r="G1541" s="2" t="s">
        <v>39</v>
      </c>
      <c r="H1541" s="2" t="s">
        <v>39</v>
      </c>
      <c r="I1541" s="18">
        <v>228</v>
      </c>
      <c r="P1541" s="16" t="str">
        <f t="shared" si="72"/>
        <v>631351</v>
      </c>
      <c r="Q1541" s="16" t="str">
        <f>IFERROR(VLOOKUP($P1541,'Kredieten productgroepen functi'!$C:$M,2,FALSE),"n.v.t.")</f>
        <v>Vaste kunstwerken</v>
      </c>
      <c r="R1541" s="16" t="str">
        <f t="shared" si="73"/>
        <v>423042</v>
      </c>
      <c r="S1541" s="16" t="str">
        <f>IFERROR(VLOOKUP($R1541,Kostensoorten!$C:$J,2,FALSE),"n.v.t.")</f>
        <v>Mechanisch onderhoud</v>
      </c>
      <c r="T1541" s="16" t="s">
        <v>39</v>
      </c>
      <c r="U1541" s="16" t="s">
        <v>39</v>
      </c>
      <c r="V1541" s="16" t="s">
        <v>39</v>
      </c>
      <c r="W1541" s="16" t="s">
        <v>39</v>
      </c>
      <c r="X1541" s="16" t="s">
        <v>39</v>
      </c>
      <c r="Y1541" s="16" t="s">
        <v>39</v>
      </c>
      <c r="Z1541" s="16" t="s">
        <v>39</v>
      </c>
      <c r="AA1541" s="16" t="s">
        <v>39</v>
      </c>
      <c r="AB1541" s="16" t="s">
        <v>39</v>
      </c>
      <c r="AC1541" s="16" t="s">
        <v>39</v>
      </c>
      <c r="AD1541" s="16" t="s">
        <v>39</v>
      </c>
      <c r="AE1541" s="16" t="s">
        <v>39</v>
      </c>
      <c r="AF1541" s="16" t="s">
        <v>39</v>
      </c>
      <c r="AG1541" s="16" t="s">
        <v>39</v>
      </c>
      <c r="AH1541" s="16" t="s">
        <v>39</v>
      </c>
      <c r="AI1541" s="16" t="s">
        <v>39</v>
      </c>
      <c r="AJ1541" s="16" t="s">
        <v>39</v>
      </c>
      <c r="AL1541" s="16" t="s">
        <v>39</v>
      </c>
      <c r="AM1541" s="16" t="s">
        <v>39</v>
      </c>
      <c r="AN1541" s="16" t="str">
        <f>IFERROR(VLOOKUP($P1541,'Kredieten productgroepen functi'!$C:$M,6,FALSE),"n.v.t.")</f>
        <v>3102</v>
      </c>
      <c r="AO1541" s="16" t="str">
        <f>IFERROR(VLOOKUP($P1541,'Kredieten productgroepen functi'!$C:$M,7,FALSE),"n.v.t.")</f>
        <v>Onderhoud en beheer wegen en fietspaden</v>
      </c>
      <c r="AP1541" s="16" t="str">
        <f>IFERROR(VLOOKUP($P1541,'Kredieten productgroepen functi'!$C:$M,8,FALSE),"n.v.t.")</f>
        <v>31</v>
      </c>
      <c r="AQ1541" s="16" t="str">
        <f>IFERROR(VLOOKUP($P1541,'Kredieten productgroepen functi'!$C:$M,9,FALSE),"n.v.t.")</f>
        <v>Landwegen</v>
      </c>
      <c r="AR1541" s="16" t="str">
        <f>IFERROR(VLOOKUP($P1541,'Kredieten productgroepen functi'!$C:$M,10,FALSE),"n.v.t.")</f>
        <v>3</v>
      </c>
      <c r="AS1541" s="16" t="str">
        <f>IFERROR(VLOOKUP($P1541,'Kredieten productgroepen functi'!$C:$M,11,FALSE),"n.v.t.")</f>
        <v>Verkeer en vervoer</v>
      </c>
      <c r="AT1541" s="16" t="str">
        <f t="shared" si="74"/>
        <v>Lasten</v>
      </c>
      <c r="AU1541" s="16" t="str">
        <f>IFERROR(VLOOKUP($R1541,Kostensoorten!$C:$J,7,FALSE),"n.v.t.")</f>
        <v>2.3.1</v>
      </c>
      <c r="AV1541" s="16" t="str">
        <f>IFERROR(VLOOKUP($R1541,Kostensoorten!$C:$J,8,FALSE),"n.v.t.")</f>
        <v>Aankopen niet duurzame goedere</v>
      </c>
    </row>
    <row r="1542" spans="6:48">
      <c r="F1542" s="2" t="s">
        <v>9561</v>
      </c>
      <c r="G1542" s="2" t="s">
        <v>39</v>
      </c>
      <c r="H1542" s="2" t="s">
        <v>39</v>
      </c>
      <c r="I1542" s="18">
        <v>1128.26</v>
      </c>
      <c r="P1542" s="16" t="str">
        <f t="shared" ref="P1542:P1605" si="75">IF(RIGHT(LEFT(F1542,6),1)=".",LEFT(F1542,5),LEFT(F1542,6))</f>
        <v>631351</v>
      </c>
      <c r="Q1542" s="16" t="str">
        <f>IFERROR(VLOOKUP($P1542,'Kredieten productgroepen functi'!$C:$M,2,FALSE),"n.v.t.")</f>
        <v>Vaste kunstwerken</v>
      </c>
      <c r="R1542" s="16" t="str">
        <f t="shared" ref="R1542:R1605" si="76">IF(RIGHT(LEFT(F1542,6),1)=".",RIGHT(LEFT(F1542,12),6),RIGHT(LEFT(F1542,13),6))</f>
        <v>423042</v>
      </c>
      <c r="S1542" s="16" t="str">
        <f>IFERROR(VLOOKUP($R1542,Kostensoorten!$C:$J,2,FALSE),"n.v.t.")</f>
        <v>Mechanisch onderhoud</v>
      </c>
      <c r="T1542" s="16" t="s">
        <v>39</v>
      </c>
      <c r="U1542" s="16" t="s">
        <v>39</v>
      </c>
      <c r="V1542" s="16" t="s">
        <v>39</v>
      </c>
      <c r="W1542" s="16" t="s">
        <v>39</v>
      </c>
      <c r="X1542" s="16" t="s">
        <v>39</v>
      </c>
      <c r="Y1542" s="16" t="s">
        <v>39</v>
      </c>
      <c r="Z1542" s="16" t="s">
        <v>39</v>
      </c>
      <c r="AA1542" s="16" t="s">
        <v>39</v>
      </c>
      <c r="AB1542" s="16" t="s">
        <v>39</v>
      </c>
      <c r="AC1542" s="16" t="s">
        <v>39</v>
      </c>
      <c r="AD1542" s="16" t="s">
        <v>39</v>
      </c>
      <c r="AE1542" s="16" t="s">
        <v>39</v>
      </c>
      <c r="AF1542" s="16" t="s">
        <v>39</v>
      </c>
      <c r="AG1542" s="16" t="s">
        <v>39</v>
      </c>
      <c r="AH1542" s="16" t="s">
        <v>39</v>
      </c>
      <c r="AI1542" s="16" t="s">
        <v>39</v>
      </c>
      <c r="AJ1542" s="16" t="s">
        <v>39</v>
      </c>
      <c r="AL1542" s="16" t="s">
        <v>39</v>
      </c>
      <c r="AM1542" s="16" t="s">
        <v>39</v>
      </c>
      <c r="AN1542" s="16" t="str">
        <f>IFERROR(VLOOKUP($P1542,'Kredieten productgroepen functi'!$C:$M,6,FALSE),"n.v.t.")</f>
        <v>3102</v>
      </c>
      <c r="AO1542" s="16" t="str">
        <f>IFERROR(VLOOKUP($P1542,'Kredieten productgroepen functi'!$C:$M,7,FALSE),"n.v.t.")</f>
        <v>Onderhoud en beheer wegen en fietspaden</v>
      </c>
      <c r="AP1542" s="16" t="str">
        <f>IFERROR(VLOOKUP($P1542,'Kredieten productgroepen functi'!$C:$M,8,FALSE),"n.v.t.")</f>
        <v>31</v>
      </c>
      <c r="AQ1542" s="16" t="str">
        <f>IFERROR(VLOOKUP($P1542,'Kredieten productgroepen functi'!$C:$M,9,FALSE),"n.v.t.")</f>
        <v>Landwegen</v>
      </c>
      <c r="AR1542" s="16" t="str">
        <f>IFERROR(VLOOKUP($P1542,'Kredieten productgroepen functi'!$C:$M,10,FALSE),"n.v.t.")</f>
        <v>3</v>
      </c>
      <c r="AS1542" s="16" t="str">
        <f>IFERROR(VLOOKUP($P1542,'Kredieten productgroepen functi'!$C:$M,11,FALSE),"n.v.t.")</f>
        <v>Verkeer en vervoer</v>
      </c>
      <c r="AT1542" s="16" t="str">
        <f t="shared" ref="AT1542:AT1605" si="77">IF(LEFT(R1542,1)="4","Lasten",IF(LEFT(R1542,1)="8","Baten","n.v.t."))</f>
        <v>Lasten</v>
      </c>
      <c r="AU1542" s="16" t="str">
        <f>IFERROR(VLOOKUP($R1542,Kostensoorten!$C:$J,7,FALSE),"n.v.t.")</f>
        <v>2.3.1</v>
      </c>
      <c r="AV1542" s="16" t="str">
        <f>IFERROR(VLOOKUP($R1542,Kostensoorten!$C:$J,8,FALSE),"n.v.t.")</f>
        <v>Aankopen niet duurzame goedere</v>
      </c>
    </row>
    <row r="1543" spans="6:48">
      <c r="F1543" s="2" t="s">
        <v>7585</v>
      </c>
      <c r="G1543" s="2" t="s">
        <v>39</v>
      </c>
      <c r="H1543" s="2" t="s">
        <v>39</v>
      </c>
      <c r="I1543" s="18">
        <v>865</v>
      </c>
      <c r="P1543" s="16" t="str">
        <f t="shared" si="75"/>
        <v>631351</v>
      </c>
      <c r="Q1543" s="16" t="str">
        <f>IFERROR(VLOOKUP($P1543,'Kredieten productgroepen functi'!$C:$M,2,FALSE),"n.v.t.")</f>
        <v>Vaste kunstwerken</v>
      </c>
      <c r="R1543" s="16" t="str">
        <f t="shared" si="76"/>
        <v>423042</v>
      </c>
      <c r="S1543" s="16" t="str">
        <f>IFERROR(VLOOKUP($R1543,Kostensoorten!$C:$J,2,FALSE),"n.v.t.")</f>
        <v>Mechanisch onderhoud</v>
      </c>
      <c r="T1543" s="16" t="s">
        <v>39</v>
      </c>
      <c r="U1543" s="16" t="s">
        <v>39</v>
      </c>
      <c r="V1543" s="16" t="s">
        <v>39</v>
      </c>
      <c r="W1543" s="16" t="s">
        <v>39</v>
      </c>
      <c r="X1543" s="16" t="s">
        <v>39</v>
      </c>
      <c r="Y1543" s="16" t="s">
        <v>39</v>
      </c>
      <c r="Z1543" s="16" t="s">
        <v>39</v>
      </c>
      <c r="AA1543" s="16" t="s">
        <v>39</v>
      </c>
      <c r="AB1543" s="16" t="s">
        <v>39</v>
      </c>
      <c r="AC1543" s="16" t="s">
        <v>39</v>
      </c>
      <c r="AD1543" s="16" t="s">
        <v>39</v>
      </c>
      <c r="AE1543" s="16" t="s">
        <v>39</v>
      </c>
      <c r="AF1543" s="16" t="s">
        <v>39</v>
      </c>
      <c r="AG1543" s="16" t="s">
        <v>39</v>
      </c>
      <c r="AH1543" s="16" t="s">
        <v>39</v>
      </c>
      <c r="AI1543" s="16" t="s">
        <v>39</v>
      </c>
      <c r="AJ1543" s="16" t="s">
        <v>39</v>
      </c>
      <c r="AL1543" s="16" t="s">
        <v>39</v>
      </c>
      <c r="AM1543" s="16" t="s">
        <v>39</v>
      </c>
      <c r="AN1543" s="16" t="str">
        <f>IFERROR(VLOOKUP($P1543,'Kredieten productgroepen functi'!$C:$M,6,FALSE),"n.v.t.")</f>
        <v>3102</v>
      </c>
      <c r="AO1543" s="16" t="str">
        <f>IFERROR(VLOOKUP($P1543,'Kredieten productgroepen functi'!$C:$M,7,FALSE),"n.v.t.")</f>
        <v>Onderhoud en beheer wegen en fietspaden</v>
      </c>
      <c r="AP1543" s="16" t="str">
        <f>IFERROR(VLOOKUP($P1543,'Kredieten productgroepen functi'!$C:$M,8,FALSE),"n.v.t.")</f>
        <v>31</v>
      </c>
      <c r="AQ1543" s="16" t="str">
        <f>IFERROR(VLOOKUP($P1543,'Kredieten productgroepen functi'!$C:$M,9,FALSE),"n.v.t.")</f>
        <v>Landwegen</v>
      </c>
      <c r="AR1543" s="16" t="str">
        <f>IFERROR(VLOOKUP($P1543,'Kredieten productgroepen functi'!$C:$M,10,FALSE),"n.v.t.")</f>
        <v>3</v>
      </c>
      <c r="AS1543" s="16" t="str">
        <f>IFERROR(VLOOKUP($P1543,'Kredieten productgroepen functi'!$C:$M,11,FALSE),"n.v.t.")</f>
        <v>Verkeer en vervoer</v>
      </c>
      <c r="AT1543" s="16" t="str">
        <f t="shared" si="77"/>
        <v>Lasten</v>
      </c>
      <c r="AU1543" s="16" t="str">
        <f>IFERROR(VLOOKUP($R1543,Kostensoorten!$C:$J,7,FALSE),"n.v.t.")</f>
        <v>2.3.1</v>
      </c>
      <c r="AV1543" s="16" t="str">
        <f>IFERROR(VLOOKUP($R1543,Kostensoorten!$C:$J,8,FALSE),"n.v.t.")</f>
        <v>Aankopen niet duurzame goedere</v>
      </c>
    </row>
    <row r="1544" spans="6:48">
      <c r="F1544" s="2" t="s">
        <v>8717</v>
      </c>
      <c r="G1544" s="2" t="s">
        <v>39</v>
      </c>
      <c r="H1544" s="2" t="s">
        <v>39</v>
      </c>
      <c r="I1544" s="18">
        <v>4146.38</v>
      </c>
      <c r="P1544" s="16" t="str">
        <f t="shared" si="75"/>
        <v>631351</v>
      </c>
      <c r="Q1544" s="16" t="str">
        <f>IFERROR(VLOOKUP($P1544,'Kredieten productgroepen functi'!$C:$M,2,FALSE),"n.v.t.")</f>
        <v>Vaste kunstwerken</v>
      </c>
      <c r="R1544" s="16" t="str">
        <f t="shared" si="76"/>
        <v>423042</v>
      </c>
      <c r="S1544" s="16" t="str">
        <f>IFERROR(VLOOKUP($R1544,Kostensoorten!$C:$J,2,FALSE),"n.v.t.")</f>
        <v>Mechanisch onderhoud</v>
      </c>
      <c r="T1544" s="16" t="s">
        <v>39</v>
      </c>
      <c r="U1544" s="16" t="s">
        <v>39</v>
      </c>
      <c r="V1544" s="16" t="s">
        <v>39</v>
      </c>
      <c r="W1544" s="16" t="s">
        <v>39</v>
      </c>
      <c r="X1544" s="16" t="s">
        <v>39</v>
      </c>
      <c r="Y1544" s="16" t="s">
        <v>39</v>
      </c>
      <c r="Z1544" s="16" t="s">
        <v>39</v>
      </c>
      <c r="AA1544" s="16" t="s">
        <v>39</v>
      </c>
      <c r="AB1544" s="16" t="s">
        <v>39</v>
      </c>
      <c r="AC1544" s="16" t="s">
        <v>39</v>
      </c>
      <c r="AD1544" s="16" t="s">
        <v>39</v>
      </c>
      <c r="AE1544" s="16" t="s">
        <v>39</v>
      </c>
      <c r="AF1544" s="16" t="s">
        <v>39</v>
      </c>
      <c r="AG1544" s="16" t="s">
        <v>39</v>
      </c>
      <c r="AH1544" s="16" t="s">
        <v>39</v>
      </c>
      <c r="AI1544" s="16" t="s">
        <v>39</v>
      </c>
      <c r="AJ1544" s="16" t="s">
        <v>39</v>
      </c>
      <c r="AL1544" s="16" t="s">
        <v>39</v>
      </c>
      <c r="AM1544" s="16" t="s">
        <v>39</v>
      </c>
      <c r="AN1544" s="16" t="str">
        <f>IFERROR(VLOOKUP($P1544,'Kredieten productgroepen functi'!$C:$M,6,FALSE),"n.v.t.")</f>
        <v>3102</v>
      </c>
      <c r="AO1544" s="16" t="str">
        <f>IFERROR(VLOOKUP($P1544,'Kredieten productgroepen functi'!$C:$M,7,FALSE),"n.v.t.")</f>
        <v>Onderhoud en beheer wegen en fietspaden</v>
      </c>
      <c r="AP1544" s="16" t="str">
        <f>IFERROR(VLOOKUP($P1544,'Kredieten productgroepen functi'!$C:$M,8,FALSE),"n.v.t.")</f>
        <v>31</v>
      </c>
      <c r="AQ1544" s="16" t="str">
        <f>IFERROR(VLOOKUP($P1544,'Kredieten productgroepen functi'!$C:$M,9,FALSE),"n.v.t.")</f>
        <v>Landwegen</v>
      </c>
      <c r="AR1544" s="16" t="str">
        <f>IFERROR(VLOOKUP($P1544,'Kredieten productgroepen functi'!$C:$M,10,FALSE),"n.v.t.")</f>
        <v>3</v>
      </c>
      <c r="AS1544" s="16" t="str">
        <f>IFERROR(VLOOKUP($P1544,'Kredieten productgroepen functi'!$C:$M,11,FALSE),"n.v.t.")</f>
        <v>Verkeer en vervoer</v>
      </c>
      <c r="AT1544" s="16" t="str">
        <f t="shared" si="77"/>
        <v>Lasten</v>
      </c>
      <c r="AU1544" s="16" t="str">
        <f>IFERROR(VLOOKUP($R1544,Kostensoorten!$C:$J,7,FALSE),"n.v.t.")</f>
        <v>2.3.1</v>
      </c>
      <c r="AV1544" s="16" t="str">
        <f>IFERROR(VLOOKUP($R1544,Kostensoorten!$C:$J,8,FALSE),"n.v.t.")</f>
        <v>Aankopen niet duurzame goedere</v>
      </c>
    </row>
    <row r="1545" spans="6:48">
      <c r="F1545" s="2" t="s">
        <v>8104</v>
      </c>
      <c r="G1545" s="2" t="s">
        <v>39</v>
      </c>
      <c r="H1545" s="2" t="s">
        <v>39</v>
      </c>
      <c r="I1545" s="18">
        <v>49.98</v>
      </c>
      <c r="P1545" s="16" t="str">
        <f t="shared" si="75"/>
        <v>631351</v>
      </c>
      <c r="Q1545" s="16" t="str">
        <f>IFERROR(VLOOKUP($P1545,'Kredieten productgroepen functi'!$C:$M,2,FALSE),"n.v.t.")</f>
        <v>Vaste kunstwerken</v>
      </c>
      <c r="R1545" s="16" t="str">
        <f t="shared" si="76"/>
        <v>423042</v>
      </c>
      <c r="S1545" s="16" t="str">
        <f>IFERROR(VLOOKUP($R1545,Kostensoorten!$C:$J,2,FALSE),"n.v.t.")</f>
        <v>Mechanisch onderhoud</v>
      </c>
      <c r="T1545" s="16" t="s">
        <v>39</v>
      </c>
      <c r="U1545" s="16" t="s">
        <v>39</v>
      </c>
      <c r="V1545" s="16" t="s">
        <v>39</v>
      </c>
      <c r="W1545" s="16" t="s">
        <v>39</v>
      </c>
      <c r="X1545" s="16" t="s">
        <v>39</v>
      </c>
      <c r="Y1545" s="16" t="s">
        <v>39</v>
      </c>
      <c r="Z1545" s="16" t="s">
        <v>39</v>
      </c>
      <c r="AA1545" s="16" t="s">
        <v>39</v>
      </c>
      <c r="AB1545" s="16" t="s">
        <v>39</v>
      </c>
      <c r="AC1545" s="16" t="s">
        <v>39</v>
      </c>
      <c r="AD1545" s="16" t="s">
        <v>39</v>
      </c>
      <c r="AE1545" s="16" t="s">
        <v>39</v>
      </c>
      <c r="AF1545" s="16" t="s">
        <v>39</v>
      </c>
      <c r="AG1545" s="16" t="s">
        <v>39</v>
      </c>
      <c r="AH1545" s="16" t="s">
        <v>39</v>
      </c>
      <c r="AI1545" s="16" t="s">
        <v>39</v>
      </c>
      <c r="AJ1545" s="16" t="s">
        <v>39</v>
      </c>
      <c r="AL1545" s="16" t="s">
        <v>39</v>
      </c>
      <c r="AM1545" s="16" t="s">
        <v>39</v>
      </c>
      <c r="AN1545" s="16" t="str">
        <f>IFERROR(VLOOKUP($P1545,'Kredieten productgroepen functi'!$C:$M,6,FALSE),"n.v.t.")</f>
        <v>3102</v>
      </c>
      <c r="AO1545" s="16" t="str">
        <f>IFERROR(VLOOKUP($P1545,'Kredieten productgroepen functi'!$C:$M,7,FALSE),"n.v.t.")</f>
        <v>Onderhoud en beheer wegen en fietspaden</v>
      </c>
      <c r="AP1545" s="16" t="str">
        <f>IFERROR(VLOOKUP($P1545,'Kredieten productgroepen functi'!$C:$M,8,FALSE),"n.v.t.")</f>
        <v>31</v>
      </c>
      <c r="AQ1545" s="16" t="str">
        <f>IFERROR(VLOOKUP($P1545,'Kredieten productgroepen functi'!$C:$M,9,FALSE),"n.v.t.")</f>
        <v>Landwegen</v>
      </c>
      <c r="AR1545" s="16" t="str">
        <f>IFERROR(VLOOKUP($P1545,'Kredieten productgroepen functi'!$C:$M,10,FALSE),"n.v.t.")</f>
        <v>3</v>
      </c>
      <c r="AS1545" s="16" t="str">
        <f>IFERROR(VLOOKUP($P1545,'Kredieten productgroepen functi'!$C:$M,11,FALSE),"n.v.t.")</f>
        <v>Verkeer en vervoer</v>
      </c>
      <c r="AT1545" s="16" t="str">
        <f t="shared" si="77"/>
        <v>Lasten</v>
      </c>
      <c r="AU1545" s="16" t="str">
        <f>IFERROR(VLOOKUP($R1545,Kostensoorten!$C:$J,7,FALSE),"n.v.t.")</f>
        <v>2.3.1</v>
      </c>
      <c r="AV1545" s="16" t="str">
        <f>IFERROR(VLOOKUP($R1545,Kostensoorten!$C:$J,8,FALSE),"n.v.t.")</f>
        <v>Aankopen niet duurzame goedere</v>
      </c>
    </row>
    <row r="1546" spans="6:48">
      <c r="F1546" s="2" t="s">
        <v>9562</v>
      </c>
      <c r="G1546" s="2" t="s">
        <v>39</v>
      </c>
      <c r="H1546" s="2" t="s">
        <v>39</v>
      </c>
      <c r="I1546" s="18">
        <v>788</v>
      </c>
      <c r="P1546" s="16" t="str">
        <f t="shared" si="75"/>
        <v>631351</v>
      </c>
      <c r="Q1546" s="16" t="str">
        <f>IFERROR(VLOOKUP($P1546,'Kredieten productgroepen functi'!$C:$M,2,FALSE),"n.v.t.")</f>
        <v>Vaste kunstwerken</v>
      </c>
      <c r="R1546" s="16" t="str">
        <f t="shared" si="76"/>
        <v>423042</v>
      </c>
      <c r="S1546" s="16" t="str">
        <f>IFERROR(VLOOKUP($R1546,Kostensoorten!$C:$J,2,FALSE),"n.v.t.")</f>
        <v>Mechanisch onderhoud</v>
      </c>
      <c r="T1546" s="16" t="s">
        <v>39</v>
      </c>
      <c r="U1546" s="16" t="s">
        <v>39</v>
      </c>
      <c r="V1546" s="16" t="s">
        <v>39</v>
      </c>
      <c r="W1546" s="16" t="s">
        <v>39</v>
      </c>
      <c r="X1546" s="16" t="s">
        <v>39</v>
      </c>
      <c r="Y1546" s="16" t="s">
        <v>39</v>
      </c>
      <c r="Z1546" s="16" t="s">
        <v>39</v>
      </c>
      <c r="AA1546" s="16" t="s">
        <v>39</v>
      </c>
      <c r="AB1546" s="16" t="s">
        <v>39</v>
      </c>
      <c r="AC1546" s="16" t="s">
        <v>39</v>
      </c>
      <c r="AD1546" s="16" t="s">
        <v>39</v>
      </c>
      <c r="AE1546" s="16" t="s">
        <v>39</v>
      </c>
      <c r="AF1546" s="16" t="s">
        <v>39</v>
      </c>
      <c r="AG1546" s="16" t="s">
        <v>39</v>
      </c>
      <c r="AH1546" s="16" t="s">
        <v>39</v>
      </c>
      <c r="AI1546" s="16" t="s">
        <v>39</v>
      </c>
      <c r="AJ1546" s="16" t="s">
        <v>39</v>
      </c>
      <c r="AL1546" s="16" t="s">
        <v>39</v>
      </c>
      <c r="AM1546" s="16" t="s">
        <v>39</v>
      </c>
      <c r="AN1546" s="16" t="str">
        <f>IFERROR(VLOOKUP($P1546,'Kredieten productgroepen functi'!$C:$M,6,FALSE),"n.v.t.")</f>
        <v>3102</v>
      </c>
      <c r="AO1546" s="16" t="str">
        <f>IFERROR(VLOOKUP($P1546,'Kredieten productgroepen functi'!$C:$M,7,FALSE),"n.v.t.")</f>
        <v>Onderhoud en beheer wegen en fietspaden</v>
      </c>
      <c r="AP1546" s="16" t="str">
        <f>IFERROR(VLOOKUP($P1546,'Kredieten productgroepen functi'!$C:$M,8,FALSE),"n.v.t.")</f>
        <v>31</v>
      </c>
      <c r="AQ1546" s="16" t="str">
        <f>IFERROR(VLOOKUP($P1546,'Kredieten productgroepen functi'!$C:$M,9,FALSE),"n.v.t.")</f>
        <v>Landwegen</v>
      </c>
      <c r="AR1546" s="16" t="str">
        <f>IFERROR(VLOOKUP($P1546,'Kredieten productgroepen functi'!$C:$M,10,FALSE),"n.v.t.")</f>
        <v>3</v>
      </c>
      <c r="AS1546" s="16" t="str">
        <f>IFERROR(VLOOKUP($P1546,'Kredieten productgroepen functi'!$C:$M,11,FALSE),"n.v.t.")</f>
        <v>Verkeer en vervoer</v>
      </c>
      <c r="AT1546" s="16" t="str">
        <f t="shared" si="77"/>
        <v>Lasten</v>
      </c>
      <c r="AU1546" s="16" t="str">
        <f>IFERROR(VLOOKUP($R1546,Kostensoorten!$C:$J,7,FALSE),"n.v.t.")</f>
        <v>2.3.1</v>
      </c>
      <c r="AV1546" s="16" t="str">
        <f>IFERROR(VLOOKUP($R1546,Kostensoorten!$C:$J,8,FALSE),"n.v.t.")</f>
        <v>Aankopen niet duurzame goedere</v>
      </c>
    </row>
    <row r="1547" spans="6:48">
      <c r="F1547" s="2" t="s">
        <v>8105</v>
      </c>
      <c r="G1547" s="2" t="s">
        <v>39</v>
      </c>
      <c r="H1547" s="2" t="s">
        <v>39</v>
      </c>
      <c r="I1547" s="18">
        <v>1590.71</v>
      </c>
      <c r="P1547" s="16" t="str">
        <f t="shared" si="75"/>
        <v>631351</v>
      </c>
      <c r="Q1547" s="16" t="str">
        <f>IFERROR(VLOOKUP($P1547,'Kredieten productgroepen functi'!$C:$M,2,FALSE),"n.v.t.")</f>
        <v>Vaste kunstwerken</v>
      </c>
      <c r="R1547" s="16" t="str">
        <f t="shared" si="76"/>
        <v>423050</v>
      </c>
      <c r="S1547" s="16" t="str">
        <f>IFERROR(VLOOKUP($R1547,Kostensoorten!$C:$J,2,FALSE),"n.v.t.")</f>
        <v>Electriciteit, gas en water</v>
      </c>
      <c r="T1547" s="16" t="s">
        <v>39</v>
      </c>
      <c r="U1547" s="16" t="s">
        <v>39</v>
      </c>
      <c r="V1547" s="16" t="s">
        <v>39</v>
      </c>
      <c r="W1547" s="16" t="s">
        <v>39</v>
      </c>
      <c r="X1547" s="16" t="s">
        <v>39</v>
      </c>
      <c r="Y1547" s="16" t="s">
        <v>39</v>
      </c>
      <c r="Z1547" s="16" t="s">
        <v>39</v>
      </c>
      <c r="AA1547" s="16" t="s">
        <v>39</v>
      </c>
      <c r="AB1547" s="16" t="s">
        <v>39</v>
      </c>
      <c r="AC1547" s="16" t="s">
        <v>39</v>
      </c>
      <c r="AD1547" s="16" t="s">
        <v>39</v>
      </c>
      <c r="AE1547" s="16" t="s">
        <v>39</v>
      </c>
      <c r="AF1547" s="16" t="s">
        <v>39</v>
      </c>
      <c r="AG1547" s="16" t="s">
        <v>39</v>
      </c>
      <c r="AH1547" s="16" t="s">
        <v>39</v>
      </c>
      <c r="AI1547" s="16" t="s">
        <v>39</v>
      </c>
      <c r="AJ1547" s="16" t="s">
        <v>39</v>
      </c>
      <c r="AL1547" s="16" t="s">
        <v>39</v>
      </c>
      <c r="AM1547" s="16" t="s">
        <v>39</v>
      </c>
      <c r="AN1547" s="16" t="str">
        <f>IFERROR(VLOOKUP($P1547,'Kredieten productgroepen functi'!$C:$M,6,FALSE),"n.v.t.")</f>
        <v>3102</v>
      </c>
      <c r="AO1547" s="16" t="str">
        <f>IFERROR(VLOOKUP($P1547,'Kredieten productgroepen functi'!$C:$M,7,FALSE),"n.v.t.")</f>
        <v>Onderhoud en beheer wegen en fietspaden</v>
      </c>
      <c r="AP1547" s="16" t="str">
        <f>IFERROR(VLOOKUP($P1547,'Kredieten productgroepen functi'!$C:$M,8,FALSE),"n.v.t.")</f>
        <v>31</v>
      </c>
      <c r="AQ1547" s="16" t="str">
        <f>IFERROR(VLOOKUP($P1547,'Kredieten productgroepen functi'!$C:$M,9,FALSE),"n.v.t.")</f>
        <v>Landwegen</v>
      </c>
      <c r="AR1547" s="16" t="str">
        <f>IFERROR(VLOOKUP($P1547,'Kredieten productgroepen functi'!$C:$M,10,FALSE),"n.v.t.")</f>
        <v>3</v>
      </c>
      <c r="AS1547" s="16" t="str">
        <f>IFERROR(VLOOKUP($P1547,'Kredieten productgroepen functi'!$C:$M,11,FALSE),"n.v.t.")</f>
        <v>Verkeer en vervoer</v>
      </c>
      <c r="AT1547" s="16" t="str">
        <f t="shared" si="77"/>
        <v>Lasten</v>
      </c>
      <c r="AU1547" s="16" t="str">
        <f>IFERROR(VLOOKUP($R1547,Kostensoorten!$C:$J,7,FALSE),"n.v.t.")</f>
        <v>2.3.1</v>
      </c>
      <c r="AV1547" s="16" t="str">
        <f>IFERROR(VLOOKUP($R1547,Kostensoorten!$C:$J,8,FALSE),"n.v.t.")</f>
        <v>Aankopen niet duurzame goedere</v>
      </c>
    </row>
    <row r="1548" spans="6:48">
      <c r="F1548" s="2" t="s">
        <v>7058</v>
      </c>
      <c r="G1548" s="2" t="s">
        <v>39</v>
      </c>
      <c r="H1548" s="2" t="s">
        <v>39</v>
      </c>
      <c r="I1548" s="18">
        <v>18687.150000000001</v>
      </c>
      <c r="P1548" s="16" t="str">
        <f t="shared" si="75"/>
        <v>631351</v>
      </c>
      <c r="Q1548" s="16" t="str">
        <f>IFERROR(VLOOKUP($P1548,'Kredieten productgroepen functi'!$C:$M,2,FALSE),"n.v.t.")</f>
        <v>Vaste kunstwerken</v>
      </c>
      <c r="R1548" s="16" t="str">
        <f t="shared" si="76"/>
        <v>423050</v>
      </c>
      <c r="S1548" s="16" t="str">
        <f>IFERROR(VLOOKUP($R1548,Kostensoorten!$C:$J,2,FALSE),"n.v.t.")</f>
        <v>Electriciteit, gas en water</v>
      </c>
      <c r="T1548" s="16" t="s">
        <v>39</v>
      </c>
      <c r="U1548" s="16" t="s">
        <v>39</v>
      </c>
      <c r="V1548" s="16" t="s">
        <v>39</v>
      </c>
      <c r="W1548" s="16" t="s">
        <v>39</v>
      </c>
      <c r="X1548" s="16" t="s">
        <v>39</v>
      </c>
      <c r="Y1548" s="16" t="s">
        <v>39</v>
      </c>
      <c r="Z1548" s="16" t="s">
        <v>39</v>
      </c>
      <c r="AA1548" s="16" t="s">
        <v>39</v>
      </c>
      <c r="AB1548" s="16" t="s">
        <v>39</v>
      </c>
      <c r="AC1548" s="16" t="s">
        <v>39</v>
      </c>
      <c r="AD1548" s="16" t="s">
        <v>39</v>
      </c>
      <c r="AE1548" s="16" t="s">
        <v>39</v>
      </c>
      <c r="AF1548" s="16" t="s">
        <v>39</v>
      </c>
      <c r="AG1548" s="16" t="s">
        <v>39</v>
      </c>
      <c r="AH1548" s="16" t="s">
        <v>39</v>
      </c>
      <c r="AI1548" s="16" t="s">
        <v>39</v>
      </c>
      <c r="AJ1548" s="16" t="s">
        <v>39</v>
      </c>
      <c r="AL1548" s="16" t="s">
        <v>39</v>
      </c>
      <c r="AM1548" s="16" t="s">
        <v>39</v>
      </c>
      <c r="AN1548" s="16" t="str">
        <f>IFERROR(VLOOKUP($P1548,'Kredieten productgroepen functi'!$C:$M,6,FALSE),"n.v.t.")</f>
        <v>3102</v>
      </c>
      <c r="AO1548" s="16" t="str">
        <f>IFERROR(VLOOKUP($P1548,'Kredieten productgroepen functi'!$C:$M,7,FALSE),"n.v.t.")</f>
        <v>Onderhoud en beheer wegen en fietspaden</v>
      </c>
      <c r="AP1548" s="16" t="str">
        <f>IFERROR(VLOOKUP($P1548,'Kredieten productgroepen functi'!$C:$M,8,FALSE),"n.v.t.")</f>
        <v>31</v>
      </c>
      <c r="AQ1548" s="16" t="str">
        <f>IFERROR(VLOOKUP($P1548,'Kredieten productgroepen functi'!$C:$M,9,FALSE),"n.v.t.")</f>
        <v>Landwegen</v>
      </c>
      <c r="AR1548" s="16" t="str">
        <f>IFERROR(VLOOKUP($P1548,'Kredieten productgroepen functi'!$C:$M,10,FALSE),"n.v.t.")</f>
        <v>3</v>
      </c>
      <c r="AS1548" s="16" t="str">
        <f>IFERROR(VLOOKUP($P1548,'Kredieten productgroepen functi'!$C:$M,11,FALSE),"n.v.t.")</f>
        <v>Verkeer en vervoer</v>
      </c>
      <c r="AT1548" s="16" t="str">
        <f t="shared" si="77"/>
        <v>Lasten</v>
      </c>
      <c r="AU1548" s="16" t="str">
        <f>IFERROR(VLOOKUP($R1548,Kostensoorten!$C:$J,7,FALSE),"n.v.t.")</f>
        <v>2.3.1</v>
      </c>
      <c r="AV1548" s="16" t="str">
        <f>IFERROR(VLOOKUP($R1548,Kostensoorten!$C:$J,8,FALSE),"n.v.t.")</f>
        <v>Aankopen niet duurzame goedere</v>
      </c>
    </row>
    <row r="1549" spans="6:48">
      <c r="F1549" s="2" t="s">
        <v>8106</v>
      </c>
      <c r="G1549" s="2" t="s">
        <v>39</v>
      </c>
      <c r="H1549" s="2" t="s">
        <v>39</v>
      </c>
      <c r="I1549" s="18">
        <v>5025</v>
      </c>
      <c r="P1549" s="16" t="str">
        <f t="shared" si="75"/>
        <v>631351</v>
      </c>
      <c r="Q1549" s="16" t="str">
        <f>IFERROR(VLOOKUP($P1549,'Kredieten productgroepen functi'!$C:$M,2,FALSE),"n.v.t.")</f>
        <v>Vaste kunstwerken</v>
      </c>
      <c r="R1549" s="16" t="str">
        <f t="shared" si="76"/>
        <v>423139</v>
      </c>
      <c r="S1549" s="16" t="str">
        <f>IFERROR(VLOOKUP($R1549,Kostensoorten!$C:$J,2,FALSE),"n.v.t.")</f>
        <v>Overige diensten van derden</v>
      </c>
      <c r="T1549" s="16" t="s">
        <v>39</v>
      </c>
      <c r="U1549" s="16" t="s">
        <v>39</v>
      </c>
      <c r="V1549" s="16" t="s">
        <v>39</v>
      </c>
      <c r="W1549" s="16" t="s">
        <v>39</v>
      </c>
      <c r="X1549" s="16" t="s">
        <v>39</v>
      </c>
      <c r="Y1549" s="16" t="s">
        <v>39</v>
      </c>
      <c r="Z1549" s="16" t="s">
        <v>39</v>
      </c>
      <c r="AA1549" s="16" t="s">
        <v>39</v>
      </c>
      <c r="AB1549" s="16" t="s">
        <v>39</v>
      </c>
      <c r="AC1549" s="16" t="s">
        <v>39</v>
      </c>
      <c r="AD1549" s="16" t="s">
        <v>39</v>
      </c>
      <c r="AE1549" s="16" t="s">
        <v>39</v>
      </c>
      <c r="AF1549" s="16" t="s">
        <v>39</v>
      </c>
      <c r="AG1549" s="16" t="s">
        <v>39</v>
      </c>
      <c r="AH1549" s="16" t="s">
        <v>39</v>
      </c>
      <c r="AI1549" s="16" t="s">
        <v>39</v>
      </c>
      <c r="AJ1549" s="16" t="s">
        <v>39</v>
      </c>
      <c r="AL1549" s="16" t="s">
        <v>39</v>
      </c>
      <c r="AM1549" s="16" t="s">
        <v>39</v>
      </c>
      <c r="AN1549" s="16" t="str">
        <f>IFERROR(VLOOKUP($P1549,'Kredieten productgroepen functi'!$C:$M,6,FALSE),"n.v.t.")</f>
        <v>3102</v>
      </c>
      <c r="AO1549" s="16" t="str">
        <f>IFERROR(VLOOKUP($P1549,'Kredieten productgroepen functi'!$C:$M,7,FALSE),"n.v.t.")</f>
        <v>Onderhoud en beheer wegen en fietspaden</v>
      </c>
      <c r="AP1549" s="16" t="str">
        <f>IFERROR(VLOOKUP($P1549,'Kredieten productgroepen functi'!$C:$M,8,FALSE),"n.v.t.")</f>
        <v>31</v>
      </c>
      <c r="AQ1549" s="16" t="str">
        <f>IFERROR(VLOOKUP($P1549,'Kredieten productgroepen functi'!$C:$M,9,FALSE),"n.v.t.")</f>
        <v>Landwegen</v>
      </c>
      <c r="AR1549" s="16" t="str">
        <f>IFERROR(VLOOKUP($P1549,'Kredieten productgroepen functi'!$C:$M,10,FALSE),"n.v.t.")</f>
        <v>3</v>
      </c>
      <c r="AS1549" s="16" t="str">
        <f>IFERROR(VLOOKUP($P1549,'Kredieten productgroepen functi'!$C:$M,11,FALSE),"n.v.t.")</f>
        <v>Verkeer en vervoer</v>
      </c>
      <c r="AT1549" s="16" t="str">
        <f t="shared" si="77"/>
        <v>Lasten</v>
      </c>
      <c r="AU1549" s="16" t="str">
        <f>IFERROR(VLOOKUP($R1549,Kostensoorten!$C:$J,7,FALSE),"n.v.t.")</f>
        <v>2.3.1</v>
      </c>
      <c r="AV1549" s="16" t="str">
        <f>IFERROR(VLOOKUP($R1549,Kostensoorten!$C:$J,8,FALSE),"n.v.t.")</f>
        <v>Aankopen niet duurzame goedere</v>
      </c>
    </row>
    <row r="1550" spans="6:48">
      <c r="F1550" s="2" t="s">
        <v>8718</v>
      </c>
      <c r="G1550" s="2" t="s">
        <v>39</v>
      </c>
      <c r="H1550" s="2" t="s">
        <v>39</v>
      </c>
      <c r="I1550" s="18">
        <v>40</v>
      </c>
      <c r="P1550" s="16" t="str">
        <f t="shared" si="75"/>
        <v>631351</v>
      </c>
      <c r="Q1550" s="16" t="str">
        <f>IFERROR(VLOOKUP($P1550,'Kredieten productgroepen functi'!$C:$M,2,FALSE),"n.v.t.")</f>
        <v>Vaste kunstwerken</v>
      </c>
      <c r="R1550" s="16" t="str">
        <f t="shared" si="76"/>
        <v>423170</v>
      </c>
      <c r="S1550" s="16" t="str">
        <f>IFERROR(VLOOKUP($R1550,Kostensoorten!$C:$J,2,FALSE),"n.v.t.")</f>
        <v>Werklunch/diner zakelijke relaties</v>
      </c>
      <c r="T1550" s="16" t="s">
        <v>39</v>
      </c>
      <c r="U1550" s="16" t="s">
        <v>39</v>
      </c>
      <c r="V1550" s="16" t="s">
        <v>39</v>
      </c>
      <c r="W1550" s="16" t="s">
        <v>39</v>
      </c>
      <c r="X1550" s="16" t="s">
        <v>39</v>
      </c>
      <c r="Y1550" s="16" t="s">
        <v>39</v>
      </c>
      <c r="Z1550" s="16" t="s">
        <v>39</v>
      </c>
      <c r="AA1550" s="16" t="s">
        <v>39</v>
      </c>
      <c r="AB1550" s="16" t="s">
        <v>39</v>
      </c>
      <c r="AC1550" s="16" t="s">
        <v>39</v>
      </c>
      <c r="AD1550" s="16" t="s">
        <v>39</v>
      </c>
      <c r="AE1550" s="16" t="s">
        <v>39</v>
      </c>
      <c r="AF1550" s="16" t="s">
        <v>39</v>
      </c>
      <c r="AG1550" s="16" t="s">
        <v>39</v>
      </c>
      <c r="AH1550" s="16" t="s">
        <v>39</v>
      </c>
      <c r="AI1550" s="16" t="s">
        <v>39</v>
      </c>
      <c r="AJ1550" s="16" t="s">
        <v>39</v>
      </c>
      <c r="AL1550" s="16" t="s">
        <v>39</v>
      </c>
      <c r="AM1550" s="16" t="s">
        <v>39</v>
      </c>
      <c r="AN1550" s="16" t="str">
        <f>IFERROR(VLOOKUP($P1550,'Kredieten productgroepen functi'!$C:$M,6,FALSE),"n.v.t.")</f>
        <v>3102</v>
      </c>
      <c r="AO1550" s="16" t="str">
        <f>IFERROR(VLOOKUP($P1550,'Kredieten productgroepen functi'!$C:$M,7,FALSE),"n.v.t.")</f>
        <v>Onderhoud en beheer wegen en fietspaden</v>
      </c>
      <c r="AP1550" s="16" t="str">
        <f>IFERROR(VLOOKUP($P1550,'Kredieten productgroepen functi'!$C:$M,8,FALSE),"n.v.t.")</f>
        <v>31</v>
      </c>
      <c r="AQ1550" s="16" t="str">
        <f>IFERROR(VLOOKUP($P1550,'Kredieten productgroepen functi'!$C:$M,9,FALSE),"n.v.t.")</f>
        <v>Landwegen</v>
      </c>
      <c r="AR1550" s="16" t="str">
        <f>IFERROR(VLOOKUP($P1550,'Kredieten productgroepen functi'!$C:$M,10,FALSE),"n.v.t.")</f>
        <v>3</v>
      </c>
      <c r="AS1550" s="16" t="str">
        <f>IFERROR(VLOOKUP($P1550,'Kredieten productgroepen functi'!$C:$M,11,FALSE),"n.v.t.")</f>
        <v>Verkeer en vervoer</v>
      </c>
      <c r="AT1550" s="16" t="str">
        <f t="shared" si="77"/>
        <v>Lasten</v>
      </c>
      <c r="AU1550" s="16" t="str">
        <f>IFERROR(VLOOKUP($R1550,Kostensoorten!$C:$J,7,FALSE),"n.v.t.")</f>
        <v>2.3.1</v>
      </c>
      <c r="AV1550" s="16" t="str">
        <f>IFERROR(VLOOKUP($R1550,Kostensoorten!$C:$J,8,FALSE),"n.v.t.")</f>
        <v>Aankopen niet duurzame goedere</v>
      </c>
    </row>
    <row r="1551" spans="6:48">
      <c r="F1551" s="2" t="s">
        <v>7586</v>
      </c>
      <c r="G1551" s="2" t="s">
        <v>39</v>
      </c>
      <c r="H1551" s="2" t="s">
        <v>39</v>
      </c>
      <c r="I1551" s="18">
        <v>20.23</v>
      </c>
      <c r="P1551" s="16" t="str">
        <f t="shared" si="75"/>
        <v>631351</v>
      </c>
      <c r="Q1551" s="16" t="str">
        <f>IFERROR(VLOOKUP($P1551,'Kredieten productgroepen functi'!$C:$M,2,FALSE),"n.v.t.")</f>
        <v>Vaste kunstwerken</v>
      </c>
      <c r="R1551" s="16" t="str">
        <f t="shared" si="76"/>
        <v>430003</v>
      </c>
      <c r="S1551" s="16" t="str">
        <f>IFERROR(VLOOKUP($R1551,Kostensoorten!$C:$J,2,FALSE),"n.v.t.")</f>
        <v>Waterschapslasten</v>
      </c>
      <c r="T1551" s="16" t="s">
        <v>39</v>
      </c>
      <c r="U1551" s="16" t="s">
        <v>39</v>
      </c>
      <c r="V1551" s="16" t="s">
        <v>39</v>
      </c>
      <c r="W1551" s="16" t="s">
        <v>39</v>
      </c>
      <c r="X1551" s="16" t="s">
        <v>39</v>
      </c>
      <c r="Y1551" s="16" t="s">
        <v>39</v>
      </c>
      <c r="Z1551" s="16" t="s">
        <v>39</v>
      </c>
      <c r="AA1551" s="16" t="s">
        <v>39</v>
      </c>
      <c r="AB1551" s="16" t="s">
        <v>39</v>
      </c>
      <c r="AC1551" s="16" t="s">
        <v>39</v>
      </c>
      <c r="AD1551" s="16" t="s">
        <v>39</v>
      </c>
      <c r="AE1551" s="16" t="s">
        <v>39</v>
      </c>
      <c r="AF1551" s="16" t="s">
        <v>39</v>
      </c>
      <c r="AG1551" s="16" t="s">
        <v>39</v>
      </c>
      <c r="AH1551" s="16" t="s">
        <v>39</v>
      </c>
      <c r="AI1551" s="16" t="s">
        <v>39</v>
      </c>
      <c r="AJ1551" s="16" t="s">
        <v>39</v>
      </c>
      <c r="AL1551" s="16" t="s">
        <v>39</v>
      </c>
      <c r="AM1551" s="16" t="s">
        <v>39</v>
      </c>
      <c r="AN1551" s="16" t="str">
        <f>IFERROR(VLOOKUP($P1551,'Kredieten productgroepen functi'!$C:$M,6,FALSE),"n.v.t.")</f>
        <v>3102</v>
      </c>
      <c r="AO1551" s="16" t="str">
        <f>IFERROR(VLOOKUP($P1551,'Kredieten productgroepen functi'!$C:$M,7,FALSE),"n.v.t.")</f>
        <v>Onderhoud en beheer wegen en fietspaden</v>
      </c>
      <c r="AP1551" s="16" t="str">
        <f>IFERROR(VLOOKUP($P1551,'Kredieten productgroepen functi'!$C:$M,8,FALSE),"n.v.t.")</f>
        <v>31</v>
      </c>
      <c r="AQ1551" s="16" t="str">
        <f>IFERROR(VLOOKUP($P1551,'Kredieten productgroepen functi'!$C:$M,9,FALSE),"n.v.t.")</f>
        <v>Landwegen</v>
      </c>
      <c r="AR1551" s="16" t="str">
        <f>IFERROR(VLOOKUP($P1551,'Kredieten productgroepen functi'!$C:$M,10,FALSE),"n.v.t.")</f>
        <v>3</v>
      </c>
      <c r="AS1551" s="16" t="str">
        <f>IFERROR(VLOOKUP($P1551,'Kredieten productgroepen functi'!$C:$M,11,FALSE),"n.v.t.")</f>
        <v>Verkeer en vervoer</v>
      </c>
      <c r="AT1551" s="16" t="str">
        <f t="shared" si="77"/>
        <v>Lasten</v>
      </c>
      <c r="AU1551" s="16" t="str">
        <f>IFERROR(VLOOKUP($R1551,Kostensoorten!$C:$J,7,FALSE),"n.v.t.")</f>
        <v>3.0</v>
      </c>
      <c r="AV1551" s="16" t="str">
        <f>IFERROR(VLOOKUP($R1551,Kostensoorten!$C:$J,8,FALSE),"n.v.t.")</f>
        <v>Belastingen</v>
      </c>
    </row>
    <row r="1552" spans="6:48">
      <c r="F1552" s="2" t="s">
        <v>7587</v>
      </c>
      <c r="G1552" s="2" t="s">
        <v>39</v>
      </c>
      <c r="H1552" s="2" t="s">
        <v>39</v>
      </c>
      <c r="I1552" s="18">
        <v>29.75</v>
      </c>
      <c r="P1552" s="16" t="str">
        <f t="shared" si="75"/>
        <v>631351</v>
      </c>
      <c r="Q1552" s="16" t="str">
        <f>IFERROR(VLOOKUP($P1552,'Kredieten productgroepen functi'!$C:$M,2,FALSE),"n.v.t.")</f>
        <v>Vaste kunstwerken</v>
      </c>
      <c r="R1552" s="16" t="str">
        <f t="shared" si="76"/>
        <v>430003</v>
      </c>
      <c r="S1552" s="16" t="str">
        <f>IFERROR(VLOOKUP($R1552,Kostensoorten!$C:$J,2,FALSE),"n.v.t.")</f>
        <v>Waterschapslasten</v>
      </c>
      <c r="T1552" s="16" t="s">
        <v>39</v>
      </c>
      <c r="U1552" s="16" t="s">
        <v>39</v>
      </c>
      <c r="V1552" s="16" t="s">
        <v>39</v>
      </c>
      <c r="W1552" s="16" t="s">
        <v>39</v>
      </c>
      <c r="X1552" s="16" t="s">
        <v>39</v>
      </c>
      <c r="Y1552" s="16" t="s">
        <v>39</v>
      </c>
      <c r="Z1552" s="16" t="s">
        <v>39</v>
      </c>
      <c r="AA1552" s="16" t="s">
        <v>39</v>
      </c>
      <c r="AB1552" s="16" t="s">
        <v>39</v>
      </c>
      <c r="AC1552" s="16" t="s">
        <v>39</v>
      </c>
      <c r="AD1552" s="16" t="s">
        <v>39</v>
      </c>
      <c r="AE1552" s="16" t="s">
        <v>39</v>
      </c>
      <c r="AF1552" s="16" t="s">
        <v>39</v>
      </c>
      <c r="AG1552" s="16" t="s">
        <v>39</v>
      </c>
      <c r="AH1552" s="16" t="s">
        <v>39</v>
      </c>
      <c r="AI1552" s="16" t="s">
        <v>39</v>
      </c>
      <c r="AJ1552" s="16" t="s">
        <v>39</v>
      </c>
      <c r="AL1552" s="16" t="s">
        <v>39</v>
      </c>
      <c r="AM1552" s="16" t="s">
        <v>39</v>
      </c>
      <c r="AN1552" s="16" t="str">
        <f>IFERROR(VLOOKUP($P1552,'Kredieten productgroepen functi'!$C:$M,6,FALSE),"n.v.t.")</f>
        <v>3102</v>
      </c>
      <c r="AO1552" s="16" t="str">
        <f>IFERROR(VLOOKUP($P1552,'Kredieten productgroepen functi'!$C:$M,7,FALSE),"n.v.t.")</f>
        <v>Onderhoud en beheer wegen en fietspaden</v>
      </c>
      <c r="AP1552" s="16" t="str">
        <f>IFERROR(VLOOKUP($P1552,'Kredieten productgroepen functi'!$C:$M,8,FALSE),"n.v.t.")</f>
        <v>31</v>
      </c>
      <c r="AQ1552" s="16" t="str">
        <f>IFERROR(VLOOKUP($P1552,'Kredieten productgroepen functi'!$C:$M,9,FALSE),"n.v.t.")</f>
        <v>Landwegen</v>
      </c>
      <c r="AR1552" s="16" t="str">
        <f>IFERROR(VLOOKUP($P1552,'Kredieten productgroepen functi'!$C:$M,10,FALSE),"n.v.t.")</f>
        <v>3</v>
      </c>
      <c r="AS1552" s="16" t="str">
        <f>IFERROR(VLOOKUP($P1552,'Kredieten productgroepen functi'!$C:$M,11,FALSE),"n.v.t.")</f>
        <v>Verkeer en vervoer</v>
      </c>
      <c r="AT1552" s="16" t="str">
        <f t="shared" si="77"/>
        <v>Lasten</v>
      </c>
      <c r="AU1552" s="16" t="str">
        <f>IFERROR(VLOOKUP($R1552,Kostensoorten!$C:$J,7,FALSE),"n.v.t.")</f>
        <v>3.0</v>
      </c>
      <c r="AV1552" s="16" t="str">
        <f>IFERROR(VLOOKUP($R1552,Kostensoorten!$C:$J,8,FALSE),"n.v.t.")</f>
        <v>Belastingen</v>
      </c>
    </row>
    <row r="1553" spans="6:48">
      <c r="F1553" s="2" t="s">
        <v>6721</v>
      </c>
      <c r="G1553" s="2" t="s">
        <v>39</v>
      </c>
      <c r="H1553" s="2" t="s">
        <v>39</v>
      </c>
      <c r="I1553" s="18">
        <v>145.34</v>
      </c>
      <c r="P1553" s="16" t="str">
        <f t="shared" si="75"/>
        <v>631351</v>
      </c>
      <c r="Q1553" s="16" t="str">
        <f>IFERROR(VLOOKUP($P1553,'Kredieten productgroepen functi'!$C:$M,2,FALSE),"n.v.t.")</f>
        <v>Vaste kunstwerken</v>
      </c>
      <c r="R1553" s="16" t="str">
        <f t="shared" si="76"/>
        <v>430004</v>
      </c>
      <c r="S1553" s="16" t="str">
        <f>IFERROR(VLOOKUP($R1553,Kostensoorten!$C:$J,2,FALSE),"n.v.t.")</f>
        <v>Overige belastingen</v>
      </c>
      <c r="T1553" s="16" t="s">
        <v>39</v>
      </c>
      <c r="U1553" s="16" t="s">
        <v>39</v>
      </c>
      <c r="V1553" s="16" t="s">
        <v>39</v>
      </c>
      <c r="W1553" s="16" t="s">
        <v>39</v>
      </c>
      <c r="X1553" s="16" t="s">
        <v>39</v>
      </c>
      <c r="Y1553" s="16" t="s">
        <v>39</v>
      </c>
      <c r="Z1553" s="16" t="s">
        <v>39</v>
      </c>
      <c r="AA1553" s="16" t="s">
        <v>39</v>
      </c>
      <c r="AB1553" s="16" t="s">
        <v>39</v>
      </c>
      <c r="AC1553" s="16" t="s">
        <v>39</v>
      </c>
      <c r="AD1553" s="16" t="s">
        <v>39</v>
      </c>
      <c r="AE1553" s="16" t="s">
        <v>39</v>
      </c>
      <c r="AF1553" s="16" t="s">
        <v>39</v>
      </c>
      <c r="AG1553" s="16" t="s">
        <v>39</v>
      </c>
      <c r="AH1553" s="16" t="s">
        <v>39</v>
      </c>
      <c r="AI1553" s="16" t="s">
        <v>39</v>
      </c>
      <c r="AJ1553" s="16" t="s">
        <v>39</v>
      </c>
      <c r="AL1553" s="16" t="s">
        <v>39</v>
      </c>
      <c r="AM1553" s="16" t="s">
        <v>39</v>
      </c>
      <c r="AN1553" s="16" t="str">
        <f>IFERROR(VLOOKUP($P1553,'Kredieten productgroepen functi'!$C:$M,6,FALSE),"n.v.t.")</f>
        <v>3102</v>
      </c>
      <c r="AO1553" s="16" t="str">
        <f>IFERROR(VLOOKUP($P1553,'Kredieten productgroepen functi'!$C:$M,7,FALSE),"n.v.t.")</f>
        <v>Onderhoud en beheer wegen en fietspaden</v>
      </c>
      <c r="AP1553" s="16" t="str">
        <f>IFERROR(VLOOKUP($P1553,'Kredieten productgroepen functi'!$C:$M,8,FALSE),"n.v.t.")</f>
        <v>31</v>
      </c>
      <c r="AQ1553" s="16" t="str">
        <f>IFERROR(VLOOKUP($P1553,'Kredieten productgroepen functi'!$C:$M,9,FALSE),"n.v.t.")</f>
        <v>Landwegen</v>
      </c>
      <c r="AR1553" s="16" t="str">
        <f>IFERROR(VLOOKUP($P1553,'Kredieten productgroepen functi'!$C:$M,10,FALSE),"n.v.t.")</f>
        <v>3</v>
      </c>
      <c r="AS1553" s="16" t="str">
        <f>IFERROR(VLOOKUP($P1553,'Kredieten productgroepen functi'!$C:$M,11,FALSE),"n.v.t.")</f>
        <v>Verkeer en vervoer</v>
      </c>
      <c r="AT1553" s="16" t="str">
        <f t="shared" si="77"/>
        <v>Lasten</v>
      </c>
      <c r="AU1553" s="16" t="str">
        <f>IFERROR(VLOOKUP($R1553,Kostensoorten!$C:$J,7,FALSE),"n.v.t.")</f>
        <v>3.0</v>
      </c>
      <c r="AV1553" s="16" t="str">
        <f>IFERROR(VLOOKUP($R1553,Kostensoorten!$C:$J,8,FALSE),"n.v.t.")</f>
        <v>Belastingen</v>
      </c>
    </row>
    <row r="1554" spans="6:48">
      <c r="F1554" s="2" t="s">
        <v>8107</v>
      </c>
      <c r="G1554" s="2" t="s">
        <v>39</v>
      </c>
      <c r="H1554" s="2" t="s">
        <v>39</v>
      </c>
      <c r="I1554" s="18">
        <v>22579</v>
      </c>
      <c r="P1554" s="16" t="str">
        <f t="shared" si="75"/>
        <v>631351</v>
      </c>
      <c r="Q1554" s="16" t="str">
        <f>IFERROR(VLOOKUP($P1554,'Kredieten productgroepen functi'!$C:$M,2,FALSE),"n.v.t.")</f>
        <v>Vaste kunstwerken</v>
      </c>
      <c r="R1554" s="16" t="str">
        <f t="shared" si="76"/>
        <v>460501</v>
      </c>
      <c r="S1554" s="16" t="str">
        <f>IFERROR(VLOOKUP($R1554,Kostensoorten!$C:$J,2,FALSE),"n.v.t.")</f>
        <v>overige administratieve boekingen</v>
      </c>
      <c r="T1554" s="16" t="s">
        <v>39</v>
      </c>
      <c r="U1554" s="16" t="s">
        <v>39</v>
      </c>
      <c r="V1554" s="16" t="s">
        <v>39</v>
      </c>
      <c r="W1554" s="16" t="s">
        <v>39</v>
      </c>
      <c r="X1554" s="16" t="s">
        <v>39</v>
      </c>
      <c r="Y1554" s="16" t="s">
        <v>39</v>
      </c>
      <c r="Z1554" s="16" t="s">
        <v>39</v>
      </c>
      <c r="AA1554" s="16" t="s">
        <v>39</v>
      </c>
      <c r="AB1554" s="16" t="s">
        <v>39</v>
      </c>
      <c r="AC1554" s="16" t="s">
        <v>39</v>
      </c>
      <c r="AD1554" s="16" t="s">
        <v>39</v>
      </c>
      <c r="AE1554" s="16" t="s">
        <v>39</v>
      </c>
      <c r="AF1554" s="16" t="s">
        <v>39</v>
      </c>
      <c r="AG1554" s="16" t="s">
        <v>39</v>
      </c>
      <c r="AH1554" s="16" t="s">
        <v>39</v>
      </c>
      <c r="AI1554" s="16" t="s">
        <v>39</v>
      </c>
      <c r="AJ1554" s="16" t="s">
        <v>39</v>
      </c>
      <c r="AL1554" s="16" t="s">
        <v>39</v>
      </c>
      <c r="AM1554" s="16" t="s">
        <v>39</v>
      </c>
      <c r="AN1554" s="16" t="str">
        <f>IFERROR(VLOOKUP($P1554,'Kredieten productgroepen functi'!$C:$M,6,FALSE),"n.v.t.")</f>
        <v>3102</v>
      </c>
      <c r="AO1554" s="16" t="str">
        <f>IFERROR(VLOOKUP($P1554,'Kredieten productgroepen functi'!$C:$M,7,FALSE),"n.v.t.")</f>
        <v>Onderhoud en beheer wegen en fietspaden</v>
      </c>
      <c r="AP1554" s="16" t="str">
        <f>IFERROR(VLOOKUP($P1554,'Kredieten productgroepen functi'!$C:$M,8,FALSE),"n.v.t.")</f>
        <v>31</v>
      </c>
      <c r="AQ1554" s="16" t="str">
        <f>IFERROR(VLOOKUP($P1554,'Kredieten productgroepen functi'!$C:$M,9,FALSE),"n.v.t.")</f>
        <v>Landwegen</v>
      </c>
      <c r="AR1554" s="16" t="str">
        <f>IFERROR(VLOOKUP($P1554,'Kredieten productgroepen functi'!$C:$M,10,FALSE),"n.v.t.")</f>
        <v>3</v>
      </c>
      <c r="AS1554" s="16" t="str">
        <f>IFERROR(VLOOKUP($P1554,'Kredieten productgroepen functi'!$C:$M,11,FALSE),"n.v.t.")</f>
        <v>Verkeer en vervoer</v>
      </c>
      <c r="AT1554" s="16" t="str">
        <f t="shared" si="77"/>
        <v>Lasten</v>
      </c>
      <c r="AU1554" s="16" t="str">
        <f>IFERROR(VLOOKUP($R1554,Kostensoorten!$C:$J,7,FALSE),"n.v.t.")</f>
        <v>6.9</v>
      </c>
      <c r="AV1554" s="16" t="str">
        <f>IFERROR(VLOOKUP($R1554,Kostensoorten!$C:$J,8,FALSE),"n.v.t.")</f>
        <v>Overige administratieve boekinge</v>
      </c>
    </row>
    <row r="1555" spans="6:48">
      <c r="F1555" s="2" t="s">
        <v>7059</v>
      </c>
      <c r="G1555" s="2" t="s">
        <v>39</v>
      </c>
      <c r="H1555" s="2" t="s">
        <v>39</v>
      </c>
      <c r="I1555" s="18">
        <v>597236.51</v>
      </c>
      <c r="P1555" s="16" t="str">
        <f t="shared" si="75"/>
        <v>631351</v>
      </c>
      <c r="Q1555" s="16" t="str">
        <f>IFERROR(VLOOKUP($P1555,'Kredieten productgroepen functi'!$C:$M,2,FALSE),"n.v.t.")</f>
        <v>Vaste kunstwerken</v>
      </c>
      <c r="R1555" s="16" t="str">
        <f t="shared" si="76"/>
        <v>460501</v>
      </c>
      <c r="S1555" s="16" t="str">
        <f>IFERROR(VLOOKUP($R1555,Kostensoorten!$C:$J,2,FALSE),"n.v.t.")</f>
        <v>overige administratieve boekingen</v>
      </c>
      <c r="T1555" s="16" t="s">
        <v>39</v>
      </c>
      <c r="U1555" s="16" t="s">
        <v>39</v>
      </c>
      <c r="V1555" s="16" t="s">
        <v>39</v>
      </c>
      <c r="W1555" s="16" t="s">
        <v>39</v>
      </c>
      <c r="X1555" s="16" t="s">
        <v>39</v>
      </c>
      <c r="Y1555" s="16" t="s">
        <v>39</v>
      </c>
      <c r="Z1555" s="16" t="s">
        <v>39</v>
      </c>
      <c r="AA1555" s="16" t="s">
        <v>39</v>
      </c>
      <c r="AB1555" s="16" t="s">
        <v>39</v>
      </c>
      <c r="AC1555" s="16" t="s">
        <v>39</v>
      </c>
      <c r="AD1555" s="16" t="s">
        <v>39</v>
      </c>
      <c r="AE1555" s="16" t="s">
        <v>39</v>
      </c>
      <c r="AF1555" s="16" t="s">
        <v>39</v>
      </c>
      <c r="AG1555" s="16" t="s">
        <v>39</v>
      </c>
      <c r="AH1555" s="16" t="s">
        <v>39</v>
      </c>
      <c r="AI1555" s="16" t="s">
        <v>39</v>
      </c>
      <c r="AJ1555" s="16" t="s">
        <v>39</v>
      </c>
      <c r="AL1555" s="16" t="s">
        <v>39</v>
      </c>
      <c r="AM1555" s="16" t="s">
        <v>39</v>
      </c>
      <c r="AN1555" s="16" t="str">
        <f>IFERROR(VLOOKUP($P1555,'Kredieten productgroepen functi'!$C:$M,6,FALSE),"n.v.t.")</f>
        <v>3102</v>
      </c>
      <c r="AO1555" s="16" t="str">
        <f>IFERROR(VLOOKUP($P1555,'Kredieten productgroepen functi'!$C:$M,7,FALSE),"n.v.t.")</f>
        <v>Onderhoud en beheer wegen en fietspaden</v>
      </c>
      <c r="AP1555" s="16" t="str">
        <f>IFERROR(VLOOKUP($P1555,'Kredieten productgroepen functi'!$C:$M,8,FALSE),"n.v.t.")</f>
        <v>31</v>
      </c>
      <c r="AQ1555" s="16" t="str">
        <f>IFERROR(VLOOKUP($P1555,'Kredieten productgroepen functi'!$C:$M,9,FALSE),"n.v.t.")</f>
        <v>Landwegen</v>
      </c>
      <c r="AR1555" s="16" t="str">
        <f>IFERROR(VLOOKUP($P1555,'Kredieten productgroepen functi'!$C:$M,10,FALSE),"n.v.t.")</f>
        <v>3</v>
      </c>
      <c r="AS1555" s="16" t="str">
        <f>IFERROR(VLOOKUP($P1555,'Kredieten productgroepen functi'!$C:$M,11,FALSE),"n.v.t.")</f>
        <v>Verkeer en vervoer</v>
      </c>
      <c r="AT1555" s="16" t="str">
        <f t="shared" si="77"/>
        <v>Lasten</v>
      </c>
      <c r="AU1555" s="16" t="str">
        <f>IFERROR(VLOOKUP($R1555,Kostensoorten!$C:$J,7,FALSE),"n.v.t.")</f>
        <v>6.9</v>
      </c>
      <c r="AV1555" s="16" t="str">
        <f>IFERROR(VLOOKUP($R1555,Kostensoorten!$C:$J,8,FALSE),"n.v.t.")</f>
        <v>Overige administratieve boekinge</v>
      </c>
    </row>
    <row r="1556" spans="6:48">
      <c r="F1556" s="2" t="s">
        <v>9563</v>
      </c>
      <c r="G1556" s="2" t="s">
        <v>39</v>
      </c>
      <c r="H1556" s="2" t="s">
        <v>39</v>
      </c>
      <c r="I1556" s="18">
        <v>-4668.5</v>
      </c>
      <c r="P1556" s="16" t="str">
        <f t="shared" si="75"/>
        <v>631351</v>
      </c>
      <c r="Q1556" s="16" t="str">
        <f>IFERROR(VLOOKUP($P1556,'Kredieten productgroepen functi'!$C:$M,2,FALSE),"n.v.t.")</f>
        <v>Vaste kunstwerken</v>
      </c>
      <c r="R1556" s="16" t="str">
        <f t="shared" si="76"/>
        <v>823090</v>
      </c>
      <c r="S1556" s="16" t="str">
        <f>IFERROR(VLOOKUP($R1556,Kostensoorten!$C:$J,2,FALSE),"n.v.t.")</f>
        <v>Overige opbr goederen en diensten</v>
      </c>
      <c r="T1556" s="16" t="s">
        <v>39</v>
      </c>
      <c r="U1556" s="16" t="s">
        <v>39</v>
      </c>
      <c r="V1556" s="16" t="s">
        <v>39</v>
      </c>
      <c r="W1556" s="16" t="s">
        <v>39</v>
      </c>
      <c r="X1556" s="16" t="s">
        <v>39</v>
      </c>
      <c r="Y1556" s="16" t="s">
        <v>39</v>
      </c>
      <c r="Z1556" s="16" t="s">
        <v>39</v>
      </c>
      <c r="AA1556" s="16" t="s">
        <v>39</v>
      </c>
      <c r="AB1556" s="16" t="s">
        <v>39</v>
      </c>
      <c r="AC1556" s="16" t="s">
        <v>39</v>
      </c>
      <c r="AD1556" s="16" t="s">
        <v>39</v>
      </c>
      <c r="AE1556" s="16" t="s">
        <v>39</v>
      </c>
      <c r="AF1556" s="16" t="s">
        <v>39</v>
      </c>
      <c r="AG1556" s="16" t="s">
        <v>39</v>
      </c>
      <c r="AH1556" s="16" t="s">
        <v>39</v>
      </c>
      <c r="AI1556" s="16" t="s">
        <v>39</v>
      </c>
      <c r="AJ1556" s="16" t="s">
        <v>39</v>
      </c>
      <c r="AL1556" s="16" t="s">
        <v>39</v>
      </c>
      <c r="AM1556" s="16" t="s">
        <v>39</v>
      </c>
      <c r="AN1556" s="16" t="str">
        <f>IFERROR(VLOOKUP($P1556,'Kredieten productgroepen functi'!$C:$M,6,FALSE),"n.v.t.")</f>
        <v>3102</v>
      </c>
      <c r="AO1556" s="16" t="str">
        <f>IFERROR(VLOOKUP($P1556,'Kredieten productgroepen functi'!$C:$M,7,FALSE),"n.v.t.")</f>
        <v>Onderhoud en beheer wegen en fietspaden</v>
      </c>
      <c r="AP1556" s="16" t="str">
        <f>IFERROR(VLOOKUP($P1556,'Kredieten productgroepen functi'!$C:$M,8,FALSE),"n.v.t.")</f>
        <v>31</v>
      </c>
      <c r="AQ1556" s="16" t="str">
        <f>IFERROR(VLOOKUP($P1556,'Kredieten productgroepen functi'!$C:$M,9,FALSE),"n.v.t.")</f>
        <v>Landwegen</v>
      </c>
      <c r="AR1556" s="16" t="str">
        <f>IFERROR(VLOOKUP($P1556,'Kredieten productgroepen functi'!$C:$M,10,FALSE),"n.v.t.")</f>
        <v>3</v>
      </c>
      <c r="AS1556" s="16" t="str">
        <f>IFERROR(VLOOKUP($P1556,'Kredieten productgroepen functi'!$C:$M,11,FALSE),"n.v.t.")</f>
        <v>Verkeer en vervoer</v>
      </c>
      <c r="AT1556" s="16" t="str">
        <f t="shared" si="77"/>
        <v>Baten</v>
      </c>
      <c r="AU1556" s="16" t="str">
        <f>IFERROR(VLOOKUP($R1556,Kostensoorten!$C:$J,7,FALSE),"n.v.t.")</f>
        <v>2.3</v>
      </c>
      <c r="AV1556" s="16" t="str">
        <f>IFERROR(VLOOKUP($R1556,Kostensoorten!$C:$J,8,FALSE),"n.v.t.")</f>
        <v>Overige goederen en diensten</v>
      </c>
    </row>
    <row r="1557" spans="6:48">
      <c r="F1557" s="2" t="s">
        <v>8719</v>
      </c>
      <c r="G1557" s="2" t="s">
        <v>39</v>
      </c>
      <c r="H1557" s="2" t="s">
        <v>39</v>
      </c>
      <c r="I1557" s="18">
        <v>-15186</v>
      </c>
      <c r="P1557" s="16" t="str">
        <f t="shared" si="75"/>
        <v>631351</v>
      </c>
      <c r="Q1557" s="16" t="str">
        <f>IFERROR(VLOOKUP($P1557,'Kredieten productgroepen functi'!$C:$M,2,FALSE),"n.v.t.")</f>
        <v>Vaste kunstwerken</v>
      </c>
      <c r="R1557" s="16" t="str">
        <f t="shared" si="76"/>
        <v>840130</v>
      </c>
      <c r="S1557" s="16" t="str">
        <f>IFERROR(VLOOKUP($R1557,Kostensoorten!$C:$J,2,FALSE),"n.v.t.")</f>
        <v>Inkomensoverdracht gemeenten</v>
      </c>
      <c r="T1557" s="16" t="s">
        <v>39</v>
      </c>
      <c r="U1557" s="16" t="s">
        <v>39</v>
      </c>
      <c r="V1557" s="16" t="s">
        <v>39</v>
      </c>
      <c r="W1557" s="16" t="s">
        <v>39</v>
      </c>
      <c r="X1557" s="16" t="s">
        <v>39</v>
      </c>
      <c r="Y1557" s="16" t="s">
        <v>39</v>
      </c>
      <c r="Z1557" s="16" t="s">
        <v>39</v>
      </c>
      <c r="AA1557" s="16" t="s">
        <v>39</v>
      </c>
      <c r="AB1557" s="16" t="s">
        <v>39</v>
      </c>
      <c r="AC1557" s="16" t="s">
        <v>39</v>
      </c>
      <c r="AD1557" s="16" t="s">
        <v>39</v>
      </c>
      <c r="AE1557" s="16" t="s">
        <v>39</v>
      </c>
      <c r="AF1557" s="16" t="s">
        <v>39</v>
      </c>
      <c r="AG1557" s="16" t="s">
        <v>39</v>
      </c>
      <c r="AH1557" s="16" t="s">
        <v>39</v>
      </c>
      <c r="AI1557" s="16" t="s">
        <v>39</v>
      </c>
      <c r="AJ1557" s="16" t="s">
        <v>39</v>
      </c>
      <c r="AL1557" s="16" t="s">
        <v>39</v>
      </c>
      <c r="AM1557" s="16" t="s">
        <v>39</v>
      </c>
      <c r="AN1557" s="16" t="str">
        <f>IFERROR(VLOOKUP($P1557,'Kredieten productgroepen functi'!$C:$M,6,FALSE),"n.v.t.")</f>
        <v>3102</v>
      </c>
      <c r="AO1557" s="16" t="str">
        <f>IFERROR(VLOOKUP($P1557,'Kredieten productgroepen functi'!$C:$M,7,FALSE),"n.v.t.")</f>
        <v>Onderhoud en beheer wegen en fietspaden</v>
      </c>
      <c r="AP1557" s="16" t="str">
        <f>IFERROR(VLOOKUP($P1557,'Kredieten productgroepen functi'!$C:$M,8,FALSE),"n.v.t.")</f>
        <v>31</v>
      </c>
      <c r="AQ1557" s="16" t="str">
        <f>IFERROR(VLOOKUP($P1557,'Kredieten productgroepen functi'!$C:$M,9,FALSE),"n.v.t.")</f>
        <v>Landwegen</v>
      </c>
      <c r="AR1557" s="16" t="str">
        <f>IFERROR(VLOOKUP($P1557,'Kredieten productgroepen functi'!$C:$M,10,FALSE),"n.v.t.")</f>
        <v>3</v>
      </c>
      <c r="AS1557" s="16" t="str">
        <f>IFERROR(VLOOKUP($P1557,'Kredieten productgroepen functi'!$C:$M,11,FALSE),"n.v.t.")</f>
        <v>Verkeer en vervoer</v>
      </c>
      <c r="AT1557" s="16" t="str">
        <f t="shared" si="77"/>
        <v>Baten</v>
      </c>
      <c r="AU1557" s="16" t="str">
        <f>IFERROR(VLOOKUP($R1557,Kostensoorten!$C:$J,7,FALSE),"n.v.t.")</f>
        <v>4.0.1</v>
      </c>
      <c r="AV1557" s="16" t="str">
        <f>IFERROR(VLOOKUP($R1557,Kostensoorten!$C:$J,8,FALSE),"n.v.t.")</f>
        <v>Inkomensoverdrachten van overh</v>
      </c>
    </row>
    <row r="1558" spans="6:48">
      <c r="F1558" s="2" t="s">
        <v>9564</v>
      </c>
      <c r="G1558" s="2" t="s">
        <v>39</v>
      </c>
      <c r="H1558" s="2" t="s">
        <v>39</v>
      </c>
      <c r="I1558" s="18">
        <v>-475.65</v>
      </c>
      <c r="P1558" s="16" t="str">
        <f t="shared" si="75"/>
        <v>631351</v>
      </c>
      <c r="Q1558" s="16" t="str">
        <f>IFERROR(VLOOKUP($P1558,'Kredieten productgroepen functi'!$C:$M,2,FALSE),"n.v.t.")</f>
        <v>Vaste kunstwerken</v>
      </c>
      <c r="R1558" s="16" t="str">
        <f t="shared" si="76"/>
        <v>840220</v>
      </c>
      <c r="S1558" s="16" t="str">
        <f>IFERROR(VLOOKUP($R1558,Kostensoorten!$C:$J,2,FALSE),"n.v.t.")</f>
        <v>Overige inkomensoverdrachten</v>
      </c>
      <c r="T1558" s="16" t="s">
        <v>39</v>
      </c>
      <c r="U1558" s="16" t="s">
        <v>39</v>
      </c>
      <c r="V1558" s="16" t="s">
        <v>39</v>
      </c>
      <c r="W1558" s="16" t="s">
        <v>39</v>
      </c>
      <c r="X1558" s="16" t="s">
        <v>39</v>
      </c>
      <c r="Y1558" s="16" t="s">
        <v>39</v>
      </c>
      <c r="Z1558" s="16" t="s">
        <v>39</v>
      </c>
      <c r="AA1558" s="16" t="s">
        <v>39</v>
      </c>
      <c r="AB1558" s="16" t="s">
        <v>39</v>
      </c>
      <c r="AC1558" s="16" t="s">
        <v>39</v>
      </c>
      <c r="AD1558" s="16" t="s">
        <v>39</v>
      </c>
      <c r="AE1558" s="16" t="s">
        <v>39</v>
      </c>
      <c r="AF1558" s="16" t="s">
        <v>39</v>
      </c>
      <c r="AG1558" s="16" t="s">
        <v>39</v>
      </c>
      <c r="AH1558" s="16" t="s">
        <v>39</v>
      </c>
      <c r="AI1558" s="16" t="s">
        <v>39</v>
      </c>
      <c r="AJ1558" s="16" t="s">
        <v>39</v>
      </c>
      <c r="AL1558" s="16" t="s">
        <v>39</v>
      </c>
      <c r="AM1558" s="16" t="s">
        <v>39</v>
      </c>
      <c r="AN1558" s="16" t="str">
        <f>IFERROR(VLOOKUP($P1558,'Kredieten productgroepen functi'!$C:$M,6,FALSE),"n.v.t.")</f>
        <v>3102</v>
      </c>
      <c r="AO1558" s="16" t="str">
        <f>IFERROR(VLOOKUP($P1558,'Kredieten productgroepen functi'!$C:$M,7,FALSE),"n.v.t.")</f>
        <v>Onderhoud en beheer wegen en fietspaden</v>
      </c>
      <c r="AP1558" s="16" t="str">
        <f>IFERROR(VLOOKUP($P1558,'Kredieten productgroepen functi'!$C:$M,8,FALSE),"n.v.t.")</f>
        <v>31</v>
      </c>
      <c r="AQ1558" s="16" t="str">
        <f>IFERROR(VLOOKUP($P1558,'Kredieten productgroepen functi'!$C:$M,9,FALSE),"n.v.t.")</f>
        <v>Landwegen</v>
      </c>
      <c r="AR1558" s="16" t="str">
        <f>IFERROR(VLOOKUP($P1558,'Kredieten productgroepen functi'!$C:$M,10,FALSE),"n.v.t.")</f>
        <v>3</v>
      </c>
      <c r="AS1558" s="16" t="str">
        <f>IFERROR(VLOOKUP($P1558,'Kredieten productgroepen functi'!$C:$M,11,FALSE),"n.v.t.")</f>
        <v>Verkeer en vervoer</v>
      </c>
      <c r="AT1558" s="16" t="str">
        <f t="shared" si="77"/>
        <v>Baten</v>
      </c>
      <c r="AU1558" s="16" t="str">
        <f>IFERROR(VLOOKUP($R1558,Kostensoorten!$C:$J,7,FALSE),"n.v.t.")</f>
        <v>4.0.2</v>
      </c>
      <c r="AV1558" s="16" t="str">
        <f>IFERROR(VLOOKUP($R1558,Kostensoorten!$C:$J,8,FALSE),"n.v.t.")</f>
        <v>Overige inkomensoverdrachten</v>
      </c>
    </row>
    <row r="1559" spans="6:48">
      <c r="F1559" s="2" t="s">
        <v>8108</v>
      </c>
      <c r="G1559" s="2" t="s">
        <v>39</v>
      </c>
      <c r="H1559" s="2" t="s">
        <v>39</v>
      </c>
      <c r="I1559" s="18">
        <v>0</v>
      </c>
      <c r="P1559" s="16" t="str">
        <f t="shared" si="75"/>
        <v>631351</v>
      </c>
      <c r="Q1559" s="16" t="str">
        <f>IFERROR(VLOOKUP($P1559,'Kredieten productgroepen functi'!$C:$M,2,FALSE),"n.v.t.")</f>
        <v>Vaste kunstwerken</v>
      </c>
      <c r="R1559" s="16" t="str">
        <f t="shared" si="76"/>
        <v>860501</v>
      </c>
      <c r="S1559" s="16" t="str">
        <f>IFERROR(VLOOKUP($R1559,Kostensoorten!$C:$J,2,FALSE),"n.v.t.")</f>
        <v>overige administratieve boekingen</v>
      </c>
      <c r="T1559" s="16" t="s">
        <v>39</v>
      </c>
      <c r="U1559" s="16" t="s">
        <v>39</v>
      </c>
      <c r="V1559" s="16" t="s">
        <v>39</v>
      </c>
      <c r="W1559" s="16" t="s">
        <v>39</v>
      </c>
      <c r="X1559" s="16" t="s">
        <v>39</v>
      </c>
      <c r="Y1559" s="16" t="s">
        <v>39</v>
      </c>
      <c r="Z1559" s="16" t="s">
        <v>39</v>
      </c>
      <c r="AA1559" s="16" t="s">
        <v>39</v>
      </c>
      <c r="AB1559" s="16" t="s">
        <v>39</v>
      </c>
      <c r="AC1559" s="16" t="s">
        <v>39</v>
      </c>
      <c r="AD1559" s="16" t="s">
        <v>39</v>
      </c>
      <c r="AE1559" s="16" t="s">
        <v>39</v>
      </c>
      <c r="AF1559" s="16" t="s">
        <v>39</v>
      </c>
      <c r="AG1559" s="16" t="s">
        <v>39</v>
      </c>
      <c r="AH1559" s="16" t="s">
        <v>39</v>
      </c>
      <c r="AI1559" s="16" t="s">
        <v>39</v>
      </c>
      <c r="AJ1559" s="16" t="s">
        <v>39</v>
      </c>
      <c r="AL1559" s="16" t="s">
        <v>39</v>
      </c>
      <c r="AM1559" s="16" t="s">
        <v>39</v>
      </c>
      <c r="AN1559" s="16" t="str">
        <f>IFERROR(VLOOKUP($P1559,'Kredieten productgroepen functi'!$C:$M,6,FALSE),"n.v.t.")</f>
        <v>3102</v>
      </c>
      <c r="AO1559" s="16" t="str">
        <f>IFERROR(VLOOKUP($P1559,'Kredieten productgroepen functi'!$C:$M,7,FALSE),"n.v.t.")</f>
        <v>Onderhoud en beheer wegen en fietspaden</v>
      </c>
      <c r="AP1559" s="16" t="str">
        <f>IFERROR(VLOOKUP($P1559,'Kredieten productgroepen functi'!$C:$M,8,FALSE),"n.v.t.")</f>
        <v>31</v>
      </c>
      <c r="AQ1559" s="16" t="str">
        <f>IFERROR(VLOOKUP($P1559,'Kredieten productgroepen functi'!$C:$M,9,FALSE),"n.v.t.")</f>
        <v>Landwegen</v>
      </c>
      <c r="AR1559" s="16" t="str">
        <f>IFERROR(VLOOKUP($P1559,'Kredieten productgroepen functi'!$C:$M,10,FALSE),"n.v.t.")</f>
        <v>3</v>
      </c>
      <c r="AS1559" s="16" t="str">
        <f>IFERROR(VLOOKUP($P1559,'Kredieten productgroepen functi'!$C:$M,11,FALSE),"n.v.t.")</f>
        <v>Verkeer en vervoer</v>
      </c>
      <c r="AT1559" s="16" t="str">
        <f t="shared" si="77"/>
        <v>Baten</v>
      </c>
      <c r="AU1559" s="16" t="str">
        <f>IFERROR(VLOOKUP($R1559,Kostensoorten!$C:$J,7,FALSE),"n.v.t.")</f>
        <v>6.9</v>
      </c>
      <c r="AV1559" s="16" t="str">
        <f>IFERROR(VLOOKUP($R1559,Kostensoorten!$C:$J,8,FALSE),"n.v.t.")</f>
        <v>Overige administratieve boekinge</v>
      </c>
    </row>
    <row r="1560" spans="6:48">
      <c r="F1560" s="2" t="s">
        <v>60</v>
      </c>
      <c r="G1560" s="2" t="s">
        <v>39</v>
      </c>
      <c r="H1560" s="2" t="s">
        <v>39</v>
      </c>
      <c r="I1560" s="18">
        <v>38686.04</v>
      </c>
      <c r="P1560" s="16" t="str">
        <f t="shared" si="75"/>
        <v>631352</v>
      </c>
      <c r="Q1560" s="16" t="str">
        <f>IFERROR(VLOOKUP($P1560,'Kredieten productgroepen functi'!$C:$M,2,FALSE),"n.v.t.")</f>
        <v>Overige lasten en baten wegen</v>
      </c>
      <c r="R1560" s="16" t="str">
        <f t="shared" si="76"/>
        <v>423040</v>
      </c>
      <c r="S1560" s="16" t="str">
        <f>IFERROR(VLOOKUP($R1560,Kostensoorten!$C:$J,2,FALSE),"n.v.t.")</f>
        <v>Normaal onderhoud</v>
      </c>
      <c r="T1560" s="16" t="s">
        <v>39</v>
      </c>
      <c r="U1560" s="16" t="s">
        <v>39</v>
      </c>
      <c r="V1560" s="16" t="s">
        <v>39</v>
      </c>
      <c r="W1560" s="16" t="s">
        <v>39</v>
      </c>
      <c r="X1560" s="16" t="s">
        <v>39</v>
      </c>
      <c r="Y1560" s="16" t="s">
        <v>39</v>
      </c>
      <c r="Z1560" s="16" t="s">
        <v>39</v>
      </c>
      <c r="AA1560" s="16" t="s">
        <v>39</v>
      </c>
      <c r="AB1560" s="16" t="s">
        <v>39</v>
      </c>
      <c r="AC1560" s="16" t="s">
        <v>39</v>
      </c>
      <c r="AD1560" s="16" t="s">
        <v>39</v>
      </c>
      <c r="AE1560" s="16" t="s">
        <v>39</v>
      </c>
      <c r="AF1560" s="16" t="s">
        <v>39</v>
      </c>
      <c r="AG1560" s="16" t="s">
        <v>39</v>
      </c>
      <c r="AH1560" s="16" t="s">
        <v>39</v>
      </c>
      <c r="AI1560" s="16" t="s">
        <v>39</v>
      </c>
      <c r="AJ1560" s="16" t="s">
        <v>39</v>
      </c>
      <c r="AL1560" s="16" t="s">
        <v>39</v>
      </c>
      <c r="AM1560" s="16" t="s">
        <v>39</v>
      </c>
      <c r="AN1560" s="16" t="str">
        <f>IFERROR(VLOOKUP($P1560,'Kredieten productgroepen functi'!$C:$M,6,FALSE),"n.v.t.")</f>
        <v>3102</v>
      </c>
      <c r="AO1560" s="16" t="str">
        <f>IFERROR(VLOOKUP($P1560,'Kredieten productgroepen functi'!$C:$M,7,FALSE),"n.v.t.")</f>
        <v>Onderhoud en beheer wegen en fietspaden</v>
      </c>
      <c r="AP1560" s="16" t="str">
        <f>IFERROR(VLOOKUP($P1560,'Kredieten productgroepen functi'!$C:$M,8,FALSE),"n.v.t.")</f>
        <v>31</v>
      </c>
      <c r="AQ1560" s="16" t="str">
        <f>IFERROR(VLOOKUP($P1560,'Kredieten productgroepen functi'!$C:$M,9,FALSE),"n.v.t.")</f>
        <v>Landwegen</v>
      </c>
      <c r="AR1560" s="16" t="str">
        <f>IFERROR(VLOOKUP($P1560,'Kredieten productgroepen functi'!$C:$M,10,FALSE),"n.v.t.")</f>
        <v>3</v>
      </c>
      <c r="AS1560" s="16" t="str">
        <f>IFERROR(VLOOKUP($P1560,'Kredieten productgroepen functi'!$C:$M,11,FALSE),"n.v.t.")</f>
        <v>Verkeer en vervoer</v>
      </c>
      <c r="AT1560" s="16" t="str">
        <f t="shared" si="77"/>
        <v>Lasten</v>
      </c>
      <c r="AU1560" s="16" t="str">
        <f>IFERROR(VLOOKUP($R1560,Kostensoorten!$C:$J,7,FALSE),"n.v.t.")</f>
        <v>2.3.1</v>
      </c>
      <c r="AV1560" s="16" t="str">
        <f>IFERROR(VLOOKUP($R1560,Kostensoorten!$C:$J,8,FALSE),"n.v.t.")</f>
        <v>Aankopen niet duurzame goedere</v>
      </c>
    </row>
    <row r="1561" spans="6:48">
      <c r="F1561" s="2" t="s">
        <v>8109</v>
      </c>
      <c r="G1561" s="2" t="s">
        <v>39</v>
      </c>
      <c r="H1561" s="2" t="s">
        <v>39</v>
      </c>
      <c r="I1561" s="18">
        <v>2454</v>
      </c>
      <c r="P1561" s="16" t="str">
        <f t="shared" si="75"/>
        <v>631352</v>
      </c>
      <c r="Q1561" s="16" t="str">
        <f>IFERROR(VLOOKUP($P1561,'Kredieten productgroepen functi'!$C:$M,2,FALSE),"n.v.t.")</f>
        <v>Overige lasten en baten wegen</v>
      </c>
      <c r="R1561" s="16" t="str">
        <f t="shared" si="76"/>
        <v>423083</v>
      </c>
      <c r="S1561" s="16" t="str">
        <f>IFERROR(VLOOKUP($R1561,Kostensoorten!$C:$J,2,FALSE),"n.v.t.")</f>
        <v>Documentatie abonnement</v>
      </c>
      <c r="T1561" s="16" t="s">
        <v>39</v>
      </c>
      <c r="U1561" s="16" t="s">
        <v>39</v>
      </c>
      <c r="V1561" s="16" t="s">
        <v>39</v>
      </c>
      <c r="W1561" s="16" t="s">
        <v>39</v>
      </c>
      <c r="X1561" s="16" t="s">
        <v>39</v>
      </c>
      <c r="Y1561" s="16" t="s">
        <v>39</v>
      </c>
      <c r="Z1561" s="16" t="s">
        <v>39</v>
      </c>
      <c r="AA1561" s="16" t="s">
        <v>39</v>
      </c>
      <c r="AB1561" s="16" t="s">
        <v>39</v>
      </c>
      <c r="AC1561" s="16" t="s">
        <v>39</v>
      </c>
      <c r="AD1561" s="16" t="s">
        <v>39</v>
      </c>
      <c r="AE1561" s="16" t="s">
        <v>39</v>
      </c>
      <c r="AF1561" s="16" t="s">
        <v>39</v>
      </c>
      <c r="AG1561" s="16" t="s">
        <v>39</v>
      </c>
      <c r="AH1561" s="16" t="s">
        <v>39</v>
      </c>
      <c r="AI1561" s="16" t="s">
        <v>39</v>
      </c>
      <c r="AJ1561" s="16" t="s">
        <v>39</v>
      </c>
      <c r="AL1561" s="16" t="s">
        <v>39</v>
      </c>
      <c r="AM1561" s="16" t="s">
        <v>39</v>
      </c>
      <c r="AN1561" s="16" t="str">
        <f>IFERROR(VLOOKUP($P1561,'Kredieten productgroepen functi'!$C:$M,6,FALSE),"n.v.t.")</f>
        <v>3102</v>
      </c>
      <c r="AO1561" s="16" t="str">
        <f>IFERROR(VLOOKUP($P1561,'Kredieten productgroepen functi'!$C:$M,7,FALSE),"n.v.t.")</f>
        <v>Onderhoud en beheer wegen en fietspaden</v>
      </c>
      <c r="AP1561" s="16" t="str">
        <f>IFERROR(VLOOKUP($P1561,'Kredieten productgroepen functi'!$C:$M,8,FALSE),"n.v.t.")</f>
        <v>31</v>
      </c>
      <c r="AQ1561" s="16" t="str">
        <f>IFERROR(VLOOKUP($P1561,'Kredieten productgroepen functi'!$C:$M,9,FALSE),"n.v.t.")</f>
        <v>Landwegen</v>
      </c>
      <c r="AR1561" s="16" t="str">
        <f>IFERROR(VLOOKUP($P1561,'Kredieten productgroepen functi'!$C:$M,10,FALSE),"n.v.t.")</f>
        <v>3</v>
      </c>
      <c r="AS1561" s="16" t="str">
        <f>IFERROR(VLOOKUP($P1561,'Kredieten productgroepen functi'!$C:$M,11,FALSE),"n.v.t.")</f>
        <v>Verkeer en vervoer</v>
      </c>
      <c r="AT1561" s="16" t="str">
        <f t="shared" si="77"/>
        <v>Lasten</v>
      </c>
      <c r="AU1561" s="16" t="str">
        <f>IFERROR(VLOOKUP($R1561,Kostensoorten!$C:$J,7,FALSE),"n.v.t.")</f>
        <v>2.3.1</v>
      </c>
      <c r="AV1561" s="16" t="str">
        <f>IFERROR(VLOOKUP($R1561,Kostensoorten!$C:$J,8,FALSE),"n.v.t.")</f>
        <v>Aankopen niet duurzame goedere</v>
      </c>
    </row>
    <row r="1562" spans="6:48">
      <c r="F1562" s="2" t="s">
        <v>61</v>
      </c>
      <c r="G1562" s="2" t="s">
        <v>39</v>
      </c>
      <c r="H1562" s="2" t="s">
        <v>39</v>
      </c>
      <c r="I1562" s="18">
        <v>2418.33</v>
      </c>
      <c r="P1562" s="16" t="str">
        <f t="shared" si="75"/>
        <v>631352</v>
      </c>
      <c r="Q1562" s="16" t="str">
        <f>IFERROR(VLOOKUP($P1562,'Kredieten productgroepen functi'!$C:$M,2,FALSE),"n.v.t.")</f>
        <v>Overige lasten en baten wegen</v>
      </c>
      <c r="R1562" s="16" t="str">
        <f t="shared" si="76"/>
        <v>423136</v>
      </c>
      <c r="S1562" s="16" t="str">
        <f>IFERROR(VLOOKUP($R1562,Kostensoorten!$C:$J,2,FALSE),"n.v.t.")</f>
        <v>Advertenties</v>
      </c>
      <c r="T1562" s="16" t="s">
        <v>39</v>
      </c>
      <c r="U1562" s="16" t="s">
        <v>39</v>
      </c>
      <c r="V1562" s="16" t="s">
        <v>39</v>
      </c>
      <c r="W1562" s="16" t="s">
        <v>39</v>
      </c>
      <c r="X1562" s="16" t="s">
        <v>39</v>
      </c>
      <c r="Y1562" s="16" t="s">
        <v>39</v>
      </c>
      <c r="Z1562" s="16" t="s">
        <v>39</v>
      </c>
      <c r="AA1562" s="16" t="s">
        <v>39</v>
      </c>
      <c r="AB1562" s="16" t="s">
        <v>39</v>
      </c>
      <c r="AC1562" s="16" t="s">
        <v>39</v>
      </c>
      <c r="AD1562" s="16" t="s">
        <v>39</v>
      </c>
      <c r="AE1562" s="16" t="s">
        <v>39</v>
      </c>
      <c r="AF1562" s="16" t="s">
        <v>39</v>
      </c>
      <c r="AG1562" s="16" t="s">
        <v>39</v>
      </c>
      <c r="AH1562" s="16" t="s">
        <v>39</v>
      </c>
      <c r="AI1562" s="16" t="s">
        <v>39</v>
      </c>
      <c r="AJ1562" s="16" t="s">
        <v>39</v>
      </c>
      <c r="AL1562" s="16" t="s">
        <v>39</v>
      </c>
      <c r="AM1562" s="16" t="s">
        <v>39</v>
      </c>
      <c r="AN1562" s="16" t="str">
        <f>IFERROR(VLOOKUP($P1562,'Kredieten productgroepen functi'!$C:$M,6,FALSE),"n.v.t.")</f>
        <v>3102</v>
      </c>
      <c r="AO1562" s="16" t="str">
        <f>IFERROR(VLOOKUP($P1562,'Kredieten productgroepen functi'!$C:$M,7,FALSE),"n.v.t.")</f>
        <v>Onderhoud en beheer wegen en fietspaden</v>
      </c>
      <c r="AP1562" s="16" t="str">
        <f>IFERROR(VLOOKUP($P1562,'Kredieten productgroepen functi'!$C:$M,8,FALSE),"n.v.t.")</f>
        <v>31</v>
      </c>
      <c r="AQ1562" s="16" t="str">
        <f>IFERROR(VLOOKUP($P1562,'Kredieten productgroepen functi'!$C:$M,9,FALSE),"n.v.t.")</f>
        <v>Landwegen</v>
      </c>
      <c r="AR1562" s="16" t="str">
        <f>IFERROR(VLOOKUP($P1562,'Kredieten productgroepen functi'!$C:$M,10,FALSE),"n.v.t.")</f>
        <v>3</v>
      </c>
      <c r="AS1562" s="16" t="str">
        <f>IFERROR(VLOOKUP($P1562,'Kredieten productgroepen functi'!$C:$M,11,FALSE),"n.v.t.")</f>
        <v>Verkeer en vervoer</v>
      </c>
      <c r="AT1562" s="16" t="str">
        <f t="shared" si="77"/>
        <v>Lasten</v>
      </c>
      <c r="AU1562" s="16" t="str">
        <f>IFERROR(VLOOKUP($R1562,Kostensoorten!$C:$J,7,FALSE),"n.v.t.")</f>
        <v>2.3.1</v>
      </c>
      <c r="AV1562" s="16" t="str">
        <f>IFERROR(VLOOKUP($R1562,Kostensoorten!$C:$J,8,FALSE),"n.v.t.")</f>
        <v>Aankopen niet duurzame goedere</v>
      </c>
    </row>
    <row r="1563" spans="6:48">
      <c r="F1563" s="2" t="s">
        <v>62</v>
      </c>
      <c r="G1563" s="2" t="s">
        <v>39</v>
      </c>
      <c r="H1563" s="2" t="s">
        <v>39</v>
      </c>
      <c r="I1563" s="18">
        <v>110691.03</v>
      </c>
      <c r="P1563" s="16" t="str">
        <f t="shared" si="75"/>
        <v>631352</v>
      </c>
      <c r="Q1563" s="16" t="str">
        <f>IFERROR(VLOOKUP($P1563,'Kredieten productgroepen functi'!$C:$M,2,FALSE),"n.v.t.")</f>
        <v>Overige lasten en baten wegen</v>
      </c>
      <c r="R1563" s="16" t="str">
        <f t="shared" si="76"/>
        <v>423901</v>
      </c>
      <c r="S1563" s="16" t="str">
        <f>IFERROR(VLOOKUP($R1563,Kostensoorten!$C:$J,2,FALSE),"n.v.t.")</f>
        <v>Precariorechten en recognities</v>
      </c>
      <c r="T1563" s="16" t="s">
        <v>39</v>
      </c>
      <c r="U1563" s="16" t="s">
        <v>39</v>
      </c>
      <c r="V1563" s="16" t="s">
        <v>39</v>
      </c>
      <c r="W1563" s="16" t="s">
        <v>39</v>
      </c>
      <c r="X1563" s="16" t="s">
        <v>39</v>
      </c>
      <c r="Y1563" s="16" t="s">
        <v>39</v>
      </c>
      <c r="Z1563" s="16" t="s">
        <v>39</v>
      </c>
      <c r="AA1563" s="16" t="s">
        <v>39</v>
      </c>
      <c r="AB1563" s="16" t="s">
        <v>39</v>
      </c>
      <c r="AC1563" s="16" t="s">
        <v>39</v>
      </c>
      <c r="AD1563" s="16" t="s">
        <v>39</v>
      </c>
      <c r="AE1563" s="16" t="s">
        <v>39</v>
      </c>
      <c r="AF1563" s="16" t="s">
        <v>39</v>
      </c>
      <c r="AG1563" s="16" t="s">
        <v>39</v>
      </c>
      <c r="AH1563" s="16" t="s">
        <v>39</v>
      </c>
      <c r="AI1563" s="16" t="s">
        <v>39</v>
      </c>
      <c r="AJ1563" s="16" t="s">
        <v>39</v>
      </c>
      <c r="AL1563" s="16" t="s">
        <v>39</v>
      </c>
      <c r="AM1563" s="16" t="s">
        <v>39</v>
      </c>
      <c r="AN1563" s="16" t="str">
        <f>IFERROR(VLOOKUP($P1563,'Kredieten productgroepen functi'!$C:$M,6,FALSE),"n.v.t.")</f>
        <v>3102</v>
      </c>
      <c r="AO1563" s="16" t="str">
        <f>IFERROR(VLOOKUP($P1563,'Kredieten productgroepen functi'!$C:$M,7,FALSE),"n.v.t.")</f>
        <v>Onderhoud en beheer wegen en fietspaden</v>
      </c>
      <c r="AP1563" s="16" t="str">
        <f>IFERROR(VLOOKUP($P1563,'Kredieten productgroepen functi'!$C:$M,8,FALSE),"n.v.t.")</f>
        <v>31</v>
      </c>
      <c r="AQ1563" s="16" t="str">
        <f>IFERROR(VLOOKUP($P1563,'Kredieten productgroepen functi'!$C:$M,9,FALSE),"n.v.t.")</f>
        <v>Landwegen</v>
      </c>
      <c r="AR1563" s="16" t="str">
        <f>IFERROR(VLOOKUP($P1563,'Kredieten productgroepen functi'!$C:$M,10,FALSE),"n.v.t.")</f>
        <v>3</v>
      </c>
      <c r="AS1563" s="16" t="str">
        <f>IFERROR(VLOOKUP($P1563,'Kredieten productgroepen functi'!$C:$M,11,FALSE),"n.v.t.")</f>
        <v>Verkeer en vervoer</v>
      </c>
      <c r="AT1563" s="16" t="str">
        <f t="shared" si="77"/>
        <v>Lasten</v>
      </c>
      <c r="AU1563" s="16" t="str">
        <f>IFERROR(VLOOKUP($R1563,Kostensoorten!$C:$J,7,FALSE),"n.v.t.")</f>
        <v>2.3.2</v>
      </c>
      <c r="AV1563" s="16" t="str">
        <f>IFERROR(VLOOKUP($R1563,Kostensoorten!$C:$J,8,FALSE),"n.v.t.")</f>
        <v>Betaalde pachten en erfpachten</v>
      </c>
    </row>
    <row r="1564" spans="6:48">
      <c r="F1564" s="2" t="s">
        <v>6722</v>
      </c>
      <c r="G1564" s="2" t="s">
        <v>39</v>
      </c>
      <c r="H1564" s="2" t="s">
        <v>39</v>
      </c>
      <c r="I1564" s="18">
        <v>1430.04</v>
      </c>
      <c r="P1564" s="16" t="str">
        <f t="shared" si="75"/>
        <v>631352</v>
      </c>
      <c r="Q1564" s="16" t="str">
        <f>IFERROR(VLOOKUP($P1564,'Kredieten productgroepen functi'!$C:$M,2,FALSE),"n.v.t.")</f>
        <v>Overige lasten en baten wegen</v>
      </c>
      <c r="R1564" s="16" t="str">
        <f t="shared" si="76"/>
        <v>430002</v>
      </c>
      <c r="S1564" s="16" t="str">
        <f>IFERROR(VLOOKUP($R1564,Kostensoorten!$C:$J,2,FALSE),"n.v.t.")</f>
        <v>Onroerendzaakbelasting</v>
      </c>
      <c r="T1564" s="16" t="s">
        <v>39</v>
      </c>
      <c r="U1564" s="16" t="s">
        <v>39</v>
      </c>
      <c r="V1564" s="16" t="s">
        <v>39</v>
      </c>
      <c r="W1564" s="16" t="s">
        <v>39</v>
      </c>
      <c r="X1564" s="16" t="s">
        <v>39</v>
      </c>
      <c r="Y1564" s="16" t="s">
        <v>39</v>
      </c>
      <c r="Z1564" s="16" t="s">
        <v>39</v>
      </c>
      <c r="AA1564" s="16" t="s">
        <v>39</v>
      </c>
      <c r="AB1564" s="16" t="s">
        <v>39</v>
      </c>
      <c r="AC1564" s="16" t="s">
        <v>39</v>
      </c>
      <c r="AD1564" s="16" t="s">
        <v>39</v>
      </c>
      <c r="AE1564" s="16" t="s">
        <v>39</v>
      </c>
      <c r="AF1564" s="16" t="s">
        <v>39</v>
      </c>
      <c r="AG1564" s="16" t="s">
        <v>39</v>
      </c>
      <c r="AH1564" s="16" t="s">
        <v>39</v>
      </c>
      <c r="AI1564" s="16" t="s">
        <v>39</v>
      </c>
      <c r="AJ1564" s="16" t="s">
        <v>39</v>
      </c>
      <c r="AL1564" s="16" t="s">
        <v>39</v>
      </c>
      <c r="AM1564" s="16" t="s">
        <v>39</v>
      </c>
      <c r="AN1564" s="16" t="str">
        <f>IFERROR(VLOOKUP($P1564,'Kredieten productgroepen functi'!$C:$M,6,FALSE),"n.v.t.")</f>
        <v>3102</v>
      </c>
      <c r="AO1564" s="16" t="str">
        <f>IFERROR(VLOOKUP($P1564,'Kredieten productgroepen functi'!$C:$M,7,FALSE),"n.v.t.")</f>
        <v>Onderhoud en beheer wegen en fietspaden</v>
      </c>
      <c r="AP1564" s="16" t="str">
        <f>IFERROR(VLOOKUP($P1564,'Kredieten productgroepen functi'!$C:$M,8,FALSE),"n.v.t.")</f>
        <v>31</v>
      </c>
      <c r="AQ1564" s="16" t="str">
        <f>IFERROR(VLOOKUP($P1564,'Kredieten productgroepen functi'!$C:$M,9,FALSE),"n.v.t.")</f>
        <v>Landwegen</v>
      </c>
      <c r="AR1564" s="16" t="str">
        <f>IFERROR(VLOOKUP($P1564,'Kredieten productgroepen functi'!$C:$M,10,FALSE),"n.v.t.")</f>
        <v>3</v>
      </c>
      <c r="AS1564" s="16" t="str">
        <f>IFERROR(VLOOKUP($P1564,'Kredieten productgroepen functi'!$C:$M,11,FALSE),"n.v.t.")</f>
        <v>Verkeer en vervoer</v>
      </c>
      <c r="AT1564" s="16" t="str">
        <f t="shared" si="77"/>
        <v>Lasten</v>
      </c>
      <c r="AU1564" s="16" t="str">
        <f>IFERROR(VLOOKUP($R1564,Kostensoorten!$C:$J,7,FALSE),"n.v.t.")</f>
        <v>3.0</v>
      </c>
      <c r="AV1564" s="16" t="str">
        <f>IFERROR(VLOOKUP($R1564,Kostensoorten!$C:$J,8,FALSE),"n.v.t.")</f>
        <v>Belastingen</v>
      </c>
    </row>
    <row r="1565" spans="6:48">
      <c r="F1565" s="2" t="s">
        <v>7588</v>
      </c>
      <c r="G1565" s="2" t="s">
        <v>39</v>
      </c>
      <c r="H1565" s="2" t="s">
        <v>39</v>
      </c>
      <c r="I1565" s="18">
        <v>165186.65</v>
      </c>
      <c r="P1565" s="16" t="str">
        <f t="shared" si="75"/>
        <v>631352</v>
      </c>
      <c r="Q1565" s="16" t="str">
        <f>IFERROR(VLOOKUP($P1565,'Kredieten productgroepen functi'!$C:$M,2,FALSE),"n.v.t.")</f>
        <v>Overige lasten en baten wegen</v>
      </c>
      <c r="R1565" s="16" t="str">
        <f t="shared" si="76"/>
        <v>430003</v>
      </c>
      <c r="S1565" s="16" t="str">
        <f>IFERROR(VLOOKUP($R1565,Kostensoorten!$C:$J,2,FALSE),"n.v.t.")</f>
        <v>Waterschapslasten</v>
      </c>
      <c r="T1565" s="16" t="s">
        <v>39</v>
      </c>
      <c r="U1565" s="16" t="s">
        <v>39</v>
      </c>
      <c r="V1565" s="16" t="s">
        <v>39</v>
      </c>
      <c r="W1565" s="16" t="s">
        <v>39</v>
      </c>
      <c r="X1565" s="16" t="s">
        <v>39</v>
      </c>
      <c r="Y1565" s="16" t="s">
        <v>39</v>
      </c>
      <c r="Z1565" s="16" t="s">
        <v>39</v>
      </c>
      <c r="AA1565" s="16" t="s">
        <v>39</v>
      </c>
      <c r="AB1565" s="16" t="s">
        <v>39</v>
      </c>
      <c r="AC1565" s="16" t="s">
        <v>39</v>
      </c>
      <c r="AD1565" s="16" t="s">
        <v>39</v>
      </c>
      <c r="AE1565" s="16" t="s">
        <v>39</v>
      </c>
      <c r="AF1565" s="16" t="s">
        <v>39</v>
      </c>
      <c r="AG1565" s="16" t="s">
        <v>39</v>
      </c>
      <c r="AH1565" s="16" t="s">
        <v>39</v>
      </c>
      <c r="AI1565" s="16" t="s">
        <v>39</v>
      </c>
      <c r="AJ1565" s="16" t="s">
        <v>39</v>
      </c>
      <c r="AL1565" s="16" t="s">
        <v>39</v>
      </c>
      <c r="AM1565" s="16" t="s">
        <v>39</v>
      </c>
      <c r="AN1565" s="16" t="str">
        <f>IFERROR(VLOOKUP($P1565,'Kredieten productgroepen functi'!$C:$M,6,FALSE),"n.v.t.")</f>
        <v>3102</v>
      </c>
      <c r="AO1565" s="16" t="str">
        <f>IFERROR(VLOOKUP($P1565,'Kredieten productgroepen functi'!$C:$M,7,FALSE),"n.v.t.")</f>
        <v>Onderhoud en beheer wegen en fietspaden</v>
      </c>
      <c r="AP1565" s="16" t="str">
        <f>IFERROR(VLOOKUP($P1565,'Kredieten productgroepen functi'!$C:$M,8,FALSE),"n.v.t.")</f>
        <v>31</v>
      </c>
      <c r="AQ1565" s="16" t="str">
        <f>IFERROR(VLOOKUP($P1565,'Kredieten productgroepen functi'!$C:$M,9,FALSE),"n.v.t.")</f>
        <v>Landwegen</v>
      </c>
      <c r="AR1565" s="16" t="str">
        <f>IFERROR(VLOOKUP($P1565,'Kredieten productgroepen functi'!$C:$M,10,FALSE),"n.v.t.")</f>
        <v>3</v>
      </c>
      <c r="AS1565" s="16" t="str">
        <f>IFERROR(VLOOKUP($P1565,'Kredieten productgroepen functi'!$C:$M,11,FALSE),"n.v.t.")</f>
        <v>Verkeer en vervoer</v>
      </c>
      <c r="AT1565" s="16" t="str">
        <f t="shared" si="77"/>
        <v>Lasten</v>
      </c>
      <c r="AU1565" s="16" t="str">
        <f>IFERROR(VLOOKUP($R1565,Kostensoorten!$C:$J,7,FALSE),"n.v.t.")</f>
        <v>3.0</v>
      </c>
      <c r="AV1565" s="16" t="str">
        <f>IFERROR(VLOOKUP($R1565,Kostensoorten!$C:$J,8,FALSE),"n.v.t.")</f>
        <v>Belastingen</v>
      </c>
    </row>
    <row r="1566" spans="6:48">
      <c r="F1566" s="2" t="s">
        <v>6723</v>
      </c>
      <c r="G1566" s="2" t="s">
        <v>39</v>
      </c>
      <c r="H1566" s="2" t="s">
        <v>39</v>
      </c>
      <c r="I1566" s="18">
        <v>1255.48</v>
      </c>
      <c r="P1566" s="16" t="str">
        <f t="shared" si="75"/>
        <v>631352</v>
      </c>
      <c r="Q1566" s="16" t="str">
        <f>IFERROR(VLOOKUP($P1566,'Kredieten productgroepen functi'!$C:$M,2,FALSE),"n.v.t.")</f>
        <v>Overige lasten en baten wegen</v>
      </c>
      <c r="R1566" s="16" t="str">
        <f t="shared" si="76"/>
        <v>430004</v>
      </c>
      <c r="S1566" s="16" t="str">
        <f>IFERROR(VLOOKUP($R1566,Kostensoorten!$C:$J,2,FALSE),"n.v.t.")</f>
        <v>Overige belastingen</v>
      </c>
      <c r="T1566" s="16" t="s">
        <v>39</v>
      </c>
      <c r="U1566" s="16" t="s">
        <v>39</v>
      </c>
      <c r="V1566" s="16" t="s">
        <v>39</v>
      </c>
      <c r="W1566" s="16" t="s">
        <v>39</v>
      </c>
      <c r="X1566" s="16" t="s">
        <v>39</v>
      </c>
      <c r="Y1566" s="16" t="s">
        <v>39</v>
      </c>
      <c r="Z1566" s="16" t="s">
        <v>39</v>
      </c>
      <c r="AA1566" s="16" t="s">
        <v>39</v>
      </c>
      <c r="AB1566" s="16" t="s">
        <v>39</v>
      </c>
      <c r="AC1566" s="16" t="s">
        <v>39</v>
      </c>
      <c r="AD1566" s="16" t="s">
        <v>39</v>
      </c>
      <c r="AE1566" s="16" t="s">
        <v>39</v>
      </c>
      <c r="AF1566" s="16" t="s">
        <v>39</v>
      </c>
      <c r="AG1566" s="16" t="s">
        <v>39</v>
      </c>
      <c r="AH1566" s="16" t="s">
        <v>39</v>
      </c>
      <c r="AI1566" s="16" t="s">
        <v>39</v>
      </c>
      <c r="AJ1566" s="16" t="s">
        <v>39</v>
      </c>
      <c r="AL1566" s="16" t="s">
        <v>39</v>
      </c>
      <c r="AM1566" s="16" t="s">
        <v>39</v>
      </c>
      <c r="AN1566" s="16" t="str">
        <f>IFERROR(VLOOKUP($P1566,'Kredieten productgroepen functi'!$C:$M,6,FALSE),"n.v.t.")</f>
        <v>3102</v>
      </c>
      <c r="AO1566" s="16" t="str">
        <f>IFERROR(VLOOKUP($P1566,'Kredieten productgroepen functi'!$C:$M,7,FALSE),"n.v.t.")</f>
        <v>Onderhoud en beheer wegen en fietspaden</v>
      </c>
      <c r="AP1566" s="16" t="str">
        <f>IFERROR(VLOOKUP($P1566,'Kredieten productgroepen functi'!$C:$M,8,FALSE),"n.v.t.")</f>
        <v>31</v>
      </c>
      <c r="AQ1566" s="16" t="str">
        <f>IFERROR(VLOOKUP($P1566,'Kredieten productgroepen functi'!$C:$M,9,FALSE),"n.v.t.")</f>
        <v>Landwegen</v>
      </c>
      <c r="AR1566" s="16" t="str">
        <f>IFERROR(VLOOKUP($P1566,'Kredieten productgroepen functi'!$C:$M,10,FALSE),"n.v.t.")</f>
        <v>3</v>
      </c>
      <c r="AS1566" s="16" t="str">
        <f>IFERROR(VLOOKUP($P1566,'Kredieten productgroepen functi'!$C:$M,11,FALSE),"n.v.t.")</f>
        <v>Verkeer en vervoer</v>
      </c>
      <c r="AT1566" s="16" t="str">
        <f t="shared" si="77"/>
        <v>Lasten</v>
      </c>
      <c r="AU1566" s="16" t="str">
        <f>IFERROR(VLOOKUP($R1566,Kostensoorten!$C:$J,7,FALSE),"n.v.t.")</f>
        <v>3.0</v>
      </c>
      <c r="AV1566" s="16" t="str">
        <f>IFERROR(VLOOKUP($R1566,Kostensoorten!$C:$J,8,FALSE),"n.v.t.")</f>
        <v>Belastingen</v>
      </c>
    </row>
    <row r="1567" spans="6:48">
      <c r="F1567" s="2" t="s">
        <v>6724</v>
      </c>
      <c r="G1567" s="2" t="s">
        <v>39</v>
      </c>
      <c r="H1567" s="2" t="s">
        <v>39</v>
      </c>
      <c r="I1567" s="18">
        <v>-399842.74</v>
      </c>
      <c r="P1567" s="16" t="str">
        <f t="shared" si="75"/>
        <v>631352</v>
      </c>
      <c r="Q1567" s="16" t="str">
        <f>IFERROR(VLOOKUP($P1567,'Kredieten productgroepen functi'!$C:$M,2,FALSE),"n.v.t.")</f>
        <v>Overige lasten en baten wegen</v>
      </c>
      <c r="R1567" s="16" t="str">
        <f t="shared" si="76"/>
        <v>460501</v>
      </c>
      <c r="S1567" s="16" t="str">
        <f>IFERROR(VLOOKUP($R1567,Kostensoorten!$C:$J,2,FALSE),"n.v.t.")</f>
        <v>overige administratieve boekingen</v>
      </c>
      <c r="T1567" s="16" t="s">
        <v>39</v>
      </c>
      <c r="U1567" s="16" t="s">
        <v>39</v>
      </c>
      <c r="V1567" s="16" t="s">
        <v>39</v>
      </c>
      <c r="W1567" s="16" t="s">
        <v>39</v>
      </c>
      <c r="X1567" s="16" t="s">
        <v>39</v>
      </c>
      <c r="Y1567" s="16" t="s">
        <v>39</v>
      </c>
      <c r="Z1567" s="16" t="s">
        <v>39</v>
      </c>
      <c r="AA1567" s="16" t="s">
        <v>39</v>
      </c>
      <c r="AB1567" s="16" t="s">
        <v>39</v>
      </c>
      <c r="AC1567" s="16" t="s">
        <v>39</v>
      </c>
      <c r="AD1567" s="16" t="s">
        <v>39</v>
      </c>
      <c r="AE1567" s="16" t="s">
        <v>39</v>
      </c>
      <c r="AF1567" s="16" t="s">
        <v>39</v>
      </c>
      <c r="AG1567" s="16" t="s">
        <v>39</v>
      </c>
      <c r="AH1567" s="16" t="s">
        <v>39</v>
      </c>
      <c r="AI1567" s="16" t="s">
        <v>39</v>
      </c>
      <c r="AJ1567" s="16" t="s">
        <v>39</v>
      </c>
      <c r="AL1567" s="16" t="s">
        <v>39</v>
      </c>
      <c r="AM1567" s="16" t="s">
        <v>39</v>
      </c>
      <c r="AN1567" s="16" t="str">
        <f>IFERROR(VLOOKUP($P1567,'Kredieten productgroepen functi'!$C:$M,6,FALSE),"n.v.t.")</f>
        <v>3102</v>
      </c>
      <c r="AO1567" s="16" t="str">
        <f>IFERROR(VLOOKUP($P1567,'Kredieten productgroepen functi'!$C:$M,7,FALSE),"n.v.t.")</f>
        <v>Onderhoud en beheer wegen en fietspaden</v>
      </c>
      <c r="AP1567" s="16" t="str">
        <f>IFERROR(VLOOKUP($P1567,'Kredieten productgroepen functi'!$C:$M,8,FALSE),"n.v.t.")</f>
        <v>31</v>
      </c>
      <c r="AQ1567" s="16" t="str">
        <f>IFERROR(VLOOKUP($P1567,'Kredieten productgroepen functi'!$C:$M,9,FALSE),"n.v.t.")</f>
        <v>Landwegen</v>
      </c>
      <c r="AR1567" s="16" t="str">
        <f>IFERROR(VLOOKUP($P1567,'Kredieten productgroepen functi'!$C:$M,10,FALSE),"n.v.t.")</f>
        <v>3</v>
      </c>
      <c r="AS1567" s="16" t="str">
        <f>IFERROR(VLOOKUP($P1567,'Kredieten productgroepen functi'!$C:$M,11,FALSE),"n.v.t.")</f>
        <v>Verkeer en vervoer</v>
      </c>
      <c r="AT1567" s="16" t="str">
        <f t="shared" si="77"/>
        <v>Lasten</v>
      </c>
      <c r="AU1567" s="16" t="str">
        <f>IFERROR(VLOOKUP($R1567,Kostensoorten!$C:$J,7,FALSE),"n.v.t.")</f>
        <v>6.9</v>
      </c>
      <c r="AV1567" s="16" t="str">
        <f>IFERROR(VLOOKUP($R1567,Kostensoorten!$C:$J,8,FALSE),"n.v.t.")</f>
        <v>Overige administratieve boekinge</v>
      </c>
    </row>
    <row r="1568" spans="6:48">
      <c r="F1568" s="2" t="s">
        <v>63</v>
      </c>
      <c r="G1568" s="2" t="s">
        <v>39</v>
      </c>
      <c r="H1568" s="2" t="s">
        <v>39</v>
      </c>
      <c r="I1568" s="18">
        <v>-57036.47</v>
      </c>
      <c r="P1568" s="16" t="str">
        <f t="shared" si="75"/>
        <v>631352</v>
      </c>
      <c r="Q1568" s="16" t="str">
        <f>IFERROR(VLOOKUP($P1568,'Kredieten productgroepen functi'!$C:$M,2,FALSE),"n.v.t.")</f>
        <v>Overige lasten en baten wegen</v>
      </c>
      <c r="R1568" s="16" t="str">
        <f t="shared" si="76"/>
        <v>811010</v>
      </c>
      <c r="S1568" s="16" t="str">
        <f>IFERROR(VLOOKUP($R1568,Kostensoorten!$C:$J,2,FALSE),"n.v.t.")</f>
        <v>Opbrengst leges</v>
      </c>
      <c r="T1568" s="16" t="s">
        <v>39</v>
      </c>
      <c r="U1568" s="16" t="s">
        <v>39</v>
      </c>
      <c r="V1568" s="16" t="s">
        <v>39</v>
      </c>
      <c r="W1568" s="16" t="s">
        <v>39</v>
      </c>
      <c r="X1568" s="16" t="s">
        <v>39</v>
      </c>
      <c r="Y1568" s="16" t="s">
        <v>39</v>
      </c>
      <c r="Z1568" s="16" t="s">
        <v>39</v>
      </c>
      <c r="AA1568" s="16" t="s">
        <v>39</v>
      </c>
      <c r="AB1568" s="16" t="s">
        <v>39</v>
      </c>
      <c r="AC1568" s="16" t="s">
        <v>39</v>
      </c>
      <c r="AD1568" s="16" t="s">
        <v>39</v>
      </c>
      <c r="AE1568" s="16" t="s">
        <v>39</v>
      </c>
      <c r="AF1568" s="16" t="s">
        <v>39</v>
      </c>
      <c r="AG1568" s="16" t="s">
        <v>39</v>
      </c>
      <c r="AH1568" s="16" t="s">
        <v>39</v>
      </c>
      <c r="AI1568" s="16" t="s">
        <v>39</v>
      </c>
      <c r="AJ1568" s="16" t="s">
        <v>39</v>
      </c>
      <c r="AL1568" s="16" t="s">
        <v>39</v>
      </c>
      <c r="AM1568" s="16" t="s">
        <v>39</v>
      </c>
      <c r="AN1568" s="16" t="str">
        <f>IFERROR(VLOOKUP($P1568,'Kredieten productgroepen functi'!$C:$M,6,FALSE),"n.v.t.")</f>
        <v>3102</v>
      </c>
      <c r="AO1568" s="16" t="str">
        <f>IFERROR(VLOOKUP($P1568,'Kredieten productgroepen functi'!$C:$M,7,FALSE),"n.v.t.")</f>
        <v>Onderhoud en beheer wegen en fietspaden</v>
      </c>
      <c r="AP1568" s="16" t="str">
        <f>IFERROR(VLOOKUP($P1568,'Kredieten productgroepen functi'!$C:$M,8,FALSE),"n.v.t.")</f>
        <v>31</v>
      </c>
      <c r="AQ1568" s="16" t="str">
        <f>IFERROR(VLOOKUP($P1568,'Kredieten productgroepen functi'!$C:$M,9,FALSE),"n.v.t.")</f>
        <v>Landwegen</v>
      </c>
      <c r="AR1568" s="16" t="str">
        <f>IFERROR(VLOOKUP($P1568,'Kredieten productgroepen functi'!$C:$M,10,FALSE),"n.v.t.")</f>
        <v>3</v>
      </c>
      <c r="AS1568" s="16" t="str">
        <f>IFERROR(VLOOKUP($P1568,'Kredieten productgroepen functi'!$C:$M,11,FALSE),"n.v.t.")</f>
        <v>Verkeer en vervoer</v>
      </c>
      <c r="AT1568" s="16" t="str">
        <f t="shared" si="77"/>
        <v>Baten</v>
      </c>
      <c r="AU1568" s="16" t="str">
        <f>IFERROR(VLOOKUP($R1568,Kostensoorten!$C:$J,7,FALSE),"n.v.t.")</f>
        <v>1.1</v>
      </c>
      <c r="AV1568" s="16" t="str">
        <f>IFERROR(VLOOKUP($R1568,Kostensoorten!$C:$J,8,FALSE),"n.v.t.")</f>
        <v>Leges en andere rechten</v>
      </c>
    </row>
    <row r="1569" spans="6:48">
      <c r="F1569" s="2" t="s">
        <v>7060</v>
      </c>
      <c r="G1569" s="2" t="s">
        <v>39</v>
      </c>
      <c r="H1569" s="2" t="s">
        <v>39</v>
      </c>
      <c r="I1569" s="18">
        <v>-89674.32</v>
      </c>
      <c r="P1569" s="16" t="str">
        <f t="shared" si="75"/>
        <v>631352</v>
      </c>
      <c r="Q1569" s="16" t="str">
        <f>IFERROR(VLOOKUP($P1569,'Kredieten productgroepen functi'!$C:$M,2,FALSE),"n.v.t.")</f>
        <v>Overige lasten en baten wegen</v>
      </c>
      <c r="R1569" s="16" t="str">
        <f t="shared" si="76"/>
        <v>811030</v>
      </c>
      <c r="S1569" s="16" t="str">
        <f>IFERROR(VLOOKUP($R1569,Kostensoorten!$C:$J,2,FALSE),"n.v.t.")</f>
        <v>Recognities</v>
      </c>
      <c r="T1569" s="16" t="s">
        <v>39</v>
      </c>
      <c r="U1569" s="16" t="s">
        <v>39</v>
      </c>
      <c r="V1569" s="16" t="s">
        <v>39</v>
      </c>
      <c r="W1569" s="16" t="s">
        <v>39</v>
      </c>
      <c r="X1569" s="16" t="s">
        <v>39</v>
      </c>
      <c r="Y1569" s="16" t="s">
        <v>39</v>
      </c>
      <c r="Z1569" s="16" t="s">
        <v>39</v>
      </c>
      <c r="AA1569" s="16" t="s">
        <v>39</v>
      </c>
      <c r="AB1569" s="16" t="s">
        <v>39</v>
      </c>
      <c r="AC1569" s="16" t="s">
        <v>39</v>
      </c>
      <c r="AD1569" s="16" t="s">
        <v>39</v>
      </c>
      <c r="AE1569" s="16" t="s">
        <v>39</v>
      </c>
      <c r="AF1569" s="16" t="s">
        <v>39</v>
      </c>
      <c r="AG1569" s="16" t="s">
        <v>39</v>
      </c>
      <c r="AH1569" s="16" t="s">
        <v>39</v>
      </c>
      <c r="AI1569" s="16" t="s">
        <v>39</v>
      </c>
      <c r="AJ1569" s="16" t="s">
        <v>39</v>
      </c>
      <c r="AL1569" s="16" t="s">
        <v>39</v>
      </c>
      <c r="AM1569" s="16" t="s">
        <v>39</v>
      </c>
      <c r="AN1569" s="16" t="str">
        <f>IFERROR(VLOOKUP($P1569,'Kredieten productgroepen functi'!$C:$M,6,FALSE),"n.v.t.")</f>
        <v>3102</v>
      </c>
      <c r="AO1569" s="16" t="str">
        <f>IFERROR(VLOOKUP($P1569,'Kredieten productgroepen functi'!$C:$M,7,FALSE),"n.v.t.")</f>
        <v>Onderhoud en beheer wegen en fietspaden</v>
      </c>
      <c r="AP1569" s="16" t="str">
        <f>IFERROR(VLOOKUP($P1569,'Kredieten productgroepen functi'!$C:$M,8,FALSE),"n.v.t.")</f>
        <v>31</v>
      </c>
      <c r="AQ1569" s="16" t="str">
        <f>IFERROR(VLOOKUP($P1569,'Kredieten productgroepen functi'!$C:$M,9,FALSE),"n.v.t.")</f>
        <v>Landwegen</v>
      </c>
      <c r="AR1569" s="16" t="str">
        <f>IFERROR(VLOOKUP($P1569,'Kredieten productgroepen functi'!$C:$M,10,FALSE),"n.v.t.")</f>
        <v>3</v>
      </c>
      <c r="AS1569" s="16" t="str">
        <f>IFERROR(VLOOKUP($P1569,'Kredieten productgroepen functi'!$C:$M,11,FALSE),"n.v.t.")</f>
        <v>Verkeer en vervoer</v>
      </c>
      <c r="AT1569" s="16" t="str">
        <f t="shared" si="77"/>
        <v>Baten</v>
      </c>
      <c r="AU1569" s="16" t="str">
        <f>IFERROR(VLOOKUP($R1569,Kostensoorten!$C:$J,7,FALSE),"n.v.t.")</f>
        <v>1.1</v>
      </c>
      <c r="AV1569" s="16" t="str">
        <f>IFERROR(VLOOKUP($R1569,Kostensoorten!$C:$J,8,FALSE),"n.v.t.")</f>
        <v>Leges en andere rechten</v>
      </c>
    </row>
    <row r="1570" spans="6:48">
      <c r="F1570" s="2" t="s">
        <v>7061</v>
      </c>
      <c r="G1570" s="2" t="s">
        <v>39</v>
      </c>
      <c r="H1570" s="2" t="s">
        <v>39</v>
      </c>
      <c r="I1570" s="18">
        <v>-52774.74</v>
      </c>
      <c r="P1570" s="16" t="str">
        <f t="shared" si="75"/>
        <v>631352</v>
      </c>
      <c r="Q1570" s="16" t="str">
        <f>IFERROR(VLOOKUP($P1570,'Kredieten productgroepen functi'!$C:$M,2,FALSE),"n.v.t.")</f>
        <v>Overige lasten en baten wegen</v>
      </c>
      <c r="R1570" s="16" t="str">
        <f t="shared" si="76"/>
        <v>822210</v>
      </c>
      <c r="S1570" s="16" t="str">
        <f>IFERROR(VLOOKUP($R1570,Kostensoorten!$C:$J,2,FALSE),"n.v.t.")</f>
        <v>Pachten en erfpachten</v>
      </c>
      <c r="T1570" s="16" t="s">
        <v>39</v>
      </c>
      <c r="U1570" s="16" t="s">
        <v>39</v>
      </c>
      <c r="V1570" s="16" t="s">
        <v>39</v>
      </c>
      <c r="W1570" s="16" t="s">
        <v>39</v>
      </c>
      <c r="X1570" s="16" t="s">
        <v>39</v>
      </c>
      <c r="Y1570" s="16" t="s">
        <v>39</v>
      </c>
      <c r="Z1570" s="16" t="s">
        <v>39</v>
      </c>
      <c r="AA1570" s="16" t="s">
        <v>39</v>
      </c>
      <c r="AB1570" s="16" t="s">
        <v>39</v>
      </c>
      <c r="AC1570" s="16" t="s">
        <v>39</v>
      </c>
      <c r="AD1570" s="16" t="s">
        <v>39</v>
      </c>
      <c r="AE1570" s="16" t="s">
        <v>39</v>
      </c>
      <c r="AF1570" s="16" t="s">
        <v>39</v>
      </c>
      <c r="AG1570" s="16" t="s">
        <v>39</v>
      </c>
      <c r="AH1570" s="16" t="s">
        <v>39</v>
      </c>
      <c r="AI1570" s="16" t="s">
        <v>39</v>
      </c>
      <c r="AJ1570" s="16" t="s">
        <v>39</v>
      </c>
      <c r="AL1570" s="16" t="s">
        <v>39</v>
      </c>
      <c r="AM1570" s="16" t="s">
        <v>39</v>
      </c>
      <c r="AN1570" s="16" t="str">
        <f>IFERROR(VLOOKUP($P1570,'Kredieten productgroepen functi'!$C:$M,6,FALSE),"n.v.t.")</f>
        <v>3102</v>
      </c>
      <c r="AO1570" s="16" t="str">
        <f>IFERROR(VLOOKUP($P1570,'Kredieten productgroepen functi'!$C:$M,7,FALSE),"n.v.t.")</f>
        <v>Onderhoud en beheer wegen en fietspaden</v>
      </c>
      <c r="AP1570" s="16" t="str">
        <f>IFERROR(VLOOKUP($P1570,'Kredieten productgroepen functi'!$C:$M,8,FALSE),"n.v.t.")</f>
        <v>31</v>
      </c>
      <c r="AQ1570" s="16" t="str">
        <f>IFERROR(VLOOKUP($P1570,'Kredieten productgroepen functi'!$C:$M,9,FALSE),"n.v.t.")</f>
        <v>Landwegen</v>
      </c>
      <c r="AR1570" s="16" t="str">
        <f>IFERROR(VLOOKUP($P1570,'Kredieten productgroepen functi'!$C:$M,10,FALSE),"n.v.t.")</f>
        <v>3</v>
      </c>
      <c r="AS1570" s="16" t="str">
        <f>IFERROR(VLOOKUP($P1570,'Kredieten productgroepen functi'!$C:$M,11,FALSE),"n.v.t.")</f>
        <v>Verkeer en vervoer</v>
      </c>
      <c r="AT1570" s="16" t="str">
        <f t="shared" si="77"/>
        <v>Baten</v>
      </c>
      <c r="AU1570" s="16" t="str">
        <f>IFERROR(VLOOKUP($R1570,Kostensoorten!$C:$J,7,FALSE),"n.v.t.")</f>
        <v>2.2.2</v>
      </c>
      <c r="AV1570" s="16" t="str">
        <f>IFERROR(VLOOKUP($R1570,Kostensoorten!$C:$J,8,FALSE),"n.v.t.")</f>
        <v>Pachten en erfpachten</v>
      </c>
    </row>
    <row r="1571" spans="6:48">
      <c r="F1571" s="2" t="s">
        <v>64</v>
      </c>
      <c r="G1571" s="2" t="s">
        <v>39</v>
      </c>
      <c r="H1571" s="2" t="s">
        <v>39</v>
      </c>
      <c r="I1571" s="18">
        <v>-1995.5</v>
      </c>
      <c r="P1571" s="16" t="str">
        <f t="shared" si="75"/>
        <v>631352</v>
      </c>
      <c r="Q1571" s="16" t="str">
        <f>IFERROR(VLOOKUP($P1571,'Kredieten productgroepen functi'!$C:$M,2,FALSE),"n.v.t.")</f>
        <v>Overige lasten en baten wegen</v>
      </c>
      <c r="R1571" s="16" t="str">
        <f t="shared" si="76"/>
        <v>823090</v>
      </c>
      <c r="S1571" s="16" t="str">
        <f>IFERROR(VLOOKUP($R1571,Kostensoorten!$C:$J,2,FALSE),"n.v.t.")</f>
        <v>Overige opbr goederen en diensten</v>
      </c>
      <c r="T1571" s="16" t="s">
        <v>39</v>
      </c>
      <c r="U1571" s="16" t="s">
        <v>39</v>
      </c>
      <c r="V1571" s="16" t="s">
        <v>39</v>
      </c>
      <c r="W1571" s="16" t="s">
        <v>39</v>
      </c>
      <c r="X1571" s="16" t="s">
        <v>39</v>
      </c>
      <c r="Y1571" s="16" t="s">
        <v>39</v>
      </c>
      <c r="Z1571" s="16" t="s">
        <v>39</v>
      </c>
      <c r="AA1571" s="16" t="s">
        <v>39</v>
      </c>
      <c r="AB1571" s="16" t="s">
        <v>39</v>
      </c>
      <c r="AC1571" s="16" t="s">
        <v>39</v>
      </c>
      <c r="AD1571" s="16" t="s">
        <v>39</v>
      </c>
      <c r="AE1571" s="16" t="s">
        <v>39</v>
      </c>
      <c r="AF1571" s="16" t="s">
        <v>39</v>
      </c>
      <c r="AG1571" s="16" t="s">
        <v>39</v>
      </c>
      <c r="AH1571" s="16" t="s">
        <v>39</v>
      </c>
      <c r="AI1571" s="16" t="s">
        <v>39</v>
      </c>
      <c r="AJ1571" s="16" t="s">
        <v>39</v>
      </c>
      <c r="AL1571" s="16" t="s">
        <v>39</v>
      </c>
      <c r="AM1571" s="16" t="s">
        <v>39</v>
      </c>
      <c r="AN1571" s="16" t="str">
        <f>IFERROR(VLOOKUP($P1571,'Kredieten productgroepen functi'!$C:$M,6,FALSE),"n.v.t.")</f>
        <v>3102</v>
      </c>
      <c r="AO1571" s="16" t="str">
        <f>IFERROR(VLOOKUP($P1571,'Kredieten productgroepen functi'!$C:$M,7,FALSE),"n.v.t.")</f>
        <v>Onderhoud en beheer wegen en fietspaden</v>
      </c>
      <c r="AP1571" s="16" t="str">
        <f>IFERROR(VLOOKUP($P1571,'Kredieten productgroepen functi'!$C:$M,8,FALSE),"n.v.t.")</f>
        <v>31</v>
      </c>
      <c r="AQ1571" s="16" t="str">
        <f>IFERROR(VLOOKUP($P1571,'Kredieten productgroepen functi'!$C:$M,9,FALSE),"n.v.t.")</f>
        <v>Landwegen</v>
      </c>
      <c r="AR1571" s="16" t="str">
        <f>IFERROR(VLOOKUP($P1571,'Kredieten productgroepen functi'!$C:$M,10,FALSE),"n.v.t.")</f>
        <v>3</v>
      </c>
      <c r="AS1571" s="16" t="str">
        <f>IFERROR(VLOOKUP($P1571,'Kredieten productgroepen functi'!$C:$M,11,FALSE),"n.v.t.")</f>
        <v>Verkeer en vervoer</v>
      </c>
      <c r="AT1571" s="16" t="str">
        <f t="shared" si="77"/>
        <v>Baten</v>
      </c>
      <c r="AU1571" s="16" t="str">
        <f>IFERROR(VLOOKUP($R1571,Kostensoorten!$C:$J,7,FALSE),"n.v.t.")</f>
        <v>2.3</v>
      </c>
      <c r="AV1571" s="16" t="str">
        <f>IFERROR(VLOOKUP($R1571,Kostensoorten!$C:$J,8,FALSE),"n.v.t.")</f>
        <v>Overige goederen en diensten</v>
      </c>
    </row>
    <row r="1572" spans="6:48">
      <c r="F1572" s="2" t="s">
        <v>9565</v>
      </c>
      <c r="G1572" s="2" t="s">
        <v>39</v>
      </c>
      <c r="H1572" s="2" t="s">
        <v>39</v>
      </c>
      <c r="I1572" s="18">
        <v>-77815.83</v>
      </c>
      <c r="P1572" s="16" t="str">
        <f t="shared" si="75"/>
        <v>631352</v>
      </c>
      <c r="Q1572" s="16" t="str">
        <f>IFERROR(VLOOKUP($P1572,'Kredieten productgroepen functi'!$C:$M,2,FALSE),"n.v.t.")</f>
        <v>Overige lasten en baten wegen</v>
      </c>
      <c r="R1572" s="16" t="str">
        <f t="shared" si="76"/>
        <v>840220</v>
      </c>
      <c r="S1572" s="16" t="str">
        <f>IFERROR(VLOOKUP($R1572,Kostensoorten!$C:$J,2,FALSE),"n.v.t.")</f>
        <v>Overige inkomensoverdrachten</v>
      </c>
      <c r="T1572" s="16" t="s">
        <v>39</v>
      </c>
      <c r="U1572" s="16" t="s">
        <v>39</v>
      </c>
      <c r="V1572" s="16" t="s">
        <v>39</v>
      </c>
      <c r="W1572" s="16" t="s">
        <v>39</v>
      </c>
      <c r="X1572" s="16" t="s">
        <v>39</v>
      </c>
      <c r="Y1572" s="16" t="s">
        <v>39</v>
      </c>
      <c r="Z1572" s="16" t="s">
        <v>39</v>
      </c>
      <c r="AA1572" s="16" t="s">
        <v>39</v>
      </c>
      <c r="AB1572" s="16" t="s">
        <v>39</v>
      </c>
      <c r="AC1572" s="16" t="s">
        <v>39</v>
      </c>
      <c r="AD1572" s="16" t="s">
        <v>39</v>
      </c>
      <c r="AE1572" s="16" t="s">
        <v>39</v>
      </c>
      <c r="AF1572" s="16" t="s">
        <v>39</v>
      </c>
      <c r="AG1572" s="16" t="s">
        <v>39</v>
      </c>
      <c r="AH1572" s="16" t="s">
        <v>39</v>
      </c>
      <c r="AI1572" s="16" t="s">
        <v>39</v>
      </c>
      <c r="AJ1572" s="16" t="s">
        <v>39</v>
      </c>
      <c r="AL1572" s="16" t="s">
        <v>39</v>
      </c>
      <c r="AM1572" s="16" t="s">
        <v>39</v>
      </c>
      <c r="AN1572" s="16" t="str">
        <f>IFERROR(VLOOKUP($P1572,'Kredieten productgroepen functi'!$C:$M,6,FALSE),"n.v.t.")</f>
        <v>3102</v>
      </c>
      <c r="AO1572" s="16" t="str">
        <f>IFERROR(VLOOKUP($P1572,'Kredieten productgroepen functi'!$C:$M,7,FALSE),"n.v.t.")</f>
        <v>Onderhoud en beheer wegen en fietspaden</v>
      </c>
      <c r="AP1572" s="16" t="str">
        <f>IFERROR(VLOOKUP($P1572,'Kredieten productgroepen functi'!$C:$M,8,FALSE),"n.v.t.")</f>
        <v>31</v>
      </c>
      <c r="AQ1572" s="16" t="str">
        <f>IFERROR(VLOOKUP($P1572,'Kredieten productgroepen functi'!$C:$M,9,FALSE),"n.v.t.")</f>
        <v>Landwegen</v>
      </c>
      <c r="AR1572" s="16" t="str">
        <f>IFERROR(VLOOKUP($P1572,'Kredieten productgroepen functi'!$C:$M,10,FALSE),"n.v.t.")</f>
        <v>3</v>
      </c>
      <c r="AS1572" s="16" t="str">
        <f>IFERROR(VLOOKUP($P1572,'Kredieten productgroepen functi'!$C:$M,11,FALSE),"n.v.t.")</f>
        <v>Verkeer en vervoer</v>
      </c>
      <c r="AT1572" s="16" t="str">
        <f t="shared" si="77"/>
        <v>Baten</v>
      </c>
      <c r="AU1572" s="16" t="str">
        <f>IFERROR(VLOOKUP($R1572,Kostensoorten!$C:$J,7,FALSE),"n.v.t.")</f>
        <v>4.0.2</v>
      </c>
      <c r="AV1572" s="16" t="str">
        <f>IFERROR(VLOOKUP($R1572,Kostensoorten!$C:$J,8,FALSE),"n.v.t.")</f>
        <v>Overige inkomensoverdrachten</v>
      </c>
    </row>
    <row r="1573" spans="6:48">
      <c r="F1573" s="2" t="s">
        <v>7293</v>
      </c>
      <c r="G1573" s="2" t="s">
        <v>39</v>
      </c>
      <c r="H1573" s="2" t="s">
        <v>39</v>
      </c>
      <c r="I1573" s="18">
        <v>63029.52</v>
      </c>
      <c r="P1573" s="16" t="str">
        <f t="shared" si="75"/>
        <v>631500</v>
      </c>
      <c r="Q1573" s="16" t="str">
        <f>IFERROR(VLOOKUP($P1573,'Kredieten productgroepen functi'!$C:$M,2,FALSE),"n.v.t.")</f>
        <v>Uitvoering Actieplan</v>
      </c>
      <c r="R1573" s="16" t="str">
        <f t="shared" si="76"/>
        <v>423132</v>
      </c>
      <c r="S1573" s="16" t="str">
        <f>IFERROR(VLOOKUP($R1573,Kostensoorten!$C:$J,2,FALSE),"n.v.t.")</f>
        <v>Adviesdiensten door derden</v>
      </c>
      <c r="T1573" s="16" t="s">
        <v>39</v>
      </c>
      <c r="U1573" s="16" t="s">
        <v>39</v>
      </c>
      <c r="V1573" s="16" t="s">
        <v>39</v>
      </c>
      <c r="W1573" s="16" t="s">
        <v>39</v>
      </c>
      <c r="X1573" s="16" t="s">
        <v>39</v>
      </c>
      <c r="Y1573" s="16" t="s">
        <v>39</v>
      </c>
      <c r="Z1573" s="16" t="s">
        <v>39</v>
      </c>
      <c r="AA1573" s="16" t="s">
        <v>39</v>
      </c>
      <c r="AB1573" s="16" t="s">
        <v>39</v>
      </c>
      <c r="AC1573" s="16" t="s">
        <v>39</v>
      </c>
      <c r="AD1573" s="16" t="s">
        <v>39</v>
      </c>
      <c r="AE1573" s="16" t="s">
        <v>39</v>
      </c>
      <c r="AF1573" s="16" t="s">
        <v>39</v>
      </c>
      <c r="AG1573" s="16" t="s">
        <v>39</v>
      </c>
      <c r="AH1573" s="16" t="s">
        <v>39</v>
      </c>
      <c r="AI1573" s="16" t="s">
        <v>39</v>
      </c>
      <c r="AJ1573" s="16" t="s">
        <v>39</v>
      </c>
      <c r="AL1573" s="16" t="s">
        <v>39</v>
      </c>
      <c r="AM1573" s="16" t="s">
        <v>39</v>
      </c>
      <c r="AN1573" s="16" t="str">
        <f>IFERROR(VLOOKUP($P1573,'Kredieten productgroepen functi'!$C:$M,6,FALSE),"n.v.t.")</f>
        <v>3103</v>
      </c>
      <c r="AO1573" s="16" t="str">
        <f>IFERROR(VLOOKUP($P1573,'Kredieten productgroepen functi'!$C:$M,7,FALSE),"n.v.t.")</f>
        <v>Verkeersveiligheid</v>
      </c>
      <c r="AP1573" s="16" t="str">
        <f>IFERROR(VLOOKUP($P1573,'Kredieten productgroepen functi'!$C:$M,8,FALSE),"n.v.t.")</f>
        <v>31</v>
      </c>
      <c r="AQ1573" s="16" t="str">
        <f>IFERROR(VLOOKUP($P1573,'Kredieten productgroepen functi'!$C:$M,9,FALSE),"n.v.t.")</f>
        <v>Landwegen</v>
      </c>
      <c r="AR1573" s="16" t="str">
        <f>IFERROR(VLOOKUP($P1573,'Kredieten productgroepen functi'!$C:$M,10,FALSE),"n.v.t.")</f>
        <v>3</v>
      </c>
      <c r="AS1573" s="16" t="str">
        <f>IFERROR(VLOOKUP($P1573,'Kredieten productgroepen functi'!$C:$M,11,FALSE),"n.v.t.")</f>
        <v>Verkeer en vervoer</v>
      </c>
      <c r="AT1573" s="16" t="str">
        <f t="shared" si="77"/>
        <v>Lasten</v>
      </c>
      <c r="AU1573" s="16" t="str">
        <f>IFERROR(VLOOKUP($R1573,Kostensoorten!$C:$J,7,FALSE),"n.v.t.")</f>
        <v>2.3.1</v>
      </c>
      <c r="AV1573" s="16" t="str">
        <f>IFERROR(VLOOKUP($R1573,Kostensoorten!$C:$J,8,FALSE),"n.v.t.")</f>
        <v>Aankopen niet duurzame goedere</v>
      </c>
    </row>
    <row r="1574" spans="6:48">
      <c r="F1574" s="2" t="s">
        <v>9566</v>
      </c>
      <c r="G1574" s="2" t="s">
        <v>39</v>
      </c>
      <c r="H1574" s="2" t="s">
        <v>39</v>
      </c>
      <c r="I1574" s="18">
        <v>1595.05</v>
      </c>
      <c r="P1574" s="16" t="str">
        <f t="shared" si="75"/>
        <v>631500</v>
      </c>
      <c r="Q1574" s="16" t="str">
        <f>IFERROR(VLOOKUP($P1574,'Kredieten productgroepen functi'!$C:$M,2,FALSE),"n.v.t.")</f>
        <v>Uitvoering Actieplan</v>
      </c>
      <c r="R1574" s="16" t="str">
        <f t="shared" si="76"/>
        <v>423132</v>
      </c>
      <c r="S1574" s="16" t="str">
        <f>IFERROR(VLOOKUP($R1574,Kostensoorten!$C:$J,2,FALSE),"n.v.t.")</f>
        <v>Adviesdiensten door derden</v>
      </c>
      <c r="T1574" s="16" t="s">
        <v>39</v>
      </c>
      <c r="U1574" s="16" t="s">
        <v>39</v>
      </c>
      <c r="V1574" s="16" t="s">
        <v>39</v>
      </c>
      <c r="W1574" s="16" t="s">
        <v>39</v>
      </c>
      <c r="X1574" s="16" t="s">
        <v>39</v>
      </c>
      <c r="Y1574" s="16" t="s">
        <v>39</v>
      </c>
      <c r="Z1574" s="16" t="s">
        <v>39</v>
      </c>
      <c r="AA1574" s="16" t="s">
        <v>39</v>
      </c>
      <c r="AB1574" s="16" t="s">
        <v>39</v>
      </c>
      <c r="AC1574" s="16" t="s">
        <v>39</v>
      </c>
      <c r="AD1574" s="16" t="s">
        <v>39</v>
      </c>
      <c r="AE1574" s="16" t="s">
        <v>39</v>
      </c>
      <c r="AF1574" s="16" t="s">
        <v>39</v>
      </c>
      <c r="AG1574" s="16" t="s">
        <v>39</v>
      </c>
      <c r="AH1574" s="16" t="s">
        <v>39</v>
      </c>
      <c r="AI1574" s="16" t="s">
        <v>39</v>
      </c>
      <c r="AJ1574" s="16" t="s">
        <v>39</v>
      </c>
      <c r="AL1574" s="16" t="s">
        <v>39</v>
      </c>
      <c r="AM1574" s="16" t="s">
        <v>39</v>
      </c>
      <c r="AN1574" s="16" t="str">
        <f>IFERROR(VLOOKUP($P1574,'Kredieten productgroepen functi'!$C:$M,6,FALSE),"n.v.t.")</f>
        <v>3103</v>
      </c>
      <c r="AO1574" s="16" t="str">
        <f>IFERROR(VLOOKUP($P1574,'Kredieten productgroepen functi'!$C:$M,7,FALSE),"n.v.t.")</f>
        <v>Verkeersveiligheid</v>
      </c>
      <c r="AP1574" s="16" t="str">
        <f>IFERROR(VLOOKUP($P1574,'Kredieten productgroepen functi'!$C:$M,8,FALSE),"n.v.t.")</f>
        <v>31</v>
      </c>
      <c r="AQ1574" s="16" t="str">
        <f>IFERROR(VLOOKUP($P1574,'Kredieten productgroepen functi'!$C:$M,9,FALSE),"n.v.t.")</f>
        <v>Landwegen</v>
      </c>
      <c r="AR1574" s="16" t="str">
        <f>IFERROR(VLOOKUP($P1574,'Kredieten productgroepen functi'!$C:$M,10,FALSE),"n.v.t.")</f>
        <v>3</v>
      </c>
      <c r="AS1574" s="16" t="str">
        <f>IFERROR(VLOOKUP($P1574,'Kredieten productgroepen functi'!$C:$M,11,FALSE),"n.v.t.")</f>
        <v>Verkeer en vervoer</v>
      </c>
      <c r="AT1574" s="16" t="str">
        <f t="shared" si="77"/>
        <v>Lasten</v>
      </c>
      <c r="AU1574" s="16" t="str">
        <f>IFERROR(VLOOKUP($R1574,Kostensoorten!$C:$J,7,FALSE),"n.v.t.")</f>
        <v>2.3.1</v>
      </c>
      <c r="AV1574" s="16" t="str">
        <f>IFERROR(VLOOKUP($R1574,Kostensoorten!$C:$J,8,FALSE),"n.v.t.")</f>
        <v>Aankopen niet duurzame goedere</v>
      </c>
    </row>
    <row r="1575" spans="6:48">
      <c r="F1575" s="2" t="s">
        <v>8110</v>
      </c>
      <c r="G1575" s="2" t="s">
        <v>39</v>
      </c>
      <c r="H1575" s="2" t="s">
        <v>39</v>
      </c>
      <c r="I1575" s="18">
        <v>23906.5</v>
      </c>
      <c r="P1575" s="16" t="str">
        <f t="shared" si="75"/>
        <v>631500</v>
      </c>
      <c r="Q1575" s="16" t="str">
        <f>IFERROR(VLOOKUP($P1575,'Kredieten productgroepen functi'!$C:$M,2,FALSE),"n.v.t.")</f>
        <v>Uitvoering Actieplan</v>
      </c>
      <c r="R1575" s="16" t="str">
        <f t="shared" si="76"/>
        <v>423132</v>
      </c>
      <c r="S1575" s="16" t="str">
        <f>IFERROR(VLOOKUP($R1575,Kostensoorten!$C:$J,2,FALSE),"n.v.t.")</f>
        <v>Adviesdiensten door derden</v>
      </c>
      <c r="T1575" s="16" t="s">
        <v>39</v>
      </c>
      <c r="U1575" s="16" t="s">
        <v>39</v>
      </c>
      <c r="V1575" s="16" t="s">
        <v>39</v>
      </c>
      <c r="W1575" s="16" t="s">
        <v>39</v>
      </c>
      <c r="X1575" s="16" t="s">
        <v>39</v>
      </c>
      <c r="Y1575" s="16" t="s">
        <v>39</v>
      </c>
      <c r="Z1575" s="16" t="s">
        <v>39</v>
      </c>
      <c r="AA1575" s="16" t="s">
        <v>39</v>
      </c>
      <c r="AB1575" s="16" t="s">
        <v>39</v>
      </c>
      <c r="AC1575" s="16" t="s">
        <v>39</v>
      </c>
      <c r="AD1575" s="16" t="s">
        <v>39</v>
      </c>
      <c r="AE1575" s="16" t="s">
        <v>39</v>
      </c>
      <c r="AF1575" s="16" t="s">
        <v>39</v>
      </c>
      <c r="AG1575" s="16" t="s">
        <v>39</v>
      </c>
      <c r="AH1575" s="16" t="s">
        <v>39</v>
      </c>
      <c r="AI1575" s="16" t="s">
        <v>39</v>
      </c>
      <c r="AJ1575" s="16" t="s">
        <v>39</v>
      </c>
      <c r="AL1575" s="16" t="s">
        <v>39</v>
      </c>
      <c r="AM1575" s="16" t="s">
        <v>39</v>
      </c>
      <c r="AN1575" s="16" t="str">
        <f>IFERROR(VLOOKUP($P1575,'Kredieten productgroepen functi'!$C:$M,6,FALSE),"n.v.t.")</f>
        <v>3103</v>
      </c>
      <c r="AO1575" s="16" t="str">
        <f>IFERROR(VLOOKUP($P1575,'Kredieten productgroepen functi'!$C:$M,7,FALSE),"n.v.t.")</f>
        <v>Verkeersveiligheid</v>
      </c>
      <c r="AP1575" s="16" t="str">
        <f>IFERROR(VLOOKUP($P1575,'Kredieten productgroepen functi'!$C:$M,8,FALSE),"n.v.t.")</f>
        <v>31</v>
      </c>
      <c r="AQ1575" s="16" t="str">
        <f>IFERROR(VLOOKUP($P1575,'Kredieten productgroepen functi'!$C:$M,9,FALSE),"n.v.t.")</f>
        <v>Landwegen</v>
      </c>
      <c r="AR1575" s="16" t="str">
        <f>IFERROR(VLOOKUP($P1575,'Kredieten productgroepen functi'!$C:$M,10,FALSE),"n.v.t.")</f>
        <v>3</v>
      </c>
      <c r="AS1575" s="16" t="str">
        <f>IFERROR(VLOOKUP($P1575,'Kredieten productgroepen functi'!$C:$M,11,FALSE),"n.v.t.")</f>
        <v>Verkeer en vervoer</v>
      </c>
      <c r="AT1575" s="16" t="str">
        <f t="shared" si="77"/>
        <v>Lasten</v>
      </c>
      <c r="AU1575" s="16" t="str">
        <f>IFERROR(VLOOKUP($R1575,Kostensoorten!$C:$J,7,FALSE),"n.v.t.")</f>
        <v>2.3.1</v>
      </c>
      <c r="AV1575" s="16" t="str">
        <f>IFERROR(VLOOKUP($R1575,Kostensoorten!$C:$J,8,FALSE),"n.v.t.")</f>
        <v>Aankopen niet duurzame goedere</v>
      </c>
    </row>
    <row r="1576" spans="6:48">
      <c r="F1576" s="2" t="s">
        <v>7062</v>
      </c>
      <c r="G1576" s="2" t="s">
        <v>39</v>
      </c>
      <c r="H1576" s="2" t="s">
        <v>39</v>
      </c>
      <c r="I1576" s="18">
        <v>22709.94</v>
      </c>
      <c r="P1576" s="16" t="str">
        <f t="shared" si="75"/>
        <v>631500</v>
      </c>
      <c r="Q1576" s="16" t="str">
        <f>IFERROR(VLOOKUP($P1576,'Kredieten productgroepen functi'!$C:$M,2,FALSE),"n.v.t.")</f>
        <v>Uitvoering Actieplan</v>
      </c>
      <c r="R1576" s="16" t="str">
        <f t="shared" si="76"/>
        <v>423132</v>
      </c>
      <c r="S1576" s="16" t="str">
        <f>IFERROR(VLOOKUP($R1576,Kostensoorten!$C:$J,2,FALSE),"n.v.t.")</f>
        <v>Adviesdiensten door derden</v>
      </c>
      <c r="T1576" s="16" t="s">
        <v>39</v>
      </c>
      <c r="U1576" s="16" t="s">
        <v>39</v>
      </c>
      <c r="V1576" s="16" t="s">
        <v>39</v>
      </c>
      <c r="W1576" s="16" t="s">
        <v>39</v>
      </c>
      <c r="X1576" s="16" t="s">
        <v>39</v>
      </c>
      <c r="Y1576" s="16" t="s">
        <v>39</v>
      </c>
      <c r="Z1576" s="16" t="s">
        <v>39</v>
      </c>
      <c r="AA1576" s="16" t="s">
        <v>39</v>
      </c>
      <c r="AB1576" s="16" t="s">
        <v>39</v>
      </c>
      <c r="AC1576" s="16" t="s">
        <v>39</v>
      </c>
      <c r="AD1576" s="16" t="s">
        <v>39</v>
      </c>
      <c r="AE1576" s="16" t="s">
        <v>39</v>
      </c>
      <c r="AF1576" s="16" t="s">
        <v>39</v>
      </c>
      <c r="AG1576" s="16" t="s">
        <v>39</v>
      </c>
      <c r="AH1576" s="16" t="s">
        <v>39</v>
      </c>
      <c r="AI1576" s="16" t="s">
        <v>39</v>
      </c>
      <c r="AJ1576" s="16" t="s">
        <v>39</v>
      </c>
      <c r="AL1576" s="16" t="s">
        <v>39</v>
      </c>
      <c r="AM1576" s="16" t="s">
        <v>39</v>
      </c>
      <c r="AN1576" s="16" t="str">
        <f>IFERROR(VLOOKUP($P1576,'Kredieten productgroepen functi'!$C:$M,6,FALSE),"n.v.t.")</f>
        <v>3103</v>
      </c>
      <c r="AO1576" s="16" t="str">
        <f>IFERROR(VLOOKUP($P1576,'Kredieten productgroepen functi'!$C:$M,7,FALSE),"n.v.t.")</f>
        <v>Verkeersveiligheid</v>
      </c>
      <c r="AP1576" s="16" t="str">
        <f>IFERROR(VLOOKUP($P1576,'Kredieten productgroepen functi'!$C:$M,8,FALSE),"n.v.t.")</f>
        <v>31</v>
      </c>
      <c r="AQ1576" s="16" t="str">
        <f>IFERROR(VLOOKUP($P1576,'Kredieten productgroepen functi'!$C:$M,9,FALSE),"n.v.t.")</f>
        <v>Landwegen</v>
      </c>
      <c r="AR1576" s="16" t="str">
        <f>IFERROR(VLOOKUP($P1576,'Kredieten productgroepen functi'!$C:$M,10,FALSE),"n.v.t.")</f>
        <v>3</v>
      </c>
      <c r="AS1576" s="16" t="str">
        <f>IFERROR(VLOOKUP($P1576,'Kredieten productgroepen functi'!$C:$M,11,FALSE),"n.v.t.")</f>
        <v>Verkeer en vervoer</v>
      </c>
      <c r="AT1576" s="16" t="str">
        <f t="shared" si="77"/>
        <v>Lasten</v>
      </c>
      <c r="AU1576" s="16" t="str">
        <f>IFERROR(VLOOKUP($R1576,Kostensoorten!$C:$J,7,FALSE),"n.v.t.")</f>
        <v>2.3.1</v>
      </c>
      <c r="AV1576" s="16" t="str">
        <f>IFERROR(VLOOKUP($R1576,Kostensoorten!$C:$J,8,FALSE),"n.v.t.")</f>
        <v>Aankopen niet duurzame goedere</v>
      </c>
    </row>
    <row r="1577" spans="6:48">
      <c r="F1577" s="2" t="s">
        <v>8111</v>
      </c>
      <c r="G1577" s="2" t="s">
        <v>39</v>
      </c>
      <c r="H1577" s="2" t="s">
        <v>39</v>
      </c>
      <c r="I1577" s="18">
        <v>17333.810000000001</v>
      </c>
      <c r="P1577" s="16" t="str">
        <f t="shared" si="75"/>
        <v>631500</v>
      </c>
      <c r="Q1577" s="16" t="str">
        <f>IFERROR(VLOOKUP($P1577,'Kredieten productgroepen functi'!$C:$M,2,FALSE),"n.v.t.")</f>
        <v>Uitvoering Actieplan</v>
      </c>
      <c r="R1577" s="16" t="str">
        <f t="shared" si="76"/>
        <v>423139</v>
      </c>
      <c r="S1577" s="16" t="str">
        <f>IFERROR(VLOOKUP($R1577,Kostensoorten!$C:$J,2,FALSE),"n.v.t.")</f>
        <v>Overige diensten van derden</v>
      </c>
      <c r="T1577" s="16" t="s">
        <v>39</v>
      </c>
      <c r="U1577" s="16" t="s">
        <v>39</v>
      </c>
      <c r="V1577" s="16" t="s">
        <v>39</v>
      </c>
      <c r="W1577" s="16" t="s">
        <v>39</v>
      </c>
      <c r="X1577" s="16" t="s">
        <v>39</v>
      </c>
      <c r="Y1577" s="16" t="s">
        <v>39</v>
      </c>
      <c r="Z1577" s="16" t="s">
        <v>39</v>
      </c>
      <c r="AA1577" s="16" t="s">
        <v>39</v>
      </c>
      <c r="AB1577" s="16" t="s">
        <v>39</v>
      </c>
      <c r="AC1577" s="16" t="s">
        <v>39</v>
      </c>
      <c r="AD1577" s="16" t="s">
        <v>39</v>
      </c>
      <c r="AE1577" s="16" t="s">
        <v>39</v>
      </c>
      <c r="AF1577" s="16" t="s">
        <v>39</v>
      </c>
      <c r="AG1577" s="16" t="s">
        <v>39</v>
      </c>
      <c r="AH1577" s="16" t="s">
        <v>39</v>
      </c>
      <c r="AI1577" s="16" t="s">
        <v>39</v>
      </c>
      <c r="AJ1577" s="16" t="s">
        <v>39</v>
      </c>
      <c r="AL1577" s="16" t="s">
        <v>39</v>
      </c>
      <c r="AM1577" s="16" t="s">
        <v>39</v>
      </c>
      <c r="AN1577" s="16" t="str">
        <f>IFERROR(VLOOKUP($P1577,'Kredieten productgroepen functi'!$C:$M,6,FALSE),"n.v.t.")</f>
        <v>3103</v>
      </c>
      <c r="AO1577" s="16" t="str">
        <f>IFERROR(VLOOKUP($P1577,'Kredieten productgroepen functi'!$C:$M,7,FALSE),"n.v.t.")</f>
        <v>Verkeersveiligheid</v>
      </c>
      <c r="AP1577" s="16" t="str">
        <f>IFERROR(VLOOKUP($P1577,'Kredieten productgroepen functi'!$C:$M,8,FALSE),"n.v.t.")</f>
        <v>31</v>
      </c>
      <c r="AQ1577" s="16" t="str">
        <f>IFERROR(VLOOKUP($P1577,'Kredieten productgroepen functi'!$C:$M,9,FALSE),"n.v.t.")</f>
        <v>Landwegen</v>
      </c>
      <c r="AR1577" s="16" t="str">
        <f>IFERROR(VLOOKUP($P1577,'Kredieten productgroepen functi'!$C:$M,10,FALSE),"n.v.t.")</f>
        <v>3</v>
      </c>
      <c r="AS1577" s="16" t="str">
        <f>IFERROR(VLOOKUP($P1577,'Kredieten productgroepen functi'!$C:$M,11,FALSE),"n.v.t.")</f>
        <v>Verkeer en vervoer</v>
      </c>
      <c r="AT1577" s="16" t="str">
        <f t="shared" si="77"/>
        <v>Lasten</v>
      </c>
      <c r="AU1577" s="16" t="str">
        <f>IFERROR(VLOOKUP($R1577,Kostensoorten!$C:$J,7,FALSE),"n.v.t.")</f>
        <v>2.3.1</v>
      </c>
      <c r="AV1577" s="16" t="str">
        <f>IFERROR(VLOOKUP($R1577,Kostensoorten!$C:$J,8,FALSE),"n.v.t.")</f>
        <v>Aankopen niet duurzame goedere</v>
      </c>
    </row>
    <row r="1578" spans="6:48">
      <c r="F1578" s="2" t="s">
        <v>7589</v>
      </c>
      <c r="G1578" s="2" t="s">
        <v>39</v>
      </c>
      <c r="H1578" s="2" t="s">
        <v>39</v>
      </c>
      <c r="I1578" s="18">
        <v>2836</v>
      </c>
      <c r="P1578" s="16" t="str">
        <f t="shared" si="75"/>
        <v>631500</v>
      </c>
      <c r="Q1578" s="16" t="str">
        <f>IFERROR(VLOOKUP($P1578,'Kredieten productgroepen functi'!$C:$M,2,FALSE),"n.v.t.")</f>
        <v>Uitvoering Actieplan</v>
      </c>
      <c r="R1578" s="16" t="str">
        <f t="shared" si="76"/>
        <v>440301</v>
      </c>
      <c r="S1578" s="16" t="str">
        <f>IFERROR(VLOOKUP($R1578,Kostensoorten!$C:$J,2,FALSE),"n.v.t.")</f>
        <v>(Exploitatie)subsidies</v>
      </c>
      <c r="T1578" s="16" t="s">
        <v>39</v>
      </c>
      <c r="U1578" s="16" t="s">
        <v>39</v>
      </c>
      <c r="V1578" s="16" t="s">
        <v>39</v>
      </c>
      <c r="W1578" s="16" t="s">
        <v>39</v>
      </c>
      <c r="X1578" s="16" t="s">
        <v>39</v>
      </c>
      <c r="Y1578" s="16" t="s">
        <v>39</v>
      </c>
      <c r="Z1578" s="16" t="s">
        <v>39</v>
      </c>
      <c r="AA1578" s="16" t="s">
        <v>39</v>
      </c>
      <c r="AB1578" s="16" t="s">
        <v>39</v>
      </c>
      <c r="AC1578" s="16" t="s">
        <v>39</v>
      </c>
      <c r="AD1578" s="16" t="s">
        <v>39</v>
      </c>
      <c r="AE1578" s="16" t="s">
        <v>39</v>
      </c>
      <c r="AF1578" s="16" t="s">
        <v>39</v>
      </c>
      <c r="AG1578" s="16" t="s">
        <v>39</v>
      </c>
      <c r="AH1578" s="16" t="s">
        <v>39</v>
      </c>
      <c r="AI1578" s="16" t="s">
        <v>39</v>
      </c>
      <c r="AJ1578" s="16" t="s">
        <v>39</v>
      </c>
      <c r="AL1578" s="16" t="s">
        <v>39</v>
      </c>
      <c r="AM1578" s="16" t="s">
        <v>39</v>
      </c>
      <c r="AN1578" s="16" t="str">
        <f>IFERROR(VLOOKUP($P1578,'Kredieten productgroepen functi'!$C:$M,6,FALSE),"n.v.t.")</f>
        <v>3103</v>
      </c>
      <c r="AO1578" s="16" t="str">
        <f>IFERROR(VLOOKUP($P1578,'Kredieten productgroepen functi'!$C:$M,7,FALSE),"n.v.t.")</f>
        <v>Verkeersveiligheid</v>
      </c>
      <c r="AP1578" s="16" t="str">
        <f>IFERROR(VLOOKUP($P1578,'Kredieten productgroepen functi'!$C:$M,8,FALSE),"n.v.t.")</f>
        <v>31</v>
      </c>
      <c r="AQ1578" s="16" t="str">
        <f>IFERROR(VLOOKUP($P1578,'Kredieten productgroepen functi'!$C:$M,9,FALSE),"n.v.t.")</f>
        <v>Landwegen</v>
      </c>
      <c r="AR1578" s="16" t="str">
        <f>IFERROR(VLOOKUP($P1578,'Kredieten productgroepen functi'!$C:$M,10,FALSE),"n.v.t.")</f>
        <v>3</v>
      </c>
      <c r="AS1578" s="16" t="str">
        <f>IFERROR(VLOOKUP($P1578,'Kredieten productgroepen functi'!$C:$M,11,FALSE),"n.v.t.")</f>
        <v>Verkeer en vervoer</v>
      </c>
      <c r="AT1578" s="16" t="str">
        <f t="shared" si="77"/>
        <v>Lasten</v>
      </c>
      <c r="AU1578" s="16" t="str">
        <f>IFERROR(VLOOKUP($R1578,Kostensoorten!$C:$J,7,FALSE),"n.v.t.")</f>
        <v>4.0.3</v>
      </c>
      <c r="AV1578" s="16" t="str">
        <f>IFERROR(VLOOKUP($R1578,Kostensoorten!$C:$J,8,FALSE),"n.v.t.")</f>
        <v>Overige inkomensoverdrachten</v>
      </c>
    </row>
    <row r="1579" spans="6:48">
      <c r="F1579" s="2" t="s">
        <v>8112</v>
      </c>
      <c r="G1579" s="2" t="s">
        <v>39</v>
      </c>
      <c r="H1579" s="2" t="s">
        <v>39</v>
      </c>
      <c r="I1579" s="18">
        <v>180000</v>
      </c>
      <c r="P1579" s="16" t="str">
        <f t="shared" si="75"/>
        <v>631500</v>
      </c>
      <c r="Q1579" s="16" t="str">
        <f>IFERROR(VLOOKUP($P1579,'Kredieten productgroepen functi'!$C:$M,2,FALSE),"n.v.t.")</f>
        <v>Uitvoering Actieplan</v>
      </c>
      <c r="R1579" s="16" t="str">
        <f t="shared" si="76"/>
        <v>441101</v>
      </c>
      <c r="S1579" s="16" t="str">
        <f>IFERROR(VLOOKUP($R1579,Kostensoorten!$C:$J,2,FALSE),"n.v.t.")</f>
        <v>Investeringsbijdragen aan overheden</v>
      </c>
      <c r="T1579" s="16" t="s">
        <v>39</v>
      </c>
      <c r="U1579" s="16" t="s">
        <v>39</v>
      </c>
      <c r="V1579" s="16" t="s">
        <v>39</v>
      </c>
      <c r="W1579" s="16" t="s">
        <v>39</v>
      </c>
      <c r="X1579" s="16" t="s">
        <v>39</v>
      </c>
      <c r="Y1579" s="16" t="s">
        <v>39</v>
      </c>
      <c r="Z1579" s="16" t="s">
        <v>39</v>
      </c>
      <c r="AA1579" s="16" t="s">
        <v>39</v>
      </c>
      <c r="AB1579" s="16" t="s">
        <v>39</v>
      </c>
      <c r="AC1579" s="16" t="s">
        <v>39</v>
      </c>
      <c r="AD1579" s="16" t="s">
        <v>39</v>
      </c>
      <c r="AE1579" s="16" t="s">
        <v>39</v>
      </c>
      <c r="AF1579" s="16" t="s">
        <v>39</v>
      </c>
      <c r="AG1579" s="16" t="s">
        <v>39</v>
      </c>
      <c r="AH1579" s="16" t="s">
        <v>39</v>
      </c>
      <c r="AI1579" s="16" t="s">
        <v>39</v>
      </c>
      <c r="AJ1579" s="16" t="s">
        <v>39</v>
      </c>
      <c r="AL1579" s="16" t="s">
        <v>39</v>
      </c>
      <c r="AM1579" s="16" t="s">
        <v>39</v>
      </c>
      <c r="AN1579" s="16" t="str">
        <f>IFERROR(VLOOKUP($P1579,'Kredieten productgroepen functi'!$C:$M,6,FALSE),"n.v.t.")</f>
        <v>3103</v>
      </c>
      <c r="AO1579" s="16" t="str">
        <f>IFERROR(VLOOKUP($P1579,'Kredieten productgroepen functi'!$C:$M,7,FALSE),"n.v.t.")</f>
        <v>Verkeersveiligheid</v>
      </c>
      <c r="AP1579" s="16" t="str">
        <f>IFERROR(VLOOKUP($P1579,'Kredieten productgroepen functi'!$C:$M,8,FALSE),"n.v.t.")</f>
        <v>31</v>
      </c>
      <c r="AQ1579" s="16" t="str">
        <f>IFERROR(VLOOKUP($P1579,'Kredieten productgroepen functi'!$C:$M,9,FALSE),"n.v.t.")</f>
        <v>Landwegen</v>
      </c>
      <c r="AR1579" s="16" t="str">
        <f>IFERROR(VLOOKUP($P1579,'Kredieten productgroepen functi'!$C:$M,10,FALSE),"n.v.t.")</f>
        <v>3</v>
      </c>
      <c r="AS1579" s="16" t="str">
        <f>IFERROR(VLOOKUP($P1579,'Kredieten productgroepen functi'!$C:$M,11,FALSE),"n.v.t.")</f>
        <v>Verkeer en vervoer</v>
      </c>
      <c r="AT1579" s="16" t="str">
        <f t="shared" si="77"/>
        <v>Lasten</v>
      </c>
      <c r="AU1579" s="16" t="str">
        <f>IFERROR(VLOOKUP($R1579,Kostensoorten!$C:$J,7,FALSE),"n.v.t.")</f>
        <v>4.1.1</v>
      </c>
      <c r="AV1579" s="16" t="str">
        <f>IFERROR(VLOOKUP($R1579,Kostensoorten!$C:$J,8,FALSE),"n.v.t.")</f>
        <v>Vermogensoverdrachten aan over</v>
      </c>
    </row>
    <row r="1580" spans="6:48">
      <c r="F1580" s="2" t="s">
        <v>8720</v>
      </c>
      <c r="G1580" s="2" t="s">
        <v>39</v>
      </c>
      <c r="H1580" s="2" t="s">
        <v>39</v>
      </c>
      <c r="I1580" s="18">
        <v>299500</v>
      </c>
      <c r="P1580" s="16" t="str">
        <f t="shared" si="75"/>
        <v>631500</v>
      </c>
      <c r="Q1580" s="16" t="str">
        <f>IFERROR(VLOOKUP($P1580,'Kredieten productgroepen functi'!$C:$M,2,FALSE),"n.v.t.")</f>
        <v>Uitvoering Actieplan</v>
      </c>
      <c r="R1580" s="16" t="str">
        <f t="shared" si="76"/>
        <v>460501</v>
      </c>
      <c r="S1580" s="16" t="str">
        <f>IFERROR(VLOOKUP($R1580,Kostensoorten!$C:$J,2,FALSE),"n.v.t.")</f>
        <v>overige administratieve boekingen</v>
      </c>
      <c r="T1580" s="16" t="s">
        <v>39</v>
      </c>
      <c r="U1580" s="16" t="s">
        <v>39</v>
      </c>
      <c r="V1580" s="16" t="s">
        <v>39</v>
      </c>
      <c r="W1580" s="16" t="s">
        <v>39</v>
      </c>
      <c r="X1580" s="16" t="s">
        <v>39</v>
      </c>
      <c r="Y1580" s="16" t="s">
        <v>39</v>
      </c>
      <c r="Z1580" s="16" t="s">
        <v>39</v>
      </c>
      <c r="AA1580" s="16" t="s">
        <v>39</v>
      </c>
      <c r="AB1580" s="16" t="s">
        <v>39</v>
      </c>
      <c r="AC1580" s="16" t="s">
        <v>39</v>
      </c>
      <c r="AD1580" s="16" t="s">
        <v>39</v>
      </c>
      <c r="AE1580" s="16" t="s">
        <v>39</v>
      </c>
      <c r="AF1580" s="16" t="s">
        <v>39</v>
      </c>
      <c r="AG1580" s="16" t="s">
        <v>39</v>
      </c>
      <c r="AH1580" s="16" t="s">
        <v>39</v>
      </c>
      <c r="AI1580" s="16" t="s">
        <v>39</v>
      </c>
      <c r="AJ1580" s="16" t="s">
        <v>39</v>
      </c>
      <c r="AL1580" s="16" t="s">
        <v>39</v>
      </c>
      <c r="AM1580" s="16" t="s">
        <v>39</v>
      </c>
      <c r="AN1580" s="16" t="str">
        <f>IFERROR(VLOOKUP($P1580,'Kredieten productgroepen functi'!$C:$M,6,FALSE),"n.v.t.")</f>
        <v>3103</v>
      </c>
      <c r="AO1580" s="16" t="str">
        <f>IFERROR(VLOOKUP($P1580,'Kredieten productgroepen functi'!$C:$M,7,FALSE),"n.v.t.")</f>
        <v>Verkeersveiligheid</v>
      </c>
      <c r="AP1580" s="16" t="str">
        <f>IFERROR(VLOOKUP($P1580,'Kredieten productgroepen functi'!$C:$M,8,FALSE),"n.v.t.")</f>
        <v>31</v>
      </c>
      <c r="AQ1580" s="16" t="str">
        <f>IFERROR(VLOOKUP($P1580,'Kredieten productgroepen functi'!$C:$M,9,FALSE),"n.v.t.")</f>
        <v>Landwegen</v>
      </c>
      <c r="AR1580" s="16" t="str">
        <f>IFERROR(VLOOKUP($P1580,'Kredieten productgroepen functi'!$C:$M,10,FALSE),"n.v.t.")</f>
        <v>3</v>
      </c>
      <c r="AS1580" s="16" t="str">
        <f>IFERROR(VLOOKUP($P1580,'Kredieten productgroepen functi'!$C:$M,11,FALSE),"n.v.t.")</f>
        <v>Verkeer en vervoer</v>
      </c>
      <c r="AT1580" s="16" t="str">
        <f t="shared" si="77"/>
        <v>Lasten</v>
      </c>
      <c r="AU1580" s="16" t="str">
        <f>IFERROR(VLOOKUP($R1580,Kostensoorten!$C:$J,7,FALSE),"n.v.t.")</f>
        <v>6.9</v>
      </c>
      <c r="AV1580" s="16" t="str">
        <f>IFERROR(VLOOKUP($R1580,Kostensoorten!$C:$J,8,FALSE),"n.v.t.")</f>
        <v>Overige administratieve boekinge</v>
      </c>
    </row>
    <row r="1581" spans="6:48">
      <c r="F1581" s="2" t="s">
        <v>8721</v>
      </c>
      <c r="G1581" s="2" t="s">
        <v>39</v>
      </c>
      <c r="H1581" s="2" t="s">
        <v>39</v>
      </c>
      <c r="I1581" s="18">
        <v>0</v>
      </c>
      <c r="P1581" s="16" t="str">
        <f t="shared" si="75"/>
        <v>631500</v>
      </c>
      <c r="Q1581" s="16" t="str">
        <f>IFERROR(VLOOKUP($P1581,'Kredieten productgroepen functi'!$C:$M,2,FALSE),"n.v.t.")</f>
        <v>Uitvoering Actieplan</v>
      </c>
      <c r="R1581" s="16" t="str">
        <f t="shared" si="76"/>
        <v>860501</v>
      </c>
      <c r="S1581" s="16" t="str">
        <f>IFERROR(VLOOKUP($R1581,Kostensoorten!$C:$J,2,FALSE),"n.v.t.")</f>
        <v>overige administratieve boekingen</v>
      </c>
      <c r="T1581" s="16" t="s">
        <v>39</v>
      </c>
      <c r="U1581" s="16" t="s">
        <v>39</v>
      </c>
      <c r="V1581" s="16" t="s">
        <v>39</v>
      </c>
      <c r="W1581" s="16" t="s">
        <v>39</v>
      </c>
      <c r="X1581" s="16" t="s">
        <v>39</v>
      </c>
      <c r="Y1581" s="16" t="s">
        <v>39</v>
      </c>
      <c r="Z1581" s="16" t="s">
        <v>39</v>
      </c>
      <c r="AA1581" s="16" t="s">
        <v>39</v>
      </c>
      <c r="AB1581" s="16" t="s">
        <v>39</v>
      </c>
      <c r="AC1581" s="16" t="s">
        <v>39</v>
      </c>
      <c r="AD1581" s="16" t="s">
        <v>39</v>
      </c>
      <c r="AE1581" s="16" t="s">
        <v>39</v>
      </c>
      <c r="AF1581" s="16" t="s">
        <v>39</v>
      </c>
      <c r="AG1581" s="16" t="s">
        <v>39</v>
      </c>
      <c r="AH1581" s="16" t="s">
        <v>39</v>
      </c>
      <c r="AI1581" s="16" t="s">
        <v>39</v>
      </c>
      <c r="AJ1581" s="16" t="s">
        <v>39</v>
      </c>
      <c r="AL1581" s="16" t="s">
        <v>39</v>
      </c>
      <c r="AM1581" s="16" t="s">
        <v>39</v>
      </c>
      <c r="AN1581" s="16" t="str">
        <f>IFERROR(VLOOKUP($P1581,'Kredieten productgroepen functi'!$C:$M,6,FALSE),"n.v.t.")</f>
        <v>3103</v>
      </c>
      <c r="AO1581" s="16" t="str">
        <f>IFERROR(VLOOKUP($P1581,'Kredieten productgroepen functi'!$C:$M,7,FALSE),"n.v.t.")</f>
        <v>Verkeersveiligheid</v>
      </c>
      <c r="AP1581" s="16" t="str">
        <f>IFERROR(VLOOKUP($P1581,'Kredieten productgroepen functi'!$C:$M,8,FALSE),"n.v.t.")</f>
        <v>31</v>
      </c>
      <c r="AQ1581" s="16" t="str">
        <f>IFERROR(VLOOKUP($P1581,'Kredieten productgroepen functi'!$C:$M,9,FALSE),"n.v.t.")</f>
        <v>Landwegen</v>
      </c>
      <c r="AR1581" s="16" t="str">
        <f>IFERROR(VLOOKUP($P1581,'Kredieten productgroepen functi'!$C:$M,10,FALSE),"n.v.t.")</f>
        <v>3</v>
      </c>
      <c r="AS1581" s="16" t="str">
        <f>IFERROR(VLOOKUP($P1581,'Kredieten productgroepen functi'!$C:$M,11,FALSE),"n.v.t.")</f>
        <v>Verkeer en vervoer</v>
      </c>
      <c r="AT1581" s="16" t="str">
        <f t="shared" si="77"/>
        <v>Baten</v>
      </c>
      <c r="AU1581" s="16" t="str">
        <f>IFERROR(VLOOKUP($R1581,Kostensoorten!$C:$J,7,FALSE),"n.v.t.")</f>
        <v>6.9</v>
      </c>
      <c r="AV1581" s="16" t="str">
        <f>IFERROR(VLOOKUP($R1581,Kostensoorten!$C:$J,8,FALSE),"n.v.t.")</f>
        <v>Overige administratieve boekinge</v>
      </c>
    </row>
    <row r="1582" spans="6:48">
      <c r="F1582" s="2" t="s">
        <v>9567</v>
      </c>
      <c r="G1582" s="2" t="s">
        <v>39</v>
      </c>
      <c r="H1582" s="2" t="s">
        <v>39</v>
      </c>
      <c r="I1582" s="18">
        <v>0</v>
      </c>
      <c r="P1582" s="16" t="str">
        <f t="shared" si="75"/>
        <v>631503</v>
      </c>
      <c r="Q1582" s="16" t="str">
        <f>IFERROR(VLOOKUP($P1582,'Kredieten productgroepen functi'!$C:$M,2,FALSE),"n.v.t.")</f>
        <v>Duurzaam Veilig</v>
      </c>
      <c r="R1582" s="16" t="str">
        <f t="shared" si="76"/>
        <v>423132</v>
      </c>
      <c r="S1582" s="16" t="str">
        <f>IFERROR(VLOOKUP($R1582,Kostensoorten!$C:$J,2,FALSE),"n.v.t.")</f>
        <v>Adviesdiensten door derden</v>
      </c>
      <c r="T1582" s="16" t="s">
        <v>39</v>
      </c>
      <c r="U1582" s="16" t="s">
        <v>39</v>
      </c>
      <c r="V1582" s="16" t="s">
        <v>39</v>
      </c>
      <c r="W1582" s="16" t="s">
        <v>39</v>
      </c>
      <c r="X1582" s="16" t="s">
        <v>39</v>
      </c>
      <c r="Y1582" s="16" t="s">
        <v>39</v>
      </c>
      <c r="Z1582" s="16" t="s">
        <v>39</v>
      </c>
      <c r="AA1582" s="16" t="s">
        <v>39</v>
      </c>
      <c r="AB1582" s="16" t="s">
        <v>39</v>
      </c>
      <c r="AC1582" s="16" t="s">
        <v>39</v>
      </c>
      <c r="AD1582" s="16" t="s">
        <v>39</v>
      </c>
      <c r="AE1582" s="16" t="s">
        <v>39</v>
      </c>
      <c r="AF1582" s="16" t="s">
        <v>39</v>
      </c>
      <c r="AG1582" s="16" t="s">
        <v>39</v>
      </c>
      <c r="AH1582" s="16" t="s">
        <v>39</v>
      </c>
      <c r="AI1582" s="16" t="s">
        <v>39</v>
      </c>
      <c r="AJ1582" s="16" t="s">
        <v>39</v>
      </c>
      <c r="AL1582" s="16" t="s">
        <v>39</v>
      </c>
      <c r="AM1582" s="16" t="s">
        <v>39</v>
      </c>
      <c r="AN1582" s="16" t="str">
        <f>IFERROR(VLOOKUP($P1582,'Kredieten productgroepen functi'!$C:$M,6,FALSE),"n.v.t.")</f>
        <v>3103</v>
      </c>
      <c r="AO1582" s="16" t="str">
        <f>IFERROR(VLOOKUP($P1582,'Kredieten productgroepen functi'!$C:$M,7,FALSE),"n.v.t.")</f>
        <v>Verkeersveiligheid</v>
      </c>
      <c r="AP1582" s="16" t="str">
        <f>IFERROR(VLOOKUP($P1582,'Kredieten productgroepen functi'!$C:$M,8,FALSE),"n.v.t.")</f>
        <v>31</v>
      </c>
      <c r="AQ1582" s="16" t="str">
        <f>IFERROR(VLOOKUP($P1582,'Kredieten productgroepen functi'!$C:$M,9,FALSE),"n.v.t.")</f>
        <v>Landwegen</v>
      </c>
      <c r="AR1582" s="16" t="str">
        <f>IFERROR(VLOOKUP($P1582,'Kredieten productgroepen functi'!$C:$M,10,FALSE),"n.v.t.")</f>
        <v>3</v>
      </c>
      <c r="AS1582" s="16" t="str">
        <f>IFERROR(VLOOKUP($P1582,'Kredieten productgroepen functi'!$C:$M,11,FALSE),"n.v.t.")</f>
        <v>Verkeer en vervoer</v>
      </c>
      <c r="AT1582" s="16" t="str">
        <f t="shared" si="77"/>
        <v>Lasten</v>
      </c>
      <c r="AU1582" s="16" t="str">
        <f>IFERROR(VLOOKUP($R1582,Kostensoorten!$C:$J,7,FALSE),"n.v.t.")</f>
        <v>2.3.1</v>
      </c>
      <c r="AV1582" s="16" t="str">
        <f>IFERROR(VLOOKUP($R1582,Kostensoorten!$C:$J,8,FALSE),"n.v.t.")</f>
        <v>Aankopen niet duurzame goedere</v>
      </c>
    </row>
    <row r="1583" spans="6:48">
      <c r="F1583" s="2" t="s">
        <v>8722</v>
      </c>
      <c r="G1583" s="2" t="s">
        <v>39</v>
      </c>
      <c r="H1583" s="2" t="s">
        <v>39</v>
      </c>
      <c r="I1583" s="18">
        <v>261915</v>
      </c>
      <c r="P1583" s="16" t="str">
        <f t="shared" si="75"/>
        <v>631503</v>
      </c>
      <c r="Q1583" s="16" t="str">
        <f>IFERROR(VLOOKUP($P1583,'Kredieten productgroepen functi'!$C:$M,2,FALSE),"n.v.t.")</f>
        <v>Duurzaam Veilig</v>
      </c>
      <c r="R1583" s="16" t="str">
        <f t="shared" si="76"/>
        <v>460501</v>
      </c>
      <c r="S1583" s="16" t="str">
        <f>IFERROR(VLOOKUP($R1583,Kostensoorten!$C:$J,2,FALSE),"n.v.t.")</f>
        <v>overige administratieve boekingen</v>
      </c>
      <c r="T1583" s="16" t="s">
        <v>39</v>
      </c>
      <c r="U1583" s="16" t="s">
        <v>39</v>
      </c>
      <c r="V1583" s="16" t="s">
        <v>39</v>
      </c>
      <c r="W1583" s="16" t="s">
        <v>39</v>
      </c>
      <c r="X1583" s="16" t="s">
        <v>39</v>
      </c>
      <c r="Y1583" s="16" t="s">
        <v>39</v>
      </c>
      <c r="Z1583" s="16" t="s">
        <v>39</v>
      </c>
      <c r="AA1583" s="16" t="s">
        <v>39</v>
      </c>
      <c r="AB1583" s="16" t="s">
        <v>39</v>
      </c>
      <c r="AC1583" s="16" t="s">
        <v>39</v>
      </c>
      <c r="AD1583" s="16" t="s">
        <v>39</v>
      </c>
      <c r="AE1583" s="16" t="s">
        <v>39</v>
      </c>
      <c r="AF1583" s="16" t="s">
        <v>39</v>
      </c>
      <c r="AG1583" s="16" t="s">
        <v>39</v>
      </c>
      <c r="AH1583" s="16" t="s">
        <v>39</v>
      </c>
      <c r="AI1583" s="16" t="s">
        <v>39</v>
      </c>
      <c r="AJ1583" s="16" t="s">
        <v>39</v>
      </c>
      <c r="AL1583" s="16" t="s">
        <v>39</v>
      </c>
      <c r="AM1583" s="16" t="s">
        <v>39</v>
      </c>
      <c r="AN1583" s="16" t="str">
        <f>IFERROR(VLOOKUP($P1583,'Kredieten productgroepen functi'!$C:$M,6,FALSE),"n.v.t.")</f>
        <v>3103</v>
      </c>
      <c r="AO1583" s="16" t="str">
        <f>IFERROR(VLOOKUP($P1583,'Kredieten productgroepen functi'!$C:$M,7,FALSE),"n.v.t.")</f>
        <v>Verkeersveiligheid</v>
      </c>
      <c r="AP1583" s="16" t="str">
        <f>IFERROR(VLOOKUP($P1583,'Kredieten productgroepen functi'!$C:$M,8,FALSE),"n.v.t.")</f>
        <v>31</v>
      </c>
      <c r="AQ1583" s="16" t="str">
        <f>IFERROR(VLOOKUP($P1583,'Kredieten productgroepen functi'!$C:$M,9,FALSE),"n.v.t.")</f>
        <v>Landwegen</v>
      </c>
      <c r="AR1583" s="16" t="str">
        <f>IFERROR(VLOOKUP($P1583,'Kredieten productgroepen functi'!$C:$M,10,FALSE),"n.v.t.")</f>
        <v>3</v>
      </c>
      <c r="AS1583" s="16" t="str">
        <f>IFERROR(VLOOKUP($P1583,'Kredieten productgroepen functi'!$C:$M,11,FALSE),"n.v.t.")</f>
        <v>Verkeer en vervoer</v>
      </c>
      <c r="AT1583" s="16" t="str">
        <f t="shared" si="77"/>
        <v>Lasten</v>
      </c>
      <c r="AU1583" s="16" t="str">
        <f>IFERROR(VLOOKUP($R1583,Kostensoorten!$C:$J,7,FALSE),"n.v.t.")</f>
        <v>6.9</v>
      </c>
      <c r="AV1583" s="16" t="str">
        <f>IFERROR(VLOOKUP($R1583,Kostensoorten!$C:$J,8,FALSE),"n.v.t.")</f>
        <v>Overige administratieve boekinge</v>
      </c>
    </row>
    <row r="1584" spans="6:48">
      <c r="F1584" s="2" t="s">
        <v>8723</v>
      </c>
      <c r="G1584" s="2" t="s">
        <v>39</v>
      </c>
      <c r="H1584" s="2" t="s">
        <v>39</v>
      </c>
      <c r="I1584" s="18">
        <v>480</v>
      </c>
      <c r="P1584" s="16" t="str">
        <f t="shared" si="75"/>
        <v>631600</v>
      </c>
      <c r="Q1584" s="16" t="str">
        <f>IFERROR(VLOOKUP($P1584,'Kredieten productgroepen functi'!$C:$M,2,FALSE),"n.v.t.")</f>
        <v>Verkeersregelinstallaties</v>
      </c>
      <c r="R1584" s="16" t="str">
        <f t="shared" si="76"/>
        <v>423040</v>
      </c>
      <c r="S1584" s="16" t="str">
        <f>IFERROR(VLOOKUP($R1584,Kostensoorten!$C:$J,2,FALSE),"n.v.t.")</f>
        <v>Normaal onderhoud</v>
      </c>
      <c r="T1584" s="16" t="s">
        <v>39</v>
      </c>
      <c r="U1584" s="16" t="s">
        <v>39</v>
      </c>
      <c r="V1584" s="16" t="s">
        <v>39</v>
      </c>
      <c r="W1584" s="16" t="s">
        <v>39</v>
      </c>
      <c r="X1584" s="16" t="s">
        <v>39</v>
      </c>
      <c r="Y1584" s="16" t="s">
        <v>39</v>
      </c>
      <c r="Z1584" s="16" t="s">
        <v>39</v>
      </c>
      <c r="AA1584" s="16" t="s">
        <v>39</v>
      </c>
      <c r="AB1584" s="16" t="s">
        <v>39</v>
      </c>
      <c r="AC1584" s="16" t="s">
        <v>39</v>
      </c>
      <c r="AD1584" s="16" t="s">
        <v>39</v>
      </c>
      <c r="AE1584" s="16" t="s">
        <v>39</v>
      </c>
      <c r="AF1584" s="16" t="s">
        <v>39</v>
      </c>
      <c r="AG1584" s="16" t="s">
        <v>39</v>
      </c>
      <c r="AH1584" s="16" t="s">
        <v>39</v>
      </c>
      <c r="AI1584" s="16" t="s">
        <v>39</v>
      </c>
      <c r="AJ1584" s="16" t="s">
        <v>39</v>
      </c>
      <c r="AL1584" s="16" t="s">
        <v>39</v>
      </c>
      <c r="AM1584" s="16" t="s">
        <v>39</v>
      </c>
      <c r="AN1584" s="16" t="str">
        <f>IFERROR(VLOOKUP($P1584,'Kredieten productgroepen functi'!$C:$M,6,FALSE),"n.v.t.")</f>
        <v>3104</v>
      </c>
      <c r="AO1584" s="16" t="str">
        <f>IFERROR(VLOOKUP($P1584,'Kredieten productgroepen functi'!$C:$M,7,FALSE),"n.v.t.")</f>
        <v>Verkeersmanagement</v>
      </c>
      <c r="AP1584" s="16" t="str">
        <f>IFERROR(VLOOKUP($P1584,'Kredieten productgroepen functi'!$C:$M,8,FALSE),"n.v.t.")</f>
        <v>31</v>
      </c>
      <c r="AQ1584" s="16" t="str">
        <f>IFERROR(VLOOKUP($P1584,'Kredieten productgroepen functi'!$C:$M,9,FALSE),"n.v.t.")</f>
        <v>Landwegen</v>
      </c>
      <c r="AR1584" s="16" t="str">
        <f>IFERROR(VLOOKUP($P1584,'Kredieten productgroepen functi'!$C:$M,10,FALSE),"n.v.t.")</f>
        <v>3</v>
      </c>
      <c r="AS1584" s="16" t="str">
        <f>IFERROR(VLOOKUP($P1584,'Kredieten productgroepen functi'!$C:$M,11,FALSE),"n.v.t.")</f>
        <v>Verkeer en vervoer</v>
      </c>
      <c r="AT1584" s="16" t="str">
        <f t="shared" si="77"/>
        <v>Lasten</v>
      </c>
      <c r="AU1584" s="16" t="str">
        <f>IFERROR(VLOOKUP($R1584,Kostensoorten!$C:$J,7,FALSE),"n.v.t.")</f>
        <v>2.3.1</v>
      </c>
      <c r="AV1584" s="16" t="str">
        <f>IFERROR(VLOOKUP($R1584,Kostensoorten!$C:$J,8,FALSE),"n.v.t.")</f>
        <v>Aankopen niet duurzame goedere</v>
      </c>
    </row>
    <row r="1585" spans="6:48">
      <c r="F1585" s="2" t="s">
        <v>9568</v>
      </c>
      <c r="G1585" s="2" t="s">
        <v>39</v>
      </c>
      <c r="H1585" s="2" t="s">
        <v>39</v>
      </c>
      <c r="I1585" s="18">
        <v>2154.08</v>
      </c>
      <c r="P1585" s="16" t="str">
        <f t="shared" si="75"/>
        <v>631600</v>
      </c>
      <c r="Q1585" s="16" t="str">
        <f>IFERROR(VLOOKUP($P1585,'Kredieten productgroepen functi'!$C:$M,2,FALSE),"n.v.t.")</f>
        <v>Verkeersregelinstallaties</v>
      </c>
      <c r="R1585" s="16" t="str">
        <f t="shared" si="76"/>
        <v>423040</v>
      </c>
      <c r="S1585" s="16" t="str">
        <f>IFERROR(VLOOKUP($R1585,Kostensoorten!$C:$J,2,FALSE),"n.v.t.")</f>
        <v>Normaal onderhoud</v>
      </c>
      <c r="T1585" s="16" t="s">
        <v>39</v>
      </c>
      <c r="U1585" s="16" t="s">
        <v>39</v>
      </c>
      <c r="V1585" s="16" t="s">
        <v>39</v>
      </c>
      <c r="W1585" s="16" t="s">
        <v>39</v>
      </c>
      <c r="X1585" s="16" t="s">
        <v>39</v>
      </c>
      <c r="Y1585" s="16" t="s">
        <v>39</v>
      </c>
      <c r="Z1585" s="16" t="s">
        <v>39</v>
      </c>
      <c r="AA1585" s="16" t="s">
        <v>39</v>
      </c>
      <c r="AB1585" s="16" t="s">
        <v>39</v>
      </c>
      <c r="AC1585" s="16" t="s">
        <v>39</v>
      </c>
      <c r="AD1585" s="16" t="s">
        <v>39</v>
      </c>
      <c r="AE1585" s="16" t="s">
        <v>39</v>
      </c>
      <c r="AF1585" s="16" t="s">
        <v>39</v>
      </c>
      <c r="AG1585" s="16" t="s">
        <v>39</v>
      </c>
      <c r="AH1585" s="16" t="s">
        <v>39</v>
      </c>
      <c r="AI1585" s="16" t="s">
        <v>39</v>
      </c>
      <c r="AJ1585" s="16" t="s">
        <v>39</v>
      </c>
      <c r="AL1585" s="16" t="s">
        <v>39</v>
      </c>
      <c r="AM1585" s="16" t="s">
        <v>39</v>
      </c>
      <c r="AN1585" s="16" t="str">
        <f>IFERROR(VLOOKUP($P1585,'Kredieten productgroepen functi'!$C:$M,6,FALSE),"n.v.t.")</f>
        <v>3104</v>
      </c>
      <c r="AO1585" s="16" t="str">
        <f>IFERROR(VLOOKUP($P1585,'Kredieten productgroepen functi'!$C:$M,7,FALSE),"n.v.t.")</f>
        <v>Verkeersmanagement</v>
      </c>
      <c r="AP1585" s="16" t="str">
        <f>IFERROR(VLOOKUP($P1585,'Kredieten productgroepen functi'!$C:$M,8,FALSE),"n.v.t.")</f>
        <v>31</v>
      </c>
      <c r="AQ1585" s="16" t="str">
        <f>IFERROR(VLOOKUP($P1585,'Kredieten productgroepen functi'!$C:$M,9,FALSE),"n.v.t.")</f>
        <v>Landwegen</v>
      </c>
      <c r="AR1585" s="16" t="str">
        <f>IFERROR(VLOOKUP($P1585,'Kredieten productgroepen functi'!$C:$M,10,FALSE),"n.v.t.")</f>
        <v>3</v>
      </c>
      <c r="AS1585" s="16" t="str">
        <f>IFERROR(VLOOKUP($P1585,'Kredieten productgroepen functi'!$C:$M,11,FALSE),"n.v.t.")</f>
        <v>Verkeer en vervoer</v>
      </c>
      <c r="AT1585" s="16" t="str">
        <f t="shared" si="77"/>
        <v>Lasten</v>
      </c>
      <c r="AU1585" s="16" t="str">
        <f>IFERROR(VLOOKUP($R1585,Kostensoorten!$C:$J,7,FALSE),"n.v.t.")</f>
        <v>2.3.1</v>
      </c>
      <c r="AV1585" s="16" t="str">
        <f>IFERROR(VLOOKUP($R1585,Kostensoorten!$C:$J,8,FALSE),"n.v.t.")</f>
        <v>Aankopen niet duurzame goedere</v>
      </c>
    </row>
    <row r="1586" spans="6:48">
      <c r="F1586" s="2" t="s">
        <v>8724</v>
      </c>
      <c r="G1586" s="2" t="s">
        <v>39</v>
      </c>
      <c r="H1586" s="2" t="s">
        <v>39</v>
      </c>
      <c r="I1586" s="18">
        <v>615.89</v>
      </c>
      <c r="P1586" s="16" t="str">
        <f t="shared" si="75"/>
        <v>631600</v>
      </c>
      <c r="Q1586" s="16" t="str">
        <f>IFERROR(VLOOKUP($P1586,'Kredieten productgroepen functi'!$C:$M,2,FALSE),"n.v.t.")</f>
        <v>Verkeersregelinstallaties</v>
      </c>
      <c r="R1586" s="16" t="str">
        <f t="shared" si="76"/>
        <v>423040</v>
      </c>
      <c r="S1586" s="16" t="str">
        <f>IFERROR(VLOOKUP($R1586,Kostensoorten!$C:$J,2,FALSE),"n.v.t.")</f>
        <v>Normaal onderhoud</v>
      </c>
      <c r="T1586" s="16" t="s">
        <v>39</v>
      </c>
      <c r="U1586" s="16" t="s">
        <v>39</v>
      </c>
      <c r="V1586" s="16" t="s">
        <v>39</v>
      </c>
      <c r="W1586" s="16" t="s">
        <v>39</v>
      </c>
      <c r="X1586" s="16" t="s">
        <v>39</v>
      </c>
      <c r="Y1586" s="16" t="s">
        <v>39</v>
      </c>
      <c r="Z1586" s="16" t="s">
        <v>39</v>
      </c>
      <c r="AA1586" s="16" t="s">
        <v>39</v>
      </c>
      <c r="AB1586" s="16" t="s">
        <v>39</v>
      </c>
      <c r="AC1586" s="16" t="s">
        <v>39</v>
      </c>
      <c r="AD1586" s="16" t="s">
        <v>39</v>
      </c>
      <c r="AE1586" s="16" t="s">
        <v>39</v>
      </c>
      <c r="AF1586" s="16" t="s">
        <v>39</v>
      </c>
      <c r="AG1586" s="16" t="s">
        <v>39</v>
      </c>
      <c r="AH1586" s="16" t="s">
        <v>39</v>
      </c>
      <c r="AI1586" s="16" t="s">
        <v>39</v>
      </c>
      <c r="AJ1586" s="16" t="s">
        <v>39</v>
      </c>
      <c r="AL1586" s="16" t="s">
        <v>39</v>
      </c>
      <c r="AM1586" s="16" t="s">
        <v>39</v>
      </c>
      <c r="AN1586" s="16" t="str">
        <f>IFERROR(VLOOKUP($P1586,'Kredieten productgroepen functi'!$C:$M,6,FALSE),"n.v.t.")</f>
        <v>3104</v>
      </c>
      <c r="AO1586" s="16" t="str">
        <f>IFERROR(VLOOKUP($P1586,'Kredieten productgroepen functi'!$C:$M,7,FALSE),"n.v.t.")</f>
        <v>Verkeersmanagement</v>
      </c>
      <c r="AP1586" s="16" t="str">
        <f>IFERROR(VLOOKUP($P1586,'Kredieten productgroepen functi'!$C:$M,8,FALSE),"n.v.t.")</f>
        <v>31</v>
      </c>
      <c r="AQ1586" s="16" t="str">
        <f>IFERROR(VLOOKUP($P1586,'Kredieten productgroepen functi'!$C:$M,9,FALSE),"n.v.t.")</f>
        <v>Landwegen</v>
      </c>
      <c r="AR1586" s="16" t="str">
        <f>IFERROR(VLOOKUP($P1586,'Kredieten productgroepen functi'!$C:$M,10,FALSE),"n.v.t.")</f>
        <v>3</v>
      </c>
      <c r="AS1586" s="16" t="str">
        <f>IFERROR(VLOOKUP($P1586,'Kredieten productgroepen functi'!$C:$M,11,FALSE),"n.v.t.")</f>
        <v>Verkeer en vervoer</v>
      </c>
      <c r="AT1586" s="16" t="str">
        <f t="shared" si="77"/>
        <v>Lasten</v>
      </c>
      <c r="AU1586" s="16" t="str">
        <f>IFERROR(VLOOKUP($R1586,Kostensoorten!$C:$J,7,FALSE),"n.v.t.")</f>
        <v>2.3.1</v>
      </c>
      <c r="AV1586" s="16" t="str">
        <f>IFERROR(VLOOKUP($R1586,Kostensoorten!$C:$J,8,FALSE),"n.v.t.")</f>
        <v>Aankopen niet duurzame goedere</v>
      </c>
    </row>
    <row r="1587" spans="6:48">
      <c r="F1587" s="2" t="s">
        <v>8725</v>
      </c>
      <c r="G1587" s="2" t="s">
        <v>39</v>
      </c>
      <c r="H1587" s="2" t="s">
        <v>39</v>
      </c>
      <c r="I1587" s="18">
        <v>615.89</v>
      </c>
      <c r="P1587" s="16" t="str">
        <f t="shared" si="75"/>
        <v>631600</v>
      </c>
      <c r="Q1587" s="16" t="str">
        <f>IFERROR(VLOOKUP($P1587,'Kredieten productgroepen functi'!$C:$M,2,FALSE),"n.v.t.")</f>
        <v>Verkeersregelinstallaties</v>
      </c>
      <c r="R1587" s="16" t="str">
        <f t="shared" si="76"/>
        <v>423040</v>
      </c>
      <c r="S1587" s="16" t="str">
        <f>IFERROR(VLOOKUP($R1587,Kostensoorten!$C:$J,2,FALSE),"n.v.t.")</f>
        <v>Normaal onderhoud</v>
      </c>
      <c r="T1587" s="16" t="s">
        <v>39</v>
      </c>
      <c r="U1587" s="16" t="s">
        <v>39</v>
      </c>
      <c r="V1587" s="16" t="s">
        <v>39</v>
      </c>
      <c r="W1587" s="16" t="s">
        <v>39</v>
      </c>
      <c r="X1587" s="16" t="s">
        <v>39</v>
      </c>
      <c r="Y1587" s="16" t="s">
        <v>39</v>
      </c>
      <c r="Z1587" s="16" t="s">
        <v>39</v>
      </c>
      <c r="AA1587" s="16" t="s">
        <v>39</v>
      </c>
      <c r="AB1587" s="16" t="s">
        <v>39</v>
      </c>
      <c r="AC1587" s="16" t="s">
        <v>39</v>
      </c>
      <c r="AD1587" s="16" t="s">
        <v>39</v>
      </c>
      <c r="AE1587" s="16" t="s">
        <v>39</v>
      </c>
      <c r="AF1587" s="16" t="s">
        <v>39</v>
      </c>
      <c r="AG1587" s="16" t="s">
        <v>39</v>
      </c>
      <c r="AH1587" s="16" t="s">
        <v>39</v>
      </c>
      <c r="AI1587" s="16" t="s">
        <v>39</v>
      </c>
      <c r="AJ1587" s="16" t="s">
        <v>39</v>
      </c>
      <c r="AL1587" s="16" t="s">
        <v>39</v>
      </c>
      <c r="AM1587" s="16" t="s">
        <v>39</v>
      </c>
      <c r="AN1587" s="16" t="str">
        <f>IFERROR(VLOOKUP($P1587,'Kredieten productgroepen functi'!$C:$M,6,FALSE),"n.v.t.")</f>
        <v>3104</v>
      </c>
      <c r="AO1587" s="16" t="str">
        <f>IFERROR(VLOOKUP($P1587,'Kredieten productgroepen functi'!$C:$M,7,FALSE),"n.v.t.")</f>
        <v>Verkeersmanagement</v>
      </c>
      <c r="AP1587" s="16" t="str">
        <f>IFERROR(VLOOKUP($P1587,'Kredieten productgroepen functi'!$C:$M,8,FALSE),"n.v.t.")</f>
        <v>31</v>
      </c>
      <c r="AQ1587" s="16" t="str">
        <f>IFERROR(VLOOKUP($P1587,'Kredieten productgroepen functi'!$C:$M,9,FALSE),"n.v.t.")</f>
        <v>Landwegen</v>
      </c>
      <c r="AR1587" s="16" t="str">
        <f>IFERROR(VLOOKUP($P1587,'Kredieten productgroepen functi'!$C:$M,10,FALSE),"n.v.t.")</f>
        <v>3</v>
      </c>
      <c r="AS1587" s="16" t="str">
        <f>IFERROR(VLOOKUP($P1587,'Kredieten productgroepen functi'!$C:$M,11,FALSE),"n.v.t.")</f>
        <v>Verkeer en vervoer</v>
      </c>
      <c r="AT1587" s="16" t="str">
        <f t="shared" si="77"/>
        <v>Lasten</v>
      </c>
      <c r="AU1587" s="16" t="str">
        <f>IFERROR(VLOOKUP($R1587,Kostensoorten!$C:$J,7,FALSE),"n.v.t.")</f>
        <v>2.3.1</v>
      </c>
      <c r="AV1587" s="16" t="str">
        <f>IFERROR(VLOOKUP($R1587,Kostensoorten!$C:$J,8,FALSE),"n.v.t.")</f>
        <v>Aankopen niet duurzame goedere</v>
      </c>
    </row>
    <row r="1588" spans="6:48">
      <c r="F1588" s="2" t="s">
        <v>8726</v>
      </c>
      <c r="G1588" s="2" t="s">
        <v>39</v>
      </c>
      <c r="H1588" s="2" t="s">
        <v>39</v>
      </c>
      <c r="I1588" s="18">
        <v>615.88</v>
      </c>
      <c r="P1588" s="16" t="str">
        <f t="shared" si="75"/>
        <v>631600</v>
      </c>
      <c r="Q1588" s="16" t="str">
        <f>IFERROR(VLOOKUP($P1588,'Kredieten productgroepen functi'!$C:$M,2,FALSE),"n.v.t.")</f>
        <v>Verkeersregelinstallaties</v>
      </c>
      <c r="R1588" s="16" t="str">
        <f t="shared" si="76"/>
        <v>423040</v>
      </c>
      <c r="S1588" s="16" t="str">
        <f>IFERROR(VLOOKUP($R1588,Kostensoorten!$C:$J,2,FALSE),"n.v.t.")</f>
        <v>Normaal onderhoud</v>
      </c>
      <c r="T1588" s="16" t="s">
        <v>39</v>
      </c>
      <c r="U1588" s="16" t="s">
        <v>39</v>
      </c>
      <c r="V1588" s="16" t="s">
        <v>39</v>
      </c>
      <c r="W1588" s="16" t="s">
        <v>39</v>
      </c>
      <c r="X1588" s="16" t="s">
        <v>39</v>
      </c>
      <c r="Y1588" s="16" t="s">
        <v>39</v>
      </c>
      <c r="Z1588" s="16" t="s">
        <v>39</v>
      </c>
      <c r="AA1588" s="16" t="s">
        <v>39</v>
      </c>
      <c r="AB1588" s="16" t="s">
        <v>39</v>
      </c>
      <c r="AC1588" s="16" t="s">
        <v>39</v>
      </c>
      <c r="AD1588" s="16" t="s">
        <v>39</v>
      </c>
      <c r="AE1588" s="16" t="s">
        <v>39</v>
      </c>
      <c r="AF1588" s="16" t="s">
        <v>39</v>
      </c>
      <c r="AG1588" s="16" t="s">
        <v>39</v>
      </c>
      <c r="AH1588" s="16" t="s">
        <v>39</v>
      </c>
      <c r="AI1588" s="16" t="s">
        <v>39</v>
      </c>
      <c r="AJ1588" s="16" t="s">
        <v>39</v>
      </c>
      <c r="AL1588" s="16" t="s">
        <v>39</v>
      </c>
      <c r="AM1588" s="16" t="s">
        <v>39</v>
      </c>
      <c r="AN1588" s="16" t="str">
        <f>IFERROR(VLOOKUP($P1588,'Kredieten productgroepen functi'!$C:$M,6,FALSE),"n.v.t.")</f>
        <v>3104</v>
      </c>
      <c r="AO1588" s="16" t="str">
        <f>IFERROR(VLOOKUP($P1588,'Kredieten productgroepen functi'!$C:$M,7,FALSE),"n.v.t.")</f>
        <v>Verkeersmanagement</v>
      </c>
      <c r="AP1588" s="16" t="str">
        <f>IFERROR(VLOOKUP($P1588,'Kredieten productgroepen functi'!$C:$M,8,FALSE),"n.v.t.")</f>
        <v>31</v>
      </c>
      <c r="AQ1588" s="16" t="str">
        <f>IFERROR(VLOOKUP($P1588,'Kredieten productgroepen functi'!$C:$M,9,FALSE),"n.v.t.")</f>
        <v>Landwegen</v>
      </c>
      <c r="AR1588" s="16" t="str">
        <f>IFERROR(VLOOKUP($P1588,'Kredieten productgroepen functi'!$C:$M,10,FALSE),"n.v.t.")</f>
        <v>3</v>
      </c>
      <c r="AS1588" s="16" t="str">
        <f>IFERROR(VLOOKUP($P1588,'Kredieten productgroepen functi'!$C:$M,11,FALSE),"n.v.t.")</f>
        <v>Verkeer en vervoer</v>
      </c>
      <c r="AT1588" s="16" t="str">
        <f t="shared" si="77"/>
        <v>Lasten</v>
      </c>
      <c r="AU1588" s="16" t="str">
        <f>IFERROR(VLOOKUP($R1588,Kostensoorten!$C:$J,7,FALSE),"n.v.t.")</f>
        <v>2.3.1</v>
      </c>
      <c r="AV1588" s="16" t="str">
        <f>IFERROR(VLOOKUP($R1588,Kostensoorten!$C:$J,8,FALSE),"n.v.t.")</f>
        <v>Aankopen niet duurzame goedere</v>
      </c>
    </row>
    <row r="1589" spans="6:48">
      <c r="F1589" s="2" t="s">
        <v>8113</v>
      </c>
      <c r="G1589" s="2" t="s">
        <v>39</v>
      </c>
      <c r="H1589" s="2" t="s">
        <v>39</v>
      </c>
      <c r="I1589" s="18">
        <v>1173.97</v>
      </c>
      <c r="P1589" s="16" t="str">
        <f t="shared" si="75"/>
        <v>631600</v>
      </c>
      <c r="Q1589" s="16" t="str">
        <f>IFERROR(VLOOKUP($P1589,'Kredieten productgroepen functi'!$C:$M,2,FALSE),"n.v.t.")</f>
        <v>Verkeersregelinstallaties</v>
      </c>
      <c r="R1589" s="16" t="str">
        <f t="shared" si="76"/>
        <v>423040</v>
      </c>
      <c r="S1589" s="16" t="str">
        <f>IFERROR(VLOOKUP($R1589,Kostensoorten!$C:$J,2,FALSE),"n.v.t.")</f>
        <v>Normaal onderhoud</v>
      </c>
      <c r="T1589" s="16" t="s">
        <v>39</v>
      </c>
      <c r="U1589" s="16" t="s">
        <v>39</v>
      </c>
      <c r="V1589" s="16" t="s">
        <v>39</v>
      </c>
      <c r="W1589" s="16" t="s">
        <v>39</v>
      </c>
      <c r="X1589" s="16" t="s">
        <v>39</v>
      </c>
      <c r="Y1589" s="16" t="s">
        <v>39</v>
      </c>
      <c r="Z1589" s="16" t="s">
        <v>39</v>
      </c>
      <c r="AA1589" s="16" t="s">
        <v>39</v>
      </c>
      <c r="AB1589" s="16" t="s">
        <v>39</v>
      </c>
      <c r="AC1589" s="16" t="s">
        <v>39</v>
      </c>
      <c r="AD1589" s="16" t="s">
        <v>39</v>
      </c>
      <c r="AE1589" s="16" t="s">
        <v>39</v>
      </c>
      <c r="AF1589" s="16" t="s">
        <v>39</v>
      </c>
      <c r="AG1589" s="16" t="s">
        <v>39</v>
      </c>
      <c r="AH1589" s="16" t="s">
        <v>39</v>
      </c>
      <c r="AI1589" s="16" t="s">
        <v>39</v>
      </c>
      <c r="AJ1589" s="16" t="s">
        <v>39</v>
      </c>
      <c r="AL1589" s="16" t="s">
        <v>39</v>
      </c>
      <c r="AM1589" s="16" t="s">
        <v>39</v>
      </c>
      <c r="AN1589" s="16" t="str">
        <f>IFERROR(VLOOKUP($P1589,'Kredieten productgroepen functi'!$C:$M,6,FALSE),"n.v.t.")</f>
        <v>3104</v>
      </c>
      <c r="AO1589" s="16" t="str">
        <f>IFERROR(VLOOKUP($P1589,'Kredieten productgroepen functi'!$C:$M,7,FALSE),"n.v.t.")</f>
        <v>Verkeersmanagement</v>
      </c>
      <c r="AP1589" s="16" t="str">
        <f>IFERROR(VLOOKUP($P1589,'Kredieten productgroepen functi'!$C:$M,8,FALSE),"n.v.t.")</f>
        <v>31</v>
      </c>
      <c r="AQ1589" s="16" t="str">
        <f>IFERROR(VLOOKUP($P1589,'Kredieten productgroepen functi'!$C:$M,9,FALSE),"n.v.t.")</f>
        <v>Landwegen</v>
      </c>
      <c r="AR1589" s="16" t="str">
        <f>IFERROR(VLOOKUP($P1589,'Kredieten productgroepen functi'!$C:$M,10,FALSE),"n.v.t.")</f>
        <v>3</v>
      </c>
      <c r="AS1589" s="16" t="str">
        <f>IFERROR(VLOOKUP($P1589,'Kredieten productgroepen functi'!$C:$M,11,FALSE),"n.v.t.")</f>
        <v>Verkeer en vervoer</v>
      </c>
      <c r="AT1589" s="16" t="str">
        <f t="shared" si="77"/>
        <v>Lasten</v>
      </c>
      <c r="AU1589" s="16" t="str">
        <f>IFERROR(VLOOKUP($R1589,Kostensoorten!$C:$J,7,FALSE),"n.v.t.")</f>
        <v>2.3.1</v>
      </c>
      <c r="AV1589" s="16" t="str">
        <f>IFERROR(VLOOKUP($R1589,Kostensoorten!$C:$J,8,FALSE),"n.v.t.")</f>
        <v>Aankopen niet duurzame goedere</v>
      </c>
    </row>
    <row r="1590" spans="6:48">
      <c r="F1590" s="2" t="s">
        <v>7590</v>
      </c>
      <c r="G1590" s="2" t="s">
        <v>39</v>
      </c>
      <c r="H1590" s="2" t="s">
        <v>39</v>
      </c>
      <c r="I1590" s="18">
        <v>2506.42</v>
      </c>
      <c r="P1590" s="16" t="str">
        <f t="shared" si="75"/>
        <v>631600</v>
      </c>
      <c r="Q1590" s="16" t="str">
        <f>IFERROR(VLOOKUP($P1590,'Kredieten productgroepen functi'!$C:$M,2,FALSE),"n.v.t.")</f>
        <v>Verkeersregelinstallaties</v>
      </c>
      <c r="R1590" s="16" t="str">
        <f t="shared" si="76"/>
        <v>423040</v>
      </c>
      <c r="S1590" s="16" t="str">
        <f>IFERROR(VLOOKUP($R1590,Kostensoorten!$C:$J,2,FALSE),"n.v.t.")</f>
        <v>Normaal onderhoud</v>
      </c>
      <c r="T1590" s="16" t="s">
        <v>39</v>
      </c>
      <c r="U1590" s="16" t="s">
        <v>39</v>
      </c>
      <c r="V1590" s="16" t="s">
        <v>39</v>
      </c>
      <c r="W1590" s="16" t="s">
        <v>39</v>
      </c>
      <c r="X1590" s="16" t="s">
        <v>39</v>
      </c>
      <c r="Y1590" s="16" t="s">
        <v>39</v>
      </c>
      <c r="Z1590" s="16" t="s">
        <v>39</v>
      </c>
      <c r="AA1590" s="16" t="s">
        <v>39</v>
      </c>
      <c r="AB1590" s="16" t="s">
        <v>39</v>
      </c>
      <c r="AC1590" s="16" t="s">
        <v>39</v>
      </c>
      <c r="AD1590" s="16" t="s">
        <v>39</v>
      </c>
      <c r="AE1590" s="16" t="s">
        <v>39</v>
      </c>
      <c r="AF1590" s="16" t="s">
        <v>39</v>
      </c>
      <c r="AG1590" s="16" t="s">
        <v>39</v>
      </c>
      <c r="AH1590" s="16" t="s">
        <v>39</v>
      </c>
      <c r="AI1590" s="16" t="s">
        <v>39</v>
      </c>
      <c r="AJ1590" s="16" t="s">
        <v>39</v>
      </c>
      <c r="AL1590" s="16" t="s">
        <v>39</v>
      </c>
      <c r="AM1590" s="16" t="s">
        <v>39</v>
      </c>
      <c r="AN1590" s="16" t="str">
        <f>IFERROR(VLOOKUP($P1590,'Kredieten productgroepen functi'!$C:$M,6,FALSE),"n.v.t.")</f>
        <v>3104</v>
      </c>
      <c r="AO1590" s="16" t="str">
        <f>IFERROR(VLOOKUP($P1590,'Kredieten productgroepen functi'!$C:$M,7,FALSE),"n.v.t.")</f>
        <v>Verkeersmanagement</v>
      </c>
      <c r="AP1590" s="16" t="str">
        <f>IFERROR(VLOOKUP($P1590,'Kredieten productgroepen functi'!$C:$M,8,FALSE),"n.v.t.")</f>
        <v>31</v>
      </c>
      <c r="AQ1590" s="16" t="str">
        <f>IFERROR(VLOOKUP($P1590,'Kredieten productgroepen functi'!$C:$M,9,FALSE),"n.v.t.")</f>
        <v>Landwegen</v>
      </c>
      <c r="AR1590" s="16" t="str">
        <f>IFERROR(VLOOKUP($P1590,'Kredieten productgroepen functi'!$C:$M,10,FALSE),"n.v.t.")</f>
        <v>3</v>
      </c>
      <c r="AS1590" s="16" t="str">
        <f>IFERROR(VLOOKUP($P1590,'Kredieten productgroepen functi'!$C:$M,11,FALSE),"n.v.t.")</f>
        <v>Verkeer en vervoer</v>
      </c>
      <c r="AT1590" s="16" t="str">
        <f t="shared" si="77"/>
        <v>Lasten</v>
      </c>
      <c r="AU1590" s="16" t="str">
        <f>IFERROR(VLOOKUP($R1590,Kostensoorten!$C:$J,7,FALSE),"n.v.t.")</f>
        <v>2.3.1</v>
      </c>
      <c r="AV1590" s="16" t="str">
        <f>IFERROR(VLOOKUP($R1590,Kostensoorten!$C:$J,8,FALSE),"n.v.t.")</f>
        <v>Aankopen niet duurzame goedere</v>
      </c>
    </row>
    <row r="1591" spans="6:48">
      <c r="F1591" s="2" t="s">
        <v>8114</v>
      </c>
      <c r="G1591" s="2" t="s">
        <v>39</v>
      </c>
      <c r="H1591" s="2" t="s">
        <v>39</v>
      </c>
      <c r="I1591" s="18">
        <v>3605.58</v>
      </c>
      <c r="P1591" s="16" t="str">
        <f t="shared" si="75"/>
        <v>631600</v>
      </c>
      <c r="Q1591" s="16" t="str">
        <f>IFERROR(VLOOKUP($P1591,'Kredieten productgroepen functi'!$C:$M,2,FALSE),"n.v.t.")</f>
        <v>Verkeersregelinstallaties</v>
      </c>
      <c r="R1591" s="16" t="str">
        <f t="shared" si="76"/>
        <v>423040</v>
      </c>
      <c r="S1591" s="16" t="str">
        <f>IFERROR(VLOOKUP($R1591,Kostensoorten!$C:$J,2,FALSE),"n.v.t.")</f>
        <v>Normaal onderhoud</v>
      </c>
      <c r="T1591" s="16" t="s">
        <v>39</v>
      </c>
      <c r="U1591" s="16" t="s">
        <v>39</v>
      </c>
      <c r="V1591" s="16" t="s">
        <v>39</v>
      </c>
      <c r="W1591" s="16" t="s">
        <v>39</v>
      </c>
      <c r="X1591" s="16" t="s">
        <v>39</v>
      </c>
      <c r="Y1591" s="16" t="s">
        <v>39</v>
      </c>
      <c r="Z1591" s="16" t="s">
        <v>39</v>
      </c>
      <c r="AA1591" s="16" t="s">
        <v>39</v>
      </c>
      <c r="AB1591" s="16" t="s">
        <v>39</v>
      </c>
      <c r="AC1591" s="16" t="s">
        <v>39</v>
      </c>
      <c r="AD1591" s="16" t="s">
        <v>39</v>
      </c>
      <c r="AE1591" s="16" t="s">
        <v>39</v>
      </c>
      <c r="AF1591" s="16" t="s">
        <v>39</v>
      </c>
      <c r="AG1591" s="16" t="s">
        <v>39</v>
      </c>
      <c r="AH1591" s="16" t="s">
        <v>39</v>
      </c>
      <c r="AI1591" s="16" t="s">
        <v>39</v>
      </c>
      <c r="AJ1591" s="16" t="s">
        <v>39</v>
      </c>
      <c r="AL1591" s="16" t="s">
        <v>39</v>
      </c>
      <c r="AM1591" s="16" t="s">
        <v>39</v>
      </c>
      <c r="AN1591" s="16" t="str">
        <f>IFERROR(VLOOKUP($P1591,'Kredieten productgroepen functi'!$C:$M,6,FALSE),"n.v.t.")</f>
        <v>3104</v>
      </c>
      <c r="AO1591" s="16" t="str">
        <f>IFERROR(VLOOKUP($P1591,'Kredieten productgroepen functi'!$C:$M,7,FALSE),"n.v.t.")</f>
        <v>Verkeersmanagement</v>
      </c>
      <c r="AP1591" s="16" t="str">
        <f>IFERROR(VLOOKUP($P1591,'Kredieten productgroepen functi'!$C:$M,8,FALSE),"n.v.t.")</f>
        <v>31</v>
      </c>
      <c r="AQ1591" s="16" t="str">
        <f>IFERROR(VLOOKUP($P1591,'Kredieten productgroepen functi'!$C:$M,9,FALSE),"n.v.t.")</f>
        <v>Landwegen</v>
      </c>
      <c r="AR1591" s="16" t="str">
        <f>IFERROR(VLOOKUP($P1591,'Kredieten productgroepen functi'!$C:$M,10,FALSE),"n.v.t.")</f>
        <v>3</v>
      </c>
      <c r="AS1591" s="16" t="str">
        <f>IFERROR(VLOOKUP($P1591,'Kredieten productgroepen functi'!$C:$M,11,FALSE),"n.v.t.")</f>
        <v>Verkeer en vervoer</v>
      </c>
      <c r="AT1591" s="16" t="str">
        <f t="shared" si="77"/>
        <v>Lasten</v>
      </c>
      <c r="AU1591" s="16" t="str">
        <f>IFERROR(VLOOKUP($R1591,Kostensoorten!$C:$J,7,FALSE),"n.v.t.")</f>
        <v>2.3.1</v>
      </c>
      <c r="AV1591" s="16" t="str">
        <f>IFERROR(VLOOKUP($R1591,Kostensoorten!$C:$J,8,FALSE),"n.v.t.")</f>
        <v>Aankopen niet duurzame goedere</v>
      </c>
    </row>
    <row r="1592" spans="6:48">
      <c r="F1592" s="2" t="s">
        <v>7063</v>
      </c>
      <c r="G1592" s="2" t="s">
        <v>39</v>
      </c>
      <c r="H1592" s="2" t="s">
        <v>39</v>
      </c>
      <c r="I1592" s="18">
        <v>4304.33</v>
      </c>
      <c r="P1592" s="16" t="str">
        <f t="shared" si="75"/>
        <v>631600</v>
      </c>
      <c r="Q1592" s="16" t="str">
        <f>IFERROR(VLOOKUP($P1592,'Kredieten productgroepen functi'!$C:$M,2,FALSE),"n.v.t.")</f>
        <v>Verkeersregelinstallaties</v>
      </c>
      <c r="R1592" s="16" t="str">
        <f t="shared" si="76"/>
        <v>423040</v>
      </c>
      <c r="S1592" s="16" t="str">
        <f>IFERROR(VLOOKUP($R1592,Kostensoorten!$C:$J,2,FALSE),"n.v.t.")</f>
        <v>Normaal onderhoud</v>
      </c>
      <c r="T1592" s="16" t="s">
        <v>39</v>
      </c>
      <c r="U1592" s="16" t="s">
        <v>39</v>
      </c>
      <c r="V1592" s="16" t="s">
        <v>39</v>
      </c>
      <c r="W1592" s="16" t="s">
        <v>39</v>
      </c>
      <c r="X1592" s="16" t="s">
        <v>39</v>
      </c>
      <c r="Y1592" s="16" t="s">
        <v>39</v>
      </c>
      <c r="Z1592" s="16" t="s">
        <v>39</v>
      </c>
      <c r="AA1592" s="16" t="s">
        <v>39</v>
      </c>
      <c r="AB1592" s="16" t="s">
        <v>39</v>
      </c>
      <c r="AC1592" s="16" t="s">
        <v>39</v>
      </c>
      <c r="AD1592" s="16" t="s">
        <v>39</v>
      </c>
      <c r="AE1592" s="16" t="s">
        <v>39</v>
      </c>
      <c r="AF1592" s="16" t="s">
        <v>39</v>
      </c>
      <c r="AG1592" s="16" t="s">
        <v>39</v>
      </c>
      <c r="AH1592" s="16" t="s">
        <v>39</v>
      </c>
      <c r="AI1592" s="16" t="s">
        <v>39</v>
      </c>
      <c r="AJ1592" s="16" t="s">
        <v>39</v>
      </c>
      <c r="AL1592" s="16" t="s">
        <v>39</v>
      </c>
      <c r="AM1592" s="16" t="s">
        <v>39</v>
      </c>
      <c r="AN1592" s="16" t="str">
        <f>IFERROR(VLOOKUP($P1592,'Kredieten productgroepen functi'!$C:$M,6,FALSE),"n.v.t.")</f>
        <v>3104</v>
      </c>
      <c r="AO1592" s="16" t="str">
        <f>IFERROR(VLOOKUP($P1592,'Kredieten productgroepen functi'!$C:$M,7,FALSE),"n.v.t.")</f>
        <v>Verkeersmanagement</v>
      </c>
      <c r="AP1592" s="16" t="str">
        <f>IFERROR(VLOOKUP($P1592,'Kredieten productgroepen functi'!$C:$M,8,FALSE),"n.v.t.")</f>
        <v>31</v>
      </c>
      <c r="AQ1592" s="16" t="str">
        <f>IFERROR(VLOOKUP($P1592,'Kredieten productgroepen functi'!$C:$M,9,FALSE),"n.v.t.")</f>
        <v>Landwegen</v>
      </c>
      <c r="AR1592" s="16" t="str">
        <f>IFERROR(VLOOKUP($P1592,'Kredieten productgroepen functi'!$C:$M,10,FALSE),"n.v.t.")</f>
        <v>3</v>
      </c>
      <c r="AS1592" s="16" t="str">
        <f>IFERROR(VLOOKUP($P1592,'Kredieten productgroepen functi'!$C:$M,11,FALSE),"n.v.t.")</f>
        <v>Verkeer en vervoer</v>
      </c>
      <c r="AT1592" s="16" t="str">
        <f t="shared" si="77"/>
        <v>Lasten</v>
      </c>
      <c r="AU1592" s="16" t="str">
        <f>IFERROR(VLOOKUP($R1592,Kostensoorten!$C:$J,7,FALSE),"n.v.t.")</f>
        <v>2.3.1</v>
      </c>
      <c r="AV1592" s="16" t="str">
        <f>IFERROR(VLOOKUP($R1592,Kostensoorten!$C:$J,8,FALSE),"n.v.t.")</f>
        <v>Aankopen niet duurzame goedere</v>
      </c>
    </row>
    <row r="1593" spans="6:48">
      <c r="F1593" s="2" t="s">
        <v>9569</v>
      </c>
      <c r="G1593" s="2" t="s">
        <v>39</v>
      </c>
      <c r="H1593" s="2" t="s">
        <v>39</v>
      </c>
      <c r="I1593" s="18">
        <v>2154.08</v>
      </c>
      <c r="P1593" s="16" t="str">
        <f t="shared" si="75"/>
        <v>631600</v>
      </c>
      <c r="Q1593" s="16" t="str">
        <f>IFERROR(VLOOKUP($P1593,'Kredieten productgroepen functi'!$C:$M,2,FALSE),"n.v.t.")</f>
        <v>Verkeersregelinstallaties</v>
      </c>
      <c r="R1593" s="16" t="str">
        <f t="shared" si="76"/>
        <v>423040</v>
      </c>
      <c r="S1593" s="16" t="str">
        <f>IFERROR(VLOOKUP($R1593,Kostensoorten!$C:$J,2,FALSE),"n.v.t.")</f>
        <v>Normaal onderhoud</v>
      </c>
      <c r="T1593" s="16" t="s">
        <v>39</v>
      </c>
      <c r="U1593" s="16" t="s">
        <v>39</v>
      </c>
      <c r="V1593" s="16" t="s">
        <v>39</v>
      </c>
      <c r="W1593" s="16" t="s">
        <v>39</v>
      </c>
      <c r="X1593" s="16" t="s">
        <v>39</v>
      </c>
      <c r="Y1593" s="16" t="s">
        <v>39</v>
      </c>
      <c r="Z1593" s="16" t="s">
        <v>39</v>
      </c>
      <c r="AA1593" s="16" t="s">
        <v>39</v>
      </c>
      <c r="AB1593" s="16" t="s">
        <v>39</v>
      </c>
      <c r="AC1593" s="16" t="s">
        <v>39</v>
      </c>
      <c r="AD1593" s="16" t="s">
        <v>39</v>
      </c>
      <c r="AE1593" s="16" t="s">
        <v>39</v>
      </c>
      <c r="AF1593" s="16" t="s">
        <v>39</v>
      </c>
      <c r="AG1593" s="16" t="s">
        <v>39</v>
      </c>
      <c r="AH1593" s="16" t="s">
        <v>39</v>
      </c>
      <c r="AI1593" s="16" t="s">
        <v>39</v>
      </c>
      <c r="AJ1593" s="16" t="s">
        <v>39</v>
      </c>
      <c r="AL1593" s="16" t="s">
        <v>39</v>
      </c>
      <c r="AM1593" s="16" t="s">
        <v>39</v>
      </c>
      <c r="AN1593" s="16" t="str">
        <f>IFERROR(VLOOKUP($P1593,'Kredieten productgroepen functi'!$C:$M,6,FALSE),"n.v.t.")</f>
        <v>3104</v>
      </c>
      <c r="AO1593" s="16" t="str">
        <f>IFERROR(VLOOKUP($P1593,'Kredieten productgroepen functi'!$C:$M,7,FALSE),"n.v.t.")</f>
        <v>Verkeersmanagement</v>
      </c>
      <c r="AP1593" s="16" t="str">
        <f>IFERROR(VLOOKUP($P1593,'Kredieten productgroepen functi'!$C:$M,8,FALSE),"n.v.t.")</f>
        <v>31</v>
      </c>
      <c r="AQ1593" s="16" t="str">
        <f>IFERROR(VLOOKUP($P1593,'Kredieten productgroepen functi'!$C:$M,9,FALSE),"n.v.t.")</f>
        <v>Landwegen</v>
      </c>
      <c r="AR1593" s="16" t="str">
        <f>IFERROR(VLOOKUP($P1593,'Kredieten productgroepen functi'!$C:$M,10,FALSE),"n.v.t.")</f>
        <v>3</v>
      </c>
      <c r="AS1593" s="16" t="str">
        <f>IFERROR(VLOOKUP($P1593,'Kredieten productgroepen functi'!$C:$M,11,FALSE),"n.v.t.")</f>
        <v>Verkeer en vervoer</v>
      </c>
      <c r="AT1593" s="16" t="str">
        <f t="shared" si="77"/>
        <v>Lasten</v>
      </c>
      <c r="AU1593" s="16" t="str">
        <f>IFERROR(VLOOKUP($R1593,Kostensoorten!$C:$J,7,FALSE),"n.v.t.")</f>
        <v>2.3.1</v>
      </c>
      <c r="AV1593" s="16" t="str">
        <f>IFERROR(VLOOKUP($R1593,Kostensoorten!$C:$J,8,FALSE),"n.v.t.")</f>
        <v>Aankopen niet duurzame goedere</v>
      </c>
    </row>
    <row r="1594" spans="6:48">
      <c r="F1594" s="2" t="s">
        <v>9570</v>
      </c>
      <c r="G1594" s="2" t="s">
        <v>39</v>
      </c>
      <c r="H1594" s="2" t="s">
        <v>39</v>
      </c>
      <c r="I1594" s="18">
        <v>2154.08</v>
      </c>
      <c r="P1594" s="16" t="str">
        <f t="shared" si="75"/>
        <v>631600</v>
      </c>
      <c r="Q1594" s="16" t="str">
        <f>IFERROR(VLOOKUP($P1594,'Kredieten productgroepen functi'!$C:$M,2,FALSE),"n.v.t.")</f>
        <v>Verkeersregelinstallaties</v>
      </c>
      <c r="R1594" s="16" t="str">
        <f t="shared" si="76"/>
        <v>423040</v>
      </c>
      <c r="S1594" s="16" t="str">
        <f>IFERROR(VLOOKUP($R1594,Kostensoorten!$C:$J,2,FALSE),"n.v.t.")</f>
        <v>Normaal onderhoud</v>
      </c>
      <c r="T1594" s="16" t="s">
        <v>39</v>
      </c>
      <c r="U1594" s="16" t="s">
        <v>39</v>
      </c>
      <c r="V1594" s="16" t="s">
        <v>39</v>
      </c>
      <c r="W1594" s="16" t="s">
        <v>39</v>
      </c>
      <c r="X1594" s="16" t="s">
        <v>39</v>
      </c>
      <c r="Y1594" s="16" t="s">
        <v>39</v>
      </c>
      <c r="Z1594" s="16" t="s">
        <v>39</v>
      </c>
      <c r="AA1594" s="16" t="s">
        <v>39</v>
      </c>
      <c r="AB1594" s="16" t="s">
        <v>39</v>
      </c>
      <c r="AC1594" s="16" t="s">
        <v>39</v>
      </c>
      <c r="AD1594" s="16" t="s">
        <v>39</v>
      </c>
      <c r="AE1594" s="16" t="s">
        <v>39</v>
      </c>
      <c r="AF1594" s="16" t="s">
        <v>39</v>
      </c>
      <c r="AG1594" s="16" t="s">
        <v>39</v>
      </c>
      <c r="AH1594" s="16" t="s">
        <v>39</v>
      </c>
      <c r="AI1594" s="16" t="s">
        <v>39</v>
      </c>
      <c r="AJ1594" s="16" t="s">
        <v>39</v>
      </c>
      <c r="AL1594" s="16" t="s">
        <v>39</v>
      </c>
      <c r="AM1594" s="16" t="s">
        <v>39</v>
      </c>
      <c r="AN1594" s="16" t="str">
        <f>IFERROR(VLOOKUP($P1594,'Kredieten productgroepen functi'!$C:$M,6,FALSE),"n.v.t.")</f>
        <v>3104</v>
      </c>
      <c r="AO1594" s="16" t="str">
        <f>IFERROR(VLOOKUP($P1594,'Kredieten productgroepen functi'!$C:$M,7,FALSE),"n.v.t.")</f>
        <v>Verkeersmanagement</v>
      </c>
      <c r="AP1594" s="16" t="str">
        <f>IFERROR(VLOOKUP($P1594,'Kredieten productgroepen functi'!$C:$M,8,FALSE),"n.v.t.")</f>
        <v>31</v>
      </c>
      <c r="AQ1594" s="16" t="str">
        <f>IFERROR(VLOOKUP($P1594,'Kredieten productgroepen functi'!$C:$M,9,FALSE),"n.v.t.")</f>
        <v>Landwegen</v>
      </c>
      <c r="AR1594" s="16" t="str">
        <f>IFERROR(VLOOKUP($P1594,'Kredieten productgroepen functi'!$C:$M,10,FALSE),"n.v.t.")</f>
        <v>3</v>
      </c>
      <c r="AS1594" s="16" t="str">
        <f>IFERROR(VLOOKUP($P1594,'Kredieten productgroepen functi'!$C:$M,11,FALSE),"n.v.t.")</f>
        <v>Verkeer en vervoer</v>
      </c>
      <c r="AT1594" s="16" t="str">
        <f t="shared" si="77"/>
        <v>Lasten</v>
      </c>
      <c r="AU1594" s="16" t="str">
        <f>IFERROR(VLOOKUP($R1594,Kostensoorten!$C:$J,7,FALSE),"n.v.t.")</f>
        <v>2.3.1</v>
      </c>
      <c r="AV1594" s="16" t="str">
        <f>IFERROR(VLOOKUP($R1594,Kostensoorten!$C:$J,8,FALSE),"n.v.t.")</f>
        <v>Aankopen niet duurzame goedere</v>
      </c>
    </row>
    <row r="1595" spans="6:48">
      <c r="F1595" s="2" t="s">
        <v>8115</v>
      </c>
      <c r="G1595" s="2" t="s">
        <v>39</v>
      </c>
      <c r="H1595" s="2" t="s">
        <v>39</v>
      </c>
      <c r="I1595" s="18">
        <v>4207.08</v>
      </c>
      <c r="P1595" s="16" t="str">
        <f t="shared" si="75"/>
        <v>631600</v>
      </c>
      <c r="Q1595" s="16" t="str">
        <f>IFERROR(VLOOKUP($P1595,'Kredieten productgroepen functi'!$C:$M,2,FALSE),"n.v.t.")</f>
        <v>Verkeersregelinstallaties</v>
      </c>
      <c r="R1595" s="16" t="str">
        <f t="shared" si="76"/>
        <v>423040</v>
      </c>
      <c r="S1595" s="16" t="str">
        <f>IFERROR(VLOOKUP($R1595,Kostensoorten!$C:$J,2,FALSE),"n.v.t.")</f>
        <v>Normaal onderhoud</v>
      </c>
      <c r="T1595" s="16" t="s">
        <v>39</v>
      </c>
      <c r="U1595" s="16" t="s">
        <v>39</v>
      </c>
      <c r="V1595" s="16" t="s">
        <v>39</v>
      </c>
      <c r="W1595" s="16" t="s">
        <v>39</v>
      </c>
      <c r="X1595" s="16" t="s">
        <v>39</v>
      </c>
      <c r="Y1595" s="16" t="s">
        <v>39</v>
      </c>
      <c r="Z1595" s="16" t="s">
        <v>39</v>
      </c>
      <c r="AA1595" s="16" t="s">
        <v>39</v>
      </c>
      <c r="AB1595" s="16" t="s">
        <v>39</v>
      </c>
      <c r="AC1595" s="16" t="s">
        <v>39</v>
      </c>
      <c r="AD1595" s="16" t="s">
        <v>39</v>
      </c>
      <c r="AE1595" s="16" t="s">
        <v>39</v>
      </c>
      <c r="AF1595" s="16" t="s">
        <v>39</v>
      </c>
      <c r="AG1595" s="16" t="s">
        <v>39</v>
      </c>
      <c r="AH1595" s="16" t="s">
        <v>39</v>
      </c>
      <c r="AI1595" s="16" t="s">
        <v>39</v>
      </c>
      <c r="AJ1595" s="16" t="s">
        <v>39</v>
      </c>
      <c r="AL1595" s="16" t="s">
        <v>39</v>
      </c>
      <c r="AM1595" s="16" t="s">
        <v>39</v>
      </c>
      <c r="AN1595" s="16" t="str">
        <f>IFERROR(VLOOKUP($P1595,'Kredieten productgroepen functi'!$C:$M,6,FALSE),"n.v.t.")</f>
        <v>3104</v>
      </c>
      <c r="AO1595" s="16" t="str">
        <f>IFERROR(VLOOKUP($P1595,'Kredieten productgroepen functi'!$C:$M,7,FALSE),"n.v.t.")</f>
        <v>Verkeersmanagement</v>
      </c>
      <c r="AP1595" s="16" t="str">
        <f>IFERROR(VLOOKUP($P1595,'Kredieten productgroepen functi'!$C:$M,8,FALSE),"n.v.t.")</f>
        <v>31</v>
      </c>
      <c r="AQ1595" s="16" t="str">
        <f>IFERROR(VLOOKUP($P1595,'Kredieten productgroepen functi'!$C:$M,9,FALSE),"n.v.t.")</f>
        <v>Landwegen</v>
      </c>
      <c r="AR1595" s="16" t="str">
        <f>IFERROR(VLOOKUP($P1595,'Kredieten productgroepen functi'!$C:$M,10,FALSE),"n.v.t.")</f>
        <v>3</v>
      </c>
      <c r="AS1595" s="16" t="str">
        <f>IFERROR(VLOOKUP($P1595,'Kredieten productgroepen functi'!$C:$M,11,FALSE),"n.v.t.")</f>
        <v>Verkeer en vervoer</v>
      </c>
      <c r="AT1595" s="16" t="str">
        <f t="shared" si="77"/>
        <v>Lasten</v>
      </c>
      <c r="AU1595" s="16" t="str">
        <f>IFERROR(VLOOKUP($R1595,Kostensoorten!$C:$J,7,FALSE),"n.v.t.")</f>
        <v>2.3.1</v>
      </c>
      <c r="AV1595" s="16" t="str">
        <f>IFERROR(VLOOKUP($R1595,Kostensoorten!$C:$J,8,FALSE),"n.v.t.")</f>
        <v>Aankopen niet duurzame goedere</v>
      </c>
    </row>
    <row r="1596" spans="6:48">
      <c r="F1596" s="2" t="s">
        <v>7064</v>
      </c>
      <c r="G1596" s="2" t="s">
        <v>39</v>
      </c>
      <c r="H1596" s="2" t="s">
        <v>39</v>
      </c>
      <c r="I1596" s="18">
        <v>888.34</v>
      </c>
      <c r="P1596" s="16" t="str">
        <f t="shared" si="75"/>
        <v>631600</v>
      </c>
      <c r="Q1596" s="16" t="str">
        <f>IFERROR(VLOOKUP($P1596,'Kredieten productgroepen functi'!$C:$M,2,FALSE),"n.v.t.")</f>
        <v>Verkeersregelinstallaties</v>
      </c>
      <c r="R1596" s="16" t="str">
        <f t="shared" si="76"/>
        <v>423040</v>
      </c>
      <c r="S1596" s="16" t="str">
        <f>IFERROR(VLOOKUP($R1596,Kostensoorten!$C:$J,2,FALSE),"n.v.t.")</f>
        <v>Normaal onderhoud</v>
      </c>
      <c r="T1596" s="16" t="s">
        <v>39</v>
      </c>
      <c r="U1596" s="16" t="s">
        <v>39</v>
      </c>
      <c r="V1596" s="16" t="s">
        <v>39</v>
      </c>
      <c r="W1596" s="16" t="s">
        <v>39</v>
      </c>
      <c r="X1596" s="16" t="s">
        <v>39</v>
      </c>
      <c r="Y1596" s="16" t="s">
        <v>39</v>
      </c>
      <c r="Z1596" s="16" t="s">
        <v>39</v>
      </c>
      <c r="AA1596" s="16" t="s">
        <v>39</v>
      </c>
      <c r="AB1596" s="16" t="s">
        <v>39</v>
      </c>
      <c r="AC1596" s="16" t="s">
        <v>39</v>
      </c>
      <c r="AD1596" s="16" t="s">
        <v>39</v>
      </c>
      <c r="AE1596" s="16" t="s">
        <v>39</v>
      </c>
      <c r="AF1596" s="16" t="s">
        <v>39</v>
      </c>
      <c r="AG1596" s="16" t="s">
        <v>39</v>
      </c>
      <c r="AH1596" s="16" t="s">
        <v>39</v>
      </c>
      <c r="AI1596" s="16" t="s">
        <v>39</v>
      </c>
      <c r="AJ1596" s="16" t="s">
        <v>39</v>
      </c>
      <c r="AL1596" s="16" t="s">
        <v>39</v>
      </c>
      <c r="AM1596" s="16" t="s">
        <v>39</v>
      </c>
      <c r="AN1596" s="16" t="str">
        <f>IFERROR(VLOOKUP($P1596,'Kredieten productgroepen functi'!$C:$M,6,FALSE),"n.v.t.")</f>
        <v>3104</v>
      </c>
      <c r="AO1596" s="16" t="str">
        <f>IFERROR(VLOOKUP($P1596,'Kredieten productgroepen functi'!$C:$M,7,FALSE),"n.v.t.")</f>
        <v>Verkeersmanagement</v>
      </c>
      <c r="AP1596" s="16" t="str">
        <f>IFERROR(VLOOKUP($P1596,'Kredieten productgroepen functi'!$C:$M,8,FALSE),"n.v.t.")</f>
        <v>31</v>
      </c>
      <c r="AQ1596" s="16" t="str">
        <f>IFERROR(VLOOKUP($P1596,'Kredieten productgroepen functi'!$C:$M,9,FALSE),"n.v.t.")</f>
        <v>Landwegen</v>
      </c>
      <c r="AR1596" s="16" t="str">
        <f>IFERROR(VLOOKUP($P1596,'Kredieten productgroepen functi'!$C:$M,10,FALSE),"n.v.t.")</f>
        <v>3</v>
      </c>
      <c r="AS1596" s="16" t="str">
        <f>IFERROR(VLOOKUP($P1596,'Kredieten productgroepen functi'!$C:$M,11,FALSE),"n.v.t.")</f>
        <v>Verkeer en vervoer</v>
      </c>
      <c r="AT1596" s="16" t="str">
        <f t="shared" si="77"/>
        <v>Lasten</v>
      </c>
      <c r="AU1596" s="16" t="str">
        <f>IFERROR(VLOOKUP($R1596,Kostensoorten!$C:$J,7,FALSE),"n.v.t.")</f>
        <v>2.3.1</v>
      </c>
      <c r="AV1596" s="16" t="str">
        <f>IFERROR(VLOOKUP($R1596,Kostensoorten!$C:$J,8,FALSE),"n.v.t.")</f>
        <v>Aankopen niet duurzame goedere</v>
      </c>
    </row>
    <row r="1597" spans="6:48">
      <c r="F1597" s="2" t="s">
        <v>7065</v>
      </c>
      <c r="G1597" s="2" t="s">
        <v>39</v>
      </c>
      <c r="H1597" s="2" t="s">
        <v>39</v>
      </c>
      <c r="I1597" s="18">
        <v>888.34</v>
      </c>
      <c r="P1597" s="16" t="str">
        <f t="shared" si="75"/>
        <v>631600</v>
      </c>
      <c r="Q1597" s="16" t="str">
        <f>IFERROR(VLOOKUP($P1597,'Kredieten productgroepen functi'!$C:$M,2,FALSE),"n.v.t.")</f>
        <v>Verkeersregelinstallaties</v>
      </c>
      <c r="R1597" s="16" t="str">
        <f t="shared" si="76"/>
        <v>423040</v>
      </c>
      <c r="S1597" s="16" t="str">
        <f>IFERROR(VLOOKUP($R1597,Kostensoorten!$C:$J,2,FALSE),"n.v.t.")</f>
        <v>Normaal onderhoud</v>
      </c>
      <c r="T1597" s="16" t="s">
        <v>39</v>
      </c>
      <c r="U1597" s="16" t="s">
        <v>39</v>
      </c>
      <c r="V1597" s="16" t="s">
        <v>39</v>
      </c>
      <c r="W1597" s="16" t="s">
        <v>39</v>
      </c>
      <c r="X1597" s="16" t="s">
        <v>39</v>
      </c>
      <c r="Y1597" s="16" t="s">
        <v>39</v>
      </c>
      <c r="Z1597" s="16" t="s">
        <v>39</v>
      </c>
      <c r="AA1597" s="16" t="s">
        <v>39</v>
      </c>
      <c r="AB1597" s="16" t="s">
        <v>39</v>
      </c>
      <c r="AC1597" s="16" t="s">
        <v>39</v>
      </c>
      <c r="AD1597" s="16" t="s">
        <v>39</v>
      </c>
      <c r="AE1597" s="16" t="s">
        <v>39</v>
      </c>
      <c r="AF1597" s="16" t="s">
        <v>39</v>
      </c>
      <c r="AG1597" s="16" t="s">
        <v>39</v>
      </c>
      <c r="AH1597" s="16" t="s">
        <v>39</v>
      </c>
      <c r="AI1597" s="16" t="s">
        <v>39</v>
      </c>
      <c r="AJ1597" s="16" t="s">
        <v>39</v>
      </c>
      <c r="AL1597" s="16" t="s">
        <v>39</v>
      </c>
      <c r="AM1597" s="16" t="s">
        <v>39</v>
      </c>
      <c r="AN1597" s="16" t="str">
        <f>IFERROR(VLOOKUP($P1597,'Kredieten productgroepen functi'!$C:$M,6,FALSE),"n.v.t.")</f>
        <v>3104</v>
      </c>
      <c r="AO1597" s="16" t="str">
        <f>IFERROR(VLOOKUP($P1597,'Kredieten productgroepen functi'!$C:$M,7,FALSE),"n.v.t.")</f>
        <v>Verkeersmanagement</v>
      </c>
      <c r="AP1597" s="16" t="str">
        <f>IFERROR(VLOOKUP($P1597,'Kredieten productgroepen functi'!$C:$M,8,FALSE),"n.v.t.")</f>
        <v>31</v>
      </c>
      <c r="AQ1597" s="16" t="str">
        <f>IFERROR(VLOOKUP($P1597,'Kredieten productgroepen functi'!$C:$M,9,FALSE),"n.v.t.")</f>
        <v>Landwegen</v>
      </c>
      <c r="AR1597" s="16" t="str">
        <f>IFERROR(VLOOKUP($P1597,'Kredieten productgroepen functi'!$C:$M,10,FALSE),"n.v.t.")</f>
        <v>3</v>
      </c>
      <c r="AS1597" s="16" t="str">
        <f>IFERROR(VLOOKUP($P1597,'Kredieten productgroepen functi'!$C:$M,11,FALSE),"n.v.t.")</f>
        <v>Verkeer en vervoer</v>
      </c>
      <c r="AT1597" s="16" t="str">
        <f t="shared" si="77"/>
        <v>Lasten</v>
      </c>
      <c r="AU1597" s="16" t="str">
        <f>IFERROR(VLOOKUP($R1597,Kostensoorten!$C:$J,7,FALSE),"n.v.t.")</f>
        <v>2.3.1</v>
      </c>
      <c r="AV1597" s="16" t="str">
        <f>IFERROR(VLOOKUP($R1597,Kostensoorten!$C:$J,8,FALSE),"n.v.t.")</f>
        <v>Aankopen niet duurzame goedere</v>
      </c>
    </row>
    <row r="1598" spans="6:48">
      <c r="F1598" s="2" t="s">
        <v>7066</v>
      </c>
      <c r="G1598" s="2" t="s">
        <v>39</v>
      </c>
      <c r="H1598" s="2" t="s">
        <v>39</v>
      </c>
      <c r="I1598" s="18">
        <v>888.34</v>
      </c>
      <c r="P1598" s="16" t="str">
        <f t="shared" si="75"/>
        <v>631600</v>
      </c>
      <c r="Q1598" s="16" t="str">
        <f>IFERROR(VLOOKUP($P1598,'Kredieten productgroepen functi'!$C:$M,2,FALSE),"n.v.t.")</f>
        <v>Verkeersregelinstallaties</v>
      </c>
      <c r="R1598" s="16" t="str">
        <f t="shared" si="76"/>
        <v>423040</v>
      </c>
      <c r="S1598" s="16" t="str">
        <f>IFERROR(VLOOKUP($R1598,Kostensoorten!$C:$J,2,FALSE),"n.v.t.")</f>
        <v>Normaal onderhoud</v>
      </c>
      <c r="T1598" s="16" t="s">
        <v>39</v>
      </c>
      <c r="U1598" s="16" t="s">
        <v>39</v>
      </c>
      <c r="V1598" s="16" t="s">
        <v>39</v>
      </c>
      <c r="W1598" s="16" t="s">
        <v>39</v>
      </c>
      <c r="X1598" s="16" t="s">
        <v>39</v>
      </c>
      <c r="Y1598" s="16" t="s">
        <v>39</v>
      </c>
      <c r="Z1598" s="16" t="s">
        <v>39</v>
      </c>
      <c r="AA1598" s="16" t="s">
        <v>39</v>
      </c>
      <c r="AB1598" s="16" t="s">
        <v>39</v>
      </c>
      <c r="AC1598" s="16" t="s">
        <v>39</v>
      </c>
      <c r="AD1598" s="16" t="s">
        <v>39</v>
      </c>
      <c r="AE1598" s="16" t="s">
        <v>39</v>
      </c>
      <c r="AF1598" s="16" t="s">
        <v>39</v>
      </c>
      <c r="AG1598" s="16" t="s">
        <v>39</v>
      </c>
      <c r="AH1598" s="16" t="s">
        <v>39</v>
      </c>
      <c r="AI1598" s="16" t="s">
        <v>39</v>
      </c>
      <c r="AJ1598" s="16" t="s">
        <v>39</v>
      </c>
      <c r="AL1598" s="16" t="s">
        <v>39</v>
      </c>
      <c r="AM1598" s="16" t="s">
        <v>39</v>
      </c>
      <c r="AN1598" s="16" t="str">
        <f>IFERROR(VLOOKUP($P1598,'Kredieten productgroepen functi'!$C:$M,6,FALSE),"n.v.t.")</f>
        <v>3104</v>
      </c>
      <c r="AO1598" s="16" t="str">
        <f>IFERROR(VLOOKUP($P1598,'Kredieten productgroepen functi'!$C:$M,7,FALSE),"n.v.t.")</f>
        <v>Verkeersmanagement</v>
      </c>
      <c r="AP1598" s="16" t="str">
        <f>IFERROR(VLOOKUP($P1598,'Kredieten productgroepen functi'!$C:$M,8,FALSE),"n.v.t.")</f>
        <v>31</v>
      </c>
      <c r="AQ1598" s="16" t="str">
        <f>IFERROR(VLOOKUP($P1598,'Kredieten productgroepen functi'!$C:$M,9,FALSE),"n.v.t.")</f>
        <v>Landwegen</v>
      </c>
      <c r="AR1598" s="16" t="str">
        <f>IFERROR(VLOOKUP($P1598,'Kredieten productgroepen functi'!$C:$M,10,FALSE),"n.v.t.")</f>
        <v>3</v>
      </c>
      <c r="AS1598" s="16" t="str">
        <f>IFERROR(VLOOKUP($P1598,'Kredieten productgroepen functi'!$C:$M,11,FALSE),"n.v.t.")</f>
        <v>Verkeer en vervoer</v>
      </c>
      <c r="AT1598" s="16" t="str">
        <f t="shared" si="77"/>
        <v>Lasten</v>
      </c>
      <c r="AU1598" s="16" t="str">
        <f>IFERROR(VLOOKUP($R1598,Kostensoorten!$C:$J,7,FALSE),"n.v.t.")</f>
        <v>2.3.1</v>
      </c>
      <c r="AV1598" s="16" t="str">
        <f>IFERROR(VLOOKUP($R1598,Kostensoorten!$C:$J,8,FALSE),"n.v.t.")</f>
        <v>Aankopen niet duurzame goedere</v>
      </c>
    </row>
    <row r="1599" spans="6:48">
      <c r="F1599" s="2" t="s">
        <v>7067</v>
      </c>
      <c r="G1599" s="2" t="s">
        <v>39</v>
      </c>
      <c r="H1599" s="2" t="s">
        <v>39</v>
      </c>
      <c r="I1599" s="18">
        <v>888.34</v>
      </c>
      <c r="P1599" s="16" t="str">
        <f t="shared" si="75"/>
        <v>631600</v>
      </c>
      <c r="Q1599" s="16" t="str">
        <f>IFERROR(VLOOKUP($P1599,'Kredieten productgroepen functi'!$C:$M,2,FALSE),"n.v.t.")</f>
        <v>Verkeersregelinstallaties</v>
      </c>
      <c r="R1599" s="16" t="str">
        <f t="shared" si="76"/>
        <v>423040</v>
      </c>
      <c r="S1599" s="16" t="str">
        <f>IFERROR(VLOOKUP($R1599,Kostensoorten!$C:$J,2,FALSE),"n.v.t.")</f>
        <v>Normaal onderhoud</v>
      </c>
      <c r="T1599" s="16" t="s">
        <v>39</v>
      </c>
      <c r="U1599" s="16" t="s">
        <v>39</v>
      </c>
      <c r="V1599" s="16" t="s">
        <v>39</v>
      </c>
      <c r="W1599" s="16" t="s">
        <v>39</v>
      </c>
      <c r="X1599" s="16" t="s">
        <v>39</v>
      </c>
      <c r="Y1599" s="16" t="s">
        <v>39</v>
      </c>
      <c r="Z1599" s="16" t="s">
        <v>39</v>
      </c>
      <c r="AA1599" s="16" t="s">
        <v>39</v>
      </c>
      <c r="AB1599" s="16" t="s">
        <v>39</v>
      </c>
      <c r="AC1599" s="16" t="s">
        <v>39</v>
      </c>
      <c r="AD1599" s="16" t="s">
        <v>39</v>
      </c>
      <c r="AE1599" s="16" t="s">
        <v>39</v>
      </c>
      <c r="AF1599" s="16" t="s">
        <v>39</v>
      </c>
      <c r="AG1599" s="16" t="s">
        <v>39</v>
      </c>
      <c r="AH1599" s="16" t="s">
        <v>39</v>
      </c>
      <c r="AI1599" s="16" t="s">
        <v>39</v>
      </c>
      <c r="AJ1599" s="16" t="s">
        <v>39</v>
      </c>
      <c r="AL1599" s="16" t="s">
        <v>39</v>
      </c>
      <c r="AM1599" s="16" t="s">
        <v>39</v>
      </c>
      <c r="AN1599" s="16" t="str">
        <f>IFERROR(VLOOKUP($P1599,'Kredieten productgroepen functi'!$C:$M,6,FALSE),"n.v.t.")</f>
        <v>3104</v>
      </c>
      <c r="AO1599" s="16" t="str">
        <f>IFERROR(VLOOKUP($P1599,'Kredieten productgroepen functi'!$C:$M,7,FALSE),"n.v.t.")</f>
        <v>Verkeersmanagement</v>
      </c>
      <c r="AP1599" s="16" t="str">
        <f>IFERROR(VLOOKUP($P1599,'Kredieten productgroepen functi'!$C:$M,8,FALSE),"n.v.t.")</f>
        <v>31</v>
      </c>
      <c r="AQ1599" s="16" t="str">
        <f>IFERROR(VLOOKUP($P1599,'Kredieten productgroepen functi'!$C:$M,9,FALSE),"n.v.t.")</f>
        <v>Landwegen</v>
      </c>
      <c r="AR1599" s="16" t="str">
        <f>IFERROR(VLOOKUP($P1599,'Kredieten productgroepen functi'!$C:$M,10,FALSE),"n.v.t.")</f>
        <v>3</v>
      </c>
      <c r="AS1599" s="16" t="str">
        <f>IFERROR(VLOOKUP($P1599,'Kredieten productgroepen functi'!$C:$M,11,FALSE),"n.v.t.")</f>
        <v>Verkeer en vervoer</v>
      </c>
      <c r="AT1599" s="16" t="str">
        <f t="shared" si="77"/>
        <v>Lasten</v>
      </c>
      <c r="AU1599" s="16" t="str">
        <f>IFERROR(VLOOKUP($R1599,Kostensoorten!$C:$J,7,FALSE),"n.v.t.")</f>
        <v>2.3.1</v>
      </c>
      <c r="AV1599" s="16" t="str">
        <f>IFERROR(VLOOKUP($R1599,Kostensoorten!$C:$J,8,FALSE),"n.v.t.")</f>
        <v>Aankopen niet duurzame goedere</v>
      </c>
    </row>
    <row r="1600" spans="6:48">
      <c r="F1600" s="2" t="s">
        <v>7068</v>
      </c>
      <c r="G1600" s="2" t="s">
        <v>39</v>
      </c>
      <c r="H1600" s="2" t="s">
        <v>39</v>
      </c>
      <c r="I1600" s="18">
        <v>2105.34</v>
      </c>
      <c r="P1600" s="16" t="str">
        <f t="shared" si="75"/>
        <v>631600</v>
      </c>
      <c r="Q1600" s="16" t="str">
        <f>IFERROR(VLOOKUP($P1600,'Kredieten productgroepen functi'!$C:$M,2,FALSE),"n.v.t.")</f>
        <v>Verkeersregelinstallaties</v>
      </c>
      <c r="R1600" s="16" t="str">
        <f t="shared" si="76"/>
        <v>423040</v>
      </c>
      <c r="S1600" s="16" t="str">
        <f>IFERROR(VLOOKUP($R1600,Kostensoorten!$C:$J,2,FALSE),"n.v.t.")</f>
        <v>Normaal onderhoud</v>
      </c>
      <c r="T1600" s="16" t="s">
        <v>39</v>
      </c>
      <c r="U1600" s="16" t="s">
        <v>39</v>
      </c>
      <c r="V1600" s="16" t="s">
        <v>39</v>
      </c>
      <c r="W1600" s="16" t="s">
        <v>39</v>
      </c>
      <c r="X1600" s="16" t="s">
        <v>39</v>
      </c>
      <c r="Y1600" s="16" t="s">
        <v>39</v>
      </c>
      <c r="Z1600" s="16" t="s">
        <v>39</v>
      </c>
      <c r="AA1600" s="16" t="s">
        <v>39</v>
      </c>
      <c r="AB1600" s="16" t="s">
        <v>39</v>
      </c>
      <c r="AC1600" s="16" t="s">
        <v>39</v>
      </c>
      <c r="AD1600" s="16" t="s">
        <v>39</v>
      </c>
      <c r="AE1600" s="16" t="s">
        <v>39</v>
      </c>
      <c r="AF1600" s="16" t="s">
        <v>39</v>
      </c>
      <c r="AG1600" s="16" t="s">
        <v>39</v>
      </c>
      <c r="AH1600" s="16" t="s">
        <v>39</v>
      </c>
      <c r="AI1600" s="16" t="s">
        <v>39</v>
      </c>
      <c r="AJ1600" s="16" t="s">
        <v>39</v>
      </c>
      <c r="AL1600" s="16" t="s">
        <v>39</v>
      </c>
      <c r="AM1600" s="16" t="s">
        <v>39</v>
      </c>
      <c r="AN1600" s="16" t="str">
        <f>IFERROR(VLOOKUP($P1600,'Kredieten productgroepen functi'!$C:$M,6,FALSE),"n.v.t.")</f>
        <v>3104</v>
      </c>
      <c r="AO1600" s="16" t="str">
        <f>IFERROR(VLOOKUP($P1600,'Kredieten productgroepen functi'!$C:$M,7,FALSE),"n.v.t.")</f>
        <v>Verkeersmanagement</v>
      </c>
      <c r="AP1600" s="16" t="str">
        <f>IFERROR(VLOOKUP($P1600,'Kredieten productgroepen functi'!$C:$M,8,FALSE),"n.v.t.")</f>
        <v>31</v>
      </c>
      <c r="AQ1600" s="16" t="str">
        <f>IFERROR(VLOOKUP($P1600,'Kredieten productgroepen functi'!$C:$M,9,FALSE),"n.v.t.")</f>
        <v>Landwegen</v>
      </c>
      <c r="AR1600" s="16" t="str">
        <f>IFERROR(VLOOKUP($P1600,'Kredieten productgroepen functi'!$C:$M,10,FALSE),"n.v.t.")</f>
        <v>3</v>
      </c>
      <c r="AS1600" s="16" t="str">
        <f>IFERROR(VLOOKUP($P1600,'Kredieten productgroepen functi'!$C:$M,11,FALSE),"n.v.t.")</f>
        <v>Verkeer en vervoer</v>
      </c>
      <c r="AT1600" s="16" t="str">
        <f t="shared" si="77"/>
        <v>Lasten</v>
      </c>
      <c r="AU1600" s="16" t="str">
        <f>IFERROR(VLOOKUP($R1600,Kostensoorten!$C:$J,7,FALSE),"n.v.t.")</f>
        <v>2.3.1</v>
      </c>
      <c r="AV1600" s="16" t="str">
        <f>IFERROR(VLOOKUP($R1600,Kostensoorten!$C:$J,8,FALSE),"n.v.t.")</f>
        <v>Aankopen niet duurzame goedere</v>
      </c>
    </row>
    <row r="1601" spans="6:48">
      <c r="F1601" s="2" t="s">
        <v>7069</v>
      </c>
      <c r="G1601" s="2" t="s">
        <v>39</v>
      </c>
      <c r="H1601" s="2" t="s">
        <v>39</v>
      </c>
      <c r="I1601" s="18">
        <v>888.34</v>
      </c>
      <c r="P1601" s="16" t="str">
        <f t="shared" si="75"/>
        <v>631600</v>
      </c>
      <c r="Q1601" s="16" t="str">
        <f>IFERROR(VLOOKUP($P1601,'Kredieten productgroepen functi'!$C:$M,2,FALSE),"n.v.t.")</f>
        <v>Verkeersregelinstallaties</v>
      </c>
      <c r="R1601" s="16" t="str">
        <f t="shared" si="76"/>
        <v>423040</v>
      </c>
      <c r="S1601" s="16" t="str">
        <f>IFERROR(VLOOKUP($R1601,Kostensoorten!$C:$J,2,FALSE),"n.v.t.")</f>
        <v>Normaal onderhoud</v>
      </c>
      <c r="T1601" s="16" t="s">
        <v>39</v>
      </c>
      <c r="U1601" s="16" t="s">
        <v>39</v>
      </c>
      <c r="V1601" s="16" t="s">
        <v>39</v>
      </c>
      <c r="W1601" s="16" t="s">
        <v>39</v>
      </c>
      <c r="X1601" s="16" t="s">
        <v>39</v>
      </c>
      <c r="Y1601" s="16" t="s">
        <v>39</v>
      </c>
      <c r="Z1601" s="16" t="s">
        <v>39</v>
      </c>
      <c r="AA1601" s="16" t="s">
        <v>39</v>
      </c>
      <c r="AB1601" s="16" t="s">
        <v>39</v>
      </c>
      <c r="AC1601" s="16" t="s">
        <v>39</v>
      </c>
      <c r="AD1601" s="16" t="s">
        <v>39</v>
      </c>
      <c r="AE1601" s="16" t="s">
        <v>39</v>
      </c>
      <c r="AF1601" s="16" t="s">
        <v>39</v>
      </c>
      <c r="AG1601" s="16" t="s">
        <v>39</v>
      </c>
      <c r="AH1601" s="16" t="s">
        <v>39</v>
      </c>
      <c r="AI1601" s="16" t="s">
        <v>39</v>
      </c>
      <c r="AJ1601" s="16" t="s">
        <v>39</v>
      </c>
      <c r="AL1601" s="16" t="s">
        <v>39</v>
      </c>
      <c r="AM1601" s="16" t="s">
        <v>39</v>
      </c>
      <c r="AN1601" s="16" t="str">
        <f>IFERROR(VLOOKUP($P1601,'Kredieten productgroepen functi'!$C:$M,6,FALSE),"n.v.t.")</f>
        <v>3104</v>
      </c>
      <c r="AO1601" s="16" t="str">
        <f>IFERROR(VLOOKUP($P1601,'Kredieten productgroepen functi'!$C:$M,7,FALSE),"n.v.t.")</f>
        <v>Verkeersmanagement</v>
      </c>
      <c r="AP1601" s="16" t="str">
        <f>IFERROR(VLOOKUP($P1601,'Kredieten productgroepen functi'!$C:$M,8,FALSE),"n.v.t.")</f>
        <v>31</v>
      </c>
      <c r="AQ1601" s="16" t="str">
        <f>IFERROR(VLOOKUP($P1601,'Kredieten productgroepen functi'!$C:$M,9,FALSE),"n.v.t.")</f>
        <v>Landwegen</v>
      </c>
      <c r="AR1601" s="16" t="str">
        <f>IFERROR(VLOOKUP($P1601,'Kredieten productgroepen functi'!$C:$M,10,FALSE),"n.v.t.")</f>
        <v>3</v>
      </c>
      <c r="AS1601" s="16" t="str">
        <f>IFERROR(VLOOKUP($P1601,'Kredieten productgroepen functi'!$C:$M,11,FALSE),"n.v.t.")</f>
        <v>Verkeer en vervoer</v>
      </c>
      <c r="AT1601" s="16" t="str">
        <f t="shared" si="77"/>
        <v>Lasten</v>
      </c>
      <c r="AU1601" s="16" t="str">
        <f>IFERROR(VLOOKUP($R1601,Kostensoorten!$C:$J,7,FALSE),"n.v.t.")</f>
        <v>2.3.1</v>
      </c>
      <c r="AV1601" s="16" t="str">
        <f>IFERROR(VLOOKUP($R1601,Kostensoorten!$C:$J,8,FALSE),"n.v.t.")</f>
        <v>Aankopen niet duurzame goedere</v>
      </c>
    </row>
    <row r="1602" spans="6:48">
      <c r="F1602" s="2" t="s">
        <v>8116</v>
      </c>
      <c r="G1602" s="2" t="s">
        <v>39</v>
      </c>
      <c r="H1602" s="2" t="s">
        <v>39</v>
      </c>
      <c r="I1602" s="18">
        <v>4398.0600000000004</v>
      </c>
      <c r="P1602" s="16" t="str">
        <f t="shared" si="75"/>
        <v>631600</v>
      </c>
      <c r="Q1602" s="16" t="str">
        <f>IFERROR(VLOOKUP($P1602,'Kredieten productgroepen functi'!$C:$M,2,FALSE),"n.v.t.")</f>
        <v>Verkeersregelinstallaties</v>
      </c>
      <c r="R1602" s="16" t="str">
        <f t="shared" si="76"/>
        <v>423040</v>
      </c>
      <c r="S1602" s="16" t="str">
        <f>IFERROR(VLOOKUP($R1602,Kostensoorten!$C:$J,2,FALSE),"n.v.t.")</f>
        <v>Normaal onderhoud</v>
      </c>
      <c r="T1602" s="16" t="s">
        <v>39</v>
      </c>
      <c r="U1602" s="16" t="s">
        <v>39</v>
      </c>
      <c r="V1602" s="16" t="s">
        <v>39</v>
      </c>
      <c r="W1602" s="16" t="s">
        <v>39</v>
      </c>
      <c r="X1602" s="16" t="s">
        <v>39</v>
      </c>
      <c r="Y1602" s="16" t="s">
        <v>39</v>
      </c>
      <c r="Z1602" s="16" t="s">
        <v>39</v>
      </c>
      <c r="AA1602" s="16" t="s">
        <v>39</v>
      </c>
      <c r="AB1602" s="16" t="s">
        <v>39</v>
      </c>
      <c r="AC1602" s="16" t="s">
        <v>39</v>
      </c>
      <c r="AD1602" s="16" t="s">
        <v>39</v>
      </c>
      <c r="AE1602" s="16" t="s">
        <v>39</v>
      </c>
      <c r="AF1602" s="16" t="s">
        <v>39</v>
      </c>
      <c r="AG1602" s="16" t="s">
        <v>39</v>
      </c>
      <c r="AH1602" s="16" t="s">
        <v>39</v>
      </c>
      <c r="AI1602" s="16" t="s">
        <v>39</v>
      </c>
      <c r="AJ1602" s="16" t="s">
        <v>39</v>
      </c>
      <c r="AL1602" s="16" t="s">
        <v>39</v>
      </c>
      <c r="AM1602" s="16" t="s">
        <v>39</v>
      </c>
      <c r="AN1602" s="16" t="str">
        <f>IFERROR(VLOOKUP($P1602,'Kredieten productgroepen functi'!$C:$M,6,FALSE),"n.v.t.")</f>
        <v>3104</v>
      </c>
      <c r="AO1602" s="16" t="str">
        <f>IFERROR(VLOOKUP($P1602,'Kredieten productgroepen functi'!$C:$M,7,FALSE),"n.v.t.")</f>
        <v>Verkeersmanagement</v>
      </c>
      <c r="AP1602" s="16" t="str">
        <f>IFERROR(VLOOKUP($P1602,'Kredieten productgroepen functi'!$C:$M,8,FALSE),"n.v.t.")</f>
        <v>31</v>
      </c>
      <c r="AQ1602" s="16" t="str">
        <f>IFERROR(VLOOKUP($P1602,'Kredieten productgroepen functi'!$C:$M,9,FALSE),"n.v.t.")</f>
        <v>Landwegen</v>
      </c>
      <c r="AR1602" s="16" t="str">
        <f>IFERROR(VLOOKUP($P1602,'Kredieten productgroepen functi'!$C:$M,10,FALSE),"n.v.t.")</f>
        <v>3</v>
      </c>
      <c r="AS1602" s="16" t="str">
        <f>IFERROR(VLOOKUP($P1602,'Kredieten productgroepen functi'!$C:$M,11,FALSE),"n.v.t.")</f>
        <v>Verkeer en vervoer</v>
      </c>
      <c r="AT1602" s="16" t="str">
        <f t="shared" si="77"/>
        <v>Lasten</v>
      </c>
      <c r="AU1602" s="16" t="str">
        <f>IFERROR(VLOOKUP($R1602,Kostensoorten!$C:$J,7,FALSE),"n.v.t.")</f>
        <v>2.3.1</v>
      </c>
      <c r="AV1602" s="16" t="str">
        <f>IFERROR(VLOOKUP($R1602,Kostensoorten!$C:$J,8,FALSE),"n.v.t.")</f>
        <v>Aankopen niet duurzame goedere</v>
      </c>
    </row>
    <row r="1603" spans="6:48">
      <c r="F1603" s="2" t="s">
        <v>7294</v>
      </c>
      <c r="G1603" s="2" t="s">
        <v>39</v>
      </c>
      <c r="H1603" s="2" t="s">
        <v>39</v>
      </c>
      <c r="I1603" s="18">
        <v>5764.61</v>
      </c>
      <c r="P1603" s="16" t="str">
        <f t="shared" si="75"/>
        <v>631600</v>
      </c>
      <c r="Q1603" s="16" t="str">
        <f>IFERROR(VLOOKUP($P1603,'Kredieten productgroepen functi'!$C:$M,2,FALSE),"n.v.t.")</f>
        <v>Verkeersregelinstallaties</v>
      </c>
      <c r="R1603" s="16" t="str">
        <f t="shared" si="76"/>
        <v>423040</v>
      </c>
      <c r="S1603" s="16" t="str">
        <f>IFERROR(VLOOKUP($R1603,Kostensoorten!$C:$J,2,FALSE),"n.v.t.")</f>
        <v>Normaal onderhoud</v>
      </c>
      <c r="T1603" s="16" t="s">
        <v>39</v>
      </c>
      <c r="U1603" s="16" t="s">
        <v>39</v>
      </c>
      <c r="V1603" s="16" t="s">
        <v>39</v>
      </c>
      <c r="W1603" s="16" t="s">
        <v>39</v>
      </c>
      <c r="X1603" s="16" t="s">
        <v>39</v>
      </c>
      <c r="Y1603" s="16" t="s">
        <v>39</v>
      </c>
      <c r="Z1603" s="16" t="s">
        <v>39</v>
      </c>
      <c r="AA1603" s="16" t="s">
        <v>39</v>
      </c>
      <c r="AB1603" s="16" t="s">
        <v>39</v>
      </c>
      <c r="AC1603" s="16" t="s">
        <v>39</v>
      </c>
      <c r="AD1603" s="16" t="s">
        <v>39</v>
      </c>
      <c r="AE1603" s="16" t="s">
        <v>39</v>
      </c>
      <c r="AF1603" s="16" t="s">
        <v>39</v>
      </c>
      <c r="AG1603" s="16" t="s">
        <v>39</v>
      </c>
      <c r="AH1603" s="16" t="s">
        <v>39</v>
      </c>
      <c r="AI1603" s="16" t="s">
        <v>39</v>
      </c>
      <c r="AJ1603" s="16" t="s">
        <v>39</v>
      </c>
      <c r="AL1603" s="16" t="s">
        <v>39</v>
      </c>
      <c r="AM1603" s="16" t="s">
        <v>39</v>
      </c>
      <c r="AN1603" s="16" t="str">
        <f>IFERROR(VLOOKUP($P1603,'Kredieten productgroepen functi'!$C:$M,6,FALSE),"n.v.t.")</f>
        <v>3104</v>
      </c>
      <c r="AO1603" s="16" t="str">
        <f>IFERROR(VLOOKUP($P1603,'Kredieten productgroepen functi'!$C:$M,7,FALSE),"n.v.t.")</f>
        <v>Verkeersmanagement</v>
      </c>
      <c r="AP1603" s="16" t="str">
        <f>IFERROR(VLOOKUP($P1603,'Kredieten productgroepen functi'!$C:$M,8,FALSE),"n.v.t.")</f>
        <v>31</v>
      </c>
      <c r="AQ1603" s="16" t="str">
        <f>IFERROR(VLOOKUP($P1603,'Kredieten productgroepen functi'!$C:$M,9,FALSE),"n.v.t.")</f>
        <v>Landwegen</v>
      </c>
      <c r="AR1603" s="16" t="str">
        <f>IFERROR(VLOOKUP($P1603,'Kredieten productgroepen functi'!$C:$M,10,FALSE),"n.v.t.")</f>
        <v>3</v>
      </c>
      <c r="AS1603" s="16" t="str">
        <f>IFERROR(VLOOKUP($P1603,'Kredieten productgroepen functi'!$C:$M,11,FALSE),"n.v.t.")</f>
        <v>Verkeer en vervoer</v>
      </c>
      <c r="AT1603" s="16" t="str">
        <f t="shared" si="77"/>
        <v>Lasten</v>
      </c>
      <c r="AU1603" s="16" t="str">
        <f>IFERROR(VLOOKUP($R1603,Kostensoorten!$C:$J,7,FALSE),"n.v.t.")</f>
        <v>2.3.1</v>
      </c>
      <c r="AV1603" s="16" t="str">
        <f>IFERROR(VLOOKUP($R1603,Kostensoorten!$C:$J,8,FALSE),"n.v.t.")</f>
        <v>Aankopen niet duurzame goedere</v>
      </c>
    </row>
    <row r="1604" spans="6:48">
      <c r="F1604" s="2" t="s">
        <v>8117</v>
      </c>
      <c r="G1604" s="2" t="s">
        <v>39</v>
      </c>
      <c r="H1604" s="2" t="s">
        <v>39</v>
      </c>
      <c r="I1604" s="18">
        <v>1647.25</v>
      </c>
      <c r="P1604" s="16" t="str">
        <f t="shared" si="75"/>
        <v>631600</v>
      </c>
      <c r="Q1604" s="16" t="str">
        <f>IFERROR(VLOOKUP($P1604,'Kredieten productgroepen functi'!$C:$M,2,FALSE),"n.v.t.")</f>
        <v>Verkeersregelinstallaties</v>
      </c>
      <c r="R1604" s="16" t="str">
        <f t="shared" si="76"/>
        <v>423040</v>
      </c>
      <c r="S1604" s="16" t="str">
        <f>IFERROR(VLOOKUP($R1604,Kostensoorten!$C:$J,2,FALSE),"n.v.t.")</f>
        <v>Normaal onderhoud</v>
      </c>
      <c r="T1604" s="16" t="s">
        <v>39</v>
      </c>
      <c r="U1604" s="16" t="s">
        <v>39</v>
      </c>
      <c r="V1604" s="16" t="s">
        <v>39</v>
      </c>
      <c r="W1604" s="16" t="s">
        <v>39</v>
      </c>
      <c r="X1604" s="16" t="s">
        <v>39</v>
      </c>
      <c r="Y1604" s="16" t="s">
        <v>39</v>
      </c>
      <c r="Z1604" s="16" t="s">
        <v>39</v>
      </c>
      <c r="AA1604" s="16" t="s">
        <v>39</v>
      </c>
      <c r="AB1604" s="16" t="s">
        <v>39</v>
      </c>
      <c r="AC1604" s="16" t="s">
        <v>39</v>
      </c>
      <c r="AD1604" s="16" t="s">
        <v>39</v>
      </c>
      <c r="AE1604" s="16" t="s">
        <v>39</v>
      </c>
      <c r="AF1604" s="16" t="s">
        <v>39</v>
      </c>
      <c r="AG1604" s="16" t="s">
        <v>39</v>
      </c>
      <c r="AH1604" s="16" t="s">
        <v>39</v>
      </c>
      <c r="AI1604" s="16" t="s">
        <v>39</v>
      </c>
      <c r="AJ1604" s="16" t="s">
        <v>39</v>
      </c>
      <c r="AL1604" s="16" t="s">
        <v>39</v>
      </c>
      <c r="AM1604" s="16" t="s">
        <v>39</v>
      </c>
      <c r="AN1604" s="16" t="str">
        <f>IFERROR(VLOOKUP($P1604,'Kredieten productgroepen functi'!$C:$M,6,FALSE),"n.v.t.")</f>
        <v>3104</v>
      </c>
      <c r="AO1604" s="16" t="str">
        <f>IFERROR(VLOOKUP($P1604,'Kredieten productgroepen functi'!$C:$M,7,FALSE),"n.v.t.")</f>
        <v>Verkeersmanagement</v>
      </c>
      <c r="AP1604" s="16" t="str">
        <f>IFERROR(VLOOKUP($P1604,'Kredieten productgroepen functi'!$C:$M,8,FALSE),"n.v.t.")</f>
        <v>31</v>
      </c>
      <c r="AQ1604" s="16" t="str">
        <f>IFERROR(VLOOKUP($P1604,'Kredieten productgroepen functi'!$C:$M,9,FALSE),"n.v.t.")</f>
        <v>Landwegen</v>
      </c>
      <c r="AR1604" s="16" t="str">
        <f>IFERROR(VLOOKUP($P1604,'Kredieten productgroepen functi'!$C:$M,10,FALSE),"n.v.t.")</f>
        <v>3</v>
      </c>
      <c r="AS1604" s="16" t="str">
        <f>IFERROR(VLOOKUP($P1604,'Kredieten productgroepen functi'!$C:$M,11,FALSE),"n.v.t.")</f>
        <v>Verkeer en vervoer</v>
      </c>
      <c r="AT1604" s="16" t="str">
        <f t="shared" si="77"/>
        <v>Lasten</v>
      </c>
      <c r="AU1604" s="16" t="str">
        <f>IFERROR(VLOOKUP($R1604,Kostensoorten!$C:$J,7,FALSE),"n.v.t.")</f>
        <v>2.3.1</v>
      </c>
      <c r="AV1604" s="16" t="str">
        <f>IFERROR(VLOOKUP($R1604,Kostensoorten!$C:$J,8,FALSE),"n.v.t.")</f>
        <v>Aankopen niet duurzame goedere</v>
      </c>
    </row>
    <row r="1605" spans="6:48">
      <c r="F1605" s="2" t="s">
        <v>8727</v>
      </c>
      <c r="G1605" s="2" t="s">
        <v>39</v>
      </c>
      <c r="H1605" s="2" t="s">
        <v>39</v>
      </c>
      <c r="I1605" s="18">
        <v>2200.75</v>
      </c>
      <c r="P1605" s="16" t="str">
        <f t="shared" si="75"/>
        <v>631600</v>
      </c>
      <c r="Q1605" s="16" t="str">
        <f>IFERROR(VLOOKUP($P1605,'Kredieten productgroepen functi'!$C:$M,2,FALSE),"n.v.t.")</f>
        <v>Verkeersregelinstallaties</v>
      </c>
      <c r="R1605" s="16" t="str">
        <f t="shared" si="76"/>
        <v>423040</v>
      </c>
      <c r="S1605" s="16" t="str">
        <f>IFERROR(VLOOKUP($R1605,Kostensoorten!$C:$J,2,FALSE),"n.v.t.")</f>
        <v>Normaal onderhoud</v>
      </c>
      <c r="T1605" s="16" t="s">
        <v>39</v>
      </c>
      <c r="U1605" s="16" t="s">
        <v>39</v>
      </c>
      <c r="V1605" s="16" t="s">
        <v>39</v>
      </c>
      <c r="W1605" s="16" t="s">
        <v>39</v>
      </c>
      <c r="X1605" s="16" t="s">
        <v>39</v>
      </c>
      <c r="Y1605" s="16" t="s">
        <v>39</v>
      </c>
      <c r="Z1605" s="16" t="s">
        <v>39</v>
      </c>
      <c r="AA1605" s="16" t="s">
        <v>39</v>
      </c>
      <c r="AB1605" s="16" t="s">
        <v>39</v>
      </c>
      <c r="AC1605" s="16" t="s">
        <v>39</v>
      </c>
      <c r="AD1605" s="16" t="s">
        <v>39</v>
      </c>
      <c r="AE1605" s="16" t="s">
        <v>39</v>
      </c>
      <c r="AF1605" s="16" t="s">
        <v>39</v>
      </c>
      <c r="AG1605" s="16" t="s">
        <v>39</v>
      </c>
      <c r="AH1605" s="16" t="s">
        <v>39</v>
      </c>
      <c r="AI1605" s="16" t="s">
        <v>39</v>
      </c>
      <c r="AJ1605" s="16" t="s">
        <v>39</v>
      </c>
      <c r="AL1605" s="16" t="s">
        <v>39</v>
      </c>
      <c r="AM1605" s="16" t="s">
        <v>39</v>
      </c>
      <c r="AN1605" s="16" t="str">
        <f>IFERROR(VLOOKUP($P1605,'Kredieten productgroepen functi'!$C:$M,6,FALSE),"n.v.t.")</f>
        <v>3104</v>
      </c>
      <c r="AO1605" s="16" t="str">
        <f>IFERROR(VLOOKUP($P1605,'Kredieten productgroepen functi'!$C:$M,7,FALSE),"n.v.t.")</f>
        <v>Verkeersmanagement</v>
      </c>
      <c r="AP1605" s="16" t="str">
        <f>IFERROR(VLOOKUP($P1605,'Kredieten productgroepen functi'!$C:$M,8,FALSE),"n.v.t.")</f>
        <v>31</v>
      </c>
      <c r="AQ1605" s="16" t="str">
        <f>IFERROR(VLOOKUP($P1605,'Kredieten productgroepen functi'!$C:$M,9,FALSE),"n.v.t.")</f>
        <v>Landwegen</v>
      </c>
      <c r="AR1605" s="16" t="str">
        <f>IFERROR(VLOOKUP($P1605,'Kredieten productgroepen functi'!$C:$M,10,FALSE),"n.v.t.")</f>
        <v>3</v>
      </c>
      <c r="AS1605" s="16" t="str">
        <f>IFERROR(VLOOKUP($P1605,'Kredieten productgroepen functi'!$C:$M,11,FALSE),"n.v.t.")</f>
        <v>Verkeer en vervoer</v>
      </c>
      <c r="AT1605" s="16" t="str">
        <f t="shared" si="77"/>
        <v>Lasten</v>
      </c>
      <c r="AU1605" s="16" t="str">
        <f>IFERROR(VLOOKUP($R1605,Kostensoorten!$C:$J,7,FALSE),"n.v.t.")</f>
        <v>2.3.1</v>
      </c>
      <c r="AV1605" s="16" t="str">
        <f>IFERROR(VLOOKUP($R1605,Kostensoorten!$C:$J,8,FALSE),"n.v.t.")</f>
        <v>Aankopen niet duurzame goedere</v>
      </c>
    </row>
    <row r="1606" spans="6:48">
      <c r="F1606" s="2" t="s">
        <v>6725</v>
      </c>
      <c r="G1606" s="2" t="s">
        <v>39</v>
      </c>
      <c r="H1606" s="2" t="s">
        <v>39</v>
      </c>
      <c r="I1606" s="18">
        <v>7358.06</v>
      </c>
      <c r="P1606" s="16" t="str">
        <f t="shared" ref="P1606:P1669" si="78">IF(RIGHT(LEFT(F1606,6),1)=".",LEFT(F1606,5),LEFT(F1606,6))</f>
        <v>631600</v>
      </c>
      <c r="Q1606" s="16" t="str">
        <f>IFERROR(VLOOKUP($P1606,'Kredieten productgroepen functi'!$C:$M,2,FALSE),"n.v.t.")</f>
        <v>Verkeersregelinstallaties</v>
      </c>
      <c r="R1606" s="16" t="str">
        <f t="shared" ref="R1606:R1669" si="79">IF(RIGHT(LEFT(F1606,6),1)=".",RIGHT(LEFT(F1606,12),6),RIGHT(LEFT(F1606,13),6))</f>
        <v>423040</v>
      </c>
      <c r="S1606" s="16" t="str">
        <f>IFERROR(VLOOKUP($R1606,Kostensoorten!$C:$J,2,FALSE),"n.v.t.")</f>
        <v>Normaal onderhoud</v>
      </c>
      <c r="T1606" s="16" t="s">
        <v>39</v>
      </c>
      <c r="U1606" s="16" t="s">
        <v>39</v>
      </c>
      <c r="V1606" s="16" t="s">
        <v>39</v>
      </c>
      <c r="W1606" s="16" t="s">
        <v>39</v>
      </c>
      <c r="X1606" s="16" t="s">
        <v>39</v>
      </c>
      <c r="Y1606" s="16" t="s">
        <v>39</v>
      </c>
      <c r="Z1606" s="16" t="s">
        <v>39</v>
      </c>
      <c r="AA1606" s="16" t="s">
        <v>39</v>
      </c>
      <c r="AB1606" s="16" t="s">
        <v>39</v>
      </c>
      <c r="AC1606" s="16" t="s">
        <v>39</v>
      </c>
      <c r="AD1606" s="16" t="s">
        <v>39</v>
      </c>
      <c r="AE1606" s="16" t="s">
        <v>39</v>
      </c>
      <c r="AF1606" s="16" t="s">
        <v>39</v>
      </c>
      <c r="AG1606" s="16" t="s">
        <v>39</v>
      </c>
      <c r="AH1606" s="16" t="s">
        <v>39</v>
      </c>
      <c r="AI1606" s="16" t="s">
        <v>39</v>
      </c>
      <c r="AJ1606" s="16" t="s">
        <v>39</v>
      </c>
      <c r="AL1606" s="16" t="s">
        <v>39</v>
      </c>
      <c r="AM1606" s="16" t="s">
        <v>39</v>
      </c>
      <c r="AN1606" s="16" t="str">
        <f>IFERROR(VLOOKUP($P1606,'Kredieten productgroepen functi'!$C:$M,6,FALSE),"n.v.t.")</f>
        <v>3104</v>
      </c>
      <c r="AO1606" s="16" t="str">
        <f>IFERROR(VLOOKUP($P1606,'Kredieten productgroepen functi'!$C:$M,7,FALSE),"n.v.t.")</f>
        <v>Verkeersmanagement</v>
      </c>
      <c r="AP1606" s="16" t="str">
        <f>IFERROR(VLOOKUP($P1606,'Kredieten productgroepen functi'!$C:$M,8,FALSE),"n.v.t.")</f>
        <v>31</v>
      </c>
      <c r="AQ1606" s="16" t="str">
        <f>IFERROR(VLOOKUP($P1606,'Kredieten productgroepen functi'!$C:$M,9,FALSE),"n.v.t.")</f>
        <v>Landwegen</v>
      </c>
      <c r="AR1606" s="16" t="str">
        <f>IFERROR(VLOOKUP($P1606,'Kredieten productgroepen functi'!$C:$M,10,FALSE),"n.v.t.")</f>
        <v>3</v>
      </c>
      <c r="AS1606" s="16" t="str">
        <f>IFERROR(VLOOKUP($P1606,'Kredieten productgroepen functi'!$C:$M,11,FALSE),"n.v.t.")</f>
        <v>Verkeer en vervoer</v>
      </c>
      <c r="AT1606" s="16" t="str">
        <f t="shared" ref="AT1606:AT1669" si="80">IF(LEFT(R1606,1)="4","Lasten",IF(LEFT(R1606,1)="8","Baten","n.v.t."))</f>
        <v>Lasten</v>
      </c>
      <c r="AU1606" s="16" t="str">
        <f>IFERROR(VLOOKUP($R1606,Kostensoorten!$C:$J,7,FALSE),"n.v.t.")</f>
        <v>2.3.1</v>
      </c>
      <c r="AV1606" s="16" t="str">
        <f>IFERROR(VLOOKUP($R1606,Kostensoorten!$C:$J,8,FALSE),"n.v.t.")</f>
        <v>Aankopen niet duurzame goedere</v>
      </c>
    </row>
    <row r="1607" spans="6:48">
      <c r="F1607" s="2" t="s">
        <v>8118</v>
      </c>
      <c r="G1607" s="2" t="s">
        <v>39</v>
      </c>
      <c r="H1607" s="2" t="s">
        <v>39</v>
      </c>
      <c r="I1607" s="18">
        <v>3753.83</v>
      </c>
      <c r="P1607" s="16" t="str">
        <f t="shared" si="78"/>
        <v>631600</v>
      </c>
      <c r="Q1607" s="16" t="str">
        <f>IFERROR(VLOOKUP($P1607,'Kredieten productgroepen functi'!$C:$M,2,FALSE),"n.v.t.")</f>
        <v>Verkeersregelinstallaties</v>
      </c>
      <c r="R1607" s="16" t="str">
        <f t="shared" si="79"/>
        <v>423040</v>
      </c>
      <c r="S1607" s="16" t="str">
        <f>IFERROR(VLOOKUP($R1607,Kostensoorten!$C:$J,2,FALSE),"n.v.t.")</f>
        <v>Normaal onderhoud</v>
      </c>
      <c r="T1607" s="16" t="s">
        <v>39</v>
      </c>
      <c r="U1607" s="16" t="s">
        <v>39</v>
      </c>
      <c r="V1607" s="16" t="s">
        <v>39</v>
      </c>
      <c r="W1607" s="16" t="s">
        <v>39</v>
      </c>
      <c r="X1607" s="16" t="s">
        <v>39</v>
      </c>
      <c r="Y1607" s="16" t="s">
        <v>39</v>
      </c>
      <c r="Z1607" s="16" t="s">
        <v>39</v>
      </c>
      <c r="AA1607" s="16" t="s">
        <v>39</v>
      </c>
      <c r="AB1607" s="16" t="s">
        <v>39</v>
      </c>
      <c r="AC1607" s="16" t="s">
        <v>39</v>
      </c>
      <c r="AD1607" s="16" t="s">
        <v>39</v>
      </c>
      <c r="AE1607" s="16" t="s">
        <v>39</v>
      </c>
      <c r="AF1607" s="16" t="s">
        <v>39</v>
      </c>
      <c r="AG1607" s="16" t="s">
        <v>39</v>
      </c>
      <c r="AH1607" s="16" t="s">
        <v>39</v>
      </c>
      <c r="AI1607" s="16" t="s">
        <v>39</v>
      </c>
      <c r="AJ1607" s="16" t="s">
        <v>39</v>
      </c>
      <c r="AL1607" s="16" t="s">
        <v>39</v>
      </c>
      <c r="AM1607" s="16" t="s">
        <v>39</v>
      </c>
      <c r="AN1607" s="16" t="str">
        <f>IFERROR(VLOOKUP($P1607,'Kredieten productgroepen functi'!$C:$M,6,FALSE),"n.v.t.")</f>
        <v>3104</v>
      </c>
      <c r="AO1607" s="16" t="str">
        <f>IFERROR(VLOOKUP($P1607,'Kredieten productgroepen functi'!$C:$M,7,FALSE),"n.v.t.")</f>
        <v>Verkeersmanagement</v>
      </c>
      <c r="AP1607" s="16" t="str">
        <f>IFERROR(VLOOKUP($P1607,'Kredieten productgroepen functi'!$C:$M,8,FALSE),"n.v.t.")</f>
        <v>31</v>
      </c>
      <c r="AQ1607" s="16" t="str">
        <f>IFERROR(VLOOKUP($P1607,'Kredieten productgroepen functi'!$C:$M,9,FALSE),"n.v.t.")</f>
        <v>Landwegen</v>
      </c>
      <c r="AR1607" s="16" t="str">
        <f>IFERROR(VLOOKUP($P1607,'Kredieten productgroepen functi'!$C:$M,10,FALSE),"n.v.t.")</f>
        <v>3</v>
      </c>
      <c r="AS1607" s="16" t="str">
        <f>IFERROR(VLOOKUP($P1607,'Kredieten productgroepen functi'!$C:$M,11,FALSE),"n.v.t.")</f>
        <v>Verkeer en vervoer</v>
      </c>
      <c r="AT1607" s="16" t="str">
        <f t="shared" si="80"/>
        <v>Lasten</v>
      </c>
      <c r="AU1607" s="16" t="str">
        <f>IFERROR(VLOOKUP($R1607,Kostensoorten!$C:$J,7,FALSE),"n.v.t.")</f>
        <v>2.3.1</v>
      </c>
      <c r="AV1607" s="16" t="str">
        <f>IFERROR(VLOOKUP($R1607,Kostensoorten!$C:$J,8,FALSE),"n.v.t.")</f>
        <v>Aankopen niet duurzame goedere</v>
      </c>
    </row>
    <row r="1608" spans="6:48">
      <c r="F1608" s="2" t="s">
        <v>8728</v>
      </c>
      <c r="G1608" s="2" t="s">
        <v>39</v>
      </c>
      <c r="H1608" s="2" t="s">
        <v>39</v>
      </c>
      <c r="I1608" s="18">
        <v>615.89</v>
      </c>
      <c r="P1608" s="16" t="str">
        <f t="shared" si="78"/>
        <v>631600</v>
      </c>
      <c r="Q1608" s="16" t="str">
        <f>IFERROR(VLOOKUP($P1608,'Kredieten productgroepen functi'!$C:$M,2,FALSE),"n.v.t.")</f>
        <v>Verkeersregelinstallaties</v>
      </c>
      <c r="R1608" s="16" t="str">
        <f t="shared" si="79"/>
        <v>423040</v>
      </c>
      <c r="S1608" s="16" t="str">
        <f>IFERROR(VLOOKUP($R1608,Kostensoorten!$C:$J,2,FALSE),"n.v.t.")</f>
        <v>Normaal onderhoud</v>
      </c>
      <c r="T1608" s="16" t="s">
        <v>39</v>
      </c>
      <c r="U1608" s="16" t="s">
        <v>39</v>
      </c>
      <c r="V1608" s="16" t="s">
        <v>39</v>
      </c>
      <c r="W1608" s="16" t="s">
        <v>39</v>
      </c>
      <c r="X1608" s="16" t="s">
        <v>39</v>
      </c>
      <c r="Y1608" s="16" t="s">
        <v>39</v>
      </c>
      <c r="Z1608" s="16" t="s">
        <v>39</v>
      </c>
      <c r="AA1608" s="16" t="s">
        <v>39</v>
      </c>
      <c r="AB1608" s="16" t="s">
        <v>39</v>
      </c>
      <c r="AC1608" s="16" t="s">
        <v>39</v>
      </c>
      <c r="AD1608" s="16" t="s">
        <v>39</v>
      </c>
      <c r="AE1608" s="16" t="s">
        <v>39</v>
      </c>
      <c r="AF1608" s="16" t="s">
        <v>39</v>
      </c>
      <c r="AG1608" s="16" t="s">
        <v>39</v>
      </c>
      <c r="AH1608" s="16" t="s">
        <v>39</v>
      </c>
      <c r="AI1608" s="16" t="s">
        <v>39</v>
      </c>
      <c r="AJ1608" s="16" t="s">
        <v>39</v>
      </c>
      <c r="AL1608" s="16" t="s">
        <v>39</v>
      </c>
      <c r="AM1608" s="16" t="s">
        <v>39</v>
      </c>
      <c r="AN1608" s="16" t="str">
        <f>IFERROR(VLOOKUP($P1608,'Kredieten productgroepen functi'!$C:$M,6,FALSE),"n.v.t.")</f>
        <v>3104</v>
      </c>
      <c r="AO1608" s="16" t="str">
        <f>IFERROR(VLOOKUP($P1608,'Kredieten productgroepen functi'!$C:$M,7,FALSE),"n.v.t.")</f>
        <v>Verkeersmanagement</v>
      </c>
      <c r="AP1608" s="16" t="str">
        <f>IFERROR(VLOOKUP($P1608,'Kredieten productgroepen functi'!$C:$M,8,FALSE),"n.v.t.")</f>
        <v>31</v>
      </c>
      <c r="AQ1608" s="16" t="str">
        <f>IFERROR(VLOOKUP($P1608,'Kredieten productgroepen functi'!$C:$M,9,FALSE),"n.v.t.")</f>
        <v>Landwegen</v>
      </c>
      <c r="AR1608" s="16" t="str">
        <f>IFERROR(VLOOKUP($P1608,'Kredieten productgroepen functi'!$C:$M,10,FALSE),"n.v.t.")</f>
        <v>3</v>
      </c>
      <c r="AS1608" s="16" t="str">
        <f>IFERROR(VLOOKUP($P1608,'Kredieten productgroepen functi'!$C:$M,11,FALSE),"n.v.t.")</f>
        <v>Verkeer en vervoer</v>
      </c>
      <c r="AT1608" s="16" t="str">
        <f t="shared" si="80"/>
        <v>Lasten</v>
      </c>
      <c r="AU1608" s="16" t="str">
        <f>IFERROR(VLOOKUP($R1608,Kostensoorten!$C:$J,7,FALSE),"n.v.t.")</f>
        <v>2.3.1</v>
      </c>
      <c r="AV1608" s="16" t="str">
        <f>IFERROR(VLOOKUP($R1608,Kostensoorten!$C:$J,8,FALSE),"n.v.t.")</f>
        <v>Aankopen niet duurzame goedere</v>
      </c>
    </row>
    <row r="1609" spans="6:48">
      <c r="F1609" s="2" t="s">
        <v>8729</v>
      </c>
      <c r="G1609" s="2" t="s">
        <v>39</v>
      </c>
      <c r="H1609" s="2" t="s">
        <v>39</v>
      </c>
      <c r="I1609" s="18">
        <v>49019.15</v>
      </c>
      <c r="P1609" s="16" t="str">
        <f t="shared" si="78"/>
        <v>631600</v>
      </c>
      <c r="Q1609" s="16" t="str">
        <f>IFERROR(VLOOKUP($P1609,'Kredieten productgroepen functi'!$C:$M,2,FALSE),"n.v.t.")</f>
        <v>Verkeersregelinstallaties</v>
      </c>
      <c r="R1609" s="16" t="str">
        <f t="shared" si="79"/>
        <v>423040</v>
      </c>
      <c r="S1609" s="16" t="str">
        <f>IFERROR(VLOOKUP($R1609,Kostensoorten!$C:$J,2,FALSE),"n.v.t.")</f>
        <v>Normaal onderhoud</v>
      </c>
      <c r="T1609" s="16" t="s">
        <v>39</v>
      </c>
      <c r="U1609" s="16" t="s">
        <v>39</v>
      </c>
      <c r="V1609" s="16" t="s">
        <v>39</v>
      </c>
      <c r="W1609" s="16" t="s">
        <v>39</v>
      </c>
      <c r="X1609" s="16" t="s">
        <v>39</v>
      </c>
      <c r="Y1609" s="16" t="s">
        <v>39</v>
      </c>
      <c r="Z1609" s="16" t="s">
        <v>39</v>
      </c>
      <c r="AA1609" s="16" t="s">
        <v>39</v>
      </c>
      <c r="AB1609" s="16" t="s">
        <v>39</v>
      </c>
      <c r="AC1609" s="16" t="s">
        <v>39</v>
      </c>
      <c r="AD1609" s="16" t="s">
        <v>39</v>
      </c>
      <c r="AE1609" s="16" t="s">
        <v>39</v>
      </c>
      <c r="AF1609" s="16" t="s">
        <v>39</v>
      </c>
      <c r="AG1609" s="16" t="s">
        <v>39</v>
      </c>
      <c r="AH1609" s="16" t="s">
        <v>39</v>
      </c>
      <c r="AI1609" s="16" t="s">
        <v>39</v>
      </c>
      <c r="AJ1609" s="16" t="s">
        <v>39</v>
      </c>
      <c r="AL1609" s="16" t="s">
        <v>39</v>
      </c>
      <c r="AM1609" s="16" t="s">
        <v>39</v>
      </c>
      <c r="AN1609" s="16" t="str">
        <f>IFERROR(VLOOKUP($P1609,'Kredieten productgroepen functi'!$C:$M,6,FALSE),"n.v.t.")</f>
        <v>3104</v>
      </c>
      <c r="AO1609" s="16" t="str">
        <f>IFERROR(VLOOKUP($P1609,'Kredieten productgroepen functi'!$C:$M,7,FALSE),"n.v.t.")</f>
        <v>Verkeersmanagement</v>
      </c>
      <c r="AP1609" s="16" t="str">
        <f>IFERROR(VLOOKUP($P1609,'Kredieten productgroepen functi'!$C:$M,8,FALSE),"n.v.t.")</f>
        <v>31</v>
      </c>
      <c r="AQ1609" s="16" t="str">
        <f>IFERROR(VLOOKUP($P1609,'Kredieten productgroepen functi'!$C:$M,9,FALSE),"n.v.t.")</f>
        <v>Landwegen</v>
      </c>
      <c r="AR1609" s="16" t="str">
        <f>IFERROR(VLOOKUP($P1609,'Kredieten productgroepen functi'!$C:$M,10,FALSE),"n.v.t.")</f>
        <v>3</v>
      </c>
      <c r="AS1609" s="16" t="str">
        <f>IFERROR(VLOOKUP($P1609,'Kredieten productgroepen functi'!$C:$M,11,FALSE),"n.v.t.")</f>
        <v>Verkeer en vervoer</v>
      </c>
      <c r="AT1609" s="16" t="str">
        <f t="shared" si="80"/>
        <v>Lasten</v>
      </c>
      <c r="AU1609" s="16" t="str">
        <f>IFERROR(VLOOKUP($R1609,Kostensoorten!$C:$J,7,FALSE),"n.v.t.")</f>
        <v>2.3.1</v>
      </c>
      <c r="AV1609" s="16" t="str">
        <f>IFERROR(VLOOKUP($R1609,Kostensoorten!$C:$J,8,FALSE),"n.v.t.")</f>
        <v>Aankopen niet duurzame goedere</v>
      </c>
    </row>
    <row r="1610" spans="6:48">
      <c r="F1610" s="2" t="s">
        <v>8730</v>
      </c>
      <c r="G1610" s="2" t="s">
        <v>39</v>
      </c>
      <c r="H1610" s="2" t="s">
        <v>39</v>
      </c>
      <c r="I1610" s="18">
        <v>615.89</v>
      </c>
      <c r="P1610" s="16" t="str">
        <f t="shared" si="78"/>
        <v>631600</v>
      </c>
      <c r="Q1610" s="16" t="str">
        <f>IFERROR(VLOOKUP($P1610,'Kredieten productgroepen functi'!$C:$M,2,FALSE),"n.v.t.")</f>
        <v>Verkeersregelinstallaties</v>
      </c>
      <c r="R1610" s="16" t="str">
        <f t="shared" si="79"/>
        <v>423040</v>
      </c>
      <c r="S1610" s="16" t="str">
        <f>IFERROR(VLOOKUP($R1610,Kostensoorten!$C:$J,2,FALSE),"n.v.t.")</f>
        <v>Normaal onderhoud</v>
      </c>
      <c r="T1610" s="16" t="s">
        <v>39</v>
      </c>
      <c r="U1610" s="16" t="s">
        <v>39</v>
      </c>
      <c r="V1610" s="16" t="s">
        <v>39</v>
      </c>
      <c r="W1610" s="16" t="s">
        <v>39</v>
      </c>
      <c r="X1610" s="16" t="s">
        <v>39</v>
      </c>
      <c r="Y1610" s="16" t="s">
        <v>39</v>
      </c>
      <c r="Z1610" s="16" t="s">
        <v>39</v>
      </c>
      <c r="AA1610" s="16" t="s">
        <v>39</v>
      </c>
      <c r="AB1610" s="16" t="s">
        <v>39</v>
      </c>
      <c r="AC1610" s="16" t="s">
        <v>39</v>
      </c>
      <c r="AD1610" s="16" t="s">
        <v>39</v>
      </c>
      <c r="AE1610" s="16" t="s">
        <v>39</v>
      </c>
      <c r="AF1610" s="16" t="s">
        <v>39</v>
      </c>
      <c r="AG1610" s="16" t="s">
        <v>39</v>
      </c>
      <c r="AH1610" s="16" t="s">
        <v>39</v>
      </c>
      <c r="AI1610" s="16" t="s">
        <v>39</v>
      </c>
      <c r="AJ1610" s="16" t="s">
        <v>39</v>
      </c>
      <c r="AL1610" s="16" t="s">
        <v>39</v>
      </c>
      <c r="AM1610" s="16" t="s">
        <v>39</v>
      </c>
      <c r="AN1610" s="16" t="str">
        <f>IFERROR(VLOOKUP($P1610,'Kredieten productgroepen functi'!$C:$M,6,FALSE),"n.v.t.")</f>
        <v>3104</v>
      </c>
      <c r="AO1610" s="16" t="str">
        <f>IFERROR(VLOOKUP($P1610,'Kredieten productgroepen functi'!$C:$M,7,FALSE),"n.v.t.")</f>
        <v>Verkeersmanagement</v>
      </c>
      <c r="AP1610" s="16" t="str">
        <f>IFERROR(VLOOKUP($P1610,'Kredieten productgroepen functi'!$C:$M,8,FALSE),"n.v.t.")</f>
        <v>31</v>
      </c>
      <c r="AQ1610" s="16" t="str">
        <f>IFERROR(VLOOKUP($P1610,'Kredieten productgroepen functi'!$C:$M,9,FALSE),"n.v.t.")</f>
        <v>Landwegen</v>
      </c>
      <c r="AR1610" s="16" t="str">
        <f>IFERROR(VLOOKUP($P1610,'Kredieten productgroepen functi'!$C:$M,10,FALSE),"n.v.t.")</f>
        <v>3</v>
      </c>
      <c r="AS1610" s="16" t="str">
        <f>IFERROR(VLOOKUP($P1610,'Kredieten productgroepen functi'!$C:$M,11,FALSE),"n.v.t.")</f>
        <v>Verkeer en vervoer</v>
      </c>
      <c r="AT1610" s="16" t="str">
        <f t="shared" si="80"/>
        <v>Lasten</v>
      </c>
      <c r="AU1610" s="16" t="str">
        <f>IFERROR(VLOOKUP($R1610,Kostensoorten!$C:$J,7,FALSE),"n.v.t.")</f>
        <v>2.3.1</v>
      </c>
      <c r="AV1610" s="16" t="str">
        <f>IFERROR(VLOOKUP($R1610,Kostensoorten!$C:$J,8,FALSE),"n.v.t.")</f>
        <v>Aankopen niet duurzame goedere</v>
      </c>
    </row>
    <row r="1611" spans="6:48">
      <c r="F1611" s="2" t="s">
        <v>7070</v>
      </c>
      <c r="G1611" s="2" t="s">
        <v>39</v>
      </c>
      <c r="H1611" s="2" t="s">
        <v>39</v>
      </c>
      <c r="I1611" s="18">
        <v>15415</v>
      </c>
      <c r="P1611" s="16" t="str">
        <f t="shared" si="78"/>
        <v>631600</v>
      </c>
      <c r="Q1611" s="16" t="str">
        <f>IFERROR(VLOOKUP($P1611,'Kredieten productgroepen functi'!$C:$M,2,FALSE),"n.v.t.")</f>
        <v>Verkeersregelinstallaties</v>
      </c>
      <c r="R1611" s="16" t="str">
        <f t="shared" si="79"/>
        <v>423041</v>
      </c>
      <c r="S1611" s="16" t="str">
        <f>IFERROR(VLOOKUP($R1611,Kostensoorten!$C:$J,2,FALSE),"n.v.t.")</f>
        <v>Groot onderhoud</v>
      </c>
      <c r="T1611" s="16" t="s">
        <v>39</v>
      </c>
      <c r="U1611" s="16" t="s">
        <v>39</v>
      </c>
      <c r="V1611" s="16" t="s">
        <v>39</v>
      </c>
      <c r="W1611" s="16" t="s">
        <v>39</v>
      </c>
      <c r="X1611" s="16" t="s">
        <v>39</v>
      </c>
      <c r="Y1611" s="16" t="s">
        <v>39</v>
      </c>
      <c r="Z1611" s="16" t="s">
        <v>39</v>
      </c>
      <c r="AA1611" s="16" t="s">
        <v>39</v>
      </c>
      <c r="AB1611" s="16" t="s">
        <v>39</v>
      </c>
      <c r="AC1611" s="16" t="s">
        <v>39</v>
      </c>
      <c r="AD1611" s="16" t="s">
        <v>39</v>
      </c>
      <c r="AE1611" s="16" t="s">
        <v>39</v>
      </c>
      <c r="AF1611" s="16" t="s">
        <v>39</v>
      </c>
      <c r="AG1611" s="16" t="s">
        <v>39</v>
      </c>
      <c r="AH1611" s="16" t="s">
        <v>39</v>
      </c>
      <c r="AI1611" s="16" t="s">
        <v>39</v>
      </c>
      <c r="AJ1611" s="16" t="s">
        <v>39</v>
      </c>
      <c r="AL1611" s="16" t="s">
        <v>39</v>
      </c>
      <c r="AM1611" s="16" t="s">
        <v>39</v>
      </c>
      <c r="AN1611" s="16" t="str">
        <f>IFERROR(VLOOKUP($P1611,'Kredieten productgroepen functi'!$C:$M,6,FALSE),"n.v.t.")</f>
        <v>3104</v>
      </c>
      <c r="AO1611" s="16" t="str">
        <f>IFERROR(VLOOKUP($P1611,'Kredieten productgroepen functi'!$C:$M,7,FALSE),"n.v.t.")</f>
        <v>Verkeersmanagement</v>
      </c>
      <c r="AP1611" s="16" t="str">
        <f>IFERROR(VLOOKUP($P1611,'Kredieten productgroepen functi'!$C:$M,8,FALSE),"n.v.t.")</f>
        <v>31</v>
      </c>
      <c r="AQ1611" s="16" t="str">
        <f>IFERROR(VLOOKUP($P1611,'Kredieten productgroepen functi'!$C:$M,9,FALSE),"n.v.t.")</f>
        <v>Landwegen</v>
      </c>
      <c r="AR1611" s="16" t="str">
        <f>IFERROR(VLOOKUP($P1611,'Kredieten productgroepen functi'!$C:$M,10,FALSE),"n.v.t.")</f>
        <v>3</v>
      </c>
      <c r="AS1611" s="16" t="str">
        <f>IFERROR(VLOOKUP($P1611,'Kredieten productgroepen functi'!$C:$M,11,FALSE),"n.v.t.")</f>
        <v>Verkeer en vervoer</v>
      </c>
      <c r="AT1611" s="16" t="str">
        <f t="shared" si="80"/>
        <v>Lasten</v>
      </c>
      <c r="AU1611" s="16" t="str">
        <f>IFERROR(VLOOKUP($R1611,Kostensoorten!$C:$J,7,FALSE),"n.v.t.")</f>
        <v>2.3.1</v>
      </c>
      <c r="AV1611" s="16" t="str">
        <f>IFERROR(VLOOKUP($R1611,Kostensoorten!$C:$J,8,FALSE),"n.v.t.")</f>
        <v>Aankopen niet duurzame goedere</v>
      </c>
    </row>
    <row r="1612" spans="6:48">
      <c r="F1612" s="2" t="s">
        <v>7591</v>
      </c>
      <c r="G1612" s="2" t="s">
        <v>39</v>
      </c>
      <c r="H1612" s="2" t="s">
        <v>39</v>
      </c>
      <c r="I1612" s="18">
        <v>9299.3799999999992</v>
      </c>
      <c r="P1612" s="16" t="str">
        <f t="shared" si="78"/>
        <v>631600</v>
      </c>
      <c r="Q1612" s="16" t="str">
        <f>IFERROR(VLOOKUP($P1612,'Kredieten productgroepen functi'!$C:$M,2,FALSE),"n.v.t.")</f>
        <v>Verkeersregelinstallaties</v>
      </c>
      <c r="R1612" s="16" t="str">
        <f t="shared" si="79"/>
        <v>423041</v>
      </c>
      <c r="S1612" s="16" t="str">
        <f>IFERROR(VLOOKUP($R1612,Kostensoorten!$C:$J,2,FALSE),"n.v.t.")</f>
        <v>Groot onderhoud</v>
      </c>
      <c r="T1612" s="16" t="s">
        <v>39</v>
      </c>
      <c r="U1612" s="16" t="s">
        <v>39</v>
      </c>
      <c r="V1612" s="16" t="s">
        <v>39</v>
      </c>
      <c r="W1612" s="16" t="s">
        <v>39</v>
      </c>
      <c r="X1612" s="16" t="s">
        <v>39</v>
      </c>
      <c r="Y1612" s="16" t="s">
        <v>39</v>
      </c>
      <c r="Z1612" s="16" t="s">
        <v>39</v>
      </c>
      <c r="AA1612" s="16" t="s">
        <v>39</v>
      </c>
      <c r="AB1612" s="16" t="s">
        <v>39</v>
      </c>
      <c r="AC1612" s="16" t="s">
        <v>39</v>
      </c>
      <c r="AD1612" s="16" t="s">
        <v>39</v>
      </c>
      <c r="AE1612" s="16" t="s">
        <v>39</v>
      </c>
      <c r="AF1612" s="16" t="s">
        <v>39</v>
      </c>
      <c r="AG1612" s="16" t="s">
        <v>39</v>
      </c>
      <c r="AH1612" s="16" t="s">
        <v>39</v>
      </c>
      <c r="AI1612" s="16" t="s">
        <v>39</v>
      </c>
      <c r="AJ1612" s="16" t="s">
        <v>39</v>
      </c>
      <c r="AL1612" s="16" t="s">
        <v>39</v>
      </c>
      <c r="AM1612" s="16" t="s">
        <v>39</v>
      </c>
      <c r="AN1612" s="16" t="str">
        <f>IFERROR(VLOOKUP($P1612,'Kredieten productgroepen functi'!$C:$M,6,FALSE),"n.v.t.")</f>
        <v>3104</v>
      </c>
      <c r="AO1612" s="16" t="str">
        <f>IFERROR(VLOOKUP($P1612,'Kredieten productgroepen functi'!$C:$M,7,FALSE),"n.v.t.")</f>
        <v>Verkeersmanagement</v>
      </c>
      <c r="AP1612" s="16" t="str">
        <f>IFERROR(VLOOKUP($P1612,'Kredieten productgroepen functi'!$C:$M,8,FALSE),"n.v.t.")</f>
        <v>31</v>
      </c>
      <c r="AQ1612" s="16" t="str">
        <f>IFERROR(VLOOKUP($P1612,'Kredieten productgroepen functi'!$C:$M,9,FALSE),"n.v.t.")</f>
        <v>Landwegen</v>
      </c>
      <c r="AR1612" s="16" t="str">
        <f>IFERROR(VLOOKUP($P1612,'Kredieten productgroepen functi'!$C:$M,10,FALSE),"n.v.t.")</f>
        <v>3</v>
      </c>
      <c r="AS1612" s="16" t="str">
        <f>IFERROR(VLOOKUP($P1612,'Kredieten productgroepen functi'!$C:$M,11,FALSE),"n.v.t.")</f>
        <v>Verkeer en vervoer</v>
      </c>
      <c r="AT1612" s="16" t="str">
        <f t="shared" si="80"/>
        <v>Lasten</v>
      </c>
      <c r="AU1612" s="16" t="str">
        <f>IFERROR(VLOOKUP($R1612,Kostensoorten!$C:$J,7,FALSE),"n.v.t.")</f>
        <v>2.3.1</v>
      </c>
      <c r="AV1612" s="16" t="str">
        <f>IFERROR(VLOOKUP($R1612,Kostensoorten!$C:$J,8,FALSE),"n.v.t.")</f>
        <v>Aankopen niet duurzame goedere</v>
      </c>
    </row>
    <row r="1613" spans="6:48">
      <c r="F1613" s="2" t="s">
        <v>8119</v>
      </c>
      <c r="G1613" s="2" t="s">
        <v>39</v>
      </c>
      <c r="H1613" s="2" t="s">
        <v>39</v>
      </c>
      <c r="I1613" s="18">
        <v>56751</v>
      </c>
      <c r="P1613" s="16" t="str">
        <f t="shared" si="78"/>
        <v>631600</v>
      </c>
      <c r="Q1613" s="16" t="str">
        <f>IFERROR(VLOOKUP($P1613,'Kredieten productgroepen functi'!$C:$M,2,FALSE),"n.v.t.")</f>
        <v>Verkeersregelinstallaties</v>
      </c>
      <c r="R1613" s="16" t="str">
        <f t="shared" si="79"/>
        <v>423041</v>
      </c>
      <c r="S1613" s="16" t="str">
        <f>IFERROR(VLOOKUP($R1613,Kostensoorten!$C:$J,2,FALSE),"n.v.t.")</f>
        <v>Groot onderhoud</v>
      </c>
      <c r="T1613" s="16" t="s">
        <v>39</v>
      </c>
      <c r="U1613" s="16" t="s">
        <v>39</v>
      </c>
      <c r="V1613" s="16" t="s">
        <v>39</v>
      </c>
      <c r="W1613" s="16" t="s">
        <v>39</v>
      </c>
      <c r="X1613" s="16" t="s">
        <v>39</v>
      </c>
      <c r="Y1613" s="16" t="s">
        <v>39</v>
      </c>
      <c r="Z1613" s="16" t="s">
        <v>39</v>
      </c>
      <c r="AA1613" s="16" t="s">
        <v>39</v>
      </c>
      <c r="AB1613" s="16" t="s">
        <v>39</v>
      </c>
      <c r="AC1613" s="16" t="s">
        <v>39</v>
      </c>
      <c r="AD1613" s="16" t="s">
        <v>39</v>
      </c>
      <c r="AE1613" s="16" t="s">
        <v>39</v>
      </c>
      <c r="AF1613" s="16" t="s">
        <v>39</v>
      </c>
      <c r="AG1613" s="16" t="s">
        <v>39</v>
      </c>
      <c r="AH1613" s="16" t="s">
        <v>39</v>
      </c>
      <c r="AI1613" s="16" t="s">
        <v>39</v>
      </c>
      <c r="AJ1613" s="16" t="s">
        <v>39</v>
      </c>
      <c r="AL1613" s="16" t="s">
        <v>39</v>
      </c>
      <c r="AM1613" s="16" t="s">
        <v>39</v>
      </c>
      <c r="AN1613" s="16" t="str">
        <f>IFERROR(VLOOKUP($P1613,'Kredieten productgroepen functi'!$C:$M,6,FALSE),"n.v.t.")</f>
        <v>3104</v>
      </c>
      <c r="AO1613" s="16" t="str">
        <f>IFERROR(VLOOKUP($P1613,'Kredieten productgroepen functi'!$C:$M,7,FALSE),"n.v.t.")</f>
        <v>Verkeersmanagement</v>
      </c>
      <c r="AP1613" s="16" t="str">
        <f>IFERROR(VLOOKUP($P1613,'Kredieten productgroepen functi'!$C:$M,8,FALSE),"n.v.t.")</f>
        <v>31</v>
      </c>
      <c r="AQ1613" s="16" t="str">
        <f>IFERROR(VLOOKUP($P1613,'Kredieten productgroepen functi'!$C:$M,9,FALSE),"n.v.t.")</f>
        <v>Landwegen</v>
      </c>
      <c r="AR1613" s="16" t="str">
        <f>IFERROR(VLOOKUP($P1613,'Kredieten productgroepen functi'!$C:$M,10,FALSE),"n.v.t.")</f>
        <v>3</v>
      </c>
      <c r="AS1613" s="16" t="str">
        <f>IFERROR(VLOOKUP($P1613,'Kredieten productgroepen functi'!$C:$M,11,FALSE),"n.v.t.")</f>
        <v>Verkeer en vervoer</v>
      </c>
      <c r="AT1613" s="16" t="str">
        <f t="shared" si="80"/>
        <v>Lasten</v>
      </c>
      <c r="AU1613" s="16" t="str">
        <f>IFERROR(VLOOKUP($R1613,Kostensoorten!$C:$J,7,FALSE),"n.v.t.")</f>
        <v>2.3.1</v>
      </c>
      <c r="AV1613" s="16" t="str">
        <f>IFERROR(VLOOKUP($R1613,Kostensoorten!$C:$J,8,FALSE),"n.v.t.")</f>
        <v>Aankopen niet duurzame goedere</v>
      </c>
    </row>
    <row r="1614" spans="6:48">
      <c r="F1614" s="2" t="s">
        <v>9571</v>
      </c>
      <c r="G1614" s="2" t="s">
        <v>39</v>
      </c>
      <c r="H1614" s="2" t="s">
        <v>39</v>
      </c>
      <c r="I1614" s="18">
        <v>5900</v>
      </c>
      <c r="P1614" s="16" t="str">
        <f t="shared" si="78"/>
        <v>631600</v>
      </c>
      <c r="Q1614" s="16" t="str">
        <f>IFERROR(VLOOKUP($P1614,'Kredieten productgroepen functi'!$C:$M,2,FALSE),"n.v.t.")</f>
        <v>Verkeersregelinstallaties</v>
      </c>
      <c r="R1614" s="16" t="str">
        <f t="shared" si="79"/>
        <v>423041</v>
      </c>
      <c r="S1614" s="16" t="str">
        <f>IFERROR(VLOOKUP($R1614,Kostensoorten!$C:$J,2,FALSE),"n.v.t.")</f>
        <v>Groot onderhoud</v>
      </c>
      <c r="T1614" s="16" t="s">
        <v>39</v>
      </c>
      <c r="U1614" s="16" t="s">
        <v>39</v>
      </c>
      <c r="V1614" s="16" t="s">
        <v>39</v>
      </c>
      <c r="W1614" s="16" t="s">
        <v>39</v>
      </c>
      <c r="X1614" s="16" t="s">
        <v>39</v>
      </c>
      <c r="Y1614" s="16" t="s">
        <v>39</v>
      </c>
      <c r="Z1614" s="16" t="s">
        <v>39</v>
      </c>
      <c r="AA1614" s="16" t="s">
        <v>39</v>
      </c>
      <c r="AB1614" s="16" t="s">
        <v>39</v>
      </c>
      <c r="AC1614" s="16" t="s">
        <v>39</v>
      </c>
      <c r="AD1614" s="16" t="s">
        <v>39</v>
      </c>
      <c r="AE1614" s="16" t="s">
        <v>39</v>
      </c>
      <c r="AF1614" s="16" t="s">
        <v>39</v>
      </c>
      <c r="AG1614" s="16" t="s">
        <v>39</v>
      </c>
      <c r="AH1614" s="16" t="s">
        <v>39</v>
      </c>
      <c r="AI1614" s="16" t="s">
        <v>39</v>
      </c>
      <c r="AJ1614" s="16" t="s">
        <v>39</v>
      </c>
      <c r="AL1614" s="16" t="s">
        <v>39</v>
      </c>
      <c r="AM1614" s="16" t="s">
        <v>39</v>
      </c>
      <c r="AN1614" s="16" t="str">
        <f>IFERROR(VLOOKUP($P1614,'Kredieten productgroepen functi'!$C:$M,6,FALSE),"n.v.t.")</f>
        <v>3104</v>
      </c>
      <c r="AO1614" s="16" t="str">
        <f>IFERROR(VLOOKUP($P1614,'Kredieten productgroepen functi'!$C:$M,7,FALSE),"n.v.t.")</f>
        <v>Verkeersmanagement</v>
      </c>
      <c r="AP1614" s="16" t="str">
        <f>IFERROR(VLOOKUP($P1614,'Kredieten productgroepen functi'!$C:$M,8,FALSE),"n.v.t.")</f>
        <v>31</v>
      </c>
      <c r="AQ1614" s="16" t="str">
        <f>IFERROR(VLOOKUP($P1614,'Kredieten productgroepen functi'!$C:$M,9,FALSE),"n.v.t.")</f>
        <v>Landwegen</v>
      </c>
      <c r="AR1614" s="16" t="str">
        <f>IFERROR(VLOOKUP($P1614,'Kredieten productgroepen functi'!$C:$M,10,FALSE),"n.v.t.")</f>
        <v>3</v>
      </c>
      <c r="AS1614" s="16" t="str">
        <f>IFERROR(VLOOKUP($P1614,'Kredieten productgroepen functi'!$C:$M,11,FALSE),"n.v.t.")</f>
        <v>Verkeer en vervoer</v>
      </c>
      <c r="AT1614" s="16" t="str">
        <f t="shared" si="80"/>
        <v>Lasten</v>
      </c>
      <c r="AU1614" s="16" t="str">
        <f>IFERROR(VLOOKUP($R1614,Kostensoorten!$C:$J,7,FALSE),"n.v.t.")</f>
        <v>2.3.1</v>
      </c>
      <c r="AV1614" s="16" t="str">
        <f>IFERROR(VLOOKUP($R1614,Kostensoorten!$C:$J,8,FALSE),"n.v.t.")</f>
        <v>Aankopen niet duurzame goedere</v>
      </c>
    </row>
    <row r="1615" spans="6:48">
      <c r="F1615" s="2" t="s">
        <v>8731</v>
      </c>
      <c r="G1615" s="2" t="s">
        <v>39</v>
      </c>
      <c r="H1615" s="2" t="s">
        <v>39</v>
      </c>
      <c r="I1615" s="18">
        <v>172</v>
      </c>
      <c r="P1615" s="16" t="str">
        <f t="shared" si="78"/>
        <v>631600</v>
      </c>
      <c r="Q1615" s="16" t="str">
        <f>IFERROR(VLOOKUP($P1615,'Kredieten productgroepen functi'!$C:$M,2,FALSE),"n.v.t.")</f>
        <v>Verkeersregelinstallaties</v>
      </c>
      <c r="R1615" s="16" t="str">
        <f t="shared" si="79"/>
        <v>423042</v>
      </c>
      <c r="S1615" s="16" t="str">
        <f>IFERROR(VLOOKUP($R1615,Kostensoorten!$C:$J,2,FALSE),"n.v.t.")</f>
        <v>Mechanisch onderhoud</v>
      </c>
      <c r="T1615" s="16" t="s">
        <v>39</v>
      </c>
      <c r="U1615" s="16" t="s">
        <v>39</v>
      </c>
      <c r="V1615" s="16" t="s">
        <v>39</v>
      </c>
      <c r="W1615" s="16" t="s">
        <v>39</v>
      </c>
      <c r="X1615" s="16" t="s">
        <v>39</v>
      </c>
      <c r="Y1615" s="16" t="s">
        <v>39</v>
      </c>
      <c r="Z1615" s="16" t="s">
        <v>39</v>
      </c>
      <c r="AA1615" s="16" t="s">
        <v>39</v>
      </c>
      <c r="AB1615" s="16" t="s">
        <v>39</v>
      </c>
      <c r="AC1615" s="16" t="s">
        <v>39</v>
      </c>
      <c r="AD1615" s="16" t="s">
        <v>39</v>
      </c>
      <c r="AE1615" s="16" t="s">
        <v>39</v>
      </c>
      <c r="AF1615" s="16" t="s">
        <v>39</v>
      </c>
      <c r="AG1615" s="16" t="s">
        <v>39</v>
      </c>
      <c r="AH1615" s="16" t="s">
        <v>39</v>
      </c>
      <c r="AI1615" s="16" t="s">
        <v>39</v>
      </c>
      <c r="AJ1615" s="16" t="s">
        <v>39</v>
      </c>
      <c r="AL1615" s="16" t="s">
        <v>39</v>
      </c>
      <c r="AM1615" s="16" t="s">
        <v>39</v>
      </c>
      <c r="AN1615" s="16" t="str">
        <f>IFERROR(VLOOKUP($P1615,'Kredieten productgroepen functi'!$C:$M,6,FALSE),"n.v.t.")</f>
        <v>3104</v>
      </c>
      <c r="AO1615" s="16" t="str">
        <f>IFERROR(VLOOKUP($P1615,'Kredieten productgroepen functi'!$C:$M,7,FALSE),"n.v.t.")</f>
        <v>Verkeersmanagement</v>
      </c>
      <c r="AP1615" s="16" t="str">
        <f>IFERROR(VLOOKUP($P1615,'Kredieten productgroepen functi'!$C:$M,8,FALSE),"n.v.t.")</f>
        <v>31</v>
      </c>
      <c r="AQ1615" s="16" t="str">
        <f>IFERROR(VLOOKUP($P1615,'Kredieten productgroepen functi'!$C:$M,9,FALSE),"n.v.t.")</f>
        <v>Landwegen</v>
      </c>
      <c r="AR1615" s="16" t="str">
        <f>IFERROR(VLOOKUP($P1615,'Kredieten productgroepen functi'!$C:$M,10,FALSE),"n.v.t.")</f>
        <v>3</v>
      </c>
      <c r="AS1615" s="16" t="str">
        <f>IFERROR(VLOOKUP($P1615,'Kredieten productgroepen functi'!$C:$M,11,FALSE),"n.v.t.")</f>
        <v>Verkeer en vervoer</v>
      </c>
      <c r="AT1615" s="16" t="str">
        <f t="shared" si="80"/>
        <v>Lasten</v>
      </c>
      <c r="AU1615" s="16" t="str">
        <f>IFERROR(VLOOKUP($R1615,Kostensoorten!$C:$J,7,FALSE),"n.v.t.")</f>
        <v>2.3.1</v>
      </c>
      <c r="AV1615" s="16" t="str">
        <f>IFERROR(VLOOKUP($R1615,Kostensoorten!$C:$J,8,FALSE),"n.v.t.")</f>
        <v>Aankopen niet duurzame goedere</v>
      </c>
    </row>
    <row r="1616" spans="6:48">
      <c r="F1616" s="2" t="s">
        <v>7071</v>
      </c>
      <c r="G1616" s="2" t="s">
        <v>39</v>
      </c>
      <c r="H1616" s="2" t="s">
        <v>39</v>
      </c>
      <c r="I1616" s="18">
        <v>23470.32</v>
      </c>
      <c r="P1616" s="16" t="str">
        <f t="shared" si="78"/>
        <v>631600</v>
      </c>
      <c r="Q1616" s="16" t="str">
        <f>IFERROR(VLOOKUP($P1616,'Kredieten productgroepen functi'!$C:$M,2,FALSE),"n.v.t.")</f>
        <v>Verkeersregelinstallaties</v>
      </c>
      <c r="R1616" s="16" t="str">
        <f t="shared" si="79"/>
        <v>423042</v>
      </c>
      <c r="S1616" s="16" t="str">
        <f>IFERROR(VLOOKUP($R1616,Kostensoorten!$C:$J,2,FALSE),"n.v.t.")</f>
        <v>Mechanisch onderhoud</v>
      </c>
      <c r="T1616" s="16" t="s">
        <v>39</v>
      </c>
      <c r="U1616" s="16" t="s">
        <v>39</v>
      </c>
      <c r="V1616" s="16" t="s">
        <v>39</v>
      </c>
      <c r="W1616" s="16" t="s">
        <v>39</v>
      </c>
      <c r="X1616" s="16" t="s">
        <v>39</v>
      </c>
      <c r="Y1616" s="16" t="s">
        <v>39</v>
      </c>
      <c r="Z1616" s="16" t="s">
        <v>39</v>
      </c>
      <c r="AA1616" s="16" t="s">
        <v>39</v>
      </c>
      <c r="AB1616" s="16" t="s">
        <v>39</v>
      </c>
      <c r="AC1616" s="16" t="s">
        <v>39</v>
      </c>
      <c r="AD1616" s="16" t="s">
        <v>39</v>
      </c>
      <c r="AE1616" s="16" t="s">
        <v>39</v>
      </c>
      <c r="AF1616" s="16" t="s">
        <v>39</v>
      </c>
      <c r="AG1616" s="16" t="s">
        <v>39</v>
      </c>
      <c r="AH1616" s="16" t="s">
        <v>39</v>
      </c>
      <c r="AI1616" s="16" t="s">
        <v>39</v>
      </c>
      <c r="AJ1616" s="16" t="s">
        <v>39</v>
      </c>
      <c r="AL1616" s="16" t="s">
        <v>39</v>
      </c>
      <c r="AM1616" s="16" t="s">
        <v>39</v>
      </c>
      <c r="AN1616" s="16" t="str">
        <f>IFERROR(VLOOKUP($P1616,'Kredieten productgroepen functi'!$C:$M,6,FALSE),"n.v.t.")</f>
        <v>3104</v>
      </c>
      <c r="AO1616" s="16" t="str">
        <f>IFERROR(VLOOKUP($P1616,'Kredieten productgroepen functi'!$C:$M,7,FALSE),"n.v.t.")</f>
        <v>Verkeersmanagement</v>
      </c>
      <c r="AP1616" s="16" t="str">
        <f>IFERROR(VLOOKUP($P1616,'Kredieten productgroepen functi'!$C:$M,8,FALSE),"n.v.t.")</f>
        <v>31</v>
      </c>
      <c r="AQ1616" s="16" t="str">
        <f>IFERROR(VLOOKUP($P1616,'Kredieten productgroepen functi'!$C:$M,9,FALSE),"n.v.t.")</f>
        <v>Landwegen</v>
      </c>
      <c r="AR1616" s="16" t="str">
        <f>IFERROR(VLOOKUP($P1616,'Kredieten productgroepen functi'!$C:$M,10,FALSE),"n.v.t.")</f>
        <v>3</v>
      </c>
      <c r="AS1616" s="16" t="str">
        <f>IFERROR(VLOOKUP($P1616,'Kredieten productgroepen functi'!$C:$M,11,FALSE),"n.v.t.")</f>
        <v>Verkeer en vervoer</v>
      </c>
      <c r="AT1616" s="16" t="str">
        <f t="shared" si="80"/>
        <v>Lasten</v>
      </c>
      <c r="AU1616" s="16" t="str">
        <f>IFERROR(VLOOKUP($R1616,Kostensoorten!$C:$J,7,FALSE),"n.v.t.")</f>
        <v>2.3.1</v>
      </c>
      <c r="AV1616" s="16" t="str">
        <f>IFERROR(VLOOKUP($R1616,Kostensoorten!$C:$J,8,FALSE),"n.v.t.")</f>
        <v>Aankopen niet duurzame goedere</v>
      </c>
    </row>
    <row r="1617" spans="6:48">
      <c r="F1617" s="2" t="s">
        <v>9572</v>
      </c>
      <c r="G1617" s="2" t="s">
        <v>39</v>
      </c>
      <c r="H1617" s="2" t="s">
        <v>39</v>
      </c>
      <c r="I1617" s="18">
        <v>114</v>
      </c>
      <c r="P1617" s="16" t="str">
        <f t="shared" si="78"/>
        <v>631600</v>
      </c>
      <c r="Q1617" s="16" t="str">
        <f>IFERROR(VLOOKUP($P1617,'Kredieten productgroepen functi'!$C:$M,2,FALSE),"n.v.t.")</f>
        <v>Verkeersregelinstallaties</v>
      </c>
      <c r="R1617" s="16" t="str">
        <f t="shared" si="79"/>
        <v>423042</v>
      </c>
      <c r="S1617" s="16" t="str">
        <f>IFERROR(VLOOKUP($R1617,Kostensoorten!$C:$J,2,FALSE),"n.v.t.")</f>
        <v>Mechanisch onderhoud</v>
      </c>
      <c r="T1617" s="16" t="s">
        <v>39</v>
      </c>
      <c r="U1617" s="16" t="s">
        <v>39</v>
      </c>
      <c r="V1617" s="16" t="s">
        <v>39</v>
      </c>
      <c r="W1617" s="16" t="s">
        <v>39</v>
      </c>
      <c r="X1617" s="16" t="s">
        <v>39</v>
      </c>
      <c r="Y1617" s="16" t="s">
        <v>39</v>
      </c>
      <c r="Z1617" s="16" t="s">
        <v>39</v>
      </c>
      <c r="AA1617" s="16" t="s">
        <v>39</v>
      </c>
      <c r="AB1617" s="16" t="s">
        <v>39</v>
      </c>
      <c r="AC1617" s="16" t="s">
        <v>39</v>
      </c>
      <c r="AD1617" s="16" t="s">
        <v>39</v>
      </c>
      <c r="AE1617" s="16" t="s">
        <v>39</v>
      </c>
      <c r="AF1617" s="16" t="s">
        <v>39</v>
      </c>
      <c r="AG1617" s="16" t="s">
        <v>39</v>
      </c>
      <c r="AH1617" s="16" t="s">
        <v>39</v>
      </c>
      <c r="AI1617" s="16" t="s">
        <v>39</v>
      </c>
      <c r="AJ1617" s="16" t="s">
        <v>39</v>
      </c>
      <c r="AL1617" s="16" t="s">
        <v>39</v>
      </c>
      <c r="AM1617" s="16" t="s">
        <v>39</v>
      </c>
      <c r="AN1617" s="16" t="str">
        <f>IFERROR(VLOOKUP($P1617,'Kredieten productgroepen functi'!$C:$M,6,FALSE),"n.v.t.")</f>
        <v>3104</v>
      </c>
      <c r="AO1617" s="16" t="str">
        <f>IFERROR(VLOOKUP($P1617,'Kredieten productgroepen functi'!$C:$M,7,FALSE),"n.v.t.")</f>
        <v>Verkeersmanagement</v>
      </c>
      <c r="AP1617" s="16" t="str">
        <f>IFERROR(VLOOKUP($P1617,'Kredieten productgroepen functi'!$C:$M,8,FALSE),"n.v.t.")</f>
        <v>31</v>
      </c>
      <c r="AQ1617" s="16" t="str">
        <f>IFERROR(VLOOKUP($P1617,'Kredieten productgroepen functi'!$C:$M,9,FALSE),"n.v.t.")</f>
        <v>Landwegen</v>
      </c>
      <c r="AR1617" s="16" t="str">
        <f>IFERROR(VLOOKUP($P1617,'Kredieten productgroepen functi'!$C:$M,10,FALSE),"n.v.t.")</f>
        <v>3</v>
      </c>
      <c r="AS1617" s="16" t="str">
        <f>IFERROR(VLOOKUP($P1617,'Kredieten productgroepen functi'!$C:$M,11,FALSE),"n.v.t.")</f>
        <v>Verkeer en vervoer</v>
      </c>
      <c r="AT1617" s="16" t="str">
        <f t="shared" si="80"/>
        <v>Lasten</v>
      </c>
      <c r="AU1617" s="16" t="str">
        <f>IFERROR(VLOOKUP($R1617,Kostensoorten!$C:$J,7,FALSE),"n.v.t.")</f>
        <v>2.3.1</v>
      </c>
      <c r="AV1617" s="16" t="str">
        <f>IFERROR(VLOOKUP($R1617,Kostensoorten!$C:$J,8,FALSE),"n.v.t.")</f>
        <v>Aankopen niet duurzame goedere</v>
      </c>
    </row>
    <row r="1618" spans="6:48">
      <c r="F1618" s="2" t="s">
        <v>9573</v>
      </c>
      <c r="G1618" s="2" t="s">
        <v>39</v>
      </c>
      <c r="H1618" s="2" t="s">
        <v>39</v>
      </c>
      <c r="I1618" s="18">
        <v>222</v>
      </c>
      <c r="P1618" s="16" t="str">
        <f t="shared" si="78"/>
        <v>631600</v>
      </c>
      <c r="Q1618" s="16" t="str">
        <f>IFERROR(VLOOKUP($P1618,'Kredieten productgroepen functi'!$C:$M,2,FALSE),"n.v.t.")</f>
        <v>Verkeersregelinstallaties</v>
      </c>
      <c r="R1618" s="16" t="str">
        <f t="shared" si="79"/>
        <v>423042</v>
      </c>
      <c r="S1618" s="16" t="str">
        <f>IFERROR(VLOOKUP($R1618,Kostensoorten!$C:$J,2,FALSE),"n.v.t.")</f>
        <v>Mechanisch onderhoud</v>
      </c>
      <c r="T1618" s="16" t="s">
        <v>39</v>
      </c>
      <c r="U1618" s="16" t="s">
        <v>39</v>
      </c>
      <c r="V1618" s="16" t="s">
        <v>39</v>
      </c>
      <c r="W1618" s="16" t="s">
        <v>39</v>
      </c>
      <c r="X1618" s="16" t="s">
        <v>39</v>
      </c>
      <c r="Y1618" s="16" t="s">
        <v>39</v>
      </c>
      <c r="Z1618" s="16" t="s">
        <v>39</v>
      </c>
      <c r="AA1618" s="16" t="s">
        <v>39</v>
      </c>
      <c r="AB1618" s="16" t="s">
        <v>39</v>
      </c>
      <c r="AC1618" s="16" t="s">
        <v>39</v>
      </c>
      <c r="AD1618" s="16" t="s">
        <v>39</v>
      </c>
      <c r="AE1618" s="16" t="s">
        <v>39</v>
      </c>
      <c r="AF1618" s="16" t="s">
        <v>39</v>
      </c>
      <c r="AG1618" s="16" t="s">
        <v>39</v>
      </c>
      <c r="AH1618" s="16" t="s">
        <v>39</v>
      </c>
      <c r="AI1618" s="16" t="s">
        <v>39</v>
      </c>
      <c r="AJ1618" s="16" t="s">
        <v>39</v>
      </c>
      <c r="AL1618" s="16" t="s">
        <v>39</v>
      </c>
      <c r="AM1618" s="16" t="s">
        <v>39</v>
      </c>
      <c r="AN1618" s="16" t="str">
        <f>IFERROR(VLOOKUP($P1618,'Kredieten productgroepen functi'!$C:$M,6,FALSE),"n.v.t.")</f>
        <v>3104</v>
      </c>
      <c r="AO1618" s="16" t="str">
        <f>IFERROR(VLOOKUP($P1618,'Kredieten productgroepen functi'!$C:$M,7,FALSE),"n.v.t.")</f>
        <v>Verkeersmanagement</v>
      </c>
      <c r="AP1618" s="16" t="str">
        <f>IFERROR(VLOOKUP($P1618,'Kredieten productgroepen functi'!$C:$M,8,FALSE),"n.v.t.")</f>
        <v>31</v>
      </c>
      <c r="AQ1618" s="16" t="str">
        <f>IFERROR(VLOOKUP($P1618,'Kredieten productgroepen functi'!$C:$M,9,FALSE),"n.v.t.")</f>
        <v>Landwegen</v>
      </c>
      <c r="AR1618" s="16" t="str">
        <f>IFERROR(VLOOKUP($P1618,'Kredieten productgroepen functi'!$C:$M,10,FALSE),"n.v.t.")</f>
        <v>3</v>
      </c>
      <c r="AS1618" s="16" t="str">
        <f>IFERROR(VLOOKUP($P1618,'Kredieten productgroepen functi'!$C:$M,11,FALSE),"n.v.t.")</f>
        <v>Verkeer en vervoer</v>
      </c>
      <c r="AT1618" s="16" t="str">
        <f t="shared" si="80"/>
        <v>Lasten</v>
      </c>
      <c r="AU1618" s="16" t="str">
        <f>IFERROR(VLOOKUP($R1618,Kostensoorten!$C:$J,7,FALSE),"n.v.t.")</f>
        <v>2.3.1</v>
      </c>
      <c r="AV1618" s="16" t="str">
        <f>IFERROR(VLOOKUP($R1618,Kostensoorten!$C:$J,8,FALSE),"n.v.t.")</f>
        <v>Aankopen niet duurzame goedere</v>
      </c>
    </row>
    <row r="1619" spans="6:48">
      <c r="F1619" s="2" t="s">
        <v>9574</v>
      </c>
      <c r="G1619" s="2" t="s">
        <v>39</v>
      </c>
      <c r="H1619" s="2" t="s">
        <v>39</v>
      </c>
      <c r="I1619" s="18">
        <v>114</v>
      </c>
      <c r="P1619" s="16" t="str">
        <f t="shared" si="78"/>
        <v>631600</v>
      </c>
      <c r="Q1619" s="16" t="str">
        <f>IFERROR(VLOOKUP($P1619,'Kredieten productgroepen functi'!$C:$M,2,FALSE),"n.v.t.")</f>
        <v>Verkeersregelinstallaties</v>
      </c>
      <c r="R1619" s="16" t="str">
        <f t="shared" si="79"/>
        <v>423042</v>
      </c>
      <c r="S1619" s="16" t="str">
        <f>IFERROR(VLOOKUP($R1619,Kostensoorten!$C:$J,2,FALSE),"n.v.t.")</f>
        <v>Mechanisch onderhoud</v>
      </c>
      <c r="T1619" s="16" t="s">
        <v>39</v>
      </c>
      <c r="U1619" s="16" t="s">
        <v>39</v>
      </c>
      <c r="V1619" s="16" t="s">
        <v>39</v>
      </c>
      <c r="W1619" s="16" t="s">
        <v>39</v>
      </c>
      <c r="X1619" s="16" t="s">
        <v>39</v>
      </c>
      <c r="Y1619" s="16" t="s">
        <v>39</v>
      </c>
      <c r="Z1619" s="16" t="s">
        <v>39</v>
      </c>
      <c r="AA1619" s="16" t="s">
        <v>39</v>
      </c>
      <c r="AB1619" s="16" t="s">
        <v>39</v>
      </c>
      <c r="AC1619" s="16" t="s">
        <v>39</v>
      </c>
      <c r="AD1619" s="16" t="s">
        <v>39</v>
      </c>
      <c r="AE1619" s="16" t="s">
        <v>39</v>
      </c>
      <c r="AF1619" s="16" t="s">
        <v>39</v>
      </c>
      <c r="AG1619" s="16" t="s">
        <v>39</v>
      </c>
      <c r="AH1619" s="16" t="s">
        <v>39</v>
      </c>
      <c r="AI1619" s="16" t="s">
        <v>39</v>
      </c>
      <c r="AJ1619" s="16" t="s">
        <v>39</v>
      </c>
      <c r="AL1619" s="16" t="s">
        <v>39</v>
      </c>
      <c r="AM1619" s="16" t="s">
        <v>39</v>
      </c>
      <c r="AN1619" s="16" t="str">
        <f>IFERROR(VLOOKUP($P1619,'Kredieten productgroepen functi'!$C:$M,6,FALSE),"n.v.t.")</f>
        <v>3104</v>
      </c>
      <c r="AO1619" s="16" t="str">
        <f>IFERROR(VLOOKUP($P1619,'Kredieten productgroepen functi'!$C:$M,7,FALSE),"n.v.t.")</f>
        <v>Verkeersmanagement</v>
      </c>
      <c r="AP1619" s="16" t="str">
        <f>IFERROR(VLOOKUP($P1619,'Kredieten productgroepen functi'!$C:$M,8,FALSE),"n.v.t.")</f>
        <v>31</v>
      </c>
      <c r="AQ1619" s="16" t="str">
        <f>IFERROR(VLOOKUP($P1619,'Kredieten productgroepen functi'!$C:$M,9,FALSE),"n.v.t.")</f>
        <v>Landwegen</v>
      </c>
      <c r="AR1619" s="16" t="str">
        <f>IFERROR(VLOOKUP($P1619,'Kredieten productgroepen functi'!$C:$M,10,FALSE),"n.v.t.")</f>
        <v>3</v>
      </c>
      <c r="AS1619" s="16" t="str">
        <f>IFERROR(VLOOKUP($P1619,'Kredieten productgroepen functi'!$C:$M,11,FALSE),"n.v.t.")</f>
        <v>Verkeer en vervoer</v>
      </c>
      <c r="AT1619" s="16" t="str">
        <f t="shared" si="80"/>
        <v>Lasten</v>
      </c>
      <c r="AU1619" s="16" t="str">
        <f>IFERROR(VLOOKUP($R1619,Kostensoorten!$C:$J,7,FALSE),"n.v.t.")</f>
        <v>2.3.1</v>
      </c>
      <c r="AV1619" s="16" t="str">
        <f>IFERROR(VLOOKUP($R1619,Kostensoorten!$C:$J,8,FALSE),"n.v.t.")</f>
        <v>Aankopen niet duurzame goedere</v>
      </c>
    </row>
    <row r="1620" spans="6:48">
      <c r="F1620" s="2" t="s">
        <v>8120</v>
      </c>
      <c r="G1620" s="2" t="s">
        <v>39</v>
      </c>
      <c r="H1620" s="2" t="s">
        <v>39</v>
      </c>
      <c r="I1620" s="18">
        <v>456</v>
      </c>
      <c r="P1620" s="16" t="str">
        <f t="shared" si="78"/>
        <v>631600</v>
      </c>
      <c r="Q1620" s="16" t="str">
        <f>IFERROR(VLOOKUP($P1620,'Kredieten productgroepen functi'!$C:$M,2,FALSE),"n.v.t.")</f>
        <v>Verkeersregelinstallaties</v>
      </c>
      <c r="R1620" s="16" t="str">
        <f t="shared" si="79"/>
        <v>423042</v>
      </c>
      <c r="S1620" s="16" t="str">
        <f>IFERROR(VLOOKUP($R1620,Kostensoorten!$C:$J,2,FALSE),"n.v.t.")</f>
        <v>Mechanisch onderhoud</v>
      </c>
      <c r="T1620" s="16" t="s">
        <v>39</v>
      </c>
      <c r="U1620" s="16" t="s">
        <v>39</v>
      </c>
      <c r="V1620" s="16" t="s">
        <v>39</v>
      </c>
      <c r="W1620" s="16" t="s">
        <v>39</v>
      </c>
      <c r="X1620" s="16" t="s">
        <v>39</v>
      </c>
      <c r="Y1620" s="16" t="s">
        <v>39</v>
      </c>
      <c r="Z1620" s="16" t="s">
        <v>39</v>
      </c>
      <c r="AA1620" s="16" t="s">
        <v>39</v>
      </c>
      <c r="AB1620" s="16" t="s">
        <v>39</v>
      </c>
      <c r="AC1620" s="16" t="s">
        <v>39</v>
      </c>
      <c r="AD1620" s="16" t="s">
        <v>39</v>
      </c>
      <c r="AE1620" s="16" t="s">
        <v>39</v>
      </c>
      <c r="AF1620" s="16" t="s">
        <v>39</v>
      </c>
      <c r="AG1620" s="16" t="s">
        <v>39</v>
      </c>
      <c r="AH1620" s="16" t="s">
        <v>39</v>
      </c>
      <c r="AI1620" s="16" t="s">
        <v>39</v>
      </c>
      <c r="AJ1620" s="16" t="s">
        <v>39</v>
      </c>
      <c r="AL1620" s="16" t="s">
        <v>39</v>
      </c>
      <c r="AM1620" s="16" t="s">
        <v>39</v>
      </c>
      <c r="AN1620" s="16" t="str">
        <f>IFERROR(VLOOKUP($P1620,'Kredieten productgroepen functi'!$C:$M,6,FALSE),"n.v.t.")</f>
        <v>3104</v>
      </c>
      <c r="AO1620" s="16" t="str">
        <f>IFERROR(VLOOKUP($P1620,'Kredieten productgroepen functi'!$C:$M,7,FALSE),"n.v.t.")</f>
        <v>Verkeersmanagement</v>
      </c>
      <c r="AP1620" s="16" t="str">
        <f>IFERROR(VLOOKUP($P1620,'Kredieten productgroepen functi'!$C:$M,8,FALSE),"n.v.t.")</f>
        <v>31</v>
      </c>
      <c r="AQ1620" s="16" t="str">
        <f>IFERROR(VLOOKUP($P1620,'Kredieten productgroepen functi'!$C:$M,9,FALSE),"n.v.t.")</f>
        <v>Landwegen</v>
      </c>
      <c r="AR1620" s="16" t="str">
        <f>IFERROR(VLOOKUP($P1620,'Kredieten productgroepen functi'!$C:$M,10,FALSE),"n.v.t.")</f>
        <v>3</v>
      </c>
      <c r="AS1620" s="16" t="str">
        <f>IFERROR(VLOOKUP($P1620,'Kredieten productgroepen functi'!$C:$M,11,FALSE),"n.v.t.")</f>
        <v>Verkeer en vervoer</v>
      </c>
      <c r="AT1620" s="16" t="str">
        <f t="shared" si="80"/>
        <v>Lasten</v>
      </c>
      <c r="AU1620" s="16" t="str">
        <f>IFERROR(VLOOKUP($R1620,Kostensoorten!$C:$J,7,FALSE),"n.v.t.")</f>
        <v>2.3.1</v>
      </c>
      <c r="AV1620" s="16" t="str">
        <f>IFERROR(VLOOKUP($R1620,Kostensoorten!$C:$J,8,FALSE),"n.v.t.")</f>
        <v>Aankopen niet duurzame goedere</v>
      </c>
    </row>
    <row r="1621" spans="6:48">
      <c r="F1621" s="2" t="s">
        <v>9575</v>
      </c>
      <c r="G1621" s="2" t="s">
        <v>39</v>
      </c>
      <c r="H1621" s="2" t="s">
        <v>39</v>
      </c>
      <c r="I1621" s="18">
        <v>114</v>
      </c>
      <c r="P1621" s="16" t="str">
        <f t="shared" si="78"/>
        <v>631600</v>
      </c>
      <c r="Q1621" s="16" t="str">
        <f>IFERROR(VLOOKUP($P1621,'Kredieten productgroepen functi'!$C:$M,2,FALSE),"n.v.t.")</f>
        <v>Verkeersregelinstallaties</v>
      </c>
      <c r="R1621" s="16" t="str">
        <f t="shared" si="79"/>
        <v>423042</v>
      </c>
      <c r="S1621" s="16" t="str">
        <f>IFERROR(VLOOKUP($R1621,Kostensoorten!$C:$J,2,FALSE),"n.v.t.")</f>
        <v>Mechanisch onderhoud</v>
      </c>
      <c r="T1621" s="16" t="s">
        <v>39</v>
      </c>
      <c r="U1621" s="16" t="s">
        <v>39</v>
      </c>
      <c r="V1621" s="16" t="s">
        <v>39</v>
      </c>
      <c r="W1621" s="16" t="s">
        <v>39</v>
      </c>
      <c r="X1621" s="16" t="s">
        <v>39</v>
      </c>
      <c r="Y1621" s="16" t="s">
        <v>39</v>
      </c>
      <c r="Z1621" s="16" t="s">
        <v>39</v>
      </c>
      <c r="AA1621" s="16" t="s">
        <v>39</v>
      </c>
      <c r="AB1621" s="16" t="s">
        <v>39</v>
      </c>
      <c r="AC1621" s="16" t="s">
        <v>39</v>
      </c>
      <c r="AD1621" s="16" t="s">
        <v>39</v>
      </c>
      <c r="AE1621" s="16" t="s">
        <v>39</v>
      </c>
      <c r="AF1621" s="16" t="s">
        <v>39</v>
      </c>
      <c r="AG1621" s="16" t="s">
        <v>39</v>
      </c>
      <c r="AH1621" s="16" t="s">
        <v>39</v>
      </c>
      <c r="AI1621" s="16" t="s">
        <v>39</v>
      </c>
      <c r="AJ1621" s="16" t="s">
        <v>39</v>
      </c>
      <c r="AL1621" s="16" t="s">
        <v>39</v>
      </c>
      <c r="AM1621" s="16" t="s">
        <v>39</v>
      </c>
      <c r="AN1621" s="16" t="str">
        <f>IFERROR(VLOOKUP($P1621,'Kredieten productgroepen functi'!$C:$M,6,FALSE),"n.v.t.")</f>
        <v>3104</v>
      </c>
      <c r="AO1621" s="16" t="str">
        <f>IFERROR(VLOOKUP($P1621,'Kredieten productgroepen functi'!$C:$M,7,FALSE),"n.v.t.")</f>
        <v>Verkeersmanagement</v>
      </c>
      <c r="AP1621" s="16" t="str">
        <f>IFERROR(VLOOKUP($P1621,'Kredieten productgroepen functi'!$C:$M,8,FALSE),"n.v.t.")</f>
        <v>31</v>
      </c>
      <c r="AQ1621" s="16" t="str">
        <f>IFERROR(VLOOKUP($P1621,'Kredieten productgroepen functi'!$C:$M,9,FALSE),"n.v.t.")</f>
        <v>Landwegen</v>
      </c>
      <c r="AR1621" s="16" t="str">
        <f>IFERROR(VLOOKUP($P1621,'Kredieten productgroepen functi'!$C:$M,10,FALSE),"n.v.t.")</f>
        <v>3</v>
      </c>
      <c r="AS1621" s="16" t="str">
        <f>IFERROR(VLOOKUP($P1621,'Kredieten productgroepen functi'!$C:$M,11,FALSE),"n.v.t.")</f>
        <v>Verkeer en vervoer</v>
      </c>
      <c r="AT1621" s="16" t="str">
        <f t="shared" si="80"/>
        <v>Lasten</v>
      </c>
      <c r="AU1621" s="16" t="str">
        <f>IFERROR(VLOOKUP($R1621,Kostensoorten!$C:$J,7,FALSE),"n.v.t.")</f>
        <v>2.3.1</v>
      </c>
      <c r="AV1621" s="16" t="str">
        <f>IFERROR(VLOOKUP($R1621,Kostensoorten!$C:$J,8,FALSE),"n.v.t.")</f>
        <v>Aankopen niet duurzame goedere</v>
      </c>
    </row>
    <row r="1622" spans="6:48">
      <c r="F1622" s="2" t="s">
        <v>8121</v>
      </c>
      <c r="G1622" s="2" t="s">
        <v>39</v>
      </c>
      <c r="H1622" s="2" t="s">
        <v>39</v>
      </c>
      <c r="I1622" s="18">
        <v>228</v>
      </c>
      <c r="P1622" s="16" t="str">
        <f t="shared" si="78"/>
        <v>631600</v>
      </c>
      <c r="Q1622" s="16" t="str">
        <f>IFERROR(VLOOKUP($P1622,'Kredieten productgroepen functi'!$C:$M,2,FALSE),"n.v.t.")</f>
        <v>Verkeersregelinstallaties</v>
      </c>
      <c r="R1622" s="16" t="str">
        <f t="shared" si="79"/>
        <v>423042</v>
      </c>
      <c r="S1622" s="16" t="str">
        <f>IFERROR(VLOOKUP($R1622,Kostensoorten!$C:$J,2,FALSE),"n.v.t.")</f>
        <v>Mechanisch onderhoud</v>
      </c>
      <c r="T1622" s="16" t="s">
        <v>39</v>
      </c>
      <c r="U1622" s="16" t="s">
        <v>39</v>
      </c>
      <c r="V1622" s="16" t="s">
        <v>39</v>
      </c>
      <c r="W1622" s="16" t="s">
        <v>39</v>
      </c>
      <c r="X1622" s="16" t="s">
        <v>39</v>
      </c>
      <c r="Y1622" s="16" t="s">
        <v>39</v>
      </c>
      <c r="Z1622" s="16" t="s">
        <v>39</v>
      </c>
      <c r="AA1622" s="16" t="s">
        <v>39</v>
      </c>
      <c r="AB1622" s="16" t="s">
        <v>39</v>
      </c>
      <c r="AC1622" s="16" t="s">
        <v>39</v>
      </c>
      <c r="AD1622" s="16" t="s">
        <v>39</v>
      </c>
      <c r="AE1622" s="16" t="s">
        <v>39</v>
      </c>
      <c r="AF1622" s="16" t="s">
        <v>39</v>
      </c>
      <c r="AG1622" s="16" t="s">
        <v>39</v>
      </c>
      <c r="AH1622" s="16" t="s">
        <v>39</v>
      </c>
      <c r="AI1622" s="16" t="s">
        <v>39</v>
      </c>
      <c r="AJ1622" s="16" t="s">
        <v>39</v>
      </c>
      <c r="AL1622" s="16" t="s">
        <v>39</v>
      </c>
      <c r="AM1622" s="16" t="s">
        <v>39</v>
      </c>
      <c r="AN1622" s="16" t="str">
        <f>IFERROR(VLOOKUP($P1622,'Kredieten productgroepen functi'!$C:$M,6,FALSE),"n.v.t.")</f>
        <v>3104</v>
      </c>
      <c r="AO1622" s="16" t="str">
        <f>IFERROR(VLOOKUP($P1622,'Kredieten productgroepen functi'!$C:$M,7,FALSE),"n.v.t.")</f>
        <v>Verkeersmanagement</v>
      </c>
      <c r="AP1622" s="16" t="str">
        <f>IFERROR(VLOOKUP($P1622,'Kredieten productgroepen functi'!$C:$M,8,FALSE),"n.v.t.")</f>
        <v>31</v>
      </c>
      <c r="AQ1622" s="16" t="str">
        <f>IFERROR(VLOOKUP($P1622,'Kredieten productgroepen functi'!$C:$M,9,FALSE),"n.v.t.")</f>
        <v>Landwegen</v>
      </c>
      <c r="AR1622" s="16" t="str">
        <f>IFERROR(VLOOKUP($P1622,'Kredieten productgroepen functi'!$C:$M,10,FALSE),"n.v.t.")</f>
        <v>3</v>
      </c>
      <c r="AS1622" s="16" t="str">
        <f>IFERROR(VLOOKUP($P1622,'Kredieten productgroepen functi'!$C:$M,11,FALSE),"n.v.t.")</f>
        <v>Verkeer en vervoer</v>
      </c>
      <c r="AT1622" s="16" t="str">
        <f t="shared" si="80"/>
        <v>Lasten</v>
      </c>
      <c r="AU1622" s="16" t="str">
        <f>IFERROR(VLOOKUP($R1622,Kostensoorten!$C:$J,7,FALSE),"n.v.t.")</f>
        <v>2.3.1</v>
      </c>
      <c r="AV1622" s="16" t="str">
        <f>IFERROR(VLOOKUP($R1622,Kostensoorten!$C:$J,8,FALSE),"n.v.t.")</f>
        <v>Aankopen niet duurzame goedere</v>
      </c>
    </row>
    <row r="1623" spans="6:48">
      <c r="F1623" s="2" t="s">
        <v>9576</v>
      </c>
      <c r="G1623" s="2" t="s">
        <v>39</v>
      </c>
      <c r="H1623" s="2" t="s">
        <v>39</v>
      </c>
      <c r="I1623" s="18">
        <v>399</v>
      </c>
      <c r="P1623" s="16" t="str">
        <f t="shared" si="78"/>
        <v>631600</v>
      </c>
      <c r="Q1623" s="16" t="str">
        <f>IFERROR(VLOOKUP($P1623,'Kredieten productgroepen functi'!$C:$M,2,FALSE),"n.v.t.")</f>
        <v>Verkeersregelinstallaties</v>
      </c>
      <c r="R1623" s="16" t="str">
        <f t="shared" si="79"/>
        <v>423042</v>
      </c>
      <c r="S1623" s="16" t="str">
        <f>IFERROR(VLOOKUP($R1623,Kostensoorten!$C:$J,2,FALSE),"n.v.t.")</f>
        <v>Mechanisch onderhoud</v>
      </c>
      <c r="T1623" s="16" t="s">
        <v>39</v>
      </c>
      <c r="U1623" s="16" t="s">
        <v>39</v>
      </c>
      <c r="V1623" s="16" t="s">
        <v>39</v>
      </c>
      <c r="W1623" s="16" t="s">
        <v>39</v>
      </c>
      <c r="X1623" s="16" t="s">
        <v>39</v>
      </c>
      <c r="Y1623" s="16" t="s">
        <v>39</v>
      </c>
      <c r="Z1623" s="16" t="s">
        <v>39</v>
      </c>
      <c r="AA1623" s="16" t="s">
        <v>39</v>
      </c>
      <c r="AB1623" s="16" t="s">
        <v>39</v>
      </c>
      <c r="AC1623" s="16" t="s">
        <v>39</v>
      </c>
      <c r="AD1623" s="16" t="s">
        <v>39</v>
      </c>
      <c r="AE1623" s="16" t="s">
        <v>39</v>
      </c>
      <c r="AF1623" s="16" t="s">
        <v>39</v>
      </c>
      <c r="AG1623" s="16" t="s">
        <v>39</v>
      </c>
      <c r="AH1623" s="16" t="s">
        <v>39</v>
      </c>
      <c r="AI1623" s="16" t="s">
        <v>39</v>
      </c>
      <c r="AJ1623" s="16" t="s">
        <v>39</v>
      </c>
      <c r="AL1623" s="16" t="s">
        <v>39</v>
      </c>
      <c r="AM1623" s="16" t="s">
        <v>39</v>
      </c>
      <c r="AN1623" s="16" t="str">
        <f>IFERROR(VLOOKUP($P1623,'Kredieten productgroepen functi'!$C:$M,6,FALSE),"n.v.t.")</f>
        <v>3104</v>
      </c>
      <c r="AO1623" s="16" t="str">
        <f>IFERROR(VLOOKUP($P1623,'Kredieten productgroepen functi'!$C:$M,7,FALSE),"n.v.t.")</f>
        <v>Verkeersmanagement</v>
      </c>
      <c r="AP1623" s="16" t="str">
        <f>IFERROR(VLOOKUP($P1623,'Kredieten productgroepen functi'!$C:$M,8,FALSE),"n.v.t.")</f>
        <v>31</v>
      </c>
      <c r="AQ1623" s="16" t="str">
        <f>IFERROR(VLOOKUP($P1623,'Kredieten productgroepen functi'!$C:$M,9,FALSE),"n.v.t.")</f>
        <v>Landwegen</v>
      </c>
      <c r="AR1623" s="16" t="str">
        <f>IFERROR(VLOOKUP($P1623,'Kredieten productgroepen functi'!$C:$M,10,FALSE),"n.v.t.")</f>
        <v>3</v>
      </c>
      <c r="AS1623" s="16" t="str">
        <f>IFERROR(VLOOKUP($P1623,'Kredieten productgroepen functi'!$C:$M,11,FALSE),"n.v.t.")</f>
        <v>Verkeer en vervoer</v>
      </c>
      <c r="AT1623" s="16" t="str">
        <f t="shared" si="80"/>
        <v>Lasten</v>
      </c>
      <c r="AU1623" s="16" t="str">
        <f>IFERROR(VLOOKUP($R1623,Kostensoorten!$C:$J,7,FALSE),"n.v.t.")</f>
        <v>2.3.1</v>
      </c>
      <c r="AV1623" s="16" t="str">
        <f>IFERROR(VLOOKUP($R1623,Kostensoorten!$C:$J,8,FALSE),"n.v.t.")</f>
        <v>Aankopen niet duurzame goedere</v>
      </c>
    </row>
    <row r="1624" spans="6:48">
      <c r="F1624" s="2" t="s">
        <v>7072</v>
      </c>
      <c r="G1624" s="2" t="s">
        <v>39</v>
      </c>
      <c r="H1624" s="2" t="s">
        <v>39</v>
      </c>
      <c r="I1624" s="18">
        <v>618</v>
      </c>
      <c r="P1624" s="16" t="str">
        <f t="shared" si="78"/>
        <v>631600</v>
      </c>
      <c r="Q1624" s="16" t="str">
        <f>IFERROR(VLOOKUP($P1624,'Kredieten productgroepen functi'!$C:$M,2,FALSE),"n.v.t.")</f>
        <v>Verkeersregelinstallaties</v>
      </c>
      <c r="R1624" s="16" t="str">
        <f t="shared" si="79"/>
        <v>423042</v>
      </c>
      <c r="S1624" s="16" t="str">
        <f>IFERROR(VLOOKUP($R1624,Kostensoorten!$C:$J,2,FALSE),"n.v.t.")</f>
        <v>Mechanisch onderhoud</v>
      </c>
      <c r="T1624" s="16" t="s">
        <v>39</v>
      </c>
      <c r="U1624" s="16" t="s">
        <v>39</v>
      </c>
      <c r="V1624" s="16" t="s">
        <v>39</v>
      </c>
      <c r="W1624" s="16" t="s">
        <v>39</v>
      </c>
      <c r="X1624" s="16" t="s">
        <v>39</v>
      </c>
      <c r="Y1624" s="16" t="s">
        <v>39</v>
      </c>
      <c r="Z1624" s="16" t="s">
        <v>39</v>
      </c>
      <c r="AA1624" s="16" t="s">
        <v>39</v>
      </c>
      <c r="AB1624" s="16" t="s">
        <v>39</v>
      </c>
      <c r="AC1624" s="16" t="s">
        <v>39</v>
      </c>
      <c r="AD1624" s="16" t="s">
        <v>39</v>
      </c>
      <c r="AE1624" s="16" t="s">
        <v>39</v>
      </c>
      <c r="AF1624" s="16" t="s">
        <v>39</v>
      </c>
      <c r="AG1624" s="16" t="s">
        <v>39</v>
      </c>
      <c r="AH1624" s="16" t="s">
        <v>39</v>
      </c>
      <c r="AI1624" s="16" t="s">
        <v>39</v>
      </c>
      <c r="AJ1624" s="16" t="s">
        <v>39</v>
      </c>
      <c r="AL1624" s="16" t="s">
        <v>39</v>
      </c>
      <c r="AM1624" s="16" t="s">
        <v>39</v>
      </c>
      <c r="AN1624" s="16" t="str">
        <f>IFERROR(VLOOKUP($P1624,'Kredieten productgroepen functi'!$C:$M,6,FALSE),"n.v.t.")</f>
        <v>3104</v>
      </c>
      <c r="AO1624" s="16" t="str">
        <f>IFERROR(VLOOKUP($P1624,'Kredieten productgroepen functi'!$C:$M,7,FALSE),"n.v.t.")</f>
        <v>Verkeersmanagement</v>
      </c>
      <c r="AP1624" s="16" t="str">
        <f>IFERROR(VLOOKUP($P1624,'Kredieten productgroepen functi'!$C:$M,8,FALSE),"n.v.t.")</f>
        <v>31</v>
      </c>
      <c r="AQ1624" s="16" t="str">
        <f>IFERROR(VLOOKUP($P1624,'Kredieten productgroepen functi'!$C:$M,9,FALSE),"n.v.t.")</f>
        <v>Landwegen</v>
      </c>
      <c r="AR1624" s="16" t="str">
        <f>IFERROR(VLOOKUP($P1624,'Kredieten productgroepen functi'!$C:$M,10,FALSE),"n.v.t.")</f>
        <v>3</v>
      </c>
      <c r="AS1624" s="16" t="str">
        <f>IFERROR(VLOOKUP($P1624,'Kredieten productgroepen functi'!$C:$M,11,FALSE),"n.v.t.")</f>
        <v>Verkeer en vervoer</v>
      </c>
      <c r="AT1624" s="16" t="str">
        <f t="shared" si="80"/>
        <v>Lasten</v>
      </c>
      <c r="AU1624" s="16" t="str">
        <f>IFERROR(VLOOKUP($R1624,Kostensoorten!$C:$J,7,FALSE),"n.v.t.")</f>
        <v>2.3.1</v>
      </c>
      <c r="AV1624" s="16" t="str">
        <f>IFERROR(VLOOKUP($R1624,Kostensoorten!$C:$J,8,FALSE),"n.v.t.")</f>
        <v>Aankopen niet duurzame goedere</v>
      </c>
    </row>
    <row r="1625" spans="6:48">
      <c r="F1625" s="2" t="s">
        <v>8122</v>
      </c>
      <c r="G1625" s="2" t="s">
        <v>39</v>
      </c>
      <c r="H1625" s="2" t="s">
        <v>39</v>
      </c>
      <c r="I1625" s="18">
        <v>618</v>
      </c>
      <c r="P1625" s="16" t="str">
        <f t="shared" si="78"/>
        <v>631600</v>
      </c>
      <c r="Q1625" s="16" t="str">
        <f>IFERROR(VLOOKUP($P1625,'Kredieten productgroepen functi'!$C:$M,2,FALSE),"n.v.t.")</f>
        <v>Verkeersregelinstallaties</v>
      </c>
      <c r="R1625" s="16" t="str">
        <f t="shared" si="79"/>
        <v>423042</v>
      </c>
      <c r="S1625" s="16" t="str">
        <f>IFERROR(VLOOKUP($R1625,Kostensoorten!$C:$J,2,FALSE),"n.v.t.")</f>
        <v>Mechanisch onderhoud</v>
      </c>
      <c r="T1625" s="16" t="s">
        <v>39</v>
      </c>
      <c r="U1625" s="16" t="s">
        <v>39</v>
      </c>
      <c r="V1625" s="16" t="s">
        <v>39</v>
      </c>
      <c r="W1625" s="16" t="s">
        <v>39</v>
      </c>
      <c r="X1625" s="16" t="s">
        <v>39</v>
      </c>
      <c r="Y1625" s="16" t="s">
        <v>39</v>
      </c>
      <c r="Z1625" s="16" t="s">
        <v>39</v>
      </c>
      <c r="AA1625" s="16" t="s">
        <v>39</v>
      </c>
      <c r="AB1625" s="16" t="s">
        <v>39</v>
      </c>
      <c r="AC1625" s="16" t="s">
        <v>39</v>
      </c>
      <c r="AD1625" s="16" t="s">
        <v>39</v>
      </c>
      <c r="AE1625" s="16" t="s">
        <v>39</v>
      </c>
      <c r="AF1625" s="16" t="s">
        <v>39</v>
      </c>
      <c r="AG1625" s="16" t="s">
        <v>39</v>
      </c>
      <c r="AH1625" s="16" t="s">
        <v>39</v>
      </c>
      <c r="AI1625" s="16" t="s">
        <v>39</v>
      </c>
      <c r="AJ1625" s="16" t="s">
        <v>39</v>
      </c>
      <c r="AL1625" s="16" t="s">
        <v>39</v>
      </c>
      <c r="AM1625" s="16" t="s">
        <v>39</v>
      </c>
      <c r="AN1625" s="16" t="str">
        <f>IFERROR(VLOOKUP($P1625,'Kredieten productgroepen functi'!$C:$M,6,FALSE),"n.v.t.")</f>
        <v>3104</v>
      </c>
      <c r="AO1625" s="16" t="str">
        <f>IFERROR(VLOOKUP($P1625,'Kredieten productgroepen functi'!$C:$M,7,FALSE),"n.v.t.")</f>
        <v>Verkeersmanagement</v>
      </c>
      <c r="AP1625" s="16" t="str">
        <f>IFERROR(VLOOKUP($P1625,'Kredieten productgroepen functi'!$C:$M,8,FALSE),"n.v.t.")</f>
        <v>31</v>
      </c>
      <c r="AQ1625" s="16" t="str">
        <f>IFERROR(VLOOKUP($P1625,'Kredieten productgroepen functi'!$C:$M,9,FALSE),"n.v.t.")</f>
        <v>Landwegen</v>
      </c>
      <c r="AR1625" s="16" t="str">
        <f>IFERROR(VLOOKUP($P1625,'Kredieten productgroepen functi'!$C:$M,10,FALSE),"n.v.t.")</f>
        <v>3</v>
      </c>
      <c r="AS1625" s="16" t="str">
        <f>IFERROR(VLOOKUP($P1625,'Kredieten productgroepen functi'!$C:$M,11,FALSE),"n.v.t.")</f>
        <v>Verkeer en vervoer</v>
      </c>
      <c r="AT1625" s="16" t="str">
        <f t="shared" si="80"/>
        <v>Lasten</v>
      </c>
      <c r="AU1625" s="16" t="str">
        <f>IFERROR(VLOOKUP($R1625,Kostensoorten!$C:$J,7,FALSE),"n.v.t.")</f>
        <v>2.3.1</v>
      </c>
      <c r="AV1625" s="16" t="str">
        <f>IFERROR(VLOOKUP($R1625,Kostensoorten!$C:$J,8,FALSE),"n.v.t.")</f>
        <v>Aankopen niet duurzame goedere</v>
      </c>
    </row>
    <row r="1626" spans="6:48">
      <c r="F1626" s="2" t="s">
        <v>6726</v>
      </c>
      <c r="G1626" s="2" t="s">
        <v>39</v>
      </c>
      <c r="H1626" s="2" t="s">
        <v>39</v>
      </c>
      <c r="I1626" s="18">
        <v>13350.49</v>
      </c>
      <c r="P1626" s="16" t="str">
        <f t="shared" si="78"/>
        <v>631600</v>
      </c>
      <c r="Q1626" s="16" t="str">
        <f>IFERROR(VLOOKUP($P1626,'Kredieten productgroepen functi'!$C:$M,2,FALSE),"n.v.t.")</f>
        <v>Verkeersregelinstallaties</v>
      </c>
      <c r="R1626" s="16" t="str">
        <f t="shared" si="79"/>
        <v>423050</v>
      </c>
      <c r="S1626" s="16" t="str">
        <f>IFERROR(VLOOKUP($R1626,Kostensoorten!$C:$J,2,FALSE),"n.v.t.")</f>
        <v>Electriciteit, gas en water</v>
      </c>
      <c r="T1626" s="16" t="s">
        <v>39</v>
      </c>
      <c r="U1626" s="16" t="s">
        <v>39</v>
      </c>
      <c r="V1626" s="16" t="s">
        <v>39</v>
      </c>
      <c r="W1626" s="16" t="s">
        <v>39</v>
      </c>
      <c r="X1626" s="16" t="s">
        <v>39</v>
      </c>
      <c r="Y1626" s="16" t="s">
        <v>39</v>
      </c>
      <c r="Z1626" s="16" t="s">
        <v>39</v>
      </c>
      <c r="AA1626" s="16" t="s">
        <v>39</v>
      </c>
      <c r="AB1626" s="16" t="s">
        <v>39</v>
      </c>
      <c r="AC1626" s="16" t="s">
        <v>39</v>
      </c>
      <c r="AD1626" s="16" t="s">
        <v>39</v>
      </c>
      <c r="AE1626" s="16" t="s">
        <v>39</v>
      </c>
      <c r="AF1626" s="16" t="s">
        <v>39</v>
      </c>
      <c r="AG1626" s="16" t="s">
        <v>39</v>
      </c>
      <c r="AH1626" s="16" t="s">
        <v>39</v>
      </c>
      <c r="AI1626" s="16" t="s">
        <v>39</v>
      </c>
      <c r="AJ1626" s="16" t="s">
        <v>39</v>
      </c>
      <c r="AL1626" s="16" t="s">
        <v>39</v>
      </c>
      <c r="AM1626" s="16" t="s">
        <v>39</v>
      </c>
      <c r="AN1626" s="16" t="str">
        <f>IFERROR(VLOOKUP($P1626,'Kredieten productgroepen functi'!$C:$M,6,FALSE),"n.v.t.")</f>
        <v>3104</v>
      </c>
      <c r="AO1626" s="16" t="str">
        <f>IFERROR(VLOOKUP($P1626,'Kredieten productgroepen functi'!$C:$M,7,FALSE),"n.v.t.")</f>
        <v>Verkeersmanagement</v>
      </c>
      <c r="AP1626" s="16" t="str">
        <f>IFERROR(VLOOKUP($P1626,'Kredieten productgroepen functi'!$C:$M,8,FALSE),"n.v.t.")</f>
        <v>31</v>
      </c>
      <c r="AQ1626" s="16" t="str">
        <f>IFERROR(VLOOKUP($P1626,'Kredieten productgroepen functi'!$C:$M,9,FALSE),"n.v.t.")</f>
        <v>Landwegen</v>
      </c>
      <c r="AR1626" s="16" t="str">
        <f>IFERROR(VLOOKUP($P1626,'Kredieten productgroepen functi'!$C:$M,10,FALSE),"n.v.t.")</f>
        <v>3</v>
      </c>
      <c r="AS1626" s="16" t="str">
        <f>IFERROR(VLOOKUP($P1626,'Kredieten productgroepen functi'!$C:$M,11,FALSE),"n.v.t.")</f>
        <v>Verkeer en vervoer</v>
      </c>
      <c r="AT1626" s="16" t="str">
        <f t="shared" si="80"/>
        <v>Lasten</v>
      </c>
      <c r="AU1626" s="16" t="str">
        <f>IFERROR(VLOOKUP($R1626,Kostensoorten!$C:$J,7,FALSE),"n.v.t.")</f>
        <v>2.3.1</v>
      </c>
      <c r="AV1626" s="16" t="str">
        <f>IFERROR(VLOOKUP($R1626,Kostensoorten!$C:$J,8,FALSE),"n.v.t.")</f>
        <v>Aankopen niet duurzame goedere</v>
      </c>
    </row>
    <row r="1627" spans="6:48">
      <c r="F1627" s="2" t="s">
        <v>9577</v>
      </c>
      <c r="G1627" s="2" t="s">
        <v>39</v>
      </c>
      <c r="H1627" s="2" t="s">
        <v>39</v>
      </c>
      <c r="I1627" s="18">
        <v>52.5</v>
      </c>
      <c r="P1627" s="16" t="str">
        <f t="shared" si="78"/>
        <v>631600</v>
      </c>
      <c r="Q1627" s="16" t="str">
        <f>IFERROR(VLOOKUP($P1627,'Kredieten productgroepen functi'!$C:$M,2,FALSE),"n.v.t.")</f>
        <v>Verkeersregelinstallaties</v>
      </c>
      <c r="R1627" s="16" t="str">
        <f t="shared" si="79"/>
        <v>423170</v>
      </c>
      <c r="S1627" s="16" t="str">
        <f>IFERROR(VLOOKUP($R1627,Kostensoorten!$C:$J,2,FALSE),"n.v.t.")</f>
        <v>Werklunch/diner zakelijke relaties</v>
      </c>
      <c r="T1627" s="16" t="s">
        <v>39</v>
      </c>
      <c r="U1627" s="16" t="s">
        <v>39</v>
      </c>
      <c r="V1627" s="16" t="s">
        <v>39</v>
      </c>
      <c r="W1627" s="16" t="s">
        <v>39</v>
      </c>
      <c r="X1627" s="16" t="s">
        <v>39</v>
      </c>
      <c r="Y1627" s="16" t="s">
        <v>39</v>
      </c>
      <c r="Z1627" s="16" t="s">
        <v>39</v>
      </c>
      <c r="AA1627" s="16" t="s">
        <v>39</v>
      </c>
      <c r="AB1627" s="16" t="s">
        <v>39</v>
      </c>
      <c r="AC1627" s="16" t="s">
        <v>39</v>
      </c>
      <c r="AD1627" s="16" t="s">
        <v>39</v>
      </c>
      <c r="AE1627" s="16" t="s">
        <v>39</v>
      </c>
      <c r="AF1627" s="16" t="s">
        <v>39</v>
      </c>
      <c r="AG1627" s="16" t="s">
        <v>39</v>
      </c>
      <c r="AH1627" s="16" t="s">
        <v>39</v>
      </c>
      <c r="AI1627" s="16" t="s">
        <v>39</v>
      </c>
      <c r="AJ1627" s="16" t="s">
        <v>39</v>
      </c>
      <c r="AL1627" s="16" t="s">
        <v>39</v>
      </c>
      <c r="AM1627" s="16" t="s">
        <v>39</v>
      </c>
      <c r="AN1627" s="16" t="str">
        <f>IFERROR(VLOOKUP($P1627,'Kredieten productgroepen functi'!$C:$M,6,FALSE),"n.v.t.")</f>
        <v>3104</v>
      </c>
      <c r="AO1627" s="16" t="str">
        <f>IFERROR(VLOOKUP($P1627,'Kredieten productgroepen functi'!$C:$M,7,FALSE),"n.v.t.")</f>
        <v>Verkeersmanagement</v>
      </c>
      <c r="AP1627" s="16" t="str">
        <f>IFERROR(VLOOKUP($P1627,'Kredieten productgroepen functi'!$C:$M,8,FALSE),"n.v.t.")</f>
        <v>31</v>
      </c>
      <c r="AQ1627" s="16" t="str">
        <f>IFERROR(VLOOKUP($P1627,'Kredieten productgroepen functi'!$C:$M,9,FALSE),"n.v.t.")</f>
        <v>Landwegen</v>
      </c>
      <c r="AR1627" s="16" t="str">
        <f>IFERROR(VLOOKUP($P1627,'Kredieten productgroepen functi'!$C:$M,10,FALSE),"n.v.t.")</f>
        <v>3</v>
      </c>
      <c r="AS1627" s="16" t="str">
        <f>IFERROR(VLOOKUP($P1627,'Kredieten productgroepen functi'!$C:$M,11,FALSE),"n.v.t.")</f>
        <v>Verkeer en vervoer</v>
      </c>
      <c r="AT1627" s="16" t="str">
        <f t="shared" si="80"/>
        <v>Lasten</v>
      </c>
      <c r="AU1627" s="16" t="str">
        <f>IFERROR(VLOOKUP($R1627,Kostensoorten!$C:$J,7,FALSE),"n.v.t.")</f>
        <v>2.3.1</v>
      </c>
      <c r="AV1627" s="16" t="str">
        <f>IFERROR(VLOOKUP($R1627,Kostensoorten!$C:$J,8,FALSE),"n.v.t.")</f>
        <v>Aankopen niet duurzame goedere</v>
      </c>
    </row>
    <row r="1628" spans="6:48">
      <c r="F1628" s="2" t="s">
        <v>9578</v>
      </c>
      <c r="G1628" s="2" t="s">
        <v>39</v>
      </c>
      <c r="H1628" s="2" t="s">
        <v>39</v>
      </c>
      <c r="I1628" s="18">
        <v>31</v>
      </c>
      <c r="P1628" s="16" t="str">
        <f t="shared" si="78"/>
        <v>631600</v>
      </c>
      <c r="Q1628" s="16" t="str">
        <f>IFERROR(VLOOKUP($P1628,'Kredieten productgroepen functi'!$C:$M,2,FALSE),"n.v.t.")</f>
        <v>Verkeersregelinstallaties</v>
      </c>
      <c r="R1628" s="16" t="str">
        <f t="shared" si="79"/>
        <v>423170</v>
      </c>
      <c r="S1628" s="16" t="str">
        <f>IFERROR(VLOOKUP($R1628,Kostensoorten!$C:$J,2,FALSE),"n.v.t.")</f>
        <v>Werklunch/diner zakelijke relaties</v>
      </c>
      <c r="T1628" s="16" t="s">
        <v>39</v>
      </c>
      <c r="U1628" s="16" t="s">
        <v>39</v>
      </c>
      <c r="V1628" s="16" t="s">
        <v>39</v>
      </c>
      <c r="W1628" s="16" t="s">
        <v>39</v>
      </c>
      <c r="X1628" s="16" t="s">
        <v>39</v>
      </c>
      <c r="Y1628" s="16" t="s">
        <v>39</v>
      </c>
      <c r="Z1628" s="16" t="s">
        <v>39</v>
      </c>
      <c r="AA1628" s="16" t="s">
        <v>39</v>
      </c>
      <c r="AB1628" s="16" t="s">
        <v>39</v>
      </c>
      <c r="AC1628" s="16" t="s">
        <v>39</v>
      </c>
      <c r="AD1628" s="16" t="s">
        <v>39</v>
      </c>
      <c r="AE1628" s="16" t="s">
        <v>39</v>
      </c>
      <c r="AF1628" s="16" t="s">
        <v>39</v>
      </c>
      <c r="AG1628" s="16" t="s">
        <v>39</v>
      </c>
      <c r="AH1628" s="16" t="s">
        <v>39</v>
      </c>
      <c r="AI1628" s="16" t="s">
        <v>39</v>
      </c>
      <c r="AJ1628" s="16" t="s">
        <v>39</v>
      </c>
      <c r="AL1628" s="16" t="s">
        <v>39</v>
      </c>
      <c r="AM1628" s="16" t="s">
        <v>39</v>
      </c>
      <c r="AN1628" s="16" t="str">
        <f>IFERROR(VLOOKUP($P1628,'Kredieten productgroepen functi'!$C:$M,6,FALSE),"n.v.t.")</f>
        <v>3104</v>
      </c>
      <c r="AO1628" s="16" t="str">
        <f>IFERROR(VLOOKUP($P1628,'Kredieten productgroepen functi'!$C:$M,7,FALSE),"n.v.t.")</f>
        <v>Verkeersmanagement</v>
      </c>
      <c r="AP1628" s="16" t="str">
        <f>IFERROR(VLOOKUP($P1628,'Kredieten productgroepen functi'!$C:$M,8,FALSE),"n.v.t.")</f>
        <v>31</v>
      </c>
      <c r="AQ1628" s="16" t="str">
        <f>IFERROR(VLOOKUP($P1628,'Kredieten productgroepen functi'!$C:$M,9,FALSE),"n.v.t.")</f>
        <v>Landwegen</v>
      </c>
      <c r="AR1628" s="16" t="str">
        <f>IFERROR(VLOOKUP($P1628,'Kredieten productgroepen functi'!$C:$M,10,FALSE),"n.v.t.")</f>
        <v>3</v>
      </c>
      <c r="AS1628" s="16" t="str">
        <f>IFERROR(VLOOKUP($P1628,'Kredieten productgroepen functi'!$C:$M,11,FALSE),"n.v.t.")</f>
        <v>Verkeer en vervoer</v>
      </c>
      <c r="AT1628" s="16" t="str">
        <f t="shared" si="80"/>
        <v>Lasten</v>
      </c>
      <c r="AU1628" s="16" t="str">
        <f>IFERROR(VLOOKUP($R1628,Kostensoorten!$C:$J,7,FALSE),"n.v.t.")</f>
        <v>2.3.1</v>
      </c>
      <c r="AV1628" s="16" t="str">
        <f>IFERROR(VLOOKUP($R1628,Kostensoorten!$C:$J,8,FALSE),"n.v.t.")</f>
        <v>Aankopen niet duurzame goedere</v>
      </c>
    </row>
    <row r="1629" spans="6:48">
      <c r="F1629" s="2" t="s">
        <v>9579</v>
      </c>
      <c r="G1629" s="2" t="s">
        <v>39</v>
      </c>
      <c r="H1629" s="2" t="s">
        <v>39</v>
      </c>
      <c r="I1629" s="18">
        <v>-263.51</v>
      </c>
      <c r="P1629" s="16" t="str">
        <f t="shared" si="78"/>
        <v>631600</v>
      </c>
      <c r="Q1629" s="16" t="str">
        <f>IFERROR(VLOOKUP($P1629,'Kredieten productgroepen functi'!$C:$M,2,FALSE),"n.v.t.")</f>
        <v>Verkeersregelinstallaties</v>
      </c>
      <c r="R1629" s="16" t="str">
        <f t="shared" si="79"/>
        <v>840120</v>
      </c>
      <c r="S1629" s="16" t="str">
        <f>IFERROR(VLOOKUP($R1629,Kostensoorten!$C:$J,2,FALSE),"n.v.t.")</f>
        <v>Inkomensoverdracht provincies</v>
      </c>
      <c r="T1629" s="16" t="s">
        <v>39</v>
      </c>
      <c r="U1629" s="16" t="s">
        <v>39</v>
      </c>
      <c r="V1629" s="16" t="s">
        <v>39</v>
      </c>
      <c r="W1629" s="16" t="s">
        <v>39</v>
      </c>
      <c r="X1629" s="16" t="s">
        <v>39</v>
      </c>
      <c r="Y1629" s="16" t="s">
        <v>39</v>
      </c>
      <c r="Z1629" s="16" t="s">
        <v>39</v>
      </c>
      <c r="AA1629" s="16" t="s">
        <v>39</v>
      </c>
      <c r="AB1629" s="16" t="s">
        <v>39</v>
      </c>
      <c r="AC1629" s="16" t="s">
        <v>39</v>
      </c>
      <c r="AD1629" s="16" t="s">
        <v>39</v>
      </c>
      <c r="AE1629" s="16" t="s">
        <v>39</v>
      </c>
      <c r="AF1629" s="16" t="s">
        <v>39</v>
      </c>
      <c r="AG1629" s="16" t="s">
        <v>39</v>
      </c>
      <c r="AH1629" s="16" t="s">
        <v>39</v>
      </c>
      <c r="AI1629" s="16" t="s">
        <v>39</v>
      </c>
      <c r="AJ1629" s="16" t="s">
        <v>39</v>
      </c>
      <c r="AL1629" s="16" t="s">
        <v>39</v>
      </c>
      <c r="AM1629" s="16" t="s">
        <v>39</v>
      </c>
      <c r="AN1629" s="16" t="str">
        <f>IFERROR(VLOOKUP($P1629,'Kredieten productgroepen functi'!$C:$M,6,FALSE),"n.v.t.")</f>
        <v>3104</v>
      </c>
      <c r="AO1629" s="16" t="str">
        <f>IFERROR(VLOOKUP($P1629,'Kredieten productgroepen functi'!$C:$M,7,FALSE),"n.v.t.")</f>
        <v>Verkeersmanagement</v>
      </c>
      <c r="AP1629" s="16" t="str">
        <f>IFERROR(VLOOKUP($P1629,'Kredieten productgroepen functi'!$C:$M,8,FALSE),"n.v.t.")</f>
        <v>31</v>
      </c>
      <c r="AQ1629" s="16" t="str">
        <f>IFERROR(VLOOKUP($P1629,'Kredieten productgroepen functi'!$C:$M,9,FALSE),"n.v.t.")</f>
        <v>Landwegen</v>
      </c>
      <c r="AR1629" s="16" t="str">
        <f>IFERROR(VLOOKUP($P1629,'Kredieten productgroepen functi'!$C:$M,10,FALSE),"n.v.t.")</f>
        <v>3</v>
      </c>
      <c r="AS1629" s="16" t="str">
        <f>IFERROR(VLOOKUP($P1629,'Kredieten productgroepen functi'!$C:$M,11,FALSE),"n.v.t.")</f>
        <v>Verkeer en vervoer</v>
      </c>
      <c r="AT1629" s="16" t="str">
        <f t="shared" si="80"/>
        <v>Baten</v>
      </c>
      <c r="AU1629" s="16" t="str">
        <f>IFERROR(VLOOKUP($R1629,Kostensoorten!$C:$J,7,FALSE),"n.v.t.")</f>
        <v>4.0.1</v>
      </c>
      <c r="AV1629" s="16" t="str">
        <f>IFERROR(VLOOKUP($R1629,Kostensoorten!$C:$J,8,FALSE),"n.v.t.")</f>
        <v>Inkomensoverdrachten van overh</v>
      </c>
    </row>
    <row r="1630" spans="6:48">
      <c r="F1630" s="2" t="s">
        <v>9580</v>
      </c>
      <c r="G1630" s="2" t="s">
        <v>39</v>
      </c>
      <c r="H1630" s="2" t="s">
        <v>39</v>
      </c>
      <c r="I1630" s="18">
        <v>-477.26</v>
      </c>
      <c r="P1630" s="16" t="str">
        <f t="shared" si="78"/>
        <v>631600</v>
      </c>
      <c r="Q1630" s="16" t="str">
        <f>IFERROR(VLOOKUP($P1630,'Kredieten productgroepen functi'!$C:$M,2,FALSE),"n.v.t.")</f>
        <v>Verkeersregelinstallaties</v>
      </c>
      <c r="R1630" s="16" t="str">
        <f t="shared" si="79"/>
        <v>840120</v>
      </c>
      <c r="S1630" s="16" t="str">
        <f>IFERROR(VLOOKUP($R1630,Kostensoorten!$C:$J,2,FALSE),"n.v.t.")</f>
        <v>Inkomensoverdracht provincies</v>
      </c>
      <c r="T1630" s="16" t="s">
        <v>39</v>
      </c>
      <c r="U1630" s="16" t="s">
        <v>39</v>
      </c>
      <c r="V1630" s="16" t="s">
        <v>39</v>
      </c>
      <c r="W1630" s="16" t="s">
        <v>39</v>
      </c>
      <c r="X1630" s="16" t="s">
        <v>39</v>
      </c>
      <c r="Y1630" s="16" t="s">
        <v>39</v>
      </c>
      <c r="Z1630" s="16" t="s">
        <v>39</v>
      </c>
      <c r="AA1630" s="16" t="s">
        <v>39</v>
      </c>
      <c r="AB1630" s="16" t="s">
        <v>39</v>
      </c>
      <c r="AC1630" s="16" t="s">
        <v>39</v>
      </c>
      <c r="AD1630" s="16" t="s">
        <v>39</v>
      </c>
      <c r="AE1630" s="16" t="s">
        <v>39</v>
      </c>
      <c r="AF1630" s="16" t="s">
        <v>39</v>
      </c>
      <c r="AG1630" s="16" t="s">
        <v>39</v>
      </c>
      <c r="AH1630" s="16" t="s">
        <v>39</v>
      </c>
      <c r="AI1630" s="16" t="s">
        <v>39</v>
      </c>
      <c r="AJ1630" s="16" t="s">
        <v>39</v>
      </c>
      <c r="AL1630" s="16" t="s">
        <v>39</v>
      </c>
      <c r="AM1630" s="16" t="s">
        <v>39</v>
      </c>
      <c r="AN1630" s="16" t="str">
        <f>IFERROR(VLOOKUP($P1630,'Kredieten productgroepen functi'!$C:$M,6,FALSE),"n.v.t.")</f>
        <v>3104</v>
      </c>
      <c r="AO1630" s="16" t="str">
        <f>IFERROR(VLOOKUP($P1630,'Kredieten productgroepen functi'!$C:$M,7,FALSE),"n.v.t.")</f>
        <v>Verkeersmanagement</v>
      </c>
      <c r="AP1630" s="16" t="str">
        <f>IFERROR(VLOOKUP($P1630,'Kredieten productgroepen functi'!$C:$M,8,FALSE),"n.v.t.")</f>
        <v>31</v>
      </c>
      <c r="AQ1630" s="16" t="str">
        <f>IFERROR(VLOOKUP($P1630,'Kredieten productgroepen functi'!$C:$M,9,FALSE),"n.v.t.")</f>
        <v>Landwegen</v>
      </c>
      <c r="AR1630" s="16" t="str">
        <f>IFERROR(VLOOKUP($P1630,'Kredieten productgroepen functi'!$C:$M,10,FALSE),"n.v.t.")</f>
        <v>3</v>
      </c>
      <c r="AS1630" s="16" t="str">
        <f>IFERROR(VLOOKUP($P1630,'Kredieten productgroepen functi'!$C:$M,11,FALSE),"n.v.t.")</f>
        <v>Verkeer en vervoer</v>
      </c>
      <c r="AT1630" s="16" t="str">
        <f t="shared" si="80"/>
        <v>Baten</v>
      </c>
      <c r="AU1630" s="16" t="str">
        <f>IFERROR(VLOOKUP($R1630,Kostensoorten!$C:$J,7,FALSE),"n.v.t.")</f>
        <v>4.0.1</v>
      </c>
      <c r="AV1630" s="16" t="str">
        <f>IFERROR(VLOOKUP($R1630,Kostensoorten!$C:$J,8,FALSE),"n.v.t.")</f>
        <v>Inkomensoverdrachten van overh</v>
      </c>
    </row>
    <row r="1631" spans="6:48">
      <c r="F1631" s="2" t="s">
        <v>9581</v>
      </c>
      <c r="G1631" s="2" t="s">
        <v>39</v>
      </c>
      <c r="H1631" s="2" t="s">
        <v>39</v>
      </c>
      <c r="I1631" s="18">
        <v>-697.49</v>
      </c>
      <c r="P1631" s="16" t="str">
        <f t="shared" si="78"/>
        <v>631600</v>
      </c>
      <c r="Q1631" s="16" t="str">
        <f>IFERROR(VLOOKUP($P1631,'Kredieten productgroepen functi'!$C:$M,2,FALSE),"n.v.t.")</f>
        <v>Verkeersregelinstallaties</v>
      </c>
      <c r="R1631" s="16" t="str">
        <f t="shared" si="79"/>
        <v>840120</v>
      </c>
      <c r="S1631" s="16" t="str">
        <f>IFERROR(VLOOKUP($R1631,Kostensoorten!$C:$J,2,FALSE),"n.v.t.")</f>
        <v>Inkomensoverdracht provincies</v>
      </c>
      <c r="T1631" s="16" t="s">
        <v>39</v>
      </c>
      <c r="U1631" s="16" t="s">
        <v>39</v>
      </c>
      <c r="V1631" s="16" t="s">
        <v>39</v>
      </c>
      <c r="W1631" s="16" t="s">
        <v>39</v>
      </c>
      <c r="X1631" s="16" t="s">
        <v>39</v>
      </c>
      <c r="Y1631" s="16" t="s">
        <v>39</v>
      </c>
      <c r="Z1631" s="16" t="s">
        <v>39</v>
      </c>
      <c r="AA1631" s="16" t="s">
        <v>39</v>
      </c>
      <c r="AB1631" s="16" t="s">
        <v>39</v>
      </c>
      <c r="AC1631" s="16" t="s">
        <v>39</v>
      </c>
      <c r="AD1631" s="16" t="s">
        <v>39</v>
      </c>
      <c r="AE1631" s="16" t="s">
        <v>39</v>
      </c>
      <c r="AF1631" s="16" t="s">
        <v>39</v>
      </c>
      <c r="AG1631" s="16" t="s">
        <v>39</v>
      </c>
      <c r="AH1631" s="16" t="s">
        <v>39</v>
      </c>
      <c r="AI1631" s="16" t="s">
        <v>39</v>
      </c>
      <c r="AJ1631" s="16" t="s">
        <v>39</v>
      </c>
      <c r="AL1631" s="16" t="s">
        <v>39</v>
      </c>
      <c r="AM1631" s="16" t="s">
        <v>39</v>
      </c>
      <c r="AN1631" s="16" t="str">
        <f>IFERROR(VLOOKUP($P1631,'Kredieten productgroepen functi'!$C:$M,6,FALSE),"n.v.t.")</f>
        <v>3104</v>
      </c>
      <c r="AO1631" s="16" t="str">
        <f>IFERROR(VLOOKUP($P1631,'Kredieten productgroepen functi'!$C:$M,7,FALSE),"n.v.t.")</f>
        <v>Verkeersmanagement</v>
      </c>
      <c r="AP1631" s="16" t="str">
        <f>IFERROR(VLOOKUP($P1631,'Kredieten productgroepen functi'!$C:$M,8,FALSE),"n.v.t.")</f>
        <v>31</v>
      </c>
      <c r="AQ1631" s="16" t="str">
        <f>IFERROR(VLOOKUP($P1631,'Kredieten productgroepen functi'!$C:$M,9,FALSE),"n.v.t.")</f>
        <v>Landwegen</v>
      </c>
      <c r="AR1631" s="16" t="str">
        <f>IFERROR(VLOOKUP($P1631,'Kredieten productgroepen functi'!$C:$M,10,FALSE),"n.v.t.")</f>
        <v>3</v>
      </c>
      <c r="AS1631" s="16" t="str">
        <f>IFERROR(VLOOKUP($P1631,'Kredieten productgroepen functi'!$C:$M,11,FALSE),"n.v.t.")</f>
        <v>Verkeer en vervoer</v>
      </c>
      <c r="AT1631" s="16" t="str">
        <f t="shared" si="80"/>
        <v>Baten</v>
      </c>
      <c r="AU1631" s="16" t="str">
        <f>IFERROR(VLOOKUP($R1631,Kostensoorten!$C:$J,7,FALSE),"n.v.t.")</f>
        <v>4.0.1</v>
      </c>
      <c r="AV1631" s="16" t="str">
        <f>IFERROR(VLOOKUP($R1631,Kostensoorten!$C:$J,8,FALSE),"n.v.t.")</f>
        <v>Inkomensoverdrachten van overh</v>
      </c>
    </row>
    <row r="1632" spans="6:48">
      <c r="F1632" s="2" t="s">
        <v>9582</v>
      </c>
      <c r="G1632" s="2" t="s">
        <v>39</v>
      </c>
      <c r="H1632" s="2" t="s">
        <v>39</v>
      </c>
      <c r="I1632" s="18">
        <v>-2037.67</v>
      </c>
      <c r="P1632" s="16" t="str">
        <f t="shared" si="78"/>
        <v>631600</v>
      </c>
      <c r="Q1632" s="16" t="str">
        <f>IFERROR(VLOOKUP($P1632,'Kredieten productgroepen functi'!$C:$M,2,FALSE),"n.v.t.")</f>
        <v>Verkeersregelinstallaties</v>
      </c>
      <c r="R1632" s="16" t="str">
        <f t="shared" si="79"/>
        <v>840120</v>
      </c>
      <c r="S1632" s="16" t="str">
        <f>IFERROR(VLOOKUP($R1632,Kostensoorten!$C:$J,2,FALSE),"n.v.t.")</f>
        <v>Inkomensoverdracht provincies</v>
      </c>
      <c r="T1632" s="16" t="s">
        <v>39</v>
      </c>
      <c r="U1632" s="16" t="s">
        <v>39</v>
      </c>
      <c r="V1632" s="16" t="s">
        <v>39</v>
      </c>
      <c r="W1632" s="16" t="s">
        <v>39</v>
      </c>
      <c r="X1632" s="16" t="s">
        <v>39</v>
      </c>
      <c r="Y1632" s="16" t="s">
        <v>39</v>
      </c>
      <c r="Z1632" s="16" t="s">
        <v>39</v>
      </c>
      <c r="AA1632" s="16" t="s">
        <v>39</v>
      </c>
      <c r="AB1632" s="16" t="s">
        <v>39</v>
      </c>
      <c r="AC1632" s="16" t="s">
        <v>39</v>
      </c>
      <c r="AD1632" s="16" t="s">
        <v>39</v>
      </c>
      <c r="AE1632" s="16" t="s">
        <v>39</v>
      </c>
      <c r="AF1632" s="16" t="s">
        <v>39</v>
      </c>
      <c r="AG1632" s="16" t="s">
        <v>39</v>
      </c>
      <c r="AH1632" s="16" t="s">
        <v>39</v>
      </c>
      <c r="AI1632" s="16" t="s">
        <v>39</v>
      </c>
      <c r="AJ1632" s="16" t="s">
        <v>39</v>
      </c>
      <c r="AL1632" s="16" t="s">
        <v>39</v>
      </c>
      <c r="AM1632" s="16" t="s">
        <v>39</v>
      </c>
      <c r="AN1632" s="16" t="str">
        <f>IFERROR(VLOOKUP($P1632,'Kredieten productgroepen functi'!$C:$M,6,FALSE),"n.v.t.")</f>
        <v>3104</v>
      </c>
      <c r="AO1632" s="16" t="str">
        <f>IFERROR(VLOOKUP($P1632,'Kredieten productgroepen functi'!$C:$M,7,FALSE),"n.v.t.")</f>
        <v>Verkeersmanagement</v>
      </c>
      <c r="AP1632" s="16" t="str">
        <f>IFERROR(VLOOKUP($P1632,'Kredieten productgroepen functi'!$C:$M,8,FALSE),"n.v.t.")</f>
        <v>31</v>
      </c>
      <c r="AQ1632" s="16" t="str">
        <f>IFERROR(VLOOKUP($P1632,'Kredieten productgroepen functi'!$C:$M,9,FALSE),"n.v.t.")</f>
        <v>Landwegen</v>
      </c>
      <c r="AR1632" s="16" t="str">
        <f>IFERROR(VLOOKUP($P1632,'Kredieten productgroepen functi'!$C:$M,10,FALSE),"n.v.t.")</f>
        <v>3</v>
      </c>
      <c r="AS1632" s="16" t="str">
        <f>IFERROR(VLOOKUP($P1632,'Kredieten productgroepen functi'!$C:$M,11,FALSE),"n.v.t.")</f>
        <v>Verkeer en vervoer</v>
      </c>
      <c r="AT1632" s="16" t="str">
        <f t="shared" si="80"/>
        <v>Baten</v>
      </c>
      <c r="AU1632" s="16" t="str">
        <f>IFERROR(VLOOKUP($R1632,Kostensoorten!$C:$J,7,FALSE),"n.v.t.")</f>
        <v>4.0.1</v>
      </c>
      <c r="AV1632" s="16" t="str">
        <f>IFERROR(VLOOKUP($R1632,Kostensoorten!$C:$J,8,FALSE),"n.v.t.")</f>
        <v>Inkomensoverdrachten van overh</v>
      </c>
    </row>
    <row r="1633" spans="6:48">
      <c r="F1633" s="2" t="s">
        <v>9583</v>
      </c>
      <c r="G1633" s="2" t="s">
        <v>39</v>
      </c>
      <c r="H1633" s="2" t="s">
        <v>39</v>
      </c>
      <c r="I1633" s="18">
        <v>-11541.43</v>
      </c>
      <c r="P1633" s="16" t="str">
        <f t="shared" si="78"/>
        <v>631600</v>
      </c>
      <c r="Q1633" s="16" t="str">
        <f>IFERROR(VLOOKUP($P1633,'Kredieten productgroepen functi'!$C:$M,2,FALSE),"n.v.t.")</f>
        <v>Verkeersregelinstallaties</v>
      </c>
      <c r="R1633" s="16" t="str">
        <f t="shared" si="79"/>
        <v>840120</v>
      </c>
      <c r="S1633" s="16" t="str">
        <f>IFERROR(VLOOKUP($R1633,Kostensoorten!$C:$J,2,FALSE),"n.v.t.")</f>
        <v>Inkomensoverdracht provincies</v>
      </c>
      <c r="T1633" s="16" t="s">
        <v>39</v>
      </c>
      <c r="U1633" s="16" t="s">
        <v>39</v>
      </c>
      <c r="V1633" s="16" t="s">
        <v>39</v>
      </c>
      <c r="W1633" s="16" t="s">
        <v>39</v>
      </c>
      <c r="X1633" s="16" t="s">
        <v>39</v>
      </c>
      <c r="Y1633" s="16" t="s">
        <v>39</v>
      </c>
      <c r="Z1633" s="16" t="s">
        <v>39</v>
      </c>
      <c r="AA1633" s="16" t="s">
        <v>39</v>
      </c>
      <c r="AB1633" s="16" t="s">
        <v>39</v>
      </c>
      <c r="AC1633" s="16" t="s">
        <v>39</v>
      </c>
      <c r="AD1633" s="16" t="s">
        <v>39</v>
      </c>
      <c r="AE1633" s="16" t="s">
        <v>39</v>
      </c>
      <c r="AF1633" s="16" t="s">
        <v>39</v>
      </c>
      <c r="AG1633" s="16" t="s">
        <v>39</v>
      </c>
      <c r="AH1633" s="16" t="s">
        <v>39</v>
      </c>
      <c r="AI1633" s="16" t="s">
        <v>39</v>
      </c>
      <c r="AJ1633" s="16" t="s">
        <v>39</v>
      </c>
      <c r="AL1633" s="16" t="s">
        <v>39</v>
      </c>
      <c r="AM1633" s="16" t="s">
        <v>39</v>
      </c>
      <c r="AN1633" s="16" t="str">
        <f>IFERROR(VLOOKUP($P1633,'Kredieten productgroepen functi'!$C:$M,6,FALSE),"n.v.t.")</f>
        <v>3104</v>
      </c>
      <c r="AO1633" s="16" t="str">
        <f>IFERROR(VLOOKUP($P1633,'Kredieten productgroepen functi'!$C:$M,7,FALSE),"n.v.t.")</f>
        <v>Verkeersmanagement</v>
      </c>
      <c r="AP1633" s="16" t="str">
        <f>IFERROR(VLOOKUP($P1633,'Kredieten productgroepen functi'!$C:$M,8,FALSE),"n.v.t.")</f>
        <v>31</v>
      </c>
      <c r="AQ1633" s="16" t="str">
        <f>IFERROR(VLOOKUP($P1633,'Kredieten productgroepen functi'!$C:$M,9,FALSE),"n.v.t.")</f>
        <v>Landwegen</v>
      </c>
      <c r="AR1633" s="16" t="str">
        <f>IFERROR(VLOOKUP($P1633,'Kredieten productgroepen functi'!$C:$M,10,FALSE),"n.v.t.")</f>
        <v>3</v>
      </c>
      <c r="AS1633" s="16" t="str">
        <f>IFERROR(VLOOKUP($P1633,'Kredieten productgroepen functi'!$C:$M,11,FALSE),"n.v.t.")</f>
        <v>Verkeer en vervoer</v>
      </c>
      <c r="AT1633" s="16" t="str">
        <f t="shared" si="80"/>
        <v>Baten</v>
      </c>
      <c r="AU1633" s="16" t="str">
        <f>IFERROR(VLOOKUP($R1633,Kostensoorten!$C:$J,7,FALSE),"n.v.t.")</f>
        <v>4.0.1</v>
      </c>
      <c r="AV1633" s="16" t="str">
        <f>IFERROR(VLOOKUP($R1633,Kostensoorten!$C:$J,8,FALSE),"n.v.t.")</f>
        <v>Inkomensoverdrachten van overh</v>
      </c>
    </row>
    <row r="1634" spans="6:48">
      <c r="F1634" s="2" t="s">
        <v>9584</v>
      </c>
      <c r="G1634" s="2" t="s">
        <v>39</v>
      </c>
      <c r="H1634" s="2" t="s">
        <v>39</v>
      </c>
      <c r="I1634" s="18">
        <v>-491.15</v>
      </c>
      <c r="P1634" s="16" t="str">
        <f t="shared" si="78"/>
        <v>631600</v>
      </c>
      <c r="Q1634" s="16" t="str">
        <f>IFERROR(VLOOKUP($P1634,'Kredieten productgroepen functi'!$C:$M,2,FALSE),"n.v.t.")</f>
        <v>Verkeersregelinstallaties</v>
      </c>
      <c r="R1634" s="16" t="str">
        <f t="shared" si="79"/>
        <v>840120</v>
      </c>
      <c r="S1634" s="16" t="str">
        <f>IFERROR(VLOOKUP($R1634,Kostensoorten!$C:$J,2,FALSE),"n.v.t.")</f>
        <v>Inkomensoverdracht provincies</v>
      </c>
      <c r="T1634" s="16" t="s">
        <v>39</v>
      </c>
      <c r="U1634" s="16" t="s">
        <v>39</v>
      </c>
      <c r="V1634" s="16" t="s">
        <v>39</v>
      </c>
      <c r="W1634" s="16" t="s">
        <v>39</v>
      </c>
      <c r="X1634" s="16" t="s">
        <v>39</v>
      </c>
      <c r="Y1634" s="16" t="s">
        <v>39</v>
      </c>
      <c r="Z1634" s="16" t="s">
        <v>39</v>
      </c>
      <c r="AA1634" s="16" t="s">
        <v>39</v>
      </c>
      <c r="AB1634" s="16" t="s">
        <v>39</v>
      </c>
      <c r="AC1634" s="16" t="s">
        <v>39</v>
      </c>
      <c r="AD1634" s="16" t="s">
        <v>39</v>
      </c>
      <c r="AE1634" s="16" t="s">
        <v>39</v>
      </c>
      <c r="AF1634" s="16" t="s">
        <v>39</v>
      </c>
      <c r="AG1634" s="16" t="s">
        <v>39</v>
      </c>
      <c r="AH1634" s="16" t="s">
        <v>39</v>
      </c>
      <c r="AI1634" s="16" t="s">
        <v>39</v>
      </c>
      <c r="AJ1634" s="16" t="s">
        <v>39</v>
      </c>
      <c r="AL1634" s="16" t="s">
        <v>39</v>
      </c>
      <c r="AM1634" s="16" t="s">
        <v>39</v>
      </c>
      <c r="AN1634" s="16" t="str">
        <f>IFERROR(VLOOKUP($P1634,'Kredieten productgroepen functi'!$C:$M,6,FALSE),"n.v.t.")</f>
        <v>3104</v>
      </c>
      <c r="AO1634" s="16" t="str">
        <f>IFERROR(VLOOKUP($P1634,'Kredieten productgroepen functi'!$C:$M,7,FALSE),"n.v.t.")</f>
        <v>Verkeersmanagement</v>
      </c>
      <c r="AP1634" s="16" t="str">
        <f>IFERROR(VLOOKUP($P1634,'Kredieten productgroepen functi'!$C:$M,8,FALSE),"n.v.t.")</f>
        <v>31</v>
      </c>
      <c r="AQ1634" s="16" t="str">
        <f>IFERROR(VLOOKUP($P1634,'Kredieten productgroepen functi'!$C:$M,9,FALSE),"n.v.t.")</f>
        <v>Landwegen</v>
      </c>
      <c r="AR1634" s="16" t="str">
        <f>IFERROR(VLOOKUP($P1634,'Kredieten productgroepen functi'!$C:$M,10,FALSE),"n.v.t.")</f>
        <v>3</v>
      </c>
      <c r="AS1634" s="16" t="str">
        <f>IFERROR(VLOOKUP($P1634,'Kredieten productgroepen functi'!$C:$M,11,FALSE),"n.v.t.")</f>
        <v>Verkeer en vervoer</v>
      </c>
      <c r="AT1634" s="16" t="str">
        <f t="shared" si="80"/>
        <v>Baten</v>
      </c>
      <c r="AU1634" s="16" t="str">
        <f>IFERROR(VLOOKUP($R1634,Kostensoorten!$C:$J,7,FALSE),"n.v.t.")</f>
        <v>4.0.1</v>
      </c>
      <c r="AV1634" s="16" t="str">
        <f>IFERROR(VLOOKUP($R1634,Kostensoorten!$C:$J,8,FALSE),"n.v.t.")</f>
        <v>Inkomensoverdrachten van overh</v>
      </c>
    </row>
    <row r="1635" spans="6:48">
      <c r="F1635" s="2" t="s">
        <v>9585</v>
      </c>
      <c r="G1635" s="2" t="s">
        <v>39</v>
      </c>
      <c r="H1635" s="2" t="s">
        <v>39</v>
      </c>
      <c r="I1635" s="18">
        <v>-5880</v>
      </c>
      <c r="P1635" s="16" t="str">
        <f t="shared" si="78"/>
        <v>631600</v>
      </c>
      <c r="Q1635" s="16" t="str">
        <f>IFERROR(VLOOKUP($P1635,'Kredieten productgroepen functi'!$C:$M,2,FALSE),"n.v.t.")</f>
        <v>Verkeersregelinstallaties</v>
      </c>
      <c r="R1635" s="16" t="str">
        <f t="shared" si="79"/>
        <v>840130</v>
      </c>
      <c r="S1635" s="16" t="str">
        <f>IFERROR(VLOOKUP($R1635,Kostensoorten!$C:$J,2,FALSE),"n.v.t.")</f>
        <v>Inkomensoverdracht gemeenten</v>
      </c>
      <c r="T1635" s="16" t="s">
        <v>39</v>
      </c>
      <c r="U1635" s="16" t="s">
        <v>39</v>
      </c>
      <c r="V1635" s="16" t="s">
        <v>39</v>
      </c>
      <c r="W1635" s="16" t="s">
        <v>39</v>
      </c>
      <c r="X1635" s="16" t="s">
        <v>39</v>
      </c>
      <c r="Y1635" s="16" t="s">
        <v>39</v>
      </c>
      <c r="Z1635" s="16" t="s">
        <v>39</v>
      </c>
      <c r="AA1635" s="16" t="s">
        <v>39</v>
      </c>
      <c r="AB1635" s="16" t="s">
        <v>39</v>
      </c>
      <c r="AC1635" s="16" t="s">
        <v>39</v>
      </c>
      <c r="AD1635" s="16" t="s">
        <v>39</v>
      </c>
      <c r="AE1635" s="16" t="s">
        <v>39</v>
      </c>
      <c r="AF1635" s="16" t="s">
        <v>39</v>
      </c>
      <c r="AG1635" s="16" t="s">
        <v>39</v>
      </c>
      <c r="AH1635" s="16" t="s">
        <v>39</v>
      </c>
      <c r="AI1635" s="16" t="s">
        <v>39</v>
      </c>
      <c r="AJ1635" s="16" t="s">
        <v>39</v>
      </c>
      <c r="AL1635" s="16" t="s">
        <v>39</v>
      </c>
      <c r="AM1635" s="16" t="s">
        <v>39</v>
      </c>
      <c r="AN1635" s="16" t="str">
        <f>IFERROR(VLOOKUP($P1635,'Kredieten productgroepen functi'!$C:$M,6,FALSE),"n.v.t.")</f>
        <v>3104</v>
      </c>
      <c r="AO1635" s="16" t="str">
        <f>IFERROR(VLOOKUP($P1635,'Kredieten productgroepen functi'!$C:$M,7,FALSE),"n.v.t.")</f>
        <v>Verkeersmanagement</v>
      </c>
      <c r="AP1635" s="16" t="str">
        <f>IFERROR(VLOOKUP($P1635,'Kredieten productgroepen functi'!$C:$M,8,FALSE),"n.v.t.")</f>
        <v>31</v>
      </c>
      <c r="AQ1635" s="16" t="str">
        <f>IFERROR(VLOOKUP($P1635,'Kredieten productgroepen functi'!$C:$M,9,FALSE),"n.v.t.")</f>
        <v>Landwegen</v>
      </c>
      <c r="AR1635" s="16" t="str">
        <f>IFERROR(VLOOKUP($P1635,'Kredieten productgroepen functi'!$C:$M,10,FALSE),"n.v.t.")</f>
        <v>3</v>
      </c>
      <c r="AS1635" s="16" t="str">
        <f>IFERROR(VLOOKUP($P1635,'Kredieten productgroepen functi'!$C:$M,11,FALSE),"n.v.t.")</f>
        <v>Verkeer en vervoer</v>
      </c>
      <c r="AT1635" s="16" t="str">
        <f t="shared" si="80"/>
        <v>Baten</v>
      </c>
      <c r="AU1635" s="16" t="str">
        <f>IFERROR(VLOOKUP($R1635,Kostensoorten!$C:$J,7,FALSE),"n.v.t.")</f>
        <v>4.0.1</v>
      </c>
      <c r="AV1635" s="16" t="str">
        <f>IFERROR(VLOOKUP($R1635,Kostensoorten!$C:$J,8,FALSE),"n.v.t.")</f>
        <v>Inkomensoverdrachten van overh</v>
      </c>
    </row>
    <row r="1636" spans="6:48">
      <c r="F1636" s="2" t="s">
        <v>9586</v>
      </c>
      <c r="G1636" s="2" t="s">
        <v>39</v>
      </c>
      <c r="H1636" s="2" t="s">
        <v>39</v>
      </c>
      <c r="I1636" s="18">
        <v>-641</v>
      </c>
      <c r="P1636" s="16" t="str">
        <f t="shared" si="78"/>
        <v>631600</v>
      </c>
      <c r="Q1636" s="16" t="str">
        <f>IFERROR(VLOOKUP($P1636,'Kredieten productgroepen functi'!$C:$M,2,FALSE),"n.v.t.")</f>
        <v>Verkeersregelinstallaties</v>
      </c>
      <c r="R1636" s="16" t="str">
        <f t="shared" si="79"/>
        <v>840130</v>
      </c>
      <c r="S1636" s="16" t="str">
        <f>IFERROR(VLOOKUP($R1636,Kostensoorten!$C:$J,2,FALSE),"n.v.t.")</f>
        <v>Inkomensoverdracht gemeenten</v>
      </c>
      <c r="T1636" s="16" t="s">
        <v>39</v>
      </c>
      <c r="U1636" s="16" t="s">
        <v>39</v>
      </c>
      <c r="V1636" s="16" t="s">
        <v>39</v>
      </c>
      <c r="W1636" s="16" t="s">
        <v>39</v>
      </c>
      <c r="X1636" s="16" t="s">
        <v>39</v>
      </c>
      <c r="Y1636" s="16" t="s">
        <v>39</v>
      </c>
      <c r="Z1636" s="16" t="s">
        <v>39</v>
      </c>
      <c r="AA1636" s="16" t="s">
        <v>39</v>
      </c>
      <c r="AB1636" s="16" t="s">
        <v>39</v>
      </c>
      <c r="AC1636" s="16" t="s">
        <v>39</v>
      </c>
      <c r="AD1636" s="16" t="s">
        <v>39</v>
      </c>
      <c r="AE1636" s="16" t="s">
        <v>39</v>
      </c>
      <c r="AF1636" s="16" t="s">
        <v>39</v>
      </c>
      <c r="AG1636" s="16" t="s">
        <v>39</v>
      </c>
      <c r="AH1636" s="16" t="s">
        <v>39</v>
      </c>
      <c r="AI1636" s="16" t="s">
        <v>39</v>
      </c>
      <c r="AJ1636" s="16" t="s">
        <v>39</v>
      </c>
      <c r="AL1636" s="16" t="s">
        <v>39</v>
      </c>
      <c r="AM1636" s="16" t="s">
        <v>39</v>
      </c>
      <c r="AN1636" s="16" t="str">
        <f>IFERROR(VLOOKUP($P1636,'Kredieten productgroepen functi'!$C:$M,6,FALSE),"n.v.t.")</f>
        <v>3104</v>
      </c>
      <c r="AO1636" s="16" t="str">
        <f>IFERROR(VLOOKUP($P1636,'Kredieten productgroepen functi'!$C:$M,7,FALSE),"n.v.t.")</f>
        <v>Verkeersmanagement</v>
      </c>
      <c r="AP1636" s="16" t="str">
        <f>IFERROR(VLOOKUP($P1636,'Kredieten productgroepen functi'!$C:$M,8,FALSE),"n.v.t.")</f>
        <v>31</v>
      </c>
      <c r="AQ1636" s="16" t="str">
        <f>IFERROR(VLOOKUP($P1636,'Kredieten productgroepen functi'!$C:$M,9,FALSE),"n.v.t.")</f>
        <v>Landwegen</v>
      </c>
      <c r="AR1636" s="16" t="str">
        <f>IFERROR(VLOOKUP($P1636,'Kredieten productgroepen functi'!$C:$M,10,FALSE),"n.v.t.")</f>
        <v>3</v>
      </c>
      <c r="AS1636" s="16" t="str">
        <f>IFERROR(VLOOKUP($P1636,'Kredieten productgroepen functi'!$C:$M,11,FALSE),"n.v.t.")</f>
        <v>Verkeer en vervoer</v>
      </c>
      <c r="AT1636" s="16" t="str">
        <f t="shared" si="80"/>
        <v>Baten</v>
      </c>
      <c r="AU1636" s="16" t="str">
        <f>IFERROR(VLOOKUP($R1636,Kostensoorten!$C:$J,7,FALSE),"n.v.t.")</f>
        <v>4.0.1</v>
      </c>
      <c r="AV1636" s="16" t="str">
        <f>IFERROR(VLOOKUP($R1636,Kostensoorten!$C:$J,8,FALSE),"n.v.t.")</f>
        <v>Inkomensoverdrachten van overh</v>
      </c>
    </row>
    <row r="1637" spans="6:48">
      <c r="F1637" s="2" t="s">
        <v>9587</v>
      </c>
      <c r="G1637" s="2" t="s">
        <v>39</v>
      </c>
      <c r="H1637" s="2" t="s">
        <v>39</v>
      </c>
      <c r="I1637" s="18">
        <v>-814.31</v>
      </c>
      <c r="P1637" s="16" t="str">
        <f t="shared" si="78"/>
        <v>631600</v>
      </c>
      <c r="Q1637" s="16" t="str">
        <f>IFERROR(VLOOKUP($P1637,'Kredieten productgroepen functi'!$C:$M,2,FALSE),"n.v.t.")</f>
        <v>Verkeersregelinstallaties</v>
      </c>
      <c r="R1637" s="16" t="str">
        <f t="shared" si="79"/>
        <v>840130</v>
      </c>
      <c r="S1637" s="16" t="str">
        <f>IFERROR(VLOOKUP($R1637,Kostensoorten!$C:$J,2,FALSE),"n.v.t.")</f>
        <v>Inkomensoverdracht gemeenten</v>
      </c>
      <c r="T1637" s="16" t="s">
        <v>39</v>
      </c>
      <c r="U1637" s="16" t="s">
        <v>39</v>
      </c>
      <c r="V1637" s="16" t="s">
        <v>39</v>
      </c>
      <c r="W1637" s="16" t="s">
        <v>39</v>
      </c>
      <c r="X1637" s="16" t="s">
        <v>39</v>
      </c>
      <c r="Y1637" s="16" t="s">
        <v>39</v>
      </c>
      <c r="Z1637" s="16" t="s">
        <v>39</v>
      </c>
      <c r="AA1637" s="16" t="s">
        <v>39</v>
      </c>
      <c r="AB1637" s="16" t="s">
        <v>39</v>
      </c>
      <c r="AC1637" s="16" t="s">
        <v>39</v>
      </c>
      <c r="AD1637" s="16" t="s">
        <v>39</v>
      </c>
      <c r="AE1637" s="16" t="s">
        <v>39</v>
      </c>
      <c r="AF1637" s="16" t="s">
        <v>39</v>
      </c>
      <c r="AG1637" s="16" t="s">
        <v>39</v>
      </c>
      <c r="AH1637" s="16" t="s">
        <v>39</v>
      </c>
      <c r="AI1637" s="16" t="s">
        <v>39</v>
      </c>
      <c r="AJ1637" s="16" t="s">
        <v>39</v>
      </c>
      <c r="AL1637" s="16" t="s">
        <v>39</v>
      </c>
      <c r="AM1637" s="16" t="s">
        <v>39</v>
      </c>
      <c r="AN1637" s="16" t="str">
        <f>IFERROR(VLOOKUP($P1637,'Kredieten productgroepen functi'!$C:$M,6,FALSE),"n.v.t.")</f>
        <v>3104</v>
      </c>
      <c r="AO1637" s="16" t="str">
        <f>IFERROR(VLOOKUP($P1637,'Kredieten productgroepen functi'!$C:$M,7,FALSE),"n.v.t.")</f>
        <v>Verkeersmanagement</v>
      </c>
      <c r="AP1637" s="16" t="str">
        <f>IFERROR(VLOOKUP($P1637,'Kredieten productgroepen functi'!$C:$M,8,FALSE),"n.v.t.")</f>
        <v>31</v>
      </c>
      <c r="AQ1637" s="16" t="str">
        <f>IFERROR(VLOOKUP($P1637,'Kredieten productgroepen functi'!$C:$M,9,FALSE),"n.v.t.")</f>
        <v>Landwegen</v>
      </c>
      <c r="AR1637" s="16" t="str">
        <f>IFERROR(VLOOKUP($P1637,'Kredieten productgroepen functi'!$C:$M,10,FALSE),"n.v.t.")</f>
        <v>3</v>
      </c>
      <c r="AS1637" s="16" t="str">
        <f>IFERROR(VLOOKUP($P1637,'Kredieten productgroepen functi'!$C:$M,11,FALSE),"n.v.t.")</f>
        <v>Verkeer en vervoer</v>
      </c>
      <c r="AT1637" s="16" t="str">
        <f t="shared" si="80"/>
        <v>Baten</v>
      </c>
      <c r="AU1637" s="16" t="str">
        <f>IFERROR(VLOOKUP($R1637,Kostensoorten!$C:$J,7,FALSE),"n.v.t.")</f>
        <v>4.0.1</v>
      </c>
      <c r="AV1637" s="16" t="str">
        <f>IFERROR(VLOOKUP($R1637,Kostensoorten!$C:$J,8,FALSE),"n.v.t.")</f>
        <v>Inkomensoverdrachten van overh</v>
      </c>
    </row>
    <row r="1638" spans="6:48">
      <c r="F1638" s="2" t="s">
        <v>9588</v>
      </c>
      <c r="G1638" s="2" t="s">
        <v>39</v>
      </c>
      <c r="H1638" s="2" t="s">
        <v>39</v>
      </c>
      <c r="I1638" s="18">
        <v>-621.9</v>
      </c>
      <c r="P1638" s="16" t="str">
        <f t="shared" si="78"/>
        <v>631600</v>
      </c>
      <c r="Q1638" s="16" t="str">
        <f>IFERROR(VLOOKUP($P1638,'Kredieten productgroepen functi'!$C:$M,2,FALSE),"n.v.t.")</f>
        <v>Verkeersregelinstallaties</v>
      </c>
      <c r="R1638" s="16" t="str">
        <f t="shared" si="79"/>
        <v>840130</v>
      </c>
      <c r="S1638" s="16" t="str">
        <f>IFERROR(VLOOKUP($R1638,Kostensoorten!$C:$J,2,FALSE),"n.v.t.")</f>
        <v>Inkomensoverdracht gemeenten</v>
      </c>
      <c r="T1638" s="16" t="s">
        <v>39</v>
      </c>
      <c r="U1638" s="16" t="s">
        <v>39</v>
      </c>
      <c r="V1638" s="16" t="s">
        <v>39</v>
      </c>
      <c r="W1638" s="16" t="s">
        <v>39</v>
      </c>
      <c r="X1638" s="16" t="s">
        <v>39</v>
      </c>
      <c r="Y1638" s="16" t="s">
        <v>39</v>
      </c>
      <c r="Z1638" s="16" t="s">
        <v>39</v>
      </c>
      <c r="AA1638" s="16" t="s">
        <v>39</v>
      </c>
      <c r="AB1638" s="16" t="s">
        <v>39</v>
      </c>
      <c r="AC1638" s="16" t="s">
        <v>39</v>
      </c>
      <c r="AD1638" s="16" t="s">
        <v>39</v>
      </c>
      <c r="AE1638" s="16" t="s">
        <v>39</v>
      </c>
      <c r="AF1638" s="16" t="s">
        <v>39</v>
      </c>
      <c r="AG1638" s="16" t="s">
        <v>39</v>
      </c>
      <c r="AH1638" s="16" t="s">
        <v>39</v>
      </c>
      <c r="AI1638" s="16" t="s">
        <v>39</v>
      </c>
      <c r="AJ1638" s="16" t="s">
        <v>39</v>
      </c>
      <c r="AL1638" s="16" t="s">
        <v>39</v>
      </c>
      <c r="AM1638" s="16" t="s">
        <v>39</v>
      </c>
      <c r="AN1638" s="16" t="str">
        <f>IFERROR(VLOOKUP($P1638,'Kredieten productgroepen functi'!$C:$M,6,FALSE),"n.v.t.")</f>
        <v>3104</v>
      </c>
      <c r="AO1638" s="16" t="str">
        <f>IFERROR(VLOOKUP($P1638,'Kredieten productgroepen functi'!$C:$M,7,FALSE),"n.v.t.")</f>
        <v>Verkeersmanagement</v>
      </c>
      <c r="AP1638" s="16" t="str">
        <f>IFERROR(VLOOKUP($P1638,'Kredieten productgroepen functi'!$C:$M,8,FALSE),"n.v.t.")</f>
        <v>31</v>
      </c>
      <c r="AQ1638" s="16" t="str">
        <f>IFERROR(VLOOKUP($P1638,'Kredieten productgroepen functi'!$C:$M,9,FALSE),"n.v.t.")</f>
        <v>Landwegen</v>
      </c>
      <c r="AR1638" s="16" t="str">
        <f>IFERROR(VLOOKUP($P1638,'Kredieten productgroepen functi'!$C:$M,10,FALSE),"n.v.t.")</f>
        <v>3</v>
      </c>
      <c r="AS1638" s="16" t="str">
        <f>IFERROR(VLOOKUP($P1638,'Kredieten productgroepen functi'!$C:$M,11,FALSE),"n.v.t.")</f>
        <v>Verkeer en vervoer</v>
      </c>
      <c r="AT1638" s="16" t="str">
        <f t="shared" si="80"/>
        <v>Baten</v>
      </c>
      <c r="AU1638" s="16" t="str">
        <f>IFERROR(VLOOKUP($R1638,Kostensoorten!$C:$J,7,FALSE),"n.v.t.")</f>
        <v>4.0.1</v>
      </c>
      <c r="AV1638" s="16" t="str">
        <f>IFERROR(VLOOKUP($R1638,Kostensoorten!$C:$J,8,FALSE),"n.v.t.")</f>
        <v>Inkomensoverdrachten van overh</v>
      </c>
    </row>
    <row r="1639" spans="6:48">
      <c r="F1639" s="2" t="s">
        <v>9589</v>
      </c>
      <c r="G1639" s="2" t="s">
        <v>39</v>
      </c>
      <c r="H1639" s="2" t="s">
        <v>39</v>
      </c>
      <c r="I1639" s="18">
        <v>-577.38</v>
      </c>
      <c r="P1639" s="16" t="str">
        <f t="shared" si="78"/>
        <v>631600</v>
      </c>
      <c r="Q1639" s="16" t="str">
        <f>IFERROR(VLOOKUP($P1639,'Kredieten productgroepen functi'!$C:$M,2,FALSE),"n.v.t.")</f>
        <v>Verkeersregelinstallaties</v>
      </c>
      <c r="R1639" s="16" t="str">
        <f t="shared" si="79"/>
        <v>840130</v>
      </c>
      <c r="S1639" s="16" t="str">
        <f>IFERROR(VLOOKUP($R1639,Kostensoorten!$C:$J,2,FALSE),"n.v.t.")</f>
        <v>Inkomensoverdracht gemeenten</v>
      </c>
      <c r="T1639" s="16" t="s">
        <v>39</v>
      </c>
      <c r="U1639" s="16" t="s">
        <v>39</v>
      </c>
      <c r="V1639" s="16" t="s">
        <v>39</v>
      </c>
      <c r="W1639" s="16" t="s">
        <v>39</v>
      </c>
      <c r="X1639" s="16" t="s">
        <v>39</v>
      </c>
      <c r="Y1639" s="16" t="s">
        <v>39</v>
      </c>
      <c r="Z1639" s="16" t="s">
        <v>39</v>
      </c>
      <c r="AA1639" s="16" t="s">
        <v>39</v>
      </c>
      <c r="AB1639" s="16" t="s">
        <v>39</v>
      </c>
      <c r="AC1639" s="16" t="s">
        <v>39</v>
      </c>
      <c r="AD1639" s="16" t="s">
        <v>39</v>
      </c>
      <c r="AE1639" s="16" t="s">
        <v>39</v>
      </c>
      <c r="AF1639" s="16" t="s">
        <v>39</v>
      </c>
      <c r="AG1639" s="16" t="s">
        <v>39</v>
      </c>
      <c r="AH1639" s="16" t="s">
        <v>39</v>
      </c>
      <c r="AI1639" s="16" t="s">
        <v>39</v>
      </c>
      <c r="AJ1639" s="16" t="s">
        <v>39</v>
      </c>
      <c r="AL1639" s="16" t="s">
        <v>39</v>
      </c>
      <c r="AM1639" s="16" t="s">
        <v>39</v>
      </c>
      <c r="AN1639" s="16" t="str">
        <f>IFERROR(VLOOKUP($P1639,'Kredieten productgroepen functi'!$C:$M,6,FALSE),"n.v.t.")</f>
        <v>3104</v>
      </c>
      <c r="AO1639" s="16" t="str">
        <f>IFERROR(VLOOKUP($P1639,'Kredieten productgroepen functi'!$C:$M,7,FALSE),"n.v.t.")</f>
        <v>Verkeersmanagement</v>
      </c>
      <c r="AP1639" s="16" t="str">
        <f>IFERROR(VLOOKUP($P1639,'Kredieten productgroepen functi'!$C:$M,8,FALSE),"n.v.t.")</f>
        <v>31</v>
      </c>
      <c r="AQ1639" s="16" t="str">
        <f>IFERROR(VLOOKUP($P1639,'Kredieten productgroepen functi'!$C:$M,9,FALSE),"n.v.t.")</f>
        <v>Landwegen</v>
      </c>
      <c r="AR1639" s="16" t="str">
        <f>IFERROR(VLOOKUP($P1639,'Kredieten productgroepen functi'!$C:$M,10,FALSE),"n.v.t.")</f>
        <v>3</v>
      </c>
      <c r="AS1639" s="16" t="str">
        <f>IFERROR(VLOOKUP($P1639,'Kredieten productgroepen functi'!$C:$M,11,FALSE),"n.v.t.")</f>
        <v>Verkeer en vervoer</v>
      </c>
      <c r="AT1639" s="16" t="str">
        <f t="shared" si="80"/>
        <v>Baten</v>
      </c>
      <c r="AU1639" s="16" t="str">
        <f>IFERROR(VLOOKUP($R1639,Kostensoorten!$C:$J,7,FALSE),"n.v.t.")</f>
        <v>4.0.1</v>
      </c>
      <c r="AV1639" s="16" t="str">
        <f>IFERROR(VLOOKUP($R1639,Kostensoorten!$C:$J,8,FALSE),"n.v.t.")</f>
        <v>Inkomensoverdrachten van overh</v>
      </c>
    </row>
    <row r="1640" spans="6:48">
      <c r="F1640" s="2" t="s">
        <v>9590</v>
      </c>
      <c r="G1640" s="2" t="s">
        <v>39</v>
      </c>
      <c r="H1640" s="2" t="s">
        <v>39</v>
      </c>
      <c r="I1640" s="18">
        <v>-7005.88</v>
      </c>
      <c r="P1640" s="16" t="str">
        <f t="shared" si="78"/>
        <v>631600</v>
      </c>
      <c r="Q1640" s="16" t="str">
        <f>IFERROR(VLOOKUP($P1640,'Kredieten productgroepen functi'!$C:$M,2,FALSE),"n.v.t.")</f>
        <v>Verkeersregelinstallaties</v>
      </c>
      <c r="R1640" s="16" t="str">
        <f t="shared" si="79"/>
        <v>840130</v>
      </c>
      <c r="S1640" s="16" t="str">
        <f>IFERROR(VLOOKUP($R1640,Kostensoorten!$C:$J,2,FALSE),"n.v.t.")</f>
        <v>Inkomensoverdracht gemeenten</v>
      </c>
      <c r="T1640" s="16" t="s">
        <v>39</v>
      </c>
      <c r="U1640" s="16" t="s">
        <v>39</v>
      </c>
      <c r="V1640" s="16" t="s">
        <v>39</v>
      </c>
      <c r="W1640" s="16" t="s">
        <v>39</v>
      </c>
      <c r="X1640" s="16" t="s">
        <v>39</v>
      </c>
      <c r="Y1640" s="16" t="s">
        <v>39</v>
      </c>
      <c r="Z1640" s="16" t="s">
        <v>39</v>
      </c>
      <c r="AA1640" s="16" t="s">
        <v>39</v>
      </c>
      <c r="AB1640" s="16" t="s">
        <v>39</v>
      </c>
      <c r="AC1640" s="16" t="s">
        <v>39</v>
      </c>
      <c r="AD1640" s="16" t="s">
        <v>39</v>
      </c>
      <c r="AE1640" s="16" t="s">
        <v>39</v>
      </c>
      <c r="AF1640" s="16" t="s">
        <v>39</v>
      </c>
      <c r="AG1640" s="16" t="s">
        <v>39</v>
      </c>
      <c r="AH1640" s="16" t="s">
        <v>39</v>
      </c>
      <c r="AI1640" s="16" t="s">
        <v>39</v>
      </c>
      <c r="AJ1640" s="16" t="s">
        <v>39</v>
      </c>
      <c r="AL1640" s="16" t="s">
        <v>39</v>
      </c>
      <c r="AM1640" s="16" t="s">
        <v>39</v>
      </c>
      <c r="AN1640" s="16" t="str">
        <f>IFERROR(VLOOKUP($P1640,'Kredieten productgroepen functi'!$C:$M,6,FALSE),"n.v.t.")</f>
        <v>3104</v>
      </c>
      <c r="AO1640" s="16" t="str">
        <f>IFERROR(VLOOKUP($P1640,'Kredieten productgroepen functi'!$C:$M,7,FALSE),"n.v.t.")</f>
        <v>Verkeersmanagement</v>
      </c>
      <c r="AP1640" s="16" t="str">
        <f>IFERROR(VLOOKUP($P1640,'Kredieten productgroepen functi'!$C:$M,8,FALSE),"n.v.t.")</f>
        <v>31</v>
      </c>
      <c r="AQ1640" s="16" t="str">
        <f>IFERROR(VLOOKUP($P1640,'Kredieten productgroepen functi'!$C:$M,9,FALSE),"n.v.t.")</f>
        <v>Landwegen</v>
      </c>
      <c r="AR1640" s="16" t="str">
        <f>IFERROR(VLOOKUP($P1640,'Kredieten productgroepen functi'!$C:$M,10,FALSE),"n.v.t.")</f>
        <v>3</v>
      </c>
      <c r="AS1640" s="16" t="str">
        <f>IFERROR(VLOOKUP($P1640,'Kredieten productgroepen functi'!$C:$M,11,FALSE),"n.v.t.")</f>
        <v>Verkeer en vervoer</v>
      </c>
      <c r="AT1640" s="16" t="str">
        <f t="shared" si="80"/>
        <v>Baten</v>
      </c>
      <c r="AU1640" s="16" t="str">
        <f>IFERROR(VLOOKUP($R1640,Kostensoorten!$C:$J,7,FALSE),"n.v.t.")</f>
        <v>4.0.1</v>
      </c>
      <c r="AV1640" s="16" t="str">
        <f>IFERROR(VLOOKUP($R1640,Kostensoorten!$C:$J,8,FALSE),"n.v.t.")</f>
        <v>Inkomensoverdrachten van overh</v>
      </c>
    </row>
    <row r="1641" spans="6:48">
      <c r="F1641" s="2" t="s">
        <v>9591</v>
      </c>
      <c r="G1641" s="2" t="s">
        <v>39</v>
      </c>
      <c r="H1641" s="2" t="s">
        <v>39</v>
      </c>
      <c r="I1641" s="18">
        <v>-3970.58</v>
      </c>
      <c r="P1641" s="16" t="str">
        <f t="shared" si="78"/>
        <v>631600</v>
      </c>
      <c r="Q1641" s="16" t="str">
        <f>IFERROR(VLOOKUP($P1641,'Kredieten productgroepen functi'!$C:$M,2,FALSE),"n.v.t.")</f>
        <v>Verkeersregelinstallaties</v>
      </c>
      <c r="R1641" s="16" t="str">
        <f t="shared" si="79"/>
        <v>840130</v>
      </c>
      <c r="S1641" s="16" t="str">
        <f>IFERROR(VLOOKUP($R1641,Kostensoorten!$C:$J,2,FALSE),"n.v.t.")</f>
        <v>Inkomensoverdracht gemeenten</v>
      </c>
      <c r="T1641" s="16" t="s">
        <v>39</v>
      </c>
      <c r="U1641" s="16" t="s">
        <v>39</v>
      </c>
      <c r="V1641" s="16" t="s">
        <v>39</v>
      </c>
      <c r="W1641" s="16" t="s">
        <v>39</v>
      </c>
      <c r="X1641" s="16" t="s">
        <v>39</v>
      </c>
      <c r="Y1641" s="16" t="s">
        <v>39</v>
      </c>
      <c r="Z1641" s="16" t="s">
        <v>39</v>
      </c>
      <c r="AA1641" s="16" t="s">
        <v>39</v>
      </c>
      <c r="AB1641" s="16" t="s">
        <v>39</v>
      </c>
      <c r="AC1641" s="16" t="s">
        <v>39</v>
      </c>
      <c r="AD1641" s="16" t="s">
        <v>39</v>
      </c>
      <c r="AE1641" s="16" t="s">
        <v>39</v>
      </c>
      <c r="AF1641" s="16" t="s">
        <v>39</v>
      </c>
      <c r="AG1641" s="16" t="s">
        <v>39</v>
      </c>
      <c r="AH1641" s="16" t="s">
        <v>39</v>
      </c>
      <c r="AI1641" s="16" t="s">
        <v>39</v>
      </c>
      <c r="AJ1641" s="16" t="s">
        <v>39</v>
      </c>
      <c r="AL1641" s="16" t="s">
        <v>39</v>
      </c>
      <c r="AM1641" s="16" t="s">
        <v>39</v>
      </c>
      <c r="AN1641" s="16" t="str">
        <f>IFERROR(VLOOKUP($P1641,'Kredieten productgroepen functi'!$C:$M,6,FALSE),"n.v.t.")</f>
        <v>3104</v>
      </c>
      <c r="AO1641" s="16" t="str">
        <f>IFERROR(VLOOKUP($P1641,'Kredieten productgroepen functi'!$C:$M,7,FALSE),"n.v.t.")</f>
        <v>Verkeersmanagement</v>
      </c>
      <c r="AP1641" s="16" t="str">
        <f>IFERROR(VLOOKUP($P1641,'Kredieten productgroepen functi'!$C:$M,8,FALSE),"n.v.t.")</f>
        <v>31</v>
      </c>
      <c r="AQ1641" s="16" t="str">
        <f>IFERROR(VLOOKUP($P1641,'Kredieten productgroepen functi'!$C:$M,9,FALSE),"n.v.t.")</f>
        <v>Landwegen</v>
      </c>
      <c r="AR1641" s="16" t="str">
        <f>IFERROR(VLOOKUP($P1641,'Kredieten productgroepen functi'!$C:$M,10,FALSE),"n.v.t.")</f>
        <v>3</v>
      </c>
      <c r="AS1641" s="16" t="str">
        <f>IFERROR(VLOOKUP($P1641,'Kredieten productgroepen functi'!$C:$M,11,FALSE),"n.v.t.")</f>
        <v>Verkeer en vervoer</v>
      </c>
      <c r="AT1641" s="16" t="str">
        <f t="shared" si="80"/>
        <v>Baten</v>
      </c>
      <c r="AU1641" s="16" t="str">
        <f>IFERROR(VLOOKUP($R1641,Kostensoorten!$C:$J,7,FALSE),"n.v.t.")</f>
        <v>4.0.1</v>
      </c>
      <c r="AV1641" s="16" t="str">
        <f>IFERROR(VLOOKUP($R1641,Kostensoorten!$C:$J,8,FALSE),"n.v.t.")</f>
        <v>Inkomensoverdrachten van overh</v>
      </c>
    </row>
    <row r="1642" spans="6:48">
      <c r="F1642" s="2" t="s">
        <v>9592</v>
      </c>
      <c r="G1642" s="2" t="s">
        <v>39</v>
      </c>
      <c r="H1642" s="2" t="s">
        <v>39</v>
      </c>
      <c r="I1642" s="18">
        <v>-1082.5899999999999</v>
      </c>
      <c r="P1642" s="16" t="str">
        <f t="shared" si="78"/>
        <v>631600</v>
      </c>
      <c r="Q1642" s="16" t="str">
        <f>IFERROR(VLOOKUP($P1642,'Kredieten productgroepen functi'!$C:$M,2,FALSE),"n.v.t.")</f>
        <v>Verkeersregelinstallaties</v>
      </c>
      <c r="R1642" s="16" t="str">
        <f t="shared" si="79"/>
        <v>840130</v>
      </c>
      <c r="S1642" s="16" t="str">
        <f>IFERROR(VLOOKUP($R1642,Kostensoorten!$C:$J,2,FALSE),"n.v.t.")</f>
        <v>Inkomensoverdracht gemeenten</v>
      </c>
      <c r="T1642" s="16" t="s">
        <v>39</v>
      </c>
      <c r="U1642" s="16" t="s">
        <v>39</v>
      </c>
      <c r="V1642" s="16" t="s">
        <v>39</v>
      </c>
      <c r="W1642" s="16" t="s">
        <v>39</v>
      </c>
      <c r="X1642" s="16" t="s">
        <v>39</v>
      </c>
      <c r="Y1642" s="16" t="s">
        <v>39</v>
      </c>
      <c r="Z1642" s="16" t="s">
        <v>39</v>
      </c>
      <c r="AA1642" s="16" t="s">
        <v>39</v>
      </c>
      <c r="AB1642" s="16" t="s">
        <v>39</v>
      </c>
      <c r="AC1642" s="16" t="s">
        <v>39</v>
      </c>
      <c r="AD1642" s="16" t="s">
        <v>39</v>
      </c>
      <c r="AE1642" s="16" t="s">
        <v>39</v>
      </c>
      <c r="AF1642" s="16" t="s">
        <v>39</v>
      </c>
      <c r="AG1642" s="16" t="s">
        <v>39</v>
      </c>
      <c r="AH1642" s="16" t="s">
        <v>39</v>
      </c>
      <c r="AI1642" s="16" t="s">
        <v>39</v>
      </c>
      <c r="AJ1642" s="16" t="s">
        <v>39</v>
      </c>
      <c r="AL1642" s="16" t="s">
        <v>39</v>
      </c>
      <c r="AM1642" s="16" t="s">
        <v>39</v>
      </c>
      <c r="AN1642" s="16" t="str">
        <f>IFERROR(VLOOKUP($P1642,'Kredieten productgroepen functi'!$C:$M,6,FALSE),"n.v.t.")</f>
        <v>3104</v>
      </c>
      <c r="AO1642" s="16" t="str">
        <f>IFERROR(VLOOKUP($P1642,'Kredieten productgroepen functi'!$C:$M,7,FALSE),"n.v.t.")</f>
        <v>Verkeersmanagement</v>
      </c>
      <c r="AP1642" s="16" t="str">
        <f>IFERROR(VLOOKUP($P1642,'Kredieten productgroepen functi'!$C:$M,8,FALSE),"n.v.t.")</f>
        <v>31</v>
      </c>
      <c r="AQ1642" s="16" t="str">
        <f>IFERROR(VLOOKUP($P1642,'Kredieten productgroepen functi'!$C:$M,9,FALSE),"n.v.t.")</f>
        <v>Landwegen</v>
      </c>
      <c r="AR1642" s="16" t="str">
        <f>IFERROR(VLOOKUP($P1642,'Kredieten productgroepen functi'!$C:$M,10,FALSE),"n.v.t.")</f>
        <v>3</v>
      </c>
      <c r="AS1642" s="16" t="str">
        <f>IFERROR(VLOOKUP($P1642,'Kredieten productgroepen functi'!$C:$M,11,FALSE),"n.v.t.")</f>
        <v>Verkeer en vervoer</v>
      </c>
      <c r="AT1642" s="16" t="str">
        <f t="shared" si="80"/>
        <v>Baten</v>
      </c>
      <c r="AU1642" s="16" t="str">
        <f>IFERROR(VLOOKUP($R1642,Kostensoorten!$C:$J,7,FALSE),"n.v.t.")</f>
        <v>4.0.1</v>
      </c>
      <c r="AV1642" s="16" t="str">
        <f>IFERROR(VLOOKUP($R1642,Kostensoorten!$C:$J,8,FALSE),"n.v.t.")</f>
        <v>Inkomensoverdrachten van overh</v>
      </c>
    </row>
    <row r="1643" spans="6:48">
      <c r="F1643" s="2" t="s">
        <v>9593</v>
      </c>
      <c r="G1643" s="2" t="s">
        <v>39</v>
      </c>
      <c r="H1643" s="2" t="s">
        <v>39</v>
      </c>
      <c r="I1643" s="18">
        <v>-76369.87</v>
      </c>
      <c r="P1643" s="16" t="str">
        <f t="shared" si="78"/>
        <v>631600</v>
      </c>
      <c r="Q1643" s="16" t="str">
        <f>IFERROR(VLOOKUP($P1643,'Kredieten productgroepen functi'!$C:$M,2,FALSE),"n.v.t.")</f>
        <v>Verkeersregelinstallaties</v>
      </c>
      <c r="R1643" s="16" t="str">
        <f t="shared" si="79"/>
        <v>840130</v>
      </c>
      <c r="S1643" s="16" t="str">
        <f>IFERROR(VLOOKUP($R1643,Kostensoorten!$C:$J,2,FALSE),"n.v.t.")</f>
        <v>Inkomensoverdracht gemeenten</v>
      </c>
      <c r="T1643" s="16" t="s">
        <v>39</v>
      </c>
      <c r="U1643" s="16" t="s">
        <v>39</v>
      </c>
      <c r="V1643" s="16" t="s">
        <v>39</v>
      </c>
      <c r="W1643" s="16" t="s">
        <v>39</v>
      </c>
      <c r="X1643" s="16" t="s">
        <v>39</v>
      </c>
      <c r="Y1643" s="16" t="s">
        <v>39</v>
      </c>
      <c r="Z1643" s="16" t="s">
        <v>39</v>
      </c>
      <c r="AA1643" s="16" t="s">
        <v>39</v>
      </c>
      <c r="AB1643" s="16" t="s">
        <v>39</v>
      </c>
      <c r="AC1643" s="16" t="s">
        <v>39</v>
      </c>
      <c r="AD1643" s="16" t="s">
        <v>39</v>
      </c>
      <c r="AE1643" s="16" t="s">
        <v>39</v>
      </c>
      <c r="AF1643" s="16" t="s">
        <v>39</v>
      </c>
      <c r="AG1643" s="16" t="s">
        <v>39</v>
      </c>
      <c r="AH1643" s="16" t="s">
        <v>39</v>
      </c>
      <c r="AI1643" s="16" t="s">
        <v>39</v>
      </c>
      <c r="AJ1643" s="16" t="s">
        <v>39</v>
      </c>
      <c r="AL1643" s="16" t="s">
        <v>39</v>
      </c>
      <c r="AM1643" s="16" t="s">
        <v>39</v>
      </c>
      <c r="AN1643" s="16" t="str">
        <f>IFERROR(VLOOKUP($P1643,'Kredieten productgroepen functi'!$C:$M,6,FALSE),"n.v.t.")</f>
        <v>3104</v>
      </c>
      <c r="AO1643" s="16" t="str">
        <f>IFERROR(VLOOKUP($P1643,'Kredieten productgroepen functi'!$C:$M,7,FALSE),"n.v.t.")</f>
        <v>Verkeersmanagement</v>
      </c>
      <c r="AP1643" s="16" t="str">
        <f>IFERROR(VLOOKUP($P1643,'Kredieten productgroepen functi'!$C:$M,8,FALSE),"n.v.t.")</f>
        <v>31</v>
      </c>
      <c r="AQ1643" s="16" t="str">
        <f>IFERROR(VLOOKUP($P1643,'Kredieten productgroepen functi'!$C:$M,9,FALSE),"n.v.t.")</f>
        <v>Landwegen</v>
      </c>
      <c r="AR1643" s="16" t="str">
        <f>IFERROR(VLOOKUP($P1643,'Kredieten productgroepen functi'!$C:$M,10,FALSE),"n.v.t.")</f>
        <v>3</v>
      </c>
      <c r="AS1643" s="16" t="str">
        <f>IFERROR(VLOOKUP($P1643,'Kredieten productgroepen functi'!$C:$M,11,FALSE),"n.v.t.")</f>
        <v>Verkeer en vervoer</v>
      </c>
      <c r="AT1643" s="16" t="str">
        <f t="shared" si="80"/>
        <v>Baten</v>
      </c>
      <c r="AU1643" s="16" t="str">
        <f>IFERROR(VLOOKUP($R1643,Kostensoorten!$C:$J,7,FALSE),"n.v.t.")</f>
        <v>4.0.1</v>
      </c>
      <c r="AV1643" s="16" t="str">
        <f>IFERROR(VLOOKUP($R1643,Kostensoorten!$C:$J,8,FALSE),"n.v.t.")</f>
        <v>Inkomensoverdrachten van overh</v>
      </c>
    </row>
    <row r="1644" spans="6:48">
      <c r="F1644" s="2" t="s">
        <v>9594</v>
      </c>
      <c r="G1644" s="2" t="s">
        <v>39</v>
      </c>
      <c r="H1644" s="2" t="s">
        <v>39</v>
      </c>
      <c r="I1644" s="18">
        <v>-1933.22</v>
      </c>
      <c r="P1644" s="16" t="str">
        <f t="shared" si="78"/>
        <v>631600</v>
      </c>
      <c r="Q1644" s="16" t="str">
        <f>IFERROR(VLOOKUP($P1644,'Kredieten productgroepen functi'!$C:$M,2,FALSE),"n.v.t.")</f>
        <v>Verkeersregelinstallaties</v>
      </c>
      <c r="R1644" s="16" t="str">
        <f t="shared" si="79"/>
        <v>840130</v>
      </c>
      <c r="S1644" s="16" t="str">
        <f>IFERROR(VLOOKUP($R1644,Kostensoorten!$C:$J,2,FALSE),"n.v.t.")</f>
        <v>Inkomensoverdracht gemeenten</v>
      </c>
      <c r="T1644" s="16" t="s">
        <v>39</v>
      </c>
      <c r="U1644" s="16" t="s">
        <v>39</v>
      </c>
      <c r="V1644" s="16" t="s">
        <v>39</v>
      </c>
      <c r="W1644" s="16" t="s">
        <v>39</v>
      </c>
      <c r="X1644" s="16" t="s">
        <v>39</v>
      </c>
      <c r="Y1644" s="16" t="s">
        <v>39</v>
      </c>
      <c r="Z1644" s="16" t="s">
        <v>39</v>
      </c>
      <c r="AA1644" s="16" t="s">
        <v>39</v>
      </c>
      <c r="AB1644" s="16" t="s">
        <v>39</v>
      </c>
      <c r="AC1644" s="16" t="s">
        <v>39</v>
      </c>
      <c r="AD1644" s="16" t="s">
        <v>39</v>
      </c>
      <c r="AE1644" s="16" t="s">
        <v>39</v>
      </c>
      <c r="AF1644" s="16" t="s">
        <v>39</v>
      </c>
      <c r="AG1644" s="16" t="s">
        <v>39</v>
      </c>
      <c r="AH1644" s="16" t="s">
        <v>39</v>
      </c>
      <c r="AI1644" s="16" t="s">
        <v>39</v>
      </c>
      <c r="AJ1644" s="16" t="s">
        <v>39</v>
      </c>
      <c r="AL1644" s="16" t="s">
        <v>39</v>
      </c>
      <c r="AM1644" s="16" t="s">
        <v>39</v>
      </c>
      <c r="AN1644" s="16" t="str">
        <f>IFERROR(VLOOKUP($P1644,'Kredieten productgroepen functi'!$C:$M,6,FALSE),"n.v.t.")</f>
        <v>3104</v>
      </c>
      <c r="AO1644" s="16" t="str">
        <f>IFERROR(VLOOKUP($P1644,'Kredieten productgroepen functi'!$C:$M,7,FALSE),"n.v.t.")</f>
        <v>Verkeersmanagement</v>
      </c>
      <c r="AP1644" s="16" t="str">
        <f>IFERROR(VLOOKUP($P1644,'Kredieten productgroepen functi'!$C:$M,8,FALSE),"n.v.t.")</f>
        <v>31</v>
      </c>
      <c r="AQ1644" s="16" t="str">
        <f>IFERROR(VLOOKUP($P1644,'Kredieten productgroepen functi'!$C:$M,9,FALSE),"n.v.t.")</f>
        <v>Landwegen</v>
      </c>
      <c r="AR1644" s="16" t="str">
        <f>IFERROR(VLOOKUP($P1644,'Kredieten productgroepen functi'!$C:$M,10,FALSE),"n.v.t.")</f>
        <v>3</v>
      </c>
      <c r="AS1644" s="16" t="str">
        <f>IFERROR(VLOOKUP($P1644,'Kredieten productgroepen functi'!$C:$M,11,FALSE),"n.v.t.")</f>
        <v>Verkeer en vervoer</v>
      </c>
      <c r="AT1644" s="16" t="str">
        <f t="shared" si="80"/>
        <v>Baten</v>
      </c>
      <c r="AU1644" s="16" t="str">
        <f>IFERROR(VLOOKUP($R1644,Kostensoorten!$C:$J,7,FALSE),"n.v.t.")</f>
        <v>4.0.1</v>
      </c>
      <c r="AV1644" s="16" t="str">
        <f>IFERROR(VLOOKUP($R1644,Kostensoorten!$C:$J,8,FALSE),"n.v.t.")</f>
        <v>Inkomensoverdrachten van overh</v>
      </c>
    </row>
    <row r="1645" spans="6:48">
      <c r="F1645" s="2" t="s">
        <v>9595</v>
      </c>
      <c r="G1645" s="2" t="s">
        <v>39</v>
      </c>
      <c r="H1645" s="2" t="s">
        <v>39</v>
      </c>
      <c r="I1645" s="18">
        <v>-1057.7</v>
      </c>
      <c r="P1645" s="16" t="str">
        <f t="shared" si="78"/>
        <v>631600</v>
      </c>
      <c r="Q1645" s="16" t="str">
        <f>IFERROR(VLOOKUP($P1645,'Kredieten productgroepen functi'!$C:$M,2,FALSE),"n.v.t.")</f>
        <v>Verkeersregelinstallaties</v>
      </c>
      <c r="R1645" s="16" t="str">
        <f t="shared" si="79"/>
        <v>840130</v>
      </c>
      <c r="S1645" s="16" t="str">
        <f>IFERROR(VLOOKUP($R1645,Kostensoorten!$C:$J,2,FALSE),"n.v.t.")</f>
        <v>Inkomensoverdracht gemeenten</v>
      </c>
      <c r="T1645" s="16" t="s">
        <v>39</v>
      </c>
      <c r="U1645" s="16" t="s">
        <v>39</v>
      </c>
      <c r="V1645" s="16" t="s">
        <v>39</v>
      </c>
      <c r="W1645" s="16" t="s">
        <v>39</v>
      </c>
      <c r="X1645" s="16" t="s">
        <v>39</v>
      </c>
      <c r="Y1645" s="16" t="s">
        <v>39</v>
      </c>
      <c r="Z1645" s="16" t="s">
        <v>39</v>
      </c>
      <c r="AA1645" s="16" t="s">
        <v>39</v>
      </c>
      <c r="AB1645" s="16" t="s">
        <v>39</v>
      </c>
      <c r="AC1645" s="16" t="s">
        <v>39</v>
      </c>
      <c r="AD1645" s="16" t="s">
        <v>39</v>
      </c>
      <c r="AE1645" s="16" t="s">
        <v>39</v>
      </c>
      <c r="AF1645" s="16" t="s">
        <v>39</v>
      </c>
      <c r="AG1645" s="16" t="s">
        <v>39</v>
      </c>
      <c r="AH1645" s="16" t="s">
        <v>39</v>
      </c>
      <c r="AI1645" s="16" t="s">
        <v>39</v>
      </c>
      <c r="AJ1645" s="16" t="s">
        <v>39</v>
      </c>
      <c r="AL1645" s="16" t="s">
        <v>39</v>
      </c>
      <c r="AM1645" s="16" t="s">
        <v>39</v>
      </c>
      <c r="AN1645" s="16" t="str">
        <f>IFERROR(VLOOKUP($P1645,'Kredieten productgroepen functi'!$C:$M,6,FALSE),"n.v.t.")</f>
        <v>3104</v>
      </c>
      <c r="AO1645" s="16" t="str">
        <f>IFERROR(VLOOKUP($P1645,'Kredieten productgroepen functi'!$C:$M,7,FALSE),"n.v.t.")</f>
        <v>Verkeersmanagement</v>
      </c>
      <c r="AP1645" s="16" t="str">
        <f>IFERROR(VLOOKUP($P1645,'Kredieten productgroepen functi'!$C:$M,8,FALSE),"n.v.t.")</f>
        <v>31</v>
      </c>
      <c r="AQ1645" s="16" t="str">
        <f>IFERROR(VLOOKUP($P1645,'Kredieten productgroepen functi'!$C:$M,9,FALSE),"n.v.t.")</f>
        <v>Landwegen</v>
      </c>
      <c r="AR1645" s="16" t="str">
        <f>IFERROR(VLOOKUP($P1645,'Kredieten productgroepen functi'!$C:$M,10,FALSE),"n.v.t.")</f>
        <v>3</v>
      </c>
      <c r="AS1645" s="16" t="str">
        <f>IFERROR(VLOOKUP($P1645,'Kredieten productgroepen functi'!$C:$M,11,FALSE),"n.v.t.")</f>
        <v>Verkeer en vervoer</v>
      </c>
      <c r="AT1645" s="16" t="str">
        <f t="shared" si="80"/>
        <v>Baten</v>
      </c>
      <c r="AU1645" s="16" t="str">
        <f>IFERROR(VLOOKUP($R1645,Kostensoorten!$C:$J,7,FALSE),"n.v.t.")</f>
        <v>4.0.1</v>
      </c>
      <c r="AV1645" s="16" t="str">
        <f>IFERROR(VLOOKUP($R1645,Kostensoorten!$C:$J,8,FALSE),"n.v.t.")</f>
        <v>Inkomensoverdrachten van overh</v>
      </c>
    </row>
    <row r="1646" spans="6:48">
      <c r="F1646" s="2" t="s">
        <v>9596</v>
      </c>
      <c r="G1646" s="2" t="s">
        <v>39</v>
      </c>
      <c r="H1646" s="2" t="s">
        <v>39</v>
      </c>
      <c r="I1646" s="18">
        <v>-801.6</v>
      </c>
      <c r="P1646" s="16" t="str">
        <f t="shared" si="78"/>
        <v>631600</v>
      </c>
      <c r="Q1646" s="16" t="str">
        <f>IFERROR(VLOOKUP($P1646,'Kredieten productgroepen functi'!$C:$M,2,FALSE),"n.v.t.")</f>
        <v>Verkeersregelinstallaties</v>
      </c>
      <c r="R1646" s="16" t="str">
        <f t="shared" si="79"/>
        <v>840130</v>
      </c>
      <c r="S1646" s="16" t="str">
        <f>IFERROR(VLOOKUP($R1646,Kostensoorten!$C:$J,2,FALSE),"n.v.t.")</f>
        <v>Inkomensoverdracht gemeenten</v>
      </c>
      <c r="T1646" s="16" t="s">
        <v>39</v>
      </c>
      <c r="U1646" s="16" t="s">
        <v>39</v>
      </c>
      <c r="V1646" s="16" t="s">
        <v>39</v>
      </c>
      <c r="W1646" s="16" t="s">
        <v>39</v>
      </c>
      <c r="X1646" s="16" t="s">
        <v>39</v>
      </c>
      <c r="Y1646" s="16" t="s">
        <v>39</v>
      </c>
      <c r="Z1646" s="16" t="s">
        <v>39</v>
      </c>
      <c r="AA1646" s="16" t="s">
        <v>39</v>
      </c>
      <c r="AB1646" s="16" t="s">
        <v>39</v>
      </c>
      <c r="AC1646" s="16" t="s">
        <v>39</v>
      </c>
      <c r="AD1646" s="16" t="s">
        <v>39</v>
      </c>
      <c r="AE1646" s="16" t="s">
        <v>39</v>
      </c>
      <c r="AF1646" s="16" t="s">
        <v>39</v>
      </c>
      <c r="AG1646" s="16" t="s">
        <v>39</v>
      </c>
      <c r="AH1646" s="16" t="s">
        <v>39</v>
      </c>
      <c r="AI1646" s="16" t="s">
        <v>39</v>
      </c>
      <c r="AJ1646" s="16" t="s">
        <v>39</v>
      </c>
      <c r="AL1646" s="16" t="s">
        <v>39</v>
      </c>
      <c r="AM1646" s="16" t="s">
        <v>39</v>
      </c>
      <c r="AN1646" s="16" t="str">
        <f>IFERROR(VLOOKUP($P1646,'Kredieten productgroepen functi'!$C:$M,6,FALSE),"n.v.t.")</f>
        <v>3104</v>
      </c>
      <c r="AO1646" s="16" t="str">
        <f>IFERROR(VLOOKUP($P1646,'Kredieten productgroepen functi'!$C:$M,7,FALSE),"n.v.t.")</f>
        <v>Verkeersmanagement</v>
      </c>
      <c r="AP1646" s="16" t="str">
        <f>IFERROR(VLOOKUP($P1646,'Kredieten productgroepen functi'!$C:$M,8,FALSE),"n.v.t.")</f>
        <v>31</v>
      </c>
      <c r="AQ1646" s="16" t="str">
        <f>IFERROR(VLOOKUP($P1646,'Kredieten productgroepen functi'!$C:$M,9,FALSE),"n.v.t.")</f>
        <v>Landwegen</v>
      </c>
      <c r="AR1646" s="16" t="str">
        <f>IFERROR(VLOOKUP($P1646,'Kredieten productgroepen functi'!$C:$M,10,FALSE),"n.v.t.")</f>
        <v>3</v>
      </c>
      <c r="AS1646" s="16" t="str">
        <f>IFERROR(VLOOKUP($P1646,'Kredieten productgroepen functi'!$C:$M,11,FALSE),"n.v.t.")</f>
        <v>Verkeer en vervoer</v>
      </c>
      <c r="AT1646" s="16" t="str">
        <f t="shared" si="80"/>
        <v>Baten</v>
      </c>
      <c r="AU1646" s="16" t="str">
        <f>IFERROR(VLOOKUP($R1646,Kostensoorten!$C:$J,7,FALSE),"n.v.t.")</f>
        <v>4.0.1</v>
      </c>
      <c r="AV1646" s="16" t="str">
        <f>IFERROR(VLOOKUP($R1646,Kostensoorten!$C:$J,8,FALSE),"n.v.t.")</f>
        <v>Inkomensoverdrachten van overh</v>
      </c>
    </row>
    <row r="1647" spans="6:48">
      <c r="F1647" s="2" t="s">
        <v>9597</v>
      </c>
      <c r="G1647" s="2" t="s">
        <v>39</v>
      </c>
      <c r="H1647" s="2" t="s">
        <v>39</v>
      </c>
      <c r="I1647" s="18">
        <v>-1105.33</v>
      </c>
      <c r="P1647" s="16" t="str">
        <f t="shared" si="78"/>
        <v>631600</v>
      </c>
      <c r="Q1647" s="16" t="str">
        <f>IFERROR(VLOOKUP($P1647,'Kredieten productgroepen functi'!$C:$M,2,FALSE),"n.v.t.")</f>
        <v>Verkeersregelinstallaties</v>
      </c>
      <c r="R1647" s="16" t="str">
        <f t="shared" si="79"/>
        <v>840130</v>
      </c>
      <c r="S1647" s="16" t="str">
        <f>IFERROR(VLOOKUP($R1647,Kostensoorten!$C:$J,2,FALSE),"n.v.t.")</f>
        <v>Inkomensoverdracht gemeenten</v>
      </c>
      <c r="T1647" s="16" t="s">
        <v>39</v>
      </c>
      <c r="U1647" s="16" t="s">
        <v>39</v>
      </c>
      <c r="V1647" s="16" t="s">
        <v>39</v>
      </c>
      <c r="W1647" s="16" t="s">
        <v>39</v>
      </c>
      <c r="X1647" s="16" t="s">
        <v>39</v>
      </c>
      <c r="Y1647" s="16" t="s">
        <v>39</v>
      </c>
      <c r="Z1647" s="16" t="s">
        <v>39</v>
      </c>
      <c r="AA1647" s="16" t="s">
        <v>39</v>
      </c>
      <c r="AB1647" s="16" t="s">
        <v>39</v>
      </c>
      <c r="AC1647" s="16" t="s">
        <v>39</v>
      </c>
      <c r="AD1647" s="16" t="s">
        <v>39</v>
      </c>
      <c r="AE1647" s="16" t="s">
        <v>39</v>
      </c>
      <c r="AF1647" s="16" t="s">
        <v>39</v>
      </c>
      <c r="AG1647" s="16" t="s">
        <v>39</v>
      </c>
      <c r="AH1647" s="16" t="s">
        <v>39</v>
      </c>
      <c r="AI1647" s="16" t="s">
        <v>39</v>
      </c>
      <c r="AJ1647" s="16" t="s">
        <v>39</v>
      </c>
      <c r="AL1647" s="16" t="s">
        <v>39</v>
      </c>
      <c r="AM1647" s="16" t="s">
        <v>39</v>
      </c>
      <c r="AN1647" s="16" t="str">
        <f>IFERROR(VLOOKUP($P1647,'Kredieten productgroepen functi'!$C:$M,6,FALSE),"n.v.t.")</f>
        <v>3104</v>
      </c>
      <c r="AO1647" s="16" t="str">
        <f>IFERROR(VLOOKUP($P1647,'Kredieten productgroepen functi'!$C:$M,7,FALSE),"n.v.t.")</f>
        <v>Verkeersmanagement</v>
      </c>
      <c r="AP1647" s="16" t="str">
        <f>IFERROR(VLOOKUP($P1647,'Kredieten productgroepen functi'!$C:$M,8,FALSE),"n.v.t.")</f>
        <v>31</v>
      </c>
      <c r="AQ1647" s="16" t="str">
        <f>IFERROR(VLOOKUP($P1647,'Kredieten productgroepen functi'!$C:$M,9,FALSE),"n.v.t.")</f>
        <v>Landwegen</v>
      </c>
      <c r="AR1647" s="16" t="str">
        <f>IFERROR(VLOOKUP($P1647,'Kredieten productgroepen functi'!$C:$M,10,FALSE),"n.v.t.")</f>
        <v>3</v>
      </c>
      <c r="AS1647" s="16" t="str">
        <f>IFERROR(VLOOKUP($P1647,'Kredieten productgroepen functi'!$C:$M,11,FALSE),"n.v.t.")</f>
        <v>Verkeer en vervoer</v>
      </c>
      <c r="AT1647" s="16" t="str">
        <f t="shared" si="80"/>
        <v>Baten</v>
      </c>
      <c r="AU1647" s="16" t="str">
        <f>IFERROR(VLOOKUP($R1647,Kostensoorten!$C:$J,7,FALSE),"n.v.t.")</f>
        <v>4.0.1</v>
      </c>
      <c r="AV1647" s="16" t="str">
        <f>IFERROR(VLOOKUP($R1647,Kostensoorten!$C:$J,8,FALSE),"n.v.t.")</f>
        <v>Inkomensoverdrachten van overh</v>
      </c>
    </row>
    <row r="1648" spans="6:48">
      <c r="F1648" s="2" t="s">
        <v>9598</v>
      </c>
      <c r="G1648" s="2" t="s">
        <v>39</v>
      </c>
      <c r="H1648" s="2" t="s">
        <v>39</v>
      </c>
      <c r="I1648" s="18">
        <v>-1474.66</v>
      </c>
      <c r="P1648" s="16" t="str">
        <f t="shared" si="78"/>
        <v>631600</v>
      </c>
      <c r="Q1648" s="16" t="str">
        <f>IFERROR(VLOOKUP($P1648,'Kredieten productgroepen functi'!$C:$M,2,FALSE),"n.v.t.")</f>
        <v>Verkeersregelinstallaties</v>
      </c>
      <c r="R1648" s="16" t="str">
        <f t="shared" si="79"/>
        <v>840130</v>
      </c>
      <c r="S1648" s="16" t="str">
        <f>IFERROR(VLOOKUP($R1648,Kostensoorten!$C:$J,2,FALSE),"n.v.t.")</f>
        <v>Inkomensoverdracht gemeenten</v>
      </c>
      <c r="T1648" s="16" t="s">
        <v>39</v>
      </c>
      <c r="U1648" s="16" t="s">
        <v>39</v>
      </c>
      <c r="V1648" s="16" t="s">
        <v>39</v>
      </c>
      <c r="W1648" s="16" t="s">
        <v>39</v>
      </c>
      <c r="X1648" s="16" t="s">
        <v>39</v>
      </c>
      <c r="Y1648" s="16" t="s">
        <v>39</v>
      </c>
      <c r="Z1648" s="16" t="s">
        <v>39</v>
      </c>
      <c r="AA1648" s="16" t="s">
        <v>39</v>
      </c>
      <c r="AB1648" s="16" t="s">
        <v>39</v>
      </c>
      <c r="AC1648" s="16" t="s">
        <v>39</v>
      </c>
      <c r="AD1648" s="16" t="s">
        <v>39</v>
      </c>
      <c r="AE1648" s="16" t="s">
        <v>39</v>
      </c>
      <c r="AF1648" s="16" t="s">
        <v>39</v>
      </c>
      <c r="AG1648" s="16" t="s">
        <v>39</v>
      </c>
      <c r="AH1648" s="16" t="s">
        <v>39</v>
      </c>
      <c r="AI1648" s="16" t="s">
        <v>39</v>
      </c>
      <c r="AJ1648" s="16" t="s">
        <v>39</v>
      </c>
      <c r="AL1648" s="16" t="s">
        <v>39</v>
      </c>
      <c r="AM1648" s="16" t="s">
        <v>39</v>
      </c>
      <c r="AN1648" s="16" t="str">
        <f>IFERROR(VLOOKUP($P1648,'Kredieten productgroepen functi'!$C:$M,6,FALSE),"n.v.t.")</f>
        <v>3104</v>
      </c>
      <c r="AO1648" s="16" t="str">
        <f>IFERROR(VLOOKUP($P1648,'Kredieten productgroepen functi'!$C:$M,7,FALSE),"n.v.t.")</f>
        <v>Verkeersmanagement</v>
      </c>
      <c r="AP1648" s="16" t="str">
        <f>IFERROR(VLOOKUP($P1648,'Kredieten productgroepen functi'!$C:$M,8,FALSE),"n.v.t.")</f>
        <v>31</v>
      </c>
      <c r="AQ1648" s="16" t="str">
        <f>IFERROR(VLOOKUP($P1648,'Kredieten productgroepen functi'!$C:$M,9,FALSE),"n.v.t.")</f>
        <v>Landwegen</v>
      </c>
      <c r="AR1648" s="16" t="str">
        <f>IFERROR(VLOOKUP($P1648,'Kredieten productgroepen functi'!$C:$M,10,FALSE),"n.v.t.")</f>
        <v>3</v>
      </c>
      <c r="AS1648" s="16" t="str">
        <f>IFERROR(VLOOKUP($P1648,'Kredieten productgroepen functi'!$C:$M,11,FALSE),"n.v.t.")</f>
        <v>Verkeer en vervoer</v>
      </c>
      <c r="AT1648" s="16" t="str">
        <f t="shared" si="80"/>
        <v>Baten</v>
      </c>
      <c r="AU1648" s="16" t="str">
        <f>IFERROR(VLOOKUP($R1648,Kostensoorten!$C:$J,7,FALSE),"n.v.t.")</f>
        <v>4.0.1</v>
      </c>
      <c r="AV1648" s="16" t="str">
        <f>IFERROR(VLOOKUP($R1648,Kostensoorten!$C:$J,8,FALSE),"n.v.t.")</f>
        <v>Inkomensoverdrachten van overh</v>
      </c>
    </row>
    <row r="1649" spans="6:48">
      <c r="F1649" s="2" t="s">
        <v>9599</v>
      </c>
      <c r="G1649" s="2" t="s">
        <v>39</v>
      </c>
      <c r="H1649" s="2" t="s">
        <v>39</v>
      </c>
      <c r="I1649" s="18">
        <v>-774.92</v>
      </c>
      <c r="P1649" s="16" t="str">
        <f t="shared" si="78"/>
        <v>631600</v>
      </c>
      <c r="Q1649" s="16" t="str">
        <f>IFERROR(VLOOKUP($P1649,'Kredieten productgroepen functi'!$C:$M,2,FALSE),"n.v.t.")</f>
        <v>Verkeersregelinstallaties</v>
      </c>
      <c r="R1649" s="16" t="str">
        <f t="shared" si="79"/>
        <v>840130</v>
      </c>
      <c r="S1649" s="16" t="str">
        <f>IFERROR(VLOOKUP($R1649,Kostensoorten!$C:$J,2,FALSE),"n.v.t.")</f>
        <v>Inkomensoverdracht gemeenten</v>
      </c>
      <c r="T1649" s="16" t="s">
        <v>39</v>
      </c>
      <c r="U1649" s="16" t="s">
        <v>39</v>
      </c>
      <c r="V1649" s="16" t="s">
        <v>39</v>
      </c>
      <c r="W1649" s="16" t="s">
        <v>39</v>
      </c>
      <c r="X1649" s="16" t="s">
        <v>39</v>
      </c>
      <c r="Y1649" s="16" t="s">
        <v>39</v>
      </c>
      <c r="Z1649" s="16" t="s">
        <v>39</v>
      </c>
      <c r="AA1649" s="16" t="s">
        <v>39</v>
      </c>
      <c r="AB1649" s="16" t="s">
        <v>39</v>
      </c>
      <c r="AC1649" s="16" t="s">
        <v>39</v>
      </c>
      <c r="AD1649" s="16" t="s">
        <v>39</v>
      </c>
      <c r="AE1649" s="16" t="s">
        <v>39</v>
      </c>
      <c r="AF1649" s="16" t="s">
        <v>39</v>
      </c>
      <c r="AG1649" s="16" t="s">
        <v>39</v>
      </c>
      <c r="AH1649" s="16" t="s">
        <v>39</v>
      </c>
      <c r="AI1649" s="16" t="s">
        <v>39</v>
      </c>
      <c r="AJ1649" s="16" t="s">
        <v>39</v>
      </c>
      <c r="AL1649" s="16" t="s">
        <v>39</v>
      </c>
      <c r="AM1649" s="16" t="s">
        <v>39</v>
      </c>
      <c r="AN1649" s="16" t="str">
        <f>IFERROR(VLOOKUP($P1649,'Kredieten productgroepen functi'!$C:$M,6,FALSE),"n.v.t.")</f>
        <v>3104</v>
      </c>
      <c r="AO1649" s="16" t="str">
        <f>IFERROR(VLOOKUP($P1649,'Kredieten productgroepen functi'!$C:$M,7,FALSE),"n.v.t.")</f>
        <v>Verkeersmanagement</v>
      </c>
      <c r="AP1649" s="16" t="str">
        <f>IFERROR(VLOOKUP($P1649,'Kredieten productgroepen functi'!$C:$M,8,FALSE),"n.v.t.")</f>
        <v>31</v>
      </c>
      <c r="AQ1649" s="16" t="str">
        <f>IFERROR(VLOOKUP($P1649,'Kredieten productgroepen functi'!$C:$M,9,FALSE),"n.v.t.")</f>
        <v>Landwegen</v>
      </c>
      <c r="AR1649" s="16" t="str">
        <f>IFERROR(VLOOKUP($P1649,'Kredieten productgroepen functi'!$C:$M,10,FALSE),"n.v.t.")</f>
        <v>3</v>
      </c>
      <c r="AS1649" s="16" t="str">
        <f>IFERROR(VLOOKUP($P1649,'Kredieten productgroepen functi'!$C:$M,11,FALSE),"n.v.t.")</f>
        <v>Verkeer en vervoer</v>
      </c>
      <c r="AT1649" s="16" t="str">
        <f t="shared" si="80"/>
        <v>Baten</v>
      </c>
      <c r="AU1649" s="16" t="str">
        <f>IFERROR(VLOOKUP($R1649,Kostensoorten!$C:$J,7,FALSE),"n.v.t.")</f>
        <v>4.0.1</v>
      </c>
      <c r="AV1649" s="16" t="str">
        <f>IFERROR(VLOOKUP($R1649,Kostensoorten!$C:$J,8,FALSE),"n.v.t.")</f>
        <v>Inkomensoverdrachten van overh</v>
      </c>
    </row>
    <row r="1650" spans="6:48">
      <c r="F1650" s="2" t="s">
        <v>9600</v>
      </c>
      <c r="G1650" s="2" t="s">
        <v>39</v>
      </c>
      <c r="H1650" s="2" t="s">
        <v>39</v>
      </c>
      <c r="I1650" s="18">
        <v>-2561.5700000000002</v>
      </c>
      <c r="P1650" s="16" t="str">
        <f t="shared" si="78"/>
        <v>631600</v>
      </c>
      <c r="Q1650" s="16" t="str">
        <f>IFERROR(VLOOKUP($P1650,'Kredieten productgroepen functi'!$C:$M,2,FALSE),"n.v.t.")</f>
        <v>Verkeersregelinstallaties</v>
      </c>
      <c r="R1650" s="16" t="str">
        <f t="shared" si="79"/>
        <v>840130</v>
      </c>
      <c r="S1650" s="16" t="str">
        <f>IFERROR(VLOOKUP($R1650,Kostensoorten!$C:$J,2,FALSE),"n.v.t.")</f>
        <v>Inkomensoverdracht gemeenten</v>
      </c>
      <c r="T1650" s="16" t="s">
        <v>39</v>
      </c>
      <c r="U1650" s="16" t="s">
        <v>39</v>
      </c>
      <c r="V1650" s="16" t="s">
        <v>39</v>
      </c>
      <c r="W1650" s="16" t="s">
        <v>39</v>
      </c>
      <c r="X1650" s="16" t="s">
        <v>39</v>
      </c>
      <c r="Y1650" s="16" t="s">
        <v>39</v>
      </c>
      <c r="Z1650" s="16" t="s">
        <v>39</v>
      </c>
      <c r="AA1650" s="16" t="s">
        <v>39</v>
      </c>
      <c r="AB1650" s="16" t="s">
        <v>39</v>
      </c>
      <c r="AC1650" s="16" t="s">
        <v>39</v>
      </c>
      <c r="AD1650" s="16" t="s">
        <v>39</v>
      </c>
      <c r="AE1650" s="16" t="s">
        <v>39</v>
      </c>
      <c r="AF1650" s="16" t="s">
        <v>39</v>
      </c>
      <c r="AG1650" s="16" t="s">
        <v>39</v>
      </c>
      <c r="AH1650" s="16" t="s">
        <v>39</v>
      </c>
      <c r="AI1650" s="16" t="s">
        <v>39</v>
      </c>
      <c r="AJ1650" s="16" t="s">
        <v>39</v>
      </c>
      <c r="AL1650" s="16" t="s">
        <v>39</v>
      </c>
      <c r="AM1650" s="16" t="s">
        <v>39</v>
      </c>
      <c r="AN1650" s="16" t="str">
        <f>IFERROR(VLOOKUP($P1650,'Kredieten productgroepen functi'!$C:$M,6,FALSE),"n.v.t.")</f>
        <v>3104</v>
      </c>
      <c r="AO1650" s="16" t="str">
        <f>IFERROR(VLOOKUP($P1650,'Kredieten productgroepen functi'!$C:$M,7,FALSE),"n.v.t.")</f>
        <v>Verkeersmanagement</v>
      </c>
      <c r="AP1650" s="16" t="str">
        <f>IFERROR(VLOOKUP($P1650,'Kredieten productgroepen functi'!$C:$M,8,FALSE),"n.v.t.")</f>
        <v>31</v>
      </c>
      <c r="AQ1650" s="16" t="str">
        <f>IFERROR(VLOOKUP($P1650,'Kredieten productgroepen functi'!$C:$M,9,FALSE),"n.v.t.")</f>
        <v>Landwegen</v>
      </c>
      <c r="AR1650" s="16" t="str">
        <f>IFERROR(VLOOKUP($P1650,'Kredieten productgroepen functi'!$C:$M,10,FALSE),"n.v.t.")</f>
        <v>3</v>
      </c>
      <c r="AS1650" s="16" t="str">
        <f>IFERROR(VLOOKUP($P1650,'Kredieten productgroepen functi'!$C:$M,11,FALSE),"n.v.t.")</f>
        <v>Verkeer en vervoer</v>
      </c>
      <c r="AT1650" s="16" t="str">
        <f t="shared" si="80"/>
        <v>Baten</v>
      </c>
      <c r="AU1650" s="16" t="str">
        <f>IFERROR(VLOOKUP($R1650,Kostensoorten!$C:$J,7,FALSE),"n.v.t.")</f>
        <v>4.0.1</v>
      </c>
      <c r="AV1650" s="16" t="str">
        <f>IFERROR(VLOOKUP($R1650,Kostensoorten!$C:$J,8,FALSE),"n.v.t.")</f>
        <v>Inkomensoverdrachten van overh</v>
      </c>
    </row>
    <row r="1651" spans="6:48">
      <c r="F1651" s="2" t="s">
        <v>9601</v>
      </c>
      <c r="G1651" s="2" t="s">
        <v>39</v>
      </c>
      <c r="H1651" s="2" t="s">
        <v>39</v>
      </c>
      <c r="I1651" s="18">
        <v>-758.17</v>
      </c>
      <c r="P1651" s="16" t="str">
        <f t="shared" si="78"/>
        <v>631600</v>
      </c>
      <c r="Q1651" s="16" t="str">
        <f>IFERROR(VLOOKUP($P1651,'Kredieten productgroepen functi'!$C:$M,2,FALSE),"n.v.t.")</f>
        <v>Verkeersregelinstallaties</v>
      </c>
      <c r="R1651" s="16" t="str">
        <f t="shared" si="79"/>
        <v>840130</v>
      </c>
      <c r="S1651" s="16" t="str">
        <f>IFERROR(VLOOKUP($R1651,Kostensoorten!$C:$J,2,FALSE),"n.v.t.")</f>
        <v>Inkomensoverdracht gemeenten</v>
      </c>
      <c r="T1651" s="16" t="s">
        <v>39</v>
      </c>
      <c r="U1651" s="16" t="s">
        <v>39</v>
      </c>
      <c r="V1651" s="16" t="s">
        <v>39</v>
      </c>
      <c r="W1651" s="16" t="s">
        <v>39</v>
      </c>
      <c r="X1651" s="16" t="s">
        <v>39</v>
      </c>
      <c r="Y1651" s="16" t="s">
        <v>39</v>
      </c>
      <c r="Z1651" s="16" t="s">
        <v>39</v>
      </c>
      <c r="AA1651" s="16" t="s">
        <v>39</v>
      </c>
      <c r="AB1651" s="16" t="s">
        <v>39</v>
      </c>
      <c r="AC1651" s="16" t="s">
        <v>39</v>
      </c>
      <c r="AD1651" s="16" t="s">
        <v>39</v>
      </c>
      <c r="AE1651" s="16" t="s">
        <v>39</v>
      </c>
      <c r="AF1651" s="16" t="s">
        <v>39</v>
      </c>
      <c r="AG1651" s="16" t="s">
        <v>39</v>
      </c>
      <c r="AH1651" s="16" t="s">
        <v>39</v>
      </c>
      <c r="AI1651" s="16" t="s">
        <v>39</v>
      </c>
      <c r="AJ1651" s="16" t="s">
        <v>39</v>
      </c>
      <c r="AL1651" s="16" t="s">
        <v>39</v>
      </c>
      <c r="AM1651" s="16" t="s">
        <v>39</v>
      </c>
      <c r="AN1651" s="16" t="str">
        <f>IFERROR(VLOOKUP($P1651,'Kredieten productgroepen functi'!$C:$M,6,FALSE),"n.v.t.")</f>
        <v>3104</v>
      </c>
      <c r="AO1651" s="16" t="str">
        <f>IFERROR(VLOOKUP($P1651,'Kredieten productgroepen functi'!$C:$M,7,FALSE),"n.v.t.")</f>
        <v>Verkeersmanagement</v>
      </c>
      <c r="AP1651" s="16" t="str">
        <f>IFERROR(VLOOKUP($P1651,'Kredieten productgroepen functi'!$C:$M,8,FALSE),"n.v.t.")</f>
        <v>31</v>
      </c>
      <c r="AQ1651" s="16" t="str">
        <f>IFERROR(VLOOKUP($P1651,'Kredieten productgroepen functi'!$C:$M,9,FALSE),"n.v.t.")</f>
        <v>Landwegen</v>
      </c>
      <c r="AR1651" s="16" t="str">
        <f>IFERROR(VLOOKUP($P1651,'Kredieten productgroepen functi'!$C:$M,10,FALSE),"n.v.t.")</f>
        <v>3</v>
      </c>
      <c r="AS1651" s="16" t="str">
        <f>IFERROR(VLOOKUP($P1651,'Kredieten productgroepen functi'!$C:$M,11,FALSE),"n.v.t.")</f>
        <v>Verkeer en vervoer</v>
      </c>
      <c r="AT1651" s="16" t="str">
        <f t="shared" si="80"/>
        <v>Baten</v>
      </c>
      <c r="AU1651" s="16" t="str">
        <f>IFERROR(VLOOKUP($R1651,Kostensoorten!$C:$J,7,FALSE),"n.v.t.")</f>
        <v>4.0.1</v>
      </c>
      <c r="AV1651" s="16" t="str">
        <f>IFERROR(VLOOKUP($R1651,Kostensoorten!$C:$J,8,FALSE),"n.v.t.")</f>
        <v>Inkomensoverdrachten van overh</v>
      </c>
    </row>
    <row r="1652" spans="6:48">
      <c r="F1652" s="2" t="s">
        <v>9602</v>
      </c>
      <c r="G1652" s="2" t="s">
        <v>39</v>
      </c>
      <c r="H1652" s="2" t="s">
        <v>39</v>
      </c>
      <c r="I1652" s="18">
        <v>-627.4</v>
      </c>
      <c r="P1652" s="16" t="str">
        <f t="shared" si="78"/>
        <v>631600</v>
      </c>
      <c r="Q1652" s="16" t="str">
        <f>IFERROR(VLOOKUP($P1652,'Kredieten productgroepen functi'!$C:$M,2,FALSE),"n.v.t.")</f>
        <v>Verkeersregelinstallaties</v>
      </c>
      <c r="R1652" s="16" t="str">
        <f t="shared" si="79"/>
        <v>840130</v>
      </c>
      <c r="S1652" s="16" t="str">
        <f>IFERROR(VLOOKUP($R1652,Kostensoorten!$C:$J,2,FALSE),"n.v.t.")</f>
        <v>Inkomensoverdracht gemeenten</v>
      </c>
      <c r="T1652" s="16" t="s">
        <v>39</v>
      </c>
      <c r="U1652" s="16" t="s">
        <v>39</v>
      </c>
      <c r="V1652" s="16" t="s">
        <v>39</v>
      </c>
      <c r="W1652" s="16" t="s">
        <v>39</v>
      </c>
      <c r="X1652" s="16" t="s">
        <v>39</v>
      </c>
      <c r="Y1652" s="16" t="s">
        <v>39</v>
      </c>
      <c r="Z1652" s="16" t="s">
        <v>39</v>
      </c>
      <c r="AA1652" s="16" t="s">
        <v>39</v>
      </c>
      <c r="AB1652" s="16" t="s">
        <v>39</v>
      </c>
      <c r="AC1652" s="16" t="s">
        <v>39</v>
      </c>
      <c r="AD1652" s="16" t="s">
        <v>39</v>
      </c>
      <c r="AE1652" s="16" t="s">
        <v>39</v>
      </c>
      <c r="AF1652" s="16" t="s">
        <v>39</v>
      </c>
      <c r="AG1652" s="16" t="s">
        <v>39</v>
      </c>
      <c r="AH1652" s="16" t="s">
        <v>39</v>
      </c>
      <c r="AI1652" s="16" t="s">
        <v>39</v>
      </c>
      <c r="AJ1652" s="16" t="s">
        <v>39</v>
      </c>
      <c r="AL1652" s="16" t="s">
        <v>39</v>
      </c>
      <c r="AM1652" s="16" t="s">
        <v>39</v>
      </c>
      <c r="AN1652" s="16" t="str">
        <f>IFERROR(VLOOKUP($P1652,'Kredieten productgroepen functi'!$C:$M,6,FALSE),"n.v.t.")</f>
        <v>3104</v>
      </c>
      <c r="AO1652" s="16" t="str">
        <f>IFERROR(VLOOKUP($P1652,'Kredieten productgroepen functi'!$C:$M,7,FALSE),"n.v.t.")</f>
        <v>Verkeersmanagement</v>
      </c>
      <c r="AP1652" s="16" t="str">
        <f>IFERROR(VLOOKUP($P1652,'Kredieten productgroepen functi'!$C:$M,8,FALSE),"n.v.t.")</f>
        <v>31</v>
      </c>
      <c r="AQ1652" s="16" t="str">
        <f>IFERROR(VLOOKUP($P1652,'Kredieten productgroepen functi'!$C:$M,9,FALSE),"n.v.t.")</f>
        <v>Landwegen</v>
      </c>
      <c r="AR1652" s="16" t="str">
        <f>IFERROR(VLOOKUP($P1652,'Kredieten productgroepen functi'!$C:$M,10,FALSE),"n.v.t.")</f>
        <v>3</v>
      </c>
      <c r="AS1652" s="16" t="str">
        <f>IFERROR(VLOOKUP($P1652,'Kredieten productgroepen functi'!$C:$M,11,FALSE),"n.v.t.")</f>
        <v>Verkeer en vervoer</v>
      </c>
      <c r="AT1652" s="16" t="str">
        <f t="shared" si="80"/>
        <v>Baten</v>
      </c>
      <c r="AU1652" s="16" t="str">
        <f>IFERROR(VLOOKUP($R1652,Kostensoorten!$C:$J,7,FALSE),"n.v.t.")</f>
        <v>4.0.1</v>
      </c>
      <c r="AV1652" s="16" t="str">
        <f>IFERROR(VLOOKUP($R1652,Kostensoorten!$C:$J,8,FALSE),"n.v.t.")</f>
        <v>Inkomensoverdrachten van overh</v>
      </c>
    </row>
    <row r="1653" spans="6:48">
      <c r="F1653" s="2" t="s">
        <v>9603</v>
      </c>
      <c r="G1653" s="2" t="s">
        <v>39</v>
      </c>
      <c r="H1653" s="2" t="s">
        <v>39</v>
      </c>
      <c r="I1653" s="18">
        <v>-15.97</v>
      </c>
      <c r="P1653" s="16" t="str">
        <f t="shared" si="78"/>
        <v>631600</v>
      </c>
      <c r="Q1653" s="16" t="str">
        <f>IFERROR(VLOOKUP($P1653,'Kredieten productgroepen functi'!$C:$M,2,FALSE),"n.v.t.")</f>
        <v>Verkeersregelinstallaties</v>
      </c>
      <c r="R1653" s="16" t="str">
        <f t="shared" si="79"/>
        <v>840130</v>
      </c>
      <c r="S1653" s="16" t="str">
        <f>IFERROR(VLOOKUP($R1653,Kostensoorten!$C:$J,2,FALSE),"n.v.t.")</f>
        <v>Inkomensoverdracht gemeenten</v>
      </c>
      <c r="T1653" s="16" t="s">
        <v>39</v>
      </c>
      <c r="U1653" s="16" t="s">
        <v>39</v>
      </c>
      <c r="V1653" s="16" t="s">
        <v>39</v>
      </c>
      <c r="W1653" s="16" t="s">
        <v>39</v>
      </c>
      <c r="X1653" s="16" t="s">
        <v>39</v>
      </c>
      <c r="Y1653" s="16" t="s">
        <v>39</v>
      </c>
      <c r="Z1653" s="16" t="s">
        <v>39</v>
      </c>
      <c r="AA1653" s="16" t="s">
        <v>39</v>
      </c>
      <c r="AB1653" s="16" t="s">
        <v>39</v>
      </c>
      <c r="AC1653" s="16" t="s">
        <v>39</v>
      </c>
      <c r="AD1653" s="16" t="s">
        <v>39</v>
      </c>
      <c r="AE1653" s="16" t="s">
        <v>39</v>
      </c>
      <c r="AF1653" s="16" t="s">
        <v>39</v>
      </c>
      <c r="AG1653" s="16" t="s">
        <v>39</v>
      </c>
      <c r="AH1653" s="16" t="s">
        <v>39</v>
      </c>
      <c r="AI1653" s="16" t="s">
        <v>39</v>
      </c>
      <c r="AJ1653" s="16" t="s">
        <v>39</v>
      </c>
      <c r="AL1653" s="16" t="s">
        <v>39</v>
      </c>
      <c r="AM1653" s="16" t="s">
        <v>39</v>
      </c>
      <c r="AN1653" s="16" t="str">
        <f>IFERROR(VLOOKUP($P1653,'Kredieten productgroepen functi'!$C:$M,6,FALSE),"n.v.t.")</f>
        <v>3104</v>
      </c>
      <c r="AO1653" s="16" t="str">
        <f>IFERROR(VLOOKUP($P1653,'Kredieten productgroepen functi'!$C:$M,7,FALSE),"n.v.t.")</f>
        <v>Verkeersmanagement</v>
      </c>
      <c r="AP1653" s="16" t="str">
        <f>IFERROR(VLOOKUP($P1653,'Kredieten productgroepen functi'!$C:$M,8,FALSE),"n.v.t.")</f>
        <v>31</v>
      </c>
      <c r="AQ1653" s="16" t="str">
        <f>IFERROR(VLOOKUP($P1653,'Kredieten productgroepen functi'!$C:$M,9,FALSE),"n.v.t.")</f>
        <v>Landwegen</v>
      </c>
      <c r="AR1653" s="16" t="str">
        <f>IFERROR(VLOOKUP($P1653,'Kredieten productgroepen functi'!$C:$M,10,FALSE),"n.v.t.")</f>
        <v>3</v>
      </c>
      <c r="AS1653" s="16" t="str">
        <f>IFERROR(VLOOKUP($P1653,'Kredieten productgroepen functi'!$C:$M,11,FALSE),"n.v.t.")</f>
        <v>Verkeer en vervoer</v>
      </c>
      <c r="AT1653" s="16" t="str">
        <f t="shared" si="80"/>
        <v>Baten</v>
      </c>
      <c r="AU1653" s="16" t="str">
        <f>IFERROR(VLOOKUP($R1653,Kostensoorten!$C:$J,7,FALSE),"n.v.t.")</f>
        <v>4.0.1</v>
      </c>
      <c r="AV1653" s="16" t="str">
        <f>IFERROR(VLOOKUP($R1653,Kostensoorten!$C:$J,8,FALSE),"n.v.t.")</f>
        <v>Inkomensoverdrachten van overh</v>
      </c>
    </row>
    <row r="1654" spans="6:48">
      <c r="F1654" s="2" t="s">
        <v>9604</v>
      </c>
      <c r="G1654" s="2" t="s">
        <v>39</v>
      </c>
      <c r="H1654" s="2" t="s">
        <v>39</v>
      </c>
      <c r="I1654" s="18">
        <v>-1114.72</v>
      </c>
      <c r="P1654" s="16" t="str">
        <f t="shared" si="78"/>
        <v>631600</v>
      </c>
      <c r="Q1654" s="16" t="str">
        <f>IFERROR(VLOOKUP($P1654,'Kredieten productgroepen functi'!$C:$M,2,FALSE),"n.v.t.")</f>
        <v>Verkeersregelinstallaties</v>
      </c>
      <c r="R1654" s="16" t="str">
        <f t="shared" si="79"/>
        <v>840130</v>
      </c>
      <c r="S1654" s="16" t="str">
        <f>IFERROR(VLOOKUP($R1654,Kostensoorten!$C:$J,2,FALSE),"n.v.t.")</f>
        <v>Inkomensoverdracht gemeenten</v>
      </c>
      <c r="T1654" s="16" t="s">
        <v>39</v>
      </c>
      <c r="U1654" s="16" t="s">
        <v>39</v>
      </c>
      <c r="V1654" s="16" t="s">
        <v>39</v>
      </c>
      <c r="W1654" s="16" t="s">
        <v>39</v>
      </c>
      <c r="X1654" s="16" t="s">
        <v>39</v>
      </c>
      <c r="Y1654" s="16" t="s">
        <v>39</v>
      </c>
      <c r="Z1654" s="16" t="s">
        <v>39</v>
      </c>
      <c r="AA1654" s="16" t="s">
        <v>39</v>
      </c>
      <c r="AB1654" s="16" t="s">
        <v>39</v>
      </c>
      <c r="AC1654" s="16" t="s">
        <v>39</v>
      </c>
      <c r="AD1654" s="16" t="s">
        <v>39</v>
      </c>
      <c r="AE1654" s="16" t="s">
        <v>39</v>
      </c>
      <c r="AF1654" s="16" t="s">
        <v>39</v>
      </c>
      <c r="AG1654" s="16" t="s">
        <v>39</v>
      </c>
      <c r="AH1654" s="16" t="s">
        <v>39</v>
      </c>
      <c r="AI1654" s="16" t="s">
        <v>39</v>
      </c>
      <c r="AJ1654" s="16" t="s">
        <v>39</v>
      </c>
      <c r="AL1654" s="16" t="s">
        <v>39</v>
      </c>
      <c r="AM1654" s="16" t="s">
        <v>39</v>
      </c>
      <c r="AN1654" s="16" t="str">
        <f>IFERROR(VLOOKUP($P1654,'Kredieten productgroepen functi'!$C:$M,6,FALSE),"n.v.t.")</f>
        <v>3104</v>
      </c>
      <c r="AO1654" s="16" t="str">
        <f>IFERROR(VLOOKUP($P1654,'Kredieten productgroepen functi'!$C:$M,7,FALSE),"n.v.t.")</f>
        <v>Verkeersmanagement</v>
      </c>
      <c r="AP1654" s="16" t="str">
        <f>IFERROR(VLOOKUP($P1654,'Kredieten productgroepen functi'!$C:$M,8,FALSE),"n.v.t.")</f>
        <v>31</v>
      </c>
      <c r="AQ1654" s="16" t="str">
        <f>IFERROR(VLOOKUP($P1654,'Kredieten productgroepen functi'!$C:$M,9,FALSE),"n.v.t.")</f>
        <v>Landwegen</v>
      </c>
      <c r="AR1654" s="16" t="str">
        <f>IFERROR(VLOOKUP($P1654,'Kredieten productgroepen functi'!$C:$M,10,FALSE),"n.v.t.")</f>
        <v>3</v>
      </c>
      <c r="AS1654" s="16" t="str">
        <f>IFERROR(VLOOKUP($P1654,'Kredieten productgroepen functi'!$C:$M,11,FALSE),"n.v.t.")</f>
        <v>Verkeer en vervoer</v>
      </c>
      <c r="AT1654" s="16" t="str">
        <f t="shared" si="80"/>
        <v>Baten</v>
      </c>
      <c r="AU1654" s="16" t="str">
        <f>IFERROR(VLOOKUP($R1654,Kostensoorten!$C:$J,7,FALSE),"n.v.t.")</f>
        <v>4.0.1</v>
      </c>
      <c r="AV1654" s="16" t="str">
        <f>IFERROR(VLOOKUP($R1654,Kostensoorten!$C:$J,8,FALSE),"n.v.t.")</f>
        <v>Inkomensoverdrachten van overh</v>
      </c>
    </row>
    <row r="1655" spans="6:48">
      <c r="F1655" s="2" t="s">
        <v>9605</v>
      </c>
      <c r="G1655" s="2" t="s">
        <v>39</v>
      </c>
      <c r="H1655" s="2" t="s">
        <v>39</v>
      </c>
      <c r="I1655" s="18">
        <v>-884.83</v>
      </c>
      <c r="P1655" s="16" t="str">
        <f t="shared" si="78"/>
        <v>631600</v>
      </c>
      <c r="Q1655" s="16" t="str">
        <f>IFERROR(VLOOKUP($P1655,'Kredieten productgroepen functi'!$C:$M,2,FALSE),"n.v.t.")</f>
        <v>Verkeersregelinstallaties</v>
      </c>
      <c r="R1655" s="16" t="str">
        <f t="shared" si="79"/>
        <v>840130</v>
      </c>
      <c r="S1655" s="16" t="str">
        <f>IFERROR(VLOOKUP($R1655,Kostensoorten!$C:$J,2,FALSE),"n.v.t.")</f>
        <v>Inkomensoverdracht gemeenten</v>
      </c>
      <c r="T1655" s="16" t="s">
        <v>39</v>
      </c>
      <c r="U1655" s="16" t="s">
        <v>39</v>
      </c>
      <c r="V1655" s="16" t="s">
        <v>39</v>
      </c>
      <c r="W1655" s="16" t="s">
        <v>39</v>
      </c>
      <c r="X1655" s="16" t="s">
        <v>39</v>
      </c>
      <c r="Y1655" s="16" t="s">
        <v>39</v>
      </c>
      <c r="Z1655" s="16" t="s">
        <v>39</v>
      </c>
      <c r="AA1655" s="16" t="s">
        <v>39</v>
      </c>
      <c r="AB1655" s="16" t="s">
        <v>39</v>
      </c>
      <c r="AC1655" s="16" t="s">
        <v>39</v>
      </c>
      <c r="AD1655" s="16" t="s">
        <v>39</v>
      </c>
      <c r="AE1655" s="16" t="s">
        <v>39</v>
      </c>
      <c r="AF1655" s="16" t="s">
        <v>39</v>
      </c>
      <c r="AG1655" s="16" t="s">
        <v>39</v>
      </c>
      <c r="AH1655" s="16" t="s">
        <v>39</v>
      </c>
      <c r="AI1655" s="16" t="s">
        <v>39</v>
      </c>
      <c r="AJ1655" s="16" t="s">
        <v>39</v>
      </c>
      <c r="AL1655" s="16" t="s">
        <v>39</v>
      </c>
      <c r="AM1655" s="16" t="s">
        <v>39</v>
      </c>
      <c r="AN1655" s="16" t="str">
        <f>IFERROR(VLOOKUP($P1655,'Kredieten productgroepen functi'!$C:$M,6,FALSE),"n.v.t.")</f>
        <v>3104</v>
      </c>
      <c r="AO1655" s="16" t="str">
        <f>IFERROR(VLOOKUP($P1655,'Kredieten productgroepen functi'!$C:$M,7,FALSE),"n.v.t.")</f>
        <v>Verkeersmanagement</v>
      </c>
      <c r="AP1655" s="16" t="str">
        <f>IFERROR(VLOOKUP($P1655,'Kredieten productgroepen functi'!$C:$M,8,FALSE),"n.v.t.")</f>
        <v>31</v>
      </c>
      <c r="AQ1655" s="16" t="str">
        <f>IFERROR(VLOOKUP($P1655,'Kredieten productgroepen functi'!$C:$M,9,FALSE),"n.v.t.")</f>
        <v>Landwegen</v>
      </c>
      <c r="AR1655" s="16" t="str">
        <f>IFERROR(VLOOKUP($P1655,'Kredieten productgroepen functi'!$C:$M,10,FALSE),"n.v.t.")</f>
        <v>3</v>
      </c>
      <c r="AS1655" s="16" t="str">
        <f>IFERROR(VLOOKUP($P1655,'Kredieten productgroepen functi'!$C:$M,11,FALSE),"n.v.t.")</f>
        <v>Verkeer en vervoer</v>
      </c>
      <c r="AT1655" s="16" t="str">
        <f t="shared" si="80"/>
        <v>Baten</v>
      </c>
      <c r="AU1655" s="16" t="str">
        <f>IFERROR(VLOOKUP($R1655,Kostensoorten!$C:$J,7,FALSE),"n.v.t.")</f>
        <v>4.0.1</v>
      </c>
      <c r="AV1655" s="16" t="str">
        <f>IFERROR(VLOOKUP($R1655,Kostensoorten!$C:$J,8,FALSE),"n.v.t.")</f>
        <v>Inkomensoverdrachten van overh</v>
      </c>
    </row>
    <row r="1656" spans="6:48">
      <c r="F1656" s="2" t="s">
        <v>9606</v>
      </c>
      <c r="G1656" s="2" t="s">
        <v>39</v>
      </c>
      <c r="H1656" s="2" t="s">
        <v>39</v>
      </c>
      <c r="I1656" s="18">
        <v>-984.81</v>
      </c>
      <c r="P1656" s="16" t="str">
        <f t="shared" si="78"/>
        <v>631600</v>
      </c>
      <c r="Q1656" s="16" t="str">
        <f>IFERROR(VLOOKUP($P1656,'Kredieten productgroepen functi'!$C:$M,2,FALSE),"n.v.t.")</f>
        <v>Verkeersregelinstallaties</v>
      </c>
      <c r="R1656" s="16" t="str">
        <f t="shared" si="79"/>
        <v>840130</v>
      </c>
      <c r="S1656" s="16" t="str">
        <f>IFERROR(VLOOKUP($R1656,Kostensoorten!$C:$J,2,FALSE),"n.v.t.")</f>
        <v>Inkomensoverdracht gemeenten</v>
      </c>
      <c r="T1656" s="16" t="s">
        <v>39</v>
      </c>
      <c r="U1656" s="16" t="s">
        <v>39</v>
      </c>
      <c r="V1656" s="16" t="s">
        <v>39</v>
      </c>
      <c r="W1656" s="16" t="s">
        <v>39</v>
      </c>
      <c r="X1656" s="16" t="s">
        <v>39</v>
      </c>
      <c r="Y1656" s="16" t="s">
        <v>39</v>
      </c>
      <c r="Z1656" s="16" t="s">
        <v>39</v>
      </c>
      <c r="AA1656" s="16" t="s">
        <v>39</v>
      </c>
      <c r="AB1656" s="16" t="s">
        <v>39</v>
      </c>
      <c r="AC1656" s="16" t="s">
        <v>39</v>
      </c>
      <c r="AD1656" s="16" t="s">
        <v>39</v>
      </c>
      <c r="AE1656" s="16" t="s">
        <v>39</v>
      </c>
      <c r="AF1656" s="16" t="s">
        <v>39</v>
      </c>
      <c r="AG1656" s="16" t="s">
        <v>39</v>
      </c>
      <c r="AH1656" s="16" t="s">
        <v>39</v>
      </c>
      <c r="AI1656" s="16" t="s">
        <v>39</v>
      </c>
      <c r="AJ1656" s="16" t="s">
        <v>39</v>
      </c>
      <c r="AL1656" s="16" t="s">
        <v>39</v>
      </c>
      <c r="AM1656" s="16" t="s">
        <v>39</v>
      </c>
      <c r="AN1656" s="16" t="str">
        <f>IFERROR(VLOOKUP($P1656,'Kredieten productgroepen functi'!$C:$M,6,FALSE),"n.v.t.")</f>
        <v>3104</v>
      </c>
      <c r="AO1656" s="16" t="str">
        <f>IFERROR(VLOOKUP($P1656,'Kredieten productgroepen functi'!$C:$M,7,FALSE),"n.v.t.")</f>
        <v>Verkeersmanagement</v>
      </c>
      <c r="AP1656" s="16" t="str">
        <f>IFERROR(VLOOKUP($P1656,'Kredieten productgroepen functi'!$C:$M,8,FALSE),"n.v.t.")</f>
        <v>31</v>
      </c>
      <c r="AQ1656" s="16" t="str">
        <f>IFERROR(VLOOKUP($P1656,'Kredieten productgroepen functi'!$C:$M,9,FALSE),"n.v.t.")</f>
        <v>Landwegen</v>
      </c>
      <c r="AR1656" s="16" t="str">
        <f>IFERROR(VLOOKUP($P1656,'Kredieten productgroepen functi'!$C:$M,10,FALSE),"n.v.t.")</f>
        <v>3</v>
      </c>
      <c r="AS1656" s="16" t="str">
        <f>IFERROR(VLOOKUP($P1656,'Kredieten productgroepen functi'!$C:$M,11,FALSE),"n.v.t.")</f>
        <v>Verkeer en vervoer</v>
      </c>
      <c r="AT1656" s="16" t="str">
        <f t="shared" si="80"/>
        <v>Baten</v>
      </c>
      <c r="AU1656" s="16" t="str">
        <f>IFERROR(VLOOKUP($R1656,Kostensoorten!$C:$J,7,FALSE),"n.v.t.")</f>
        <v>4.0.1</v>
      </c>
      <c r="AV1656" s="16" t="str">
        <f>IFERROR(VLOOKUP($R1656,Kostensoorten!$C:$J,8,FALSE),"n.v.t.")</f>
        <v>Inkomensoverdrachten van overh</v>
      </c>
    </row>
    <row r="1657" spans="6:48">
      <c r="F1657" s="2" t="s">
        <v>9607</v>
      </c>
      <c r="G1657" s="2" t="s">
        <v>39</v>
      </c>
      <c r="H1657" s="2" t="s">
        <v>39</v>
      </c>
      <c r="I1657" s="18">
        <v>-1108.49</v>
      </c>
      <c r="P1657" s="16" t="str">
        <f t="shared" si="78"/>
        <v>631600</v>
      </c>
      <c r="Q1657" s="16" t="str">
        <f>IFERROR(VLOOKUP($P1657,'Kredieten productgroepen functi'!$C:$M,2,FALSE),"n.v.t.")</f>
        <v>Verkeersregelinstallaties</v>
      </c>
      <c r="R1657" s="16" t="str">
        <f t="shared" si="79"/>
        <v>840130</v>
      </c>
      <c r="S1657" s="16" t="str">
        <f>IFERROR(VLOOKUP($R1657,Kostensoorten!$C:$J,2,FALSE),"n.v.t.")</f>
        <v>Inkomensoverdracht gemeenten</v>
      </c>
      <c r="T1657" s="16" t="s">
        <v>39</v>
      </c>
      <c r="U1657" s="16" t="s">
        <v>39</v>
      </c>
      <c r="V1657" s="16" t="s">
        <v>39</v>
      </c>
      <c r="W1657" s="16" t="s">
        <v>39</v>
      </c>
      <c r="X1657" s="16" t="s">
        <v>39</v>
      </c>
      <c r="Y1657" s="16" t="s">
        <v>39</v>
      </c>
      <c r="Z1657" s="16" t="s">
        <v>39</v>
      </c>
      <c r="AA1657" s="16" t="s">
        <v>39</v>
      </c>
      <c r="AB1657" s="16" t="s">
        <v>39</v>
      </c>
      <c r="AC1657" s="16" t="s">
        <v>39</v>
      </c>
      <c r="AD1657" s="16" t="s">
        <v>39</v>
      </c>
      <c r="AE1657" s="16" t="s">
        <v>39</v>
      </c>
      <c r="AF1657" s="16" t="s">
        <v>39</v>
      </c>
      <c r="AG1657" s="16" t="s">
        <v>39</v>
      </c>
      <c r="AH1657" s="16" t="s">
        <v>39</v>
      </c>
      <c r="AI1657" s="16" t="s">
        <v>39</v>
      </c>
      <c r="AJ1657" s="16" t="s">
        <v>39</v>
      </c>
      <c r="AL1657" s="16" t="s">
        <v>39</v>
      </c>
      <c r="AM1657" s="16" t="s">
        <v>39</v>
      </c>
      <c r="AN1657" s="16" t="str">
        <f>IFERROR(VLOOKUP($P1657,'Kredieten productgroepen functi'!$C:$M,6,FALSE),"n.v.t.")</f>
        <v>3104</v>
      </c>
      <c r="AO1657" s="16" t="str">
        <f>IFERROR(VLOOKUP($P1657,'Kredieten productgroepen functi'!$C:$M,7,FALSE),"n.v.t.")</f>
        <v>Verkeersmanagement</v>
      </c>
      <c r="AP1657" s="16" t="str">
        <f>IFERROR(VLOOKUP($P1657,'Kredieten productgroepen functi'!$C:$M,8,FALSE),"n.v.t.")</f>
        <v>31</v>
      </c>
      <c r="AQ1657" s="16" t="str">
        <f>IFERROR(VLOOKUP($P1657,'Kredieten productgroepen functi'!$C:$M,9,FALSE),"n.v.t.")</f>
        <v>Landwegen</v>
      </c>
      <c r="AR1657" s="16" t="str">
        <f>IFERROR(VLOOKUP($P1657,'Kredieten productgroepen functi'!$C:$M,10,FALSE),"n.v.t.")</f>
        <v>3</v>
      </c>
      <c r="AS1657" s="16" t="str">
        <f>IFERROR(VLOOKUP($P1657,'Kredieten productgroepen functi'!$C:$M,11,FALSE),"n.v.t.")</f>
        <v>Verkeer en vervoer</v>
      </c>
      <c r="AT1657" s="16" t="str">
        <f t="shared" si="80"/>
        <v>Baten</v>
      </c>
      <c r="AU1657" s="16" t="str">
        <f>IFERROR(VLOOKUP($R1657,Kostensoorten!$C:$J,7,FALSE),"n.v.t.")</f>
        <v>4.0.1</v>
      </c>
      <c r="AV1657" s="16" t="str">
        <f>IFERROR(VLOOKUP($R1657,Kostensoorten!$C:$J,8,FALSE),"n.v.t.")</f>
        <v>Inkomensoverdrachten van overh</v>
      </c>
    </row>
    <row r="1658" spans="6:48">
      <c r="F1658" s="2" t="s">
        <v>65</v>
      </c>
      <c r="G1658" s="2" t="s">
        <v>39</v>
      </c>
      <c r="H1658" s="2" t="s">
        <v>39</v>
      </c>
      <c r="I1658" s="18">
        <v>912633.79</v>
      </c>
      <c r="P1658" s="16" t="str">
        <f t="shared" si="78"/>
        <v>631601</v>
      </c>
      <c r="Q1658" s="16" t="str">
        <f>IFERROR(VLOOKUP($P1658,'Kredieten productgroepen functi'!$C:$M,2,FALSE),"n.v.t.")</f>
        <v>Gladheidsbestrijding</v>
      </c>
      <c r="R1658" s="16" t="str">
        <f t="shared" si="79"/>
        <v>423040</v>
      </c>
      <c r="S1658" s="16" t="str">
        <f>IFERROR(VLOOKUP($R1658,Kostensoorten!$C:$J,2,FALSE),"n.v.t.")</f>
        <v>Normaal onderhoud</v>
      </c>
      <c r="T1658" s="16" t="s">
        <v>39</v>
      </c>
      <c r="U1658" s="16" t="s">
        <v>39</v>
      </c>
      <c r="V1658" s="16" t="s">
        <v>39</v>
      </c>
      <c r="W1658" s="16" t="s">
        <v>39</v>
      </c>
      <c r="X1658" s="16" t="s">
        <v>39</v>
      </c>
      <c r="Y1658" s="16" t="s">
        <v>39</v>
      </c>
      <c r="Z1658" s="16" t="s">
        <v>39</v>
      </c>
      <c r="AA1658" s="16" t="s">
        <v>39</v>
      </c>
      <c r="AB1658" s="16" t="s">
        <v>39</v>
      </c>
      <c r="AC1658" s="16" t="s">
        <v>39</v>
      </c>
      <c r="AD1658" s="16" t="s">
        <v>39</v>
      </c>
      <c r="AE1658" s="16" t="s">
        <v>39</v>
      </c>
      <c r="AF1658" s="16" t="s">
        <v>39</v>
      </c>
      <c r="AG1658" s="16" t="s">
        <v>39</v>
      </c>
      <c r="AH1658" s="16" t="s">
        <v>39</v>
      </c>
      <c r="AI1658" s="16" t="s">
        <v>39</v>
      </c>
      <c r="AJ1658" s="16" t="s">
        <v>39</v>
      </c>
      <c r="AL1658" s="16" t="s">
        <v>39</v>
      </c>
      <c r="AM1658" s="16" t="s">
        <v>39</v>
      </c>
      <c r="AN1658" s="16" t="str">
        <f>IFERROR(VLOOKUP($P1658,'Kredieten productgroepen functi'!$C:$M,6,FALSE),"n.v.t.")</f>
        <v>3104</v>
      </c>
      <c r="AO1658" s="16" t="str">
        <f>IFERROR(VLOOKUP($P1658,'Kredieten productgroepen functi'!$C:$M,7,FALSE),"n.v.t.")</f>
        <v>Verkeersmanagement</v>
      </c>
      <c r="AP1658" s="16" t="str">
        <f>IFERROR(VLOOKUP($P1658,'Kredieten productgroepen functi'!$C:$M,8,FALSE),"n.v.t.")</f>
        <v>31</v>
      </c>
      <c r="AQ1658" s="16" t="str">
        <f>IFERROR(VLOOKUP($P1658,'Kredieten productgroepen functi'!$C:$M,9,FALSE),"n.v.t.")</f>
        <v>Landwegen</v>
      </c>
      <c r="AR1658" s="16" t="str">
        <f>IFERROR(VLOOKUP($P1658,'Kredieten productgroepen functi'!$C:$M,10,FALSE),"n.v.t.")</f>
        <v>3</v>
      </c>
      <c r="AS1658" s="16" t="str">
        <f>IFERROR(VLOOKUP($P1658,'Kredieten productgroepen functi'!$C:$M,11,FALSE),"n.v.t.")</f>
        <v>Verkeer en vervoer</v>
      </c>
      <c r="AT1658" s="16" t="str">
        <f t="shared" si="80"/>
        <v>Lasten</v>
      </c>
      <c r="AU1658" s="16" t="str">
        <f>IFERROR(VLOOKUP($R1658,Kostensoorten!$C:$J,7,FALSE),"n.v.t.")</f>
        <v>2.3.1</v>
      </c>
      <c r="AV1658" s="16" t="str">
        <f>IFERROR(VLOOKUP($R1658,Kostensoorten!$C:$J,8,FALSE),"n.v.t.")</f>
        <v>Aankopen niet duurzame goedere</v>
      </c>
    </row>
    <row r="1659" spans="6:48">
      <c r="F1659" s="2" t="s">
        <v>6727</v>
      </c>
      <c r="G1659" s="2" t="s">
        <v>39</v>
      </c>
      <c r="H1659" s="2" t="s">
        <v>39</v>
      </c>
      <c r="I1659" s="18">
        <v>2752.09</v>
      </c>
      <c r="P1659" s="16" t="str">
        <f t="shared" si="78"/>
        <v>631601</v>
      </c>
      <c r="Q1659" s="16" t="str">
        <f>IFERROR(VLOOKUP($P1659,'Kredieten productgroepen functi'!$C:$M,2,FALSE),"n.v.t.")</f>
        <v>Gladheidsbestrijding</v>
      </c>
      <c r="R1659" s="16" t="str">
        <f t="shared" si="79"/>
        <v>423050</v>
      </c>
      <c r="S1659" s="16" t="str">
        <f>IFERROR(VLOOKUP($R1659,Kostensoorten!$C:$J,2,FALSE),"n.v.t.")</f>
        <v>Electriciteit, gas en water</v>
      </c>
      <c r="T1659" s="16" t="s">
        <v>39</v>
      </c>
      <c r="U1659" s="16" t="s">
        <v>39</v>
      </c>
      <c r="V1659" s="16" t="s">
        <v>39</v>
      </c>
      <c r="W1659" s="16" t="s">
        <v>39</v>
      </c>
      <c r="X1659" s="16" t="s">
        <v>39</v>
      </c>
      <c r="Y1659" s="16" t="s">
        <v>39</v>
      </c>
      <c r="Z1659" s="16" t="s">
        <v>39</v>
      </c>
      <c r="AA1659" s="16" t="s">
        <v>39</v>
      </c>
      <c r="AB1659" s="16" t="s">
        <v>39</v>
      </c>
      <c r="AC1659" s="16" t="s">
        <v>39</v>
      </c>
      <c r="AD1659" s="16" t="s">
        <v>39</v>
      </c>
      <c r="AE1659" s="16" t="s">
        <v>39</v>
      </c>
      <c r="AF1659" s="16" t="s">
        <v>39</v>
      </c>
      <c r="AG1659" s="16" t="s">
        <v>39</v>
      </c>
      <c r="AH1659" s="16" t="s">
        <v>39</v>
      </c>
      <c r="AI1659" s="16" t="s">
        <v>39</v>
      </c>
      <c r="AJ1659" s="16" t="s">
        <v>39</v>
      </c>
      <c r="AL1659" s="16" t="s">
        <v>39</v>
      </c>
      <c r="AM1659" s="16" t="s">
        <v>39</v>
      </c>
      <c r="AN1659" s="16" t="str">
        <f>IFERROR(VLOOKUP($P1659,'Kredieten productgroepen functi'!$C:$M,6,FALSE),"n.v.t.")</f>
        <v>3104</v>
      </c>
      <c r="AO1659" s="16" t="str">
        <f>IFERROR(VLOOKUP($P1659,'Kredieten productgroepen functi'!$C:$M,7,FALSE),"n.v.t.")</f>
        <v>Verkeersmanagement</v>
      </c>
      <c r="AP1659" s="16" t="str">
        <f>IFERROR(VLOOKUP($P1659,'Kredieten productgroepen functi'!$C:$M,8,FALSE),"n.v.t.")</f>
        <v>31</v>
      </c>
      <c r="AQ1659" s="16" t="str">
        <f>IFERROR(VLOOKUP($P1659,'Kredieten productgroepen functi'!$C:$M,9,FALSE),"n.v.t.")</f>
        <v>Landwegen</v>
      </c>
      <c r="AR1659" s="16" t="str">
        <f>IFERROR(VLOOKUP($P1659,'Kredieten productgroepen functi'!$C:$M,10,FALSE),"n.v.t.")</f>
        <v>3</v>
      </c>
      <c r="AS1659" s="16" t="str">
        <f>IFERROR(VLOOKUP($P1659,'Kredieten productgroepen functi'!$C:$M,11,FALSE),"n.v.t.")</f>
        <v>Verkeer en vervoer</v>
      </c>
      <c r="AT1659" s="16" t="str">
        <f t="shared" si="80"/>
        <v>Lasten</v>
      </c>
      <c r="AU1659" s="16" t="str">
        <f>IFERROR(VLOOKUP($R1659,Kostensoorten!$C:$J,7,FALSE),"n.v.t.")</f>
        <v>2.3.1</v>
      </c>
      <c r="AV1659" s="16" t="str">
        <f>IFERROR(VLOOKUP($R1659,Kostensoorten!$C:$J,8,FALSE),"n.v.t.")</f>
        <v>Aankopen niet duurzame goedere</v>
      </c>
    </row>
    <row r="1660" spans="6:48">
      <c r="F1660" s="2" t="s">
        <v>9608</v>
      </c>
      <c r="G1660" s="2" t="s">
        <v>39</v>
      </c>
      <c r="H1660" s="2" t="s">
        <v>39</v>
      </c>
      <c r="I1660" s="18">
        <v>1550.2</v>
      </c>
      <c r="P1660" s="16" t="str">
        <f t="shared" si="78"/>
        <v>631601</v>
      </c>
      <c r="Q1660" s="16" t="str">
        <f>IFERROR(VLOOKUP($P1660,'Kredieten productgroepen functi'!$C:$M,2,FALSE),"n.v.t.")</f>
        <v>Gladheidsbestrijding</v>
      </c>
      <c r="R1660" s="16" t="str">
        <f t="shared" si="79"/>
        <v>423120</v>
      </c>
      <c r="S1660" s="16" t="str">
        <f>IFERROR(VLOOKUP($R1660,Kostensoorten!$C:$J,2,FALSE),"n.v.t.")</f>
        <v>Overige specifieke verbruiksgoederen</v>
      </c>
      <c r="T1660" s="16" t="s">
        <v>39</v>
      </c>
      <c r="U1660" s="16" t="s">
        <v>39</v>
      </c>
      <c r="V1660" s="16" t="s">
        <v>39</v>
      </c>
      <c r="W1660" s="16" t="s">
        <v>39</v>
      </c>
      <c r="X1660" s="16" t="s">
        <v>39</v>
      </c>
      <c r="Y1660" s="16" t="s">
        <v>39</v>
      </c>
      <c r="Z1660" s="16" t="s">
        <v>39</v>
      </c>
      <c r="AA1660" s="16" t="s">
        <v>39</v>
      </c>
      <c r="AB1660" s="16" t="s">
        <v>39</v>
      </c>
      <c r="AC1660" s="16" t="s">
        <v>39</v>
      </c>
      <c r="AD1660" s="16" t="s">
        <v>39</v>
      </c>
      <c r="AE1660" s="16" t="s">
        <v>39</v>
      </c>
      <c r="AF1660" s="16" t="s">
        <v>39</v>
      </c>
      <c r="AG1660" s="16" t="s">
        <v>39</v>
      </c>
      <c r="AH1660" s="16" t="s">
        <v>39</v>
      </c>
      <c r="AI1660" s="16" t="s">
        <v>39</v>
      </c>
      <c r="AJ1660" s="16" t="s">
        <v>39</v>
      </c>
      <c r="AL1660" s="16" t="s">
        <v>39</v>
      </c>
      <c r="AM1660" s="16" t="s">
        <v>39</v>
      </c>
      <c r="AN1660" s="16" t="str">
        <f>IFERROR(VLOOKUP($P1660,'Kredieten productgroepen functi'!$C:$M,6,FALSE),"n.v.t.")</f>
        <v>3104</v>
      </c>
      <c r="AO1660" s="16" t="str">
        <f>IFERROR(VLOOKUP($P1660,'Kredieten productgroepen functi'!$C:$M,7,FALSE),"n.v.t.")</f>
        <v>Verkeersmanagement</v>
      </c>
      <c r="AP1660" s="16" t="str">
        <f>IFERROR(VLOOKUP($P1660,'Kredieten productgroepen functi'!$C:$M,8,FALSE),"n.v.t.")</f>
        <v>31</v>
      </c>
      <c r="AQ1660" s="16" t="str">
        <f>IFERROR(VLOOKUP($P1660,'Kredieten productgroepen functi'!$C:$M,9,FALSE),"n.v.t.")</f>
        <v>Landwegen</v>
      </c>
      <c r="AR1660" s="16" t="str">
        <f>IFERROR(VLOOKUP($P1660,'Kredieten productgroepen functi'!$C:$M,10,FALSE),"n.v.t.")</f>
        <v>3</v>
      </c>
      <c r="AS1660" s="16" t="str">
        <f>IFERROR(VLOOKUP($P1660,'Kredieten productgroepen functi'!$C:$M,11,FALSE),"n.v.t.")</f>
        <v>Verkeer en vervoer</v>
      </c>
      <c r="AT1660" s="16" t="str">
        <f t="shared" si="80"/>
        <v>Lasten</v>
      </c>
      <c r="AU1660" s="16" t="str">
        <f>IFERROR(VLOOKUP($R1660,Kostensoorten!$C:$J,7,FALSE),"n.v.t.")</f>
        <v>2.3.1</v>
      </c>
      <c r="AV1660" s="16" t="str">
        <f>IFERROR(VLOOKUP($R1660,Kostensoorten!$C:$J,8,FALSE),"n.v.t.")</f>
        <v>Aankopen niet duurzame goedere</v>
      </c>
    </row>
    <row r="1661" spans="6:48">
      <c r="F1661" s="2" t="s">
        <v>8732</v>
      </c>
      <c r="G1661" s="2" t="s">
        <v>39</v>
      </c>
      <c r="H1661" s="2" t="s">
        <v>39</v>
      </c>
      <c r="I1661" s="18">
        <v>37.36</v>
      </c>
      <c r="P1661" s="16" t="str">
        <f t="shared" si="78"/>
        <v>631601</v>
      </c>
      <c r="Q1661" s="16" t="str">
        <f>IFERROR(VLOOKUP($P1661,'Kredieten productgroepen functi'!$C:$M,2,FALSE),"n.v.t.")</f>
        <v>Gladheidsbestrijding</v>
      </c>
      <c r="R1661" s="16" t="str">
        <f t="shared" si="79"/>
        <v>423139</v>
      </c>
      <c r="S1661" s="16" t="str">
        <f>IFERROR(VLOOKUP($R1661,Kostensoorten!$C:$J,2,FALSE),"n.v.t.")</f>
        <v>Overige diensten van derden</v>
      </c>
      <c r="T1661" s="16" t="s">
        <v>39</v>
      </c>
      <c r="U1661" s="16" t="s">
        <v>39</v>
      </c>
      <c r="V1661" s="16" t="s">
        <v>39</v>
      </c>
      <c r="W1661" s="16" t="s">
        <v>39</v>
      </c>
      <c r="X1661" s="16" t="s">
        <v>39</v>
      </c>
      <c r="Y1661" s="16" t="s">
        <v>39</v>
      </c>
      <c r="Z1661" s="16" t="s">
        <v>39</v>
      </c>
      <c r="AA1661" s="16" t="s">
        <v>39</v>
      </c>
      <c r="AB1661" s="16" t="s">
        <v>39</v>
      </c>
      <c r="AC1661" s="16" t="s">
        <v>39</v>
      </c>
      <c r="AD1661" s="16" t="s">
        <v>39</v>
      </c>
      <c r="AE1661" s="16" t="s">
        <v>39</v>
      </c>
      <c r="AF1661" s="16" t="s">
        <v>39</v>
      </c>
      <c r="AG1661" s="16" t="s">
        <v>39</v>
      </c>
      <c r="AH1661" s="16" t="s">
        <v>39</v>
      </c>
      <c r="AI1661" s="16" t="s">
        <v>39</v>
      </c>
      <c r="AJ1661" s="16" t="s">
        <v>39</v>
      </c>
      <c r="AL1661" s="16" t="s">
        <v>39</v>
      </c>
      <c r="AM1661" s="16" t="s">
        <v>39</v>
      </c>
      <c r="AN1661" s="16" t="str">
        <f>IFERROR(VLOOKUP($P1661,'Kredieten productgroepen functi'!$C:$M,6,FALSE),"n.v.t.")</f>
        <v>3104</v>
      </c>
      <c r="AO1661" s="16" t="str">
        <f>IFERROR(VLOOKUP($P1661,'Kredieten productgroepen functi'!$C:$M,7,FALSE),"n.v.t.")</f>
        <v>Verkeersmanagement</v>
      </c>
      <c r="AP1661" s="16" t="str">
        <f>IFERROR(VLOOKUP($P1661,'Kredieten productgroepen functi'!$C:$M,8,FALSE),"n.v.t.")</f>
        <v>31</v>
      </c>
      <c r="AQ1661" s="16" t="str">
        <f>IFERROR(VLOOKUP($P1661,'Kredieten productgroepen functi'!$C:$M,9,FALSE),"n.v.t.")</f>
        <v>Landwegen</v>
      </c>
      <c r="AR1661" s="16" t="str">
        <f>IFERROR(VLOOKUP($P1661,'Kredieten productgroepen functi'!$C:$M,10,FALSE),"n.v.t.")</f>
        <v>3</v>
      </c>
      <c r="AS1661" s="16" t="str">
        <f>IFERROR(VLOOKUP($P1661,'Kredieten productgroepen functi'!$C:$M,11,FALSE),"n.v.t.")</f>
        <v>Verkeer en vervoer</v>
      </c>
      <c r="AT1661" s="16" t="str">
        <f t="shared" si="80"/>
        <v>Lasten</v>
      </c>
      <c r="AU1661" s="16" t="str">
        <f>IFERROR(VLOOKUP($R1661,Kostensoorten!$C:$J,7,FALSE),"n.v.t.")</f>
        <v>2.3.1</v>
      </c>
      <c r="AV1661" s="16" t="str">
        <f>IFERROR(VLOOKUP($R1661,Kostensoorten!$C:$J,8,FALSE),"n.v.t.")</f>
        <v>Aankopen niet duurzame goedere</v>
      </c>
    </row>
    <row r="1662" spans="6:48">
      <c r="F1662" s="2" t="s">
        <v>8123</v>
      </c>
      <c r="G1662" s="2" t="s">
        <v>39</v>
      </c>
      <c r="H1662" s="2" t="s">
        <v>39</v>
      </c>
      <c r="I1662" s="18">
        <v>503.3</v>
      </c>
      <c r="P1662" s="16" t="str">
        <f t="shared" si="78"/>
        <v>631601</v>
      </c>
      <c r="Q1662" s="16" t="str">
        <f>IFERROR(VLOOKUP($P1662,'Kredieten productgroepen functi'!$C:$M,2,FALSE),"n.v.t.")</f>
        <v>Gladheidsbestrijding</v>
      </c>
      <c r="R1662" s="16" t="str">
        <f t="shared" si="79"/>
        <v>423171</v>
      </c>
      <c r="S1662" s="16" t="str">
        <f>IFERROR(VLOOKUP($R1662,Kostensoorten!$C:$J,2,FALSE),"n.v.t.")</f>
        <v>Maaltijden als gevolg van overwerk</v>
      </c>
      <c r="T1662" s="16" t="s">
        <v>39</v>
      </c>
      <c r="U1662" s="16" t="s">
        <v>39</v>
      </c>
      <c r="V1662" s="16" t="s">
        <v>39</v>
      </c>
      <c r="W1662" s="16" t="s">
        <v>39</v>
      </c>
      <c r="X1662" s="16" t="s">
        <v>39</v>
      </c>
      <c r="Y1662" s="16" t="s">
        <v>39</v>
      </c>
      <c r="Z1662" s="16" t="s">
        <v>39</v>
      </c>
      <c r="AA1662" s="16" t="s">
        <v>39</v>
      </c>
      <c r="AB1662" s="16" t="s">
        <v>39</v>
      </c>
      <c r="AC1662" s="16" t="s">
        <v>39</v>
      </c>
      <c r="AD1662" s="16" t="s">
        <v>39</v>
      </c>
      <c r="AE1662" s="16" t="s">
        <v>39</v>
      </c>
      <c r="AF1662" s="16" t="s">
        <v>39</v>
      </c>
      <c r="AG1662" s="16" t="s">
        <v>39</v>
      </c>
      <c r="AH1662" s="16" t="s">
        <v>39</v>
      </c>
      <c r="AI1662" s="16" t="s">
        <v>39</v>
      </c>
      <c r="AJ1662" s="16" t="s">
        <v>39</v>
      </c>
      <c r="AL1662" s="16" t="s">
        <v>39</v>
      </c>
      <c r="AM1662" s="16" t="s">
        <v>39</v>
      </c>
      <c r="AN1662" s="16" t="str">
        <f>IFERROR(VLOOKUP($P1662,'Kredieten productgroepen functi'!$C:$M,6,FALSE),"n.v.t.")</f>
        <v>3104</v>
      </c>
      <c r="AO1662" s="16" t="str">
        <f>IFERROR(VLOOKUP($P1662,'Kredieten productgroepen functi'!$C:$M,7,FALSE),"n.v.t.")</f>
        <v>Verkeersmanagement</v>
      </c>
      <c r="AP1662" s="16" t="str">
        <f>IFERROR(VLOOKUP($P1662,'Kredieten productgroepen functi'!$C:$M,8,FALSE),"n.v.t.")</f>
        <v>31</v>
      </c>
      <c r="AQ1662" s="16" t="str">
        <f>IFERROR(VLOOKUP($P1662,'Kredieten productgroepen functi'!$C:$M,9,FALSE),"n.v.t.")</f>
        <v>Landwegen</v>
      </c>
      <c r="AR1662" s="16" t="str">
        <f>IFERROR(VLOOKUP($P1662,'Kredieten productgroepen functi'!$C:$M,10,FALSE),"n.v.t.")</f>
        <v>3</v>
      </c>
      <c r="AS1662" s="16" t="str">
        <f>IFERROR(VLOOKUP($P1662,'Kredieten productgroepen functi'!$C:$M,11,FALSE),"n.v.t.")</f>
        <v>Verkeer en vervoer</v>
      </c>
      <c r="AT1662" s="16" t="str">
        <f t="shared" si="80"/>
        <v>Lasten</v>
      </c>
      <c r="AU1662" s="16" t="str">
        <f>IFERROR(VLOOKUP($R1662,Kostensoorten!$C:$J,7,FALSE),"n.v.t.")</f>
        <v>2.3.1</v>
      </c>
      <c r="AV1662" s="16" t="str">
        <f>IFERROR(VLOOKUP($R1662,Kostensoorten!$C:$J,8,FALSE),"n.v.t.")</f>
        <v>Aankopen niet duurzame goedere</v>
      </c>
    </row>
    <row r="1663" spans="6:48">
      <c r="F1663" s="2" t="s">
        <v>8124</v>
      </c>
      <c r="G1663" s="2" t="s">
        <v>39</v>
      </c>
      <c r="H1663" s="2" t="s">
        <v>39</v>
      </c>
      <c r="I1663" s="18">
        <v>0</v>
      </c>
      <c r="P1663" s="16" t="str">
        <f t="shared" si="78"/>
        <v>631601</v>
      </c>
      <c r="Q1663" s="16" t="str">
        <f>IFERROR(VLOOKUP($P1663,'Kredieten productgroepen functi'!$C:$M,2,FALSE),"n.v.t.")</f>
        <v>Gladheidsbestrijding</v>
      </c>
      <c r="R1663" s="16" t="str">
        <f t="shared" si="79"/>
        <v>423172</v>
      </c>
      <c r="S1663" s="16" t="str">
        <f>IFERROR(VLOOKUP($R1663,Kostensoorten!$C:$J,2,FALSE),"n.v.t.")</f>
        <v>Taart/frisdrank in werktijd</v>
      </c>
      <c r="T1663" s="16" t="s">
        <v>39</v>
      </c>
      <c r="U1663" s="16" t="s">
        <v>39</v>
      </c>
      <c r="V1663" s="16" t="s">
        <v>39</v>
      </c>
      <c r="W1663" s="16" t="s">
        <v>39</v>
      </c>
      <c r="X1663" s="16" t="s">
        <v>39</v>
      </c>
      <c r="Y1663" s="16" t="s">
        <v>39</v>
      </c>
      <c r="Z1663" s="16" t="s">
        <v>39</v>
      </c>
      <c r="AA1663" s="16" t="s">
        <v>39</v>
      </c>
      <c r="AB1663" s="16" t="s">
        <v>39</v>
      </c>
      <c r="AC1663" s="16" t="s">
        <v>39</v>
      </c>
      <c r="AD1663" s="16" t="s">
        <v>39</v>
      </c>
      <c r="AE1663" s="16" t="s">
        <v>39</v>
      </c>
      <c r="AF1663" s="16" t="s">
        <v>39</v>
      </c>
      <c r="AG1663" s="16" t="s">
        <v>39</v>
      </c>
      <c r="AH1663" s="16" t="s">
        <v>39</v>
      </c>
      <c r="AI1663" s="16" t="s">
        <v>39</v>
      </c>
      <c r="AJ1663" s="16" t="s">
        <v>39</v>
      </c>
      <c r="AL1663" s="16" t="s">
        <v>39</v>
      </c>
      <c r="AM1663" s="16" t="s">
        <v>39</v>
      </c>
      <c r="AN1663" s="16" t="str">
        <f>IFERROR(VLOOKUP($P1663,'Kredieten productgroepen functi'!$C:$M,6,FALSE),"n.v.t.")</f>
        <v>3104</v>
      </c>
      <c r="AO1663" s="16" t="str">
        <f>IFERROR(VLOOKUP($P1663,'Kredieten productgroepen functi'!$C:$M,7,FALSE),"n.v.t.")</f>
        <v>Verkeersmanagement</v>
      </c>
      <c r="AP1663" s="16" t="str">
        <f>IFERROR(VLOOKUP($P1663,'Kredieten productgroepen functi'!$C:$M,8,FALSE),"n.v.t.")</f>
        <v>31</v>
      </c>
      <c r="AQ1663" s="16" t="str">
        <f>IFERROR(VLOOKUP($P1663,'Kredieten productgroepen functi'!$C:$M,9,FALSE),"n.v.t.")</f>
        <v>Landwegen</v>
      </c>
      <c r="AR1663" s="16" t="str">
        <f>IFERROR(VLOOKUP($P1663,'Kredieten productgroepen functi'!$C:$M,10,FALSE),"n.v.t.")</f>
        <v>3</v>
      </c>
      <c r="AS1663" s="16" t="str">
        <f>IFERROR(VLOOKUP($P1663,'Kredieten productgroepen functi'!$C:$M,11,FALSE),"n.v.t.")</f>
        <v>Verkeer en vervoer</v>
      </c>
      <c r="AT1663" s="16" t="str">
        <f t="shared" si="80"/>
        <v>Lasten</v>
      </c>
      <c r="AU1663" s="16" t="str">
        <f>IFERROR(VLOOKUP($R1663,Kostensoorten!$C:$J,7,FALSE),"n.v.t.")</f>
        <v>2.3.1</v>
      </c>
      <c r="AV1663" s="16" t="str">
        <f>IFERROR(VLOOKUP($R1663,Kostensoorten!$C:$J,8,FALSE),"n.v.t.")</f>
        <v>Aankopen niet duurzame goedere</v>
      </c>
    </row>
    <row r="1664" spans="6:48">
      <c r="F1664" s="2" t="s">
        <v>8125</v>
      </c>
      <c r="G1664" s="2" t="s">
        <v>39</v>
      </c>
      <c r="H1664" s="2" t="s">
        <v>39</v>
      </c>
      <c r="I1664" s="18">
        <v>964.1</v>
      </c>
      <c r="P1664" s="16" t="str">
        <f t="shared" si="78"/>
        <v>631601</v>
      </c>
      <c r="Q1664" s="16" t="str">
        <f>IFERROR(VLOOKUP($P1664,'Kredieten productgroepen functi'!$C:$M,2,FALSE),"n.v.t.")</f>
        <v>Gladheidsbestrijding</v>
      </c>
      <c r="R1664" s="16" t="str">
        <f t="shared" si="79"/>
        <v>423178</v>
      </c>
      <c r="S1664" s="16" t="str">
        <f>IFERROR(VLOOKUP($R1664,Kostensoorten!$C:$J,2,FALSE),"n.v.t.")</f>
        <v>Consumpties op werkplek</v>
      </c>
      <c r="T1664" s="16" t="s">
        <v>39</v>
      </c>
      <c r="U1664" s="16" t="s">
        <v>39</v>
      </c>
      <c r="V1664" s="16" t="s">
        <v>39</v>
      </c>
      <c r="W1664" s="16" t="s">
        <v>39</v>
      </c>
      <c r="X1664" s="16" t="s">
        <v>39</v>
      </c>
      <c r="Y1664" s="16" t="s">
        <v>39</v>
      </c>
      <c r="Z1664" s="16" t="s">
        <v>39</v>
      </c>
      <c r="AA1664" s="16" t="s">
        <v>39</v>
      </c>
      <c r="AB1664" s="16" t="s">
        <v>39</v>
      </c>
      <c r="AC1664" s="16" t="s">
        <v>39</v>
      </c>
      <c r="AD1664" s="16" t="s">
        <v>39</v>
      </c>
      <c r="AE1664" s="16" t="s">
        <v>39</v>
      </c>
      <c r="AF1664" s="16" t="s">
        <v>39</v>
      </c>
      <c r="AG1664" s="16" t="s">
        <v>39</v>
      </c>
      <c r="AH1664" s="16" t="s">
        <v>39</v>
      </c>
      <c r="AI1664" s="16" t="s">
        <v>39</v>
      </c>
      <c r="AJ1664" s="16" t="s">
        <v>39</v>
      </c>
      <c r="AL1664" s="16" t="s">
        <v>39</v>
      </c>
      <c r="AM1664" s="16" t="s">
        <v>39</v>
      </c>
      <c r="AN1664" s="16" t="str">
        <f>IFERROR(VLOOKUP($P1664,'Kredieten productgroepen functi'!$C:$M,6,FALSE),"n.v.t.")</f>
        <v>3104</v>
      </c>
      <c r="AO1664" s="16" t="str">
        <f>IFERROR(VLOOKUP($P1664,'Kredieten productgroepen functi'!$C:$M,7,FALSE),"n.v.t.")</f>
        <v>Verkeersmanagement</v>
      </c>
      <c r="AP1664" s="16" t="str">
        <f>IFERROR(VLOOKUP($P1664,'Kredieten productgroepen functi'!$C:$M,8,FALSE),"n.v.t.")</f>
        <v>31</v>
      </c>
      <c r="AQ1664" s="16" t="str">
        <f>IFERROR(VLOOKUP($P1664,'Kredieten productgroepen functi'!$C:$M,9,FALSE),"n.v.t.")</f>
        <v>Landwegen</v>
      </c>
      <c r="AR1664" s="16" t="str">
        <f>IFERROR(VLOOKUP($P1664,'Kredieten productgroepen functi'!$C:$M,10,FALSE),"n.v.t.")</f>
        <v>3</v>
      </c>
      <c r="AS1664" s="16" t="str">
        <f>IFERROR(VLOOKUP($P1664,'Kredieten productgroepen functi'!$C:$M,11,FALSE),"n.v.t.")</f>
        <v>Verkeer en vervoer</v>
      </c>
      <c r="AT1664" s="16" t="str">
        <f t="shared" si="80"/>
        <v>Lasten</v>
      </c>
      <c r="AU1664" s="16" t="str">
        <f>IFERROR(VLOOKUP($R1664,Kostensoorten!$C:$J,7,FALSE),"n.v.t.")</f>
        <v>2.3.1</v>
      </c>
      <c r="AV1664" s="16" t="str">
        <f>IFERROR(VLOOKUP($R1664,Kostensoorten!$C:$J,8,FALSE),"n.v.t.")</f>
        <v>Aankopen niet duurzame goedere</v>
      </c>
    </row>
    <row r="1665" spans="6:48">
      <c r="F1665" s="2" t="s">
        <v>8126</v>
      </c>
      <c r="G1665" s="2" t="s">
        <v>39</v>
      </c>
      <c r="H1665" s="2" t="s">
        <v>39</v>
      </c>
      <c r="I1665" s="18">
        <v>-1430.8</v>
      </c>
      <c r="P1665" s="16" t="str">
        <f t="shared" si="78"/>
        <v>631601</v>
      </c>
      <c r="Q1665" s="16" t="str">
        <f>IFERROR(VLOOKUP($P1665,'Kredieten productgroepen functi'!$C:$M,2,FALSE),"n.v.t.")</f>
        <v>Gladheidsbestrijding</v>
      </c>
      <c r="R1665" s="16" t="str">
        <f t="shared" si="79"/>
        <v>823090</v>
      </c>
      <c r="S1665" s="16" t="str">
        <f>IFERROR(VLOOKUP($R1665,Kostensoorten!$C:$J,2,FALSE),"n.v.t.")</f>
        <v>Overige opbr goederen en diensten</v>
      </c>
      <c r="T1665" s="16" t="s">
        <v>39</v>
      </c>
      <c r="U1665" s="16" t="s">
        <v>39</v>
      </c>
      <c r="V1665" s="16" t="s">
        <v>39</v>
      </c>
      <c r="W1665" s="16" t="s">
        <v>39</v>
      </c>
      <c r="X1665" s="16" t="s">
        <v>39</v>
      </c>
      <c r="Y1665" s="16" t="s">
        <v>39</v>
      </c>
      <c r="Z1665" s="16" t="s">
        <v>39</v>
      </c>
      <c r="AA1665" s="16" t="s">
        <v>39</v>
      </c>
      <c r="AB1665" s="16" t="s">
        <v>39</v>
      </c>
      <c r="AC1665" s="16" t="s">
        <v>39</v>
      </c>
      <c r="AD1665" s="16" t="s">
        <v>39</v>
      </c>
      <c r="AE1665" s="16" t="s">
        <v>39</v>
      </c>
      <c r="AF1665" s="16" t="s">
        <v>39</v>
      </c>
      <c r="AG1665" s="16" t="s">
        <v>39</v>
      </c>
      <c r="AH1665" s="16" t="s">
        <v>39</v>
      </c>
      <c r="AI1665" s="16" t="s">
        <v>39</v>
      </c>
      <c r="AJ1665" s="16" t="s">
        <v>39</v>
      </c>
      <c r="AL1665" s="16" t="s">
        <v>39</v>
      </c>
      <c r="AM1665" s="16" t="s">
        <v>39</v>
      </c>
      <c r="AN1665" s="16" t="str">
        <f>IFERROR(VLOOKUP($P1665,'Kredieten productgroepen functi'!$C:$M,6,FALSE),"n.v.t.")</f>
        <v>3104</v>
      </c>
      <c r="AO1665" s="16" t="str">
        <f>IFERROR(VLOOKUP($P1665,'Kredieten productgroepen functi'!$C:$M,7,FALSE),"n.v.t.")</f>
        <v>Verkeersmanagement</v>
      </c>
      <c r="AP1665" s="16" t="str">
        <f>IFERROR(VLOOKUP($P1665,'Kredieten productgroepen functi'!$C:$M,8,FALSE),"n.v.t.")</f>
        <v>31</v>
      </c>
      <c r="AQ1665" s="16" t="str">
        <f>IFERROR(VLOOKUP($P1665,'Kredieten productgroepen functi'!$C:$M,9,FALSE),"n.v.t.")</f>
        <v>Landwegen</v>
      </c>
      <c r="AR1665" s="16" t="str">
        <f>IFERROR(VLOOKUP($P1665,'Kredieten productgroepen functi'!$C:$M,10,FALSE),"n.v.t.")</f>
        <v>3</v>
      </c>
      <c r="AS1665" s="16" t="str">
        <f>IFERROR(VLOOKUP($P1665,'Kredieten productgroepen functi'!$C:$M,11,FALSE),"n.v.t.")</f>
        <v>Verkeer en vervoer</v>
      </c>
      <c r="AT1665" s="16" t="str">
        <f t="shared" si="80"/>
        <v>Baten</v>
      </c>
      <c r="AU1665" s="16" t="str">
        <f>IFERROR(VLOOKUP($R1665,Kostensoorten!$C:$J,7,FALSE),"n.v.t.")</f>
        <v>2.3</v>
      </c>
      <c r="AV1665" s="16" t="str">
        <f>IFERROR(VLOOKUP($R1665,Kostensoorten!$C:$J,8,FALSE),"n.v.t.")</f>
        <v>Overige goederen en diensten</v>
      </c>
    </row>
    <row r="1666" spans="6:48">
      <c r="F1666" s="2" t="s">
        <v>8127</v>
      </c>
      <c r="G1666" s="2" t="s">
        <v>39</v>
      </c>
      <c r="H1666" s="2" t="s">
        <v>39</v>
      </c>
      <c r="I1666" s="18">
        <v>-1348.2</v>
      </c>
      <c r="P1666" s="16" t="str">
        <f t="shared" si="78"/>
        <v>631601</v>
      </c>
      <c r="Q1666" s="16" t="str">
        <f>IFERROR(VLOOKUP($P1666,'Kredieten productgroepen functi'!$C:$M,2,FALSE),"n.v.t.")</f>
        <v>Gladheidsbestrijding</v>
      </c>
      <c r="R1666" s="16" t="str">
        <f t="shared" si="79"/>
        <v>823090</v>
      </c>
      <c r="S1666" s="16" t="str">
        <f>IFERROR(VLOOKUP($R1666,Kostensoorten!$C:$J,2,FALSE),"n.v.t.")</f>
        <v>Overige opbr goederen en diensten</v>
      </c>
      <c r="T1666" s="16" t="s">
        <v>39</v>
      </c>
      <c r="U1666" s="16" t="s">
        <v>39</v>
      </c>
      <c r="V1666" s="16" t="s">
        <v>39</v>
      </c>
      <c r="W1666" s="16" t="s">
        <v>39</v>
      </c>
      <c r="X1666" s="16" t="s">
        <v>39</v>
      </c>
      <c r="Y1666" s="16" t="s">
        <v>39</v>
      </c>
      <c r="Z1666" s="16" t="s">
        <v>39</v>
      </c>
      <c r="AA1666" s="16" t="s">
        <v>39</v>
      </c>
      <c r="AB1666" s="16" t="s">
        <v>39</v>
      </c>
      <c r="AC1666" s="16" t="s">
        <v>39</v>
      </c>
      <c r="AD1666" s="16" t="s">
        <v>39</v>
      </c>
      <c r="AE1666" s="16" t="s">
        <v>39</v>
      </c>
      <c r="AF1666" s="16" t="s">
        <v>39</v>
      </c>
      <c r="AG1666" s="16" t="s">
        <v>39</v>
      </c>
      <c r="AH1666" s="16" t="s">
        <v>39</v>
      </c>
      <c r="AI1666" s="16" t="s">
        <v>39</v>
      </c>
      <c r="AJ1666" s="16" t="s">
        <v>39</v>
      </c>
      <c r="AL1666" s="16" t="s">
        <v>39</v>
      </c>
      <c r="AM1666" s="16" t="s">
        <v>39</v>
      </c>
      <c r="AN1666" s="16" t="str">
        <f>IFERROR(VLOOKUP($P1666,'Kredieten productgroepen functi'!$C:$M,6,FALSE),"n.v.t.")</f>
        <v>3104</v>
      </c>
      <c r="AO1666" s="16" t="str">
        <f>IFERROR(VLOOKUP($P1666,'Kredieten productgroepen functi'!$C:$M,7,FALSE),"n.v.t.")</f>
        <v>Verkeersmanagement</v>
      </c>
      <c r="AP1666" s="16" t="str">
        <f>IFERROR(VLOOKUP($P1666,'Kredieten productgroepen functi'!$C:$M,8,FALSE),"n.v.t.")</f>
        <v>31</v>
      </c>
      <c r="AQ1666" s="16" t="str">
        <f>IFERROR(VLOOKUP($P1666,'Kredieten productgroepen functi'!$C:$M,9,FALSE),"n.v.t.")</f>
        <v>Landwegen</v>
      </c>
      <c r="AR1666" s="16" t="str">
        <f>IFERROR(VLOOKUP($P1666,'Kredieten productgroepen functi'!$C:$M,10,FALSE),"n.v.t.")</f>
        <v>3</v>
      </c>
      <c r="AS1666" s="16" t="str">
        <f>IFERROR(VLOOKUP($P1666,'Kredieten productgroepen functi'!$C:$M,11,FALSE),"n.v.t.")</f>
        <v>Verkeer en vervoer</v>
      </c>
      <c r="AT1666" s="16" t="str">
        <f t="shared" si="80"/>
        <v>Baten</v>
      </c>
      <c r="AU1666" s="16" t="str">
        <f>IFERROR(VLOOKUP($R1666,Kostensoorten!$C:$J,7,FALSE),"n.v.t.")</f>
        <v>2.3</v>
      </c>
      <c r="AV1666" s="16" t="str">
        <f>IFERROR(VLOOKUP($R1666,Kostensoorten!$C:$J,8,FALSE),"n.v.t.")</f>
        <v>Overige goederen en diensten</v>
      </c>
    </row>
    <row r="1667" spans="6:48">
      <c r="F1667" s="2" t="s">
        <v>6728</v>
      </c>
      <c r="G1667" s="2" t="s">
        <v>39</v>
      </c>
      <c r="H1667" s="2" t="s">
        <v>39</v>
      </c>
      <c r="I1667" s="18">
        <v>175835.22</v>
      </c>
      <c r="P1667" s="16" t="str">
        <f t="shared" si="78"/>
        <v>631602</v>
      </c>
      <c r="Q1667" s="16" t="str">
        <f>IFERROR(VLOOKUP($P1667,'Kredieten productgroepen functi'!$C:$M,2,FALSE),"n.v.t.")</f>
        <v>Overige baten en lasten verkeersman.</v>
      </c>
      <c r="R1667" s="16" t="str">
        <f t="shared" si="79"/>
        <v>423040</v>
      </c>
      <c r="S1667" s="16" t="str">
        <f>IFERROR(VLOOKUP($R1667,Kostensoorten!$C:$J,2,FALSE),"n.v.t.")</f>
        <v>Normaal onderhoud</v>
      </c>
      <c r="T1667" s="16" t="s">
        <v>39</v>
      </c>
      <c r="U1667" s="16" t="s">
        <v>39</v>
      </c>
      <c r="V1667" s="16" t="s">
        <v>39</v>
      </c>
      <c r="W1667" s="16" t="s">
        <v>39</v>
      </c>
      <c r="X1667" s="16" t="s">
        <v>39</v>
      </c>
      <c r="Y1667" s="16" t="s">
        <v>39</v>
      </c>
      <c r="Z1667" s="16" t="s">
        <v>39</v>
      </c>
      <c r="AA1667" s="16" t="s">
        <v>39</v>
      </c>
      <c r="AB1667" s="16" t="s">
        <v>39</v>
      </c>
      <c r="AC1667" s="16" t="s">
        <v>39</v>
      </c>
      <c r="AD1667" s="16" t="s">
        <v>39</v>
      </c>
      <c r="AE1667" s="16" t="s">
        <v>39</v>
      </c>
      <c r="AF1667" s="16" t="s">
        <v>39</v>
      </c>
      <c r="AG1667" s="16" t="s">
        <v>39</v>
      </c>
      <c r="AH1667" s="16" t="s">
        <v>39</v>
      </c>
      <c r="AI1667" s="16" t="s">
        <v>39</v>
      </c>
      <c r="AJ1667" s="16" t="s">
        <v>39</v>
      </c>
      <c r="AL1667" s="16" t="s">
        <v>39</v>
      </c>
      <c r="AM1667" s="16" t="s">
        <v>39</v>
      </c>
      <c r="AN1667" s="16" t="str">
        <f>IFERROR(VLOOKUP($P1667,'Kredieten productgroepen functi'!$C:$M,6,FALSE),"n.v.t.")</f>
        <v>3104</v>
      </c>
      <c r="AO1667" s="16" t="str">
        <f>IFERROR(VLOOKUP($P1667,'Kredieten productgroepen functi'!$C:$M,7,FALSE),"n.v.t.")</f>
        <v>Verkeersmanagement</v>
      </c>
      <c r="AP1667" s="16" t="str">
        <f>IFERROR(VLOOKUP($P1667,'Kredieten productgroepen functi'!$C:$M,8,FALSE),"n.v.t.")</f>
        <v>31</v>
      </c>
      <c r="AQ1667" s="16" t="str">
        <f>IFERROR(VLOOKUP($P1667,'Kredieten productgroepen functi'!$C:$M,9,FALSE),"n.v.t.")</f>
        <v>Landwegen</v>
      </c>
      <c r="AR1667" s="16" t="str">
        <f>IFERROR(VLOOKUP($P1667,'Kredieten productgroepen functi'!$C:$M,10,FALSE),"n.v.t.")</f>
        <v>3</v>
      </c>
      <c r="AS1667" s="16" t="str">
        <f>IFERROR(VLOOKUP($P1667,'Kredieten productgroepen functi'!$C:$M,11,FALSE),"n.v.t.")</f>
        <v>Verkeer en vervoer</v>
      </c>
      <c r="AT1667" s="16" t="str">
        <f t="shared" si="80"/>
        <v>Lasten</v>
      </c>
      <c r="AU1667" s="16" t="str">
        <f>IFERROR(VLOOKUP($R1667,Kostensoorten!$C:$J,7,FALSE),"n.v.t.")</f>
        <v>2.3.1</v>
      </c>
      <c r="AV1667" s="16" t="str">
        <f>IFERROR(VLOOKUP($R1667,Kostensoorten!$C:$J,8,FALSE),"n.v.t.")</f>
        <v>Aankopen niet duurzame goedere</v>
      </c>
    </row>
    <row r="1668" spans="6:48">
      <c r="F1668" s="2" t="s">
        <v>9609</v>
      </c>
      <c r="G1668" s="2" t="s">
        <v>39</v>
      </c>
      <c r="H1668" s="2" t="s">
        <v>39</v>
      </c>
      <c r="I1668" s="18">
        <v>1120104.31</v>
      </c>
      <c r="P1668" s="16" t="str">
        <f t="shared" si="78"/>
        <v>633000</v>
      </c>
      <c r="Q1668" s="16" t="str">
        <f>IFERROR(VLOOKUP($P1668,'Kredieten productgroepen functi'!$C:$M,2,FALSE),"n.v.t.")</f>
        <v>App. Kn vaarwegen</v>
      </c>
      <c r="R1668" s="16" t="str">
        <f t="shared" si="79"/>
        <v>482000</v>
      </c>
      <c r="S1668" s="16" t="str">
        <f>IFERROR(VLOOKUP($R1668,Kostensoorten!$C:$J,2,FALSE),"n.v.t.")</f>
        <v>Directe apparaatskosten</v>
      </c>
      <c r="T1668" s="16" t="s">
        <v>39</v>
      </c>
      <c r="U1668" s="16" t="s">
        <v>39</v>
      </c>
      <c r="V1668" s="16" t="s">
        <v>39</v>
      </c>
      <c r="W1668" s="16" t="s">
        <v>39</v>
      </c>
      <c r="X1668" s="16" t="s">
        <v>39</v>
      </c>
      <c r="Y1668" s="16" t="s">
        <v>39</v>
      </c>
      <c r="Z1668" s="16" t="s">
        <v>39</v>
      </c>
      <c r="AA1668" s="16" t="s">
        <v>39</v>
      </c>
      <c r="AB1668" s="16" t="s">
        <v>39</v>
      </c>
      <c r="AC1668" s="16" t="s">
        <v>39</v>
      </c>
      <c r="AD1668" s="16" t="s">
        <v>39</v>
      </c>
      <c r="AE1668" s="16" t="s">
        <v>39</v>
      </c>
      <c r="AF1668" s="16" t="s">
        <v>39</v>
      </c>
      <c r="AG1668" s="16" t="s">
        <v>39</v>
      </c>
      <c r="AH1668" s="16" t="s">
        <v>39</v>
      </c>
      <c r="AI1668" s="16" t="s">
        <v>39</v>
      </c>
      <c r="AJ1668" s="16" t="s">
        <v>39</v>
      </c>
      <c r="AL1668" s="16" t="s">
        <v>39</v>
      </c>
      <c r="AM1668" s="16" t="s">
        <v>39</v>
      </c>
      <c r="AN1668" s="16" t="str">
        <f>IFERROR(VLOOKUP($P1668,'Kredieten productgroepen functi'!$C:$M,6,FALSE),"n.v.t.")</f>
        <v>3301</v>
      </c>
      <c r="AO1668" s="16" t="str">
        <f>IFERROR(VLOOKUP($P1668,'Kredieten productgroepen functi'!$C:$M,7,FALSE),"n.v.t.")</f>
        <v>(Re)constructie waterwegen</v>
      </c>
      <c r="AP1668" s="16" t="str">
        <f>IFERROR(VLOOKUP($P1668,'Kredieten productgroepen functi'!$C:$M,8,FALSE),"n.v.t.")</f>
        <v>33</v>
      </c>
      <c r="AQ1668" s="16" t="str">
        <f>IFERROR(VLOOKUP($P1668,'Kredieten productgroepen functi'!$C:$M,9,FALSE),"n.v.t.")</f>
        <v>Waterwegen</v>
      </c>
      <c r="AR1668" s="16" t="str">
        <f>IFERROR(VLOOKUP($P1668,'Kredieten productgroepen functi'!$C:$M,10,FALSE),"n.v.t.")</f>
        <v>3</v>
      </c>
      <c r="AS1668" s="16" t="str">
        <f>IFERROR(VLOOKUP($P1668,'Kredieten productgroepen functi'!$C:$M,11,FALSE),"n.v.t.")</f>
        <v>Verkeer en vervoer</v>
      </c>
      <c r="AT1668" s="16" t="str">
        <f t="shared" si="80"/>
        <v>Lasten</v>
      </c>
      <c r="AU1668" s="16" t="str">
        <f>IFERROR(VLOOKUP($R1668,Kostensoorten!$C:$J,7,FALSE),"n.v.t.")</f>
        <v>8.2</v>
      </c>
      <c r="AV1668" s="16" t="str">
        <f>IFERROR(VLOOKUP($R1668,Kostensoorten!$C:$J,8,FALSE),"n.v.t.")</f>
        <v>Overige verrekeningen</v>
      </c>
    </row>
    <row r="1669" spans="6:48">
      <c r="F1669" s="2" t="s">
        <v>9610</v>
      </c>
      <c r="G1669" s="2" t="s">
        <v>39</v>
      </c>
      <c r="H1669" s="2" t="s">
        <v>39</v>
      </c>
      <c r="I1669" s="18">
        <v>738635.78</v>
      </c>
      <c r="P1669" s="16" t="str">
        <f t="shared" si="78"/>
        <v>633000</v>
      </c>
      <c r="Q1669" s="16" t="str">
        <f>IFERROR(VLOOKUP($P1669,'Kredieten productgroepen functi'!$C:$M,2,FALSE),"n.v.t.")</f>
        <v>App. Kn vaarwegen</v>
      </c>
      <c r="R1669" s="16" t="str">
        <f t="shared" si="79"/>
        <v>482010</v>
      </c>
      <c r="S1669" s="16" t="str">
        <f>IFERROR(VLOOKUP($R1669,Kostensoorten!$C:$J,2,FALSE),"n.v.t.")</f>
        <v>Overhead</v>
      </c>
      <c r="T1669" s="16" t="s">
        <v>39</v>
      </c>
      <c r="U1669" s="16" t="s">
        <v>39</v>
      </c>
      <c r="V1669" s="16" t="s">
        <v>39</v>
      </c>
      <c r="W1669" s="16" t="s">
        <v>39</v>
      </c>
      <c r="X1669" s="16" t="s">
        <v>39</v>
      </c>
      <c r="Y1669" s="16" t="s">
        <v>39</v>
      </c>
      <c r="Z1669" s="16" t="s">
        <v>39</v>
      </c>
      <c r="AA1669" s="16" t="s">
        <v>39</v>
      </c>
      <c r="AB1669" s="16" t="s">
        <v>39</v>
      </c>
      <c r="AC1669" s="16" t="s">
        <v>39</v>
      </c>
      <c r="AD1669" s="16" t="s">
        <v>39</v>
      </c>
      <c r="AE1669" s="16" t="s">
        <v>39</v>
      </c>
      <c r="AF1669" s="16" t="s">
        <v>39</v>
      </c>
      <c r="AG1669" s="16" t="s">
        <v>39</v>
      </c>
      <c r="AH1669" s="16" t="s">
        <v>39</v>
      </c>
      <c r="AI1669" s="16" t="s">
        <v>39</v>
      </c>
      <c r="AJ1669" s="16" t="s">
        <v>39</v>
      </c>
      <c r="AL1669" s="16" t="s">
        <v>39</v>
      </c>
      <c r="AM1669" s="16" t="s">
        <v>39</v>
      </c>
      <c r="AN1669" s="16" t="str">
        <f>IFERROR(VLOOKUP($P1669,'Kredieten productgroepen functi'!$C:$M,6,FALSE),"n.v.t.")</f>
        <v>3301</v>
      </c>
      <c r="AO1669" s="16" t="str">
        <f>IFERROR(VLOOKUP($P1669,'Kredieten productgroepen functi'!$C:$M,7,FALSE),"n.v.t.")</f>
        <v>(Re)constructie waterwegen</v>
      </c>
      <c r="AP1669" s="16" t="str">
        <f>IFERROR(VLOOKUP($P1669,'Kredieten productgroepen functi'!$C:$M,8,FALSE),"n.v.t.")</f>
        <v>33</v>
      </c>
      <c r="AQ1669" s="16" t="str">
        <f>IFERROR(VLOOKUP($P1669,'Kredieten productgroepen functi'!$C:$M,9,FALSE),"n.v.t.")</f>
        <v>Waterwegen</v>
      </c>
      <c r="AR1669" s="16" t="str">
        <f>IFERROR(VLOOKUP($P1669,'Kredieten productgroepen functi'!$C:$M,10,FALSE),"n.v.t.")</f>
        <v>3</v>
      </c>
      <c r="AS1669" s="16" t="str">
        <f>IFERROR(VLOOKUP($P1669,'Kredieten productgroepen functi'!$C:$M,11,FALSE),"n.v.t.")</f>
        <v>Verkeer en vervoer</v>
      </c>
      <c r="AT1669" s="16" t="str">
        <f t="shared" si="80"/>
        <v>Lasten</v>
      </c>
      <c r="AU1669" s="16" t="str">
        <f>IFERROR(VLOOKUP($R1669,Kostensoorten!$C:$J,7,FALSE),"n.v.t.")</f>
        <v>8.2</v>
      </c>
      <c r="AV1669" s="16" t="str">
        <f>IFERROR(VLOOKUP($R1669,Kostensoorten!$C:$J,8,FALSE),"n.v.t.")</f>
        <v>Overige verrekeningen</v>
      </c>
    </row>
    <row r="1670" spans="6:48">
      <c r="F1670" s="2" t="s">
        <v>9611</v>
      </c>
      <c r="G1670" s="2" t="s">
        <v>39</v>
      </c>
      <c r="H1670" s="2" t="s">
        <v>39</v>
      </c>
      <c r="I1670" s="18">
        <v>2918697.36</v>
      </c>
      <c r="P1670" s="16" t="str">
        <f t="shared" ref="P1670:P1733" si="81">IF(RIGHT(LEFT(F1670,6),1)=".",LEFT(F1670,5),LEFT(F1670,6))</f>
        <v>633005</v>
      </c>
      <c r="Q1670" s="16" t="str">
        <f>IFERROR(VLOOKUP($P1670,'Kredieten productgroepen functi'!$C:$M,2,FALSE),"n.v.t.")</f>
        <v>Apparaatskosten Overige Vaarwegen</v>
      </c>
      <c r="R1670" s="16" t="str">
        <f t="shared" ref="R1670:R1733" si="82">IF(RIGHT(LEFT(F1670,6),1)=".",RIGHT(LEFT(F1670,12),6),RIGHT(LEFT(F1670,13),6))</f>
        <v>482000</v>
      </c>
      <c r="S1670" s="16" t="str">
        <f>IFERROR(VLOOKUP($R1670,Kostensoorten!$C:$J,2,FALSE),"n.v.t.")</f>
        <v>Directe apparaatskosten</v>
      </c>
      <c r="T1670" s="16" t="s">
        <v>39</v>
      </c>
      <c r="U1670" s="16" t="s">
        <v>39</v>
      </c>
      <c r="V1670" s="16" t="s">
        <v>39</v>
      </c>
      <c r="W1670" s="16" t="s">
        <v>39</v>
      </c>
      <c r="X1670" s="16" t="s">
        <v>39</v>
      </c>
      <c r="Y1670" s="16" t="s">
        <v>39</v>
      </c>
      <c r="Z1670" s="16" t="s">
        <v>39</v>
      </c>
      <c r="AA1670" s="16" t="s">
        <v>39</v>
      </c>
      <c r="AB1670" s="16" t="s">
        <v>39</v>
      </c>
      <c r="AC1670" s="16" t="s">
        <v>39</v>
      </c>
      <c r="AD1670" s="16" t="s">
        <v>39</v>
      </c>
      <c r="AE1670" s="16" t="s">
        <v>39</v>
      </c>
      <c r="AF1670" s="16" t="s">
        <v>39</v>
      </c>
      <c r="AG1670" s="16" t="s">
        <v>39</v>
      </c>
      <c r="AH1670" s="16" t="s">
        <v>39</v>
      </c>
      <c r="AI1670" s="16" t="s">
        <v>39</v>
      </c>
      <c r="AJ1670" s="16" t="s">
        <v>39</v>
      </c>
      <c r="AL1670" s="16" t="s">
        <v>39</v>
      </c>
      <c r="AM1670" s="16" t="s">
        <v>39</v>
      </c>
      <c r="AN1670" s="16" t="str">
        <f>IFERROR(VLOOKUP($P1670,'Kredieten productgroepen functi'!$C:$M,6,FALSE),"n.v.t.")</f>
        <v>3303</v>
      </c>
      <c r="AO1670" s="16" t="str">
        <f>IFERROR(VLOOKUP($P1670,'Kredieten productgroepen functi'!$C:$M,7,FALSE),"n.v.t.")</f>
        <v>Onderhoud en beheer vaarwegen</v>
      </c>
      <c r="AP1670" s="16" t="str">
        <f>IFERROR(VLOOKUP($P1670,'Kredieten productgroepen functi'!$C:$M,8,FALSE),"n.v.t.")</f>
        <v>33</v>
      </c>
      <c r="AQ1670" s="16" t="str">
        <f>IFERROR(VLOOKUP($P1670,'Kredieten productgroepen functi'!$C:$M,9,FALSE),"n.v.t.")</f>
        <v>Waterwegen</v>
      </c>
      <c r="AR1670" s="16" t="str">
        <f>IFERROR(VLOOKUP($P1670,'Kredieten productgroepen functi'!$C:$M,10,FALSE),"n.v.t.")</f>
        <v>3</v>
      </c>
      <c r="AS1670" s="16" t="str">
        <f>IFERROR(VLOOKUP($P1670,'Kredieten productgroepen functi'!$C:$M,11,FALSE),"n.v.t.")</f>
        <v>Verkeer en vervoer</v>
      </c>
      <c r="AT1670" s="16" t="str">
        <f t="shared" ref="AT1670:AT1733" si="83">IF(LEFT(R1670,1)="4","Lasten",IF(LEFT(R1670,1)="8","Baten","n.v.t."))</f>
        <v>Lasten</v>
      </c>
      <c r="AU1670" s="16" t="str">
        <f>IFERROR(VLOOKUP($R1670,Kostensoorten!$C:$J,7,FALSE),"n.v.t.")</f>
        <v>8.2</v>
      </c>
      <c r="AV1670" s="16" t="str">
        <f>IFERROR(VLOOKUP($R1670,Kostensoorten!$C:$J,8,FALSE),"n.v.t.")</f>
        <v>Overige verrekeningen</v>
      </c>
    </row>
    <row r="1671" spans="6:48">
      <c r="F1671" s="2" t="s">
        <v>9612</v>
      </c>
      <c r="G1671" s="2" t="s">
        <v>39</v>
      </c>
      <c r="H1671" s="2" t="s">
        <v>39</v>
      </c>
      <c r="I1671" s="18">
        <v>1163185.3999999999</v>
      </c>
      <c r="P1671" s="16" t="str">
        <f t="shared" si="81"/>
        <v>633005</v>
      </c>
      <c r="Q1671" s="16" t="str">
        <f>IFERROR(VLOOKUP($P1671,'Kredieten productgroepen functi'!$C:$M,2,FALSE),"n.v.t.")</f>
        <v>Apparaatskosten Overige Vaarwegen</v>
      </c>
      <c r="R1671" s="16" t="str">
        <f t="shared" si="82"/>
        <v>482010</v>
      </c>
      <c r="S1671" s="16" t="str">
        <f>IFERROR(VLOOKUP($R1671,Kostensoorten!$C:$J,2,FALSE),"n.v.t.")</f>
        <v>Overhead</v>
      </c>
      <c r="T1671" s="16" t="s">
        <v>39</v>
      </c>
      <c r="U1671" s="16" t="s">
        <v>39</v>
      </c>
      <c r="V1671" s="16" t="s">
        <v>39</v>
      </c>
      <c r="W1671" s="16" t="s">
        <v>39</v>
      </c>
      <c r="X1671" s="16" t="s">
        <v>39</v>
      </c>
      <c r="Y1671" s="16" t="s">
        <v>39</v>
      </c>
      <c r="Z1671" s="16" t="s">
        <v>39</v>
      </c>
      <c r="AA1671" s="16" t="s">
        <v>39</v>
      </c>
      <c r="AB1671" s="16" t="s">
        <v>39</v>
      </c>
      <c r="AC1671" s="16" t="s">
        <v>39</v>
      </c>
      <c r="AD1671" s="16" t="s">
        <v>39</v>
      </c>
      <c r="AE1671" s="16" t="s">
        <v>39</v>
      </c>
      <c r="AF1671" s="16" t="s">
        <v>39</v>
      </c>
      <c r="AG1671" s="16" t="s">
        <v>39</v>
      </c>
      <c r="AH1671" s="16" t="s">
        <v>39</v>
      </c>
      <c r="AI1671" s="16" t="s">
        <v>39</v>
      </c>
      <c r="AJ1671" s="16" t="s">
        <v>39</v>
      </c>
      <c r="AL1671" s="16" t="s">
        <v>39</v>
      </c>
      <c r="AM1671" s="16" t="s">
        <v>39</v>
      </c>
      <c r="AN1671" s="16" t="str">
        <f>IFERROR(VLOOKUP($P1671,'Kredieten productgroepen functi'!$C:$M,6,FALSE),"n.v.t.")</f>
        <v>3303</v>
      </c>
      <c r="AO1671" s="16" t="str">
        <f>IFERROR(VLOOKUP($P1671,'Kredieten productgroepen functi'!$C:$M,7,FALSE),"n.v.t.")</f>
        <v>Onderhoud en beheer vaarwegen</v>
      </c>
      <c r="AP1671" s="16" t="str">
        <f>IFERROR(VLOOKUP($P1671,'Kredieten productgroepen functi'!$C:$M,8,FALSE),"n.v.t.")</f>
        <v>33</v>
      </c>
      <c r="AQ1671" s="16" t="str">
        <f>IFERROR(VLOOKUP($P1671,'Kredieten productgroepen functi'!$C:$M,9,FALSE),"n.v.t.")</f>
        <v>Waterwegen</v>
      </c>
      <c r="AR1671" s="16" t="str">
        <f>IFERROR(VLOOKUP($P1671,'Kredieten productgroepen functi'!$C:$M,10,FALSE),"n.v.t.")</f>
        <v>3</v>
      </c>
      <c r="AS1671" s="16" t="str">
        <f>IFERROR(VLOOKUP($P1671,'Kredieten productgroepen functi'!$C:$M,11,FALSE),"n.v.t.")</f>
        <v>Verkeer en vervoer</v>
      </c>
      <c r="AT1671" s="16" t="str">
        <f t="shared" si="83"/>
        <v>Lasten</v>
      </c>
      <c r="AU1671" s="16" t="str">
        <f>IFERROR(VLOOKUP($R1671,Kostensoorten!$C:$J,7,FALSE),"n.v.t.")</f>
        <v>8.2</v>
      </c>
      <c r="AV1671" s="16" t="str">
        <f>IFERROR(VLOOKUP($R1671,Kostensoorten!$C:$J,8,FALSE),"n.v.t.")</f>
        <v>Overige verrekeningen</v>
      </c>
    </row>
    <row r="1672" spans="6:48">
      <c r="F1672" s="2" t="s">
        <v>9613</v>
      </c>
      <c r="G1672" s="2" t="s">
        <v>39</v>
      </c>
      <c r="H1672" s="2" t="s">
        <v>39</v>
      </c>
      <c r="I1672" s="18">
        <v>703366.96</v>
      </c>
      <c r="P1672" s="16" t="str">
        <f t="shared" si="81"/>
        <v>633011</v>
      </c>
      <c r="Q1672" s="16" t="str">
        <f>IFERROR(VLOOKUP($P1672,'Kredieten productgroepen functi'!$C:$M,2,FALSE),"n.v.t.")</f>
        <v>Apparaatskosten kunstwerken</v>
      </c>
      <c r="R1672" s="16" t="str">
        <f t="shared" si="82"/>
        <v>482000</v>
      </c>
      <c r="S1672" s="16" t="str">
        <f>IFERROR(VLOOKUP($R1672,Kostensoorten!$C:$J,2,FALSE),"n.v.t.")</f>
        <v>Directe apparaatskosten</v>
      </c>
      <c r="T1672" s="16" t="s">
        <v>39</v>
      </c>
      <c r="U1672" s="16" t="s">
        <v>39</v>
      </c>
      <c r="V1672" s="16" t="s">
        <v>39</v>
      </c>
      <c r="W1672" s="16" t="s">
        <v>39</v>
      </c>
      <c r="X1672" s="16" t="s">
        <v>39</v>
      </c>
      <c r="Y1672" s="16" t="s">
        <v>39</v>
      </c>
      <c r="Z1672" s="16" t="s">
        <v>39</v>
      </c>
      <c r="AA1672" s="16" t="s">
        <v>39</v>
      </c>
      <c r="AB1672" s="16" t="s">
        <v>39</v>
      </c>
      <c r="AC1672" s="16" t="s">
        <v>39</v>
      </c>
      <c r="AD1672" s="16" t="s">
        <v>39</v>
      </c>
      <c r="AE1672" s="16" t="s">
        <v>39</v>
      </c>
      <c r="AF1672" s="16" t="s">
        <v>39</v>
      </c>
      <c r="AG1672" s="16" t="s">
        <v>39</v>
      </c>
      <c r="AH1672" s="16" t="s">
        <v>39</v>
      </c>
      <c r="AI1672" s="16" t="s">
        <v>39</v>
      </c>
      <c r="AJ1672" s="16" t="s">
        <v>39</v>
      </c>
      <c r="AL1672" s="16" t="s">
        <v>39</v>
      </c>
      <c r="AM1672" s="16" t="s">
        <v>39</v>
      </c>
      <c r="AN1672" s="16" t="str">
        <f>IFERROR(VLOOKUP($P1672,'Kredieten productgroepen functi'!$C:$M,6,FALSE),"n.v.t.")</f>
        <v>3306</v>
      </c>
      <c r="AO1672" s="16" t="str">
        <f>IFERROR(VLOOKUP($P1672,'Kredieten productgroepen functi'!$C:$M,7,FALSE),"n.v.t.")</f>
        <v>Kunstwerken vaarwegen</v>
      </c>
      <c r="AP1672" s="16" t="str">
        <f>IFERROR(VLOOKUP($P1672,'Kredieten productgroepen functi'!$C:$M,8,FALSE),"n.v.t.")</f>
        <v>33</v>
      </c>
      <c r="AQ1672" s="16" t="str">
        <f>IFERROR(VLOOKUP($P1672,'Kredieten productgroepen functi'!$C:$M,9,FALSE),"n.v.t.")</f>
        <v>Waterwegen</v>
      </c>
      <c r="AR1672" s="16" t="str">
        <f>IFERROR(VLOOKUP($P1672,'Kredieten productgroepen functi'!$C:$M,10,FALSE),"n.v.t.")</f>
        <v>3</v>
      </c>
      <c r="AS1672" s="16" t="str">
        <f>IFERROR(VLOOKUP($P1672,'Kredieten productgroepen functi'!$C:$M,11,FALSE),"n.v.t.")</f>
        <v>Verkeer en vervoer</v>
      </c>
      <c r="AT1672" s="16" t="str">
        <f t="shared" si="83"/>
        <v>Lasten</v>
      </c>
      <c r="AU1672" s="16" t="str">
        <f>IFERROR(VLOOKUP($R1672,Kostensoorten!$C:$J,7,FALSE),"n.v.t.")</f>
        <v>8.2</v>
      </c>
      <c r="AV1672" s="16" t="str">
        <f>IFERROR(VLOOKUP($R1672,Kostensoorten!$C:$J,8,FALSE),"n.v.t.")</f>
        <v>Overige verrekeningen</v>
      </c>
    </row>
    <row r="1673" spans="6:48">
      <c r="F1673" s="2" t="s">
        <v>9614</v>
      </c>
      <c r="G1673" s="2" t="s">
        <v>39</v>
      </c>
      <c r="H1673" s="2" t="s">
        <v>39</v>
      </c>
      <c r="I1673" s="18">
        <v>277555.96999999997</v>
      </c>
      <c r="P1673" s="16" t="str">
        <f t="shared" si="81"/>
        <v>633011</v>
      </c>
      <c r="Q1673" s="16" t="str">
        <f>IFERROR(VLOOKUP($P1673,'Kredieten productgroepen functi'!$C:$M,2,FALSE),"n.v.t.")</f>
        <v>Apparaatskosten kunstwerken</v>
      </c>
      <c r="R1673" s="16" t="str">
        <f t="shared" si="82"/>
        <v>482010</v>
      </c>
      <c r="S1673" s="16" t="str">
        <f>IFERROR(VLOOKUP($R1673,Kostensoorten!$C:$J,2,FALSE),"n.v.t.")</f>
        <v>Overhead</v>
      </c>
      <c r="T1673" s="16" t="s">
        <v>39</v>
      </c>
      <c r="U1673" s="16" t="s">
        <v>39</v>
      </c>
      <c r="V1673" s="16" t="s">
        <v>39</v>
      </c>
      <c r="W1673" s="16" t="s">
        <v>39</v>
      </c>
      <c r="X1673" s="16" t="s">
        <v>39</v>
      </c>
      <c r="Y1673" s="16" t="s">
        <v>39</v>
      </c>
      <c r="Z1673" s="16" t="s">
        <v>39</v>
      </c>
      <c r="AA1673" s="16" t="s">
        <v>39</v>
      </c>
      <c r="AB1673" s="16" t="s">
        <v>39</v>
      </c>
      <c r="AC1673" s="16" t="s">
        <v>39</v>
      </c>
      <c r="AD1673" s="16" t="s">
        <v>39</v>
      </c>
      <c r="AE1673" s="16" t="s">
        <v>39</v>
      </c>
      <c r="AF1673" s="16" t="s">
        <v>39</v>
      </c>
      <c r="AG1673" s="16" t="s">
        <v>39</v>
      </c>
      <c r="AH1673" s="16" t="s">
        <v>39</v>
      </c>
      <c r="AI1673" s="16" t="s">
        <v>39</v>
      </c>
      <c r="AJ1673" s="16" t="s">
        <v>39</v>
      </c>
      <c r="AL1673" s="16" t="s">
        <v>39</v>
      </c>
      <c r="AM1673" s="16" t="s">
        <v>39</v>
      </c>
      <c r="AN1673" s="16" t="str">
        <f>IFERROR(VLOOKUP($P1673,'Kredieten productgroepen functi'!$C:$M,6,FALSE),"n.v.t.")</f>
        <v>3306</v>
      </c>
      <c r="AO1673" s="16" t="str">
        <f>IFERROR(VLOOKUP($P1673,'Kredieten productgroepen functi'!$C:$M,7,FALSE),"n.v.t.")</f>
        <v>Kunstwerken vaarwegen</v>
      </c>
      <c r="AP1673" s="16" t="str">
        <f>IFERROR(VLOOKUP($P1673,'Kredieten productgroepen functi'!$C:$M,8,FALSE),"n.v.t.")</f>
        <v>33</v>
      </c>
      <c r="AQ1673" s="16" t="str">
        <f>IFERROR(VLOOKUP($P1673,'Kredieten productgroepen functi'!$C:$M,9,FALSE),"n.v.t.")</f>
        <v>Waterwegen</v>
      </c>
      <c r="AR1673" s="16" t="str">
        <f>IFERROR(VLOOKUP($P1673,'Kredieten productgroepen functi'!$C:$M,10,FALSE),"n.v.t.")</f>
        <v>3</v>
      </c>
      <c r="AS1673" s="16" t="str">
        <f>IFERROR(VLOOKUP($P1673,'Kredieten productgroepen functi'!$C:$M,11,FALSE),"n.v.t.")</f>
        <v>Verkeer en vervoer</v>
      </c>
      <c r="AT1673" s="16" t="str">
        <f t="shared" si="83"/>
        <v>Lasten</v>
      </c>
      <c r="AU1673" s="16" t="str">
        <f>IFERROR(VLOOKUP($R1673,Kostensoorten!$C:$J,7,FALSE),"n.v.t.")</f>
        <v>8.2</v>
      </c>
      <c r="AV1673" s="16" t="str">
        <f>IFERROR(VLOOKUP($R1673,Kostensoorten!$C:$J,8,FALSE),"n.v.t.")</f>
        <v>Overige verrekeningen</v>
      </c>
    </row>
    <row r="1674" spans="6:48">
      <c r="F1674" s="2" t="s">
        <v>9615</v>
      </c>
      <c r="G1674" s="2" t="s">
        <v>39</v>
      </c>
      <c r="H1674" s="2" t="s">
        <v>39</v>
      </c>
      <c r="I1674" s="18">
        <v>0</v>
      </c>
      <c r="P1674" s="16" t="str">
        <f t="shared" si="81"/>
        <v>633103</v>
      </c>
      <c r="Q1674" s="16" t="str">
        <f>IFERROR(VLOOKUP($P1674,'Kredieten productgroepen functi'!$C:$M,2,FALSE),"n.v.t.")</f>
        <v>Bijdr.FCK(Re)Constructie Waterwegen</v>
      </c>
      <c r="R1674" s="16" t="str">
        <f t="shared" si="82"/>
        <v>460501</v>
      </c>
      <c r="S1674" s="16" t="str">
        <f>IFERROR(VLOOKUP($R1674,Kostensoorten!$C:$J,2,FALSE),"n.v.t.")</f>
        <v>overige administratieve boekingen</v>
      </c>
      <c r="T1674" s="16" t="s">
        <v>39</v>
      </c>
      <c r="U1674" s="16" t="s">
        <v>39</v>
      </c>
      <c r="V1674" s="16" t="s">
        <v>39</v>
      </c>
      <c r="W1674" s="16" t="s">
        <v>39</v>
      </c>
      <c r="X1674" s="16" t="s">
        <v>39</v>
      </c>
      <c r="Y1674" s="16" t="s">
        <v>39</v>
      </c>
      <c r="Z1674" s="16" t="s">
        <v>39</v>
      </c>
      <c r="AA1674" s="16" t="s">
        <v>39</v>
      </c>
      <c r="AB1674" s="16" t="s">
        <v>39</v>
      </c>
      <c r="AC1674" s="16" t="s">
        <v>39</v>
      </c>
      <c r="AD1674" s="16" t="s">
        <v>39</v>
      </c>
      <c r="AE1674" s="16" t="s">
        <v>39</v>
      </c>
      <c r="AF1674" s="16" t="s">
        <v>39</v>
      </c>
      <c r="AG1674" s="16" t="s">
        <v>39</v>
      </c>
      <c r="AH1674" s="16" t="s">
        <v>39</v>
      </c>
      <c r="AI1674" s="16" t="s">
        <v>39</v>
      </c>
      <c r="AJ1674" s="16" t="s">
        <v>39</v>
      </c>
      <c r="AL1674" s="16" t="s">
        <v>39</v>
      </c>
      <c r="AM1674" s="16" t="s">
        <v>39</v>
      </c>
      <c r="AN1674" s="16" t="str">
        <f>IFERROR(VLOOKUP($P1674,'Kredieten productgroepen functi'!$C:$M,6,FALSE),"n.v.t.")</f>
        <v>3301</v>
      </c>
      <c r="AO1674" s="16" t="str">
        <f>IFERROR(VLOOKUP($P1674,'Kredieten productgroepen functi'!$C:$M,7,FALSE),"n.v.t.")</f>
        <v>(Re)constructie waterwegen</v>
      </c>
      <c r="AP1674" s="16" t="str">
        <f>IFERROR(VLOOKUP($P1674,'Kredieten productgroepen functi'!$C:$M,8,FALSE),"n.v.t.")</f>
        <v>33</v>
      </c>
      <c r="AQ1674" s="16" t="str">
        <f>IFERROR(VLOOKUP($P1674,'Kredieten productgroepen functi'!$C:$M,9,FALSE),"n.v.t.")</f>
        <v>Waterwegen</v>
      </c>
      <c r="AR1674" s="16" t="str">
        <f>IFERROR(VLOOKUP($P1674,'Kredieten productgroepen functi'!$C:$M,10,FALSE),"n.v.t.")</f>
        <v>3</v>
      </c>
      <c r="AS1674" s="16" t="str">
        <f>IFERROR(VLOOKUP($P1674,'Kredieten productgroepen functi'!$C:$M,11,FALSE),"n.v.t.")</f>
        <v>Verkeer en vervoer</v>
      </c>
      <c r="AT1674" s="16" t="str">
        <f t="shared" si="83"/>
        <v>Lasten</v>
      </c>
      <c r="AU1674" s="16" t="str">
        <f>IFERROR(VLOOKUP($R1674,Kostensoorten!$C:$J,7,FALSE),"n.v.t.")</f>
        <v>6.9</v>
      </c>
      <c r="AV1674" s="16" t="str">
        <f>IFERROR(VLOOKUP($R1674,Kostensoorten!$C:$J,8,FALSE),"n.v.t.")</f>
        <v>Overige administratieve boekinge</v>
      </c>
    </row>
    <row r="1675" spans="6:48">
      <c r="F1675" s="2" t="s">
        <v>9616</v>
      </c>
      <c r="G1675" s="2" t="s">
        <v>39</v>
      </c>
      <c r="H1675" s="2" t="s">
        <v>39</v>
      </c>
      <c r="I1675" s="18">
        <v>153649.04</v>
      </c>
      <c r="P1675" s="16" t="str">
        <f t="shared" si="81"/>
        <v>633104</v>
      </c>
      <c r="Q1675" s="16" t="str">
        <f>IFERROR(VLOOKUP($P1675,'Kredieten productgroepen functi'!$C:$M,2,FALSE),"n.v.t.")</f>
        <v>mutaties inv tlv reserve ESFI</v>
      </c>
      <c r="R1675" s="16" t="str">
        <f t="shared" si="82"/>
        <v>460501</v>
      </c>
      <c r="S1675" s="16" t="str">
        <f>IFERROR(VLOOKUP($R1675,Kostensoorten!$C:$J,2,FALSE),"n.v.t.")</f>
        <v>overige administratieve boekingen</v>
      </c>
      <c r="T1675" s="16" t="s">
        <v>39</v>
      </c>
      <c r="U1675" s="16" t="s">
        <v>39</v>
      </c>
      <c r="V1675" s="16" t="s">
        <v>39</v>
      </c>
      <c r="W1675" s="16" t="s">
        <v>39</v>
      </c>
      <c r="X1675" s="16" t="s">
        <v>39</v>
      </c>
      <c r="Y1675" s="16" t="s">
        <v>39</v>
      </c>
      <c r="Z1675" s="16" t="s">
        <v>39</v>
      </c>
      <c r="AA1675" s="16" t="s">
        <v>39</v>
      </c>
      <c r="AB1675" s="16" t="s">
        <v>39</v>
      </c>
      <c r="AC1675" s="16" t="s">
        <v>39</v>
      </c>
      <c r="AD1675" s="16" t="s">
        <v>39</v>
      </c>
      <c r="AE1675" s="16" t="s">
        <v>39</v>
      </c>
      <c r="AF1675" s="16" t="s">
        <v>39</v>
      </c>
      <c r="AG1675" s="16" t="s">
        <v>39</v>
      </c>
      <c r="AH1675" s="16" t="s">
        <v>39</v>
      </c>
      <c r="AI1675" s="16" t="s">
        <v>39</v>
      </c>
      <c r="AJ1675" s="16" t="s">
        <v>39</v>
      </c>
      <c r="AL1675" s="16" t="s">
        <v>39</v>
      </c>
      <c r="AM1675" s="16" t="s">
        <v>39</v>
      </c>
      <c r="AN1675" s="16" t="str">
        <f>IFERROR(VLOOKUP($P1675,'Kredieten productgroepen functi'!$C:$M,6,FALSE),"n.v.t.")</f>
        <v>3301</v>
      </c>
      <c r="AO1675" s="16" t="str">
        <f>IFERROR(VLOOKUP($P1675,'Kredieten productgroepen functi'!$C:$M,7,FALSE),"n.v.t.")</f>
        <v>(Re)constructie waterwegen</v>
      </c>
      <c r="AP1675" s="16" t="str">
        <f>IFERROR(VLOOKUP($P1675,'Kredieten productgroepen functi'!$C:$M,8,FALSE),"n.v.t.")</f>
        <v>33</v>
      </c>
      <c r="AQ1675" s="16" t="str">
        <f>IFERROR(VLOOKUP($P1675,'Kredieten productgroepen functi'!$C:$M,9,FALSE),"n.v.t.")</f>
        <v>Waterwegen</v>
      </c>
      <c r="AR1675" s="16" t="str">
        <f>IFERROR(VLOOKUP($P1675,'Kredieten productgroepen functi'!$C:$M,10,FALSE),"n.v.t.")</f>
        <v>3</v>
      </c>
      <c r="AS1675" s="16" t="str">
        <f>IFERROR(VLOOKUP($P1675,'Kredieten productgroepen functi'!$C:$M,11,FALSE),"n.v.t.")</f>
        <v>Verkeer en vervoer</v>
      </c>
      <c r="AT1675" s="16" t="str">
        <f t="shared" si="83"/>
        <v>Lasten</v>
      </c>
      <c r="AU1675" s="16" t="str">
        <f>IFERROR(VLOOKUP($R1675,Kostensoorten!$C:$J,7,FALSE),"n.v.t.")</f>
        <v>6.9</v>
      </c>
      <c r="AV1675" s="16" t="str">
        <f>IFERROR(VLOOKUP($R1675,Kostensoorten!$C:$J,8,FALSE),"n.v.t.")</f>
        <v>Overige administratieve boekinge</v>
      </c>
    </row>
    <row r="1676" spans="6:48">
      <c r="F1676" s="2" t="s">
        <v>9617</v>
      </c>
      <c r="G1676" s="2" t="s">
        <v>39</v>
      </c>
      <c r="H1676" s="2" t="s">
        <v>39</v>
      </c>
      <c r="I1676" s="18">
        <v>1835344.59</v>
      </c>
      <c r="P1676" s="16" t="str">
        <f t="shared" si="81"/>
        <v>633105</v>
      </c>
      <c r="Q1676" s="16" t="str">
        <f>IFERROR(VLOOKUP($P1676,'Kredieten productgroepen functi'!$C:$M,2,FALSE),"n.v.t.")</f>
        <v>Kapitaallasten waterwegen</v>
      </c>
      <c r="R1676" s="16" t="str">
        <f t="shared" si="82"/>
        <v>460101</v>
      </c>
      <c r="S1676" s="16" t="str">
        <f>IFERROR(VLOOKUP($R1676,Kostensoorten!$C:$J,2,FALSE),"n.v.t.")</f>
        <v>Afschrijvingen</v>
      </c>
      <c r="T1676" s="16" t="s">
        <v>39</v>
      </c>
      <c r="U1676" s="16" t="s">
        <v>39</v>
      </c>
      <c r="V1676" s="16" t="s">
        <v>39</v>
      </c>
      <c r="W1676" s="16" t="s">
        <v>39</v>
      </c>
      <c r="X1676" s="16" t="s">
        <v>39</v>
      </c>
      <c r="Y1676" s="16" t="s">
        <v>39</v>
      </c>
      <c r="Z1676" s="16" t="s">
        <v>39</v>
      </c>
      <c r="AA1676" s="16" t="s">
        <v>39</v>
      </c>
      <c r="AB1676" s="16" t="s">
        <v>39</v>
      </c>
      <c r="AC1676" s="16" t="s">
        <v>39</v>
      </c>
      <c r="AD1676" s="16" t="s">
        <v>39</v>
      </c>
      <c r="AE1676" s="16" t="s">
        <v>39</v>
      </c>
      <c r="AF1676" s="16" t="s">
        <v>39</v>
      </c>
      <c r="AG1676" s="16" t="s">
        <v>39</v>
      </c>
      <c r="AH1676" s="16" t="s">
        <v>39</v>
      </c>
      <c r="AI1676" s="16" t="s">
        <v>39</v>
      </c>
      <c r="AJ1676" s="16" t="s">
        <v>39</v>
      </c>
      <c r="AL1676" s="16" t="s">
        <v>39</v>
      </c>
      <c r="AM1676" s="16" t="s">
        <v>39</v>
      </c>
      <c r="AN1676" s="16" t="str">
        <f>IFERROR(VLOOKUP($P1676,'Kredieten productgroepen functi'!$C:$M,6,FALSE),"n.v.t.")</f>
        <v>3301</v>
      </c>
      <c r="AO1676" s="16" t="str">
        <f>IFERROR(VLOOKUP($P1676,'Kredieten productgroepen functi'!$C:$M,7,FALSE),"n.v.t.")</f>
        <v>(Re)constructie waterwegen</v>
      </c>
      <c r="AP1676" s="16" t="str">
        <f>IFERROR(VLOOKUP($P1676,'Kredieten productgroepen functi'!$C:$M,8,FALSE),"n.v.t.")</f>
        <v>33</v>
      </c>
      <c r="AQ1676" s="16" t="str">
        <f>IFERROR(VLOOKUP($P1676,'Kredieten productgroepen functi'!$C:$M,9,FALSE),"n.v.t.")</f>
        <v>Waterwegen</v>
      </c>
      <c r="AR1676" s="16" t="str">
        <f>IFERROR(VLOOKUP($P1676,'Kredieten productgroepen functi'!$C:$M,10,FALSE),"n.v.t.")</f>
        <v>3</v>
      </c>
      <c r="AS1676" s="16" t="str">
        <f>IFERROR(VLOOKUP($P1676,'Kredieten productgroepen functi'!$C:$M,11,FALSE),"n.v.t.")</f>
        <v>Verkeer en vervoer</v>
      </c>
      <c r="AT1676" s="16" t="str">
        <f t="shared" si="83"/>
        <v>Lasten</v>
      </c>
      <c r="AU1676" s="16" t="str">
        <f>IFERROR(VLOOKUP($R1676,Kostensoorten!$C:$J,7,FALSE),"n.v.t.")</f>
        <v>6.1</v>
      </c>
      <c r="AV1676" s="16" t="str">
        <f>IFERROR(VLOOKUP($R1676,Kostensoorten!$C:$J,8,FALSE),"n.v.t.")</f>
        <v>Afschrijvingen</v>
      </c>
    </row>
    <row r="1677" spans="6:48">
      <c r="F1677" s="2" t="s">
        <v>9618</v>
      </c>
      <c r="G1677" s="2" t="s">
        <v>39</v>
      </c>
      <c r="H1677" s="2" t="s">
        <v>39</v>
      </c>
      <c r="I1677" s="18">
        <v>661778.41</v>
      </c>
      <c r="P1677" s="16" t="str">
        <f t="shared" si="81"/>
        <v>633105</v>
      </c>
      <c r="Q1677" s="16" t="str">
        <f>IFERROR(VLOOKUP($P1677,'Kredieten productgroepen functi'!$C:$M,2,FALSE),"n.v.t.")</f>
        <v>Kapitaallasten waterwegen</v>
      </c>
      <c r="R1677" s="16" t="str">
        <f t="shared" si="82"/>
        <v>460502</v>
      </c>
      <c r="S1677" s="16" t="str">
        <f>IFERROR(VLOOKUP($R1677,Kostensoorten!$C:$J,2,FALSE),"n.v.t.")</f>
        <v>rentetoerekening (omslagrente)</v>
      </c>
      <c r="T1677" s="16" t="s">
        <v>39</v>
      </c>
      <c r="U1677" s="16" t="s">
        <v>39</v>
      </c>
      <c r="V1677" s="16" t="s">
        <v>39</v>
      </c>
      <c r="W1677" s="16" t="s">
        <v>39</v>
      </c>
      <c r="X1677" s="16" t="s">
        <v>39</v>
      </c>
      <c r="Y1677" s="16" t="s">
        <v>39</v>
      </c>
      <c r="Z1677" s="16" t="s">
        <v>39</v>
      </c>
      <c r="AA1677" s="16" t="s">
        <v>39</v>
      </c>
      <c r="AB1677" s="16" t="s">
        <v>39</v>
      </c>
      <c r="AC1677" s="16" t="s">
        <v>39</v>
      </c>
      <c r="AD1677" s="16" t="s">
        <v>39</v>
      </c>
      <c r="AE1677" s="16" t="s">
        <v>39</v>
      </c>
      <c r="AF1677" s="16" t="s">
        <v>39</v>
      </c>
      <c r="AG1677" s="16" t="s">
        <v>39</v>
      </c>
      <c r="AH1677" s="16" t="s">
        <v>39</v>
      </c>
      <c r="AI1677" s="16" t="s">
        <v>39</v>
      </c>
      <c r="AJ1677" s="16" t="s">
        <v>39</v>
      </c>
      <c r="AL1677" s="16" t="s">
        <v>39</v>
      </c>
      <c r="AM1677" s="16" t="s">
        <v>39</v>
      </c>
      <c r="AN1677" s="16" t="str">
        <f>IFERROR(VLOOKUP($P1677,'Kredieten productgroepen functi'!$C:$M,6,FALSE),"n.v.t.")</f>
        <v>3301</v>
      </c>
      <c r="AO1677" s="16" t="str">
        <f>IFERROR(VLOOKUP($P1677,'Kredieten productgroepen functi'!$C:$M,7,FALSE),"n.v.t.")</f>
        <v>(Re)constructie waterwegen</v>
      </c>
      <c r="AP1677" s="16" t="str">
        <f>IFERROR(VLOOKUP($P1677,'Kredieten productgroepen functi'!$C:$M,8,FALSE),"n.v.t.")</f>
        <v>33</v>
      </c>
      <c r="AQ1677" s="16" t="str">
        <f>IFERROR(VLOOKUP($P1677,'Kredieten productgroepen functi'!$C:$M,9,FALSE),"n.v.t.")</f>
        <v>Waterwegen</v>
      </c>
      <c r="AR1677" s="16" t="str">
        <f>IFERROR(VLOOKUP($P1677,'Kredieten productgroepen functi'!$C:$M,10,FALSE),"n.v.t.")</f>
        <v>3</v>
      </c>
      <c r="AS1677" s="16" t="str">
        <f>IFERROR(VLOOKUP($P1677,'Kredieten productgroepen functi'!$C:$M,11,FALSE),"n.v.t.")</f>
        <v>Verkeer en vervoer</v>
      </c>
      <c r="AT1677" s="16" t="str">
        <f t="shared" si="83"/>
        <v>Lasten</v>
      </c>
      <c r="AU1677" s="16" t="str">
        <f>IFERROR(VLOOKUP($R1677,Kostensoorten!$C:$J,7,FALSE),"n.v.t.")</f>
        <v>6.2</v>
      </c>
      <c r="AV1677" s="16" t="str">
        <f>IFERROR(VLOOKUP($R1677,Kostensoorten!$C:$J,8,FALSE),"n.v.t.")</f>
        <v>Bespaarde rente</v>
      </c>
    </row>
    <row r="1678" spans="6:48">
      <c r="F1678" s="2" t="s">
        <v>9619</v>
      </c>
      <c r="G1678" s="2" t="s">
        <v>39</v>
      </c>
      <c r="H1678" s="2" t="s">
        <v>39</v>
      </c>
      <c r="I1678" s="18">
        <v>3717971.37</v>
      </c>
      <c r="P1678" s="16" t="str">
        <f t="shared" si="81"/>
        <v>633107</v>
      </c>
      <c r="Q1678" s="16" t="str">
        <f>IFERROR(VLOOKUP($P1678,'Kredieten productgroepen functi'!$C:$M,2,FALSE),"n.v.t.")</f>
        <v>Mutaties investeringen tlv res. MIT</v>
      </c>
      <c r="R1678" s="16" t="str">
        <f t="shared" si="82"/>
        <v>460501</v>
      </c>
      <c r="S1678" s="16" t="str">
        <f>IFERROR(VLOOKUP($R1678,Kostensoorten!$C:$J,2,FALSE),"n.v.t.")</f>
        <v>overige administratieve boekingen</v>
      </c>
      <c r="T1678" s="16" t="s">
        <v>39</v>
      </c>
      <c r="U1678" s="16" t="s">
        <v>39</v>
      </c>
      <c r="V1678" s="16" t="s">
        <v>39</v>
      </c>
      <c r="W1678" s="16" t="s">
        <v>39</v>
      </c>
      <c r="X1678" s="16" t="s">
        <v>39</v>
      </c>
      <c r="Y1678" s="16" t="s">
        <v>39</v>
      </c>
      <c r="Z1678" s="16" t="s">
        <v>39</v>
      </c>
      <c r="AA1678" s="16" t="s">
        <v>39</v>
      </c>
      <c r="AB1678" s="16" t="s">
        <v>39</v>
      </c>
      <c r="AC1678" s="16" t="s">
        <v>39</v>
      </c>
      <c r="AD1678" s="16" t="s">
        <v>39</v>
      </c>
      <c r="AE1678" s="16" t="s">
        <v>39</v>
      </c>
      <c r="AF1678" s="16" t="s">
        <v>39</v>
      </c>
      <c r="AG1678" s="16" t="s">
        <v>39</v>
      </c>
      <c r="AH1678" s="16" t="s">
        <v>39</v>
      </c>
      <c r="AI1678" s="16" t="s">
        <v>39</v>
      </c>
      <c r="AJ1678" s="16" t="s">
        <v>39</v>
      </c>
      <c r="AL1678" s="16" t="s">
        <v>39</v>
      </c>
      <c r="AM1678" s="16" t="s">
        <v>39</v>
      </c>
      <c r="AN1678" s="16" t="str">
        <f>IFERROR(VLOOKUP($P1678,'Kredieten productgroepen functi'!$C:$M,6,FALSE),"n.v.t.")</f>
        <v>3301</v>
      </c>
      <c r="AO1678" s="16" t="str">
        <f>IFERROR(VLOOKUP($P1678,'Kredieten productgroepen functi'!$C:$M,7,FALSE),"n.v.t.")</f>
        <v>(Re)constructie waterwegen</v>
      </c>
      <c r="AP1678" s="16" t="str">
        <f>IFERROR(VLOOKUP($P1678,'Kredieten productgroepen functi'!$C:$M,8,FALSE),"n.v.t.")</f>
        <v>33</v>
      </c>
      <c r="AQ1678" s="16" t="str">
        <f>IFERROR(VLOOKUP($P1678,'Kredieten productgroepen functi'!$C:$M,9,FALSE),"n.v.t.")</f>
        <v>Waterwegen</v>
      </c>
      <c r="AR1678" s="16" t="str">
        <f>IFERROR(VLOOKUP($P1678,'Kredieten productgroepen functi'!$C:$M,10,FALSE),"n.v.t.")</f>
        <v>3</v>
      </c>
      <c r="AS1678" s="16" t="str">
        <f>IFERROR(VLOOKUP($P1678,'Kredieten productgroepen functi'!$C:$M,11,FALSE),"n.v.t.")</f>
        <v>Verkeer en vervoer</v>
      </c>
      <c r="AT1678" s="16" t="str">
        <f t="shared" si="83"/>
        <v>Lasten</v>
      </c>
      <c r="AU1678" s="16" t="str">
        <f>IFERROR(VLOOKUP($R1678,Kostensoorten!$C:$J,7,FALSE),"n.v.t.")</f>
        <v>6.9</v>
      </c>
      <c r="AV1678" s="16" t="str">
        <f>IFERROR(VLOOKUP($R1678,Kostensoorten!$C:$J,8,FALSE),"n.v.t.")</f>
        <v>Overige administratieve boekinge</v>
      </c>
    </row>
    <row r="1679" spans="6:48">
      <c r="F1679" s="2" t="s">
        <v>8733</v>
      </c>
      <c r="G1679" s="2" t="s">
        <v>39</v>
      </c>
      <c r="H1679" s="2" t="s">
        <v>39</v>
      </c>
      <c r="I1679" s="18">
        <v>0</v>
      </c>
      <c r="P1679" s="16" t="str">
        <f t="shared" si="81"/>
        <v>633108</v>
      </c>
      <c r="Q1679" s="16" t="str">
        <f>IFERROR(VLOOKUP($P1679,'Kredieten productgroepen functi'!$C:$M,2,FALSE),"n.v.t.")</f>
        <v>personele inzet Waterwegen</v>
      </c>
      <c r="R1679" s="16" t="str">
        <f t="shared" si="82"/>
        <v>440302</v>
      </c>
      <c r="S1679" s="16" t="str">
        <f>IFERROR(VLOOKUP($R1679,Kostensoorten!$C:$J,2,FALSE),"n.v.t.")</f>
        <v>Overige inkomensoverdrachten</v>
      </c>
      <c r="T1679" s="16" t="s">
        <v>39</v>
      </c>
      <c r="U1679" s="16" t="s">
        <v>39</v>
      </c>
      <c r="V1679" s="16" t="s">
        <v>39</v>
      </c>
      <c r="W1679" s="16" t="s">
        <v>39</v>
      </c>
      <c r="X1679" s="16" t="s">
        <v>39</v>
      </c>
      <c r="Y1679" s="16" t="s">
        <v>39</v>
      </c>
      <c r="Z1679" s="16" t="s">
        <v>39</v>
      </c>
      <c r="AA1679" s="16" t="s">
        <v>39</v>
      </c>
      <c r="AB1679" s="16" t="s">
        <v>39</v>
      </c>
      <c r="AC1679" s="16" t="s">
        <v>39</v>
      </c>
      <c r="AD1679" s="16" t="s">
        <v>39</v>
      </c>
      <c r="AE1679" s="16" t="s">
        <v>39</v>
      </c>
      <c r="AF1679" s="16" t="s">
        <v>39</v>
      </c>
      <c r="AG1679" s="16" t="s">
        <v>39</v>
      </c>
      <c r="AH1679" s="16" t="s">
        <v>39</v>
      </c>
      <c r="AI1679" s="16" t="s">
        <v>39</v>
      </c>
      <c r="AJ1679" s="16" t="s">
        <v>39</v>
      </c>
      <c r="AL1679" s="16" t="s">
        <v>39</v>
      </c>
      <c r="AM1679" s="16" t="s">
        <v>39</v>
      </c>
      <c r="AN1679" s="16" t="str">
        <f>IFERROR(VLOOKUP($P1679,'Kredieten productgroepen functi'!$C:$M,6,FALSE),"n.v.t.")</f>
        <v>3301</v>
      </c>
      <c r="AO1679" s="16" t="str">
        <f>IFERROR(VLOOKUP($P1679,'Kredieten productgroepen functi'!$C:$M,7,FALSE),"n.v.t.")</f>
        <v>(Re)constructie waterwegen</v>
      </c>
      <c r="AP1679" s="16" t="str">
        <f>IFERROR(VLOOKUP($P1679,'Kredieten productgroepen functi'!$C:$M,8,FALSE),"n.v.t.")</f>
        <v>33</v>
      </c>
      <c r="AQ1679" s="16" t="str">
        <f>IFERROR(VLOOKUP($P1679,'Kredieten productgroepen functi'!$C:$M,9,FALSE),"n.v.t.")</f>
        <v>Waterwegen</v>
      </c>
      <c r="AR1679" s="16" t="str">
        <f>IFERROR(VLOOKUP($P1679,'Kredieten productgroepen functi'!$C:$M,10,FALSE),"n.v.t.")</f>
        <v>3</v>
      </c>
      <c r="AS1679" s="16" t="str">
        <f>IFERROR(VLOOKUP($P1679,'Kredieten productgroepen functi'!$C:$M,11,FALSE),"n.v.t.")</f>
        <v>Verkeer en vervoer</v>
      </c>
      <c r="AT1679" s="16" t="str">
        <f t="shared" si="83"/>
        <v>Lasten</v>
      </c>
      <c r="AU1679" s="16" t="str">
        <f>IFERROR(VLOOKUP($R1679,Kostensoorten!$C:$J,7,FALSE),"n.v.t.")</f>
        <v>4.0.3</v>
      </c>
      <c r="AV1679" s="16" t="str">
        <f>IFERROR(VLOOKUP($R1679,Kostensoorten!$C:$J,8,FALSE),"n.v.t.")</f>
        <v>Overige inkomensoverdrachten</v>
      </c>
    </row>
    <row r="1680" spans="6:48">
      <c r="F1680" s="2" t="s">
        <v>8734</v>
      </c>
      <c r="G1680" s="2" t="s">
        <v>39</v>
      </c>
      <c r="H1680" s="2" t="s">
        <v>39</v>
      </c>
      <c r="I1680" s="18">
        <v>0</v>
      </c>
      <c r="P1680" s="16" t="str">
        <f t="shared" si="81"/>
        <v>633108</v>
      </c>
      <c r="Q1680" s="16" t="str">
        <f>IFERROR(VLOOKUP($P1680,'Kredieten productgroepen functi'!$C:$M,2,FALSE),"n.v.t.")</f>
        <v>personele inzet Waterwegen</v>
      </c>
      <c r="R1680" s="16" t="str">
        <f t="shared" si="82"/>
        <v>440302</v>
      </c>
      <c r="S1680" s="16" t="str">
        <f>IFERROR(VLOOKUP($R1680,Kostensoorten!$C:$J,2,FALSE),"n.v.t.")</f>
        <v>Overige inkomensoverdrachten</v>
      </c>
      <c r="T1680" s="16" t="s">
        <v>39</v>
      </c>
      <c r="U1680" s="16" t="s">
        <v>39</v>
      </c>
      <c r="V1680" s="16" t="s">
        <v>39</v>
      </c>
      <c r="W1680" s="16" t="s">
        <v>39</v>
      </c>
      <c r="X1680" s="16" t="s">
        <v>39</v>
      </c>
      <c r="Y1680" s="16" t="s">
        <v>39</v>
      </c>
      <c r="Z1680" s="16" t="s">
        <v>39</v>
      </c>
      <c r="AA1680" s="16" t="s">
        <v>39</v>
      </c>
      <c r="AB1680" s="16" t="s">
        <v>39</v>
      </c>
      <c r="AC1680" s="16" t="s">
        <v>39</v>
      </c>
      <c r="AD1680" s="16" t="s">
        <v>39</v>
      </c>
      <c r="AE1680" s="16" t="s">
        <v>39</v>
      </c>
      <c r="AF1680" s="16" t="s">
        <v>39</v>
      </c>
      <c r="AG1680" s="16" t="s">
        <v>39</v>
      </c>
      <c r="AH1680" s="16" t="s">
        <v>39</v>
      </c>
      <c r="AI1680" s="16" t="s">
        <v>39</v>
      </c>
      <c r="AJ1680" s="16" t="s">
        <v>39</v>
      </c>
      <c r="AL1680" s="16" t="s">
        <v>39</v>
      </c>
      <c r="AM1680" s="16" t="s">
        <v>39</v>
      </c>
      <c r="AN1680" s="16" t="str">
        <f>IFERROR(VLOOKUP($P1680,'Kredieten productgroepen functi'!$C:$M,6,FALSE),"n.v.t.")</f>
        <v>3301</v>
      </c>
      <c r="AO1680" s="16" t="str">
        <f>IFERROR(VLOOKUP($P1680,'Kredieten productgroepen functi'!$C:$M,7,FALSE),"n.v.t.")</f>
        <v>(Re)constructie waterwegen</v>
      </c>
      <c r="AP1680" s="16" t="str">
        <f>IFERROR(VLOOKUP($P1680,'Kredieten productgroepen functi'!$C:$M,8,FALSE),"n.v.t.")</f>
        <v>33</v>
      </c>
      <c r="AQ1680" s="16" t="str">
        <f>IFERROR(VLOOKUP($P1680,'Kredieten productgroepen functi'!$C:$M,9,FALSE),"n.v.t.")</f>
        <v>Waterwegen</v>
      </c>
      <c r="AR1680" s="16" t="str">
        <f>IFERROR(VLOOKUP($P1680,'Kredieten productgroepen functi'!$C:$M,10,FALSE),"n.v.t.")</f>
        <v>3</v>
      </c>
      <c r="AS1680" s="16" t="str">
        <f>IFERROR(VLOOKUP($P1680,'Kredieten productgroepen functi'!$C:$M,11,FALSE),"n.v.t.")</f>
        <v>Verkeer en vervoer</v>
      </c>
      <c r="AT1680" s="16" t="str">
        <f t="shared" si="83"/>
        <v>Lasten</v>
      </c>
      <c r="AU1680" s="16" t="str">
        <f>IFERROR(VLOOKUP($R1680,Kostensoorten!$C:$J,7,FALSE),"n.v.t.")</f>
        <v>4.0.3</v>
      </c>
      <c r="AV1680" s="16" t="str">
        <f>IFERROR(VLOOKUP($R1680,Kostensoorten!$C:$J,8,FALSE),"n.v.t.")</f>
        <v>Overige inkomensoverdrachten</v>
      </c>
    </row>
    <row r="1681" spans="6:48">
      <c r="F1681" s="2" t="s">
        <v>8735</v>
      </c>
      <c r="G1681" s="2" t="s">
        <v>39</v>
      </c>
      <c r="H1681" s="2" t="s">
        <v>39</v>
      </c>
      <c r="I1681" s="18">
        <v>-82779.53</v>
      </c>
      <c r="P1681" s="16" t="str">
        <f t="shared" si="81"/>
        <v>633108</v>
      </c>
      <c r="Q1681" s="16" t="str">
        <f>IFERROR(VLOOKUP($P1681,'Kredieten productgroepen functi'!$C:$M,2,FALSE),"n.v.t.")</f>
        <v>personele inzet Waterwegen</v>
      </c>
      <c r="R1681" s="16" t="str">
        <f t="shared" si="82"/>
        <v>860501</v>
      </c>
      <c r="S1681" s="16" t="str">
        <f>IFERROR(VLOOKUP($R1681,Kostensoorten!$C:$J,2,FALSE),"n.v.t.")</f>
        <v>overige administratieve boekingen</v>
      </c>
      <c r="T1681" s="16" t="s">
        <v>39</v>
      </c>
      <c r="U1681" s="16" t="s">
        <v>39</v>
      </c>
      <c r="V1681" s="16" t="s">
        <v>39</v>
      </c>
      <c r="W1681" s="16" t="s">
        <v>39</v>
      </c>
      <c r="X1681" s="16" t="s">
        <v>39</v>
      </c>
      <c r="Y1681" s="16" t="s">
        <v>39</v>
      </c>
      <c r="Z1681" s="16" t="s">
        <v>39</v>
      </c>
      <c r="AA1681" s="16" t="s">
        <v>39</v>
      </c>
      <c r="AB1681" s="16" t="s">
        <v>39</v>
      </c>
      <c r="AC1681" s="16" t="s">
        <v>39</v>
      </c>
      <c r="AD1681" s="16" t="s">
        <v>39</v>
      </c>
      <c r="AE1681" s="16" t="s">
        <v>39</v>
      </c>
      <c r="AF1681" s="16" t="s">
        <v>39</v>
      </c>
      <c r="AG1681" s="16" t="s">
        <v>39</v>
      </c>
      <c r="AH1681" s="16" t="s">
        <v>39</v>
      </c>
      <c r="AI1681" s="16" t="s">
        <v>39</v>
      </c>
      <c r="AJ1681" s="16" t="s">
        <v>39</v>
      </c>
      <c r="AL1681" s="16" t="s">
        <v>39</v>
      </c>
      <c r="AM1681" s="16" t="s">
        <v>39</v>
      </c>
      <c r="AN1681" s="16" t="str">
        <f>IFERROR(VLOOKUP($P1681,'Kredieten productgroepen functi'!$C:$M,6,FALSE),"n.v.t.")</f>
        <v>3301</v>
      </c>
      <c r="AO1681" s="16" t="str">
        <f>IFERROR(VLOOKUP($P1681,'Kredieten productgroepen functi'!$C:$M,7,FALSE),"n.v.t.")</f>
        <v>(Re)constructie waterwegen</v>
      </c>
      <c r="AP1681" s="16" t="str">
        <f>IFERROR(VLOOKUP($P1681,'Kredieten productgroepen functi'!$C:$M,8,FALSE),"n.v.t.")</f>
        <v>33</v>
      </c>
      <c r="AQ1681" s="16" t="str">
        <f>IFERROR(VLOOKUP($P1681,'Kredieten productgroepen functi'!$C:$M,9,FALSE),"n.v.t.")</f>
        <v>Waterwegen</v>
      </c>
      <c r="AR1681" s="16" t="str">
        <f>IFERROR(VLOOKUP($P1681,'Kredieten productgroepen functi'!$C:$M,10,FALSE),"n.v.t.")</f>
        <v>3</v>
      </c>
      <c r="AS1681" s="16" t="str">
        <f>IFERROR(VLOOKUP($P1681,'Kredieten productgroepen functi'!$C:$M,11,FALSE),"n.v.t.")</f>
        <v>Verkeer en vervoer</v>
      </c>
      <c r="AT1681" s="16" t="str">
        <f t="shared" si="83"/>
        <v>Baten</v>
      </c>
      <c r="AU1681" s="16" t="str">
        <f>IFERROR(VLOOKUP($R1681,Kostensoorten!$C:$J,7,FALSE),"n.v.t.")</f>
        <v>6.9</v>
      </c>
      <c r="AV1681" s="16" t="str">
        <f>IFERROR(VLOOKUP($R1681,Kostensoorten!$C:$J,8,FALSE),"n.v.t.")</f>
        <v>Overige administratieve boekinge</v>
      </c>
    </row>
    <row r="1682" spans="6:48">
      <c r="F1682" s="2" t="s">
        <v>8736</v>
      </c>
      <c r="G1682" s="2" t="s">
        <v>39</v>
      </c>
      <c r="H1682" s="2" t="s">
        <v>39</v>
      </c>
      <c r="I1682" s="18">
        <v>-129356.97</v>
      </c>
      <c r="P1682" s="16" t="str">
        <f t="shared" si="81"/>
        <v>633108</v>
      </c>
      <c r="Q1682" s="16" t="str">
        <f>IFERROR(VLOOKUP($P1682,'Kredieten productgroepen functi'!$C:$M,2,FALSE),"n.v.t.")</f>
        <v>personele inzet Waterwegen</v>
      </c>
      <c r="R1682" s="16" t="str">
        <f t="shared" si="82"/>
        <v>860501</v>
      </c>
      <c r="S1682" s="16" t="str">
        <f>IFERROR(VLOOKUP($R1682,Kostensoorten!$C:$J,2,FALSE),"n.v.t.")</f>
        <v>overige administratieve boekingen</v>
      </c>
      <c r="T1682" s="16" t="s">
        <v>39</v>
      </c>
      <c r="U1682" s="16" t="s">
        <v>39</v>
      </c>
      <c r="V1682" s="16" t="s">
        <v>39</v>
      </c>
      <c r="W1682" s="16" t="s">
        <v>39</v>
      </c>
      <c r="X1682" s="16" t="s">
        <v>39</v>
      </c>
      <c r="Y1682" s="16" t="s">
        <v>39</v>
      </c>
      <c r="Z1682" s="16" t="s">
        <v>39</v>
      </c>
      <c r="AA1682" s="16" t="s">
        <v>39</v>
      </c>
      <c r="AB1682" s="16" t="s">
        <v>39</v>
      </c>
      <c r="AC1682" s="16" t="s">
        <v>39</v>
      </c>
      <c r="AD1682" s="16" t="s">
        <v>39</v>
      </c>
      <c r="AE1682" s="16" t="s">
        <v>39</v>
      </c>
      <c r="AF1682" s="16" t="s">
        <v>39</v>
      </c>
      <c r="AG1682" s="16" t="s">
        <v>39</v>
      </c>
      <c r="AH1682" s="16" t="s">
        <v>39</v>
      </c>
      <c r="AI1682" s="16" t="s">
        <v>39</v>
      </c>
      <c r="AJ1682" s="16" t="s">
        <v>39</v>
      </c>
      <c r="AL1682" s="16" t="s">
        <v>39</v>
      </c>
      <c r="AM1682" s="16" t="s">
        <v>39</v>
      </c>
      <c r="AN1682" s="16" t="str">
        <f>IFERROR(VLOOKUP($P1682,'Kredieten productgroepen functi'!$C:$M,6,FALSE),"n.v.t.")</f>
        <v>3301</v>
      </c>
      <c r="AO1682" s="16" t="str">
        <f>IFERROR(VLOOKUP($P1682,'Kredieten productgroepen functi'!$C:$M,7,FALSE),"n.v.t.")</f>
        <v>(Re)constructie waterwegen</v>
      </c>
      <c r="AP1682" s="16" t="str">
        <f>IFERROR(VLOOKUP($P1682,'Kredieten productgroepen functi'!$C:$M,8,FALSE),"n.v.t.")</f>
        <v>33</v>
      </c>
      <c r="AQ1682" s="16" t="str">
        <f>IFERROR(VLOOKUP($P1682,'Kredieten productgroepen functi'!$C:$M,9,FALSE),"n.v.t.")</f>
        <v>Waterwegen</v>
      </c>
      <c r="AR1682" s="16" t="str">
        <f>IFERROR(VLOOKUP($P1682,'Kredieten productgroepen functi'!$C:$M,10,FALSE),"n.v.t.")</f>
        <v>3</v>
      </c>
      <c r="AS1682" s="16" t="str">
        <f>IFERROR(VLOOKUP($P1682,'Kredieten productgroepen functi'!$C:$M,11,FALSE),"n.v.t.")</f>
        <v>Verkeer en vervoer</v>
      </c>
      <c r="AT1682" s="16" t="str">
        <f t="shared" si="83"/>
        <v>Baten</v>
      </c>
      <c r="AU1682" s="16" t="str">
        <f>IFERROR(VLOOKUP($R1682,Kostensoorten!$C:$J,7,FALSE),"n.v.t.")</f>
        <v>6.9</v>
      </c>
      <c r="AV1682" s="16" t="str">
        <f>IFERROR(VLOOKUP($R1682,Kostensoorten!$C:$J,8,FALSE),"n.v.t.")</f>
        <v>Overige administratieve boekinge</v>
      </c>
    </row>
    <row r="1683" spans="6:48">
      <c r="F1683" s="2" t="s">
        <v>9620</v>
      </c>
      <c r="G1683" s="2" t="s">
        <v>39</v>
      </c>
      <c r="H1683" s="2" t="s">
        <v>39</v>
      </c>
      <c r="I1683" s="18">
        <v>2541403.27</v>
      </c>
      <c r="P1683" s="16" t="str">
        <f t="shared" si="81"/>
        <v>633109</v>
      </c>
      <c r="Q1683" s="16" t="str">
        <f>IFERROR(VLOOKUP($P1683,'Kredieten productgroepen functi'!$C:$M,2,FALSE),"n.v.t.")</f>
        <v>Afboeking boekwaarde objecten VLD</v>
      </c>
      <c r="R1683" s="16" t="str">
        <f t="shared" si="82"/>
        <v>460501</v>
      </c>
      <c r="S1683" s="16" t="str">
        <f>IFERROR(VLOOKUP($R1683,Kostensoorten!$C:$J,2,FALSE),"n.v.t.")</f>
        <v>overige administratieve boekingen</v>
      </c>
      <c r="T1683" s="16" t="s">
        <v>39</v>
      </c>
      <c r="U1683" s="16" t="s">
        <v>39</v>
      </c>
      <c r="V1683" s="16" t="s">
        <v>39</v>
      </c>
      <c r="W1683" s="16" t="s">
        <v>39</v>
      </c>
      <c r="X1683" s="16" t="s">
        <v>39</v>
      </c>
      <c r="Y1683" s="16" t="s">
        <v>39</v>
      </c>
      <c r="Z1683" s="16" t="s">
        <v>39</v>
      </c>
      <c r="AA1683" s="16" t="s">
        <v>39</v>
      </c>
      <c r="AB1683" s="16" t="s">
        <v>39</v>
      </c>
      <c r="AC1683" s="16" t="s">
        <v>39</v>
      </c>
      <c r="AD1683" s="16" t="s">
        <v>39</v>
      </c>
      <c r="AE1683" s="16" t="s">
        <v>39</v>
      </c>
      <c r="AF1683" s="16" t="s">
        <v>39</v>
      </c>
      <c r="AG1683" s="16" t="s">
        <v>39</v>
      </c>
      <c r="AH1683" s="16" t="s">
        <v>39</v>
      </c>
      <c r="AI1683" s="16" t="s">
        <v>39</v>
      </c>
      <c r="AJ1683" s="16" t="s">
        <v>39</v>
      </c>
      <c r="AL1683" s="16" t="s">
        <v>39</v>
      </c>
      <c r="AM1683" s="16" t="s">
        <v>39</v>
      </c>
      <c r="AN1683" s="16" t="str">
        <f>IFERROR(VLOOKUP($P1683,'Kredieten productgroepen functi'!$C:$M,6,FALSE),"n.v.t.")</f>
        <v>3301</v>
      </c>
      <c r="AO1683" s="16" t="str">
        <f>IFERROR(VLOOKUP($P1683,'Kredieten productgroepen functi'!$C:$M,7,FALSE),"n.v.t.")</f>
        <v>(Re)constructie waterwegen</v>
      </c>
      <c r="AP1683" s="16" t="str">
        <f>IFERROR(VLOOKUP($P1683,'Kredieten productgroepen functi'!$C:$M,8,FALSE),"n.v.t.")</f>
        <v>33</v>
      </c>
      <c r="AQ1683" s="16" t="str">
        <f>IFERROR(VLOOKUP($P1683,'Kredieten productgroepen functi'!$C:$M,9,FALSE),"n.v.t.")</f>
        <v>Waterwegen</v>
      </c>
      <c r="AR1683" s="16" t="str">
        <f>IFERROR(VLOOKUP($P1683,'Kredieten productgroepen functi'!$C:$M,10,FALSE),"n.v.t.")</f>
        <v>3</v>
      </c>
      <c r="AS1683" s="16" t="str">
        <f>IFERROR(VLOOKUP($P1683,'Kredieten productgroepen functi'!$C:$M,11,FALSE),"n.v.t.")</f>
        <v>Verkeer en vervoer</v>
      </c>
      <c r="AT1683" s="16" t="str">
        <f t="shared" si="83"/>
        <v>Lasten</v>
      </c>
      <c r="AU1683" s="16" t="str">
        <f>IFERROR(VLOOKUP($R1683,Kostensoorten!$C:$J,7,FALSE),"n.v.t.")</f>
        <v>6.9</v>
      </c>
      <c r="AV1683" s="16" t="str">
        <f>IFERROR(VLOOKUP($R1683,Kostensoorten!$C:$J,8,FALSE),"n.v.t.")</f>
        <v>Overige administratieve boekinge</v>
      </c>
    </row>
    <row r="1684" spans="6:48">
      <c r="F1684" s="2" t="s">
        <v>8128</v>
      </c>
      <c r="G1684" s="2" t="s">
        <v>39</v>
      </c>
      <c r="H1684" s="2" t="s">
        <v>39</v>
      </c>
      <c r="I1684" s="18">
        <v>3905</v>
      </c>
      <c r="P1684" s="16" t="str">
        <f t="shared" si="81"/>
        <v>633715</v>
      </c>
      <c r="Q1684" s="16" t="str">
        <f>IFERROR(VLOOKUP($P1684,'Kredieten productgroepen functi'!$C:$M,2,FALSE),"n.v.t.")</f>
        <v>Slibdepot Zuidbroek</v>
      </c>
      <c r="R1684" s="16" t="str">
        <f t="shared" si="82"/>
        <v>423040</v>
      </c>
      <c r="S1684" s="16" t="str">
        <f>IFERROR(VLOOKUP($R1684,Kostensoorten!$C:$J,2,FALSE),"n.v.t.")</f>
        <v>Normaal onderhoud</v>
      </c>
      <c r="T1684" s="16" t="s">
        <v>39</v>
      </c>
      <c r="U1684" s="16" t="s">
        <v>39</v>
      </c>
      <c r="V1684" s="16" t="s">
        <v>39</v>
      </c>
      <c r="W1684" s="16" t="s">
        <v>39</v>
      </c>
      <c r="X1684" s="16" t="s">
        <v>39</v>
      </c>
      <c r="Y1684" s="16" t="s">
        <v>39</v>
      </c>
      <c r="Z1684" s="16" t="s">
        <v>39</v>
      </c>
      <c r="AA1684" s="16" t="s">
        <v>39</v>
      </c>
      <c r="AB1684" s="16" t="s">
        <v>39</v>
      </c>
      <c r="AC1684" s="16" t="s">
        <v>39</v>
      </c>
      <c r="AD1684" s="16" t="s">
        <v>39</v>
      </c>
      <c r="AE1684" s="16" t="s">
        <v>39</v>
      </c>
      <c r="AF1684" s="16" t="s">
        <v>39</v>
      </c>
      <c r="AG1684" s="16" t="s">
        <v>39</v>
      </c>
      <c r="AH1684" s="16" t="s">
        <v>39</v>
      </c>
      <c r="AI1684" s="16" t="s">
        <v>39</v>
      </c>
      <c r="AJ1684" s="16" t="s">
        <v>39</v>
      </c>
      <c r="AL1684" s="16" t="s">
        <v>39</v>
      </c>
      <c r="AM1684" s="16" t="s">
        <v>39</v>
      </c>
      <c r="AN1684" s="16" t="str">
        <f>IFERROR(VLOOKUP($P1684,'Kredieten productgroepen functi'!$C:$M,6,FALSE),"n.v.t.")</f>
        <v>3303</v>
      </c>
      <c r="AO1684" s="16" t="str">
        <f>IFERROR(VLOOKUP($P1684,'Kredieten productgroepen functi'!$C:$M,7,FALSE),"n.v.t.")</f>
        <v>Onderhoud en beheer vaarwegen</v>
      </c>
      <c r="AP1684" s="16" t="str">
        <f>IFERROR(VLOOKUP($P1684,'Kredieten productgroepen functi'!$C:$M,8,FALSE),"n.v.t.")</f>
        <v>33</v>
      </c>
      <c r="AQ1684" s="16" t="str">
        <f>IFERROR(VLOOKUP($P1684,'Kredieten productgroepen functi'!$C:$M,9,FALSE),"n.v.t.")</f>
        <v>Waterwegen</v>
      </c>
      <c r="AR1684" s="16" t="str">
        <f>IFERROR(VLOOKUP($P1684,'Kredieten productgroepen functi'!$C:$M,10,FALSE),"n.v.t.")</f>
        <v>3</v>
      </c>
      <c r="AS1684" s="16" t="str">
        <f>IFERROR(VLOOKUP($P1684,'Kredieten productgroepen functi'!$C:$M,11,FALSE),"n.v.t.")</f>
        <v>Verkeer en vervoer</v>
      </c>
      <c r="AT1684" s="16" t="str">
        <f t="shared" si="83"/>
        <v>Lasten</v>
      </c>
      <c r="AU1684" s="16" t="str">
        <f>IFERROR(VLOOKUP($R1684,Kostensoorten!$C:$J,7,FALSE),"n.v.t.")</f>
        <v>2.3.1</v>
      </c>
      <c r="AV1684" s="16" t="str">
        <f>IFERROR(VLOOKUP($R1684,Kostensoorten!$C:$J,8,FALSE),"n.v.t.")</f>
        <v>Aankopen niet duurzame goedere</v>
      </c>
    </row>
    <row r="1685" spans="6:48">
      <c r="F1685" s="2" t="s">
        <v>9621</v>
      </c>
      <c r="G1685" s="2" t="s">
        <v>39</v>
      </c>
      <c r="H1685" s="2" t="s">
        <v>39</v>
      </c>
      <c r="I1685" s="18">
        <v>-3905</v>
      </c>
      <c r="P1685" s="16" t="str">
        <f t="shared" si="81"/>
        <v>633715</v>
      </c>
      <c r="Q1685" s="16" t="str">
        <f>IFERROR(VLOOKUP($P1685,'Kredieten productgroepen functi'!$C:$M,2,FALSE),"n.v.t.")</f>
        <v>Slibdepot Zuidbroek</v>
      </c>
      <c r="R1685" s="16" t="str">
        <f t="shared" si="82"/>
        <v>860312</v>
      </c>
      <c r="S1685" s="16" t="str">
        <f>IFERROR(VLOOKUP($R1685,Kostensoorten!$C:$J,2,FALSE),"n.v.t.")</f>
        <v>onttrekking aan voorziening</v>
      </c>
      <c r="T1685" s="16" t="s">
        <v>39</v>
      </c>
      <c r="U1685" s="16" t="s">
        <v>39</v>
      </c>
      <c r="V1685" s="16" t="s">
        <v>39</v>
      </c>
      <c r="W1685" s="16" t="s">
        <v>39</v>
      </c>
      <c r="X1685" s="16" t="s">
        <v>39</v>
      </c>
      <c r="Y1685" s="16" t="s">
        <v>39</v>
      </c>
      <c r="Z1685" s="16" t="s">
        <v>39</v>
      </c>
      <c r="AA1685" s="16" t="s">
        <v>39</v>
      </c>
      <c r="AB1685" s="16" t="s">
        <v>39</v>
      </c>
      <c r="AC1685" s="16" t="s">
        <v>39</v>
      </c>
      <c r="AD1685" s="16" t="s">
        <v>39</v>
      </c>
      <c r="AE1685" s="16" t="s">
        <v>39</v>
      </c>
      <c r="AF1685" s="16" t="s">
        <v>39</v>
      </c>
      <c r="AG1685" s="16" t="s">
        <v>39</v>
      </c>
      <c r="AH1685" s="16" t="s">
        <v>39</v>
      </c>
      <c r="AI1685" s="16" t="s">
        <v>39</v>
      </c>
      <c r="AJ1685" s="16" t="s">
        <v>39</v>
      </c>
      <c r="AL1685" s="16" t="s">
        <v>39</v>
      </c>
      <c r="AM1685" s="16" t="s">
        <v>39</v>
      </c>
      <c r="AN1685" s="16" t="str">
        <f>IFERROR(VLOOKUP($P1685,'Kredieten productgroepen functi'!$C:$M,6,FALSE),"n.v.t.")</f>
        <v>3303</v>
      </c>
      <c r="AO1685" s="16" t="str">
        <f>IFERROR(VLOOKUP($P1685,'Kredieten productgroepen functi'!$C:$M,7,FALSE),"n.v.t.")</f>
        <v>Onderhoud en beheer vaarwegen</v>
      </c>
      <c r="AP1685" s="16" t="str">
        <f>IFERROR(VLOOKUP($P1685,'Kredieten productgroepen functi'!$C:$M,8,FALSE),"n.v.t.")</f>
        <v>33</v>
      </c>
      <c r="AQ1685" s="16" t="str">
        <f>IFERROR(VLOOKUP($P1685,'Kredieten productgroepen functi'!$C:$M,9,FALSE),"n.v.t.")</f>
        <v>Waterwegen</v>
      </c>
      <c r="AR1685" s="16" t="str">
        <f>IFERROR(VLOOKUP($P1685,'Kredieten productgroepen functi'!$C:$M,10,FALSE),"n.v.t.")</f>
        <v>3</v>
      </c>
      <c r="AS1685" s="16" t="str">
        <f>IFERROR(VLOOKUP($P1685,'Kredieten productgroepen functi'!$C:$M,11,FALSE),"n.v.t.")</f>
        <v>Verkeer en vervoer</v>
      </c>
      <c r="AT1685" s="16" t="str">
        <f t="shared" si="83"/>
        <v>Baten</v>
      </c>
      <c r="AU1685" s="16" t="str">
        <f>IFERROR(VLOOKUP($R1685,Kostensoorten!$C:$J,7,FALSE),"n.v.t.")</f>
        <v>6.6</v>
      </c>
      <c r="AV1685" s="16" t="str">
        <f>IFERROR(VLOOKUP($R1685,Kostensoorten!$C:$J,8,FALSE),"n.v.t.")</f>
        <v>Beschikking over voorzieningen</v>
      </c>
    </row>
    <row r="1686" spans="6:48">
      <c r="F1686" s="2" t="s">
        <v>8129</v>
      </c>
      <c r="G1686" s="2" t="s">
        <v>39</v>
      </c>
      <c r="H1686" s="2" t="s">
        <v>39</v>
      </c>
      <c r="I1686" s="18">
        <v>-255.5</v>
      </c>
      <c r="P1686" s="16" t="str">
        <f t="shared" si="81"/>
        <v>633716</v>
      </c>
      <c r="Q1686" s="16" t="str">
        <f>IFERROR(VLOOKUP($P1686,'Kredieten productgroepen functi'!$C:$M,2,FALSE),"n.v.t.")</f>
        <v>Slibdepot Driebond</v>
      </c>
      <c r="R1686" s="16" t="str">
        <f t="shared" si="82"/>
        <v>823090</v>
      </c>
      <c r="S1686" s="16" t="str">
        <f>IFERROR(VLOOKUP($R1686,Kostensoorten!$C:$J,2,FALSE),"n.v.t.")</f>
        <v>Overige opbr goederen en diensten</v>
      </c>
      <c r="T1686" s="16" t="s">
        <v>39</v>
      </c>
      <c r="U1686" s="16" t="s">
        <v>39</v>
      </c>
      <c r="V1686" s="16" t="s">
        <v>39</v>
      </c>
      <c r="W1686" s="16" t="s">
        <v>39</v>
      </c>
      <c r="X1686" s="16" t="s">
        <v>39</v>
      </c>
      <c r="Y1686" s="16" t="s">
        <v>39</v>
      </c>
      <c r="Z1686" s="16" t="s">
        <v>39</v>
      </c>
      <c r="AA1686" s="16" t="s">
        <v>39</v>
      </c>
      <c r="AB1686" s="16" t="s">
        <v>39</v>
      </c>
      <c r="AC1686" s="16" t="s">
        <v>39</v>
      </c>
      <c r="AD1686" s="16" t="s">
        <v>39</v>
      </c>
      <c r="AE1686" s="16" t="s">
        <v>39</v>
      </c>
      <c r="AF1686" s="16" t="s">
        <v>39</v>
      </c>
      <c r="AG1686" s="16" t="s">
        <v>39</v>
      </c>
      <c r="AH1686" s="16" t="s">
        <v>39</v>
      </c>
      <c r="AI1686" s="16" t="s">
        <v>39</v>
      </c>
      <c r="AJ1686" s="16" t="s">
        <v>39</v>
      </c>
      <c r="AL1686" s="16" t="s">
        <v>39</v>
      </c>
      <c r="AM1686" s="16" t="s">
        <v>39</v>
      </c>
      <c r="AN1686" s="16" t="str">
        <f>IFERROR(VLOOKUP($P1686,'Kredieten productgroepen functi'!$C:$M,6,FALSE),"n.v.t.")</f>
        <v>3303</v>
      </c>
      <c r="AO1686" s="16" t="str">
        <f>IFERROR(VLOOKUP($P1686,'Kredieten productgroepen functi'!$C:$M,7,FALSE),"n.v.t.")</f>
        <v>Onderhoud en beheer vaarwegen</v>
      </c>
      <c r="AP1686" s="16" t="str">
        <f>IFERROR(VLOOKUP($P1686,'Kredieten productgroepen functi'!$C:$M,8,FALSE),"n.v.t.")</f>
        <v>33</v>
      </c>
      <c r="AQ1686" s="16" t="str">
        <f>IFERROR(VLOOKUP($P1686,'Kredieten productgroepen functi'!$C:$M,9,FALSE),"n.v.t.")</f>
        <v>Waterwegen</v>
      </c>
      <c r="AR1686" s="16" t="str">
        <f>IFERROR(VLOOKUP($P1686,'Kredieten productgroepen functi'!$C:$M,10,FALSE),"n.v.t.")</f>
        <v>3</v>
      </c>
      <c r="AS1686" s="16" t="str">
        <f>IFERROR(VLOOKUP($P1686,'Kredieten productgroepen functi'!$C:$M,11,FALSE),"n.v.t.")</f>
        <v>Verkeer en vervoer</v>
      </c>
      <c r="AT1686" s="16" t="str">
        <f t="shared" si="83"/>
        <v>Baten</v>
      </c>
      <c r="AU1686" s="16" t="str">
        <f>IFERROR(VLOOKUP($R1686,Kostensoorten!$C:$J,7,FALSE),"n.v.t.")</f>
        <v>2.3</v>
      </c>
      <c r="AV1686" s="16" t="str">
        <f>IFERROR(VLOOKUP($R1686,Kostensoorten!$C:$J,8,FALSE),"n.v.t.")</f>
        <v>Overige goederen en diensten</v>
      </c>
    </row>
    <row r="1687" spans="6:48">
      <c r="F1687" s="2" t="s">
        <v>9622</v>
      </c>
      <c r="G1687" s="2" t="s">
        <v>39</v>
      </c>
      <c r="H1687" s="2" t="s">
        <v>39</v>
      </c>
      <c r="I1687" s="18">
        <v>-43.35</v>
      </c>
      <c r="P1687" s="16" t="str">
        <f t="shared" si="81"/>
        <v>633716</v>
      </c>
      <c r="Q1687" s="16" t="str">
        <f>IFERROR(VLOOKUP($P1687,'Kredieten productgroepen functi'!$C:$M,2,FALSE),"n.v.t.")</f>
        <v>Slibdepot Driebond</v>
      </c>
      <c r="R1687" s="16" t="str">
        <f t="shared" si="82"/>
        <v>860312</v>
      </c>
      <c r="S1687" s="16" t="str">
        <f>IFERROR(VLOOKUP($R1687,Kostensoorten!$C:$J,2,FALSE),"n.v.t.")</f>
        <v>onttrekking aan voorziening</v>
      </c>
      <c r="T1687" s="16" t="s">
        <v>39</v>
      </c>
      <c r="U1687" s="16" t="s">
        <v>39</v>
      </c>
      <c r="V1687" s="16" t="s">
        <v>39</v>
      </c>
      <c r="W1687" s="16" t="s">
        <v>39</v>
      </c>
      <c r="X1687" s="16" t="s">
        <v>39</v>
      </c>
      <c r="Y1687" s="16" t="s">
        <v>39</v>
      </c>
      <c r="Z1687" s="16" t="s">
        <v>39</v>
      </c>
      <c r="AA1687" s="16" t="s">
        <v>39</v>
      </c>
      <c r="AB1687" s="16" t="s">
        <v>39</v>
      </c>
      <c r="AC1687" s="16" t="s">
        <v>39</v>
      </c>
      <c r="AD1687" s="16" t="s">
        <v>39</v>
      </c>
      <c r="AE1687" s="16" t="s">
        <v>39</v>
      </c>
      <c r="AF1687" s="16" t="s">
        <v>39</v>
      </c>
      <c r="AG1687" s="16" t="s">
        <v>39</v>
      </c>
      <c r="AH1687" s="16" t="s">
        <v>39</v>
      </c>
      <c r="AI1687" s="16" t="s">
        <v>39</v>
      </c>
      <c r="AJ1687" s="16" t="s">
        <v>39</v>
      </c>
      <c r="AL1687" s="16" t="s">
        <v>39</v>
      </c>
      <c r="AM1687" s="16" t="s">
        <v>39</v>
      </c>
      <c r="AN1687" s="16" t="str">
        <f>IFERROR(VLOOKUP($P1687,'Kredieten productgroepen functi'!$C:$M,6,FALSE),"n.v.t.")</f>
        <v>3303</v>
      </c>
      <c r="AO1687" s="16" t="str">
        <f>IFERROR(VLOOKUP($P1687,'Kredieten productgroepen functi'!$C:$M,7,FALSE),"n.v.t.")</f>
        <v>Onderhoud en beheer vaarwegen</v>
      </c>
      <c r="AP1687" s="16" t="str">
        <f>IFERROR(VLOOKUP($P1687,'Kredieten productgroepen functi'!$C:$M,8,FALSE),"n.v.t.")</f>
        <v>33</v>
      </c>
      <c r="AQ1687" s="16" t="str">
        <f>IFERROR(VLOOKUP($P1687,'Kredieten productgroepen functi'!$C:$M,9,FALSE),"n.v.t.")</f>
        <v>Waterwegen</v>
      </c>
      <c r="AR1687" s="16" t="str">
        <f>IFERROR(VLOOKUP($P1687,'Kredieten productgroepen functi'!$C:$M,10,FALSE),"n.v.t.")</f>
        <v>3</v>
      </c>
      <c r="AS1687" s="16" t="str">
        <f>IFERROR(VLOOKUP($P1687,'Kredieten productgroepen functi'!$C:$M,11,FALSE),"n.v.t.")</f>
        <v>Verkeer en vervoer</v>
      </c>
      <c r="AT1687" s="16" t="str">
        <f t="shared" si="83"/>
        <v>Baten</v>
      </c>
      <c r="AU1687" s="16" t="str">
        <f>IFERROR(VLOOKUP($R1687,Kostensoorten!$C:$J,7,FALSE),"n.v.t.")</f>
        <v>6.6</v>
      </c>
      <c r="AV1687" s="16" t="str">
        <f>IFERROR(VLOOKUP($R1687,Kostensoorten!$C:$J,8,FALSE),"n.v.t.")</f>
        <v>Beschikking over voorzieningen</v>
      </c>
    </row>
    <row r="1688" spans="6:48">
      <c r="F1688" s="2" t="s">
        <v>8130</v>
      </c>
      <c r="G1688" s="2" t="s">
        <v>39</v>
      </c>
      <c r="H1688" s="2" t="s">
        <v>39</v>
      </c>
      <c r="I1688" s="18">
        <v>120</v>
      </c>
      <c r="P1688" s="16" t="str">
        <f t="shared" si="81"/>
        <v>633754</v>
      </c>
      <c r="Q1688" s="16" t="str">
        <f>IFERROR(VLOOKUP($P1688,'Kredieten productgroepen functi'!$C:$M,2,FALSE),"n.v.t.")</f>
        <v>Slibdepot Winschoterzijl</v>
      </c>
      <c r="R1688" s="16" t="str">
        <f t="shared" si="82"/>
        <v>423040</v>
      </c>
      <c r="S1688" s="16" t="str">
        <f>IFERROR(VLOOKUP($R1688,Kostensoorten!$C:$J,2,FALSE),"n.v.t.")</f>
        <v>Normaal onderhoud</v>
      </c>
      <c r="T1688" s="16" t="s">
        <v>39</v>
      </c>
      <c r="U1688" s="16" t="s">
        <v>39</v>
      </c>
      <c r="V1688" s="16" t="s">
        <v>39</v>
      </c>
      <c r="W1688" s="16" t="s">
        <v>39</v>
      </c>
      <c r="X1688" s="16" t="s">
        <v>39</v>
      </c>
      <c r="Y1688" s="16" t="s">
        <v>39</v>
      </c>
      <c r="Z1688" s="16" t="s">
        <v>39</v>
      </c>
      <c r="AA1688" s="16" t="s">
        <v>39</v>
      </c>
      <c r="AB1688" s="16" t="s">
        <v>39</v>
      </c>
      <c r="AC1688" s="16" t="s">
        <v>39</v>
      </c>
      <c r="AD1688" s="16" t="s">
        <v>39</v>
      </c>
      <c r="AE1688" s="16" t="s">
        <v>39</v>
      </c>
      <c r="AF1688" s="16" t="s">
        <v>39</v>
      </c>
      <c r="AG1688" s="16" t="s">
        <v>39</v>
      </c>
      <c r="AH1688" s="16" t="s">
        <v>39</v>
      </c>
      <c r="AI1688" s="16" t="s">
        <v>39</v>
      </c>
      <c r="AJ1688" s="16" t="s">
        <v>39</v>
      </c>
      <c r="AL1688" s="16" t="s">
        <v>39</v>
      </c>
      <c r="AM1688" s="16" t="s">
        <v>39</v>
      </c>
      <c r="AN1688" s="16" t="str">
        <f>IFERROR(VLOOKUP($P1688,'Kredieten productgroepen functi'!$C:$M,6,FALSE),"n.v.t.")</f>
        <v>3303</v>
      </c>
      <c r="AO1688" s="16" t="str">
        <f>IFERROR(VLOOKUP($P1688,'Kredieten productgroepen functi'!$C:$M,7,FALSE),"n.v.t.")</f>
        <v>Onderhoud en beheer vaarwegen</v>
      </c>
      <c r="AP1688" s="16" t="str">
        <f>IFERROR(VLOOKUP($P1688,'Kredieten productgroepen functi'!$C:$M,8,FALSE),"n.v.t.")</f>
        <v>33</v>
      </c>
      <c r="AQ1688" s="16" t="str">
        <f>IFERROR(VLOOKUP($P1688,'Kredieten productgroepen functi'!$C:$M,9,FALSE),"n.v.t.")</f>
        <v>Waterwegen</v>
      </c>
      <c r="AR1688" s="16" t="str">
        <f>IFERROR(VLOOKUP($P1688,'Kredieten productgroepen functi'!$C:$M,10,FALSE),"n.v.t.")</f>
        <v>3</v>
      </c>
      <c r="AS1688" s="16" t="str">
        <f>IFERROR(VLOOKUP($P1688,'Kredieten productgroepen functi'!$C:$M,11,FALSE),"n.v.t.")</f>
        <v>Verkeer en vervoer</v>
      </c>
      <c r="AT1688" s="16" t="str">
        <f t="shared" si="83"/>
        <v>Lasten</v>
      </c>
      <c r="AU1688" s="16" t="str">
        <f>IFERROR(VLOOKUP($R1688,Kostensoorten!$C:$J,7,FALSE),"n.v.t.")</f>
        <v>2.3.1</v>
      </c>
      <c r="AV1688" s="16" t="str">
        <f>IFERROR(VLOOKUP($R1688,Kostensoorten!$C:$J,8,FALSE),"n.v.t.")</f>
        <v>Aankopen niet duurzame goedere</v>
      </c>
    </row>
    <row r="1689" spans="6:48">
      <c r="F1689" s="2" t="s">
        <v>8131</v>
      </c>
      <c r="G1689" s="2" t="s">
        <v>39</v>
      </c>
      <c r="H1689" s="2" t="s">
        <v>39</v>
      </c>
      <c r="I1689" s="18">
        <v>-76.650000000000006</v>
      </c>
      <c r="P1689" s="16" t="str">
        <f t="shared" si="81"/>
        <v>633754</v>
      </c>
      <c r="Q1689" s="16" t="str">
        <f>IFERROR(VLOOKUP($P1689,'Kredieten productgroepen functi'!$C:$M,2,FALSE),"n.v.t.")</f>
        <v>Slibdepot Winschoterzijl</v>
      </c>
      <c r="R1689" s="16" t="str">
        <f t="shared" si="82"/>
        <v>823090</v>
      </c>
      <c r="S1689" s="16" t="str">
        <f>IFERROR(VLOOKUP($R1689,Kostensoorten!$C:$J,2,FALSE),"n.v.t.")</f>
        <v>Overige opbr goederen en diensten</v>
      </c>
      <c r="T1689" s="16" t="s">
        <v>39</v>
      </c>
      <c r="U1689" s="16" t="s">
        <v>39</v>
      </c>
      <c r="V1689" s="16" t="s">
        <v>39</v>
      </c>
      <c r="W1689" s="16" t="s">
        <v>39</v>
      </c>
      <c r="X1689" s="16" t="s">
        <v>39</v>
      </c>
      <c r="Y1689" s="16" t="s">
        <v>39</v>
      </c>
      <c r="Z1689" s="16" t="s">
        <v>39</v>
      </c>
      <c r="AA1689" s="16" t="s">
        <v>39</v>
      </c>
      <c r="AB1689" s="16" t="s">
        <v>39</v>
      </c>
      <c r="AC1689" s="16" t="s">
        <v>39</v>
      </c>
      <c r="AD1689" s="16" t="s">
        <v>39</v>
      </c>
      <c r="AE1689" s="16" t="s">
        <v>39</v>
      </c>
      <c r="AF1689" s="16" t="s">
        <v>39</v>
      </c>
      <c r="AG1689" s="16" t="s">
        <v>39</v>
      </c>
      <c r="AH1689" s="16" t="s">
        <v>39</v>
      </c>
      <c r="AI1689" s="16" t="s">
        <v>39</v>
      </c>
      <c r="AJ1689" s="16" t="s">
        <v>39</v>
      </c>
      <c r="AL1689" s="16" t="s">
        <v>39</v>
      </c>
      <c r="AM1689" s="16" t="s">
        <v>39</v>
      </c>
      <c r="AN1689" s="16" t="str">
        <f>IFERROR(VLOOKUP($P1689,'Kredieten productgroepen functi'!$C:$M,6,FALSE),"n.v.t.")</f>
        <v>3303</v>
      </c>
      <c r="AO1689" s="16" t="str">
        <f>IFERROR(VLOOKUP($P1689,'Kredieten productgroepen functi'!$C:$M,7,FALSE),"n.v.t.")</f>
        <v>Onderhoud en beheer vaarwegen</v>
      </c>
      <c r="AP1689" s="16" t="str">
        <f>IFERROR(VLOOKUP($P1689,'Kredieten productgroepen functi'!$C:$M,8,FALSE),"n.v.t.")</f>
        <v>33</v>
      </c>
      <c r="AQ1689" s="16" t="str">
        <f>IFERROR(VLOOKUP($P1689,'Kredieten productgroepen functi'!$C:$M,9,FALSE),"n.v.t.")</f>
        <v>Waterwegen</v>
      </c>
      <c r="AR1689" s="16" t="str">
        <f>IFERROR(VLOOKUP($P1689,'Kredieten productgroepen functi'!$C:$M,10,FALSE),"n.v.t.")</f>
        <v>3</v>
      </c>
      <c r="AS1689" s="16" t="str">
        <f>IFERROR(VLOOKUP($P1689,'Kredieten productgroepen functi'!$C:$M,11,FALSE),"n.v.t.")</f>
        <v>Verkeer en vervoer</v>
      </c>
      <c r="AT1689" s="16" t="str">
        <f t="shared" si="83"/>
        <v>Baten</v>
      </c>
      <c r="AU1689" s="16" t="str">
        <f>IFERROR(VLOOKUP($R1689,Kostensoorten!$C:$J,7,FALSE),"n.v.t.")</f>
        <v>2.3</v>
      </c>
      <c r="AV1689" s="16" t="str">
        <f>IFERROR(VLOOKUP($R1689,Kostensoorten!$C:$J,8,FALSE),"n.v.t.")</f>
        <v>Overige goederen en diensten</v>
      </c>
    </row>
    <row r="1690" spans="6:48">
      <c r="F1690" s="2" t="s">
        <v>9623</v>
      </c>
      <c r="G1690" s="2" t="s">
        <v>39</v>
      </c>
      <c r="H1690" s="2" t="s">
        <v>39</v>
      </c>
      <c r="I1690" s="18">
        <v>-211.12</v>
      </c>
      <c r="P1690" s="16" t="str">
        <f t="shared" si="81"/>
        <v>633754</v>
      </c>
      <c r="Q1690" s="16" t="str">
        <f>IFERROR(VLOOKUP($P1690,'Kredieten productgroepen functi'!$C:$M,2,FALSE),"n.v.t.")</f>
        <v>Slibdepot Winschoterzijl</v>
      </c>
      <c r="R1690" s="16" t="str">
        <f t="shared" si="82"/>
        <v>860312</v>
      </c>
      <c r="S1690" s="16" t="str">
        <f>IFERROR(VLOOKUP($R1690,Kostensoorten!$C:$J,2,FALSE),"n.v.t.")</f>
        <v>onttrekking aan voorziening</v>
      </c>
      <c r="T1690" s="16" t="s">
        <v>39</v>
      </c>
      <c r="U1690" s="16" t="s">
        <v>39</v>
      </c>
      <c r="V1690" s="16" t="s">
        <v>39</v>
      </c>
      <c r="W1690" s="16" t="s">
        <v>39</v>
      </c>
      <c r="X1690" s="16" t="s">
        <v>39</v>
      </c>
      <c r="Y1690" s="16" t="s">
        <v>39</v>
      </c>
      <c r="Z1690" s="16" t="s">
        <v>39</v>
      </c>
      <c r="AA1690" s="16" t="s">
        <v>39</v>
      </c>
      <c r="AB1690" s="16" t="s">
        <v>39</v>
      </c>
      <c r="AC1690" s="16" t="s">
        <v>39</v>
      </c>
      <c r="AD1690" s="16" t="s">
        <v>39</v>
      </c>
      <c r="AE1690" s="16" t="s">
        <v>39</v>
      </c>
      <c r="AF1690" s="16" t="s">
        <v>39</v>
      </c>
      <c r="AG1690" s="16" t="s">
        <v>39</v>
      </c>
      <c r="AH1690" s="16" t="s">
        <v>39</v>
      </c>
      <c r="AI1690" s="16" t="s">
        <v>39</v>
      </c>
      <c r="AJ1690" s="16" t="s">
        <v>39</v>
      </c>
      <c r="AL1690" s="16" t="s">
        <v>39</v>
      </c>
      <c r="AM1690" s="16" t="s">
        <v>39</v>
      </c>
      <c r="AN1690" s="16" t="str">
        <f>IFERROR(VLOOKUP($P1690,'Kredieten productgroepen functi'!$C:$M,6,FALSE),"n.v.t.")</f>
        <v>3303</v>
      </c>
      <c r="AO1690" s="16" t="str">
        <f>IFERROR(VLOOKUP($P1690,'Kredieten productgroepen functi'!$C:$M,7,FALSE),"n.v.t.")</f>
        <v>Onderhoud en beheer vaarwegen</v>
      </c>
      <c r="AP1690" s="16" t="str">
        <f>IFERROR(VLOOKUP($P1690,'Kredieten productgroepen functi'!$C:$M,8,FALSE),"n.v.t.")</f>
        <v>33</v>
      </c>
      <c r="AQ1690" s="16" t="str">
        <f>IFERROR(VLOOKUP($P1690,'Kredieten productgroepen functi'!$C:$M,9,FALSE),"n.v.t.")</f>
        <v>Waterwegen</v>
      </c>
      <c r="AR1690" s="16" t="str">
        <f>IFERROR(VLOOKUP($P1690,'Kredieten productgroepen functi'!$C:$M,10,FALSE),"n.v.t.")</f>
        <v>3</v>
      </c>
      <c r="AS1690" s="16" t="str">
        <f>IFERROR(VLOOKUP($P1690,'Kredieten productgroepen functi'!$C:$M,11,FALSE),"n.v.t.")</f>
        <v>Verkeer en vervoer</v>
      </c>
      <c r="AT1690" s="16" t="str">
        <f t="shared" si="83"/>
        <v>Baten</v>
      </c>
      <c r="AU1690" s="16" t="str">
        <f>IFERROR(VLOOKUP($R1690,Kostensoorten!$C:$J,7,FALSE),"n.v.t.")</f>
        <v>6.6</v>
      </c>
      <c r="AV1690" s="16" t="str">
        <f>IFERROR(VLOOKUP($R1690,Kostensoorten!$C:$J,8,FALSE),"n.v.t.")</f>
        <v>Beschikking over voorzieningen</v>
      </c>
    </row>
    <row r="1691" spans="6:48">
      <c r="F1691" s="2" t="s">
        <v>9624</v>
      </c>
      <c r="G1691" s="2" t="s">
        <v>39</v>
      </c>
      <c r="H1691" s="2" t="s">
        <v>39</v>
      </c>
      <c r="I1691" s="18">
        <v>0</v>
      </c>
      <c r="P1691" s="16" t="str">
        <f t="shared" si="81"/>
        <v>633761</v>
      </c>
      <c r="Q1691" s="16" t="str">
        <f>IFERROR(VLOOKUP($P1691,'Kredieten productgroepen functi'!$C:$M,2,FALSE),"n.v.t.")</f>
        <v>Slibdepot Zuidwending</v>
      </c>
      <c r="R1691" s="16" t="str">
        <f t="shared" si="82"/>
        <v>423040</v>
      </c>
      <c r="S1691" s="16" t="str">
        <f>IFERROR(VLOOKUP($R1691,Kostensoorten!$C:$J,2,FALSE),"n.v.t.")</f>
        <v>Normaal onderhoud</v>
      </c>
      <c r="T1691" s="16" t="s">
        <v>39</v>
      </c>
      <c r="U1691" s="16" t="s">
        <v>39</v>
      </c>
      <c r="V1691" s="16" t="s">
        <v>39</v>
      </c>
      <c r="W1691" s="16" t="s">
        <v>39</v>
      </c>
      <c r="X1691" s="16" t="s">
        <v>39</v>
      </c>
      <c r="Y1691" s="16" t="s">
        <v>39</v>
      </c>
      <c r="Z1691" s="16" t="s">
        <v>39</v>
      </c>
      <c r="AA1691" s="16" t="s">
        <v>39</v>
      </c>
      <c r="AB1691" s="16" t="s">
        <v>39</v>
      </c>
      <c r="AC1691" s="16" t="s">
        <v>39</v>
      </c>
      <c r="AD1691" s="16" t="s">
        <v>39</v>
      </c>
      <c r="AE1691" s="16" t="s">
        <v>39</v>
      </c>
      <c r="AF1691" s="16" t="s">
        <v>39</v>
      </c>
      <c r="AG1691" s="16" t="s">
        <v>39</v>
      </c>
      <c r="AH1691" s="16" t="s">
        <v>39</v>
      </c>
      <c r="AI1691" s="16" t="s">
        <v>39</v>
      </c>
      <c r="AJ1691" s="16" t="s">
        <v>39</v>
      </c>
      <c r="AL1691" s="16" t="s">
        <v>39</v>
      </c>
      <c r="AM1691" s="16" t="s">
        <v>39</v>
      </c>
      <c r="AN1691" s="16" t="str">
        <f>IFERROR(VLOOKUP($P1691,'Kredieten productgroepen functi'!$C:$M,6,FALSE),"n.v.t.")</f>
        <v>3303</v>
      </c>
      <c r="AO1691" s="16" t="str">
        <f>IFERROR(VLOOKUP($P1691,'Kredieten productgroepen functi'!$C:$M,7,FALSE),"n.v.t.")</f>
        <v>Onderhoud en beheer vaarwegen</v>
      </c>
      <c r="AP1691" s="16" t="str">
        <f>IFERROR(VLOOKUP($P1691,'Kredieten productgroepen functi'!$C:$M,8,FALSE),"n.v.t.")</f>
        <v>33</v>
      </c>
      <c r="AQ1691" s="16" t="str">
        <f>IFERROR(VLOOKUP($P1691,'Kredieten productgroepen functi'!$C:$M,9,FALSE),"n.v.t.")</f>
        <v>Waterwegen</v>
      </c>
      <c r="AR1691" s="16" t="str">
        <f>IFERROR(VLOOKUP($P1691,'Kredieten productgroepen functi'!$C:$M,10,FALSE),"n.v.t.")</f>
        <v>3</v>
      </c>
      <c r="AS1691" s="16" t="str">
        <f>IFERROR(VLOOKUP($P1691,'Kredieten productgroepen functi'!$C:$M,11,FALSE),"n.v.t.")</f>
        <v>Verkeer en vervoer</v>
      </c>
      <c r="AT1691" s="16" t="str">
        <f t="shared" si="83"/>
        <v>Lasten</v>
      </c>
      <c r="AU1691" s="16" t="str">
        <f>IFERROR(VLOOKUP($R1691,Kostensoorten!$C:$J,7,FALSE),"n.v.t.")</f>
        <v>2.3.1</v>
      </c>
      <c r="AV1691" s="16" t="str">
        <f>IFERROR(VLOOKUP($R1691,Kostensoorten!$C:$J,8,FALSE),"n.v.t.")</f>
        <v>Aankopen niet duurzame goedere</v>
      </c>
    </row>
    <row r="1692" spans="6:48">
      <c r="F1692" s="2" t="s">
        <v>9625</v>
      </c>
      <c r="G1692" s="2" t="s">
        <v>39</v>
      </c>
      <c r="H1692" s="2" t="s">
        <v>39</v>
      </c>
      <c r="I1692" s="18">
        <v>255.5</v>
      </c>
      <c r="P1692" s="16" t="str">
        <f t="shared" si="81"/>
        <v>633761</v>
      </c>
      <c r="Q1692" s="16" t="str">
        <f>IFERROR(VLOOKUP($P1692,'Kredieten productgroepen functi'!$C:$M,2,FALSE),"n.v.t.")</f>
        <v>Slibdepot Zuidwending</v>
      </c>
      <c r="R1692" s="16" t="str">
        <f t="shared" si="82"/>
        <v>460311</v>
      </c>
      <c r="S1692" s="16" t="str">
        <f>IFERROR(VLOOKUP($R1692,Kostensoorten!$C:$J,2,FALSE),"n.v.t.")</f>
        <v>Storting in voorziening</v>
      </c>
      <c r="T1692" s="16" t="s">
        <v>39</v>
      </c>
      <c r="U1692" s="16" t="s">
        <v>39</v>
      </c>
      <c r="V1692" s="16" t="s">
        <v>39</v>
      </c>
      <c r="W1692" s="16" t="s">
        <v>39</v>
      </c>
      <c r="X1692" s="16" t="s">
        <v>39</v>
      </c>
      <c r="Y1692" s="16" t="s">
        <v>39</v>
      </c>
      <c r="Z1692" s="16" t="s">
        <v>39</v>
      </c>
      <c r="AA1692" s="16" t="s">
        <v>39</v>
      </c>
      <c r="AB1692" s="16" t="s">
        <v>39</v>
      </c>
      <c r="AC1692" s="16" t="s">
        <v>39</v>
      </c>
      <c r="AD1692" s="16" t="s">
        <v>39</v>
      </c>
      <c r="AE1692" s="16" t="s">
        <v>39</v>
      </c>
      <c r="AF1692" s="16" t="s">
        <v>39</v>
      </c>
      <c r="AG1692" s="16" t="s">
        <v>39</v>
      </c>
      <c r="AH1692" s="16" t="s">
        <v>39</v>
      </c>
      <c r="AI1692" s="16" t="s">
        <v>39</v>
      </c>
      <c r="AJ1692" s="16" t="s">
        <v>39</v>
      </c>
      <c r="AL1692" s="16" t="s">
        <v>39</v>
      </c>
      <c r="AM1692" s="16" t="s">
        <v>39</v>
      </c>
      <c r="AN1692" s="16" t="str">
        <f>IFERROR(VLOOKUP($P1692,'Kredieten productgroepen functi'!$C:$M,6,FALSE),"n.v.t.")</f>
        <v>3303</v>
      </c>
      <c r="AO1692" s="16" t="str">
        <f>IFERROR(VLOOKUP($P1692,'Kredieten productgroepen functi'!$C:$M,7,FALSE),"n.v.t.")</f>
        <v>Onderhoud en beheer vaarwegen</v>
      </c>
      <c r="AP1692" s="16" t="str">
        <f>IFERROR(VLOOKUP($P1692,'Kredieten productgroepen functi'!$C:$M,8,FALSE),"n.v.t.")</f>
        <v>33</v>
      </c>
      <c r="AQ1692" s="16" t="str">
        <f>IFERROR(VLOOKUP($P1692,'Kredieten productgroepen functi'!$C:$M,9,FALSE),"n.v.t.")</f>
        <v>Waterwegen</v>
      </c>
      <c r="AR1692" s="16" t="str">
        <f>IFERROR(VLOOKUP($P1692,'Kredieten productgroepen functi'!$C:$M,10,FALSE),"n.v.t.")</f>
        <v>3</v>
      </c>
      <c r="AS1692" s="16" t="str">
        <f>IFERROR(VLOOKUP($P1692,'Kredieten productgroepen functi'!$C:$M,11,FALSE),"n.v.t.")</f>
        <v>Verkeer en vervoer</v>
      </c>
      <c r="AT1692" s="16" t="str">
        <f t="shared" si="83"/>
        <v>Lasten</v>
      </c>
      <c r="AU1692" s="16" t="str">
        <f>IFERROR(VLOOKUP($R1692,Kostensoorten!$C:$J,7,FALSE),"n.v.t.")</f>
        <v>6.5</v>
      </c>
      <c r="AV1692" s="16" t="str">
        <f>IFERROR(VLOOKUP($R1692,Kostensoorten!$C:$J,8,FALSE),"n.v.t.")</f>
        <v>Vorming van voorzieningen</v>
      </c>
    </row>
    <row r="1693" spans="6:48">
      <c r="F1693" s="2" t="s">
        <v>8132</v>
      </c>
      <c r="G1693" s="2" t="s">
        <v>39</v>
      </c>
      <c r="H1693" s="2" t="s">
        <v>39</v>
      </c>
      <c r="I1693" s="18">
        <v>-219</v>
      </c>
      <c r="P1693" s="16" t="str">
        <f t="shared" si="81"/>
        <v>633761</v>
      </c>
      <c r="Q1693" s="16" t="str">
        <f>IFERROR(VLOOKUP($P1693,'Kredieten productgroepen functi'!$C:$M,2,FALSE),"n.v.t.")</f>
        <v>Slibdepot Zuidwending</v>
      </c>
      <c r="R1693" s="16" t="str">
        <f t="shared" si="82"/>
        <v>823090</v>
      </c>
      <c r="S1693" s="16" t="str">
        <f>IFERROR(VLOOKUP($R1693,Kostensoorten!$C:$J,2,FALSE),"n.v.t.")</f>
        <v>Overige opbr goederen en diensten</v>
      </c>
      <c r="T1693" s="16" t="s">
        <v>39</v>
      </c>
      <c r="U1693" s="16" t="s">
        <v>39</v>
      </c>
      <c r="V1693" s="16" t="s">
        <v>39</v>
      </c>
      <c r="W1693" s="16" t="s">
        <v>39</v>
      </c>
      <c r="X1693" s="16" t="s">
        <v>39</v>
      </c>
      <c r="Y1693" s="16" t="s">
        <v>39</v>
      </c>
      <c r="Z1693" s="16" t="s">
        <v>39</v>
      </c>
      <c r="AA1693" s="16" t="s">
        <v>39</v>
      </c>
      <c r="AB1693" s="16" t="s">
        <v>39</v>
      </c>
      <c r="AC1693" s="16" t="s">
        <v>39</v>
      </c>
      <c r="AD1693" s="16" t="s">
        <v>39</v>
      </c>
      <c r="AE1693" s="16" t="s">
        <v>39</v>
      </c>
      <c r="AF1693" s="16" t="s">
        <v>39</v>
      </c>
      <c r="AG1693" s="16" t="s">
        <v>39</v>
      </c>
      <c r="AH1693" s="16" t="s">
        <v>39</v>
      </c>
      <c r="AI1693" s="16" t="s">
        <v>39</v>
      </c>
      <c r="AJ1693" s="16" t="s">
        <v>39</v>
      </c>
      <c r="AL1693" s="16" t="s">
        <v>39</v>
      </c>
      <c r="AM1693" s="16" t="s">
        <v>39</v>
      </c>
      <c r="AN1693" s="16" t="str">
        <f>IFERROR(VLOOKUP($P1693,'Kredieten productgroepen functi'!$C:$M,6,FALSE),"n.v.t.")</f>
        <v>3303</v>
      </c>
      <c r="AO1693" s="16" t="str">
        <f>IFERROR(VLOOKUP($P1693,'Kredieten productgroepen functi'!$C:$M,7,FALSE),"n.v.t.")</f>
        <v>Onderhoud en beheer vaarwegen</v>
      </c>
      <c r="AP1693" s="16" t="str">
        <f>IFERROR(VLOOKUP($P1693,'Kredieten productgroepen functi'!$C:$M,8,FALSE),"n.v.t.")</f>
        <v>33</v>
      </c>
      <c r="AQ1693" s="16" t="str">
        <f>IFERROR(VLOOKUP($P1693,'Kredieten productgroepen functi'!$C:$M,9,FALSE),"n.v.t.")</f>
        <v>Waterwegen</v>
      </c>
      <c r="AR1693" s="16" t="str">
        <f>IFERROR(VLOOKUP($P1693,'Kredieten productgroepen functi'!$C:$M,10,FALSE),"n.v.t.")</f>
        <v>3</v>
      </c>
      <c r="AS1693" s="16" t="str">
        <f>IFERROR(VLOOKUP($P1693,'Kredieten productgroepen functi'!$C:$M,11,FALSE),"n.v.t.")</f>
        <v>Verkeer en vervoer</v>
      </c>
      <c r="AT1693" s="16" t="str">
        <f t="shared" si="83"/>
        <v>Baten</v>
      </c>
      <c r="AU1693" s="16" t="str">
        <f>IFERROR(VLOOKUP($R1693,Kostensoorten!$C:$J,7,FALSE),"n.v.t.")</f>
        <v>2.3</v>
      </c>
      <c r="AV1693" s="16" t="str">
        <f>IFERROR(VLOOKUP($R1693,Kostensoorten!$C:$J,8,FALSE),"n.v.t.")</f>
        <v>Overige goederen en diensten</v>
      </c>
    </row>
    <row r="1694" spans="6:48">
      <c r="F1694" s="2" t="s">
        <v>8133</v>
      </c>
      <c r="G1694" s="2" t="s">
        <v>39</v>
      </c>
      <c r="H1694" s="2" t="s">
        <v>39</v>
      </c>
      <c r="I1694" s="18">
        <v>360</v>
      </c>
      <c r="P1694" s="16" t="str">
        <f t="shared" si="81"/>
        <v>633764</v>
      </c>
      <c r="Q1694" s="16" t="str">
        <f>IFERROR(VLOOKUP($P1694,'Kredieten productgroepen functi'!$C:$M,2,FALSE),"n.v.t.")</f>
        <v>Slibdepot Warvenweg</v>
      </c>
      <c r="R1694" s="16" t="str">
        <f t="shared" si="82"/>
        <v>423040</v>
      </c>
      <c r="S1694" s="16" t="str">
        <f>IFERROR(VLOOKUP($R1694,Kostensoorten!$C:$J,2,FALSE),"n.v.t.")</f>
        <v>Normaal onderhoud</v>
      </c>
      <c r="T1694" s="16" t="s">
        <v>39</v>
      </c>
      <c r="U1694" s="16" t="s">
        <v>39</v>
      </c>
      <c r="V1694" s="16" t="s">
        <v>39</v>
      </c>
      <c r="W1694" s="16" t="s">
        <v>39</v>
      </c>
      <c r="X1694" s="16" t="s">
        <v>39</v>
      </c>
      <c r="Y1694" s="16" t="s">
        <v>39</v>
      </c>
      <c r="Z1694" s="16" t="s">
        <v>39</v>
      </c>
      <c r="AA1694" s="16" t="s">
        <v>39</v>
      </c>
      <c r="AB1694" s="16" t="s">
        <v>39</v>
      </c>
      <c r="AC1694" s="16" t="s">
        <v>39</v>
      </c>
      <c r="AD1694" s="16" t="s">
        <v>39</v>
      </c>
      <c r="AE1694" s="16" t="s">
        <v>39</v>
      </c>
      <c r="AF1694" s="16" t="s">
        <v>39</v>
      </c>
      <c r="AG1694" s="16" t="s">
        <v>39</v>
      </c>
      <c r="AH1694" s="16" t="s">
        <v>39</v>
      </c>
      <c r="AI1694" s="16" t="s">
        <v>39</v>
      </c>
      <c r="AJ1694" s="16" t="s">
        <v>39</v>
      </c>
      <c r="AL1694" s="16" t="s">
        <v>39</v>
      </c>
      <c r="AM1694" s="16" t="s">
        <v>39</v>
      </c>
      <c r="AN1694" s="16" t="str">
        <f>IFERROR(VLOOKUP($P1694,'Kredieten productgroepen functi'!$C:$M,6,FALSE),"n.v.t.")</f>
        <v>3303</v>
      </c>
      <c r="AO1694" s="16" t="str">
        <f>IFERROR(VLOOKUP($P1694,'Kredieten productgroepen functi'!$C:$M,7,FALSE),"n.v.t.")</f>
        <v>Onderhoud en beheer vaarwegen</v>
      </c>
      <c r="AP1694" s="16" t="str">
        <f>IFERROR(VLOOKUP($P1694,'Kredieten productgroepen functi'!$C:$M,8,FALSE),"n.v.t.")</f>
        <v>33</v>
      </c>
      <c r="AQ1694" s="16" t="str">
        <f>IFERROR(VLOOKUP($P1694,'Kredieten productgroepen functi'!$C:$M,9,FALSE),"n.v.t.")</f>
        <v>Waterwegen</v>
      </c>
      <c r="AR1694" s="16" t="str">
        <f>IFERROR(VLOOKUP($P1694,'Kredieten productgroepen functi'!$C:$M,10,FALSE),"n.v.t.")</f>
        <v>3</v>
      </c>
      <c r="AS1694" s="16" t="str">
        <f>IFERROR(VLOOKUP($P1694,'Kredieten productgroepen functi'!$C:$M,11,FALSE),"n.v.t.")</f>
        <v>Verkeer en vervoer</v>
      </c>
      <c r="AT1694" s="16" t="str">
        <f t="shared" si="83"/>
        <v>Lasten</v>
      </c>
      <c r="AU1694" s="16" t="str">
        <f>IFERROR(VLOOKUP($R1694,Kostensoorten!$C:$J,7,FALSE),"n.v.t.")</f>
        <v>2.3.1</v>
      </c>
      <c r="AV1694" s="16" t="str">
        <f>IFERROR(VLOOKUP($R1694,Kostensoorten!$C:$J,8,FALSE),"n.v.t.")</f>
        <v>Aankopen niet duurzame goedere</v>
      </c>
    </row>
    <row r="1695" spans="6:48">
      <c r="F1695" s="2" t="s">
        <v>7592</v>
      </c>
      <c r="G1695" s="2" t="s">
        <v>39</v>
      </c>
      <c r="H1695" s="2" t="s">
        <v>39</v>
      </c>
      <c r="I1695" s="18">
        <v>2790</v>
      </c>
      <c r="P1695" s="16" t="str">
        <f t="shared" si="81"/>
        <v>633764</v>
      </c>
      <c r="Q1695" s="16" t="str">
        <f>IFERROR(VLOOKUP($P1695,'Kredieten productgroepen functi'!$C:$M,2,FALSE),"n.v.t.")</f>
        <v>Slibdepot Warvenweg</v>
      </c>
      <c r="R1695" s="16" t="str">
        <f t="shared" si="82"/>
        <v>423040</v>
      </c>
      <c r="S1695" s="16" t="str">
        <f>IFERROR(VLOOKUP($R1695,Kostensoorten!$C:$J,2,FALSE),"n.v.t.")</f>
        <v>Normaal onderhoud</v>
      </c>
      <c r="T1695" s="16" t="s">
        <v>39</v>
      </c>
      <c r="U1695" s="16" t="s">
        <v>39</v>
      </c>
      <c r="V1695" s="16" t="s">
        <v>39</v>
      </c>
      <c r="W1695" s="16" t="s">
        <v>39</v>
      </c>
      <c r="X1695" s="16" t="s">
        <v>39</v>
      </c>
      <c r="Y1695" s="16" t="s">
        <v>39</v>
      </c>
      <c r="Z1695" s="16" t="s">
        <v>39</v>
      </c>
      <c r="AA1695" s="16" t="s">
        <v>39</v>
      </c>
      <c r="AB1695" s="16" t="s">
        <v>39</v>
      </c>
      <c r="AC1695" s="16" t="s">
        <v>39</v>
      </c>
      <c r="AD1695" s="16" t="s">
        <v>39</v>
      </c>
      <c r="AE1695" s="16" t="s">
        <v>39</v>
      </c>
      <c r="AF1695" s="16" t="s">
        <v>39</v>
      </c>
      <c r="AG1695" s="16" t="s">
        <v>39</v>
      </c>
      <c r="AH1695" s="16" t="s">
        <v>39</v>
      </c>
      <c r="AI1695" s="16" t="s">
        <v>39</v>
      </c>
      <c r="AJ1695" s="16" t="s">
        <v>39</v>
      </c>
      <c r="AL1695" s="16" t="s">
        <v>39</v>
      </c>
      <c r="AM1695" s="16" t="s">
        <v>39</v>
      </c>
      <c r="AN1695" s="16" t="str">
        <f>IFERROR(VLOOKUP($P1695,'Kredieten productgroepen functi'!$C:$M,6,FALSE),"n.v.t.")</f>
        <v>3303</v>
      </c>
      <c r="AO1695" s="16" t="str">
        <f>IFERROR(VLOOKUP($P1695,'Kredieten productgroepen functi'!$C:$M,7,FALSE),"n.v.t.")</f>
        <v>Onderhoud en beheer vaarwegen</v>
      </c>
      <c r="AP1695" s="16" t="str">
        <f>IFERROR(VLOOKUP($P1695,'Kredieten productgroepen functi'!$C:$M,8,FALSE),"n.v.t.")</f>
        <v>33</v>
      </c>
      <c r="AQ1695" s="16" t="str">
        <f>IFERROR(VLOOKUP($P1695,'Kredieten productgroepen functi'!$C:$M,9,FALSE),"n.v.t.")</f>
        <v>Waterwegen</v>
      </c>
      <c r="AR1695" s="16" t="str">
        <f>IFERROR(VLOOKUP($P1695,'Kredieten productgroepen functi'!$C:$M,10,FALSE),"n.v.t.")</f>
        <v>3</v>
      </c>
      <c r="AS1695" s="16" t="str">
        <f>IFERROR(VLOOKUP($P1695,'Kredieten productgroepen functi'!$C:$M,11,FALSE),"n.v.t.")</f>
        <v>Verkeer en vervoer</v>
      </c>
      <c r="AT1695" s="16" t="str">
        <f t="shared" si="83"/>
        <v>Lasten</v>
      </c>
      <c r="AU1695" s="16" t="str">
        <f>IFERROR(VLOOKUP($R1695,Kostensoorten!$C:$J,7,FALSE),"n.v.t.")</f>
        <v>2.3.1</v>
      </c>
      <c r="AV1695" s="16" t="str">
        <f>IFERROR(VLOOKUP($R1695,Kostensoorten!$C:$J,8,FALSE),"n.v.t.")</f>
        <v>Aankopen niet duurzame goedere</v>
      </c>
    </row>
    <row r="1696" spans="6:48">
      <c r="F1696" s="2" t="s">
        <v>9626</v>
      </c>
      <c r="G1696" s="2" t="s">
        <v>39</v>
      </c>
      <c r="H1696" s="2" t="s">
        <v>39</v>
      </c>
      <c r="I1696" s="18">
        <v>-7129.76</v>
      </c>
      <c r="P1696" s="16" t="str">
        <f t="shared" si="81"/>
        <v>633764</v>
      </c>
      <c r="Q1696" s="16" t="str">
        <f>IFERROR(VLOOKUP($P1696,'Kredieten productgroepen functi'!$C:$M,2,FALSE),"n.v.t.")</f>
        <v>Slibdepot Warvenweg</v>
      </c>
      <c r="R1696" s="16" t="str">
        <f t="shared" si="82"/>
        <v>423040</v>
      </c>
      <c r="S1696" s="16" t="str">
        <f>IFERROR(VLOOKUP($R1696,Kostensoorten!$C:$J,2,FALSE),"n.v.t.")</f>
        <v>Normaal onderhoud</v>
      </c>
      <c r="T1696" s="16" t="s">
        <v>39</v>
      </c>
      <c r="U1696" s="16" t="s">
        <v>39</v>
      </c>
      <c r="V1696" s="16" t="s">
        <v>39</v>
      </c>
      <c r="W1696" s="16" t="s">
        <v>39</v>
      </c>
      <c r="X1696" s="16" t="s">
        <v>39</v>
      </c>
      <c r="Y1696" s="16" t="s">
        <v>39</v>
      </c>
      <c r="Z1696" s="16" t="s">
        <v>39</v>
      </c>
      <c r="AA1696" s="16" t="s">
        <v>39</v>
      </c>
      <c r="AB1696" s="16" t="s">
        <v>39</v>
      </c>
      <c r="AC1696" s="16" t="s">
        <v>39</v>
      </c>
      <c r="AD1696" s="16" t="s">
        <v>39</v>
      </c>
      <c r="AE1696" s="16" t="s">
        <v>39</v>
      </c>
      <c r="AF1696" s="16" t="s">
        <v>39</v>
      </c>
      <c r="AG1696" s="16" t="s">
        <v>39</v>
      </c>
      <c r="AH1696" s="16" t="s">
        <v>39</v>
      </c>
      <c r="AI1696" s="16" t="s">
        <v>39</v>
      </c>
      <c r="AJ1696" s="16" t="s">
        <v>39</v>
      </c>
      <c r="AL1696" s="16" t="s">
        <v>39</v>
      </c>
      <c r="AM1696" s="16" t="s">
        <v>39</v>
      </c>
      <c r="AN1696" s="16" t="str">
        <f>IFERROR(VLOOKUP($P1696,'Kredieten productgroepen functi'!$C:$M,6,FALSE),"n.v.t.")</f>
        <v>3303</v>
      </c>
      <c r="AO1696" s="16" t="str">
        <f>IFERROR(VLOOKUP($P1696,'Kredieten productgroepen functi'!$C:$M,7,FALSE),"n.v.t.")</f>
        <v>Onderhoud en beheer vaarwegen</v>
      </c>
      <c r="AP1696" s="16" t="str">
        <f>IFERROR(VLOOKUP($P1696,'Kredieten productgroepen functi'!$C:$M,8,FALSE),"n.v.t.")</f>
        <v>33</v>
      </c>
      <c r="AQ1696" s="16" t="str">
        <f>IFERROR(VLOOKUP($P1696,'Kredieten productgroepen functi'!$C:$M,9,FALSE),"n.v.t.")</f>
        <v>Waterwegen</v>
      </c>
      <c r="AR1696" s="16" t="str">
        <f>IFERROR(VLOOKUP($P1696,'Kredieten productgroepen functi'!$C:$M,10,FALSE),"n.v.t.")</f>
        <v>3</v>
      </c>
      <c r="AS1696" s="16" t="str">
        <f>IFERROR(VLOOKUP($P1696,'Kredieten productgroepen functi'!$C:$M,11,FALSE),"n.v.t.")</f>
        <v>Verkeer en vervoer</v>
      </c>
      <c r="AT1696" s="16" t="str">
        <f t="shared" si="83"/>
        <v>Lasten</v>
      </c>
      <c r="AU1696" s="16" t="str">
        <f>IFERROR(VLOOKUP($R1696,Kostensoorten!$C:$J,7,FALSE),"n.v.t.")</f>
        <v>2.3.1</v>
      </c>
      <c r="AV1696" s="16" t="str">
        <f>IFERROR(VLOOKUP($R1696,Kostensoorten!$C:$J,8,FALSE),"n.v.t.")</f>
        <v>Aankopen niet duurzame goedere</v>
      </c>
    </row>
    <row r="1697" spans="6:48">
      <c r="F1697" s="2" t="s">
        <v>9627</v>
      </c>
      <c r="G1697" s="2" t="s">
        <v>39</v>
      </c>
      <c r="H1697" s="2" t="s">
        <v>39</v>
      </c>
      <c r="I1697" s="18">
        <v>219</v>
      </c>
      <c r="P1697" s="16" t="str">
        <f t="shared" si="81"/>
        <v>633764</v>
      </c>
      <c r="Q1697" s="16" t="str">
        <f>IFERROR(VLOOKUP($P1697,'Kredieten productgroepen functi'!$C:$M,2,FALSE),"n.v.t.")</f>
        <v>Slibdepot Warvenweg</v>
      </c>
      <c r="R1697" s="16" t="str">
        <f t="shared" si="82"/>
        <v>460311</v>
      </c>
      <c r="S1697" s="16" t="str">
        <f>IFERROR(VLOOKUP($R1697,Kostensoorten!$C:$J,2,FALSE),"n.v.t.")</f>
        <v>Storting in voorziening</v>
      </c>
      <c r="T1697" s="16" t="s">
        <v>39</v>
      </c>
      <c r="U1697" s="16" t="s">
        <v>39</v>
      </c>
      <c r="V1697" s="16" t="s">
        <v>39</v>
      </c>
      <c r="W1697" s="16" t="s">
        <v>39</v>
      </c>
      <c r="X1697" s="16" t="s">
        <v>39</v>
      </c>
      <c r="Y1697" s="16" t="s">
        <v>39</v>
      </c>
      <c r="Z1697" s="16" t="s">
        <v>39</v>
      </c>
      <c r="AA1697" s="16" t="s">
        <v>39</v>
      </c>
      <c r="AB1697" s="16" t="s">
        <v>39</v>
      </c>
      <c r="AC1697" s="16" t="s">
        <v>39</v>
      </c>
      <c r="AD1697" s="16" t="s">
        <v>39</v>
      </c>
      <c r="AE1697" s="16" t="s">
        <v>39</v>
      </c>
      <c r="AF1697" s="16" t="s">
        <v>39</v>
      </c>
      <c r="AG1697" s="16" t="s">
        <v>39</v>
      </c>
      <c r="AH1697" s="16" t="s">
        <v>39</v>
      </c>
      <c r="AI1697" s="16" t="s">
        <v>39</v>
      </c>
      <c r="AJ1697" s="16" t="s">
        <v>39</v>
      </c>
      <c r="AL1697" s="16" t="s">
        <v>39</v>
      </c>
      <c r="AM1697" s="16" t="s">
        <v>39</v>
      </c>
      <c r="AN1697" s="16" t="str">
        <f>IFERROR(VLOOKUP($P1697,'Kredieten productgroepen functi'!$C:$M,6,FALSE),"n.v.t.")</f>
        <v>3303</v>
      </c>
      <c r="AO1697" s="16" t="str">
        <f>IFERROR(VLOOKUP($P1697,'Kredieten productgroepen functi'!$C:$M,7,FALSE),"n.v.t.")</f>
        <v>Onderhoud en beheer vaarwegen</v>
      </c>
      <c r="AP1697" s="16" t="str">
        <f>IFERROR(VLOOKUP($P1697,'Kredieten productgroepen functi'!$C:$M,8,FALSE),"n.v.t.")</f>
        <v>33</v>
      </c>
      <c r="AQ1697" s="16" t="str">
        <f>IFERROR(VLOOKUP($P1697,'Kredieten productgroepen functi'!$C:$M,9,FALSE),"n.v.t.")</f>
        <v>Waterwegen</v>
      </c>
      <c r="AR1697" s="16" t="str">
        <f>IFERROR(VLOOKUP($P1697,'Kredieten productgroepen functi'!$C:$M,10,FALSE),"n.v.t.")</f>
        <v>3</v>
      </c>
      <c r="AS1697" s="16" t="str">
        <f>IFERROR(VLOOKUP($P1697,'Kredieten productgroepen functi'!$C:$M,11,FALSE),"n.v.t.")</f>
        <v>Verkeer en vervoer</v>
      </c>
      <c r="AT1697" s="16" t="str">
        <f t="shared" si="83"/>
        <v>Lasten</v>
      </c>
      <c r="AU1697" s="16" t="str">
        <f>IFERROR(VLOOKUP($R1697,Kostensoorten!$C:$J,7,FALSE),"n.v.t.")</f>
        <v>6.5</v>
      </c>
      <c r="AV1697" s="16" t="str">
        <f>IFERROR(VLOOKUP($R1697,Kostensoorten!$C:$J,8,FALSE),"n.v.t.")</f>
        <v>Vorming van voorzieningen</v>
      </c>
    </row>
    <row r="1698" spans="6:48">
      <c r="F1698" s="2" t="s">
        <v>6729</v>
      </c>
      <c r="G1698" s="2" t="s">
        <v>39</v>
      </c>
      <c r="H1698" s="2" t="s">
        <v>39</v>
      </c>
      <c r="I1698" s="18">
        <v>252.8</v>
      </c>
      <c r="P1698" s="16" t="str">
        <f t="shared" si="81"/>
        <v>633770</v>
      </c>
      <c r="Q1698" s="16" t="str">
        <f>IFERROR(VLOOKUP($P1698,'Kredieten productgroepen functi'!$C:$M,2,FALSE),"n.v.t.")</f>
        <v>Dijken, Bermen en Sloten</v>
      </c>
      <c r="R1698" s="16" t="str">
        <f t="shared" si="82"/>
        <v>423040</v>
      </c>
      <c r="S1698" s="16" t="str">
        <f>IFERROR(VLOOKUP($R1698,Kostensoorten!$C:$J,2,FALSE),"n.v.t.")</f>
        <v>Normaal onderhoud</v>
      </c>
      <c r="T1698" s="16" t="s">
        <v>39</v>
      </c>
      <c r="U1698" s="16" t="s">
        <v>39</v>
      </c>
      <c r="V1698" s="16" t="s">
        <v>39</v>
      </c>
      <c r="W1698" s="16" t="s">
        <v>39</v>
      </c>
      <c r="X1698" s="16" t="s">
        <v>39</v>
      </c>
      <c r="Y1698" s="16" t="s">
        <v>39</v>
      </c>
      <c r="Z1698" s="16" t="s">
        <v>39</v>
      </c>
      <c r="AA1698" s="16" t="s">
        <v>39</v>
      </c>
      <c r="AB1698" s="16" t="s">
        <v>39</v>
      </c>
      <c r="AC1698" s="16" t="s">
        <v>39</v>
      </c>
      <c r="AD1698" s="16" t="s">
        <v>39</v>
      </c>
      <c r="AE1698" s="16" t="s">
        <v>39</v>
      </c>
      <c r="AF1698" s="16" t="s">
        <v>39</v>
      </c>
      <c r="AG1698" s="16" t="s">
        <v>39</v>
      </c>
      <c r="AH1698" s="16" t="s">
        <v>39</v>
      </c>
      <c r="AI1698" s="16" t="s">
        <v>39</v>
      </c>
      <c r="AJ1698" s="16" t="s">
        <v>39</v>
      </c>
      <c r="AL1698" s="16" t="s">
        <v>39</v>
      </c>
      <c r="AM1698" s="16" t="s">
        <v>39</v>
      </c>
      <c r="AN1698" s="16" t="str">
        <f>IFERROR(VLOOKUP($P1698,'Kredieten productgroepen functi'!$C:$M,6,FALSE),"n.v.t.")</f>
        <v>3303</v>
      </c>
      <c r="AO1698" s="16" t="str">
        <f>IFERROR(VLOOKUP($P1698,'Kredieten productgroepen functi'!$C:$M,7,FALSE),"n.v.t.")</f>
        <v>Onderhoud en beheer vaarwegen</v>
      </c>
      <c r="AP1698" s="16" t="str">
        <f>IFERROR(VLOOKUP($P1698,'Kredieten productgroepen functi'!$C:$M,8,FALSE),"n.v.t.")</f>
        <v>33</v>
      </c>
      <c r="AQ1698" s="16" t="str">
        <f>IFERROR(VLOOKUP($P1698,'Kredieten productgroepen functi'!$C:$M,9,FALSE),"n.v.t.")</f>
        <v>Waterwegen</v>
      </c>
      <c r="AR1698" s="16" t="str">
        <f>IFERROR(VLOOKUP($P1698,'Kredieten productgroepen functi'!$C:$M,10,FALSE),"n.v.t.")</f>
        <v>3</v>
      </c>
      <c r="AS1698" s="16" t="str">
        <f>IFERROR(VLOOKUP($P1698,'Kredieten productgroepen functi'!$C:$M,11,FALSE),"n.v.t.")</f>
        <v>Verkeer en vervoer</v>
      </c>
      <c r="AT1698" s="16" t="str">
        <f t="shared" si="83"/>
        <v>Lasten</v>
      </c>
      <c r="AU1698" s="16" t="str">
        <f>IFERROR(VLOOKUP($R1698,Kostensoorten!$C:$J,7,FALSE),"n.v.t.")</f>
        <v>2.3.1</v>
      </c>
      <c r="AV1698" s="16" t="str">
        <f>IFERROR(VLOOKUP($R1698,Kostensoorten!$C:$J,8,FALSE),"n.v.t.")</f>
        <v>Aankopen niet duurzame goedere</v>
      </c>
    </row>
    <row r="1699" spans="6:48">
      <c r="F1699" s="2" t="s">
        <v>6730</v>
      </c>
      <c r="G1699" s="2" t="s">
        <v>39</v>
      </c>
      <c r="H1699" s="2" t="s">
        <v>39</v>
      </c>
      <c r="I1699" s="18">
        <v>57</v>
      </c>
      <c r="P1699" s="16" t="str">
        <f t="shared" si="81"/>
        <v>633770</v>
      </c>
      <c r="Q1699" s="16" t="str">
        <f>IFERROR(VLOOKUP($P1699,'Kredieten productgroepen functi'!$C:$M,2,FALSE),"n.v.t.")</f>
        <v>Dijken, Bermen en Sloten</v>
      </c>
      <c r="R1699" s="16" t="str">
        <f t="shared" si="82"/>
        <v>423040</v>
      </c>
      <c r="S1699" s="16" t="str">
        <f>IFERROR(VLOOKUP($R1699,Kostensoorten!$C:$J,2,FALSE),"n.v.t.")</f>
        <v>Normaal onderhoud</v>
      </c>
      <c r="T1699" s="16" t="s">
        <v>39</v>
      </c>
      <c r="U1699" s="16" t="s">
        <v>39</v>
      </c>
      <c r="V1699" s="16" t="s">
        <v>39</v>
      </c>
      <c r="W1699" s="16" t="s">
        <v>39</v>
      </c>
      <c r="X1699" s="16" t="s">
        <v>39</v>
      </c>
      <c r="Y1699" s="16" t="s">
        <v>39</v>
      </c>
      <c r="Z1699" s="16" t="s">
        <v>39</v>
      </c>
      <c r="AA1699" s="16" t="s">
        <v>39</v>
      </c>
      <c r="AB1699" s="16" t="s">
        <v>39</v>
      </c>
      <c r="AC1699" s="16" t="s">
        <v>39</v>
      </c>
      <c r="AD1699" s="16" t="s">
        <v>39</v>
      </c>
      <c r="AE1699" s="16" t="s">
        <v>39</v>
      </c>
      <c r="AF1699" s="16" t="s">
        <v>39</v>
      </c>
      <c r="AG1699" s="16" t="s">
        <v>39</v>
      </c>
      <c r="AH1699" s="16" t="s">
        <v>39</v>
      </c>
      <c r="AI1699" s="16" t="s">
        <v>39</v>
      </c>
      <c r="AJ1699" s="16" t="s">
        <v>39</v>
      </c>
      <c r="AL1699" s="16" t="s">
        <v>39</v>
      </c>
      <c r="AM1699" s="16" t="s">
        <v>39</v>
      </c>
      <c r="AN1699" s="16" t="str">
        <f>IFERROR(VLOOKUP($P1699,'Kredieten productgroepen functi'!$C:$M,6,FALSE),"n.v.t.")</f>
        <v>3303</v>
      </c>
      <c r="AO1699" s="16" t="str">
        <f>IFERROR(VLOOKUP($P1699,'Kredieten productgroepen functi'!$C:$M,7,FALSE),"n.v.t.")</f>
        <v>Onderhoud en beheer vaarwegen</v>
      </c>
      <c r="AP1699" s="16" t="str">
        <f>IFERROR(VLOOKUP($P1699,'Kredieten productgroepen functi'!$C:$M,8,FALSE),"n.v.t.")</f>
        <v>33</v>
      </c>
      <c r="AQ1699" s="16" t="str">
        <f>IFERROR(VLOOKUP($P1699,'Kredieten productgroepen functi'!$C:$M,9,FALSE),"n.v.t.")</f>
        <v>Waterwegen</v>
      </c>
      <c r="AR1699" s="16" t="str">
        <f>IFERROR(VLOOKUP($P1699,'Kredieten productgroepen functi'!$C:$M,10,FALSE),"n.v.t.")</f>
        <v>3</v>
      </c>
      <c r="AS1699" s="16" t="str">
        <f>IFERROR(VLOOKUP($P1699,'Kredieten productgroepen functi'!$C:$M,11,FALSE),"n.v.t.")</f>
        <v>Verkeer en vervoer</v>
      </c>
      <c r="AT1699" s="16" t="str">
        <f t="shared" si="83"/>
        <v>Lasten</v>
      </c>
      <c r="AU1699" s="16" t="str">
        <f>IFERROR(VLOOKUP($R1699,Kostensoorten!$C:$J,7,FALSE),"n.v.t.")</f>
        <v>2.3.1</v>
      </c>
      <c r="AV1699" s="16" t="str">
        <f>IFERROR(VLOOKUP($R1699,Kostensoorten!$C:$J,8,FALSE),"n.v.t.")</f>
        <v>Aankopen niet duurzame goedere</v>
      </c>
    </row>
    <row r="1700" spans="6:48">
      <c r="F1700" s="2" t="s">
        <v>8134</v>
      </c>
      <c r="G1700" s="2" t="s">
        <v>39</v>
      </c>
      <c r="H1700" s="2" t="s">
        <v>39</v>
      </c>
      <c r="I1700" s="18">
        <v>550</v>
      </c>
      <c r="P1700" s="16" t="str">
        <f t="shared" si="81"/>
        <v>633770</v>
      </c>
      <c r="Q1700" s="16" t="str">
        <f>IFERROR(VLOOKUP($P1700,'Kredieten productgroepen functi'!$C:$M,2,FALSE),"n.v.t.")</f>
        <v>Dijken, Bermen en Sloten</v>
      </c>
      <c r="R1700" s="16" t="str">
        <f t="shared" si="82"/>
        <v>423040</v>
      </c>
      <c r="S1700" s="16" t="str">
        <f>IFERROR(VLOOKUP($R1700,Kostensoorten!$C:$J,2,FALSE),"n.v.t.")</f>
        <v>Normaal onderhoud</v>
      </c>
      <c r="T1700" s="16" t="s">
        <v>39</v>
      </c>
      <c r="U1700" s="16" t="s">
        <v>39</v>
      </c>
      <c r="V1700" s="16" t="s">
        <v>39</v>
      </c>
      <c r="W1700" s="16" t="s">
        <v>39</v>
      </c>
      <c r="X1700" s="16" t="s">
        <v>39</v>
      </c>
      <c r="Y1700" s="16" t="s">
        <v>39</v>
      </c>
      <c r="Z1700" s="16" t="s">
        <v>39</v>
      </c>
      <c r="AA1700" s="16" t="s">
        <v>39</v>
      </c>
      <c r="AB1700" s="16" t="s">
        <v>39</v>
      </c>
      <c r="AC1700" s="16" t="s">
        <v>39</v>
      </c>
      <c r="AD1700" s="16" t="s">
        <v>39</v>
      </c>
      <c r="AE1700" s="16" t="s">
        <v>39</v>
      </c>
      <c r="AF1700" s="16" t="s">
        <v>39</v>
      </c>
      <c r="AG1700" s="16" t="s">
        <v>39</v>
      </c>
      <c r="AH1700" s="16" t="s">
        <v>39</v>
      </c>
      <c r="AI1700" s="16" t="s">
        <v>39</v>
      </c>
      <c r="AJ1700" s="16" t="s">
        <v>39</v>
      </c>
      <c r="AL1700" s="16" t="s">
        <v>39</v>
      </c>
      <c r="AM1700" s="16" t="s">
        <v>39</v>
      </c>
      <c r="AN1700" s="16" t="str">
        <f>IFERROR(VLOOKUP($P1700,'Kredieten productgroepen functi'!$C:$M,6,FALSE),"n.v.t.")</f>
        <v>3303</v>
      </c>
      <c r="AO1700" s="16" t="str">
        <f>IFERROR(VLOOKUP($P1700,'Kredieten productgroepen functi'!$C:$M,7,FALSE),"n.v.t.")</f>
        <v>Onderhoud en beheer vaarwegen</v>
      </c>
      <c r="AP1700" s="16" t="str">
        <f>IFERROR(VLOOKUP($P1700,'Kredieten productgroepen functi'!$C:$M,8,FALSE),"n.v.t.")</f>
        <v>33</v>
      </c>
      <c r="AQ1700" s="16" t="str">
        <f>IFERROR(VLOOKUP($P1700,'Kredieten productgroepen functi'!$C:$M,9,FALSE),"n.v.t.")</f>
        <v>Waterwegen</v>
      </c>
      <c r="AR1700" s="16" t="str">
        <f>IFERROR(VLOOKUP($P1700,'Kredieten productgroepen functi'!$C:$M,10,FALSE),"n.v.t.")</f>
        <v>3</v>
      </c>
      <c r="AS1700" s="16" t="str">
        <f>IFERROR(VLOOKUP($P1700,'Kredieten productgroepen functi'!$C:$M,11,FALSE),"n.v.t.")</f>
        <v>Verkeer en vervoer</v>
      </c>
      <c r="AT1700" s="16" t="str">
        <f t="shared" si="83"/>
        <v>Lasten</v>
      </c>
      <c r="AU1700" s="16" t="str">
        <f>IFERROR(VLOOKUP($R1700,Kostensoorten!$C:$J,7,FALSE),"n.v.t.")</f>
        <v>2.3.1</v>
      </c>
      <c r="AV1700" s="16" t="str">
        <f>IFERROR(VLOOKUP($R1700,Kostensoorten!$C:$J,8,FALSE),"n.v.t.")</f>
        <v>Aankopen niet duurzame goedere</v>
      </c>
    </row>
    <row r="1701" spans="6:48">
      <c r="F1701" s="2" t="s">
        <v>7593</v>
      </c>
      <c r="G1701" s="2" t="s">
        <v>39</v>
      </c>
      <c r="H1701" s="2" t="s">
        <v>39</v>
      </c>
      <c r="I1701" s="18">
        <v>-82832.399999999994</v>
      </c>
      <c r="P1701" s="16" t="str">
        <f t="shared" si="81"/>
        <v>633771</v>
      </c>
      <c r="Q1701" s="16" t="str">
        <f>IFERROR(VLOOKUP($P1701,'Kredieten productgroepen functi'!$C:$M,2,FALSE),"n.v.t.")</f>
        <v>Boordvoorzieningen prov vw</v>
      </c>
      <c r="R1701" s="16" t="str">
        <f t="shared" si="82"/>
        <v>421060</v>
      </c>
      <c r="S1701" s="16" t="str">
        <f>IFERROR(VLOOKUP($R1701,Kostensoorten!$C:$J,2,FALSE),"n.v.t.")</f>
        <v>Leges aanleg (water)wegen</v>
      </c>
      <c r="T1701" s="16" t="s">
        <v>39</v>
      </c>
      <c r="U1701" s="16" t="s">
        <v>39</v>
      </c>
      <c r="V1701" s="16" t="s">
        <v>39</v>
      </c>
      <c r="W1701" s="16" t="s">
        <v>39</v>
      </c>
      <c r="X1701" s="16" t="s">
        <v>39</v>
      </c>
      <c r="Y1701" s="16" t="s">
        <v>39</v>
      </c>
      <c r="Z1701" s="16" t="s">
        <v>39</v>
      </c>
      <c r="AA1701" s="16" t="s">
        <v>39</v>
      </c>
      <c r="AB1701" s="16" t="s">
        <v>39</v>
      </c>
      <c r="AC1701" s="16" t="s">
        <v>39</v>
      </c>
      <c r="AD1701" s="16" t="s">
        <v>39</v>
      </c>
      <c r="AE1701" s="16" t="s">
        <v>39</v>
      </c>
      <c r="AF1701" s="16" t="s">
        <v>39</v>
      </c>
      <c r="AG1701" s="16" t="s">
        <v>39</v>
      </c>
      <c r="AH1701" s="16" t="s">
        <v>39</v>
      </c>
      <c r="AI1701" s="16" t="s">
        <v>39</v>
      </c>
      <c r="AJ1701" s="16" t="s">
        <v>39</v>
      </c>
      <c r="AL1701" s="16" t="s">
        <v>39</v>
      </c>
      <c r="AM1701" s="16" t="s">
        <v>39</v>
      </c>
      <c r="AN1701" s="16" t="str">
        <f>IFERROR(VLOOKUP($P1701,'Kredieten productgroepen functi'!$C:$M,6,FALSE),"n.v.t.")</f>
        <v>3303</v>
      </c>
      <c r="AO1701" s="16" t="str">
        <f>IFERROR(VLOOKUP($P1701,'Kredieten productgroepen functi'!$C:$M,7,FALSE),"n.v.t.")</f>
        <v>Onderhoud en beheer vaarwegen</v>
      </c>
      <c r="AP1701" s="16" t="str">
        <f>IFERROR(VLOOKUP($P1701,'Kredieten productgroepen functi'!$C:$M,8,FALSE),"n.v.t.")</f>
        <v>33</v>
      </c>
      <c r="AQ1701" s="16" t="str">
        <f>IFERROR(VLOOKUP($P1701,'Kredieten productgroepen functi'!$C:$M,9,FALSE),"n.v.t.")</f>
        <v>Waterwegen</v>
      </c>
      <c r="AR1701" s="16" t="str">
        <f>IFERROR(VLOOKUP($P1701,'Kredieten productgroepen functi'!$C:$M,10,FALSE),"n.v.t.")</f>
        <v>3</v>
      </c>
      <c r="AS1701" s="16" t="str">
        <f>IFERROR(VLOOKUP($P1701,'Kredieten productgroepen functi'!$C:$M,11,FALSE),"n.v.t.")</f>
        <v>Verkeer en vervoer</v>
      </c>
      <c r="AT1701" s="16" t="str">
        <f t="shared" si="83"/>
        <v>Lasten</v>
      </c>
      <c r="AU1701" s="16" t="str">
        <f>IFERROR(VLOOKUP($R1701,Kostensoorten!$C:$J,7,FALSE),"n.v.t.")</f>
        <v>2.1</v>
      </c>
      <c r="AV1701" s="16" t="str">
        <f>IFERROR(VLOOKUP($R1701,Kostensoorten!$C:$J,8,FALSE),"n.v.t.")</f>
        <v>Uitbestede investeringen</v>
      </c>
    </row>
    <row r="1702" spans="6:48">
      <c r="F1702" s="2" t="s">
        <v>7594</v>
      </c>
      <c r="G1702" s="2" t="s">
        <v>39</v>
      </c>
      <c r="H1702" s="2" t="s">
        <v>39</v>
      </c>
      <c r="I1702" s="18">
        <v>1668.12</v>
      </c>
      <c r="P1702" s="16" t="str">
        <f t="shared" si="81"/>
        <v>633771</v>
      </c>
      <c r="Q1702" s="16" t="str">
        <f>IFERROR(VLOOKUP($P1702,'Kredieten productgroepen functi'!$C:$M,2,FALSE),"n.v.t.")</f>
        <v>Boordvoorzieningen prov vw</v>
      </c>
      <c r="R1702" s="16" t="str">
        <f t="shared" si="82"/>
        <v>423040</v>
      </c>
      <c r="S1702" s="16" t="str">
        <f>IFERROR(VLOOKUP($R1702,Kostensoorten!$C:$J,2,FALSE),"n.v.t.")</f>
        <v>Normaal onderhoud</v>
      </c>
      <c r="T1702" s="16" t="s">
        <v>39</v>
      </c>
      <c r="U1702" s="16" t="s">
        <v>39</v>
      </c>
      <c r="V1702" s="16" t="s">
        <v>39</v>
      </c>
      <c r="W1702" s="16" t="s">
        <v>39</v>
      </c>
      <c r="X1702" s="16" t="s">
        <v>39</v>
      </c>
      <c r="Y1702" s="16" t="s">
        <v>39</v>
      </c>
      <c r="Z1702" s="16" t="s">
        <v>39</v>
      </c>
      <c r="AA1702" s="16" t="s">
        <v>39</v>
      </c>
      <c r="AB1702" s="16" t="s">
        <v>39</v>
      </c>
      <c r="AC1702" s="16" t="s">
        <v>39</v>
      </c>
      <c r="AD1702" s="16" t="s">
        <v>39</v>
      </c>
      <c r="AE1702" s="16" t="s">
        <v>39</v>
      </c>
      <c r="AF1702" s="16" t="s">
        <v>39</v>
      </c>
      <c r="AG1702" s="16" t="s">
        <v>39</v>
      </c>
      <c r="AH1702" s="16" t="s">
        <v>39</v>
      </c>
      <c r="AI1702" s="16" t="s">
        <v>39</v>
      </c>
      <c r="AJ1702" s="16" t="s">
        <v>39</v>
      </c>
      <c r="AL1702" s="16" t="s">
        <v>39</v>
      </c>
      <c r="AM1702" s="16" t="s">
        <v>39</v>
      </c>
      <c r="AN1702" s="16" t="str">
        <f>IFERROR(VLOOKUP($P1702,'Kredieten productgroepen functi'!$C:$M,6,FALSE),"n.v.t.")</f>
        <v>3303</v>
      </c>
      <c r="AO1702" s="16" t="str">
        <f>IFERROR(VLOOKUP($P1702,'Kredieten productgroepen functi'!$C:$M,7,FALSE),"n.v.t.")</f>
        <v>Onderhoud en beheer vaarwegen</v>
      </c>
      <c r="AP1702" s="16" t="str">
        <f>IFERROR(VLOOKUP($P1702,'Kredieten productgroepen functi'!$C:$M,8,FALSE),"n.v.t.")</f>
        <v>33</v>
      </c>
      <c r="AQ1702" s="16" t="str">
        <f>IFERROR(VLOOKUP($P1702,'Kredieten productgroepen functi'!$C:$M,9,FALSE),"n.v.t.")</f>
        <v>Waterwegen</v>
      </c>
      <c r="AR1702" s="16" t="str">
        <f>IFERROR(VLOOKUP($P1702,'Kredieten productgroepen functi'!$C:$M,10,FALSE),"n.v.t.")</f>
        <v>3</v>
      </c>
      <c r="AS1702" s="16" t="str">
        <f>IFERROR(VLOOKUP($P1702,'Kredieten productgroepen functi'!$C:$M,11,FALSE),"n.v.t.")</f>
        <v>Verkeer en vervoer</v>
      </c>
      <c r="AT1702" s="16" t="str">
        <f t="shared" si="83"/>
        <v>Lasten</v>
      </c>
      <c r="AU1702" s="16" t="str">
        <f>IFERROR(VLOOKUP($R1702,Kostensoorten!$C:$J,7,FALSE),"n.v.t.")</f>
        <v>2.3.1</v>
      </c>
      <c r="AV1702" s="16" t="str">
        <f>IFERROR(VLOOKUP($R1702,Kostensoorten!$C:$J,8,FALSE),"n.v.t.")</f>
        <v>Aankopen niet duurzame goedere</v>
      </c>
    </row>
    <row r="1703" spans="6:48">
      <c r="F1703" s="2" t="s">
        <v>7595</v>
      </c>
      <c r="G1703" s="2" t="s">
        <v>39</v>
      </c>
      <c r="H1703" s="2" t="s">
        <v>39</v>
      </c>
      <c r="I1703" s="18">
        <v>56098.91</v>
      </c>
      <c r="P1703" s="16" t="str">
        <f t="shared" si="81"/>
        <v>633771</v>
      </c>
      <c r="Q1703" s="16" t="str">
        <f>IFERROR(VLOOKUP($P1703,'Kredieten productgroepen functi'!$C:$M,2,FALSE),"n.v.t.")</f>
        <v>Boordvoorzieningen prov vw</v>
      </c>
      <c r="R1703" s="16" t="str">
        <f t="shared" si="82"/>
        <v>423040</v>
      </c>
      <c r="S1703" s="16" t="str">
        <f>IFERROR(VLOOKUP($R1703,Kostensoorten!$C:$J,2,FALSE),"n.v.t.")</f>
        <v>Normaal onderhoud</v>
      </c>
      <c r="T1703" s="16" t="s">
        <v>39</v>
      </c>
      <c r="U1703" s="16" t="s">
        <v>39</v>
      </c>
      <c r="V1703" s="16" t="s">
        <v>39</v>
      </c>
      <c r="W1703" s="16" t="s">
        <v>39</v>
      </c>
      <c r="X1703" s="16" t="s">
        <v>39</v>
      </c>
      <c r="Y1703" s="16" t="s">
        <v>39</v>
      </c>
      <c r="Z1703" s="16" t="s">
        <v>39</v>
      </c>
      <c r="AA1703" s="16" t="s">
        <v>39</v>
      </c>
      <c r="AB1703" s="16" t="s">
        <v>39</v>
      </c>
      <c r="AC1703" s="16" t="s">
        <v>39</v>
      </c>
      <c r="AD1703" s="16" t="s">
        <v>39</v>
      </c>
      <c r="AE1703" s="16" t="s">
        <v>39</v>
      </c>
      <c r="AF1703" s="16" t="s">
        <v>39</v>
      </c>
      <c r="AG1703" s="16" t="s">
        <v>39</v>
      </c>
      <c r="AH1703" s="16" t="s">
        <v>39</v>
      </c>
      <c r="AI1703" s="16" t="s">
        <v>39</v>
      </c>
      <c r="AJ1703" s="16" t="s">
        <v>39</v>
      </c>
      <c r="AL1703" s="16" t="s">
        <v>39</v>
      </c>
      <c r="AM1703" s="16" t="s">
        <v>39</v>
      </c>
      <c r="AN1703" s="16" t="str">
        <f>IFERROR(VLOOKUP($P1703,'Kredieten productgroepen functi'!$C:$M,6,FALSE),"n.v.t.")</f>
        <v>3303</v>
      </c>
      <c r="AO1703" s="16" t="str">
        <f>IFERROR(VLOOKUP($P1703,'Kredieten productgroepen functi'!$C:$M,7,FALSE),"n.v.t.")</f>
        <v>Onderhoud en beheer vaarwegen</v>
      </c>
      <c r="AP1703" s="16" t="str">
        <f>IFERROR(VLOOKUP($P1703,'Kredieten productgroepen functi'!$C:$M,8,FALSE),"n.v.t.")</f>
        <v>33</v>
      </c>
      <c r="AQ1703" s="16" t="str">
        <f>IFERROR(VLOOKUP($P1703,'Kredieten productgroepen functi'!$C:$M,9,FALSE),"n.v.t.")</f>
        <v>Waterwegen</v>
      </c>
      <c r="AR1703" s="16" t="str">
        <f>IFERROR(VLOOKUP($P1703,'Kredieten productgroepen functi'!$C:$M,10,FALSE),"n.v.t.")</f>
        <v>3</v>
      </c>
      <c r="AS1703" s="16" t="str">
        <f>IFERROR(VLOOKUP($P1703,'Kredieten productgroepen functi'!$C:$M,11,FALSE),"n.v.t.")</f>
        <v>Verkeer en vervoer</v>
      </c>
      <c r="AT1703" s="16" t="str">
        <f t="shared" si="83"/>
        <v>Lasten</v>
      </c>
      <c r="AU1703" s="16" t="str">
        <f>IFERROR(VLOOKUP($R1703,Kostensoorten!$C:$J,7,FALSE),"n.v.t.")</f>
        <v>2.3.1</v>
      </c>
      <c r="AV1703" s="16" t="str">
        <f>IFERROR(VLOOKUP($R1703,Kostensoorten!$C:$J,8,FALSE),"n.v.t.")</f>
        <v>Aankopen niet duurzame goedere</v>
      </c>
    </row>
    <row r="1704" spans="6:48">
      <c r="F1704" s="2" t="s">
        <v>6731</v>
      </c>
      <c r="G1704" s="2" t="s">
        <v>39</v>
      </c>
      <c r="H1704" s="2" t="s">
        <v>39</v>
      </c>
      <c r="I1704" s="18">
        <v>5910.22</v>
      </c>
      <c r="P1704" s="16" t="str">
        <f t="shared" si="81"/>
        <v>633771</v>
      </c>
      <c r="Q1704" s="16" t="str">
        <f>IFERROR(VLOOKUP($P1704,'Kredieten productgroepen functi'!$C:$M,2,FALSE),"n.v.t.")</f>
        <v>Boordvoorzieningen prov vw</v>
      </c>
      <c r="R1704" s="16" t="str">
        <f t="shared" si="82"/>
        <v>423040</v>
      </c>
      <c r="S1704" s="16" t="str">
        <f>IFERROR(VLOOKUP($R1704,Kostensoorten!$C:$J,2,FALSE),"n.v.t.")</f>
        <v>Normaal onderhoud</v>
      </c>
      <c r="T1704" s="16" t="s">
        <v>39</v>
      </c>
      <c r="U1704" s="16" t="s">
        <v>39</v>
      </c>
      <c r="V1704" s="16" t="s">
        <v>39</v>
      </c>
      <c r="W1704" s="16" t="s">
        <v>39</v>
      </c>
      <c r="X1704" s="16" t="s">
        <v>39</v>
      </c>
      <c r="Y1704" s="16" t="s">
        <v>39</v>
      </c>
      <c r="Z1704" s="16" t="s">
        <v>39</v>
      </c>
      <c r="AA1704" s="16" t="s">
        <v>39</v>
      </c>
      <c r="AB1704" s="16" t="s">
        <v>39</v>
      </c>
      <c r="AC1704" s="16" t="s">
        <v>39</v>
      </c>
      <c r="AD1704" s="16" t="s">
        <v>39</v>
      </c>
      <c r="AE1704" s="16" t="s">
        <v>39</v>
      </c>
      <c r="AF1704" s="16" t="s">
        <v>39</v>
      </c>
      <c r="AG1704" s="16" t="s">
        <v>39</v>
      </c>
      <c r="AH1704" s="16" t="s">
        <v>39</v>
      </c>
      <c r="AI1704" s="16" t="s">
        <v>39</v>
      </c>
      <c r="AJ1704" s="16" t="s">
        <v>39</v>
      </c>
      <c r="AL1704" s="16" t="s">
        <v>39</v>
      </c>
      <c r="AM1704" s="16" t="s">
        <v>39</v>
      </c>
      <c r="AN1704" s="16" t="str">
        <f>IFERROR(VLOOKUP($P1704,'Kredieten productgroepen functi'!$C:$M,6,FALSE),"n.v.t.")</f>
        <v>3303</v>
      </c>
      <c r="AO1704" s="16" t="str">
        <f>IFERROR(VLOOKUP($P1704,'Kredieten productgroepen functi'!$C:$M,7,FALSE),"n.v.t.")</f>
        <v>Onderhoud en beheer vaarwegen</v>
      </c>
      <c r="AP1704" s="16" t="str">
        <f>IFERROR(VLOOKUP($P1704,'Kredieten productgroepen functi'!$C:$M,8,FALSE),"n.v.t.")</f>
        <v>33</v>
      </c>
      <c r="AQ1704" s="16" t="str">
        <f>IFERROR(VLOOKUP($P1704,'Kredieten productgroepen functi'!$C:$M,9,FALSE),"n.v.t.")</f>
        <v>Waterwegen</v>
      </c>
      <c r="AR1704" s="16" t="str">
        <f>IFERROR(VLOOKUP($P1704,'Kredieten productgroepen functi'!$C:$M,10,FALSE),"n.v.t.")</f>
        <v>3</v>
      </c>
      <c r="AS1704" s="16" t="str">
        <f>IFERROR(VLOOKUP($P1704,'Kredieten productgroepen functi'!$C:$M,11,FALSE),"n.v.t.")</f>
        <v>Verkeer en vervoer</v>
      </c>
      <c r="AT1704" s="16" t="str">
        <f t="shared" si="83"/>
        <v>Lasten</v>
      </c>
      <c r="AU1704" s="16" t="str">
        <f>IFERROR(VLOOKUP($R1704,Kostensoorten!$C:$J,7,FALSE),"n.v.t.")</f>
        <v>2.3.1</v>
      </c>
      <c r="AV1704" s="16" t="str">
        <f>IFERROR(VLOOKUP($R1704,Kostensoorten!$C:$J,8,FALSE),"n.v.t.")</f>
        <v>Aankopen niet duurzame goedere</v>
      </c>
    </row>
    <row r="1705" spans="6:48">
      <c r="F1705" s="2" t="s">
        <v>6732</v>
      </c>
      <c r="G1705" s="2" t="s">
        <v>39</v>
      </c>
      <c r="H1705" s="2" t="s">
        <v>39</v>
      </c>
      <c r="I1705" s="18">
        <v>4832.57</v>
      </c>
      <c r="P1705" s="16" t="str">
        <f t="shared" si="81"/>
        <v>633771</v>
      </c>
      <c r="Q1705" s="16" t="str">
        <f>IFERROR(VLOOKUP($P1705,'Kredieten productgroepen functi'!$C:$M,2,FALSE),"n.v.t.")</f>
        <v>Boordvoorzieningen prov vw</v>
      </c>
      <c r="R1705" s="16" t="str">
        <f t="shared" si="82"/>
        <v>423040</v>
      </c>
      <c r="S1705" s="16" t="str">
        <f>IFERROR(VLOOKUP($R1705,Kostensoorten!$C:$J,2,FALSE),"n.v.t.")</f>
        <v>Normaal onderhoud</v>
      </c>
      <c r="T1705" s="16" t="s">
        <v>39</v>
      </c>
      <c r="U1705" s="16" t="s">
        <v>39</v>
      </c>
      <c r="V1705" s="16" t="s">
        <v>39</v>
      </c>
      <c r="W1705" s="16" t="s">
        <v>39</v>
      </c>
      <c r="X1705" s="16" t="s">
        <v>39</v>
      </c>
      <c r="Y1705" s="16" t="s">
        <v>39</v>
      </c>
      <c r="Z1705" s="16" t="s">
        <v>39</v>
      </c>
      <c r="AA1705" s="16" t="s">
        <v>39</v>
      </c>
      <c r="AB1705" s="16" t="s">
        <v>39</v>
      </c>
      <c r="AC1705" s="16" t="s">
        <v>39</v>
      </c>
      <c r="AD1705" s="16" t="s">
        <v>39</v>
      </c>
      <c r="AE1705" s="16" t="s">
        <v>39</v>
      </c>
      <c r="AF1705" s="16" t="s">
        <v>39</v>
      </c>
      <c r="AG1705" s="16" t="s">
        <v>39</v>
      </c>
      <c r="AH1705" s="16" t="s">
        <v>39</v>
      </c>
      <c r="AI1705" s="16" t="s">
        <v>39</v>
      </c>
      <c r="AJ1705" s="16" t="s">
        <v>39</v>
      </c>
      <c r="AL1705" s="16" t="s">
        <v>39</v>
      </c>
      <c r="AM1705" s="16" t="s">
        <v>39</v>
      </c>
      <c r="AN1705" s="16" t="str">
        <f>IFERROR(VLOOKUP($P1705,'Kredieten productgroepen functi'!$C:$M,6,FALSE),"n.v.t.")</f>
        <v>3303</v>
      </c>
      <c r="AO1705" s="16" t="str">
        <f>IFERROR(VLOOKUP($P1705,'Kredieten productgroepen functi'!$C:$M,7,FALSE),"n.v.t.")</f>
        <v>Onderhoud en beheer vaarwegen</v>
      </c>
      <c r="AP1705" s="16" t="str">
        <f>IFERROR(VLOOKUP($P1705,'Kredieten productgroepen functi'!$C:$M,8,FALSE),"n.v.t.")</f>
        <v>33</v>
      </c>
      <c r="AQ1705" s="16" t="str">
        <f>IFERROR(VLOOKUP($P1705,'Kredieten productgroepen functi'!$C:$M,9,FALSE),"n.v.t.")</f>
        <v>Waterwegen</v>
      </c>
      <c r="AR1705" s="16" t="str">
        <f>IFERROR(VLOOKUP($P1705,'Kredieten productgroepen functi'!$C:$M,10,FALSE),"n.v.t.")</f>
        <v>3</v>
      </c>
      <c r="AS1705" s="16" t="str">
        <f>IFERROR(VLOOKUP($P1705,'Kredieten productgroepen functi'!$C:$M,11,FALSE),"n.v.t.")</f>
        <v>Verkeer en vervoer</v>
      </c>
      <c r="AT1705" s="16" t="str">
        <f t="shared" si="83"/>
        <v>Lasten</v>
      </c>
      <c r="AU1705" s="16" t="str">
        <f>IFERROR(VLOOKUP($R1705,Kostensoorten!$C:$J,7,FALSE),"n.v.t.")</f>
        <v>2.3.1</v>
      </c>
      <c r="AV1705" s="16" t="str">
        <f>IFERROR(VLOOKUP($R1705,Kostensoorten!$C:$J,8,FALSE),"n.v.t.")</f>
        <v>Aankopen niet duurzame goedere</v>
      </c>
    </row>
    <row r="1706" spans="6:48">
      <c r="F1706" s="2" t="s">
        <v>9628</v>
      </c>
      <c r="G1706" s="2" t="s">
        <v>39</v>
      </c>
      <c r="H1706" s="2" t="s">
        <v>39</v>
      </c>
      <c r="I1706" s="18">
        <v>1950</v>
      </c>
      <c r="P1706" s="16" t="str">
        <f t="shared" si="81"/>
        <v>633771</v>
      </c>
      <c r="Q1706" s="16" t="str">
        <f>IFERROR(VLOOKUP($P1706,'Kredieten productgroepen functi'!$C:$M,2,FALSE),"n.v.t.")</f>
        <v>Boordvoorzieningen prov vw</v>
      </c>
      <c r="R1706" s="16" t="str">
        <f t="shared" si="82"/>
        <v>423040</v>
      </c>
      <c r="S1706" s="16" t="str">
        <f>IFERROR(VLOOKUP($R1706,Kostensoorten!$C:$J,2,FALSE),"n.v.t.")</f>
        <v>Normaal onderhoud</v>
      </c>
      <c r="T1706" s="16" t="s">
        <v>39</v>
      </c>
      <c r="U1706" s="16" t="s">
        <v>39</v>
      </c>
      <c r="V1706" s="16" t="s">
        <v>39</v>
      </c>
      <c r="W1706" s="16" t="s">
        <v>39</v>
      </c>
      <c r="X1706" s="16" t="s">
        <v>39</v>
      </c>
      <c r="Y1706" s="16" t="s">
        <v>39</v>
      </c>
      <c r="Z1706" s="16" t="s">
        <v>39</v>
      </c>
      <c r="AA1706" s="16" t="s">
        <v>39</v>
      </c>
      <c r="AB1706" s="16" t="s">
        <v>39</v>
      </c>
      <c r="AC1706" s="16" t="s">
        <v>39</v>
      </c>
      <c r="AD1706" s="16" t="s">
        <v>39</v>
      </c>
      <c r="AE1706" s="16" t="s">
        <v>39</v>
      </c>
      <c r="AF1706" s="16" t="s">
        <v>39</v>
      </c>
      <c r="AG1706" s="16" t="s">
        <v>39</v>
      </c>
      <c r="AH1706" s="16" t="s">
        <v>39</v>
      </c>
      <c r="AI1706" s="16" t="s">
        <v>39</v>
      </c>
      <c r="AJ1706" s="16" t="s">
        <v>39</v>
      </c>
      <c r="AL1706" s="16" t="s">
        <v>39</v>
      </c>
      <c r="AM1706" s="16" t="s">
        <v>39</v>
      </c>
      <c r="AN1706" s="16" t="str">
        <f>IFERROR(VLOOKUP($P1706,'Kredieten productgroepen functi'!$C:$M,6,FALSE),"n.v.t.")</f>
        <v>3303</v>
      </c>
      <c r="AO1706" s="16" t="str">
        <f>IFERROR(VLOOKUP($P1706,'Kredieten productgroepen functi'!$C:$M,7,FALSE),"n.v.t.")</f>
        <v>Onderhoud en beheer vaarwegen</v>
      </c>
      <c r="AP1706" s="16" t="str">
        <f>IFERROR(VLOOKUP($P1706,'Kredieten productgroepen functi'!$C:$M,8,FALSE),"n.v.t.")</f>
        <v>33</v>
      </c>
      <c r="AQ1706" s="16" t="str">
        <f>IFERROR(VLOOKUP($P1706,'Kredieten productgroepen functi'!$C:$M,9,FALSE),"n.v.t.")</f>
        <v>Waterwegen</v>
      </c>
      <c r="AR1706" s="16" t="str">
        <f>IFERROR(VLOOKUP($P1706,'Kredieten productgroepen functi'!$C:$M,10,FALSE),"n.v.t.")</f>
        <v>3</v>
      </c>
      <c r="AS1706" s="16" t="str">
        <f>IFERROR(VLOOKUP($P1706,'Kredieten productgroepen functi'!$C:$M,11,FALSE),"n.v.t.")</f>
        <v>Verkeer en vervoer</v>
      </c>
      <c r="AT1706" s="16" t="str">
        <f t="shared" si="83"/>
        <v>Lasten</v>
      </c>
      <c r="AU1706" s="16" t="str">
        <f>IFERROR(VLOOKUP($R1706,Kostensoorten!$C:$J,7,FALSE),"n.v.t.")</f>
        <v>2.3.1</v>
      </c>
      <c r="AV1706" s="16" t="str">
        <f>IFERROR(VLOOKUP($R1706,Kostensoorten!$C:$J,8,FALSE),"n.v.t.")</f>
        <v>Aankopen niet duurzame goedere</v>
      </c>
    </row>
    <row r="1707" spans="6:48">
      <c r="F1707" s="2" t="s">
        <v>8135</v>
      </c>
      <c r="G1707" s="2" t="s">
        <v>39</v>
      </c>
      <c r="H1707" s="2" t="s">
        <v>39</v>
      </c>
      <c r="I1707" s="18">
        <v>16.5</v>
      </c>
      <c r="P1707" s="16" t="str">
        <f t="shared" si="81"/>
        <v>633771</v>
      </c>
      <c r="Q1707" s="16" t="str">
        <f>IFERROR(VLOOKUP($P1707,'Kredieten productgroepen functi'!$C:$M,2,FALSE),"n.v.t.")</f>
        <v>Boordvoorzieningen prov vw</v>
      </c>
      <c r="R1707" s="16" t="str">
        <f t="shared" si="82"/>
        <v>423040</v>
      </c>
      <c r="S1707" s="16" t="str">
        <f>IFERROR(VLOOKUP($R1707,Kostensoorten!$C:$J,2,FALSE),"n.v.t.")</f>
        <v>Normaal onderhoud</v>
      </c>
      <c r="T1707" s="16" t="s">
        <v>39</v>
      </c>
      <c r="U1707" s="16" t="s">
        <v>39</v>
      </c>
      <c r="V1707" s="16" t="s">
        <v>39</v>
      </c>
      <c r="W1707" s="16" t="s">
        <v>39</v>
      </c>
      <c r="X1707" s="16" t="s">
        <v>39</v>
      </c>
      <c r="Y1707" s="16" t="s">
        <v>39</v>
      </c>
      <c r="Z1707" s="16" t="s">
        <v>39</v>
      </c>
      <c r="AA1707" s="16" t="s">
        <v>39</v>
      </c>
      <c r="AB1707" s="16" t="s">
        <v>39</v>
      </c>
      <c r="AC1707" s="16" t="s">
        <v>39</v>
      </c>
      <c r="AD1707" s="16" t="s">
        <v>39</v>
      </c>
      <c r="AE1707" s="16" t="s">
        <v>39</v>
      </c>
      <c r="AF1707" s="16" t="s">
        <v>39</v>
      </c>
      <c r="AG1707" s="16" t="s">
        <v>39</v>
      </c>
      <c r="AH1707" s="16" t="s">
        <v>39</v>
      </c>
      <c r="AI1707" s="16" t="s">
        <v>39</v>
      </c>
      <c r="AJ1707" s="16" t="s">
        <v>39</v>
      </c>
      <c r="AL1707" s="16" t="s">
        <v>39</v>
      </c>
      <c r="AM1707" s="16" t="s">
        <v>39</v>
      </c>
      <c r="AN1707" s="16" t="str">
        <f>IFERROR(VLOOKUP($P1707,'Kredieten productgroepen functi'!$C:$M,6,FALSE),"n.v.t.")</f>
        <v>3303</v>
      </c>
      <c r="AO1707" s="16" t="str">
        <f>IFERROR(VLOOKUP($P1707,'Kredieten productgroepen functi'!$C:$M,7,FALSE),"n.v.t.")</f>
        <v>Onderhoud en beheer vaarwegen</v>
      </c>
      <c r="AP1707" s="16" t="str">
        <f>IFERROR(VLOOKUP($P1707,'Kredieten productgroepen functi'!$C:$M,8,FALSE),"n.v.t.")</f>
        <v>33</v>
      </c>
      <c r="AQ1707" s="16" t="str">
        <f>IFERROR(VLOOKUP($P1707,'Kredieten productgroepen functi'!$C:$M,9,FALSE),"n.v.t.")</f>
        <v>Waterwegen</v>
      </c>
      <c r="AR1707" s="16" t="str">
        <f>IFERROR(VLOOKUP($P1707,'Kredieten productgroepen functi'!$C:$M,10,FALSE),"n.v.t.")</f>
        <v>3</v>
      </c>
      <c r="AS1707" s="16" t="str">
        <f>IFERROR(VLOOKUP($P1707,'Kredieten productgroepen functi'!$C:$M,11,FALSE),"n.v.t.")</f>
        <v>Verkeer en vervoer</v>
      </c>
      <c r="AT1707" s="16" t="str">
        <f t="shared" si="83"/>
        <v>Lasten</v>
      </c>
      <c r="AU1707" s="16" t="str">
        <f>IFERROR(VLOOKUP($R1707,Kostensoorten!$C:$J,7,FALSE),"n.v.t.")</f>
        <v>2.3.1</v>
      </c>
      <c r="AV1707" s="16" t="str">
        <f>IFERROR(VLOOKUP($R1707,Kostensoorten!$C:$J,8,FALSE),"n.v.t.")</f>
        <v>Aankopen niet duurzame goedere</v>
      </c>
    </row>
    <row r="1708" spans="6:48">
      <c r="F1708" s="2" t="s">
        <v>7596</v>
      </c>
      <c r="G1708" s="2" t="s">
        <v>39</v>
      </c>
      <c r="H1708" s="2" t="s">
        <v>39</v>
      </c>
      <c r="I1708" s="18">
        <v>98.61</v>
      </c>
      <c r="P1708" s="16" t="str">
        <f t="shared" si="81"/>
        <v>633771</v>
      </c>
      <c r="Q1708" s="16" t="str">
        <f>IFERROR(VLOOKUP($P1708,'Kredieten productgroepen functi'!$C:$M,2,FALSE),"n.v.t.")</f>
        <v>Boordvoorzieningen prov vw</v>
      </c>
      <c r="R1708" s="16" t="str">
        <f t="shared" si="82"/>
        <v>423040</v>
      </c>
      <c r="S1708" s="16" t="str">
        <f>IFERROR(VLOOKUP($R1708,Kostensoorten!$C:$J,2,FALSE),"n.v.t.")</f>
        <v>Normaal onderhoud</v>
      </c>
      <c r="T1708" s="16" t="s">
        <v>39</v>
      </c>
      <c r="U1708" s="16" t="s">
        <v>39</v>
      </c>
      <c r="V1708" s="16" t="s">
        <v>39</v>
      </c>
      <c r="W1708" s="16" t="s">
        <v>39</v>
      </c>
      <c r="X1708" s="16" t="s">
        <v>39</v>
      </c>
      <c r="Y1708" s="16" t="s">
        <v>39</v>
      </c>
      <c r="Z1708" s="16" t="s">
        <v>39</v>
      </c>
      <c r="AA1708" s="16" t="s">
        <v>39</v>
      </c>
      <c r="AB1708" s="16" t="s">
        <v>39</v>
      </c>
      <c r="AC1708" s="16" t="s">
        <v>39</v>
      </c>
      <c r="AD1708" s="16" t="s">
        <v>39</v>
      </c>
      <c r="AE1708" s="16" t="s">
        <v>39</v>
      </c>
      <c r="AF1708" s="16" t="s">
        <v>39</v>
      </c>
      <c r="AG1708" s="16" t="s">
        <v>39</v>
      </c>
      <c r="AH1708" s="16" t="s">
        <v>39</v>
      </c>
      <c r="AI1708" s="16" t="s">
        <v>39</v>
      </c>
      <c r="AJ1708" s="16" t="s">
        <v>39</v>
      </c>
      <c r="AL1708" s="16" t="s">
        <v>39</v>
      </c>
      <c r="AM1708" s="16" t="s">
        <v>39</v>
      </c>
      <c r="AN1708" s="16" t="str">
        <f>IFERROR(VLOOKUP($P1708,'Kredieten productgroepen functi'!$C:$M,6,FALSE),"n.v.t.")</f>
        <v>3303</v>
      </c>
      <c r="AO1708" s="16" t="str">
        <f>IFERROR(VLOOKUP($P1708,'Kredieten productgroepen functi'!$C:$M,7,FALSE),"n.v.t.")</f>
        <v>Onderhoud en beheer vaarwegen</v>
      </c>
      <c r="AP1708" s="16" t="str">
        <f>IFERROR(VLOOKUP($P1708,'Kredieten productgroepen functi'!$C:$M,8,FALSE),"n.v.t.")</f>
        <v>33</v>
      </c>
      <c r="AQ1708" s="16" t="str">
        <f>IFERROR(VLOOKUP($P1708,'Kredieten productgroepen functi'!$C:$M,9,FALSE),"n.v.t.")</f>
        <v>Waterwegen</v>
      </c>
      <c r="AR1708" s="16" t="str">
        <f>IFERROR(VLOOKUP($P1708,'Kredieten productgroepen functi'!$C:$M,10,FALSE),"n.v.t.")</f>
        <v>3</v>
      </c>
      <c r="AS1708" s="16" t="str">
        <f>IFERROR(VLOOKUP($P1708,'Kredieten productgroepen functi'!$C:$M,11,FALSE),"n.v.t.")</f>
        <v>Verkeer en vervoer</v>
      </c>
      <c r="AT1708" s="16" t="str">
        <f t="shared" si="83"/>
        <v>Lasten</v>
      </c>
      <c r="AU1708" s="16" t="str">
        <f>IFERROR(VLOOKUP($R1708,Kostensoorten!$C:$J,7,FALSE),"n.v.t.")</f>
        <v>2.3.1</v>
      </c>
      <c r="AV1708" s="16" t="str">
        <f>IFERROR(VLOOKUP($R1708,Kostensoorten!$C:$J,8,FALSE),"n.v.t.")</f>
        <v>Aankopen niet duurzame goedere</v>
      </c>
    </row>
    <row r="1709" spans="6:48">
      <c r="F1709" s="2" t="s">
        <v>7597</v>
      </c>
      <c r="G1709" s="2" t="s">
        <v>39</v>
      </c>
      <c r="H1709" s="2" t="s">
        <v>39</v>
      </c>
      <c r="I1709" s="18">
        <v>64.31</v>
      </c>
      <c r="P1709" s="16" t="str">
        <f t="shared" si="81"/>
        <v>633771</v>
      </c>
      <c r="Q1709" s="16" t="str">
        <f>IFERROR(VLOOKUP($P1709,'Kredieten productgroepen functi'!$C:$M,2,FALSE),"n.v.t.")</f>
        <v>Boordvoorzieningen prov vw</v>
      </c>
      <c r="R1709" s="16" t="str">
        <f t="shared" si="82"/>
        <v>423040</v>
      </c>
      <c r="S1709" s="16" t="str">
        <f>IFERROR(VLOOKUP($R1709,Kostensoorten!$C:$J,2,FALSE),"n.v.t.")</f>
        <v>Normaal onderhoud</v>
      </c>
      <c r="T1709" s="16" t="s">
        <v>39</v>
      </c>
      <c r="U1709" s="16" t="s">
        <v>39</v>
      </c>
      <c r="V1709" s="16" t="s">
        <v>39</v>
      </c>
      <c r="W1709" s="16" t="s">
        <v>39</v>
      </c>
      <c r="X1709" s="16" t="s">
        <v>39</v>
      </c>
      <c r="Y1709" s="16" t="s">
        <v>39</v>
      </c>
      <c r="Z1709" s="16" t="s">
        <v>39</v>
      </c>
      <c r="AA1709" s="16" t="s">
        <v>39</v>
      </c>
      <c r="AB1709" s="16" t="s">
        <v>39</v>
      </c>
      <c r="AC1709" s="16" t="s">
        <v>39</v>
      </c>
      <c r="AD1709" s="16" t="s">
        <v>39</v>
      </c>
      <c r="AE1709" s="16" t="s">
        <v>39</v>
      </c>
      <c r="AF1709" s="16" t="s">
        <v>39</v>
      </c>
      <c r="AG1709" s="16" t="s">
        <v>39</v>
      </c>
      <c r="AH1709" s="16" t="s">
        <v>39</v>
      </c>
      <c r="AI1709" s="16" t="s">
        <v>39</v>
      </c>
      <c r="AJ1709" s="16" t="s">
        <v>39</v>
      </c>
      <c r="AL1709" s="16" t="s">
        <v>39</v>
      </c>
      <c r="AM1709" s="16" t="s">
        <v>39</v>
      </c>
      <c r="AN1709" s="16" t="str">
        <f>IFERROR(VLOOKUP($P1709,'Kredieten productgroepen functi'!$C:$M,6,FALSE),"n.v.t.")</f>
        <v>3303</v>
      </c>
      <c r="AO1709" s="16" t="str">
        <f>IFERROR(VLOOKUP($P1709,'Kredieten productgroepen functi'!$C:$M,7,FALSE),"n.v.t.")</f>
        <v>Onderhoud en beheer vaarwegen</v>
      </c>
      <c r="AP1709" s="16" t="str">
        <f>IFERROR(VLOOKUP($P1709,'Kredieten productgroepen functi'!$C:$M,8,FALSE),"n.v.t.")</f>
        <v>33</v>
      </c>
      <c r="AQ1709" s="16" t="str">
        <f>IFERROR(VLOOKUP($P1709,'Kredieten productgroepen functi'!$C:$M,9,FALSE),"n.v.t.")</f>
        <v>Waterwegen</v>
      </c>
      <c r="AR1709" s="16" t="str">
        <f>IFERROR(VLOOKUP($P1709,'Kredieten productgroepen functi'!$C:$M,10,FALSE),"n.v.t.")</f>
        <v>3</v>
      </c>
      <c r="AS1709" s="16" t="str">
        <f>IFERROR(VLOOKUP($P1709,'Kredieten productgroepen functi'!$C:$M,11,FALSE),"n.v.t.")</f>
        <v>Verkeer en vervoer</v>
      </c>
      <c r="AT1709" s="16" t="str">
        <f t="shared" si="83"/>
        <v>Lasten</v>
      </c>
      <c r="AU1709" s="16" t="str">
        <f>IFERROR(VLOOKUP($R1709,Kostensoorten!$C:$J,7,FALSE),"n.v.t.")</f>
        <v>2.3.1</v>
      </c>
      <c r="AV1709" s="16" t="str">
        <f>IFERROR(VLOOKUP($R1709,Kostensoorten!$C:$J,8,FALSE),"n.v.t.")</f>
        <v>Aankopen niet duurzame goedere</v>
      </c>
    </row>
    <row r="1710" spans="6:48">
      <c r="F1710" s="2" t="s">
        <v>8136</v>
      </c>
      <c r="G1710" s="2" t="s">
        <v>39</v>
      </c>
      <c r="H1710" s="2" t="s">
        <v>39</v>
      </c>
      <c r="I1710" s="18">
        <v>1500</v>
      </c>
      <c r="P1710" s="16" t="str">
        <f t="shared" si="81"/>
        <v>633771</v>
      </c>
      <c r="Q1710" s="16" t="str">
        <f>IFERROR(VLOOKUP($P1710,'Kredieten productgroepen functi'!$C:$M,2,FALSE),"n.v.t.")</f>
        <v>Boordvoorzieningen prov vw</v>
      </c>
      <c r="R1710" s="16" t="str">
        <f t="shared" si="82"/>
        <v>423040</v>
      </c>
      <c r="S1710" s="16" t="str">
        <f>IFERROR(VLOOKUP($R1710,Kostensoorten!$C:$J,2,FALSE),"n.v.t.")</f>
        <v>Normaal onderhoud</v>
      </c>
      <c r="T1710" s="16" t="s">
        <v>39</v>
      </c>
      <c r="U1710" s="16" t="s">
        <v>39</v>
      </c>
      <c r="V1710" s="16" t="s">
        <v>39</v>
      </c>
      <c r="W1710" s="16" t="s">
        <v>39</v>
      </c>
      <c r="X1710" s="16" t="s">
        <v>39</v>
      </c>
      <c r="Y1710" s="16" t="s">
        <v>39</v>
      </c>
      <c r="Z1710" s="16" t="s">
        <v>39</v>
      </c>
      <c r="AA1710" s="16" t="s">
        <v>39</v>
      </c>
      <c r="AB1710" s="16" t="s">
        <v>39</v>
      </c>
      <c r="AC1710" s="16" t="s">
        <v>39</v>
      </c>
      <c r="AD1710" s="16" t="s">
        <v>39</v>
      </c>
      <c r="AE1710" s="16" t="s">
        <v>39</v>
      </c>
      <c r="AF1710" s="16" t="s">
        <v>39</v>
      </c>
      <c r="AG1710" s="16" t="s">
        <v>39</v>
      </c>
      <c r="AH1710" s="16" t="s">
        <v>39</v>
      </c>
      <c r="AI1710" s="16" t="s">
        <v>39</v>
      </c>
      <c r="AJ1710" s="16" t="s">
        <v>39</v>
      </c>
      <c r="AL1710" s="16" t="s">
        <v>39</v>
      </c>
      <c r="AM1710" s="16" t="s">
        <v>39</v>
      </c>
      <c r="AN1710" s="16" t="str">
        <f>IFERROR(VLOOKUP($P1710,'Kredieten productgroepen functi'!$C:$M,6,FALSE),"n.v.t.")</f>
        <v>3303</v>
      </c>
      <c r="AO1710" s="16" t="str">
        <f>IFERROR(VLOOKUP($P1710,'Kredieten productgroepen functi'!$C:$M,7,FALSE),"n.v.t.")</f>
        <v>Onderhoud en beheer vaarwegen</v>
      </c>
      <c r="AP1710" s="16" t="str">
        <f>IFERROR(VLOOKUP($P1710,'Kredieten productgroepen functi'!$C:$M,8,FALSE),"n.v.t.")</f>
        <v>33</v>
      </c>
      <c r="AQ1710" s="16" t="str">
        <f>IFERROR(VLOOKUP($P1710,'Kredieten productgroepen functi'!$C:$M,9,FALSE),"n.v.t.")</f>
        <v>Waterwegen</v>
      </c>
      <c r="AR1710" s="16" t="str">
        <f>IFERROR(VLOOKUP($P1710,'Kredieten productgroepen functi'!$C:$M,10,FALSE),"n.v.t.")</f>
        <v>3</v>
      </c>
      <c r="AS1710" s="16" t="str">
        <f>IFERROR(VLOOKUP($P1710,'Kredieten productgroepen functi'!$C:$M,11,FALSE),"n.v.t.")</f>
        <v>Verkeer en vervoer</v>
      </c>
      <c r="AT1710" s="16" t="str">
        <f t="shared" si="83"/>
        <v>Lasten</v>
      </c>
      <c r="AU1710" s="16" t="str">
        <f>IFERROR(VLOOKUP($R1710,Kostensoorten!$C:$J,7,FALSE),"n.v.t.")</f>
        <v>2.3.1</v>
      </c>
      <c r="AV1710" s="16" t="str">
        <f>IFERROR(VLOOKUP($R1710,Kostensoorten!$C:$J,8,FALSE),"n.v.t.")</f>
        <v>Aankopen niet duurzame goedere</v>
      </c>
    </row>
    <row r="1711" spans="6:48">
      <c r="F1711" s="2" t="s">
        <v>7295</v>
      </c>
      <c r="G1711" s="2" t="s">
        <v>39</v>
      </c>
      <c r="H1711" s="2" t="s">
        <v>39</v>
      </c>
      <c r="I1711" s="18">
        <v>884</v>
      </c>
      <c r="P1711" s="16" t="str">
        <f t="shared" si="81"/>
        <v>633771</v>
      </c>
      <c r="Q1711" s="16" t="str">
        <f>IFERROR(VLOOKUP($P1711,'Kredieten productgroepen functi'!$C:$M,2,FALSE),"n.v.t.")</f>
        <v>Boordvoorzieningen prov vw</v>
      </c>
      <c r="R1711" s="16" t="str">
        <f t="shared" si="82"/>
        <v>423040</v>
      </c>
      <c r="S1711" s="16" t="str">
        <f>IFERROR(VLOOKUP($R1711,Kostensoorten!$C:$J,2,FALSE),"n.v.t.")</f>
        <v>Normaal onderhoud</v>
      </c>
      <c r="T1711" s="16" t="s">
        <v>39</v>
      </c>
      <c r="U1711" s="16" t="s">
        <v>39</v>
      </c>
      <c r="V1711" s="16" t="s">
        <v>39</v>
      </c>
      <c r="W1711" s="16" t="s">
        <v>39</v>
      </c>
      <c r="X1711" s="16" t="s">
        <v>39</v>
      </c>
      <c r="Y1711" s="16" t="s">
        <v>39</v>
      </c>
      <c r="Z1711" s="16" t="s">
        <v>39</v>
      </c>
      <c r="AA1711" s="16" t="s">
        <v>39</v>
      </c>
      <c r="AB1711" s="16" t="s">
        <v>39</v>
      </c>
      <c r="AC1711" s="16" t="s">
        <v>39</v>
      </c>
      <c r="AD1711" s="16" t="s">
        <v>39</v>
      </c>
      <c r="AE1711" s="16" t="s">
        <v>39</v>
      </c>
      <c r="AF1711" s="16" t="s">
        <v>39</v>
      </c>
      <c r="AG1711" s="16" t="s">
        <v>39</v>
      </c>
      <c r="AH1711" s="16" t="s">
        <v>39</v>
      </c>
      <c r="AI1711" s="16" t="s">
        <v>39</v>
      </c>
      <c r="AJ1711" s="16" t="s">
        <v>39</v>
      </c>
      <c r="AL1711" s="16" t="s">
        <v>39</v>
      </c>
      <c r="AM1711" s="16" t="s">
        <v>39</v>
      </c>
      <c r="AN1711" s="16" t="str">
        <f>IFERROR(VLOOKUP($P1711,'Kredieten productgroepen functi'!$C:$M,6,FALSE),"n.v.t.")</f>
        <v>3303</v>
      </c>
      <c r="AO1711" s="16" t="str">
        <f>IFERROR(VLOOKUP($P1711,'Kredieten productgroepen functi'!$C:$M,7,FALSE),"n.v.t.")</f>
        <v>Onderhoud en beheer vaarwegen</v>
      </c>
      <c r="AP1711" s="16" t="str">
        <f>IFERROR(VLOOKUP($P1711,'Kredieten productgroepen functi'!$C:$M,8,FALSE),"n.v.t.")</f>
        <v>33</v>
      </c>
      <c r="AQ1711" s="16" t="str">
        <f>IFERROR(VLOOKUP($P1711,'Kredieten productgroepen functi'!$C:$M,9,FALSE),"n.v.t.")</f>
        <v>Waterwegen</v>
      </c>
      <c r="AR1711" s="16" t="str">
        <f>IFERROR(VLOOKUP($P1711,'Kredieten productgroepen functi'!$C:$M,10,FALSE),"n.v.t.")</f>
        <v>3</v>
      </c>
      <c r="AS1711" s="16" t="str">
        <f>IFERROR(VLOOKUP($P1711,'Kredieten productgroepen functi'!$C:$M,11,FALSE),"n.v.t.")</f>
        <v>Verkeer en vervoer</v>
      </c>
      <c r="AT1711" s="16" t="str">
        <f t="shared" si="83"/>
        <v>Lasten</v>
      </c>
      <c r="AU1711" s="16" t="str">
        <f>IFERROR(VLOOKUP($R1711,Kostensoorten!$C:$J,7,FALSE),"n.v.t.")</f>
        <v>2.3.1</v>
      </c>
      <c r="AV1711" s="16" t="str">
        <f>IFERROR(VLOOKUP($R1711,Kostensoorten!$C:$J,8,FALSE),"n.v.t.")</f>
        <v>Aankopen niet duurzame goedere</v>
      </c>
    </row>
    <row r="1712" spans="6:48">
      <c r="F1712" s="2" t="s">
        <v>9629</v>
      </c>
      <c r="G1712" s="2" t="s">
        <v>39</v>
      </c>
      <c r="H1712" s="2" t="s">
        <v>39</v>
      </c>
      <c r="I1712" s="18">
        <v>-27254.6</v>
      </c>
      <c r="P1712" s="16" t="str">
        <f t="shared" si="81"/>
        <v>633771</v>
      </c>
      <c r="Q1712" s="16" t="str">
        <f>IFERROR(VLOOKUP($P1712,'Kredieten productgroepen functi'!$C:$M,2,FALSE),"n.v.t.")</f>
        <v>Boordvoorzieningen prov vw</v>
      </c>
      <c r="R1712" s="16" t="str">
        <f t="shared" si="82"/>
        <v>423041</v>
      </c>
      <c r="S1712" s="16" t="str">
        <f>IFERROR(VLOOKUP($R1712,Kostensoorten!$C:$J,2,FALSE),"n.v.t.")</f>
        <v>Groot onderhoud</v>
      </c>
      <c r="T1712" s="16" t="s">
        <v>39</v>
      </c>
      <c r="U1712" s="16" t="s">
        <v>39</v>
      </c>
      <c r="V1712" s="16" t="s">
        <v>39</v>
      </c>
      <c r="W1712" s="16" t="s">
        <v>39</v>
      </c>
      <c r="X1712" s="16" t="s">
        <v>39</v>
      </c>
      <c r="Y1712" s="16" t="s">
        <v>39</v>
      </c>
      <c r="Z1712" s="16" t="s">
        <v>39</v>
      </c>
      <c r="AA1712" s="16" t="s">
        <v>39</v>
      </c>
      <c r="AB1712" s="16" t="s">
        <v>39</v>
      </c>
      <c r="AC1712" s="16" t="s">
        <v>39</v>
      </c>
      <c r="AD1712" s="16" t="s">
        <v>39</v>
      </c>
      <c r="AE1712" s="16" t="s">
        <v>39</v>
      </c>
      <c r="AF1712" s="16" t="s">
        <v>39</v>
      </c>
      <c r="AG1712" s="16" t="s">
        <v>39</v>
      </c>
      <c r="AH1712" s="16" t="s">
        <v>39</v>
      </c>
      <c r="AI1712" s="16" t="s">
        <v>39</v>
      </c>
      <c r="AJ1712" s="16" t="s">
        <v>39</v>
      </c>
      <c r="AL1712" s="16" t="s">
        <v>39</v>
      </c>
      <c r="AM1712" s="16" t="s">
        <v>39</v>
      </c>
      <c r="AN1712" s="16" t="str">
        <f>IFERROR(VLOOKUP($P1712,'Kredieten productgroepen functi'!$C:$M,6,FALSE),"n.v.t.")</f>
        <v>3303</v>
      </c>
      <c r="AO1712" s="16" t="str">
        <f>IFERROR(VLOOKUP($P1712,'Kredieten productgroepen functi'!$C:$M,7,FALSE),"n.v.t.")</f>
        <v>Onderhoud en beheer vaarwegen</v>
      </c>
      <c r="AP1712" s="16" t="str">
        <f>IFERROR(VLOOKUP($P1712,'Kredieten productgroepen functi'!$C:$M,8,FALSE),"n.v.t.")</f>
        <v>33</v>
      </c>
      <c r="AQ1712" s="16" t="str">
        <f>IFERROR(VLOOKUP($P1712,'Kredieten productgroepen functi'!$C:$M,9,FALSE),"n.v.t.")</f>
        <v>Waterwegen</v>
      </c>
      <c r="AR1712" s="16" t="str">
        <f>IFERROR(VLOOKUP($P1712,'Kredieten productgroepen functi'!$C:$M,10,FALSE),"n.v.t.")</f>
        <v>3</v>
      </c>
      <c r="AS1712" s="16" t="str">
        <f>IFERROR(VLOOKUP($P1712,'Kredieten productgroepen functi'!$C:$M,11,FALSE),"n.v.t.")</f>
        <v>Verkeer en vervoer</v>
      </c>
      <c r="AT1712" s="16" t="str">
        <f t="shared" si="83"/>
        <v>Lasten</v>
      </c>
      <c r="AU1712" s="16" t="str">
        <f>IFERROR(VLOOKUP($R1712,Kostensoorten!$C:$J,7,FALSE),"n.v.t.")</f>
        <v>2.3.1</v>
      </c>
      <c r="AV1712" s="16" t="str">
        <f>IFERROR(VLOOKUP($R1712,Kostensoorten!$C:$J,8,FALSE),"n.v.t.")</f>
        <v>Aankopen niet duurzame goedere</v>
      </c>
    </row>
    <row r="1713" spans="6:48">
      <c r="F1713" s="2" t="s">
        <v>7598</v>
      </c>
      <c r="G1713" s="2" t="s">
        <v>39</v>
      </c>
      <c r="H1713" s="2" t="s">
        <v>39</v>
      </c>
      <c r="I1713" s="18">
        <v>22459.5</v>
      </c>
      <c r="P1713" s="16" t="str">
        <f t="shared" si="81"/>
        <v>633771</v>
      </c>
      <c r="Q1713" s="16" t="str">
        <f>IFERROR(VLOOKUP($P1713,'Kredieten productgroepen functi'!$C:$M,2,FALSE),"n.v.t.")</f>
        <v>Boordvoorzieningen prov vw</v>
      </c>
      <c r="R1713" s="16" t="str">
        <f t="shared" si="82"/>
        <v>423041</v>
      </c>
      <c r="S1713" s="16" t="str">
        <f>IFERROR(VLOOKUP($R1713,Kostensoorten!$C:$J,2,FALSE),"n.v.t.")</f>
        <v>Groot onderhoud</v>
      </c>
      <c r="T1713" s="16" t="s">
        <v>39</v>
      </c>
      <c r="U1713" s="16" t="s">
        <v>39</v>
      </c>
      <c r="V1713" s="16" t="s">
        <v>39</v>
      </c>
      <c r="W1713" s="16" t="s">
        <v>39</v>
      </c>
      <c r="X1713" s="16" t="s">
        <v>39</v>
      </c>
      <c r="Y1713" s="16" t="s">
        <v>39</v>
      </c>
      <c r="Z1713" s="16" t="s">
        <v>39</v>
      </c>
      <c r="AA1713" s="16" t="s">
        <v>39</v>
      </c>
      <c r="AB1713" s="16" t="s">
        <v>39</v>
      </c>
      <c r="AC1713" s="16" t="s">
        <v>39</v>
      </c>
      <c r="AD1713" s="16" t="s">
        <v>39</v>
      </c>
      <c r="AE1713" s="16" t="s">
        <v>39</v>
      </c>
      <c r="AF1713" s="16" t="s">
        <v>39</v>
      </c>
      <c r="AG1713" s="16" t="s">
        <v>39</v>
      </c>
      <c r="AH1713" s="16" t="s">
        <v>39</v>
      </c>
      <c r="AI1713" s="16" t="s">
        <v>39</v>
      </c>
      <c r="AJ1713" s="16" t="s">
        <v>39</v>
      </c>
      <c r="AL1713" s="16" t="s">
        <v>39</v>
      </c>
      <c r="AM1713" s="16" t="s">
        <v>39</v>
      </c>
      <c r="AN1713" s="16" t="str">
        <f>IFERROR(VLOOKUP($P1713,'Kredieten productgroepen functi'!$C:$M,6,FALSE),"n.v.t.")</f>
        <v>3303</v>
      </c>
      <c r="AO1713" s="16" t="str">
        <f>IFERROR(VLOOKUP($P1713,'Kredieten productgroepen functi'!$C:$M,7,FALSE),"n.v.t.")</f>
        <v>Onderhoud en beheer vaarwegen</v>
      </c>
      <c r="AP1713" s="16" t="str">
        <f>IFERROR(VLOOKUP($P1713,'Kredieten productgroepen functi'!$C:$M,8,FALSE),"n.v.t.")</f>
        <v>33</v>
      </c>
      <c r="AQ1713" s="16" t="str">
        <f>IFERROR(VLOOKUP($P1713,'Kredieten productgroepen functi'!$C:$M,9,FALSE),"n.v.t.")</f>
        <v>Waterwegen</v>
      </c>
      <c r="AR1713" s="16" t="str">
        <f>IFERROR(VLOOKUP($P1713,'Kredieten productgroepen functi'!$C:$M,10,FALSE),"n.v.t.")</f>
        <v>3</v>
      </c>
      <c r="AS1713" s="16" t="str">
        <f>IFERROR(VLOOKUP($P1713,'Kredieten productgroepen functi'!$C:$M,11,FALSE),"n.v.t.")</f>
        <v>Verkeer en vervoer</v>
      </c>
      <c r="AT1713" s="16" t="str">
        <f t="shared" si="83"/>
        <v>Lasten</v>
      </c>
      <c r="AU1713" s="16" t="str">
        <f>IFERROR(VLOOKUP($R1713,Kostensoorten!$C:$J,7,FALSE),"n.v.t.")</f>
        <v>2.3.1</v>
      </c>
      <c r="AV1713" s="16" t="str">
        <f>IFERROR(VLOOKUP($R1713,Kostensoorten!$C:$J,8,FALSE),"n.v.t.")</f>
        <v>Aankopen niet duurzame goedere</v>
      </c>
    </row>
    <row r="1714" spans="6:48">
      <c r="F1714" s="2" t="s">
        <v>8137</v>
      </c>
      <c r="G1714" s="2" t="s">
        <v>39</v>
      </c>
      <c r="H1714" s="2" t="s">
        <v>39</v>
      </c>
      <c r="I1714" s="18">
        <v>419.2</v>
      </c>
      <c r="P1714" s="16" t="str">
        <f t="shared" si="81"/>
        <v>633771</v>
      </c>
      <c r="Q1714" s="16" t="str">
        <f>IFERROR(VLOOKUP($P1714,'Kredieten productgroepen functi'!$C:$M,2,FALSE),"n.v.t.")</f>
        <v>Boordvoorzieningen prov vw</v>
      </c>
      <c r="R1714" s="16" t="str">
        <f t="shared" si="82"/>
        <v>423042</v>
      </c>
      <c r="S1714" s="16" t="str">
        <f>IFERROR(VLOOKUP($R1714,Kostensoorten!$C:$J,2,FALSE),"n.v.t.")</f>
        <v>Mechanisch onderhoud</v>
      </c>
      <c r="T1714" s="16" t="s">
        <v>39</v>
      </c>
      <c r="U1714" s="16" t="s">
        <v>39</v>
      </c>
      <c r="V1714" s="16" t="s">
        <v>39</v>
      </c>
      <c r="W1714" s="16" t="s">
        <v>39</v>
      </c>
      <c r="X1714" s="16" t="s">
        <v>39</v>
      </c>
      <c r="Y1714" s="16" t="s">
        <v>39</v>
      </c>
      <c r="Z1714" s="16" t="s">
        <v>39</v>
      </c>
      <c r="AA1714" s="16" t="s">
        <v>39</v>
      </c>
      <c r="AB1714" s="16" t="s">
        <v>39</v>
      </c>
      <c r="AC1714" s="16" t="s">
        <v>39</v>
      </c>
      <c r="AD1714" s="16" t="s">
        <v>39</v>
      </c>
      <c r="AE1714" s="16" t="s">
        <v>39</v>
      </c>
      <c r="AF1714" s="16" t="s">
        <v>39</v>
      </c>
      <c r="AG1714" s="16" t="s">
        <v>39</v>
      </c>
      <c r="AH1714" s="16" t="s">
        <v>39</v>
      </c>
      <c r="AI1714" s="16" t="s">
        <v>39</v>
      </c>
      <c r="AJ1714" s="16" t="s">
        <v>39</v>
      </c>
      <c r="AL1714" s="16" t="s">
        <v>39</v>
      </c>
      <c r="AM1714" s="16" t="s">
        <v>39</v>
      </c>
      <c r="AN1714" s="16" t="str">
        <f>IFERROR(VLOOKUP($P1714,'Kredieten productgroepen functi'!$C:$M,6,FALSE),"n.v.t.")</f>
        <v>3303</v>
      </c>
      <c r="AO1714" s="16" t="str">
        <f>IFERROR(VLOOKUP($P1714,'Kredieten productgroepen functi'!$C:$M,7,FALSE),"n.v.t.")</f>
        <v>Onderhoud en beheer vaarwegen</v>
      </c>
      <c r="AP1714" s="16" t="str">
        <f>IFERROR(VLOOKUP($P1714,'Kredieten productgroepen functi'!$C:$M,8,FALSE),"n.v.t.")</f>
        <v>33</v>
      </c>
      <c r="AQ1714" s="16" t="str">
        <f>IFERROR(VLOOKUP($P1714,'Kredieten productgroepen functi'!$C:$M,9,FALSE),"n.v.t.")</f>
        <v>Waterwegen</v>
      </c>
      <c r="AR1714" s="16" t="str">
        <f>IFERROR(VLOOKUP($P1714,'Kredieten productgroepen functi'!$C:$M,10,FALSE),"n.v.t.")</f>
        <v>3</v>
      </c>
      <c r="AS1714" s="16" t="str">
        <f>IFERROR(VLOOKUP($P1714,'Kredieten productgroepen functi'!$C:$M,11,FALSE),"n.v.t.")</f>
        <v>Verkeer en vervoer</v>
      </c>
      <c r="AT1714" s="16" t="str">
        <f t="shared" si="83"/>
        <v>Lasten</v>
      </c>
      <c r="AU1714" s="16" t="str">
        <f>IFERROR(VLOOKUP($R1714,Kostensoorten!$C:$J,7,FALSE),"n.v.t.")</f>
        <v>2.3.1</v>
      </c>
      <c r="AV1714" s="16" t="str">
        <f>IFERROR(VLOOKUP($R1714,Kostensoorten!$C:$J,8,FALSE),"n.v.t.")</f>
        <v>Aankopen niet duurzame goedere</v>
      </c>
    </row>
    <row r="1715" spans="6:48">
      <c r="F1715" s="2" t="s">
        <v>6733</v>
      </c>
      <c r="G1715" s="2" t="s">
        <v>39</v>
      </c>
      <c r="H1715" s="2" t="s">
        <v>39</v>
      </c>
      <c r="I1715" s="18">
        <v>1318870.21</v>
      </c>
      <c r="P1715" s="16" t="str">
        <f t="shared" si="81"/>
        <v>633771</v>
      </c>
      <c r="Q1715" s="16" t="str">
        <f>IFERROR(VLOOKUP($P1715,'Kredieten productgroepen functi'!$C:$M,2,FALSE),"n.v.t.")</f>
        <v>Boordvoorzieningen prov vw</v>
      </c>
      <c r="R1715" s="16" t="str">
        <f t="shared" si="82"/>
        <v>460501</v>
      </c>
      <c r="S1715" s="16" t="str">
        <f>IFERROR(VLOOKUP($R1715,Kostensoorten!$C:$J,2,FALSE),"n.v.t.")</f>
        <v>overige administratieve boekingen</v>
      </c>
      <c r="T1715" s="16" t="s">
        <v>39</v>
      </c>
      <c r="U1715" s="16" t="s">
        <v>39</v>
      </c>
      <c r="V1715" s="16" t="s">
        <v>39</v>
      </c>
      <c r="W1715" s="16" t="s">
        <v>39</v>
      </c>
      <c r="X1715" s="16" t="s">
        <v>39</v>
      </c>
      <c r="Y1715" s="16" t="s">
        <v>39</v>
      </c>
      <c r="Z1715" s="16" t="s">
        <v>39</v>
      </c>
      <c r="AA1715" s="16" t="s">
        <v>39</v>
      </c>
      <c r="AB1715" s="16" t="s">
        <v>39</v>
      </c>
      <c r="AC1715" s="16" t="s">
        <v>39</v>
      </c>
      <c r="AD1715" s="16" t="s">
        <v>39</v>
      </c>
      <c r="AE1715" s="16" t="s">
        <v>39</v>
      </c>
      <c r="AF1715" s="16" t="s">
        <v>39</v>
      </c>
      <c r="AG1715" s="16" t="s">
        <v>39</v>
      </c>
      <c r="AH1715" s="16" t="s">
        <v>39</v>
      </c>
      <c r="AI1715" s="16" t="s">
        <v>39</v>
      </c>
      <c r="AJ1715" s="16" t="s">
        <v>39</v>
      </c>
      <c r="AL1715" s="16" t="s">
        <v>39</v>
      </c>
      <c r="AM1715" s="16" t="s">
        <v>39</v>
      </c>
      <c r="AN1715" s="16" t="str">
        <f>IFERROR(VLOOKUP($P1715,'Kredieten productgroepen functi'!$C:$M,6,FALSE),"n.v.t.")</f>
        <v>3303</v>
      </c>
      <c r="AO1715" s="16" t="str">
        <f>IFERROR(VLOOKUP($P1715,'Kredieten productgroepen functi'!$C:$M,7,FALSE),"n.v.t.")</f>
        <v>Onderhoud en beheer vaarwegen</v>
      </c>
      <c r="AP1715" s="16" t="str">
        <f>IFERROR(VLOOKUP($P1715,'Kredieten productgroepen functi'!$C:$M,8,FALSE),"n.v.t.")</f>
        <v>33</v>
      </c>
      <c r="AQ1715" s="16" t="str">
        <f>IFERROR(VLOOKUP($P1715,'Kredieten productgroepen functi'!$C:$M,9,FALSE),"n.v.t.")</f>
        <v>Waterwegen</v>
      </c>
      <c r="AR1715" s="16" t="str">
        <f>IFERROR(VLOOKUP($P1715,'Kredieten productgroepen functi'!$C:$M,10,FALSE),"n.v.t.")</f>
        <v>3</v>
      </c>
      <c r="AS1715" s="16" t="str">
        <f>IFERROR(VLOOKUP($P1715,'Kredieten productgroepen functi'!$C:$M,11,FALSE),"n.v.t.")</f>
        <v>Verkeer en vervoer</v>
      </c>
      <c r="AT1715" s="16" t="str">
        <f t="shared" si="83"/>
        <v>Lasten</v>
      </c>
      <c r="AU1715" s="16" t="str">
        <f>IFERROR(VLOOKUP($R1715,Kostensoorten!$C:$J,7,FALSE),"n.v.t.")</f>
        <v>6.9</v>
      </c>
      <c r="AV1715" s="16" t="str">
        <f>IFERROR(VLOOKUP($R1715,Kostensoorten!$C:$J,8,FALSE),"n.v.t.")</f>
        <v>Overige administratieve boekinge</v>
      </c>
    </row>
    <row r="1716" spans="6:48">
      <c r="F1716" s="2" t="s">
        <v>9630</v>
      </c>
      <c r="G1716" s="2" t="s">
        <v>39</v>
      </c>
      <c r="H1716" s="2" t="s">
        <v>39</v>
      </c>
      <c r="I1716" s="18">
        <v>597433.18999999994</v>
      </c>
      <c r="P1716" s="16" t="str">
        <f t="shared" si="81"/>
        <v>633771</v>
      </c>
      <c r="Q1716" s="16" t="str">
        <f>IFERROR(VLOOKUP($P1716,'Kredieten productgroepen functi'!$C:$M,2,FALSE),"n.v.t.")</f>
        <v>Boordvoorzieningen prov vw</v>
      </c>
      <c r="R1716" s="16" t="str">
        <f t="shared" si="82"/>
        <v>460501</v>
      </c>
      <c r="S1716" s="16" t="str">
        <f>IFERROR(VLOOKUP($R1716,Kostensoorten!$C:$J,2,FALSE),"n.v.t.")</f>
        <v>overige administratieve boekingen</v>
      </c>
      <c r="T1716" s="16" t="s">
        <v>39</v>
      </c>
      <c r="U1716" s="16" t="s">
        <v>39</v>
      </c>
      <c r="V1716" s="16" t="s">
        <v>39</v>
      </c>
      <c r="W1716" s="16" t="s">
        <v>39</v>
      </c>
      <c r="X1716" s="16" t="s">
        <v>39</v>
      </c>
      <c r="Y1716" s="16" t="s">
        <v>39</v>
      </c>
      <c r="Z1716" s="16" t="s">
        <v>39</v>
      </c>
      <c r="AA1716" s="16" t="s">
        <v>39</v>
      </c>
      <c r="AB1716" s="16" t="s">
        <v>39</v>
      </c>
      <c r="AC1716" s="16" t="s">
        <v>39</v>
      </c>
      <c r="AD1716" s="16" t="s">
        <v>39</v>
      </c>
      <c r="AE1716" s="16" t="s">
        <v>39</v>
      </c>
      <c r="AF1716" s="16" t="s">
        <v>39</v>
      </c>
      <c r="AG1716" s="16" t="s">
        <v>39</v>
      </c>
      <c r="AH1716" s="16" t="s">
        <v>39</v>
      </c>
      <c r="AI1716" s="16" t="s">
        <v>39</v>
      </c>
      <c r="AJ1716" s="16" t="s">
        <v>39</v>
      </c>
      <c r="AL1716" s="16" t="s">
        <v>39</v>
      </c>
      <c r="AM1716" s="16" t="s">
        <v>39</v>
      </c>
      <c r="AN1716" s="16" t="str">
        <f>IFERROR(VLOOKUP($P1716,'Kredieten productgroepen functi'!$C:$M,6,FALSE),"n.v.t.")</f>
        <v>3303</v>
      </c>
      <c r="AO1716" s="16" t="str">
        <f>IFERROR(VLOOKUP($P1716,'Kredieten productgroepen functi'!$C:$M,7,FALSE),"n.v.t.")</f>
        <v>Onderhoud en beheer vaarwegen</v>
      </c>
      <c r="AP1716" s="16" t="str">
        <f>IFERROR(VLOOKUP($P1716,'Kredieten productgroepen functi'!$C:$M,8,FALSE),"n.v.t.")</f>
        <v>33</v>
      </c>
      <c r="AQ1716" s="16" t="str">
        <f>IFERROR(VLOOKUP($P1716,'Kredieten productgroepen functi'!$C:$M,9,FALSE),"n.v.t.")</f>
        <v>Waterwegen</v>
      </c>
      <c r="AR1716" s="16" t="str">
        <f>IFERROR(VLOOKUP($P1716,'Kredieten productgroepen functi'!$C:$M,10,FALSE),"n.v.t.")</f>
        <v>3</v>
      </c>
      <c r="AS1716" s="16" t="str">
        <f>IFERROR(VLOOKUP($P1716,'Kredieten productgroepen functi'!$C:$M,11,FALSE),"n.v.t.")</f>
        <v>Verkeer en vervoer</v>
      </c>
      <c r="AT1716" s="16" t="str">
        <f t="shared" si="83"/>
        <v>Lasten</v>
      </c>
      <c r="AU1716" s="16" t="str">
        <f>IFERROR(VLOOKUP($R1716,Kostensoorten!$C:$J,7,FALSE),"n.v.t.")</f>
        <v>6.9</v>
      </c>
      <c r="AV1716" s="16" t="str">
        <f>IFERROR(VLOOKUP($R1716,Kostensoorten!$C:$J,8,FALSE),"n.v.t.")</f>
        <v>Overige administratieve boekinge</v>
      </c>
    </row>
    <row r="1717" spans="6:48">
      <c r="F1717" s="2" t="s">
        <v>8138</v>
      </c>
      <c r="G1717" s="2" t="s">
        <v>39</v>
      </c>
      <c r="H1717" s="2" t="s">
        <v>39</v>
      </c>
      <c r="I1717" s="18">
        <v>22294.5</v>
      </c>
      <c r="P1717" s="16" t="str">
        <f t="shared" si="81"/>
        <v>633771</v>
      </c>
      <c r="Q1717" s="16" t="str">
        <f>IFERROR(VLOOKUP($P1717,'Kredieten productgroepen functi'!$C:$M,2,FALSE),"n.v.t.")</f>
        <v>Boordvoorzieningen prov vw</v>
      </c>
      <c r="R1717" s="16" t="str">
        <f t="shared" si="82"/>
        <v>460501</v>
      </c>
      <c r="S1717" s="16" t="str">
        <f>IFERROR(VLOOKUP($R1717,Kostensoorten!$C:$J,2,FALSE),"n.v.t.")</f>
        <v>overige administratieve boekingen</v>
      </c>
      <c r="T1717" s="16" t="s">
        <v>39</v>
      </c>
      <c r="U1717" s="16" t="s">
        <v>39</v>
      </c>
      <c r="V1717" s="16" t="s">
        <v>39</v>
      </c>
      <c r="W1717" s="16" t="s">
        <v>39</v>
      </c>
      <c r="X1717" s="16" t="s">
        <v>39</v>
      </c>
      <c r="Y1717" s="16" t="s">
        <v>39</v>
      </c>
      <c r="Z1717" s="16" t="s">
        <v>39</v>
      </c>
      <c r="AA1717" s="16" t="s">
        <v>39</v>
      </c>
      <c r="AB1717" s="16" t="s">
        <v>39</v>
      </c>
      <c r="AC1717" s="16" t="s">
        <v>39</v>
      </c>
      <c r="AD1717" s="16" t="s">
        <v>39</v>
      </c>
      <c r="AE1717" s="16" t="s">
        <v>39</v>
      </c>
      <c r="AF1717" s="16" t="s">
        <v>39</v>
      </c>
      <c r="AG1717" s="16" t="s">
        <v>39</v>
      </c>
      <c r="AH1717" s="16" t="s">
        <v>39</v>
      </c>
      <c r="AI1717" s="16" t="s">
        <v>39</v>
      </c>
      <c r="AJ1717" s="16" t="s">
        <v>39</v>
      </c>
      <c r="AL1717" s="16" t="s">
        <v>39</v>
      </c>
      <c r="AM1717" s="16" t="s">
        <v>39</v>
      </c>
      <c r="AN1717" s="16" t="str">
        <f>IFERROR(VLOOKUP($P1717,'Kredieten productgroepen functi'!$C:$M,6,FALSE),"n.v.t.")</f>
        <v>3303</v>
      </c>
      <c r="AO1717" s="16" t="str">
        <f>IFERROR(VLOOKUP($P1717,'Kredieten productgroepen functi'!$C:$M,7,FALSE),"n.v.t.")</f>
        <v>Onderhoud en beheer vaarwegen</v>
      </c>
      <c r="AP1717" s="16" t="str">
        <f>IFERROR(VLOOKUP($P1717,'Kredieten productgroepen functi'!$C:$M,8,FALSE),"n.v.t.")</f>
        <v>33</v>
      </c>
      <c r="AQ1717" s="16" t="str">
        <f>IFERROR(VLOOKUP($P1717,'Kredieten productgroepen functi'!$C:$M,9,FALSE),"n.v.t.")</f>
        <v>Waterwegen</v>
      </c>
      <c r="AR1717" s="16" t="str">
        <f>IFERROR(VLOOKUP($P1717,'Kredieten productgroepen functi'!$C:$M,10,FALSE),"n.v.t.")</f>
        <v>3</v>
      </c>
      <c r="AS1717" s="16" t="str">
        <f>IFERROR(VLOOKUP($P1717,'Kredieten productgroepen functi'!$C:$M,11,FALSE),"n.v.t.")</f>
        <v>Verkeer en vervoer</v>
      </c>
      <c r="AT1717" s="16" t="str">
        <f t="shared" si="83"/>
        <v>Lasten</v>
      </c>
      <c r="AU1717" s="16" t="str">
        <f>IFERROR(VLOOKUP($R1717,Kostensoorten!$C:$J,7,FALSE),"n.v.t.")</f>
        <v>6.9</v>
      </c>
      <c r="AV1717" s="16" t="str">
        <f>IFERROR(VLOOKUP($R1717,Kostensoorten!$C:$J,8,FALSE),"n.v.t.")</f>
        <v>Overige administratieve boekinge</v>
      </c>
    </row>
    <row r="1718" spans="6:48">
      <c r="F1718" s="2" t="s">
        <v>8139</v>
      </c>
      <c r="G1718" s="2" t="s">
        <v>39</v>
      </c>
      <c r="H1718" s="2" t="s">
        <v>39</v>
      </c>
      <c r="I1718" s="18">
        <v>-705.35</v>
      </c>
      <c r="P1718" s="16" t="str">
        <f t="shared" si="81"/>
        <v>633771</v>
      </c>
      <c r="Q1718" s="16" t="str">
        <f>IFERROR(VLOOKUP($P1718,'Kredieten productgroepen functi'!$C:$M,2,FALSE),"n.v.t.")</f>
        <v>Boordvoorzieningen prov vw</v>
      </c>
      <c r="R1718" s="16" t="str">
        <f t="shared" si="82"/>
        <v>823090</v>
      </c>
      <c r="S1718" s="16" t="str">
        <f>IFERROR(VLOOKUP($R1718,Kostensoorten!$C:$J,2,FALSE),"n.v.t.")</f>
        <v>Overige opbr goederen en diensten</v>
      </c>
      <c r="T1718" s="16" t="s">
        <v>39</v>
      </c>
      <c r="U1718" s="16" t="s">
        <v>39</v>
      </c>
      <c r="V1718" s="16" t="s">
        <v>39</v>
      </c>
      <c r="W1718" s="16" t="s">
        <v>39</v>
      </c>
      <c r="X1718" s="16" t="s">
        <v>39</v>
      </c>
      <c r="Y1718" s="16" t="s">
        <v>39</v>
      </c>
      <c r="Z1718" s="16" t="s">
        <v>39</v>
      </c>
      <c r="AA1718" s="16" t="s">
        <v>39</v>
      </c>
      <c r="AB1718" s="16" t="s">
        <v>39</v>
      </c>
      <c r="AC1718" s="16" t="s">
        <v>39</v>
      </c>
      <c r="AD1718" s="16" t="s">
        <v>39</v>
      </c>
      <c r="AE1718" s="16" t="s">
        <v>39</v>
      </c>
      <c r="AF1718" s="16" t="s">
        <v>39</v>
      </c>
      <c r="AG1718" s="16" t="s">
        <v>39</v>
      </c>
      <c r="AH1718" s="16" t="s">
        <v>39</v>
      </c>
      <c r="AI1718" s="16" t="s">
        <v>39</v>
      </c>
      <c r="AJ1718" s="16" t="s">
        <v>39</v>
      </c>
      <c r="AL1718" s="16" t="s">
        <v>39</v>
      </c>
      <c r="AM1718" s="16" t="s">
        <v>39</v>
      </c>
      <c r="AN1718" s="16" t="str">
        <f>IFERROR(VLOOKUP($P1718,'Kredieten productgroepen functi'!$C:$M,6,FALSE),"n.v.t.")</f>
        <v>3303</v>
      </c>
      <c r="AO1718" s="16" t="str">
        <f>IFERROR(VLOOKUP($P1718,'Kredieten productgroepen functi'!$C:$M,7,FALSE),"n.v.t.")</f>
        <v>Onderhoud en beheer vaarwegen</v>
      </c>
      <c r="AP1718" s="16" t="str">
        <f>IFERROR(VLOOKUP($P1718,'Kredieten productgroepen functi'!$C:$M,8,FALSE),"n.v.t.")</f>
        <v>33</v>
      </c>
      <c r="AQ1718" s="16" t="str">
        <f>IFERROR(VLOOKUP($P1718,'Kredieten productgroepen functi'!$C:$M,9,FALSE),"n.v.t.")</f>
        <v>Waterwegen</v>
      </c>
      <c r="AR1718" s="16" t="str">
        <f>IFERROR(VLOOKUP($P1718,'Kredieten productgroepen functi'!$C:$M,10,FALSE),"n.v.t.")</f>
        <v>3</v>
      </c>
      <c r="AS1718" s="16" t="str">
        <f>IFERROR(VLOOKUP($P1718,'Kredieten productgroepen functi'!$C:$M,11,FALSE),"n.v.t.")</f>
        <v>Verkeer en vervoer</v>
      </c>
      <c r="AT1718" s="16" t="str">
        <f t="shared" si="83"/>
        <v>Baten</v>
      </c>
      <c r="AU1718" s="16" t="str">
        <f>IFERROR(VLOOKUP($R1718,Kostensoorten!$C:$J,7,FALSE),"n.v.t.")</f>
        <v>2.3</v>
      </c>
      <c r="AV1718" s="16" t="str">
        <f>IFERROR(VLOOKUP($R1718,Kostensoorten!$C:$J,8,FALSE),"n.v.t.")</f>
        <v>Overige goederen en diensten</v>
      </c>
    </row>
    <row r="1719" spans="6:48">
      <c r="F1719" s="2" t="s">
        <v>9631</v>
      </c>
      <c r="G1719" s="2" t="s">
        <v>39</v>
      </c>
      <c r="H1719" s="2" t="s">
        <v>39</v>
      </c>
      <c r="I1719" s="18">
        <v>0</v>
      </c>
      <c r="P1719" s="16" t="str">
        <f t="shared" si="81"/>
        <v>633771</v>
      </c>
      <c r="Q1719" s="16" t="str">
        <f>IFERROR(VLOOKUP($P1719,'Kredieten productgroepen functi'!$C:$M,2,FALSE),"n.v.t.")</f>
        <v>Boordvoorzieningen prov vw</v>
      </c>
      <c r="R1719" s="16" t="str">
        <f t="shared" si="82"/>
        <v>860501</v>
      </c>
      <c r="S1719" s="16" t="str">
        <f>IFERROR(VLOOKUP($R1719,Kostensoorten!$C:$J,2,FALSE),"n.v.t.")</f>
        <v>overige administratieve boekingen</v>
      </c>
      <c r="T1719" s="16" t="s">
        <v>39</v>
      </c>
      <c r="U1719" s="16" t="s">
        <v>39</v>
      </c>
      <c r="V1719" s="16" t="s">
        <v>39</v>
      </c>
      <c r="W1719" s="16" t="s">
        <v>39</v>
      </c>
      <c r="X1719" s="16" t="s">
        <v>39</v>
      </c>
      <c r="Y1719" s="16" t="s">
        <v>39</v>
      </c>
      <c r="Z1719" s="16" t="s">
        <v>39</v>
      </c>
      <c r="AA1719" s="16" t="s">
        <v>39</v>
      </c>
      <c r="AB1719" s="16" t="s">
        <v>39</v>
      </c>
      <c r="AC1719" s="16" t="s">
        <v>39</v>
      </c>
      <c r="AD1719" s="16" t="s">
        <v>39</v>
      </c>
      <c r="AE1719" s="16" t="s">
        <v>39</v>
      </c>
      <c r="AF1719" s="16" t="s">
        <v>39</v>
      </c>
      <c r="AG1719" s="16" t="s">
        <v>39</v>
      </c>
      <c r="AH1719" s="16" t="s">
        <v>39</v>
      </c>
      <c r="AI1719" s="16" t="s">
        <v>39</v>
      </c>
      <c r="AJ1719" s="16" t="s">
        <v>39</v>
      </c>
      <c r="AL1719" s="16" t="s">
        <v>39</v>
      </c>
      <c r="AM1719" s="16" t="s">
        <v>39</v>
      </c>
      <c r="AN1719" s="16" t="str">
        <f>IFERROR(VLOOKUP($P1719,'Kredieten productgroepen functi'!$C:$M,6,FALSE),"n.v.t.")</f>
        <v>3303</v>
      </c>
      <c r="AO1719" s="16" t="str">
        <f>IFERROR(VLOOKUP($P1719,'Kredieten productgroepen functi'!$C:$M,7,FALSE),"n.v.t.")</f>
        <v>Onderhoud en beheer vaarwegen</v>
      </c>
      <c r="AP1719" s="16" t="str">
        <f>IFERROR(VLOOKUP($P1719,'Kredieten productgroepen functi'!$C:$M,8,FALSE),"n.v.t.")</f>
        <v>33</v>
      </c>
      <c r="AQ1719" s="16" t="str">
        <f>IFERROR(VLOOKUP($P1719,'Kredieten productgroepen functi'!$C:$M,9,FALSE),"n.v.t.")</f>
        <v>Waterwegen</v>
      </c>
      <c r="AR1719" s="16" t="str">
        <f>IFERROR(VLOOKUP($P1719,'Kredieten productgroepen functi'!$C:$M,10,FALSE),"n.v.t.")</f>
        <v>3</v>
      </c>
      <c r="AS1719" s="16" t="str">
        <f>IFERROR(VLOOKUP($P1719,'Kredieten productgroepen functi'!$C:$M,11,FALSE),"n.v.t.")</f>
        <v>Verkeer en vervoer</v>
      </c>
      <c r="AT1719" s="16" t="str">
        <f t="shared" si="83"/>
        <v>Baten</v>
      </c>
      <c r="AU1719" s="16" t="str">
        <f>IFERROR(VLOOKUP($R1719,Kostensoorten!$C:$J,7,FALSE),"n.v.t.")</f>
        <v>6.9</v>
      </c>
      <c r="AV1719" s="16" t="str">
        <f>IFERROR(VLOOKUP($R1719,Kostensoorten!$C:$J,8,FALSE),"n.v.t.")</f>
        <v>Overige administratieve boekinge</v>
      </c>
    </row>
    <row r="1720" spans="6:48">
      <c r="F1720" s="2" t="s">
        <v>8140</v>
      </c>
      <c r="G1720" s="2" t="s">
        <v>39</v>
      </c>
      <c r="H1720" s="2" t="s">
        <v>39</v>
      </c>
      <c r="I1720" s="18">
        <v>13551.2</v>
      </c>
      <c r="P1720" s="16" t="str">
        <f t="shared" si="81"/>
        <v>633772</v>
      </c>
      <c r="Q1720" s="16" t="str">
        <f>IFERROR(VLOOKUP($P1720,'Kredieten productgroepen functi'!$C:$M,2,FALSE),"n.v.t.")</f>
        <v>Baggerwerk prov. vw</v>
      </c>
      <c r="R1720" s="16" t="str">
        <f t="shared" si="82"/>
        <v>423040</v>
      </c>
      <c r="S1720" s="16" t="str">
        <f>IFERROR(VLOOKUP($R1720,Kostensoorten!$C:$J,2,FALSE),"n.v.t.")</f>
        <v>Normaal onderhoud</v>
      </c>
      <c r="T1720" s="16" t="s">
        <v>39</v>
      </c>
      <c r="U1720" s="16" t="s">
        <v>39</v>
      </c>
      <c r="V1720" s="16" t="s">
        <v>39</v>
      </c>
      <c r="W1720" s="16" t="s">
        <v>39</v>
      </c>
      <c r="X1720" s="16" t="s">
        <v>39</v>
      </c>
      <c r="Y1720" s="16" t="s">
        <v>39</v>
      </c>
      <c r="Z1720" s="16" t="s">
        <v>39</v>
      </c>
      <c r="AA1720" s="16" t="s">
        <v>39</v>
      </c>
      <c r="AB1720" s="16" t="s">
        <v>39</v>
      </c>
      <c r="AC1720" s="16" t="s">
        <v>39</v>
      </c>
      <c r="AD1720" s="16" t="s">
        <v>39</v>
      </c>
      <c r="AE1720" s="16" t="s">
        <v>39</v>
      </c>
      <c r="AF1720" s="16" t="s">
        <v>39</v>
      </c>
      <c r="AG1720" s="16" t="s">
        <v>39</v>
      </c>
      <c r="AH1720" s="16" t="s">
        <v>39</v>
      </c>
      <c r="AI1720" s="16" t="s">
        <v>39</v>
      </c>
      <c r="AJ1720" s="16" t="s">
        <v>39</v>
      </c>
      <c r="AL1720" s="16" t="s">
        <v>39</v>
      </c>
      <c r="AM1720" s="16" t="s">
        <v>39</v>
      </c>
      <c r="AN1720" s="16" t="str">
        <f>IFERROR(VLOOKUP($P1720,'Kredieten productgroepen functi'!$C:$M,6,FALSE),"n.v.t.")</f>
        <v>3303</v>
      </c>
      <c r="AO1720" s="16" t="str">
        <f>IFERROR(VLOOKUP($P1720,'Kredieten productgroepen functi'!$C:$M,7,FALSE),"n.v.t.")</f>
        <v>Onderhoud en beheer vaarwegen</v>
      </c>
      <c r="AP1720" s="16" t="str">
        <f>IFERROR(VLOOKUP($P1720,'Kredieten productgroepen functi'!$C:$M,8,FALSE),"n.v.t.")</f>
        <v>33</v>
      </c>
      <c r="AQ1720" s="16" t="str">
        <f>IFERROR(VLOOKUP($P1720,'Kredieten productgroepen functi'!$C:$M,9,FALSE),"n.v.t.")</f>
        <v>Waterwegen</v>
      </c>
      <c r="AR1720" s="16" t="str">
        <f>IFERROR(VLOOKUP($P1720,'Kredieten productgroepen functi'!$C:$M,10,FALSE),"n.v.t.")</f>
        <v>3</v>
      </c>
      <c r="AS1720" s="16" t="str">
        <f>IFERROR(VLOOKUP($P1720,'Kredieten productgroepen functi'!$C:$M,11,FALSE),"n.v.t.")</f>
        <v>Verkeer en vervoer</v>
      </c>
      <c r="AT1720" s="16" t="str">
        <f t="shared" si="83"/>
        <v>Lasten</v>
      </c>
      <c r="AU1720" s="16" t="str">
        <f>IFERROR(VLOOKUP($R1720,Kostensoorten!$C:$J,7,FALSE),"n.v.t.")</f>
        <v>2.3.1</v>
      </c>
      <c r="AV1720" s="16" t="str">
        <f>IFERROR(VLOOKUP($R1720,Kostensoorten!$C:$J,8,FALSE),"n.v.t.")</f>
        <v>Aankopen niet duurzame goedere</v>
      </c>
    </row>
    <row r="1721" spans="6:48">
      <c r="F1721" s="2" t="s">
        <v>9632</v>
      </c>
      <c r="G1721" s="2" t="s">
        <v>39</v>
      </c>
      <c r="H1721" s="2" t="s">
        <v>39</v>
      </c>
      <c r="I1721" s="18">
        <v>662.5</v>
      </c>
      <c r="P1721" s="16" t="str">
        <f t="shared" si="81"/>
        <v>633772</v>
      </c>
      <c r="Q1721" s="16" t="str">
        <f>IFERROR(VLOOKUP($P1721,'Kredieten productgroepen functi'!$C:$M,2,FALSE),"n.v.t.")</f>
        <v>Baggerwerk prov. vw</v>
      </c>
      <c r="R1721" s="16" t="str">
        <f t="shared" si="82"/>
        <v>423040</v>
      </c>
      <c r="S1721" s="16" t="str">
        <f>IFERROR(VLOOKUP($R1721,Kostensoorten!$C:$J,2,FALSE),"n.v.t.")</f>
        <v>Normaal onderhoud</v>
      </c>
      <c r="T1721" s="16" t="s">
        <v>39</v>
      </c>
      <c r="U1721" s="16" t="s">
        <v>39</v>
      </c>
      <c r="V1721" s="16" t="s">
        <v>39</v>
      </c>
      <c r="W1721" s="16" t="s">
        <v>39</v>
      </c>
      <c r="X1721" s="16" t="s">
        <v>39</v>
      </c>
      <c r="Y1721" s="16" t="s">
        <v>39</v>
      </c>
      <c r="Z1721" s="16" t="s">
        <v>39</v>
      </c>
      <c r="AA1721" s="16" t="s">
        <v>39</v>
      </c>
      <c r="AB1721" s="16" t="s">
        <v>39</v>
      </c>
      <c r="AC1721" s="16" t="s">
        <v>39</v>
      </c>
      <c r="AD1721" s="16" t="s">
        <v>39</v>
      </c>
      <c r="AE1721" s="16" t="s">
        <v>39</v>
      </c>
      <c r="AF1721" s="16" t="s">
        <v>39</v>
      </c>
      <c r="AG1721" s="16" t="s">
        <v>39</v>
      </c>
      <c r="AH1721" s="16" t="s">
        <v>39</v>
      </c>
      <c r="AI1721" s="16" t="s">
        <v>39</v>
      </c>
      <c r="AJ1721" s="16" t="s">
        <v>39</v>
      </c>
      <c r="AL1721" s="16" t="s">
        <v>39</v>
      </c>
      <c r="AM1721" s="16" t="s">
        <v>39</v>
      </c>
      <c r="AN1721" s="16" t="str">
        <f>IFERROR(VLOOKUP($P1721,'Kredieten productgroepen functi'!$C:$M,6,FALSE),"n.v.t.")</f>
        <v>3303</v>
      </c>
      <c r="AO1721" s="16" t="str">
        <f>IFERROR(VLOOKUP($P1721,'Kredieten productgroepen functi'!$C:$M,7,FALSE),"n.v.t.")</f>
        <v>Onderhoud en beheer vaarwegen</v>
      </c>
      <c r="AP1721" s="16" t="str">
        <f>IFERROR(VLOOKUP($P1721,'Kredieten productgroepen functi'!$C:$M,8,FALSE),"n.v.t.")</f>
        <v>33</v>
      </c>
      <c r="AQ1721" s="16" t="str">
        <f>IFERROR(VLOOKUP($P1721,'Kredieten productgroepen functi'!$C:$M,9,FALSE),"n.v.t.")</f>
        <v>Waterwegen</v>
      </c>
      <c r="AR1721" s="16" t="str">
        <f>IFERROR(VLOOKUP($P1721,'Kredieten productgroepen functi'!$C:$M,10,FALSE),"n.v.t.")</f>
        <v>3</v>
      </c>
      <c r="AS1721" s="16" t="str">
        <f>IFERROR(VLOOKUP($P1721,'Kredieten productgroepen functi'!$C:$M,11,FALSE),"n.v.t.")</f>
        <v>Verkeer en vervoer</v>
      </c>
      <c r="AT1721" s="16" t="str">
        <f t="shared" si="83"/>
        <v>Lasten</v>
      </c>
      <c r="AU1721" s="16" t="str">
        <f>IFERROR(VLOOKUP($R1721,Kostensoorten!$C:$J,7,FALSE),"n.v.t.")</f>
        <v>2.3.1</v>
      </c>
      <c r="AV1721" s="16" t="str">
        <f>IFERROR(VLOOKUP($R1721,Kostensoorten!$C:$J,8,FALSE),"n.v.t.")</f>
        <v>Aankopen niet duurzame goedere</v>
      </c>
    </row>
    <row r="1722" spans="6:48">
      <c r="F1722" s="2" t="s">
        <v>6734</v>
      </c>
      <c r="G1722" s="2" t="s">
        <v>39</v>
      </c>
      <c r="H1722" s="2" t="s">
        <v>39</v>
      </c>
      <c r="I1722" s="18">
        <v>-13239.5</v>
      </c>
      <c r="P1722" s="16" t="str">
        <f t="shared" si="81"/>
        <v>633772</v>
      </c>
      <c r="Q1722" s="16" t="str">
        <f>IFERROR(VLOOKUP($P1722,'Kredieten productgroepen functi'!$C:$M,2,FALSE),"n.v.t.")</f>
        <v>Baggerwerk prov. vw</v>
      </c>
      <c r="R1722" s="16" t="str">
        <f t="shared" si="82"/>
        <v>423040</v>
      </c>
      <c r="S1722" s="16" t="str">
        <f>IFERROR(VLOOKUP($R1722,Kostensoorten!$C:$J,2,FALSE),"n.v.t.")</f>
        <v>Normaal onderhoud</v>
      </c>
      <c r="T1722" s="16" t="s">
        <v>39</v>
      </c>
      <c r="U1722" s="16" t="s">
        <v>39</v>
      </c>
      <c r="V1722" s="16" t="s">
        <v>39</v>
      </c>
      <c r="W1722" s="16" t="s">
        <v>39</v>
      </c>
      <c r="X1722" s="16" t="s">
        <v>39</v>
      </c>
      <c r="Y1722" s="16" t="s">
        <v>39</v>
      </c>
      <c r="Z1722" s="16" t="s">
        <v>39</v>
      </c>
      <c r="AA1722" s="16" t="s">
        <v>39</v>
      </c>
      <c r="AB1722" s="16" t="s">
        <v>39</v>
      </c>
      <c r="AC1722" s="16" t="s">
        <v>39</v>
      </c>
      <c r="AD1722" s="16" t="s">
        <v>39</v>
      </c>
      <c r="AE1722" s="16" t="s">
        <v>39</v>
      </c>
      <c r="AF1722" s="16" t="s">
        <v>39</v>
      </c>
      <c r="AG1722" s="16" t="s">
        <v>39</v>
      </c>
      <c r="AH1722" s="16" t="s">
        <v>39</v>
      </c>
      <c r="AI1722" s="16" t="s">
        <v>39</v>
      </c>
      <c r="AJ1722" s="16" t="s">
        <v>39</v>
      </c>
      <c r="AL1722" s="16" t="s">
        <v>39</v>
      </c>
      <c r="AM1722" s="16" t="s">
        <v>39</v>
      </c>
      <c r="AN1722" s="16" t="str">
        <f>IFERROR(VLOOKUP($P1722,'Kredieten productgroepen functi'!$C:$M,6,FALSE),"n.v.t.")</f>
        <v>3303</v>
      </c>
      <c r="AO1722" s="16" t="str">
        <f>IFERROR(VLOOKUP($P1722,'Kredieten productgroepen functi'!$C:$M,7,FALSE),"n.v.t.")</f>
        <v>Onderhoud en beheer vaarwegen</v>
      </c>
      <c r="AP1722" s="16" t="str">
        <f>IFERROR(VLOOKUP($P1722,'Kredieten productgroepen functi'!$C:$M,8,FALSE),"n.v.t.")</f>
        <v>33</v>
      </c>
      <c r="AQ1722" s="16" t="str">
        <f>IFERROR(VLOOKUP($P1722,'Kredieten productgroepen functi'!$C:$M,9,FALSE),"n.v.t.")</f>
        <v>Waterwegen</v>
      </c>
      <c r="AR1722" s="16" t="str">
        <f>IFERROR(VLOOKUP($P1722,'Kredieten productgroepen functi'!$C:$M,10,FALSE),"n.v.t.")</f>
        <v>3</v>
      </c>
      <c r="AS1722" s="16" t="str">
        <f>IFERROR(VLOOKUP($P1722,'Kredieten productgroepen functi'!$C:$M,11,FALSE),"n.v.t.")</f>
        <v>Verkeer en vervoer</v>
      </c>
      <c r="AT1722" s="16" t="str">
        <f t="shared" si="83"/>
        <v>Lasten</v>
      </c>
      <c r="AU1722" s="16" t="str">
        <f>IFERROR(VLOOKUP($R1722,Kostensoorten!$C:$J,7,FALSE),"n.v.t.")</f>
        <v>2.3.1</v>
      </c>
      <c r="AV1722" s="16" t="str">
        <f>IFERROR(VLOOKUP($R1722,Kostensoorten!$C:$J,8,FALSE),"n.v.t.")</f>
        <v>Aankopen niet duurzame goedere</v>
      </c>
    </row>
    <row r="1723" spans="6:48">
      <c r="F1723" s="2" t="s">
        <v>9633</v>
      </c>
      <c r="G1723" s="2" t="s">
        <v>39</v>
      </c>
      <c r="H1723" s="2" t="s">
        <v>39</v>
      </c>
      <c r="I1723" s="18">
        <v>-1874</v>
      </c>
      <c r="P1723" s="16" t="str">
        <f t="shared" si="81"/>
        <v>633772</v>
      </c>
      <c r="Q1723" s="16" t="str">
        <f>IFERROR(VLOOKUP($P1723,'Kredieten productgroepen functi'!$C:$M,2,FALSE),"n.v.t.")</f>
        <v>Baggerwerk prov. vw</v>
      </c>
      <c r="R1723" s="16" t="str">
        <f t="shared" si="82"/>
        <v>423040</v>
      </c>
      <c r="S1723" s="16" t="str">
        <f>IFERROR(VLOOKUP($R1723,Kostensoorten!$C:$J,2,FALSE),"n.v.t.")</f>
        <v>Normaal onderhoud</v>
      </c>
      <c r="T1723" s="16" t="s">
        <v>39</v>
      </c>
      <c r="U1723" s="16" t="s">
        <v>39</v>
      </c>
      <c r="V1723" s="16" t="s">
        <v>39</v>
      </c>
      <c r="W1723" s="16" t="s">
        <v>39</v>
      </c>
      <c r="X1723" s="16" t="s">
        <v>39</v>
      </c>
      <c r="Y1723" s="16" t="s">
        <v>39</v>
      </c>
      <c r="Z1723" s="16" t="s">
        <v>39</v>
      </c>
      <c r="AA1723" s="16" t="s">
        <v>39</v>
      </c>
      <c r="AB1723" s="16" t="s">
        <v>39</v>
      </c>
      <c r="AC1723" s="16" t="s">
        <v>39</v>
      </c>
      <c r="AD1723" s="16" t="s">
        <v>39</v>
      </c>
      <c r="AE1723" s="16" t="s">
        <v>39</v>
      </c>
      <c r="AF1723" s="16" t="s">
        <v>39</v>
      </c>
      <c r="AG1723" s="16" t="s">
        <v>39</v>
      </c>
      <c r="AH1723" s="16" t="s">
        <v>39</v>
      </c>
      <c r="AI1723" s="16" t="s">
        <v>39</v>
      </c>
      <c r="AJ1723" s="16" t="s">
        <v>39</v>
      </c>
      <c r="AL1723" s="16" t="s">
        <v>39</v>
      </c>
      <c r="AM1723" s="16" t="s">
        <v>39</v>
      </c>
      <c r="AN1723" s="16" t="str">
        <f>IFERROR(VLOOKUP($P1723,'Kredieten productgroepen functi'!$C:$M,6,FALSE),"n.v.t.")</f>
        <v>3303</v>
      </c>
      <c r="AO1723" s="16" t="str">
        <f>IFERROR(VLOOKUP($P1723,'Kredieten productgroepen functi'!$C:$M,7,FALSE),"n.v.t.")</f>
        <v>Onderhoud en beheer vaarwegen</v>
      </c>
      <c r="AP1723" s="16" t="str">
        <f>IFERROR(VLOOKUP($P1723,'Kredieten productgroepen functi'!$C:$M,8,FALSE),"n.v.t.")</f>
        <v>33</v>
      </c>
      <c r="AQ1723" s="16" t="str">
        <f>IFERROR(VLOOKUP($P1723,'Kredieten productgroepen functi'!$C:$M,9,FALSE),"n.v.t.")</f>
        <v>Waterwegen</v>
      </c>
      <c r="AR1723" s="16" t="str">
        <f>IFERROR(VLOOKUP($P1723,'Kredieten productgroepen functi'!$C:$M,10,FALSE),"n.v.t.")</f>
        <v>3</v>
      </c>
      <c r="AS1723" s="16" t="str">
        <f>IFERROR(VLOOKUP($P1723,'Kredieten productgroepen functi'!$C:$M,11,FALSE),"n.v.t.")</f>
        <v>Verkeer en vervoer</v>
      </c>
      <c r="AT1723" s="16" t="str">
        <f t="shared" si="83"/>
        <v>Lasten</v>
      </c>
      <c r="AU1723" s="16" t="str">
        <f>IFERROR(VLOOKUP($R1723,Kostensoorten!$C:$J,7,FALSE),"n.v.t.")</f>
        <v>2.3.1</v>
      </c>
      <c r="AV1723" s="16" t="str">
        <f>IFERROR(VLOOKUP($R1723,Kostensoorten!$C:$J,8,FALSE),"n.v.t.")</f>
        <v>Aankopen niet duurzame goedere</v>
      </c>
    </row>
    <row r="1724" spans="6:48">
      <c r="F1724" s="2" t="s">
        <v>9634</v>
      </c>
      <c r="G1724" s="2" t="s">
        <v>39</v>
      </c>
      <c r="H1724" s="2" t="s">
        <v>39</v>
      </c>
      <c r="I1724" s="18">
        <v>-1874</v>
      </c>
      <c r="P1724" s="16" t="str">
        <f t="shared" si="81"/>
        <v>633772</v>
      </c>
      <c r="Q1724" s="16" t="str">
        <f>IFERROR(VLOOKUP($P1724,'Kredieten productgroepen functi'!$C:$M,2,FALSE),"n.v.t.")</f>
        <v>Baggerwerk prov. vw</v>
      </c>
      <c r="R1724" s="16" t="str">
        <f t="shared" si="82"/>
        <v>423040</v>
      </c>
      <c r="S1724" s="16" t="str">
        <f>IFERROR(VLOOKUP($R1724,Kostensoorten!$C:$J,2,FALSE),"n.v.t.")</f>
        <v>Normaal onderhoud</v>
      </c>
      <c r="T1724" s="16" t="s">
        <v>39</v>
      </c>
      <c r="U1724" s="16" t="s">
        <v>39</v>
      </c>
      <c r="V1724" s="16" t="s">
        <v>39</v>
      </c>
      <c r="W1724" s="16" t="s">
        <v>39</v>
      </c>
      <c r="X1724" s="16" t="s">
        <v>39</v>
      </c>
      <c r="Y1724" s="16" t="s">
        <v>39</v>
      </c>
      <c r="Z1724" s="16" t="s">
        <v>39</v>
      </c>
      <c r="AA1724" s="16" t="s">
        <v>39</v>
      </c>
      <c r="AB1724" s="16" t="s">
        <v>39</v>
      </c>
      <c r="AC1724" s="16" t="s">
        <v>39</v>
      </c>
      <c r="AD1724" s="16" t="s">
        <v>39</v>
      </c>
      <c r="AE1724" s="16" t="s">
        <v>39</v>
      </c>
      <c r="AF1724" s="16" t="s">
        <v>39</v>
      </c>
      <c r="AG1724" s="16" t="s">
        <v>39</v>
      </c>
      <c r="AH1724" s="16" t="s">
        <v>39</v>
      </c>
      <c r="AI1724" s="16" t="s">
        <v>39</v>
      </c>
      <c r="AJ1724" s="16" t="s">
        <v>39</v>
      </c>
      <c r="AL1724" s="16" t="s">
        <v>39</v>
      </c>
      <c r="AM1724" s="16" t="s">
        <v>39</v>
      </c>
      <c r="AN1724" s="16" t="str">
        <f>IFERROR(VLOOKUP($P1724,'Kredieten productgroepen functi'!$C:$M,6,FALSE),"n.v.t.")</f>
        <v>3303</v>
      </c>
      <c r="AO1724" s="16" t="str">
        <f>IFERROR(VLOOKUP($P1724,'Kredieten productgroepen functi'!$C:$M,7,FALSE),"n.v.t.")</f>
        <v>Onderhoud en beheer vaarwegen</v>
      </c>
      <c r="AP1724" s="16" t="str">
        <f>IFERROR(VLOOKUP($P1724,'Kredieten productgroepen functi'!$C:$M,8,FALSE),"n.v.t.")</f>
        <v>33</v>
      </c>
      <c r="AQ1724" s="16" t="str">
        <f>IFERROR(VLOOKUP($P1724,'Kredieten productgroepen functi'!$C:$M,9,FALSE),"n.v.t.")</f>
        <v>Waterwegen</v>
      </c>
      <c r="AR1724" s="16" t="str">
        <f>IFERROR(VLOOKUP($P1724,'Kredieten productgroepen functi'!$C:$M,10,FALSE),"n.v.t.")</f>
        <v>3</v>
      </c>
      <c r="AS1724" s="16" t="str">
        <f>IFERROR(VLOOKUP($P1724,'Kredieten productgroepen functi'!$C:$M,11,FALSE),"n.v.t.")</f>
        <v>Verkeer en vervoer</v>
      </c>
      <c r="AT1724" s="16" t="str">
        <f t="shared" si="83"/>
        <v>Lasten</v>
      </c>
      <c r="AU1724" s="16" t="str">
        <f>IFERROR(VLOOKUP($R1724,Kostensoorten!$C:$J,7,FALSE),"n.v.t.")</f>
        <v>2.3.1</v>
      </c>
      <c r="AV1724" s="16" t="str">
        <f>IFERROR(VLOOKUP($R1724,Kostensoorten!$C:$J,8,FALSE),"n.v.t.")</f>
        <v>Aankopen niet duurzame goedere</v>
      </c>
    </row>
    <row r="1725" spans="6:48">
      <c r="F1725" s="2" t="s">
        <v>9635</v>
      </c>
      <c r="G1725" s="2" t="s">
        <v>39</v>
      </c>
      <c r="H1725" s="2" t="s">
        <v>39</v>
      </c>
      <c r="I1725" s="18">
        <v>6000</v>
      </c>
      <c r="P1725" s="16" t="str">
        <f t="shared" si="81"/>
        <v>633772</v>
      </c>
      <c r="Q1725" s="16" t="str">
        <f>IFERROR(VLOOKUP($P1725,'Kredieten productgroepen functi'!$C:$M,2,FALSE),"n.v.t.")</f>
        <v>Baggerwerk prov. vw</v>
      </c>
      <c r="R1725" s="16" t="str">
        <f t="shared" si="82"/>
        <v>460501</v>
      </c>
      <c r="S1725" s="16" t="str">
        <f>IFERROR(VLOOKUP($R1725,Kostensoorten!$C:$J,2,FALSE),"n.v.t.")</f>
        <v>overige administratieve boekingen</v>
      </c>
      <c r="T1725" s="16" t="s">
        <v>39</v>
      </c>
      <c r="U1725" s="16" t="s">
        <v>39</v>
      </c>
      <c r="V1725" s="16" t="s">
        <v>39</v>
      </c>
      <c r="W1725" s="16" t="s">
        <v>39</v>
      </c>
      <c r="X1725" s="16" t="s">
        <v>39</v>
      </c>
      <c r="Y1725" s="16" t="s">
        <v>39</v>
      </c>
      <c r="Z1725" s="16" t="s">
        <v>39</v>
      </c>
      <c r="AA1725" s="16" t="s">
        <v>39</v>
      </c>
      <c r="AB1725" s="16" t="s">
        <v>39</v>
      </c>
      <c r="AC1725" s="16" t="s">
        <v>39</v>
      </c>
      <c r="AD1725" s="16" t="s">
        <v>39</v>
      </c>
      <c r="AE1725" s="16" t="s">
        <v>39</v>
      </c>
      <c r="AF1725" s="16" t="s">
        <v>39</v>
      </c>
      <c r="AG1725" s="16" t="s">
        <v>39</v>
      </c>
      <c r="AH1725" s="16" t="s">
        <v>39</v>
      </c>
      <c r="AI1725" s="16" t="s">
        <v>39</v>
      </c>
      <c r="AJ1725" s="16" t="s">
        <v>39</v>
      </c>
      <c r="AL1725" s="16" t="s">
        <v>39</v>
      </c>
      <c r="AM1725" s="16" t="s">
        <v>39</v>
      </c>
      <c r="AN1725" s="16" t="str">
        <f>IFERROR(VLOOKUP($P1725,'Kredieten productgroepen functi'!$C:$M,6,FALSE),"n.v.t.")</f>
        <v>3303</v>
      </c>
      <c r="AO1725" s="16" t="str">
        <f>IFERROR(VLOOKUP($P1725,'Kredieten productgroepen functi'!$C:$M,7,FALSE),"n.v.t.")</f>
        <v>Onderhoud en beheer vaarwegen</v>
      </c>
      <c r="AP1725" s="16" t="str">
        <f>IFERROR(VLOOKUP($P1725,'Kredieten productgroepen functi'!$C:$M,8,FALSE),"n.v.t.")</f>
        <v>33</v>
      </c>
      <c r="AQ1725" s="16" t="str">
        <f>IFERROR(VLOOKUP($P1725,'Kredieten productgroepen functi'!$C:$M,9,FALSE),"n.v.t.")</f>
        <v>Waterwegen</v>
      </c>
      <c r="AR1725" s="16" t="str">
        <f>IFERROR(VLOOKUP($P1725,'Kredieten productgroepen functi'!$C:$M,10,FALSE),"n.v.t.")</f>
        <v>3</v>
      </c>
      <c r="AS1725" s="16" t="str">
        <f>IFERROR(VLOOKUP($P1725,'Kredieten productgroepen functi'!$C:$M,11,FALSE),"n.v.t.")</f>
        <v>Verkeer en vervoer</v>
      </c>
      <c r="AT1725" s="16" t="str">
        <f t="shared" si="83"/>
        <v>Lasten</v>
      </c>
      <c r="AU1725" s="16" t="str">
        <f>IFERROR(VLOOKUP($R1725,Kostensoorten!$C:$J,7,FALSE),"n.v.t.")</f>
        <v>6.9</v>
      </c>
      <c r="AV1725" s="16" t="str">
        <f>IFERROR(VLOOKUP($R1725,Kostensoorten!$C:$J,8,FALSE),"n.v.t.")</f>
        <v>Overige administratieve boekinge</v>
      </c>
    </row>
    <row r="1726" spans="6:48">
      <c r="F1726" s="2" t="s">
        <v>8737</v>
      </c>
      <c r="G1726" s="2" t="s">
        <v>39</v>
      </c>
      <c r="H1726" s="2" t="s">
        <v>39</v>
      </c>
      <c r="I1726" s="18">
        <v>71041.25</v>
      </c>
      <c r="P1726" s="16" t="str">
        <f t="shared" si="81"/>
        <v>633772</v>
      </c>
      <c r="Q1726" s="16" t="str">
        <f>IFERROR(VLOOKUP($P1726,'Kredieten productgroepen functi'!$C:$M,2,FALSE),"n.v.t.")</f>
        <v>Baggerwerk prov. vw</v>
      </c>
      <c r="R1726" s="16" t="str">
        <f t="shared" si="82"/>
        <v>460501</v>
      </c>
      <c r="S1726" s="16" t="str">
        <f>IFERROR(VLOOKUP($R1726,Kostensoorten!$C:$J,2,FALSE),"n.v.t.")</f>
        <v>overige administratieve boekingen</v>
      </c>
      <c r="T1726" s="16" t="s">
        <v>39</v>
      </c>
      <c r="U1726" s="16" t="s">
        <v>39</v>
      </c>
      <c r="V1726" s="16" t="s">
        <v>39</v>
      </c>
      <c r="W1726" s="16" t="s">
        <v>39</v>
      </c>
      <c r="X1726" s="16" t="s">
        <v>39</v>
      </c>
      <c r="Y1726" s="16" t="s">
        <v>39</v>
      </c>
      <c r="Z1726" s="16" t="s">
        <v>39</v>
      </c>
      <c r="AA1726" s="16" t="s">
        <v>39</v>
      </c>
      <c r="AB1726" s="16" t="s">
        <v>39</v>
      </c>
      <c r="AC1726" s="16" t="s">
        <v>39</v>
      </c>
      <c r="AD1726" s="16" t="s">
        <v>39</v>
      </c>
      <c r="AE1726" s="16" t="s">
        <v>39</v>
      </c>
      <c r="AF1726" s="16" t="s">
        <v>39</v>
      </c>
      <c r="AG1726" s="16" t="s">
        <v>39</v>
      </c>
      <c r="AH1726" s="16" t="s">
        <v>39</v>
      </c>
      <c r="AI1726" s="16" t="s">
        <v>39</v>
      </c>
      <c r="AJ1726" s="16" t="s">
        <v>39</v>
      </c>
      <c r="AL1726" s="16" t="s">
        <v>39</v>
      </c>
      <c r="AM1726" s="16" t="s">
        <v>39</v>
      </c>
      <c r="AN1726" s="16" t="str">
        <f>IFERROR(VLOOKUP($P1726,'Kredieten productgroepen functi'!$C:$M,6,FALSE),"n.v.t.")</f>
        <v>3303</v>
      </c>
      <c r="AO1726" s="16" t="str">
        <f>IFERROR(VLOOKUP($P1726,'Kredieten productgroepen functi'!$C:$M,7,FALSE),"n.v.t.")</f>
        <v>Onderhoud en beheer vaarwegen</v>
      </c>
      <c r="AP1726" s="16" t="str">
        <f>IFERROR(VLOOKUP($P1726,'Kredieten productgroepen functi'!$C:$M,8,FALSE),"n.v.t.")</f>
        <v>33</v>
      </c>
      <c r="AQ1726" s="16" t="str">
        <f>IFERROR(VLOOKUP($P1726,'Kredieten productgroepen functi'!$C:$M,9,FALSE),"n.v.t.")</f>
        <v>Waterwegen</v>
      </c>
      <c r="AR1726" s="16" t="str">
        <f>IFERROR(VLOOKUP($P1726,'Kredieten productgroepen functi'!$C:$M,10,FALSE),"n.v.t.")</f>
        <v>3</v>
      </c>
      <c r="AS1726" s="16" t="str">
        <f>IFERROR(VLOOKUP($P1726,'Kredieten productgroepen functi'!$C:$M,11,FALSE),"n.v.t.")</f>
        <v>Verkeer en vervoer</v>
      </c>
      <c r="AT1726" s="16" t="str">
        <f t="shared" si="83"/>
        <v>Lasten</v>
      </c>
      <c r="AU1726" s="16" t="str">
        <f>IFERROR(VLOOKUP($R1726,Kostensoorten!$C:$J,7,FALSE),"n.v.t.")</f>
        <v>6.9</v>
      </c>
      <c r="AV1726" s="16" t="str">
        <f>IFERROR(VLOOKUP($R1726,Kostensoorten!$C:$J,8,FALSE),"n.v.t.")</f>
        <v>Overige administratieve boekinge</v>
      </c>
    </row>
    <row r="1727" spans="6:48">
      <c r="F1727" s="2" t="s">
        <v>8738</v>
      </c>
      <c r="G1727" s="2" t="s">
        <v>39</v>
      </c>
      <c r="H1727" s="2" t="s">
        <v>39</v>
      </c>
      <c r="I1727" s="18">
        <v>311554</v>
      </c>
      <c r="P1727" s="16" t="str">
        <f t="shared" si="81"/>
        <v>633772</v>
      </c>
      <c r="Q1727" s="16" t="str">
        <f>IFERROR(VLOOKUP($P1727,'Kredieten productgroepen functi'!$C:$M,2,FALSE),"n.v.t.")</f>
        <v>Baggerwerk prov. vw</v>
      </c>
      <c r="R1727" s="16" t="str">
        <f t="shared" si="82"/>
        <v>460501</v>
      </c>
      <c r="S1727" s="16" t="str">
        <f>IFERROR(VLOOKUP($R1727,Kostensoorten!$C:$J,2,FALSE),"n.v.t.")</f>
        <v>overige administratieve boekingen</v>
      </c>
      <c r="T1727" s="16" t="s">
        <v>39</v>
      </c>
      <c r="U1727" s="16" t="s">
        <v>39</v>
      </c>
      <c r="V1727" s="16" t="s">
        <v>39</v>
      </c>
      <c r="W1727" s="16" t="s">
        <v>39</v>
      </c>
      <c r="X1727" s="16" t="s">
        <v>39</v>
      </c>
      <c r="Y1727" s="16" t="s">
        <v>39</v>
      </c>
      <c r="Z1727" s="16" t="s">
        <v>39</v>
      </c>
      <c r="AA1727" s="16" t="s">
        <v>39</v>
      </c>
      <c r="AB1727" s="16" t="s">
        <v>39</v>
      </c>
      <c r="AC1727" s="16" t="s">
        <v>39</v>
      </c>
      <c r="AD1727" s="16" t="s">
        <v>39</v>
      </c>
      <c r="AE1727" s="16" t="s">
        <v>39</v>
      </c>
      <c r="AF1727" s="16" t="s">
        <v>39</v>
      </c>
      <c r="AG1727" s="16" t="s">
        <v>39</v>
      </c>
      <c r="AH1727" s="16" t="s">
        <v>39</v>
      </c>
      <c r="AI1727" s="16" t="s">
        <v>39</v>
      </c>
      <c r="AJ1727" s="16" t="s">
        <v>39</v>
      </c>
      <c r="AL1727" s="16" t="s">
        <v>39</v>
      </c>
      <c r="AM1727" s="16" t="s">
        <v>39</v>
      </c>
      <c r="AN1727" s="16" t="str">
        <f>IFERROR(VLOOKUP($P1727,'Kredieten productgroepen functi'!$C:$M,6,FALSE),"n.v.t.")</f>
        <v>3303</v>
      </c>
      <c r="AO1727" s="16" t="str">
        <f>IFERROR(VLOOKUP($P1727,'Kredieten productgroepen functi'!$C:$M,7,FALSE),"n.v.t.")</f>
        <v>Onderhoud en beheer vaarwegen</v>
      </c>
      <c r="AP1727" s="16" t="str">
        <f>IFERROR(VLOOKUP($P1727,'Kredieten productgroepen functi'!$C:$M,8,FALSE),"n.v.t.")</f>
        <v>33</v>
      </c>
      <c r="AQ1727" s="16" t="str">
        <f>IFERROR(VLOOKUP($P1727,'Kredieten productgroepen functi'!$C:$M,9,FALSE),"n.v.t.")</f>
        <v>Waterwegen</v>
      </c>
      <c r="AR1727" s="16" t="str">
        <f>IFERROR(VLOOKUP($P1727,'Kredieten productgroepen functi'!$C:$M,10,FALSE),"n.v.t.")</f>
        <v>3</v>
      </c>
      <c r="AS1727" s="16" t="str">
        <f>IFERROR(VLOOKUP($P1727,'Kredieten productgroepen functi'!$C:$M,11,FALSE),"n.v.t.")</f>
        <v>Verkeer en vervoer</v>
      </c>
      <c r="AT1727" s="16" t="str">
        <f t="shared" si="83"/>
        <v>Lasten</v>
      </c>
      <c r="AU1727" s="16" t="str">
        <f>IFERROR(VLOOKUP($R1727,Kostensoorten!$C:$J,7,FALSE),"n.v.t.")</f>
        <v>6.9</v>
      </c>
      <c r="AV1727" s="16" t="str">
        <f>IFERROR(VLOOKUP($R1727,Kostensoorten!$C:$J,8,FALSE),"n.v.t.")</f>
        <v>Overige administratieve boekinge</v>
      </c>
    </row>
    <row r="1728" spans="6:48">
      <c r="F1728" s="2" t="s">
        <v>8739</v>
      </c>
      <c r="G1728" s="2" t="s">
        <v>39</v>
      </c>
      <c r="H1728" s="2" t="s">
        <v>39</v>
      </c>
      <c r="I1728" s="18">
        <v>76.5</v>
      </c>
      <c r="P1728" s="16" t="str">
        <f t="shared" si="81"/>
        <v>633774</v>
      </c>
      <c r="Q1728" s="16" t="str">
        <f>IFERROR(VLOOKUP($P1728,'Kredieten productgroepen functi'!$C:$M,2,FALSE),"n.v.t.")</f>
        <v>Aanlegvz prov vw</v>
      </c>
      <c r="R1728" s="16" t="str">
        <f t="shared" si="82"/>
        <v>423040</v>
      </c>
      <c r="S1728" s="16" t="str">
        <f>IFERROR(VLOOKUP($R1728,Kostensoorten!$C:$J,2,FALSE),"n.v.t.")</f>
        <v>Normaal onderhoud</v>
      </c>
      <c r="T1728" s="16" t="s">
        <v>39</v>
      </c>
      <c r="U1728" s="16" t="s">
        <v>39</v>
      </c>
      <c r="V1728" s="16" t="s">
        <v>39</v>
      </c>
      <c r="W1728" s="16" t="s">
        <v>39</v>
      </c>
      <c r="X1728" s="16" t="s">
        <v>39</v>
      </c>
      <c r="Y1728" s="16" t="s">
        <v>39</v>
      </c>
      <c r="Z1728" s="16" t="s">
        <v>39</v>
      </c>
      <c r="AA1728" s="16" t="s">
        <v>39</v>
      </c>
      <c r="AB1728" s="16" t="s">
        <v>39</v>
      </c>
      <c r="AC1728" s="16" t="s">
        <v>39</v>
      </c>
      <c r="AD1728" s="16" t="s">
        <v>39</v>
      </c>
      <c r="AE1728" s="16" t="s">
        <v>39</v>
      </c>
      <c r="AF1728" s="16" t="s">
        <v>39</v>
      </c>
      <c r="AG1728" s="16" t="s">
        <v>39</v>
      </c>
      <c r="AH1728" s="16" t="s">
        <v>39</v>
      </c>
      <c r="AI1728" s="16" t="s">
        <v>39</v>
      </c>
      <c r="AJ1728" s="16" t="s">
        <v>39</v>
      </c>
      <c r="AL1728" s="16" t="s">
        <v>39</v>
      </c>
      <c r="AM1728" s="16" t="s">
        <v>39</v>
      </c>
      <c r="AN1728" s="16" t="str">
        <f>IFERROR(VLOOKUP($P1728,'Kredieten productgroepen functi'!$C:$M,6,FALSE),"n.v.t.")</f>
        <v>3303</v>
      </c>
      <c r="AO1728" s="16" t="str">
        <f>IFERROR(VLOOKUP($P1728,'Kredieten productgroepen functi'!$C:$M,7,FALSE),"n.v.t.")</f>
        <v>Onderhoud en beheer vaarwegen</v>
      </c>
      <c r="AP1728" s="16" t="str">
        <f>IFERROR(VLOOKUP($P1728,'Kredieten productgroepen functi'!$C:$M,8,FALSE),"n.v.t.")</f>
        <v>33</v>
      </c>
      <c r="AQ1728" s="16" t="str">
        <f>IFERROR(VLOOKUP($P1728,'Kredieten productgroepen functi'!$C:$M,9,FALSE),"n.v.t.")</f>
        <v>Waterwegen</v>
      </c>
      <c r="AR1728" s="16" t="str">
        <f>IFERROR(VLOOKUP($P1728,'Kredieten productgroepen functi'!$C:$M,10,FALSE),"n.v.t.")</f>
        <v>3</v>
      </c>
      <c r="AS1728" s="16" t="str">
        <f>IFERROR(VLOOKUP($P1728,'Kredieten productgroepen functi'!$C:$M,11,FALSE),"n.v.t.")</f>
        <v>Verkeer en vervoer</v>
      </c>
      <c r="AT1728" s="16" t="str">
        <f t="shared" si="83"/>
        <v>Lasten</v>
      </c>
      <c r="AU1728" s="16" t="str">
        <f>IFERROR(VLOOKUP($R1728,Kostensoorten!$C:$J,7,FALSE),"n.v.t.")</f>
        <v>2.3.1</v>
      </c>
      <c r="AV1728" s="16" t="str">
        <f>IFERROR(VLOOKUP($R1728,Kostensoorten!$C:$J,8,FALSE),"n.v.t.")</f>
        <v>Aankopen niet duurzame goedere</v>
      </c>
    </row>
    <row r="1729" spans="6:48">
      <c r="F1729" s="2" t="s">
        <v>6735</v>
      </c>
      <c r="G1729" s="2" t="s">
        <v>39</v>
      </c>
      <c r="H1729" s="2" t="s">
        <v>39</v>
      </c>
      <c r="I1729" s="18">
        <v>14930.71</v>
      </c>
      <c r="P1729" s="16" t="str">
        <f t="shared" si="81"/>
        <v>633774</v>
      </c>
      <c r="Q1729" s="16" t="str">
        <f>IFERROR(VLOOKUP($P1729,'Kredieten productgroepen functi'!$C:$M,2,FALSE),"n.v.t.")</f>
        <v>Aanlegvz prov vw</v>
      </c>
      <c r="R1729" s="16" t="str">
        <f t="shared" si="82"/>
        <v>423040</v>
      </c>
      <c r="S1729" s="16" t="str">
        <f>IFERROR(VLOOKUP($R1729,Kostensoorten!$C:$J,2,FALSE),"n.v.t.")</f>
        <v>Normaal onderhoud</v>
      </c>
      <c r="T1729" s="16" t="s">
        <v>39</v>
      </c>
      <c r="U1729" s="16" t="s">
        <v>39</v>
      </c>
      <c r="V1729" s="16" t="s">
        <v>39</v>
      </c>
      <c r="W1729" s="16" t="s">
        <v>39</v>
      </c>
      <c r="X1729" s="16" t="s">
        <v>39</v>
      </c>
      <c r="Y1729" s="16" t="s">
        <v>39</v>
      </c>
      <c r="Z1729" s="16" t="s">
        <v>39</v>
      </c>
      <c r="AA1729" s="16" t="s">
        <v>39</v>
      </c>
      <c r="AB1729" s="16" t="s">
        <v>39</v>
      </c>
      <c r="AC1729" s="16" t="s">
        <v>39</v>
      </c>
      <c r="AD1729" s="16" t="s">
        <v>39</v>
      </c>
      <c r="AE1729" s="16" t="s">
        <v>39</v>
      </c>
      <c r="AF1729" s="16" t="s">
        <v>39</v>
      </c>
      <c r="AG1729" s="16" t="s">
        <v>39</v>
      </c>
      <c r="AH1729" s="16" t="s">
        <v>39</v>
      </c>
      <c r="AI1729" s="16" t="s">
        <v>39</v>
      </c>
      <c r="AJ1729" s="16" t="s">
        <v>39</v>
      </c>
      <c r="AL1729" s="16" t="s">
        <v>39</v>
      </c>
      <c r="AM1729" s="16" t="s">
        <v>39</v>
      </c>
      <c r="AN1729" s="16" t="str">
        <f>IFERROR(VLOOKUP($P1729,'Kredieten productgroepen functi'!$C:$M,6,FALSE),"n.v.t.")</f>
        <v>3303</v>
      </c>
      <c r="AO1729" s="16" t="str">
        <f>IFERROR(VLOOKUP($P1729,'Kredieten productgroepen functi'!$C:$M,7,FALSE),"n.v.t.")</f>
        <v>Onderhoud en beheer vaarwegen</v>
      </c>
      <c r="AP1729" s="16" t="str">
        <f>IFERROR(VLOOKUP($P1729,'Kredieten productgroepen functi'!$C:$M,8,FALSE),"n.v.t.")</f>
        <v>33</v>
      </c>
      <c r="AQ1729" s="16" t="str">
        <f>IFERROR(VLOOKUP($P1729,'Kredieten productgroepen functi'!$C:$M,9,FALSE),"n.v.t.")</f>
        <v>Waterwegen</v>
      </c>
      <c r="AR1729" s="16" t="str">
        <f>IFERROR(VLOOKUP($P1729,'Kredieten productgroepen functi'!$C:$M,10,FALSE),"n.v.t.")</f>
        <v>3</v>
      </c>
      <c r="AS1729" s="16" t="str">
        <f>IFERROR(VLOOKUP($P1729,'Kredieten productgroepen functi'!$C:$M,11,FALSE),"n.v.t.")</f>
        <v>Verkeer en vervoer</v>
      </c>
      <c r="AT1729" s="16" t="str">
        <f t="shared" si="83"/>
        <v>Lasten</v>
      </c>
      <c r="AU1729" s="16" t="str">
        <f>IFERROR(VLOOKUP($R1729,Kostensoorten!$C:$J,7,FALSE),"n.v.t.")</f>
        <v>2.3.1</v>
      </c>
      <c r="AV1729" s="16" t="str">
        <f>IFERROR(VLOOKUP($R1729,Kostensoorten!$C:$J,8,FALSE),"n.v.t.")</f>
        <v>Aankopen niet duurzame goedere</v>
      </c>
    </row>
    <row r="1730" spans="6:48">
      <c r="F1730" s="2" t="s">
        <v>8141</v>
      </c>
      <c r="G1730" s="2" t="s">
        <v>39</v>
      </c>
      <c r="H1730" s="2" t="s">
        <v>39</v>
      </c>
      <c r="I1730" s="18">
        <v>9438.4699999999993</v>
      </c>
      <c r="P1730" s="16" t="str">
        <f t="shared" si="81"/>
        <v>633774</v>
      </c>
      <c r="Q1730" s="16" t="str">
        <f>IFERROR(VLOOKUP($P1730,'Kredieten productgroepen functi'!$C:$M,2,FALSE),"n.v.t.")</f>
        <v>Aanlegvz prov vw</v>
      </c>
      <c r="R1730" s="16" t="str">
        <f t="shared" si="82"/>
        <v>423040</v>
      </c>
      <c r="S1730" s="16" t="str">
        <f>IFERROR(VLOOKUP($R1730,Kostensoorten!$C:$J,2,FALSE),"n.v.t.")</f>
        <v>Normaal onderhoud</v>
      </c>
      <c r="T1730" s="16" t="s">
        <v>39</v>
      </c>
      <c r="U1730" s="16" t="s">
        <v>39</v>
      </c>
      <c r="V1730" s="16" t="s">
        <v>39</v>
      </c>
      <c r="W1730" s="16" t="s">
        <v>39</v>
      </c>
      <c r="X1730" s="16" t="s">
        <v>39</v>
      </c>
      <c r="Y1730" s="16" t="s">
        <v>39</v>
      </c>
      <c r="Z1730" s="16" t="s">
        <v>39</v>
      </c>
      <c r="AA1730" s="16" t="s">
        <v>39</v>
      </c>
      <c r="AB1730" s="16" t="s">
        <v>39</v>
      </c>
      <c r="AC1730" s="16" t="s">
        <v>39</v>
      </c>
      <c r="AD1730" s="16" t="s">
        <v>39</v>
      </c>
      <c r="AE1730" s="16" t="s">
        <v>39</v>
      </c>
      <c r="AF1730" s="16" t="s">
        <v>39</v>
      </c>
      <c r="AG1730" s="16" t="s">
        <v>39</v>
      </c>
      <c r="AH1730" s="16" t="s">
        <v>39</v>
      </c>
      <c r="AI1730" s="16" t="s">
        <v>39</v>
      </c>
      <c r="AJ1730" s="16" t="s">
        <v>39</v>
      </c>
      <c r="AL1730" s="16" t="s">
        <v>39</v>
      </c>
      <c r="AM1730" s="16" t="s">
        <v>39</v>
      </c>
      <c r="AN1730" s="16" t="str">
        <f>IFERROR(VLOOKUP($P1730,'Kredieten productgroepen functi'!$C:$M,6,FALSE),"n.v.t.")</f>
        <v>3303</v>
      </c>
      <c r="AO1730" s="16" t="str">
        <f>IFERROR(VLOOKUP($P1730,'Kredieten productgroepen functi'!$C:$M,7,FALSE),"n.v.t.")</f>
        <v>Onderhoud en beheer vaarwegen</v>
      </c>
      <c r="AP1730" s="16" t="str">
        <f>IFERROR(VLOOKUP($P1730,'Kredieten productgroepen functi'!$C:$M,8,FALSE),"n.v.t.")</f>
        <v>33</v>
      </c>
      <c r="AQ1730" s="16" t="str">
        <f>IFERROR(VLOOKUP($P1730,'Kredieten productgroepen functi'!$C:$M,9,FALSE),"n.v.t.")</f>
        <v>Waterwegen</v>
      </c>
      <c r="AR1730" s="16" t="str">
        <f>IFERROR(VLOOKUP($P1730,'Kredieten productgroepen functi'!$C:$M,10,FALSE),"n.v.t.")</f>
        <v>3</v>
      </c>
      <c r="AS1730" s="16" t="str">
        <f>IFERROR(VLOOKUP($P1730,'Kredieten productgroepen functi'!$C:$M,11,FALSE),"n.v.t.")</f>
        <v>Verkeer en vervoer</v>
      </c>
      <c r="AT1730" s="16" t="str">
        <f t="shared" si="83"/>
        <v>Lasten</v>
      </c>
      <c r="AU1730" s="16" t="str">
        <f>IFERROR(VLOOKUP($R1730,Kostensoorten!$C:$J,7,FALSE),"n.v.t.")</f>
        <v>2.3.1</v>
      </c>
      <c r="AV1730" s="16" t="str">
        <f>IFERROR(VLOOKUP($R1730,Kostensoorten!$C:$J,8,FALSE),"n.v.t.")</f>
        <v>Aankopen niet duurzame goedere</v>
      </c>
    </row>
    <row r="1731" spans="6:48">
      <c r="F1731" s="2" t="s">
        <v>9636</v>
      </c>
      <c r="G1731" s="2" t="s">
        <v>39</v>
      </c>
      <c r="H1731" s="2" t="s">
        <v>39</v>
      </c>
      <c r="I1731" s="18">
        <v>-24500</v>
      </c>
      <c r="P1731" s="16" t="str">
        <f t="shared" si="81"/>
        <v>633774</v>
      </c>
      <c r="Q1731" s="16" t="str">
        <f>IFERROR(VLOOKUP($P1731,'Kredieten productgroepen functi'!$C:$M,2,FALSE),"n.v.t.")</f>
        <v>Aanlegvz prov vw</v>
      </c>
      <c r="R1731" s="16" t="str">
        <f t="shared" si="82"/>
        <v>460501</v>
      </c>
      <c r="S1731" s="16" t="str">
        <f>IFERROR(VLOOKUP($R1731,Kostensoorten!$C:$J,2,FALSE),"n.v.t.")</f>
        <v>overige administratieve boekingen</v>
      </c>
      <c r="T1731" s="16" t="s">
        <v>39</v>
      </c>
      <c r="U1731" s="16" t="s">
        <v>39</v>
      </c>
      <c r="V1731" s="16" t="s">
        <v>39</v>
      </c>
      <c r="W1731" s="16" t="s">
        <v>39</v>
      </c>
      <c r="X1731" s="16" t="s">
        <v>39</v>
      </c>
      <c r="Y1731" s="16" t="s">
        <v>39</v>
      </c>
      <c r="Z1731" s="16" t="s">
        <v>39</v>
      </c>
      <c r="AA1731" s="16" t="s">
        <v>39</v>
      </c>
      <c r="AB1731" s="16" t="s">
        <v>39</v>
      </c>
      <c r="AC1731" s="16" t="s">
        <v>39</v>
      </c>
      <c r="AD1731" s="16" t="s">
        <v>39</v>
      </c>
      <c r="AE1731" s="16" t="s">
        <v>39</v>
      </c>
      <c r="AF1731" s="16" t="s">
        <v>39</v>
      </c>
      <c r="AG1731" s="16" t="s">
        <v>39</v>
      </c>
      <c r="AH1731" s="16" t="s">
        <v>39</v>
      </c>
      <c r="AI1731" s="16" t="s">
        <v>39</v>
      </c>
      <c r="AJ1731" s="16" t="s">
        <v>39</v>
      </c>
      <c r="AL1731" s="16" t="s">
        <v>39</v>
      </c>
      <c r="AM1731" s="16" t="s">
        <v>39</v>
      </c>
      <c r="AN1731" s="16" t="str">
        <f>IFERROR(VLOOKUP($P1731,'Kredieten productgroepen functi'!$C:$M,6,FALSE),"n.v.t.")</f>
        <v>3303</v>
      </c>
      <c r="AO1731" s="16" t="str">
        <f>IFERROR(VLOOKUP($P1731,'Kredieten productgroepen functi'!$C:$M,7,FALSE),"n.v.t.")</f>
        <v>Onderhoud en beheer vaarwegen</v>
      </c>
      <c r="AP1731" s="16" t="str">
        <f>IFERROR(VLOOKUP($P1731,'Kredieten productgroepen functi'!$C:$M,8,FALSE),"n.v.t.")</f>
        <v>33</v>
      </c>
      <c r="AQ1731" s="16" t="str">
        <f>IFERROR(VLOOKUP($P1731,'Kredieten productgroepen functi'!$C:$M,9,FALSE),"n.v.t.")</f>
        <v>Waterwegen</v>
      </c>
      <c r="AR1731" s="16" t="str">
        <f>IFERROR(VLOOKUP($P1731,'Kredieten productgroepen functi'!$C:$M,10,FALSE),"n.v.t.")</f>
        <v>3</v>
      </c>
      <c r="AS1731" s="16" t="str">
        <f>IFERROR(VLOOKUP($P1731,'Kredieten productgroepen functi'!$C:$M,11,FALSE),"n.v.t.")</f>
        <v>Verkeer en vervoer</v>
      </c>
      <c r="AT1731" s="16" t="str">
        <f t="shared" si="83"/>
        <v>Lasten</v>
      </c>
      <c r="AU1731" s="16" t="str">
        <f>IFERROR(VLOOKUP($R1731,Kostensoorten!$C:$J,7,FALSE),"n.v.t.")</f>
        <v>6.9</v>
      </c>
      <c r="AV1731" s="16" t="str">
        <f>IFERROR(VLOOKUP($R1731,Kostensoorten!$C:$J,8,FALSE),"n.v.t.")</f>
        <v>Overige administratieve boekinge</v>
      </c>
    </row>
    <row r="1732" spans="6:48">
      <c r="F1732" s="2" t="s">
        <v>8740</v>
      </c>
      <c r="G1732" s="2" t="s">
        <v>39</v>
      </c>
      <c r="H1732" s="2" t="s">
        <v>39</v>
      </c>
      <c r="I1732" s="18">
        <v>28736</v>
      </c>
      <c r="P1732" s="16" t="str">
        <f t="shared" si="81"/>
        <v>633775</v>
      </c>
      <c r="Q1732" s="16" t="str">
        <f>IFERROR(VLOOKUP($P1732,'Kredieten productgroepen functi'!$C:$M,2,FALSE),"n.v.t.")</f>
        <v>Kanaalmeubiliar prov vw</v>
      </c>
      <c r="R1732" s="16" t="str">
        <f t="shared" si="82"/>
        <v>423040</v>
      </c>
      <c r="S1732" s="16" t="str">
        <f>IFERROR(VLOOKUP($R1732,Kostensoorten!$C:$J,2,FALSE),"n.v.t.")</f>
        <v>Normaal onderhoud</v>
      </c>
      <c r="T1732" s="16" t="s">
        <v>39</v>
      </c>
      <c r="U1732" s="16" t="s">
        <v>39</v>
      </c>
      <c r="V1732" s="16" t="s">
        <v>39</v>
      </c>
      <c r="W1732" s="16" t="s">
        <v>39</v>
      </c>
      <c r="X1732" s="16" t="s">
        <v>39</v>
      </c>
      <c r="Y1732" s="16" t="s">
        <v>39</v>
      </c>
      <c r="Z1732" s="16" t="s">
        <v>39</v>
      </c>
      <c r="AA1732" s="16" t="s">
        <v>39</v>
      </c>
      <c r="AB1732" s="16" t="s">
        <v>39</v>
      </c>
      <c r="AC1732" s="16" t="s">
        <v>39</v>
      </c>
      <c r="AD1732" s="16" t="s">
        <v>39</v>
      </c>
      <c r="AE1732" s="16" t="s">
        <v>39</v>
      </c>
      <c r="AF1732" s="16" t="s">
        <v>39</v>
      </c>
      <c r="AG1732" s="16" t="s">
        <v>39</v>
      </c>
      <c r="AH1732" s="16" t="s">
        <v>39</v>
      </c>
      <c r="AI1732" s="16" t="s">
        <v>39</v>
      </c>
      <c r="AJ1732" s="16" t="s">
        <v>39</v>
      </c>
      <c r="AL1732" s="16" t="s">
        <v>39</v>
      </c>
      <c r="AM1732" s="16" t="s">
        <v>39</v>
      </c>
      <c r="AN1732" s="16" t="str">
        <f>IFERROR(VLOOKUP($P1732,'Kredieten productgroepen functi'!$C:$M,6,FALSE),"n.v.t.")</f>
        <v>3303</v>
      </c>
      <c r="AO1732" s="16" t="str">
        <f>IFERROR(VLOOKUP($P1732,'Kredieten productgroepen functi'!$C:$M,7,FALSE),"n.v.t.")</f>
        <v>Onderhoud en beheer vaarwegen</v>
      </c>
      <c r="AP1732" s="16" t="str">
        <f>IFERROR(VLOOKUP($P1732,'Kredieten productgroepen functi'!$C:$M,8,FALSE),"n.v.t.")</f>
        <v>33</v>
      </c>
      <c r="AQ1732" s="16" t="str">
        <f>IFERROR(VLOOKUP($P1732,'Kredieten productgroepen functi'!$C:$M,9,FALSE),"n.v.t.")</f>
        <v>Waterwegen</v>
      </c>
      <c r="AR1732" s="16" t="str">
        <f>IFERROR(VLOOKUP($P1732,'Kredieten productgroepen functi'!$C:$M,10,FALSE),"n.v.t.")</f>
        <v>3</v>
      </c>
      <c r="AS1732" s="16" t="str">
        <f>IFERROR(VLOOKUP($P1732,'Kredieten productgroepen functi'!$C:$M,11,FALSE),"n.v.t.")</f>
        <v>Verkeer en vervoer</v>
      </c>
      <c r="AT1732" s="16" t="str">
        <f t="shared" si="83"/>
        <v>Lasten</v>
      </c>
      <c r="AU1732" s="16" t="str">
        <f>IFERROR(VLOOKUP($R1732,Kostensoorten!$C:$J,7,FALSE),"n.v.t.")</f>
        <v>2.3.1</v>
      </c>
      <c r="AV1732" s="16" t="str">
        <f>IFERROR(VLOOKUP($R1732,Kostensoorten!$C:$J,8,FALSE),"n.v.t.")</f>
        <v>Aankopen niet duurzame goedere</v>
      </c>
    </row>
    <row r="1733" spans="6:48">
      <c r="F1733" s="2" t="s">
        <v>8142</v>
      </c>
      <c r="G1733" s="2" t="s">
        <v>39</v>
      </c>
      <c r="H1733" s="2" t="s">
        <v>39</v>
      </c>
      <c r="I1733" s="18">
        <v>1003.63</v>
      </c>
      <c r="P1733" s="16" t="str">
        <f t="shared" si="81"/>
        <v>633775</v>
      </c>
      <c r="Q1733" s="16" t="str">
        <f>IFERROR(VLOOKUP($P1733,'Kredieten productgroepen functi'!$C:$M,2,FALSE),"n.v.t.")</f>
        <v>Kanaalmeubiliar prov vw</v>
      </c>
      <c r="R1733" s="16" t="str">
        <f t="shared" si="82"/>
        <v>423040</v>
      </c>
      <c r="S1733" s="16" t="str">
        <f>IFERROR(VLOOKUP($R1733,Kostensoorten!$C:$J,2,FALSE),"n.v.t.")</f>
        <v>Normaal onderhoud</v>
      </c>
      <c r="T1733" s="16" t="s">
        <v>39</v>
      </c>
      <c r="U1733" s="16" t="s">
        <v>39</v>
      </c>
      <c r="V1733" s="16" t="s">
        <v>39</v>
      </c>
      <c r="W1733" s="16" t="s">
        <v>39</v>
      </c>
      <c r="X1733" s="16" t="s">
        <v>39</v>
      </c>
      <c r="Y1733" s="16" t="s">
        <v>39</v>
      </c>
      <c r="Z1733" s="16" t="s">
        <v>39</v>
      </c>
      <c r="AA1733" s="16" t="s">
        <v>39</v>
      </c>
      <c r="AB1733" s="16" t="s">
        <v>39</v>
      </c>
      <c r="AC1733" s="16" t="s">
        <v>39</v>
      </c>
      <c r="AD1733" s="16" t="s">
        <v>39</v>
      </c>
      <c r="AE1733" s="16" t="s">
        <v>39</v>
      </c>
      <c r="AF1733" s="16" t="s">
        <v>39</v>
      </c>
      <c r="AG1733" s="16" t="s">
        <v>39</v>
      </c>
      <c r="AH1733" s="16" t="s">
        <v>39</v>
      </c>
      <c r="AI1733" s="16" t="s">
        <v>39</v>
      </c>
      <c r="AJ1733" s="16" t="s">
        <v>39</v>
      </c>
      <c r="AL1733" s="16" t="s">
        <v>39</v>
      </c>
      <c r="AM1733" s="16" t="s">
        <v>39</v>
      </c>
      <c r="AN1733" s="16" t="str">
        <f>IFERROR(VLOOKUP($P1733,'Kredieten productgroepen functi'!$C:$M,6,FALSE),"n.v.t.")</f>
        <v>3303</v>
      </c>
      <c r="AO1733" s="16" t="str">
        <f>IFERROR(VLOOKUP($P1733,'Kredieten productgroepen functi'!$C:$M,7,FALSE),"n.v.t.")</f>
        <v>Onderhoud en beheer vaarwegen</v>
      </c>
      <c r="AP1733" s="16" t="str">
        <f>IFERROR(VLOOKUP($P1733,'Kredieten productgroepen functi'!$C:$M,8,FALSE),"n.v.t.")</f>
        <v>33</v>
      </c>
      <c r="AQ1733" s="16" t="str">
        <f>IFERROR(VLOOKUP($P1733,'Kredieten productgroepen functi'!$C:$M,9,FALSE),"n.v.t.")</f>
        <v>Waterwegen</v>
      </c>
      <c r="AR1733" s="16" t="str">
        <f>IFERROR(VLOOKUP($P1733,'Kredieten productgroepen functi'!$C:$M,10,FALSE),"n.v.t.")</f>
        <v>3</v>
      </c>
      <c r="AS1733" s="16" t="str">
        <f>IFERROR(VLOOKUP($P1733,'Kredieten productgroepen functi'!$C:$M,11,FALSE),"n.v.t.")</f>
        <v>Verkeer en vervoer</v>
      </c>
      <c r="AT1733" s="16" t="str">
        <f t="shared" si="83"/>
        <v>Lasten</v>
      </c>
      <c r="AU1733" s="16" t="str">
        <f>IFERROR(VLOOKUP($R1733,Kostensoorten!$C:$J,7,FALSE),"n.v.t.")</f>
        <v>2.3.1</v>
      </c>
      <c r="AV1733" s="16" t="str">
        <f>IFERROR(VLOOKUP($R1733,Kostensoorten!$C:$J,8,FALSE),"n.v.t.")</f>
        <v>Aankopen niet duurzame goedere</v>
      </c>
    </row>
    <row r="1734" spans="6:48">
      <c r="F1734" s="2" t="s">
        <v>6736</v>
      </c>
      <c r="G1734" s="2" t="s">
        <v>39</v>
      </c>
      <c r="H1734" s="2" t="s">
        <v>39</v>
      </c>
      <c r="I1734" s="18">
        <v>19113.810000000001</v>
      </c>
      <c r="P1734" s="16" t="str">
        <f t="shared" ref="P1734:P1797" si="84">IF(RIGHT(LEFT(F1734,6),1)=".",LEFT(F1734,5),LEFT(F1734,6))</f>
        <v>633775</v>
      </c>
      <c r="Q1734" s="16" t="str">
        <f>IFERROR(VLOOKUP($P1734,'Kredieten productgroepen functi'!$C:$M,2,FALSE),"n.v.t.")</f>
        <v>Kanaalmeubiliar prov vw</v>
      </c>
      <c r="R1734" s="16" t="str">
        <f t="shared" ref="R1734:R1797" si="85">IF(RIGHT(LEFT(F1734,6),1)=".",RIGHT(LEFT(F1734,12),6),RIGHT(LEFT(F1734,13),6))</f>
        <v>423040</v>
      </c>
      <c r="S1734" s="16" t="str">
        <f>IFERROR(VLOOKUP($R1734,Kostensoorten!$C:$J,2,FALSE),"n.v.t.")</f>
        <v>Normaal onderhoud</v>
      </c>
      <c r="T1734" s="16" t="s">
        <v>39</v>
      </c>
      <c r="U1734" s="16" t="s">
        <v>39</v>
      </c>
      <c r="V1734" s="16" t="s">
        <v>39</v>
      </c>
      <c r="W1734" s="16" t="s">
        <v>39</v>
      </c>
      <c r="X1734" s="16" t="s">
        <v>39</v>
      </c>
      <c r="Y1734" s="16" t="s">
        <v>39</v>
      </c>
      <c r="Z1734" s="16" t="s">
        <v>39</v>
      </c>
      <c r="AA1734" s="16" t="s">
        <v>39</v>
      </c>
      <c r="AB1734" s="16" t="s">
        <v>39</v>
      </c>
      <c r="AC1734" s="16" t="s">
        <v>39</v>
      </c>
      <c r="AD1734" s="16" t="s">
        <v>39</v>
      </c>
      <c r="AE1734" s="16" t="s">
        <v>39</v>
      </c>
      <c r="AF1734" s="16" t="s">
        <v>39</v>
      </c>
      <c r="AG1734" s="16" t="s">
        <v>39</v>
      </c>
      <c r="AH1734" s="16" t="s">
        <v>39</v>
      </c>
      <c r="AI1734" s="16" t="s">
        <v>39</v>
      </c>
      <c r="AJ1734" s="16" t="s">
        <v>39</v>
      </c>
      <c r="AL1734" s="16" t="s">
        <v>39</v>
      </c>
      <c r="AM1734" s="16" t="s">
        <v>39</v>
      </c>
      <c r="AN1734" s="16" t="str">
        <f>IFERROR(VLOOKUP($P1734,'Kredieten productgroepen functi'!$C:$M,6,FALSE),"n.v.t.")</f>
        <v>3303</v>
      </c>
      <c r="AO1734" s="16" t="str">
        <f>IFERROR(VLOOKUP($P1734,'Kredieten productgroepen functi'!$C:$M,7,FALSE),"n.v.t.")</f>
        <v>Onderhoud en beheer vaarwegen</v>
      </c>
      <c r="AP1734" s="16" t="str">
        <f>IFERROR(VLOOKUP($P1734,'Kredieten productgroepen functi'!$C:$M,8,FALSE),"n.v.t.")</f>
        <v>33</v>
      </c>
      <c r="AQ1734" s="16" t="str">
        <f>IFERROR(VLOOKUP($P1734,'Kredieten productgroepen functi'!$C:$M,9,FALSE),"n.v.t.")</f>
        <v>Waterwegen</v>
      </c>
      <c r="AR1734" s="16" t="str">
        <f>IFERROR(VLOOKUP($P1734,'Kredieten productgroepen functi'!$C:$M,10,FALSE),"n.v.t.")</f>
        <v>3</v>
      </c>
      <c r="AS1734" s="16" t="str">
        <f>IFERROR(VLOOKUP($P1734,'Kredieten productgroepen functi'!$C:$M,11,FALSE),"n.v.t.")</f>
        <v>Verkeer en vervoer</v>
      </c>
      <c r="AT1734" s="16" t="str">
        <f t="shared" ref="AT1734:AT1797" si="86">IF(LEFT(R1734,1)="4","Lasten",IF(LEFT(R1734,1)="8","Baten","n.v.t."))</f>
        <v>Lasten</v>
      </c>
      <c r="AU1734" s="16" t="str">
        <f>IFERROR(VLOOKUP($R1734,Kostensoorten!$C:$J,7,FALSE),"n.v.t.")</f>
        <v>2.3.1</v>
      </c>
      <c r="AV1734" s="16" t="str">
        <f>IFERROR(VLOOKUP($R1734,Kostensoorten!$C:$J,8,FALSE),"n.v.t.")</f>
        <v>Aankopen niet duurzame goedere</v>
      </c>
    </row>
    <row r="1735" spans="6:48">
      <c r="F1735" s="2" t="s">
        <v>8143</v>
      </c>
      <c r="G1735" s="2" t="s">
        <v>39</v>
      </c>
      <c r="H1735" s="2" t="s">
        <v>39</v>
      </c>
      <c r="I1735" s="18">
        <v>295.68</v>
      </c>
      <c r="P1735" s="16" t="str">
        <f t="shared" si="84"/>
        <v>633775</v>
      </c>
      <c r="Q1735" s="16" t="str">
        <f>IFERROR(VLOOKUP($P1735,'Kredieten productgroepen functi'!$C:$M,2,FALSE),"n.v.t.")</f>
        <v>Kanaalmeubiliar prov vw</v>
      </c>
      <c r="R1735" s="16" t="str">
        <f t="shared" si="85"/>
        <v>423040</v>
      </c>
      <c r="S1735" s="16" t="str">
        <f>IFERROR(VLOOKUP($R1735,Kostensoorten!$C:$J,2,FALSE),"n.v.t.")</f>
        <v>Normaal onderhoud</v>
      </c>
      <c r="T1735" s="16" t="s">
        <v>39</v>
      </c>
      <c r="U1735" s="16" t="s">
        <v>39</v>
      </c>
      <c r="V1735" s="16" t="s">
        <v>39</v>
      </c>
      <c r="W1735" s="16" t="s">
        <v>39</v>
      </c>
      <c r="X1735" s="16" t="s">
        <v>39</v>
      </c>
      <c r="Y1735" s="16" t="s">
        <v>39</v>
      </c>
      <c r="Z1735" s="16" t="s">
        <v>39</v>
      </c>
      <c r="AA1735" s="16" t="s">
        <v>39</v>
      </c>
      <c r="AB1735" s="16" t="s">
        <v>39</v>
      </c>
      <c r="AC1735" s="16" t="s">
        <v>39</v>
      </c>
      <c r="AD1735" s="16" t="s">
        <v>39</v>
      </c>
      <c r="AE1735" s="16" t="s">
        <v>39</v>
      </c>
      <c r="AF1735" s="16" t="s">
        <v>39</v>
      </c>
      <c r="AG1735" s="16" t="s">
        <v>39</v>
      </c>
      <c r="AH1735" s="16" t="s">
        <v>39</v>
      </c>
      <c r="AI1735" s="16" t="s">
        <v>39</v>
      </c>
      <c r="AJ1735" s="16" t="s">
        <v>39</v>
      </c>
      <c r="AL1735" s="16" t="s">
        <v>39</v>
      </c>
      <c r="AM1735" s="16" t="s">
        <v>39</v>
      </c>
      <c r="AN1735" s="16" t="str">
        <f>IFERROR(VLOOKUP($P1735,'Kredieten productgroepen functi'!$C:$M,6,FALSE),"n.v.t.")</f>
        <v>3303</v>
      </c>
      <c r="AO1735" s="16" t="str">
        <f>IFERROR(VLOOKUP($P1735,'Kredieten productgroepen functi'!$C:$M,7,FALSE),"n.v.t.")</f>
        <v>Onderhoud en beheer vaarwegen</v>
      </c>
      <c r="AP1735" s="16" t="str">
        <f>IFERROR(VLOOKUP($P1735,'Kredieten productgroepen functi'!$C:$M,8,FALSE),"n.v.t.")</f>
        <v>33</v>
      </c>
      <c r="AQ1735" s="16" t="str">
        <f>IFERROR(VLOOKUP($P1735,'Kredieten productgroepen functi'!$C:$M,9,FALSE),"n.v.t.")</f>
        <v>Waterwegen</v>
      </c>
      <c r="AR1735" s="16" t="str">
        <f>IFERROR(VLOOKUP($P1735,'Kredieten productgroepen functi'!$C:$M,10,FALSE),"n.v.t.")</f>
        <v>3</v>
      </c>
      <c r="AS1735" s="16" t="str">
        <f>IFERROR(VLOOKUP($P1735,'Kredieten productgroepen functi'!$C:$M,11,FALSE),"n.v.t.")</f>
        <v>Verkeer en vervoer</v>
      </c>
      <c r="AT1735" s="16" t="str">
        <f t="shared" si="86"/>
        <v>Lasten</v>
      </c>
      <c r="AU1735" s="16" t="str">
        <f>IFERROR(VLOOKUP($R1735,Kostensoorten!$C:$J,7,FALSE),"n.v.t.")</f>
        <v>2.3.1</v>
      </c>
      <c r="AV1735" s="16" t="str">
        <f>IFERROR(VLOOKUP($R1735,Kostensoorten!$C:$J,8,FALSE),"n.v.t.")</f>
        <v>Aankopen niet duurzame goedere</v>
      </c>
    </row>
    <row r="1736" spans="6:48">
      <c r="F1736" s="2" t="s">
        <v>7599</v>
      </c>
      <c r="G1736" s="2" t="s">
        <v>39</v>
      </c>
      <c r="H1736" s="2" t="s">
        <v>39</v>
      </c>
      <c r="I1736" s="18">
        <v>115.71</v>
      </c>
      <c r="P1736" s="16" t="str">
        <f t="shared" si="84"/>
        <v>633775</v>
      </c>
      <c r="Q1736" s="16" t="str">
        <f>IFERROR(VLOOKUP($P1736,'Kredieten productgroepen functi'!$C:$M,2,FALSE),"n.v.t.")</f>
        <v>Kanaalmeubiliar prov vw</v>
      </c>
      <c r="R1736" s="16" t="str">
        <f t="shared" si="85"/>
        <v>423040</v>
      </c>
      <c r="S1736" s="16" t="str">
        <f>IFERROR(VLOOKUP($R1736,Kostensoorten!$C:$J,2,FALSE),"n.v.t.")</f>
        <v>Normaal onderhoud</v>
      </c>
      <c r="T1736" s="16" t="s">
        <v>39</v>
      </c>
      <c r="U1736" s="16" t="s">
        <v>39</v>
      </c>
      <c r="V1736" s="16" t="s">
        <v>39</v>
      </c>
      <c r="W1736" s="16" t="s">
        <v>39</v>
      </c>
      <c r="X1736" s="16" t="s">
        <v>39</v>
      </c>
      <c r="Y1736" s="16" t="s">
        <v>39</v>
      </c>
      <c r="Z1736" s="16" t="s">
        <v>39</v>
      </c>
      <c r="AA1736" s="16" t="s">
        <v>39</v>
      </c>
      <c r="AB1736" s="16" t="s">
        <v>39</v>
      </c>
      <c r="AC1736" s="16" t="s">
        <v>39</v>
      </c>
      <c r="AD1736" s="16" t="s">
        <v>39</v>
      </c>
      <c r="AE1736" s="16" t="s">
        <v>39</v>
      </c>
      <c r="AF1736" s="16" t="s">
        <v>39</v>
      </c>
      <c r="AG1736" s="16" t="s">
        <v>39</v>
      </c>
      <c r="AH1736" s="16" t="s">
        <v>39</v>
      </c>
      <c r="AI1736" s="16" t="s">
        <v>39</v>
      </c>
      <c r="AJ1736" s="16" t="s">
        <v>39</v>
      </c>
      <c r="AL1736" s="16" t="s">
        <v>39</v>
      </c>
      <c r="AM1736" s="16" t="s">
        <v>39</v>
      </c>
      <c r="AN1736" s="16" t="str">
        <f>IFERROR(VLOOKUP($P1736,'Kredieten productgroepen functi'!$C:$M,6,FALSE),"n.v.t.")</f>
        <v>3303</v>
      </c>
      <c r="AO1736" s="16" t="str">
        <f>IFERROR(VLOOKUP($P1736,'Kredieten productgroepen functi'!$C:$M,7,FALSE),"n.v.t.")</f>
        <v>Onderhoud en beheer vaarwegen</v>
      </c>
      <c r="AP1736" s="16" t="str">
        <f>IFERROR(VLOOKUP($P1736,'Kredieten productgroepen functi'!$C:$M,8,FALSE),"n.v.t.")</f>
        <v>33</v>
      </c>
      <c r="AQ1736" s="16" t="str">
        <f>IFERROR(VLOOKUP($P1736,'Kredieten productgroepen functi'!$C:$M,9,FALSE),"n.v.t.")</f>
        <v>Waterwegen</v>
      </c>
      <c r="AR1736" s="16" t="str">
        <f>IFERROR(VLOOKUP($P1736,'Kredieten productgroepen functi'!$C:$M,10,FALSE),"n.v.t.")</f>
        <v>3</v>
      </c>
      <c r="AS1736" s="16" t="str">
        <f>IFERROR(VLOOKUP($P1736,'Kredieten productgroepen functi'!$C:$M,11,FALSE),"n.v.t.")</f>
        <v>Verkeer en vervoer</v>
      </c>
      <c r="AT1736" s="16" t="str">
        <f t="shared" si="86"/>
        <v>Lasten</v>
      </c>
      <c r="AU1736" s="16" t="str">
        <f>IFERROR(VLOOKUP($R1736,Kostensoorten!$C:$J,7,FALSE),"n.v.t.")</f>
        <v>2.3.1</v>
      </c>
      <c r="AV1736" s="16" t="str">
        <f>IFERROR(VLOOKUP($R1736,Kostensoorten!$C:$J,8,FALSE),"n.v.t.")</f>
        <v>Aankopen niet duurzame goedere</v>
      </c>
    </row>
    <row r="1737" spans="6:48">
      <c r="F1737" s="2" t="s">
        <v>8144</v>
      </c>
      <c r="G1737" s="2" t="s">
        <v>39</v>
      </c>
      <c r="H1737" s="2" t="s">
        <v>39</v>
      </c>
      <c r="I1737" s="18">
        <v>114.93</v>
      </c>
      <c r="P1737" s="16" t="str">
        <f t="shared" si="84"/>
        <v>633775</v>
      </c>
      <c r="Q1737" s="16" t="str">
        <f>IFERROR(VLOOKUP($P1737,'Kredieten productgroepen functi'!$C:$M,2,FALSE),"n.v.t.")</f>
        <v>Kanaalmeubiliar prov vw</v>
      </c>
      <c r="R1737" s="16" t="str">
        <f t="shared" si="85"/>
        <v>423040</v>
      </c>
      <c r="S1737" s="16" t="str">
        <f>IFERROR(VLOOKUP($R1737,Kostensoorten!$C:$J,2,FALSE),"n.v.t.")</f>
        <v>Normaal onderhoud</v>
      </c>
      <c r="T1737" s="16" t="s">
        <v>39</v>
      </c>
      <c r="U1737" s="16" t="s">
        <v>39</v>
      </c>
      <c r="V1737" s="16" t="s">
        <v>39</v>
      </c>
      <c r="W1737" s="16" t="s">
        <v>39</v>
      </c>
      <c r="X1737" s="16" t="s">
        <v>39</v>
      </c>
      <c r="Y1737" s="16" t="s">
        <v>39</v>
      </c>
      <c r="Z1737" s="16" t="s">
        <v>39</v>
      </c>
      <c r="AA1737" s="16" t="s">
        <v>39</v>
      </c>
      <c r="AB1737" s="16" t="s">
        <v>39</v>
      </c>
      <c r="AC1737" s="16" t="s">
        <v>39</v>
      </c>
      <c r="AD1737" s="16" t="s">
        <v>39</v>
      </c>
      <c r="AE1737" s="16" t="s">
        <v>39</v>
      </c>
      <c r="AF1737" s="16" t="s">
        <v>39</v>
      </c>
      <c r="AG1737" s="16" t="s">
        <v>39</v>
      </c>
      <c r="AH1737" s="16" t="s">
        <v>39</v>
      </c>
      <c r="AI1737" s="16" t="s">
        <v>39</v>
      </c>
      <c r="AJ1737" s="16" t="s">
        <v>39</v>
      </c>
      <c r="AL1737" s="16" t="s">
        <v>39</v>
      </c>
      <c r="AM1737" s="16" t="s">
        <v>39</v>
      </c>
      <c r="AN1737" s="16" t="str">
        <f>IFERROR(VLOOKUP($P1737,'Kredieten productgroepen functi'!$C:$M,6,FALSE),"n.v.t.")</f>
        <v>3303</v>
      </c>
      <c r="AO1737" s="16" t="str">
        <f>IFERROR(VLOOKUP($P1737,'Kredieten productgroepen functi'!$C:$M,7,FALSE),"n.v.t.")</f>
        <v>Onderhoud en beheer vaarwegen</v>
      </c>
      <c r="AP1737" s="16" t="str">
        <f>IFERROR(VLOOKUP($P1737,'Kredieten productgroepen functi'!$C:$M,8,FALSE),"n.v.t.")</f>
        <v>33</v>
      </c>
      <c r="AQ1737" s="16" t="str">
        <f>IFERROR(VLOOKUP($P1737,'Kredieten productgroepen functi'!$C:$M,9,FALSE),"n.v.t.")</f>
        <v>Waterwegen</v>
      </c>
      <c r="AR1737" s="16" t="str">
        <f>IFERROR(VLOOKUP($P1737,'Kredieten productgroepen functi'!$C:$M,10,FALSE),"n.v.t.")</f>
        <v>3</v>
      </c>
      <c r="AS1737" s="16" t="str">
        <f>IFERROR(VLOOKUP($P1737,'Kredieten productgroepen functi'!$C:$M,11,FALSE),"n.v.t.")</f>
        <v>Verkeer en vervoer</v>
      </c>
      <c r="AT1737" s="16" t="str">
        <f t="shared" si="86"/>
        <v>Lasten</v>
      </c>
      <c r="AU1737" s="16" t="str">
        <f>IFERROR(VLOOKUP($R1737,Kostensoorten!$C:$J,7,FALSE),"n.v.t.")</f>
        <v>2.3.1</v>
      </c>
      <c r="AV1737" s="16" t="str">
        <f>IFERROR(VLOOKUP($R1737,Kostensoorten!$C:$J,8,FALSE),"n.v.t.")</f>
        <v>Aankopen niet duurzame goedere</v>
      </c>
    </row>
    <row r="1738" spans="6:48">
      <c r="F1738" s="2" t="s">
        <v>9637</v>
      </c>
      <c r="G1738" s="2" t="s">
        <v>39</v>
      </c>
      <c r="H1738" s="2" t="s">
        <v>39</v>
      </c>
      <c r="I1738" s="18">
        <v>4937.03</v>
      </c>
      <c r="P1738" s="16" t="str">
        <f t="shared" si="84"/>
        <v>633775</v>
      </c>
      <c r="Q1738" s="16" t="str">
        <f>IFERROR(VLOOKUP($P1738,'Kredieten productgroepen functi'!$C:$M,2,FALSE),"n.v.t.")</f>
        <v>Kanaalmeubiliar prov vw</v>
      </c>
      <c r="R1738" s="16" t="str">
        <f t="shared" si="85"/>
        <v>423040</v>
      </c>
      <c r="S1738" s="16" t="str">
        <f>IFERROR(VLOOKUP($R1738,Kostensoorten!$C:$J,2,FALSE),"n.v.t.")</f>
        <v>Normaal onderhoud</v>
      </c>
      <c r="T1738" s="16" t="s">
        <v>39</v>
      </c>
      <c r="U1738" s="16" t="s">
        <v>39</v>
      </c>
      <c r="V1738" s="16" t="s">
        <v>39</v>
      </c>
      <c r="W1738" s="16" t="s">
        <v>39</v>
      </c>
      <c r="X1738" s="16" t="s">
        <v>39</v>
      </c>
      <c r="Y1738" s="16" t="s">
        <v>39</v>
      </c>
      <c r="Z1738" s="16" t="s">
        <v>39</v>
      </c>
      <c r="AA1738" s="16" t="s">
        <v>39</v>
      </c>
      <c r="AB1738" s="16" t="s">
        <v>39</v>
      </c>
      <c r="AC1738" s="16" t="s">
        <v>39</v>
      </c>
      <c r="AD1738" s="16" t="s">
        <v>39</v>
      </c>
      <c r="AE1738" s="16" t="s">
        <v>39</v>
      </c>
      <c r="AF1738" s="16" t="s">
        <v>39</v>
      </c>
      <c r="AG1738" s="16" t="s">
        <v>39</v>
      </c>
      <c r="AH1738" s="16" t="s">
        <v>39</v>
      </c>
      <c r="AI1738" s="16" t="s">
        <v>39</v>
      </c>
      <c r="AJ1738" s="16" t="s">
        <v>39</v>
      </c>
      <c r="AL1738" s="16" t="s">
        <v>39</v>
      </c>
      <c r="AM1738" s="16" t="s">
        <v>39</v>
      </c>
      <c r="AN1738" s="16" t="str">
        <f>IFERROR(VLOOKUP($P1738,'Kredieten productgroepen functi'!$C:$M,6,FALSE),"n.v.t.")</f>
        <v>3303</v>
      </c>
      <c r="AO1738" s="16" t="str">
        <f>IFERROR(VLOOKUP($P1738,'Kredieten productgroepen functi'!$C:$M,7,FALSE),"n.v.t.")</f>
        <v>Onderhoud en beheer vaarwegen</v>
      </c>
      <c r="AP1738" s="16" t="str">
        <f>IFERROR(VLOOKUP($P1738,'Kredieten productgroepen functi'!$C:$M,8,FALSE),"n.v.t.")</f>
        <v>33</v>
      </c>
      <c r="AQ1738" s="16" t="str">
        <f>IFERROR(VLOOKUP($P1738,'Kredieten productgroepen functi'!$C:$M,9,FALSE),"n.v.t.")</f>
        <v>Waterwegen</v>
      </c>
      <c r="AR1738" s="16" t="str">
        <f>IFERROR(VLOOKUP($P1738,'Kredieten productgroepen functi'!$C:$M,10,FALSE),"n.v.t.")</f>
        <v>3</v>
      </c>
      <c r="AS1738" s="16" t="str">
        <f>IFERROR(VLOOKUP($P1738,'Kredieten productgroepen functi'!$C:$M,11,FALSE),"n.v.t.")</f>
        <v>Verkeer en vervoer</v>
      </c>
      <c r="AT1738" s="16" t="str">
        <f t="shared" si="86"/>
        <v>Lasten</v>
      </c>
      <c r="AU1738" s="16" t="str">
        <f>IFERROR(VLOOKUP($R1738,Kostensoorten!$C:$J,7,FALSE),"n.v.t.")</f>
        <v>2.3.1</v>
      </c>
      <c r="AV1738" s="16" t="str">
        <f>IFERROR(VLOOKUP($R1738,Kostensoorten!$C:$J,8,FALSE),"n.v.t.")</f>
        <v>Aankopen niet duurzame goedere</v>
      </c>
    </row>
    <row r="1739" spans="6:48">
      <c r="F1739" s="2" t="s">
        <v>8145</v>
      </c>
      <c r="G1739" s="2" t="s">
        <v>39</v>
      </c>
      <c r="H1739" s="2" t="s">
        <v>39</v>
      </c>
      <c r="I1739" s="18">
        <v>294</v>
      </c>
      <c r="P1739" s="16" t="str">
        <f t="shared" si="84"/>
        <v>633775</v>
      </c>
      <c r="Q1739" s="16" t="str">
        <f>IFERROR(VLOOKUP($P1739,'Kredieten productgroepen functi'!$C:$M,2,FALSE),"n.v.t.")</f>
        <v>Kanaalmeubiliar prov vw</v>
      </c>
      <c r="R1739" s="16" t="str">
        <f t="shared" si="85"/>
        <v>423040</v>
      </c>
      <c r="S1739" s="16" t="str">
        <f>IFERROR(VLOOKUP($R1739,Kostensoorten!$C:$J,2,FALSE),"n.v.t.")</f>
        <v>Normaal onderhoud</v>
      </c>
      <c r="T1739" s="16" t="s">
        <v>39</v>
      </c>
      <c r="U1739" s="16" t="s">
        <v>39</v>
      </c>
      <c r="V1739" s="16" t="s">
        <v>39</v>
      </c>
      <c r="W1739" s="16" t="s">
        <v>39</v>
      </c>
      <c r="X1739" s="16" t="s">
        <v>39</v>
      </c>
      <c r="Y1739" s="16" t="s">
        <v>39</v>
      </c>
      <c r="Z1739" s="16" t="s">
        <v>39</v>
      </c>
      <c r="AA1739" s="16" t="s">
        <v>39</v>
      </c>
      <c r="AB1739" s="16" t="s">
        <v>39</v>
      </c>
      <c r="AC1739" s="16" t="s">
        <v>39</v>
      </c>
      <c r="AD1739" s="16" t="s">
        <v>39</v>
      </c>
      <c r="AE1739" s="16" t="s">
        <v>39</v>
      </c>
      <c r="AF1739" s="16" t="s">
        <v>39</v>
      </c>
      <c r="AG1739" s="16" t="s">
        <v>39</v>
      </c>
      <c r="AH1739" s="16" t="s">
        <v>39</v>
      </c>
      <c r="AI1739" s="16" t="s">
        <v>39</v>
      </c>
      <c r="AJ1739" s="16" t="s">
        <v>39</v>
      </c>
      <c r="AL1739" s="16" t="s">
        <v>39</v>
      </c>
      <c r="AM1739" s="16" t="s">
        <v>39</v>
      </c>
      <c r="AN1739" s="16" t="str">
        <f>IFERROR(VLOOKUP($P1739,'Kredieten productgroepen functi'!$C:$M,6,FALSE),"n.v.t.")</f>
        <v>3303</v>
      </c>
      <c r="AO1739" s="16" t="str">
        <f>IFERROR(VLOOKUP($P1739,'Kredieten productgroepen functi'!$C:$M,7,FALSE),"n.v.t.")</f>
        <v>Onderhoud en beheer vaarwegen</v>
      </c>
      <c r="AP1739" s="16" t="str">
        <f>IFERROR(VLOOKUP($P1739,'Kredieten productgroepen functi'!$C:$M,8,FALSE),"n.v.t.")</f>
        <v>33</v>
      </c>
      <c r="AQ1739" s="16" t="str">
        <f>IFERROR(VLOOKUP($P1739,'Kredieten productgroepen functi'!$C:$M,9,FALSE),"n.v.t.")</f>
        <v>Waterwegen</v>
      </c>
      <c r="AR1739" s="16" t="str">
        <f>IFERROR(VLOOKUP($P1739,'Kredieten productgroepen functi'!$C:$M,10,FALSE),"n.v.t.")</f>
        <v>3</v>
      </c>
      <c r="AS1739" s="16" t="str">
        <f>IFERROR(VLOOKUP($P1739,'Kredieten productgroepen functi'!$C:$M,11,FALSE),"n.v.t.")</f>
        <v>Verkeer en vervoer</v>
      </c>
      <c r="AT1739" s="16" t="str">
        <f t="shared" si="86"/>
        <v>Lasten</v>
      </c>
      <c r="AU1739" s="16" t="str">
        <f>IFERROR(VLOOKUP($R1739,Kostensoorten!$C:$J,7,FALSE),"n.v.t.")</f>
        <v>2.3.1</v>
      </c>
      <c r="AV1739" s="16" t="str">
        <f>IFERROR(VLOOKUP($R1739,Kostensoorten!$C:$J,8,FALSE),"n.v.t.")</f>
        <v>Aankopen niet duurzame goedere</v>
      </c>
    </row>
    <row r="1740" spans="6:48">
      <c r="F1740" s="2" t="s">
        <v>7073</v>
      </c>
      <c r="G1740" s="2" t="s">
        <v>39</v>
      </c>
      <c r="H1740" s="2" t="s">
        <v>39</v>
      </c>
      <c r="I1740" s="18">
        <v>1545</v>
      </c>
      <c r="P1740" s="16" t="str">
        <f t="shared" si="84"/>
        <v>633775</v>
      </c>
      <c r="Q1740" s="16" t="str">
        <f>IFERROR(VLOOKUP($P1740,'Kredieten productgroepen functi'!$C:$M,2,FALSE),"n.v.t.")</f>
        <v>Kanaalmeubiliar prov vw</v>
      </c>
      <c r="R1740" s="16" t="str">
        <f t="shared" si="85"/>
        <v>423040</v>
      </c>
      <c r="S1740" s="16" t="str">
        <f>IFERROR(VLOOKUP($R1740,Kostensoorten!$C:$J,2,FALSE),"n.v.t.")</f>
        <v>Normaal onderhoud</v>
      </c>
      <c r="T1740" s="16" t="s">
        <v>39</v>
      </c>
      <c r="U1740" s="16" t="s">
        <v>39</v>
      </c>
      <c r="V1740" s="16" t="s">
        <v>39</v>
      </c>
      <c r="W1740" s="16" t="s">
        <v>39</v>
      </c>
      <c r="X1740" s="16" t="s">
        <v>39</v>
      </c>
      <c r="Y1740" s="16" t="s">
        <v>39</v>
      </c>
      <c r="Z1740" s="16" t="s">
        <v>39</v>
      </c>
      <c r="AA1740" s="16" t="s">
        <v>39</v>
      </c>
      <c r="AB1740" s="16" t="s">
        <v>39</v>
      </c>
      <c r="AC1740" s="16" t="s">
        <v>39</v>
      </c>
      <c r="AD1740" s="16" t="s">
        <v>39</v>
      </c>
      <c r="AE1740" s="16" t="s">
        <v>39</v>
      </c>
      <c r="AF1740" s="16" t="s">
        <v>39</v>
      </c>
      <c r="AG1740" s="16" t="s">
        <v>39</v>
      </c>
      <c r="AH1740" s="16" t="s">
        <v>39</v>
      </c>
      <c r="AI1740" s="16" t="s">
        <v>39</v>
      </c>
      <c r="AJ1740" s="16" t="s">
        <v>39</v>
      </c>
      <c r="AL1740" s="16" t="s">
        <v>39</v>
      </c>
      <c r="AM1740" s="16" t="s">
        <v>39</v>
      </c>
      <c r="AN1740" s="16" t="str">
        <f>IFERROR(VLOOKUP($P1740,'Kredieten productgroepen functi'!$C:$M,6,FALSE),"n.v.t.")</f>
        <v>3303</v>
      </c>
      <c r="AO1740" s="16" t="str">
        <f>IFERROR(VLOOKUP($P1740,'Kredieten productgroepen functi'!$C:$M,7,FALSE),"n.v.t.")</f>
        <v>Onderhoud en beheer vaarwegen</v>
      </c>
      <c r="AP1740" s="16" t="str">
        <f>IFERROR(VLOOKUP($P1740,'Kredieten productgroepen functi'!$C:$M,8,FALSE),"n.v.t.")</f>
        <v>33</v>
      </c>
      <c r="AQ1740" s="16" t="str">
        <f>IFERROR(VLOOKUP($P1740,'Kredieten productgroepen functi'!$C:$M,9,FALSE),"n.v.t.")</f>
        <v>Waterwegen</v>
      </c>
      <c r="AR1740" s="16" t="str">
        <f>IFERROR(VLOOKUP($P1740,'Kredieten productgroepen functi'!$C:$M,10,FALSE),"n.v.t.")</f>
        <v>3</v>
      </c>
      <c r="AS1740" s="16" t="str">
        <f>IFERROR(VLOOKUP($P1740,'Kredieten productgroepen functi'!$C:$M,11,FALSE),"n.v.t.")</f>
        <v>Verkeer en vervoer</v>
      </c>
      <c r="AT1740" s="16" t="str">
        <f t="shared" si="86"/>
        <v>Lasten</v>
      </c>
      <c r="AU1740" s="16" t="str">
        <f>IFERROR(VLOOKUP($R1740,Kostensoorten!$C:$J,7,FALSE),"n.v.t.")</f>
        <v>2.3.1</v>
      </c>
      <c r="AV1740" s="16" t="str">
        <f>IFERROR(VLOOKUP($R1740,Kostensoorten!$C:$J,8,FALSE),"n.v.t.")</f>
        <v>Aankopen niet duurzame goedere</v>
      </c>
    </row>
    <row r="1741" spans="6:48">
      <c r="F1741" s="2" t="s">
        <v>8741</v>
      </c>
      <c r="G1741" s="2" t="s">
        <v>39</v>
      </c>
      <c r="H1741" s="2" t="s">
        <v>39</v>
      </c>
      <c r="I1741" s="18">
        <v>1697</v>
      </c>
      <c r="P1741" s="16" t="str">
        <f t="shared" si="84"/>
        <v>633775</v>
      </c>
      <c r="Q1741" s="16" t="str">
        <f>IFERROR(VLOOKUP($P1741,'Kredieten productgroepen functi'!$C:$M,2,FALSE),"n.v.t.")</f>
        <v>Kanaalmeubiliar prov vw</v>
      </c>
      <c r="R1741" s="16" t="str">
        <f t="shared" si="85"/>
        <v>423040</v>
      </c>
      <c r="S1741" s="16" t="str">
        <f>IFERROR(VLOOKUP($R1741,Kostensoorten!$C:$J,2,FALSE),"n.v.t.")</f>
        <v>Normaal onderhoud</v>
      </c>
      <c r="T1741" s="16" t="s">
        <v>39</v>
      </c>
      <c r="U1741" s="16" t="s">
        <v>39</v>
      </c>
      <c r="V1741" s="16" t="s">
        <v>39</v>
      </c>
      <c r="W1741" s="16" t="s">
        <v>39</v>
      </c>
      <c r="X1741" s="16" t="s">
        <v>39</v>
      </c>
      <c r="Y1741" s="16" t="s">
        <v>39</v>
      </c>
      <c r="Z1741" s="16" t="s">
        <v>39</v>
      </c>
      <c r="AA1741" s="16" t="s">
        <v>39</v>
      </c>
      <c r="AB1741" s="16" t="s">
        <v>39</v>
      </c>
      <c r="AC1741" s="16" t="s">
        <v>39</v>
      </c>
      <c r="AD1741" s="16" t="s">
        <v>39</v>
      </c>
      <c r="AE1741" s="16" t="s">
        <v>39</v>
      </c>
      <c r="AF1741" s="16" t="s">
        <v>39</v>
      </c>
      <c r="AG1741" s="16" t="s">
        <v>39</v>
      </c>
      <c r="AH1741" s="16" t="s">
        <v>39</v>
      </c>
      <c r="AI1741" s="16" t="s">
        <v>39</v>
      </c>
      <c r="AJ1741" s="16" t="s">
        <v>39</v>
      </c>
      <c r="AL1741" s="16" t="s">
        <v>39</v>
      </c>
      <c r="AM1741" s="16" t="s">
        <v>39</v>
      </c>
      <c r="AN1741" s="16" t="str">
        <f>IFERROR(VLOOKUP($P1741,'Kredieten productgroepen functi'!$C:$M,6,FALSE),"n.v.t.")</f>
        <v>3303</v>
      </c>
      <c r="AO1741" s="16" t="str">
        <f>IFERROR(VLOOKUP($P1741,'Kredieten productgroepen functi'!$C:$M,7,FALSE),"n.v.t.")</f>
        <v>Onderhoud en beheer vaarwegen</v>
      </c>
      <c r="AP1741" s="16" t="str">
        <f>IFERROR(VLOOKUP($P1741,'Kredieten productgroepen functi'!$C:$M,8,FALSE),"n.v.t.")</f>
        <v>33</v>
      </c>
      <c r="AQ1741" s="16" t="str">
        <f>IFERROR(VLOOKUP($P1741,'Kredieten productgroepen functi'!$C:$M,9,FALSE),"n.v.t.")</f>
        <v>Waterwegen</v>
      </c>
      <c r="AR1741" s="16" t="str">
        <f>IFERROR(VLOOKUP($P1741,'Kredieten productgroepen functi'!$C:$M,10,FALSE),"n.v.t.")</f>
        <v>3</v>
      </c>
      <c r="AS1741" s="16" t="str">
        <f>IFERROR(VLOOKUP($P1741,'Kredieten productgroepen functi'!$C:$M,11,FALSE),"n.v.t.")</f>
        <v>Verkeer en vervoer</v>
      </c>
      <c r="AT1741" s="16" t="str">
        <f t="shared" si="86"/>
        <v>Lasten</v>
      </c>
      <c r="AU1741" s="16" t="str">
        <f>IFERROR(VLOOKUP($R1741,Kostensoorten!$C:$J,7,FALSE),"n.v.t.")</f>
        <v>2.3.1</v>
      </c>
      <c r="AV1741" s="16" t="str">
        <f>IFERROR(VLOOKUP($R1741,Kostensoorten!$C:$J,8,FALSE),"n.v.t.")</f>
        <v>Aankopen niet duurzame goedere</v>
      </c>
    </row>
    <row r="1742" spans="6:48">
      <c r="F1742" s="2" t="s">
        <v>9638</v>
      </c>
      <c r="G1742" s="2" t="s">
        <v>39</v>
      </c>
      <c r="H1742" s="2" t="s">
        <v>39</v>
      </c>
      <c r="I1742" s="18">
        <v>238.5</v>
      </c>
      <c r="P1742" s="16" t="str">
        <f t="shared" si="84"/>
        <v>633776</v>
      </c>
      <c r="Q1742" s="16" t="str">
        <f>IFERROR(VLOOKUP($P1742,'Kredieten productgroepen functi'!$C:$M,2,FALSE),"n.v.t.")</f>
        <v>Overige lasten en baten prov vw</v>
      </c>
      <c r="R1742" s="16" t="str">
        <f t="shared" si="85"/>
        <v>423001</v>
      </c>
      <c r="S1742" s="16" t="str">
        <f>IFERROR(VLOOKUP($R1742,Kostensoorten!$C:$J,2,FALSE),"n.v.t.")</f>
        <v>Onderhoud werkplekapparatuur</v>
      </c>
      <c r="T1742" s="16" t="s">
        <v>39</v>
      </c>
      <c r="U1742" s="16" t="s">
        <v>39</v>
      </c>
      <c r="V1742" s="16" t="s">
        <v>39</v>
      </c>
      <c r="W1742" s="16" t="s">
        <v>39</v>
      </c>
      <c r="X1742" s="16" t="s">
        <v>39</v>
      </c>
      <c r="Y1742" s="16" t="s">
        <v>39</v>
      </c>
      <c r="Z1742" s="16" t="s">
        <v>39</v>
      </c>
      <c r="AA1742" s="16" t="s">
        <v>39</v>
      </c>
      <c r="AB1742" s="16" t="s">
        <v>39</v>
      </c>
      <c r="AC1742" s="16" t="s">
        <v>39</v>
      </c>
      <c r="AD1742" s="16" t="s">
        <v>39</v>
      </c>
      <c r="AE1742" s="16" t="s">
        <v>39</v>
      </c>
      <c r="AF1742" s="16" t="s">
        <v>39</v>
      </c>
      <c r="AG1742" s="16" t="s">
        <v>39</v>
      </c>
      <c r="AH1742" s="16" t="s">
        <v>39</v>
      </c>
      <c r="AI1742" s="16" t="s">
        <v>39</v>
      </c>
      <c r="AJ1742" s="16" t="s">
        <v>39</v>
      </c>
      <c r="AL1742" s="16" t="s">
        <v>39</v>
      </c>
      <c r="AM1742" s="16" t="s">
        <v>39</v>
      </c>
      <c r="AN1742" s="16" t="str">
        <f>IFERROR(VLOOKUP($P1742,'Kredieten productgroepen functi'!$C:$M,6,FALSE),"n.v.t.")</f>
        <v>3303</v>
      </c>
      <c r="AO1742" s="16" t="str">
        <f>IFERROR(VLOOKUP($P1742,'Kredieten productgroepen functi'!$C:$M,7,FALSE),"n.v.t.")</f>
        <v>Onderhoud en beheer vaarwegen</v>
      </c>
      <c r="AP1742" s="16" t="str">
        <f>IFERROR(VLOOKUP($P1742,'Kredieten productgroepen functi'!$C:$M,8,FALSE),"n.v.t.")</f>
        <v>33</v>
      </c>
      <c r="AQ1742" s="16" t="str">
        <f>IFERROR(VLOOKUP($P1742,'Kredieten productgroepen functi'!$C:$M,9,FALSE),"n.v.t.")</f>
        <v>Waterwegen</v>
      </c>
      <c r="AR1742" s="16" t="str">
        <f>IFERROR(VLOOKUP($P1742,'Kredieten productgroepen functi'!$C:$M,10,FALSE),"n.v.t.")</f>
        <v>3</v>
      </c>
      <c r="AS1742" s="16" t="str">
        <f>IFERROR(VLOOKUP($P1742,'Kredieten productgroepen functi'!$C:$M,11,FALSE),"n.v.t.")</f>
        <v>Verkeer en vervoer</v>
      </c>
      <c r="AT1742" s="16" t="str">
        <f t="shared" si="86"/>
        <v>Lasten</v>
      </c>
      <c r="AU1742" s="16" t="str">
        <f>IFERROR(VLOOKUP($R1742,Kostensoorten!$C:$J,7,FALSE),"n.v.t.")</f>
        <v>2.3.1</v>
      </c>
      <c r="AV1742" s="16" t="str">
        <f>IFERROR(VLOOKUP($R1742,Kostensoorten!$C:$J,8,FALSE),"n.v.t.")</f>
        <v>Aankopen niet duurzame goedere</v>
      </c>
    </row>
    <row r="1743" spans="6:48">
      <c r="F1743" s="2" t="s">
        <v>9639</v>
      </c>
      <c r="G1743" s="2" t="s">
        <v>39</v>
      </c>
      <c r="H1743" s="2" t="s">
        <v>39</v>
      </c>
      <c r="I1743" s="18">
        <v>37.5</v>
      </c>
      <c r="P1743" s="16" t="str">
        <f t="shared" si="84"/>
        <v>633776</v>
      </c>
      <c r="Q1743" s="16" t="str">
        <f>IFERROR(VLOOKUP($P1743,'Kredieten productgroepen functi'!$C:$M,2,FALSE),"n.v.t.")</f>
        <v>Overige lasten en baten prov vw</v>
      </c>
      <c r="R1743" s="16" t="str">
        <f t="shared" si="85"/>
        <v>423010</v>
      </c>
      <c r="S1743" s="16" t="str">
        <f>IFERROR(VLOOKUP($R1743,Kostensoorten!$C:$J,2,FALSE),"n.v.t.")</f>
        <v>Onderhoud Storage</v>
      </c>
      <c r="T1743" s="16" t="s">
        <v>39</v>
      </c>
      <c r="U1743" s="16" t="s">
        <v>39</v>
      </c>
      <c r="V1743" s="16" t="s">
        <v>39</v>
      </c>
      <c r="W1743" s="16" t="s">
        <v>39</v>
      </c>
      <c r="X1743" s="16" t="s">
        <v>39</v>
      </c>
      <c r="Y1743" s="16" t="s">
        <v>39</v>
      </c>
      <c r="Z1743" s="16" t="s">
        <v>39</v>
      </c>
      <c r="AA1743" s="16" t="s">
        <v>39</v>
      </c>
      <c r="AB1743" s="16" t="s">
        <v>39</v>
      </c>
      <c r="AC1743" s="16" t="s">
        <v>39</v>
      </c>
      <c r="AD1743" s="16" t="s">
        <v>39</v>
      </c>
      <c r="AE1743" s="16" t="s">
        <v>39</v>
      </c>
      <c r="AF1743" s="16" t="s">
        <v>39</v>
      </c>
      <c r="AG1743" s="16" t="s">
        <v>39</v>
      </c>
      <c r="AH1743" s="16" t="s">
        <v>39</v>
      </c>
      <c r="AI1743" s="16" t="s">
        <v>39</v>
      </c>
      <c r="AJ1743" s="16" t="s">
        <v>39</v>
      </c>
      <c r="AL1743" s="16" t="s">
        <v>39</v>
      </c>
      <c r="AM1743" s="16" t="s">
        <v>39</v>
      </c>
      <c r="AN1743" s="16" t="str">
        <f>IFERROR(VLOOKUP($P1743,'Kredieten productgroepen functi'!$C:$M,6,FALSE),"n.v.t.")</f>
        <v>3303</v>
      </c>
      <c r="AO1743" s="16" t="str">
        <f>IFERROR(VLOOKUP($P1743,'Kredieten productgroepen functi'!$C:$M,7,FALSE),"n.v.t.")</f>
        <v>Onderhoud en beheer vaarwegen</v>
      </c>
      <c r="AP1743" s="16" t="str">
        <f>IFERROR(VLOOKUP($P1743,'Kredieten productgroepen functi'!$C:$M,8,FALSE),"n.v.t.")</f>
        <v>33</v>
      </c>
      <c r="AQ1743" s="16" t="str">
        <f>IFERROR(VLOOKUP($P1743,'Kredieten productgroepen functi'!$C:$M,9,FALSE),"n.v.t.")</f>
        <v>Waterwegen</v>
      </c>
      <c r="AR1743" s="16" t="str">
        <f>IFERROR(VLOOKUP($P1743,'Kredieten productgroepen functi'!$C:$M,10,FALSE),"n.v.t.")</f>
        <v>3</v>
      </c>
      <c r="AS1743" s="16" t="str">
        <f>IFERROR(VLOOKUP($P1743,'Kredieten productgroepen functi'!$C:$M,11,FALSE),"n.v.t.")</f>
        <v>Verkeer en vervoer</v>
      </c>
      <c r="AT1743" s="16" t="str">
        <f t="shared" si="86"/>
        <v>Lasten</v>
      </c>
      <c r="AU1743" s="16" t="str">
        <f>IFERROR(VLOOKUP($R1743,Kostensoorten!$C:$J,7,FALSE),"n.v.t.")</f>
        <v>2.3.1</v>
      </c>
      <c r="AV1743" s="16" t="str">
        <f>IFERROR(VLOOKUP($R1743,Kostensoorten!$C:$J,8,FALSE),"n.v.t.")</f>
        <v>Aankopen niet duurzame goedere</v>
      </c>
    </row>
    <row r="1744" spans="6:48">
      <c r="F1744" s="2" t="s">
        <v>8146</v>
      </c>
      <c r="G1744" s="2" t="s">
        <v>39</v>
      </c>
      <c r="H1744" s="2" t="s">
        <v>39</v>
      </c>
      <c r="I1744" s="18">
        <v>31.87</v>
      </c>
      <c r="P1744" s="16" t="str">
        <f t="shared" si="84"/>
        <v>633776</v>
      </c>
      <c r="Q1744" s="16" t="str">
        <f>IFERROR(VLOOKUP($P1744,'Kredieten productgroepen functi'!$C:$M,2,FALSE),"n.v.t.")</f>
        <v>Overige lasten en baten prov vw</v>
      </c>
      <c r="R1744" s="16" t="str">
        <f t="shared" si="85"/>
        <v>423030</v>
      </c>
      <c r="S1744" s="16" t="str">
        <f>IFERROR(VLOOKUP($R1744,Kostensoorten!$C:$J,2,FALSE),"n.v.t.")</f>
        <v>Telecom semafoon</v>
      </c>
      <c r="T1744" s="16" t="s">
        <v>39</v>
      </c>
      <c r="U1744" s="16" t="s">
        <v>39</v>
      </c>
      <c r="V1744" s="16" t="s">
        <v>39</v>
      </c>
      <c r="W1744" s="16" t="s">
        <v>39</v>
      </c>
      <c r="X1744" s="16" t="s">
        <v>39</v>
      </c>
      <c r="Y1744" s="16" t="s">
        <v>39</v>
      </c>
      <c r="Z1744" s="16" t="s">
        <v>39</v>
      </c>
      <c r="AA1744" s="16" t="s">
        <v>39</v>
      </c>
      <c r="AB1744" s="16" t="s">
        <v>39</v>
      </c>
      <c r="AC1744" s="16" t="s">
        <v>39</v>
      </c>
      <c r="AD1744" s="16" t="s">
        <v>39</v>
      </c>
      <c r="AE1744" s="16" t="s">
        <v>39</v>
      </c>
      <c r="AF1744" s="16" t="s">
        <v>39</v>
      </c>
      <c r="AG1744" s="16" t="s">
        <v>39</v>
      </c>
      <c r="AH1744" s="16" t="s">
        <v>39</v>
      </c>
      <c r="AI1744" s="16" t="s">
        <v>39</v>
      </c>
      <c r="AJ1744" s="16" t="s">
        <v>39</v>
      </c>
      <c r="AL1744" s="16" t="s">
        <v>39</v>
      </c>
      <c r="AM1744" s="16" t="s">
        <v>39</v>
      </c>
      <c r="AN1744" s="16" t="str">
        <f>IFERROR(VLOOKUP($P1744,'Kredieten productgroepen functi'!$C:$M,6,FALSE),"n.v.t.")</f>
        <v>3303</v>
      </c>
      <c r="AO1744" s="16" t="str">
        <f>IFERROR(VLOOKUP($P1744,'Kredieten productgroepen functi'!$C:$M,7,FALSE),"n.v.t.")</f>
        <v>Onderhoud en beheer vaarwegen</v>
      </c>
      <c r="AP1744" s="16" t="str">
        <f>IFERROR(VLOOKUP($P1744,'Kredieten productgroepen functi'!$C:$M,8,FALSE),"n.v.t.")</f>
        <v>33</v>
      </c>
      <c r="AQ1744" s="16" t="str">
        <f>IFERROR(VLOOKUP($P1744,'Kredieten productgroepen functi'!$C:$M,9,FALSE),"n.v.t.")</f>
        <v>Waterwegen</v>
      </c>
      <c r="AR1744" s="16" t="str">
        <f>IFERROR(VLOOKUP($P1744,'Kredieten productgroepen functi'!$C:$M,10,FALSE),"n.v.t.")</f>
        <v>3</v>
      </c>
      <c r="AS1744" s="16" t="str">
        <f>IFERROR(VLOOKUP($P1744,'Kredieten productgroepen functi'!$C:$M,11,FALSE),"n.v.t.")</f>
        <v>Verkeer en vervoer</v>
      </c>
      <c r="AT1744" s="16" t="str">
        <f t="shared" si="86"/>
        <v>Lasten</v>
      </c>
      <c r="AU1744" s="16" t="str">
        <f>IFERROR(VLOOKUP($R1744,Kostensoorten!$C:$J,7,FALSE),"n.v.t.")</f>
        <v>2.3.1</v>
      </c>
      <c r="AV1744" s="16" t="str">
        <f>IFERROR(VLOOKUP($R1744,Kostensoorten!$C:$J,8,FALSE),"n.v.t.")</f>
        <v>Aankopen niet duurzame goedere</v>
      </c>
    </row>
    <row r="1745" spans="6:48">
      <c r="F1745" s="2" t="s">
        <v>7296</v>
      </c>
      <c r="G1745" s="2" t="s">
        <v>39</v>
      </c>
      <c r="H1745" s="2" t="s">
        <v>39</v>
      </c>
      <c r="I1745" s="18">
        <v>2500</v>
      </c>
      <c r="P1745" s="16" t="str">
        <f t="shared" si="84"/>
        <v>633776</v>
      </c>
      <c r="Q1745" s="16" t="str">
        <f>IFERROR(VLOOKUP($P1745,'Kredieten productgroepen functi'!$C:$M,2,FALSE),"n.v.t.")</f>
        <v>Overige lasten en baten prov vw</v>
      </c>
      <c r="R1745" s="16" t="str">
        <f t="shared" si="85"/>
        <v>423040</v>
      </c>
      <c r="S1745" s="16" t="str">
        <f>IFERROR(VLOOKUP($R1745,Kostensoorten!$C:$J,2,FALSE),"n.v.t.")</f>
        <v>Normaal onderhoud</v>
      </c>
      <c r="T1745" s="16" t="s">
        <v>39</v>
      </c>
      <c r="U1745" s="16" t="s">
        <v>39</v>
      </c>
      <c r="V1745" s="16" t="s">
        <v>39</v>
      </c>
      <c r="W1745" s="16" t="s">
        <v>39</v>
      </c>
      <c r="X1745" s="16" t="s">
        <v>39</v>
      </c>
      <c r="Y1745" s="16" t="s">
        <v>39</v>
      </c>
      <c r="Z1745" s="16" t="s">
        <v>39</v>
      </c>
      <c r="AA1745" s="16" t="s">
        <v>39</v>
      </c>
      <c r="AB1745" s="16" t="s">
        <v>39</v>
      </c>
      <c r="AC1745" s="16" t="s">
        <v>39</v>
      </c>
      <c r="AD1745" s="16" t="s">
        <v>39</v>
      </c>
      <c r="AE1745" s="16" t="s">
        <v>39</v>
      </c>
      <c r="AF1745" s="16" t="s">
        <v>39</v>
      </c>
      <c r="AG1745" s="16" t="s">
        <v>39</v>
      </c>
      <c r="AH1745" s="16" t="s">
        <v>39</v>
      </c>
      <c r="AI1745" s="16" t="s">
        <v>39</v>
      </c>
      <c r="AJ1745" s="16" t="s">
        <v>39</v>
      </c>
      <c r="AL1745" s="16" t="s">
        <v>39</v>
      </c>
      <c r="AM1745" s="16" t="s">
        <v>39</v>
      </c>
      <c r="AN1745" s="16" t="str">
        <f>IFERROR(VLOOKUP($P1745,'Kredieten productgroepen functi'!$C:$M,6,FALSE),"n.v.t.")</f>
        <v>3303</v>
      </c>
      <c r="AO1745" s="16" t="str">
        <f>IFERROR(VLOOKUP($P1745,'Kredieten productgroepen functi'!$C:$M,7,FALSE),"n.v.t.")</f>
        <v>Onderhoud en beheer vaarwegen</v>
      </c>
      <c r="AP1745" s="16" t="str">
        <f>IFERROR(VLOOKUP($P1745,'Kredieten productgroepen functi'!$C:$M,8,FALSE),"n.v.t.")</f>
        <v>33</v>
      </c>
      <c r="AQ1745" s="16" t="str">
        <f>IFERROR(VLOOKUP($P1745,'Kredieten productgroepen functi'!$C:$M,9,FALSE),"n.v.t.")</f>
        <v>Waterwegen</v>
      </c>
      <c r="AR1745" s="16" t="str">
        <f>IFERROR(VLOOKUP($P1745,'Kredieten productgroepen functi'!$C:$M,10,FALSE),"n.v.t.")</f>
        <v>3</v>
      </c>
      <c r="AS1745" s="16" t="str">
        <f>IFERROR(VLOOKUP($P1745,'Kredieten productgroepen functi'!$C:$M,11,FALSE),"n.v.t.")</f>
        <v>Verkeer en vervoer</v>
      </c>
      <c r="AT1745" s="16" t="str">
        <f t="shared" si="86"/>
        <v>Lasten</v>
      </c>
      <c r="AU1745" s="16" t="str">
        <f>IFERROR(VLOOKUP($R1745,Kostensoorten!$C:$J,7,FALSE),"n.v.t.")</f>
        <v>2.3.1</v>
      </c>
      <c r="AV1745" s="16" t="str">
        <f>IFERROR(VLOOKUP($R1745,Kostensoorten!$C:$J,8,FALSE),"n.v.t.")</f>
        <v>Aankopen niet duurzame goedere</v>
      </c>
    </row>
    <row r="1746" spans="6:48">
      <c r="F1746" s="2" t="s">
        <v>6737</v>
      </c>
      <c r="G1746" s="2" t="s">
        <v>39</v>
      </c>
      <c r="H1746" s="2" t="s">
        <v>39</v>
      </c>
      <c r="I1746" s="18">
        <v>9972.44</v>
      </c>
      <c r="P1746" s="16" t="str">
        <f t="shared" si="84"/>
        <v>633776</v>
      </c>
      <c r="Q1746" s="16" t="str">
        <f>IFERROR(VLOOKUP($P1746,'Kredieten productgroepen functi'!$C:$M,2,FALSE),"n.v.t.")</f>
        <v>Overige lasten en baten prov vw</v>
      </c>
      <c r="R1746" s="16" t="str">
        <f t="shared" si="85"/>
        <v>423040</v>
      </c>
      <c r="S1746" s="16" t="str">
        <f>IFERROR(VLOOKUP($R1746,Kostensoorten!$C:$J,2,FALSE),"n.v.t.")</f>
        <v>Normaal onderhoud</v>
      </c>
      <c r="T1746" s="16" t="s">
        <v>39</v>
      </c>
      <c r="U1746" s="16" t="s">
        <v>39</v>
      </c>
      <c r="V1746" s="16" t="s">
        <v>39</v>
      </c>
      <c r="W1746" s="16" t="s">
        <v>39</v>
      </c>
      <c r="X1746" s="16" t="s">
        <v>39</v>
      </c>
      <c r="Y1746" s="16" t="s">
        <v>39</v>
      </c>
      <c r="Z1746" s="16" t="s">
        <v>39</v>
      </c>
      <c r="AA1746" s="16" t="s">
        <v>39</v>
      </c>
      <c r="AB1746" s="16" t="s">
        <v>39</v>
      </c>
      <c r="AC1746" s="16" t="s">
        <v>39</v>
      </c>
      <c r="AD1746" s="16" t="s">
        <v>39</v>
      </c>
      <c r="AE1746" s="16" t="s">
        <v>39</v>
      </c>
      <c r="AF1746" s="16" t="s">
        <v>39</v>
      </c>
      <c r="AG1746" s="16" t="s">
        <v>39</v>
      </c>
      <c r="AH1746" s="16" t="s">
        <v>39</v>
      </c>
      <c r="AI1746" s="16" t="s">
        <v>39</v>
      </c>
      <c r="AJ1746" s="16" t="s">
        <v>39</v>
      </c>
      <c r="AL1746" s="16" t="s">
        <v>39</v>
      </c>
      <c r="AM1746" s="16" t="s">
        <v>39</v>
      </c>
      <c r="AN1746" s="16" t="str">
        <f>IFERROR(VLOOKUP($P1746,'Kredieten productgroepen functi'!$C:$M,6,FALSE),"n.v.t.")</f>
        <v>3303</v>
      </c>
      <c r="AO1746" s="16" t="str">
        <f>IFERROR(VLOOKUP($P1746,'Kredieten productgroepen functi'!$C:$M,7,FALSE),"n.v.t.")</f>
        <v>Onderhoud en beheer vaarwegen</v>
      </c>
      <c r="AP1746" s="16" t="str">
        <f>IFERROR(VLOOKUP($P1746,'Kredieten productgroepen functi'!$C:$M,8,FALSE),"n.v.t.")</f>
        <v>33</v>
      </c>
      <c r="AQ1746" s="16" t="str">
        <f>IFERROR(VLOOKUP($P1746,'Kredieten productgroepen functi'!$C:$M,9,FALSE),"n.v.t.")</f>
        <v>Waterwegen</v>
      </c>
      <c r="AR1746" s="16" t="str">
        <f>IFERROR(VLOOKUP($P1746,'Kredieten productgroepen functi'!$C:$M,10,FALSE),"n.v.t.")</f>
        <v>3</v>
      </c>
      <c r="AS1746" s="16" t="str">
        <f>IFERROR(VLOOKUP($P1746,'Kredieten productgroepen functi'!$C:$M,11,FALSE),"n.v.t.")</f>
        <v>Verkeer en vervoer</v>
      </c>
      <c r="AT1746" s="16" t="str">
        <f t="shared" si="86"/>
        <v>Lasten</v>
      </c>
      <c r="AU1746" s="16" t="str">
        <f>IFERROR(VLOOKUP($R1746,Kostensoorten!$C:$J,7,FALSE),"n.v.t.")</f>
        <v>2.3.1</v>
      </c>
      <c r="AV1746" s="16" t="str">
        <f>IFERROR(VLOOKUP($R1746,Kostensoorten!$C:$J,8,FALSE),"n.v.t.")</f>
        <v>Aankopen niet duurzame goedere</v>
      </c>
    </row>
    <row r="1747" spans="6:48">
      <c r="F1747" s="2" t="s">
        <v>6738</v>
      </c>
      <c r="G1747" s="2" t="s">
        <v>39</v>
      </c>
      <c r="H1747" s="2" t="s">
        <v>39</v>
      </c>
      <c r="I1747" s="18">
        <v>1606.58</v>
      </c>
      <c r="P1747" s="16" t="str">
        <f t="shared" si="84"/>
        <v>633776</v>
      </c>
      <c r="Q1747" s="16" t="str">
        <f>IFERROR(VLOOKUP($P1747,'Kredieten productgroepen functi'!$C:$M,2,FALSE),"n.v.t.")</f>
        <v>Overige lasten en baten prov vw</v>
      </c>
      <c r="R1747" s="16" t="str">
        <f t="shared" si="85"/>
        <v>423040</v>
      </c>
      <c r="S1747" s="16" t="str">
        <f>IFERROR(VLOOKUP($R1747,Kostensoorten!$C:$J,2,FALSE),"n.v.t.")</f>
        <v>Normaal onderhoud</v>
      </c>
      <c r="T1747" s="16" t="s">
        <v>39</v>
      </c>
      <c r="U1747" s="16" t="s">
        <v>39</v>
      </c>
      <c r="V1747" s="16" t="s">
        <v>39</v>
      </c>
      <c r="W1747" s="16" t="s">
        <v>39</v>
      </c>
      <c r="X1747" s="16" t="s">
        <v>39</v>
      </c>
      <c r="Y1747" s="16" t="s">
        <v>39</v>
      </c>
      <c r="Z1747" s="16" t="s">
        <v>39</v>
      </c>
      <c r="AA1747" s="16" t="s">
        <v>39</v>
      </c>
      <c r="AB1747" s="16" t="s">
        <v>39</v>
      </c>
      <c r="AC1747" s="16" t="s">
        <v>39</v>
      </c>
      <c r="AD1747" s="16" t="s">
        <v>39</v>
      </c>
      <c r="AE1747" s="16" t="s">
        <v>39</v>
      </c>
      <c r="AF1747" s="16" t="s">
        <v>39</v>
      </c>
      <c r="AG1747" s="16" t="s">
        <v>39</v>
      </c>
      <c r="AH1747" s="16" t="s">
        <v>39</v>
      </c>
      <c r="AI1747" s="16" t="s">
        <v>39</v>
      </c>
      <c r="AJ1747" s="16" t="s">
        <v>39</v>
      </c>
      <c r="AL1747" s="16" t="s">
        <v>39</v>
      </c>
      <c r="AM1747" s="16" t="s">
        <v>39</v>
      </c>
      <c r="AN1747" s="16" t="str">
        <f>IFERROR(VLOOKUP($P1747,'Kredieten productgroepen functi'!$C:$M,6,FALSE),"n.v.t.")</f>
        <v>3303</v>
      </c>
      <c r="AO1747" s="16" t="str">
        <f>IFERROR(VLOOKUP($P1747,'Kredieten productgroepen functi'!$C:$M,7,FALSE),"n.v.t.")</f>
        <v>Onderhoud en beheer vaarwegen</v>
      </c>
      <c r="AP1747" s="16" t="str">
        <f>IFERROR(VLOOKUP($P1747,'Kredieten productgroepen functi'!$C:$M,8,FALSE),"n.v.t.")</f>
        <v>33</v>
      </c>
      <c r="AQ1747" s="16" t="str">
        <f>IFERROR(VLOOKUP($P1747,'Kredieten productgroepen functi'!$C:$M,9,FALSE),"n.v.t.")</f>
        <v>Waterwegen</v>
      </c>
      <c r="AR1747" s="16" t="str">
        <f>IFERROR(VLOOKUP($P1747,'Kredieten productgroepen functi'!$C:$M,10,FALSE),"n.v.t.")</f>
        <v>3</v>
      </c>
      <c r="AS1747" s="16" t="str">
        <f>IFERROR(VLOOKUP($P1747,'Kredieten productgroepen functi'!$C:$M,11,FALSE),"n.v.t.")</f>
        <v>Verkeer en vervoer</v>
      </c>
      <c r="AT1747" s="16" t="str">
        <f t="shared" si="86"/>
        <v>Lasten</v>
      </c>
      <c r="AU1747" s="16" t="str">
        <f>IFERROR(VLOOKUP($R1747,Kostensoorten!$C:$J,7,FALSE),"n.v.t.")</f>
        <v>2.3.1</v>
      </c>
      <c r="AV1747" s="16" t="str">
        <f>IFERROR(VLOOKUP($R1747,Kostensoorten!$C:$J,8,FALSE),"n.v.t.")</f>
        <v>Aankopen niet duurzame goedere</v>
      </c>
    </row>
    <row r="1748" spans="6:48">
      <c r="F1748" s="2" t="s">
        <v>7600</v>
      </c>
      <c r="G1748" s="2" t="s">
        <v>39</v>
      </c>
      <c r="H1748" s="2" t="s">
        <v>39</v>
      </c>
      <c r="I1748" s="18">
        <v>3080</v>
      </c>
      <c r="P1748" s="16" t="str">
        <f t="shared" si="84"/>
        <v>633776</v>
      </c>
      <c r="Q1748" s="16" t="str">
        <f>IFERROR(VLOOKUP($P1748,'Kredieten productgroepen functi'!$C:$M,2,FALSE),"n.v.t.")</f>
        <v>Overige lasten en baten prov vw</v>
      </c>
      <c r="R1748" s="16" t="str">
        <f t="shared" si="85"/>
        <v>423040</v>
      </c>
      <c r="S1748" s="16" t="str">
        <f>IFERROR(VLOOKUP($R1748,Kostensoorten!$C:$J,2,FALSE),"n.v.t.")</f>
        <v>Normaal onderhoud</v>
      </c>
      <c r="T1748" s="16" t="s">
        <v>39</v>
      </c>
      <c r="U1748" s="16" t="s">
        <v>39</v>
      </c>
      <c r="V1748" s="16" t="s">
        <v>39</v>
      </c>
      <c r="W1748" s="16" t="s">
        <v>39</v>
      </c>
      <c r="X1748" s="16" t="s">
        <v>39</v>
      </c>
      <c r="Y1748" s="16" t="s">
        <v>39</v>
      </c>
      <c r="Z1748" s="16" t="s">
        <v>39</v>
      </c>
      <c r="AA1748" s="16" t="s">
        <v>39</v>
      </c>
      <c r="AB1748" s="16" t="s">
        <v>39</v>
      </c>
      <c r="AC1748" s="16" t="s">
        <v>39</v>
      </c>
      <c r="AD1748" s="16" t="s">
        <v>39</v>
      </c>
      <c r="AE1748" s="16" t="s">
        <v>39</v>
      </c>
      <c r="AF1748" s="16" t="s">
        <v>39</v>
      </c>
      <c r="AG1748" s="16" t="s">
        <v>39</v>
      </c>
      <c r="AH1748" s="16" t="s">
        <v>39</v>
      </c>
      <c r="AI1748" s="16" t="s">
        <v>39</v>
      </c>
      <c r="AJ1748" s="16" t="s">
        <v>39</v>
      </c>
      <c r="AL1748" s="16" t="s">
        <v>39</v>
      </c>
      <c r="AM1748" s="16" t="s">
        <v>39</v>
      </c>
      <c r="AN1748" s="16" t="str">
        <f>IFERROR(VLOOKUP($P1748,'Kredieten productgroepen functi'!$C:$M,6,FALSE),"n.v.t.")</f>
        <v>3303</v>
      </c>
      <c r="AO1748" s="16" t="str">
        <f>IFERROR(VLOOKUP($P1748,'Kredieten productgroepen functi'!$C:$M,7,FALSE),"n.v.t.")</f>
        <v>Onderhoud en beheer vaarwegen</v>
      </c>
      <c r="AP1748" s="16" t="str">
        <f>IFERROR(VLOOKUP($P1748,'Kredieten productgroepen functi'!$C:$M,8,FALSE),"n.v.t.")</f>
        <v>33</v>
      </c>
      <c r="AQ1748" s="16" t="str">
        <f>IFERROR(VLOOKUP($P1748,'Kredieten productgroepen functi'!$C:$M,9,FALSE),"n.v.t.")</f>
        <v>Waterwegen</v>
      </c>
      <c r="AR1748" s="16" t="str">
        <f>IFERROR(VLOOKUP($P1748,'Kredieten productgroepen functi'!$C:$M,10,FALSE),"n.v.t.")</f>
        <v>3</v>
      </c>
      <c r="AS1748" s="16" t="str">
        <f>IFERROR(VLOOKUP($P1748,'Kredieten productgroepen functi'!$C:$M,11,FALSE),"n.v.t.")</f>
        <v>Verkeer en vervoer</v>
      </c>
      <c r="AT1748" s="16" t="str">
        <f t="shared" si="86"/>
        <v>Lasten</v>
      </c>
      <c r="AU1748" s="16" t="str">
        <f>IFERROR(VLOOKUP($R1748,Kostensoorten!$C:$J,7,FALSE),"n.v.t.")</f>
        <v>2.3.1</v>
      </c>
      <c r="AV1748" s="16" t="str">
        <f>IFERROR(VLOOKUP($R1748,Kostensoorten!$C:$J,8,FALSE),"n.v.t.")</f>
        <v>Aankopen niet duurzame goedere</v>
      </c>
    </row>
    <row r="1749" spans="6:48">
      <c r="F1749" s="2" t="s">
        <v>8742</v>
      </c>
      <c r="G1749" s="2" t="s">
        <v>39</v>
      </c>
      <c r="H1749" s="2" t="s">
        <v>39</v>
      </c>
      <c r="I1749" s="18">
        <v>178.52</v>
      </c>
      <c r="P1749" s="16" t="str">
        <f t="shared" si="84"/>
        <v>633776</v>
      </c>
      <c r="Q1749" s="16" t="str">
        <f>IFERROR(VLOOKUP($P1749,'Kredieten productgroepen functi'!$C:$M,2,FALSE),"n.v.t.")</f>
        <v>Overige lasten en baten prov vw</v>
      </c>
      <c r="R1749" s="16" t="str">
        <f t="shared" si="85"/>
        <v>423040</v>
      </c>
      <c r="S1749" s="16" t="str">
        <f>IFERROR(VLOOKUP($R1749,Kostensoorten!$C:$J,2,FALSE),"n.v.t.")</f>
        <v>Normaal onderhoud</v>
      </c>
      <c r="T1749" s="16" t="s">
        <v>39</v>
      </c>
      <c r="U1749" s="16" t="s">
        <v>39</v>
      </c>
      <c r="V1749" s="16" t="s">
        <v>39</v>
      </c>
      <c r="W1749" s="16" t="s">
        <v>39</v>
      </c>
      <c r="X1749" s="16" t="s">
        <v>39</v>
      </c>
      <c r="Y1749" s="16" t="s">
        <v>39</v>
      </c>
      <c r="Z1749" s="16" t="s">
        <v>39</v>
      </c>
      <c r="AA1749" s="16" t="s">
        <v>39</v>
      </c>
      <c r="AB1749" s="16" t="s">
        <v>39</v>
      </c>
      <c r="AC1749" s="16" t="s">
        <v>39</v>
      </c>
      <c r="AD1749" s="16" t="s">
        <v>39</v>
      </c>
      <c r="AE1749" s="16" t="s">
        <v>39</v>
      </c>
      <c r="AF1749" s="16" t="s">
        <v>39</v>
      </c>
      <c r="AG1749" s="16" t="s">
        <v>39</v>
      </c>
      <c r="AH1749" s="16" t="s">
        <v>39</v>
      </c>
      <c r="AI1749" s="16" t="s">
        <v>39</v>
      </c>
      <c r="AJ1749" s="16" t="s">
        <v>39</v>
      </c>
      <c r="AL1749" s="16" t="s">
        <v>39</v>
      </c>
      <c r="AM1749" s="16" t="s">
        <v>39</v>
      </c>
      <c r="AN1749" s="16" t="str">
        <f>IFERROR(VLOOKUP($P1749,'Kredieten productgroepen functi'!$C:$M,6,FALSE),"n.v.t.")</f>
        <v>3303</v>
      </c>
      <c r="AO1749" s="16" t="str">
        <f>IFERROR(VLOOKUP($P1749,'Kredieten productgroepen functi'!$C:$M,7,FALSE),"n.v.t.")</f>
        <v>Onderhoud en beheer vaarwegen</v>
      </c>
      <c r="AP1749" s="16" t="str">
        <f>IFERROR(VLOOKUP($P1749,'Kredieten productgroepen functi'!$C:$M,8,FALSE),"n.v.t.")</f>
        <v>33</v>
      </c>
      <c r="AQ1749" s="16" t="str">
        <f>IFERROR(VLOOKUP($P1749,'Kredieten productgroepen functi'!$C:$M,9,FALSE),"n.v.t.")</f>
        <v>Waterwegen</v>
      </c>
      <c r="AR1749" s="16" t="str">
        <f>IFERROR(VLOOKUP($P1749,'Kredieten productgroepen functi'!$C:$M,10,FALSE),"n.v.t.")</f>
        <v>3</v>
      </c>
      <c r="AS1749" s="16" t="str">
        <f>IFERROR(VLOOKUP($P1749,'Kredieten productgroepen functi'!$C:$M,11,FALSE),"n.v.t.")</f>
        <v>Verkeer en vervoer</v>
      </c>
      <c r="AT1749" s="16" t="str">
        <f t="shared" si="86"/>
        <v>Lasten</v>
      </c>
      <c r="AU1749" s="16" t="str">
        <f>IFERROR(VLOOKUP($R1749,Kostensoorten!$C:$J,7,FALSE),"n.v.t.")</f>
        <v>2.3.1</v>
      </c>
      <c r="AV1749" s="16" t="str">
        <f>IFERROR(VLOOKUP($R1749,Kostensoorten!$C:$J,8,FALSE),"n.v.t.")</f>
        <v>Aankopen niet duurzame goedere</v>
      </c>
    </row>
    <row r="1750" spans="6:48">
      <c r="F1750" s="2" t="s">
        <v>8147</v>
      </c>
      <c r="G1750" s="2" t="s">
        <v>39</v>
      </c>
      <c r="H1750" s="2" t="s">
        <v>39</v>
      </c>
      <c r="I1750" s="18">
        <v>571.4</v>
      </c>
      <c r="P1750" s="16" t="str">
        <f t="shared" si="84"/>
        <v>633776</v>
      </c>
      <c r="Q1750" s="16" t="str">
        <f>IFERROR(VLOOKUP($P1750,'Kredieten productgroepen functi'!$C:$M,2,FALSE),"n.v.t.")</f>
        <v>Overige lasten en baten prov vw</v>
      </c>
      <c r="R1750" s="16" t="str">
        <f t="shared" si="85"/>
        <v>423040</v>
      </c>
      <c r="S1750" s="16" t="str">
        <f>IFERROR(VLOOKUP($R1750,Kostensoorten!$C:$J,2,FALSE),"n.v.t.")</f>
        <v>Normaal onderhoud</v>
      </c>
      <c r="T1750" s="16" t="s">
        <v>39</v>
      </c>
      <c r="U1750" s="16" t="s">
        <v>39</v>
      </c>
      <c r="V1750" s="16" t="s">
        <v>39</v>
      </c>
      <c r="W1750" s="16" t="s">
        <v>39</v>
      </c>
      <c r="X1750" s="16" t="s">
        <v>39</v>
      </c>
      <c r="Y1750" s="16" t="s">
        <v>39</v>
      </c>
      <c r="Z1750" s="16" t="s">
        <v>39</v>
      </c>
      <c r="AA1750" s="16" t="s">
        <v>39</v>
      </c>
      <c r="AB1750" s="16" t="s">
        <v>39</v>
      </c>
      <c r="AC1750" s="16" t="s">
        <v>39</v>
      </c>
      <c r="AD1750" s="16" t="s">
        <v>39</v>
      </c>
      <c r="AE1750" s="16" t="s">
        <v>39</v>
      </c>
      <c r="AF1750" s="16" t="s">
        <v>39</v>
      </c>
      <c r="AG1750" s="16" t="s">
        <v>39</v>
      </c>
      <c r="AH1750" s="16" t="s">
        <v>39</v>
      </c>
      <c r="AI1750" s="16" t="s">
        <v>39</v>
      </c>
      <c r="AJ1750" s="16" t="s">
        <v>39</v>
      </c>
      <c r="AL1750" s="16" t="s">
        <v>39</v>
      </c>
      <c r="AM1750" s="16" t="s">
        <v>39</v>
      </c>
      <c r="AN1750" s="16" t="str">
        <f>IFERROR(VLOOKUP($P1750,'Kredieten productgroepen functi'!$C:$M,6,FALSE),"n.v.t.")</f>
        <v>3303</v>
      </c>
      <c r="AO1750" s="16" t="str">
        <f>IFERROR(VLOOKUP($P1750,'Kredieten productgroepen functi'!$C:$M,7,FALSE),"n.v.t.")</f>
        <v>Onderhoud en beheer vaarwegen</v>
      </c>
      <c r="AP1750" s="16" t="str">
        <f>IFERROR(VLOOKUP($P1750,'Kredieten productgroepen functi'!$C:$M,8,FALSE),"n.v.t.")</f>
        <v>33</v>
      </c>
      <c r="AQ1750" s="16" t="str">
        <f>IFERROR(VLOOKUP($P1750,'Kredieten productgroepen functi'!$C:$M,9,FALSE),"n.v.t.")</f>
        <v>Waterwegen</v>
      </c>
      <c r="AR1750" s="16" t="str">
        <f>IFERROR(VLOOKUP($P1750,'Kredieten productgroepen functi'!$C:$M,10,FALSE),"n.v.t.")</f>
        <v>3</v>
      </c>
      <c r="AS1750" s="16" t="str">
        <f>IFERROR(VLOOKUP($P1750,'Kredieten productgroepen functi'!$C:$M,11,FALSE),"n.v.t.")</f>
        <v>Verkeer en vervoer</v>
      </c>
      <c r="AT1750" s="16" t="str">
        <f t="shared" si="86"/>
        <v>Lasten</v>
      </c>
      <c r="AU1750" s="16" t="str">
        <f>IFERROR(VLOOKUP($R1750,Kostensoorten!$C:$J,7,FALSE),"n.v.t.")</f>
        <v>2.3.1</v>
      </c>
      <c r="AV1750" s="16" t="str">
        <f>IFERROR(VLOOKUP($R1750,Kostensoorten!$C:$J,8,FALSE),"n.v.t.")</f>
        <v>Aankopen niet duurzame goedere</v>
      </c>
    </row>
    <row r="1751" spans="6:48">
      <c r="F1751" s="2" t="s">
        <v>9640</v>
      </c>
      <c r="G1751" s="2" t="s">
        <v>39</v>
      </c>
      <c r="H1751" s="2" t="s">
        <v>39</v>
      </c>
      <c r="I1751" s="18">
        <v>280</v>
      </c>
      <c r="P1751" s="16" t="str">
        <f t="shared" si="84"/>
        <v>633776</v>
      </c>
      <c r="Q1751" s="16" t="str">
        <f>IFERROR(VLOOKUP($P1751,'Kredieten productgroepen functi'!$C:$M,2,FALSE),"n.v.t.")</f>
        <v>Overige lasten en baten prov vw</v>
      </c>
      <c r="R1751" s="16" t="str">
        <f t="shared" si="85"/>
        <v>423040</v>
      </c>
      <c r="S1751" s="16" t="str">
        <f>IFERROR(VLOOKUP($R1751,Kostensoorten!$C:$J,2,FALSE),"n.v.t.")</f>
        <v>Normaal onderhoud</v>
      </c>
      <c r="T1751" s="16" t="s">
        <v>39</v>
      </c>
      <c r="U1751" s="16" t="s">
        <v>39</v>
      </c>
      <c r="V1751" s="16" t="s">
        <v>39</v>
      </c>
      <c r="W1751" s="16" t="s">
        <v>39</v>
      </c>
      <c r="X1751" s="16" t="s">
        <v>39</v>
      </c>
      <c r="Y1751" s="16" t="s">
        <v>39</v>
      </c>
      <c r="Z1751" s="16" t="s">
        <v>39</v>
      </c>
      <c r="AA1751" s="16" t="s">
        <v>39</v>
      </c>
      <c r="AB1751" s="16" t="s">
        <v>39</v>
      </c>
      <c r="AC1751" s="16" t="s">
        <v>39</v>
      </c>
      <c r="AD1751" s="16" t="s">
        <v>39</v>
      </c>
      <c r="AE1751" s="16" t="s">
        <v>39</v>
      </c>
      <c r="AF1751" s="16" t="s">
        <v>39</v>
      </c>
      <c r="AG1751" s="16" t="s">
        <v>39</v>
      </c>
      <c r="AH1751" s="16" t="s">
        <v>39</v>
      </c>
      <c r="AI1751" s="16" t="s">
        <v>39</v>
      </c>
      <c r="AJ1751" s="16" t="s">
        <v>39</v>
      </c>
      <c r="AL1751" s="16" t="s">
        <v>39</v>
      </c>
      <c r="AM1751" s="16" t="s">
        <v>39</v>
      </c>
      <c r="AN1751" s="16" t="str">
        <f>IFERROR(VLOOKUP($P1751,'Kredieten productgroepen functi'!$C:$M,6,FALSE),"n.v.t.")</f>
        <v>3303</v>
      </c>
      <c r="AO1751" s="16" t="str">
        <f>IFERROR(VLOOKUP($P1751,'Kredieten productgroepen functi'!$C:$M,7,FALSE),"n.v.t.")</f>
        <v>Onderhoud en beheer vaarwegen</v>
      </c>
      <c r="AP1751" s="16" t="str">
        <f>IFERROR(VLOOKUP($P1751,'Kredieten productgroepen functi'!$C:$M,8,FALSE),"n.v.t.")</f>
        <v>33</v>
      </c>
      <c r="AQ1751" s="16" t="str">
        <f>IFERROR(VLOOKUP($P1751,'Kredieten productgroepen functi'!$C:$M,9,FALSE),"n.v.t.")</f>
        <v>Waterwegen</v>
      </c>
      <c r="AR1751" s="16" t="str">
        <f>IFERROR(VLOOKUP($P1751,'Kredieten productgroepen functi'!$C:$M,10,FALSE),"n.v.t.")</f>
        <v>3</v>
      </c>
      <c r="AS1751" s="16" t="str">
        <f>IFERROR(VLOOKUP($P1751,'Kredieten productgroepen functi'!$C:$M,11,FALSE),"n.v.t.")</f>
        <v>Verkeer en vervoer</v>
      </c>
      <c r="AT1751" s="16" t="str">
        <f t="shared" si="86"/>
        <v>Lasten</v>
      </c>
      <c r="AU1751" s="16" t="str">
        <f>IFERROR(VLOOKUP($R1751,Kostensoorten!$C:$J,7,FALSE),"n.v.t.")</f>
        <v>2.3.1</v>
      </c>
      <c r="AV1751" s="16" t="str">
        <f>IFERROR(VLOOKUP($R1751,Kostensoorten!$C:$J,8,FALSE),"n.v.t.")</f>
        <v>Aankopen niet duurzame goedere</v>
      </c>
    </row>
    <row r="1752" spans="6:48">
      <c r="F1752" s="2" t="s">
        <v>7601</v>
      </c>
      <c r="G1752" s="2" t="s">
        <v>39</v>
      </c>
      <c r="H1752" s="2" t="s">
        <v>39</v>
      </c>
      <c r="I1752" s="18">
        <v>33.79</v>
      </c>
      <c r="P1752" s="16" t="str">
        <f t="shared" si="84"/>
        <v>633776</v>
      </c>
      <c r="Q1752" s="16" t="str">
        <f>IFERROR(VLOOKUP($P1752,'Kredieten productgroepen functi'!$C:$M,2,FALSE),"n.v.t.")</f>
        <v>Overige lasten en baten prov vw</v>
      </c>
      <c r="R1752" s="16" t="str">
        <f t="shared" si="85"/>
        <v>423040</v>
      </c>
      <c r="S1752" s="16" t="str">
        <f>IFERROR(VLOOKUP($R1752,Kostensoorten!$C:$J,2,FALSE),"n.v.t.")</f>
        <v>Normaal onderhoud</v>
      </c>
      <c r="T1752" s="16" t="s">
        <v>39</v>
      </c>
      <c r="U1752" s="16" t="s">
        <v>39</v>
      </c>
      <c r="V1752" s="16" t="s">
        <v>39</v>
      </c>
      <c r="W1752" s="16" t="s">
        <v>39</v>
      </c>
      <c r="X1752" s="16" t="s">
        <v>39</v>
      </c>
      <c r="Y1752" s="16" t="s">
        <v>39</v>
      </c>
      <c r="Z1752" s="16" t="s">
        <v>39</v>
      </c>
      <c r="AA1752" s="16" t="s">
        <v>39</v>
      </c>
      <c r="AB1752" s="16" t="s">
        <v>39</v>
      </c>
      <c r="AC1752" s="16" t="s">
        <v>39</v>
      </c>
      <c r="AD1752" s="16" t="s">
        <v>39</v>
      </c>
      <c r="AE1752" s="16" t="s">
        <v>39</v>
      </c>
      <c r="AF1752" s="16" t="s">
        <v>39</v>
      </c>
      <c r="AG1752" s="16" t="s">
        <v>39</v>
      </c>
      <c r="AH1752" s="16" t="s">
        <v>39</v>
      </c>
      <c r="AI1752" s="16" t="s">
        <v>39</v>
      </c>
      <c r="AJ1752" s="16" t="s">
        <v>39</v>
      </c>
      <c r="AL1752" s="16" t="s">
        <v>39</v>
      </c>
      <c r="AM1752" s="16" t="s">
        <v>39</v>
      </c>
      <c r="AN1752" s="16" t="str">
        <f>IFERROR(VLOOKUP($P1752,'Kredieten productgroepen functi'!$C:$M,6,FALSE),"n.v.t.")</f>
        <v>3303</v>
      </c>
      <c r="AO1752" s="16" t="str">
        <f>IFERROR(VLOOKUP($P1752,'Kredieten productgroepen functi'!$C:$M,7,FALSE),"n.v.t.")</f>
        <v>Onderhoud en beheer vaarwegen</v>
      </c>
      <c r="AP1752" s="16" t="str">
        <f>IFERROR(VLOOKUP($P1752,'Kredieten productgroepen functi'!$C:$M,8,FALSE),"n.v.t.")</f>
        <v>33</v>
      </c>
      <c r="AQ1752" s="16" t="str">
        <f>IFERROR(VLOOKUP($P1752,'Kredieten productgroepen functi'!$C:$M,9,FALSE),"n.v.t.")</f>
        <v>Waterwegen</v>
      </c>
      <c r="AR1752" s="16" t="str">
        <f>IFERROR(VLOOKUP($P1752,'Kredieten productgroepen functi'!$C:$M,10,FALSE),"n.v.t.")</f>
        <v>3</v>
      </c>
      <c r="AS1752" s="16" t="str">
        <f>IFERROR(VLOOKUP($P1752,'Kredieten productgroepen functi'!$C:$M,11,FALSE),"n.v.t.")</f>
        <v>Verkeer en vervoer</v>
      </c>
      <c r="AT1752" s="16" t="str">
        <f t="shared" si="86"/>
        <v>Lasten</v>
      </c>
      <c r="AU1752" s="16" t="str">
        <f>IFERROR(VLOOKUP($R1752,Kostensoorten!$C:$J,7,FALSE),"n.v.t.")</f>
        <v>2.3.1</v>
      </c>
      <c r="AV1752" s="16" t="str">
        <f>IFERROR(VLOOKUP($R1752,Kostensoorten!$C:$J,8,FALSE),"n.v.t.")</f>
        <v>Aankopen niet duurzame goedere</v>
      </c>
    </row>
    <row r="1753" spans="6:48">
      <c r="F1753" s="2" t="s">
        <v>7074</v>
      </c>
      <c r="G1753" s="2" t="s">
        <v>39</v>
      </c>
      <c r="H1753" s="2" t="s">
        <v>39</v>
      </c>
      <c r="I1753" s="18">
        <v>986.16</v>
      </c>
      <c r="P1753" s="16" t="str">
        <f t="shared" si="84"/>
        <v>633776</v>
      </c>
      <c r="Q1753" s="16" t="str">
        <f>IFERROR(VLOOKUP($P1753,'Kredieten productgroepen functi'!$C:$M,2,FALSE),"n.v.t.")</f>
        <v>Overige lasten en baten prov vw</v>
      </c>
      <c r="R1753" s="16" t="str">
        <f t="shared" si="85"/>
        <v>423040</v>
      </c>
      <c r="S1753" s="16" t="str">
        <f>IFERROR(VLOOKUP($R1753,Kostensoorten!$C:$J,2,FALSE),"n.v.t.")</f>
        <v>Normaal onderhoud</v>
      </c>
      <c r="T1753" s="16" t="s">
        <v>39</v>
      </c>
      <c r="U1753" s="16" t="s">
        <v>39</v>
      </c>
      <c r="V1753" s="16" t="s">
        <v>39</v>
      </c>
      <c r="W1753" s="16" t="s">
        <v>39</v>
      </c>
      <c r="X1753" s="16" t="s">
        <v>39</v>
      </c>
      <c r="Y1753" s="16" t="s">
        <v>39</v>
      </c>
      <c r="Z1753" s="16" t="s">
        <v>39</v>
      </c>
      <c r="AA1753" s="16" t="s">
        <v>39</v>
      </c>
      <c r="AB1753" s="16" t="s">
        <v>39</v>
      </c>
      <c r="AC1753" s="16" t="s">
        <v>39</v>
      </c>
      <c r="AD1753" s="16" t="s">
        <v>39</v>
      </c>
      <c r="AE1753" s="16" t="s">
        <v>39</v>
      </c>
      <c r="AF1753" s="16" t="s">
        <v>39</v>
      </c>
      <c r="AG1753" s="16" t="s">
        <v>39</v>
      </c>
      <c r="AH1753" s="16" t="s">
        <v>39</v>
      </c>
      <c r="AI1753" s="16" t="s">
        <v>39</v>
      </c>
      <c r="AJ1753" s="16" t="s">
        <v>39</v>
      </c>
      <c r="AL1753" s="16" t="s">
        <v>39</v>
      </c>
      <c r="AM1753" s="16" t="s">
        <v>39</v>
      </c>
      <c r="AN1753" s="16" t="str">
        <f>IFERROR(VLOOKUP($P1753,'Kredieten productgroepen functi'!$C:$M,6,FALSE),"n.v.t.")</f>
        <v>3303</v>
      </c>
      <c r="AO1753" s="16" t="str">
        <f>IFERROR(VLOOKUP($P1753,'Kredieten productgroepen functi'!$C:$M,7,FALSE),"n.v.t.")</f>
        <v>Onderhoud en beheer vaarwegen</v>
      </c>
      <c r="AP1753" s="16" t="str">
        <f>IFERROR(VLOOKUP($P1753,'Kredieten productgroepen functi'!$C:$M,8,FALSE),"n.v.t.")</f>
        <v>33</v>
      </c>
      <c r="AQ1753" s="16" t="str">
        <f>IFERROR(VLOOKUP($P1753,'Kredieten productgroepen functi'!$C:$M,9,FALSE),"n.v.t.")</f>
        <v>Waterwegen</v>
      </c>
      <c r="AR1753" s="16" t="str">
        <f>IFERROR(VLOOKUP($P1753,'Kredieten productgroepen functi'!$C:$M,10,FALSE),"n.v.t.")</f>
        <v>3</v>
      </c>
      <c r="AS1753" s="16" t="str">
        <f>IFERROR(VLOOKUP($P1753,'Kredieten productgroepen functi'!$C:$M,11,FALSE),"n.v.t.")</f>
        <v>Verkeer en vervoer</v>
      </c>
      <c r="AT1753" s="16" t="str">
        <f t="shared" si="86"/>
        <v>Lasten</v>
      </c>
      <c r="AU1753" s="16" t="str">
        <f>IFERROR(VLOOKUP($R1753,Kostensoorten!$C:$J,7,FALSE),"n.v.t.")</f>
        <v>2.3.1</v>
      </c>
      <c r="AV1753" s="16" t="str">
        <f>IFERROR(VLOOKUP($R1753,Kostensoorten!$C:$J,8,FALSE),"n.v.t.")</f>
        <v>Aankopen niet duurzame goedere</v>
      </c>
    </row>
    <row r="1754" spans="6:48">
      <c r="F1754" s="2" t="s">
        <v>7297</v>
      </c>
      <c r="G1754" s="2" t="s">
        <v>39</v>
      </c>
      <c r="H1754" s="2" t="s">
        <v>39</v>
      </c>
      <c r="I1754" s="18">
        <v>1641.59</v>
      </c>
      <c r="P1754" s="16" t="str">
        <f t="shared" si="84"/>
        <v>633776</v>
      </c>
      <c r="Q1754" s="16" t="str">
        <f>IFERROR(VLOOKUP($P1754,'Kredieten productgroepen functi'!$C:$M,2,FALSE),"n.v.t.")</f>
        <v>Overige lasten en baten prov vw</v>
      </c>
      <c r="R1754" s="16" t="str">
        <f t="shared" si="85"/>
        <v>423040</v>
      </c>
      <c r="S1754" s="16" t="str">
        <f>IFERROR(VLOOKUP($R1754,Kostensoorten!$C:$J,2,FALSE),"n.v.t.")</f>
        <v>Normaal onderhoud</v>
      </c>
      <c r="T1754" s="16" t="s">
        <v>39</v>
      </c>
      <c r="U1754" s="16" t="s">
        <v>39</v>
      </c>
      <c r="V1754" s="16" t="s">
        <v>39</v>
      </c>
      <c r="W1754" s="16" t="s">
        <v>39</v>
      </c>
      <c r="X1754" s="16" t="s">
        <v>39</v>
      </c>
      <c r="Y1754" s="16" t="s">
        <v>39</v>
      </c>
      <c r="Z1754" s="16" t="s">
        <v>39</v>
      </c>
      <c r="AA1754" s="16" t="s">
        <v>39</v>
      </c>
      <c r="AB1754" s="16" t="s">
        <v>39</v>
      </c>
      <c r="AC1754" s="16" t="s">
        <v>39</v>
      </c>
      <c r="AD1754" s="16" t="s">
        <v>39</v>
      </c>
      <c r="AE1754" s="16" t="s">
        <v>39</v>
      </c>
      <c r="AF1754" s="16" t="s">
        <v>39</v>
      </c>
      <c r="AG1754" s="16" t="s">
        <v>39</v>
      </c>
      <c r="AH1754" s="16" t="s">
        <v>39</v>
      </c>
      <c r="AI1754" s="16" t="s">
        <v>39</v>
      </c>
      <c r="AJ1754" s="16" t="s">
        <v>39</v>
      </c>
      <c r="AL1754" s="16" t="s">
        <v>39</v>
      </c>
      <c r="AM1754" s="16" t="s">
        <v>39</v>
      </c>
      <c r="AN1754" s="16" t="str">
        <f>IFERROR(VLOOKUP($P1754,'Kredieten productgroepen functi'!$C:$M,6,FALSE),"n.v.t.")</f>
        <v>3303</v>
      </c>
      <c r="AO1754" s="16" t="str">
        <f>IFERROR(VLOOKUP($P1754,'Kredieten productgroepen functi'!$C:$M,7,FALSE),"n.v.t.")</f>
        <v>Onderhoud en beheer vaarwegen</v>
      </c>
      <c r="AP1754" s="16" t="str">
        <f>IFERROR(VLOOKUP($P1754,'Kredieten productgroepen functi'!$C:$M,8,FALSE),"n.v.t.")</f>
        <v>33</v>
      </c>
      <c r="AQ1754" s="16" t="str">
        <f>IFERROR(VLOOKUP($P1754,'Kredieten productgroepen functi'!$C:$M,9,FALSE),"n.v.t.")</f>
        <v>Waterwegen</v>
      </c>
      <c r="AR1754" s="16" t="str">
        <f>IFERROR(VLOOKUP($P1754,'Kredieten productgroepen functi'!$C:$M,10,FALSE),"n.v.t.")</f>
        <v>3</v>
      </c>
      <c r="AS1754" s="16" t="str">
        <f>IFERROR(VLOOKUP($P1754,'Kredieten productgroepen functi'!$C:$M,11,FALSE),"n.v.t.")</f>
        <v>Verkeer en vervoer</v>
      </c>
      <c r="AT1754" s="16" t="str">
        <f t="shared" si="86"/>
        <v>Lasten</v>
      </c>
      <c r="AU1754" s="16" t="str">
        <f>IFERROR(VLOOKUP($R1754,Kostensoorten!$C:$J,7,FALSE),"n.v.t.")</f>
        <v>2.3.1</v>
      </c>
      <c r="AV1754" s="16" t="str">
        <f>IFERROR(VLOOKUP($R1754,Kostensoorten!$C:$J,8,FALSE),"n.v.t.")</f>
        <v>Aankopen niet duurzame goedere</v>
      </c>
    </row>
    <row r="1755" spans="6:48">
      <c r="F1755" s="2" t="s">
        <v>8148</v>
      </c>
      <c r="G1755" s="2" t="s">
        <v>39</v>
      </c>
      <c r="H1755" s="2" t="s">
        <v>39</v>
      </c>
      <c r="I1755" s="18">
        <v>13.47</v>
      </c>
      <c r="P1755" s="16" t="str">
        <f t="shared" si="84"/>
        <v>633776</v>
      </c>
      <c r="Q1755" s="16" t="str">
        <f>IFERROR(VLOOKUP($P1755,'Kredieten productgroepen functi'!$C:$M,2,FALSE),"n.v.t.")</f>
        <v>Overige lasten en baten prov vw</v>
      </c>
      <c r="R1755" s="16" t="str">
        <f t="shared" si="85"/>
        <v>423040</v>
      </c>
      <c r="S1755" s="16" t="str">
        <f>IFERROR(VLOOKUP($R1755,Kostensoorten!$C:$J,2,FALSE),"n.v.t.")</f>
        <v>Normaal onderhoud</v>
      </c>
      <c r="T1755" s="16" t="s">
        <v>39</v>
      </c>
      <c r="U1755" s="16" t="s">
        <v>39</v>
      </c>
      <c r="V1755" s="16" t="s">
        <v>39</v>
      </c>
      <c r="W1755" s="16" t="s">
        <v>39</v>
      </c>
      <c r="X1755" s="16" t="s">
        <v>39</v>
      </c>
      <c r="Y1755" s="16" t="s">
        <v>39</v>
      </c>
      <c r="Z1755" s="16" t="s">
        <v>39</v>
      </c>
      <c r="AA1755" s="16" t="s">
        <v>39</v>
      </c>
      <c r="AB1755" s="16" t="s">
        <v>39</v>
      </c>
      <c r="AC1755" s="16" t="s">
        <v>39</v>
      </c>
      <c r="AD1755" s="16" t="s">
        <v>39</v>
      </c>
      <c r="AE1755" s="16" t="s">
        <v>39</v>
      </c>
      <c r="AF1755" s="16" t="s">
        <v>39</v>
      </c>
      <c r="AG1755" s="16" t="s">
        <v>39</v>
      </c>
      <c r="AH1755" s="16" t="s">
        <v>39</v>
      </c>
      <c r="AI1755" s="16" t="s">
        <v>39</v>
      </c>
      <c r="AJ1755" s="16" t="s">
        <v>39</v>
      </c>
      <c r="AL1755" s="16" t="s">
        <v>39</v>
      </c>
      <c r="AM1755" s="16" t="s">
        <v>39</v>
      </c>
      <c r="AN1755" s="16" t="str">
        <f>IFERROR(VLOOKUP($P1755,'Kredieten productgroepen functi'!$C:$M,6,FALSE),"n.v.t.")</f>
        <v>3303</v>
      </c>
      <c r="AO1755" s="16" t="str">
        <f>IFERROR(VLOOKUP($P1755,'Kredieten productgroepen functi'!$C:$M,7,FALSE),"n.v.t.")</f>
        <v>Onderhoud en beheer vaarwegen</v>
      </c>
      <c r="AP1755" s="16" t="str">
        <f>IFERROR(VLOOKUP($P1755,'Kredieten productgroepen functi'!$C:$M,8,FALSE),"n.v.t.")</f>
        <v>33</v>
      </c>
      <c r="AQ1755" s="16" t="str">
        <f>IFERROR(VLOOKUP($P1755,'Kredieten productgroepen functi'!$C:$M,9,FALSE),"n.v.t.")</f>
        <v>Waterwegen</v>
      </c>
      <c r="AR1755" s="16" t="str">
        <f>IFERROR(VLOOKUP($P1755,'Kredieten productgroepen functi'!$C:$M,10,FALSE),"n.v.t.")</f>
        <v>3</v>
      </c>
      <c r="AS1755" s="16" t="str">
        <f>IFERROR(VLOOKUP($P1755,'Kredieten productgroepen functi'!$C:$M,11,FALSE),"n.v.t.")</f>
        <v>Verkeer en vervoer</v>
      </c>
      <c r="AT1755" s="16" t="str">
        <f t="shared" si="86"/>
        <v>Lasten</v>
      </c>
      <c r="AU1755" s="16" t="str">
        <f>IFERROR(VLOOKUP($R1755,Kostensoorten!$C:$J,7,FALSE),"n.v.t.")</f>
        <v>2.3.1</v>
      </c>
      <c r="AV1755" s="16" t="str">
        <f>IFERROR(VLOOKUP($R1755,Kostensoorten!$C:$J,8,FALSE),"n.v.t.")</f>
        <v>Aankopen niet duurzame goedere</v>
      </c>
    </row>
    <row r="1756" spans="6:48">
      <c r="F1756" s="2" t="s">
        <v>7602</v>
      </c>
      <c r="G1756" s="2" t="s">
        <v>39</v>
      </c>
      <c r="H1756" s="2" t="s">
        <v>39</v>
      </c>
      <c r="I1756" s="18">
        <v>1582.18</v>
      </c>
      <c r="P1756" s="16" t="str">
        <f t="shared" si="84"/>
        <v>633776</v>
      </c>
      <c r="Q1756" s="16" t="str">
        <f>IFERROR(VLOOKUP($P1756,'Kredieten productgroepen functi'!$C:$M,2,FALSE),"n.v.t.")</f>
        <v>Overige lasten en baten prov vw</v>
      </c>
      <c r="R1756" s="16" t="str">
        <f t="shared" si="85"/>
        <v>423040</v>
      </c>
      <c r="S1756" s="16" t="str">
        <f>IFERROR(VLOOKUP($R1756,Kostensoorten!$C:$J,2,FALSE),"n.v.t.")</f>
        <v>Normaal onderhoud</v>
      </c>
      <c r="T1756" s="16" t="s">
        <v>39</v>
      </c>
      <c r="U1756" s="16" t="s">
        <v>39</v>
      </c>
      <c r="V1756" s="16" t="s">
        <v>39</v>
      </c>
      <c r="W1756" s="16" t="s">
        <v>39</v>
      </c>
      <c r="X1756" s="16" t="s">
        <v>39</v>
      </c>
      <c r="Y1756" s="16" t="s">
        <v>39</v>
      </c>
      <c r="Z1756" s="16" t="s">
        <v>39</v>
      </c>
      <c r="AA1756" s="16" t="s">
        <v>39</v>
      </c>
      <c r="AB1756" s="16" t="s">
        <v>39</v>
      </c>
      <c r="AC1756" s="16" t="s">
        <v>39</v>
      </c>
      <c r="AD1756" s="16" t="s">
        <v>39</v>
      </c>
      <c r="AE1756" s="16" t="s">
        <v>39</v>
      </c>
      <c r="AF1756" s="16" t="s">
        <v>39</v>
      </c>
      <c r="AG1756" s="16" t="s">
        <v>39</v>
      </c>
      <c r="AH1756" s="16" t="s">
        <v>39</v>
      </c>
      <c r="AI1756" s="16" t="s">
        <v>39</v>
      </c>
      <c r="AJ1756" s="16" t="s">
        <v>39</v>
      </c>
      <c r="AL1756" s="16" t="s">
        <v>39</v>
      </c>
      <c r="AM1756" s="16" t="s">
        <v>39</v>
      </c>
      <c r="AN1756" s="16" t="str">
        <f>IFERROR(VLOOKUP($P1756,'Kredieten productgroepen functi'!$C:$M,6,FALSE),"n.v.t.")</f>
        <v>3303</v>
      </c>
      <c r="AO1756" s="16" t="str">
        <f>IFERROR(VLOOKUP($P1756,'Kredieten productgroepen functi'!$C:$M,7,FALSE),"n.v.t.")</f>
        <v>Onderhoud en beheer vaarwegen</v>
      </c>
      <c r="AP1756" s="16" t="str">
        <f>IFERROR(VLOOKUP($P1756,'Kredieten productgroepen functi'!$C:$M,8,FALSE),"n.v.t.")</f>
        <v>33</v>
      </c>
      <c r="AQ1756" s="16" t="str">
        <f>IFERROR(VLOOKUP($P1756,'Kredieten productgroepen functi'!$C:$M,9,FALSE),"n.v.t.")</f>
        <v>Waterwegen</v>
      </c>
      <c r="AR1756" s="16" t="str">
        <f>IFERROR(VLOOKUP($P1756,'Kredieten productgroepen functi'!$C:$M,10,FALSE),"n.v.t.")</f>
        <v>3</v>
      </c>
      <c r="AS1756" s="16" t="str">
        <f>IFERROR(VLOOKUP($P1756,'Kredieten productgroepen functi'!$C:$M,11,FALSE),"n.v.t.")</f>
        <v>Verkeer en vervoer</v>
      </c>
      <c r="AT1756" s="16" t="str">
        <f t="shared" si="86"/>
        <v>Lasten</v>
      </c>
      <c r="AU1756" s="16" t="str">
        <f>IFERROR(VLOOKUP($R1756,Kostensoorten!$C:$J,7,FALSE),"n.v.t.")</f>
        <v>2.3.1</v>
      </c>
      <c r="AV1756" s="16" t="str">
        <f>IFERROR(VLOOKUP($R1756,Kostensoorten!$C:$J,8,FALSE),"n.v.t.")</f>
        <v>Aankopen niet duurzame goedere</v>
      </c>
    </row>
    <row r="1757" spans="6:48">
      <c r="F1757" s="2" t="s">
        <v>9641</v>
      </c>
      <c r="G1757" s="2" t="s">
        <v>39</v>
      </c>
      <c r="H1757" s="2" t="s">
        <v>39</v>
      </c>
      <c r="I1757" s="18">
        <v>99.13</v>
      </c>
      <c r="P1757" s="16" t="str">
        <f t="shared" si="84"/>
        <v>633776</v>
      </c>
      <c r="Q1757" s="16" t="str">
        <f>IFERROR(VLOOKUP($P1757,'Kredieten productgroepen functi'!$C:$M,2,FALSE),"n.v.t.")</f>
        <v>Overige lasten en baten prov vw</v>
      </c>
      <c r="R1757" s="16" t="str">
        <f t="shared" si="85"/>
        <v>423044</v>
      </c>
      <c r="S1757" s="16" t="str">
        <f>IFERROR(VLOOKUP($R1757,Kostensoorten!$C:$J,2,FALSE),"n.v.t.")</f>
        <v>Onderhoud afstandsbediening</v>
      </c>
      <c r="T1757" s="16" t="s">
        <v>39</v>
      </c>
      <c r="U1757" s="16" t="s">
        <v>39</v>
      </c>
      <c r="V1757" s="16" t="s">
        <v>39</v>
      </c>
      <c r="W1757" s="16" t="s">
        <v>39</v>
      </c>
      <c r="X1757" s="16" t="s">
        <v>39</v>
      </c>
      <c r="Y1757" s="16" t="s">
        <v>39</v>
      </c>
      <c r="Z1757" s="16" t="s">
        <v>39</v>
      </c>
      <c r="AA1757" s="16" t="s">
        <v>39</v>
      </c>
      <c r="AB1757" s="16" t="s">
        <v>39</v>
      </c>
      <c r="AC1757" s="16" t="s">
        <v>39</v>
      </c>
      <c r="AD1757" s="16" t="s">
        <v>39</v>
      </c>
      <c r="AE1757" s="16" t="s">
        <v>39</v>
      </c>
      <c r="AF1757" s="16" t="s">
        <v>39</v>
      </c>
      <c r="AG1757" s="16" t="s">
        <v>39</v>
      </c>
      <c r="AH1757" s="16" t="s">
        <v>39</v>
      </c>
      <c r="AI1757" s="16" t="s">
        <v>39</v>
      </c>
      <c r="AJ1757" s="16" t="s">
        <v>39</v>
      </c>
      <c r="AL1757" s="16" t="s">
        <v>39</v>
      </c>
      <c r="AM1757" s="16" t="s">
        <v>39</v>
      </c>
      <c r="AN1757" s="16" t="str">
        <f>IFERROR(VLOOKUP($P1757,'Kredieten productgroepen functi'!$C:$M,6,FALSE),"n.v.t.")</f>
        <v>3303</v>
      </c>
      <c r="AO1757" s="16" t="str">
        <f>IFERROR(VLOOKUP($P1757,'Kredieten productgroepen functi'!$C:$M,7,FALSE),"n.v.t.")</f>
        <v>Onderhoud en beheer vaarwegen</v>
      </c>
      <c r="AP1757" s="16" t="str">
        <f>IFERROR(VLOOKUP($P1757,'Kredieten productgroepen functi'!$C:$M,8,FALSE),"n.v.t.")</f>
        <v>33</v>
      </c>
      <c r="AQ1757" s="16" t="str">
        <f>IFERROR(VLOOKUP($P1757,'Kredieten productgroepen functi'!$C:$M,9,FALSE),"n.v.t.")</f>
        <v>Waterwegen</v>
      </c>
      <c r="AR1757" s="16" t="str">
        <f>IFERROR(VLOOKUP($P1757,'Kredieten productgroepen functi'!$C:$M,10,FALSE),"n.v.t.")</f>
        <v>3</v>
      </c>
      <c r="AS1757" s="16" t="str">
        <f>IFERROR(VLOOKUP($P1757,'Kredieten productgroepen functi'!$C:$M,11,FALSE),"n.v.t.")</f>
        <v>Verkeer en vervoer</v>
      </c>
      <c r="AT1757" s="16" t="str">
        <f t="shared" si="86"/>
        <v>Lasten</v>
      </c>
      <c r="AU1757" s="16" t="str">
        <f>IFERROR(VLOOKUP($R1757,Kostensoorten!$C:$J,7,FALSE),"n.v.t.")</f>
        <v>2.3.1</v>
      </c>
      <c r="AV1757" s="16" t="str">
        <f>IFERROR(VLOOKUP($R1757,Kostensoorten!$C:$J,8,FALSE),"n.v.t.")</f>
        <v>Aankopen niet duurzame goedere</v>
      </c>
    </row>
    <row r="1758" spans="6:48">
      <c r="F1758" s="2" t="s">
        <v>9642</v>
      </c>
      <c r="G1758" s="2" t="s">
        <v>39</v>
      </c>
      <c r="H1758" s="2" t="s">
        <v>39</v>
      </c>
      <c r="I1758" s="18">
        <v>1546.17</v>
      </c>
      <c r="P1758" s="16" t="str">
        <f t="shared" si="84"/>
        <v>633776</v>
      </c>
      <c r="Q1758" s="16" t="str">
        <f>IFERROR(VLOOKUP($P1758,'Kredieten productgroepen functi'!$C:$M,2,FALSE),"n.v.t.")</f>
        <v>Overige lasten en baten prov vw</v>
      </c>
      <c r="R1758" s="16" t="str">
        <f t="shared" si="85"/>
        <v>423070</v>
      </c>
      <c r="S1758" s="16" t="str">
        <f>IFERROR(VLOOKUP($R1758,Kostensoorten!$C:$J,2,FALSE),"n.v.t.")</f>
        <v>Huren</v>
      </c>
      <c r="T1758" s="16" t="s">
        <v>39</v>
      </c>
      <c r="U1758" s="16" t="s">
        <v>39</v>
      </c>
      <c r="V1758" s="16" t="s">
        <v>39</v>
      </c>
      <c r="W1758" s="16" t="s">
        <v>39</v>
      </c>
      <c r="X1758" s="16" t="s">
        <v>39</v>
      </c>
      <c r="Y1758" s="16" t="s">
        <v>39</v>
      </c>
      <c r="Z1758" s="16" t="s">
        <v>39</v>
      </c>
      <c r="AA1758" s="16" t="s">
        <v>39</v>
      </c>
      <c r="AB1758" s="16" t="s">
        <v>39</v>
      </c>
      <c r="AC1758" s="16" t="s">
        <v>39</v>
      </c>
      <c r="AD1758" s="16" t="s">
        <v>39</v>
      </c>
      <c r="AE1758" s="16" t="s">
        <v>39</v>
      </c>
      <c r="AF1758" s="16" t="s">
        <v>39</v>
      </c>
      <c r="AG1758" s="16" t="s">
        <v>39</v>
      </c>
      <c r="AH1758" s="16" t="s">
        <v>39</v>
      </c>
      <c r="AI1758" s="16" t="s">
        <v>39</v>
      </c>
      <c r="AJ1758" s="16" t="s">
        <v>39</v>
      </c>
      <c r="AL1758" s="16" t="s">
        <v>39</v>
      </c>
      <c r="AM1758" s="16" t="s">
        <v>39</v>
      </c>
      <c r="AN1758" s="16" t="str">
        <f>IFERROR(VLOOKUP($P1758,'Kredieten productgroepen functi'!$C:$M,6,FALSE),"n.v.t.")</f>
        <v>3303</v>
      </c>
      <c r="AO1758" s="16" t="str">
        <f>IFERROR(VLOOKUP($P1758,'Kredieten productgroepen functi'!$C:$M,7,FALSE),"n.v.t.")</f>
        <v>Onderhoud en beheer vaarwegen</v>
      </c>
      <c r="AP1758" s="16" t="str">
        <f>IFERROR(VLOOKUP($P1758,'Kredieten productgroepen functi'!$C:$M,8,FALSE),"n.v.t.")</f>
        <v>33</v>
      </c>
      <c r="AQ1758" s="16" t="str">
        <f>IFERROR(VLOOKUP($P1758,'Kredieten productgroepen functi'!$C:$M,9,FALSE),"n.v.t.")</f>
        <v>Waterwegen</v>
      </c>
      <c r="AR1758" s="16" t="str">
        <f>IFERROR(VLOOKUP($P1758,'Kredieten productgroepen functi'!$C:$M,10,FALSE),"n.v.t.")</f>
        <v>3</v>
      </c>
      <c r="AS1758" s="16" t="str">
        <f>IFERROR(VLOOKUP($P1758,'Kredieten productgroepen functi'!$C:$M,11,FALSE),"n.v.t.")</f>
        <v>Verkeer en vervoer</v>
      </c>
      <c r="AT1758" s="16" t="str">
        <f t="shared" si="86"/>
        <v>Lasten</v>
      </c>
      <c r="AU1758" s="16" t="str">
        <f>IFERROR(VLOOKUP($R1758,Kostensoorten!$C:$J,7,FALSE),"n.v.t.")</f>
        <v>2.3.1</v>
      </c>
      <c r="AV1758" s="16" t="str">
        <f>IFERROR(VLOOKUP($R1758,Kostensoorten!$C:$J,8,FALSE),"n.v.t.")</f>
        <v>Aankopen niet duurzame goedere</v>
      </c>
    </row>
    <row r="1759" spans="6:48">
      <c r="F1759" s="2" t="s">
        <v>8743</v>
      </c>
      <c r="G1759" s="2" t="s">
        <v>39</v>
      </c>
      <c r="H1759" s="2" t="s">
        <v>39</v>
      </c>
      <c r="I1759" s="18">
        <v>525</v>
      </c>
      <c r="P1759" s="16" t="str">
        <f t="shared" si="84"/>
        <v>633776</v>
      </c>
      <c r="Q1759" s="16" t="str">
        <f>IFERROR(VLOOKUP($P1759,'Kredieten productgroepen functi'!$C:$M,2,FALSE),"n.v.t.")</f>
        <v>Overige lasten en baten prov vw</v>
      </c>
      <c r="R1759" s="16" t="str">
        <f t="shared" si="85"/>
        <v>423139</v>
      </c>
      <c r="S1759" s="16" t="str">
        <f>IFERROR(VLOOKUP($R1759,Kostensoorten!$C:$J,2,FALSE),"n.v.t.")</f>
        <v>Overige diensten van derden</v>
      </c>
      <c r="T1759" s="16" t="s">
        <v>39</v>
      </c>
      <c r="U1759" s="16" t="s">
        <v>39</v>
      </c>
      <c r="V1759" s="16" t="s">
        <v>39</v>
      </c>
      <c r="W1759" s="16" t="s">
        <v>39</v>
      </c>
      <c r="X1759" s="16" t="s">
        <v>39</v>
      </c>
      <c r="Y1759" s="16" t="s">
        <v>39</v>
      </c>
      <c r="Z1759" s="16" t="s">
        <v>39</v>
      </c>
      <c r="AA1759" s="16" t="s">
        <v>39</v>
      </c>
      <c r="AB1759" s="16" t="s">
        <v>39</v>
      </c>
      <c r="AC1759" s="16" t="s">
        <v>39</v>
      </c>
      <c r="AD1759" s="16" t="s">
        <v>39</v>
      </c>
      <c r="AE1759" s="16" t="s">
        <v>39</v>
      </c>
      <c r="AF1759" s="16" t="s">
        <v>39</v>
      </c>
      <c r="AG1759" s="16" t="s">
        <v>39</v>
      </c>
      <c r="AH1759" s="16" t="s">
        <v>39</v>
      </c>
      <c r="AI1759" s="16" t="s">
        <v>39</v>
      </c>
      <c r="AJ1759" s="16" t="s">
        <v>39</v>
      </c>
      <c r="AL1759" s="16" t="s">
        <v>39</v>
      </c>
      <c r="AM1759" s="16" t="s">
        <v>39</v>
      </c>
      <c r="AN1759" s="16" t="str">
        <f>IFERROR(VLOOKUP($P1759,'Kredieten productgroepen functi'!$C:$M,6,FALSE),"n.v.t.")</f>
        <v>3303</v>
      </c>
      <c r="AO1759" s="16" t="str">
        <f>IFERROR(VLOOKUP($P1759,'Kredieten productgroepen functi'!$C:$M,7,FALSE),"n.v.t.")</f>
        <v>Onderhoud en beheer vaarwegen</v>
      </c>
      <c r="AP1759" s="16" t="str">
        <f>IFERROR(VLOOKUP($P1759,'Kredieten productgroepen functi'!$C:$M,8,FALSE),"n.v.t.")</f>
        <v>33</v>
      </c>
      <c r="AQ1759" s="16" t="str">
        <f>IFERROR(VLOOKUP($P1759,'Kredieten productgroepen functi'!$C:$M,9,FALSE),"n.v.t.")</f>
        <v>Waterwegen</v>
      </c>
      <c r="AR1759" s="16" t="str">
        <f>IFERROR(VLOOKUP($P1759,'Kredieten productgroepen functi'!$C:$M,10,FALSE),"n.v.t.")</f>
        <v>3</v>
      </c>
      <c r="AS1759" s="16" t="str">
        <f>IFERROR(VLOOKUP($P1759,'Kredieten productgroepen functi'!$C:$M,11,FALSE),"n.v.t.")</f>
        <v>Verkeer en vervoer</v>
      </c>
      <c r="AT1759" s="16" t="str">
        <f t="shared" si="86"/>
        <v>Lasten</v>
      </c>
      <c r="AU1759" s="16" t="str">
        <f>IFERROR(VLOOKUP($R1759,Kostensoorten!$C:$J,7,FALSE),"n.v.t.")</f>
        <v>2.3.1</v>
      </c>
      <c r="AV1759" s="16" t="str">
        <f>IFERROR(VLOOKUP($R1759,Kostensoorten!$C:$J,8,FALSE),"n.v.t.")</f>
        <v>Aankopen niet duurzame goedere</v>
      </c>
    </row>
    <row r="1760" spans="6:48">
      <c r="F1760" s="2" t="s">
        <v>8149</v>
      </c>
      <c r="G1760" s="2" t="s">
        <v>39</v>
      </c>
      <c r="H1760" s="2" t="s">
        <v>39</v>
      </c>
      <c r="I1760" s="18">
        <v>2430</v>
      </c>
      <c r="P1760" s="16" t="str">
        <f t="shared" si="84"/>
        <v>633776</v>
      </c>
      <c r="Q1760" s="16" t="str">
        <f>IFERROR(VLOOKUP($P1760,'Kredieten productgroepen functi'!$C:$M,2,FALSE),"n.v.t.")</f>
        <v>Overige lasten en baten prov vw</v>
      </c>
      <c r="R1760" s="16" t="str">
        <f t="shared" si="85"/>
        <v>423139</v>
      </c>
      <c r="S1760" s="16" t="str">
        <f>IFERROR(VLOOKUP($R1760,Kostensoorten!$C:$J,2,FALSE),"n.v.t.")</f>
        <v>Overige diensten van derden</v>
      </c>
      <c r="T1760" s="16" t="s">
        <v>39</v>
      </c>
      <c r="U1760" s="16" t="s">
        <v>39</v>
      </c>
      <c r="V1760" s="16" t="s">
        <v>39</v>
      </c>
      <c r="W1760" s="16" t="s">
        <v>39</v>
      </c>
      <c r="X1760" s="16" t="s">
        <v>39</v>
      </c>
      <c r="Y1760" s="16" t="s">
        <v>39</v>
      </c>
      <c r="Z1760" s="16" t="s">
        <v>39</v>
      </c>
      <c r="AA1760" s="16" t="s">
        <v>39</v>
      </c>
      <c r="AB1760" s="16" t="s">
        <v>39</v>
      </c>
      <c r="AC1760" s="16" t="s">
        <v>39</v>
      </c>
      <c r="AD1760" s="16" t="s">
        <v>39</v>
      </c>
      <c r="AE1760" s="16" t="s">
        <v>39</v>
      </c>
      <c r="AF1760" s="16" t="s">
        <v>39</v>
      </c>
      <c r="AG1760" s="16" t="s">
        <v>39</v>
      </c>
      <c r="AH1760" s="16" t="s">
        <v>39</v>
      </c>
      <c r="AI1760" s="16" t="s">
        <v>39</v>
      </c>
      <c r="AJ1760" s="16" t="s">
        <v>39</v>
      </c>
      <c r="AL1760" s="16" t="s">
        <v>39</v>
      </c>
      <c r="AM1760" s="16" t="s">
        <v>39</v>
      </c>
      <c r="AN1760" s="16" t="str">
        <f>IFERROR(VLOOKUP($P1760,'Kredieten productgroepen functi'!$C:$M,6,FALSE),"n.v.t.")</f>
        <v>3303</v>
      </c>
      <c r="AO1760" s="16" t="str">
        <f>IFERROR(VLOOKUP($P1760,'Kredieten productgroepen functi'!$C:$M,7,FALSE),"n.v.t.")</f>
        <v>Onderhoud en beheer vaarwegen</v>
      </c>
      <c r="AP1760" s="16" t="str">
        <f>IFERROR(VLOOKUP($P1760,'Kredieten productgroepen functi'!$C:$M,8,FALSE),"n.v.t.")</f>
        <v>33</v>
      </c>
      <c r="AQ1760" s="16" t="str">
        <f>IFERROR(VLOOKUP($P1760,'Kredieten productgroepen functi'!$C:$M,9,FALSE),"n.v.t.")</f>
        <v>Waterwegen</v>
      </c>
      <c r="AR1760" s="16" t="str">
        <f>IFERROR(VLOOKUP($P1760,'Kredieten productgroepen functi'!$C:$M,10,FALSE),"n.v.t.")</f>
        <v>3</v>
      </c>
      <c r="AS1760" s="16" t="str">
        <f>IFERROR(VLOOKUP($P1760,'Kredieten productgroepen functi'!$C:$M,11,FALSE),"n.v.t.")</f>
        <v>Verkeer en vervoer</v>
      </c>
      <c r="AT1760" s="16" t="str">
        <f t="shared" si="86"/>
        <v>Lasten</v>
      </c>
      <c r="AU1760" s="16" t="str">
        <f>IFERROR(VLOOKUP($R1760,Kostensoorten!$C:$J,7,FALSE),"n.v.t.")</f>
        <v>2.3.1</v>
      </c>
      <c r="AV1760" s="16" t="str">
        <f>IFERROR(VLOOKUP($R1760,Kostensoorten!$C:$J,8,FALSE),"n.v.t.")</f>
        <v>Aankopen niet duurzame goedere</v>
      </c>
    </row>
    <row r="1761" spans="6:48">
      <c r="F1761" s="2" t="s">
        <v>9643</v>
      </c>
      <c r="G1761" s="2" t="s">
        <v>39</v>
      </c>
      <c r="H1761" s="2" t="s">
        <v>39</v>
      </c>
      <c r="I1761" s="18">
        <v>-0.45</v>
      </c>
      <c r="P1761" s="16" t="str">
        <f t="shared" si="84"/>
        <v>633776</v>
      </c>
      <c r="Q1761" s="16" t="str">
        <f>IFERROR(VLOOKUP($P1761,'Kredieten productgroepen functi'!$C:$M,2,FALSE),"n.v.t.")</f>
        <v>Overige lasten en baten prov vw</v>
      </c>
      <c r="R1761" s="16" t="str">
        <f t="shared" si="85"/>
        <v>423901</v>
      </c>
      <c r="S1761" s="16" t="str">
        <f>IFERROR(VLOOKUP($R1761,Kostensoorten!$C:$J,2,FALSE),"n.v.t.")</f>
        <v>Precariorechten en recognities</v>
      </c>
      <c r="T1761" s="16" t="s">
        <v>39</v>
      </c>
      <c r="U1761" s="16" t="s">
        <v>39</v>
      </c>
      <c r="V1761" s="16" t="s">
        <v>39</v>
      </c>
      <c r="W1761" s="16" t="s">
        <v>39</v>
      </c>
      <c r="X1761" s="16" t="s">
        <v>39</v>
      </c>
      <c r="Y1761" s="16" t="s">
        <v>39</v>
      </c>
      <c r="Z1761" s="16" t="s">
        <v>39</v>
      </c>
      <c r="AA1761" s="16" t="s">
        <v>39</v>
      </c>
      <c r="AB1761" s="16" t="s">
        <v>39</v>
      </c>
      <c r="AC1761" s="16" t="s">
        <v>39</v>
      </c>
      <c r="AD1761" s="16" t="s">
        <v>39</v>
      </c>
      <c r="AE1761" s="16" t="s">
        <v>39</v>
      </c>
      <c r="AF1761" s="16" t="s">
        <v>39</v>
      </c>
      <c r="AG1761" s="16" t="s">
        <v>39</v>
      </c>
      <c r="AH1761" s="16" t="s">
        <v>39</v>
      </c>
      <c r="AI1761" s="16" t="s">
        <v>39</v>
      </c>
      <c r="AJ1761" s="16" t="s">
        <v>39</v>
      </c>
      <c r="AL1761" s="16" t="s">
        <v>39</v>
      </c>
      <c r="AM1761" s="16" t="s">
        <v>39</v>
      </c>
      <c r="AN1761" s="16" t="str">
        <f>IFERROR(VLOOKUP($P1761,'Kredieten productgroepen functi'!$C:$M,6,FALSE),"n.v.t.")</f>
        <v>3303</v>
      </c>
      <c r="AO1761" s="16" t="str">
        <f>IFERROR(VLOOKUP($P1761,'Kredieten productgroepen functi'!$C:$M,7,FALSE),"n.v.t.")</f>
        <v>Onderhoud en beheer vaarwegen</v>
      </c>
      <c r="AP1761" s="16" t="str">
        <f>IFERROR(VLOOKUP($P1761,'Kredieten productgroepen functi'!$C:$M,8,FALSE),"n.v.t.")</f>
        <v>33</v>
      </c>
      <c r="AQ1761" s="16" t="str">
        <f>IFERROR(VLOOKUP($P1761,'Kredieten productgroepen functi'!$C:$M,9,FALSE),"n.v.t.")</f>
        <v>Waterwegen</v>
      </c>
      <c r="AR1761" s="16" t="str">
        <f>IFERROR(VLOOKUP($P1761,'Kredieten productgroepen functi'!$C:$M,10,FALSE),"n.v.t.")</f>
        <v>3</v>
      </c>
      <c r="AS1761" s="16" t="str">
        <f>IFERROR(VLOOKUP($P1761,'Kredieten productgroepen functi'!$C:$M,11,FALSE),"n.v.t.")</f>
        <v>Verkeer en vervoer</v>
      </c>
      <c r="AT1761" s="16" t="str">
        <f t="shared" si="86"/>
        <v>Lasten</v>
      </c>
      <c r="AU1761" s="16" t="str">
        <f>IFERROR(VLOOKUP($R1761,Kostensoorten!$C:$J,7,FALSE),"n.v.t.")</f>
        <v>2.3.2</v>
      </c>
      <c r="AV1761" s="16" t="str">
        <f>IFERROR(VLOOKUP($R1761,Kostensoorten!$C:$J,8,FALSE),"n.v.t.")</f>
        <v>Betaalde pachten en erfpachten</v>
      </c>
    </row>
    <row r="1762" spans="6:48">
      <c r="F1762" s="2" t="s">
        <v>8150</v>
      </c>
      <c r="G1762" s="2" t="s">
        <v>39</v>
      </c>
      <c r="H1762" s="2" t="s">
        <v>39</v>
      </c>
      <c r="I1762" s="18">
        <v>9422.5</v>
      </c>
      <c r="P1762" s="16" t="str">
        <f t="shared" si="84"/>
        <v>633776</v>
      </c>
      <c r="Q1762" s="16" t="str">
        <f>IFERROR(VLOOKUP($P1762,'Kredieten productgroepen functi'!$C:$M,2,FALSE),"n.v.t.")</f>
        <v>Overige lasten en baten prov vw</v>
      </c>
      <c r="R1762" s="16" t="str">
        <f t="shared" si="85"/>
        <v>423901</v>
      </c>
      <c r="S1762" s="16" t="str">
        <f>IFERROR(VLOOKUP($R1762,Kostensoorten!$C:$J,2,FALSE),"n.v.t.")</f>
        <v>Precariorechten en recognities</v>
      </c>
      <c r="T1762" s="16" t="s">
        <v>39</v>
      </c>
      <c r="U1762" s="16" t="s">
        <v>39</v>
      </c>
      <c r="V1762" s="16" t="s">
        <v>39</v>
      </c>
      <c r="W1762" s="16" t="s">
        <v>39</v>
      </c>
      <c r="X1762" s="16" t="s">
        <v>39</v>
      </c>
      <c r="Y1762" s="16" t="s">
        <v>39</v>
      </c>
      <c r="Z1762" s="16" t="s">
        <v>39</v>
      </c>
      <c r="AA1762" s="16" t="s">
        <v>39</v>
      </c>
      <c r="AB1762" s="16" t="s">
        <v>39</v>
      </c>
      <c r="AC1762" s="16" t="s">
        <v>39</v>
      </c>
      <c r="AD1762" s="16" t="s">
        <v>39</v>
      </c>
      <c r="AE1762" s="16" t="s">
        <v>39</v>
      </c>
      <c r="AF1762" s="16" t="s">
        <v>39</v>
      </c>
      <c r="AG1762" s="16" t="s">
        <v>39</v>
      </c>
      <c r="AH1762" s="16" t="s">
        <v>39</v>
      </c>
      <c r="AI1762" s="16" t="s">
        <v>39</v>
      </c>
      <c r="AJ1762" s="16" t="s">
        <v>39</v>
      </c>
      <c r="AL1762" s="16" t="s">
        <v>39</v>
      </c>
      <c r="AM1762" s="16" t="s">
        <v>39</v>
      </c>
      <c r="AN1762" s="16" t="str">
        <f>IFERROR(VLOOKUP($P1762,'Kredieten productgroepen functi'!$C:$M,6,FALSE),"n.v.t.")</f>
        <v>3303</v>
      </c>
      <c r="AO1762" s="16" t="str">
        <f>IFERROR(VLOOKUP($P1762,'Kredieten productgroepen functi'!$C:$M,7,FALSE),"n.v.t.")</f>
        <v>Onderhoud en beheer vaarwegen</v>
      </c>
      <c r="AP1762" s="16" t="str">
        <f>IFERROR(VLOOKUP($P1762,'Kredieten productgroepen functi'!$C:$M,8,FALSE),"n.v.t.")</f>
        <v>33</v>
      </c>
      <c r="AQ1762" s="16" t="str">
        <f>IFERROR(VLOOKUP($P1762,'Kredieten productgroepen functi'!$C:$M,9,FALSE),"n.v.t.")</f>
        <v>Waterwegen</v>
      </c>
      <c r="AR1762" s="16" t="str">
        <f>IFERROR(VLOOKUP($P1762,'Kredieten productgroepen functi'!$C:$M,10,FALSE),"n.v.t.")</f>
        <v>3</v>
      </c>
      <c r="AS1762" s="16" t="str">
        <f>IFERROR(VLOOKUP($P1762,'Kredieten productgroepen functi'!$C:$M,11,FALSE),"n.v.t.")</f>
        <v>Verkeer en vervoer</v>
      </c>
      <c r="AT1762" s="16" t="str">
        <f t="shared" si="86"/>
        <v>Lasten</v>
      </c>
      <c r="AU1762" s="16" t="str">
        <f>IFERROR(VLOOKUP($R1762,Kostensoorten!$C:$J,7,FALSE),"n.v.t.")</f>
        <v>2.3.2</v>
      </c>
      <c r="AV1762" s="16" t="str">
        <f>IFERROR(VLOOKUP($R1762,Kostensoorten!$C:$J,8,FALSE),"n.v.t.")</f>
        <v>Betaalde pachten en erfpachten</v>
      </c>
    </row>
    <row r="1763" spans="6:48">
      <c r="F1763" s="2" t="s">
        <v>6739</v>
      </c>
      <c r="G1763" s="2" t="s">
        <v>39</v>
      </c>
      <c r="H1763" s="2" t="s">
        <v>39</v>
      </c>
      <c r="I1763" s="18">
        <v>1714</v>
      </c>
      <c r="P1763" s="16" t="str">
        <f t="shared" si="84"/>
        <v>633776</v>
      </c>
      <c r="Q1763" s="16" t="str">
        <f>IFERROR(VLOOKUP($P1763,'Kredieten productgroepen functi'!$C:$M,2,FALSE),"n.v.t.")</f>
        <v>Overige lasten en baten prov vw</v>
      </c>
      <c r="R1763" s="16" t="str">
        <f t="shared" si="85"/>
        <v>430002</v>
      </c>
      <c r="S1763" s="16" t="str">
        <f>IFERROR(VLOOKUP($R1763,Kostensoorten!$C:$J,2,FALSE),"n.v.t.")</f>
        <v>Onroerendzaakbelasting</v>
      </c>
      <c r="T1763" s="16" t="s">
        <v>39</v>
      </c>
      <c r="U1763" s="16" t="s">
        <v>39</v>
      </c>
      <c r="V1763" s="16" t="s">
        <v>39</v>
      </c>
      <c r="W1763" s="16" t="s">
        <v>39</v>
      </c>
      <c r="X1763" s="16" t="s">
        <v>39</v>
      </c>
      <c r="Y1763" s="16" t="s">
        <v>39</v>
      </c>
      <c r="Z1763" s="16" t="s">
        <v>39</v>
      </c>
      <c r="AA1763" s="16" t="s">
        <v>39</v>
      </c>
      <c r="AB1763" s="16" t="s">
        <v>39</v>
      </c>
      <c r="AC1763" s="16" t="s">
        <v>39</v>
      </c>
      <c r="AD1763" s="16" t="s">
        <v>39</v>
      </c>
      <c r="AE1763" s="16" t="s">
        <v>39</v>
      </c>
      <c r="AF1763" s="16" t="s">
        <v>39</v>
      </c>
      <c r="AG1763" s="16" t="s">
        <v>39</v>
      </c>
      <c r="AH1763" s="16" t="s">
        <v>39</v>
      </c>
      <c r="AI1763" s="16" t="s">
        <v>39</v>
      </c>
      <c r="AJ1763" s="16" t="s">
        <v>39</v>
      </c>
      <c r="AL1763" s="16" t="s">
        <v>39</v>
      </c>
      <c r="AM1763" s="16" t="s">
        <v>39</v>
      </c>
      <c r="AN1763" s="16" t="str">
        <f>IFERROR(VLOOKUP($P1763,'Kredieten productgroepen functi'!$C:$M,6,FALSE),"n.v.t.")</f>
        <v>3303</v>
      </c>
      <c r="AO1763" s="16" t="str">
        <f>IFERROR(VLOOKUP($P1763,'Kredieten productgroepen functi'!$C:$M,7,FALSE),"n.v.t.")</f>
        <v>Onderhoud en beheer vaarwegen</v>
      </c>
      <c r="AP1763" s="16" t="str">
        <f>IFERROR(VLOOKUP($P1763,'Kredieten productgroepen functi'!$C:$M,8,FALSE),"n.v.t.")</f>
        <v>33</v>
      </c>
      <c r="AQ1763" s="16" t="str">
        <f>IFERROR(VLOOKUP($P1763,'Kredieten productgroepen functi'!$C:$M,9,FALSE),"n.v.t.")</f>
        <v>Waterwegen</v>
      </c>
      <c r="AR1763" s="16" t="str">
        <f>IFERROR(VLOOKUP($P1763,'Kredieten productgroepen functi'!$C:$M,10,FALSE),"n.v.t.")</f>
        <v>3</v>
      </c>
      <c r="AS1763" s="16" t="str">
        <f>IFERROR(VLOOKUP($P1763,'Kredieten productgroepen functi'!$C:$M,11,FALSE),"n.v.t.")</f>
        <v>Verkeer en vervoer</v>
      </c>
      <c r="AT1763" s="16" t="str">
        <f t="shared" si="86"/>
        <v>Lasten</v>
      </c>
      <c r="AU1763" s="16" t="str">
        <f>IFERROR(VLOOKUP($R1763,Kostensoorten!$C:$J,7,FALSE),"n.v.t.")</f>
        <v>3.0</v>
      </c>
      <c r="AV1763" s="16" t="str">
        <f>IFERROR(VLOOKUP($R1763,Kostensoorten!$C:$J,8,FALSE),"n.v.t.")</f>
        <v>Belastingen</v>
      </c>
    </row>
    <row r="1764" spans="6:48">
      <c r="F1764" s="2" t="s">
        <v>8744</v>
      </c>
      <c r="G1764" s="2" t="s">
        <v>39</v>
      </c>
      <c r="H1764" s="2" t="s">
        <v>39</v>
      </c>
      <c r="I1764" s="18">
        <v>574.41</v>
      </c>
      <c r="P1764" s="16" t="str">
        <f t="shared" si="84"/>
        <v>633776</v>
      </c>
      <c r="Q1764" s="16" t="str">
        <f>IFERROR(VLOOKUP($P1764,'Kredieten productgroepen functi'!$C:$M,2,FALSE),"n.v.t.")</f>
        <v>Overige lasten en baten prov vw</v>
      </c>
      <c r="R1764" s="16" t="str">
        <f t="shared" si="85"/>
        <v>430003</v>
      </c>
      <c r="S1764" s="16" t="str">
        <f>IFERROR(VLOOKUP($R1764,Kostensoorten!$C:$J,2,FALSE),"n.v.t.")</f>
        <v>Waterschapslasten</v>
      </c>
      <c r="T1764" s="16" t="s">
        <v>39</v>
      </c>
      <c r="U1764" s="16" t="s">
        <v>39</v>
      </c>
      <c r="V1764" s="16" t="s">
        <v>39</v>
      </c>
      <c r="W1764" s="16" t="s">
        <v>39</v>
      </c>
      <c r="X1764" s="16" t="s">
        <v>39</v>
      </c>
      <c r="Y1764" s="16" t="s">
        <v>39</v>
      </c>
      <c r="Z1764" s="16" t="s">
        <v>39</v>
      </c>
      <c r="AA1764" s="16" t="s">
        <v>39</v>
      </c>
      <c r="AB1764" s="16" t="s">
        <v>39</v>
      </c>
      <c r="AC1764" s="16" t="s">
        <v>39</v>
      </c>
      <c r="AD1764" s="16" t="s">
        <v>39</v>
      </c>
      <c r="AE1764" s="16" t="s">
        <v>39</v>
      </c>
      <c r="AF1764" s="16" t="s">
        <v>39</v>
      </c>
      <c r="AG1764" s="16" t="s">
        <v>39</v>
      </c>
      <c r="AH1764" s="16" t="s">
        <v>39</v>
      </c>
      <c r="AI1764" s="16" t="s">
        <v>39</v>
      </c>
      <c r="AJ1764" s="16" t="s">
        <v>39</v>
      </c>
      <c r="AL1764" s="16" t="s">
        <v>39</v>
      </c>
      <c r="AM1764" s="16" t="s">
        <v>39</v>
      </c>
      <c r="AN1764" s="16" t="str">
        <f>IFERROR(VLOOKUP($P1764,'Kredieten productgroepen functi'!$C:$M,6,FALSE),"n.v.t.")</f>
        <v>3303</v>
      </c>
      <c r="AO1764" s="16" t="str">
        <f>IFERROR(VLOOKUP($P1764,'Kredieten productgroepen functi'!$C:$M,7,FALSE),"n.v.t.")</f>
        <v>Onderhoud en beheer vaarwegen</v>
      </c>
      <c r="AP1764" s="16" t="str">
        <f>IFERROR(VLOOKUP($P1764,'Kredieten productgroepen functi'!$C:$M,8,FALSE),"n.v.t.")</f>
        <v>33</v>
      </c>
      <c r="AQ1764" s="16" t="str">
        <f>IFERROR(VLOOKUP($P1764,'Kredieten productgroepen functi'!$C:$M,9,FALSE),"n.v.t.")</f>
        <v>Waterwegen</v>
      </c>
      <c r="AR1764" s="16" t="str">
        <f>IFERROR(VLOOKUP($P1764,'Kredieten productgroepen functi'!$C:$M,10,FALSE),"n.v.t.")</f>
        <v>3</v>
      </c>
      <c r="AS1764" s="16" t="str">
        <f>IFERROR(VLOOKUP($P1764,'Kredieten productgroepen functi'!$C:$M,11,FALSE),"n.v.t.")</f>
        <v>Verkeer en vervoer</v>
      </c>
      <c r="AT1764" s="16" t="str">
        <f t="shared" si="86"/>
        <v>Lasten</v>
      </c>
      <c r="AU1764" s="16" t="str">
        <f>IFERROR(VLOOKUP($R1764,Kostensoorten!$C:$J,7,FALSE),"n.v.t.")</f>
        <v>3.0</v>
      </c>
      <c r="AV1764" s="16" t="str">
        <f>IFERROR(VLOOKUP($R1764,Kostensoorten!$C:$J,8,FALSE),"n.v.t.")</f>
        <v>Belastingen</v>
      </c>
    </row>
    <row r="1765" spans="6:48">
      <c r="F1765" s="2" t="s">
        <v>8745</v>
      </c>
      <c r="G1765" s="2" t="s">
        <v>39</v>
      </c>
      <c r="H1765" s="2" t="s">
        <v>39</v>
      </c>
      <c r="I1765" s="18">
        <v>35179.97</v>
      </c>
      <c r="P1765" s="16" t="str">
        <f t="shared" si="84"/>
        <v>633776</v>
      </c>
      <c r="Q1765" s="16" t="str">
        <f>IFERROR(VLOOKUP($P1765,'Kredieten productgroepen functi'!$C:$M,2,FALSE),"n.v.t.")</f>
        <v>Overige lasten en baten prov vw</v>
      </c>
      <c r="R1765" s="16" t="str">
        <f t="shared" si="85"/>
        <v>430003</v>
      </c>
      <c r="S1765" s="16" t="str">
        <f>IFERROR(VLOOKUP($R1765,Kostensoorten!$C:$J,2,FALSE),"n.v.t.")</f>
        <v>Waterschapslasten</v>
      </c>
      <c r="T1765" s="16" t="s">
        <v>39</v>
      </c>
      <c r="U1765" s="16" t="s">
        <v>39</v>
      </c>
      <c r="V1765" s="16" t="s">
        <v>39</v>
      </c>
      <c r="W1765" s="16" t="s">
        <v>39</v>
      </c>
      <c r="X1765" s="16" t="s">
        <v>39</v>
      </c>
      <c r="Y1765" s="16" t="s">
        <v>39</v>
      </c>
      <c r="Z1765" s="16" t="s">
        <v>39</v>
      </c>
      <c r="AA1765" s="16" t="s">
        <v>39</v>
      </c>
      <c r="AB1765" s="16" t="s">
        <v>39</v>
      </c>
      <c r="AC1765" s="16" t="s">
        <v>39</v>
      </c>
      <c r="AD1765" s="16" t="s">
        <v>39</v>
      </c>
      <c r="AE1765" s="16" t="s">
        <v>39</v>
      </c>
      <c r="AF1765" s="16" t="s">
        <v>39</v>
      </c>
      <c r="AG1765" s="16" t="s">
        <v>39</v>
      </c>
      <c r="AH1765" s="16" t="s">
        <v>39</v>
      </c>
      <c r="AI1765" s="16" t="s">
        <v>39</v>
      </c>
      <c r="AJ1765" s="16" t="s">
        <v>39</v>
      </c>
      <c r="AL1765" s="16" t="s">
        <v>39</v>
      </c>
      <c r="AM1765" s="16" t="s">
        <v>39</v>
      </c>
      <c r="AN1765" s="16" t="str">
        <f>IFERROR(VLOOKUP($P1765,'Kredieten productgroepen functi'!$C:$M,6,FALSE),"n.v.t.")</f>
        <v>3303</v>
      </c>
      <c r="AO1765" s="16" t="str">
        <f>IFERROR(VLOOKUP($P1765,'Kredieten productgroepen functi'!$C:$M,7,FALSE),"n.v.t.")</f>
        <v>Onderhoud en beheer vaarwegen</v>
      </c>
      <c r="AP1765" s="16" t="str">
        <f>IFERROR(VLOOKUP($P1765,'Kredieten productgroepen functi'!$C:$M,8,FALSE),"n.v.t.")</f>
        <v>33</v>
      </c>
      <c r="AQ1765" s="16" t="str">
        <f>IFERROR(VLOOKUP($P1765,'Kredieten productgroepen functi'!$C:$M,9,FALSE),"n.v.t.")</f>
        <v>Waterwegen</v>
      </c>
      <c r="AR1765" s="16" t="str">
        <f>IFERROR(VLOOKUP($P1765,'Kredieten productgroepen functi'!$C:$M,10,FALSE),"n.v.t.")</f>
        <v>3</v>
      </c>
      <c r="AS1765" s="16" t="str">
        <f>IFERROR(VLOOKUP($P1765,'Kredieten productgroepen functi'!$C:$M,11,FALSE),"n.v.t.")</f>
        <v>Verkeer en vervoer</v>
      </c>
      <c r="AT1765" s="16" t="str">
        <f t="shared" si="86"/>
        <v>Lasten</v>
      </c>
      <c r="AU1765" s="16" t="str">
        <f>IFERROR(VLOOKUP($R1765,Kostensoorten!$C:$J,7,FALSE),"n.v.t.")</f>
        <v>3.0</v>
      </c>
      <c r="AV1765" s="16" t="str">
        <f>IFERROR(VLOOKUP($R1765,Kostensoorten!$C:$J,8,FALSE),"n.v.t.")</f>
        <v>Belastingen</v>
      </c>
    </row>
    <row r="1766" spans="6:48">
      <c r="F1766" s="2" t="s">
        <v>8746</v>
      </c>
      <c r="G1766" s="2" t="s">
        <v>39</v>
      </c>
      <c r="H1766" s="2" t="s">
        <v>39</v>
      </c>
      <c r="I1766" s="18">
        <v>133.88</v>
      </c>
      <c r="P1766" s="16" t="str">
        <f t="shared" si="84"/>
        <v>633776</v>
      </c>
      <c r="Q1766" s="16" t="str">
        <f>IFERROR(VLOOKUP($P1766,'Kredieten productgroepen functi'!$C:$M,2,FALSE),"n.v.t.")</f>
        <v>Overige lasten en baten prov vw</v>
      </c>
      <c r="R1766" s="16" t="str">
        <f t="shared" si="85"/>
        <v>430003</v>
      </c>
      <c r="S1766" s="16" t="str">
        <f>IFERROR(VLOOKUP($R1766,Kostensoorten!$C:$J,2,FALSE),"n.v.t.")</f>
        <v>Waterschapslasten</v>
      </c>
      <c r="T1766" s="16" t="s">
        <v>39</v>
      </c>
      <c r="U1766" s="16" t="s">
        <v>39</v>
      </c>
      <c r="V1766" s="16" t="s">
        <v>39</v>
      </c>
      <c r="W1766" s="16" t="s">
        <v>39</v>
      </c>
      <c r="X1766" s="16" t="s">
        <v>39</v>
      </c>
      <c r="Y1766" s="16" t="s">
        <v>39</v>
      </c>
      <c r="Z1766" s="16" t="s">
        <v>39</v>
      </c>
      <c r="AA1766" s="16" t="s">
        <v>39</v>
      </c>
      <c r="AB1766" s="16" t="s">
        <v>39</v>
      </c>
      <c r="AC1766" s="16" t="s">
        <v>39</v>
      </c>
      <c r="AD1766" s="16" t="s">
        <v>39</v>
      </c>
      <c r="AE1766" s="16" t="s">
        <v>39</v>
      </c>
      <c r="AF1766" s="16" t="s">
        <v>39</v>
      </c>
      <c r="AG1766" s="16" t="s">
        <v>39</v>
      </c>
      <c r="AH1766" s="16" t="s">
        <v>39</v>
      </c>
      <c r="AI1766" s="16" t="s">
        <v>39</v>
      </c>
      <c r="AJ1766" s="16" t="s">
        <v>39</v>
      </c>
      <c r="AL1766" s="16" t="s">
        <v>39</v>
      </c>
      <c r="AM1766" s="16" t="s">
        <v>39</v>
      </c>
      <c r="AN1766" s="16" t="str">
        <f>IFERROR(VLOOKUP($P1766,'Kredieten productgroepen functi'!$C:$M,6,FALSE),"n.v.t.")</f>
        <v>3303</v>
      </c>
      <c r="AO1766" s="16" t="str">
        <f>IFERROR(VLOOKUP($P1766,'Kredieten productgroepen functi'!$C:$M,7,FALSE),"n.v.t.")</f>
        <v>Onderhoud en beheer vaarwegen</v>
      </c>
      <c r="AP1766" s="16" t="str">
        <f>IFERROR(VLOOKUP($P1766,'Kredieten productgroepen functi'!$C:$M,8,FALSE),"n.v.t.")</f>
        <v>33</v>
      </c>
      <c r="AQ1766" s="16" t="str">
        <f>IFERROR(VLOOKUP($P1766,'Kredieten productgroepen functi'!$C:$M,9,FALSE),"n.v.t.")</f>
        <v>Waterwegen</v>
      </c>
      <c r="AR1766" s="16" t="str">
        <f>IFERROR(VLOOKUP($P1766,'Kredieten productgroepen functi'!$C:$M,10,FALSE),"n.v.t.")</f>
        <v>3</v>
      </c>
      <c r="AS1766" s="16" t="str">
        <f>IFERROR(VLOOKUP($P1766,'Kredieten productgroepen functi'!$C:$M,11,FALSE),"n.v.t.")</f>
        <v>Verkeer en vervoer</v>
      </c>
      <c r="AT1766" s="16" t="str">
        <f t="shared" si="86"/>
        <v>Lasten</v>
      </c>
      <c r="AU1766" s="16" t="str">
        <f>IFERROR(VLOOKUP($R1766,Kostensoorten!$C:$J,7,FALSE),"n.v.t.")</f>
        <v>3.0</v>
      </c>
      <c r="AV1766" s="16" t="str">
        <f>IFERROR(VLOOKUP($R1766,Kostensoorten!$C:$J,8,FALSE),"n.v.t.")</f>
        <v>Belastingen</v>
      </c>
    </row>
    <row r="1767" spans="6:48">
      <c r="F1767" s="2" t="s">
        <v>9644</v>
      </c>
      <c r="G1767" s="2" t="s">
        <v>39</v>
      </c>
      <c r="H1767" s="2" t="s">
        <v>39</v>
      </c>
      <c r="I1767" s="18">
        <v>55.68</v>
      </c>
      <c r="P1767" s="16" t="str">
        <f t="shared" si="84"/>
        <v>633776</v>
      </c>
      <c r="Q1767" s="16" t="str">
        <f>IFERROR(VLOOKUP($P1767,'Kredieten productgroepen functi'!$C:$M,2,FALSE),"n.v.t.")</f>
        <v>Overige lasten en baten prov vw</v>
      </c>
      <c r="R1767" s="16" t="str">
        <f t="shared" si="85"/>
        <v>430004</v>
      </c>
      <c r="S1767" s="16" t="str">
        <f>IFERROR(VLOOKUP($R1767,Kostensoorten!$C:$J,2,FALSE),"n.v.t.")</f>
        <v>Overige belastingen</v>
      </c>
      <c r="T1767" s="16" t="s">
        <v>39</v>
      </c>
      <c r="U1767" s="16" t="s">
        <v>39</v>
      </c>
      <c r="V1767" s="16" t="s">
        <v>39</v>
      </c>
      <c r="W1767" s="16" t="s">
        <v>39</v>
      </c>
      <c r="X1767" s="16" t="s">
        <v>39</v>
      </c>
      <c r="Y1767" s="16" t="s">
        <v>39</v>
      </c>
      <c r="Z1767" s="16" t="s">
        <v>39</v>
      </c>
      <c r="AA1767" s="16" t="s">
        <v>39</v>
      </c>
      <c r="AB1767" s="16" t="s">
        <v>39</v>
      </c>
      <c r="AC1767" s="16" t="s">
        <v>39</v>
      </c>
      <c r="AD1767" s="16" t="s">
        <v>39</v>
      </c>
      <c r="AE1767" s="16" t="s">
        <v>39</v>
      </c>
      <c r="AF1767" s="16" t="s">
        <v>39</v>
      </c>
      <c r="AG1767" s="16" t="s">
        <v>39</v>
      </c>
      <c r="AH1767" s="16" t="s">
        <v>39</v>
      </c>
      <c r="AI1767" s="16" t="s">
        <v>39</v>
      </c>
      <c r="AJ1767" s="16" t="s">
        <v>39</v>
      </c>
      <c r="AL1767" s="16" t="s">
        <v>39</v>
      </c>
      <c r="AM1767" s="16" t="s">
        <v>39</v>
      </c>
      <c r="AN1767" s="16" t="str">
        <f>IFERROR(VLOOKUP($P1767,'Kredieten productgroepen functi'!$C:$M,6,FALSE),"n.v.t.")</f>
        <v>3303</v>
      </c>
      <c r="AO1767" s="16" t="str">
        <f>IFERROR(VLOOKUP($P1767,'Kredieten productgroepen functi'!$C:$M,7,FALSE),"n.v.t.")</f>
        <v>Onderhoud en beheer vaarwegen</v>
      </c>
      <c r="AP1767" s="16" t="str">
        <f>IFERROR(VLOOKUP($P1767,'Kredieten productgroepen functi'!$C:$M,8,FALSE),"n.v.t.")</f>
        <v>33</v>
      </c>
      <c r="AQ1767" s="16" t="str">
        <f>IFERROR(VLOOKUP($P1767,'Kredieten productgroepen functi'!$C:$M,9,FALSE),"n.v.t.")</f>
        <v>Waterwegen</v>
      </c>
      <c r="AR1767" s="16" t="str">
        <f>IFERROR(VLOOKUP($P1767,'Kredieten productgroepen functi'!$C:$M,10,FALSE),"n.v.t.")</f>
        <v>3</v>
      </c>
      <c r="AS1767" s="16" t="str">
        <f>IFERROR(VLOOKUP($P1767,'Kredieten productgroepen functi'!$C:$M,11,FALSE),"n.v.t.")</f>
        <v>Verkeer en vervoer</v>
      </c>
      <c r="AT1767" s="16" t="str">
        <f t="shared" si="86"/>
        <v>Lasten</v>
      </c>
      <c r="AU1767" s="16" t="str">
        <f>IFERROR(VLOOKUP($R1767,Kostensoorten!$C:$J,7,FALSE),"n.v.t.")</f>
        <v>3.0</v>
      </c>
      <c r="AV1767" s="16" t="str">
        <f>IFERROR(VLOOKUP($R1767,Kostensoorten!$C:$J,8,FALSE),"n.v.t.")</f>
        <v>Belastingen</v>
      </c>
    </row>
    <row r="1768" spans="6:48">
      <c r="F1768" s="2" t="s">
        <v>9645</v>
      </c>
      <c r="G1768" s="2" t="s">
        <v>39</v>
      </c>
      <c r="H1768" s="2" t="s">
        <v>39</v>
      </c>
      <c r="I1768" s="18">
        <v>99050</v>
      </c>
      <c r="P1768" s="16" t="str">
        <f t="shared" si="84"/>
        <v>633776</v>
      </c>
      <c r="Q1768" s="16" t="str">
        <f>IFERROR(VLOOKUP($P1768,'Kredieten productgroepen functi'!$C:$M,2,FALSE),"n.v.t.")</f>
        <v>Overige lasten en baten prov vw</v>
      </c>
      <c r="R1768" s="16" t="str">
        <f t="shared" si="85"/>
        <v>440202</v>
      </c>
      <c r="S1768" s="16" t="str">
        <f>IFERROR(VLOOKUP($R1768,Kostensoorten!$C:$J,2,FALSE),"n.v.t.")</f>
        <v>Overige inkomensoverdr. aan overhdn</v>
      </c>
      <c r="T1768" s="16" t="s">
        <v>39</v>
      </c>
      <c r="U1768" s="16" t="s">
        <v>39</v>
      </c>
      <c r="V1768" s="16" t="s">
        <v>39</v>
      </c>
      <c r="W1768" s="16" t="s">
        <v>39</v>
      </c>
      <c r="X1768" s="16" t="s">
        <v>39</v>
      </c>
      <c r="Y1768" s="16" t="s">
        <v>39</v>
      </c>
      <c r="Z1768" s="16" t="s">
        <v>39</v>
      </c>
      <c r="AA1768" s="16" t="s">
        <v>39</v>
      </c>
      <c r="AB1768" s="16" t="s">
        <v>39</v>
      </c>
      <c r="AC1768" s="16" t="s">
        <v>39</v>
      </c>
      <c r="AD1768" s="16" t="s">
        <v>39</v>
      </c>
      <c r="AE1768" s="16" t="s">
        <v>39</v>
      </c>
      <c r="AF1768" s="16" t="s">
        <v>39</v>
      </c>
      <c r="AG1768" s="16" t="s">
        <v>39</v>
      </c>
      <c r="AH1768" s="16" t="s">
        <v>39</v>
      </c>
      <c r="AI1768" s="16" t="s">
        <v>39</v>
      </c>
      <c r="AJ1768" s="16" t="s">
        <v>39</v>
      </c>
      <c r="AL1768" s="16" t="s">
        <v>39</v>
      </c>
      <c r="AM1768" s="16" t="s">
        <v>39</v>
      </c>
      <c r="AN1768" s="16" t="str">
        <f>IFERROR(VLOOKUP($P1768,'Kredieten productgroepen functi'!$C:$M,6,FALSE),"n.v.t.")</f>
        <v>3303</v>
      </c>
      <c r="AO1768" s="16" t="str">
        <f>IFERROR(VLOOKUP($P1768,'Kredieten productgroepen functi'!$C:$M,7,FALSE),"n.v.t.")</f>
        <v>Onderhoud en beheer vaarwegen</v>
      </c>
      <c r="AP1768" s="16" t="str">
        <f>IFERROR(VLOOKUP($P1768,'Kredieten productgroepen functi'!$C:$M,8,FALSE),"n.v.t.")</f>
        <v>33</v>
      </c>
      <c r="AQ1768" s="16" t="str">
        <f>IFERROR(VLOOKUP($P1768,'Kredieten productgroepen functi'!$C:$M,9,FALSE),"n.v.t.")</f>
        <v>Waterwegen</v>
      </c>
      <c r="AR1768" s="16" t="str">
        <f>IFERROR(VLOOKUP($P1768,'Kredieten productgroepen functi'!$C:$M,10,FALSE),"n.v.t.")</f>
        <v>3</v>
      </c>
      <c r="AS1768" s="16" t="str">
        <f>IFERROR(VLOOKUP($P1768,'Kredieten productgroepen functi'!$C:$M,11,FALSE),"n.v.t.")</f>
        <v>Verkeer en vervoer</v>
      </c>
      <c r="AT1768" s="16" t="str">
        <f t="shared" si="86"/>
        <v>Lasten</v>
      </c>
      <c r="AU1768" s="16" t="str">
        <f>IFERROR(VLOOKUP($R1768,Kostensoorten!$C:$J,7,FALSE),"n.v.t.")</f>
        <v>4.0.2</v>
      </c>
      <c r="AV1768" s="16" t="str">
        <f>IFERROR(VLOOKUP($R1768,Kostensoorten!$C:$J,8,FALSE),"n.v.t.")</f>
        <v>Inkomensoverdrachten aan overh</v>
      </c>
    </row>
    <row r="1769" spans="6:48">
      <c r="F1769" s="2" t="s">
        <v>66</v>
      </c>
      <c r="G1769" s="2" t="s">
        <v>39</v>
      </c>
      <c r="H1769" s="2" t="s">
        <v>39</v>
      </c>
      <c r="I1769" s="18">
        <v>-12981.05</v>
      </c>
      <c r="P1769" s="16" t="str">
        <f t="shared" si="84"/>
        <v>633776</v>
      </c>
      <c r="Q1769" s="16" t="str">
        <f>IFERROR(VLOOKUP($P1769,'Kredieten productgroepen functi'!$C:$M,2,FALSE),"n.v.t.")</f>
        <v>Overige lasten en baten prov vw</v>
      </c>
      <c r="R1769" s="16" t="str">
        <f t="shared" si="85"/>
        <v>811010</v>
      </c>
      <c r="S1769" s="16" t="str">
        <f>IFERROR(VLOOKUP($R1769,Kostensoorten!$C:$J,2,FALSE),"n.v.t.")</f>
        <v>Opbrengst leges</v>
      </c>
      <c r="T1769" s="16" t="s">
        <v>39</v>
      </c>
      <c r="U1769" s="16" t="s">
        <v>39</v>
      </c>
      <c r="V1769" s="16" t="s">
        <v>39</v>
      </c>
      <c r="W1769" s="16" t="s">
        <v>39</v>
      </c>
      <c r="X1769" s="16" t="s">
        <v>39</v>
      </c>
      <c r="Y1769" s="16" t="s">
        <v>39</v>
      </c>
      <c r="Z1769" s="16" t="s">
        <v>39</v>
      </c>
      <c r="AA1769" s="16" t="s">
        <v>39</v>
      </c>
      <c r="AB1769" s="16" t="s">
        <v>39</v>
      </c>
      <c r="AC1769" s="16" t="s">
        <v>39</v>
      </c>
      <c r="AD1769" s="16" t="s">
        <v>39</v>
      </c>
      <c r="AE1769" s="16" t="s">
        <v>39</v>
      </c>
      <c r="AF1769" s="16" t="s">
        <v>39</v>
      </c>
      <c r="AG1769" s="16" t="s">
        <v>39</v>
      </c>
      <c r="AH1769" s="16" t="s">
        <v>39</v>
      </c>
      <c r="AI1769" s="16" t="s">
        <v>39</v>
      </c>
      <c r="AJ1769" s="16" t="s">
        <v>39</v>
      </c>
      <c r="AL1769" s="16" t="s">
        <v>39</v>
      </c>
      <c r="AM1769" s="16" t="s">
        <v>39</v>
      </c>
      <c r="AN1769" s="16" t="str">
        <f>IFERROR(VLOOKUP($P1769,'Kredieten productgroepen functi'!$C:$M,6,FALSE),"n.v.t.")</f>
        <v>3303</v>
      </c>
      <c r="AO1769" s="16" t="str">
        <f>IFERROR(VLOOKUP($P1769,'Kredieten productgroepen functi'!$C:$M,7,FALSE),"n.v.t.")</f>
        <v>Onderhoud en beheer vaarwegen</v>
      </c>
      <c r="AP1769" s="16" t="str">
        <f>IFERROR(VLOOKUP($P1769,'Kredieten productgroepen functi'!$C:$M,8,FALSE),"n.v.t.")</f>
        <v>33</v>
      </c>
      <c r="AQ1769" s="16" t="str">
        <f>IFERROR(VLOOKUP($P1769,'Kredieten productgroepen functi'!$C:$M,9,FALSE),"n.v.t.")</f>
        <v>Waterwegen</v>
      </c>
      <c r="AR1769" s="16" t="str">
        <f>IFERROR(VLOOKUP($P1769,'Kredieten productgroepen functi'!$C:$M,10,FALSE),"n.v.t.")</f>
        <v>3</v>
      </c>
      <c r="AS1769" s="16" t="str">
        <f>IFERROR(VLOOKUP($P1769,'Kredieten productgroepen functi'!$C:$M,11,FALSE),"n.v.t.")</f>
        <v>Verkeer en vervoer</v>
      </c>
      <c r="AT1769" s="16" t="str">
        <f t="shared" si="86"/>
        <v>Baten</v>
      </c>
      <c r="AU1769" s="16" t="str">
        <f>IFERROR(VLOOKUP($R1769,Kostensoorten!$C:$J,7,FALSE),"n.v.t.")</f>
        <v>1.1</v>
      </c>
      <c r="AV1769" s="16" t="str">
        <f>IFERROR(VLOOKUP($R1769,Kostensoorten!$C:$J,8,FALSE),"n.v.t.")</f>
        <v>Leges en andere rechten</v>
      </c>
    </row>
    <row r="1770" spans="6:48">
      <c r="F1770" s="2" t="s">
        <v>67</v>
      </c>
      <c r="G1770" s="2" t="s">
        <v>39</v>
      </c>
      <c r="H1770" s="2" t="s">
        <v>39</v>
      </c>
      <c r="I1770" s="18">
        <v>-11149.35</v>
      </c>
      <c r="P1770" s="16" t="str">
        <f t="shared" si="84"/>
        <v>633776</v>
      </c>
      <c r="Q1770" s="16" t="str">
        <f>IFERROR(VLOOKUP($P1770,'Kredieten productgroepen functi'!$C:$M,2,FALSE),"n.v.t.")</f>
        <v>Overige lasten en baten prov vw</v>
      </c>
      <c r="R1770" s="16" t="str">
        <f t="shared" si="85"/>
        <v>811020</v>
      </c>
      <c r="S1770" s="16" t="str">
        <f>IFERROR(VLOOKUP($R1770,Kostensoorten!$C:$J,2,FALSE),"n.v.t.")</f>
        <v>Kade- en havengelden</v>
      </c>
      <c r="T1770" s="16" t="s">
        <v>39</v>
      </c>
      <c r="U1770" s="16" t="s">
        <v>39</v>
      </c>
      <c r="V1770" s="16" t="s">
        <v>39</v>
      </c>
      <c r="W1770" s="16" t="s">
        <v>39</v>
      </c>
      <c r="X1770" s="16" t="s">
        <v>39</v>
      </c>
      <c r="Y1770" s="16" t="s">
        <v>39</v>
      </c>
      <c r="Z1770" s="16" t="s">
        <v>39</v>
      </c>
      <c r="AA1770" s="16" t="s">
        <v>39</v>
      </c>
      <c r="AB1770" s="16" t="s">
        <v>39</v>
      </c>
      <c r="AC1770" s="16" t="s">
        <v>39</v>
      </c>
      <c r="AD1770" s="16" t="s">
        <v>39</v>
      </c>
      <c r="AE1770" s="16" t="s">
        <v>39</v>
      </c>
      <c r="AF1770" s="16" t="s">
        <v>39</v>
      </c>
      <c r="AG1770" s="16" t="s">
        <v>39</v>
      </c>
      <c r="AH1770" s="16" t="s">
        <v>39</v>
      </c>
      <c r="AI1770" s="16" t="s">
        <v>39</v>
      </c>
      <c r="AJ1770" s="16" t="s">
        <v>39</v>
      </c>
      <c r="AL1770" s="16" t="s">
        <v>39</v>
      </c>
      <c r="AM1770" s="16" t="s">
        <v>39</v>
      </c>
      <c r="AN1770" s="16" t="str">
        <f>IFERROR(VLOOKUP($P1770,'Kredieten productgroepen functi'!$C:$M,6,FALSE),"n.v.t.")</f>
        <v>3303</v>
      </c>
      <c r="AO1770" s="16" t="str">
        <f>IFERROR(VLOOKUP($P1770,'Kredieten productgroepen functi'!$C:$M,7,FALSE),"n.v.t.")</f>
        <v>Onderhoud en beheer vaarwegen</v>
      </c>
      <c r="AP1770" s="16" t="str">
        <f>IFERROR(VLOOKUP($P1770,'Kredieten productgroepen functi'!$C:$M,8,FALSE),"n.v.t.")</f>
        <v>33</v>
      </c>
      <c r="AQ1770" s="16" t="str">
        <f>IFERROR(VLOOKUP($P1770,'Kredieten productgroepen functi'!$C:$M,9,FALSE),"n.v.t.")</f>
        <v>Waterwegen</v>
      </c>
      <c r="AR1770" s="16" t="str">
        <f>IFERROR(VLOOKUP($P1770,'Kredieten productgroepen functi'!$C:$M,10,FALSE),"n.v.t.")</f>
        <v>3</v>
      </c>
      <c r="AS1770" s="16" t="str">
        <f>IFERROR(VLOOKUP($P1770,'Kredieten productgroepen functi'!$C:$M,11,FALSE),"n.v.t.")</f>
        <v>Verkeer en vervoer</v>
      </c>
      <c r="AT1770" s="16" t="str">
        <f t="shared" si="86"/>
        <v>Baten</v>
      </c>
      <c r="AU1770" s="16" t="str">
        <f>IFERROR(VLOOKUP($R1770,Kostensoorten!$C:$J,7,FALSE),"n.v.t.")</f>
        <v>1.1</v>
      </c>
      <c r="AV1770" s="16" t="str">
        <f>IFERROR(VLOOKUP($R1770,Kostensoorten!$C:$J,8,FALSE),"n.v.t.")</f>
        <v>Leges en andere rechten</v>
      </c>
    </row>
    <row r="1771" spans="6:48">
      <c r="F1771" s="2" t="s">
        <v>8747</v>
      </c>
      <c r="G1771" s="2" t="s">
        <v>39</v>
      </c>
      <c r="H1771" s="2" t="s">
        <v>39</v>
      </c>
      <c r="I1771" s="18">
        <v>-2813.95</v>
      </c>
      <c r="P1771" s="16" t="str">
        <f t="shared" si="84"/>
        <v>633776</v>
      </c>
      <c r="Q1771" s="16" t="str">
        <f>IFERROR(VLOOKUP($P1771,'Kredieten productgroepen functi'!$C:$M,2,FALSE),"n.v.t.")</f>
        <v>Overige lasten en baten prov vw</v>
      </c>
      <c r="R1771" s="16" t="str">
        <f t="shared" si="85"/>
        <v>811020</v>
      </c>
      <c r="S1771" s="16" t="str">
        <f>IFERROR(VLOOKUP($R1771,Kostensoorten!$C:$J,2,FALSE),"n.v.t.")</f>
        <v>Kade- en havengelden</v>
      </c>
      <c r="T1771" s="16" t="s">
        <v>39</v>
      </c>
      <c r="U1771" s="16" t="s">
        <v>39</v>
      </c>
      <c r="V1771" s="16" t="s">
        <v>39</v>
      </c>
      <c r="W1771" s="16" t="s">
        <v>39</v>
      </c>
      <c r="X1771" s="16" t="s">
        <v>39</v>
      </c>
      <c r="Y1771" s="16" t="s">
        <v>39</v>
      </c>
      <c r="Z1771" s="16" t="s">
        <v>39</v>
      </c>
      <c r="AA1771" s="16" t="s">
        <v>39</v>
      </c>
      <c r="AB1771" s="16" t="s">
        <v>39</v>
      </c>
      <c r="AC1771" s="16" t="s">
        <v>39</v>
      </c>
      <c r="AD1771" s="16" t="s">
        <v>39</v>
      </c>
      <c r="AE1771" s="16" t="s">
        <v>39</v>
      </c>
      <c r="AF1771" s="16" t="s">
        <v>39</v>
      </c>
      <c r="AG1771" s="16" t="s">
        <v>39</v>
      </c>
      <c r="AH1771" s="16" t="s">
        <v>39</v>
      </c>
      <c r="AI1771" s="16" t="s">
        <v>39</v>
      </c>
      <c r="AJ1771" s="16" t="s">
        <v>39</v>
      </c>
      <c r="AL1771" s="16" t="s">
        <v>39</v>
      </c>
      <c r="AM1771" s="16" t="s">
        <v>39</v>
      </c>
      <c r="AN1771" s="16" t="str">
        <f>IFERROR(VLOOKUP($P1771,'Kredieten productgroepen functi'!$C:$M,6,FALSE),"n.v.t.")</f>
        <v>3303</v>
      </c>
      <c r="AO1771" s="16" t="str">
        <f>IFERROR(VLOOKUP($P1771,'Kredieten productgroepen functi'!$C:$M,7,FALSE),"n.v.t.")</f>
        <v>Onderhoud en beheer vaarwegen</v>
      </c>
      <c r="AP1771" s="16" t="str">
        <f>IFERROR(VLOOKUP($P1771,'Kredieten productgroepen functi'!$C:$M,8,FALSE),"n.v.t.")</f>
        <v>33</v>
      </c>
      <c r="AQ1771" s="16" t="str">
        <f>IFERROR(VLOOKUP($P1771,'Kredieten productgroepen functi'!$C:$M,9,FALSE),"n.v.t.")</f>
        <v>Waterwegen</v>
      </c>
      <c r="AR1771" s="16" t="str">
        <f>IFERROR(VLOOKUP($P1771,'Kredieten productgroepen functi'!$C:$M,10,FALSE),"n.v.t.")</f>
        <v>3</v>
      </c>
      <c r="AS1771" s="16" t="str">
        <f>IFERROR(VLOOKUP($P1771,'Kredieten productgroepen functi'!$C:$M,11,FALSE),"n.v.t.")</f>
        <v>Verkeer en vervoer</v>
      </c>
      <c r="AT1771" s="16" t="str">
        <f t="shared" si="86"/>
        <v>Baten</v>
      </c>
      <c r="AU1771" s="16" t="str">
        <f>IFERROR(VLOOKUP($R1771,Kostensoorten!$C:$J,7,FALSE),"n.v.t.")</f>
        <v>1.1</v>
      </c>
      <c r="AV1771" s="16" t="str">
        <f>IFERROR(VLOOKUP($R1771,Kostensoorten!$C:$J,8,FALSE),"n.v.t.")</f>
        <v>Leges en andere rechten</v>
      </c>
    </row>
    <row r="1772" spans="6:48">
      <c r="F1772" s="2" t="s">
        <v>8151</v>
      </c>
      <c r="G1772" s="2" t="s">
        <v>39</v>
      </c>
      <c r="H1772" s="2" t="s">
        <v>39</v>
      </c>
      <c r="I1772" s="18">
        <v>-67.02</v>
      </c>
      <c r="P1772" s="16" t="str">
        <f t="shared" si="84"/>
        <v>633776</v>
      </c>
      <c r="Q1772" s="16" t="str">
        <f>IFERROR(VLOOKUP($P1772,'Kredieten productgroepen functi'!$C:$M,2,FALSE),"n.v.t.")</f>
        <v>Overige lasten en baten prov vw</v>
      </c>
      <c r="R1772" s="16" t="str">
        <f t="shared" si="85"/>
        <v>811030</v>
      </c>
      <c r="S1772" s="16" t="str">
        <f>IFERROR(VLOOKUP($R1772,Kostensoorten!$C:$J,2,FALSE),"n.v.t.")</f>
        <v>Recognities</v>
      </c>
      <c r="T1772" s="16" t="s">
        <v>39</v>
      </c>
      <c r="U1772" s="16" t="s">
        <v>39</v>
      </c>
      <c r="V1772" s="16" t="s">
        <v>39</v>
      </c>
      <c r="W1772" s="16" t="s">
        <v>39</v>
      </c>
      <c r="X1772" s="16" t="s">
        <v>39</v>
      </c>
      <c r="Y1772" s="16" t="s">
        <v>39</v>
      </c>
      <c r="Z1772" s="16" t="s">
        <v>39</v>
      </c>
      <c r="AA1772" s="16" t="s">
        <v>39</v>
      </c>
      <c r="AB1772" s="16" t="s">
        <v>39</v>
      </c>
      <c r="AC1772" s="16" t="s">
        <v>39</v>
      </c>
      <c r="AD1772" s="16" t="s">
        <v>39</v>
      </c>
      <c r="AE1772" s="16" t="s">
        <v>39</v>
      </c>
      <c r="AF1772" s="16" t="s">
        <v>39</v>
      </c>
      <c r="AG1772" s="16" t="s">
        <v>39</v>
      </c>
      <c r="AH1772" s="16" t="s">
        <v>39</v>
      </c>
      <c r="AI1772" s="16" t="s">
        <v>39</v>
      </c>
      <c r="AJ1772" s="16" t="s">
        <v>39</v>
      </c>
      <c r="AL1772" s="16" t="s">
        <v>39</v>
      </c>
      <c r="AM1772" s="16" t="s">
        <v>39</v>
      </c>
      <c r="AN1772" s="16" t="str">
        <f>IFERROR(VLOOKUP($P1772,'Kredieten productgroepen functi'!$C:$M,6,FALSE),"n.v.t.")</f>
        <v>3303</v>
      </c>
      <c r="AO1772" s="16" t="str">
        <f>IFERROR(VLOOKUP($P1772,'Kredieten productgroepen functi'!$C:$M,7,FALSE),"n.v.t.")</f>
        <v>Onderhoud en beheer vaarwegen</v>
      </c>
      <c r="AP1772" s="16" t="str">
        <f>IFERROR(VLOOKUP($P1772,'Kredieten productgroepen functi'!$C:$M,8,FALSE),"n.v.t.")</f>
        <v>33</v>
      </c>
      <c r="AQ1772" s="16" t="str">
        <f>IFERROR(VLOOKUP($P1772,'Kredieten productgroepen functi'!$C:$M,9,FALSE),"n.v.t.")</f>
        <v>Waterwegen</v>
      </c>
      <c r="AR1772" s="16" t="str">
        <f>IFERROR(VLOOKUP($P1772,'Kredieten productgroepen functi'!$C:$M,10,FALSE),"n.v.t.")</f>
        <v>3</v>
      </c>
      <c r="AS1772" s="16" t="str">
        <f>IFERROR(VLOOKUP($P1772,'Kredieten productgroepen functi'!$C:$M,11,FALSE),"n.v.t.")</f>
        <v>Verkeer en vervoer</v>
      </c>
      <c r="AT1772" s="16" t="str">
        <f t="shared" si="86"/>
        <v>Baten</v>
      </c>
      <c r="AU1772" s="16" t="str">
        <f>IFERROR(VLOOKUP($R1772,Kostensoorten!$C:$J,7,FALSE),"n.v.t.")</f>
        <v>1.1</v>
      </c>
      <c r="AV1772" s="16" t="str">
        <f>IFERROR(VLOOKUP($R1772,Kostensoorten!$C:$J,8,FALSE),"n.v.t.")</f>
        <v>Leges en andere rechten</v>
      </c>
    </row>
    <row r="1773" spans="6:48">
      <c r="F1773" s="2" t="s">
        <v>8152</v>
      </c>
      <c r="G1773" s="2" t="s">
        <v>39</v>
      </c>
      <c r="H1773" s="2" t="s">
        <v>39</v>
      </c>
      <c r="I1773" s="18">
        <v>-44088.74</v>
      </c>
      <c r="P1773" s="16" t="str">
        <f t="shared" si="84"/>
        <v>633776</v>
      </c>
      <c r="Q1773" s="16" t="str">
        <f>IFERROR(VLOOKUP($P1773,'Kredieten productgroepen functi'!$C:$M,2,FALSE),"n.v.t.")</f>
        <v>Overige lasten en baten prov vw</v>
      </c>
      <c r="R1773" s="16" t="str">
        <f t="shared" si="85"/>
        <v>811030</v>
      </c>
      <c r="S1773" s="16" t="str">
        <f>IFERROR(VLOOKUP($R1773,Kostensoorten!$C:$J,2,FALSE),"n.v.t.")</f>
        <v>Recognities</v>
      </c>
      <c r="T1773" s="16" t="s">
        <v>39</v>
      </c>
      <c r="U1773" s="16" t="s">
        <v>39</v>
      </c>
      <c r="V1773" s="16" t="s">
        <v>39</v>
      </c>
      <c r="W1773" s="16" t="s">
        <v>39</v>
      </c>
      <c r="X1773" s="16" t="s">
        <v>39</v>
      </c>
      <c r="Y1773" s="16" t="s">
        <v>39</v>
      </c>
      <c r="Z1773" s="16" t="s">
        <v>39</v>
      </c>
      <c r="AA1773" s="16" t="s">
        <v>39</v>
      </c>
      <c r="AB1773" s="16" t="s">
        <v>39</v>
      </c>
      <c r="AC1773" s="16" t="s">
        <v>39</v>
      </c>
      <c r="AD1773" s="16" t="s">
        <v>39</v>
      </c>
      <c r="AE1773" s="16" t="s">
        <v>39</v>
      </c>
      <c r="AF1773" s="16" t="s">
        <v>39</v>
      </c>
      <c r="AG1773" s="16" t="s">
        <v>39</v>
      </c>
      <c r="AH1773" s="16" t="s">
        <v>39</v>
      </c>
      <c r="AI1773" s="16" t="s">
        <v>39</v>
      </c>
      <c r="AJ1773" s="16" t="s">
        <v>39</v>
      </c>
      <c r="AL1773" s="16" t="s">
        <v>39</v>
      </c>
      <c r="AM1773" s="16" t="s">
        <v>39</v>
      </c>
      <c r="AN1773" s="16" t="str">
        <f>IFERROR(VLOOKUP($P1773,'Kredieten productgroepen functi'!$C:$M,6,FALSE),"n.v.t.")</f>
        <v>3303</v>
      </c>
      <c r="AO1773" s="16" t="str">
        <f>IFERROR(VLOOKUP($P1773,'Kredieten productgroepen functi'!$C:$M,7,FALSE),"n.v.t.")</f>
        <v>Onderhoud en beheer vaarwegen</v>
      </c>
      <c r="AP1773" s="16" t="str">
        <f>IFERROR(VLOOKUP($P1773,'Kredieten productgroepen functi'!$C:$M,8,FALSE),"n.v.t.")</f>
        <v>33</v>
      </c>
      <c r="AQ1773" s="16" t="str">
        <f>IFERROR(VLOOKUP($P1773,'Kredieten productgroepen functi'!$C:$M,9,FALSE),"n.v.t.")</f>
        <v>Waterwegen</v>
      </c>
      <c r="AR1773" s="16" t="str">
        <f>IFERROR(VLOOKUP($P1773,'Kredieten productgroepen functi'!$C:$M,10,FALSE),"n.v.t.")</f>
        <v>3</v>
      </c>
      <c r="AS1773" s="16" t="str">
        <f>IFERROR(VLOOKUP($P1773,'Kredieten productgroepen functi'!$C:$M,11,FALSE),"n.v.t.")</f>
        <v>Verkeer en vervoer</v>
      </c>
      <c r="AT1773" s="16" t="str">
        <f t="shared" si="86"/>
        <v>Baten</v>
      </c>
      <c r="AU1773" s="16" t="str">
        <f>IFERROR(VLOOKUP($R1773,Kostensoorten!$C:$J,7,FALSE),"n.v.t.")</f>
        <v>1.1</v>
      </c>
      <c r="AV1773" s="16" t="str">
        <f>IFERROR(VLOOKUP($R1773,Kostensoorten!$C:$J,8,FALSE),"n.v.t.")</f>
        <v>Leges en andere rechten</v>
      </c>
    </row>
    <row r="1774" spans="6:48">
      <c r="F1774" s="2" t="s">
        <v>8153</v>
      </c>
      <c r="G1774" s="2" t="s">
        <v>39</v>
      </c>
      <c r="H1774" s="2" t="s">
        <v>39</v>
      </c>
      <c r="I1774" s="18">
        <v>-11855.61</v>
      </c>
      <c r="P1774" s="16" t="str">
        <f t="shared" si="84"/>
        <v>633776</v>
      </c>
      <c r="Q1774" s="16" t="str">
        <f>IFERROR(VLOOKUP($P1774,'Kredieten productgroepen functi'!$C:$M,2,FALSE),"n.v.t.")</f>
        <v>Overige lasten en baten prov vw</v>
      </c>
      <c r="R1774" s="16" t="str">
        <f t="shared" si="85"/>
        <v>811030</v>
      </c>
      <c r="S1774" s="16" t="str">
        <f>IFERROR(VLOOKUP($R1774,Kostensoorten!$C:$J,2,FALSE),"n.v.t.")</f>
        <v>Recognities</v>
      </c>
      <c r="T1774" s="16" t="s">
        <v>39</v>
      </c>
      <c r="U1774" s="16" t="s">
        <v>39</v>
      </c>
      <c r="V1774" s="16" t="s">
        <v>39</v>
      </c>
      <c r="W1774" s="16" t="s">
        <v>39</v>
      </c>
      <c r="X1774" s="16" t="s">
        <v>39</v>
      </c>
      <c r="Y1774" s="16" t="s">
        <v>39</v>
      </c>
      <c r="Z1774" s="16" t="s">
        <v>39</v>
      </c>
      <c r="AA1774" s="16" t="s">
        <v>39</v>
      </c>
      <c r="AB1774" s="16" t="s">
        <v>39</v>
      </c>
      <c r="AC1774" s="16" t="s">
        <v>39</v>
      </c>
      <c r="AD1774" s="16" t="s">
        <v>39</v>
      </c>
      <c r="AE1774" s="16" t="s">
        <v>39</v>
      </c>
      <c r="AF1774" s="16" t="s">
        <v>39</v>
      </c>
      <c r="AG1774" s="16" t="s">
        <v>39</v>
      </c>
      <c r="AH1774" s="16" t="s">
        <v>39</v>
      </c>
      <c r="AI1774" s="16" t="s">
        <v>39</v>
      </c>
      <c r="AJ1774" s="16" t="s">
        <v>39</v>
      </c>
      <c r="AL1774" s="16" t="s">
        <v>39</v>
      </c>
      <c r="AM1774" s="16" t="s">
        <v>39</v>
      </c>
      <c r="AN1774" s="16" t="str">
        <f>IFERROR(VLOOKUP($P1774,'Kredieten productgroepen functi'!$C:$M,6,FALSE),"n.v.t.")</f>
        <v>3303</v>
      </c>
      <c r="AO1774" s="16" t="str">
        <f>IFERROR(VLOOKUP($P1774,'Kredieten productgroepen functi'!$C:$M,7,FALSE),"n.v.t.")</f>
        <v>Onderhoud en beheer vaarwegen</v>
      </c>
      <c r="AP1774" s="16" t="str">
        <f>IFERROR(VLOOKUP($P1774,'Kredieten productgroepen functi'!$C:$M,8,FALSE),"n.v.t.")</f>
        <v>33</v>
      </c>
      <c r="AQ1774" s="16" t="str">
        <f>IFERROR(VLOOKUP($P1774,'Kredieten productgroepen functi'!$C:$M,9,FALSE),"n.v.t.")</f>
        <v>Waterwegen</v>
      </c>
      <c r="AR1774" s="16" t="str">
        <f>IFERROR(VLOOKUP($P1774,'Kredieten productgroepen functi'!$C:$M,10,FALSE),"n.v.t.")</f>
        <v>3</v>
      </c>
      <c r="AS1774" s="16" t="str">
        <f>IFERROR(VLOOKUP($P1774,'Kredieten productgroepen functi'!$C:$M,11,FALSE),"n.v.t.")</f>
        <v>Verkeer en vervoer</v>
      </c>
      <c r="AT1774" s="16" t="str">
        <f t="shared" si="86"/>
        <v>Baten</v>
      </c>
      <c r="AU1774" s="16" t="str">
        <f>IFERROR(VLOOKUP($R1774,Kostensoorten!$C:$J,7,FALSE),"n.v.t.")</f>
        <v>1.1</v>
      </c>
      <c r="AV1774" s="16" t="str">
        <f>IFERROR(VLOOKUP($R1774,Kostensoorten!$C:$J,8,FALSE),"n.v.t.")</f>
        <v>Leges en andere rechten</v>
      </c>
    </row>
    <row r="1775" spans="6:48">
      <c r="F1775" s="2" t="s">
        <v>8154</v>
      </c>
      <c r="G1775" s="2" t="s">
        <v>39</v>
      </c>
      <c r="H1775" s="2" t="s">
        <v>39</v>
      </c>
      <c r="I1775" s="18">
        <v>-1253.54</v>
      </c>
      <c r="P1775" s="16" t="str">
        <f t="shared" si="84"/>
        <v>633776</v>
      </c>
      <c r="Q1775" s="16" t="str">
        <f>IFERROR(VLOOKUP($P1775,'Kredieten productgroepen functi'!$C:$M,2,FALSE),"n.v.t.")</f>
        <v>Overige lasten en baten prov vw</v>
      </c>
      <c r="R1775" s="16" t="str">
        <f t="shared" si="85"/>
        <v>811030</v>
      </c>
      <c r="S1775" s="16" t="str">
        <f>IFERROR(VLOOKUP($R1775,Kostensoorten!$C:$J,2,FALSE),"n.v.t.")</f>
        <v>Recognities</v>
      </c>
      <c r="T1775" s="16" t="s">
        <v>39</v>
      </c>
      <c r="U1775" s="16" t="s">
        <v>39</v>
      </c>
      <c r="V1775" s="16" t="s">
        <v>39</v>
      </c>
      <c r="W1775" s="16" t="s">
        <v>39</v>
      </c>
      <c r="X1775" s="16" t="s">
        <v>39</v>
      </c>
      <c r="Y1775" s="16" t="s">
        <v>39</v>
      </c>
      <c r="Z1775" s="16" t="s">
        <v>39</v>
      </c>
      <c r="AA1775" s="16" t="s">
        <v>39</v>
      </c>
      <c r="AB1775" s="16" t="s">
        <v>39</v>
      </c>
      <c r="AC1775" s="16" t="s">
        <v>39</v>
      </c>
      <c r="AD1775" s="16" t="s">
        <v>39</v>
      </c>
      <c r="AE1775" s="16" t="s">
        <v>39</v>
      </c>
      <c r="AF1775" s="16" t="s">
        <v>39</v>
      </c>
      <c r="AG1775" s="16" t="s">
        <v>39</v>
      </c>
      <c r="AH1775" s="16" t="s">
        <v>39</v>
      </c>
      <c r="AI1775" s="16" t="s">
        <v>39</v>
      </c>
      <c r="AJ1775" s="16" t="s">
        <v>39</v>
      </c>
      <c r="AL1775" s="16" t="s">
        <v>39</v>
      </c>
      <c r="AM1775" s="16" t="s">
        <v>39</v>
      </c>
      <c r="AN1775" s="16" t="str">
        <f>IFERROR(VLOOKUP($P1775,'Kredieten productgroepen functi'!$C:$M,6,FALSE),"n.v.t.")</f>
        <v>3303</v>
      </c>
      <c r="AO1775" s="16" t="str">
        <f>IFERROR(VLOOKUP($P1775,'Kredieten productgroepen functi'!$C:$M,7,FALSE),"n.v.t.")</f>
        <v>Onderhoud en beheer vaarwegen</v>
      </c>
      <c r="AP1775" s="16" t="str">
        <f>IFERROR(VLOOKUP($P1775,'Kredieten productgroepen functi'!$C:$M,8,FALSE),"n.v.t.")</f>
        <v>33</v>
      </c>
      <c r="AQ1775" s="16" t="str">
        <f>IFERROR(VLOOKUP($P1775,'Kredieten productgroepen functi'!$C:$M,9,FALSE),"n.v.t.")</f>
        <v>Waterwegen</v>
      </c>
      <c r="AR1775" s="16" t="str">
        <f>IFERROR(VLOOKUP($P1775,'Kredieten productgroepen functi'!$C:$M,10,FALSE),"n.v.t.")</f>
        <v>3</v>
      </c>
      <c r="AS1775" s="16" t="str">
        <f>IFERROR(VLOOKUP($P1775,'Kredieten productgroepen functi'!$C:$M,11,FALSE),"n.v.t.")</f>
        <v>Verkeer en vervoer</v>
      </c>
      <c r="AT1775" s="16" t="str">
        <f t="shared" si="86"/>
        <v>Baten</v>
      </c>
      <c r="AU1775" s="16" t="str">
        <f>IFERROR(VLOOKUP($R1775,Kostensoorten!$C:$J,7,FALSE),"n.v.t.")</f>
        <v>1.1</v>
      </c>
      <c r="AV1775" s="16" t="str">
        <f>IFERROR(VLOOKUP($R1775,Kostensoorten!$C:$J,8,FALSE),"n.v.t.")</f>
        <v>Leges en andere rechten</v>
      </c>
    </row>
    <row r="1776" spans="6:48">
      <c r="F1776" s="2" t="s">
        <v>7603</v>
      </c>
      <c r="G1776" s="2" t="s">
        <v>39</v>
      </c>
      <c r="H1776" s="2" t="s">
        <v>39</v>
      </c>
      <c r="I1776" s="18">
        <v>-3762.58</v>
      </c>
      <c r="P1776" s="16" t="str">
        <f t="shared" si="84"/>
        <v>633776</v>
      </c>
      <c r="Q1776" s="16" t="str">
        <f>IFERROR(VLOOKUP($P1776,'Kredieten productgroepen functi'!$C:$M,2,FALSE),"n.v.t.")</f>
        <v>Overige lasten en baten prov vw</v>
      </c>
      <c r="R1776" s="16" t="str">
        <f t="shared" si="85"/>
        <v>811030</v>
      </c>
      <c r="S1776" s="16" t="str">
        <f>IFERROR(VLOOKUP($R1776,Kostensoorten!$C:$J,2,FALSE),"n.v.t.")</f>
        <v>Recognities</v>
      </c>
      <c r="T1776" s="16" t="s">
        <v>39</v>
      </c>
      <c r="U1776" s="16" t="s">
        <v>39</v>
      </c>
      <c r="V1776" s="16" t="s">
        <v>39</v>
      </c>
      <c r="W1776" s="16" t="s">
        <v>39</v>
      </c>
      <c r="X1776" s="16" t="s">
        <v>39</v>
      </c>
      <c r="Y1776" s="16" t="s">
        <v>39</v>
      </c>
      <c r="Z1776" s="16" t="s">
        <v>39</v>
      </c>
      <c r="AA1776" s="16" t="s">
        <v>39</v>
      </c>
      <c r="AB1776" s="16" t="s">
        <v>39</v>
      </c>
      <c r="AC1776" s="16" t="s">
        <v>39</v>
      </c>
      <c r="AD1776" s="16" t="s">
        <v>39</v>
      </c>
      <c r="AE1776" s="16" t="s">
        <v>39</v>
      </c>
      <c r="AF1776" s="16" t="s">
        <v>39</v>
      </c>
      <c r="AG1776" s="16" t="s">
        <v>39</v>
      </c>
      <c r="AH1776" s="16" t="s">
        <v>39</v>
      </c>
      <c r="AI1776" s="16" t="s">
        <v>39</v>
      </c>
      <c r="AJ1776" s="16" t="s">
        <v>39</v>
      </c>
      <c r="AL1776" s="16" t="s">
        <v>39</v>
      </c>
      <c r="AM1776" s="16" t="s">
        <v>39</v>
      </c>
      <c r="AN1776" s="16" t="str">
        <f>IFERROR(VLOOKUP($P1776,'Kredieten productgroepen functi'!$C:$M,6,FALSE),"n.v.t.")</f>
        <v>3303</v>
      </c>
      <c r="AO1776" s="16" t="str">
        <f>IFERROR(VLOOKUP($P1776,'Kredieten productgroepen functi'!$C:$M,7,FALSE),"n.v.t.")</f>
        <v>Onderhoud en beheer vaarwegen</v>
      </c>
      <c r="AP1776" s="16" t="str">
        <f>IFERROR(VLOOKUP($P1776,'Kredieten productgroepen functi'!$C:$M,8,FALSE),"n.v.t.")</f>
        <v>33</v>
      </c>
      <c r="AQ1776" s="16" t="str">
        <f>IFERROR(VLOOKUP($P1776,'Kredieten productgroepen functi'!$C:$M,9,FALSE),"n.v.t.")</f>
        <v>Waterwegen</v>
      </c>
      <c r="AR1776" s="16" t="str">
        <f>IFERROR(VLOOKUP($P1776,'Kredieten productgroepen functi'!$C:$M,10,FALSE),"n.v.t.")</f>
        <v>3</v>
      </c>
      <c r="AS1776" s="16" t="str">
        <f>IFERROR(VLOOKUP($P1776,'Kredieten productgroepen functi'!$C:$M,11,FALSE),"n.v.t.")</f>
        <v>Verkeer en vervoer</v>
      </c>
      <c r="AT1776" s="16" t="str">
        <f t="shared" si="86"/>
        <v>Baten</v>
      </c>
      <c r="AU1776" s="16" t="str">
        <f>IFERROR(VLOOKUP($R1776,Kostensoorten!$C:$J,7,FALSE),"n.v.t.")</f>
        <v>1.1</v>
      </c>
      <c r="AV1776" s="16" t="str">
        <f>IFERROR(VLOOKUP($R1776,Kostensoorten!$C:$J,8,FALSE),"n.v.t.")</f>
        <v>Leges en andere rechten</v>
      </c>
    </row>
    <row r="1777" spans="6:48">
      <c r="F1777" s="2" t="s">
        <v>8155</v>
      </c>
      <c r="G1777" s="2" t="s">
        <v>39</v>
      </c>
      <c r="H1777" s="2" t="s">
        <v>39</v>
      </c>
      <c r="I1777" s="18">
        <v>-28574.89</v>
      </c>
      <c r="P1777" s="16" t="str">
        <f t="shared" si="84"/>
        <v>633776</v>
      </c>
      <c r="Q1777" s="16" t="str">
        <f>IFERROR(VLOOKUP($P1777,'Kredieten productgroepen functi'!$C:$M,2,FALSE),"n.v.t.")</f>
        <v>Overige lasten en baten prov vw</v>
      </c>
      <c r="R1777" s="16" t="str">
        <f t="shared" si="85"/>
        <v>811030</v>
      </c>
      <c r="S1777" s="16" t="str">
        <f>IFERROR(VLOOKUP($R1777,Kostensoorten!$C:$J,2,FALSE),"n.v.t.")</f>
        <v>Recognities</v>
      </c>
      <c r="T1777" s="16" t="s">
        <v>39</v>
      </c>
      <c r="U1777" s="16" t="s">
        <v>39</v>
      </c>
      <c r="V1777" s="16" t="s">
        <v>39</v>
      </c>
      <c r="W1777" s="16" t="s">
        <v>39</v>
      </c>
      <c r="X1777" s="16" t="s">
        <v>39</v>
      </c>
      <c r="Y1777" s="16" t="s">
        <v>39</v>
      </c>
      <c r="Z1777" s="16" t="s">
        <v>39</v>
      </c>
      <c r="AA1777" s="16" t="s">
        <v>39</v>
      </c>
      <c r="AB1777" s="16" t="s">
        <v>39</v>
      </c>
      <c r="AC1777" s="16" t="s">
        <v>39</v>
      </c>
      <c r="AD1777" s="16" t="s">
        <v>39</v>
      </c>
      <c r="AE1777" s="16" t="s">
        <v>39</v>
      </c>
      <c r="AF1777" s="16" t="s">
        <v>39</v>
      </c>
      <c r="AG1777" s="16" t="s">
        <v>39</v>
      </c>
      <c r="AH1777" s="16" t="s">
        <v>39</v>
      </c>
      <c r="AI1777" s="16" t="s">
        <v>39</v>
      </c>
      <c r="AJ1777" s="16" t="s">
        <v>39</v>
      </c>
      <c r="AL1777" s="16" t="s">
        <v>39</v>
      </c>
      <c r="AM1777" s="16" t="s">
        <v>39</v>
      </c>
      <c r="AN1777" s="16" t="str">
        <f>IFERROR(VLOOKUP($P1777,'Kredieten productgroepen functi'!$C:$M,6,FALSE),"n.v.t.")</f>
        <v>3303</v>
      </c>
      <c r="AO1777" s="16" t="str">
        <f>IFERROR(VLOOKUP($P1777,'Kredieten productgroepen functi'!$C:$M,7,FALSE),"n.v.t.")</f>
        <v>Onderhoud en beheer vaarwegen</v>
      </c>
      <c r="AP1777" s="16" t="str">
        <f>IFERROR(VLOOKUP($P1777,'Kredieten productgroepen functi'!$C:$M,8,FALSE),"n.v.t.")</f>
        <v>33</v>
      </c>
      <c r="AQ1777" s="16" t="str">
        <f>IFERROR(VLOOKUP($P1777,'Kredieten productgroepen functi'!$C:$M,9,FALSE),"n.v.t.")</f>
        <v>Waterwegen</v>
      </c>
      <c r="AR1777" s="16" t="str">
        <f>IFERROR(VLOOKUP($P1777,'Kredieten productgroepen functi'!$C:$M,10,FALSE),"n.v.t.")</f>
        <v>3</v>
      </c>
      <c r="AS1777" s="16" t="str">
        <f>IFERROR(VLOOKUP($P1777,'Kredieten productgroepen functi'!$C:$M,11,FALSE),"n.v.t.")</f>
        <v>Verkeer en vervoer</v>
      </c>
      <c r="AT1777" s="16" t="str">
        <f t="shared" si="86"/>
        <v>Baten</v>
      </c>
      <c r="AU1777" s="16" t="str">
        <f>IFERROR(VLOOKUP($R1777,Kostensoorten!$C:$J,7,FALSE),"n.v.t.")</f>
        <v>1.1</v>
      </c>
      <c r="AV1777" s="16" t="str">
        <f>IFERROR(VLOOKUP($R1777,Kostensoorten!$C:$J,8,FALSE),"n.v.t.")</f>
        <v>Leges en andere rechten</v>
      </c>
    </row>
    <row r="1778" spans="6:48">
      <c r="F1778" s="2" t="s">
        <v>6740</v>
      </c>
      <c r="G1778" s="2" t="s">
        <v>39</v>
      </c>
      <c r="H1778" s="2" t="s">
        <v>39</v>
      </c>
      <c r="I1778" s="18">
        <v>-2537.9</v>
      </c>
      <c r="P1778" s="16" t="str">
        <f t="shared" si="84"/>
        <v>633776</v>
      </c>
      <c r="Q1778" s="16" t="str">
        <f>IFERROR(VLOOKUP($P1778,'Kredieten productgroepen functi'!$C:$M,2,FALSE),"n.v.t.")</f>
        <v>Overige lasten en baten prov vw</v>
      </c>
      <c r="R1778" s="16" t="str">
        <f t="shared" si="85"/>
        <v>822110</v>
      </c>
      <c r="S1778" s="16" t="str">
        <f>IFERROR(VLOOKUP($R1778,Kostensoorten!$C:$J,2,FALSE),"n.v.t.")</f>
        <v>Huren gebouwen en terreinen</v>
      </c>
      <c r="T1778" s="16" t="s">
        <v>39</v>
      </c>
      <c r="U1778" s="16" t="s">
        <v>39</v>
      </c>
      <c r="V1778" s="16" t="s">
        <v>39</v>
      </c>
      <c r="W1778" s="16" t="s">
        <v>39</v>
      </c>
      <c r="X1778" s="16" t="s">
        <v>39</v>
      </c>
      <c r="Y1778" s="16" t="s">
        <v>39</v>
      </c>
      <c r="Z1778" s="16" t="s">
        <v>39</v>
      </c>
      <c r="AA1778" s="16" t="s">
        <v>39</v>
      </c>
      <c r="AB1778" s="16" t="s">
        <v>39</v>
      </c>
      <c r="AC1778" s="16" t="s">
        <v>39</v>
      </c>
      <c r="AD1778" s="16" t="s">
        <v>39</v>
      </c>
      <c r="AE1778" s="16" t="s">
        <v>39</v>
      </c>
      <c r="AF1778" s="16" t="s">
        <v>39</v>
      </c>
      <c r="AG1778" s="16" t="s">
        <v>39</v>
      </c>
      <c r="AH1778" s="16" t="s">
        <v>39</v>
      </c>
      <c r="AI1778" s="16" t="s">
        <v>39</v>
      </c>
      <c r="AJ1778" s="16" t="s">
        <v>39</v>
      </c>
      <c r="AL1778" s="16" t="s">
        <v>39</v>
      </c>
      <c r="AM1778" s="16" t="s">
        <v>39</v>
      </c>
      <c r="AN1778" s="16" t="str">
        <f>IFERROR(VLOOKUP($P1778,'Kredieten productgroepen functi'!$C:$M,6,FALSE),"n.v.t.")</f>
        <v>3303</v>
      </c>
      <c r="AO1778" s="16" t="str">
        <f>IFERROR(VLOOKUP($P1778,'Kredieten productgroepen functi'!$C:$M,7,FALSE),"n.v.t.")</f>
        <v>Onderhoud en beheer vaarwegen</v>
      </c>
      <c r="AP1778" s="16" t="str">
        <f>IFERROR(VLOOKUP($P1778,'Kredieten productgroepen functi'!$C:$M,8,FALSE),"n.v.t.")</f>
        <v>33</v>
      </c>
      <c r="AQ1778" s="16" t="str">
        <f>IFERROR(VLOOKUP($P1778,'Kredieten productgroepen functi'!$C:$M,9,FALSE),"n.v.t.")</f>
        <v>Waterwegen</v>
      </c>
      <c r="AR1778" s="16" t="str">
        <f>IFERROR(VLOOKUP($P1778,'Kredieten productgroepen functi'!$C:$M,10,FALSE),"n.v.t.")</f>
        <v>3</v>
      </c>
      <c r="AS1778" s="16" t="str">
        <f>IFERROR(VLOOKUP($P1778,'Kredieten productgroepen functi'!$C:$M,11,FALSE),"n.v.t.")</f>
        <v>Verkeer en vervoer</v>
      </c>
      <c r="AT1778" s="16" t="str">
        <f t="shared" si="86"/>
        <v>Baten</v>
      </c>
      <c r="AU1778" s="16" t="str">
        <f>IFERROR(VLOOKUP($R1778,Kostensoorten!$C:$J,7,FALSE),"n.v.t.")</f>
        <v>2.2.1</v>
      </c>
      <c r="AV1778" s="16" t="str">
        <f>IFERROR(VLOOKUP($R1778,Kostensoorten!$C:$J,8,FALSE),"n.v.t.")</f>
        <v>Huren</v>
      </c>
    </row>
    <row r="1779" spans="6:48">
      <c r="F1779" s="2" t="s">
        <v>9646</v>
      </c>
      <c r="G1779" s="2" t="s">
        <v>39</v>
      </c>
      <c r="H1779" s="2" t="s">
        <v>39</v>
      </c>
      <c r="I1779" s="18">
        <v>-123.44</v>
      </c>
      <c r="P1779" s="16" t="str">
        <f t="shared" si="84"/>
        <v>633776</v>
      </c>
      <c r="Q1779" s="16" t="str">
        <f>IFERROR(VLOOKUP($P1779,'Kredieten productgroepen functi'!$C:$M,2,FALSE),"n.v.t.")</f>
        <v>Overige lasten en baten prov vw</v>
      </c>
      <c r="R1779" s="16" t="str">
        <f t="shared" si="85"/>
        <v>823010</v>
      </c>
      <c r="S1779" s="16" t="str">
        <f>IFERROR(VLOOKUP($R1779,Kostensoorten!$C:$J,2,FALSE),"n.v.t.")</f>
        <v>Vergoeding verrichte werkzaamheden</v>
      </c>
      <c r="T1779" s="16" t="s">
        <v>39</v>
      </c>
      <c r="U1779" s="16" t="s">
        <v>39</v>
      </c>
      <c r="V1779" s="16" t="s">
        <v>39</v>
      </c>
      <c r="W1779" s="16" t="s">
        <v>39</v>
      </c>
      <c r="X1779" s="16" t="s">
        <v>39</v>
      </c>
      <c r="Y1779" s="16" t="s">
        <v>39</v>
      </c>
      <c r="Z1779" s="16" t="s">
        <v>39</v>
      </c>
      <c r="AA1779" s="16" t="s">
        <v>39</v>
      </c>
      <c r="AB1779" s="16" t="s">
        <v>39</v>
      </c>
      <c r="AC1779" s="16" t="s">
        <v>39</v>
      </c>
      <c r="AD1779" s="16" t="s">
        <v>39</v>
      </c>
      <c r="AE1779" s="16" t="s">
        <v>39</v>
      </c>
      <c r="AF1779" s="16" t="s">
        <v>39</v>
      </c>
      <c r="AG1779" s="16" t="s">
        <v>39</v>
      </c>
      <c r="AH1779" s="16" t="s">
        <v>39</v>
      </c>
      <c r="AI1779" s="16" t="s">
        <v>39</v>
      </c>
      <c r="AJ1779" s="16" t="s">
        <v>39</v>
      </c>
      <c r="AL1779" s="16" t="s">
        <v>39</v>
      </c>
      <c r="AM1779" s="16" t="s">
        <v>39</v>
      </c>
      <c r="AN1779" s="16" t="str">
        <f>IFERROR(VLOOKUP($P1779,'Kredieten productgroepen functi'!$C:$M,6,FALSE),"n.v.t.")</f>
        <v>3303</v>
      </c>
      <c r="AO1779" s="16" t="str">
        <f>IFERROR(VLOOKUP($P1779,'Kredieten productgroepen functi'!$C:$M,7,FALSE),"n.v.t.")</f>
        <v>Onderhoud en beheer vaarwegen</v>
      </c>
      <c r="AP1779" s="16" t="str">
        <f>IFERROR(VLOOKUP($P1779,'Kredieten productgroepen functi'!$C:$M,8,FALSE),"n.v.t.")</f>
        <v>33</v>
      </c>
      <c r="AQ1779" s="16" t="str">
        <f>IFERROR(VLOOKUP($P1779,'Kredieten productgroepen functi'!$C:$M,9,FALSE),"n.v.t.")</f>
        <v>Waterwegen</v>
      </c>
      <c r="AR1779" s="16" t="str">
        <f>IFERROR(VLOOKUP($P1779,'Kredieten productgroepen functi'!$C:$M,10,FALSE),"n.v.t.")</f>
        <v>3</v>
      </c>
      <c r="AS1779" s="16" t="str">
        <f>IFERROR(VLOOKUP($P1779,'Kredieten productgroepen functi'!$C:$M,11,FALSE),"n.v.t.")</f>
        <v>Verkeer en vervoer</v>
      </c>
      <c r="AT1779" s="16" t="str">
        <f t="shared" si="86"/>
        <v>Baten</v>
      </c>
      <c r="AU1779" s="16" t="str">
        <f>IFERROR(VLOOKUP($R1779,Kostensoorten!$C:$J,7,FALSE),"n.v.t.")</f>
        <v>2.3</v>
      </c>
      <c r="AV1779" s="16" t="str">
        <f>IFERROR(VLOOKUP($R1779,Kostensoorten!$C:$J,8,FALSE),"n.v.t.")</f>
        <v>Overige goederen en diensten</v>
      </c>
    </row>
    <row r="1780" spans="6:48">
      <c r="F1780" s="2" t="s">
        <v>8748</v>
      </c>
      <c r="G1780" s="2" t="s">
        <v>39</v>
      </c>
      <c r="H1780" s="2" t="s">
        <v>39</v>
      </c>
      <c r="I1780" s="18">
        <v>-601.55999999999995</v>
      </c>
      <c r="P1780" s="16" t="str">
        <f t="shared" si="84"/>
        <v>633776</v>
      </c>
      <c r="Q1780" s="16" t="str">
        <f>IFERROR(VLOOKUP($P1780,'Kredieten productgroepen functi'!$C:$M,2,FALSE),"n.v.t.")</f>
        <v>Overige lasten en baten prov vw</v>
      </c>
      <c r="R1780" s="16" t="str">
        <f t="shared" si="85"/>
        <v>823090</v>
      </c>
      <c r="S1780" s="16" t="str">
        <f>IFERROR(VLOOKUP($R1780,Kostensoorten!$C:$J,2,FALSE),"n.v.t.")</f>
        <v>Overige opbr goederen en diensten</v>
      </c>
      <c r="T1780" s="16" t="s">
        <v>39</v>
      </c>
      <c r="U1780" s="16" t="s">
        <v>39</v>
      </c>
      <c r="V1780" s="16" t="s">
        <v>39</v>
      </c>
      <c r="W1780" s="16" t="s">
        <v>39</v>
      </c>
      <c r="X1780" s="16" t="s">
        <v>39</v>
      </c>
      <c r="Y1780" s="16" t="s">
        <v>39</v>
      </c>
      <c r="Z1780" s="16" t="s">
        <v>39</v>
      </c>
      <c r="AA1780" s="16" t="s">
        <v>39</v>
      </c>
      <c r="AB1780" s="16" t="s">
        <v>39</v>
      </c>
      <c r="AC1780" s="16" t="s">
        <v>39</v>
      </c>
      <c r="AD1780" s="16" t="s">
        <v>39</v>
      </c>
      <c r="AE1780" s="16" t="s">
        <v>39</v>
      </c>
      <c r="AF1780" s="16" t="s">
        <v>39</v>
      </c>
      <c r="AG1780" s="16" t="s">
        <v>39</v>
      </c>
      <c r="AH1780" s="16" t="s">
        <v>39</v>
      </c>
      <c r="AI1780" s="16" t="s">
        <v>39</v>
      </c>
      <c r="AJ1780" s="16" t="s">
        <v>39</v>
      </c>
      <c r="AL1780" s="16" t="s">
        <v>39</v>
      </c>
      <c r="AM1780" s="16" t="s">
        <v>39</v>
      </c>
      <c r="AN1780" s="16" t="str">
        <f>IFERROR(VLOOKUP($P1780,'Kredieten productgroepen functi'!$C:$M,6,FALSE),"n.v.t.")</f>
        <v>3303</v>
      </c>
      <c r="AO1780" s="16" t="str">
        <f>IFERROR(VLOOKUP($P1780,'Kredieten productgroepen functi'!$C:$M,7,FALSE),"n.v.t.")</f>
        <v>Onderhoud en beheer vaarwegen</v>
      </c>
      <c r="AP1780" s="16" t="str">
        <f>IFERROR(VLOOKUP($P1780,'Kredieten productgroepen functi'!$C:$M,8,FALSE),"n.v.t.")</f>
        <v>33</v>
      </c>
      <c r="AQ1780" s="16" t="str">
        <f>IFERROR(VLOOKUP($P1780,'Kredieten productgroepen functi'!$C:$M,9,FALSE),"n.v.t.")</f>
        <v>Waterwegen</v>
      </c>
      <c r="AR1780" s="16" t="str">
        <f>IFERROR(VLOOKUP($P1780,'Kredieten productgroepen functi'!$C:$M,10,FALSE),"n.v.t.")</f>
        <v>3</v>
      </c>
      <c r="AS1780" s="16" t="str">
        <f>IFERROR(VLOOKUP($P1780,'Kredieten productgroepen functi'!$C:$M,11,FALSE),"n.v.t.")</f>
        <v>Verkeer en vervoer</v>
      </c>
      <c r="AT1780" s="16" t="str">
        <f t="shared" si="86"/>
        <v>Baten</v>
      </c>
      <c r="AU1780" s="16" t="str">
        <f>IFERROR(VLOOKUP($R1780,Kostensoorten!$C:$J,7,FALSE),"n.v.t.")</f>
        <v>2.3</v>
      </c>
      <c r="AV1780" s="16" t="str">
        <f>IFERROR(VLOOKUP($R1780,Kostensoorten!$C:$J,8,FALSE),"n.v.t.")</f>
        <v>Overige goederen en diensten</v>
      </c>
    </row>
    <row r="1781" spans="6:48">
      <c r="F1781" s="2" t="s">
        <v>9647</v>
      </c>
      <c r="G1781" s="2" t="s">
        <v>39</v>
      </c>
      <c r="H1781" s="2" t="s">
        <v>39</v>
      </c>
      <c r="I1781" s="18">
        <v>-84</v>
      </c>
      <c r="P1781" s="16" t="str">
        <f t="shared" si="84"/>
        <v>633776</v>
      </c>
      <c r="Q1781" s="16" t="str">
        <f>IFERROR(VLOOKUP($P1781,'Kredieten productgroepen functi'!$C:$M,2,FALSE),"n.v.t.")</f>
        <v>Overige lasten en baten prov vw</v>
      </c>
      <c r="R1781" s="16" t="str">
        <f t="shared" si="85"/>
        <v>823090</v>
      </c>
      <c r="S1781" s="16" t="str">
        <f>IFERROR(VLOOKUP($R1781,Kostensoorten!$C:$J,2,FALSE),"n.v.t.")</f>
        <v>Overige opbr goederen en diensten</v>
      </c>
      <c r="T1781" s="16" t="s">
        <v>39</v>
      </c>
      <c r="U1781" s="16" t="s">
        <v>39</v>
      </c>
      <c r="V1781" s="16" t="s">
        <v>39</v>
      </c>
      <c r="W1781" s="16" t="s">
        <v>39</v>
      </c>
      <c r="X1781" s="16" t="s">
        <v>39</v>
      </c>
      <c r="Y1781" s="16" t="s">
        <v>39</v>
      </c>
      <c r="Z1781" s="16" t="s">
        <v>39</v>
      </c>
      <c r="AA1781" s="16" t="s">
        <v>39</v>
      </c>
      <c r="AB1781" s="16" t="s">
        <v>39</v>
      </c>
      <c r="AC1781" s="16" t="s">
        <v>39</v>
      </c>
      <c r="AD1781" s="16" t="s">
        <v>39</v>
      </c>
      <c r="AE1781" s="16" t="s">
        <v>39</v>
      </c>
      <c r="AF1781" s="16" t="s">
        <v>39</v>
      </c>
      <c r="AG1781" s="16" t="s">
        <v>39</v>
      </c>
      <c r="AH1781" s="16" t="s">
        <v>39</v>
      </c>
      <c r="AI1781" s="16" t="s">
        <v>39</v>
      </c>
      <c r="AJ1781" s="16" t="s">
        <v>39</v>
      </c>
      <c r="AL1781" s="16" t="s">
        <v>39</v>
      </c>
      <c r="AM1781" s="16" t="s">
        <v>39</v>
      </c>
      <c r="AN1781" s="16" t="str">
        <f>IFERROR(VLOOKUP($P1781,'Kredieten productgroepen functi'!$C:$M,6,FALSE),"n.v.t.")</f>
        <v>3303</v>
      </c>
      <c r="AO1781" s="16" t="str">
        <f>IFERROR(VLOOKUP($P1781,'Kredieten productgroepen functi'!$C:$M,7,FALSE),"n.v.t.")</f>
        <v>Onderhoud en beheer vaarwegen</v>
      </c>
      <c r="AP1781" s="16" t="str">
        <f>IFERROR(VLOOKUP($P1781,'Kredieten productgroepen functi'!$C:$M,8,FALSE),"n.v.t.")</f>
        <v>33</v>
      </c>
      <c r="AQ1781" s="16" t="str">
        <f>IFERROR(VLOOKUP($P1781,'Kredieten productgroepen functi'!$C:$M,9,FALSE),"n.v.t.")</f>
        <v>Waterwegen</v>
      </c>
      <c r="AR1781" s="16" t="str">
        <f>IFERROR(VLOOKUP($P1781,'Kredieten productgroepen functi'!$C:$M,10,FALSE),"n.v.t.")</f>
        <v>3</v>
      </c>
      <c r="AS1781" s="16" t="str">
        <f>IFERROR(VLOOKUP($P1781,'Kredieten productgroepen functi'!$C:$M,11,FALSE),"n.v.t.")</f>
        <v>Verkeer en vervoer</v>
      </c>
      <c r="AT1781" s="16" t="str">
        <f t="shared" si="86"/>
        <v>Baten</v>
      </c>
      <c r="AU1781" s="16" t="str">
        <f>IFERROR(VLOOKUP($R1781,Kostensoorten!$C:$J,7,FALSE),"n.v.t.")</f>
        <v>2.3</v>
      </c>
      <c r="AV1781" s="16" t="str">
        <f>IFERROR(VLOOKUP($R1781,Kostensoorten!$C:$J,8,FALSE),"n.v.t.")</f>
        <v>Overige goederen en diensten</v>
      </c>
    </row>
    <row r="1782" spans="6:48">
      <c r="F1782" s="2" t="s">
        <v>9648</v>
      </c>
      <c r="G1782" s="2" t="s">
        <v>39</v>
      </c>
      <c r="H1782" s="2" t="s">
        <v>39</v>
      </c>
      <c r="I1782" s="18">
        <v>-415000</v>
      </c>
      <c r="P1782" s="16" t="str">
        <f t="shared" si="84"/>
        <v>633776</v>
      </c>
      <c r="Q1782" s="16" t="str">
        <f>IFERROR(VLOOKUP($P1782,'Kredieten productgroepen functi'!$C:$M,2,FALSE),"n.v.t.")</f>
        <v>Overige lasten en baten prov vw</v>
      </c>
      <c r="R1782" s="16" t="str">
        <f t="shared" si="85"/>
        <v>840110</v>
      </c>
      <c r="S1782" s="16" t="str">
        <f>IFERROR(VLOOKUP($R1782,Kostensoorten!$C:$J,2,FALSE),"n.v.t.")</f>
        <v>Inkomensoverdracht Rijk</v>
      </c>
      <c r="T1782" s="16" t="s">
        <v>39</v>
      </c>
      <c r="U1782" s="16" t="s">
        <v>39</v>
      </c>
      <c r="V1782" s="16" t="s">
        <v>39</v>
      </c>
      <c r="W1782" s="16" t="s">
        <v>39</v>
      </c>
      <c r="X1782" s="16" t="s">
        <v>39</v>
      </c>
      <c r="Y1782" s="16" t="s">
        <v>39</v>
      </c>
      <c r="Z1782" s="16" t="s">
        <v>39</v>
      </c>
      <c r="AA1782" s="16" t="s">
        <v>39</v>
      </c>
      <c r="AB1782" s="16" t="s">
        <v>39</v>
      </c>
      <c r="AC1782" s="16" t="s">
        <v>39</v>
      </c>
      <c r="AD1782" s="16" t="s">
        <v>39</v>
      </c>
      <c r="AE1782" s="16" t="s">
        <v>39</v>
      </c>
      <c r="AF1782" s="16" t="s">
        <v>39</v>
      </c>
      <c r="AG1782" s="16" t="s">
        <v>39</v>
      </c>
      <c r="AH1782" s="16" t="s">
        <v>39</v>
      </c>
      <c r="AI1782" s="16" t="s">
        <v>39</v>
      </c>
      <c r="AJ1782" s="16" t="s">
        <v>39</v>
      </c>
      <c r="AL1782" s="16" t="s">
        <v>39</v>
      </c>
      <c r="AM1782" s="16" t="s">
        <v>39</v>
      </c>
      <c r="AN1782" s="16" t="str">
        <f>IFERROR(VLOOKUP($P1782,'Kredieten productgroepen functi'!$C:$M,6,FALSE),"n.v.t.")</f>
        <v>3303</v>
      </c>
      <c r="AO1782" s="16" t="str">
        <f>IFERROR(VLOOKUP($P1782,'Kredieten productgroepen functi'!$C:$M,7,FALSE),"n.v.t.")</f>
        <v>Onderhoud en beheer vaarwegen</v>
      </c>
      <c r="AP1782" s="16" t="str">
        <f>IFERROR(VLOOKUP($P1782,'Kredieten productgroepen functi'!$C:$M,8,FALSE),"n.v.t.")</f>
        <v>33</v>
      </c>
      <c r="AQ1782" s="16" t="str">
        <f>IFERROR(VLOOKUP($P1782,'Kredieten productgroepen functi'!$C:$M,9,FALSE),"n.v.t.")</f>
        <v>Waterwegen</v>
      </c>
      <c r="AR1782" s="16" t="str">
        <f>IFERROR(VLOOKUP($P1782,'Kredieten productgroepen functi'!$C:$M,10,FALSE),"n.v.t.")</f>
        <v>3</v>
      </c>
      <c r="AS1782" s="16" t="str">
        <f>IFERROR(VLOOKUP($P1782,'Kredieten productgroepen functi'!$C:$M,11,FALSE),"n.v.t.")</f>
        <v>Verkeer en vervoer</v>
      </c>
      <c r="AT1782" s="16" t="str">
        <f t="shared" si="86"/>
        <v>Baten</v>
      </c>
      <c r="AU1782" s="16" t="str">
        <f>IFERROR(VLOOKUP($R1782,Kostensoorten!$C:$J,7,FALSE),"n.v.t.")</f>
        <v>4.0.1</v>
      </c>
      <c r="AV1782" s="16" t="str">
        <f>IFERROR(VLOOKUP($R1782,Kostensoorten!$C:$J,8,FALSE),"n.v.t.")</f>
        <v>Inkomensoverdrachten van overh</v>
      </c>
    </row>
    <row r="1783" spans="6:48">
      <c r="F1783" s="2" t="s">
        <v>8156</v>
      </c>
      <c r="G1783" s="2" t="s">
        <v>39</v>
      </c>
      <c r="H1783" s="2" t="s">
        <v>39</v>
      </c>
      <c r="I1783" s="18">
        <v>44.45</v>
      </c>
      <c r="P1783" s="16" t="str">
        <f t="shared" si="84"/>
        <v>633777</v>
      </c>
      <c r="Q1783" s="16" t="str">
        <f>IFERROR(VLOOKUP($P1783,'Kredieten productgroepen functi'!$C:$M,2,FALSE),"n.v.t.")</f>
        <v>(Bedienings)gebouwen PVW</v>
      </c>
      <c r="R1783" s="16" t="str">
        <f t="shared" si="85"/>
        <v>423040</v>
      </c>
      <c r="S1783" s="16" t="str">
        <f>IFERROR(VLOOKUP($R1783,Kostensoorten!$C:$J,2,FALSE),"n.v.t.")</f>
        <v>Normaal onderhoud</v>
      </c>
      <c r="T1783" s="16" t="s">
        <v>39</v>
      </c>
      <c r="U1783" s="16" t="s">
        <v>39</v>
      </c>
      <c r="V1783" s="16" t="s">
        <v>39</v>
      </c>
      <c r="W1783" s="16" t="s">
        <v>39</v>
      </c>
      <c r="X1783" s="16" t="s">
        <v>39</v>
      </c>
      <c r="Y1783" s="16" t="s">
        <v>39</v>
      </c>
      <c r="Z1783" s="16" t="s">
        <v>39</v>
      </c>
      <c r="AA1783" s="16" t="s">
        <v>39</v>
      </c>
      <c r="AB1783" s="16" t="s">
        <v>39</v>
      </c>
      <c r="AC1783" s="16" t="s">
        <v>39</v>
      </c>
      <c r="AD1783" s="16" t="s">
        <v>39</v>
      </c>
      <c r="AE1783" s="16" t="s">
        <v>39</v>
      </c>
      <c r="AF1783" s="16" t="s">
        <v>39</v>
      </c>
      <c r="AG1783" s="16" t="s">
        <v>39</v>
      </c>
      <c r="AH1783" s="16" t="s">
        <v>39</v>
      </c>
      <c r="AI1783" s="16" t="s">
        <v>39</v>
      </c>
      <c r="AJ1783" s="16" t="s">
        <v>39</v>
      </c>
      <c r="AL1783" s="16" t="s">
        <v>39</v>
      </c>
      <c r="AM1783" s="16" t="s">
        <v>39</v>
      </c>
      <c r="AN1783" s="16" t="str">
        <f>IFERROR(VLOOKUP($P1783,'Kredieten productgroepen functi'!$C:$M,6,FALSE),"n.v.t.")</f>
        <v>3303</v>
      </c>
      <c r="AO1783" s="16" t="str">
        <f>IFERROR(VLOOKUP($P1783,'Kredieten productgroepen functi'!$C:$M,7,FALSE),"n.v.t.")</f>
        <v>Onderhoud en beheer vaarwegen</v>
      </c>
      <c r="AP1783" s="16" t="str">
        <f>IFERROR(VLOOKUP($P1783,'Kredieten productgroepen functi'!$C:$M,8,FALSE),"n.v.t.")</f>
        <v>33</v>
      </c>
      <c r="AQ1783" s="16" t="str">
        <f>IFERROR(VLOOKUP($P1783,'Kredieten productgroepen functi'!$C:$M,9,FALSE),"n.v.t.")</f>
        <v>Waterwegen</v>
      </c>
      <c r="AR1783" s="16" t="str">
        <f>IFERROR(VLOOKUP($P1783,'Kredieten productgroepen functi'!$C:$M,10,FALSE),"n.v.t.")</f>
        <v>3</v>
      </c>
      <c r="AS1783" s="16" t="str">
        <f>IFERROR(VLOOKUP($P1783,'Kredieten productgroepen functi'!$C:$M,11,FALSE),"n.v.t.")</f>
        <v>Verkeer en vervoer</v>
      </c>
      <c r="AT1783" s="16" t="str">
        <f t="shared" si="86"/>
        <v>Lasten</v>
      </c>
      <c r="AU1783" s="16" t="str">
        <f>IFERROR(VLOOKUP($R1783,Kostensoorten!$C:$J,7,FALSE),"n.v.t.")</f>
        <v>2.3.1</v>
      </c>
      <c r="AV1783" s="16" t="str">
        <f>IFERROR(VLOOKUP($R1783,Kostensoorten!$C:$J,8,FALSE),"n.v.t.")</f>
        <v>Aankopen niet duurzame goedere</v>
      </c>
    </row>
    <row r="1784" spans="6:48">
      <c r="F1784" s="2" t="s">
        <v>8749</v>
      </c>
      <c r="G1784" s="2" t="s">
        <v>39</v>
      </c>
      <c r="H1784" s="2" t="s">
        <v>39</v>
      </c>
      <c r="I1784" s="18">
        <v>59.64</v>
      </c>
      <c r="P1784" s="16" t="str">
        <f t="shared" si="84"/>
        <v>633777</v>
      </c>
      <c r="Q1784" s="16" t="str">
        <f>IFERROR(VLOOKUP($P1784,'Kredieten productgroepen functi'!$C:$M,2,FALSE),"n.v.t.")</f>
        <v>(Bedienings)gebouwen PVW</v>
      </c>
      <c r="R1784" s="16" t="str">
        <f t="shared" si="85"/>
        <v>423040</v>
      </c>
      <c r="S1784" s="16" t="str">
        <f>IFERROR(VLOOKUP($R1784,Kostensoorten!$C:$J,2,FALSE),"n.v.t.")</f>
        <v>Normaal onderhoud</v>
      </c>
      <c r="T1784" s="16" t="s">
        <v>39</v>
      </c>
      <c r="U1784" s="16" t="s">
        <v>39</v>
      </c>
      <c r="V1784" s="16" t="s">
        <v>39</v>
      </c>
      <c r="W1784" s="16" t="s">
        <v>39</v>
      </c>
      <c r="X1784" s="16" t="s">
        <v>39</v>
      </c>
      <c r="Y1784" s="16" t="s">
        <v>39</v>
      </c>
      <c r="Z1784" s="16" t="s">
        <v>39</v>
      </c>
      <c r="AA1784" s="16" t="s">
        <v>39</v>
      </c>
      <c r="AB1784" s="16" t="s">
        <v>39</v>
      </c>
      <c r="AC1784" s="16" t="s">
        <v>39</v>
      </c>
      <c r="AD1784" s="16" t="s">
        <v>39</v>
      </c>
      <c r="AE1784" s="16" t="s">
        <v>39</v>
      </c>
      <c r="AF1784" s="16" t="s">
        <v>39</v>
      </c>
      <c r="AG1784" s="16" t="s">
        <v>39</v>
      </c>
      <c r="AH1784" s="16" t="s">
        <v>39</v>
      </c>
      <c r="AI1784" s="16" t="s">
        <v>39</v>
      </c>
      <c r="AJ1784" s="16" t="s">
        <v>39</v>
      </c>
      <c r="AL1784" s="16" t="s">
        <v>39</v>
      </c>
      <c r="AM1784" s="16" t="s">
        <v>39</v>
      </c>
      <c r="AN1784" s="16" t="str">
        <f>IFERROR(VLOOKUP($P1784,'Kredieten productgroepen functi'!$C:$M,6,FALSE),"n.v.t.")</f>
        <v>3303</v>
      </c>
      <c r="AO1784" s="16" t="str">
        <f>IFERROR(VLOOKUP($P1784,'Kredieten productgroepen functi'!$C:$M,7,FALSE),"n.v.t.")</f>
        <v>Onderhoud en beheer vaarwegen</v>
      </c>
      <c r="AP1784" s="16" t="str">
        <f>IFERROR(VLOOKUP($P1784,'Kredieten productgroepen functi'!$C:$M,8,FALSE),"n.v.t.")</f>
        <v>33</v>
      </c>
      <c r="AQ1784" s="16" t="str">
        <f>IFERROR(VLOOKUP($P1784,'Kredieten productgroepen functi'!$C:$M,9,FALSE),"n.v.t.")</f>
        <v>Waterwegen</v>
      </c>
      <c r="AR1784" s="16" t="str">
        <f>IFERROR(VLOOKUP($P1784,'Kredieten productgroepen functi'!$C:$M,10,FALSE),"n.v.t.")</f>
        <v>3</v>
      </c>
      <c r="AS1784" s="16" t="str">
        <f>IFERROR(VLOOKUP($P1784,'Kredieten productgroepen functi'!$C:$M,11,FALSE),"n.v.t.")</f>
        <v>Verkeer en vervoer</v>
      </c>
      <c r="AT1784" s="16" t="str">
        <f t="shared" si="86"/>
        <v>Lasten</v>
      </c>
      <c r="AU1784" s="16" t="str">
        <f>IFERROR(VLOOKUP($R1784,Kostensoorten!$C:$J,7,FALSE),"n.v.t.")</f>
        <v>2.3.1</v>
      </c>
      <c r="AV1784" s="16" t="str">
        <f>IFERROR(VLOOKUP($R1784,Kostensoorten!$C:$J,8,FALSE),"n.v.t.")</f>
        <v>Aankopen niet duurzame goedere</v>
      </c>
    </row>
    <row r="1785" spans="6:48">
      <c r="F1785" s="2" t="s">
        <v>7604</v>
      </c>
      <c r="G1785" s="2" t="s">
        <v>39</v>
      </c>
      <c r="H1785" s="2" t="s">
        <v>39</v>
      </c>
      <c r="I1785" s="18">
        <v>164.2</v>
      </c>
      <c r="P1785" s="16" t="str">
        <f t="shared" si="84"/>
        <v>633777</v>
      </c>
      <c r="Q1785" s="16" t="str">
        <f>IFERROR(VLOOKUP($P1785,'Kredieten productgroepen functi'!$C:$M,2,FALSE),"n.v.t.")</f>
        <v>(Bedienings)gebouwen PVW</v>
      </c>
      <c r="R1785" s="16" t="str">
        <f t="shared" si="85"/>
        <v>423040</v>
      </c>
      <c r="S1785" s="16" t="str">
        <f>IFERROR(VLOOKUP($R1785,Kostensoorten!$C:$J,2,FALSE),"n.v.t.")</f>
        <v>Normaal onderhoud</v>
      </c>
      <c r="T1785" s="16" t="s">
        <v>39</v>
      </c>
      <c r="U1785" s="16" t="s">
        <v>39</v>
      </c>
      <c r="V1785" s="16" t="s">
        <v>39</v>
      </c>
      <c r="W1785" s="16" t="s">
        <v>39</v>
      </c>
      <c r="X1785" s="16" t="s">
        <v>39</v>
      </c>
      <c r="Y1785" s="16" t="s">
        <v>39</v>
      </c>
      <c r="Z1785" s="16" t="s">
        <v>39</v>
      </c>
      <c r="AA1785" s="16" t="s">
        <v>39</v>
      </c>
      <c r="AB1785" s="16" t="s">
        <v>39</v>
      </c>
      <c r="AC1785" s="16" t="s">
        <v>39</v>
      </c>
      <c r="AD1785" s="16" t="s">
        <v>39</v>
      </c>
      <c r="AE1785" s="16" t="s">
        <v>39</v>
      </c>
      <c r="AF1785" s="16" t="s">
        <v>39</v>
      </c>
      <c r="AG1785" s="16" t="s">
        <v>39</v>
      </c>
      <c r="AH1785" s="16" t="s">
        <v>39</v>
      </c>
      <c r="AI1785" s="16" t="s">
        <v>39</v>
      </c>
      <c r="AJ1785" s="16" t="s">
        <v>39</v>
      </c>
      <c r="AL1785" s="16" t="s">
        <v>39</v>
      </c>
      <c r="AM1785" s="16" t="s">
        <v>39</v>
      </c>
      <c r="AN1785" s="16" t="str">
        <f>IFERROR(VLOOKUP($P1785,'Kredieten productgroepen functi'!$C:$M,6,FALSE),"n.v.t.")</f>
        <v>3303</v>
      </c>
      <c r="AO1785" s="16" t="str">
        <f>IFERROR(VLOOKUP($P1785,'Kredieten productgroepen functi'!$C:$M,7,FALSE),"n.v.t.")</f>
        <v>Onderhoud en beheer vaarwegen</v>
      </c>
      <c r="AP1785" s="16" t="str">
        <f>IFERROR(VLOOKUP($P1785,'Kredieten productgroepen functi'!$C:$M,8,FALSE),"n.v.t.")</f>
        <v>33</v>
      </c>
      <c r="AQ1785" s="16" t="str">
        <f>IFERROR(VLOOKUP($P1785,'Kredieten productgroepen functi'!$C:$M,9,FALSE),"n.v.t.")</f>
        <v>Waterwegen</v>
      </c>
      <c r="AR1785" s="16" t="str">
        <f>IFERROR(VLOOKUP($P1785,'Kredieten productgroepen functi'!$C:$M,10,FALSE),"n.v.t.")</f>
        <v>3</v>
      </c>
      <c r="AS1785" s="16" t="str">
        <f>IFERROR(VLOOKUP($P1785,'Kredieten productgroepen functi'!$C:$M,11,FALSE),"n.v.t.")</f>
        <v>Verkeer en vervoer</v>
      </c>
      <c r="AT1785" s="16" t="str">
        <f t="shared" si="86"/>
        <v>Lasten</v>
      </c>
      <c r="AU1785" s="16" t="str">
        <f>IFERROR(VLOOKUP($R1785,Kostensoorten!$C:$J,7,FALSE),"n.v.t.")</f>
        <v>2.3.1</v>
      </c>
      <c r="AV1785" s="16" t="str">
        <f>IFERROR(VLOOKUP($R1785,Kostensoorten!$C:$J,8,FALSE),"n.v.t.")</f>
        <v>Aankopen niet duurzame goedere</v>
      </c>
    </row>
    <row r="1786" spans="6:48">
      <c r="F1786" s="2" t="s">
        <v>7605</v>
      </c>
      <c r="G1786" s="2" t="s">
        <v>39</v>
      </c>
      <c r="H1786" s="2" t="s">
        <v>39</v>
      </c>
      <c r="I1786" s="18">
        <v>29</v>
      </c>
      <c r="P1786" s="16" t="str">
        <f t="shared" si="84"/>
        <v>633777</v>
      </c>
      <c r="Q1786" s="16" t="str">
        <f>IFERROR(VLOOKUP($P1786,'Kredieten productgroepen functi'!$C:$M,2,FALSE),"n.v.t.")</f>
        <v>(Bedienings)gebouwen PVW</v>
      </c>
      <c r="R1786" s="16" t="str">
        <f t="shared" si="85"/>
        <v>423040</v>
      </c>
      <c r="S1786" s="16" t="str">
        <f>IFERROR(VLOOKUP($R1786,Kostensoorten!$C:$J,2,FALSE),"n.v.t.")</f>
        <v>Normaal onderhoud</v>
      </c>
      <c r="T1786" s="16" t="s">
        <v>39</v>
      </c>
      <c r="U1786" s="16" t="s">
        <v>39</v>
      </c>
      <c r="V1786" s="16" t="s">
        <v>39</v>
      </c>
      <c r="W1786" s="16" t="s">
        <v>39</v>
      </c>
      <c r="X1786" s="16" t="s">
        <v>39</v>
      </c>
      <c r="Y1786" s="16" t="s">
        <v>39</v>
      </c>
      <c r="Z1786" s="16" t="s">
        <v>39</v>
      </c>
      <c r="AA1786" s="16" t="s">
        <v>39</v>
      </c>
      <c r="AB1786" s="16" t="s">
        <v>39</v>
      </c>
      <c r="AC1786" s="16" t="s">
        <v>39</v>
      </c>
      <c r="AD1786" s="16" t="s">
        <v>39</v>
      </c>
      <c r="AE1786" s="16" t="s">
        <v>39</v>
      </c>
      <c r="AF1786" s="16" t="s">
        <v>39</v>
      </c>
      <c r="AG1786" s="16" t="s">
        <v>39</v>
      </c>
      <c r="AH1786" s="16" t="s">
        <v>39</v>
      </c>
      <c r="AI1786" s="16" t="s">
        <v>39</v>
      </c>
      <c r="AJ1786" s="16" t="s">
        <v>39</v>
      </c>
      <c r="AL1786" s="16" t="s">
        <v>39</v>
      </c>
      <c r="AM1786" s="16" t="s">
        <v>39</v>
      </c>
      <c r="AN1786" s="16" t="str">
        <f>IFERROR(VLOOKUP($P1786,'Kredieten productgroepen functi'!$C:$M,6,FALSE),"n.v.t.")</f>
        <v>3303</v>
      </c>
      <c r="AO1786" s="16" t="str">
        <f>IFERROR(VLOOKUP($P1786,'Kredieten productgroepen functi'!$C:$M,7,FALSE),"n.v.t.")</f>
        <v>Onderhoud en beheer vaarwegen</v>
      </c>
      <c r="AP1786" s="16" t="str">
        <f>IFERROR(VLOOKUP($P1786,'Kredieten productgroepen functi'!$C:$M,8,FALSE),"n.v.t.")</f>
        <v>33</v>
      </c>
      <c r="AQ1786" s="16" t="str">
        <f>IFERROR(VLOOKUP($P1786,'Kredieten productgroepen functi'!$C:$M,9,FALSE),"n.v.t.")</f>
        <v>Waterwegen</v>
      </c>
      <c r="AR1786" s="16" t="str">
        <f>IFERROR(VLOOKUP($P1786,'Kredieten productgroepen functi'!$C:$M,10,FALSE),"n.v.t.")</f>
        <v>3</v>
      </c>
      <c r="AS1786" s="16" t="str">
        <f>IFERROR(VLOOKUP($P1786,'Kredieten productgroepen functi'!$C:$M,11,FALSE),"n.v.t.")</f>
        <v>Verkeer en vervoer</v>
      </c>
      <c r="AT1786" s="16" t="str">
        <f t="shared" si="86"/>
        <v>Lasten</v>
      </c>
      <c r="AU1786" s="16" t="str">
        <f>IFERROR(VLOOKUP($R1786,Kostensoorten!$C:$J,7,FALSE),"n.v.t.")</f>
        <v>2.3.1</v>
      </c>
      <c r="AV1786" s="16" t="str">
        <f>IFERROR(VLOOKUP($R1786,Kostensoorten!$C:$J,8,FALSE),"n.v.t.")</f>
        <v>Aankopen niet duurzame goedere</v>
      </c>
    </row>
    <row r="1787" spans="6:48">
      <c r="F1787" s="2" t="s">
        <v>7298</v>
      </c>
      <c r="G1787" s="2" t="s">
        <v>39</v>
      </c>
      <c r="H1787" s="2" t="s">
        <v>39</v>
      </c>
      <c r="I1787" s="18">
        <v>0</v>
      </c>
      <c r="P1787" s="16" t="str">
        <f t="shared" si="84"/>
        <v>633777</v>
      </c>
      <c r="Q1787" s="16" t="str">
        <f>IFERROR(VLOOKUP($P1787,'Kredieten productgroepen functi'!$C:$M,2,FALSE),"n.v.t.")</f>
        <v>(Bedienings)gebouwen PVW</v>
      </c>
      <c r="R1787" s="16" t="str">
        <f t="shared" si="85"/>
        <v>423040</v>
      </c>
      <c r="S1787" s="16" t="str">
        <f>IFERROR(VLOOKUP($R1787,Kostensoorten!$C:$J,2,FALSE),"n.v.t.")</f>
        <v>Normaal onderhoud</v>
      </c>
      <c r="T1787" s="16" t="s">
        <v>39</v>
      </c>
      <c r="U1787" s="16" t="s">
        <v>39</v>
      </c>
      <c r="V1787" s="16" t="s">
        <v>39</v>
      </c>
      <c r="W1787" s="16" t="s">
        <v>39</v>
      </c>
      <c r="X1787" s="16" t="s">
        <v>39</v>
      </c>
      <c r="Y1787" s="16" t="s">
        <v>39</v>
      </c>
      <c r="Z1787" s="16" t="s">
        <v>39</v>
      </c>
      <c r="AA1787" s="16" t="s">
        <v>39</v>
      </c>
      <c r="AB1787" s="16" t="s">
        <v>39</v>
      </c>
      <c r="AC1787" s="16" t="s">
        <v>39</v>
      </c>
      <c r="AD1787" s="16" t="s">
        <v>39</v>
      </c>
      <c r="AE1787" s="16" t="s">
        <v>39</v>
      </c>
      <c r="AF1787" s="16" t="s">
        <v>39</v>
      </c>
      <c r="AG1787" s="16" t="s">
        <v>39</v>
      </c>
      <c r="AH1787" s="16" t="s">
        <v>39</v>
      </c>
      <c r="AI1787" s="16" t="s">
        <v>39</v>
      </c>
      <c r="AJ1787" s="16" t="s">
        <v>39</v>
      </c>
      <c r="AL1787" s="16" t="s">
        <v>39</v>
      </c>
      <c r="AM1787" s="16" t="s">
        <v>39</v>
      </c>
      <c r="AN1787" s="16" t="str">
        <f>IFERROR(VLOOKUP($P1787,'Kredieten productgroepen functi'!$C:$M,6,FALSE),"n.v.t.")</f>
        <v>3303</v>
      </c>
      <c r="AO1787" s="16" t="str">
        <f>IFERROR(VLOOKUP($P1787,'Kredieten productgroepen functi'!$C:$M,7,FALSE),"n.v.t.")</f>
        <v>Onderhoud en beheer vaarwegen</v>
      </c>
      <c r="AP1787" s="16" t="str">
        <f>IFERROR(VLOOKUP($P1787,'Kredieten productgroepen functi'!$C:$M,8,FALSE),"n.v.t.")</f>
        <v>33</v>
      </c>
      <c r="AQ1787" s="16" t="str">
        <f>IFERROR(VLOOKUP($P1787,'Kredieten productgroepen functi'!$C:$M,9,FALSE),"n.v.t.")</f>
        <v>Waterwegen</v>
      </c>
      <c r="AR1787" s="16" t="str">
        <f>IFERROR(VLOOKUP($P1787,'Kredieten productgroepen functi'!$C:$M,10,FALSE),"n.v.t.")</f>
        <v>3</v>
      </c>
      <c r="AS1787" s="16" t="str">
        <f>IFERROR(VLOOKUP($P1787,'Kredieten productgroepen functi'!$C:$M,11,FALSE),"n.v.t.")</f>
        <v>Verkeer en vervoer</v>
      </c>
      <c r="AT1787" s="16" t="str">
        <f t="shared" si="86"/>
        <v>Lasten</v>
      </c>
      <c r="AU1787" s="16" t="str">
        <f>IFERROR(VLOOKUP($R1787,Kostensoorten!$C:$J,7,FALSE),"n.v.t.")</f>
        <v>2.3.1</v>
      </c>
      <c r="AV1787" s="16" t="str">
        <f>IFERROR(VLOOKUP($R1787,Kostensoorten!$C:$J,8,FALSE),"n.v.t.")</f>
        <v>Aankopen niet duurzame goedere</v>
      </c>
    </row>
    <row r="1788" spans="6:48">
      <c r="F1788" s="2" t="s">
        <v>8750</v>
      </c>
      <c r="G1788" s="2" t="s">
        <v>39</v>
      </c>
      <c r="H1788" s="2" t="s">
        <v>39</v>
      </c>
      <c r="I1788" s="18">
        <v>21.56</v>
      </c>
      <c r="P1788" s="16" t="str">
        <f t="shared" si="84"/>
        <v>633777</v>
      </c>
      <c r="Q1788" s="16" t="str">
        <f>IFERROR(VLOOKUP($P1788,'Kredieten productgroepen functi'!$C:$M,2,FALSE),"n.v.t.")</f>
        <v>(Bedienings)gebouwen PVW</v>
      </c>
      <c r="R1788" s="16" t="str">
        <f t="shared" si="85"/>
        <v>423040</v>
      </c>
      <c r="S1788" s="16" t="str">
        <f>IFERROR(VLOOKUP($R1788,Kostensoorten!$C:$J,2,FALSE),"n.v.t.")</f>
        <v>Normaal onderhoud</v>
      </c>
      <c r="T1788" s="16" t="s">
        <v>39</v>
      </c>
      <c r="U1788" s="16" t="s">
        <v>39</v>
      </c>
      <c r="V1788" s="16" t="s">
        <v>39</v>
      </c>
      <c r="W1788" s="16" t="s">
        <v>39</v>
      </c>
      <c r="X1788" s="16" t="s">
        <v>39</v>
      </c>
      <c r="Y1788" s="16" t="s">
        <v>39</v>
      </c>
      <c r="Z1788" s="16" t="s">
        <v>39</v>
      </c>
      <c r="AA1788" s="16" t="s">
        <v>39</v>
      </c>
      <c r="AB1788" s="16" t="s">
        <v>39</v>
      </c>
      <c r="AC1788" s="16" t="s">
        <v>39</v>
      </c>
      <c r="AD1788" s="16" t="s">
        <v>39</v>
      </c>
      <c r="AE1788" s="16" t="s">
        <v>39</v>
      </c>
      <c r="AF1788" s="16" t="s">
        <v>39</v>
      </c>
      <c r="AG1788" s="16" t="s">
        <v>39</v>
      </c>
      <c r="AH1788" s="16" t="s">
        <v>39</v>
      </c>
      <c r="AI1788" s="16" t="s">
        <v>39</v>
      </c>
      <c r="AJ1788" s="16" t="s">
        <v>39</v>
      </c>
      <c r="AL1788" s="16" t="s">
        <v>39</v>
      </c>
      <c r="AM1788" s="16" t="s">
        <v>39</v>
      </c>
      <c r="AN1788" s="16" t="str">
        <f>IFERROR(VLOOKUP($P1788,'Kredieten productgroepen functi'!$C:$M,6,FALSE),"n.v.t.")</f>
        <v>3303</v>
      </c>
      <c r="AO1788" s="16" t="str">
        <f>IFERROR(VLOOKUP($P1788,'Kredieten productgroepen functi'!$C:$M,7,FALSE),"n.v.t.")</f>
        <v>Onderhoud en beheer vaarwegen</v>
      </c>
      <c r="AP1788" s="16" t="str">
        <f>IFERROR(VLOOKUP($P1788,'Kredieten productgroepen functi'!$C:$M,8,FALSE),"n.v.t.")</f>
        <v>33</v>
      </c>
      <c r="AQ1788" s="16" t="str">
        <f>IFERROR(VLOOKUP($P1788,'Kredieten productgroepen functi'!$C:$M,9,FALSE),"n.v.t.")</f>
        <v>Waterwegen</v>
      </c>
      <c r="AR1788" s="16" t="str">
        <f>IFERROR(VLOOKUP($P1788,'Kredieten productgroepen functi'!$C:$M,10,FALSE),"n.v.t.")</f>
        <v>3</v>
      </c>
      <c r="AS1788" s="16" t="str">
        <f>IFERROR(VLOOKUP($P1788,'Kredieten productgroepen functi'!$C:$M,11,FALSE),"n.v.t.")</f>
        <v>Verkeer en vervoer</v>
      </c>
      <c r="AT1788" s="16" t="str">
        <f t="shared" si="86"/>
        <v>Lasten</v>
      </c>
      <c r="AU1788" s="16" t="str">
        <f>IFERROR(VLOOKUP($R1788,Kostensoorten!$C:$J,7,FALSE),"n.v.t.")</f>
        <v>2.3.1</v>
      </c>
      <c r="AV1788" s="16" t="str">
        <f>IFERROR(VLOOKUP($R1788,Kostensoorten!$C:$J,8,FALSE),"n.v.t.")</f>
        <v>Aankopen niet duurzame goedere</v>
      </c>
    </row>
    <row r="1789" spans="6:48">
      <c r="F1789" s="2" t="s">
        <v>8157</v>
      </c>
      <c r="G1789" s="2" t="s">
        <v>39</v>
      </c>
      <c r="H1789" s="2" t="s">
        <v>39</v>
      </c>
      <c r="I1789" s="18">
        <v>4417.8500000000004</v>
      </c>
      <c r="P1789" s="16" t="str">
        <f t="shared" si="84"/>
        <v>633777</v>
      </c>
      <c r="Q1789" s="16" t="str">
        <f>IFERROR(VLOOKUP($P1789,'Kredieten productgroepen functi'!$C:$M,2,FALSE),"n.v.t.")</f>
        <v>(Bedienings)gebouwen PVW</v>
      </c>
      <c r="R1789" s="16" t="str">
        <f t="shared" si="85"/>
        <v>423040</v>
      </c>
      <c r="S1789" s="16" t="str">
        <f>IFERROR(VLOOKUP($R1789,Kostensoorten!$C:$J,2,FALSE),"n.v.t.")</f>
        <v>Normaal onderhoud</v>
      </c>
      <c r="T1789" s="16" t="s">
        <v>39</v>
      </c>
      <c r="U1789" s="16" t="s">
        <v>39</v>
      </c>
      <c r="V1789" s="16" t="s">
        <v>39</v>
      </c>
      <c r="W1789" s="16" t="s">
        <v>39</v>
      </c>
      <c r="X1789" s="16" t="s">
        <v>39</v>
      </c>
      <c r="Y1789" s="16" t="s">
        <v>39</v>
      </c>
      <c r="Z1789" s="16" t="s">
        <v>39</v>
      </c>
      <c r="AA1789" s="16" t="s">
        <v>39</v>
      </c>
      <c r="AB1789" s="16" t="s">
        <v>39</v>
      </c>
      <c r="AC1789" s="16" t="s">
        <v>39</v>
      </c>
      <c r="AD1789" s="16" t="s">
        <v>39</v>
      </c>
      <c r="AE1789" s="16" t="s">
        <v>39</v>
      </c>
      <c r="AF1789" s="16" t="s">
        <v>39</v>
      </c>
      <c r="AG1789" s="16" t="s">
        <v>39</v>
      </c>
      <c r="AH1789" s="16" t="s">
        <v>39</v>
      </c>
      <c r="AI1789" s="16" t="s">
        <v>39</v>
      </c>
      <c r="AJ1789" s="16" t="s">
        <v>39</v>
      </c>
      <c r="AL1789" s="16" t="s">
        <v>39</v>
      </c>
      <c r="AM1789" s="16" t="s">
        <v>39</v>
      </c>
      <c r="AN1789" s="16" t="str">
        <f>IFERROR(VLOOKUP($P1789,'Kredieten productgroepen functi'!$C:$M,6,FALSE),"n.v.t.")</f>
        <v>3303</v>
      </c>
      <c r="AO1789" s="16" t="str">
        <f>IFERROR(VLOOKUP($P1789,'Kredieten productgroepen functi'!$C:$M,7,FALSE),"n.v.t.")</f>
        <v>Onderhoud en beheer vaarwegen</v>
      </c>
      <c r="AP1789" s="16" t="str">
        <f>IFERROR(VLOOKUP($P1789,'Kredieten productgroepen functi'!$C:$M,8,FALSE),"n.v.t.")</f>
        <v>33</v>
      </c>
      <c r="AQ1789" s="16" t="str">
        <f>IFERROR(VLOOKUP($P1789,'Kredieten productgroepen functi'!$C:$M,9,FALSE),"n.v.t.")</f>
        <v>Waterwegen</v>
      </c>
      <c r="AR1789" s="16" t="str">
        <f>IFERROR(VLOOKUP($P1789,'Kredieten productgroepen functi'!$C:$M,10,FALSE),"n.v.t.")</f>
        <v>3</v>
      </c>
      <c r="AS1789" s="16" t="str">
        <f>IFERROR(VLOOKUP($P1789,'Kredieten productgroepen functi'!$C:$M,11,FALSE),"n.v.t.")</f>
        <v>Verkeer en vervoer</v>
      </c>
      <c r="AT1789" s="16" t="str">
        <f t="shared" si="86"/>
        <v>Lasten</v>
      </c>
      <c r="AU1789" s="16" t="str">
        <f>IFERROR(VLOOKUP($R1789,Kostensoorten!$C:$J,7,FALSE),"n.v.t.")</f>
        <v>2.3.1</v>
      </c>
      <c r="AV1789" s="16" t="str">
        <f>IFERROR(VLOOKUP($R1789,Kostensoorten!$C:$J,8,FALSE),"n.v.t.")</f>
        <v>Aankopen niet duurzame goedere</v>
      </c>
    </row>
    <row r="1790" spans="6:48">
      <c r="F1790" s="2" t="s">
        <v>7075</v>
      </c>
      <c r="G1790" s="2" t="s">
        <v>39</v>
      </c>
      <c r="H1790" s="2" t="s">
        <v>39</v>
      </c>
      <c r="I1790" s="18">
        <v>-1501.83</v>
      </c>
      <c r="P1790" s="16" t="str">
        <f t="shared" si="84"/>
        <v>633777</v>
      </c>
      <c r="Q1790" s="16" t="str">
        <f>IFERROR(VLOOKUP($P1790,'Kredieten productgroepen functi'!$C:$M,2,FALSE),"n.v.t.")</f>
        <v>(Bedienings)gebouwen PVW</v>
      </c>
      <c r="R1790" s="16" t="str">
        <f t="shared" si="85"/>
        <v>423040</v>
      </c>
      <c r="S1790" s="16" t="str">
        <f>IFERROR(VLOOKUP($R1790,Kostensoorten!$C:$J,2,FALSE),"n.v.t.")</f>
        <v>Normaal onderhoud</v>
      </c>
      <c r="T1790" s="16" t="s">
        <v>39</v>
      </c>
      <c r="U1790" s="16" t="s">
        <v>39</v>
      </c>
      <c r="V1790" s="16" t="s">
        <v>39</v>
      </c>
      <c r="W1790" s="16" t="s">
        <v>39</v>
      </c>
      <c r="X1790" s="16" t="s">
        <v>39</v>
      </c>
      <c r="Y1790" s="16" t="s">
        <v>39</v>
      </c>
      <c r="Z1790" s="16" t="s">
        <v>39</v>
      </c>
      <c r="AA1790" s="16" t="s">
        <v>39</v>
      </c>
      <c r="AB1790" s="16" t="s">
        <v>39</v>
      </c>
      <c r="AC1790" s="16" t="s">
        <v>39</v>
      </c>
      <c r="AD1790" s="16" t="s">
        <v>39</v>
      </c>
      <c r="AE1790" s="16" t="s">
        <v>39</v>
      </c>
      <c r="AF1790" s="16" t="s">
        <v>39</v>
      </c>
      <c r="AG1790" s="16" t="s">
        <v>39</v>
      </c>
      <c r="AH1790" s="16" t="s">
        <v>39</v>
      </c>
      <c r="AI1790" s="16" t="s">
        <v>39</v>
      </c>
      <c r="AJ1790" s="16" t="s">
        <v>39</v>
      </c>
      <c r="AL1790" s="16" t="s">
        <v>39</v>
      </c>
      <c r="AM1790" s="16" t="s">
        <v>39</v>
      </c>
      <c r="AN1790" s="16" t="str">
        <f>IFERROR(VLOOKUP($P1790,'Kredieten productgroepen functi'!$C:$M,6,FALSE),"n.v.t.")</f>
        <v>3303</v>
      </c>
      <c r="AO1790" s="16" t="str">
        <f>IFERROR(VLOOKUP($P1790,'Kredieten productgroepen functi'!$C:$M,7,FALSE),"n.v.t.")</f>
        <v>Onderhoud en beheer vaarwegen</v>
      </c>
      <c r="AP1790" s="16" t="str">
        <f>IFERROR(VLOOKUP($P1790,'Kredieten productgroepen functi'!$C:$M,8,FALSE),"n.v.t.")</f>
        <v>33</v>
      </c>
      <c r="AQ1790" s="16" t="str">
        <f>IFERROR(VLOOKUP($P1790,'Kredieten productgroepen functi'!$C:$M,9,FALSE),"n.v.t.")</f>
        <v>Waterwegen</v>
      </c>
      <c r="AR1790" s="16" t="str">
        <f>IFERROR(VLOOKUP($P1790,'Kredieten productgroepen functi'!$C:$M,10,FALSE),"n.v.t.")</f>
        <v>3</v>
      </c>
      <c r="AS1790" s="16" t="str">
        <f>IFERROR(VLOOKUP($P1790,'Kredieten productgroepen functi'!$C:$M,11,FALSE),"n.v.t.")</f>
        <v>Verkeer en vervoer</v>
      </c>
      <c r="AT1790" s="16" t="str">
        <f t="shared" si="86"/>
        <v>Lasten</v>
      </c>
      <c r="AU1790" s="16" t="str">
        <f>IFERROR(VLOOKUP($R1790,Kostensoorten!$C:$J,7,FALSE),"n.v.t.")</f>
        <v>2.3.1</v>
      </c>
      <c r="AV1790" s="16" t="str">
        <f>IFERROR(VLOOKUP($R1790,Kostensoorten!$C:$J,8,FALSE),"n.v.t.")</f>
        <v>Aankopen niet duurzame goedere</v>
      </c>
    </row>
    <row r="1791" spans="6:48">
      <c r="F1791" s="2" t="s">
        <v>6741</v>
      </c>
      <c r="G1791" s="2" t="s">
        <v>39</v>
      </c>
      <c r="H1791" s="2" t="s">
        <v>39</v>
      </c>
      <c r="I1791" s="18">
        <v>84.66</v>
      </c>
      <c r="P1791" s="16" t="str">
        <f t="shared" si="84"/>
        <v>633777</v>
      </c>
      <c r="Q1791" s="16" t="str">
        <f>IFERROR(VLOOKUP($P1791,'Kredieten productgroepen functi'!$C:$M,2,FALSE),"n.v.t.")</f>
        <v>(Bedienings)gebouwen PVW</v>
      </c>
      <c r="R1791" s="16" t="str">
        <f t="shared" si="85"/>
        <v>423040</v>
      </c>
      <c r="S1791" s="16" t="str">
        <f>IFERROR(VLOOKUP($R1791,Kostensoorten!$C:$J,2,FALSE),"n.v.t.")</f>
        <v>Normaal onderhoud</v>
      </c>
      <c r="T1791" s="16" t="s">
        <v>39</v>
      </c>
      <c r="U1791" s="16" t="s">
        <v>39</v>
      </c>
      <c r="V1791" s="16" t="s">
        <v>39</v>
      </c>
      <c r="W1791" s="16" t="s">
        <v>39</v>
      </c>
      <c r="X1791" s="16" t="s">
        <v>39</v>
      </c>
      <c r="Y1791" s="16" t="s">
        <v>39</v>
      </c>
      <c r="Z1791" s="16" t="s">
        <v>39</v>
      </c>
      <c r="AA1791" s="16" t="s">
        <v>39</v>
      </c>
      <c r="AB1791" s="16" t="s">
        <v>39</v>
      </c>
      <c r="AC1791" s="16" t="s">
        <v>39</v>
      </c>
      <c r="AD1791" s="16" t="s">
        <v>39</v>
      </c>
      <c r="AE1791" s="16" t="s">
        <v>39</v>
      </c>
      <c r="AF1791" s="16" t="s">
        <v>39</v>
      </c>
      <c r="AG1791" s="16" t="s">
        <v>39</v>
      </c>
      <c r="AH1791" s="16" t="s">
        <v>39</v>
      </c>
      <c r="AI1791" s="16" t="s">
        <v>39</v>
      </c>
      <c r="AJ1791" s="16" t="s">
        <v>39</v>
      </c>
      <c r="AL1791" s="16" t="s">
        <v>39</v>
      </c>
      <c r="AM1791" s="16" t="s">
        <v>39</v>
      </c>
      <c r="AN1791" s="16" t="str">
        <f>IFERROR(VLOOKUP($P1791,'Kredieten productgroepen functi'!$C:$M,6,FALSE),"n.v.t.")</f>
        <v>3303</v>
      </c>
      <c r="AO1791" s="16" t="str">
        <f>IFERROR(VLOOKUP($P1791,'Kredieten productgroepen functi'!$C:$M,7,FALSE),"n.v.t.")</f>
        <v>Onderhoud en beheer vaarwegen</v>
      </c>
      <c r="AP1791" s="16" t="str">
        <f>IFERROR(VLOOKUP($P1791,'Kredieten productgroepen functi'!$C:$M,8,FALSE),"n.v.t.")</f>
        <v>33</v>
      </c>
      <c r="AQ1791" s="16" t="str">
        <f>IFERROR(VLOOKUP($P1791,'Kredieten productgroepen functi'!$C:$M,9,FALSE),"n.v.t.")</f>
        <v>Waterwegen</v>
      </c>
      <c r="AR1791" s="16" t="str">
        <f>IFERROR(VLOOKUP($P1791,'Kredieten productgroepen functi'!$C:$M,10,FALSE),"n.v.t.")</f>
        <v>3</v>
      </c>
      <c r="AS1791" s="16" t="str">
        <f>IFERROR(VLOOKUP($P1791,'Kredieten productgroepen functi'!$C:$M,11,FALSE),"n.v.t.")</f>
        <v>Verkeer en vervoer</v>
      </c>
      <c r="AT1791" s="16" t="str">
        <f t="shared" si="86"/>
        <v>Lasten</v>
      </c>
      <c r="AU1791" s="16" t="str">
        <f>IFERROR(VLOOKUP($R1791,Kostensoorten!$C:$J,7,FALSE),"n.v.t.")</f>
        <v>2.3.1</v>
      </c>
      <c r="AV1791" s="16" t="str">
        <f>IFERROR(VLOOKUP($R1791,Kostensoorten!$C:$J,8,FALSE),"n.v.t.")</f>
        <v>Aankopen niet duurzame goedere</v>
      </c>
    </row>
    <row r="1792" spans="6:48">
      <c r="F1792" s="2" t="s">
        <v>7076</v>
      </c>
      <c r="G1792" s="2" t="s">
        <v>39</v>
      </c>
      <c r="H1792" s="2" t="s">
        <v>39</v>
      </c>
      <c r="I1792" s="18">
        <v>0</v>
      </c>
      <c r="P1792" s="16" t="str">
        <f t="shared" si="84"/>
        <v>633777</v>
      </c>
      <c r="Q1792" s="16" t="str">
        <f>IFERROR(VLOOKUP($P1792,'Kredieten productgroepen functi'!$C:$M,2,FALSE),"n.v.t.")</f>
        <v>(Bedienings)gebouwen PVW</v>
      </c>
      <c r="R1792" s="16" t="str">
        <f t="shared" si="85"/>
        <v>423043</v>
      </c>
      <c r="S1792" s="16" t="str">
        <f>IFERROR(VLOOKUP($R1792,Kostensoorten!$C:$J,2,FALSE),"n.v.t.")</f>
        <v>Schoonmaak</v>
      </c>
      <c r="T1792" s="16" t="s">
        <v>39</v>
      </c>
      <c r="U1792" s="16" t="s">
        <v>39</v>
      </c>
      <c r="V1792" s="16" t="s">
        <v>39</v>
      </c>
      <c r="W1792" s="16" t="s">
        <v>39</v>
      </c>
      <c r="X1792" s="16" t="s">
        <v>39</v>
      </c>
      <c r="Y1792" s="16" t="s">
        <v>39</v>
      </c>
      <c r="Z1792" s="16" t="s">
        <v>39</v>
      </c>
      <c r="AA1792" s="16" t="s">
        <v>39</v>
      </c>
      <c r="AB1792" s="16" t="s">
        <v>39</v>
      </c>
      <c r="AC1792" s="16" t="s">
        <v>39</v>
      </c>
      <c r="AD1792" s="16" t="s">
        <v>39</v>
      </c>
      <c r="AE1792" s="16" t="s">
        <v>39</v>
      </c>
      <c r="AF1792" s="16" t="s">
        <v>39</v>
      </c>
      <c r="AG1792" s="16" t="s">
        <v>39</v>
      </c>
      <c r="AH1792" s="16" t="s">
        <v>39</v>
      </c>
      <c r="AI1792" s="16" t="s">
        <v>39</v>
      </c>
      <c r="AJ1792" s="16" t="s">
        <v>39</v>
      </c>
      <c r="AL1792" s="16" t="s">
        <v>39</v>
      </c>
      <c r="AM1792" s="16" t="s">
        <v>39</v>
      </c>
      <c r="AN1792" s="16" t="str">
        <f>IFERROR(VLOOKUP($P1792,'Kredieten productgroepen functi'!$C:$M,6,FALSE),"n.v.t.")</f>
        <v>3303</v>
      </c>
      <c r="AO1792" s="16" t="str">
        <f>IFERROR(VLOOKUP($P1792,'Kredieten productgroepen functi'!$C:$M,7,FALSE),"n.v.t.")</f>
        <v>Onderhoud en beheer vaarwegen</v>
      </c>
      <c r="AP1792" s="16" t="str">
        <f>IFERROR(VLOOKUP($P1792,'Kredieten productgroepen functi'!$C:$M,8,FALSE),"n.v.t.")</f>
        <v>33</v>
      </c>
      <c r="AQ1792" s="16" t="str">
        <f>IFERROR(VLOOKUP($P1792,'Kredieten productgroepen functi'!$C:$M,9,FALSE),"n.v.t.")</f>
        <v>Waterwegen</v>
      </c>
      <c r="AR1792" s="16" t="str">
        <f>IFERROR(VLOOKUP($P1792,'Kredieten productgroepen functi'!$C:$M,10,FALSE),"n.v.t.")</f>
        <v>3</v>
      </c>
      <c r="AS1792" s="16" t="str">
        <f>IFERROR(VLOOKUP($P1792,'Kredieten productgroepen functi'!$C:$M,11,FALSE),"n.v.t.")</f>
        <v>Verkeer en vervoer</v>
      </c>
      <c r="AT1792" s="16" t="str">
        <f t="shared" si="86"/>
        <v>Lasten</v>
      </c>
      <c r="AU1792" s="16" t="str">
        <f>IFERROR(VLOOKUP($R1792,Kostensoorten!$C:$J,7,FALSE),"n.v.t.")</f>
        <v>2.3.1</v>
      </c>
      <c r="AV1792" s="16" t="str">
        <f>IFERROR(VLOOKUP($R1792,Kostensoorten!$C:$J,8,FALSE),"n.v.t.")</f>
        <v>Aankopen niet duurzame goedere</v>
      </c>
    </row>
    <row r="1793" spans="6:48">
      <c r="F1793" s="2" t="s">
        <v>6742</v>
      </c>
      <c r="G1793" s="2" t="s">
        <v>39</v>
      </c>
      <c r="H1793" s="2" t="s">
        <v>39</v>
      </c>
      <c r="I1793" s="18">
        <v>3397.85</v>
      </c>
      <c r="P1793" s="16" t="str">
        <f t="shared" si="84"/>
        <v>633777</v>
      </c>
      <c r="Q1793" s="16" t="str">
        <f>IFERROR(VLOOKUP($P1793,'Kredieten productgroepen functi'!$C:$M,2,FALSE),"n.v.t.")</f>
        <v>(Bedienings)gebouwen PVW</v>
      </c>
      <c r="R1793" s="16" t="str">
        <f t="shared" si="85"/>
        <v>423043</v>
      </c>
      <c r="S1793" s="16" t="str">
        <f>IFERROR(VLOOKUP($R1793,Kostensoorten!$C:$J,2,FALSE),"n.v.t.")</f>
        <v>Schoonmaak</v>
      </c>
      <c r="T1793" s="16" t="s">
        <v>39</v>
      </c>
      <c r="U1793" s="16" t="s">
        <v>39</v>
      </c>
      <c r="V1793" s="16" t="s">
        <v>39</v>
      </c>
      <c r="W1793" s="16" t="s">
        <v>39</v>
      </c>
      <c r="X1793" s="16" t="s">
        <v>39</v>
      </c>
      <c r="Y1793" s="16" t="s">
        <v>39</v>
      </c>
      <c r="Z1793" s="16" t="s">
        <v>39</v>
      </c>
      <c r="AA1793" s="16" t="s">
        <v>39</v>
      </c>
      <c r="AB1793" s="16" t="s">
        <v>39</v>
      </c>
      <c r="AC1793" s="16" t="s">
        <v>39</v>
      </c>
      <c r="AD1793" s="16" t="s">
        <v>39</v>
      </c>
      <c r="AE1793" s="16" t="s">
        <v>39</v>
      </c>
      <c r="AF1793" s="16" t="s">
        <v>39</v>
      </c>
      <c r="AG1793" s="16" t="s">
        <v>39</v>
      </c>
      <c r="AH1793" s="16" t="s">
        <v>39</v>
      </c>
      <c r="AI1793" s="16" t="s">
        <v>39</v>
      </c>
      <c r="AJ1793" s="16" t="s">
        <v>39</v>
      </c>
      <c r="AL1793" s="16" t="s">
        <v>39</v>
      </c>
      <c r="AM1793" s="16" t="s">
        <v>39</v>
      </c>
      <c r="AN1793" s="16" t="str">
        <f>IFERROR(VLOOKUP($P1793,'Kredieten productgroepen functi'!$C:$M,6,FALSE),"n.v.t.")</f>
        <v>3303</v>
      </c>
      <c r="AO1793" s="16" t="str">
        <f>IFERROR(VLOOKUP($P1793,'Kredieten productgroepen functi'!$C:$M,7,FALSE),"n.v.t.")</f>
        <v>Onderhoud en beheer vaarwegen</v>
      </c>
      <c r="AP1793" s="16" t="str">
        <f>IFERROR(VLOOKUP($P1793,'Kredieten productgroepen functi'!$C:$M,8,FALSE),"n.v.t.")</f>
        <v>33</v>
      </c>
      <c r="AQ1793" s="16" t="str">
        <f>IFERROR(VLOOKUP($P1793,'Kredieten productgroepen functi'!$C:$M,9,FALSE),"n.v.t.")</f>
        <v>Waterwegen</v>
      </c>
      <c r="AR1793" s="16" t="str">
        <f>IFERROR(VLOOKUP($P1793,'Kredieten productgroepen functi'!$C:$M,10,FALSE),"n.v.t.")</f>
        <v>3</v>
      </c>
      <c r="AS1793" s="16" t="str">
        <f>IFERROR(VLOOKUP($P1793,'Kredieten productgroepen functi'!$C:$M,11,FALSE),"n.v.t.")</f>
        <v>Verkeer en vervoer</v>
      </c>
      <c r="AT1793" s="16" t="str">
        <f t="shared" si="86"/>
        <v>Lasten</v>
      </c>
      <c r="AU1793" s="16" t="str">
        <f>IFERROR(VLOOKUP($R1793,Kostensoorten!$C:$J,7,FALSE),"n.v.t.")</f>
        <v>2.3.1</v>
      </c>
      <c r="AV1793" s="16" t="str">
        <f>IFERROR(VLOOKUP($R1793,Kostensoorten!$C:$J,8,FALSE),"n.v.t.")</f>
        <v>Aankopen niet duurzame goedere</v>
      </c>
    </row>
    <row r="1794" spans="6:48">
      <c r="F1794" s="2" t="s">
        <v>8158</v>
      </c>
      <c r="G1794" s="2" t="s">
        <v>39</v>
      </c>
      <c r="H1794" s="2" t="s">
        <v>39</v>
      </c>
      <c r="I1794" s="18">
        <v>179.95</v>
      </c>
      <c r="P1794" s="16" t="str">
        <f t="shared" si="84"/>
        <v>633777</v>
      </c>
      <c r="Q1794" s="16" t="str">
        <f>IFERROR(VLOOKUP($P1794,'Kredieten productgroepen functi'!$C:$M,2,FALSE),"n.v.t.")</f>
        <v>(Bedienings)gebouwen PVW</v>
      </c>
      <c r="R1794" s="16" t="str">
        <f t="shared" si="85"/>
        <v>423050</v>
      </c>
      <c r="S1794" s="16" t="str">
        <f>IFERROR(VLOOKUP($R1794,Kostensoorten!$C:$J,2,FALSE),"n.v.t.")</f>
        <v>Electriciteit, gas en water</v>
      </c>
      <c r="T1794" s="16" t="s">
        <v>39</v>
      </c>
      <c r="U1794" s="16" t="s">
        <v>39</v>
      </c>
      <c r="V1794" s="16" t="s">
        <v>39</v>
      </c>
      <c r="W1794" s="16" t="s">
        <v>39</v>
      </c>
      <c r="X1794" s="16" t="s">
        <v>39</v>
      </c>
      <c r="Y1794" s="16" t="s">
        <v>39</v>
      </c>
      <c r="Z1794" s="16" t="s">
        <v>39</v>
      </c>
      <c r="AA1794" s="16" t="s">
        <v>39</v>
      </c>
      <c r="AB1794" s="16" t="s">
        <v>39</v>
      </c>
      <c r="AC1794" s="16" t="s">
        <v>39</v>
      </c>
      <c r="AD1794" s="16" t="s">
        <v>39</v>
      </c>
      <c r="AE1794" s="16" t="s">
        <v>39</v>
      </c>
      <c r="AF1794" s="16" t="s">
        <v>39</v>
      </c>
      <c r="AG1794" s="16" t="s">
        <v>39</v>
      </c>
      <c r="AH1794" s="16" t="s">
        <v>39</v>
      </c>
      <c r="AI1794" s="16" t="s">
        <v>39</v>
      </c>
      <c r="AJ1794" s="16" t="s">
        <v>39</v>
      </c>
      <c r="AL1794" s="16" t="s">
        <v>39</v>
      </c>
      <c r="AM1794" s="16" t="s">
        <v>39</v>
      </c>
      <c r="AN1794" s="16" t="str">
        <f>IFERROR(VLOOKUP($P1794,'Kredieten productgroepen functi'!$C:$M,6,FALSE),"n.v.t.")</f>
        <v>3303</v>
      </c>
      <c r="AO1794" s="16" t="str">
        <f>IFERROR(VLOOKUP($P1794,'Kredieten productgroepen functi'!$C:$M,7,FALSE),"n.v.t.")</f>
        <v>Onderhoud en beheer vaarwegen</v>
      </c>
      <c r="AP1794" s="16" t="str">
        <f>IFERROR(VLOOKUP($P1794,'Kredieten productgroepen functi'!$C:$M,8,FALSE),"n.v.t.")</f>
        <v>33</v>
      </c>
      <c r="AQ1794" s="16" t="str">
        <f>IFERROR(VLOOKUP($P1794,'Kredieten productgroepen functi'!$C:$M,9,FALSE),"n.v.t.")</f>
        <v>Waterwegen</v>
      </c>
      <c r="AR1794" s="16" t="str">
        <f>IFERROR(VLOOKUP($P1794,'Kredieten productgroepen functi'!$C:$M,10,FALSE),"n.v.t.")</f>
        <v>3</v>
      </c>
      <c r="AS1794" s="16" t="str">
        <f>IFERROR(VLOOKUP($P1794,'Kredieten productgroepen functi'!$C:$M,11,FALSE),"n.v.t.")</f>
        <v>Verkeer en vervoer</v>
      </c>
      <c r="AT1794" s="16" t="str">
        <f t="shared" si="86"/>
        <v>Lasten</v>
      </c>
      <c r="AU1794" s="16" t="str">
        <f>IFERROR(VLOOKUP($R1794,Kostensoorten!$C:$J,7,FALSE),"n.v.t.")</f>
        <v>2.3.1</v>
      </c>
      <c r="AV1794" s="16" t="str">
        <f>IFERROR(VLOOKUP($R1794,Kostensoorten!$C:$J,8,FALSE),"n.v.t.")</f>
        <v>Aankopen niet duurzame goedere</v>
      </c>
    </row>
    <row r="1795" spans="6:48">
      <c r="F1795" s="2" t="s">
        <v>6743</v>
      </c>
      <c r="G1795" s="2" t="s">
        <v>39</v>
      </c>
      <c r="H1795" s="2" t="s">
        <v>39</v>
      </c>
      <c r="I1795" s="18">
        <v>146.33000000000001</v>
      </c>
      <c r="P1795" s="16" t="str">
        <f t="shared" si="84"/>
        <v>633777</v>
      </c>
      <c r="Q1795" s="16" t="str">
        <f>IFERROR(VLOOKUP($P1795,'Kredieten productgroepen functi'!$C:$M,2,FALSE),"n.v.t.")</f>
        <v>(Bedienings)gebouwen PVW</v>
      </c>
      <c r="R1795" s="16" t="str">
        <f t="shared" si="85"/>
        <v>423060</v>
      </c>
      <c r="S1795" s="16" t="str">
        <f>IFERROR(VLOOKUP($R1795,Kostensoorten!$C:$J,2,FALSE),"n.v.t.")</f>
        <v>Verzekeringen</v>
      </c>
      <c r="T1795" s="16" t="s">
        <v>39</v>
      </c>
      <c r="U1795" s="16" t="s">
        <v>39</v>
      </c>
      <c r="V1795" s="16" t="s">
        <v>39</v>
      </c>
      <c r="W1795" s="16" t="s">
        <v>39</v>
      </c>
      <c r="X1795" s="16" t="s">
        <v>39</v>
      </c>
      <c r="Y1795" s="16" t="s">
        <v>39</v>
      </c>
      <c r="Z1795" s="16" t="s">
        <v>39</v>
      </c>
      <c r="AA1795" s="16" t="s">
        <v>39</v>
      </c>
      <c r="AB1795" s="16" t="s">
        <v>39</v>
      </c>
      <c r="AC1795" s="16" t="s">
        <v>39</v>
      </c>
      <c r="AD1795" s="16" t="s">
        <v>39</v>
      </c>
      <c r="AE1795" s="16" t="s">
        <v>39</v>
      </c>
      <c r="AF1795" s="16" t="s">
        <v>39</v>
      </c>
      <c r="AG1795" s="16" t="s">
        <v>39</v>
      </c>
      <c r="AH1795" s="16" t="s">
        <v>39</v>
      </c>
      <c r="AI1795" s="16" t="s">
        <v>39</v>
      </c>
      <c r="AJ1795" s="16" t="s">
        <v>39</v>
      </c>
      <c r="AL1795" s="16" t="s">
        <v>39</v>
      </c>
      <c r="AM1795" s="16" t="s">
        <v>39</v>
      </c>
      <c r="AN1795" s="16" t="str">
        <f>IFERROR(VLOOKUP($P1795,'Kredieten productgroepen functi'!$C:$M,6,FALSE),"n.v.t.")</f>
        <v>3303</v>
      </c>
      <c r="AO1795" s="16" t="str">
        <f>IFERROR(VLOOKUP($P1795,'Kredieten productgroepen functi'!$C:$M,7,FALSE),"n.v.t.")</f>
        <v>Onderhoud en beheer vaarwegen</v>
      </c>
      <c r="AP1795" s="16" t="str">
        <f>IFERROR(VLOOKUP($P1795,'Kredieten productgroepen functi'!$C:$M,8,FALSE),"n.v.t.")</f>
        <v>33</v>
      </c>
      <c r="AQ1795" s="16" t="str">
        <f>IFERROR(VLOOKUP($P1795,'Kredieten productgroepen functi'!$C:$M,9,FALSE),"n.v.t.")</f>
        <v>Waterwegen</v>
      </c>
      <c r="AR1795" s="16" t="str">
        <f>IFERROR(VLOOKUP($P1795,'Kredieten productgroepen functi'!$C:$M,10,FALSE),"n.v.t.")</f>
        <v>3</v>
      </c>
      <c r="AS1795" s="16" t="str">
        <f>IFERROR(VLOOKUP($P1795,'Kredieten productgroepen functi'!$C:$M,11,FALSE),"n.v.t.")</f>
        <v>Verkeer en vervoer</v>
      </c>
      <c r="AT1795" s="16" t="str">
        <f t="shared" si="86"/>
        <v>Lasten</v>
      </c>
      <c r="AU1795" s="16" t="str">
        <f>IFERROR(VLOOKUP($R1795,Kostensoorten!$C:$J,7,FALSE),"n.v.t.")</f>
        <v>2.3.1</v>
      </c>
      <c r="AV1795" s="16" t="str">
        <f>IFERROR(VLOOKUP($R1795,Kostensoorten!$C:$J,8,FALSE),"n.v.t.")</f>
        <v>Aankopen niet duurzame goedere</v>
      </c>
    </row>
    <row r="1796" spans="6:48">
      <c r="F1796" s="2" t="s">
        <v>9649</v>
      </c>
      <c r="G1796" s="2" t="s">
        <v>39</v>
      </c>
      <c r="H1796" s="2" t="s">
        <v>39</v>
      </c>
      <c r="I1796" s="18">
        <v>19.989999999999998</v>
      </c>
      <c r="P1796" s="16" t="str">
        <f t="shared" si="84"/>
        <v>633777</v>
      </c>
      <c r="Q1796" s="16" t="str">
        <f>IFERROR(VLOOKUP($P1796,'Kredieten productgroepen functi'!$C:$M,2,FALSE),"n.v.t.")</f>
        <v>(Bedienings)gebouwen PVW</v>
      </c>
      <c r="R1796" s="16" t="str">
        <f t="shared" si="85"/>
        <v>423111</v>
      </c>
      <c r="S1796" s="16" t="str">
        <f>IFERROR(VLOOKUP($R1796,Kostensoorten!$C:$J,2,FALSE),"n.v.t.")</f>
        <v>Overige specifieke gebruiksgoederen</v>
      </c>
      <c r="T1796" s="16" t="s">
        <v>39</v>
      </c>
      <c r="U1796" s="16" t="s">
        <v>39</v>
      </c>
      <c r="V1796" s="16" t="s">
        <v>39</v>
      </c>
      <c r="W1796" s="16" t="s">
        <v>39</v>
      </c>
      <c r="X1796" s="16" t="s">
        <v>39</v>
      </c>
      <c r="Y1796" s="16" t="s">
        <v>39</v>
      </c>
      <c r="Z1796" s="16" t="s">
        <v>39</v>
      </c>
      <c r="AA1796" s="16" t="s">
        <v>39</v>
      </c>
      <c r="AB1796" s="16" t="s">
        <v>39</v>
      </c>
      <c r="AC1796" s="16" t="s">
        <v>39</v>
      </c>
      <c r="AD1796" s="16" t="s">
        <v>39</v>
      </c>
      <c r="AE1796" s="16" t="s">
        <v>39</v>
      </c>
      <c r="AF1796" s="16" t="s">
        <v>39</v>
      </c>
      <c r="AG1796" s="16" t="s">
        <v>39</v>
      </c>
      <c r="AH1796" s="16" t="s">
        <v>39</v>
      </c>
      <c r="AI1796" s="16" t="s">
        <v>39</v>
      </c>
      <c r="AJ1796" s="16" t="s">
        <v>39</v>
      </c>
      <c r="AL1796" s="16" t="s">
        <v>39</v>
      </c>
      <c r="AM1796" s="16" t="s">
        <v>39</v>
      </c>
      <c r="AN1796" s="16" t="str">
        <f>IFERROR(VLOOKUP($P1796,'Kredieten productgroepen functi'!$C:$M,6,FALSE),"n.v.t.")</f>
        <v>3303</v>
      </c>
      <c r="AO1796" s="16" t="str">
        <f>IFERROR(VLOOKUP($P1796,'Kredieten productgroepen functi'!$C:$M,7,FALSE),"n.v.t.")</f>
        <v>Onderhoud en beheer vaarwegen</v>
      </c>
      <c r="AP1796" s="16" t="str">
        <f>IFERROR(VLOOKUP($P1796,'Kredieten productgroepen functi'!$C:$M,8,FALSE),"n.v.t.")</f>
        <v>33</v>
      </c>
      <c r="AQ1796" s="16" t="str">
        <f>IFERROR(VLOOKUP($P1796,'Kredieten productgroepen functi'!$C:$M,9,FALSE),"n.v.t.")</f>
        <v>Waterwegen</v>
      </c>
      <c r="AR1796" s="16" t="str">
        <f>IFERROR(VLOOKUP($P1796,'Kredieten productgroepen functi'!$C:$M,10,FALSE),"n.v.t.")</f>
        <v>3</v>
      </c>
      <c r="AS1796" s="16" t="str">
        <f>IFERROR(VLOOKUP($P1796,'Kredieten productgroepen functi'!$C:$M,11,FALSE),"n.v.t.")</f>
        <v>Verkeer en vervoer</v>
      </c>
      <c r="AT1796" s="16" t="str">
        <f t="shared" si="86"/>
        <v>Lasten</v>
      </c>
      <c r="AU1796" s="16" t="str">
        <f>IFERROR(VLOOKUP($R1796,Kostensoorten!$C:$J,7,FALSE),"n.v.t.")</f>
        <v>2.3.1</v>
      </c>
      <c r="AV1796" s="16" t="str">
        <f>IFERROR(VLOOKUP($R1796,Kostensoorten!$C:$J,8,FALSE),"n.v.t.")</f>
        <v>Aankopen niet duurzame goedere</v>
      </c>
    </row>
    <row r="1797" spans="6:48">
      <c r="F1797" s="2" t="s">
        <v>8751</v>
      </c>
      <c r="G1797" s="2" t="s">
        <v>39</v>
      </c>
      <c r="H1797" s="2" t="s">
        <v>39</v>
      </c>
      <c r="I1797" s="18">
        <v>721.36</v>
      </c>
      <c r="P1797" s="16" t="str">
        <f t="shared" si="84"/>
        <v>633777</v>
      </c>
      <c r="Q1797" s="16" t="str">
        <f>IFERROR(VLOOKUP($P1797,'Kredieten productgroepen functi'!$C:$M,2,FALSE),"n.v.t.")</f>
        <v>(Bedienings)gebouwen PVW</v>
      </c>
      <c r="R1797" s="16" t="str">
        <f t="shared" si="85"/>
        <v>423120</v>
      </c>
      <c r="S1797" s="16" t="str">
        <f>IFERROR(VLOOKUP($R1797,Kostensoorten!$C:$J,2,FALSE),"n.v.t.")</f>
        <v>Overige specifieke verbruiksgoederen</v>
      </c>
      <c r="T1797" s="16" t="s">
        <v>39</v>
      </c>
      <c r="U1797" s="16" t="s">
        <v>39</v>
      </c>
      <c r="V1797" s="16" t="s">
        <v>39</v>
      </c>
      <c r="W1797" s="16" t="s">
        <v>39</v>
      </c>
      <c r="X1797" s="16" t="s">
        <v>39</v>
      </c>
      <c r="Y1797" s="16" t="s">
        <v>39</v>
      </c>
      <c r="Z1797" s="16" t="s">
        <v>39</v>
      </c>
      <c r="AA1797" s="16" t="s">
        <v>39</v>
      </c>
      <c r="AB1797" s="16" t="s">
        <v>39</v>
      </c>
      <c r="AC1797" s="16" t="s">
        <v>39</v>
      </c>
      <c r="AD1797" s="16" t="s">
        <v>39</v>
      </c>
      <c r="AE1797" s="16" t="s">
        <v>39</v>
      </c>
      <c r="AF1797" s="16" t="s">
        <v>39</v>
      </c>
      <c r="AG1797" s="16" t="s">
        <v>39</v>
      </c>
      <c r="AH1797" s="16" t="s">
        <v>39</v>
      </c>
      <c r="AI1797" s="16" t="s">
        <v>39</v>
      </c>
      <c r="AJ1797" s="16" t="s">
        <v>39</v>
      </c>
      <c r="AL1797" s="16" t="s">
        <v>39</v>
      </c>
      <c r="AM1797" s="16" t="s">
        <v>39</v>
      </c>
      <c r="AN1797" s="16" t="str">
        <f>IFERROR(VLOOKUP($P1797,'Kredieten productgroepen functi'!$C:$M,6,FALSE),"n.v.t.")</f>
        <v>3303</v>
      </c>
      <c r="AO1797" s="16" t="str">
        <f>IFERROR(VLOOKUP($P1797,'Kredieten productgroepen functi'!$C:$M,7,FALSE),"n.v.t.")</f>
        <v>Onderhoud en beheer vaarwegen</v>
      </c>
      <c r="AP1797" s="16" t="str">
        <f>IFERROR(VLOOKUP($P1797,'Kredieten productgroepen functi'!$C:$M,8,FALSE),"n.v.t.")</f>
        <v>33</v>
      </c>
      <c r="AQ1797" s="16" t="str">
        <f>IFERROR(VLOOKUP($P1797,'Kredieten productgroepen functi'!$C:$M,9,FALSE),"n.v.t.")</f>
        <v>Waterwegen</v>
      </c>
      <c r="AR1797" s="16" t="str">
        <f>IFERROR(VLOOKUP($P1797,'Kredieten productgroepen functi'!$C:$M,10,FALSE),"n.v.t.")</f>
        <v>3</v>
      </c>
      <c r="AS1797" s="16" t="str">
        <f>IFERROR(VLOOKUP($P1797,'Kredieten productgroepen functi'!$C:$M,11,FALSE),"n.v.t.")</f>
        <v>Verkeer en vervoer</v>
      </c>
      <c r="AT1797" s="16" t="str">
        <f t="shared" si="86"/>
        <v>Lasten</v>
      </c>
      <c r="AU1797" s="16" t="str">
        <f>IFERROR(VLOOKUP($R1797,Kostensoorten!$C:$J,7,FALSE),"n.v.t.")</f>
        <v>2.3.1</v>
      </c>
      <c r="AV1797" s="16" t="str">
        <f>IFERROR(VLOOKUP($R1797,Kostensoorten!$C:$J,8,FALSE),"n.v.t.")</f>
        <v>Aankopen niet duurzame goedere</v>
      </c>
    </row>
    <row r="1798" spans="6:48">
      <c r="F1798" s="2" t="s">
        <v>7299</v>
      </c>
      <c r="G1798" s="2" t="s">
        <v>39</v>
      </c>
      <c r="H1798" s="2" t="s">
        <v>39</v>
      </c>
      <c r="I1798" s="18">
        <v>0</v>
      </c>
      <c r="P1798" s="16" t="str">
        <f t="shared" ref="P1798:P1861" si="87">IF(RIGHT(LEFT(F1798,6),1)=".",LEFT(F1798,5),LEFT(F1798,6))</f>
        <v>633777</v>
      </c>
      <c r="Q1798" s="16" t="str">
        <f>IFERROR(VLOOKUP($P1798,'Kredieten productgroepen functi'!$C:$M,2,FALSE),"n.v.t.")</f>
        <v>(Bedienings)gebouwen PVW</v>
      </c>
      <c r="R1798" s="16" t="str">
        <f t="shared" ref="R1798:R1861" si="88">IF(RIGHT(LEFT(F1798,6),1)=".",RIGHT(LEFT(F1798,12),6),RIGHT(LEFT(F1798,13),6))</f>
        <v>423172</v>
      </c>
      <c r="S1798" s="16" t="str">
        <f>IFERROR(VLOOKUP($R1798,Kostensoorten!$C:$J,2,FALSE),"n.v.t.")</f>
        <v>Taart/frisdrank in werktijd</v>
      </c>
      <c r="T1798" s="16" t="s">
        <v>39</v>
      </c>
      <c r="U1798" s="16" t="s">
        <v>39</v>
      </c>
      <c r="V1798" s="16" t="s">
        <v>39</v>
      </c>
      <c r="W1798" s="16" t="s">
        <v>39</v>
      </c>
      <c r="X1798" s="16" t="s">
        <v>39</v>
      </c>
      <c r="Y1798" s="16" t="s">
        <v>39</v>
      </c>
      <c r="Z1798" s="16" t="s">
        <v>39</v>
      </c>
      <c r="AA1798" s="16" t="s">
        <v>39</v>
      </c>
      <c r="AB1798" s="16" t="s">
        <v>39</v>
      </c>
      <c r="AC1798" s="16" t="s">
        <v>39</v>
      </c>
      <c r="AD1798" s="16" t="s">
        <v>39</v>
      </c>
      <c r="AE1798" s="16" t="s">
        <v>39</v>
      </c>
      <c r="AF1798" s="16" t="s">
        <v>39</v>
      </c>
      <c r="AG1798" s="16" t="s">
        <v>39</v>
      </c>
      <c r="AH1798" s="16" t="s">
        <v>39</v>
      </c>
      <c r="AI1798" s="16" t="s">
        <v>39</v>
      </c>
      <c r="AJ1798" s="16" t="s">
        <v>39</v>
      </c>
      <c r="AL1798" s="16" t="s">
        <v>39</v>
      </c>
      <c r="AM1798" s="16" t="s">
        <v>39</v>
      </c>
      <c r="AN1798" s="16" t="str">
        <f>IFERROR(VLOOKUP($P1798,'Kredieten productgroepen functi'!$C:$M,6,FALSE),"n.v.t.")</f>
        <v>3303</v>
      </c>
      <c r="AO1798" s="16" t="str">
        <f>IFERROR(VLOOKUP($P1798,'Kredieten productgroepen functi'!$C:$M,7,FALSE),"n.v.t.")</f>
        <v>Onderhoud en beheer vaarwegen</v>
      </c>
      <c r="AP1798" s="16" t="str">
        <f>IFERROR(VLOOKUP($P1798,'Kredieten productgroepen functi'!$C:$M,8,FALSE),"n.v.t.")</f>
        <v>33</v>
      </c>
      <c r="AQ1798" s="16" t="str">
        <f>IFERROR(VLOOKUP($P1798,'Kredieten productgroepen functi'!$C:$M,9,FALSE),"n.v.t.")</f>
        <v>Waterwegen</v>
      </c>
      <c r="AR1798" s="16" t="str">
        <f>IFERROR(VLOOKUP($P1798,'Kredieten productgroepen functi'!$C:$M,10,FALSE),"n.v.t.")</f>
        <v>3</v>
      </c>
      <c r="AS1798" s="16" t="str">
        <f>IFERROR(VLOOKUP($P1798,'Kredieten productgroepen functi'!$C:$M,11,FALSE),"n.v.t.")</f>
        <v>Verkeer en vervoer</v>
      </c>
      <c r="AT1798" s="16" t="str">
        <f t="shared" ref="AT1798:AT1861" si="89">IF(LEFT(R1798,1)="4","Lasten",IF(LEFT(R1798,1)="8","Baten","n.v.t."))</f>
        <v>Lasten</v>
      </c>
      <c r="AU1798" s="16" t="str">
        <f>IFERROR(VLOOKUP($R1798,Kostensoorten!$C:$J,7,FALSE),"n.v.t.")</f>
        <v>2.3.1</v>
      </c>
      <c r="AV1798" s="16" t="str">
        <f>IFERROR(VLOOKUP($R1798,Kostensoorten!$C:$J,8,FALSE),"n.v.t.")</f>
        <v>Aankopen niet duurzame goedere</v>
      </c>
    </row>
    <row r="1799" spans="6:48">
      <c r="F1799" s="2" t="s">
        <v>6744</v>
      </c>
      <c r="G1799" s="2" t="s">
        <v>39</v>
      </c>
      <c r="H1799" s="2" t="s">
        <v>39</v>
      </c>
      <c r="I1799" s="18">
        <v>114.67</v>
      </c>
      <c r="P1799" s="16" t="str">
        <f t="shared" si="87"/>
        <v>633777</v>
      </c>
      <c r="Q1799" s="16" t="str">
        <f>IFERROR(VLOOKUP($P1799,'Kredieten productgroepen functi'!$C:$M,2,FALSE),"n.v.t.")</f>
        <v>(Bedienings)gebouwen PVW</v>
      </c>
      <c r="R1799" s="16" t="str">
        <f t="shared" si="88"/>
        <v>423172</v>
      </c>
      <c r="S1799" s="16" t="str">
        <f>IFERROR(VLOOKUP($R1799,Kostensoorten!$C:$J,2,FALSE),"n.v.t.")</f>
        <v>Taart/frisdrank in werktijd</v>
      </c>
      <c r="T1799" s="16" t="s">
        <v>39</v>
      </c>
      <c r="U1799" s="16" t="s">
        <v>39</v>
      </c>
      <c r="V1799" s="16" t="s">
        <v>39</v>
      </c>
      <c r="W1799" s="16" t="s">
        <v>39</v>
      </c>
      <c r="X1799" s="16" t="s">
        <v>39</v>
      </c>
      <c r="Y1799" s="16" t="s">
        <v>39</v>
      </c>
      <c r="Z1799" s="16" t="s">
        <v>39</v>
      </c>
      <c r="AA1799" s="16" t="s">
        <v>39</v>
      </c>
      <c r="AB1799" s="16" t="s">
        <v>39</v>
      </c>
      <c r="AC1799" s="16" t="s">
        <v>39</v>
      </c>
      <c r="AD1799" s="16" t="s">
        <v>39</v>
      </c>
      <c r="AE1799" s="16" t="s">
        <v>39</v>
      </c>
      <c r="AF1799" s="16" t="s">
        <v>39</v>
      </c>
      <c r="AG1799" s="16" t="s">
        <v>39</v>
      </c>
      <c r="AH1799" s="16" t="s">
        <v>39</v>
      </c>
      <c r="AI1799" s="16" t="s">
        <v>39</v>
      </c>
      <c r="AJ1799" s="16" t="s">
        <v>39</v>
      </c>
      <c r="AL1799" s="16" t="s">
        <v>39</v>
      </c>
      <c r="AM1799" s="16" t="s">
        <v>39</v>
      </c>
      <c r="AN1799" s="16" t="str">
        <f>IFERROR(VLOOKUP($P1799,'Kredieten productgroepen functi'!$C:$M,6,FALSE),"n.v.t.")</f>
        <v>3303</v>
      </c>
      <c r="AO1799" s="16" t="str">
        <f>IFERROR(VLOOKUP($P1799,'Kredieten productgroepen functi'!$C:$M,7,FALSE),"n.v.t.")</f>
        <v>Onderhoud en beheer vaarwegen</v>
      </c>
      <c r="AP1799" s="16" t="str">
        <f>IFERROR(VLOOKUP($P1799,'Kredieten productgroepen functi'!$C:$M,8,FALSE),"n.v.t.")</f>
        <v>33</v>
      </c>
      <c r="AQ1799" s="16" t="str">
        <f>IFERROR(VLOOKUP($P1799,'Kredieten productgroepen functi'!$C:$M,9,FALSE),"n.v.t.")</f>
        <v>Waterwegen</v>
      </c>
      <c r="AR1799" s="16" t="str">
        <f>IFERROR(VLOOKUP($P1799,'Kredieten productgroepen functi'!$C:$M,10,FALSE),"n.v.t.")</f>
        <v>3</v>
      </c>
      <c r="AS1799" s="16" t="str">
        <f>IFERROR(VLOOKUP($P1799,'Kredieten productgroepen functi'!$C:$M,11,FALSE),"n.v.t.")</f>
        <v>Verkeer en vervoer</v>
      </c>
      <c r="AT1799" s="16" t="str">
        <f t="shared" si="89"/>
        <v>Lasten</v>
      </c>
      <c r="AU1799" s="16" t="str">
        <f>IFERROR(VLOOKUP($R1799,Kostensoorten!$C:$J,7,FALSE),"n.v.t.")</f>
        <v>2.3.1</v>
      </c>
      <c r="AV1799" s="16" t="str">
        <f>IFERROR(VLOOKUP($R1799,Kostensoorten!$C:$J,8,FALSE),"n.v.t.")</f>
        <v>Aankopen niet duurzame goedere</v>
      </c>
    </row>
    <row r="1800" spans="6:48">
      <c r="F1800" s="2" t="s">
        <v>8159</v>
      </c>
      <c r="G1800" s="2" t="s">
        <v>39</v>
      </c>
      <c r="H1800" s="2" t="s">
        <v>39</v>
      </c>
      <c r="I1800" s="18">
        <v>0</v>
      </c>
      <c r="P1800" s="16" t="str">
        <f t="shared" si="87"/>
        <v>633777</v>
      </c>
      <c r="Q1800" s="16" t="str">
        <f>IFERROR(VLOOKUP($P1800,'Kredieten productgroepen functi'!$C:$M,2,FALSE),"n.v.t.")</f>
        <v>(Bedienings)gebouwen PVW</v>
      </c>
      <c r="R1800" s="16" t="str">
        <f t="shared" si="88"/>
        <v>423178</v>
      </c>
      <c r="S1800" s="16" t="str">
        <f>IFERROR(VLOOKUP($R1800,Kostensoorten!$C:$J,2,FALSE),"n.v.t.")</f>
        <v>Consumpties op werkplek</v>
      </c>
      <c r="T1800" s="16" t="s">
        <v>39</v>
      </c>
      <c r="U1800" s="16" t="s">
        <v>39</v>
      </c>
      <c r="V1800" s="16" t="s">
        <v>39</v>
      </c>
      <c r="W1800" s="16" t="s">
        <v>39</v>
      </c>
      <c r="X1800" s="16" t="s">
        <v>39</v>
      </c>
      <c r="Y1800" s="16" t="s">
        <v>39</v>
      </c>
      <c r="Z1800" s="16" t="s">
        <v>39</v>
      </c>
      <c r="AA1800" s="16" t="s">
        <v>39</v>
      </c>
      <c r="AB1800" s="16" t="s">
        <v>39</v>
      </c>
      <c r="AC1800" s="16" t="s">
        <v>39</v>
      </c>
      <c r="AD1800" s="16" t="s">
        <v>39</v>
      </c>
      <c r="AE1800" s="16" t="s">
        <v>39</v>
      </c>
      <c r="AF1800" s="16" t="s">
        <v>39</v>
      </c>
      <c r="AG1800" s="16" t="s">
        <v>39</v>
      </c>
      <c r="AH1800" s="16" t="s">
        <v>39</v>
      </c>
      <c r="AI1800" s="16" t="s">
        <v>39</v>
      </c>
      <c r="AJ1800" s="16" t="s">
        <v>39</v>
      </c>
      <c r="AL1800" s="16" t="s">
        <v>39</v>
      </c>
      <c r="AM1800" s="16" t="s">
        <v>39</v>
      </c>
      <c r="AN1800" s="16" t="str">
        <f>IFERROR(VLOOKUP($P1800,'Kredieten productgroepen functi'!$C:$M,6,FALSE),"n.v.t.")</f>
        <v>3303</v>
      </c>
      <c r="AO1800" s="16" t="str">
        <f>IFERROR(VLOOKUP($P1800,'Kredieten productgroepen functi'!$C:$M,7,FALSE),"n.v.t.")</f>
        <v>Onderhoud en beheer vaarwegen</v>
      </c>
      <c r="AP1800" s="16" t="str">
        <f>IFERROR(VLOOKUP($P1800,'Kredieten productgroepen functi'!$C:$M,8,FALSE),"n.v.t.")</f>
        <v>33</v>
      </c>
      <c r="AQ1800" s="16" t="str">
        <f>IFERROR(VLOOKUP($P1800,'Kredieten productgroepen functi'!$C:$M,9,FALSE),"n.v.t.")</f>
        <v>Waterwegen</v>
      </c>
      <c r="AR1800" s="16" t="str">
        <f>IFERROR(VLOOKUP($P1800,'Kredieten productgroepen functi'!$C:$M,10,FALSE),"n.v.t.")</f>
        <v>3</v>
      </c>
      <c r="AS1800" s="16" t="str">
        <f>IFERROR(VLOOKUP($P1800,'Kredieten productgroepen functi'!$C:$M,11,FALSE),"n.v.t.")</f>
        <v>Verkeer en vervoer</v>
      </c>
      <c r="AT1800" s="16" t="str">
        <f t="shared" si="89"/>
        <v>Lasten</v>
      </c>
      <c r="AU1800" s="16" t="str">
        <f>IFERROR(VLOOKUP($R1800,Kostensoorten!$C:$J,7,FALSE),"n.v.t.")</f>
        <v>2.3.1</v>
      </c>
      <c r="AV1800" s="16" t="str">
        <f>IFERROR(VLOOKUP($R1800,Kostensoorten!$C:$J,8,FALSE),"n.v.t.")</f>
        <v>Aankopen niet duurzame goedere</v>
      </c>
    </row>
    <row r="1801" spans="6:48">
      <c r="F1801" s="2" t="s">
        <v>7300</v>
      </c>
      <c r="G1801" s="2" t="s">
        <v>39</v>
      </c>
      <c r="H1801" s="2" t="s">
        <v>39</v>
      </c>
      <c r="I1801" s="18">
        <v>1062.77</v>
      </c>
      <c r="P1801" s="16" t="str">
        <f t="shared" si="87"/>
        <v>633777</v>
      </c>
      <c r="Q1801" s="16" t="str">
        <f>IFERROR(VLOOKUP($P1801,'Kredieten productgroepen functi'!$C:$M,2,FALSE),"n.v.t.")</f>
        <v>(Bedienings)gebouwen PVW</v>
      </c>
      <c r="R1801" s="16" t="str">
        <f t="shared" si="88"/>
        <v>423178</v>
      </c>
      <c r="S1801" s="16" t="str">
        <f>IFERROR(VLOOKUP($R1801,Kostensoorten!$C:$J,2,FALSE),"n.v.t.")</f>
        <v>Consumpties op werkplek</v>
      </c>
      <c r="T1801" s="16" t="s">
        <v>39</v>
      </c>
      <c r="U1801" s="16" t="s">
        <v>39</v>
      </c>
      <c r="V1801" s="16" t="s">
        <v>39</v>
      </c>
      <c r="W1801" s="16" t="s">
        <v>39</v>
      </c>
      <c r="X1801" s="16" t="s">
        <v>39</v>
      </c>
      <c r="Y1801" s="16" t="s">
        <v>39</v>
      </c>
      <c r="Z1801" s="16" t="s">
        <v>39</v>
      </c>
      <c r="AA1801" s="16" t="s">
        <v>39</v>
      </c>
      <c r="AB1801" s="16" t="s">
        <v>39</v>
      </c>
      <c r="AC1801" s="16" t="s">
        <v>39</v>
      </c>
      <c r="AD1801" s="16" t="s">
        <v>39</v>
      </c>
      <c r="AE1801" s="16" t="s">
        <v>39</v>
      </c>
      <c r="AF1801" s="16" t="s">
        <v>39</v>
      </c>
      <c r="AG1801" s="16" t="s">
        <v>39</v>
      </c>
      <c r="AH1801" s="16" t="s">
        <v>39</v>
      </c>
      <c r="AI1801" s="16" t="s">
        <v>39</v>
      </c>
      <c r="AJ1801" s="16" t="s">
        <v>39</v>
      </c>
      <c r="AL1801" s="16" t="s">
        <v>39</v>
      </c>
      <c r="AM1801" s="16" t="s">
        <v>39</v>
      </c>
      <c r="AN1801" s="16" t="str">
        <f>IFERROR(VLOOKUP($P1801,'Kredieten productgroepen functi'!$C:$M,6,FALSE),"n.v.t.")</f>
        <v>3303</v>
      </c>
      <c r="AO1801" s="16" t="str">
        <f>IFERROR(VLOOKUP($P1801,'Kredieten productgroepen functi'!$C:$M,7,FALSE),"n.v.t.")</f>
        <v>Onderhoud en beheer vaarwegen</v>
      </c>
      <c r="AP1801" s="16" t="str">
        <f>IFERROR(VLOOKUP($P1801,'Kredieten productgroepen functi'!$C:$M,8,FALSE),"n.v.t.")</f>
        <v>33</v>
      </c>
      <c r="AQ1801" s="16" t="str">
        <f>IFERROR(VLOOKUP($P1801,'Kredieten productgroepen functi'!$C:$M,9,FALSE),"n.v.t.")</f>
        <v>Waterwegen</v>
      </c>
      <c r="AR1801" s="16" t="str">
        <f>IFERROR(VLOOKUP($P1801,'Kredieten productgroepen functi'!$C:$M,10,FALSE),"n.v.t.")</f>
        <v>3</v>
      </c>
      <c r="AS1801" s="16" t="str">
        <f>IFERROR(VLOOKUP($P1801,'Kredieten productgroepen functi'!$C:$M,11,FALSE),"n.v.t.")</f>
        <v>Verkeer en vervoer</v>
      </c>
      <c r="AT1801" s="16" t="str">
        <f t="shared" si="89"/>
        <v>Lasten</v>
      </c>
      <c r="AU1801" s="16" t="str">
        <f>IFERROR(VLOOKUP($R1801,Kostensoorten!$C:$J,7,FALSE),"n.v.t.")</f>
        <v>2.3.1</v>
      </c>
      <c r="AV1801" s="16" t="str">
        <f>IFERROR(VLOOKUP($R1801,Kostensoorten!$C:$J,8,FALSE),"n.v.t.")</f>
        <v>Aankopen niet duurzame goedere</v>
      </c>
    </row>
    <row r="1802" spans="6:48">
      <c r="F1802" s="2" t="s">
        <v>8752</v>
      </c>
      <c r="G1802" s="2" t="s">
        <v>39</v>
      </c>
      <c r="H1802" s="2" t="s">
        <v>39</v>
      </c>
      <c r="I1802" s="18">
        <v>78.19</v>
      </c>
      <c r="P1802" s="16" t="str">
        <f t="shared" si="87"/>
        <v>633777</v>
      </c>
      <c r="Q1802" s="16" t="str">
        <f>IFERROR(VLOOKUP($P1802,'Kredieten productgroepen functi'!$C:$M,2,FALSE),"n.v.t.")</f>
        <v>(Bedienings)gebouwen PVW</v>
      </c>
      <c r="R1802" s="16" t="str">
        <f t="shared" si="88"/>
        <v>430003</v>
      </c>
      <c r="S1802" s="16" t="str">
        <f>IFERROR(VLOOKUP($R1802,Kostensoorten!$C:$J,2,FALSE),"n.v.t.")</f>
        <v>Waterschapslasten</v>
      </c>
      <c r="T1802" s="16" t="s">
        <v>39</v>
      </c>
      <c r="U1802" s="16" t="s">
        <v>39</v>
      </c>
      <c r="V1802" s="16" t="s">
        <v>39</v>
      </c>
      <c r="W1802" s="16" t="s">
        <v>39</v>
      </c>
      <c r="X1802" s="16" t="s">
        <v>39</v>
      </c>
      <c r="Y1802" s="16" t="s">
        <v>39</v>
      </c>
      <c r="Z1802" s="16" t="s">
        <v>39</v>
      </c>
      <c r="AA1802" s="16" t="s">
        <v>39</v>
      </c>
      <c r="AB1802" s="16" t="s">
        <v>39</v>
      </c>
      <c r="AC1802" s="16" t="s">
        <v>39</v>
      </c>
      <c r="AD1802" s="16" t="s">
        <v>39</v>
      </c>
      <c r="AE1802" s="16" t="s">
        <v>39</v>
      </c>
      <c r="AF1802" s="16" t="s">
        <v>39</v>
      </c>
      <c r="AG1802" s="16" t="s">
        <v>39</v>
      </c>
      <c r="AH1802" s="16" t="s">
        <v>39</v>
      </c>
      <c r="AI1802" s="16" t="s">
        <v>39</v>
      </c>
      <c r="AJ1802" s="16" t="s">
        <v>39</v>
      </c>
      <c r="AL1802" s="16" t="s">
        <v>39</v>
      </c>
      <c r="AM1802" s="16" t="s">
        <v>39</v>
      </c>
      <c r="AN1802" s="16" t="str">
        <f>IFERROR(VLOOKUP($P1802,'Kredieten productgroepen functi'!$C:$M,6,FALSE),"n.v.t.")</f>
        <v>3303</v>
      </c>
      <c r="AO1802" s="16" t="str">
        <f>IFERROR(VLOOKUP($P1802,'Kredieten productgroepen functi'!$C:$M,7,FALSE),"n.v.t.")</f>
        <v>Onderhoud en beheer vaarwegen</v>
      </c>
      <c r="AP1802" s="16" t="str">
        <f>IFERROR(VLOOKUP($P1802,'Kredieten productgroepen functi'!$C:$M,8,FALSE),"n.v.t.")</f>
        <v>33</v>
      </c>
      <c r="AQ1802" s="16" t="str">
        <f>IFERROR(VLOOKUP($P1802,'Kredieten productgroepen functi'!$C:$M,9,FALSE),"n.v.t.")</f>
        <v>Waterwegen</v>
      </c>
      <c r="AR1802" s="16" t="str">
        <f>IFERROR(VLOOKUP($P1802,'Kredieten productgroepen functi'!$C:$M,10,FALSE),"n.v.t.")</f>
        <v>3</v>
      </c>
      <c r="AS1802" s="16" t="str">
        <f>IFERROR(VLOOKUP($P1802,'Kredieten productgroepen functi'!$C:$M,11,FALSE),"n.v.t.")</f>
        <v>Verkeer en vervoer</v>
      </c>
      <c r="AT1802" s="16" t="str">
        <f t="shared" si="89"/>
        <v>Lasten</v>
      </c>
      <c r="AU1802" s="16" t="str">
        <f>IFERROR(VLOOKUP($R1802,Kostensoorten!$C:$J,7,FALSE),"n.v.t.")</f>
        <v>3.0</v>
      </c>
      <c r="AV1802" s="16" t="str">
        <f>IFERROR(VLOOKUP($R1802,Kostensoorten!$C:$J,8,FALSE),"n.v.t.")</f>
        <v>Belastingen</v>
      </c>
    </row>
    <row r="1803" spans="6:48">
      <c r="F1803" s="2" t="s">
        <v>8753</v>
      </c>
      <c r="G1803" s="2" t="s">
        <v>39</v>
      </c>
      <c r="H1803" s="2" t="s">
        <v>39</v>
      </c>
      <c r="I1803" s="18">
        <v>78.19</v>
      </c>
      <c r="P1803" s="16" t="str">
        <f t="shared" si="87"/>
        <v>633777</v>
      </c>
      <c r="Q1803" s="16" t="str">
        <f>IFERROR(VLOOKUP($P1803,'Kredieten productgroepen functi'!$C:$M,2,FALSE),"n.v.t.")</f>
        <v>(Bedienings)gebouwen PVW</v>
      </c>
      <c r="R1803" s="16" t="str">
        <f t="shared" si="88"/>
        <v>430003</v>
      </c>
      <c r="S1803" s="16" t="str">
        <f>IFERROR(VLOOKUP($R1803,Kostensoorten!$C:$J,2,FALSE),"n.v.t.")</f>
        <v>Waterschapslasten</v>
      </c>
      <c r="T1803" s="16" t="s">
        <v>39</v>
      </c>
      <c r="U1803" s="16" t="s">
        <v>39</v>
      </c>
      <c r="V1803" s="16" t="s">
        <v>39</v>
      </c>
      <c r="W1803" s="16" t="s">
        <v>39</v>
      </c>
      <c r="X1803" s="16" t="s">
        <v>39</v>
      </c>
      <c r="Y1803" s="16" t="s">
        <v>39</v>
      </c>
      <c r="Z1803" s="16" t="s">
        <v>39</v>
      </c>
      <c r="AA1803" s="16" t="s">
        <v>39</v>
      </c>
      <c r="AB1803" s="16" t="s">
        <v>39</v>
      </c>
      <c r="AC1803" s="16" t="s">
        <v>39</v>
      </c>
      <c r="AD1803" s="16" t="s">
        <v>39</v>
      </c>
      <c r="AE1803" s="16" t="s">
        <v>39</v>
      </c>
      <c r="AF1803" s="16" t="s">
        <v>39</v>
      </c>
      <c r="AG1803" s="16" t="s">
        <v>39</v>
      </c>
      <c r="AH1803" s="16" t="s">
        <v>39</v>
      </c>
      <c r="AI1803" s="16" t="s">
        <v>39</v>
      </c>
      <c r="AJ1803" s="16" t="s">
        <v>39</v>
      </c>
      <c r="AL1803" s="16" t="s">
        <v>39</v>
      </c>
      <c r="AM1803" s="16" t="s">
        <v>39</v>
      </c>
      <c r="AN1803" s="16" t="str">
        <f>IFERROR(VLOOKUP($P1803,'Kredieten productgroepen functi'!$C:$M,6,FALSE),"n.v.t.")</f>
        <v>3303</v>
      </c>
      <c r="AO1803" s="16" t="str">
        <f>IFERROR(VLOOKUP($P1803,'Kredieten productgroepen functi'!$C:$M,7,FALSE),"n.v.t.")</f>
        <v>Onderhoud en beheer vaarwegen</v>
      </c>
      <c r="AP1803" s="16" t="str">
        <f>IFERROR(VLOOKUP($P1803,'Kredieten productgroepen functi'!$C:$M,8,FALSE),"n.v.t.")</f>
        <v>33</v>
      </c>
      <c r="AQ1803" s="16" t="str">
        <f>IFERROR(VLOOKUP($P1803,'Kredieten productgroepen functi'!$C:$M,9,FALSE),"n.v.t.")</f>
        <v>Waterwegen</v>
      </c>
      <c r="AR1803" s="16" t="str">
        <f>IFERROR(VLOOKUP($P1803,'Kredieten productgroepen functi'!$C:$M,10,FALSE),"n.v.t.")</f>
        <v>3</v>
      </c>
      <c r="AS1803" s="16" t="str">
        <f>IFERROR(VLOOKUP($P1803,'Kredieten productgroepen functi'!$C:$M,11,FALSE),"n.v.t.")</f>
        <v>Verkeer en vervoer</v>
      </c>
      <c r="AT1803" s="16" t="str">
        <f t="shared" si="89"/>
        <v>Lasten</v>
      </c>
      <c r="AU1803" s="16" t="str">
        <f>IFERROR(VLOOKUP($R1803,Kostensoorten!$C:$J,7,FALSE),"n.v.t.")</f>
        <v>3.0</v>
      </c>
      <c r="AV1803" s="16" t="str">
        <f>IFERROR(VLOOKUP($R1803,Kostensoorten!$C:$J,8,FALSE),"n.v.t.")</f>
        <v>Belastingen</v>
      </c>
    </row>
    <row r="1804" spans="6:48">
      <c r="F1804" s="2" t="s">
        <v>7606</v>
      </c>
      <c r="G1804" s="2" t="s">
        <v>39</v>
      </c>
      <c r="H1804" s="2" t="s">
        <v>39</v>
      </c>
      <c r="I1804" s="18">
        <v>25</v>
      </c>
      <c r="P1804" s="16" t="str">
        <f t="shared" si="87"/>
        <v>633777</v>
      </c>
      <c r="Q1804" s="16" t="str">
        <f>IFERROR(VLOOKUP($P1804,'Kredieten productgroepen functi'!$C:$M,2,FALSE),"n.v.t.")</f>
        <v>(Bedienings)gebouwen PVW</v>
      </c>
      <c r="R1804" s="16" t="str">
        <f t="shared" si="88"/>
        <v>430004</v>
      </c>
      <c r="S1804" s="16" t="str">
        <f>IFERROR(VLOOKUP($R1804,Kostensoorten!$C:$J,2,FALSE),"n.v.t.")</f>
        <v>Overige belastingen</v>
      </c>
      <c r="T1804" s="16" t="s">
        <v>39</v>
      </c>
      <c r="U1804" s="16" t="s">
        <v>39</v>
      </c>
      <c r="V1804" s="16" t="s">
        <v>39</v>
      </c>
      <c r="W1804" s="16" t="s">
        <v>39</v>
      </c>
      <c r="X1804" s="16" t="s">
        <v>39</v>
      </c>
      <c r="Y1804" s="16" t="s">
        <v>39</v>
      </c>
      <c r="Z1804" s="16" t="s">
        <v>39</v>
      </c>
      <c r="AA1804" s="16" t="s">
        <v>39</v>
      </c>
      <c r="AB1804" s="16" t="s">
        <v>39</v>
      </c>
      <c r="AC1804" s="16" t="s">
        <v>39</v>
      </c>
      <c r="AD1804" s="16" t="s">
        <v>39</v>
      </c>
      <c r="AE1804" s="16" t="s">
        <v>39</v>
      </c>
      <c r="AF1804" s="16" t="s">
        <v>39</v>
      </c>
      <c r="AG1804" s="16" t="s">
        <v>39</v>
      </c>
      <c r="AH1804" s="16" t="s">
        <v>39</v>
      </c>
      <c r="AI1804" s="16" t="s">
        <v>39</v>
      </c>
      <c r="AJ1804" s="16" t="s">
        <v>39</v>
      </c>
      <c r="AL1804" s="16" t="s">
        <v>39</v>
      </c>
      <c r="AM1804" s="16" t="s">
        <v>39</v>
      </c>
      <c r="AN1804" s="16" t="str">
        <f>IFERROR(VLOOKUP($P1804,'Kredieten productgroepen functi'!$C:$M,6,FALSE),"n.v.t.")</f>
        <v>3303</v>
      </c>
      <c r="AO1804" s="16" t="str">
        <f>IFERROR(VLOOKUP($P1804,'Kredieten productgroepen functi'!$C:$M,7,FALSE),"n.v.t.")</f>
        <v>Onderhoud en beheer vaarwegen</v>
      </c>
      <c r="AP1804" s="16" t="str">
        <f>IFERROR(VLOOKUP($P1804,'Kredieten productgroepen functi'!$C:$M,8,FALSE),"n.v.t.")</f>
        <v>33</v>
      </c>
      <c r="AQ1804" s="16" t="str">
        <f>IFERROR(VLOOKUP($P1804,'Kredieten productgroepen functi'!$C:$M,9,FALSE),"n.v.t.")</f>
        <v>Waterwegen</v>
      </c>
      <c r="AR1804" s="16" t="str">
        <f>IFERROR(VLOOKUP($P1804,'Kredieten productgroepen functi'!$C:$M,10,FALSE),"n.v.t.")</f>
        <v>3</v>
      </c>
      <c r="AS1804" s="16" t="str">
        <f>IFERROR(VLOOKUP($P1804,'Kredieten productgroepen functi'!$C:$M,11,FALSE),"n.v.t.")</f>
        <v>Verkeer en vervoer</v>
      </c>
      <c r="AT1804" s="16" t="str">
        <f t="shared" si="89"/>
        <v>Lasten</v>
      </c>
      <c r="AU1804" s="16" t="str">
        <f>IFERROR(VLOOKUP($R1804,Kostensoorten!$C:$J,7,FALSE),"n.v.t.")</f>
        <v>3.0</v>
      </c>
      <c r="AV1804" s="16" t="str">
        <f>IFERROR(VLOOKUP($R1804,Kostensoorten!$C:$J,8,FALSE),"n.v.t.")</f>
        <v>Belastingen</v>
      </c>
    </row>
    <row r="1805" spans="6:48">
      <c r="F1805" s="2" t="s">
        <v>9650</v>
      </c>
      <c r="G1805" s="2" t="s">
        <v>39</v>
      </c>
      <c r="H1805" s="2" t="s">
        <v>39</v>
      </c>
      <c r="I1805" s="18">
        <v>211.12</v>
      </c>
      <c r="P1805" s="16" t="str">
        <f t="shared" si="87"/>
        <v>633778</v>
      </c>
      <c r="Q1805" s="16" t="str">
        <f>IFERROR(VLOOKUP($P1805,'Kredieten productgroepen functi'!$C:$M,2,FALSE),"n.v.t.")</f>
        <v>Slibdepots algemeen</v>
      </c>
      <c r="R1805" s="16" t="str">
        <f t="shared" si="88"/>
        <v>423040</v>
      </c>
      <c r="S1805" s="16" t="str">
        <f>IFERROR(VLOOKUP($R1805,Kostensoorten!$C:$J,2,FALSE),"n.v.t.")</f>
        <v>Normaal onderhoud</v>
      </c>
      <c r="T1805" s="16" t="s">
        <v>39</v>
      </c>
      <c r="U1805" s="16" t="s">
        <v>39</v>
      </c>
      <c r="V1805" s="16" t="s">
        <v>39</v>
      </c>
      <c r="W1805" s="16" t="s">
        <v>39</v>
      </c>
      <c r="X1805" s="16" t="s">
        <v>39</v>
      </c>
      <c r="Y1805" s="16" t="s">
        <v>39</v>
      </c>
      <c r="Z1805" s="16" t="s">
        <v>39</v>
      </c>
      <c r="AA1805" s="16" t="s">
        <v>39</v>
      </c>
      <c r="AB1805" s="16" t="s">
        <v>39</v>
      </c>
      <c r="AC1805" s="16" t="s">
        <v>39</v>
      </c>
      <c r="AD1805" s="16" t="s">
        <v>39</v>
      </c>
      <c r="AE1805" s="16" t="s">
        <v>39</v>
      </c>
      <c r="AF1805" s="16" t="s">
        <v>39</v>
      </c>
      <c r="AG1805" s="16" t="s">
        <v>39</v>
      </c>
      <c r="AH1805" s="16" t="s">
        <v>39</v>
      </c>
      <c r="AI1805" s="16" t="s">
        <v>39</v>
      </c>
      <c r="AJ1805" s="16" t="s">
        <v>39</v>
      </c>
      <c r="AL1805" s="16" t="s">
        <v>39</v>
      </c>
      <c r="AM1805" s="16" t="s">
        <v>39</v>
      </c>
      <c r="AN1805" s="16" t="str">
        <f>IFERROR(VLOOKUP($P1805,'Kredieten productgroepen functi'!$C:$M,6,FALSE),"n.v.t.")</f>
        <v>3303</v>
      </c>
      <c r="AO1805" s="16" t="str">
        <f>IFERROR(VLOOKUP($P1805,'Kredieten productgroepen functi'!$C:$M,7,FALSE),"n.v.t.")</f>
        <v>Onderhoud en beheer vaarwegen</v>
      </c>
      <c r="AP1805" s="16" t="str">
        <f>IFERROR(VLOOKUP($P1805,'Kredieten productgroepen functi'!$C:$M,8,FALSE),"n.v.t.")</f>
        <v>33</v>
      </c>
      <c r="AQ1805" s="16" t="str">
        <f>IFERROR(VLOOKUP($P1805,'Kredieten productgroepen functi'!$C:$M,9,FALSE),"n.v.t.")</f>
        <v>Waterwegen</v>
      </c>
      <c r="AR1805" s="16" t="str">
        <f>IFERROR(VLOOKUP($P1805,'Kredieten productgroepen functi'!$C:$M,10,FALSE),"n.v.t.")</f>
        <v>3</v>
      </c>
      <c r="AS1805" s="16" t="str">
        <f>IFERROR(VLOOKUP($P1805,'Kredieten productgroepen functi'!$C:$M,11,FALSE),"n.v.t.")</f>
        <v>Verkeer en vervoer</v>
      </c>
      <c r="AT1805" s="16" t="str">
        <f t="shared" si="89"/>
        <v>Lasten</v>
      </c>
      <c r="AU1805" s="16" t="str">
        <f>IFERROR(VLOOKUP($R1805,Kostensoorten!$C:$J,7,FALSE),"n.v.t.")</f>
        <v>2.3.1</v>
      </c>
      <c r="AV1805" s="16" t="str">
        <f>IFERROR(VLOOKUP($R1805,Kostensoorten!$C:$J,8,FALSE),"n.v.t.")</f>
        <v>Aankopen niet duurzame goedere</v>
      </c>
    </row>
    <row r="1806" spans="6:48">
      <c r="F1806" s="2" t="s">
        <v>7301</v>
      </c>
      <c r="G1806" s="2" t="s">
        <v>39</v>
      </c>
      <c r="H1806" s="2" t="s">
        <v>39</v>
      </c>
      <c r="I1806" s="18">
        <v>0</v>
      </c>
      <c r="P1806" s="16" t="str">
        <f t="shared" si="87"/>
        <v>633778</v>
      </c>
      <c r="Q1806" s="16" t="str">
        <f>IFERROR(VLOOKUP($P1806,'Kredieten productgroepen functi'!$C:$M,2,FALSE),"n.v.t.")</f>
        <v>Slibdepots algemeen</v>
      </c>
      <c r="R1806" s="16" t="str">
        <f t="shared" si="88"/>
        <v>423040</v>
      </c>
      <c r="S1806" s="16" t="str">
        <f>IFERROR(VLOOKUP($R1806,Kostensoorten!$C:$J,2,FALSE),"n.v.t.")</f>
        <v>Normaal onderhoud</v>
      </c>
      <c r="T1806" s="16" t="s">
        <v>39</v>
      </c>
      <c r="U1806" s="16" t="s">
        <v>39</v>
      </c>
      <c r="V1806" s="16" t="s">
        <v>39</v>
      </c>
      <c r="W1806" s="16" t="s">
        <v>39</v>
      </c>
      <c r="X1806" s="16" t="s">
        <v>39</v>
      </c>
      <c r="Y1806" s="16" t="s">
        <v>39</v>
      </c>
      <c r="Z1806" s="16" t="s">
        <v>39</v>
      </c>
      <c r="AA1806" s="16" t="s">
        <v>39</v>
      </c>
      <c r="AB1806" s="16" t="s">
        <v>39</v>
      </c>
      <c r="AC1806" s="16" t="s">
        <v>39</v>
      </c>
      <c r="AD1806" s="16" t="s">
        <v>39</v>
      </c>
      <c r="AE1806" s="16" t="s">
        <v>39</v>
      </c>
      <c r="AF1806" s="16" t="s">
        <v>39</v>
      </c>
      <c r="AG1806" s="16" t="s">
        <v>39</v>
      </c>
      <c r="AH1806" s="16" t="s">
        <v>39</v>
      </c>
      <c r="AI1806" s="16" t="s">
        <v>39</v>
      </c>
      <c r="AJ1806" s="16" t="s">
        <v>39</v>
      </c>
      <c r="AL1806" s="16" t="s">
        <v>39</v>
      </c>
      <c r="AM1806" s="16" t="s">
        <v>39</v>
      </c>
      <c r="AN1806" s="16" t="str">
        <f>IFERROR(VLOOKUP($P1806,'Kredieten productgroepen functi'!$C:$M,6,FALSE),"n.v.t.")</f>
        <v>3303</v>
      </c>
      <c r="AO1806" s="16" t="str">
        <f>IFERROR(VLOOKUP($P1806,'Kredieten productgroepen functi'!$C:$M,7,FALSE),"n.v.t.")</f>
        <v>Onderhoud en beheer vaarwegen</v>
      </c>
      <c r="AP1806" s="16" t="str">
        <f>IFERROR(VLOOKUP($P1806,'Kredieten productgroepen functi'!$C:$M,8,FALSE),"n.v.t.")</f>
        <v>33</v>
      </c>
      <c r="AQ1806" s="16" t="str">
        <f>IFERROR(VLOOKUP($P1806,'Kredieten productgroepen functi'!$C:$M,9,FALSE),"n.v.t.")</f>
        <v>Waterwegen</v>
      </c>
      <c r="AR1806" s="16" t="str">
        <f>IFERROR(VLOOKUP($P1806,'Kredieten productgroepen functi'!$C:$M,10,FALSE),"n.v.t.")</f>
        <v>3</v>
      </c>
      <c r="AS1806" s="16" t="str">
        <f>IFERROR(VLOOKUP($P1806,'Kredieten productgroepen functi'!$C:$M,11,FALSE),"n.v.t.")</f>
        <v>Verkeer en vervoer</v>
      </c>
      <c r="AT1806" s="16" t="str">
        <f t="shared" si="89"/>
        <v>Lasten</v>
      </c>
      <c r="AU1806" s="16" t="str">
        <f>IFERROR(VLOOKUP($R1806,Kostensoorten!$C:$J,7,FALSE),"n.v.t.")</f>
        <v>2.3.1</v>
      </c>
      <c r="AV1806" s="16" t="str">
        <f>IFERROR(VLOOKUP($R1806,Kostensoorten!$C:$J,8,FALSE),"n.v.t.")</f>
        <v>Aankopen niet duurzame goedere</v>
      </c>
    </row>
    <row r="1807" spans="6:48">
      <c r="F1807" s="2" t="s">
        <v>8754</v>
      </c>
      <c r="G1807" s="2" t="s">
        <v>39</v>
      </c>
      <c r="H1807" s="2" t="s">
        <v>39</v>
      </c>
      <c r="I1807" s="18">
        <v>0</v>
      </c>
      <c r="P1807" s="16" t="str">
        <f t="shared" si="87"/>
        <v>633778</v>
      </c>
      <c r="Q1807" s="16" t="str">
        <f>IFERROR(VLOOKUP($P1807,'Kredieten productgroepen functi'!$C:$M,2,FALSE),"n.v.t.")</f>
        <v>Slibdepots algemeen</v>
      </c>
      <c r="R1807" s="16" t="str">
        <f t="shared" si="88"/>
        <v>430003</v>
      </c>
      <c r="S1807" s="16" t="str">
        <f>IFERROR(VLOOKUP($R1807,Kostensoorten!$C:$J,2,FALSE),"n.v.t.")</f>
        <v>Waterschapslasten</v>
      </c>
      <c r="T1807" s="16" t="s">
        <v>39</v>
      </c>
      <c r="U1807" s="16" t="s">
        <v>39</v>
      </c>
      <c r="V1807" s="16" t="s">
        <v>39</v>
      </c>
      <c r="W1807" s="16" t="s">
        <v>39</v>
      </c>
      <c r="X1807" s="16" t="s">
        <v>39</v>
      </c>
      <c r="Y1807" s="16" t="s">
        <v>39</v>
      </c>
      <c r="Z1807" s="16" t="s">
        <v>39</v>
      </c>
      <c r="AA1807" s="16" t="s">
        <v>39</v>
      </c>
      <c r="AB1807" s="16" t="s">
        <v>39</v>
      </c>
      <c r="AC1807" s="16" t="s">
        <v>39</v>
      </c>
      <c r="AD1807" s="16" t="s">
        <v>39</v>
      </c>
      <c r="AE1807" s="16" t="s">
        <v>39</v>
      </c>
      <c r="AF1807" s="16" t="s">
        <v>39</v>
      </c>
      <c r="AG1807" s="16" t="s">
        <v>39</v>
      </c>
      <c r="AH1807" s="16" t="s">
        <v>39</v>
      </c>
      <c r="AI1807" s="16" t="s">
        <v>39</v>
      </c>
      <c r="AJ1807" s="16" t="s">
        <v>39</v>
      </c>
      <c r="AL1807" s="16" t="s">
        <v>39</v>
      </c>
      <c r="AM1807" s="16" t="s">
        <v>39</v>
      </c>
      <c r="AN1807" s="16" t="str">
        <f>IFERROR(VLOOKUP($P1807,'Kredieten productgroepen functi'!$C:$M,6,FALSE),"n.v.t.")</f>
        <v>3303</v>
      </c>
      <c r="AO1807" s="16" t="str">
        <f>IFERROR(VLOOKUP($P1807,'Kredieten productgroepen functi'!$C:$M,7,FALSE),"n.v.t.")</f>
        <v>Onderhoud en beheer vaarwegen</v>
      </c>
      <c r="AP1807" s="16" t="str">
        <f>IFERROR(VLOOKUP($P1807,'Kredieten productgroepen functi'!$C:$M,8,FALSE),"n.v.t.")</f>
        <v>33</v>
      </c>
      <c r="AQ1807" s="16" t="str">
        <f>IFERROR(VLOOKUP($P1807,'Kredieten productgroepen functi'!$C:$M,9,FALSE),"n.v.t.")</f>
        <v>Waterwegen</v>
      </c>
      <c r="AR1807" s="16" t="str">
        <f>IFERROR(VLOOKUP($P1807,'Kredieten productgroepen functi'!$C:$M,10,FALSE),"n.v.t.")</f>
        <v>3</v>
      </c>
      <c r="AS1807" s="16" t="str">
        <f>IFERROR(VLOOKUP($P1807,'Kredieten productgroepen functi'!$C:$M,11,FALSE),"n.v.t.")</f>
        <v>Verkeer en vervoer</v>
      </c>
      <c r="AT1807" s="16" t="str">
        <f t="shared" si="89"/>
        <v>Lasten</v>
      </c>
      <c r="AU1807" s="16" t="str">
        <f>IFERROR(VLOOKUP($R1807,Kostensoorten!$C:$J,7,FALSE),"n.v.t.")</f>
        <v>3.0</v>
      </c>
      <c r="AV1807" s="16" t="str">
        <f>IFERROR(VLOOKUP($R1807,Kostensoorten!$C:$J,8,FALSE),"n.v.t.")</f>
        <v>Belastingen</v>
      </c>
    </row>
    <row r="1808" spans="6:48">
      <c r="F1808" s="2" t="s">
        <v>9651</v>
      </c>
      <c r="G1808" s="2" t="s">
        <v>39</v>
      </c>
      <c r="H1808" s="2" t="s">
        <v>39</v>
      </c>
      <c r="I1808" s="18">
        <v>3979.76</v>
      </c>
      <c r="P1808" s="16" t="str">
        <f t="shared" si="87"/>
        <v>633778</v>
      </c>
      <c r="Q1808" s="16" t="str">
        <f>IFERROR(VLOOKUP($P1808,'Kredieten productgroepen functi'!$C:$M,2,FALSE),"n.v.t.")</f>
        <v>Slibdepots algemeen</v>
      </c>
      <c r="R1808" s="16" t="str">
        <f t="shared" si="88"/>
        <v>460311</v>
      </c>
      <c r="S1808" s="16" t="str">
        <f>IFERROR(VLOOKUP($R1808,Kostensoorten!$C:$J,2,FALSE),"n.v.t.")</f>
        <v>Storting in voorziening</v>
      </c>
      <c r="T1808" s="16" t="s">
        <v>39</v>
      </c>
      <c r="U1808" s="16" t="s">
        <v>39</v>
      </c>
      <c r="V1808" s="16" t="s">
        <v>39</v>
      </c>
      <c r="W1808" s="16" t="s">
        <v>39</v>
      </c>
      <c r="X1808" s="16" t="s">
        <v>39</v>
      </c>
      <c r="Y1808" s="16" t="s">
        <v>39</v>
      </c>
      <c r="Z1808" s="16" t="s">
        <v>39</v>
      </c>
      <c r="AA1808" s="16" t="s">
        <v>39</v>
      </c>
      <c r="AB1808" s="16" t="s">
        <v>39</v>
      </c>
      <c r="AC1808" s="16" t="s">
        <v>39</v>
      </c>
      <c r="AD1808" s="16" t="s">
        <v>39</v>
      </c>
      <c r="AE1808" s="16" t="s">
        <v>39</v>
      </c>
      <c r="AF1808" s="16" t="s">
        <v>39</v>
      </c>
      <c r="AG1808" s="16" t="s">
        <v>39</v>
      </c>
      <c r="AH1808" s="16" t="s">
        <v>39</v>
      </c>
      <c r="AI1808" s="16" t="s">
        <v>39</v>
      </c>
      <c r="AJ1808" s="16" t="s">
        <v>39</v>
      </c>
      <c r="AL1808" s="16" t="s">
        <v>39</v>
      </c>
      <c r="AM1808" s="16" t="s">
        <v>39</v>
      </c>
      <c r="AN1808" s="16" t="str">
        <f>IFERROR(VLOOKUP($P1808,'Kredieten productgroepen functi'!$C:$M,6,FALSE),"n.v.t.")</f>
        <v>3303</v>
      </c>
      <c r="AO1808" s="16" t="str">
        <f>IFERROR(VLOOKUP($P1808,'Kredieten productgroepen functi'!$C:$M,7,FALSE),"n.v.t.")</f>
        <v>Onderhoud en beheer vaarwegen</v>
      </c>
      <c r="AP1808" s="16" t="str">
        <f>IFERROR(VLOOKUP($P1808,'Kredieten productgroepen functi'!$C:$M,8,FALSE),"n.v.t.")</f>
        <v>33</v>
      </c>
      <c r="AQ1808" s="16" t="str">
        <f>IFERROR(VLOOKUP($P1808,'Kredieten productgroepen functi'!$C:$M,9,FALSE),"n.v.t.")</f>
        <v>Waterwegen</v>
      </c>
      <c r="AR1808" s="16" t="str">
        <f>IFERROR(VLOOKUP($P1808,'Kredieten productgroepen functi'!$C:$M,10,FALSE),"n.v.t.")</f>
        <v>3</v>
      </c>
      <c r="AS1808" s="16" t="str">
        <f>IFERROR(VLOOKUP($P1808,'Kredieten productgroepen functi'!$C:$M,11,FALSE),"n.v.t.")</f>
        <v>Verkeer en vervoer</v>
      </c>
      <c r="AT1808" s="16" t="str">
        <f t="shared" si="89"/>
        <v>Lasten</v>
      </c>
      <c r="AU1808" s="16" t="str">
        <f>IFERROR(VLOOKUP($R1808,Kostensoorten!$C:$J,7,FALSE),"n.v.t.")</f>
        <v>6.5</v>
      </c>
      <c r="AV1808" s="16" t="str">
        <f>IFERROR(VLOOKUP($R1808,Kostensoorten!$C:$J,8,FALSE),"n.v.t.")</f>
        <v>Vorming van voorzieningen</v>
      </c>
    </row>
    <row r="1809" spans="6:48">
      <c r="F1809" s="2" t="s">
        <v>8755</v>
      </c>
      <c r="G1809" s="2" t="s">
        <v>39</v>
      </c>
      <c r="H1809" s="2" t="s">
        <v>39</v>
      </c>
      <c r="I1809" s="18">
        <v>33.96</v>
      </c>
      <c r="P1809" s="16" t="str">
        <f t="shared" si="87"/>
        <v>633905</v>
      </c>
      <c r="Q1809" s="16" t="str">
        <f>IFERROR(VLOOKUP($P1809,'Kredieten productgroepen functi'!$C:$M,2,FALSE),"n.v.t.")</f>
        <v>Sluizen prov vw</v>
      </c>
      <c r="R1809" s="16" t="str">
        <f t="shared" si="88"/>
        <v>423040</v>
      </c>
      <c r="S1809" s="16" t="str">
        <f>IFERROR(VLOOKUP($R1809,Kostensoorten!$C:$J,2,FALSE),"n.v.t.")</f>
        <v>Normaal onderhoud</v>
      </c>
      <c r="T1809" s="16" t="s">
        <v>39</v>
      </c>
      <c r="U1809" s="16" t="s">
        <v>39</v>
      </c>
      <c r="V1809" s="16" t="s">
        <v>39</v>
      </c>
      <c r="W1809" s="16" t="s">
        <v>39</v>
      </c>
      <c r="X1809" s="16" t="s">
        <v>39</v>
      </c>
      <c r="Y1809" s="16" t="s">
        <v>39</v>
      </c>
      <c r="Z1809" s="16" t="s">
        <v>39</v>
      </c>
      <c r="AA1809" s="16" t="s">
        <v>39</v>
      </c>
      <c r="AB1809" s="16" t="s">
        <v>39</v>
      </c>
      <c r="AC1809" s="16" t="s">
        <v>39</v>
      </c>
      <c r="AD1809" s="16" t="s">
        <v>39</v>
      </c>
      <c r="AE1809" s="16" t="s">
        <v>39</v>
      </c>
      <c r="AF1809" s="16" t="s">
        <v>39</v>
      </c>
      <c r="AG1809" s="16" t="s">
        <v>39</v>
      </c>
      <c r="AH1809" s="16" t="s">
        <v>39</v>
      </c>
      <c r="AI1809" s="16" t="s">
        <v>39</v>
      </c>
      <c r="AJ1809" s="16" t="s">
        <v>39</v>
      </c>
      <c r="AL1809" s="16" t="s">
        <v>39</v>
      </c>
      <c r="AM1809" s="16" t="s">
        <v>39</v>
      </c>
      <c r="AN1809" s="16" t="str">
        <f>IFERROR(VLOOKUP($P1809,'Kredieten productgroepen functi'!$C:$M,6,FALSE),"n.v.t.")</f>
        <v>3306</v>
      </c>
      <c r="AO1809" s="16" t="str">
        <f>IFERROR(VLOOKUP($P1809,'Kredieten productgroepen functi'!$C:$M,7,FALSE),"n.v.t.")</f>
        <v>Kunstwerken vaarwegen</v>
      </c>
      <c r="AP1809" s="16" t="str">
        <f>IFERROR(VLOOKUP($P1809,'Kredieten productgroepen functi'!$C:$M,8,FALSE),"n.v.t.")</f>
        <v>33</v>
      </c>
      <c r="AQ1809" s="16" t="str">
        <f>IFERROR(VLOOKUP($P1809,'Kredieten productgroepen functi'!$C:$M,9,FALSE),"n.v.t.")</f>
        <v>Waterwegen</v>
      </c>
      <c r="AR1809" s="16" t="str">
        <f>IFERROR(VLOOKUP($P1809,'Kredieten productgroepen functi'!$C:$M,10,FALSE),"n.v.t.")</f>
        <v>3</v>
      </c>
      <c r="AS1809" s="16" t="str">
        <f>IFERROR(VLOOKUP($P1809,'Kredieten productgroepen functi'!$C:$M,11,FALSE),"n.v.t.")</f>
        <v>Verkeer en vervoer</v>
      </c>
      <c r="AT1809" s="16" t="str">
        <f t="shared" si="89"/>
        <v>Lasten</v>
      </c>
      <c r="AU1809" s="16" t="str">
        <f>IFERROR(VLOOKUP($R1809,Kostensoorten!$C:$J,7,FALSE),"n.v.t.")</f>
        <v>2.3.1</v>
      </c>
      <c r="AV1809" s="16" t="str">
        <f>IFERROR(VLOOKUP($R1809,Kostensoorten!$C:$J,8,FALSE),"n.v.t.")</f>
        <v>Aankopen niet duurzame goedere</v>
      </c>
    </row>
    <row r="1810" spans="6:48">
      <c r="F1810" s="2" t="s">
        <v>8160</v>
      </c>
      <c r="G1810" s="2" t="s">
        <v>39</v>
      </c>
      <c r="H1810" s="2" t="s">
        <v>39</v>
      </c>
      <c r="I1810" s="18">
        <v>21.5</v>
      </c>
      <c r="P1810" s="16" t="str">
        <f t="shared" si="87"/>
        <v>633905</v>
      </c>
      <c r="Q1810" s="16" t="str">
        <f>IFERROR(VLOOKUP($P1810,'Kredieten productgroepen functi'!$C:$M,2,FALSE),"n.v.t.")</f>
        <v>Sluizen prov vw</v>
      </c>
      <c r="R1810" s="16" t="str">
        <f t="shared" si="88"/>
        <v>423040</v>
      </c>
      <c r="S1810" s="16" t="str">
        <f>IFERROR(VLOOKUP($R1810,Kostensoorten!$C:$J,2,FALSE),"n.v.t.")</f>
        <v>Normaal onderhoud</v>
      </c>
      <c r="T1810" s="16" t="s">
        <v>39</v>
      </c>
      <c r="U1810" s="16" t="s">
        <v>39</v>
      </c>
      <c r="V1810" s="16" t="s">
        <v>39</v>
      </c>
      <c r="W1810" s="16" t="s">
        <v>39</v>
      </c>
      <c r="X1810" s="16" t="s">
        <v>39</v>
      </c>
      <c r="Y1810" s="16" t="s">
        <v>39</v>
      </c>
      <c r="Z1810" s="16" t="s">
        <v>39</v>
      </c>
      <c r="AA1810" s="16" t="s">
        <v>39</v>
      </c>
      <c r="AB1810" s="16" t="s">
        <v>39</v>
      </c>
      <c r="AC1810" s="16" t="s">
        <v>39</v>
      </c>
      <c r="AD1810" s="16" t="s">
        <v>39</v>
      </c>
      <c r="AE1810" s="16" t="s">
        <v>39</v>
      </c>
      <c r="AF1810" s="16" t="s">
        <v>39</v>
      </c>
      <c r="AG1810" s="16" t="s">
        <v>39</v>
      </c>
      <c r="AH1810" s="16" t="s">
        <v>39</v>
      </c>
      <c r="AI1810" s="16" t="s">
        <v>39</v>
      </c>
      <c r="AJ1810" s="16" t="s">
        <v>39</v>
      </c>
      <c r="AL1810" s="16" t="s">
        <v>39</v>
      </c>
      <c r="AM1810" s="16" t="s">
        <v>39</v>
      </c>
      <c r="AN1810" s="16" t="str">
        <f>IFERROR(VLOOKUP($P1810,'Kredieten productgroepen functi'!$C:$M,6,FALSE),"n.v.t.")</f>
        <v>3306</v>
      </c>
      <c r="AO1810" s="16" t="str">
        <f>IFERROR(VLOOKUP($P1810,'Kredieten productgroepen functi'!$C:$M,7,FALSE),"n.v.t.")</f>
        <v>Kunstwerken vaarwegen</v>
      </c>
      <c r="AP1810" s="16" t="str">
        <f>IFERROR(VLOOKUP($P1810,'Kredieten productgroepen functi'!$C:$M,8,FALSE),"n.v.t.")</f>
        <v>33</v>
      </c>
      <c r="AQ1810" s="16" t="str">
        <f>IFERROR(VLOOKUP($P1810,'Kredieten productgroepen functi'!$C:$M,9,FALSE),"n.v.t.")</f>
        <v>Waterwegen</v>
      </c>
      <c r="AR1810" s="16" t="str">
        <f>IFERROR(VLOOKUP($P1810,'Kredieten productgroepen functi'!$C:$M,10,FALSE),"n.v.t.")</f>
        <v>3</v>
      </c>
      <c r="AS1810" s="16" t="str">
        <f>IFERROR(VLOOKUP($P1810,'Kredieten productgroepen functi'!$C:$M,11,FALSE),"n.v.t.")</f>
        <v>Verkeer en vervoer</v>
      </c>
      <c r="AT1810" s="16" t="str">
        <f t="shared" si="89"/>
        <v>Lasten</v>
      </c>
      <c r="AU1810" s="16" t="str">
        <f>IFERROR(VLOOKUP($R1810,Kostensoorten!$C:$J,7,FALSE),"n.v.t.")</f>
        <v>2.3.1</v>
      </c>
      <c r="AV1810" s="16" t="str">
        <f>IFERROR(VLOOKUP($R1810,Kostensoorten!$C:$J,8,FALSE),"n.v.t.")</f>
        <v>Aankopen niet duurzame goedere</v>
      </c>
    </row>
    <row r="1811" spans="6:48">
      <c r="F1811" s="2" t="s">
        <v>8161</v>
      </c>
      <c r="G1811" s="2" t="s">
        <v>39</v>
      </c>
      <c r="H1811" s="2" t="s">
        <v>39</v>
      </c>
      <c r="I1811" s="18">
        <v>2183</v>
      </c>
      <c r="P1811" s="16" t="str">
        <f t="shared" si="87"/>
        <v>633905</v>
      </c>
      <c r="Q1811" s="16" t="str">
        <f>IFERROR(VLOOKUP($P1811,'Kredieten productgroepen functi'!$C:$M,2,FALSE),"n.v.t.")</f>
        <v>Sluizen prov vw</v>
      </c>
      <c r="R1811" s="16" t="str">
        <f t="shared" si="88"/>
        <v>423040</v>
      </c>
      <c r="S1811" s="16" t="str">
        <f>IFERROR(VLOOKUP($R1811,Kostensoorten!$C:$J,2,FALSE),"n.v.t.")</f>
        <v>Normaal onderhoud</v>
      </c>
      <c r="T1811" s="16" t="s">
        <v>39</v>
      </c>
      <c r="U1811" s="16" t="s">
        <v>39</v>
      </c>
      <c r="V1811" s="16" t="s">
        <v>39</v>
      </c>
      <c r="W1811" s="16" t="s">
        <v>39</v>
      </c>
      <c r="X1811" s="16" t="s">
        <v>39</v>
      </c>
      <c r="Y1811" s="16" t="s">
        <v>39</v>
      </c>
      <c r="Z1811" s="16" t="s">
        <v>39</v>
      </c>
      <c r="AA1811" s="16" t="s">
        <v>39</v>
      </c>
      <c r="AB1811" s="16" t="s">
        <v>39</v>
      </c>
      <c r="AC1811" s="16" t="s">
        <v>39</v>
      </c>
      <c r="AD1811" s="16" t="s">
        <v>39</v>
      </c>
      <c r="AE1811" s="16" t="s">
        <v>39</v>
      </c>
      <c r="AF1811" s="16" t="s">
        <v>39</v>
      </c>
      <c r="AG1811" s="16" t="s">
        <v>39</v>
      </c>
      <c r="AH1811" s="16" t="s">
        <v>39</v>
      </c>
      <c r="AI1811" s="16" t="s">
        <v>39</v>
      </c>
      <c r="AJ1811" s="16" t="s">
        <v>39</v>
      </c>
      <c r="AL1811" s="16" t="s">
        <v>39</v>
      </c>
      <c r="AM1811" s="16" t="s">
        <v>39</v>
      </c>
      <c r="AN1811" s="16" t="str">
        <f>IFERROR(VLOOKUP($P1811,'Kredieten productgroepen functi'!$C:$M,6,FALSE),"n.v.t.")</f>
        <v>3306</v>
      </c>
      <c r="AO1811" s="16" t="str">
        <f>IFERROR(VLOOKUP($P1811,'Kredieten productgroepen functi'!$C:$M,7,FALSE),"n.v.t.")</f>
        <v>Kunstwerken vaarwegen</v>
      </c>
      <c r="AP1811" s="16" t="str">
        <f>IFERROR(VLOOKUP($P1811,'Kredieten productgroepen functi'!$C:$M,8,FALSE),"n.v.t.")</f>
        <v>33</v>
      </c>
      <c r="AQ1811" s="16" t="str">
        <f>IFERROR(VLOOKUP($P1811,'Kredieten productgroepen functi'!$C:$M,9,FALSE),"n.v.t.")</f>
        <v>Waterwegen</v>
      </c>
      <c r="AR1811" s="16" t="str">
        <f>IFERROR(VLOOKUP($P1811,'Kredieten productgroepen functi'!$C:$M,10,FALSE),"n.v.t.")</f>
        <v>3</v>
      </c>
      <c r="AS1811" s="16" t="str">
        <f>IFERROR(VLOOKUP($P1811,'Kredieten productgroepen functi'!$C:$M,11,FALSE),"n.v.t.")</f>
        <v>Verkeer en vervoer</v>
      </c>
      <c r="AT1811" s="16" t="str">
        <f t="shared" si="89"/>
        <v>Lasten</v>
      </c>
      <c r="AU1811" s="16" t="str">
        <f>IFERROR(VLOOKUP($R1811,Kostensoorten!$C:$J,7,FALSE),"n.v.t.")</f>
        <v>2.3.1</v>
      </c>
      <c r="AV1811" s="16" t="str">
        <f>IFERROR(VLOOKUP($R1811,Kostensoorten!$C:$J,8,FALSE),"n.v.t.")</f>
        <v>Aankopen niet duurzame goedere</v>
      </c>
    </row>
    <row r="1812" spans="6:48">
      <c r="F1812" s="2" t="s">
        <v>7607</v>
      </c>
      <c r="G1812" s="2" t="s">
        <v>39</v>
      </c>
      <c r="H1812" s="2" t="s">
        <v>39</v>
      </c>
      <c r="I1812" s="18">
        <v>2198.2600000000002</v>
      </c>
      <c r="P1812" s="16" t="str">
        <f t="shared" si="87"/>
        <v>633905</v>
      </c>
      <c r="Q1812" s="16" t="str">
        <f>IFERROR(VLOOKUP($P1812,'Kredieten productgroepen functi'!$C:$M,2,FALSE),"n.v.t.")</f>
        <v>Sluizen prov vw</v>
      </c>
      <c r="R1812" s="16" t="str">
        <f t="shared" si="88"/>
        <v>423040</v>
      </c>
      <c r="S1812" s="16" t="str">
        <f>IFERROR(VLOOKUP($R1812,Kostensoorten!$C:$J,2,FALSE),"n.v.t.")</f>
        <v>Normaal onderhoud</v>
      </c>
      <c r="T1812" s="16" t="s">
        <v>39</v>
      </c>
      <c r="U1812" s="16" t="s">
        <v>39</v>
      </c>
      <c r="V1812" s="16" t="s">
        <v>39</v>
      </c>
      <c r="W1812" s="16" t="s">
        <v>39</v>
      </c>
      <c r="X1812" s="16" t="s">
        <v>39</v>
      </c>
      <c r="Y1812" s="16" t="s">
        <v>39</v>
      </c>
      <c r="Z1812" s="16" t="s">
        <v>39</v>
      </c>
      <c r="AA1812" s="16" t="s">
        <v>39</v>
      </c>
      <c r="AB1812" s="16" t="s">
        <v>39</v>
      </c>
      <c r="AC1812" s="16" t="s">
        <v>39</v>
      </c>
      <c r="AD1812" s="16" t="s">
        <v>39</v>
      </c>
      <c r="AE1812" s="16" t="s">
        <v>39</v>
      </c>
      <c r="AF1812" s="16" t="s">
        <v>39</v>
      </c>
      <c r="AG1812" s="16" t="s">
        <v>39</v>
      </c>
      <c r="AH1812" s="16" t="s">
        <v>39</v>
      </c>
      <c r="AI1812" s="16" t="s">
        <v>39</v>
      </c>
      <c r="AJ1812" s="16" t="s">
        <v>39</v>
      </c>
      <c r="AL1812" s="16" t="s">
        <v>39</v>
      </c>
      <c r="AM1812" s="16" t="s">
        <v>39</v>
      </c>
      <c r="AN1812" s="16" t="str">
        <f>IFERROR(VLOOKUP($P1812,'Kredieten productgroepen functi'!$C:$M,6,FALSE),"n.v.t.")</f>
        <v>3306</v>
      </c>
      <c r="AO1812" s="16" t="str">
        <f>IFERROR(VLOOKUP($P1812,'Kredieten productgroepen functi'!$C:$M,7,FALSE),"n.v.t.")</f>
        <v>Kunstwerken vaarwegen</v>
      </c>
      <c r="AP1812" s="16" t="str">
        <f>IFERROR(VLOOKUP($P1812,'Kredieten productgroepen functi'!$C:$M,8,FALSE),"n.v.t.")</f>
        <v>33</v>
      </c>
      <c r="AQ1812" s="16" t="str">
        <f>IFERROR(VLOOKUP($P1812,'Kredieten productgroepen functi'!$C:$M,9,FALSE),"n.v.t.")</f>
        <v>Waterwegen</v>
      </c>
      <c r="AR1812" s="16" t="str">
        <f>IFERROR(VLOOKUP($P1812,'Kredieten productgroepen functi'!$C:$M,10,FALSE),"n.v.t.")</f>
        <v>3</v>
      </c>
      <c r="AS1812" s="16" t="str">
        <f>IFERROR(VLOOKUP($P1812,'Kredieten productgroepen functi'!$C:$M,11,FALSE),"n.v.t.")</f>
        <v>Verkeer en vervoer</v>
      </c>
      <c r="AT1812" s="16" t="str">
        <f t="shared" si="89"/>
        <v>Lasten</v>
      </c>
      <c r="AU1812" s="16" t="str">
        <f>IFERROR(VLOOKUP($R1812,Kostensoorten!$C:$J,7,FALSE),"n.v.t.")</f>
        <v>2.3.1</v>
      </c>
      <c r="AV1812" s="16" t="str">
        <f>IFERROR(VLOOKUP($R1812,Kostensoorten!$C:$J,8,FALSE),"n.v.t.")</f>
        <v>Aankopen niet duurzame goedere</v>
      </c>
    </row>
    <row r="1813" spans="6:48">
      <c r="F1813" s="2" t="s">
        <v>8756</v>
      </c>
      <c r="G1813" s="2" t="s">
        <v>39</v>
      </c>
      <c r="H1813" s="2" t="s">
        <v>39</v>
      </c>
      <c r="I1813" s="18">
        <v>528.01</v>
      </c>
      <c r="P1813" s="16" t="str">
        <f t="shared" si="87"/>
        <v>633905</v>
      </c>
      <c r="Q1813" s="16" t="str">
        <f>IFERROR(VLOOKUP($P1813,'Kredieten productgroepen functi'!$C:$M,2,FALSE),"n.v.t.")</f>
        <v>Sluizen prov vw</v>
      </c>
      <c r="R1813" s="16" t="str">
        <f t="shared" si="88"/>
        <v>423040</v>
      </c>
      <c r="S1813" s="16" t="str">
        <f>IFERROR(VLOOKUP($R1813,Kostensoorten!$C:$J,2,FALSE),"n.v.t.")</f>
        <v>Normaal onderhoud</v>
      </c>
      <c r="T1813" s="16" t="s">
        <v>39</v>
      </c>
      <c r="U1813" s="16" t="s">
        <v>39</v>
      </c>
      <c r="V1813" s="16" t="s">
        <v>39</v>
      </c>
      <c r="W1813" s="16" t="s">
        <v>39</v>
      </c>
      <c r="X1813" s="16" t="s">
        <v>39</v>
      </c>
      <c r="Y1813" s="16" t="s">
        <v>39</v>
      </c>
      <c r="Z1813" s="16" t="s">
        <v>39</v>
      </c>
      <c r="AA1813" s="16" t="s">
        <v>39</v>
      </c>
      <c r="AB1813" s="16" t="s">
        <v>39</v>
      </c>
      <c r="AC1813" s="16" t="s">
        <v>39</v>
      </c>
      <c r="AD1813" s="16" t="s">
        <v>39</v>
      </c>
      <c r="AE1813" s="16" t="s">
        <v>39</v>
      </c>
      <c r="AF1813" s="16" t="s">
        <v>39</v>
      </c>
      <c r="AG1813" s="16" t="s">
        <v>39</v>
      </c>
      <c r="AH1813" s="16" t="s">
        <v>39</v>
      </c>
      <c r="AI1813" s="16" t="s">
        <v>39</v>
      </c>
      <c r="AJ1813" s="16" t="s">
        <v>39</v>
      </c>
      <c r="AL1813" s="16" t="s">
        <v>39</v>
      </c>
      <c r="AM1813" s="16" t="s">
        <v>39</v>
      </c>
      <c r="AN1813" s="16" t="str">
        <f>IFERROR(VLOOKUP($P1813,'Kredieten productgroepen functi'!$C:$M,6,FALSE),"n.v.t.")</f>
        <v>3306</v>
      </c>
      <c r="AO1813" s="16" t="str">
        <f>IFERROR(VLOOKUP($P1813,'Kredieten productgroepen functi'!$C:$M,7,FALSE),"n.v.t.")</f>
        <v>Kunstwerken vaarwegen</v>
      </c>
      <c r="AP1813" s="16" t="str">
        <f>IFERROR(VLOOKUP($P1813,'Kredieten productgroepen functi'!$C:$M,8,FALSE),"n.v.t.")</f>
        <v>33</v>
      </c>
      <c r="AQ1813" s="16" t="str">
        <f>IFERROR(VLOOKUP($P1813,'Kredieten productgroepen functi'!$C:$M,9,FALSE),"n.v.t.")</f>
        <v>Waterwegen</v>
      </c>
      <c r="AR1813" s="16" t="str">
        <f>IFERROR(VLOOKUP($P1813,'Kredieten productgroepen functi'!$C:$M,10,FALSE),"n.v.t.")</f>
        <v>3</v>
      </c>
      <c r="AS1813" s="16" t="str">
        <f>IFERROR(VLOOKUP($P1813,'Kredieten productgroepen functi'!$C:$M,11,FALSE),"n.v.t.")</f>
        <v>Verkeer en vervoer</v>
      </c>
      <c r="AT1813" s="16" t="str">
        <f t="shared" si="89"/>
        <v>Lasten</v>
      </c>
      <c r="AU1813" s="16" t="str">
        <f>IFERROR(VLOOKUP($R1813,Kostensoorten!$C:$J,7,FALSE),"n.v.t.")</f>
        <v>2.3.1</v>
      </c>
      <c r="AV1813" s="16" t="str">
        <f>IFERROR(VLOOKUP($R1813,Kostensoorten!$C:$J,8,FALSE),"n.v.t.")</f>
        <v>Aankopen niet duurzame goedere</v>
      </c>
    </row>
    <row r="1814" spans="6:48">
      <c r="F1814" s="2" t="s">
        <v>7077</v>
      </c>
      <c r="G1814" s="2" t="s">
        <v>39</v>
      </c>
      <c r="H1814" s="2" t="s">
        <v>39</v>
      </c>
      <c r="I1814" s="18">
        <v>4024.85</v>
      </c>
      <c r="P1814" s="16" t="str">
        <f t="shared" si="87"/>
        <v>633905</v>
      </c>
      <c r="Q1814" s="16" t="str">
        <f>IFERROR(VLOOKUP($P1814,'Kredieten productgroepen functi'!$C:$M,2,FALSE),"n.v.t.")</f>
        <v>Sluizen prov vw</v>
      </c>
      <c r="R1814" s="16" t="str">
        <f t="shared" si="88"/>
        <v>423040</v>
      </c>
      <c r="S1814" s="16" t="str">
        <f>IFERROR(VLOOKUP($R1814,Kostensoorten!$C:$J,2,FALSE),"n.v.t.")</f>
        <v>Normaal onderhoud</v>
      </c>
      <c r="T1814" s="16" t="s">
        <v>39</v>
      </c>
      <c r="U1814" s="16" t="s">
        <v>39</v>
      </c>
      <c r="V1814" s="16" t="s">
        <v>39</v>
      </c>
      <c r="W1814" s="16" t="s">
        <v>39</v>
      </c>
      <c r="X1814" s="16" t="s">
        <v>39</v>
      </c>
      <c r="Y1814" s="16" t="s">
        <v>39</v>
      </c>
      <c r="Z1814" s="16" t="s">
        <v>39</v>
      </c>
      <c r="AA1814" s="16" t="s">
        <v>39</v>
      </c>
      <c r="AB1814" s="16" t="s">
        <v>39</v>
      </c>
      <c r="AC1814" s="16" t="s">
        <v>39</v>
      </c>
      <c r="AD1814" s="16" t="s">
        <v>39</v>
      </c>
      <c r="AE1814" s="16" t="s">
        <v>39</v>
      </c>
      <c r="AF1814" s="16" t="s">
        <v>39</v>
      </c>
      <c r="AG1814" s="16" t="s">
        <v>39</v>
      </c>
      <c r="AH1814" s="16" t="s">
        <v>39</v>
      </c>
      <c r="AI1814" s="16" t="s">
        <v>39</v>
      </c>
      <c r="AJ1814" s="16" t="s">
        <v>39</v>
      </c>
      <c r="AL1814" s="16" t="s">
        <v>39</v>
      </c>
      <c r="AM1814" s="16" t="s">
        <v>39</v>
      </c>
      <c r="AN1814" s="16" t="str">
        <f>IFERROR(VLOOKUP($P1814,'Kredieten productgroepen functi'!$C:$M,6,FALSE),"n.v.t.")</f>
        <v>3306</v>
      </c>
      <c r="AO1814" s="16" t="str">
        <f>IFERROR(VLOOKUP($P1814,'Kredieten productgroepen functi'!$C:$M,7,FALSE),"n.v.t.")</f>
        <v>Kunstwerken vaarwegen</v>
      </c>
      <c r="AP1814" s="16" t="str">
        <f>IFERROR(VLOOKUP($P1814,'Kredieten productgroepen functi'!$C:$M,8,FALSE),"n.v.t.")</f>
        <v>33</v>
      </c>
      <c r="AQ1814" s="16" t="str">
        <f>IFERROR(VLOOKUP($P1814,'Kredieten productgroepen functi'!$C:$M,9,FALSE),"n.v.t.")</f>
        <v>Waterwegen</v>
      </c>
      <c r="AR1814" s="16" t="str">
        <f>IFERROR(VLOOKUP($P1814,'Kredieten productgroepen functi'!$C:$M,10,FALSE),"n.v.t.")</f>
        <v>3</v>
      </c>
      <c r="AS1814" s="16" t="str">
        <f>IFERROR(VLOOKUP($P1814,'Kredieten productgroepen functi'!$C:$M,11,FALSE),"n.v.t.")</f>
        <v>Verkeer en vervoer</v>
      </c>
      <c r="AT1814" s="16" t="str">
        <f t="shared" si="89"/>
        <v>Lasten</v>
      </c>
      <c r="AU1814" s="16" t="str">
        <f>IFERROR(VLOOKUP($R1814,Kostensoorten!$C:$J,7,FALSE),"n.v.t.")</f>
        <v>2.3.1</v>
      </c>
      <c r="AV1814" s="16" t="str">
        <f>IFERROR(VLOOKUP($R1814,Kostensoorten!$C:$J,8,FALSE),"n.v.t.")</f>
        <v>Aankopen niet duurzame goedere</v>
      </c>
    </row>
    <row r="1815" spans="6:48">
      <c r="F1815" s="2" t="s">
        <v>9652</v>
      </c>
      <c r="G1815" s="2" t="s">
        <v>39</v>
      </c>
      <c r="H1815" s="2" t="s">
        <v>39</v>
      </c>
      <c r="I1815" s="18">
        <v>311.39999999999998</v>
      </c>
      <c r="P1815" s="16" t="str">
        <f t="shared" si="87"/>
        <v>633905</v>
      </c>
      <c r="Q1815" s="16" t="str">
        <f>IFERROR(VLOOKUP($P1815,'Kredieten productgroepen functi'!$C:$M,2,FALSE),"n.v.t.")</f>
        <v>Sluizen prov vw</v>
      </c>
      <c r="R1815" s="16" t="str">
        <f t="shared" si="88"/>
        <v>423040</v>
      </c>
      <c r="S1815" s="16" t="str">
        <f>IFERROR(VLOOKUP($R1815,Kostensoorten!$C:$J,2,FALSE),"n.v.t.")</f>
        <v>Normaal onderhoud</v>
      </c>
      <c r="T1815" s="16" t="s">
        <v>39</v>
      </c>
      <c r="U1815" s="16" t="s">
        <v>39</v>
      </c>
      <c r="V1815" s="16" t="s">
        <v>39</v>
      </c>
      <c r="W1815" s="16" t="s">
        <v>39</v>
      </c>
      <c r="X1815" s="16" t="s">
        <v>39</v>
      </c>
      <c r="Y1815" s="16" t="s">
        <v>39</v>
      </c>
      <c r="Z1815" s="16" t="s">
        <v>39</v>
      </c>
      <c r="AA1815" s="16" t="s">
        <v>39</v>
      </c>
      <c r="AB1815" s="16" t="s">
        <v>39</v>
      </c>
      <c r="AC1815" s="16" t="s">
        <v>39</v>
      </c>
      <c r="AD1815" s="16" t="s">
        <v>39</v>
      </c>
      <c r="AE1815" s="16" t="s">
        <v>39</v>
      </c>
      <c r="AF1815" s="16" t="s">
        <v>39</v>
      </c>
      <c r="AG1815" s="16" t="s">
        <v>39</v>
      </c>
      <c r="AH1815" s="16" t="s">
        <v>39</v>
      </c>
      <c r="AI1815" s="16" t="s">
        <v>39</v>
      </c>
      <c r="AJ1815" s="16" t="s">
        <v>39</v>
      </c>
      <c r="AL1815" s="16" t="s">
        <v>39</v>
      </c>
      <c r="AM1815" s="16" t="s">
        <v>39</v>
      </c>
      <c r="AN1815" s="16" t="str">
        <f>IFERROR(VLOOKUP($P1815,'Kredieten productgroepen functi'!$C:$M,6,FALSE),"n.v.t.")</f>
        <v>3306</v>
      </c>
      <c r="AO1815" s="16" t="str">
        <f>IFERROR(VLOOKUP($P1815,'Kredieten productgroepen functi'!$C:$M,7,FALSE),"n.v.t.")</f>
        <v>Kunstwerken vaarwegen</v>
      </c>
      <c r="AP1815" s="16" t="str">
        <f>IFERROR(VLOOKUP($P1815,'Kredieten productgroepen functi'!$C:$M,8,FALSE),"n.v.t.")</f>
        <v>33</v>
      </c>
      <c r="AQ1815" s="16" t="str">
        <f>IFERROR(VLOOKUP($P1815,'Kredieten productgroepen functi'!$C:$M,9,FALSE),"n.v.t.")</f>
        <v>Waterwegen</v>
      </c>
      <c r="AR1815" s="16" t="str">
        <f>IFERROR(VLOOKUP($P1815,'Kredieten productgroepen functi'!$C:$M,10,FALSE),"n.v.t.")</f>
        <v>3</v>
      </c>
      <c r="AS1815" s="16" t="str">
        <f>IFERROR(VLOOKUP($P1815,'Kredieten productgroepen functi'!$C:$M,11,FALSE),"n.v.t.")</f>
        <v>Verkeer en vervoer</v>
      </c>
      <c r="AT1815" s="16" t="str">
        <f t="shared" si="89"/>
        <v>Lasten</v>
      </c>
      <c r="AU1815" s="16" t="str">
        <f>IFERROR(VLOOKUP($R1815,Kostensoorten!$C:$J,7,FALSE),"n.v.t.")</f>
        <v>2.3.1</v>
      </c>
      <c r="AV1815" s="16" t="str">
        <f>IFERROR(VLOOKUP($R1815,Kostensoorten!$C:$J,8,FALSE),"n.v.t.")</f>
        <v>Aankopen niet duurzame goedere</v>
      </c>
    </row>
    <row r="1816" spans="6:48">
      <c r="F1816" s="2" t="s">
        <v>7078</v>
      </c>
      <c r="G1816" s="2" t="s">
        <v>39</v>
      </c>
      <c r="H1816" s="2" t="s">
        <v>39</v>
      </c>
      <c r="I1816" s="18">
        <v>1892.79</v>
      </c>
      <c r="P1816" s="16" t="str">
        <f t="shared" si="87"/>
        <v>633905</v>
      </c>
      <c r="Q1816" s="16" t="str">
        <f>IFERROR(VLOOKUP($P1816,'Kredieten productgroepen functi'!$C:$M,2,FALSE),"n.v.t.")</f>
        <v>Sluizen prov vw</v>
      </c>
      <c r="R1816" s="16" t="str">
        <f t="shared" si="88"/>
        <v>423040</v>
      </c>
      <c r="S1816" s="16" t="str">
        <f>IFERROR(VLOOKUP($R1816,Kostensoorten!$C:$J,2,FALSE),"n.v.t.")</f>
        <v>Normaal onderhoud</v>
      </c>
      <c r="T1816" s="16" t="s">
        <v>39</v>
      </c>
      <c r="U1816" s="16" t="s">
        <v>39</v>
      </c>
      <c r="V1816" s="16" t="s">
        <v>39</v>
      </c>
      <c r="W1816" s="16" t="s">
        <v>39</v>
      </c>
      <c r="X1816" s="16" t="s">
        <v>39</v>
      </c>
      <c r="Y1816" s="16" t="s">
        <v>39</v>
      </c>
      <c r="Z1816" s="16" t="s">
        <v>39</v>
      </c>
      <c r="AA1816" s="16" t="s">
        <v>39</v>
      </c>
      <c r="AB1816" s="16" t="s">
        <v>39</v>
      </c>
      <c r="AC1816" s="16" t="s">
        <v>39</v>
      </c>
      <c r="AD1816" s="16" t="s">
        <v>39</v>
      </c>
      <c r="AE1816" s="16" t="s">
        <v>39</v>
      </c>
      <c r="AF1816" s="16" t="s">
        <v>39</v>
      </c>
      <c r="AG1816" s="16" t="s">
        <v>39</v>
      </c>
      <c r="AH1816" s="16" t="s">
        <v>39</v>
      </c>
      <c r="AI1816" s="16" t="s">
        <v>39</v>
      </c>
      <c r="AJ1816" s="16" t="s">
        <v>39</v>
      </c>
      <c r="AL1816" s="16" t="s">
        <v>39</v>
      </c>
      <c r="AM1816" s="16" t="s">
        <v>39</v>
      </c>
      <c r="AN1816" s="16" t="str">
        <f>IFERROR(VLOOKUP($P1816,'Kredieten productgroepen functi'!$C:$M,6,FALSE),"n.v.t.")</f>
        <v>3306</v>
      </c>
      <c r="AO1816" s="16" t="str">
        <f>IFERROR(VLOOKUP($P1816,'Kredieten productgroepen functi'!$C:$M,7,FALSE),"n.v.t.")</f>
        <v>Kunstwerken vaarwegen</v>
      </c>
      <c r="AP1816" s="16" t="str">
        <f>IFERROR(VLOOKUP($P1816,'Kredieten productgroepen functi'!$C:$M,8,FALSE),"n.v.t.")</f>
        <v>33</v>
      </c>
      <c r="AQ1816" s="16" t="str">
        <f>IFERROR(VLOOKUP($P1816,'Kredieten productgroepen functi'!$C:$M,9,FALSE),"n.v.t.")</f>
        <v>Waterwegen</v>
      </c>
      <c r="AR1816" s="16" t="str">
        <f>IFERROR(VLOOKUP($P1816,'Kredieten productgroepen functi'!$C:$M,10,FALSE),"n.v.t.")</f>
        <v>3</v>
      </c>
      <c r="AS1816" s="16" t="str">
        <f>IFERROR(VLOOKUP($P1816,'Kredieten productgroepen functi'!$C:$M,11,FALSE),"n.v.t.")</f>
        <v>Verkeer en vervoer</v>
      </c>
      <c r="AT1816" s="16" t="str">
        <f t="shared" si="89"/>
        <v>Lasten</v>
      </c>
      <c r="AU1816" s="16" t="str">
        <f>IFERROR(VLOOKUP($R1816,Kostensoorten!$C:$J,7,FALSE),"n.v.t.")</f>
        <v>2.3.1</v>
      </c>
      <c r="AV1816" s="16" t="str">
        <f>IFERROR(VLOOKUP($R1816,Kostensoorten!$C:$J,8,FALSE),"n.v.t.")</f>
        <v>Aankopen niet duurzame goedere</v>
      </c>
    </row>
    <row r="1817" spans="6:48">
      <c r="F1817" s="2" t="s">
        <v>7079</v>
      </c>
      <c r="G1817" s="2" t="s">
        <v>39</v>
      </c>
      <c r="H1817" s="2" t="s">
        <v>39</v>
      </c>
      <c r="I1817" s="18">
        <v>1519.03</v>
      </c>
      <c r="P1817" s="16" t="str">
        <f t="shared" si="87"/>
        <v>633905</v>
      </c>
      <c r="Q1817" s="16" t="str">
        <f>IFERROR(VLOOKUP($P1817,'Kredieten productgroepen functi'!$C:$M,2,FALSE),"n.v.t.")</f>
        <v>Sluizen prov vw</v>
      </c>
      <c r="R1817" s="16" t="str">
        <f t="shared" si="88"/>
        <v>423040</v>
      </c>
      <c r="S1817" s="16" t="str">
        <f>IFERROR(VLOOKUP($R1817,Kostensoorten!$C:$J,2,FALSE),"n.v.t.")</f>
        <v>Normaal onderhoud</v>
      </c>
      <c r="T1817" s="16" t="s">
        <v>39</v>
      </c>
      <c r="U1817" s="16" t="s">
        <v>39</v>
      </c>
      <c r="V1817" s="16" t="s">
        <v>39</v>
      </c>
      <c r="W1817" s="16" t="s">
        <v>39</v>
      </c>
      <c r="X1817" s="16" t="s">
        <v>39</v>
      </c>
      <c r="Y1817" s="16" t="s">
        <v>39</v>
      </c>
      <c r="Z1817" s="16" t="s">
        <v>39</v>
      </c>
      <c r="AA1817" s="16" t="s">
        <v>39</v>
      </c>
      <c r="AB1817" s="16" t="s">
        <v>39</v>
      </c>
      <c r="AC1817" s="16" t="s">
        <v>39</v>
      </c>
      <c r="AD1817" s="16" t="s">
        <v>39</v>
      </c>
      <c r="AE1817" s="16" t="s">
        <v>39</v>
      </c>
      <c r="AF1817" s="16" t="s">
        <v>39</v>
      </c>
      <c r="AG1817" s="16" t="s">
        <v>39</v>
      </c>
      <c r="AH1817" s="16" t="s">
        <v>39</v>
      </c>
      <c r="AI1817" s="16" t="s">
        <v>39</v>
      </c>
      <c r="AJ1817" s="16" t="s">
        <v>39</v>
      </c>
      <c r="AL1817" s="16" t="s">
        <v>39</v>
      </c>
      <c r="AM1817" s="16" t="s">
        <v>39</v>
      </c>
      <c r="AN1817" s="16" t="str">
        <f>IFERROR(VLOOKUP($P1817,'Kredieten productgroepen functi'!$C:$M,6,FALSE),"n.v.t.")</f>
        <v>3306</v>
      </c>
      <c r="AO1817" s="16" t="str">
        <f>IFERROR(VLOOKUP($P1817,'Kredieten productgroepen functi'!$C:$M,7,FALSE),"n.v.t.")</f>
        <v>Kunstwerken vaarwegen</v>
      </c>
      <c r="AP1817" s="16" t="str">
        <f>IFERROR(VLOOKUP($P1817,'Kredieten productgroepen functi'!$C:$M,8,FALSE),"n.v.t.")</f>
        <v>33</v>
      </c>
      <c r="AQ1817" s="16" t="str">
        <f>IFERROR(VLOOKUP($P1817,'Kredieten productgroepen functi'!$C:$M,9,FALSE),"n.v.t.")</f>
        <v>Waterwegen</v>
      </c>
      <c r="AR1817" s="16" t="str">
        <f>IFERROR(VLOOKUP($P1817,'Kredieten productgroepen functi'!$C:$M,10,FALSE),"n.v.t.")</f>
        <v>3</v>
      </c>
      <c r="AS1817" s="16" t="str">
        <f>IFERROR(VLOOKUP($P1817,'Kredieten productgroepen functi'!$C:$M,11,FALSE),"n.v.t.")</f>
        <v>Verkeer en vervoer</v>
      </c>
      <c r="AT1817" s="16" t="str">
        <f t="shared" si="89"/>
        <v>Lasten</v>
      </c>
      <c r="AU1817" s="16" t="str">
        <f>IFERROR(VLOOKUP($R1817,Kostensoorten!$C:$J,7,FALSE),"n.v.t.")</f>
        <v>2.3.1</v>
      </c>
      <c r="AV1817" s="16" t="str">
        <f>IFERROR(VLOOKUP($R1817,Kostensoorten!$C:$J,8,FALSE),"n.v.t.")</f>
        <v>Aankopen niet duurzame goedere</v>
      </c>
    </row>
    <row r="1818" spans="6:48">
      <c r="F1818" s="2" t="s">
        <v>7302</v>
      </c>
      <c r="G1818" s="2" t="s">
        <v>39</v>
      </c>
      <c r="H1818" s="2" t="s">
        <v>39</v>
      </c>
      <c r="I1818" s="18">
        <v>11.69</v>
      </c>
      <c r="P1818" s="16" t="str">
        <f t="shared" si="87"/>
        <v>633905</v>
      </c>
      <c r="Q1818" s="16" t="str">
        <f>IFERROR(VLOOKUP($P1818,'Kredieten productgroepen functi'!$C:$M,2,FALSE),"n.v.t.")</f>
        <v>Sluizen prov vw</v>
      </c>
      <c r="R1818" s="16" t="str">
        <f t="shared" si="88"/>
        <v>423040</v>
      </c>
      <c r="S1818" s="16" t="str">
        <f>IFERROR(VLOOKUP($R1818,Kostensoorten!$C:$J,2,FALSE),"n.v.t.")</f>
        <v>Normaal onderhoud</v>
      </c>
      <c r="T1818" s="16" t="s">
        <v>39</v>
      </c>
      <c r="U1818" s="16" t="s">
        <v>39</v>
      </c>
      <c r="V1818" s="16" t="s">
        <v>39</v>
      </c>
      <c r="W1818" s="16" t="s">
        <v>39</v>
      </c>
      <c r="X1818" s="16" t="s">
        <v>39</v>
      </c>
      <c r="Y1818" s="16" t="s">
        <v>39</v>
      </c>
      <c r="Z1818" s="16" t="s">
        <v>39</v>
      </c>
      <c r="AA1818" s="16" t="s">
        <v>39</v>
      </c>
      <c r="AB1818" s="16" t="s">
        <v>39</v>
      </c>
      <c r="AC1818" s="16" t="s">
        <v>39</v>
      </c>
      <c r="AD1818" s="16" t="s">
        <v>39</v>
      </c>
      <c r="AE1818" s="16" t="s">
        <v>39</v>
      </c>
      <c r="AF1818" s="16" t="s">
        <v>39</v>
      </c>
      <c r="AG1818" s="16" t="s">
        <v>39</v>
      </c>
      <c r="AH1818" s="16" t="s">
        <v>39</v>
      </c>
      <c r="AI1818" s="16" t="s">
        <v>39</v>
      </c>
      <c r="AJ1818" s="16" t="s">
        <v>39</v>
      </c>
      <c r="AL1818" s="16" t="s">
        <v>39</v>
      </c>
      <c r="AM1818" s="16" t="s">
        <v>39</v>
      </c>
      <c r="AN1818" s="16" t="str">
        <f>IFERROR(VLOOKUP($P1818,'Kredieten productgroepen functi'!$C:$M,6,FALSE),"n.v.t.")</f>
        <v>3306</v>
      </c>
      <c r="AO1818" s="16" t="str">
        <f>IFERROR(VLOOKUP($P1818,'Kredieten productgroepen functi'!$C:$M,7,FALSE),"n.v.t.")</f>
        <v>Kunstwerken vaarwegen</v>
      </c>
      <c r="AP1818" s="16" t="str">
        <f>IFERROR(VLOOKUP($P1818,'Kredieten productgroepen functi'!$C:$M,8,FALSE),"n.v.t.")</f>
        <v>33</v>
      </c>
      <c r="AQ1818" s="16" t="str">
        <f>IFERROR(VLOOKUP($P1818,'Kredieten productgroepen functi'!$C:$M,9,FALSE),"n.v.t.")</f>
        <v>Waterwegen</v>
      </c>
      <c r="AR1818" s="16" t="str">
        <f>IFERROR(VLOOKUP($P1818,'Kredieten productgroepen functi'!$C:$M,10,FALSE),"n.v.t.")</f>
        <v>3</v>
      </c>
      <c r="AS1818" s="16" t="str">
        <f>IFERROR(VLOOKUP($P1818,'Kredieten productgroepen functi'!$C:$M,11,FALSE),"n.v.t.")</f>
        <v>Verkeer en vervoer</v>
      </c>
      <c r="AT1818" s="16" t="str">
        <f t="shared" si="89"/>
        <v>Lasten</v>
      </c>
      <c r="AU1818" s="16" t="str">
        <f>IFERROR(VLOOKUP($R1818,Kostensoorten!$C:$J,7,FALSE),"n.v.t.")</f>
        <v>2.3.1</v>
      </c>
      <c r="AV1818" s="16" t="str">
        <f>IFERROR(VLOOKUP($R1818,Kostensoorten!$C:$J,8,FALSE),"n.v.t.")</f>
        <v>Aankopen niet duurzame goedere</v>
      </c>
    </row>
    <row r="1819" spans="6:48">
      <c r="F1819" s="2" t="s">
        <v>8162</v>
      </c>
      <c r="G1819" s="2" t="s">
        <v>39</v>
      </c>
      <c r="H1819" s="2" t="s">
        <v>39</v>
      </c>
      <c r="I1819" s="18">
        <v>30720.62</v>
      </c>
      <c r="P1819" s="16" t="str">
        <f t="shared" si="87"/>
        <v>633905</v>
      </c>
      <c r="Q1819" s="16" t="str">
        <f>IFERROR(VLOOKUP($P1819,'Kredieten productgroepen functi'!$C:$M,2,FALSE),"n.v.t.")</f>
        <v>Sluizen prov vw</v>
      </c>
      <c r="R1819" s="16" t="str">
        <f t="shared" si="88"/>
        <v>423040</v>
      </c>
      <c r="S1819" s="16" t="str">
        <f>IFERROR(VLOOKUP($R1819,Kostensoorten!$C:$J,2,FALSE),"n.v.t.")</f>
        <v>Normaal onderhoud</v>
      </c>
      <c r="T1819" s="16" t="s">
        <v>39</v>
      </c>
      <c r="U1819" s="16" t="s">
        <v>39</v>
      </c>
      <c r="V1819" s="16" t="s">
        <v>39</v>
      </c>
      <c r="W1819" s="16" t="s">
        <v>39</v>
      </c>
      <c r="X1819" s="16" t="s">
        <v>39</v>
      </c>
      <c r="Y1819" s="16" t="s">
        <v>39</v>
      </c>
      <c r="Z1819" s="16" t="s">
        <v>39</v>
      </c>
      <c r="AA1819" s="16" t="s">
        <v>39</v>
      </c>
      <c r="AB1819" s="16" t="s">
        <v>39</v>
      </c>
      <c r="AC1819" s="16" t="s">
        <v>39</v>
      </c>
      <c r="AD1819" s="16" t="s">
        <v>39</v>
      </c>
      <c r="AE1819" s="16" t="s">
        <v>39</v>
      </c>
      <c r="AF1819" s="16" t="s">
        <v>39</v>
      </c>
      <c r="AG1819" s="16" t="s">
        <v>39</v>
      </c>
      <c r="AH1819" s="16" t="s">
        <v>39</v>
      </c>
      <c r="AI1819" s="16" t="s">
        <v>39</v>
      </c>
      <c r="AJ1819" s="16" t="s">
        <v>39</v>
      </c>
      <c r="AL1819" s="16" t="s">
        <v>39</v>
      </c>
      <c r="AM1819" s="16" t="s">
        <v>39</v>
      </c>
      <c r="AN1819" s="16" t="str">
        <f>IFERROR(VLOOKUP($P1819,'Kredieten productgroepen functi'!$C:$M,6,FALSE),"n.v.t.")</f>
        <v>3306</v>
      </c>
      <c r="AO1819" s="16" t="str">
        <f>IFERROR(VLOOKUP($P1819,'Kredieten productgroepen functi'!$C:$M,7,FALSE),"n.v.t.")</f>
        <v>Kunstwerken vaarwegen</v>
      </c>
      <c r="AP1819" s="16" t="str">
        <f>IFERROR(VLOOKUP($P1819,'Kredieten productgroepen functi'!$C:$M,8,FALSE),"n.v.t.")</f>
        <v>33</v>
      </c>
      <c r="AQ1819" s="16" t="str">
        <f>IFERROR(VLOOKUP($P1819,'Kredieten productgroepen functi'!$C:$M,9,FALSE),"n.v.t.")</f>
        <v>Waterwegen</v>
      </c>
      <c r="AR1819" s="16" t="str">
        <f>IFERROR(VLOOKUP($P1819,'Kredieten productgroepen functi'!$C:$M,10,FALSE),"n.v.t.")</f>
        <v>3</v>
      </c>
      <c r="AS1819" s="16" t="str">
        <f>IFERROR(VLOOKUP($P1819,'Kredieten productgroepen functi'!$C:$M,11,FALSE),"n.v.t.")</f>
        <v>Verkeer en vervoer</v>
      </c>
      <c r="AT1819" s="16" t="str">
        <f t="shared" si="89"/>
        <v>Lasten</v>
      </c>
      <c r="AU1819" s="16" t="str">
        <f>IFERROR(VLOOKUP($R1819,Kostensoorten!$C:$J,7,FALSE),"n.v.t.")</f>
        <v>2.3.1</v>
      </c>
      <c r="AV1819" s="16" t="str">
        <f>IFERROR(VLOOKUP($R1819,Kostensoorten!$C:$J,8,FALSE),"n.v.t.")</f>
        <v>Aankopen niet duurzame goedere</v>
      </c>
    </row>
    <row r="1820" spans="6:48">
      <c r="F1820" s="2" t="s">
        <v>7608</v>
      </c>
      <c r="G1820" s="2" t="s">
        <v>39</v>
      </c>
      <c r="H1820" s="2" t="s">
        <v>39</v>
      </c>
      <c r="I1820" s="18">
        <v>9799.34</v>
      </c>
      <c r="P1820" s="16" t="str">
        <f t="shared" si="87"/>
        <v>633905</v>
      </c>
      <c r="Q1820" s="16" t="str">
        <f>IFERROR(VLOOKUP($P1820,'Kredieten productgroepen functi'!$C:$M,2,FALSE),"n.v.t.")</f>
        <v>Sluizen prov vw</v>
      </c>
      <c r="R1820" s="16" t="str">
        <f t="shared" si="88"/>
        <v>423040</v>
      </c>
      <c r="S1820" s="16" t="str">
        <f>IFERROR(VLOOKUP($R1820,Kostensoorten!$C:$J,2,FALSE),"n.v.t.")</f>
        <v>Normaal onderhoud</v>
      </c>
      <c r="T1820" s="16" t="s">
        <v>39</v>
      </c>
      <c r="U1820" s="16" t="s">
        <v>39</v>
      </c>
      <c r="V1820" s="16" t="s">
        <v>39</v>
      </c>
      <c r="W1820" s="16" t="s">
        <v>39</v>
      </c>
      <c r="X1820" s="16" t="s">
        <v>39</v>
      </c>
      <c r="Y1820" s="16" t="s">
        <v>39</v>
      </c>
      <c r="Z1820" s="16" t="s">
        <v>39</v>
      </c>
      <c r="AA1820" s="16" t="s">
        <v>39</v>
      </c>
      <c r="AB1820" s="16" t="s">
        <v>39</v>
      </c>
      <c r="AC1820" s="16" t="s">
        <v>39</v>
      </c>
      <c r="AD1820" s="16" t="s">
        <v>39</v>
      </c>
      <c r="AE1820" s="16" t="s">
        <v>39</v>
      </c>
      <c r="AF1820" s="16" t="s">
        <v>39</v>
      </c>
      <c r="AG1820" s="16" t="s">
        <v>39</v>
      </c>
      <c r="AH1820" s="16" t="s">
        <v>39</v>
      </c>
      <c r="AI1820" s="16" t="s">
        <v>39</v>
      </c>
      <c r="AJ1820" s="16" t="s">
        <v>39</v>
      </c>
      <c r="AL1820" s="16" t="s">
        <v>39</v>
      </c>
      <c r="AM1820" s="16" t="s">
        <v>39</v>
      </c>
      <c r="AN1820" s="16" t="str">
        <f>IFERROR(VLOOKUP($P1820,'Kredieten productgroepen functi'!$C:$M,6,FALSE),"n.v.t.")</f>
        <v>3306</v>
      </c>
      <c r="AO1820" s="16" t="str">
        <f>IFERROR(VLOOKUP($P1820,'Kredieten productgroepen functi'!$C:$M,7,FALSE),"n.v.t.")</f>
        <v>Kunstwerken vaarwegen</v>
      </c>
      <c r="AP1820" s="16" t="str">
        <f>IFERROR(VLOOKUP($P1820,'Kredieten productgroepen functi'!$C:$M,8,FALSE),"n.v.t.")</f>
        <v>33</v>
      </c>
      <c r="AQ1820" s="16" t="str">
        <f>IFERROR(VLOOKUP($P1820,'Kredieten productgroepen functi'!$C:$M,9,FALSE),"n.v.t.")</f>
        <v>Waterwegen</v>
      </c>
      <c r="AR1820" s="16" t="str">
        <f>IFERROR(VLOOKUP($P1820,'Kredieten productgroepen functi'!$C:$M,10,FALSE),"n.v.t.")</f>
        <v>3</v>
      </c>
      <c r="AS1820" s="16" t="str">
        <f>IFERROR(VLOOKUP($P1820,'Kredieten productgroepen functi'!$C:$M,11,FALSE),"n.v.t.")</f>
        <v>Verkeer en vervoer</v>
      </c>
      <c r="AT1820" s="16" t="str">
        <f t="shared" si="89"/>
        <v>Lasten</v>
      </c>
      <c r="AU1820" s="16" t="str">
        <f>IFERROR(VLOOKUP($R1820,Kostensoorten!$C:$J,7,FALSE),"n.v.t.")</f>
        <v>2.3.1</v>
      </c>
      <c r="AV1820" s="16" t="str">
        <f>IFERROR(VLOOKUP($R1820,Kostensoorten!$C:$J,8,FALSE),"n.v.t.")</f>
        <v>Aankopen niet duurzame goedere</v>
      </c>
    </row>
    <row r="1821" spans="6:48">
      <c r="F1821" s="2" t="s">
        <v>9653</v>
      </c>
      <c r="G1821" s="2" t="s">
        <v>39</v>
      </c>
      <c r="H1821" s="2" t="s">
        <v>39</v>
      </c>
      <c r="I1821" s="18">
        <v>1329.26</v>
      </c>
      <c r="P1821" s="16" t="str">
        <f t="shared" si="87"/>
        <v>633905</v>
      </c>
      <c r="Q1821" s="16" t="str">
        <f>IFERROR(VLOOKUP($P1821,'Kredieten productgroepen functi'!$C:$M,2,FALSE),"n.v.t.")</f>
        <v>Sluizen prov vw</v>
      </c>
      <c r="R1821" s="16" t="str">
        <f t="shared" si="88"/>
        <v>423040</v>
      </c>
      <c r="S1821" s="16" t="str">
        <f>IFERROR(VLOOKUP($R1821,Kostensoorten!$C:$J,2,FALSE),"n.v.t.")</f>
        <v>Normaal onderhoud</v>
      </c>
      <c r="T1821" s="16" t="s">
        <v>39</v>
      </c>
      <c r="U1821" s="16" t="s">
        <v>39</v>
      </c>
      <c r="V1821" s="16" t="s">
        <v>39</v>
      </c>
      <c r="W1821" s="16" t="s">
        <v>39</v>
      </c>
      <c r="X1821" s="16" t="s">
        <v>39</v>
      </c>
      <c r="Y1821" s="16" t="s">
        <v>39</v>
      </c>
      <c r="Z1821" s="16" t="s">
        <v>39</v>
      </c>
      <c r="AA1821" s="16" t="s">
        <v>39</v>
      </c>
      <c r="AB1821" s="16" t="s">
        <v>39</v>
      </c>
      <c r="AC1821" s="16" t="s">
        <v>39</v>
      </c>
      <c r="AD1821" s="16" t="s">
        <v>39</v>
      </c>
      <c r="AE1821" s="16" t="s">
        <v>39</v>
      </c>
      <c r="AF1821" s="16" t="s">
        <v>39</v>
      </c>
      <c r="AG1821" s="16" t="s">
        <v>39</v>
      </c>
      <c r="AH1821" s="16" t="s">
        <v>39</v>
      </c>
      <c r="AI1821" s="16" t="s">
        <v>39</v>
      </c>
      <c r="AJ1821" s="16" t="s">
        <v>39</v>
      </c>
      <c r="AL1821" s="16" t="s">
        <v>39</v>
      </c>
      <c r="AM1821" s="16" t="s">
        <v>39</v>
      </c>
      <c r="AN1821" s="16" t="str">
        <f>IFERROR(VLOOKUP($P1821,'Kredieten productgroepen functi'!$C:$M,6,FALSE),"n.v.t.")</f>
        <v>3306</v>
      </c>
      <c r="AO1821" s="16" t="str">
        <f>IFERROR(VLOOKUP($P1821,'Kredieten productgroepen functi'!$C:$M,7,FALSE),"n.v.t.")</f>
        <v>Kunstwerken vaarwegen</v>
      </c>
      <c r="AP1821" s="16" t="str">
        <f>IFERROR(VLOOKUP($P1821,'Kredieten productgroepen functi'!$C:$M,8,FALSE),"n.v.t.")</f>
        <v>33</v>
      </c>
      <c r="AQ1821" s="16" t="str">
        <f>IFERROR(VLOOKUP($P1821,'Kredieten productgroepen functi'!$C:$M,9,FALSE),"n.v.t.")</f>
        <v>Waterwegen</v>
      </c>
      <c r="AR1821" s="16" t="str">
        <f>IFERROR(VLOOKUP($P1821,'Kredieten productgroepen functi'!$C:$M,10,FALSE),"n.v.t.")</f>
        <v>3</v>
      </c>
      <c r="AS1821" s="16" t="str">
        <f>IFERROR(VLOOKUP($P1821,'Kredieten productgroepen functi'!$C:$M,11,FALSE),"n.v.t.")</f>
        <v>Verkeer en vervoer</v>
      </c>
      <c r="AT1821" s="16" t="str">
        <f t="shared" si="89"/>
        <v>Lasten</v>
      </c>
      <c r="AU1821" s="16" t="str">
        <f>IFERROR(VLOOKUP($R1821,Kostensoorten!$C:$J,7,FALSE),"n.v.t.")</f>
        <v>2.3.1</v>
      </c>
      <c r="AV1821" s="16" t="str">
        <f>IFERROR(VLOOKUP($R1821,Kostensoorten!$C:$J,8,FALSE),"n.v.t.")</f>
        <v>Aankopen niet duurzame goedere</v>
      </c>
    </row>
    <row r="1822" spans="6:48">
      <c r="F1822" s="2" t="s">
        <v>8757</v>
      </c>
      <c r="G1822" s="2" t="s">
        <v>39</v>
      </c>
      <c r="H1822" s="2" t="s">
        <v>39</v>
      </c>
      <c r="I1822" s="18">
        <v>460.4</v>
      </c>
      <c r="P1822" s="16" t="str">
        <f t="shared" si="87"/>
        <v>633905</v>
      </c>
      <c r="Q1822" s="16" t="str">
        <f>IFERROR(VLOOKUP($P1822,'Kredieten productgroepen functi'!$C:$M,2,FALSE),"n.v.t.")</f>
        <v>Sluizen prov vw</v>
      </c>
      <c r="R1822" s="16" t="str">
        <f t="shared" si="88"/>
        <v>423040</v>
      </c>
      <c r="S1822" s="16" t="str">
        <f>IFERROR(VLOOKUP($R1822,Kostensoorten!$C:$J,2,FALSE),"n.v.t.")</f>
        <v>Normaal onderhoud</v>
      </c>
      <c r="T1822" s="16" t="s">
        <v>39</v>
      </c>
      <c r="U1822" s="16" t="s">
        <v>39</v>
      </c>
      <c r="V1822" s="16" t="s">
        <v>39</v>
      </c>
      <c r="W1822" s="16" t="s">
        <v>39</v>
      </c>
      <c r="X1822" s="16" t="s">
        <v>39</v>
      </c>
      <c r="Y1822" s="16" t="s">
        <v>39</v>
      </c>
      <c r="Z1822" s="16" t="s">
        <v>39</v>
      </c>
      <c r="AA1822" s="16" t="s">
        <v>39</v>
      </c>
      <c r="AB1822" s="16" t="s">
        <v>39</v>
      </c>
      <c r="AC1822" s="16" t="s">
        <v>39</v>
      </c>
      <c r="AD1822" s="16" t="s">
        <v>39</v>
      </c>
      <c r="AE1822" s="16" t="s">
        <v>39</v>
      </c>
      <c r="AF1822" s="16" t="s">
        <v>39</v>
      </c>
      <c r="AG1822" s="16" t="s">
        <v>39</v>
      </c>
      <c r="AH1822" s="16" t="s">
        <v>39</v>
      </c>
      <c r="AI1822" s="16" t="s">
        <v>39</v>
      </c>
      <c r="AJ1822" s="16" t="s">
        <v>39</v>
      </c>
      <c r="AL1822" s="16" t="s">
        <v>39</v>
      </c>
      <c r="AM1822" s="16" t="s">
        <v>39</v>
      </c>
      <c r="AN1822" s="16" t="str">
        <f>IFERROR(VLOOKUP($P1822,'Kredieten productgroepen functi'!$C:$M,6,FALSE),"n.v.t.")</f>
        <v>3306</v>
      </c>
      <c r="AO1822" s="16" t="str">
        <f>IFERROR(VLOOKUP($P1822,'Kredieten productgroepen functi'!$C:$M,7,FALSE),"n.v.t.")</f>
        <v>Kunstwerken vaarwegen</v>
      </c>
      <c r="AP1822" s="16" t="str">
        <f>IFERROR(VLOOKUP($P1822,'Kredieten productgroepen functi'!$C:$M,8,FALSE),"n.v.t.")</f>
        <v>33</v>
      </c>
      <c r="AQ1822" s="16" t="str">
        <f>IFERROR(VLOOKUP($P1822,'Kredieten productgroepen functi'!$C:$M,9,FALSE),"n.v.t.")</f>
        <v>Waterwegen</v>
      </c>
      <c r="AR1822" s="16" t="str">
        <f>IFERROR(VLOOKUP($P1822,'Kredieten productgroepen functi'!$C:$M,10,FALSE),"n.v.t.")</f>
        <v>3</v>
      </c>
      <c r="AS1822" s="16" t="str">
        <f>IFERROR(VLOOKUP($P1822,'Kredieten productgroepen functi'!$C:$M,11,FALSE),"n.v.t.")</f>
        <v>Verkeer en vervoer</v>
      </c>
      <c r="AT1822" s="16" t="str">
        <f t="shared" si="89"/>
        <v>Lasten</v>
      </c>
      <c r="AU1822" s="16" t="str">
        <f>IFERROR(VLOOKUP($R1822,Kostensoorten!$C:$J,7,FALSE),"n.v.t.")</f>
        <v>2.3.1</v>
      </c>
      <c r="AV1822" s="16" t="str">
        <f>IFERROR(VLOOKUP($R1822,Kostensoorten!$C:$J,8,FALSE),"n.v.t.")</f>
        <v>Aankopen niet duurzame goedere</v>
      </c>
    </row>
    <row r="1823" spans="6:48">
      <c r="F1823" s="2" t="s">
        <v>8758</v>
      </c>
      <c r="G1823" s="2" t="s">
        <v>39</v>
      </c>
      <c r="H1823" s="2" t="s">
        <v>39</v>
      </c>
      <c r="I1823" s="18">
        <v>57.83</v>
      </c>
      <c r="P1823" s="16" t="str">
        <f t="shared" si="87"/>
        <v>633905</v>
      </c>
      <c r="Q1823" s="16" t="str">
        <f>IFERROR(VLOOKUP($P1823,'Kredieten productgroepen functi'!$C:$M,2,FALSE),"n.v.t.")</f>
        <v>Sluizen prov vw</v>
      </c>
      <c r="R1823" s="16" t="str">
        <f t="shared" si="88"/>
        <v>423042</v>
      </c>
      <c r="S1823" s="16" t="str">
        <f>IFERROR(VLOOKUP($R1823,Kostensoorten!$C:$J,2,FALSE),"n.v.t.")</f>
        <v>Mechanisch onderhoud</v>
      </c>
      <c r="T1823" s="16" t="s">
        <v>39</v>
      </c>
      <c r="U1823" s="16" t="s">
        <v>39</v>
      </c>
      <c r="V1823" s="16" t="s">
        <v>39</v>
      </c>
      <c r="W1823" s="16" t="s">
        <v>39</v>
      </c>
      <c r="X1823" s="16" t="s">
        <v>39</v>
      </c>
      <c r="Y1823" s="16" t="s">
        <v>39</v>
      </c>
      <c r="Z1823" s="16" t="s">
        <v>39</v>
      </c>
      <c r="AA1823" s="16" t="s">
        <v>39</v>
      </c>
      <c r="AB1823" s="16" t="s">
        <v>39</v>
      </c>
      <c r="AC1823" s="16" t="s">
        <v>39</v>
      </c>
      <c r="AD1823" s="16" t="s">
        <v>39</v>
      </c>
      <c r="AE1823" s="16" t="s">
        <v>39</v>
      </c>
      <c r="AF1823" s="16" t="s">
        <v>39</v>
      </c>
      <c r="AG1823" s="16" t="s">
        <v>39</v>
      </c>
      <c r="AH1823" s="16" t="s">
        <v>39</v>
      </c>
      <c r="AI1823" s="16" t="s">
        <v>39</v>
      </c>
      <c r="AJ1823" s="16" t="s">
        <v>39</v>
      </c>
      <c r="AL1823" s="16" t="s">
        <v>39</v>
      </c>
      <c r="AM1823" s="16" t="s">
        <v>39</v>
      </c>
      <c r="AN1823" s="16" t="str">
        <f>IFERROR(VLOOKUP($P1823,'Kredieten productgroepen functi'!$C:$M,6,FALSE),"n.v.t.")</f>
        <v>3306</v>
      </c>
      <c r="AO1823" s="16" t="str">
        <f>IFERROR(VLOOKUP($P1823,'Kredieten productgroepen functi'!$C:$M,7,FALSE),"n.v.t.")</f>
        <v>Kunstwerken vaarwegen</v>
      </c>
      <c r="AP1823" s="16" t="str">
        <f>IFERROR(VLOOKUP($P1823,'Kredieten productgroepen functi'!$C:$M,8,FALSE),"n.v.t.")</f>
        <v>33</v>
      </c>
      <c r="AQ1823" s="16" t="str">
        <f>IFERROR(VLOOKUP($P1823,'Kredieten productgroepen functi'!$C:$M,9,FALSE),"n.v.t.")</f>
        <v>Waterwegen</v>
      </c>
      <c r="AR1823" s="16" t="str">
        <f>IFERROR(VLOOKUP($P1823,'Kredieten productgroepen functi'!$C:$M,10,FALSE),"n.v.t.")</f>
        <v>3</v>
      </c>
      <c r="AS1823" s="16" t="str">
        <f>IFERROR(VLOOKUP($P1823,'Kredieten productgroepen functi'!$C:$M,11,FALSE),"n.v.t.")</f>
        <v>Verkeer en vervoer</v>
      </c>
      <c r="AT1823" s="16" t="str">
        <f t="shared" si="89"/>
        <v>Lasten</v>
      </c>
      <c r="AU1823" s="16" t="str">
        <f>IFERROR(VLOOKUP($R1823,Kostensoorten!$C:$J,7,FALSE),"n.v.t.")</f>
        <v>2.3.1</v>
      </c>
      <c r="AV1823" s="16" t="str">
        <f>IFERROR(VLOOKUP($R1823,Kostensoorten!$C:$J,8,FALSE),"n.v.t.")</f>
        <v>Aankopen niet duurzame goedere</v>
      </c>
    </row>
    <row r="1824" spans="6:48">
      <c r="F1824" s="2" t="s">
        <v>9654</v>
      </c>
      <c r="G1824" s="2" t="s">
        <v>39</v>
      </c>
      <c r="H1824" s="2" t="s">
        <v>39</v>
      </c>
      <c r="I1824" s="18">
        <v>3606.89</v>
      </c>
      <c r="P1824" s="16" t="str">
        <f t="shared" si="87"/>
        <v>633905</v>
      </c>
      <c r="Q1824" s="16" t="str">
        <f>IFERROR(VLOOKUP($P1824,'Kredieten productgroepen functi'!$C:$M,2,FALSE),"n.v.t.")</f>
        <v>Sluizen prov vw</v>
      </c>
      <c r="R1824" s="16" t="str">
        <f t="shared" si="88"/>
        <v>423042</v>
      </c>
      <c r="S1824" s="16" t="str">
        <f>IFERROR(VLOOKUP($R1824,Kostensoorten!$C:$J,2,FALSE),"n.v.t.")</f>
        <v>Mechanisch onderhoud</v>
      </c>
      <c r="T1824" s="16" t="s">
        <v>39</v>
      </c>
      <c r="U1824" s="16" t="s">
        <v>39</v>
      </c>
      <c r="V1824" s="16" t="s">
        <v>39</v>
      </c>
      <c r="W1824" s="16" t="s">
        <v>39</v>
      </c>
      <c r="X1824" s="16" t="s">
        <v>39</v>
      </c>
      <c r="Y1824" s="16" t="s">
        <v>39</v>
      </c>
      <c r="Z1824" s="16" t="s">
        <v>39</v>
      </c>
      <c r="AA1824" s="16" t="s">
        <v>39</v>
      </c>
      <c r="AB1824" s="16" t="s">
        <v>39</v>
      </c>
      <c r="AC1824" s="16" t="s">
        <v>39</v>
      </c>
      <c r="AD1824" s="16" t="s">
        <v>39</v>
      </c>
      <c r="AE1824" s="16" t="s">
        <v>39</v>
      </c>
      <c r="AF1824" s="16" t="s">
        <v>39</v>
      </c>
      <c r="AG1824" s="16" t="s">
        <v>39</v>
      </c>
      <c r="AH1824" s="16" t="s">
        <v>39</v>
      </c>
      <c r="AI1824" s="16" t="s">
        <v>39</v>
      </c>
      <c r="AJ1824" s="16" t="s">
        <v>39</v>
      </c>
      <c r="AL1824" s="16" t="s">
        <v>39</v>
      </c>
      <c r="AM1824" s="16" t="s">
        <v>39</v>
      </c>
      <c r="AN1824" s="16" t="str">
        <f>IFERROR(VLOOKUP($P1824,'Kredieten productgroepen functi'!$C:$M,6,FALSE),"n.v.t.")</f>
        <v>3306</v>
      </c>
      <c r="AO1824" s="16" t="str">
        <f>IFERROR(VLOOKUP($P1824,'Kredieten productgroepen functi'!$C:$M,7,FALSE),"n.v.t.")</f>
        <v>Kunstwerken vaarwegen</v>
      </c>
      <c r="AP1824" s="16" t="str">
        <f>IFERROR(VLOOKUP($P1824,'Kredieten productgroepen functi'!$C:$M,8,FALSE),"n.v.t.")</f>
        <v>33</v>
      </c>
      <c r="AQ1824" s="16" t="str">
        <f>IFERROR(VLOOKUP($P1824,'Kredieten productgroepen functi'!$C:$M,9,FALSE),"n.v.t.")</f>
        <v>Waterwegen</v>
      </c>
      <c r="AR1824" s="16" t="str">
        <f>IFERROR(VLOOKUP($P1824,'Kredieten productgroepen functi'!$C:$M,10,FALSE),"n.v.t.")</f>
        <v>3</v>
      </c>
      <c r="AS1824" s="16" t="str">
        <f>IFERROR(VLOOKUP($P1824,'Kredieten productgroepen functi'!$C:$M,11,FALSE),"n.v.t.")</f>
        <v>Verkeer en vervoer</v>
      </c>
      <c r="AT1824" s="16" t="str">
        <f t="shared" si="89"/>
        <v>Lasten</v>
      </c>
      <c r="AU1824" s="16" t="str">
        <f>IFERROR(VLOOKUP($R1824,Kostensoorten!$C:$J,7,FALSE),"n.v.t.")</f>
        <v>2.3.1</v>
      </c>
      <c r="AV1824" s="16" t="str">
        <f>IFERROR(VLOOKUP($R1824,Kostensoorten!$C:$J,8,FALSE),"n.v.t.")</f>
        <v>Aankopen niet duurzame goedere</v>
      </c>
    </row>
    <row r="1825" spans="6:48">
      <c r="F1825" s="2" t="s">
        <v>8759</v>
      </c>
      <c r="G1825" s="2" t="s">
        <v>39</v>
      </c>
      <c r="H1825" s="2" t="s">
        <v>39</v>
      </c>
      <c r="I1825" s="18">
        <v>2465.4899999999998</v>
      </c>
      <c r="P1825" s="16" t="str">
        <f t="shared" si="87"/>
        <v>633905</v>
      </c>
      <c r="Q1825" s="16" t="str">
        <f>IFERROR(VLOOKUP($P1825,'Kredieten productgroepen functi'!$C:$M,2,FALSE),"n.v.t.")</f>
        <v>Sluizen prov vw</v>
      </c>
      <c r="R1825" s="16" t="str">
        <f t="shared" si="88"/>
        <v>423042</v>
      </c>
      <c r="S1825" s="16" t="str">
        <f>IFERROR(VLOOKUP($R1825,Kostensoorten!$C:$J,2,FALSE),"n.v.t.")</f>
        <v>Mechanisch onderhoud</v>
      </c>
      <c r="T1825" s="16" t="s">
        <v>39</v>
      </c>
      <c r="U1825" s="16" t="s">
        <v>39</v>
      </c>
      <c r="V1825" s="16" t="s">
        <v>39</v>
      </c>
      <c r="W1825" s="16" t="s">
        <v>39</v>
      </c>
      <c r="X1825" s="16" t="s">
        <v>39</v>
      </c>
      <c r="Y1825" s="16" t="s">
        <v>39</v>
      </c>
      <c r="Z1825" s="16" t="s">
        <v>39</v>
      </c>
      <c r="AA1825" s="16" t="s">
        <v>39</v>
      </c>
      <c r="AB1825" s="16" t="s">
        <v>39</v>
      </c>
      <c r="AC1825" s="16" t="s">
        <v>39</v>
      </c>
      <c r="AD1825" s="16" t="s">
        <v>39</v>
      </c>
      <c r="AE1825" s="16" t="s">
        <v>39</v>
      </c>
      <c r="AF1825" s="16" t="s">
        <v>39</v>
      </c>
      <c r="AG1825" s="16" t="s">
        <v>39</v>
      </c>
      <c r="AH1825" s="16" t="s">
        <v>39</v>
      </c>
      <c r="AI1825" s="16" t="s">
        <v>39</v>
      </c>
      <c r="AJ1825" s="16" t="s">
        <v>39</v>
      </c>
      <c r="AL1825" s="16" t="s">
        <v>39</v>
      </c>
      <c r="AM1825" s="16" t="s">
        <v>39</v>
      </c>
      <c r="AN1825" s="16" t="str">
        <f>IFERROR(VLOOKUP($P1825,'Kredieten productgroepen functi'!$C:$M,6,FALSE),"n.v.t.")</f>
        <v>3306</v>
      </c>
      <c r="AO1825" s="16" t="str">
        <f>IFERROR(VLOOKUP($P1825,'Kredieten productgroepen functi'!$C:$M,7,FALSE),"n.v.t.")</f>
        <v>Kunstwerken vaarwegen</v>
      </c>
      <c r="AP1825" s="16" t="str">
        <f>IFERROR(VLOOKUP($P1825,'Kredieten productgroepen functi'!$C:$M,8,FALSE),"n.v.t.")</f>
        <v>33</v>
      </c>
      <c r="AQ1825" s="16" t="str">
        <f>IFERROR(VLOOKUP($P1825,'Kredieten productgroepen functi'!$C:$M,9,FALSE),"n.v.t.")</f>
        <v>Waterwegen</v>
      </c>
      <c r="AR1825" s="16" t="str">
        <f>IFERROR(VLOOKUP($P1825,'Kredieten productgroepen functi'!$C:$M,10,FALSE),"n.v.t.")</f>
        <v>3</v>
      </c>
      <c r="AS1825" s="16" t="str">
        <f>IFERROR(VLOOKUP($P1825,'Kredieten productgroepen functi'!$C:$M,11,FALSE),"n.v.t.")</f>
        <v>Verkeer en vervoer</v>
      </c>
      <c r="AT1825" s="16" t="str">
        <f t="shared" si="89"/>
        <v>Lasten</v>
      </c>
      <c r="AU1825" s="16" t="str">
        <f>IFERROR(VLOOKUP($R1825,Kostensoorten!$C:$J,7,FALSE),"n.v.t.")</f>
        <v>2.3.1</v>
      </c>
      <c r="AV1825" s="16" t="str">
        <f>IFERROR(VLOOKUP($R1825,Kostensoorten!$C:$J,8,FALSE),"n.v.t.")</f>
        <v>Aankopen niet duurzame goedere</v>
      </c>
    </row>
    <row r="1826" spans="6:48">
      <c r="F1826" s="2" t="s">
        <v>7080</v>
      </c>
      <c r="G1826" s="2" t="s">
        <v>39</v>
      </c>
      <c r="H1826" s="2" t="s">
        <v>39</v>
      </c>
      <c r="I1826" s="18">
        <v>134.03</v>
      </c>
      <c r="P1826" s="16" t="str">
        <f t="shared" si="87"/>
        <v>633905</v>
      </c>
      <c r="Q1826" s="16" t="str">
        <f>IFERROR(VLOOKUP($P1826,'Kredieten productgroepen functi'!$C:$M,2,FALSE),"n.v.t.")</f>
        <v>Sluizen prov vw</v>
      </c>
      <c r="R1826" s="16" t="str">
        <f t="shared" si="88"/>
        <v>423042</v>
      </c>
      <c r="S1826" s="16" t="str">
        <f>IFERROR(VLOOKUP($R1826,Kostensoorten!$C:$J,2,FALSE),"n.v.t.")</f>
        <v>Mechanisch onderhoud</v>
      </c>
      <c r="T1826" s="16" t="s">
        <v>39</v>
      </c>
      <c r="U1826" s="16" t="s">
        <v>39</v>
      </c>
      <c r="V1826" s="16" t="s">
        <v>39</v>
      </c>
      <c r="W1826" s="16" t="s">
        <v>39</v>
      </c>
      <c r="X1826" s="16" t="s">
        <v>39</v>
      </c>
      <c r="Y1826" s="16" t="s">
        <v>39</v>
      </c>
      <c r="Z1826" s="16" t="s">
        <v>39</v>
      </c>
      <c r="AA1826" s="16" t="s">
        <v>39</v>
      </c>
      <c r="AB1826" s="16" t="s">
        <v>39</v>
      </c>
      <c r="AC1826" s="16" t="s">
        <v>39</v>
      </c>
      <c r="AD1826" s="16" t="s">
        <v>39</v>
      </c>
      <c r="AE1826" s="16" t="s">
        <v>39</v>
      </c>
      <c r="AF1826" s="16" t="s">
        <v>39</v>
      </c>
      <c r="AG1826" s="16" t="s">
        <v>39</v>
      </c>
      <c r="AH1826" s="16" t="s">
        <v>39</v>
      </c>
      <c r="AI1826" s="16" t="s">
        <v>39</v>
      </c>
      <c r="AJ1826" s="16" t="s">
        <v>39</v>
      </c>
      <c r="AL1826" s="16" t="s">
        <v>39</v>
      </c>
      <c r="AM1826" s="16" t="s">
        <v>39</v>
      </c>
      <c r="AN1826" s="16" t="str">
        <f>IFERROR(VLOOKUP($P1826,'Kredieten productgroepen functi'!$C:$M,6,FALSE),"n.v.t.")</f>
        <v>3306</v>
      </c>
      <c r="AO1826" s="16" t="str">
        <f>IFERROR(VLOOKUP($P1826,'Kredieten productgroepen functi'!$C:$M,7,FALSE),"n.v.t.")</f>
        <v>Kunstwerken vaarwegen</v>
      </c>
      <c r="AP1826" s="16" t="str">
        <f>IFERROR(VLOOKUP($P1826,'Kredieten productgroepen functi'!$C:$M,8,FALSE),"n.v.t.")</f>
        <v>33</v>
      </c>
      <c r="AQ1826" s="16" t="str">
        <f>IFERROR(VLOOKUP($P1826,'Kredieten productgroepen functi'!$C:$M,9,FALSE),"n.v.t.")</f>
        <v>Waterwegen</v>
      </c>
      <c r="AR1826" s="16" t="str">
        <f>IFERROR(VLOOKUP($P1826,'Kredieten productgroepen functi'!$C:$M,10,FALSE),"n.v.t.")</f>
        <v>3</v>
      </c>
      <c r="AS1826" s="16" t="str">
        <f>IFERROR(VLOOKUP($P1826,'Kredieten productgroepen functi'!$C:$M,11,FALSE),"n.v.t.")</f>
        <v>Verkeer en vervoer</v>
      </c>
      <c r="AT1826" s="16" t="str">
        <f t="shared" si="89"/>
        <v>Lasten</v>
      </c>
      <c r="AU1826" s="16" t="str">
        <f>IFERROR(VLOOKUP($R1826,Kostensoorten!$C:$J,7,FALSE),"n.v.t.")</f>
        <v>2.3.1</v>
      </c>
      <c r="AV1826" s="16" t="str">
        <f>IFERROR(VLOOKUP($R1826,Kostensoorten!$C:$J,8,FALSE),"n.v.t.")</f>
        <v>Aankopen niet duurzame goedere</v>
      </c>
    </row>
    <row r="1827" spans="6:48">
      <c r="F1827" s="2" t="s">
        <v>7081</v>
      </c>
      <c r="G1827" s="2" t="s">
        <v>39</v>
      </c>
      <c r="H1827" s="2" t="s">
        <v>39</v>
      </c>
      <c r="I1827" s="18">
        <v>3341.02</v>
      </c>
      <c r="P1827" s="16" t="str">
        <f t="shared" si="87"/>
        <v>633905</v>
      </c>
      <c r="Q1827" s="16" t="str">
        <f>IFERROR(VLOOKUP($P1827,'Kredieten productgroepen functi'!$C:$M,2,FALSE),"n.v.t.")</f>
        <v>Sluizen prov vw</v>
      </c>
      <c r="R1827" s="16" t="str">
        <f t="shared" si="88"/>
        <v>423042</v>
      </c>
      <c r="S1827" s="16" t="str">
        <f>IFERROR(VLOOKUP($R1827,Kostensoorten!$C:$J,2,FALSE),"n.v.t.")</f>
        <v>Mechanisch onderhoud</v>
      </c>
      <c r="T1827" s="16" t="s">
        <v>39</v>
      </c>
      <c r="U1827" s="16" t="s">
        <v>39</v>
      </c>
      <c r="V1827" s="16" t="s">
        <v>39</v>
      </c>
      <c r="W1827" s="16" t="s">
        <v>39</v>
      </c>
      <c r="X1827" s="16" t="s">
        <v>39</v>
      </c>
      <c r="Y1827" s="16" t="s">
        <v>39</v>
      </c>
      <c r="Z1827" s="16" t="s">
        <v>39</v>
      </c>
      <c r="AA1827" s="16" t="s">
        <v>39</v>
      </c>
      <c r="AB1827" s="16" t="s">
        <v>39</v>
      </c>
      <c r="AC1827" s="16" t="s">
        <v>39</v>
      </c>
      <c r="AD1827" s="16" t="s">
        <v>39</v>
      </c>
      <c r="AE1827" s="16" t="s">
        <v>39</v>
      </c>
      <c r="AF1827" s="16" t="s">
        <v>39</v>
      </c>
      <c r="AG1827" s="16" t="s">
        <v>39</v>
      </c>
      <c r="AH1827" s="16" t="s">
        <v>39</v>
      </c>
      <c r="AI1827" s="16" t="s">
        <v>39</v>
      </c>
      <c r="AJ1827" s="16" t="s">
        <v>39</v>
      </c>
      <c r="AL1827" s="16" t="s">
        <v>39</v>
      </c>
      <c r="AM1827" s="16" t="s">
        <v>39</v>
      </c>
      <c r="AN1827" s="16" t="str">
        <f>IFERROR(VLOOKUP($P1827,'Kredieten productgroepen functi'!$C:$M,6,FALSE),"n.v.t.")</f>
        <v>3306</v>
      </c>
      <c r="AO1827" s="16" t="str">
        <f>IFERROR(VLOOKUP($P1827,'Kredieten productgroepen functi'!$C:$M,7,FALSE),"n.v.t.")</f>
        <v>Kunstwerken vaarwegen</v>
      </c>
      <c r="AP1827" s="16" t="str">
        <f>IFERROR(VLOOKUP($P1827,'Kredieten productgroepen functi'!$C:$M,8,FALSE),"n.v.t.")</f>
        <v>33</v>
      </c>
      <c r="AQ1827" s="16" t="str">
        <f>IFERROR(VLOOKUP($P1827,'Kredieten productgroepen functi'!$C:$M,9,FALSE),"n.v.t.")</f>
        <v>Waterwegen</v>
      </c>
      <c r="AR1827" s="16" t="str">
        <f>IFERROR(VLOOKUP($P1827,'Kredieten productgroepen functi'!$C:$M,10,FALSE),"n.v.t.")</f>
        <v>3</v>
      </c>
      <c r="AS1827" s="16" t="str">
        <f>IFERROR(VLOOKUP($P1827,'Kredieten productgroepen functi'!$C:$M,11,FALSE),"n.v.t.")</f>
        <v>Verkeer en vervoer</v>
      </c>
      <c r="AT1827" s="16" t="str">
        <f t="shared" si="89"/>
        <v>Lasten</v>
      </c>
      <c r="AU1827" s="16" t="str">
        <f>IFERROR(VLOOKUP($R1827,Kostensoorten!$C:$J,7,FALSE),"n.v.t.")</f>
        <v>2.3.1</v>
      </c>
      <c r="AV1827" s="16" t="str">
        <f>IFERROR(VLOOKUP($R1827,Kostensoorten!$C:$J,8,FALSE),"n.v.t.")</f>
        <v>Aankopen niet duurzame goedere</v>
      </c>
    </row>
    <row r="1828" spans="6:48">
      <c r="F1828" s="2" t="s">
        <v>7303</v>
      </c>
      <c r="G1828" s="2" t="s">
        <v>39</v>
      </c>
      <c r="H1828" s="2" t="s">
        <v>39</v>
      </c>
      <c r="I1828" s="18">
        <v>132.9</v>
      </c>
      <c r="P1828" s="16" t="str">
        <f t="shared" si="87"/>
        <v>633905</v>
      </c>
      <c r="Q1828" s="16" t="str">
        <f>IFERROR(VLOOKUP($P1828,'Kredieten productgroepen functi'!$C:$M,2,FALSE),"n.v.t.")</f>
        <v>Sluizen prov vw</v>
      </c>
      <c r="R1828" s="16" t="str">
        <f t="shared" si="88"/>
        <v>423042</v>
      </c>
      <c r="S1828" s="16" t="str">
        <f>IFERROR(VLOOKUP($R1828,Kostensoorten!$C:$J,2,FALSE),"n.v.t.")</f>
        <v>Mechanisch onderhoud</v>
      </c>
      <c r="T1828" s="16" t="s">
        <v>39</v>
      </c>
      <c r="U1828" s="16" t="s">
        <v>39</v>
      </c>
      <c r="V1828" s="16" t="s">
        <v>39</v>
      </c>
      <c r="W1828" s="16" t="s">
        <v>39</v>
      </c>
      <c r="X1828" s="16" t="s">
        <v>39</v>
      </c>
      <c r="Y1828" s="16" t="s">
        <v>39</v>
      </c>
      <c r="Z1828" s="16" t="s">
        <v>39</v>
      </c>
      <c r="AA1828" s="16" t="s">
        <v>39</v>
      </c>
      <c r="AB1828" s="16" t="s">
        <v>39</v>
      </c>
      <c r="AC1828" s="16" t="s">
        <v>39</v>
      </c>
      <c r="AD1828" s="16" t="s">
        <v>39</v>
      </c>
      <c r="AE1828" s="16" t="s">
        <v>39</v>
      </c>
      <c r="AF1828" s="16" t="s">
        <v>39</v>
      </c>
      <c r="AG1828" s="16" t="s">
        <v>39</v>
      </c>
      <c r="AH1828" s="16" t="s">
        <v>39</v>
      </c>
      <c r="AI1828" s="16" t="s">
        <v>39</v>
      </c>
      <c r="AJ1828" s="16" t="s">
        <v>39</v>
      </c>
      <c r="AL1828" s="16" t="s">
        <v>39</v>
      </c>
      <c r="AM1828" s="16" t="s">
        <v>39</v>
      </c>
      <c r="AN1828" s="16" t="str">
        <f>IFERROR(VLOOKUP($P1828,'Kredieten productgroepen functi'!$C:$M,6,FALSE),"n.v.t.")</f>
        <v>3306</v>
      </c>
      <c r="AO1828" s="16" t="str">
        <f>IFERROR(VLOOKUP($P1828,'Kredieten productgroepen functi'!$C:$M,7,FALSE),"n.v.t.")</f>
        <v>Kunstwerken vaarwegen</v>
      </c>
      <c r="AP1828" s="16" t="str">
        <f>IFERROR(VLOOKUP($P1828,'Kredieten productgroepen functi'!$C:$M,8,FALSE),"n.v.t.")</f>
        <v>33</v>
      </c>
      <c r="AQ1828" s="16" t="str">
        <f>IFERROR(VLOOKUP($P1828,'Kredieten productgroepen functi'!$C:$M,9,FALSE),"n.v.t.")</f>
        <v>Waterwegen</v>
      </c>
      <c r="AR1828" s="16" t="str">
        <f>IFERROR(VLOOKUP($P1828,'Kredieten productgroepen functi'!$C:$M,10,FALSE),"n.v.t.")</f>
        <v>3</v>
      </c>
      <c r="AS1828" s="16" t="str">
        <f>IFERROR(VLOOKUP($P1828,'Kredieten productgroepen functi'!$C:$M,11,FALSE),"n.v.t.")</f>
        <v>Verkeer en vervoer</v>
      </c>
      <c r="AT1828" s="16" t="str">
        <f t="shared" si="89"/>
        <v>Lasten</v>
      </c>
      <c r="AU1828" s="16" t="str">
        <f>IFERROR(VLOOKUP($R1828,Kostensoorten!$C:$J,7,FALSE),"n.v.t.")</f>
        <v>2.3.1</v>
      </c>
      <c r="AV1828" s="16" t="str">
        <f>IFERROR(VLOOKUP($R1828,Kostensoorten!$C:$J,8,FALSE),"n.v.t.")</f>
        <v>Aankopen niet duurzame goedere</v>
      </c>
    </row>
    <row r="1829" spans="6:48">
      <c r="F1829" s="2" t="s">
        <v>7082</v>
      </c>
      <c r="G1829" s="2" t="s">
        <v>39</v>
      </c>
      <c r="H1829" s="2" t="s">
        <v>39</v>
      </c>
      <c r="I1829" s="18">
        <v>516.45000000000005</v>
      </c>
      <c r="P1829" s="16" t="str">
        <f t="shared" si="87"/>
        <v>633905</v>
      </c>
      <c r="Q1829" s="16" t="str">
        <f>IFERROR(VLOOKUP($P1829,'Kredieten productgroepen functi'!$C:$M,2,FALSE),"n.v.t.")</f>
        <v>Sluizen prov vw</v>
      </c>
      <c r="R1829" s="16" t="str">
        <f t="shared" si="88"/>
        <v>423043</v>
      </c>
      <c r="S1829" s="16" t="str">
        <f>IFERROR(VLOOKUP($R1829,Kostensoorten!$C:$J,2,FALSE),"n.v.t.")</f>
        <v>Schoonmaak</v>
      </c>
      <c r="T1829" s="16" t="s">
        <v>39</v>
      </c>
      <c r="U1829" s="16" t="s">
        <v>39</v>
      </c>
      <c r="V1829" s="16" t="s">
        <v>39</v>
      </c>
      <c r="W1829" s="16" t="s">
        <v>39</v>
      </c>
      <c r="X1829" s="16" t="s">
        <v>39</v>
      </c>
      <c r="Y1829" s="16" t="s">
        <v>39</v>
      </c>
      <c r="Z1829" s="16" t="s">
        <v>39</v>
      </c>
      <c r="AA1829" s="16" t="s">
        <v>39</v>
      </c>
      <c r="AB1829" s="16" t="s">
        <v>39</v>
      </c>
      <c r="AC1829" s="16" t="s">
        <v>39</v>
      </c>
      <c r="AD1829" s="16" t="s">
        <v>39</v>
      </c>
      <c r="AE1829" s="16" t="s">
        <v>39</v>
      </c>
      <c r="AF1829" s="16" t="s">
        <v>39</v>
      </c>
      <c r="AG1829" s="16" t="s">
        <v>39</v>
      </c>
      <c r="AH1829" s="16" t="s">
        <v>39</v>
      </c>
      <c r="AI1829" s="16" t="s">
        <v>39</v>
      </c>
      <c r="AJ1829" s="16" t="s">
        <v>39</v>
      </c>
      <c r="AL1829" s="16" t="s">
        <v>39</v>
      </c>
      <c r="AM1829" s="16" t="s">
        <v>39</v>
      </c>
      <c r="AN1829" s="16" t="str">
        <f>IFERROR(VLOOKUP($P1829,'Kredieten productgroepen functi'!$C:$M,6,FALSE),"n.v.t.")</f>
        <v>3306</v>
      </c>
      <c r="AO1829" s="16" t="str">
        <f>IFERROR(VLOOKUP($P1829,'Kredieten productgroepen functi'!$C:$M,7,FALSE),"n.v.t.")</f>
        <v>Kunstwerken vaarwegen</v>
      </c>
      <c r="AP1829" s="16" t="str">
        <f>IFERROR(VLOOKUP($P1829,'Kredieten productgroepen functi'!$C:$M,8,FALSE),"n.v.t.")</f>
        <v>33</v>
      </c>
      <c r="AQ1829" s="16" t="str">
        <f>IFERROR(VLOOKUP($P1829,'Kredieten productgroepen functi'!$C:$M,9,FALSE),"n.v.t.")</f>
        <v>Waterwegen</v>
      </c>
      <c r="AR1829" s="16" t="str">
        <f>IFERROR(VLOOKUP($P1829,'Kredieten productgroepen functi'!$C:$M,10,FALSE),"n.v.t.")</f>
        <v>3</v>
      </c>
      <c r="AS1829" s="16" t="str">
        <f>IFERROR(VLOOKUP($P1829,'Kredieten productgroepen functi'!$C:$M,11,FALSE),"n.v.t.")</f>
        <v>Verkeer en vervoer</v>
      </c>
      <c r="AT1829" s="16" t="str">
        <f t="shared" si="89"/>
        <v>Lasten</v>
      </c>
      <c r="AU1829" s="16" t="str">
        <f>IFERROR(VLOOKUP($R1829,Kostensoorten!$C:$J,7,FALSE),"n.v.t.")</f>
        <v>2.3.1</v>
      </c>
      <c r="AV1829" s="16" t="str">
        <f>IFERROR(VLOOKUP($R1829,Kostensoorten!$C:$J,8,FALSE),"n.v.t.")</f>
        <v>Aankopen niet duurzame goedere</v>
      </c>
    </row>
    <row r="1830" spans="6:48">
      <c r="F1830" s="2" t="s">
        <v>9655</v>
      </c>
      <c r="G1830" s="2" t="s">
        <v>39</v>
      </c>
      <c r="H1830" s="2" t="s">
        <v>39</v>
      </c>
      <c r="I1830" s="18">
        <v>-103.29</v>
      </c>
      <c r="P1830" s="16" t="str">
        <f t="shared" si="87"/>
        <v>633905</v>
      </c>
      <c r="Q1830" s="16" t="str">
        <f>IFERROR(VLOOKUP($P1830,'Kredieten productgroepen functi'!$C:$M,2,FALSE),"n.v.t.")</f>
        <v>Sluizen prov vw</v>
      </c>
      <c r="R1830" s="16" t="str">
        <f t="shared" si="88"/>
        <v>423043</v>
      </c>
      <c r="S1830" s="16" t="str">
        <f>IFERROR(VLOOKUP($R1830,Kostensoorten!$C:$J,2,FALSE),"n.v.t.")</f>
        <v>Schoonmaak</v>
      </c>
      <c r="T1830" s="16" t="s">
        <v>39</v>
      </c>
      <c r="U1830" s="16" t="s">
        <v>39</v>
      </c>
      <c r="V1830" s="16" t="s">
        <v>39</v>
      </c>
      <c r="W1830" s="16" t="s">
        <v>39</v>
      </c>
      <c r="X1830" s="16" t="s">
        <v>39</v>
      </c>
      <c r="Y1830" s="16" t="s">
        <v>39</v>
      </c>
      <c r="Z1830" s="16" t="s">
        <v>39</v>
      </c>
      <c r="AA1830" s="16" t="s">
        <v>39</v>
      </c>
      <c r="AB1830" s="16" t="s">
        <v>39</v>
      </c>
      <c r="AC1830" s="16" t="s">
        <v>39</v>
      </c>
      <c r="AD1830" s="16" t="s">
        <v>39</v>
      </c>
      <c r="AE1830" s="16" t="s">
        <v>39</v>
      </c>
      <c r="AF1830" s="16" t="s">
        <v>39</v>
      </c>
      <c r="AG1830" s="16" t="s">
        <v>39</v>
      </c>
      <c r="AH1830" s="16" t="s">
        <v>39</v>
      </c>
      <c r="AI1830" s="16" t="s">
        <v>39</v>
      </c>
      <c r="AJ1830" s="16" t="s">
        <v>39</v>
      </c>
      <c r="AL1830" s="16" t="s">
        <v>39</v>
      </c>
      <c r="AM1830" s="16" t="s">
        <v>39</v>
      </c>
      <c r="AN1830" s="16" t="str">
        <f>IFERROR(VLOOKUP($P1830,'Kredieten productgroepen functi'!$C:$M,6,FALSE),"n.v.t.")</f>
        <v>3306</v>
      </c>
      <c r="AO1830" s="16" t="str">
        <f>IFERROR(VLOOKUP($P1830,'Kredieten productgroepen functi'!$C:$M,7,FALSE),"n.v.t.")</f>
        <v>Kunstwerken vaarwegen</v>
      </c>
      <c r="AP1830" s="16" t="str">
        <f>IFERROR(VLOOKUP($P1830,'Kredieten productgroepen functi'!$C:$M,8,FALSE),"n.v.t.")</f>
        <v>33</v>
      </c>
      <c r="AQ1830" s="16" t="str">
        <f>IFERROR(VLOOKUP($P1830,'Kredieten productgroepen functi'!$C:$M,9,FALSE),"n.v.t.")</f>
        <v>Waterwegen</v>
      </c>
      <c r="AR1830" s="16" t="str">
        <f>IFERROR(VLOOKUP($P1830,'Kredieten productgroepen functi'!$C:$M,10,FALSE),"n.v.t.")</f>
        <v>3</v>
      </c>
      <c r="AS1830" s="16" t="str">
        <f>IFERROR(VLOOKUP($P1830,'Kredieten productgroepen functi'!$C:$M,11,FALSE),"n.v.t.")</f>
        <v>Verkeer en vervoer</v>
      </c>
      <c r="AT1830" s="16" t="str">
        <f t="shared" si="89"/>
        <v>Lasten</v>
      </c>
      <c r="AU1830" s="16" t="str">
        <f>IFERROR(VLOOKUP($R1830,Kostensoorten!$C:$J,7,FALSE),"n.v.t.")</f>
        <v>2.3.1</v>
      </c>
      <c r="AV1830" s="16" t="str">
        <f>IFERROR(VLOOKUP($R1830,Kostensoorten!$C:$J,8,FALSE),"n.v.t.")</f>
        <v>Aankopen niet duurzame goedere</v>
      </c>
    </row>
    <row r="1831" spans="6:48">
      <c r="F1831" s="2" t="s">
        <v>7304</v>
      </c>
      <c r="G1831" s="2" t="s">
        <v>39</v>
      </c>
      <c r="H1831" s="2" t="s">
        <v>39</v>
      </c>
      <c r="I1831" s="18">
        <v>152.82</v>
      </c>
      <c r="P1831" s="16" t="str">
        <f t="shared" si="87"/>
        <v>633905</v>
      </c>
      <c r="Q1831" s="16" t="str">
        <f>IFERROR(VLOOKUP($P1831,'Kredieten productgroepen functi'!$C:$M,2,FALSE),"n.v.t.")</f>
        <v>Sluizen prov vw</v>
      </c>
      <c r="R1831" s="16" t="str">
        <f t="shared" si="88"/>
        <v>423050</v>
      </c>
      <c r="S1831" s="16" t="str">
        <f>IFERROR(VLOOKUP($R1831,Kostensoorten!$C:$J,2,FALSE),"n.v.t.")</f>
        <v>Electriciteit, gas en water</v>
      </c>
      <c r="T1831" s="16" t="s">
        <v>39</v>
      </c>
      <c r="U1831" s="16" t="s">
        <v>39</v>
      </c>
      <c r="V1831" s="16" t="s">
        <v>39</v>
      </c>
      <c r="W1831" s="16" t="s">
        <v>39</v>
      </c>
      <c r="X1831" s="16" t="s">
        <v>39</v>
      </c>
      <c r="Y1831" s="16" t="s">
        <v>39</v>
      </c>
      <c r="Z1831" s="16" t="s">
        <v>39</v>
      </c>
      <c r="AA1831" s="16" t="s">
        <v>39</v>
      </c>
      <c r="AB1831" s="16" t="s">
        <v>39</v>
      </c>
      <c r="AC1831" s="16" t="s">
        <v>39</v>
      </c>
      <c r="AD1831" s="16" t="s">
        <v>39</v>
      </c>
      <c r="AE1831" s="16" t="s">
        <v>39</v>
      </c>
      <c r="AF1831" s="16" t="s">
        <v>39</v>
      </c>
      <c r="AG1831" s="16" t="s">
        <v>39</v>
      </c>
      <c r="AH1831" s="16" t="s">
        <v>39</v>
      </c>
      <c r="AI1831" s="16" t="s">
        <v>39</v>
      </c>
      <c r="AJ1831" s="16" t="s">
        <v>39</v>
      </c>
      <c r="AL1831" s="16" t="s">
        <v>39</v>
      </c>
      <c r="AM1831" s="16" t="s">
        <v>39</v>
      </c>
      <c r="AN1831" s="16" t="str">
        <f>IFERROR(VLOOKUP($P1831,'Kredieten productgroepen functi'!$C:$M,6,FALSE),"n.v.t.")</f>
        <v>3306</v>
      </c>
      <c r="AO1831" s="16" t="str">
        <f>IFERROR(VLOOKUP($P1831,'Kredieten productgroepen functi'!$C:$M,7,FALSE),"n.v.t.")</f>
        <v>Kunstwerken vaarwegen</v>
      </c>
      <c r="AP1831" s="16" t="str">
        <f>IFERROR(VLOOKUP($P1831,'Kredieten productgroepen functi'!$C:$M,8,FALSE),"n.v.t.")</f>
        <v>33</v>
      </c>
      <c r="AQ1831" s="16" t="str">
        <f>IFERROR(VLOOKUP($P1831,'Kredieten productgroepen functi'!$C:$M,9,FALSE),"n.v.t.")</f>
        <v>Waterwegen</v>
      </c>
      <c r="AR1831" s="16" t="str">
        <f>IFERROR(VLOOKUP($P1831,'Kredieten productgroepen functi'!$C:$M,10,FALSE),"n.v.t.")</f>
        <v>3</v>
      </c>
      <c r="AS1831" s="16" t="str">
        <f>IFERROR(VLOOKUP($P1831,'Kredieten productgroepen functi'!$C:$M,11,FALSE),"n.v.t.")</f>
        <v>Verkeer en vervoer</v>
      </c>
      <c r="AT1831" s="16" t="str">
        <f t="shared" si="89"/>
        <v>Lasten</v>
      </c>
      <c r="AU1831" s="16" t="str">
        <f>IFERROR(VLOOKUP($R1831,Kostensoorten!$C:$J,7,FALSE),"n.v.t.")</f>
        <v>2.3.1</v>
      </c>
      <c r="AV1831" s="16" t="str">
        <f>IFERROR(VLOOKUP($R1831,Kostensoorten!$C:$J,8,FALSE),"n.v.t.")</f>
        <v>Aankopen niet duurzame goedere</v>
      </c>
    </row>
    <row r="1832" spans="6:48">
      <c r="F1832" s="2" t="s">
        <v>7305</v>
      </c>
      <c r="G1832" s="2" t="s">
        <v>39</v>
      </c>
      <c r="H1832" s="2" t="s">
        <v>39</v>
      </c>
      <c r="I1832" s="18">
        <v>107.82</v>
      </c>
      <c r="P1832" s="16" t="str">
        <f t="shared" si="87"/>
        <v>633905</v>
      </c>
      <c r="Q1832" s="16" t="str">
        <f>IFERROR(VLOOKUP($P1832,'Kredieten productgroepen functi'!$C:$M,2,FALSE),"n.v.t.")</f>
        <v>Sluizen prov vw</v>
      </c>
      <c r="R1832" s="16" t="str">
        <f t="shared" si="88"/>
        <v>423060</v>
      </c>
      <c r="S1832" s="16" t="str">
        <f>IFERROR(VLOOKUP($R1832,Kostensoorten!$C:$J,2,FALSE),"n.v.t.")</f>
        <v>Verzekeringen</v>
      </c>
      <c r="T1832" s="16" t="s">
        <v>39</v>
      </c>
      <c r="U1832" s="16" t="s">
        <v>39</v>
      </c>
      <c r="V1832" s="16" t="s">
        <v>39</v>
      </c>
      <c r="W1832" s="16" t="s">
        <v>39</v>
      </c>
      <c r="X1832" s="16" t="s">
        <v>39</v>
      </c>
      <c r="Y1832" s="16" t="s">
        <v>39</v>
      </c>
      <c r="Z1832" s="16" t="s">
        <v>39</v>
      </c>
      <c r="AA1832" s="16" t="s">
        <v>39</v>
      </c>
      <c r="AB1832" s="16" t="s">
        <v>39</v>
      </c>
      <c r="AC1832" s="16" t="s">
        <v>39</v>
      </c>
      <c r="AD1832" s="16" t="s">
        <v>39</v>
      </c>
      <c r="AE1832" s="16" t="s">
        <v>39</v>
      </c>
      <c r="AF1832" s="16" t="s">
        <v>39</v>
      </c>
      <c r="AG1832" s="16" t="s">
        <v>39</v>
      </c>
      <c r="AH1832" s="16" t="s">
        <v>39</v>
      </c>
      <c r="AI1832" s="16" t="s">
        <v>39</v>
      </c>
      <c r="AJ1832" s="16" t="s">
        <v>39</v>
      </c>
      <c r="AL1832" s="16" t="s">
        <v>39</v>
      </c>
      <c r="AM1832" s="16" t="s">
        <v>39</v>
      </c>
      <c r="AN1832" s="16" t="str">
        <f>IFERROR(VLOOKUP($P1832,'Kredieten productgroepen functi'!$C:$M,6,FALSE),"n.v.t.")</f>
        <v>3306</v>
      </c>
      <c r="AO1832" s="16" t="str">
        <f>IFERROR(VLOOKUP($P1832,'Kredieten productgroepen functi'!$C:$M,7,FALSE),"n.v.t.")</f>
        <v>Kunstwerken vaarwegen</v>
      </c>
      <c r="AP1832" s="16" t="str">
        <f>IFERROR(VLOOKUP($P1832,'Kredieten productgroepen functi'!$C:$M,8,FALSE),"n.v.t.")</f>
        <v>33</v>
      </c>
      <c r="AQ1832" s="16" t="str">
        <f>IFERROR(VLOOKUP($P1832,'Kredieten productgroepen functi'!$C:$M,9,FALSE),"n.v.t.")</f>
        <v>Waterwegen</v>
      </c>
      <c r="AR1832" s="16" t="str">
        <f>IFERROR(VLOOKUP($P1832,'Kredieten productgroepen functi'!$C:$M,10,FALSE),"n.v.t.")</f>
        <v>3</v>
      </c>
      <c r="AS1832" s="16" t="str">
        <f>IFERROR(VLOOKUP($P1832,'Kredieten productgroepen functi'!$C:$M,11,FALSE),"n.v.t.")</f>
        <v>Verkeer en vervoer</v>
      </c>
      <c r="AT1832" s="16" t="str">
        <f t="shared" si="89"/>
        <v>Lasten</v>
      </c>
      <c r="AU1832" s="16" t="str">
        <f>IFERROR(VLOOKUP($R1832,Kostensoorten!$C:$J,7,FALSE),"n.v.t.")</f>
        <v>2.3.1</v>
      </c>
      <c r="AV1832" s="16" t="str">
        <f>IFERROR(VLOOKUP($R1832,Kostensoorten!$C:$J,8,FALSE),"n.v.t.")</f>
        <v>Aankopen niet duurzame goedere</v>
      </c>
    </row>
    <row r="1833" spans="6:48">
      <c r="F1833" s="2" t="s">
        <v>7083</v>
      </c>
      <c r="G1833" s="2" t="s">
        <v>39</v>
      </c>
      <c r="H1833" s="2" t="s">
        <v>39</v>
      </c>
      <c r="I1833" s="18">
        <v>77.010000000000005</v>
      </c>
      <c r="P1833" s="16" t="str">
        <f t="shared" si="87"/>
        <v>633905</v>
      </c>
      <c r="Q1833" s="16" t="str">
        <f>IFERROR(VLOOKUP($P1833,'Kredieten productgroepen functi'!$C:$M,2,FALSE),"n.v.t.")</f>
        <v>Sluizen prov vw</v>
      </c>
      <c r="R1833" s="16" t="str">
        <f t="shared" si="88"/>
        <v>423060</v>
      </c>
      <c r="S1833" s="16" t="str">
        <f>IFERROR(VLOOKUP($R1833,Kostensoorten!$C:$J,2,FALSE),"n.v.t.")</f>
        <v>Verzekeringen</v>
      </c>
      <c r="T1833" s="16" t="s">
        <v>39</v>
      </c>
      <c r="U1833" s="16" t="s">
        <v>39</v>
      </c>
      <c r="V1833" s="16" t="s">
        <v>39</v>
      </c>
      <c r="W1833" s="16" t="s">
        <v>39</v>
      </c>
      <c r="X1833" s="16" t="s">
        <v>39</v>
      </c>
      <c r="Y1833" s="16" t="s">
        <v>39</v>
      </c>
      <c r="Z1833" s="16" t="s">
        <v>39</v>
      </c>
      <c r="AA1833" s="16" t="s">
        <v>39</v>
      </c>
      <c r="AB1833" s="16" t="s">
        <v>39</v>
      </c>
      <c r="AC1833" s="16" t="s">
        <v>39</v>
      </c>
      <c r="AD1833" s="16" t="s">
        <v>39</v>
      </c>
      <c r="AE1833" s="16" t="s">
        <v>39</v>
      </c>
      <c r="AF1833" s="16" t="s">
        <v>39</v>
      </c>
      <c r="AG1833" s="16" t="s">
        <v>39</v>
      </c>
      <c r="AH1833" s="16" t="s">
        <v>39</v>
      </c>
      <c r="AI1833" s="16" t="s">
        <v>39</v>
      </c>
      <c r="AJ1833" s="16" t="s">
        <v>39</v>
      </c>
      <c r="AL1833" s="16" t="s">
        <v>39</v>
      </c>
      <c r="AM1833" s="16" t="s">
        <v>39</v>
      </c>
      <c r="AN1833" s="16" t="str">
        <f>IFERROR(VLOOKUP($P1833,'Kredieten productgroepen functi'!$C:$M,6,FALSE),"n.v.t.")</f>
        <v>3306</v>
      </c>
      <c r="AO1833" s="16" t="str">
        <f>IFERROR(VLOOKUP($P1833,'Kredieten productgroepen functi'!$C:$M,7,FALSE),"n.v.t.")</f>
        <v>Kunstwerken vaarwegen</v>
      </c>
      <c r="AP1833" s="16" t="str">
        <f>IFERROR(VLOOKUP($P1833,'Kredieten productgroepen functi'!$C:$M,8,FALSE),"n.v.t.")</f>
        <v>33</v>
      </c>
      <c r="AQ1833" s="16" t="str">
        <f>IFERROR(VLOOKUP($P1833,'Kredieten productgroepen functi'!$C:$M,9,FALSE),"n.v.t.")</f>
        <v>Waterwegen</v>
      </c>
      <c r="AR1833" s="16" t="str">
        <f>IFERROR(VLOOKUP($P1833,'Kredieten productgroepen functi'!$C:$M,10,FALSE),"n.v.t.")</f>
        <v>3</v>
      </c>
      <c r="AS1833" s="16" t="str">
        <f>IFERROR(VLOOKUP($P1833,'Kredieten productgroepen functi'!$C:$M,11,FALSE),"n.v.t.")</f>
        <v>Verkeer en vervoer</v>
      </c>
      <c r="AT1833" s="16" t="str">
        <f t="shared" si="89"/>
        <v>Lasten</v>
      </c>
      <c r="AU1833" s="16" t="str">
        <f>IFERROR(VLOOKUP($R1833,Kostensoorten!$C:$J,7,FALSE),"n.v.t.")</f>
        <v>2.3.1</v>
      </c>
      <c r="AV1833" s="16" t="str">
        <f>IFERROR(VLOOKUP($R1833,Kostensoorten!$C:$J,8,FALSE),"n.v.t.")</f>
        <v>Aankopen niet duurzame goedere</v>
      </c>
    </row>
    <row r="1834" spans="6:48">
      <c r="F1834" s="2" t="s">
        <v>7084</v>
      </c>
      <c r="G1834" s="2" t="s">
        <v>39</v>
      </c>
      <c r="H1834" s="2" t="s">
        <v>39</v>
      </c>
      <c r="I1834" s="18">
        <v>35949.94</v>
      </c>
      <c r="P1834" s="16" t="str">
        <f t="shared" si="87"/>
        <v>633905</v>
      </c>
      <c r="Q1834" s="16" t="str">
        <f>IFERROR(VLOOKUP($P1834,'Kredieten productgroepen functi'!$C:$M,2,FALSE),"n.v.t.")</f>
        <v>Sluizen prov vw</v>
      </c>
      <c r="R1834" s="16" t="str">
        <f t="shared" si="88"/>
        <v>460501</v>
      </c>
      <c r="S1834" s="16" t="str">
        <f>IFERROR(VLOOKUP($R1834,Kostensoorten!$C:$J,2,FALSE),"n.v.t.")</f>
        <v>overige administratieve boekingen</v>
      </c>
      <c r="T1834" s="16" t="s">
        <v>39</v>
      </c>
      <c r="U1834" s="16" t="s">
        <v>39</v>
      </c>
      <c r="V1834" s="16" t="s">
        <v>39</v>
      </c>
      <c r="W1834" s="16" t="s">
        <v>39</v>
      </c>
      <c r="X1834" s="16" t="s">
        <v>39</v>
      </c>
      <c r="Y1834" s="16" t="s">
        <v>39</v>
      </c>
      <c r="Z1834" s="16" t="s">
        <v>39</v>
      </c>
      <c r="AA1834" s="16" t="s">
        <v>39</v>
      </c>
      <c r="AB1834" s="16" t="s">
        <v>39</v>
      </c>
      <c r="AC1834" s="16" t="s">
        <v>39</v>
      </c>
      <c r="AD1834" s="16" t="s">
        <v>39</v>
      </c>
      <c r="AE1834" s="16" t="s">
        <v>39</v>
      </c>
      <c r="AF1834" s="16" t="s">
        <v>39</v>
      </c>
      <c r="AG1834" s="16" t="s">
        <v>39</v>
      </c>
      <c r="AH1834" s="16" t="s">
        <v>39</v>
      </c>
      <c r="AI1834" s="16" t="s">
        <v>39</v>
      </c>
      <c r="AJ1834" s="16" t="s">
        <v>39</v>
      </c>
      <c r="AL1834" s="16" t="s">
        <v>39</v>
      </c>
      <c r="AM1834" s="16" t="s">
        <v>39</v>
      </c>
      <c r="AN1834" s="16" t="str">
        <f>IFERROR(VLOOKUP($P1834,'Kredieten productgroepen functi'!$C:$M,6,FALSE),"n.v.t.")</f>
        <v>3306</v>
      </c>
      <c r="AO1834" s="16" t="str">
        <f>IFERROR(VLOOKUP($P1834,'Kredieten productgroepen functi'!$C:$M,7,FALSE),"n.v.t.")</f>
        <v>Kunstwerken vaarwegen</v>
      </c>
      <c r="AP1834" s="16" t="str">
        <f>IFERROR(VLOOKUP($P1834,'Kredieten productgroepen functi'!$C:$M,8,FALSE),"n.v.t.")</f>
        <v>33</v>
      </c>
      <c r="AQ1834" s="16" t="str">
        <f>IFERROR(VLOOKUP($P1834,'Kredieten productgroepen functi'!$C:$M,9,FALSE),"n.v.t.")</f>
        <v>Waterwegen</v>
      </c>
      <c r="AR1834" s="16" t="str">
        <f>IFERROR(VLOOKUP($P1834,'Kredieten productgroepen functi'!$C:$M,10,FALSE),"n.v.t.")</f>
        <v>3</v>
      </c>
      <c r="AS1834" s="16" t="str">
        <f>IFERROR(VLOOKUP($P1834,'Kredieten productgroepen functi'!$C:$M,11,FALSE),"n.v.t.")</f>
        <v>Verkeer en vervoer</v>
      </c>
      <c r="AT1834" s="16" t="str">
        <f t="shared" si="89"/>
        <v>Lasten</v>
      </c>
      <c r="AU1834" s="16" t="str">
        <f>IFERROR(VLOOKUP($R1834,Kostensoorten!$C:$J,7,FALSE),"n.v.t.")</f>
        <v>6.9</v>
      </c>
      <c r="AV1834" s="16" t="str">
        <f>IFERROR(VLOOKUP($R1834,Kostensoorten!$C:$J,8,FALSE),"n.v.t.")</f>
        <v>Overige administratieve boekinge</v>
      </c>
    </row>
    <row r="1835" spans="6:48">
      <c r="F1835" s="2" t="s">
        <v>8163</v>
      </c>
      <c r="G1835" s="2" t="s">
        <v>39</v>
      </c>
      <c r="H1835" s="2" t="s">
        <v>39</v>
      </c>
      <c r="I1835" s="18">
        <v>0</v>
      </c>
      <c r="P1835" s="16" t="str">
        <f t="shared" si="87"/>
        <v>633905</v>
      </c>
      <c r="Q1835" s="16" t="str">
        <f>IFERROR(VLOOKUP($P1835,'Kredieten productgroepen functi'!$C:$M,2,FALSE),"n.v.t.")</f>
        <v>Sluizen prov vw</v>
      </c>
      <c r="R1835" s="16" t="str">
        <f t="shared" si="88"/>
        <v>860501</v>
      </c>
      <c r="S1835" s="16" t="str">
        <f>IFERROR(VLOOKUP($R1835,Kostensoorten!$C:$J,2,FALSE),"n.v.t.")</f>
        <v>overige administratieve boekingen</v>
      </c>
      <c r="T1835" s="16" t="s">
        <v>39</v>
      </c>
      <c r="U1835" s="16" t="s">
        <v>39</v>
      </c>
      <c r="V1835" s="16" t="s">
        <v>39</v>
      </c>
      <c r="W1835" s="16" t="s">
        <v>39</v>
      </c>
      <c r="X1835" s="16" t="s">
        <v>39</v>
      </c>
      <c r="Y1835" s="16" t="s">
        <v>39</v>
      </c>
      <c r="Z1835" s="16" t="s">
        <v>39</v>
      </c>
      <c r="AA1835" s="16" t="s">
        <v>39</v>
      </c>
      <c r="AB1835" s="16" t="s">
        <v>39</v>
      </c>
      <c r="AC1835" s="16" t="s">
        <v>39</v>
      </c>
      <c r="AD1835" s="16" t="s">
        <v>39</v>
      </c>
      <c r="AE1835" s="16" t="s">
        <v>39</v>
      </c>
      <c r="AF1835" s="16" t="s">
        <v>39</v>
      </c>
      <c r="AG1835" s="16" t="s">
        <v>39</v>
      </c>
      <c r="AH1835" s="16" t="s">
        <v>39</v>
      </c>
      <c r="AI1835" s="16" t="s">
        <v>39</v>
      </c>
      <c r="AJ1835" s="16" t="s">
        <v>39</v>
      </c>
      <c r="AL1835" s="16" t="s">
        <v>39</v>
      </c>
      <c r="AM1835" s="16" t="s">
        <v>39</v>
      </c>
      <c r="AN1835" s="16" t="str">
        <f>IFERROR(VLOOKUP($P1835,'Kredieten productgroepen functi'!$C:$M,6,FALSE),"n.v.t.")</f>
        <v>3306</v>
      </c>
      <c r="AO1835" s="16" t="str">
        <f>IFERROR(VLOOKUP($P1835,'Kredieten productgroepen functi'!$C:$M,7,FALSE),"n.v.t.")</f>
        <v>Kunstwerken vaarwegen</v>
      </c>
      <c r="AP1835" s="16" t="str">
        <f>IFERROR(VLOOKUP($P1835,'Kredieten productgroepen functi'!$C:$M,8,FALSE),"n.v.t.")</f>
        <v>33</v>
      </c>
      <c r="AQ1835" s="16" t="str">
        <f>IFERROR(VLOOKUP($P1835,'Kredieten productgroepen functi'!$C:$M,9,FALSE),"n.v.t.")</f>
        <v>Waterwegen</v>
      </c>
      <c r="AR1835" s="16" t="str">
        <f>IFERROR(VLOOKUP($P1835,'Kredieten productgroepen functi'!$C:$M,10,FALSE),"n.v.t.")</f>
        <v>3</v>
      </c>
      <c r="AS1835" s="16" t="str">
        <f>IFERROR(VLOOKUP($P1835,'Kredieten productgroepen functi'!$C:$M,11,FALSE),"n.v.t.")</f>
        <v>Verkeer en vervoer</v>
      </c>
      <c r="AT1835" s="16" t="str">
        <f t="shared" si="89"/>
        <v>Baten</v>
      </c>
      <c r="AU1835" s="16" t="str">
        <f>IFERROR(VLOOKUP($R1835,Kostensoorten!$C:$J,7,FALSE),"n.v.t.")</f>
        <v>6.9</v>
      </c>
      <c r="AV1835" s="16" t="str">
        <f>IFERROR(VLOOKUP($R1835,Kostensoorten!$C:$J,8,FALSE),"n.v.t.")</f>
        <v>Overige administratieve boekinge</v>
      </c>
    </row>
    <row r="1836" spans="6:48">
      <c r="F1836" s="2" t="s">
        <v>8760</v>
      </c>
      <c r="G1836" s="2" t="s">
        <v>39</v>
      </c>
      <c r="H1836" s="2" t="s">
        <v>39</v>
      </c>
      <c r="I1836" s="18">
        <v>980.55</v>
      </c>
      <c r="P1836" s="16" t="str">
        <f t="shared" si="87"/>
        <v>633906</v>
      </c>
      <c r="Q1836" s="16" t="str">
        <f>IFERROR(VLOOKUP($P1836,'Kredieten productgroepen functi'!$C:$M,2,FALSE),"n.v.t.")</f>
        <v>Sluizencomplex Lauwersoog</v>
      </c>
      <c r="R1836" s="16" t="str">
        <f t="shared" si="88"/>
        <v>423040</v>
      </c>
      <c r="S1836" s="16" t="str">
        <f>IFERROR(VLOOKUP($R1836,Kostensoorten!$C:$J,2,FALSE),"n.v.t.")</f>
        <v>Normaal onderhoud</v>
      </c>
      <c r="T1836" s="16" t="s">
        <v>39</v>
      </c>
      <c r="U1836" s="16" t="s">
        <v>39</v>
      </c>
      <c r="V1836" s="16" t="s">
        <v>39</v>
      </c>
      <c r="W1836" s="16" t="s">
        <v>39</v>
      </c>
      <c r="X1836" s="16" t="s">
        <v>39</v>
      </c>
      <c r="Y1836" s="16" t="s">
        <v>39</v>
      </c>
      <c r="Z1836" s="16" t="s">
        <v>39</v>
      </c>
      <c r="AA1836" s="16" t="s">
        <v>39</v>
      </c>
      <c r="AB1836" s="16" t="s">
        <v>39</v>
      </c>
      <c r="AC1836" s="16" t="s">
        <v>39</v>
      </c>
      <c r="AD1836" s="16" t="s">
        <v>39</v>
      </c>
      <c r="AE1836" s="16" t="s">
        <v>39</v>
      </c>
      <c r="AF1836" s="16" t="s">
        <v>39</v>
      </c>
      <c r="AG1836" s="16" t="s">
        <v>39</v>
      </c>
      <c r="AH1836" s="16" t="s">
        <v>39</v>
      </c>
      <c r="AI1836" s="16" t="s">
        <v>39</v>
      </c>
      <c r="AJ1836" s="16" t="s">
        <v>39</v>
      </c>
      <c r="AL1836" s="16" t="s">
        <v>39</v>
      </c>
      <c r="AM1836" s="16" t="s">
        <v>39</v>
      </c>
      <c r="AN1836" s="16" t="str">
        <f>IFERROR(VLOOKUP($P1836,'Kredieten productgroepen functi'!$C:$M,6,FALSE),"n.v.t.")</f>
        <v>3306</v>
      </c>
      <c r="AO1836" s="16" t="str">
        <f>IFERROR(VLOOKUP($P1836,'Kredieten productgroepen functi'!$C:$M,7,FALSE),"n.v.t.")</f>
        <v>Kunstwerken vaarwegen</v>
      </c>
      <c r="AP1836" s="16" t="str">
        <f>IFERROR(VLOOKUP($P1836,'Kredieten productgroepen functi'!$C:$M,8,FALSE),"n.v.t.")</f>
        <v>33</v>
      </c>
      <c r="AQ1836" s="16" t="str">
        <f>IFERROR(VLOOKUP($P1836,'Kredieten productgroepen functi'!$C:$M,9,FALSE),"n.v.t.")</f>
        <v>Waterwegen</v>
      </c>
      <c r="AR1836" s="16" t="str">
        <f>IFERROR(VLOOKUP($P1836,'Kredieten productgroepen functi'!$C:$M,10,FALSE),"n.v.t.")</f>
        <v>3</v>
      </c>
      <c r="AS1836" s="16" t="str">
        <f>IFERROR(VLOOKUP($P1836,'Kredieten productgroepen functi'!$C:$M,11,FALSE),"n.v.t.")</f>
        <v>Verkeer en vervoer</v>
      </c>
      <c r="AT1836" s="16" t="str">
        <f t="shared" si="89"/>
        <v>Lasten</v>
      </c>
      <c r="AU1836" s="16" t="str">
        <f>IFERROR(VLOOKUP($R1836,Kostensoorten!$C:$J,7,FALSE),"n.v.t.")</f>
        <v>2.3.1</v>
      </c>
      <c r="AV1836" s="16" t="str">
        <f>IFERROR(VLOOKUP($R1836,Kostensoorten!$C:$J,8,FALSE),"n.v.t.")</f>
        <v>Aankopen niet duurzame goedere</v>
      </c>
    </row>
    <row r="1837" spans="6:48">
      <c r="F1837" s="2" t="s">
        <v>8164</v>
      </c>
      <c r="G1837" s="2" t="s">
        <v>39</v>
      </c>
      <c r="H1837" s="2" t="s">
        <v>39</v>
      </c>
      <c r="I1837" s="18">
        <v>1818</v>
      </c>
      <c r="P1837" s="16" t="str">
        <f t="shared" si="87"/>
        <v>633906</v>
      </c>
      <c r="Q1837" s="16" t="str">
        <f>IFERROR(VLOOKUP($P1837,'Kredieten productgroepen functi'!$C:$M,2,FALSE),"n.v.t.")</f>
        <v>Sluizencomplex Lauwersoog</v>
      </c>
      <c r="R1837" s="16" t="str">
        <f t="shared" si="88"/>
        <v>423040</v>
      </c>
      <c r="S1837" s="16" t="str">
        <f>IFERROR(VLOOKUP($R1837,Kostensoorten!$C:$J,2,FALSE),"n.v.t.")</f>
        <v>Normaal onderhoud</v>
      </c>
      <c r="T1837" s="16" t="s">
        <v>39</v>
      </c>
      <c r="U1837" s="16" t="s">
        <v>39</v>
      </c>
      <c r="V1837" s="16" t="s">
        <v>39</v>
      </c>
      <c r="W1837" s="16" t="s">
        <v>39</v>
      </c>
      <c r="X1837" s="16" t="s">
        <v>39</v>
      </c>
      <c r="Y1837" s="16" t="s">
        <v>39</v>
      </c>
      <c r="Z1837" s="16" t="s">
        <v>39</v>
      </c>
      <c r="AA1837" s="16" t="s">
        <v>39</v>
      </c>
      <c r="AB1837" s="16" t="s">
        <v>39</v>
      </c>
      <c r="AC1837" s="16" t="s">
        <v>39</v>
      </c>
      <c r="AD1837" s="16" t="s">
        <v>39</v>
      </c>
      <c r="AE1837" s="16" t="s">
        <v>39</v>
      </c>
      <c r="AF1837" s="16" t="s">
        <v>39</v>
      </c>
      <c r="AG1837" s="16" t="s">
        <v>39</v>
      </c>
      <c r="AH1837" s="16" t="s">
        <v>39</v>
      </c>
      <c r="AI1837" s="16" t="s">
        <v>39</v>
      </c>
      <c r="AJ1837" s="16" t="s">
        <v>39</v>
      </c>
      <c r="AL1837" s="16" t="s">
        <v>39</v>
      </c>
      <c r="AM1837" s="16" t="s">
        <v>39</v>
      </c>
      <c r="AN1837" s="16" t="str">
        <f>IFERROR(VLOOKUP($P1837,'Kredieten productgroepen functi'!$C:$M,6,FALSE),"n.v.t.")</f>
        <v>3306</v>
      </c>
      <c r="AO1837" s="16" t="str">
        <f>IFERROR(VLOOKUP($P1837,'Kredieten productgroepen functi'!$C:$M,7,FALSE),"n.v.t.")</f>
        <v>Kunstwerken vaarwegen</v>
      </c>
      <c r="AP1837" s="16" t="str">
        <f>IFERROR(VLOOKUP($P1837,'Kredieten productgroepen functi'!$C:$M,8,FALSE),"n.v.t.")</f>
        <v>33</v>
      </c>
      <c r="AQ1837" s="16" t="str">
        <f>IFERROR(VLOOKUP($P1837,'Kredieten productgroepen functi'!$C:$M,9,FALSE),"n.v.t.")</f>
        <v>Waterwegen</v>
      </c>
      <c r="AR1837" s="16" t="str">
        <f>IFERROR(VLOOKUP($P1837,'Kredieten productgroepen functi'!$C:$M,10,FALSE),"n.v.t.")</f>
        <v>3</v>
      </c>
      <c r="AS1837" s="16" t="str">
        <f>IFERROR(VLOOKUP($P1837,'Kredieten productgroepen functi'!$C:$M,11,FALSE),"n.v.t.")</f>
        <v>Verkeer en vervoer</v>
      </c>
      <c r="AT1837" s="16" t="str">
        <f t="shared" si="89"/>
        <v>Lasten</v>
      </c>
      <c r="AU1837" s="16" t="str">
        <f>IFERROR(VLOOKUP($R1837,Kostensoorten!$C:$J,7,FALSE),"n.v.t.")</f>
        <v>2.3.1</v>
      </c>
      <c r="AV1837" s="16" t="str">
        <f>IFERROR(VLOOKUP($R1837,Kostensoorten!$C:$J,8,FALSE),"n.v.t.")</f>
        <v>Aankopen niet duurzame goedere</v>
      </c>
    </row>
    <row r="1838" spans="6:48">
      <c r="F1838" s="2" t="s">
        <v>6745</v>
      </c>
      <c r="G1838" s="2" t="s">
        <v>39</v>
      </c>
      <c r="H1838" s="2" t="s">
        <v>39</v>
      </c>
      <c r="I1838" s="18">
        <v>-4114.3999999999996</v>
      </c>
      <c r="P1838" s="16" t="str">
        <f t="shared" si="87"/>
        <v>633906</v>
      </c>
      <c r="Q1838" s="16" t="str">
        <f>IFERROR(VLOOKUP($P1838,'Kredieten productgroepen functi'!$C:$M,2,FALSE),"n.v.t.")</f>
        <v>Sluizencomplex Lauwersoog</v>
      </c>
      <c r="R1838" s="16" t="str">
        <f t="shared" si="88"/>
        <v>423040</v>
      </c>
      <c r="S1838" s="16" t="str">
        <f>IFERROR(VLOOKUP($R1838,Kostensoorten!$C:$J,2,FALSE),"n.v.t.")</f>
        <v>Normaal onderhoud</v>
      </c>
      <c r="T1838" s="16" t="s">
        <v>39</v>
      </c>
      <c r="U1838" s="16" t="s">
        <v>39</v>
      </c>
      <c r="V1838" s="16" t="s">
        <v>39</v>
      </c>
      <c r="W1838" s="16" t="s">
        <v>39</v>
      </c>
      <c r="X1838" s="16" t="s">
        <v>39</v>
      </c>
      <c r="Y1838" s="16" t="s">
        <v>39</v>
      </c>
      <c r="Z1838" s="16" t="s">
        <v>39</v>
      </c>
      <c r="AA1838" s="16" t="s">
        <v>39</v>
      </c>
      <c r="AB1838" s="16" t="s">
        <v>39</v>
      </c>
      <c r="AC1838" s="16" t="s">
        <v>39</v>
      </c>
      <c r="AD1838" s="16" t="s">
        <v>39</v>
      </c>
      <c r="AE1838" s="16" t="s">
        <v>39</v>
      </c>
      <c r="AF1838" s="16" t="s">
        <v>39</v>
      </c>
      <c r="AG1838" s="16" t="s">
        <v>39</v>
      </c>
      <c r="AH1838" s="16" t="s">
        <v>39</v>
      </c>
      <c r="AI1838" s="16" t="s">
        <v>39</v>
      </c>
      <c r="AJ1838" s="16" t="s">
        <v>39</v>
      </c>
      <c r="AL1838" s="16" t="s">
        <v>39</v>
      </c>
      <c r="AM1838" s="16" t="s">
        <v>39</v>
      </c>
      <c r="AN1838" s="16" t="str">
        <f>IFERROR(VLOOKUP($P1838,'Kredieten productgroepen functi'!$C:$M,6,FALSE),"n.v.t.")</f>
        <v>3306</v>
      </c>
      <c r="AO1838" s="16" t="str">
        <f>IFERROR(VLOOKUP($P1838,'Kredieten productgroepen functi'!$C:$M,7,FALSE),"n.v.t.")</f>
        <v>Kunstwerken vaarwegen</v>
      </c>
      <c r="AP1838" s="16" t="str">
        <f>IFERROR(VLOOKUP($P1838,'Kredieten productgroepen functi'!$C:$M,8,FALSE),"n.v.t.")</f>
        <v>33</v>
      </c>
      <c r="AQ1838" s="16" t="str">
        <f>IFERROR(VLOOKUP($P1838,'Kredieten productgroepen functi'!$C:$M,9,FALSE),"n.v.t.")</f>
        <v>Waterwegen</v>
      </c>
      <c r="AR1838" s="16" t="str">
        <f>IFERROR(VLOOKUP($P1838,'Kredieten productgroepen functi'!$C:$M,10,FALSE),"n.v.t.")</f>
        <v>3</v>
      </c>
      <c r="AS1838" s="16" t="str">
        <f>IFERROR(VLOOKUP($P1838,'Kredieten productgroepen functi'!$C:$M,11,FALSE),"n.v.t.")</f>
        <v>Verkeer en vervoer</v>
      </c>
      <c r="AT1838" s="16" t="str">
        <f t="shared" si="89"/>
        <v>Lasten</v>
      </c>
      <c r="AU1838" s="16" t="str">
        <f>IFERROR(VLOOKUP($R1838,Kostensoorten!$C:$J,7,FALSE),"n.v.t.")</f>
        <v>2.3.1</v>
      </c>
      <c r="AV1838" s="16" t="str">
        <f>IFERROR(VLOOKUP($R1838,Kostensoorten!$C:$J,8,FALSE),"n.v.t.")</f>
        <v>Aankopen niet duurzame goedere</v>
      </c>
    </row>
    <row r="1839" spans="6:48">
      <c r="F1839" s="2" t="s">
        <v>7609</v>
      </c>
      <c r="G1839" s="2" t="s">
        <v>39</v>
      </c>
      <c r="H1839" s="2" t="s">
        <v>39</v>
      </c>
      <c r="I1839" s="18">
        <v>929.66</v>
      </c>
      <c r="P1839" s="16" t="str">
        <f t="shared" si="87"/>
        <v>633906</v>
      </c>
      <c r="Q1839" s="16" t="str">
        <f>IFERROR(VLOOKUP($P1839,'Kredieten productgroepen functi'!$C:$M,2,FALSE),"n.v.t.")</f>
        <v>Sluizencomplex Lauwersoog</v>
      </c>
      <c r="R1839" s="16" t="str">
        <f t="shared" si="88"/>
        <v>423040</v>
      </c>
      <c r="S1839" s="16" t="str">
        <f>IFERROR(VLOOKUP($R1839,Kostensoorten!$C:$J,2,FALSE),"n.v.t.")</f>
        <v>Normaal onderhoud</v>
      </c>
      <c r="T1839" s="16" t="s">
        <v>39</v>
      </c>
      <c r="U1839" s="16" t="s">
        <v>39</v>
      </c>
      <c r="V1839" s="16" t="s">
        <v>39</v>
      </c>
      <c r="W1839" s="16" t="s">
        <v>39</v>
      </c>
      <c r="X1839" s="16" t="s">
        <v>39</v>
      </c>
      <c r="Y1839" s="16" t="s">
        <v>39</v>
      </c>
      <c r="Z1839" s="16" t="s">
        <v>39</v>
      </c>
      <c r="AA1839" s="16" t="s">
        <v>39</v>
      </c>
      <c r="AB1839" s="16" t="s">
        <v>39</v>
      </c>
      <c r="AC1839" s="16" t="s">
        <v>39</v>
      </c>
      <c r="AD1839" s="16" t="s">
        <v>39</v>
      </c>
      <c r="AE1839" s="16" t="s">
        <v>39</v>
      </c>
      <c r="AF1839" s="16" t="s">
        <v>39</v>
      </c>
      <c r="AG1839" s="16" t="s">
        <v>39</v>
      </c>
      <c r="AH1839" s="16" t="s">
        <v>39</v>
      </c>
      <c r="AI1839" s="16" t="s">
        <v>39</v>
      </c>
      <c r="AJ1839" s="16" t="s">
        <v>39</v>
      </c>
      <c r="AL1839" s="16" t="s">
        <v>39</v>
      </c>
      <c r="AM1839" s="16" t="s">
        <v>39</v>
      </c>
      <c r="AN1839" s="16" t="str">
        <f>IFERROR(VLOOKUP($P1839,'Kredieten productgroepen functi'!$C:$M,6,FALSE),"n.v.t.")</f>
        <v>3306</v>
      </c>
      <c r="AO1839" s="16" t="str">
        <f>IFERROR(VLOOKUP($P1839,'Kredieten productgroepen functi'!$C:$M,7,FALSE),"n.v.t.")</f>
        <v>Kunstwerken vaarwegen</v>
      </c>
      <c r="AP1839" s="16" t="str">
        <f>IFERROR(VLOOKUP($P1839,'Kredieten productgroepen functi'!$C:$M,8,FALSE),"n.v.t.")</f>
        <v>33</v>
      </c>
      <c r="AQ1839" s="16" t="str">
        <f>IFERROR(VLOOKUP($P1839,'Kredieten productgroepen functi'!$C:$M,9,FALSE),"n.v.t.")</f>
        <v>Waterwegen</v>
      </c>
      <c r="AR1839" s="16" t="str">
        <f>IFERROR(VLOOKUP($P1839,'Kredieten productgroepen functi'!$C:$M,10,FALSE),"n.v.t.")</f>
        <v>3</v>
      </c>
      <c r="AS1839" s="16" t="str">
        <f>IFERROR(VLOOKUP($P1839,'Kredieten productgroepen functi'!$C:$M,11,FALSE),"n.v.t.")</f>
        <v>Verkeer en vervoer</v>
      </c>
      <c r="AT1839" s="16" t="str">
        <f t="shared" si="89"/>
        <v>Lasten</v>
      </c>
      <c r="AU1839" s="16" t="str">
        <f>IFERROR(VLOOKUP($R1839,Kostensoorten!$C:$J,7,FALSE),"n.v.t.")</f>
        <v>2.3.1</v>
      </c>
      <c r="AV1839" s="16" t="str">
        <f>IFERROR(VLOOKUP($R1839,Kostensoorten!$C:$J,8,FALSE),"n.v.t.")</f>
        <v>Aankopen niet duurzame goedere</v>
      </c>
    </row>
    <row r="1840" spans="6:48">
      <c r="F1840" s="2" t="s">
        <v>7085</v>
      </c>
      <c r="G1840" s="2" t="s">
        <v>39</v>
      </c>
      <c r="H1840" s="2" t="s">
        <v>39</v>
      </c>
      <c r="I1840" s="18">
        <v>75173.460000000006</v>
      </c>
      <c r="P1840" s="16" t="str">
        <f t="shared" si="87"/>
        <v>633906</v>
      </c>
      <c r="Q1840" s="16" t="str">
        <f>IFERROR(VLOOKUP($P1840,'Kredieten productgroepen functi'!$C:$M,2,FALSE),"n.v.t.")</f>
        <v>Sluizencomplex Lauwersoog</v>
      </c>
      <c r="R1840" s="16" t="str">
        <f t="shared" si="88"/>
        <v>423040</v>
      </c>
      <c r="S1840" s="16" t="str">
        <f>IFERROR(VLOOKUP($R1840,Kostensoorten!$C:$J,2,FALSE),"n.v.t.")</f>
        <v>Normaal onderhoud</v>
      </c>
      <c r="T1840" s="16" t="s">
        <v>39</v>
      </c>
      <c r="U1840" s="16" t="s">
        <v>39</v>
      </c>
      <c r="V1840" s="16" t="s">
        <v>39</v>
      </c>
      <c r="W1840" s="16" t="s">
        <v>39</v>
      </c>
      <c r="X1840" s="16" t="s">
        <v>39</v>
      </c>
      <c r="Y1840" s="16" t="s">
        <v>39</v>
      </c>
      <c r="Z1840" s="16" t="s">
        <v>39</v>
      </c>
      <c r="AA1840" s="16" t="s">
        <v>39</v>
      </c>
      <c r="AB1840" s="16" t="s">
        <v>39</v>
      </c>
      <c r="AC1840" s="16" t="s">
        <v>39</v>
      </c>
      <c r="AD1840" s="16" t="s">
        <v>39</v>
      </c>
      <c r="AE1840" s="16" t="s">
        <v>39</v>
      </c>
      <c r="AF1840" s="16" t="s">
        <v>39</v>
      </c>
      <c r="AG1840" s="16" t="s">
        <v>39</v>
      </c>
      <c r="AH1840" s="16" t="s">
        <v>39</v>
      </c>
      <c r="AI1840" s="16" t="s">
        <v>39</v>
      </c>
      <c r="AJ1840" s="16" t="s">
        <v>39</v>
      </c>
      <c r="AL1840" s="16" t="s">
        <v>39</v>
      </c>
      <c r="AM1840" s="16" t="s">
        <v>39</v>
      </c>
      <c r="AN1840" s="16" t="str">
        <f>IFERROR(VLOOKUP($P1840,'Kredieten productgroepen functi'!$C:$M,6,FALSE),"n.v.t.")</f>
        <v>3306</v>
      </c>
      <c r="AO1840" s="16" t="str">
        <f>IFERROR(VLOOKUP($P1840,'Kredieten productgroepen functi'!$C:$M,7,FALSE),"n.v.t.")</f>
        <v>Kunstwerken vaarwegen</v>
      </c>
      <c r="AP1840" s="16" t="str">
        <f>IFERROR(VLOOKUP($P1840,'Kredieten productgroepen functi'!$C:$M,8,FALSE),"n.v.t.")</f>
        <v>33</v>
      </c>
      <c r="AQ1840" s="16" t="str">
        <f>IFERROR(VLOOKUP($P1840,'Kredieten productgroepen functi'!$C:$M,9,FALSE),"n.v.t.")</f>
        <v>Waterwegen</v>
      </c>
      <c r="AR1840" s="16" t="str">
        <f>IFERROR(VLOOKUP($P1840,'Kredieten productgroepen functi'!$C:$M,10,FALSE),"n.v.t.")</f>
        <v>3</v>
      </c>
      <c r="AS1840" s="16" t="str">
        <f>IFERROR(VLOOKUP($P1840,'Kredieten productgroepen functi'!$C:$M,11,FALSE),"n.v.t.")</f>
        <v>Verkeer en vervoer</v>
      </c>
      <c r="AT1840" s="16" t="str">
        <f t="shared" si="89"/>
        <v>Lasten</v>
      </c>
      <c r="AU1840" s="16" t="str">
        <f>IFERROR(VLOOKUP($R1840,Kostensoorten!$C:$J,7,FALSE),"n.v.t.")</f>
        <v>2.3.1</v>
      </c>
      <c r="AV1840" s="16" t="str">
        <f>IFERROR(VLOOKUP($R1840,Kostensoorten!$C:$J,8,FALSE),"n.v.t.")</f>
        <v>Aankopen niet duurzame goedere</v>
      </c>
    </row>
    <row r="1841" spans="6:48">
      <c r="F1841" s="2" t="s">
        <v>9656</v>
      </c>
      <c r="G1841" s="2" t="s">
        <v>39</v>
      </c>
      <c r="H1841" s="2" t="s">
        <v>39</v>
      </c>
      <c r="I1841" s="18">
        <v>-500000</v>
      </c>
      <c r="P1841" s="16" t="str">
        <f t="shared" si="87"/>
        <v>633906</v>
      </c>
      <c r="Q1841" s="16" t="str">
        <f>IFERROR(VLOOKUP($P1841,'Kredieten productgroepen functi'!$C:$M,2,FALSE),"n.v.t.")</f>
        <v>Sluizencomplex Lauwersoog</v>
      </c>
      <c r="R1841" s="16" t="str">
        <f t="shared" si="88"/>
        <v>423040</v>
      </c>
      <c r="S1841" s="16" t="str">
        <f>IFERROR(VLOOKUP($R1841,Kostensoorten!$C:$J,2,FALSE),"n.v.t.")</f>
        <v>Normaal onderhoud</v>
      </c>
      <c r="T1841" s="16" t="s">
        <v>39</v>
      </c>
      <c r="U1841" s="16" t="s">
        <v>39</v>
      </c>
      <c r="V1841" s="16" t="s">
        <v>39</v>
      </c>
      <c r="W1841" s="16" t="s">
        <v>39</v>
      </c>
      <c r="X1841" s="16" t="s">
        <v>39</v>
      </c>
      <c r="Y1841" s="16" t="s">
        <v>39</v>
      </c>
      <c r="Z1841" s="16" t="s">
        <v>39</v>
      </c>
      <c r="AA1841" s="16" t="s">
        <v>39</v>
      </c>
      <c r="AB1841" s="16" t="s">
        <v>39</v>
      </c>
      <c r="AC1841" s="16" t="s">
        <v>39</v>
      </c>
      <c r="AD1841" s="16" t="s">
        <v>39</v>
      </c>
      <c r="AE1841" s="16" t="s">
        <v>39</v>
      </c>
      <c r="AF1841" s="16" t="s">
        <v>39</v>
      </c>
      <c r="AG1841" s="16" t="s">
        <v>39</v>
      </c>
      <c r="AH1841" s="16" t="s">
        <v>39</v>
      </c>
      <c r="AI1841" s="16" t="s">
        <v>39</v>
      </c>
      <c r="AJ1841" s="16" t="s">
        <v>39</v>
      </c>
      <c r="AL1841" s="16" t="s">
        <v>39</v>
      </c>
      <c r="AM1841" s="16" t="s">
        <v>39</v>
      </c>
      <c r="AN1841" s="16" t="str">
        <f>IFERROR(VLOOKUP($P1841,'Kredieten productgroepen functi'!$C:$M,6,FALSE),"n.v.t.")</f>
        <v>3306</v>
      </c>
      <c r="AO1841" s="16" t="str">
        <f>IFERROR(VLOOKUP($P1841,'Kredieten productgroepen functi'!$C:$M,7,FALSE),"n.v.t.")</f>
        <v>Kunstwerken vaarwegen</v>
      </c>
      <c r="AP1841" s="16" t="str">
        <f>IFERROR(VLOOKUP($P1841,'Kredieten productgroepen functi'!$C:$M,8,FALSE),"n.v.t.")</f>
        <v>33</v>
      </c>
      <c r="AQ1841" s="16" t="str">
        <f>IFERROR(VLOOKUP($P1841,'Kredieten productgroepen functi'!$C:$M,9,FALSE),"n.v.t.")</f>
        <v>Waterwegen</v>
      </c>
      <c r="AR1841" s="16" t="str">
        <f>IFERROR(VLOOKUP($P1841,'Kredieten productgroepen functi'!$C:$M,10,FALSE),"n.v.t.")</f>
        <v>3</v>
      </c>
      <c r="AS1841" s="16" t="str">
        <f>IFERROR(VLOOKUP($P1841,'Kredieten productgroepen functi'!$C:$M,11,FALSE),"n.v.t.")</f>
        <v>Verkeer en vervoer</v>
      </c>
      <c r="AT1841" s="16" t="str">
        <f t="shared" si="89"/>
        <v>Lasten</v>
      </c>
      <c r="AU1841" s="16" t="str">
        <f>IFERROR(VLOOKUP($R1841,Kostensoorten!$C:$J,7,FALSE),"n.v.t.")</f>
        <v>2.3.1</v>
      </c>
      <c r="AV1841" s="16" t="str">
        <f>IFERROR(VLOOKUP($R1841,Kostensoorten!$C:$J,8,FALSE),"n.v.t.")</f>
        <v>Aankopen niet duurzame goedere</v>
      </c>
    </row>
    <row r="1842" spans="6:48">
      <c r="F1842" s="2" t="s">
        <v>7086</v>
      </c>
      <c r="G1842" s="2" t="s">
        <v>39</v>
      </c>
      <c r="H1842" s="2" t="s">
        <v>39</v>
      </c>
      <c r="I1842" s="18">
        <v>5370.98</v>
      </c>
      <c r="P1842" s="16" t="str">
        <f t="shared" si="87"/>
        <v>633906</v>
      </c>
      <c r="Q1842" s="16" t="str">
        <f>IFERROR(VLOOKUP($P1842,'Kredieten productgroepen functi'!$C:$M,2,FALSE),"n.v.t.")</f>
        <v>Sluizencomplex Lauwersoog</v>
      </c>
      <c r="R1842" s="16" t="str">
        <f t="shared" si="88"/>
        <v>423040</v>
      </c>
      <c r="S1842" s="16" t="str">
        <f>IFERROR(VLOOKUP($R1842,Kostensoorten!$C:$J,2,FALSE),"n.v.t.")</f>
        <v>Normaal onderhoud</v>
      </c>
      <c r="T1842" s="16" t="s">
        <v>39</v>
      </c>
      <c r="U1842" s="16" t="s">
        <v>39</v>
      </c>
      <c r="V1842" s="16" t="s">
        <v>39</v>
      </c>
      <c r="W1842" s="16" t="s">
        <v>39</v>
      </c>
      <c r="X1842" s="16" t="s">
        <v>39</v>
      </c>
      <c r="Y1842" s="16" t="s">
        <v>39</v>
      </c>
      <c r="Z1842" s="16" t="s">
        <v>39</v>
      </c>
      <c r="AA1842" s="16" t="s">
        <v>39</v>
      </c>
      <c r="AB1842" s="16" t="s">
        <v>39</v>
      </c>
      <c r="AC1842" s="16" t="s">
        <v>39</v>
      </c>
      <c r="AD1842" s="16" t="s">
        <v>39</v>
      </c>
      <c r="AE1842" s="16" t="s">
        <v>39</v>
      </c>
      <c r="AF1842" s="16" t="s">
        <v>39</v>
      </c>
      <c r="AG1842" s="16" t="s">
        <v>39</v>
      </c>
      <c r="AH1842" s="16" t="s">
        <v>39</v>
      </c>
      <c r="AI1842" s="16" t="s">
        <v>39</v>
      </c>
      <c r="AJ1842" s="16" t="s">
        <v>39</v>
      </c>
      <c r="AL1842" s="16" t="s">
        <v>39</v>
      </c>
      <c r="AM1842" s="16" t="s">
        <v>39</v>
      </c>
      <c r="AN1842" s="16" t="str">
        <f>IFERROR(VLOOKUP($P1842,'Kredieten productgroepen functi'!$C:$M,6,FALSE),"n.v.t.")</f>
        <v>3306</v>
      </c>
      <c r="AO1842" s="16" t="str">
        <f>IFERROR(VLOOKUP($P1842,'Kredieten productgroepen functi'!$C:$M,7,FALSE),"n.v.t.")</f>
        <v>Kunstwerken vaarwegen</v>
      </c>
      <c r="AP1842" s="16" t="str">
        <f>IFERROR(VLOOKUP($P1842,'Kredieten productgroepen functi'!$C:$M,8,FALSE),"n.v.t.")</f>
        <v>33</v>
      </c>
      <c r="AQ1842" s="16" t="str">
        <f>IFERROR(VLOOKUP($P1842,'Kredieten productgroepen functi'!$C:$M,9,FALSE),"n.v.t.")</f>
        <v>Waterwegen</v>
      </c>
      <c r="AR1842" s="16" t="str">
        <f>IFERROR(VLOOKUP($P1842,'Kredieten productgroepen functi'!$C:$M,10,FALSE),"n.v.t.")</f>
        <v>3</v>
      </c>
      <c r="AS1842" s="16" t="str">
        <f>IFERROR(VLOOKUP($P1842,'Kredieten productgroepen functi'!$C:$M,11,FALSE),"n.v.t.")</f>
        <v>Verkeer en vervoer</v>
      </c>
      <c r="AT1842" s="16" t="str">
        <f t="shared" si="89"/>
        <v>Lasten</v>
      </c>
      <c r="AU1842" s="16" t="str">
        <f>IFERROR(VLOOKUP($R1842,Kostensoorten!$C:$J,7,FALSE),"n.v.t.")</f>
        <v>2.3.1</v>
      </c>
      <c r="AV1842" s="16" t="str">
        <f>IFERROR(VLOOKUP($R1842,Kostensoorten!$C:$J,8,FALSE),"n.v.t.")</f>
        <v>Aankopen niet duurzame goedere</v>
      </c>
    </row>
    <row r="1843" spans="6:48">
      <c r="F1843" s="2" t="s">
        <v>7087</v>
      </c>
      <c r="G1843" s="2" t="s">
        <v>39</v>
      </c>
      <c r="H1843" s="2" t="s">
        <v>39</v>
      </c>
      <c r="I1843" s="18">
        <v>178144.5</v>
      </c>
      <c r="P1843" s="16" t="str">
        <f t="shared" si="87"/>
        <v>633906</v>
      </c>
      <c r="Q1843" s="16" t="str">
        <f>IFERROR(VLOOKUP($P1843,'Kredieten productgroepen functi'!$C:$M,2,FALSE),"n.v.t.")</f>
        <v>Sluizencomplex Lauwersoog</v>
      </c>
      <c r="R1843" s="16" t="str">
        <f t="shared" si="88"/>
        <v>423041</v>
      </c>
      <c r="S1843" s="16" t="str">
        <f>IFERROR(VLOOKUP($R1843,Kostensoorten!$C:$J,2,FALSE),"n.v.t.")</f>
        <v>Groot onderhoud</v>
      </c>
      <c r="T1843" s="16" t="s">
        <v>39</v>
      </c>
      <c r="U1843" s="16" t="s">
        <v>39</v>
      </c>
      <c r="V1843" s="16" t="s">
        <v>39</v>
      </c>
      <c r="W1843" s="16" t="s">
        <v>39</v>
      </c>
      <c r="X1843" s="16" t="s">
        <v>39</v>
      </c>
      <c r="Y1843" s="16" t="s">
        <v>39</v>
      </c>
      <c r="Z1843" s="16" t="s">
        <v>39</v>
      </c>
      <c r="AA1843" s="16" t="s">
        <v>39</v>
      </c>
      <c r="AB1843" s="16" t="s">
        <v>39</v>
      </c>
      <c r="AC1843" s="16" t="s">
        <v>39</v>
      </c>
      <c r="AD1843" s="16" t="s">
        <v>39</v>
      </c>
      <c r="AE1843" s="16" t="s">
        <v>39</v>
      </c>
      <c r="AF1843" s="16" t="s">
        <v>39</v>
      </c>
      <c r="AG1843" s="16" t="s">
        <v>39</v>
      </c>
      <c r="AH1843" s="16" t="s">
        <v>39</v>
      </c>
      <c r="AI1843" s="16" t="s">
        <v>39</v>
      </c>
      <c r="AJ1843" s="16" t="s">
        <v>39</v>
      </c>
      <c r="AL1843" s="16" t="s">
        <v>39</v>
      </c>
      <c r="AM1843" s="16" t="s">
        <v>39</v>
      </c>
      <c r="AN1843" s="16" t="str">
        <f>IFERROR(VLOOKUP($P1843,'Kredieten productgroepen functi'!$C:$M,6,FALSE),"n.v.t.")</f>
        <v>3306</v>
      </c>
      <c r="AO1843" s="16" t="str">
        <f>IFERROR(VLOOKUP($P1843,'Kredieten productgroepen functi'!$C:$M,7,FALSE),"n.v.t.")</f>
        <v>Kunstwerken vaarwegen</v>
      </c>
      <c r="AP1843" s="16" t="str">
        <f>IFERROR(VLOOKUP($P1843,'Kredieten productgroepen functi'!$C:$M,8,FALSE),"n.v.t.")</f>
        <v>33</v>
      </c>
      <c r="AQ1843" s="16" t="str">
        <f>IFERROR(VLOOKUP($P1843,'Kredieten productgroepen functi'!$C:$M,9,FALSE),"n.v.t.")</f>
        <v>Waterwegen</v>
      </c>
      <c r="AR1843" s="16" t="str">
        <f>IFERROR(VLOOKUP($P1843,'Kredieten productgroepen functi'!$C:$M,10,FALSE),"n.v.t.")</f>
        <v>3</v>
      </c>
      <c r="AS1843" s="16" t="str">
        <f>IFERROR(VLOOKUP($P1843,'Kredieten productgroepen functi'!$C:$M,11,FALSE),"n.v.t.")</f>
        <v>Verkeer en vervoer</v>
      </c>
      <c r="AT1843" s="16" t="str">
        <f t="shared" si="89"/>
        <v>Lasten</v>
      </c>
      <c r="AU1843" s="16" t="str">
        <f>IFERROR(VLOOKUP($R1843,Kostensoorten!$C:$J,7,FALSE),"n.v.t.")</f>
        <v>2.3.1</v>
      </c>
      <c r="AV1843" s="16" t="str">
        <f>IFERROR(VLOOKUP($R1843,Kostensoorten!$C:$J,8,FALSE),"n.v.t.")</f>
        <v>Aankopen niet duurzame goedere</v>
      </c>
    </row>
    <row r="1844" spans="6:48">
      <c r="F1844" s="2" t="s">
        <v>7610</v>
      </c>
      <c r="G1844" s="2" t="s">
        <v>39</v>
      </c>
      <c r="H1844" s="2" t="s">
        <v>39</v>
      </c>
      <c r="I1844" s="18">
        <v>189.19</v>
      </c>
      <c r="P1844" s="16" t="str">
        <f t="shared" si="87"/>
        <v>633906</v>
      </c>
      <c r="Q1844" s="16" t="str">
        <f>IFERROR(VLOOKUP($P1844,'Kredieten productgroepen functi'!$C:$M,2,FALSE),"n.v.t.")</f>
        <v>Sluizencomplex Lauwersoog</v>
      </c>
      <c r="R1844" s="16" t="str">
        <f t="shared" si="88"/>
        <v>423042</v>
      </c>
      <c r="S1844" s="16" t="str">
        <f>IFERROR(VLOOKUP($R1844,Kostensoorten!$C:$J,2,FALSE),"n.v.t.")</f>
        <v>Mechanisch onderhoud</v>
      </c>
      <c r="T1844" s="16" t="s">
        <v>39</v>
      </c>
      <c r="U1844" s="16" t="s">
        <v>39</v>
      </c>
      <c r="V1844" s="16" t="s">
        <v>39</v>
      </c>
      <c r="W1844" s="16" t="s">
        <v>39</v>
      </c>
      <c r="X1844" s="16" t="s">
        <v>39</v>
      </c>
      <c r="Y1844" s="16" t="s">
        <v>39</v>
      </c>
      <c r="Z1844" s="16" t="s">
        <v>39</v>
      </c>
      <c r="AA1844" s="16" t="s">
        <v>39</v>
      </c>
      <c r="AB1844" s="16" t="s">
        <v>39</v>
      </c>
      <c r="AC1844" s="16" t="s">
        <v>39</v>
      </c>
      <c r="AD1844" s="16" t="s">
        <v>39</v>
      </c>
      <c r="AE1844" s="16" t="s">
        <v>39</v>
      </c>
      <c r="AF1844" s="16" t="s">
        <v>39</v>
      </c>
      <c r="AG1844" s="16" t="s">
        <v>39</v>
      </c>
      <c r="AH1844" s="16" t="s">
        <v>39</v>
      </c>
      <c r="AI1844" s="16" t="s">
        <v>39</v>
      </c>
      <c r="AJ1844" s="16" t="s">
        <v>39</v>
      </c>
      <c r="AL1844" s="16" t="s">
        <v>39</v>
      </c>
      <c r="AM1844" s="16" t="s">
        <v>39</v>
      </c>
      <c r="AN1844" s="16" t="str">
        <f>IFERROR(VLOOKUP($P1844,'Kredieten productgroepen functi'!$C:$M,6,FALSE),"n.v.t.")</f>
        <v>3306</v>
      </c>
      <c r="AO1844" s="16" t="str">
        <f>IFERROR(VLOOKUP($P1844,'Kredieten productgroepen functi'!$C:$M,7,FALSE),"n.v.t.")</f>
        <v>Kunstwerken vaarwegen</v>
      </c>
      <c r="AP1844" s="16" t="str">
        <f>IFERROR(VLOOKUP($P1844,'Kredieten productgroepen functi'!$C:$M,8,FALSE),"n.v.t.")</f>
        <v>33</v>
      </c>
      <c r="AQ1844" s="16" t="str">
        <f>IFERROR(VLOOKUP($P1844,'Kredieten productgroepen functi'!$C:$M,9,FALSE),"n.v.t.")</f>
        <v>Waterwegen</v>
      </c>
      <c r="AR1844" s="16" t="str">
        <f>IFERROR(VLOOKUP($P1844,'Kredieten productgroepen functi'!$C:$M,10,FALSE),"n.v.t.")</f>
        <v>3</v>
      </c>
      <c r="AS1844" s="16" t="str">
        <f>IFERROR(VLOOKUP($P1844,'Kredieten productgroepen functi'!$C:$M,11,FALSE),"n.v.t.")</f>
        <v>Verkeer en vervoer</v>
      </c>
      <c r="AT1844" s="16" t="str">
        <f t="shared" si="89"/>
        <v>Lasten</v>
      </c>
      <c r="AU1844" s="16" t="str">
        <f>IFERROR(VLOOKUP($R1844,Kostensoorten!$C:$J,7,FALSE),"n.v.t.")</f>
        <v>2.3.1</v>
      </c>
      <c r="AV1844" s="16" t="str">
        <f>IFERROR(VLOOKUP($R1844,Kostensoorten!$C:$J,8,FALSE),"n.v.t.")</f>
        <v>Aankopen niet duurzame goedere</v>
      </c>
    </row>
    <row r="1845" spans="6:48">
      <c r="F1845" s="2" t="s">
        <v>7088</v>
      </c>
      <c r="G1845" s="2" t="s">
        <v>39</v>
      </c>
      <c r="H1845" s="2" t="s">
        <v>39</v>
      </c>
      <c r="I1845" s="18">
        <v>13461.52</v>
      </c>
      <c r="P1845" s="16" t="str">
        <f t="shared" si="87"/>
        <v>633906</v>
      </c>
      <c r="Q1845" s="16" t="str">
        <f>IFERROR(VLOOKUP($P1845,'Kredieten productgroepen functi'!$C:$M,2,FALSE),"n.v.t.")</f>
        <v>Sluizencomplex Lauwersoog</v>
      </c>
      <c r="R1845" s="16" t="str">
        <f t="shared" si="88"/>
        <v>423042</v>
      </c>
      <c r="S1845" s="16" t="str">
        <f>IFERROR(VLOOKUP($R1845,Kostensoorten!$C:$J,2,FALSE),"n.v.t.")</f>
        <v>Mechanisch onderhoud</v>
      </c>
      <c r="T1845" s="16" t="s">
        <v>39</v>
      </c>
      <c r="U1845" s="16" t="s">
        <v>39</v>
      </c>
      <c r="V1845" s="16" t="s">
        <v>39</v>
      </c>
      <c r="W1845" s="16" t="s">
        <v>39</v>
      </c>
      <c r="X1845" s="16" t="s">
        <v>39</v>
      </c>
      <c r="Y1845" s="16" t="s">
        <v>39</v>
      </c>
      <c r="Z1845" s="16" t="s">
        <v>39</v>
      </c>
      <c r="AA1845" s="16" t="s">
        <v>39</v>
      </c>
      <c r="AB1845" s="16" t="s">
        <v>39</v>
      </c>
      <c r="AC1845" s="16" t="s">
        <v>39</v>
      </c>
      <c r="AD1845" s="16" t="s">
        <v>39</v>
      </c>
      <c r="AE1845" s="16" t="s">
        <v>39</v>
      </c>
      <c r="AF1845" s="16" t="s">
        <v>39</v>
      </c>
      <c r="AG1845" s="16" t="s">
        <v>39</v>
      </c>
      <c r="AH1845" s="16" t="s">
        <v>39</v>
      </c>
      <c r="AI1845" s="16" t="s">
        <v>39</v>
      </c>
      <c r="AJ1845" s="16" t="s">
        <v>39</v>
      </c>
      <c r="AL1845" s="16" t="s">
        <v>39</v>
      </c>
      <c r="AM1845" s="16" t="s">
        <v>39</v>
      </c>
      <c r="AN1845" s="16" t="str">
        <f>IFERROR(VLOOKUP($P1845,'Kredieten productgroepen functi'!$C:$M,6,FALSE),"n.v.t.")</f>
        <v>3306</v>
      </c>
      <c r="AO1845" s="16" t="str">
        <f>IFERROR(VLOOKUP($P1845,'Kredieten productgroepen functi'!$C:$M,7,FALSE),"n.v.t.")</f>
        <v>Kunstwerken vaarwegen</v>
      </c>
      <c r="AP1845" s="16" t="str">
        <f>IFERROR(VLOOKUP($P1845,'Kredieten productgroepen functi'!$C:$M,8,FALSE),"n.v.t.")</f>
        <v>33</v>
      </c>
      <c r="AQ1845" s="16" t="str">
        <f>IFERROR(VLOOKUP($P1845,'Kredieten productgroepen functi'!$C:$M,9,FALSE),"n.v.t.")</f>
        <v>Waterwegen</v>
      </c>
      <c r="AR1845" s="16" t="str">
        <f>IFERROR(VLOOKUP($P1845,'Kredieten productgroepen functi'!$C:$M,10,FALSE),"n.v.t.")</f>
        <v>3</v>
      </c>
      <c r="AS1845" s="16" t="str">
        <f>IFERROR(VLOOKUP($P1845,'Kredieten productgroepen functi'!$C:$M,11,FALSE),"n.v.t.")</f>
        <v>Verkeer en vervoer</v>
      </c>
      <c r="AT1845" s="16" t="str">
        <f t="shared" si="89"/>
        <v>Lasten</v>
      </c>
      <c r="AU1845" s="16" t="str">
        <f>IFERROR(VLOOKUP($R1845,Kostensoorten!$C:$J,7,FALSE),"n.v.t.")</f>
        <v>2.3.1</v>
      </c>
      <c r="AV1845" s="16" t="str">
        <f>IFERROR(VLOOKUP($R1845,Kostensoorten!$C:$J,8,FALSE),"n.v.t.")</f>
        <v>Aankopen niet duurzame goedere</v>
      </c>
    </row>
    <row r="1846" spans="6:48">
      <c r="F1846" s="2" t="s">
        <v>7089</v>
      </c>
      <c r="G1846" s="2" t="s">
        <v>39</v>
      </c>
      <c r="H1846" s="2" t="s">
        <v>39</v>
      </c>
      <c r="I1846" s="18">
        <v>9250.73</v>
      </c>
      <c r="P1846" s="16" t="str">
        <f t="shared" si="87"/>
        <v>633906</v>
      </c>
      <c r="Q1846" s="16" t="str">
        <f>IFERROR(VLOOKUP($P1846,'Kredieten productgroepen functi'!$C:$M,2,FALSE),"n.v.t.")</f>
        <v>Sluizencomplex Lauwersoog</v>
      </c>
      <c r="R1846" s="16" t="str">
        <f t="shared" si="88"/>
        <v>423043</v>
      </c>
      <c r="S1846" s="16" t="str">
        <f>IFERROR(VLOOKUP($R1846,Kostensoorten!$C:$J,2,FALSE),"n.v.t.")</f>
        <v>Schoonmaak</v>
      </c>
      <c r="T1846" s="16" t="s">
        <v>39</v>
      </c>
      <c r="U1846" s="16" t="s">
        <v>39</v>
      </c>
      <c r="V1846" s="16" t="s">
        <v>39</v>
      </c>
      <c r="W1846" s="16" t="s">
        <v>39</v>
      </c>
      <c r="X1846" s="16" t="s">
        <v>39</v>
      </c>
      <c r="Y1846" s="16" t="s">
        <v>39</v>
      </c>
      <c r="Z1846" s="16" t="s">
        <v>39</v>
      </c>
      <c r="AA1846" s="16" t="s">
        <v>39</v>
      </c>
      <c r="AB1846" s="16" t="s">
        <v>39</v>
      </c>
      <c r="AC1846" s="16" t="s">
        <v>39</v>
      </c>
      <c r="AD1846" s="16" t="s">
        <v>39</v>
      </c>
      <c r="AE1846" s="16" t="s">
        <v>39</v>
      </c>
      <c r="AF1846" s="16" t="s">
        <v>39</v>
      </c>
      <c r="AG1846" s="16" t="s">
        <v>39</v>
      </c>
      <c r="AH1846" s="16" t="s">
        <v>39</v>
      </c>
      <c r="AI1846" s="16" t="s">
        <v>39</v>
      </c>
      <c r="AJ1846" s="16" t="s">
        <v>39</v>
      </c>
      <c r="AL1846" s="16" t="s">
        <v>39</v>
      </c>
      <c r="AM1846" s="16" t="s">
        <v>39</v>
      </c>
      <c r="AN1846" s="16" t="str">
        <f>IFERROR(VLOOKUP($P1846,'Kredieten productgroepen functi'!$C:$M,6,FALSE),"n.v.t.")</f>
        <v>3306</v>
      </c>
      <c r="AO1846" s="16" t="str">
        <f>IFERROR(VLOOKUP($P1846,'Kredieten productgroepen functi'!$C:$M,7,FALSE),"n.v.t.")</f>
        <v>Kunstwerken vaarwegen</v>
      </c>
      <c r="AP1846" s="16" t="str">
        <f>IFERROR(VLOOKUP($P1846,'Kredieten productgroepen functi'!$C:$M,8,FALSE),"n.v.t.")</f>
        <v>33</v>
      </c>
      <c r="AQ1846" s="16" t="str">
        <f>IFERROR(VLOOKUP($P1846,'Kredieten productgroepen functi'!$C:$M,9,FALSE),"n.v.t.")</f>
        <v>Waterwegen</v>
      </c>
      <c r="AR1846" s="16" t="str">
        <f>IFERROR(VLOOKUP($P1846,'Kredieten productgroepen functi'!$C:$M,10,FALSE),"n.v.t.")</f>
        <v>3</v>
      </c>
      <c r="AS1846" s="16" t="str">
        <f>IFERROR(VLOOKUP($P1846,'Kredieten productgroepen functi'!$C:$M,11,FALSE),"n.v.t.")</f>
        <v>Verkeer en vervoer</v>
      </c>
      <c r="AT1846" s="16" t="str">
        <f t="shared" si="89"/>
        <v>Lasten</v>
      </c>
      <c r="AU1846" s="16" t="str">
        <f>IFERROR(VLOOKUP($R1846,Kostensoorten!$C:$J,7,FALSE),"n.v.t.")</f>
        <v>2.3.1</v>
      </c>
      <c r="AV1846" s="16" t="str">
        <f>IFERROR(VLOOKUP($R1846,Kostensoorten!$C:$J,8,FALSE),"n.v.t.")</f>
        <v>Aankopen niet duurzame goedere</v>
      </c>
    </row>
    <row r="1847" spans="6:48">
      <c r="F1847" s="2" t="s">
        <v>8165</v>
      </c>
      <c r="G1847" s="2" t="s">
        <v>39</v>
      </c>
      <c r="H1847" s="2" t="s">
        <v>39</v>
      </c>
      <c r="I1847" s="18">
        <v>624.25</v>
      </c>
      <c r="P1847" s="16" t="str">
        <f t="shared" si="87"/>
        <v>633906</v>
      </c>
      <c r="Q1847" s="16" t="str">
        <f>IFERROR(VLOOKUP($P1847,'Kredieten productgroepen functi'!$C:$M,2,FALSE),"n.v.t.")</f>
        <v>Sluizencomplex Lauwersoog</v>
      </c>
      <c r="R1847" s="16" t="str">
        <f t="shared" si="88"/>
        <v>423044</v>
      </c>
      <c r="S1847" s="16" t="str">
        <f>IFERROR(VLOOKUP($R1847,Kostensoorten!$C:$J,2,FALSE),"n.v.t.")</f>
        <v>Onderhoud afstandsbediening</v>
      </c>
      <c r="T1847" s="16" t="s">
        <v>39</v>
      </c>
      <c r="U1847" s="16" t="s">
        <v>39</v>
      </c>
      <c r="V1847" s="16" t="s">
        <v>39</v>
      </c>
      <c r="W1847" s="16" t="s">
        <v>39</v>
      </c>
      <c r="X1847" s="16" t="s">
        <v>39</v>
      </c>
      <c r="Y1847" s="16" t="s">
        <v>39</v>
      </c>
      <c r="Z1847" s="16" t="s">
        <v>39</v>
      </c>
      <c r="AA1847" s="16" t="s">
        <v>39</v>
      </c>
      <c r="AB1847" s="16" t="s">
        <v>39</v>
      </c>
      <c r="AC1847" s="16" t="s">
        <v>39</v>
      </c>
      <c r="AD1847" s="16" t="s">
        <v>39</v>
      </c>
      <c r="AE1847" s="16" t="s">
        <v>39</v>
      </c>
      <c r="AF1847" s="16" t="s">
        <v>39</v>
      </c>
      <c r="AG1847" s="16" t="s">
        <v>39</v>
      </c>
      <c r="AH1847" s="16" t="s">
        <v>39</v>
      </c>
      <c r="AI1847" s="16" t="s">
        <v>39</v>
      </c>
      <c r="AJ1847" s="16" t="s">
        <v>39</v>
      </c>
      <c r="AL1847" s="16" t="s">
        <v>39</v>
      </c>
      <c r="AM1847" s="16" t="s">
        <v>39</v>
      </c>
      <c r="AN1847" s="16" t="str">
        <f>IFERROR(VLOOKUP($P1847,'Kredieten productgroepen functi'!$C:$M,6,FALSE),"n.v.t.")</f>
        <v>3306</v>
      </c>
      <c r="AO1847" s="16" t="str">
        <f>IFERROR(VLOOKUP($P1847,'Kredieten productgroepen functi'!$C:$M,7,FALSE),"n.v.t.")</f>
        <v>Kunstwerken vaarwegen</v>
      </c>
      <c r="AP1847" s="16" t="str">
        <f>IFERROR(VLOOKUP($P1847,'Kredieten productgroepen functi'!$C:$M,8,FALSE),"n.v.t.")</f>
        <v>33</v>
      </c>
      <c r="AQ1847" s="16" t="str">
        <f>IFERROR(VLOOKUP($P1847,'Kredieten productgroepen functi'!$C:$M,9,FALSE),"n.v.t.")</f>
        <v>Waterwegen</v>
      </c>
      <c r="AR1847" s="16" t="str">
        <f>IFERROR(VLOOKUP($P1847,'Kredieten productgroepen functi'!$C:$M,10,FALSE),"n.v.t.")</f>
        <v>3</v>
      </c>
      <c r="AS1847" s="16" t="str">
        <f>IFERROR(VLOOKUP($P1847,'Kredieten productgroepen functi'!$C:$M,11,FALSE),"n.v.t.")</f>
        <v>Verkeer en vervoer</v>
      </c>
      <c r="AT1847" s="16" t="str">
        <f t="shared" si="89"/>
        <v>Lasten</v>
      </c>
      <c r="AU1847" s="16" t="str">
        <f>IFERROR(VLOOKUP($R1847,Kostensoorten!$C:$J,7,FALSE),"n.v.t.")</f>
        <v>2.3.1</v>
      </c>
      <c r="AV1847" s="16" t="str">
        <f>IFERROR(VLOOKUP($R1847,Kostensoorten!$C:$J,8,FALSE),"n.v.t.")</f>
        <v>Aankopen niet duurzame goedere</v>
      </c>
    </row>
    <row r="1848" spans="6:48">
      <c r="F1848" s="2" t="s">
        <v>8166</v>
      </c>
      <c r="G1848" s="2" t="s">
        <v>39</v>
      </c>
      <c r="H1848" s="2" t="s">
        <v>39</v>
      </c>
      <c r="I1848" s="18">
        <v>109.93</v>
      </c>
      <c r="P1848" s="16" t="str">
        <f t="shared" si="87"/>
        <v>633906</v>
      </c>
      <c r="Q1848" s="16" t="str">
        <f>IFERROR(VLOOKUP($P1848,'Kredieten productgroepen functi'!$C:$M,2,FALSE),"n.v.t.")</f>
        <v>Sluizencomplex Lauwersoog</v>
      </c>
      <c r="R1848" s="16" t="str">
        <f t="shared" si="88"/>
        <v>423050</v>
      </c>
      <c r="S1848" s="16" t="str">
        <f>IFERROR(VLOOKUP($R1848,Kostensoorten!$C:$J,2,FALSE),"n.v.t.")</f>
        <v>Electriciteit, gas en water</v>
      </c>
      <c r="T1848" s="16" t="s">
        <v>39</v>
      </c>
      <c r="U1848" s="16" t="s">
        <v>39</v>
      </c>
      <c r="V1848" s="16" t="s">
        <v>39</v>
      </c>
      <c r="W1848" s="16" t="s">
        <v>39</v>
      </c>
      <c r="X1848" s="16" t="s">
        <v>39</v>
      </c>
      <c r="Y1848" s="16" t="s">
        <v>39</v>
      </c>
      <c r="Z1848" s="16" t="s">
        <v>39</v>
      </c>
      <c r="AA1848" s="16" t="s">
        <v>39</v>
      </c>
      <c r="AB1848" s="16" t="s">
        <v>39</v>
      </c>
      <c r="AC1848" s="16" t="s">
        <v>39</v>
      </c>
      <c r="AD1848" s="16" t="s">
        <v>39</v>
      </c>
      <c r="AE1848" s="16" t="s">
        <v>39</v>
      </c>
      <c r="AF1848" s="16" t="s">
        <v>39</v>
      </c>
      <c r="AG1848" s="16" t="s">
        <v>39</v>
      </c>
      <c r="AH1848" s="16" t="s">
        <v>39</v>
      </c>
      <c r="AI1848" s="16" t="s">
        <v>39</v>
      </c>
      <c r="AJ1848" s="16" t="s">
        <v>39</v>
      </c>
      <c r="AL1848" s="16" t="s">
        <v>39</v>
      </c>
      <c r="AM1848" s="16" t="s">
        <v>39</v>
      </c>
      <c r="AN1848" s="16" t="str">
        <f>IFERROR(VLOOKUP($P1848,'Kredieten productgroepen functi'!$C:$M,6,FALSE),"n.v.t.")</f>
        <v>3306</v>
      </c>
      <c r="AO1848" s="16" t="str">
        <f>IFERROR(VLOOKUP($P1848,'Kredieten productgroepen functi'!$C:$M,7,FALSE),"n.v.t.")</f>
        <v>Kunstwerken vaarwegen</v>
      </c>
      <c r="AP1848" s="16" t="str">
        <f>IFERROR(VLOOKUP($P1848,'Kredieten productgroepen functi'!$C:$M,8,FALSE),"n.v.t.")</f>
        <v>33</v>
      </c>
      <c r="AQ1848" s="16" t="str">
        <f>IFERROR(VLOOKUP($P1848,'Kredieten productgroepen functi'!$C:$M,9,FALSE),"n.v.t.")</f>
        <v>Waterwegen</v>
      </c>
      <c r="AR1848" s="16" t="str">
        <f>IFERROR(VLOOKUP($P1848,'Kredieten productgroepen functi'!$C:$M,10,FALSE),"n.v.t.")</f>
        <v>3</v>
      </c>
      <c r="AS1848" s="16" t="str">
        <f>IFERROR(VLOOKUP($P1848,'Kredieten productgroepen functi'!$C:$M,11,FALSE),"n.v.t.")</f>
        <v>Verkeer en vervoer</v>
      </c>
      <c r="AT1848" s="16" t="str">
        <f t="shared" si="89"/>
        <v>Lasten</v>
      </c>
      <c r="AU1848" s="16" t="str">
        <f>IFERROR(VLOOKUP($R1848,Kostensoorten!$C:$J,7,FALSE),"n.v.t.")</f>
        <v>2.3.1</v>
      </c>
      <c r="AV1848" s="16" t="str">
        <f>IFERROR(VLOOKUP($R1848,Kostensoorten!$C:$J,8,FALSE),"n.v.t.")</f>
        <v>Aankopen niet duurzame goedere</v>
      </c>
    </row>
    <row r="1849" spans="6:48">
      <c r="F1849" s="2" t="s">
        <v>7090</v>
      </c>
      <c r="G1849" s="2" t="s">
        <v>39</v>
      </c>
      <c r="H1849" s="2" t="s">
        <v>39</v>
      </c>
      <c r="I1849" s="18">
        <v>3900.59</v>
      </c>
      <c r="P1849" s="16" t="str">
        <f t="shared" si="87"/>
        <v>633906</v>
      </c>
      <c r="Q1849" s="16" t="str">
        <f>IFERROR(VLOOKUP($P1849,'Kredieten productgroepen functi'!$C:$M,2,FALSE),"n.v.t.")</f>
        <v>Sluizencomplex Lauwersoog</v>
      </c>
      <c r="R1849" s="16" t="str">
        <f t="shared" si="88"/>
        <v>423050</v>
      </c>
      <c r="S1849" s="16" t="str">
        <f>IFERROR(VLOOKUP($R1849,Kostensoorten!$C:$J,2,FALSE),"n.v.t.")</f>
        <v>Electriciteit, gas en water</v>
      </c>
      <c r="T1849" s="16" t="s">
        <v>39</v>
      </c>
      <c r="U1849" s="16" t="s">
        <v>39</v>
      </c>
      <c r="V1849" s="16" t="s">
        <v>39</v>
      </c>
      <c r="W1849" s="16" t="s">
        <v>39</v>
      </c>
      <c r="X1849" s="16" t="s">
        <v>39</v>
      </c>
      <c r="Y1849" s="16" t="s">
        <v>39</v>
      </c>
      <c r="Z1849" s="16" t="s">
        <v>39</v>
      </c>
      <c r="AA1849" s="16" t="s">
        <v>39</v>
      </c>
      <c r="AB1849" s="16" t="s">
        <v>39</v>
      </c>
      <c r="AC1849" s="16" t="s">
        <v>39</v>
      </c>
      <c r="AD1849" s="16" t="s">
        <v>39</v>
      </c>
      <c r="AE1849" s="16" t="s">
        <v>39</v>
      </c>
      <c r="AF1849" s="16" t="s">
        <v>39</v>
      </c>
      <c r="AG1849" s="16" t="s">
        <v>39</v>
      </c>
      <c r="AH1849" s="16" t="s">
        <v>39</v>
      </c>
      <c r="AI1849" s="16" t="s">
        <v>39</v>
      </c>
      <c r="AJ1849" s="16" t="s">
        <v>39</v>
      </c>
      <c r="AL1849" s="16" t="s">
        <v>39</v>
      </c>
      <c r="AM1849" s="16" t="s">
        <v>39</v>
      </c>
      <c r="AN1849" s="16" t="str">
        <f>IFERROR(VLOOKUP($P1849,'Kredieten productgroepen functi'!$C:$M,6,FALSE),"n.v.t.")</f>
        <v>3306</v>
      </c>
      <c r="AO1849" s="16" t="str">
        <f>IFERROR(VLOOKUP($P1849,'Kredieten productgroepen functi'!$C:$M,7,FALSE),"n.v.t.")</f>
        <v>Kunstwerken vaarwegen</v>
      </c>
      <c r="AP1849" s="16" t="str">
        <f>IFERROR(VLOOKUP($P1849,'Kredieten productgroepen functi'!$C:$M,8,FALSE),"n.v.t.")</f>
        <v>33</v>
      </c>
      <c r="AQ1849" s="16" t="str">
        <f>IFERROR(VLOOKUP($P1849,'Kredieten productgroepen functi'!$C:$M,9,FALSE),"n.v.t.")</f>
        <v>Waterwegen</v>
      </c>
      <c r="AR1849" s="16" t="str">
        <f>IFERROR(VLOOKUP($P1849,'Kredieten productgroepen functi'!$C:$M,10,FALSE),"n.v.t.")</f>
        <v>3</v>
      </c>
      <c r="AS1849" s="16" t="str">
        <f>IFERROR(VLOOKUP($P1849,'Kredieten productgroepen functi'!$C:$M,11,FALSE),"n.v.t.")</f>
        <v>Verkeer en vervoer</v>
      </c>
      <c r="AT1849" s="16" t="str">
        <f t="shared" si="89"/>
        <v>Lasten</v>
      </c>
      <c r="AU1849" s="16" t="str">
        <f>IFERROR(VLOOKUP($R1849,Kostensoorten!$C:$J,7,FALSE),"n.v.t.")</f>
        <v>2.3.1</v>
      </c>
      <c r="AV1849" s="16" t="str">
        <f>IFERROR(VLOOKUP($R1849,Kostensoorten!$C:$J,8,FALSE),"n.v.t.")</f>
        <v>Aankopen niet duurzame goedere</v>
      </c>
    </row>
    <row r="1850" spans="6:48">
      <c r="F1850" s="2" t="s">
        <v>8761</v>
      </c>
      <c r="G1850" s="2" t="s">
        <v>39</v>
      </c>
      <c r="H1850" s="2" t="s">
        <v>39</v>
      </c>
      <c r="I1850" s="18">
        <v>-833.99</v>
      </c>
      <c r="P1850" s="16" t="str">
        <f t="shared" si="87"/>
        <v>633906</v>
      </c>
      <c r="Q1850" s="16" t="str">
        <f>IFERROR(VLOOKUP($P1850,'Kredieten productgroepen functi'!$C:$M,2,FALSE),"n.v.t.")</f>
        <v>Sluizencomplex Lauwersoog</v>
      </c>
      <c r="R1850" s="16" t="str">
        <f t="shared" si="88"/>
        <v>423050</v>
      </c>
      <c r="S1850" s="16" t="str">
        <f>IFERROR(VLOOKUP($R1850,Kostensoorten!$C:$J,2,FALSE),"n.v.t.")</f>
        <v>Electriciteit, gas en water</v>
      </c>
      <c r="T1850" s="16" t="s">
        <v>39</v>
      </c>
      <c r="U1850" s="16" t="s">
        <v>39</v>
      </c>
      <c r="V1850" s="16" t="s">
        <v>39</v>
      </c>
      <c r="W1850" s="16" t="s">
        <v>39</v>
      </c>
      <c r="X1850" s="16" t="s">
        <v>39</v>
      </c>
      <c r="Y1850" s="16" t="s">
        <v>39</v>
      </c>
      <c r="Z1850" s="16" t="s">
        <v>39</v>
      </c>
      <c r="AA1850" s="16" t="s">
        <v>39</v>
      </c>
      <c r="AB1850" s="16" t="s">
        <v>39</v>
      </c>
      <c r="AC1850" s="16" t="s">
        <v>39</v>
      </c>
      <c r="AD1850" s="16" t="s">
        <v>39</v>
      </c>
      <c r="AE1850" s="16" t="s">
        <v>39</v>
      </c>
      <c r="AF1850" s="16" t="s">
        <v>39</v>
      </c>
      <c r="AG1850" s="16" t="s">
        <v>39</v>
      </c>
      <c r="AH1850" s="16" t="s">
        <v>39</v>
      </c>
      <c r="AI1850" s="16" t="s">
        <v>39</v>
      </c>
      <c r="AJ1850" s="16" t="s">
        <v>39</v>
      </c>
      <c r="AL1850" s="16" t="s">
        <v>39</v>
      </c>
      <c r="AM1850" s="16" t="s">
        <v>39</v>
      </c>
      <c r="AN1850" s="16" t="str">
        <f>IFERROR(VLOOKUP($P1850,'Kredieten productgroepen functi'!$C:$M,6,FALSE),"n.v.t.")</f>
        <v>3306</v>
      </c>
      <c r="AO1850" s="16" t="str">
        <f>IFERROR(VLOOKUP($P1850,'Kredieten productgroepen functi'!$C:$M,7,FALSE),"n.v.t.")</f>
        <v>Kunstwerken vaarwegen</v>
      </c>
      <c r="AP1850" s="16" t="str">
        <f>IFERROR(VLOOKUP($P1850,'Kredieten productgroepen functi'!$C:$M,8,FALSE),"n.v.t.")</f>
        <v>33</v>
      </c>
      <c r="AQ1850" s="16" t="str">
        <f>IFERROR(VLOOKUP($P1850,'Kredieten productgroepen functi'!$C:$M,9,FALSE),"n.v.t.")</f>
        <v>Waterwegen</v>
      </c>
      <c r="AR1850" s="16" t="str">
        <f>IFERROR(VLOOKUP($P1850,'Kredieten productgroepen functi'!$C:$M,10,FALSE),"n.v.t.")</f>
        <v>3</v>
      </c>
      <c r="AS1850" s="16" t="str">
        <f>IFERROR(VLOOKUP($P1850,'Kredieten productgroepen functi'!$C:$M,11,FALSE),"n.v.t.")</f>
        <v>Verkeer en vervoer</v>
      </c>
      <c r="AT1850" s="16" t="str">
        <f t="shared" si="89"/>
        <v>Lasten</v>
      </c>
      <c r="AU1850" s="16" t="str">
        <f>IFERROR(VLOOKUP($R1850,Kostensoorten!$C:$J,7,FALSE),"n.v.t.")</f>
        <v>2.3.1</v>
      </c>
      <c r="AV1850" s="16" t="str">
        <f>IFERROR(VLOOKUP($R1850,Kostensoorten!$C:$J,8,FALSE),"n.v.t.")</f>
        <v>Aankopen niet duurzame goedere</v>
      </c>
    </row>
    <row r="1851" spans="6:48">
      <c r="F1851" s="2" t="s">
        <v>7091</v>
      </c>
      <c r="G1851" s="2" t="s">
        <v>39</v>
      </c>
      <c r="H1851" s="2" t="s">
        <v>39</v>
      </c>
      <c r="I1851" s="18">
        <v>17115.46</v>
      </c>
      <c r="P1851" s="16" t="str">
        <f t="shared" si="87"/>
        <v>633906</v>
      </c>
      <c r="Q1851" s="16" t="str">
        <f>IFERROR(VLOOKUP($P1851,'Kredieten productgroepen functi'!$C:$M,2,FALSE),"n.v.t.")</f>
        <v>Sluizencomplex Lauwersoog</v>
      </c>
      <c r="R1851" s="16" t="str">
        <f t="shared" si="88"/>
        <v>423050</v>
      </c>
      <c r="S1851" s="16" t="str">
        <f>IFERROR(VLOOKUP($R1851,Kostensoorten!$C:$J,2,FALSE),"n.v.t.")</f>
        <v>Electriciteit, gas en water</v>
      </c>
      <c r="T1851" s="16" t="s">
        <v>39</v>
      </c>
      <c r="U1851" s="16" t="s">
        <v>39</v>
      </c>
      <c r="V1851" s="16" t="s">
        <v>39</v>
      </c>
      <c r="W1851" s="16" t="s">
        <v>39</v>
      </c>
      <c r="X1851" s="16" t="s">
        <v>39</v>
      </c>
      <c r="Y1851" s="16" t="s">
        <v>39</v>
      </c>
      <c r="Z1851" s="16" t="s">
        <v>39</v>
      </c>
      <c r="AA1851" s="16" t="s">
        <v>39</v>
      </c>
      <c r="AB1851" s="16" t="s">
        <v>39</v>
      </c>
      <c r="AC1851" s="16" t="s">
        <v>39</v>
      </c>
      <c r="AD1851" s="16" t="s">
        <v>39</v>
      </c>
      <c r="AE1851" s="16" t="s">
        <v>39</v>
      </c>
      <c r="AF1851" s="16" t="s">
        <v>39</v>
      </c>
      <c r="AG1851" s="16" t="s">
        <v>39</v>
      </c>
      <c r="AH1851" s="16" t="s">
        <v>39</v>
      </c>
      <c r="AI1851" s="16" t="s">
        <v>39</v>
      </c>
      <c r="AJ1851" s="16" t="s">
        <v>39</v>
      </c>
      <c r="AL1851" s="16" t="s">
        <v>39</v>
      </c>
      <c r="AM1851" s="16" t="s">
        <v>39</v>
      </c>
      <c r="AN1851" s="16" t="str">
        <f>IFERROR(VLOOKUP($P1851,'Kredieten productgroepen functi'!$C:$M,6,FALSE),"n.v.t.")</f>
        <v>3306</v>
      </c>
      <c r="AO1851" s="16" t="str">
        <f>IFERROR(VLOOKUP($P1851,'Kredieten productgroepen functi'!$C:$M,7,FALSE),"n.v.t.")</f>
        <v>Kunstwerken vaarwegen</v>
      </c>
      <c r="AP1851" s="16" t="str">
        <f>IFERROR(VLOOKUP($P1851,'Kredieten productgroepen functi'!$C:$M,8,FALSE),"n.v.t.")</f>
        <v>33</v>
      </c>
      <c r="AQ1851" s="16" t="str">
        <f>IFERROR(VLOOKUP($P1851,'Kredieten productgroepen functi'!$C:$M,9,FALSE),"n.v.t.")</f>
        <v>Waterwegen</v>
      </c>
      <c r="AR1851" s="16" t="str">
        <f>IFERROR(VLOOKUP($P1851,'Kredieten productgroepen functi'!$C:$M,10,FALSE),"n.v.t.")</f>
        <v>3</v>
      </c>
      <c r="AS1851" s="16" t="str">
        <f>IFERROR(VLOOKUP($P1851,'Kredieten productgroepen functi'!$C:$M,11,FALSE),"n.v.t.")</f>
        <v>Verkeer en vervoer</v>
      </c>
      <c r="AT1851" s="16" t="str">
        <f t="shared" si="89"/>
        <v>Lasten</v>
      </c>
      <c r="AU1851" s="16" t="str">
        <f>IFERROR(VLOOKUP($R1851,Kostensoorten!$C:$J,7,FALSE),"n.v.t.")</f>
        <v>2.3.1</v>
      </c>
      <c r="AV1851" s="16" t="str">
        <f>IFERROR(VLOOKUP($R1851,Kostensoorten!$C:$J,8,FALSE),"n.v.t.")</f>
        <v>Aankopen niet duurzame goedere</v>
      </c>
    </row>
    <row r="1852" spans="6:48">
      <c r="F1852" s="2" t="s">
        <v>7092</v>
      </c>
      <c r="G1852" s="2" t="s">
        <v>39</v>
      </c>
      <c r="H1852" s="2" t="s">
        <v>39</v>
      </c>
      <c r="I1852" s="18">
        <v>770.14</v>
      </c>
      <c r="P1852" s="16" t="str">
        <f t="shared" si="87"/>
        <v>633906</v>
      </c>
      <c r="Q1852" s="16" t="str">
        <f>IFERROR(VLOOKUP($P1852,'Kredieten productgroepen functi'!$C:$M,2,FALSE),"n.v.t.")</f>
        <v>Sluizencomplex Lauwersoog</v>
      </c>
      <c r="R1852" s="16" t="str">
        <f t="shared" si="88"/>
        <v>423060</v>
      </c>
      <c r="S1852" s="16" t="str">
        <f>IFERROR(VLOOKUP($R1852,Kostensoorten!$C:$J,2,FALSE),"n.v.t.")</f>
        <v>Verzekeringen</v>
      </c>
      <c r="T1852" s="16" t="s">
        <v>39</v>
      </c>
      <c r="U1852" s="16" t="s">
        <v>39</v>
      </c>
      <c r="V1852" s="16" t="s">
        <v>39</v>
      </c>
      <c r="W1852" s="16" t="s">
        <v>39</v>
      </c>
      <c r="X1852" s="16" t="s">
        <v>39</v>
      </c>
      <c r="Y1852" s="16" t="s">
        <v>39</v>
      </c>
      <c r="Z1852" s="16" t="s">
        <v>39</v>
      </c>
      <c r="AA1852" s="16" t="s">
        <v>39</v>
      </c>
      <c r="AB1852" s="16" t="s">
        <v>39</v>
      </c>
      <c r="AC1852" s="16" t="s">
        <v>39</v>
      </c>
      <c r="AD1852" s="16" t="s">
        <v>39</v>
      </c>
      <c r="AE1852" s="16" t="s">
        <v>39</v>
      </c>
      <c r="AF1852" s="16" t="s">
        <v>39</v>
      </c>
      <c r="AG1852" s="16" t="s">
        <v>39</v>
      </c>
      <c r="AH1852" s="16" t="s">
        <v>39</v>
      </c>
      <c r="AI1852" s="16" t="s">
        <v>39</v>
      </c>
      <c r="AJ1852" s="16" t="s">
        <v>39</v>
      </c>
      <c r="AL1852" s="16" t="s">
        <v>39</v>
      </c>
      <c r="AM1852" s="16" t="s">
        <v>39</v>
      </c>
      <c r="AN1852" s="16" t="str">
        <f>IFERROR(VLOOKUP($P1852,'Kredieten productgroepen functi'!$C:$M,6,FALSE),"n.v.t.")</f>
        <v>3306</v>
      </c>
      <c r="AO1852" s="16" t="str">
        <f>IFERROR(VLOOKUP($P1852,'Kredieten productgroepen functi'!$C:$M,7,FALSE),"n.v.t.")</f>
        <v>Kunstwerken vaarwegen</v>
      </c>
      <c r="AP1852" s="16" t="str">
        <f>IFERROR(VLOOKUP($P1852,'Kredieten productgroepen functi'!$C:$M,8,FALSE),"n.v.t.")</f>
        <v>33</v>
      </c>
      <c r="AQ1852" s="16" t="str">
        <f>IFERROR(VLOOKUP($P1852,'Kredieten productgroepen functi'!$C:$M,9,FALSE),"n.v.t.")</f>
        <v>Waterwegen</v>
      </c>
      <c r="AR1852" s="16" t="str">
        <f>IFERROR(VLOOKUP($P1852,'Kredieten productgroepen functi'!$C:$M,10,FALSE),"n.v.t.")</f>
        <v>3</v>
      </c>
      <c r="AS1852" s="16" t="str">
        <f>IFERROR(VLOOKUP($P1852,'Kredieten productgroepen functi'!$C:$M,11,FALSE),"n.v.t.")</f>
        <v>Verkeer en vervoer</v>
      </c>
      <c r="AT1852" s="16" t="str">
        <f t="shared" si="89"/>
        <v>Lasten</v>
      </c>
      <c r="AU1852" s="16" t="str">
        <f>IFERROR(VLOOKUP($R1852,Kostensoorten!$C:$J,7,FALSE),"n.v.t.")</f>
        <v>2.3.1</v>
      </c>
      <c r="AV1852" s="16" t="str">
        <f>IFERROR(VLOOKUP($R1852,Kostensoorten!$C:$J,8,FALSE),"n.v.t.")</f>
        <v>Aankopen niet duurzame goedere</v>
      </c>
    </row>
    <row r="1853" spans="6:48">
      <c r="F1853" s="2" t="s">
        <v>7093</v>
      </c>
      <c r="G1853" s="2" t="s">
        <v>39</v>
      </c>
      <c r="H1853" s="2" t="s">
        <v>39</v>
      </c>
      <c r="I1853" s="18">
        <v>57.76</v>
      </c>
      <c r="P1853" s="16" t="str">
        <f t="shared" si="87"/>
        <v>633906</v>
      </c>
      <c r="Q1853" s="16" t="str">
        <f>IFERROR(VLOOKUP($P1853,'Kredieten productgroepen functi'!$C:$M,2,FALSE),"n.v.t.")</f>
        <v>Sluizencomplex Lauwersoog</v>
      </c>
      <c r="R1853" s="16" t="str">
        <f t="shared" si="88"/>
        <v>423060</v>
      </c>
      <c r="S1853" s="16" t="str">
        <f>IFERROR(VLOOKUP($R1853,Kostensoorten!$C:$J,2,FALSE),"n.v.t.")</f>
        <v>Verzekeringen</v>
      </c>
      <c r="T1853" s="16" t="s">
        <v>39</v>
      </c>
      <c r="U1853" s="16" t="s">
        <v>39</v>
      </c>
      <c r="V1853" s="16" t="s">
        <v>39</v>
      </c>
      <c r="W1853" s="16" t="s">
        <v>39</v>
      </c>
      <c r="X1853" s="16" t="s">
        <v>39</v>
      </c>
      <c r="Y1853" s="16" t="s">
        <v>39</v>
      </c>
      <c r="Z1853" s="16" t="s">
        <v>39</v>
      </c>
      <c r="AA1853" s="16" t="s">
        <v>39</v>
      </c>
      <c r="AB1853" s="16" t="s">
        <v>39</v>
      </c>
      <c r="AC1853" s="16" t="s">
        <v>39</v>
      </c>
      <c r="AD1853" s="16" t="s">
        <v>39</v>
      </c>
      <c r="AE1853" s="16" t="s">
        <v>39</v>
      </c>
      <c r="AF1853" s="16" t="s">
        <v>39</v>
      </c>
      <c r="AG1853" s="16" t="s">
        <v>39</v>
      </c>
      <c r="AH1853" s="16" t="s">
        <v>39</v>
      </c>
      <c r="AI1853" s="16" t="s">
        <v>39</v>
      </c>
      <c r="AJ1853" s="16" t="s">
        <v>39</v>
      </c>
      <c r="AL1853" s="16" t="s">
        <v>39</v>
      </c>
      <c r="AM1853" s="16" t="s">
        <v>39</v>
      </c>
      <c r="AN1853" s="16" t="str">
        <f>IFERROR(VLOOKUP($P1853,'Kredieten productgroepen functi'!$C:$M,6,FALSE),"n.v.t.")</f>
        <v>3306</v>
      </c>
      <c r="AO1853" s="16" t="str">
        <f>IFERROR(VLOOKUP($P1853,'Kredieten productgroepen functi'!$C:$M,7,FALSE),"n.v.t.")</f>
        <v>Kunstwerken vaarwegen</v>
      </c>
      <c r="AP1853" s="16" t="str">
        <f>IFERROR(VLOOKUP($P1853,'Kredieten productgroepen functi'!$C:$M,8,FALSE),"n.v.t.")</f>
        <v>33</v>
      </c>
      <c r="AQ1853" s="16" t="str">
        <f>IFERROR(VLOOKUP($P1853,'Kredieten productgroepen functi'!$C:$M,9,FALSE),"n.v.t.")</f>
        <v>Waterwegen</v>
      </c>
      <c r="AR1853" s="16" t="str">
        <f>IFERROR(VLOOKUP($P1853,'Kredieten productgroepen functi'!$C:$M,10,FALSE),"n.v.t.")</f>
        <v>3</v>
      </c>
      <c r="AS1853" s="16" t="str">
        <f>IFERROR(VLOOKUP($P1853,'Kredieten productgroepen functi'!$C:$M,11,FALSE),"n.v.t.")</f>
        <v>Verkeer en vervoer</v>
      </c>
      <c r="AT1853" s="16" t="str">
        <f t="shared" si="89"/>
        <v>Lasten</v>
      </c>
      <c r="AU1853" s="16" t="str">
        <f>IFERROR(VLOOKUP($R1853,Kostensoorten!$C:$J,7,FALSE),"n.v.t.")</f>
        <v>2.3.1</v>
      </c>
      <c r="AV1853" s="16" t="str">
        <f>IFERROR(VLOOKUP($R1853,Kostensoorten!$C:$J,8,FALSE),"n.v.t.")</f>
        <v>Aankopen niet duurzame goedere</v>
      </c>
    </row>
    <row r="1854" spans="6:48">
      <c r="F1854" s="2" t="s">
        <v>8167</v>
      </c>
      <c r="G1854" s="2" t="s">
        <v>39</v>
      </c>
      <c r="H1854" s="2" t="s">
        <v>39</v>
      </c>
      <c r="I1854" s="18">
        <v>567.62</v>
      </c>
      <c r="P1854" s="16" t="str">
        <f t="shared" si="87"/>
        <v>633906</v>
      </c>
      <c r="Q1854" s="16" t="str">
        <f>IFERROR(VLOOKUP($P1854,'Kredieten productgroepen functi'!$C:$M,2,FALSE),"n.v.t.")</f>
        <v>Sluizencomplex Lauwersoog</v>
      </c>
      <c r="R1854" s="16" t="str">
        <f t="shared" si="88"/>
        <v>423120</v>
      </c>
      <c r="S1854" s="16" t="str">
        <f>IFERROR(VLOOKUP($R1854,Kostensoorten!$C:$J,2,FALSE),"n.v.t.")</f>
        <v>Overige specifieke verbruiksgoederen</v>
      </c>
      <c r="T1854" s="16" t="s">
        <v>39</v>
      </c>
      <c r="U1854" s="16" t="s">
        <v>39</v>
      </c>
      <c r="V1854" s="16" t="s">
        <v>39</v>
      </c>
      <c r="W1854" s="16" t="s">
        <v>39</v>
      </c>
      <c r="X1854" s="16" t="s">
        <v>39</v>
      </c>
      <c r="Y1854" s="16" t="s">
        <v>39</v>
      </c>
      <c r="Z1854" s="16" t="s">
        <v>39</v>
      </c>
      <c r="AA1854" s="16" t="s">
        <v>39</v>
      </c>
      <c r="AB1854" s="16" t="s">
        <v>39</v>
      </c>
      <c r="AC1854" s="16" t="s">
        <v>39</v>
      </c>
      <c r="AD1854" s="16" t="s">
        <v>39</v>
      </c>
      <c r="AE1854" s="16" t="s">
        <v>39</v>
      </c>
      <c r="AF1854" s="16" t="s">
        <v>39</v>
      </c>
      <c r="AG1854" s="16" t="s">
        <v>39</v>
      </c>
      <c r="AH1854" s="16" t="s">
        <v>39</v>
      </c>
      <c r="AI1854" s="16" t="s">
        <v>39</v>
      </c>
      <c r="AJ1854" s="16" t="s">
        <v>39</v>
      </c>
      <c r="AL1854" s="16" t="s">
        <v>39</v>
      </c>
      <c r="AM1854" s="16" t="s">
        <v>39</v>
      </c>
      <c r="AN1854" s="16" t="str">
        <f>IFERROR(VLOOKUP($P1854,'Kredieten productgroepen functi'!$C:$M,6,FALSE),"n.v.t.")</f>
        <v>3306</v>
      </c>
      <c r="AO1854" s="16" t="str">
        <f>IFERROR(VLOOKUP($P1854,'Kredieten productgroepen functi'!$C:$M,7,FALSE),"n.v.t.")</f>
        <v>Kunstwerken vaarwegen</v>
      </c>
      <c r="AP1854" s="16" t="str">
        <f>IFERROR(VLOOKUP($P1854,'Kredieten productgroepen functi'!$C:$M,8,FALSE),"n.v.t.")</f>
        <v>33</v>
      </c>
      <c r="AQ1854" s="16" t="str">
        <f>IFERROR(VLOOKUP($P1854,'Kredieten productgroepen functi'!$C:$M,9,FALSE),"n.v.t.")</f>
        <v>Waterwegen</v>
      </c>
      <c r="AR1854" s="16" t="str">
        <f>IFERROR(VLOOKUP($P1854,'Kredieten productgroepen functi'!$C:$M,10,FALSE),"n.v.t.")</f>
        <v>3</v>
      </c>
      <c r="AS1854" s="16" t="str">
        <f>IFERROR(VLOOKUP($P1854,'Kredieten productgroepen functi'!$C:$M,11,FALSE),"n.v.t.")</f>
        <v>Verkeer en vervoer</v>
      </c>
      <c r="AT1854" s="16" t="str">
        <f t="shared" si="89"/>
        <v>Lasten</v>
      </c>
      <c r="AU1854" s="16" t="str">
        <f>IFERROR(VLOOKUP($R1854,Kostensoorten!$C:$J,7,FALSE),"n.v.t.")</f>
        <v>2.3.1</v>
      </c>
      <c r="AV1854" s="16" t="str">
        <f>IFERROR(VLOOKUP($R1854,Kostensoorten!$C:$J,8,FALSE),"n.v.t.")</f>
        <v>Aankopen niet duurzame goedere</v>
      </c>
    </row>
    <row r="1855" spans="6:48">
      <c r="F1855" s="2" t="s">
        <v>7094</v>
      </c>
      <c r="G1855" s="2" t="s">
        <v>39</v>
      </c>
      <c r="H1855" s="2" t="s">
        <v>39</v>
      </c>
      <c r="I1855" s="18">
        <v>208.38</v>
      </c>
      <c r="P1855" s="16" t="str">
        <f t="shared" si="87"/>
        <v>633906</v>
      </c>
      <c r="Q1855" s="16" t="str">
        <f>IFERROR(VLOOKUP($P1855,'Kredieten productgroepen functi'!$C:$M,2,FALSE),"n.v.t.")</f>
        <v>Sluizencomplex Lauwersoog</v>
      </c>
      <c r="R1855" s="16" t="str">
        <f t="shared" si="88"/>
        <v>423172</v>
      </c>
      <c r="S1855" s="16" t="str">
        <f>IFERROR(VLOOKUP($R1855,Kostensoorten!$C:$J,2,FALSE),"n.v.t.")</f>
        <v>Taart/frisdrank in werktijd</v>
      </c>
      <c r="T1855" s="16" t="s">
        <v>39</v>
      </c>
      <c r="U1855" s="16" t="s">
        <v>39</v>
      </c>
      <c r="V1855" s="16" t="s">
        <v>39</v>
      </c>
      <c r="W1855" s="16" t="s">
        <v>39</v>
      </c>
      <c r="X1855" s="16" t="s">
        <v>39</v>
      </c>
      <c r="Y1855" s="16" t="s">
        <v>39</v>
      </c>
      <c r="Z1855" s="16" t="s">
        <v>39</v>
      </c>
      <c r="AA1855" s="16" t="s">
        <v>39</v>
      </c>
      <c r="AB1855" s="16" t="s">
        <v>39</v>
      </c>
      <c r="AC1855" s="16" t="s">
        <v>39</v>
      </c>
      <c r="AD1855" s="16" t="s">
        <v>39</v>
      </c>
      <c r="AE1855" s="16" t="s">
        <v>39</v>
      </c>
      <c r="AF1855" s="16" t="s">
        <v>39</v>
      </c>
      <c r="AG1855" s="16" t="s">
        <v>39</v>
      </c>
      <c r="AH1855" s="16" t="s">
        <v>39</v>
      </c>
      <c r="AI1855" s="16" t="s">
        <v>39</v>
      </c>
      <c r="AJ1855" s="16" t="s">
        <v>39</v>
      </c>
      <c r="AL1855" s="16" t="s">
        <v>39</v>
      </c>
      <c r="AM1855" s="16" t="s">
        <v>39</v>
      </c>
      <c r="AN1855" s="16" t="str">
        <f>IFERROR(VLOOKUP($P1855,'Kredieten productgroepen functi'!$C:$M,6,FALSE),"n.v.t.")</f>
        <v>3306</v>
      </c>
      <c r="AO1855" s="16" t="str">
        <f>IFERROR(VLOOKUP($P1855,'Kredieten productgroepen functi'!$C:$M,7,FALSE),"n.v.t.")</f>
        <v>Kunstwerken vaarwegen</v>
      </c>
      <c r="AP1855" s="16" t="str">
        <f>IFERROR(VLOOKUP($P1855,'Kredieten productgroepen functi'!$C:$M,8,FALSE),"n.v.t.")</f>
        <v>33</v>
      </c>
      <c r="AQ1855" s="16" t="str">
        <f>IFERROR(VLOOKUP($P1855,'Kredieten productgroepen functi'!$C:$M,9,FALSE),"n.v.t.")</f>
        <v>Waterwegen</v>
      </c>
      <c r="AR1855" s="16" t="str">
        <f>IFERROR(VLOOKUP($P1855,'Kredieten productgroepen functi'!$C:$M,10,FALSE),"n.v.t.")</f>
        <v>3</v>
      </c>
      <c r="AS1855" s="16" t="str">
        <f>IFERROR(VLOOKUP($P1855,'Kredieten productgroepen functi'!$C:$M,11,FALSE),"n.v.t.")</f>
        <v>Verkeer en vervoer</v>
      </c>
      <c r="AT1855" s="16" t="str">
        <f t="shared" si="89"/>
        <v>Lasten</v>
      </c>
      <c r="AU1855" s="16" t="str">
        <f>IFERROR(VLOOKUP($R1855,Kostensoorten!$C:$J,7,FALSE),"n.v.t.")</f>
        <v>2.3.1</v>
      </c>
      <c r="AV1855" s="16" t="str">
        <f>IFERROR(VLOOKUP($R1855,Kostensoorten!$C:$J,8,FALSE),"n.v.t.")</f>
        <v>Aankopen niet duurzame goedere</v>
      </c>
    </row>
    <row r="1856" spans="6:48">
      <c r="F1856" s="2" t="s">
        <v>8168</v>
      </c>
      <c r="G1856" s="2" t="s">
        <v>39</v>
      </c>
      <c r="H1856" s="2" t="s">
        <v>39</v>
      </c>
      <c r="I1856" s="18">
        <v>653.73</v>
      </c>
      <c r="P1856" s="16" t="str">
        <f t="shared" si="87"/>
        <v>633906</v>
      </c>
      <c r="Q1856" s="16" t="str">
        <f>IFERROR(VLOOKUP($P1856,'Kredieten productgroepen functi'!$C:$M,2,FALSE),"n.v.t.")</f>
        <v>Sluizencomplex Lauwersoog</v>
      </c>
      <c r="R1856" s="16" t="str">
        <f t="shared" si="88"/>
        <v>423178</v>
      </c>
      <c r="S1856" s="16" t="str">
        <f>IFERROR(VLOOKUP($R1856,Kostensoorten!$C:$J,2,FALSE),"n.v.t.")</f>
        <v>Consumpties op werkplek</v>
      </c>
      <c r="T1856" s="16" t="s">
        <v>39</v>
      </c>
      <c r="U1856" s="16" t="s">
        <v>39</v>
      </c>
      <c r="V1856" s="16" t="s">
        <v>39</v>
      </c>
      <c r="W1856" s="16" t="s">
        <v>39</v>
      </c>
      <c r="X1856" s="16" t="s">
        <v>39</v>
      </c>
      <c r="Y1856" s="16" t="s">
        <v>39</v>
      </c>
      <c r="Z1856" s="16" t="s">
        <v>39</v>
      </c>
      <c r="AA1856" s="16" t="s">
        <v>39</v>
      </c>
      <c r="AB1856" s="16" t="s">
        <v>39</v>
      </c>
      <c r="AC1856" s="16" t="s">
        <v>39</v>
      </c>
      <c r="AD1856" s="16" t="s">
        <v>39</v>
      </c>
      <c r="AE1856" s="16" t="s">
        <v>39</v>
      </c>
      <c r="AF1856" s="16" t="s">
        <v>39</v>
      </c>
      <c r="AG1856" s="16" t="s">
        <v>39</v>
      </c>
      <c r="AH1856" s="16" t="s">
        <v>39</v>
      </c>
      <c r="AI1856" s="16" t="s">
        <v>39</v>
      </c>
      <c r="AJ1856" s="16" t="s">
        <v>39</v>
      </c>
      <c r="AL1856" s="16" t="s">
        <v>39</v>
      </c>
      <c r="AM1856" s="16" t="s">
        <v>39</v>
      </c>
      <c r="AN1856" s="16" t="str">
        <f>IFERROR(VLOOKUP($P1856,'Kredieten productgroepen functi'!$C:$M,6,FALSE),"n.v.t.")</f>
        <v>3306</v>
      </c>
      <c r="AO1856" s="16" t="str">
        <f>IFERROR(VLOOKUP($P1856,'Kredieten productgroepen functi'!$C:$M,7,FALSE),"n.v.t.")</f>
        <v>Kunstwerken vaarwegen</v>
      </c>
      <c r="AP1856" s="16" t="str">
        <f>IFERROR(VLOOKUP($P1856,'Kredieten productgroepen functi'!$C:$M,8,FALSE),"n.v.t.")</f>
        <v>33</v>
      </c>
      <c r="AQ1856" s="16" t="str">
        <f>IFERROR(VLOOKUP($P1856,'Kredieten productgroepen functi'!$C:$M,9,FALSE),"n.v.t.")</f>
        <v>Waterwegen</v>
      </c>
      <c r="AR1856" s="16" t="str">
        <f>IFERROR(VLOOKUP($P1856,'Kredieten productgroepen functi'!$C:$M,10,FALSE),"n.v.t.")</f>
        <v>3</v>
      </c>
      <c r="AS1856" s="16" t="str">
        <f>IFERROR(VLOOKUP($P1856,'Kredieten productgroepen functi'!$C:$M,11,FALSE),"n.v.t.")</f>
        <v>Verkeer en vervoer</v>
      </c>
      <c r="AT1856" s="16" t="str">
        <f t="shared" si="89"/>
        <v>Lasten</v>
      </c>
      <c r="AU1856" s="16" t="str">
        <f>IFERROR(VLOOKUP($R1856,Kostensoorten!$C:$J,7,FALSE),"n.v.t.")</f>
        <v>2.3.1</v>
      </c>
      <c r="AV1856" s="16" t="str">
        <f>IFERROR(VLOOKUP($R1856,Kostensoorten!$C:$J,8,FALSE),"n.v.t.")</f>
        <v>Aankopen niet duurzame goedere</v>
      </c>
    </row>
    <row r="1857" spans="6:48">
      <c r="F1857" s="2" t="s">
        <v>7095</v>
      </c>
      <c r="G1857" s="2" t="s">
        <v>39</v>
      </c>
      <c r="H1857" s="2" t="s">
        <v>39</v>
      </c>
      <c r="I1857" s="18">
        <v>514.84</v>
      </c>
      <c r="P1857" s="16" t="str">
        <f t="shared" si="87"/>
        <v>633906</v>
      </c>
      <c r="Q1857" s="16" t="str">
        <f>IFERROR(VLOOKUP($P1857,'Kredieten productgroepen functi'!$C:$M,2,FALSE),"n.v.t.")</f>
        <v>Sluizencomplex Lauwersoog</v>
      </c>
      <c r="R1857" s="16" t="str">
        <f t="shared" si="88"/>
        <v>430002</v>
      </c>
      <c r="S1857" s="16" t="str">
        <f>IFERROR(VLOOKUP($R1857,Kostensoorten!$C:$J,2,FALSE),"n.v.t.")</f>
        <v>Onroerendzaakbelasting</v>
      </c>
      <c r="T1857" s="16" t="s">
        <v>39</v>
      </c>
      <c r="U1857" s="16" t="s">
        <v>39</v>
      </c>
      <c r="V1857" s="16" t="s">
        <v>39</v>
      </c>
      <c r="W1857" s="16" t="s">
        <v>39</v>
      </c>
      <c r="X1857" s="16" t="s">
        <v>39</v>
      </c>
      <c r="Y1857" s="16" t="s">
        <v>39</v>
      </c>
      <c r="Z1857" s="16" t="s">
        <v>39</v>
      </c>
      <c r="AA1857" s="16" t="s">
        <v>39</v>
      </c>
      <c r="AB1857" s="16" t="s">
        <v>39</v>
      </c>
      <c r="AC1857" s="16" t="s">
        <v>39</v>
      </c>
      <c r="AD1857" s="16" t="s">
        <v>39</v>
      </c>
      <c r="AE1857" s="16" t="s">
        <v>39</v>
      </c>
      <c r="AF1857" s="16" t="s">
        <v>39</v>
      </c>
      <c r="AG1857" s="16" t="s">
        <v>39</v>
      </c>
      <c r="AH1857" s="16" t="s">
        <v>39</v>
      </c>
      <c r="AI1857" s="16" t="s">
        <v>39</v>
      </c>
      <c r="AJ1857" s="16" t="s">
        <v>39</v>
      </c>
      <c r="AL1857" s="16" t="s">
        <v>39</v>
      </c>
      <c r="AM1857" s="16" t="s">
        <v>39</v>
      </c>
      <c r="AN1857" s="16" t="str">
        <f>IFERROR(VLOOKUP($P1857,'Kredieten productgroepen functi'!$C:$M,6,FALSE),"n.v.t.")</f>
        <v>3306</v>
      </c>
      <c r="AO1857" s="16" t="str">
        <f>IFERROR(VLOOKUP($P1857,'Kredieten productgroepen functi'!$C:$M,7,FALSE),"n.v.t.")</f>
        <v>Kunstwerken vaarwegen</v>
      </c>
      <c r="AP1857" s="16" t="str">
        <f>IFERROR(VLOOKUP($P1857,'Kredieten productgroepen functi'!$C:$M,8,FALSE),"n.v.t.")</f>
        <v>33</v>
      </c>
      <c r="AQ1857" s="16" t="str">
        <f>IFERROR(VLOOKUP($P1857,'Kredieten productgroepen functi'!$C:$M,9,FALSE),"n.v.t.")</f>
        <v>Waterwegen</v>
      </c>
      <c r="AR1857" s="16" t="str">
        <f>IFERROR(VLOOKUP($P1857,'Kredieten productgroepen functi'!$C:$M,10,FALSE),"n.v.t.")</f>
        <v>3</v>
      </c>
      <c r="AS1857" s="16" t="str">
        <f>IFERROR(VLOOKUP($P1857,'Kredieten productgroepen functi'!$C:$M,11,FALSE),"n.v.t.")</f>
        <v>Verkeer en vervoer</v>
      </c>
      <c r="AT1857" s="16" t="str">
        <f t="shared" si="89"/>
        <v>Lasten</v>
      </c>
      <c r="AU1857" s="16" t="str">
        <f>IFERROR(VLOOKUP($R1857,Kostensoorten!$C:$J,7,FALSE),"n.v.t.")</f>
        <v>3.0</v>
      </c>
      <c r="AV1857" s="16" t="str">
        <f>IFERROR(VLOOKUP($R1857,Kostensoorten!$C:$J,8,FALSE),"n.v.t.")</f>
        <v>Belastingen</v>
      </c>
    </row>
    <row r="1858" spans="6:48">
      <c r="F1858" s="2" t="s">
        <v>7096</v>
      </c>
      <c r="G1858" s="2" t="s">
        <v>39</v>
      </c>
      <c r="H1858" s="2" t="s">
        <v>39</v>
      </c>
      <c r="I1858" s="18">
        <v>372.72</v>
      </c>
      <c r="P1858" s="16" t="str">
        <f t="shared" si="87"/>
        <v>633906</v>
      </c>
      <c r="Q1858" s="16" t="str">
        <f>IFERROR(VLOOKUP($P1858,'Kredieten productgroepen functi'!$C:$M,2,FALSE),"n.v.t.")</f>
        <v>Sluizencomplex Lauwersoog</v>
      </c>
      <c r="R1858" s="16" t="str">
        <f t="shared" si="88"/>
        <v>430004</v>
      </c>
      <c r="S1858" s="16" t="str">
        <f>IFERROR(VLOOKUP($R1858,Kostensoorten!$C:$J,2,FALSE),"n.v.t.")</f>
        <v>Overige belastingen</v>
      </c>
      <c r="T1858" s="16" t="s">
        <v>39</v>
      </c>
      <c r="U1858" s="16" t="s">
        <v>39</v>
      </c>
      <c r="V1858" s="16" t="s">
        <v>39</v>
      </c>
      <c r="W1858" s="16" t="s">
        <v>39</v>
      </c>
      <c r="X1858" s="16" t="s">
        <v>39</v>
      </c>
      <c r="Y1858" s="16" t="s">
        <v>39</v>
      </c>
      <c r="Z1858" s="16" t="s">
        <v>39</v>
      </c>
      <c r="AA1858" s="16" t="s">
        <v>39</v>
      </c>
      <c r="AB1858" s="16" t="s">
        <v>39</v>
      </c>
      <c r="AC1858" s="16" t="s">
        <v>39</v>
      </c>
      <c r="AD1858" s="16" t="s">
        <v>39</v>
      </c>
      <c r="AE1858" s="16" t="s">
        <v>39</v>
      </c>
      <c r="AF1858" s="16" t="s">
        <v>39</v>
      </c>
      <c r="AG1858" s="16" t="s">
        <v>39</v>
      </c>
      <c r="AH1858" s="16" t="s">
        <v>39</v>
      </c>
      <c r="AI1858" s="16" t="s">
        <v>39</v>
      </c>
      <c r="AJ1858" s="16" t="s">
        <v>39</v>
      </c>
      <c r="AL1858" s="16" t="s">
        <v>39</v>
      </c>
      <c r="AM1858" s="16" t="s">
        <v>39</v>
      </c>
      <c r="AN1858" s="16" t="str">
        <f>IFERROR(VLOOKUP($P1858,'Kredieten productgroepen functi'!$C:$M,6,FALSE),"n.v.t.")</f>
        <v>3306</v>
      </c>
      <c r="AO1858" s="16" t="str">
        <f>IFERROR(VLOOKUP($P1858,'Kredieten productgroepen functi'!$C:$M,7,FALSE),"n.v.t.")</f>
        <v>Kunstwerken vaarwegen</v>
      </c>
      <c r="AP1858" s="16" t="str">
        <f>IFERROR(VLOOKUP($P1858,'Kredieten productgroepen functi'!$C:$M,8,FALSE),"n.v.t.")</f>
        <v>33</v>
      </c>
      <c r="AQ1858" s="16" t="str">
        <f>IFERROR(VLOOKUP($P1858,'Kredieten productgroepen functi'!$C:$M,9,FALSE),"n.v.t.")</f>
        <v>Waterwegen</v>
      </c>
      <c r="AR1858" s="16" t="str">
        <f>IFERROR(VLOOKUP($P1858,'Kredieten productgroepen functi'!$C:$M,10,FALSE),"n.v.t.")</f>
        <v>3</v>
      </c>
      <c r="AS1858" s="16" t="str">
        <f>IFERROR(VLOOKUP($P1858,'Kredieten productgroepen functi'!$C:$M,11,FALSE),"n.v.t.")</f>
        <v>Verkeer en vervoer</v>
      </c>
      <c r="AT1858" s="16" t="str">
        <f t="shared" si="89"/>
        <v>Lasten</v>
      </c>
      <c r="AU1858" s="16" t="str">
        <f>IFERROR(VLOOKUP($R1858,Kostensoorten!$C:$J,7,FALSE),"n.v.t.")</f>
        <v>3.0</v>
      </c>
      <c r="AV1858" s="16" t="str">
        <f>IFERROR(VLOOKUP($R1858,Kostensoorten!$C:$J,8,FALSE),"n.v.t.")</f>
        <v>Belastingen</v>
      </c>
    </row>
    <row r="1859" spans="6:48">
      <c r="F1859" s="2" t="s">
        <v>9657</v>
      </c>
      <c r="G1859" s="2" t="s">
        <v>39</v>
      </c>
      <c r="H1859" s="2" t="s">
        <v>39</v>
      </c>
      <c r="I1859" s="18">
        <v>6469.03</v>
      </c>
      <c r="P1859" s="16" t="str">
        <f t="shared" si="87"/>
        <v>633906</v>
      </c>
      <c r="Q1859" s="16" t="str">
        <f>IFERROR(VLOOKUP($P1859,'Kredieten productgroepen functi'!$C:$M,2,FALSE),"n.v.t.")</f>
        <v>Sluizencomplex Lauwersoog</v>
      </c>
      <c r="R1859" s="16" t="str">
        <f t="shared" si="88"/>
        <v>460101</v>
      </c>
      <c r="S1859" s="16" t="str">
        <f>IFERROR(VLOOKUP($R1859,Kostensoorten!$C:$J,2,FALSE),"n.v.t.")</f>
        <v>Afschrijvingen</v>
      </c>
      <c r="T1859" s="16" t="s">
        <v>39</v>
      </c>
      <c r="U1859" s="16" t="s">
        <v>39</v>
      </c>
      <c r="V1859" s="16" t="s">
        <v>39</v>
      </c>
      <c r="W1859" s="16" t="s">
        <v>39</v>
      </c>
      <c r="X1859" s="16" t="s">
        <v>39</v>
      </c>
      <c r="Y1859" s="16" t="s">
        <v>39</v>
      </c>
      <c r="Z1859" s="16" t="s">
        <v>39</v>
      </c>
      <c r="AA1859" s="16" t="s">
        <v>39</v>
      </c>
      <c r="AB1859" s="16" t="s">
        <v>39</v>
      </c>
      <c r="AC1859" s="16" t="s">
        <v>39</v>
      </c>
      <c r="AD1859" s="16" t="s">
        <v>39</v>
      </c>
      <c r="AE1859" s="16" t="s">
        <v>39</v>
      </c>
      <c r="AF1859" s="16" t="s">
        <v>39</v>
      </c>
      <c r="AG1859" s="16" t="s">
        <v>39</v>
      </c>
      <c r="AH1859" s="16" t="s">
        <v>39</v>
      </c>
      <c r="AI1859" s="16" t="s">
        <v>39</v>
      </c>
      <c r="AJ1859" s="16" t="s">
        <v>39</v>
      </c>
      <c r="AL1859" s="16" t="s">
        <v>39</v>
      </c>
      <c r="AM1859" s="16" t="s">
        <v>39</v>
      </c>
      <c r="AN1859" s="16" t="str">
        <f>IFERROR(VLOOKUP($P1859,'Kredieten productgroepen functi'!$C:$M,6,FALSE),"n.v.t.")</f>
        <v>3306</v>
      </c>
      <c r="AO1859" s="16" t="str">
        <f>IFERROR(VLOOKUP($P1859,'Kredieten productgroepen functi'!$C:$M,7,FALSE),"n.v.t.")</f>
        <v>Kunstwerken vaarwegen</v>
      </c>
      <c r="AP1859" s="16" t="str">
        <f>IFERROR(VLOOKUP($P1859,'Kredieten productgroepen functi'!$C:$M,8,FALSE),"n.v.t.")</f>
        <v>33</v>
      </c>
      <c r="AQ1859" s="16" t="str">
        <f>IFERROR(VLOOKUP($P1859,'Kredieten productgroepen functi'!$C:$M,9,FALSE),"n.v.t.")</f>
        <v>Waterwegen</v>
      </c>
      <c r="AR1859" s="16" t="str">
        <f>IFERROR(VLOOKUP($P1859,'Kredieten productgroepen functi'!$C:$M,10,FALSE),"n.v.t.")</f>
        <v>3</v>
      </c>
      <c r="AS1859" s="16" t="str">
        <f>IFERROR(VLOOKUP($P1859,'Kredieten productgroepen functi'!$C:$M,11,FALSE),"n.v.t.")</f>
        <v>Verkeer en vervoer</v>
      </c>
      <c r="AT1859" s="16" t="str">
        <f t="shared" si="89"/>
        <v>Lasten</v>
      </c>
      <c r="AU1859" s="16" t="str">
        <f>IFERROR(VLOOKUP($R1859,Kostensoorten!$C:$J,7,FALSE),"n.v.t.")</f>
        <v>6.1</v>
      </c>
      <c r="AV1859" s="16" t="str">
        <f>IFERROR(VLOOKUP($R1859,Kostensoorten!$C:$J,8,FALSE),"n.v.t.")</f>
        <v>Afschrijvingen</v>
      </c>
    </row>
    <row r="1860" spans="6:48">
      <c r="F1860" s="2" t="s">
        <v>9658</v>
      </c>
      <c r="G1860" s="2" t="s">
        <v>39</v>
      </c>
      <c r="H1860" s="2" t="s">
        <v>39</v>
      </c>
      <c r="I1860" s="18">
        <v>500000</v>
      </c>
      <c r="P1860" s="16" t="str">
        <f t="shared" si="87"/>
        <v>633906</v>
      </c>
      <c r="Q1860" s="16" t="str">
        <f>IFERROR(VLOOKUP($P1860,'Kredieten productgroepen functi'!$C:$M,2,FALSE),"n.v.t.")</f>
        <v>Sluizencomplex Lauwersoog</v>
      </c>
      <c r="R1860" s="16" t="str">
        <f t="shared" si="88"/>
        <v>460501</v>
      </c>
      <c r="S1860" s="16" t="str">
        <f>IFERROR(VLOOKUP($R1860,Kostensoorten!$C:$J,2,FALSE),"n.v.t.")</f>
        <v>overige administratieve boekingen</v>
      </c>
      <c r="T1860" s="16" t="s">
        <v>39</v>
      </c>
      <c r="U1860" s="16" t="s">
        <v>39</v>
      </c>
      <c r="V1860" s="16" t="s">
        <v>39</v>
      </c>
      <c r="W1860" s="16" t="s">
        <v>39</v>
      </c>
      <c r="X1860" s="16" t="s">
        <v>39</v>
      </c>
      <c r="Y1860" s="16" t="s">
        <v>39</v>
      </c>
      <c r="Z1860" s="16" t="s">
        <v>39</v>
      </c>
      <c r="AA1860" s="16" t="s">
        <v>39</v>
      </c>
      <c r="AB1860" s="16" t="s">
        <v>39</v>
      </c>
      <c r="AC1860" s="16" t="s">
        <v>39</v>
      </c>
      <c r="AD1860" s="16" t="s">
        <v>39</v>
      </c>
      <c r="AE1860" s="16" t="s">
        <v>39</v>
      </c>
      <c r="AF1860" s="16" t="s">
        <v>39</v>
      </c>
      <c r="AG1860" s="16" t="s">
        <v>39</v>
      </c>
      <c r="AH1860" s="16" t="s">
        <v>39</v>
      </c>
      <c r="AI1860" s="16" t="s">
        <v>39</v>
      </c>
      <c r="AJ1860" s="16" t="s">
        <v>39</v>
      </c>
      <c r="AL1860" s="16" t="s">
        <v>39</v>
      </c>
      <c r="AM1860" s="16" t="s">
        <v>39</v>
      </c>
      <c r="AN1860" s="16" t="str">
        <f>IFERROR(VLOOKUP($P1860,'Kredieten productgroepen functi'!$C:$M,6,FALSE),"n.v.t.")</f>
        <v>3306</v>
      </c>
      <c r="AO1860" s="16" t="str">
        <f>IFERROR(VLOOKUP($P1860,'Kredieten productgroepen functi'!$C:$M,7,FALSE),"n.v.t.")</f>
        <v>Kunstwerken vaarwegen</v>
      </c>
      <c r="AP1860" s="16" t="str">
        <f>IFERROR(VLOOKUP($P1860,'Kredieten productgroepen functi'!$C:$M,8,FALSE),"n.v.t.")</f>
        <v>33</v>
      </c>
      <c r="AQ1860" s="16" t="str">
        <f>IFERROR(VLOOKUP($P1860,'Kredieten productgroepen functi'!$C:$M,9,FALSE),"n.v.t.")</f>
        <v>Waterwegen</v>
      </c>
      <c r="AR1860" s="16" t="str">
        <f>IFERROR(VLOOKUP($P1860,'Kredieten productgroepen functi'!$C:$M,10,FALSE),"n.v.t.")</f>
        <v>3</v>
      </c>
      <c r="AS1860" s="16" t="str">
        <f>IFERROR(VLOOKUP($P1860,'Kredieten productgroepen functi'!$C:$M,11,FALSE),"n.v.t.")</f>
        <v>Verkeer en vervoer</v>
      </c>
      <c r="AT1860" s="16" t="str">
        <f t="shared" si="89"/>
        <v>Lasten</v>
      </c>
      <c r="AU1860" s="16" t="str">
        <f>IFERROR(VLOOKUP($R1860,Kostensoorten!$C:$J,7,FALSE),"n.v.t.")</f>
        <v>6.9</v>
      </c>
      <c r="AV1860" s="16" t="str">
        <f>IFERROR(VLOOKUP($R1860,Kostensoorten!$C:$J,8,FALSE),"n.v.t.")</f>
        <v>Overige administratieve boekinge</v>
      </c>
    </row>
    <row r="1861" spans="6:48">
      <c r="F1861" s="2" t="s">
        <v>9659</v>
      </c>
      <c r="G1861" s="2" t="s">
        <v>39</v>
      </c>
      <c r="H1861" s="2" t="s">
        <v>39</v>
      </c>
      <c r="I1861" s="18">
        <v>2229.9899999999998</v>
      </c>
      <c r="P1861" s="16" t="str">
        <f t="shared" si="87"/>
        <v>633906</v>
      </c>
      <c r="Q1861" s="16" t="str">
        <f>IFERROR(VLOOKUP($P1861,'Kredieten productgroepen functi'!$C:$M,2,FALSE),"n.v.t.")</f>
        <v>Sluizencomplex Lauwersoog</v>
      </c>
      <c r="R1861" s="16" t="str">
        <f t="shared" si="88"/>
        <v>460502</v>
      </c>
      <c r="S1861" s="16" t="str">
        <f>IFERROR(VLOOKUP($R1861,Kostensoorten!$C:$J,2,FALSE),"n.v.t.")</f>
        <v>rentetoerekening (omslagrente)</v>
      </c>
      <c r="T1861" s="16" t="s">
        <v>39</v>
      </c>
      <c r="U1861" s="16" t="s">
        <v>39</v>
      </c>
      <c r="V1861" s="16" t="s">
        <v>39</v>
      </c>
      <c r="W1861" s="16" t="s">
        <v>39</v>
      </c>
      <c r="X1861" s="16" t="s">
        <v>39</v>
      </c>
      <c r="Y1861" s="16" t="s">
        <v>39</v>
      </c>
      <c r="Z1861" s="16" t="s">
        <v>39</v>
      </c>
      <c r="AA1861" s="16" t="s">
        <v>39</v>
      </c>
      <c r="AB1861" s="16" t="s">
        <v>39</v>
      </c>
      <c r="AC1861" s="16" t="s">
        <v>39</v>
      </c>
      <c r="AD1861" s="16" t="s">
        <v>39</v>
      </c>
      <c r="AE1861" s="16" t="s">
        <v>39</v>
      </c>
      <c r="AF1861" s="16" t="s">
        <v>39</v>
      </c>
      <c r="AG1861" s="16" t="s">
        <v>39</v>
      </c>
      <c r="AH1861" s="16" t="s">
        <v>39</v>
      </c>
      <c r="AI1861" s="16" t="s">
        <v>39</v>
      </c>
      <c r="AJ1861" s="16" t="s">
        <v>39</v>
      </c>
      <c r="AL1861" s="16" t="s">
        <v>39</v>
      </c>
      <c r="AM1861" s="16" t="s">
        <v>39</v>
      </c>
      <c r="AN1861" s="16" t="str">
        <f>IFERROR(VLOOKUP($P1861,'Kredieten productgroepen functi'!$C:$M,6,FALSE),"n.v.t.")</f>
        <v>3306</v>
      </c>
      <c r="AO1861" s="16" t="str">
        <f>IFERROR(VLOOKUP($P1861,'Kredieten productgroepen functi'!$C:$M,7,FALSE),"n.v.t.")</f>
        <v>Kunstwerken vaarwegen</v>
      </c>
      <c r="AP1861" s="16" t="str">
        <f>IFERROR(VLOOKUP($P1861,'Kredieten productgroepen functi'!$C:$M,8,FALSE),"n.v.t.")</f>
        <v>33</v>
      </c>
      <c r="AQ1861" s="16" t="str">
        <f>IFERROR(VLOOKUP($P1861,'Kredieten productgroepen functi'!$C:$M,9,FALSE),"n.v.t.")</f>
        <v>Waterwegen</v>
      </c>
      <c r="AR1861" s="16" t="str">
        <f>IFERROR(VLOOKUP($P1861,'Kredieten productgroepen functi'!$C:$M,10,FALSE),"n.v.t.")</f>
        <v>3</v>
      </c>
      <c r="AS1861" s="16" t="str">
        <f>IFERROR(VLOOKUP($P1861,'Kredieten productgroepen functi'!$C:$M,11,FALSE),"n.v.t.")</f>
        <v>Verkeer en vervoer</v>
      </c>
      <c r="AT1861" s="16" t="str">
        <f t="shared" si="89"/>
        <v>Lasten</v>
      </c>
      <c r="AU1861" s="16" t="str">
        <f>IFERROR(VLOOKUP($R1861,Kostensoorten!$C:$J,7,FALSE),"n.v.t.")</f>
        <v>6.2</v>
      </c>
      <c r="AV1861" s="16" t="str">
        <f>IFERROR(VLOOKUP($R1861,Kostensoorten!$C:$J,8,FALSE),"n.v.t.")</f>
        <v>Bespaarde rente</v>
      </c>
    </row>
    <row r="1862" spans="6:48">
      <c r="F1862" s="2" t="s">
        <v>9660</v>
      </c>
      <c r="G1862" s="2" t="s">
        <v>39</v>
      </c>
      <c r="H1862" s="2" t="s">
        <v>39</v>
      </c>
      <c r="I1862" s="18">
        <v>-2733.08</v>
      </c>
      <c r="P1862" s="16" t="str">
        <f t="shared" ref="P1862:P1925" si="90">IF(RIGHT(LEFT(F1862,6),1)=".",LEFT(F1862,5),LEFT(F1862,6))</f>
        <v>633906</v>
      </c>
      <c r="Q1862" s="16" t="str">
        <f>IFERROR(VLOOKUP($P1862,'Kredieten productgroepen functi'!$C:$M,2,FALSE),"n.v.t.")</f>
        <v>Sluizencomplex Lauwersoog</v>
      </c>
      <c r="R1862" s="16" t="str">
        <f t="shared" ref="R1862:R1925" si="91">IF(RIGHT(LEFT(F1862,6),1)=".",RIGHT(LEFT(F1862,12),6),RIGHT(LEFT(F1862,13),6))</f>
        <v>811030</v>
      </c>
      <c r="S1862" s="16" t="str">
        <f>IFERROR(VLOOKUP($R1862,Kostensoorten!$C:$J,2,FALSE),"n.v.t.")</f>
        <v>Recognities</v>
      </c>
      <c r="T1862" s="16" t="s">
        <v>39</v>
      </c>
      <c r="U1862" s="16" t="s">
        <v>39</v>
      </c>
      <c r="V1862" s="16" t="s">
        <v>39</v>
      </c>
      <c r="W1862" s="16" t="s">
        <v>39</v>
      </c>
      <c r="X1862" s="16" t="s">
        <v>39</v>
      </c>
      <c r="Y1862" s="16" t="s">
        <v>39</v>
      </c>
      <c r="Z1862" s="16" t="s">
        <v>39</v>
      </c>
      <c r="AA1862" s="16" t="s">
        <v>39</v>
      </c>
      <c r="AB1862" s="16" t="s">
        <v>39</v>
      </c>
      <c r="AC1862" s="16" t="s">
        <v>39</v>
      </c>
      <c r="AD1862" s="16" t="s">
        <v>39</v>
      </c>
      <c r="AE1862" s="16" t="s">
        <v>39</v>
      </c>
      <c r="AF1862" s="16" t="s">
        <v>39</v>
      </c>
      <c r="AG1862" s="16" t="s">
        <v>39</v>
      </c>
      <c r="AH1862" s="16" t="s">
        <v>39</v>
      </c>
      <c r="AI1862" s="16" t="s">
        <v>39</v>
      </c>
      <c r="AJ1862" s="16" t="s">
        <v>39</v>
      </c>
      <c r="AL1862" s="16" t="s">
        <v>39</v>
      </c>
      <c r="AM1862" s="16" t="s">
        <v>39</v>
      </c>
      <c r="AN1862" s="16" t="str">
        <f>IFERROR(VLOOKUP($P1862,'Kredieten productgroepen functi'!$C:$M,6,FALSE),"n.v.t.")</f>
        <v>3306</v>
      </c>
      <c r="AO1862" s="16" t="str">
        <f>IFERROR(VLOOKUP($P1862,'Kredieten productgroepen functi'!$C:$M,7,FALSE),"n.v.t.")</f>
        <v>Kunstwerken vaarwegen</v>
      </c>
      <c r="AP1862" s="16" t="str">
        <f>IFERROR(VLOOKUP($P1862,'Kredieten productgroepen functi'!$C:$M,8,FALSE),"n.v.t.")</f>
        <v>33</v>
      </c>
      <c r="AQ1862" s="16" t="str">
        <f>IFERROR(VLOOKUP($P1862,'Kredieten productgroepen functi'!$C:$M,9,FALSE),"n.v.t.")</f>
        <v>Waterwegen</v>
      </c>
      <c r="AR1862" s="16" t="str">
        <f>IFERROR(VLOOKUP($P1862,'Kredieten productgroepen functi'!$C:$M,10,FALSE),"n.v.t.")</f>
        <v>3</v>
      </c>
      <c r="AS1862" s="16" t="str">
        <f>IFERROR(VLOOKUP($P1862,'Kredieten productgroepen functi'!$C:$M,11,FALSE),"n.v.t.")</f>
        <v>Verkeer en vervoer</v>
      </c>
      <c r="AT1862" s="16" t="str">
        <f t="shared" ref="AT1862:AT1925" si="92">IF(LEFT(R1862,1)="4","Lasten",IF(LEFT(R1862,1)="8","Baten","n.v.t."))</f>
        <v>Baten</v>
      </c>
      <c r="AU1862" s="16" t="str">
        <f>IFERROR(VLOOKUP($R1862,Kostensoorten!$C:$J,7,FALSE),"n.v.t.")</f>
        <v>1.1</v>
      </c>
      <c r="AV1862" s="16" t="str">
        <f>IFERROR(VLOOKUP($R1862,Kostensoorten!$C:$J,8,FALSE),"n.v.t.")</f>
        <v>Leges en andere rechten</v>
      </c>
    </row>
    <row r="1863" spans="6:48">
      <c r="F1863" s="2" t="s">
        <v>9661</v>
      </c>
      <c r="G1863" s="2" t="s">
        <v>39</v>
      </c>
      <c r="H1863" s="2" t="s">
        <v>39</v>
      </c>
      <c r="I1863" s="18">
        <v>-259467.9</v>
      </c>
      <c r="P1863" s="16" t="str">
        <f t="shared" si="90"/>
        <v>633906</v>
      </c>
      <c r="Q1863" s="16" t="str">
        <f>IFERROR(VLOOKUP($P1863,'Kredieten productgroepen functi'!$C:$M,2,FALSE),"n.v.t.")</f>
        <v>Sluizencomplex Lauwersoog</v>
      </c>
      <c r="R1863" s="16" t="str">
        <f t="shared" si="91"/>
        <v>840120</v>
      </c>
      <c r="S1863" s="16" t="str">
        <f>IFERROR(VLOOKUP($R1863,Kostensoorten!$C:$J,2,FALSE),"n.v.t.")</f>
        <v>Inkomensoverdracht provincies</v>
      </c>
      <c r="T1863" s="16" t="s">
        <v>39</v>
      </c>
      <c r="U1863" s="16" t="s">
        <v>39</v>
      </c>
      <c r="V1863" s="16" t="s">
        <v>39</v>
      </c>
      <c r="W1863" s="16" t="s">
        <v>39</v>
      </c>
      <c r="X1863" s="16" t="s">
        <v>39</v>
      </c>
      <c r="Y1863" s="16" t="s">
        <v>39</v>
      </c>
      <c r="Z1863" s="16" t="s">
        <v>39</v>
      </c>
      <c r="AA1863" s="16" t="s">
        <v>39</v>
      </c>
      <c r="AB1863" s="16" t="s">
        <v>39</v>
      </c>
      <c r="AC1863" s="16" t="s">
        <v>39</v>
      </c>
      <c r="AD1863" s="16" t="s">
        <v>39</v>
      </c>
      <c r="AE1863" s="16" t="s">
        <v>39</v>
      </c>
      <c r="AF1863" s="16" t="s">
        <v>39</v>
      </c>
      <c r="AG1863" s="16" t="s">
        <v>39</v>
      </c>
      <c r="AH1863" s="16" t="s">
        <v>39</v>
      </c>
      <c r="AI1863" s="16" t="s">
        <v>39</v>
      </c>
      <c r="AJ1863" s="16" t="s">
        <v>39</v>
      </c>
      <c r="AL1863" s="16" t="s">
        <v>39</v>
      </c>
      <c r="AM1863" s="16" t="s">
        <v>39</v>
      </c>
      <c r="AN1863" s="16" t="str">
        <f>IFERROR(VLOOKUP($P1863,'Kredieten productgroepen functi'!$C:$M,6,FALSE),"n.v.t.")</f>
        <v>3306</v>
      </c>
      <c r="AO1863" s="16" t="str">
        <f>IFERROR(VLOOKUP($P1863,'Kredieten productgroepen functi'!$C:$M,7,FALSE),"n.v.t.")</f>
        <v>Kunstwerken vaarwegen</v>
      </c>
      <c r="AP1863" s="16" t="str">
        <f>IFERROR(VLOOKUP($P1863,'Kredieten productgroepen functi'!$C:$M,8,FALSE),"n.v.t.")</f>
        <v>33</v>
      </c>
      <c r="AQ1863" s="16" t="str">
        <f>IFERROR(VLOOKUP($P1863,'Kredieten productgroepen functi'!$C:$M,9,FALSE),"n.v.t.")</f>
        <v>Waterwegen</v>
      </c>
      <c r="AR1863" s="16" t="str">
        <f>IFERROR(VLOOKUP($P1863,'Kredieten productgroepen functi'!$C:$M,10,FALSE),"n.v.t.")</f>
        <v>3</v>
      </c>
      <c r="AS1863" s="16" t="str">
        <f>IFERROR(VLOOKUP($P1863,'Kredieten productgroepen functi'!$C:$M,11,FALSE),"n.v.t.")</f>
        <v>Verkeer en vervoer</v>
      </c>
      <c r="AT1863" s="16" t="str">
        <f t="shared" si="92"/>
        <v>Baten</v>
      </c>
      <c r="AU1863" s="16" t="str">
        <f>IFERROR(VLOOKUP($R1863,Kostensoorten!$C:$J,7,FALSE),"n.v.t.")</f>
        <v>4.0.1</v>
      </c>
      <c r="AV1863" s="16" t="str">
        <f>IFERROR(VLOOKUP($R1863,Kostensoorten!$C:$J,8,FALSE),"n.v.t.")</f>
        <v>Inkomensoverdrachten van overh</v>
      </c>
    </row>
    <row r="1864" spans="6:48">
      <c r="F1864" s="2" t="s">
        <v>9662</v>
      </c>
      <c r="G1864" s="2" t="s">
        <v>39</v>
      </c>
      <c r="H1864" s="2" t="s">
        <v>39</v>
      </c>
      <c r="I1864" s="18">
        <v>-5111.84</v>
      </c>
      <c r="P1864" s="16" t="str">
        <f t="shared" si="90"/>
        <v>633906</v>
      </c>
      <c r="Q1864" s="16" t="str">
        <f>IFERROR(VLOOKUP($P1864,'Kredieten productgroepen functi'!$C:$M,2,FALSE),"n.v.t.")</f>
        <v>Sluizencomplex Lauwersoog</v>
      </c>
      <c r="R1864" s="16" t="str">
        <f t="shared" si="91"/>
        <v>860501</v>
      </c>
      <c r="S1864" s="16" t="str">
        <f>IFERROR(VLOOKUP($R1864,Kostensoorten!$C:$J,2,FALSE),"n.v.t.")</f>
        <v>overige administratieve boekingen</v>
      </c>
      <c r="T1864" s="16" t="s">
        <v>39</v>
      </c>
      <c r="U1864" s="16" t="s">
        <v>39</v>
      </c>
      <c r="V1864" s="16" t="s">
        <v>39</v>
      </c>
      <c r="W1864" s="16" t="s">
        <v>39</v>
      </c>
      <c r="X1864" s="16" t="s">
        <v>39</v>
      </c>
      <c r="Y1864" s="16" t="s">
        <v>39</v>
      </c>
      <c r="Z1864" s="16" t="s">
        <v>39</v>
      </c>
      <c r="AA1864" s="16" t="s">
        <v>39</v>
      </c>
      <c r="AB1864" s="16" t="s">
        <v>39</v>
      </c>
      <c r="AC1864" s="16" t="s">
        <v>39</v>
      </c>
      <c r="AD1864" s="16" t="s">
        <v>39</v>
      </c>
      <c r="AE1864" s="16" t="s">
        <v>39</v>
      </c>
      <c r="AF1864" s="16" t="s">
        <v>39</v>
      </c>
      <c r="AG1864" s="16" t="s">
        <v>39</v>
      </c>
      <c r="AH1864" s="16" t="s">
        <v>39</v>
      </c>
      <c r="AI1864" s="16" t="s">
        <v>39</v>
      </c>
      <c r="AJ1864" s="16" t="s">
        <v>39</v>
      </c>
      <c r="AL1864" s="16" t="s">
        <v>39</v>
      </c>
      <c r="AM1864" s="16" t="s">
        <v>39</v>
      </c>
      <c r="AN1864" s="16" t="str">
        <f>IFERROR(VLOOKUP($P1864,'Kredieten productgroepen functi'!$C:$M,6,FALSE),"n.v.t.")</f>
        <v>3306</v>
      </c>
      <c r="AO1864" s="16" t="str">
        <f>IFERROR(VLOOKUP($P1864,'Kredieten productgroepen functi'!$C:$M,7,FALSE),"n.v.t.")</f>
        <v>Kunstwerken vaarwegen</v>
      </c>
      <c r="AP1864" s="16" t="str">
        <f>IFERROR(VLOOKUP($P1864,'Kredieten productgroepen functi'!$C:$M,8,FALSE),"n.v.t.")</f>
        <v>33</v>
      </c>
      <c r="AQ1864" s="16" t="str">
        <f>IFERROR(VLOOKUP($P1864,'Kredieten productgroepen functi'!$C:$M,9,FALSE),"n.v.t.")</f>
        <v>Waterwegen</v>
      </c>
      <c r="AR1864" s="16" t="str">
        <f>IFERROR(VLOOKUP($P1864,'Kredieten productgroepen functi'!$C:$M,10,FALSE),"n.v.t.")</f>
        <v>3</v>
      </c>
      <c r="AS1864" s="16" t="str">
        <f>IFERROR(VLOOKUP($P1864,'Kredieten productgroepen functi'!$C:$M,11,FALSE),"n.v.t.")</f>
        <v>Verkeer en vervoer</v>
      </c>
      <c r="AT1864" s="16" t="str">
        <f t="shared" si="92"/>
        <v>Baten</v>
      </c>
      <c r="AU1864" s="16" t="str">
        <f>IFERROR(VLOOKUP($R1864,Kostensoorten!$C:$J,7,FALSE),"n.v.t.")</f>
        <v>6.9</v>
      </c>
      <c r="AV1864" s="16" t="str">
        <f>IFERROR(VLOOKUP($R1864,Kostensoorten!$C:$J,8,FALSE),"n.v.t.")</f>
        <v>Overige administratieve boekinge</v>
      </c>
    </row>
    <row r="1865" spans="6:48">
      <c r="F1865" s="2" t="s">
        <v>7097</v>
      </c>
      <c r="G1865" s="2" t="s">
        <v>39</v>
      </c>
      <c r="H1865" s="2" t="s">
        <v>39</v>
      </c>
      <c r="I1865" s="18">
        <v>68.510000000000005</v>
      </c>
      <c r="P1865" s="16" t="str">
        <f t="shared" si="90"/>
        <v>633907</v>
      </c>
      <c r="Q1865" s="16" t="str">
        <f>IFERROR(VLOOKUP($P1865,'Kredieten productgroepen functi'!$C:$M,2,FALSE),"n.v.t.")</f>
        <v>Bruggen</v>
      </c>
      <c r="R1865" s="16" t="str">
        <f t="shared" si="91"/>
        <v>423040</v>
      </c>
      <c r="S1865" s="16" t="str">
        <f>IFERROR(VLOOKUP($R1865,Kostensoorten!$C:$J,2,FALSE),"n.v.t.")</f>
        <v>Normaal onderhoud</v>
      </c>
      <c r="T1865" s="16" t="s">
        <v>39</v>
      </c>
      <c r="U1865" s="16" t="s">
        <v>39</v>
      </c>
      <c r="V1865" s="16" t="s">
        <v>39</v>
      </c>
      <c r="W1865" s="16" t="s">
        <v>39</v>
      </c>
      <c r="X1865" s="16" t="s">
        <v>39</v>
      </c>
      <c r="Y1865" s="16" t="s">
        <v>39</v>
      </c>
      <c r="Z1865" s="16" t="s">
        <v>39</v>
      </c>
      <c r="AA1865" s="16" t="s">
        <v>39</v>
      </c>
      <c r="AB1865" s="16" t="s">
        <v>39</v>
      </c>
      <c r="AC1865" s="16" t="s">
        <v>39</v>
      </c>
      <c r="AD1865" s="16" t="s">
        <v>39</v>
      </c>
      <c r="AE1865" s="16" t="s">
        <v>39</v>
      </c>
      <c r="AF1865" s="16" t="s">
        <v>39</v>
      </c>
      <c r="AG1865" s="16" t="s">
        <v>39</v>
      </c>
      <c r="AH1865" s="16" t="s">
        <v>39</v>
      </c>
      <c r="AI1865" s="16" t="s">
        <v>39</v>
      </c>
      <c r="AJ1865" s="16" t="s">
        <v>39</v>
      </c>
      <c r="AL1865" s="16" t="s">
        <v>39</v>
      </c>
      <c r="AM1865" s="16" t="s">
        <v>39</v>
      </c>
      <c r="AN1865" s="16" t="str">
        <f>IFERROR(VLOOKUP($P1865,'Kredieten productgroepen functi'!$C:$M,6,FALSE),"n.v.t.")</f>
        <v>3306</v>
      </c>
      <c r="AO1865" s="16" t="str">
        <f>IFERROR(VLOOKUP($P1865,'Kredieten productgroepen functi'!$C:$M,7,FALSE),"n.v.t.")</f>
        <v>Kunstwerken vaarwegen</v>
      </c>
      <c r="AP1865" s="16" t="str">
        <f>IFERROR(VLOOKUP($P1865,'Kredieten productgroepen functi'!$C:$M,8,FALSE),"n.v.t.")</f>
        <v>33</v>
      </c>
      <c r="AQ1865" s="16" t="str">
        <f>IFERROR(VLOOKUP($P1865,'Kredieten productgroepen functi'!$C:$M,9,FALSE),"n.v.t.")</f>
        <v>Waterwegen</v>
      </c>
      <c r="AR1865" s="16" t="str">
        <f>IFERROR(VLOOKUP($P1865,'Kredieten productgroepen functi'!$C:$M,10,FALSE),"n.v.t.")</f>
        <v>3</v>
      </c>
      <c r="AS1865" s="16" t="str">
        <f>IFERROR(VLOOKUP($P1865,'Kredieten productgroepen functi'!$C:$M,11,FALSE),"n.v.t.")</f>
        <v>Verkeer en vervoer</v>
      </c>
      <c r="AT1865" s="16" t="str">
        <f t="shared" si="92"/>
        <v>Lasten</v>
      </c>
      <c r="AU1865" s="16" t="str">
        <f>IFERROR(VLOOKUP($R1865,Kostensoorten!$C:$J,7,FALSE),"n.v.t.")</f>
        <v>2.3.1</v>
      </c>
      <c r="AV1865" s="16" t="str">
        <f>IFERROR(VLOOKUP($R1865,Kostensoorten!$C:$J,8,FALSE),"n.v.t.")</f>
        <v>Aankopen niet duurzame goedere</v>
      </c>
    </row>
    <row r="1866" spans="6:48">
      <c r="F1866" s="2" t="s">
        <v>8762</v>
      </c>
      <c r="G1866" s="2" t="s">
        <v>39</v>
      </c>
      <c r="H1866" s="2" t="s">
        <v>39</v>
      </c>
      <c r="I1866" s="18">
        <v>184.58</v>
      </c>
      <c r="P1866" s="16" t="str">
        <f t="shared" si="90"/>
        <v>633907</v>
      </c>
      <c r="Q1866" s="16" t="str">
        <f>IFERROR(VLOOKUP($P1866,'Kredieten productgroepen functi'!$C:$M,2,FALSE),"n.v.t.")</f>
        <v>Bruggen</v>
      </c>
      <c r="R1866" s="16" t="str">
        <f t="shared" si="91"/>
        <v>423040</v>
      </c>
      <c r="S1866" s="16" t="str">
        <f>IFERROR(VLOOKUP($R1866,Kostensoorten!$C:$J,2,FALSE),"n.v.t.")</f>
        <v>Normaal onderhoud</v>
      </c>
      <c r="T1866" s="16" t="s">
        <v>39</v>
      </c>
      <c r="U1866" s="16" t="s">
        <v>39</v>
      </c>
      <c r="V1866" s="16" t="s">
        <v>39</v>
      </c>
      <c r="W1866" s="16" t="s">
        <v>39</v>
      </c>
      <c r="X1866" s="16" t="s">
        <v>39</v>
      </c>
      <c r="Y1866" s="16" t="s">
        <v>39</v>
      </c>
      <c r="Z1866" s="16" t="s">
        <v>39</v>
      </c>
      <c r="AA1866" s="16" t="s">
        <v>39</v>
      </c>
      <c r="AB1866" s="16" t="s">
        <v>39</v>
      </c>
      <c r="AC1866" s="16" t="s">
        <v>39</v>
      </c>
      <c r="AD1866" s="16" t="s">
        <v>39</v>
      </c>
      <c r="AE1866" s="16" t="s">
        <v>39</v>
      </c>
      <c r="AF1866" s="16" t="s">
        <v>39</v>
      </c>
      <c r="AG1866" s="16" t="s">
        <v>39</v>
      </c>
      <c r="AH1866" s="16" t="s">
        <v>39</v>
      </c>
      <c r="AI1866" s="16" t="s">
        <v>39</v>
      </c>
      <c r="AJ1866" s="16" t="s">
        <v>39</v>
      </c>
      <c r="AL1866" s="16" t="s">
        <v>39</v>
      </c>
      <c r="AM1866" s="16" t="s">
        <v>39</v>
      </c>
      <c r="AN1866" s="16" t="str">
        <f>IFERROR(VLOOKUP($P1866,'Kredieten productgroepen functi'!$C:$M,6,FALSE),"n.v.t.")</f>
        <v>3306</v>
      </c>
      <c r="AO1866" s="16" t="str">
        <f>IFERROR(VLOOKUP($P1866,'Kredieten productgroepen functi'!$C:$M,7,FALSE),"n.v.t.")</f>
        <v>Kunstwerken vaarwegen</v>
      </c>
      <c r="AP1866" s="16" t="str">
        <f>IFERROR(VLOOKUP($P1866,'Kredieten productgroepen functi'!$C:$M,8,FALSE),"n.v.t.")</f>
        <v>33</v>
      </c>
      <c r="AQ1866" s="16" t="str">
        <f>IFERROR(VLOOKUP($P1866,'Kredieten productgroepen functi'!$C:$M,9,FALSE),"n.v.t.")</f>
        <v>Waterwegen</v>
      </c>
      <c r="AR1866" s="16" t="str">
        <f>IFERROR(VLOOKUP($P1866,'Kredieten productgroepen functi'!$C:$M,10,FALSE),"n.v.t.")</f>
        <v>3</v>
      </c>
      <c r="AS1866" s="16" t="str">
        <f>IFERROR(VLOOKUP($P1866,'Kredieten productgroepen functi'!$C:$M,11,FALSE),"n.v.t.")</f>
        <v>Verkeer en vervoer</v>
      </c>
      <c r="AT1866" s="16" t="str">
        <f t="shared" si="92"/>
        <v>Lasten</v>
      </c>
      <c r="AU1866" s="16" t="str">
        <f>IFERROR(VLOOKUP($R1866,Kostensoorten!$C:$J,7,FALSE),"n.v.t.")</f>
        <v>2.3.1</v>
      </c>
      <c r="AV1866" s="16" t="str">
        <f>IFERROR(VLOOKUP($R1866,Kostensoorten!$C:$J,8,FALSE),"n.v.t.")</f>
        <v>Aankopen niet duurzame goedere</v>
      </c>
    </row>
    <row r="1867" spans="6:48">
      <c r="F1867" s="2" t="s">
        <v>7611</v>
      </c>
      <c r="G1867" s="2" t="s">
        <v>39</v>
      </c>
      <c r="H1867" s="2" t="s">
        <v>39</v>
      </c>
      <c r="I1867" s="18">
        <v>12165.62</v>
      </c>
      <c r="P1867" s="16" t="str">
        <f t="shared" si="90"/>
        <v>633907</v>
      </c>
      <c r="Q1867" s="16" t="str">
        <f>IFERROR(VLOOKUP($P1867,'Kredieten productgroepen functi'!$C:$M,2,FALSE),"n.v.t.")</f>
        <v>Bruggen</v>
      </c>
      <c r="R1867" s="16" t="str">
        <f t="shared" si="91"/>
        <v>423040</v>
      </c>
      <c r="S1867" s="16" t="str">
        <f>IFERROR(VLOOKUP($R1867,Kostensoorten!$C:$J,2,FALSE),"n.v.t.")</f>
        <v>Normaal onderhoud</v>
      </c>
      <c r="T1867" s="16" t="s">
        <v>39</v>
      </c>
      <c r="U1867" s="16" t="s">
        <v>39</v>
      </c>
      <c r="V1867" s="16" t="s">
        <v>39</v>
      </c>
      <c r="W1867" s="16" t="s">
        <v>39</v>
      </c>
      <c r="X1867" s="16" t="s">
        <v>39</v>
      </c>
      <c r="Y1867" s="16" t="s">
        <v>39</v>
      </c>
      <c r="Z1867" s="16" t="s">
        <v>39</v>
      </c>
      <c r="AA1867" s="16" t="s">
        <v>39</v>
      </c>
      <c r="AB1867" s="16" t="s">
        <v>39</v>
      </c>
      <c r="AC1867" s="16" t="s">
        <v>39</v>
      </c>
      <c r="AD1867" s="16" t="s">
        <v>39</v>
      </c>
      <c r="AE1867" s="16" t="s">
        <v>39</v>
      </c>
      <c r="AF1867" s="16" t="s">
        <v>39</v>
      </c>
      <c r="AG1867" s="16" t="s">
        <v>39</v>
      </c>
      <c r="AH1867" s="16" t="s">
        <v>39</v>
      </c>
      <c r="AI1867" s="16" t="s">
        <v>39</v>
      </c>
      <c r="AJ1867" s="16" t="s">
        <v>39</v>
      </c>
      <c r="AL1867" s="16" t="s">
        <v>39</v>
      </c>
      <c r="AM1867" s="16" t="s">
        <v>39</v>
      </c>
      <c r="AN1867" s="16" t="str">
        <f>IFERROR(VLOOKUP($P1867,'Kredieten productgroepen functi'!$C:$M,6,FALSE),"n.v.t.")</f>
        <v>3306</v>
      </c>
      <c r="AO1867" s="16" t="str">
        <f>IFERROR(VLOOKUP($P1867,'Kredieten productgroepen functi'!$C:$M,7,FALSE),"n.v.t.")</f>
        <v>Kunstwerken vaarwegen</v>
      </c>
      <c r="AP1867" s="16" t="str">
        <f>IFERROR(VLOOKUP($P1867,'Kredieten productgroepen functi'!$C:$M,8,FALSE),"n.v.t.")</f>
        <v>33</v>
      </c>
      <c r="AQ1867" s="16" t="str">
        <f>IFERROR(VLOOKUP($P1867,'Kredieten productgroepen functi'!$C:$M,9,FALSE),"n.v.t.")</f>
        <v>Waterwegen</v>
      </c>
      <c r="AR1867" s="16" t="str">
        <f>IFERROR(VLOOKUP($P1867,'Kredieten productgroepen functi'!$C:$M,10,FALSE),"n.v.t.")</f>
        <v>3</v>
      </c>
      <c r="AS1867" s="16" t="str">
        <f>IFERROR(VLOOKUP($P1867,'Kredieten productgroepen functi'!$C:$M,11,FALSE),"n.v.t.")</f>
        <v>Verkeer en vervoer</v>
      </c>
      <c r="AT1867" s="16" t="str">
        <f t="shared" si="92"/>
        <v>Lasten</v>
      </c>
      <c r="AU1867" s="16" t="str">
        <f>IFERROR(VLOOKUP($R1867,Kostensoorten!$C:$J,7,FALSE),"n.v.t.")</f>
        <v>2.3.1</v>
      </c>
      <c r="AV1867" s="16" t="str">
        <f>IFERROR(VLOOKUP($R1867,Kostensoorten!$C:$J,8,FALSE),"n.v.t.")</f>
        <v>Aankopen niet duurzame goedere</v>
      </c>
    </row>
    <row r="1868" spans="6:48">
      <c r="F1868" s="2" t="s">
        <v>8169</v>
      </c>
      <c r="G1868" s="2" t="s">
        <v>39</v>
      </c>
      <c r="H1868" s="2" t="s">
        <v>39</v>
      </c>
      <c r="I1868" s="18">
        <v>11.19</v>
      </c>
      <c r="P1868" s="16" t="str">
        <f t="shared" si="90"/>
        <v>633907</v>
      </c>
      <c r="Q1868" s="16" t="str">
        <f>IFERROR(VLOOKUP($P1868,'Kredieten productgroepen functi'!$C:$M,2,FALSE),"n.v.t.")</f>
        <v>Bruggen</v>
      </c>
      <c r="R1868" s="16" t="str">
        <f t="shared" si="91"/>
        <v>423040</v>
      </c>
      <c r="S1868" s="16" t="str">
        <f>IFERROR(VLOOKUP($R1868,Kostensoorten!$C:$J,2,FALSE),"n.v.t.")</f>
        <v>Normaal onderhoud</v>
      </c>
      <c r="T1868" s="16" t="s">
        <v>39</v>
      </c>
      <c r="U1868" s="16" t="s">
        <v>39</v>
      </c>
      <c r="V1868" s="16" t="s">
        <v>39</v>
      </c>
      <c r="W1868" s="16" t="s">
        <v>39</v>
      </c>
      <c r="X1868" s="16" t="s">
        <v>39</v>
      </c>
      <c r="Y1868" s="16" t="s">
        <v>39</v>
      </c>
      <c r="Z1868" s="16" t="s">
        <v>39</v>
      </c>
      <c r="AA1868" s="16" t="s">
        <v>39</v>
      </c>
      <c r="AB1868" s="16" t="s">
        <v>39</v>
      </c>
      <c r="AC1868" s="16" t="s">
        <v>39</v>
      </c>
      <c r="AD1868" s="16" t="s">
        <v>39</v>
      </c>
      <c r="AE1868" s="16" t="s">
        <v>39</v>
      </c>
      <c r="AF1868" s="16" t="s">
        <v>39</v>
      </c>
      <c r="AG1868" s="16" t="s">
        <v>39</v>
      </c>
      <c r="AH1868" s="16" t="s">
        <v>39</v>
      </c>
      <c r="AI1868" s="16" t="s">
        <v>39</v>
      </c>
      <c r="AJ1868" s="16" t="s">
        <v>39</v>
      </c>
      <c r="AL1868" s="16" t="s">
        <v>39</v>
      </c>
      <c r="AM1868" s="16" t="s">
        <v>39</v>
      </c>
      <c r="AN1868" s="16" t="str">
        <f>IFERROR(VLOOKUP($P1868,'Kredieten productgroepen functi'!$C:$M,6,FALSE),"n.v.t.")</f>
        <v>3306</v>
      </c>
      <c r="AO1868" s="16" t="str">
        <f>IFERROR(VLOOKUP($P1868,'Kredieten productgroepen functi'!$C:$M,7,FALSE),"n.v.t.")</f>
        <v>Kunstwerken vaarwegen</v>
      </c>
      <c r="AP1868" s="16" t="str">
        <f>IFERROR(VLOOKUP($P1868,'Kredieten productgroepen functi'!$C:$M,8,FALSE),"n.v.t.")</f>
        <v>33</v>
      </c>
      <c r="AQ1868" s="16" t="str">
        <f>IFERROR(VLOOKUP($P1868,'Kredieten productgroepen functi'!$C:$M,9,FALSE),"n.v.t.")</f>
        <v>Waterwegen</v>
      </c>
      <c r="AR1868" s="16" t="str">
        <f>IFERROR(VLOOKUP($P1868,'Kredieten productgroepen functi'!$C:$M,10,FALSE),"n.v.t.")</f>
        <v>3</v>
      </c>
      <c r="AS1868" s="16" t="str">
        <f>IFERROR(VLOOKUP($P1868,'Kredieten productgroepen functi'!$C:$M,11,FALSE),"n.v.t.")</f>
        <v>Verkeer en vervoer</v>
      </c>
      <c r="AT1868" s="16" t="str">
        <f t="shared" si="92"/>
        <v>Lasten</v>
      </c>
      <c r="AU1868" s="16" t="str">
        <f>IFERROR(VLOOKUP($R1868,Kostensoorten!$C:$J,7,FALSE),"n.v.t.")</f>
        <v>2.3.1</v>
      </c>
      <c r="AV1868" s="16" t="str">
        <f>IFERROR(VLOOKUP($R1868,Kostensoorten!$C:$J,8,FALSE),"n.v.t.")</f>
        <v>Aankopen niet duurzame goedere</v>
      </c>
    </row>
    <row r="1869" spans="6:48">
      <c r="F1869" s="2" t="s">
        <v>8763</v>
      </c>
      <c r="G1869" s="2" t="s">
        <v>39</v>
      </c>
      <c r="H1869" s="2" t="s">
        <v>39</v>
      </c>
      <c r="I1869" s="18">
        <v>92.29</v>
      </c>
      <c r="P1869" s="16" t="str">
        <f t="shared" si="90"/>
        <v>633907</v>
      </c>
      <c r="Q1869" s="16" t="str">
        <f>IFERROR(VLOOKUP($P1869,'Kredieten productgroepen functi'!$C:$M,2,FALSE),"n.v.t.")</f>
        <v>Bruggen</v>
      </c>
      <c r="R1869" s="16" t="str">
        <f t="shared" si="91"/>
        <v>423040</v>
      </c>
      <c r="S1869" s="16" t="str">
        <f>IFERROR(VLOOKUP($R1869,Kostensoorten!$C:$J,2,FALSE),"n.v.t.")</f>
        <v>Normaal onderhoud</v>
      </c>
      <c r="T1869" s="16" t="s">
        <v>39</v>
      </c>
      <c r="U1869" s="16" t="s">
        <v>39</v>
      </c>
      <c r="V1869" s="16" t="s">
        <v>39</v>
      </c>
      <c r="W1869" s="16" t="s">
        <v>39</v>
      </c>
      <c r="X1869" s="16" t="s">
        <v>39</v>
      </c>
      <c r="Y1869" s="16" t="s">
        <v>39</v>
      </c>
      <c r="Z1869" s="16" t="s">
        <v>39</v>
      </c>
      <c r="AA1869" s="16" t="s">
        <v>39</v>
      </c>
      <c r="AB1869" s="16" t="s">
        <v>39</v>
      </c>
      <c r="AC1869" s="16" t="s">
        <v>39</v>
      </c>
      <c r="AD1869" s="16" t="s">
        <v>39</v>
      </c>
      <c r="AE1869" s="16" t="s">
        <v>39</v>
      </c>
      <c r="AF1869" s="16" t="s">
        <v>39</v>
      </c>
      <c r="AG1869" s="16" t="s">
        <v>39</v>
      </c>
      <c r="AH1869" s="16" t="s">
        <v>39</v>
      </c>
      <c r="AI1869" s="16" t="s">
        <v>39</v>
      </c>
      <c r="AJ1869" s="16" t="s">
        <v>39</v>
      </c>
      <c r="AL1869" s="16" t="s">
        <v>39</v>
      </c>
      <c r="AM1869" s="16" t="s">
        <v>39</v>
      </c>
      <c r="AN1869" s="16" t="str">
        <f>IFERROR(VLOOKUP($P1869,'Kredieten productgroepen functi'!$C:$M,6,FALSE),"n.v.t.")</f>
        <v>3306</v>
      </c>
      <c r="AO1869" s="16" t="str">
        <f>IFERROR(VLOOKUP($P1869,'Kredieten productgroepen functi'!$C:$M,7,FALSE),"n.v.t.")</f>
        <v>Kunstwerken vaarwegen</v>
      </c>
      <c r="AP1869" s="16" t="str">
        <f>IFERROR(VLOOKUP($P1869,'Kredieten productgroepen functi'!$C:$M,8,FALSE),"n.v.t.")</f>
        <v>33</v>
      </c>
      <c r="AQ1869" s="16" t="str">
        <f>IFERROR(VLOOKUP($P1869,'Kredieten productgroepen functi'!$C:$M,9,FALSE),"n.v.t.")</f>
        <v>Waterwegen</v>
      </c>
      <c r="AR1869" s="16" t="str">
        <f>IFERROR(VLOOKUP($P1869,'Kredieten productgroepen functi'!$C:$M,10,FALSE),"n.v.t.")</f>
        <v>3</v>
      </c>
      <c r="AS1869" s="16" t="str">
        <f>IFERROR(VLOOKUP($P1869,'Kredieten productgroepen functi'!$C:$M,11,FALSE),"n.v.t.")</f>
        <v>Verkeer en vervoer</v>
      </c>
      <c r="AT1869" s="16" t="str">
        <f t="shared" si="92"/>
        <v>Lasten</v>
      </c>
      <c r="AU1869" s="16" t="str">
        <f>IFERROR(VLOOKUP($R1869,Kostensoorten!$C:$J,7,FALSE),"n.v.t.")</f>
        <v>2.3.1</v>
      </c>
      <c r="AV1869" s="16" t="str">
        <f>IFERROR(VLOOKUP($R1869,Kostensoorten!$C:$J,8,FALSE),"n.v.t.")</f>
        <v>Aankopen niet duurzame goedere</v>
      </c>
    </row>
    <row r="1870" spans="6:48">
      <c r="F1870" s="2" t="s">
        <v>8764</v>
      </c>
      <c r="G1870" s="2" t="s">
        <v>39</v>
      </c>
      <c r="H1870" s="2" t="s">
        <v>39</v>
      </c>
      <c r="I1870" s="18">
        <v>184.58</v>
      </c>
      <c r="P1870" s="16" t="str">
        <f t="shared" si="90"/>
        <v>633907</v>
      </c>
      <c r="Q1870" s="16" t="str">
        <f>IFERROR(VLOOKUP($P1870,'Kredieten productgroepen functi'!$C:$M,2,FALSE),"n.v.t.")</f>
        <v>Bruggen</v>
      </c>
      <c r="R1870" s="16" t="str">
        <f t="shared" si="91"/>
        <v>423040</v>
      </c>
      <c r="S1870" s="16" t="str">
        <f>IFERROR(VLOOKUP($R1870,Kostensoorten!$C:$J,2,FALSE),"n.v.t.")</f>
        <v>Normaal onderhoud</v>
      </c>
      <c r="T1870" s="16" t="s">
        <v>39</v>
      </c>
      <c r="U1870" s="16" t="s">
        <v>39</v>
      </c>
      <c r="V1870" s="16" t="s">
        <v>39</v>
      </c>
      <c r="W1870" s="16" t="s">
        <v>39</v>
      </c>
      <c r="X1870" s="16" t="s">
        <v>39</v>
      </c>
      <c r="Y1870" s="16" t="s">
        <v>39</v>
      </c>
      <c r="Z1870" s="16" t="s">
        <v>39</v>
      </c>
      <c r="AA1870" s="16" t="s">
        <v>39</v>
      </c>
      <c r="AB1870" s="16" t="s">
        <v>39</v>
      </c>
      <c r="AC1870" s="16" t="s">
        <v>39</v>
      </c>
      <c r="AD1870" s="16" t="s">
        <v>39</v>
      </c>
      <c r="AE1870" s="16" t="s">
        <v>39</v>
      </c>
      <c r="AF1870" s="16" t="s">
        <v>39</v>
      </c>
      <c r="AG1870" s="16" t="s">
        <v>39</v>
      </c>
      <c r="AH1870" s="16" t="s">
        <v>39</v>
      </c>
      <c r="AI1870" s="16" t="s">
        <v>39</v>
      </c>
      <c r="AJ1870" s="16" t="s">
        <v>39</v>
      </c>
      <c r="AL1870" s="16" t="s">
        <v>39</v>
      </c>
      <c r="AM1870" s="16" t="s">
        <v>39</v>
      </c>
      <c r="AN1870" s="16" t="str">
        <f>IFERROR(VLOOKUP($P1870,'Kredieten productgroepen functi'!$C:$M,6,FALSE),"n.v.t.")</f>
        <v>3306</v>
      </c>
      <c r="AO1870" s="16" t="str">
        <f>IFERROR(VLOOKUP($P1870,'Kredieten productgroepen functi'!$C:$M,7,FALSE),"n.v.t.")</f>
        <v>Kunstwerken vaarwegen</v>
      </c>
      <c r="AP1870" s="16" t="str">
        <f>IFERROR(VLOOKUP($P1870,'Kredieten productgroepen functi'!$C:$M,8,FALSE),"n.v.t.")</f>
        <v>33</v>
      </c>
      <c r="AQ1870" s="16" t="str">
        <f>IFERROR(VLOOKUP($P1870,'Kredieten productgroepen functi'!$C:$M,9,FALSE),"n.v.t.")</f>
        <v>Waterwegen</v>
      </c>
      <c r="AR1870" s="16" t="str">
        <f>IFERROR(VLOOKUP($P1870,'Kredieten productgroepen functi'!$C:$M,10,FALSE),"n.v.t.")</f>
        <v>3</v>
      </c>
      <c r="AS1870" s="16" t="str">
        <f>IFERROR(VLOOKUP($P1870,'Kredieten productgroepen functi'!$C:$M,11,FALSE),"n.v.t.")</f>
        <v>Verkeer en vervoer</v>
      </c>
      <c r="AT1870" s="16" t="str">
        <f t="shared" si="92"/>
        <v>Lasten</v>
      </c>
      <c r="AU1870" s="16" t="str">
        <f>IFERROR(VLOOKUP($R1870,Kostensoorten!$C:$J,7,FALSE),"n.v.t.")</f>
        <v>2.3.1</v>
      </c>
      <c r="AV1870" s="16" t="str">
        <f>IFERROR(VLOOKUP($R1870,Kostensoorten!$C:$J,8,FALSE),"n.v.t.")</f>
        <v>Aankopen niet duurzame goedere</v>
      </c>
    </row>
    <row r="1871" spans="6:48">
      <c r="F1871" s="2" t="s">
        <v>8765</v>
      </c>
      <c r="G1871" s="2" t="s">
        <v>39</v>
      </c>
      <c r="H1871" s="2" t="s">
        <v>39</v>
      </c>
      <c r="I1871" s="18">
        <v>-16972.759999999998</v>
      </c>
      <c r="P1871" s="16" t="str">
        <f t="shared" si="90"/>
        <v>633907</v>
      </c>
      <c r="Q1871" s="16" t="str">
        <f>IFERROR(VLOOKUP($P1871,'Kredieten productgroepen functi'!$C:$M,2,FALSE),"n.v.t.")</f>
        <v>Bruggen</v>
      </c>
      <c r="R1871" s="16" t="str">
        <f t="shared" si="91"/>
        <v>423040</v>
      </c>
      <c r="S1871" s="16" t="str">
        <f>IFERROR(VLOOKUP($R1871,Kostensoorten!$C:$J,2,FALSE),"n.v.t.")</f>
        <v>Normaal onderhoud</v>
      </c>
      <c r="T1871" s="16" t="s">
        <v>39</v>
      </c>
      <c r="U1871" s="16" t="s">
        <v>39</v>
      </c>
      <c r="V1871" s="16" t="s">
        <v>39</v>
      </c>
      <c r="W1871" s="16" t="s">
        <v>39</v>
      </c>
      <c r="X1871" s="16" t="s">
        <v>39</v>
      </c>
      <c r="Y1871" s="16" t="s">
        <v>39</v>
      </c>
      <c r="Z1871" s="16" t="s">
        <v>39</v>
      </c>
      <c r="AA1871" s="16" t="s">
        <v>39</v>
      </c>
      <c r="AB1871" s="16" t="s">
        <v>39</v>
      </c>
      <c r="AC1871" s="16" t="s">
        <v>39</v>
      </c>
      <c r="AD1871" s="16" t="s">
        <v>39</v>
      </c>
      <c r="AE1871" s="16" t="s">
        <v>39</v>
      </c>
      <c r="AF1871" s="16" t="s">
        <v>39</v>
      </c>
      <c r="AG1871" s="16" t="s">
        <v>39</v>
      </c>
      <c r="AH1871" s="16" t="s">
        <v>39</v>
      </c>
      <c r="AI1871" s="16" t="s">
        <v>39</v>
      </c>
      <c r="AJ1871" s="16" t="s">
        <v>39</v>
      </c>
      <c r="AL1871" s="16" t="s">
        <v>39</v>
      </c>
      <c r="AM1871" s="16" t="s">
        <v>39</v>
      </c>
      <c r="AN1871" s="16" t="str">
        <f>IFERROR(VLOOKUP($P1871,'Kredieten productgroepen functi'!$C:$M,6,FALSE),"n.v.t.")</f>
        <v>3306</v>
      </c>
      <c r="AO1871" s="16" t="str">
        <f>IFERROR(VLOOKUP($P1871,'Kredieten productgroepen functi'!$C:$M,7,FALSE),"n.v.t.")</f>
        <v>Kunstwerken vaarwegen</v>
      </c>
      <c r="AP1871" s="16" t="str">
        <f>IFERROR(VLOOKUP($P1871,'Kredieten productgroepen functi'!$C:$M,8,FALSE),"n.v.t.")</f>
        <v>33</v>
      </c>
      <c r="AQ1871" s="16" t="str">
        <f>IFERROR(VLOOKUP($P1871,'Kredieten productgroepen functi'!$C:$M,9,FALSE),"n.v.t.")</f>
        <v>Waterwegen</v>
      </c>
      <c r="AR1871" s="16" t="str">
        <f>IFERROR(VLOOKUP($P1871,'Kredieten productgroepen functi'!$C:$M,10,FALSE),"n.v.t.")</f>
        <v>3</v>
      </c>
      <c r="AS1871" s="16" t="str">
        <f>IFERROR(VLOOKUP($P1871,'Kredieten productgroepen functi'!$C:$M,11,FALSE),"n.v.t.")</f>
        <v>Verkeer en vervoer</v>
      </c>
      <c r="AT1871" s="16" t="str">
        <f t="shared" si="92"/>
        <v>Lasten</v>
      </c>
      <c r="AU1871" s="16" t="str">
        <f>IFERROR(VLOOKUP($R1871,Kostensoorten!$C:$J,7,FALSE),"n.v.t.")</f>
        <v>2.3.1</v>
      </c>
      <c r="AV1871" s="16" t="str">
        <f>IFERROR(VLOOKUP($R1871,Kostensoorten!$C:$J,8,FALSE),"n.v.t.")</f>
        <v>Aankopen niet duurzame goedere</v>
      </c>
    </row>
    <row r="1872" spans="6:48">
      <c r="F1872" s="2" t="s">
        <v>8766</v>
      </c>
      <c r="G1872" s="2" t="s">
        <v>39</v>
      </c>
      <c r="H1872" s="2" t="s">
        <v>39</v>
      </c>
      <c r="I1872" s="18">
        <v>2380.44</v>
      </c>
      <c r="P1872" s="16" t="str">
        <f t="shared" si="90"/>
        <v>633907</v>
      </c>
      <c r="Q1872" s="16" t="str">
        <f>IFERROR(VLOOKUP($P1872,'Kredieten productgroepen functi'!$C:$M,2,FALSE),"n.v.t.")</f>
        <v>Bruggen</v>
      </c>
      <c r="R1872" s="16" t="str">
        <f t="shared" si="91"/>
        <v>423040</v>
      </c>
      <c r="S1872" s="16" t="str">
        <f>IFERROR(VLOOKUP($R1872,Kostensoorten!$C:$J,2,FALSE),"n.v.t.")</f>
        <v>Normaal onderhoud</v>
      </c>
      <c r="T1872" s="16" t="s">
        <v>39</v>
      </c>
      <c r="U1872" s="16" t="s">
        <v>39</v>
      </c>
      <c r="V1872" s="16" t="s">
        <v>39</v>
      </c>
      <c r="W1872" s="16" t="s">
        <v>39</v>
      </c>
      <c r="X1872" s="16" t="s">
        <v>39</v>
      </c>
      <c r="Y1872" s="16" t="s">
        <v>39</v>
      </c>
      <c r="Z1872" s="16" t="s">
        <v>39</v>
      </c>
      <c r="AA1872" s="16" t="s">
        <v>39</v>
      </c>
      <c r="AB1872" s="16" t="s">
        <v>39</v>
      </c>
      <c r="AC1872" s="16" t="s">
        <v>39</v>
      </c>
      <c r="AD1872" s="16" t="s">
        <v>39</v>
      </c>
      <c r="AE1872" s="16" t="s">
        <v>39</v>
      </c>
      <c r="AF1872" s="16" t="s">
        <v>39</v>
      </c>
      <c r="AG1872" s="16" t="s">
        <v>39</v>
      </c>
      <c r="AH1872" s="16" t="s">
        <v>39</v>
      </c>
      <c r="AI1872" s="16" t="s">
        <v>39</v>
      </c>
      <c r="AJ1872" s="16" t="s">
        <v>39</v>
      </c>
      <c r="AL1872" s="16" t="s">
        <v>39</v>
      </c>
      <c r="AM1872" s="16" t="s">
        <v>39</v>
      </c>
      <c r="AN1872" s="16" t="str">
        <f>IFERROR(VLOOKUP($P1872,'Kredieten productgroepen functi'!$C:$M,6,FALSE),"n.v.t.")</f>
        <v>3306</v>
      </c>
      <c r="AO1872" s="16" t="str">
        <f>IFERROR(VLOOKUP($P1872,'Kredieten productgroepen functi'!$C:$M,7,FALSE),"n.v.t.")</f>
        <v>Kunstwerken vaarwegen</v>
      </c>
      <c r="AP1872" s="16" t="str">
        <f>IFERROR(VLOOKUP($P1872,'Kredieten productgroepen functi'!$C:$M,8,FALSE),"n.v.t.")</f>
        <v>33</v>
      </c>
      <c r="AQ1872" s="16" t="str">
        <f>IFERROR(VLOOKUP($P1872,'Kredieten productgroepen functi'!$C:$M,9,FALSE),"n.v.t.")</f>
        <v>Waterwegen</v>
      </c>
      <c r="AR1872" s="16" t="str">
        <f>IFERROR(VLOOKUP($P1872,'Kredieten productgroepen functi'!$C:$M,10,FALSE),"n.v.t.")</f>
        <v>3</v>
      </c>
      <c r="AS1872" s="16" t="str">
        <f>IFERROR(VLOOKUP($P1872,'Kredieten productgroepen functi'!$C:$M,11,FALSE),"n.v.t.")</f>
        <v>Verkeer en vervoer</v>
      </c>
      <c r="AT1872" s="16" t="str">
        <f t="shared" si="92"/>
        <v>Lasten</v>
      </c>
      <c r="AU1872" s="16" t="str">
        <f>IFERROR(VLOOKUP($R1872,Kostensoorten!$C:$J,7,FALSE),"n.v.t.")</f>
        <v>2.3.1</v>
      </c>
      <c r="AV1872" s="16" t="str">
        <f>IFERROR(VLOOKUP($R1872,Kostensoorten!$C:$J,8,FALSE),"n.v.t.")</f>
        <v>Aankopen niet duurzame goedere</v>
      </c>
    </row>
    <row r="1873" spans="6:48">
      <c r="F1873" s="2" t="s">
        <v>8767</v>
      </c>
      <c r="G1873" s="2" t="s">
        <v>39</v>
      </c>
      <c r="H1873" s="2" t="s">
        <v>39</v>
      </c>
      <c r="I1873" s="18">
        <v>184.58</v>
      </c>
      <c r="P1873" s="16" t="str">
        <f t="shared" si="90"/>
        <v>633907</v>
      </c>
      <c r="Q1873" s="16" t="str">
        <f>IFERROR(VLOOKUP($P1873,'Kredieten productgroepen functi'!$C:$M,2,FALSE),"n.v.t.")</f>
        <v>Bruggen</v>
      </c>
      <c r="R1873" s="16" t="str">
        <f t="shared" si="91"/>
        <v>423040</v>
      </c>
      <c r="S1873" s="16" t="str">
        <f>IFERROR(VLOOKUP($R1873,Kostensoorten!$C:$J,2,FALSE),"n.v.t.")</f>
        <v>Normaal onderhoud</v>
      </c>
      <c r="T1873" s="16" t="s">
        <v>39</v>
      </c>
      <c r="U1873" s="16" t="s">
        <v>39</v>
      </c>
      <c r="V1873" s="16" t="s">
        <v>39</v>
      </c>
      <c r="W1873" s="16" t="s">
        <v>39</v>
      </c>
      <c r="X1873" s="16" t="s">
        <v>39</v>
      </c>
      <c r="Y1873" s="16" t="s">
        <v>39</v>
      </c>
      <c r="Z1873" s="16" t="s">
        <v>39</v>
      </c>
      <c r="AA1873" s="16" t="s">
        <v>39</v>
      </c>
      <c r="AB1873" s="16" t="s">
        <v>39</v>
      </c>
      <c r="AC1873" s="16" t="s">
        <v>39</v>
      </c>
      <c r="AD1873" s="16" t="s">
        <v>39</v>
      </c>
      <c r="AE1873" s="16" t="s">
        <v>39</v>
      </c>
      <c r="AF1873" s="16" t="s">
        <v>39</v>
      </c>
      <c r="AG1873" s="16" t="s">
        <v>39</v>
      </c>
      <c r="AH1873" s="16" t="s">
        <v>39</v>
      </c>
      <c r="AI1873" s="16" t="s">
        <v>39</v>
      </c>
      <c r="AJ1873" s="16" t="s">
        <v>39</v>
      </c>
      <c r="AL1873" s="16" t="s">
        <v>39</v>
      </c>
      <c r="AM1873" s="16" t="s">
        <v>39</v>
      </c>
      <c r="AN1873" s="16" t="str">
        <f>IFERROR(VLOOKUP($P1873,'Kredieten productgroepen functi'!$C:$M,6,FALSE),"n.v.t.")</f>
        <v>3306</v>
      </c>
      <c r="AO1873" s="16" t="str">
        <f>IFERROR(VLOOKUP($P1873,'Kredieten productgroepen functi'!$C:$M,7,FALSE),"n.v.t.")</f>
        <v>Kunstwerken vaarwegen</v>
      </c>
      <c r="AP1873" s="16" t="str">
        <f>IFERROR(VLOOKUP($P1873,'Kredieten productgroepen functi'!$C:$M,8,FALSE),"n.v.t.")</f>
        <v>33</v>
      </c>
      <c r="AQ1873" s="16" t="str">
        <f>IFERROR(VLOOKUP($P1873,'Kredieten productgroepen functi'!$C:$M,9,FALSE),"n.v.t.")</f>
        <v>Waterwegen</v>
      </c>
      <c r="AR1873" s="16" t="str">
        <f>IFERROR(VLOOKUP($P1873,'Kredieten productgroepen functi'!$C:$M,10,FALSE),"n.v.t.")</f>
        <v>3</v>
      </c>
      <c r="AS1873" s="16" t="str">
        <f>IFERROR(VLOOKUP($P1873,'Kredieten productgroepen functi'!$C:$M,11,FALSE),"n.v.t.")</f>
        <v>Verkeer en vervoer</v>
      </c>
      <c r="AT1873" s="16" t="str">
        <f t="shared" si="92"/>
        <v>Lasten</v>
      </c>
      <c r="AU1873" s="16" t="str">
        <f>IFERROR(VLOOKUP($R1873,Kostensoorten!$C:$J,7,FALSE),"n.v.t.")</f>
        <v>2.3.1</v>
      </c>
      <c r="AV1873" s="16" t="str">
        <f>IFERROR(VLOOKUP($R1873,Kostensoorten!$C:$J,8,FALSE),"n.v.t.")</f>
        <v>Aankopen niet duurzame goedere</v>
      </c>
    </row>
    <row r="1874" spans="6:48">
      <c r="F1874" s="2" t="s">
        <v>8170</v>
      </c>
      <c r="G1874" s="2" t="s">
        <v>39</v>
      </c>
      <c r="H1874" s="2" t="s">
        <v>39</v>
      </c>
      <c r="I1874" s="18">
        <v>1570.98</v>
      </c>
      <c r="P1874" s="16" t="str">
        <f t="shared" si="90"/>
        <v>633907</v>
      </c>
      <c r="Q1874" s="16" t="str">
        <f>IFERROR(VLOOKUP($P1874,'Kredieten productgroepen functi'!$C:$M,2,FALSE),"n.v.t.")</f>
        <v>Bruggen</v>
      </c>
      <c r="R1874" s="16" t="str">
        <f t="shared" si="91"/>
        <v>423040</v>
      </c>
      <c r="S1874" s="16" t="str">
        <f>IFERROR(VLOOKUP($R1874,Kostensoorten!$C:$J,2,FALSE),"n.v.t.")</f>
        <v>Normaal onderhoud</v>
      </c>
      <c r="T1874" s="16" t="s">
        <v>39</v>
      </c>
      <c r="U1874" s="16" t="s">
        <v>39</v>
      </c>
      <c r="V1874" s="16" t="s">
        <v>39</v>
      </c>
      <c r="W1874" s="16" t="s">
        <v>39</v>
      </c>
      <c r="X1874" s="16" t="s">
        <v>39</v>
      </c>
      <c r="Y1874" s="16" t="s">
        <v>39</v>
      </c>
      <c r="Z1874" s="16" t="s">
        <v>39</v>
      </c>
      <c r="AA1874" s="16" t="s">
        <v>39</v>
      </c>
      <c r="AB1874" s="16" t="s">
        <v>39</v>
      </c>
      <c r="AC1874" s="16" t="s">
        <v>39</v>
      </c>
      <c r="AD1874" s="16" t="s">
        <v>39</v>
      </c>
      <c r="AE1874" s="16" t="s">
        <v>39</v>
      </c>
      <c r="AF1874" s="16" t="s">
        <v>39</v>
      </c>
      <c r="AG1874" s="16" t="s">
        <v>39</v>
      </c>
      <c r="AH1874" s="16" t="s">
        <v>39</v>
      </c>
      <c r="AI1874" s="16" t="s">
        <v>39</v>
      </c>
      <c r="AJ1874" s="16" t="s">
        <v>39</v>
      </c>
      <c r="AL1874" s="16" t="s">
        <v>39</v>
      </c>
      <c r="AM1874" s="16" t="s">
        <v>39</v>
      </c>
      <c r="AN1874" s="16" t="str">
        <f>IFERROR(VLOOKUP($P1874,'Kredieten productgroepen functi'!$C:$M,6,FALSE),"n.v.t.")</f>
        <v>3306</v>
      </c>
      <c r="AO1874" s="16" t="str">
        <f>IFERROR(VLOOKUP($P1874,'Kredieten productgroepen functi'!$C:$M,7,FALSE),"n.v.t.")</f>
        <v>Kunstwerken vaarwegen</v>
      </c>
      <c r="AP1874" s="16" t="str">
        <f>IFERROR(VLOOKUP($P1874,'Kredieten productgroepen functi'!$C:$M,8,FALSE),"n.v.t.")</f>
        <v>33</v>
      </c>
      <c r="AQ1874" s="16" t="str">
        <f>IFERROR(VLOOKUP($P1874,'Kredieten productgroepen functi'!$C:$M,9,FALSE),"n.v.t.")</f>
        <v>Waterwegen</v>
      </c>
      <c r="AR1874" s="16" t="str">
        <f>IFERROR(VLOOKUP($P1874,'Kredieten productgroepen functi'!$C:$M,10,FALSE),"n.v.t.")</f>
        <v>3</v>
      </c>
      <c r="AS1874" s="16" t="str">
        <f>IFERROR(VLOOKUP($P1874,'Kredieten productgroepen functi'!$C:$M,11,FALSE),"n.v.t.")</f>
        <v>Verkeer en vervoer</v>
      </c>
      <c r="AT1874" s="16" t="str">
        <f t="shared" si="92"/>
        <v>Lasten</v>
      </c>
      <c r="AU1874" s="16" t="str">
        <f>IFERROR(VLOOKUP($R1874,Kostensoorten!$C:$J,7,FALSE),"n.v.t.")</f>
        <v>2.3.1</v>
      </c>
      <c r="AV1874" s="16" t="str">
        <f>IFERROR(VLOOKUP($R1874,Kostensoorten!$C:$J,8,FALSE),"n.v.t.")</f>
        <v>Aankopen niet duurzame goedere</v>
      </c>
    </row>
    <row r="1875" spans="6:48">
      <c r="F1875" s="2" t="s">
        <v>8171</v>
      </c>
      <c r="G1875" s="2" t="s">
        <v>39</v>
      </c>
      <c r="H1875" s="2" t="s">
        <v>39</v>
      </c>
      <c r="I1875" s="18">
        <v>1286</v>
      </c>
      <c r="P1875" s="16" t="str">
        <f t="shared" si="90"/>
        <v>633907</v>
      </c>
      <c r="Q1875" s="16" t="str">
        <f>IFERROR(VLOOKUP($P1875,'Kredieten productgroepen functi'!$C:$M,2,FALSE),"n.v.t.")</f>
        <v>Bruggen</v>
      </c>
      <c r="R1875" s="16" t="str">
        <f t="shared" si="91"/>
        <v>423040</v>
      </c>
      <c r="S1875" s="16" t="str">
        <f>IFERROR(VLOOKUP($R1875,Kostensoorten!$C:$J,2,FALSE),"n.v.t.")</f>
        <v>Normaal onderhoud</v>
      </c>
      <c r="T1875" s="16" t="s">
        <v>39</v>
      </c>
      <c r="U1875" s="16" t="s">
        <v>39</v>
      </c>
      <c r="V1875" s="16" t="s">
        <v>39</v>
      </c>
      <c r="W1875" s="16" t="s">
        <v>39</v>
      </c>
      <c r="X1875" s="16" t="s">
        <v>39</v>
      </c>
      <c r="Y1875" s="16" t="s">
        <v>39</v>
      </c>
      <c r="Z1875" s="16" t="s">
        <v>39</v>
      </c>
      <c r="AA1875" s="16" t="s">
        <v>39</v>
      </c>
      <c r="AB1875" s="16" t="s">
        <v>39</v>
      </c>
      <c r="AC1875" s="16" t="s">
        <v>39</v>
      </c>
      <c r="AD1875" s="16" t="s">
        <v>39</v>
      </c>
      <c r="AE1875" s="16" t="s">
        <v>39</v>
      </c>
      <c r="AF1875" s="16" t="s">
        <v>39</v>
      </c>
      <c r="AG1875" s="16" t="s">
        <v>39</v>
      </c>
      <c r="AH1875" s="16" t="s">
        <v>39</v>
      </c>
      <c r="AI1875" s="16" t="s">
        <v>39</v>
      </c>
      <c r="AJ1875" s="16" t="s">
        <v>39</v>
      </c>
      <c r="AL1875" s="16" t="s">
        <v>39</v>
      </c>
      <c r="AM1875" s="16" t="s">
        <v>39</v>
      </c>
      <c r="AN1875" s="16" t="str">
        <f>IFERROR(VLOOKUP($P1875,'Kredieten productgroepen functi'!$C:$M,6,FALSE),"n.v.t.")</f>
        <v>3306</v>
      </c>
      <c r="AO1875" s="16" t="str">
        <f>IFERROR(VLOOKUP($P1875,'Kredieten productgroepen functi'!$C:$M,7,FALSE),"n.v.t.")</f>
        <v>Kunstwerken vaarwegen</v>
      </c>
      <c r="AP1875" s="16" t="str">
        <f>IFERROR(VLOOKUP($P1875,'Kredieten productgroepen functi'!$C:$M,8,FALSE),"n.v.t.")</f>
        <v>33</v>
      </c>
      <c r="AQ1875" s="16" t="str">
        <f>IFERROR(VLOOKUP($P1875,'Kredieten productgroepen functi'!$C:$M,9,FALSE),"n.v.t.")</f>
        <v>Waterwegen</v>
      </c>
      <c r="AR1875" s="16" t="str">
        <f>IFERROR(VLOOKUP($P1875,'Kredieten productgroepen functi'!$C:$M,10,FALSE),"n.v.t.")</f>
        <v>3</v>
      </c>
      <c r="AS1875" s="16" t="str">
        <f>IFERROR(VLOOKUP($P1875,'Kredieten productgroepen functi'!$C:$M,11,FALSE),"n.v.t.")</f>
        <v>Verkeer en vervoer</v>
      </c>
      <c r="AT1875" s="16" t="str">
        <f t="shared" si="92"/>
        <v>Lasten</v>
      </c>
      <c r="AU1875" s="16" t="str">
        <f>IFERROR(VLOOKUP($R1875,Kostensoorten!$C:$J,7,FALSE),"n.v.t.")</f>
        <v>2.3.1</v>
      </c>
      <c r="AV1875" s="16" t="str">
        <f>IFERROR(VLOOKUP($R1875,Kostensoorten!$C:$J,8,FALSE),"n.v.t.")</f>
        <v>Aankopen niet duurzame goedere</v>
      </c>
    </row>
    <row r="1876" spans="6:48">
      <c r="F1876" s="2" t="s">
        <v>8768</v>
      </c>
      <c r="G1876" s="2" t="s">
        <v>39</v>
      </c>
      <c r="H1876" s="2" t="s">
        <v>39</v>
      </c>
      <c r="I1876" s="18">
        <v>9120.0300000000007</v>
      </c>
      <c r="P1876" s="16" t="str">
        <f t="shared" si="90"/>
        <v>633907</v>
      </c>
      <c r="Q1876" s="16" t="str">
        <f>IFERROR(VLOOKUP($P1876,'Kredieten productgroepen functi'!$C:$M,2,FALSE),"n.v.t.")</f>
        <v>Bruggen</v>
      </c>
      <c r="R1876" s="16" t="str">
        <f t="shared" si="91"/>
        <v>423040</v>
      </c>
      <c r="S1876" s="16" t="str">
        <f>IFERROR(VLOOKUP($R1876,Kostensoorten!$C:$J,2,FALSE),"n.v.t.")</f>
        <v>Normaal onderhoud</v>
      </c>
      <c r="T1876" s="16" t="s">
        <v>39</v>
      </c>
      <c r="U1876" s="16" t="s">
        <v>39</v>
      </c>
      <c r="V1876" s="16" t="s">
        <v>39</v>
      </c>
      <c r="W1876" s="16" t="s">
        <v>39</v>
      </c>
      <c r="X1876" s="16" t="s">
        <v>39</v>
      </c>
      <c r="Y1876" s="16" t="s">
        <v>39</v>
      </c>
      <c r="Z1876" s="16" t="s">
        <v>39</v>
      </c>
      <c r="AA1876" s="16" t="s">
        <v>39</v>
      </c>
      <c r="AB1876" s="16" t="s">
        <v>39</v>
      </c>
      <c r="AC1876" s="16" t="s">
        <v>39</v>
      </c>
      <c r="AD1876" s="16" t="s">
        <v>39</v>
      </c>
      <c r="AE1876" s="16" t="s">
        <v>39</v>
      </c>
      <c r="AF1876" s="16" t="s">
        <v>39</v>
      </c>
      <c r="AG1876" s="16" t="s">
        <v>39</v>
      </c>
      <c r="AH1876" s="16" t="s">
        <v>39</v>
      </c>
      <c r="AI1876" s="16" t="s">
        <v>39</v>
      </c>
      <c r="AJ1876" s="16" t="s">
        <v>39</v>
      </c>
      <c r="AL1876" s="16" t="s">
        <v>39</v>
      </c>
      <c r="AM1876" s="16" t="s">
        <v>39</v>
      </c>
      <c r="AN1876" s="16" t="str">
        <f>IFERROR(VLOOKUP($P1876,'Kredieten productgroepen functi'!$C:$M,6,FALSE),"n.v.t.")</f>
        <v>3306</v>
      </c>
      <c r="AO1876" s="16" t="str">
        <f>IFERROR(VLOOKUP($P1876,'Kredieten productgroepen functi'!$C:$M,7,FALSE),"n.v.t.")</f>
        <v>Kunstwerken vaarwegen</v>
      </c>
      <c r="AP1876" s="16" t="str">
        <f>IFERROR(VLOOKUP($P1876,'Kredieten productgroepen functi'!$C:$M,8,FALSE),"n.v.t.")</f>
        <v>33</v>
      </c>
      <c r="AQ1876" s="16" t="str">
        <f>IFERROR(VLOOKUP($P1876,'Kredieten productgroepen functi'!$C:$M,9,FALSE),"n.v.t.")</f>
        <v>Waterwegen</v>
      </c>
      <c r="AR1876" s="16" t="str">
        <f>IFERROR(VLOOKUP($P1876,'Kredieten productgroepen functi'!$C:$M,10,FALSE),"n.v.t.")</f>
        <v>3</v>
      </c>
      <c r="AS1876" s="16" t="str">
        <f>IFERROR(VLOOKUP($P1876,'Kredieten productgroepen functi'!$C:$M,11,FALSE),"n.v.t.")</f>
        <v>Verkeer en vervoer</v>
      </c>
      <c r="AT1876" s="16" t="str">
        <f t="shared" si="92"/>
        <v>Lasten</v>
      </c>
      <c r="AU1876" s="16" t="str">
        <f>IFERROR(VLOOKUP($R1876,Kostensoorten!$C:$J,7,FALSE),"n.v.t.")</f>
        <v>2.3.1</v>
      </c>
      <c r="AV1876" s="16" t="str">
        <f>IFERROR(VLOOKUP($R1876,Kostensoorten!$C:$J,8,FALSE),"n.v.t.")</f>
        <v>Aankopen niet duurzame goedere</v>
      </c>
    </row>
    <row r="1877" spans="6:48">
      <c r="F1877" s="2" t="s">
        <v>7098</v>
      </c>
      <c r="G1877" s="2" t="s">
        <v>39</v>
      </c>
      <c r="H1877" s="2" t="s">
        <v>39</v>
      </c>
      <c r="I1877" s="18">
        <v>11732.75</v>
      </c>
      <c r="P1877" s="16" t="str">
        <f t="shared" si="90"/>
        <v>633907</v>
      </c>
      <c r="Q1877" s="16" t="str">
        <f>IFERROR(VLOOKUP($P1877,'Kredieten productgroepen functi'!$C:$M,2,FALSE),"n.v.t.")</f>
        <v>Bruggen</v>
      </c>
      <c r="R1877" s="16" t="str">
        <f t="shared" si="91"/>
        <v>423040</v>
      </c>
      <c r="S1877" s="16" t="str">
        <f>IFERROR(VLOOKUP($R1877,Kostensoorten!$C:$J,2,FALSE),"n.v.t.")</f>
        <v>Normaal onderhoud</v>
      </c>
      <c r="T1877" s="16" t="s">
        <v>39</v>
      </c>
      <c r="U1877" s="16" t="s">
        <v>39</v>
      </c>
      <c r="V1877" s="16" t="s">
        <v>39</v>
      </c>
      <c r="W1877" s="16" t="s">
        <v>39</v>
      </c>
      <c r="X1877" s="16" t="s">
        <v>39</v>
      </c>
      <c r="Y1877" s="16" t="s">
        <v>39</v>
      </c>
      <c r="Z1877" s="16" t="s">
        <v>39</v>
      </c>
      <c r="AA1877" s="16" t="s">
        <v>39</v>
      </c>
      <c r="AB1877" s="16" t="s">
        <v>39</v>
      </c>
      <c r="AC1877" s="16" t="s">
        <v>39</v>
      </c>
      <c r="AD1877" s="16" t="s">
        <v>39</v>
      </c>
      <c r="AE1877" s="16" t="s">
        <v>39</v>
      </c>
      <c r="AF1877" s="16" t="s">
        <v>39</v>
      </c>
      <c r="AG1877" s="16" t="s">
        <v>39</v>
      </c>
      <c r="AH1877" s="16" t="s">
        <v>39</v>
      </c>
      <c r="AI1877" s="16" t="s">
        <v>39</v>
      </c>
      <c r="AJ1877" s="16" t="s">
        <v>39</v>
      </c>
      <c r="AL1877" s="16" t="s">
        <v>39</v>
      </c>
      <c r="AM1877" s="16" t="s">
        <v>39</v>
      </c>
      <c r="AN1877" s="16" t="str">
        <f>IFERROR(VLOOKUP($P1877,'Kredieten productgroepen functi'!$C:$M,6,FALSE),"n.v.t.")</f>
        <v>3306</v>
      </c>
      <c r="AO1877" s="16" t="str">
        <f>IFERROR(VLOOKUP($P1877,'Kredieten productgroepen functi'!$C:$M,7,FALSE),"n.v.t.")</f>
        <v>Kunstwerken vaarwegen</v>
      </c>
      <c r="AP1877" s="16" t="str">
        <f>IFERROR(VLOOKUP($P1877,'Kredieten productgroepen functi'!$C:$M,8,FALSE),"n.v.t.")</f>
        <v>33</v>
      </c>
      <c r="AQ1877" s="16" t="str">
        <f>IFERROR(VLOOKUP($P1877,'Kredieten productgroepen functi'!$C:$M,9,FALSE),"n.v.t.")</f>
        <v>Waterwegen</v>
      </c>
      <c r="AR1877" s="16" t="str">
        <f>IFERROR(VLOOKUP($P1877,'Kredieten productgroepen functi'!$C:$M,10,FALSE),"n.v.t.")</f>
        <v>3</v>
      </c>
      <c r="AS1877" s="16" t="str">
        <f>IFERROR(VLOOKUP($P1877,'Kredieten productgroepen functi'!$C:$M,11,FALSE),"n.v.t.")</f>
        <v>Verkeer en vervoer</v>
      </c>
      <c r="AT1877" s="16" t="str">
        <f t="shared" si="92"/>
        <v>Lasten</v>
      </c>
      <c r="AU1877" s="16" t="str">
        <f>IFERROR(VLOOKUP($R1877,Kostensoorten!$C:$J,7,FALSE),"n.v.t.")</f>
        <v>2.3.1</v>
      </c>
      <c r="AV1877" s="16" t="str">
        <f>IFERROR(VLOOKUP($R1877,Kostensoorten!$C:$J,8,FALSE),"n.v.t.")</f>
        <v>Aankopen niet duurzame goedere</v>
      </c>
    </row>
    <row r="1878" spans="6:48">
      <c r="F1878" s="2" t="s">
        <v>8172</v>
      </c>
      <c r="G1878" s="2" t="s">
        <v>39</v>
      </c>
      <c r="H1878" s="2" t="s">
        <v>39</v>
      </c>
      <c r="I1878" s="18">
        <v>932.9</v>
      </c>
      <c r="P1878" s="16" t="str">
        <f t="shared" si="90"/>
        <v>633907</v>
      </c>
      <c r="Q1878" s="16" t="str">
        <f>IFERROR(VLOOKUP($P1878,'Kredieten productgroepen functi'!$C:$M,2,FALSE),"n.v.t.")</f>
        <v>Bruggen</v>
      </c>
      <c r="R1878" s="16" t="str">
        <f t="shared" si="91"/>
        <v>423040</v>
      </c>
      <c r="S1878" s="16" t="str">
        <f>IFERROR(VLOOKUP($R1878,Kostensoorten!$C:$J,2,FALSE),"n.v.t.")</f>
        <v>Normaal onderhoud</v>
      </c>
      <c r="T1878" s="16" t="s">
        <v>39</v>
      </c>
      <c r="U1878" s="16" t="s">
        <v>39</v>
      </c>
      <c r="V1878" s="16" t="s">
        <v>39</v>
      </c>
      <c r="W1878" s="16" t="s">
        <v>39</v>
      </c>
      <c r="X1878" s="16" t="s">
        <v>39</v>
      </c>
      <c r="Y1878" s="16" t="s">
        <v>39</v>
      </c>
      <c r="Z1878" s="16" t="s">
        <v>39</v>
      </c>
      <c r="AA1878" s="16" t="s">
        <v>39</v>
      </c>
      <c r="AB1878" s="16" t="s">
        <v>39</v>
      </c>
      <c r="AC1878" s="16" t="s">
        <v>39</v>
      </c>
      <c r="AD1878" s="16" t="s">
        <v>39</v>
      </c>
      <c r="AE1878" s="16" t="s">
        <v>39</v>
      </c>
      <c r="AF1878" s="16" t="s">
        <v>39</v>
      </c>
      <c r="AG1878" s="16" t="s">
        <v>39</v>
      </c>
      <c r="AH1878" s="16" t="s">
        <v>39</v>
      </c>
      <c r="AI1878" s="16" t="s">
        <v>39</v>
      </c>
      <c r="AJ1878" s="16" t="s">
        <v>39</v>
      </c>
      <c r="AL1878" s="16" t="s">
        <v>39</v>
      </c>
      <c r="AM1878" s="16" t="s">
        <v>39</v>
      </c>
      <c r="AN1878" s="16" t="str">
        <f>IFERROR(VLOOKUP($P1878,'Kredieten productgroepen functi'!$C:$M,6,FALSE),"n.v.t.")</f>
        <v>3306</v>
      </c>
      <c r="AO1878" s="16" t="str">
        <f>IFERROR(VLOOKUP($P1878,'Kredieten productgroepen functi'!$C:$M,7,FALSE),"n.v.t.")</f>
        <v>Kunstwerken vaarwegen</v>
      </c>
      <c r="AP1878" s="16" t="str">
        <f>IFERROR(VLOOKUP($P1878,'Kredieten productgroepen functi'!$C:$M,8,FALSE),"n.v.t.")</f>
        <v>33</v>
      </c>
      <c r="AQ1878" s="16" t="str">
        <f>IFERROR(VLOOKUP($P1878,'Kredieten productgroepen functi'!$C:$M,9,FALSE),"n.v.t.")</f>
        <v>Waterwegen</v>
      </c>
      <c r="AR1878" s="16" t="str">
        <f>IFERROR(VLOOKUP($P1878,'Kredieten productgroepen functi'!$C:$M,10,FALSE),"n.v.t.")</f>
        <v>3</v>
      </c>
      <c r="AS1878" s="16" t="str">
        <f>IFERROR(VLOOKUP($P1878,'Kredieten productgroepen functi'!$C:$M,11,FALSE),"n.v.t.")</f>
        <v>Verkeer en vervoer</v>
      </c>
      <c r="AT1878" s="16" t="str">
        <f t="shared" si="92"/>
        <v>Lasten</v>
      </c>
      <c r="AU1878" s="16" t="str">
        <f>IFERROR(VLOOKUP($R1878,Kostensoorten!$C:$J,7,FALSE),"n.v.t.")</f>
        <v>2.3.1</v>
      </c>
      <c r="AV1878" s="16" t="str">
        <f>IFERROR(VLOOKUP($R1878,Kostensoorten!$C:$J,8,FALSE),"n.v.t.")</f>
        <v>Aankopen niet duurzame goedere</v>
      </c>
    </row>
    <row r="1879" spans="6:48">
      <c r="F1879" s="2" t="s">
        <v>6746</v>
      </c>
      <c r="G1879" s="2" t="s">
        <v>39</v>
      </c>
      <c r="H1879" s="2" t="s">
        <v>39</v>
      </c>
      <c r="I1879" s="18">
        <v>231.15</v>
      </c>
      <c r="P1879" s="16" t="str">
        <f t="shared" si="90"/>
        <v>633907</v>
      </c>
      <c r="Q1879" s="16" t="str">
        <f>IFERROR(VLOOKUP($P1879,'Kredieten productgroepen functi'!$C:$M,2,FALSE),"n.v.t.")</f>
        <v>Bruggen</v>
      </c>
      <c r="R1879" s="16" t="str">
        <f t="shared" si="91"/>
        <v>423040</v>
      </c>
      <c r="S1879" s="16" t="str">
        <f>IFERROR(VLOOKUP($R1879,Kostensoorten!$C:$J,2,FALSE),"n.v.t.")</f>
        <v>Normaal onderhoud</v>
      </c>
      <c r="T1879" s="16" t="s">
        <v>39</v>
      </c>
      <c r="U1879" s="16" t="s">
        <v>39</v>
      </c>
      <c r="V1879" s="16" t="s">
        <v>39</v>
      </c>
      <c r="W1879" s="16" t="s">
        <v>39</v>
      </c>
      <c r="X1879" s="16" t="s">
        <v>39</v>
      </c>
      <c r="Y1879" s="16" t="s">
        <v>39</v>
      </c>
      <c r="Z1879" s="16" t="s">
        <v>39</v>
      </c>
      <c r="AA1879" s="16" t="s">
        <v>39</v>
      </c>
      <c r="AB1879" s="16" t="s">
        <v>39</v>
      </c>
      <c r="AC1879" s="16" t="s">
        <v>39</v>
      </c>
      <c r="AD1879" s="16" t="s">
        <v>39</v>
      </c>
      <c r="AE1879" s="16" t="s">
        <v>39</v>
      </c>
      <c r="AF1879" s="16" t="s">
        <v>39</v>
      </c>
      <c r="AG1879" s="16" t="s">
        <v>39</v>
      </c>
      <c r="AH1879" s="16" t="s">
        <v>39</v>
      </c>
      <c r="AI1879" s="16" t="s">
        <v>39</v>
      </c>
      <c r="AJ1879" s="16" t="s">
        <v>39</v>
      </c>
      <c r="AL1879" s="16" t="s">
        <v>39</v>
      </c>
      <c r="AM1879" s="16" t="s">
        <v>39</v>
      </c>
      <c r="AN1879" s="16" t="str">
        <f>IFERROR(VLOOKUP($P1879,'Kredieten productgroepen functi'!$C:$M,6,FALSE),"n.v.t.")</f>
        <v>3306</v>
      </c>
      <c r="AO1879" s="16" t="str">
        <f>IFERROR(VLOOKUP($P1879,'Kredieten productgroepen functi'!$C:$M,7,FALSE),"n.v.t.")</f>
        <v>Kunstwerken vaarwegen</v>
      </c>
      <c r="AP1879" s="16" t="str">
        <f>IFERROR(VLOOKUP($P1879,'Kredieten productgroepen functi'!$C:$M,8,FALSE),"n.v.t.")</f>
        <v>33</v>
      </c>
      <c r="AQ1879" s="16" t="str">
        <f>IFERROR(VLOOKUP($P1879,'Kredieten productgroepen functi'!$C:$M,9,FALSE),"n.v.t.")</f>
        <v>Waterwegen</v>
      </c>
      <c r="AR1879" s="16" t="str">
        <f>IFERROR(VLOOKUP($P1879,'Kredieten productgroepen functi'!$C:$M,10,FALSE),"n.v.t.")</f>
        <v>3</v>
      </c>
      <c r="AS1879" s="16" t="str">
        <f>IFERROR(VLOOKUP($P1879,'Kredieten productgroepen functi'!$C:$M,11,FALSE),"n.v.t.")</f>
        <v>Verkeer en vervoer</v>
      </c>
      <c r="AT1879" s="16" t="str">
        <f t="shared" si="92"/>
        <v>Lasten</v>
      </c>
      <c r="AU1879" s="16" t="str">
        <f>IFERROR(VLOOKUP($R1879,Kostensoorten!$C:$J,7,FALSE),"n.v.t.")</f>
        <v>2.3.1</v>
      </c>
      <c r="AV1879" s="16" t="str">
        <f>IFERROR(VLOOKUP($R1879,Kostensoorten!$C:$J,8,FALSE),"n.v.t.")</f>
        <v>Aankopen niet duurzame goedere</v>
      </c>
    </row>
    <row r="1880" spans="6:48">
      <c r="F1880" s="2" t="s">
        <v>7612</v>
      </c>
      <c r="G1880" s="2" t="s">
        <v>39</v>
      </c>
      <c r="H1880" s="2" t="s">
        <v>39</v>
      </c>
      <c r="I1880" s="18">
        <v>56.2</v>
      </c>
      <c r="P1880" s="16" t="str">
        <f t="shared" si="90"/>
        <v>633907</v>
      </c>
      <c r="Q1880" s="16" t="str">
        <f>IFERROR(VLOOKUP($P1880,'Kredieten productgroepen functi'!$C:$M,2,FALSE),"n.v.t.")</f>
        <v>Bruggen</v>
      </c>
      <c r="R1880" s="16" t="str">
        <f t="shared" si="91"/>
        <v>423040</v>
      </c>
      <c r="S1880" s="16" t="str">
        <f>IFERROR(VLOOKUP($R1880,Kostensoorten!$C:$J,2,FALSE),"n.v.t.")</f>
        <v>Normaal onderhoud</v>
      </c>
      <c r="T1880" s="16" t="s">
        <v>39</v>
      </c>
      <c r="U1880" s="16" t="s">
        <v>39</v>
      </c>
      <c r="V1880" s="16" t="s">
        <v>39</v>
      </c>
      <c r="W1880" s="16" t="s">
        <v>39</v>
      </c>
      <c r="X1880" s="16" t="s">
        <v>39</v>
      </c>
      <c r="Y1880" s="16" t="s">
        <v>39</v>
      </c>
      <c r="Z1880" s="16" t="s">
        <v>39</v>
      </c>
      <c r="AA1880" s="16" t="s">
        <v>39</v>
      </c>
      <c r="AB1880" s="16" t="s">
        <v>39</v>
      </c>
      <c r="AC1880" s="16" t="s">
        <v>39</v>
      </c>
      <c r="AD1880" s="16" t="s">
        <v>39</v>
      </c>
      <c r="AE1880" s="16" t="s">
        <v>39</v>
      </c>
      <c r="AF1880" s="16" t="s">
        <v>39</v>
      </c>
      <c r="AG1880" s="16" t="s">
        <v>39</v>
      </c>
      <c r="AH1880" s="16" t="s">
        <v>39</v>
      </c>
      <c r="AI1880" s="16" t="s">
        <v>39</v>
      </c>
      <c r="AJ1880" s="16" t="s">
        <v>39</v>
      </c>
      <c r="AL1880" s="16" t="s">
        <v>39</v>
      </c>
      <c r="AM1880" s="16" t="s">
        <v>39</v>
      </c>
      <c r="AN1880" s="16" t="str">
        <f>IFERROR(VLOOKUP($P1880,'Kredieten productgroepen functi'!$C:$M,6,FALSE),"n.v.t.")</f>
        <v>3306</v>
      </c>
      <c r="AO1880" s="16" t="str">
        <f>IFERROR(VLOOKUP($P1880,'Kredieten productgroepen functi'!$C:$M,7,FALSE),"n.v.t.")</f>
        <v>Kunstwerken vaarwegen</v>
      </c>
      <c r="AP1880" s="16" t="str">
        <f>IFERROR(VLOOKUP($P1880,'Kredieten productgroepen functi'!$C:$M,8,FALSE),"n.v.t.")</f>
        <v>33</v>
      </c>
      <c r="AQ1880" s="16" t="str">
        <f>IFERROR(VLOOKUP($P1880,'Kredieten productgroepen functi'!$C:$M,9,FALSE),"n.v.t.")</f>
        <v>Waterwegen</v>
      </c>
      <c r="AR1880" s="16" t="str">
        <f>IFERROR(VLOOKUP($P1880,'Kredieten productgroepen functi'!$C:$M,10,FALSE),"n.v.t.")</f>
        <v>3</v>
      </c>
      <c r="AS1880" s="16" t="str">
        <f>IFERROR(VLOOKUP($P1880,'Kredieten productgroepen functi'!$C:$M,11,FALSE),"n.v.t.")</f>
        <v>Verkeer en vervoer</v>
      </c>
      <c r="AT1880" s="16" t="str">
        <f t="shared" si="92"/>
        <v>Lasten</v>
      </c>
      <c r="AU1880" s="16" t="str">
        <f>IFERROR(VLOOKUP($R1880,Kostensoorten!$C:$J,7,FALSE),"n.v.t.")</f>
        <v>2.3.1</v>
      </c>
      <c r="AV1880" s="16" t="str">
        <f>IFERROR(VLOOKUP($R1880,Kostensoorten!$C:$J,8,FALSE),"n.v.t.")</f>
        <v>Aankopen niet duurzame goedere</v>
      </c>
    </row>
    <row r="1881" spans="6:48">
      <c r="F1881" s="2" t="s">
        <v>8173</v>
      </c>
      <c r="G1881" s="2" t="s">
        <v>39</v>
      </c>
      <c r="H1881" s="2" t="s">
        <v>39</v>
      </c>
      <c r="I1881" s="18">
        <v>1361.41</v>
      </c>
      <c r="P1881" s="16" t="str">
        <f t="shared" si="90"/>
        <v>633907</v>
      </c>
      <c r="Q1881" s="16" t="str">
        <f>IFERROR(VLOOKUP($P1881,'Kredieten productgroepen functi'!$C:$M,2,FALSE),"n.v.t.")</f>
        <v>Bruggen</v>
      </c>
      <c r="R1881" s="16" t="str">
        <f t="shared" si="91"/>
        <v>423040</v>
      </c>
      <c r="S1881" s="16" t="str">
        <f>IFERROR(VLOOKUP($R1881,Kostensoorten!$C:$J,2,FALSE),"n.v.t.")</f>
        <v>Normaal onderhoud</v>
      </c>
      <c r="T1881" s="16" t="s">
        <v>39</v>
      </c>
      <c r="U1881" s="16" t="s">
        <v>39</v>
      </c>
      <c r="V1881" s="16" t="s">
        <v>39</v>
      </c>
      <c r="W1881" s="16" t="s">
        <v>39</v>
      </c>
      <c r="X1881" s="16" t="s">
        <v>39</v>
      </c>
      <c r="Y1881" s="16" t="s">
        <v>39</v>
      </c>
      <c r="Z1881" s="16" t="s">
        <v>39</v>
      </c>
      <c r="AA1881" s="16" t="s">
        <v>39</v>
      </c>
      <c r="AB1881" s="16" t="s">
        <v>39</v>
      </c>
      <c r="AC1881" s="16" t="s">
        <v>39</v>
      </c>
      <c r="AD1881" s="16" t="s">
        <v>39</v>
      </c>
      <c r="AE1881" s="16" t="s">
        <v>39</v>
      </c>
      <c r="AF1881" s="16" t="s">
        <v>39</v>
      </c>
      <c r="AG1881" s="16" t="s">
        <v>39</v>
      </c>
      <c r="AH1881" s="16" t="s">
        <v>39</v>
      </c>
      <c r="AI1881" s="16" t="s">
        <v>39</v>
      </c>
      <c r="AJ1881" s="16" t="s">
        <v>39</v>
      </c>
      <c r="AL1881" s="16" t="s">
        <v>39</v>
      </c>
      <c r="AM1881" s="16" t="s">
        <v>39</v>
      </c>
      <c r="AN1881" s="16" t="str">
        <f>IFERROR(VLOOKUP($P1881,'Kredieten productgroepen functi'!$C:$M,6,FALSE),"n.v.t.")</f>
        <v>3306</v>
      </c>
      <c r="AO1881" s="16" t="str">
        <f>IFERROR(VLOOKUP($P1881,'Kredieten productgroepen functi'!$C:$M,7,FALSE),"n.v.t.")</f>
        <v>Kunstwerken vaarwegen</v>
      </c>
      <c r="AP1881" s="16" t="str">
        <f>IFERROR(VLOOKUP($P1881,'Kredieten productgroepen functi'!$C:$M,8,FALSE),"n.v.t.")</f>
        <v>33</v>
      </c>
      <c r="AQ1881" s="16" t="str">
        <f>IFERROR(VLOOKUP($P1881,'Kredieten productgroepen functi'!$C:$M,9,FALSE),"n.v.t.")</f>
        <v>Waterwegen</v>
      </c>
      <c r="AR1881" s="16" t="str">
        <f>IFERROR(VLOOKUP($P1881,'Kredieten productgroepen functi'!$C:$M,10,FALSE),"n.v.t.")</f>
        <v>3</v>
      </c>
      <c r="AS1881" s="16" t="str">
        <f>IFERROR(VLOOKUP($P1881,'Kredieten productgroepen functi'!$C:$M,11,FALSE),"n.v.t.")</f>
        <v>Verkeer en vervoer</v>
      </c>
      <c r="AT1881" s="16" t="str">
        <f t="shared" si="92"/>
        <v>Lasten</v>
      </c>
      <c r="AU1881" s="16" t="str">
        <f>IFERROR(VLOOKUP($R1881,Kostensoorten!$C:$J,7,FALSE),"n.v.t.")</f>
        <v>2.3.1</v>
      </c>
      <c r="AV1881" s="16" t="str">
        <f>IFERROR(VLOOKUP($R1881,Kostensoorten!$C:$J,8,FALSE),"n.v.t.")</f>
        <v>Aankopen niet duurzame goedere</v>
      </c>
    </row>
    <row r="1882" spans="6:48">
      <c r="F1882" s="2" t="s">
        <v>7613</v>
      </c>
      <c r="G1882" s="2" t="s">
        <v>39</v>
      </c>
      <c r="H1882" s="2" t="s">
        <v>39</v>
      </c>
      <c r="I1882" s="18">
        <v>1487.79</v>
      </c>
      <c r="P1882" s="16" t="str">
        <f t="shared" si="90"/>
        <v>633907</v>
      </c>
      <c r="Q1882" s="16" t="str">
        <f>IFERROR(VLOOKUP($P1882,'Kredieten productgroepen functi'!$C:$M,2,FALSE),"n.v.t.")</f>
        <v>Bruggen</v>
      </c>
      <c r="R1882" s="16" t="str">
        <f t="shared" si="91"/>
        <v>423040</v>
      </c>
      <c r="S1882" s="16" t="str">
        <f>IFERROR(VLOOKUP($R1882,Kostensoorten!$C:$J,2,FALSE),"n.v.t.")</f>
        <v>Normaal onderhoud</v>
      </c>
      <c r="T1882" s="16" t="s">
        <v>39</v>
      </c>
      <c r="U1882" s="16" t="s">
        <v>39</v>
      </c>
      <c r="V1882" s="16" t="s">
        <v>39</v>
      </c>
      <c r="W1882" s="16" t="s">
        <v>39</v>
      </c>
      <c r="X1882" s="16" t="s">
        <v>39</v>
      </c>
      <c r="Y1882" s="16" t="s">
        <v>39</v>
      </c>
      <c r="Z1882" s="16" t="s">
        <v>39</v>
      </c>
      <c r="AA1882" s="16" t="s">
        <v>39</v>
      </c>
      <c r="AB1882" s="16" t="s">
        <v>39</v>
      </c>
      <c r="AC1882" s="16" t="s">
        <v>39</v>
      </c>
      <c r="AD1882" s="16" t="s">
        <v>39</v>
      </c>
      <c r="AE1882" s="16" t="s">
        <v>39</v>
      </c>
      <c r="AF1882" s="16" t="s">
        <v>39</v>
      </c>
      <c r="AG1882" s="16" t="s">
        <v>39</v>
      </c>
      <c r="AH1882" s="16" t="s">
        <v>39</v>
      </c>
      <c r="AI1882" s="16" t="s">
        <v>39</v>
      </c>
      <c r="AJ1882" s="16" t="s">
        <v>39</v>
      </c>
      <c r="AL1882" s="16" t="s">
        <v>39</v>
      </c>
      <c r="AM1882" s="16" t="s">
        <v>39</v>
      </c>
      <c r="AN1882" s="16" t="str">
        <f>IFERROR(VLOOKUP($P1882,'Kredieten productgroepen functi'!$C:$M,6,FALSE),"n.v.t.")</f>
        <v>3306</v>
      </c>
      <c r="AO1882" s="16" t="str">
        <f>IFERROR(VLOOKUP($P1882,'Kredieten productgroepen functi'!$C:$M,7,FALSE),"n.v.t.")</f>
        <v>Kunstwerken vaarwegen</v>
      </c>
      <c r="AP1882" s="16" t="str">
        <f>IFERROR(VLOOKUP($P1882,'Kredieten productgroepen functi'!$C:$M,8,FALSE),"n.v.t.")</f>
        <v>33</v>
      </c>
      <c r="AQ1882" s="16" t="str">
        <f>IFERROR(VLOOKUP($P1882,'Kredieten productgroepen functi'!$C:$M,9,FALSE),"n.v.t.")</f>
        <v>Waterwegen</v>
      </c>
      <c r="AR1882" s="16" t="str">
        <f>IFERROR(VLOOKUP($P1882,'Kredieten productgroepen functi'!$C:$M,10,FALSE),"n.v.t.")</f>
        <v>3</v>
      </c>
      <c r="AS1882" s="16" t="str">
        <f>IFERROR(VLOOKUP($P1882,'Kredieten productgroepen functi'!$C:$M,11,FALSE),"n.v.t.")</f>
        <v>Verkeer en vervoer</v>
      </c>
      <c r="AT1882" s="16" t="str">
        <f t="shared" si="92"/>
        <v>Lasten</v>
      </c>
      <c r="AU1882" s="16" t="str">
        <f>IFERROR(VLOOKUP($R1882,Kostensoorten!$C:$J,7,FALSE),"n.v.t.")</f>
        <v>2.3.1</v>
      </c>
      <c r="AV1882" s="16" t="str">
        <f>IFERROR(VLOOKUP($R1882,Kostensoorten!$C:$J,8,FALSE),"n.v.t.")</f>
        <v>Aankopen niet duurzame goedere</v>
      </c>
    </row>
    <row r="1883" spans="6:48">
      <c r="F1883" s="2" t="s">
        <v>7306</v>
      </c>
      <c r="G1883" s="2" t="s">
        <v>39</v>
      </c>
      <c r="H1883" s="2" t="s">
        <v>39</v>
      </c>
      <c r="I1883" s="18">
        <v>378.63</v>
      </c>
      <c r="P1883" s="16" t="str">
        <f t="shared" si="90"/>
        <v>633907</v>
      </c>
      <c r="Q1883" s="16" t="str">
        <f>IFERROR(VLOOKUP($P1883,'Kredieten productgroepen functi'!$C:$M,2,FALSE),"n.v.t.")</f>
        <v>Bruggen</v>
      </c>
      <c r="R1883" s="16" t="str">
        <f t="shared" si="91"/>
        <v>423040</v>
      </c>
      <c r="S1883" s="16" t="str">
        <f>IFERROR(VLOOKUP($R1883,Kostensoorten!$C:$J,2,FALSE),"n.v.t.")</f>
        <v>Normaal onderhoud</v>
      </c>
      <c r="T1883" s="16" t="s">
        <v>39</v>
      </c>
      <c r="U1883" s="16" t="s">
        <v>39</v>
      </c>
      <c r="V1883" s="16" t="s">
        <v>39</v>
      </c>
      <c r="W1883" s="16" t="s">
        <v>39</v>
      </c>
      <c r="X1883" s="16" t="s">
        <v>39</v>
      </c>
      <c r="Y1883" s="16" t="s">
        <v>39</v>
      </c>
      <c r="Z1883" s="16" t="s">
        <v>39</v>
      </c>
      <c r="AA1883" s="16" t="s">
        <v>39</v>
      </c>
      <c r="AB1883" s="16" t="s">
        <v>39</v>
      </c>
      <c r="AC1883" s="16" t="s">
        <v>39</v>
      </c>
      <c r="AD1883" s="16" t="s">
        <v>39</v>
      </c>
      <c r="AE1883" s="16" t="s">
        <v>39</v>
      </c>
      <c r="AF1883" s="16" t="s">
        <v>39</v>
      </c>
      <c r="AG1883" s="16" t="s">
        <v>39</v>
      </c>
      <c r="AH1883" s="16" t="s">
        <v>39</v>
      </c>
      <c r="AI1883" s="16" t="s">
        <v>39</v>
      </c>
      <c r="AJ1883" s="16" t="s">
        <v>39</v>
      </c>
      <c r="AL1883" s="16" t="s">
        <v>39</v>
      </c>
      <c r="AM1883" s="16" t="s">
        <v>39</v>
      </c>
      <c r="AN1883" s="16" t="str">
        <f>IFERROR(VLOOKUP($P1883,'Kredieten productgroepen functi'!$C:$M,6,FALSE),"n.v.t.")</f>
        <v>3306</v>
      </c>
      <c r="AO1883" s="16" t="str">
        <f>IFERROR(VLOOKUP($P1883,'Kredieten productgroepen functi'!$C:$M,7,FALSE),"n.v.t.")</f>
        <v>Kunstwerken vaarwegen</v>
      </c>
      <c r="AP1883" s="16" t="str">
        <f>IFERROR(VLOOKUP($P1883,'Kredieten productgroepen functi'!$C:$M,8,FALSE),"n.v.t.")</f>
        <v>33</v>
      </c>
      <c r="AQ1883" s="16" t="str">
        <f>IFERROR(VLOOKUP($P1883,'Kredieten productgroepen functi'!$C:$M,9,FALSE),"n.v.t.")</f>
        <v>Waterwegen</v>
      </c>
      <c r="AR1883" s="16" t="str">
        <f>IFERROR(VLOOKUP($P1883,'Kredieten productgroepen functi'!$C:$M,10,FALSE),"n.v.t.")</f>
        <v>3</v>
      </c>
      <c r="AS1883" s="16" t="str">
        <f>IFERROR(VLOOKUP($P1883,'Kredieten productgroepen functi'!$C:$M,11,FALSE),"n.v.t.")</f>
        <v>Verkeer en vervoer</v>
      </c>
      <c r="AT1883" s="16" t="str">
        <f t="shared" si="92"/>
        <v>Lasten</v>
      </c>
      <c r="AU1883" s="16" t="str">
        <f>IFERROR(VLOOKUP($R1883,Kostensoorten!$C:$J,7,FALSE),"n.v.t.")</f>
        <v>2.3.1</v>
      </c>
      <c r="AV1883" s="16" t="str">
        <f>IFERROR(VLOOKUP($R1883,Kostensoorten!$C:$J,8,FALSE),"n.v.t.")</f>
        <v>Aankopen niet duurzame goedere</v>
      </c>
    </row>
    <row r="1884" spans="6:48">
      <c r="F1884" s="2" t="s">
        <v>9663</v>
      </c>
      <c r="G1884" s="2" t="s">
        <v>39</v>
      </c>
      <c r="H1884" s="2" t="s">
        <v>39</v>
      </c>
      <c r="I1884" s="18">
        <v>258.89</v>
      </c>
      <c r="P1884" s="16" t="str">
        <f t="shared" si="90"/>
        <v>633907</v>
      </c>
      <c r="Q1884" s="16" t="str">
        <f>IFERROR(VLOOKUP($P1884,'Kredieten productgroepen functi'!$C:$M,2,FALSE),"n.v.t.")</f>
        <v>Bruggen</v>
      </c>
      <c r="R1884" s="16" t="str">
        <f t="shared" si="91"/>
        <v>423040</v>
      </c>
      <c r="S1884" s="16" t="str">
        <f>IFERROR(VLOOKUP($R1884,Kostensoorten!$C:$J,2,FALSE),"n.v.t.")</f>
        <v>Normaal onderhoud</v>
      </c>
      <c r="T1884" s="16" t="s">
        <v>39</v>
      </c>
      <c r="U1884" s="16" t="s">
        <v>39</v>
      </c>
      <c r="V1884" s="16" t="s">
        <v>39</v>
      </c>
      <c r="W1884" s="16" t="s">
        <v>39</v>
      </c>
      <c r="X1884" s="16" t="s">
        <v>39</v>
      </c>
      <c r="Y1884" s="16" t="s">
        <v>39</v>
      </c>
      <c r="Z1884" s="16" t="s">
        <v>39</v>
      </c>
      <c r="AA1884" s="16" t="s">
        <v>39</v>
      </c>
      <c r="AB1884" s="16" t="s">
        <v>39</v>
      </c>
      <c r="AC1884" s="16" t="s">
        <v>39</v>
      </c>
      <c r="AD1884" s="16" t="s">
        <v>39</v>
      </c>
      <c r="AE1884" s="16" t="s">
        <v>39</v>
      </c>
      <c r="AF1884" s="16" t="s">
        <v>39</v>
      </c>
      <c r="AG1884" s="16" t="s">
        <v>39</v>
      </c>
      <c r="AH1884" s="16" t="s">
        <v>39</v>
      </c>
      <c r="AI1884" s="16" t="s">
        <v>39</v>
      </c>
      <c r="AJ1884" s="16" t="s">
        <v>39</v>
      </c>
      <c r="AL1884" s="16" t="s">
        <v>39</v>
      </c>
      <c r="AM1884" s="16" t="s">
        <v>39</v>
      </c>
      <c r="AN1884" s="16" t="str">
        <f>IFERROR(VLOOKUP($P1884,'Kredieten productgroepen functi'!$C:$M,6,FALSE),"n.v.t.")</f>
        <v>3306</v>
      </c>
      <c r="AO1884" s="16" t="str">
        <f>IFERROR(VLOOKUP($P1884,'Kredieten productgroepen functi'!$C:$M,7,FALSE),"n.v.t.")</f>
        <v>Kunstwerken vaarwegen</v>
      </c>
      <c r="AP1884" s="16" t="str">
        <f>IFERROR(VLOOKUP($P1884,'Kredieten productgroepen functi'!$C:$M,8,FALSE),"n.v.t.")</f>
        <v>33</v>
      </c>
      <c r="AQ1884" s="16" t="str">
        <f>IFERROR(VLOOKUP($P1884,'Kredieten productgroepen functi'!$C:$M,9,FALSE),"n.v.t.")</f>
        <v>Waterwegen</v>
      </c>
      <c r="AR1884" s="16" t="str">
        <f>IFERROR(VLOOKUP($P1884,'Kredieten productgroepen functi'!$C:$M,10,FALSE),"n.v.t.")</f>
        <v>3</v>
      </c>
      <c r="AS1884" s="16" t="str">
        <f>IFERROR(VLOOKUP($P1884,'Kredieten productgroepen functi'!$C:$M,11,FALSE),"n.v.t.")</f>
        <v>Verkeer en vervoer</v>
      </c>
      <c r="AT1884" s="16" t="str">
        <f t="shared" si="92"/>
        <v>Lasten</v>
      </c>
      <c r="AU1884" s="16" t="str">
        <f>IFERROR(VLOOKUP($R1884,Kostensoorten!$C:$J,7,FALSE),"n.v.t.")</f>
        <v>2.3.1</v>
      </c>
      <c r="AV1884" s="16" t="str">
        <f>IFERROR(VLOOKUP($R1884,Kostensoorten!$C:$J,8,FALSE),"n.v.t.")</f>
        <v>Aankopen niet duurzame goedere</v>
      </c>
    </row>
    <row r="1885" spans="6:48">
      <c r="F1885" s="2" t="s">
        <v>8769</v>
      </c>
      <c r="G1885" s="2" t="s">
        <v>39</v>
      </c>
      <c r="H1885" s="2" t="s">
        <v>39</v>
      </c>
      <c r="I1885" s="18">
        <v>184.58</v>
      </c>
      <c r="P1885" s="16" t="str">
        <f t="shared" si="90"/>
        <v>633907</v>
      </c>
      <c r="Q1885" s="16" t="str">
        <f>IFERROR(VLOOKUP($P1885,'Kredieten productgroepen functi'!$C:$M,2,FALSE),"n.v.t.")</f>
        <v>Bruggen</v>
      </c>
      <c r="R1885" s="16" t="str">
        <f t="shared" si="91"/>
        <v>423040</v>
      </c>
      <c r="S1885" s="16" t="str">
        <f>IFERROR(VLOOKUP($R1885,Kostensoorten!$C:$J,2,FALSE),"n.v.t.")</f>
        <v>Normaal onderhoud</v>
      </c>
      <c r="T1885" s="16" t="s">
        <v>39</v>
      </c>
      <c r="U1885" s="16" t="s">
        <v>39</v>
      </c>
      <c r="V1885" s="16" t="s">
        <v>39</v>
      </c>
      <c r="W1885" s="16" t="s">
        <v>39</v>
      </c>
      <c r="X1885" s="16" t="s">
        <v>39</v>
      </c>
      <c r="Y1885" s="16" t="s">
        <v>39</v>
      </c>
      <c r="Z1885" s="16" t="s">
        <v>39</v>
      </c>
      <c r="AA1885" s="16" t="s">
        <v>39</v>
      </c>
      <c r="AB1885" s="16" t="s">
        <v>39</v>
      </c>
      <c r="AC1885" s="16" t="s">
        <v>39</v>
      </c>
      <c r="AD1885" s="16" t="s">
        <v>39</v>
      </c>
      <c r="AE1885" s="16" t="s">
        <v>39</v>
      </c>
      <c r="AF1885" s="16" t="s">
        <v>39</v>
      </c>
      <c r="AG1885" s="16" t="s">
        <v>39</v>
      </c>
      <c r="AH1885" s="16" t="s">
        <v>39</v>
      </c>
      <c r="AI1885" s="16" t="s">
        <v>39</v>
      </c>
      <c r="AJ1885" s="16" t="s">
        <v>39</v>
      </c>
      <c r="AL1885" s="16" t="s">
        <v>39</v>
      </c>
      <c r="AM1885" s="16" t="s">
        <v>39</v>
      </c>
      <c r="AN1885" s="16" t="str">
        <f>IFERROR(VLOOKUP($P1885,'Kredieten productgroepen functi'!$C:$M,6,FALSE),"n.v.t.")</f>
        <v>3306</v>
      </c>
      <c r="AO1885" s="16" t="str">
        <f>IFERROR(VLOOKUP($P1885,'Kredieten productgroepen functi'!$C:$M,7,FALSE),"n.v.t.")</f>
        <v>Kunstwerken vaarwegen</v>
      </c>
      <c r="AP1885" s="16" t="str">
        <f>IFERROR(VLOOKUP($P1885,'Kredieten productgroepen functi'!$C:$M,8,FALSE),"n.v.t.")</f>
        <v>33</v>
      </c>
      <c r="AQ1885" s="16" t="str">
        <f>IFERROR(VLOOKUP($P1885,'Kredieten productgroepen functi'!$C:$M,9,FALSE),"n.v.t.")</f>
        <v>Waterwegen</v>
      </c>
      <c r="AR1885" s="16" t="str">
        <f>IFERROR(VLOOKUP($P1885,'Kredieten productgroepen functi'!$C:$M,10,FALSE),"n.v.t.")</f>
        <v>3</v>
      </c>
      <c r="AS1885" s="16" t="str">
        <f>IFERROR(VLOOKUP($P1885,'Kredieten productgroepen functi'!$C:$M,11,FALSE),"n.v.t.")</f>
        <v>Verkeer en vervoer</v>
      </c>
      <c r="AT1885" s="16" t="str">
        <f t="shared" si="92"/>
        <v>Lasten</v>
      </c>
      <c r="AU1885" s="16" t="str">
        <f>IFERROR(VLOOKUP($R1885,Kostensoorten!$C:$J,7,FALSE),"n.v.t.")</f>
        <v>2.3.1</v>
      </c>
      <c r="AV1885" s="16" t="str">
        <f>IFERROR(VLOOKUP($R1885,Kostensoorten!$C:$J,8,FALSE),"n.v.t.")</f>
        <v>Aankopen niet duurzame goedere</v>
      </c>
    </row>
    <row r="1886" spans="6:48">
      <c r="F1886" s="2" t="s">
        <v>8174</v>
      </c>
      <c r="G1886" s="2" t="s">
        <v>39</v>
      </c>
      <c r="H1886" s="2" t="s">
        <v>39</v>
      </c>
      <c r="I1886" s="18">
        <v>5357.85</v>
      </c>
      <c r="P1886" s="16" t="str">
        <f t="shared" si="90"/>
        <v>633907</v>
      </c>
      <c r="Q1886" s="16" t="str">
        <f>IFERROR(VLOOKUP($P1886,'Kredieten productgroepen functi'!$C:$M,2,FALSE),"n.v.t.")</f>
        <v>Bruggen</v>
      </c>
      <c r="R1886" s="16" t="str">
        <f t="shared" si="91"/>
        <v>423040</v>
      </c>
      <c r="S1886" s="16" t="str">
        <f>IFERROR(VLOOKUP($R1886,Kostensoorten!$C:$J,2,FALSE),"n.v.t.")</f>
        <v>Normaal onderhoud</v>
      </c>
      <c r="T1886" s="16" t="s">
        <v>39</v>
      </c>
      <c r="U1886" s="16" t="s">
        <v>39</v>
      </c>
      <c r="V1886" s="16" t="s">
        <v>39</v>
      </c>
      <c r="W1886" s="16" t="s">
        <v>39</v>
      </c>
      <c r="X1886" s="16" t="s">
        <v>39</v>
      </c>
      <c r="Y1886" s="16" t="s">
        <v>39</v>
      </c>
      <c r="Z1886" s="16" t="s">
        <v>39</v>
      </c>
      <c r="AA1886" s="16" t="s">
        <v>39</v>
      </c>
      <c r="AB1886" s="16" t="s">
        <v>39</v>
      </c>
      <c r="AC1886" s="16" t="s">
        <v>39</v>
      </c>
      <c r="AD1886" s="16" t="s">
        <v>39</v>
      </c>
      <c r="AE1886" s="16" t="s">
        <v>39</v>
      </c>
      <c r="AF1886" s="16" t="s">
        <v>39</v>
      </c>
      <c r="AG1886" s="16" t="s">
        <v>39</v>
      </c>
      <c r="AH1886" s="16" t="s">
        <v>39</v>
      </c>
      <c r="AI1886" s="16" t="s">
        <v>39</v>
      </c>
      <c r="AJ1886" s="16" t="s">
        <v>39</v>
      </c>
      <c r="AL1886" s="16" t="s">
        <v>39</v>
      </c>
      <c r="AM1886" s="16" t="s">
        <v>39</v>
      </c>
      <c r="AN1886" s="16" t="str">
        <f>IFERROR(VLOOKUP($P1886,'Kredieten productgroepen functi'!$C:$M,6,FALSE),"n.v.t.")</f>
        <v>3306</v>
      </c>
      <c r="AO1886" s="16" t="str">
        <f>IFERROR(VLOOKUP($P1886,'Kredieten productgroepen functi'!$C:$M,7,FALSE),"n.v.t.")</f>
        <v>Kunstwerken vaarwegen</v>
      </c>
      <c r="AP1886" s="16" t="str">
        <f>IFERROR(VLOOKUP($P1886,'Kredieten productgroepen functi'!$C:$M,8,FALSE),"n.v.t.")</f>
        <v>33</v>
      </c>
      <c r="AQ1886" s="16" t="str">
        <f>IFERROR(VLOOKUP($P1886,'Kredieten productgroepen functi'!$C:$M,9,FALSE),"n.v.t.")</f>
        <v>Waterwegen</v>
      </c>
      <c r="AR1886" s="16" t="str">
        <f>IFERROR(VLOOKUP($P1886,'Kredieten productgroepen functi'!$C:$M,10,FALSE),"n.v.t.")</f>
        <v>3</v>
      </c>
      <c r="AS1886" s="16" t="str">
        <f>IFERROR(VLOOKUP($P1886,'Kredieten productgroepen functi'!$C:$M,11,FALSE),"n.v.t.")</f>
        <v>Verkeer en vervoer</v>
      </c>
      <c r="AT1886" s="16" t="str">
        <f t="shared" si="92"/>
        <v>Lasten</v>
      </c>
      <c r="AU1886" s="16" t="str">
        <f>IFERROR(VLOOKUP($R1886,Kostensoorten!$C:$J,7,FALSE),"n.v.t.")</f>
        <v>2.3.1</v>
      </c>
      <c r="AV1886" s="16" t="str">
        <f>IFERROR(VLOOKUP($R1886,Kostensoorten!$C:$J,8,FALSE),"n.v.t.")</f>
        <v>Aankopen niet duurzame goedere</v>
      </c>
    </row>
    <row r="1887" spans="6:48">
      <c r="F1887" s="2" t="s">
        <v>7307</v>
      </c>
      <c r="G1887" s="2" t="s">
        <v>39</v>
      </c>
      <c r="H1887" s="2" t="s">
        <v>39</v>
      </c>
      <c r="I1887" s="18">
        <v>13313.49</v>
      </c>
      <c r="P1887" s="16" t="str">
        <f t="shared" si="90"/>
        <v>633907</v>
      </c>
      <c r="Q1887" s="16" t="str">
        <f>IFERROR(VLOOKUP($P1887,'Kredieten productgroepen functi'!$C:$M,2,FALSE),"n.v.t.")</f>
        <v>Bruggen</v>
      </c>
      <c r="R1887" s="16" t="str">
        <f t="shared" si="91"/>
        <v>423040</v>
      </c>
      <c r="S1887" s="16" t="str">
        <f>IFERROR(VLOOKUP($R1887,Kostensoorten!$C:$J,2,FALSE),"n.v.t.")</f>
        <v>Normaal onderhoud</v>
      </c>
      <c r="T1887" s="16" t="s">
        <v>39</v>
      </c>
      <c r="U1887" s="16" t="s">
        <v>39</v>
      </c>
      <c r="V1887" s="16" t="s">
        <v>39</v>
      </c>
      <c r="W1887" s="16" t="s">
        <v>39</v>
      </c>
      <c r="X1887" s="16" t="s">
        <v>39</v>
      </c>
      <c r="Y1887" s="16" t="s">
        <v>39</v>
      </c>
      <c r="Z1887" s="16" t="s">
        <v>39</v>
      </c>
      <c r="AA1887" s="16" t="s">
        <v>39</v>
      </c>
      <c r="AB1887" s="16" t="s">
        <v>39</v>
      </c>
      <c r="AC1887" s="16" t="s">
        <v>39</v>
      </c>
      <c r="AD1887" s="16" t="s">
        <v>39</v>
      </c>
      <c r="AE1887" s="16" t="s">
        <v>39</v>
      </c>
      <c r="AF1887" s="16" t="s">
        <v>39</v>
      </c>
      <c r="AG1887" s="16" t="s">
        <v>39</v>
      </c>
      <c r="AH1887" s="16" t="s">
        <v>39</v>
      </c>
      <c r="AI1887" s="16" t="s">
        <v>39</v>
      </c>
      <c r="AJ1887" s="16" t="s">
        <v>39</v>
      </c>
      <c r="AL1887" s="16" t="s">
        <v>39</v>
      </c>
      <c r="AM1887" s="16" t="s">
        <v>39</v>
      </c>
      <c r="AN1887" s="16" t="str">
        <f>IFERROR(VLOOKUP($P1887,'Kredieten productgroepen functi'!$C:$M,6,FALSE),"n.v.t.")</f>
        <v>3306</v>
      </c>
      <c r="AO1887" s="16" t="str">
        <f>IFERROR(VLOOKUP($P1887,'Kredieten productgroepen functi'!$C:$M,7,FALSE),"n.v.t.")</f>
        <v>Kunstwerken vaarwegen</v>
      </c>
      <c r="AP1887" s="16" t="str">
        <f>IFERROR(VLOOKUP($P1887,'Kredieten productgroepen functi'!$C:$M,8,FALSE),"n.v.t.")</f>
        <v>33</v>
      </c>
      <c r="AQ1887" s="16" t="str">
        <f>IFERROR(VLOOKUP($P1887,'Kredieten productgroepen functi'!$C:$M,9,FALSE),"n.v.t.")</f>
        <v>Waterwegen</v>
      </c>
      <c r="AR1887" s="16" t="str">
        <f>IFERROR(VLOOKUP($P1887,'Kredieten productgroepen functi'!$C:$M,10,FALSE),"n.v.t.")</f>
        <v>3</v>
      </c>
      <c r="AS1887" s="16" t="str">
        <f>IFERROR(VLOOKUP($P1887,'Kredieten productgroepen functi'!$C:$M,11,FALSE),"n.v.t.")</f>
        <v>Verkeer en vervoer</v>
      </c>
      <c r="AT1887" s="16" t="str">
        <f t="shared" si="92"/>
        <v>Lasten</v>
      </c>
      <c r="AU1887" s="16" t="str">
        <f>IFERROR(VLOOKUP($R1887,Kostensoorten!$C:$J,7,FALSE),"n.v.t.")</f>
        <v>2.3.1</v>
      </c>
      <c r="AV1887" s="16" t="str">
        <f>IFERROR(VLOOKUP($R1887,Kostensoorten!$C:$J,8,FALSE),"n.v.t.")</f>
        <v>Aankopen niet duurzame goedere</v>
      </c>
    </row>
    <row r="1888" spans="6:48">
      <c r="F1888" s="2" t="s">
        <v>8175</v>
      </c>
      <c r="G1888" s="2" t="s">
        <v>39</v>
      </c>
      <c r="H1888" s="2" t="s">
        <v>39</v>
      </c>
      <c r="I1888" s="18">
        <v>1047.79</v>
      </c>
      <c r="P1888" s="16" t="str">
        <f t="shared" si="90"/>
        <v>633907</v>
      </c>
      <c r="Q1888" s="16" t="str">
        <f>IFERROR(VLOOKUP($P1888,'Kredieten productgroepen functi'!$C:$M,2,FALSE),"n.v.t.")</f>
        <v>Bruggen</v>
      </c>
      <c r="R1888" s="16" t="str">
        <f t="shared" si="91"/>
        <v>423040</v>
      </c>
      <c r="S1888" s="16" t="str">
        <f>IFERROR(VLOOKUP($R1888,Kostensoorten!$C:$J,2,FALSE),"n.v.t.")</f>
        <v>Normaal onderhoud</v>
      </c>
      <c r="T1888" s="16" t="s">
        <v>39</v>
      </c>
      <c r="U1888" s="16" t="s">
        <v>39</v>
      </c>
      <c r="V1888" s="16" t="s">
        <v>39</v>
      </c>
      <c r="W1888" s="16" t="s">
        <v>39</v>
      </c>
      <c r="X1888" s="16" t="s">
        <v>39</v>
      </c>
      <c r="Y1888" s="16" t="s">
        <v>39</v>
      </c>
      <c r="Z1888" s="16" t="s">
        <v>39</v>
      </c>
      <c r="AA1888" s="16" t="s">
        <v>39</v>
      </c>
      <c r="AB1888" s="16" t="s">
        <v>39</v>
      </c>
      <c r="AC1888" s="16" t="s">
        <v>39</v>
      </c>
      <c r="AD1888" s="16" t="s">
        <v>39</v>
      </c>
      <c r="AE1888" s="16" t="s">
        <v>39</v>
      </c>
      <c r="AF1888" s="16" t="s">
        <v>39</v>
      </c>
      <c r="AG1888" s="16" t="s">
        <v>39</v>
      </c>
      <c r="AH1888" s="16" t="s">
        <v>39</v>
      </c>
      <c r="AI1888" s="16" t="s">
        <v>39</v>
      </c>
      <c r="AJ1888" s="16" t="s">
        <v>39</v>
      </c>
      <c r="AL1888" s="16" t="s">
        <v>39</v>
      </c>
      <c r="AM1888" s="16" t="s">
        <v>39</v>
      </c>
      <c r="AN1888" s="16" t="str">
        <f>IFERROR(VLOOKUP($P1888,'Kredieten productgroepen functi'!$C:$M,6,FALSE),"n.v.t.")</f>
        <v>3306</v>
      </c>
      <c r="AO1888" s="16" t="str">
        <f>IFERROR(VLOOKUP($P1888,'Kredieten productgroepen functi'!$C:$M,7,FALSE),"n.v.t.")</f>
        <v>Kunstwerken vaarwegen</v>
      </c>
      <c r="AP1888" s="16" t="str">
        <f>IFERROR(VLOOKUP($P1888,'Kredieten productgroepen functi'!$C:$M,8,FALSE),"n.v.t.")</f>
        <v>33</v>
      </c>
      <c r="AQ1888" s="16" t="str">
        <f>IFERROR(VLOOKUP($P1888,'Kredieten productgroepen functi'!$C:$M,9,FALSE),"n.v.t.")</f>
        <v>Waterwegen</v>
      </c>
      <c r="AR1888" s="16" t="str">
        <f>IFERROR(VLOOKUP($P1888,'Kredieten productgroepen functi'!$C:$M,10,FALSE),"n.v.t.")</f>
        <v>3</v>
      </c>
      <c r="AS1888" s="16" t="str">
        <f>IFERROR(VLOOKUP($P1888,'Kredieten productgroepen functi'!$C:$M,11,FALSE),"n.v.t.")</f>
        <v>Verkeer en vervoer</v>
      </c>
      <c r="AT1888" s="16" t="str">
        <f t="shared" si="92"/>
        <v>Lasten</v>
      </c>
      <c r="AU1888" s="16" t="str">
        <f>IFERROR(VLOOKUP($R1888,Kostensoorten!$C:$J,7,FALSE),"n.v.t.")</f>
        <v>2.3.1</v>
      </c>
      <c r="AV1888" s="16" t="str">
        <f>IFERROR(VLOOKUP($R1888,Kostensoorten!$C:$J,8,FALSE),"n.v.t.")</f>
        <v>Aankopen niet duurzame goedere</v>
      </c>
    </row>
    <row r="1889" spans="6:48">
      <c r="F1889" s="2" t="s">
        <v>8176</v>
      </c>
      <c r="G1889" s="2" t="s">
        <v>39</v>
      </c>
      <c r="H1889" s="2" t="s">
        <v>39</v>
      </c>
      <c r="I1889" s="18">
        <v>336.24</v>
      </c>
      <c r="P1889" s="16" t="str">
        <f t="shared" si="90"/>
        <v>633907</v>
      </c>
      <c r="Q1889" s="16" t="str">
        <f>IFERROR(VLOOKUP($P1889,'Kredieten productgroepen functi'!$C:$M,2,FALSE),"n.v.t.")</f>
        <v>Bruggen</v>
      </c>
      <c r="R1889" s="16" t="str">
        <f t="shared" si="91"/>
        <v>423040</v>
      </c>
      <c r="S1889" s="16" t="str">
        <f>IFERROR(VLOOKUP($R1889,Kostensoorten!$C:$J,2,FALSE),"n.v.t.")</f>
        <v>Normaal onderhoud</v>
      </c>
      <c r="T1889" s="16" t="s">
        <v>39</v>
      </c>
      <c r="U1889" s="16" t="s">
        <v>39</v>
      </c>
      <c r="V1889" s="16" t="s">
        <v>39</v>
      </c>
      <c r="W1889" s="16" t="s">
        <v>39</v>
      </c>
      <c r="X1889" s="16" t="s">
        <v>39</v>
      </c>
      <c r="Y1889" s="16" t="s">
        <v>39</v>
      </c>
      <c r="Z1889" s="16" t="s">
        <v>39</v>
      </c>
      <c r="AA1889" s="16" t="s">
        <v>39</v>
      </c>
      <c r="AB1889" s="16" t="s">
        <v>39</v>
      </c>
      <c r="AC1889" s="16" t="s">
        <v>39</v>
      </c>
      <c r="AD1889" s="16" t="s">
        <v>39</v>
      </c>
      <c r="AE1889" s="16" t="s">
        <v>39</v>
      </c>
      <c r="AF1889" s="16" t="s">
        <v>39</v>
      </c>
      <c r="AG1889" s="16" t="s">
        <v>39</v>
      </c>
      <c r="AH1889" s="16" t="s">
        <v>39</v>
      </c>
      <c r="AI1889" s="16" t="s">
        <v>39</v>
      </c>
      <c r="AJ1889" s="16" t="s">
        <v>39</v>
      </c>
      <c r="AL1889" s="16" t="s">
        <v>39</v>
      </c>
      <c r="AM1889" s="16" t="s">
        <v>39</v>
      </c>
      <c r="AN1889" s="16" t="str">
        <f>IFERROR(VLOOKUP($P1889,'Kredieten productgroepen functi'!$C:$M,6,FALSE),"n.v.t.")</f>
        <v>3306</v>
      </c>
      <c r="AO1889" s="16" t="str">
        <f>IFERROR(VLOOKUP($P1889,'Kredieten productgroepen functi'!$C:$M,7,FALSE),"n.v.t.")</f>
        <v>Kunstwerken vaarwegen</v>
      </c>
      <c r="AP1889" s="16" t="str">
        <f>IFERROR(VLOOKUP($P1889,'Kredieten productgroepen functi'!$C:$M,8,FALSE),"n.v.t.")</f>
        <v>33</v>
      </c>
      <c r="AQ1889" s="16" t="str">
        <f>IFERROR(VLOOKUP($P1889,'Kredieten productgroepen functi'!$C:$M,9,FALSE),"n.v.t.")</f>
        <v>Waterwegen</v>
      </c>
      <c r="AR1889" s="16" t="str">
        <f>IFERROR(VLOOKUP($P1889,'Kredieten productgroepen functi'!$C:$M,10,FALSE),"n.v.t.")</f>
        <v>3</v>
      </c>
      <c r="AS1889" s="16" t="str">
        <f>IFERROR(VLOOKUP($P1889,'Kredieten productgroepen functi'!$C:$M,11,FALSE),"n.v.t.")</f>
        <v>Verkeer en vervoer</v>
      </c>
      <c r="AT1889" s="16" t="str">
        <f t="shared" si="92"/>
        <v>Lasten</v>
      </c>
      <c r="AU1889" s="16" t="str">
        <f>IFERROR(VLOOKUP($R1889,Kostensoorten!$C:$J,7,FALSE),"n.v.t.")</f>
        <v>2.3.1</v>
      </c>
      <c r="AV1889" s="16" t="str">
        <f>IFERROR(VLOOKUP($R1889,Kostensoorten!$C:$J,8,FALSE),"n.v.t.")</f>
        <v>Aankopen niet duurzame goedere</v>
      </c>
    </row>
    <row r="1890" spans="6:48">
      <c r="F1890" s="2" t="s">
        <v>8770</v>
      </c>
      <c r="G1890" s="2" t="s">
        <v>39</v>
      </c>
      <c r="H1890" s="2" t="s">
        <v>39</v>
      </c>
      <c r="I1890" s="18">
        <v>40.799999999999997</v>
      </c>
      <c r="P1890" s="16" t="str">
        <f t="shared" si="90"/>
        <v>633907</v>
      </c>
      <c r="Q1890" s="16" t="str">
        <f>IFERROR(VLOOKUP($P1890,'Kredieten productgroepen functi'!$C:$M,2,FALSE),"n.v.t.")</f>
        <v>Bruggen</v>
      </c>
      <c r="R1890" s="16" t="str">
        <f t="shared" si="91"/>
        <v>423040</v>
      </c>
      <c r="S1890" s="16" t="str">
        <f>IFERROR(VLOOKUP($R1890,Kostensoorten!$C:$J,2,FALSE),"n.v.t.")</f>
        <v>Normaal onderhoud</v>
      </c>
      <c r="T1890" s="16" t="s">
        <v>39</v>
      </c>
      <c r="U1890" s="16" t="s">
        <v>39</v>
      </c>
      <c r="V1890" s="16" t="s">
        <v>39</v>
      </c>
      <c r="W1890" s="16" t="s">
        <v>39</v>
      </c>
      <c r="X1890" s="16" t="s">
        <v>39</v>
      </c>
      <c r="Y1890" s="16" t="s">
        <v>39</v>
      </c>
      <c r="Z1890" s="16" t="s">
        <v>39</v>
      </c>
      <c r="AA1890" s="16" t="s">
        <v>39</v>
      </c>
      <c r="AB1890" s="16" t="s">
        <v>39</v>
      </c>
      <c r="AC1890" s="16" t="s">
        <v>39</v>
      </c>
      <c r="AD1890" s="16" t="s">
        <v>39</v>
      </c>
      <c r="AE1890" s="16" t="s">
        <v>39</v>
      </c>
      <c r="AF1890" s="16" t="s">
        <v>39</v>
      </c>
      <c r="AG1890" s="16" t="s">
        <v>39</v>
      </c>
      <c r="AH1890" s="16" t="s">
        <v>39</v>
      </c>
      <c r="AI1890" s="16" t="s">
        <v>39</v>
      </c>
      <c r="AJ1890" s="16" t="s">
        <v>39</v>
      </c>
      <c r="AL1890" s="16" t="s">
        <v>39</v>
      </c>
      <c r="AM1890" s="16" t="s">
        <v>39</v>
      </c>
      <c r="AN1890" s="16" t="str">
        <f>IFERROR(VLOOKUP($P1890,'Kredieten productgroepen functi'!$C:$M,6,FALSE),"n.v.t.")</f>
        <v>3306</v>
      </c>
      <c r="AO1890" s="16" t="str">
        <f>IFERROR(VLOOKUP($P1890,'Kredieten productgroepen functi'!$C:$M,7,FALSE),"n.v.t.")</f>
        <v>Kunstwerken vaarwegen</v>
      </c>
      <c r="AP1890" s="16" t="str">
        <f>IFERROR(VLOOKUP($P1890,'Kredieten productgroepen functi'!$C:$M,8,FALSE),"n.v.t.")</f>
        <v>33</v>
      </c>
      <c r="AQ1890" s="16" t="str">
        <f>IFERROR(VLOOKUP($P1890,'Kredieten productgroepen functi'!$C:$M,9,FALSE),"n.v.t.")</f>
        <v>Waterwegen</v>
      </c>
      <c r="AR1890" s="16" t="str">
        <f>IFERROR(VLOOKUP($P1890,'Kredieten productgroepen functi'!$C:$M,10,FALSE),"n.v.t.")</f>
        <v>3</v>
      </c>
      <c r="AS1890" s="16" t="str">
        <f>IFERROR(VLOOKUP($P1890,'Kredieten productgroepen functi'!$C:$M,11,FALSE),"n.v.t.")</f>
        <v>Verkeer en vervoer</v>
      </c>
      <c r="AT1890" s="16" t="str">
        <f t="shared" si="92"/>
        <v>Lasten</v>
      </c>
      <c r="AU1890" s="16" t="str">
        <f>IFERROR(VLOOKUP($R1890,Kostensoorten!$C:$J,7,FALSE),"n.v.t.")</f>
        <v>2.3.1</v>
      </c>
      <c r="AV1890" s="16" t="str">
        <f>IFERROR(VLOOKUP($R1890,Kostensoorten!$C:$J,8,FALSE),"n.v.t.")</f>
        <v>Aankopen niet duurzame goedere</v>
      </c>
    </row>
    <row r="1891" spans="6:48">
      <c r="F1891" s="2" t="s">
        <v>9664</v>
      </c>
      <c r="G1891" s="2" t="s">
        <v>39</v>
      </c>
      <c r="H1891" s="2" t="s">
        <v>39</v>
      </c>
      <c r="I1891" s="18">
        <v>-200.4</v>
      </c>
      <c r="P1891" s="16" t="str">
        <f t="shared" si="90"/>
        <v>633907</v>
      </c>
      <c r="Q1891" s="16" t="str">
        <f>IFERROR(VLOOKUP($P1891,'Kredieten productgroepen functi'!$C:$M,2,FALSE),"n.v.t.")</f>
        <v>Bruggen</v>
      </c>
      <c r="R1891" s="16" t="str">
        <f t="shared" si="91"/>
        <v>423040</v>
      </c>
      <c r="S1891" s="16" t="str">
        <f>IFERROR(VLOOKUP($R1891,Kostensoorten!$C:$J,2,FALSE),"n.v.t.")</f>
        <v>Normaal onderhoud</v>
      </c>
      <c r="T1891" s="16" t="s">
        <v>39</v>
      </c>
      <c r="U1891" s="16" t="s">
        <v>39</v>
      </c>
      <c r="V1891" s="16" t="s">
        <v>39</v>
      </c>
      <c r="W1891" s="16" t="s">
        <v>39</v>
      </c>
      <c r="X1891" s="16" t="s">
        <v>39</v>
      </c>
      <c r="Y1891" s="16" t="s">
        <v>39</v>
      </c>
      <c r="Z1891" s="16" t="s">
        <v>39</v>
      </c>
      <c r="AA1891" s="16" t="s">
        <v>39</v>
      </c>
      <c r="AB1891" s="16" t="s">
        <v>39</v>
      </c>
      <c r="AC1891" s="16" t="s">
        <v>39</v>
      </c>
      <c r="AD1891" s="16" t="s">
        <v>39</v>
      </c>
      <c r="AE1891" s="16" t="s">
        <v>39</v>
      </c>
      <c r="AF1891" s="16" t="s">
        <v>39</v>
      </c>
      <c r="AG1891" s="16" t="s">
        <v>39</v>
      </c>
      <c r="AH1891" s="16" t="s">
        <v>39</v>
      </c>
      <c r="AI1891" s="16" t="s">
        <v>39</v>
      </c>
      <c r="AJ1891" s="16" t="s">
        <v>39</v>
      </c>
      <c r="AL1891" s="16" t="s">
        <v>39</v>
      </c>
      <c r="AM1891" s="16" t="s">
        <v>39</v>
      </c>
      <c r="AN1891" s="16" t="str">
        <f>IFERROR(VLOOKUP($P1891,'Kredieten productgroepen functi'!$C:$M,6,FALSE),"n.v.t.")</f>
        <v>3306</v>
      </c>
      <c r="AO1891" s="16" t="str">
        <f>IFERROR(VLOOKUP($P1891,'Kredieten productgroepen functi'!$C:$M,7,FALSE),"n.v.t.")</f>
        <v>Kunstwerken vaarwegen</v>
      </c>
      <c r="AP1891" s="16" t="str">
        <f>IFERROR(VLOOKUP($P1891,'Kredieten productgroepen functi'!$C:$M,8,FALSE),"n.v.t.")</f>
        <v>33</v>
      </c>
      <c r="AQ1891" s="16" t="str">
        <f>IFERROR(VLOOKUP($P1891,'Kredieten productgroepen functi'!$C:$M,9,FALSE),"n.v.t.")</f>
        <v>Waterwegen</v>
      </c>
      <c r="AR1891" s="16" t="str">
        <f>IFERROR(VLOOKUP($P1891,'Kredieten productgroepen functi'!$C:$M,10,FALSE),"n.v.t.")</f>
        <v>3</v>
      </c>
      <c r="AS1891" s="16" t="str">
        <f>IFERROR(VLOOKUP($P1891,'Kredieten productgroepen functi'!$C:$M,11,FALSE),"n.v.t.")</f>
        <v>Verkeer en vervoer</v>
      </c>
      <c r="AT1891" s="16" t="str">
        <f t="shared" si="92"/>
        <v>Lasten</v>
      </c>
      <c r="AU1891" s="16" t="str">
        <f>IFERROR(VLOOKUP($R1891,Kostensoorten!$C:$J,7,FALSE),"n.v.t.")</f>
        <v>2.3.1</v>
      </c>
      <c r="AV1891" s="16" t="str">
        <f>IFERROR(VLOOKUP($R1891,Kostensoorten!$C:$J,8,FALSE),"n.v.t.")</f>
        <v>Aankopen niet duurzame goedere</v>
      </c>
    </row>
    <row r="1892" spans="6:48">
      <c r="F1892" s="2" t="s">
        <v>7308</v>
      </c>
      <c r="G1892" s="2" t="s">
        <v>39</v>
      </c>
      <c r="H1892" s="2" t="s">
        <v>39</v>
      </c>
      <c r="I1892" s="18">
        <v>176.7</v>
      </c>
      <c r="P1892" s="16" t="str">
        <f t="shared" si="90"/>
        <v>633907</v>
      </c>
      <c r="Q1892" s="16" t="str">
        <f>IFERROR(VLOOKUP($P1892,'Kredieten productgroepen functi'!$C:$M,2,FALSE),"n.v.t.")</f>
        <v>Bruggen</v>
      </c>
      <c r="R1892" s="16" t="str">
        <f t="shared" si="91"/>
        <v>423040</v>
      </c>
      <c r="S1892" s="16" t="str">
        <f>IFERROR(VLOOKUP($R1892,Kostensoorten!$C:$J,2,FALSE),"n.v.t.")</f>
        <v>Normaal onderhoud</v>
      </c>
      <c r="T1892" s="16" t="s">
        <v>39</v>
      </c>
      <c r="U1892" s="16" t="s">
        <v>39</v>
      </c>
      <c r="V1892" s="16" t="s">
        <v>39</v>
      </c>
      <c r="W1892" s="16" t="s">
        <v>39</v>
      </c>
      <c r="X1892" s="16" t="s">
        <v>39</v>
      </c>
      <c r="Y1892" s="16" t="s">
        <v>39</v>
      </c>
      <c r="Z1892" s="16" t="s">
        <v>39</v>
      </c>
      <c r="AA1892" s="16" t="s">
        <v>39</v>
      </c>
      <c r="AB1892" s="16" t="s">
        <v>39</v>
      </c>
      <c r="AC1892" s="16" t="s">
        <v>39</v>
      </c>
      <c r="AD1892" s="16" t="s">
        <v>39</v>
      </c>
      <c r="AE1892" s="16" t="s">
        <v>39</v>
      </c>
      <c r="AF1892" s="16" t="s">
        <v>39</v>
      </c>
      <c r="AG1892" s="16" t="s">
        <v>39</v>
      </c>
      <c r="AH1892" s="16" t="s">
        <v>39</v>
      </c>
      <c r="AI1892" s="16" t="s">
        <v>39</v>
      </c>
      <c r="AJ1892" s="16" t="s">
        <v>39</v>
      </c>
      <c r="AL1892" s="16" t="s">
        <v>39</v>
      </c>
      <c r="AM1892" s="16" t="s">
        <v>39</v>
      </c>
      <c r="AN1892" s="16" t="str">
        <f>IFERROR(VLOOKUP($P1892,'Kredieten productgroepen functi'!$C:$M,6,FALSE),"n.v.t.")</f>
        <v>3306</v>
      </c>
      <c r="AO1892" s="16" t="str">
        <f>IFERROR(VLOOKUP($P1892,'Kredieten productgroepen functi'!$C:$M,7,FALSE),"n.v.t.")</f>
        <v>Kunstwerken vaarwegen</v>
      </c>
      <c r="AP1892" s="16" t="str">
        <f>IFERROR(VLOOKUP($P1892,'Kredieten productgroepen functi'!$C:$M,8,FALSE),"n.v.t.")</f>
        <v>33</v>
      </c>
      <c r="AQ1892" s="16" t="str">
        <f>IFERROR(VLOOKUP($P1892,'Kredieten productgroepen functi'!$C:$M,9,FALSE),"n.v.t.")</f>
        <v>Waterwegen</v>
      </c>
      <c r="AR1892" s="16" t="str">
        <f>IFERROR(VLOOKUP($P1892,'Kredieten productgroepen functi'!$C:$M,10,FALSE),"n.v.t.")</f>
        <v>3</v>
      </c>
      <c r="AS1892" s="16" t="str">
        <f>IFERROR(VLOOKUP($P1892,'Kredieten productgroepen functi'!$C:$M,11,FALSE),"n.v.t.")</f>
        <v>Verkeer en vervoer</v>
      </c>
      <c r="AT1892" s="16" t="str">
        <f t="shared" si="92"/>
        <v>Lasten</v>
      </c>
      <c r="AU1892" s="16" t="str">
        <f>IFERROR(VLOOKUP($R1892,Kostensoorten!$C:$J,7,FALSE),"n.v.t.")</f>
        <v>2.3.1</v>
      </c>
      <c r="AV1892" s="16" t="str">
        <f>IFERROR(VLOOKUP($R1892,Kostensoorten!$C:$J,8,FALSE),"n.v.t.")</f>
        <v>Aankopen niet duurzame goedere</v>
      </c>
    </row>
    <row r="1893" spans="6:48">
      <c r="F1893" s="2" t="s">
        <v>8177</v>
      </c>
      <c r="G1893" s="2" t="s">
        <v>39</v>
      </c>
      <c r="H1893" s="2" t="s">
        <v>39</v>
      </c>
      <c r="I1893" s="18">
        <v>21.5</v>
      </c>
      <c r="P1893" s="16" t="str">
        <f t="shared" si="90"/>
        <v>633907</v>
      </c>
      <c r="Q1893" s="16" t="str">
        <f>IFERROR(VLOOKUP($P1893,'Kredieten productgroepen functi'!$C:$M,2,FALSE),"n.v.t.")</f>
        <v>Bruggen</v>
      </c>
      <c r="R1893" s="16" t="str">
        <f t="shared" si="91"/>
        <v>423040</v>
      </c>
      <c r="S1893" s="16" t="str">
        <f>IFERROR(VLOOKUP($R1893,Kostensoorten!$C:$J,2,FALSE),"n.v.t.")</f>
        <v>Normaal onderhoud</v>
      </c>
      <c r="T1893" s="16" t="s">
        <v>39</v>
      </c>
      <c r="U1893" s="16" t="s">
        <v>39</v>
      </c>
      <c r="V1893" s="16" t="s">
        <v>39</v>
      </c>
      <c r="W1893" s="16" t="s">
        <v>39</v>
      </c>
      <c r="X1893" s="16" t="s">
        <v>39</v>
      </c>
      <c r="Y1893" s="16" t="s">
        <v>39</v>
      </c>
      <c r="Z1893" s="16" t="s">
        <v>39</v>
      </c>
      <c r="AA1893" s="16" t="s">
        <v>39</v>
      </c>
      <c r="AB1893" s="16" t="s">
        <v>39</v>
      </c>
      <c r="AC1893" s="16" t="s">
        <v>39</v>
      </c>
      <c r="AD1893" s="16" t="s">
        <v>39</v>
      </c>
      <c r="AE1893" s="16" t="s">
        <v>39</v>
      </c>
      <c r="AF1893" s="16" t="s">
        <v>39</v>
      </c>
      <c r="AG1893" s="16" t="s">
        <v>39</v>
      </c>
      <c r="AH1893" s="16" t="s">
        <v>39</v>
      </c>
      <c r="AI1893" s="16" t="s">
        <v>39</v>
      </c>
      <c r="AJ1893" s="16" t="s">
        <v>39</v>
      </c>
      <c r="AL1893" s="16" t="s">
        <v>39</v>
      </c>
      <c r="AM1893" s="16" t="s">
        <v>39</v>
      </c>
      <c r="AN1893" s="16" t="str">
        <f>IFERROR(VLOOKUP($P1893,'Kredieten productgroepen functi'!$C:$M,6,FALSE),"n.v.t.")</f>
        <v>3306</v>
      </c>
      <c r="AO1893" s="16" t="str">
        <f>IFERROR(VLOOKUP($P1893,'Kredieten productgroepen functi'!$C:$M,7,FALSE),"n.v.t.")</f>
        <v>Kunstwerken vaarwegen</v>
      </c>
      <c r="AP1893" s="16" t="str">
        <f>IFERROR(VLOOKUP($P1893,'Kredieten productgroepen functi'!$C:$M,8,FALSE),"n.v.t.")</f>
        <v>33</v>
      </c>
      <c r="AQ1893" s="16" t="str">
        <f>IFERROR(VLOOKUP($P1893,'Kredieten productgroepen functi'!$C:$M,9,FALSE),"n.v.t.")</f>
        <v>Waterwegen</v>
      </c>
      <c r="AR1893" s="16" t="str">
        <f>IFERROR(VLOOKUP($P1893,'Kredieten productgroepen functi'!$C:$M,10,FALSE),"n.v.t.")</f>
        <v>3</v>
      </c>
      <c r="AS1893" s="16" t="str">
        <f>IFERROR(VLOOKUP($P1893,'Kredieten productgroepen functi'!$C:$M,11,FALSE),"n.v.t.")</f>
        <v>Verkeer en vervoer</v>
      </c>
      <c r="AT1893" s="16" t="str">
        <f t="shared" si="92"/>
        <v>Lasten</v>
      </c>
      <c r="AU1893" s="16" t="str">
        <f>IFERROR(VLOOKUP($R1893,Kostensoorten!$C:$J,7,FALSE),"n.v.t.")</f>
        <v>2.3.1</v>
      </c>
      <c r="AV1893" s="16" t="str">
        <f>IFERROR(VLOOKUP($R1893,Kostensoorten!$C:$J,8,FALSE),"n.v.t.")</f>
        <v>Aankopen niet duurzame goedere</v>
      </c>
    </row>
    <row r="1894" spans="6:48">
      <c r="F1894" s="2" t="s">
        <v>8771</v>
      </c>
      <c r="G1894" s="2" t="s">
        <v>39</v>
      </c>
      <c r="H1894" s="2" t="s">
        <v>39</v>
      </c>
      <c r="I1894" s="18">
        <v>80.94</v>
      </c>
      <c r="P1894" s="16" t="str">
        <f t="shared" si="90"/>
        <v>633907</v>
      </c>
      <c r="Q1894" s="16" t="str">
        <f>IFERROR(VLOOKUP($P1894,'Kredieten productgroepen functi'!$C:$M,2,FALSE),"n.v.t.")</f>
        <v>Bruggen</v>
      </c>
      <c r="R1894" s="16" t="str">
        <f t="shared" si="91"/>
        <v>423040</v>
      </c>
      <c r="S1894" s="16" t="str">
        <f>IFERROR(VLOOKUP($R1894,Kostensoorten!$C:$J,2,FALSE),"n.v.t.")</f>
        <v>Normaal onderhoud</v>
      </c>
      <c r="T1894" s="16" t="s">
        <v>39</v>
      </c>
      <c r="U1894" s="16" t="s">
        <v>39</v>
      </c>
      <c r="V1894" s="16" t="s">
        <v>39</v>
      </c>
      <c r="W1894" s="16" t="s">
        <v>39</v>
      </c>
      <c r="X1894" s="16" t="s">
        <v>39</v>
      </c>
      <c r="Y1894" s="16" t="s">
        <v>39</v>
      </c>
      <c r="Z1894" s="16" t="s">
        <v>39</v>
      </c>
      <c r="AA1894" s="16" t="s">
        <v>39</v>
      </c>
      <c r="AB1894" s="16" t="s">
        <v>39</v>
      </c>
      <c r="AC1894" s="16" t="s">
        <v>39</v>
      </c>
      <c r="AD1894" s="16" t="s">
        <v>39</v>
      </c>
      <c r="AE1894" s="16" t="s">
        <v>39</v>
      </c>
      <c r="AF1894" s="16" t="s">
        <v>39</v>
      </c>
      <c r="AG1894" s="16" t="s">
        <v>39</v>
      </c>
      <c r="AH1894" s="16" t="s">
        <v>39</v>
      </c>
      <c r="AI1894" s="16" t="s">
        <v>39</v>
      </c>
      <c r="AJ1894" s="16" t="s">
        <v>39</v>
      </c>
      <c r="AL1894" s="16" t="s">
        <v>39</v>
      </c>
      <c r="AM1894" s="16" t="s">
        <v>39</v>
      </c>
      <c r="AN1894" s="16" t="str">
        <f>IFERROR(VLOOKUP($P1894,'Kredieten productgroepen functi'!$C:$M,6,FALSE),"n.v.t.")</f>
        <v>3306</v>
      </c>
      <c r="AO1894" s="16" t="str">
        <f>IFERROR(VLOOKUP($P1894,'Kredieten productgroepen functi'!$C:$M,7,FALSE),"n.v.t.")</f>
        <v>Kunstwerken vaarwegen</v>
      </c>
      <c r="AP1894" s="16" t="str">
        <f>IFERROR(VLOOKUP($P1894,'Kredieten productgroepen functi'!$C:$M,8,FALSE),"n.v.t.")</f>
        <v>33</v>
      </c>
      <c r="AQ1894" s="16" t="str">
        <f>IFERROR(VLOOKUP($P1894,'Kredieten productgroepen functi'!$C:$M,9,FALSE),"n.v.t.")</f>
        <v>Waterwegen</v>
      </c>
      <c r="AR1894" s="16" t="str">
        <f>IFERROR(VLOOKUP($P1894,'Kredieten productgroepen functi'!$C:$M,10,FALSE),"n.v.t.")</f>
        <v>3</v>
      </c>
      <c r="AS1894" s="16" t="str">
        <f>IFERROR(VLOOKUP($P1894,'Kredieten productgroepen functi'!$C:$M,11,FALSE),"n.v.t.")</f>
        <v>Verkeer en vervoer</v>
      </c>
      <c r="AT1894" s="16" t="str">
        <f t="shared" si="92"/>
        <v>Lasten</v>
      </c>
      <c r="AU1894" s="16" t="str">
        <f>IFERROR(VLOOKUP($R1894,Kostensoorten!$C:$J,7,FALSE),"n.v.t.")</f>
        <v>2.3.1</v>
      </c>
      <c r="AV1894" s="16" t="str">
        <f>IFERROR(VLOOKUP($R1894,Kostensoorten!$C:$J,8,FALSE),"n.v.t.")</f>
        <v>Aankopen niet duurzame goedere</v>
      </c>
    </row>
    <row r="1895" spans="6:48">
      <c r="F1895" s="2" t="s">
        <v>7309</v>
      </c>
      <c r="G1895" s="2" t="s">
        <v>39</v>
      </c>
      <c r="H1895" s="2" t="s">
        <v>39</v>
      </c>
      <c r="I1895" s="18">
        <v>-1116.25</v>
      </c>
      <c r="P1895" s="16" t="str">
        <f t="shared" si="90"/>
        <v>633907</v>
      </c>
      <c r="Q1895" s="16" t="str">
        <f>IFERROR(VLOOKUP($P1895,'Kredieten productgroepen functi'!$C:$M,2,FALSE),"n.v.t.")</f>
        <v>Bruggen</v>
      </c>
      <c r="R1895" s="16" t="str">
        <f t="shared" si="91"/>
        <v>423040</v>
      </c>
      <c r="S1895" s="16" t="str">
        <f>IFERROR(VLOOKUP($R1895,Kostensoorten!$C:$J,2,FALSE),"n.v.t.")</f>
        <v>Normaal onderhoud</v>
      </c>
      <c r="T1895" s="16" t="s">
        <v>39</v>
      </c>
      <c r="U1895" s="16" t="s">
        <v>39</v>
      </c>
      <c r="V1895" s="16" t="s">
        <v>39</v>
      </c>
      <c r="W1895" s="16" t="s">
        <v>39</v>
      </c>
      <c r="X1895" s="16" t="s">
        <v>39</v>
      </c>
      <c r="Y1895" s="16" t="s">
        <v>39</v>
      </c>
      <c r="Z1895" s="16" t="s">
        <v>39</v>
      </c>
      <c r="AA1895" s="16" t="s">
        <v>39</v>
      </c>
      <c r="AB1895" s="16" t="s">
        <v>39</v>
      </c>
      <c r="AC1895" s="16" t="s">
        <v>39</v>
      </c>
      <c r="AD1895" s="16" t="s">
        <v>39</v>
      </c>
      <c r="AE1895" s="16" t="s">
        <v>39</v>
      </c>
      <c r="AF1895" s="16" t="s">
        <v>39</v>
      </c>
      <c r="AG1895" s="16" t="s">
        <v>39</v>
      </c>
      <c r="AH1895" s="16" t="s">
        <v>39</v>
      </c>
      <c r="AI1895" s="16" t="s">
        <v>39</v>
      </c>
      <c r="AJ1895" s="16" t="s">
        <v>39</v>
      </c>
      <c r="AL1895" s="16" t="s">
        <v>39</v>
      </c>
      <c r="AM1895" s="16" t="s">
        <v>39</v>
      </c>
      <c r="AN1895" s="16" t="str">
        <f>IFERROR(VLOOKUP($P1895,'Kredieten productgroepen functi'!$C:$M,6,FALSE),"n.v.t.")</f>
        <v>3306</v>
      </c>
      <c r="AO1895" s="16" t="str">
        <f>IFERROR(VLOOKUP($P1895,'Kredieten productgroepen functi'!$C:$M,7,FALSE),"n.v.t.")</f>
        <v>Kunstwerken vaarwegen</v>
      </c>
      <c r="AP1895" s="16" t="str">
        <f>IFERROR(VLOOKUP($P1895,'Kredieten productgroepen functi'!$C:$M,8,FALSE),"n.v.t.")</f>
        <v>33</v>
      </c>
      <c r="AQ1895" s="16" t="str">
        <f>IFERROR(VLOOKUP($P1895,'Kredieten productgroepen functi'!$C:$M,9,FALSE),"n.v.t.")</f>
        <v>Waterwegen</v>
      </c>
      <c r="AR1895" s="16" t="str">
        <f>IFERROR(VLOOKUP($P1895,'Kredieten productgroepen functi'!$C:$M,10,FALSE),"n.v.t.")</f>
        <v>3</v>
      </c>
      <c r="AS1895" s="16" t="str">
        <f>IFERROR(VLOOKUP($P1895,'Kredieten productgroepen functi'!$C:$M,11,FALSE),"n.v.t.")</f>
        <v>Verkeer en vervoer</v>
      </c>
      <c r="AT1895" s="16" t="str">
        <f t="shared" si="92"/>
        <v>Lasten</v>
      </c>
      <c r="AU1895" s="16" t="str">
        <f>IFERROR(VLOOKUP($R1895,Kostensoorten!$C:$J,7,FALSE),"n.v.t.")</f>
        <v>2.3.1</v>
      </c>
      <c r="AV1895" s="16" t="str">
        <f>IFERROR(VLOOKUP($R1895,Kostensoorten!$C:$J,8,FALSE),"n.v.t.")</f>
        <v>Aankopen niet duurzame goedere</v>
      </c>
    </row>
    <row r="1896" spans="6:48">
      <c r="F1896" s="2" t="s">
        <v>9665</v>
      </c>
      <c r="G1896" s="2" t="s">
        <v>39</v>
      </c>
      <c r="H1896" s="2" t="s">
        <v>39</v>
      </c>
      <c r="I1896" s="18">
        <v>29491.55</v>
      </c>
      <c r="P1896" s="16" t="str">
        <f t="shared" si="90"/>
        <v>633907</v>
      </c>
      <c r="Q1896" s="16" t="str">
        <f>IFERROR(VLOOKUP($P1896,'Kredieten productgroepen functi'!$C:$M,2,FALSE),"n.v.t.")</f>
        <v>Bruggen</v>
      </c>
      <c r="R1896" s="16" t="str">
        <f t="shared" si="91"/>
        <v>423040</v>
      </c>
      <c r="S1896" s="16" t="str">
        <f>IFERROR(VLOOKUP($R1896,Kostensoorten!$C:$J,2,FALSE),"n.v.t.")</f>
        <v>Normaal onderhoud</v>
      </c>
      <c r="T1896" s="16" t="s">
        <v>39</v>
      </c>
      <c r="U1896" s="16" t="s">
        <v>39</v>
      </c>
      <c r="V1896" s="16" t="s">
        <v>39</v>
      </c>
      <c r="W1896" s="16" t="s">
        <v>39</v>
      </c>
      <c r="X1896" s="16" t="s">
        <v>39</v>
      </c>
      <c r="Y1896" s="16" t="s">
        <v>39</v>
      </c>
      <c r="Z1896" s="16" t="s">
        <v>39</v>
      </c>
      <c r="AA1896" s="16" t="s">
        <v>39</v>
      </c>
      <c r="AB1896" s="16" t="s">
        <v>39</v>
      </c>
      <c r="AC1896" s="16" t="s">
        <v>39</v>
      </c>
      <c r="AD1896" s="16" t="s">
        <v>39</v>
      </c>
      <c r="AE1896" s="16" t="s">
        <v>39</v>
      </c>
      <c r="AF1896" s="16" t="s">
        <v>39</v>
      </c>
      <c r="AG1896" s="16" t="s">
        <v>39</v>
      </c>
      <c r="AH1896" s="16" t="s">
        <v>39</v>
      </c>
      <c r="AI1896" s="16" t="s">
        <v>39</v>
      </c>
      <c r="AJ1896" s="16" t="s">
        <v>39</v>
      </c>
      <c r="AL1896" s="16" t="s">
        <v>39</v>
      </c>
      <c r="AM1896" s="16" t="s">
        <v>39</v>
      </c>
      <c r="AN1896" s="16" t="str">
        <f>IFERROR(VLOOKUP($P1896,'Kredieten productgroepen functi'!$C:$M,6,FALSE),"n.v.t.")</f>
        <v>3306</v>
      </c>
      <c r="AO1896" s="16" t="str">
        <f>IFERROR(VLOOKUP($P1896,'Kredieten productgroepen functi'!$C:$M,7,FALSE),"n.v.t.")</f>
        <v>Kunstwerken vaarwegen</v>
      </c>
      <c r="AP1896" s="16" t="str">
        <f>IFERROR(VLOOKUP($P1896,'Kredieten productgroepen functi'!$C:$M,8,FALSE),"n.v.t.")</f>
        <v>33</v>
      </c>
      <c r="AQ1896" s="16" t="str">
        <f>IFERROR(VLOOKUP($P1896,'Kredieten productgroepen functi'!$C:$M,9,FALSE),"n.v.t.")</f>
        <v>Waterwegen</v>
      </c>
      <c r="AR1896" s="16" t="str">
        <f>IFERROR(VLOOKUP($P1896,'Kredieten productgroepen functi'!$C:$M,10,FALSE),"n.v.t.")</f>
        <v>3</v>
      </c>
      <c r="AS1896" s="16" t="str">
        <f>IFERROR(VLOOKUP($P1896,'Kredieten productgroepen functi'!$C:$M,11,FALSE),"n.v.t.")</f>
        <v>Verkeer en vervoer</v>
      </c>
      <c r="AT1896" s="16" t="str">
        <f t="shared" si="92"/>
        <v>Lasten</v>
      </c>
      <c r="AU1896" s="16" t="str">
        <f>IFERROR(VLOOKUP($R1896,Kostensoorten!$C:$J,7,FALSE),"n.v.t.")</f>
        <v>2.3.1</v>
      </c>
      <c r="AV1896" s="16" t="str">
        <f>IFERROR(VLOOKUP($R1896,Kostensoorten!$C:$J,8,FALSE),"n.v.t.")</f>
        <v>Aankopen niet duurzame goedere</v>
      </c>
    </row>
    <row r="1897" spans="6:48">
      <c r="F1897" s="2" t="s">
        <v>6747</v>
      </c>
      <c r="G1897" s="2" t="s">
        <v>39</v>
      </c>
      <c r="H1897" s="2" t="s">
        <v>39</v>
      </c>
      <c r="I1897" s="18">
        <v>378.63</v>
      </c>
      <c r="P1897" s="16" t="str">
        <f t="shared" si="90"/>
        <v>633907</v>
      </c>
      <c r="Q1897" s="16" t="str">
        <f>IFERROR(VLOOKUP($P1897,'Kredieten productgroepen functi'!$C:$M,2,FALSE),"n.v.t.")</f>
        <v>Bruggen</v>
      </c>
      <c r="R1897" s="16" t="str">
        <f t="shared" si="91"/>
        <v>423040</v>
      </c>
      <c r="S1897" s="16" t="str">
        <f>IFERROR(VLOOKUP($R1897,Kostensoorten!$C:$J,2,FALSE),"n.v.t.")</f>
        <v>Normaal onderhoud</v>
      </c>
      <c r="T1897" s="16" t="s">
        <v>39</v>
      </c>
      <c r="U1897" s="16" t="s">
        <v>39</v>
      </c>
      <c r="V1897" s="16" t="s">
        <v>39</v>
      </c>
      <c r="W1897" s="16" t="s">
        <v>39</v>
      </c>
      <c r="X1897" s="16" t="s">
        <v>39</v>
      </c>
      <c r="Y1897" s="16" t="s">
        <v>39</v>
      </c>
      <c r="Z1897" s="16" t="s">
        <v>39</v>
      </c>
      <c r="AA1897" s="16" t="s">
        <v>39</v>
      </c>
      <c r="AB1897" s="16" t="s">
        <v>39</v>
      </c>
      <c r="AC1897" s="16" t="s">
        <v>39</v>
      </c>
      <c r="AD1897" s="16" t="s">
        <v>39</v>
      </c>
      <c r="AE1897" s="16" t="s">
        <v>39</v>
      </c>
      <c r="AF1897" s="16" t="s">
        <v>39</v>
      </c>
      <c r="AG1897" s="16" t="s">
        <v>39</v>
      </c>
      <c r="AH1897" s="16" t="s">
        <v>39</v>
      </c>
      <c r="AI1897" s="16" t="s">
        <v>39</v>
      </c>
      <c r="AJ1897" s="16" t="s">
        <v>39</v>
      </c>
      <c r="AL1897" s="16" t="s">
        <v>39</v>
      </c>
      <c r="AM1897" s="16" t="s">
        <v>39</v>
      </c>
      <c r="AN1897" s="16" t="str">
        <f>IFERROR(VLOOKUP($P1897,'Kredieten productgroepen functi'!$C:$M,6,FALSE),"n.v.t.")</f>
        <v>3306</v>
      </c>
      <c r="AO1897" s="16" t="str">
        <f>IFERROR(VLOOKUP($P1897,'Kredieten productgroepen functi'!$C:$M,7,FALSE),"n.v.t.")</f>
        <v>Kunstwerken vaarwegen</v>
      </c>
      <c r="AP1897" s="16" t="str">
        <f>IFERROR(VLOOKUP($P1897,'Kredieten productgroepen functi'!$C:$M,8,FALSE),"n.v.t.")</f>
        <v>33</v>
      </c>
      <c r="AQ1897" s="16" t="str">
        <f>IFERROR(VLOOKUP($P1897,'Kredieten productgroepen functi'!$C:$M,9,FALSE),"n.v.t.")</f>
        <v>Waterwegen</v>
      </c>
      <c r="AR1897" s="16" t="str">
        <f>IFERROR(VLOOKUP($P1897,'Kredieten productgroepen functi'!$C:$M,10,FALSE),"n.v.t.")</f>
        <v>3</v>
      </c>
      <c r="AS1897" s="16" t="str">
        <f>IFERROR(VLOOKUP($P1897,'Kredieten productgroepen functi'!$C:$M,11,FALSE),"n.v.t.")</f>
        <v>Verkeer en vervoer</v>
      </c>
      <c r="AT1897" s="16" t="str">
        <f t="shared" si="92"/>
        <v>Lasten</v>
      </c>
      <c r="AU1897" s="16" t="str">
        <f>IFERROR(VLOOKUP($R1897,Kostensoorten!$C:$J,7,FALSE),"n.v.t.")</f>
        <v>2.3.1</v>
      </c>
      <c r="AV1897" s="16" t="str">
        <f>IFERROR(VLOOKUP($R1897,Kostensoorten!$C:$J,8,FALSE),"n.v.t.")</f>
        <v>Aankopen niet duurzame goedere</v>
      </c>
    </row>
    <row r="1898" spans="6:48">
      <c r="F1898" s="2" t="s">
        <v>7099</v>
      </c>
      <c r="G1898" s="2" t="s">
        <v>39</v>
      </c>
      <c r="H1898" s="2" t="s">
        <v>39</v>
      </c>
      <c r="I1898" s="18">
        <v>176.7</v>
      </c>
      <c r="P1898" s="16" t="str">
        <f t="shared" si="90"/>
        <v>633907</v>
      </c>
      <c r="Q1898" s="16" t="str">
        <f>IFERROR(VLOOKUP($P1898,'Kredieten productgroepen functi'!$C:$M,2,FALSE),"n.v.t.")</f>
        <v>Bruggen</v>
      </c>
      <c r="R1898" s="16" t="str">
        <f t="shared" si="91"/>
        <v>423040</v>
      </c>
      <c r="S1898" s="16" t="str">
        <f>IFERROR(VLOOKUP($R1898,Kostensoorten!$C:$J,2,FALSE),"n.v.t.")</f>
        <v>Normaal onderhoud</v>
      </c>
      <c r="T1898" s="16" t="s">
        <v>39</v>
      </c>
      <c r="U1898" s="16" t="s">
        <v>39</v>
      </c>
      <c r="V1898" s="16" t="s">
        <v>39</v>
      </c>
      <c r="W1898" s="16" t="s">
        <v>39</v>
      </c>
      <c r="X1898" s="16" t="s">
        <v>39</v>
      </c>
      <c r="Y1898" s="16" t="s">
        <v>39</v>
      </c>
      <c r="Z1898" s="16" t="s">
        <v>39</v>
      </c>
      <c r="AA1898" s="16" t="s">
        <v>39</v>
      </c>
      <c r="AB1898" s="16" t="s">
        <v>39</v>
      </c>
      <c r="AC1898" s="16" t="s">
        <v>39</v>
      </c>
      <c r="AD1898" s="16" t="s">
        <v>39</v>
      </c>
      <c r="AE1898" s="16" t="s">
        <v>39</v>
      </c>
      <c r="AF1898" s="16" t="s">
        <v>39</v>
      </c>
      <c r="AG1898" s="16" t="s">
        <v>39</v>
      </c>
      <c r="AH1898" s="16" t="s">
        <v>39</v>
      </c>
      <c r="AI1898" s="16" t="s">
        <v>39</v>
      </c>
      <c r="AJ1898" s="16" t="s">
        <v>39</v>
      </c>
      <c r="AL1898" s="16" t="s">
        <v>39</v>
      </c>
      <c r="AM1898" s="16" t="s">
        <v>39</v>
      </c>
      <c r="AN1898" s="16" t="str">
        <f>IFERROR(VLOOKUP($P1898,'Kredieten productgroepen functi'!$C:$M,6,FALSE),"n.v.t.")</f>
        <v>3306</v>
      </c>
      <c r="AO1898" s="16" t="str">
        <f>IFERROR(VLOOKUP($P1898,'Kredieten productgroepen functi'!$C:$M,7,FALSE),"n.v.t.")</f>
        <v>Kunstwerken vaarwegen</v>
      </c>
      <c r="AP1898" s="16" t="str">
        <f>IFERROR(VLOOKUP($P1898,'Kredieten productgroepen functi'!$C:$M,8,FALSE),"n.v.t.")</f>
        <v>33</v>
      </c>
      <c r="AQ1898" s="16" t="str">
        <f>IFERROR(VLOOKUP($P1898,'Kredieten productgroepen functi'!$C:$M,9,FALSE),"n.v.t.")</f>
        <v>Waterwegen</v>
      </c>
      <c r="AR1898" s="16" t="str">
        <f>IFERROR(VLOOKUP($P1898,'Kredieten productgroepen functi'!$C:$M,10,FALSE),"n.v.t.")</f>
        <v>3</v>
      </c>
      <c r="AS1898" s="16" t="str">
        <f>IFERROR(VLOOKUP($P1898,'Kredieten productgroepen functi'!$C:$M,11,FALSE),"n.v.t.")</f>
        <v>Verkeer en vervoer</v>
      </c>
      <c r="AT1898" s="16" t="str">
        <f t="shared" si="92"/>
        <v>Lasten</v>
      </c>
      <c r="AU1898" s="16" t="str">
        <f>IFERROR(VLOOKUP($R1898,Kostensoorten!$C:$J,7,FALSE),"n.v.t.")</f>
        <v>2.3.1</v>
      </c>
      <c r="AV1898" s="16" t="str">
        <f>IFERROR(VLOOKUP($R1898,Kostensoorten!$C:$J,8,FALSE),"n.v.t.")</f>
        <v>Aankopen niet duurzame goedere</v>
      </c>
    </row>
    <row r="1899" spans="6:48">
      <c r="F1899" s="2" t="s">
        <v>7614</v>
      </c>
      <c r="G1899" s="2" t="s">
        <v>39</v>
      </c>
      <c r="H1899" s="2" t="s">
        <v>39</v>
      </c>
      <c r="I1899" s="18">
        <v>21.5</v>
      </c>
      <c r="P1899" s="16" t="str">
        <f t="shared" si="90"/>
        <v>633907</v>
      </c>
      <c r="Q1899" s="16" t="str">
        <f>IFERROR(VLOOKUP($P1899,'Kredieten productgroepen functi'!$C:$M,2,FALSE),"n.v.t.")</f>
        <v>Bruggen</v>
      </c>
      <c r="R1899" s="16" t="str">
        <f t="shared" si="91"/>
        <v>423040</v>
      </c>
      <c r="S1899" s="16" t="str">
        <f>IFERROR(VLOOKUP($R1899,Kostensoorten!$C:$J,2,FALSE),"n.v.t.")</f>
        <v>Normaal onderhoud</v>
      </c>
      <c r="T1899" s="16" t="s">
        <v>39</v>
      </c>
      <c r="U1899" s="16" t="s">
        <v>39</v>
      </c>
      <c r="V1899" s="16" t="s">
        <v>39</v>
      </c>
      <c r="W1899" s="16" t="s">
        <v>39</v>
      </c>
      <c r="X1899" s="16" t="s">
        <v>39</v>
      </c>
      <c r="Y1899" s="16" t="s">
        <v>39</v>
      </c>
      <c r="Z1899" s="16" t="s">
        <v>39</v>
      </c>
      <c r="AA1899" s="16" t="s">
        <v>39</v>
      </c>
      <c r="AB1899" s="16" t="s">
        <v>39</v>
      </c>
      <c r="AC1899" s="16" t="s">
        <v>39</v>
      </c>
      <c r="AD1899" s="16" t="s">
        <v>39</v>
      </c>
      <c r="AE1899" s="16" t="s">
        <v>39</v>
      </c>
      <c r="AF1899" s="16" t="s">
        <v>39</v>
      </c>
      <c r="AG1899" s="16" t="s">
        <v>39</v>
      </c>
      <c r="AH1899" s="16" t="s">
        <v>39</v>
      </c>
      <c r="AI1899" s="16" t="s">
        <v>39</v>
      </c>
      <c r="AJ1899" s="16" t="s">
        <v>39</v>
      </c>
      <c r="AL1899" s="16" t="s">
        <v>39</v>
      </c>
      <c r="AM1899" s="16" t="s">
        <v>39</v>
      </c>
      <c r="AN1899" s="16" t="str">
        <f>IFERROR(VLOOKUP($P1899,'Kredieten productgroepen functi'!$C:$M,6,FALSE),"n.v.t.")</f>
        <v>3306</v>
      </c>
      <c r="AO1899" s="16" t="str">
        <f>IFERROR(VLOOKUP($P1899,'Kredieten productgroepen functi'!$C:$M,7,FALSE),"n.v.t.")</f>
        <v>Kunstwerken vaarwegen</v>
      </c>
      <c r="AP1899" s="16" t="str">
        <f>IFERROR(VLOOKUP($P1899,'Kredieten productgroepen functi'!$C:$M,8,FALSE),"n.v.t.")</f>
        <v>33</v>
      </c>
      <c r="AQ1899" s="16" t="str">
        <f>IFERROR(VLOOKUP($P1899,'Kredieten productgroepen functi'!$C:$M,9,FALSE),"n.v.t.")</f>
        <v>Waterwegen</v>
      </c>
      <c r="AR1899" s="16" t="str">
        <f>IFERROR(VLOOKUP($P1899,'Kredieten productgroepen functi'!$C:$M,10,FALSE),"n.v.t.")</f>
        <v>3</v>
      </c>
      <c r="AS1899" s="16" t="str">
        <f>IFERROR(VLOOKUP($P1899,'Kredieten productgroepen functi'!$C:$M,11,FALSE),"n.v.t.")</f>
        <v>Verkeer en vervoer</v>
      </c>
      <c r="AT1899" s="16" t="str">
        <f t="shared" si="92"/>
        <v>Lasten</v>
      </c>
      <c r="AU1899" s="16" t="str">
        <f>IFERROR(VLOOKUP($R1899,Kostensoorten!$C:$J,7,FALSE),"n.v.t.")</f>
        <v>2.3.1</v>
      </c>
      <c r="AV1899" s="16" t="str">
        <f>IFERROR(VLOOKUP($R1899,Kostensoorten!$C:$J,8,FALSE),"n.v.t.")</f>
        <v>Aankopen niet duurzame goedere</v>
      </c>
    </row>
    <row r="1900" spans="6:48">
      <c r="F1900" s="2" t="s">
        <v>7615</v>
      </c>
      <c r="G1900" s="2" t="s">
        <v>39</v>
      </c>
      <c r="H1900" s="2" t="s">
        <v>39</v>
      </c>
      <c r="I1900" s="18">
        <v>1152.3</v>
      </c>
      <c r="P1900" s="16" t="str">
        <f t="shared" si="90"/>
        <v>633907</v>
      </c>
      <c r="Q1900" s="16" t="str">
        <f>IFERROR(VLOOKUP($P1900,'Kredieten productgroepen functi'!$C:$M,2,FALSE),"n.v.t.")</f>
        <v>Bruggen</v>
      </c>
      <c r="R1900" s="16" t="str">
        <f t="shared" si="91"/>
        <v>423040</v>
      </c>
      <c r="S1900" s="16" t="str">
        <f>IFERROR(VLOOKUP($R1900,Kostensoorten!$C:$J,2,FALSE),"n.v.t.")</f>
        <v>Normaal onderhoud</v>
      </c>
      <c r="T1900" s="16" t="s">
        <v>39</v>
      </c>
      <c r="U1900" s="16" t="s">
        <v>39</v>
      </c>
      <c r="V1900" s="16" t="s">
        <v>39</v>
      </c>
      <c r="W1900" s="16" t="s">
        <v>39</v>
      </c>
      <c r="X1900" s="16" t="s">
        <v>39</v>
      </c>
      <c r="Y1900" s="16" t="s">
        <v>39</v>
      </c>
      <c r="Z1900" s="16" t="s">
        <v>39</v>
      </c>
      <c r="AA1900" s="16" t="s">
        <v>39</v>
      </c>
      <c r="AB1900" s="16" t="s">
        <v>39</v>
      </c>
      <c r="AC1900" s="16" t="s">
        <v>39</v>
      </c>
      <c r="AD1900" s="16" t="s">
        <v>39</v>
      </c>
      <c r="AE1900" s="16" t="s">
        <v>39</v>
      </c>
      <c r="AF1900" s="16" t="s">
        <v>39</v>
      </c>
      <c r="AG1900" s="16" t="s">
        <v>39</v>
      </c>
      <c r="AH1900" s="16" t="s">
        <v>39</v>
      </c>
      <c r="AI1900" s="16" t="s">
        <v>39</v>
      </c>
      <c r="AJ1900" s="16" t="s">
        <v>39</v>
      </c>
      <c r="AL1900" s="16" t="s">
        <v>39</v>
      </c>
      <c r="AM1900" s="16" t="s">
        <v>39</v>
      </c>
      <c r="AN1900" s="16" t="str">
        <f>IFERROR(VLOOKUP($P1900,'Kredieten productgroepen functi'!$C:$M,6,FALSE),"n.v.t.")</f>
        <v>3306</v>
      </c>
      <c r="AO1900" s="16" t="str">
        <f>IFERROR(VLOOKUP($P1900,'Kredieten productgroepen functi'!$C:$M,7,FALSE),"n.v.t.")</f>
        <v>Kunstwerken vaarwegen</v>
      </c>
      <c r="AP1900" s="16" t="str">
        <f>IFERROR(VLOOKUP($P1900,'Kredieten productgroepen functi'!$C:$M,8,FALSE),"n.v.t.")</f>
        <v>33</v>
      </c>
      <c r="AQ1900" s="16" t="str">
        <f>IFERROR(VLOOKUP($P1900,'Kredieten productgroepen functi'!$C:$M,9,FALSE),"n.v.t.")</f>
        <v>Waterwegen</v>
      </c>
      <c r="AR1900" s="16" t="str">
        <f>IFERROR(VLOOKUP($P1900,'Kredieten productgroepen functi'!$C:$M,10,FALSE),"n.v.t.")</f>
        <v>3</v>
      </c>
      <c r="AS1900" s="16" t="str">
        <f>IFERROR(VLOOKUP($P1900,'Kredieten productgroepen functi'!$C:$M,11,FALSE),"n.v.t.")</f>
        <v>Verkeer en vervoer</v>
      </c>
      <c r="AT1900" s="16" t="str">
        <f t="shared" si="92"/>
        <v>Lasten</v>
      </c>
      <c r="AU1900" s="16" t="str">
        <f>IFERROR(VLOOKUP($R1900,Kostensoorten!$C:$J,7,FALSE),"n.v.t.")</f>
        <v>2.3.1</v>
      </c>
      <c r="AV1900" s="16" t="str">
        <f>IFERROR(VLOOKUP($R1900,Kostensoorten!$C:$J,8,FALSE),"n.v.t.")</f>
        <v>Aankopen niet duurzame goedere</v>
      </c>
    </row>
    <row r="1901" spans="6:48">
      <c r="F1901" s="2" t="s">
        <v>9666</v>
      </c>
      <c r="G1901" s="2" t="s">
        <v>39</v>
      </c>
      <c r="H1901" s="2" t="s">
        <v>39</v>
      </c>
      <c r="I1901" s="18">
        <v>23.18</v>
      </c>
      <c r="P1901" s="16" t="str">
        <f t="shared" si="90"/>
        <v>633907</v>
      </c>
      <c r="Q1901" s="16" t="str">
        <f>IFERROR(VLOOKUP($P1901,'Kredieten productgroepen functi'!$C:$M,2,FALSE),"n.v.t.")</f>
        <v>Bruggen</v>
      </c>
      <c r="R1901" s="16" t="str">
        <f t="shared" si="91"/>
        <v>423040</v>
      </c>
      <c r="S1901" s="16" t="str">
        <f>IFERROR(VLOOKUP($R1901,Kostensoorten!$C:$J,2,FALSE),"n.v.t.")</f>
        <v>Normaal onderhoud</v>
      </c>
      <c r="T1901" s="16" t="s">
        <v>39</v>
      </c>
      <c r="U1901" s="16" t="s">
        <v>39</v>
      </c>
      <c r="V1901" s="16" t="s">
        <v>39</v>
      </c>
      <c r="W1901" s="16" t="s">
        <v>39</v>
      </c>
      <c r="X1901" s="16" t="s">
        <v>39</v>
      </c>
      <c r="Y1901" s="16" t="s">
        <v>39</v>
      </c>
      <c r="Z1901" s="16" t="s">
        <v>39</v>
      </c>
      <c r="AA1901" s="16" t="s">
        <v>39</v>
      </c>
      <c r="AB1901" s="16" t="s">
        <v>39</v>
      </c>
      <c r="AC1901" s="16" t="s">
        <v>39</v>
      </c>
      <c r="AD1901" s="16" t="s">
        <v>39</v>
      </c>
      <c r="AE1901" s="16" t="s">
        <v>39</v>
      </c>
      <c r="AF1901" s="16" t="s">
        <v>39</v>
      </c>
      <c r="AG1901" s="16" t="s">
        <v>39</v>
      </c>
      <c r="AH1901" s="16" t="s">
        <v>39</v>
      </c>
      <c r="AI1901" s="16" t="s">
        <v>39</v>
      </c>
      <c r="AJ1901" s="16" t="s">
        <v>39</v>
      </c>
      <c r="AL1901" s="16" t="s">
        <v>39</v>
      </c>
      <c r="AM1901" s="16" t="s">
        <v>39</v>
      </c>
      <c r="AN1901" s="16" t="str">
        <f>IFERROR(VLOOKUP($P1901,'Kredieten productgroepen functi'!$C:$M,6,FALSE),"n.v.t.")</f>
        <v>3306</v>
      </c>
      <c r="AO1901" s="16" t="str">
        <f>IFERROR(VLOOKUP($P1901,'Kredieten productgroepen functi'!$C:$M,7,FALSE),"n.v.t.")</f>
        <v>Kunstwerken vaarwegen</v>
      </c>
      <c r="AP1901" s="16" t="str">
        <f>IFERROR(VLOOKUP($P1901,'Kredieten productgroepen functi'!$C:$M,8,FALSE),"n.v.t.")</f>
        <v>33</v>
      </c>
      <c r="AQ1901" s="16" t="str">
        <f>IFERROR(VLOOKUP($P1901,'Kredieten productgroepen functi'!$C:$M,9,FALSE),"n.v.t.")</f>
        <v>Waterwegen</v>
      </c>
      <c r="AR1901" s="16" t="str">
        <f>IFERROR(VLOOKUP($P1901,'Kredieten productgroepen functi'!$C:$M,10,FALSE),"n.v.t.")</f>
        <v>3</v>
      </c>
      <c r="AS1901" s="16" t="str">
        <f>IFERROR(VLOOKUP($P1901,'Kredieten productgroepen functi'!$C:$M,11,FALSE),"n.v.t.")</f>
        <v>Verkeer en vervoer</v>
      </c>
      <c r="AT1901" s="16" t="str">
        <f t="shared" si="92"/>
        <v>Lasten</v>
      </c>
      <c r="AU1901" s="16" t="str">
        <f>IFERROR(VLOOKUP($R1901,Kostensoorten!$C:$J,7,FALSE),"n.v.t.")</f>
        <v>2.3.1</v>
      </c>
      <c r="AV1901" s="16" t="str">
        <f>IFERROR(VLOOKUP($R1901,Kostensoorten!$C:$J,8,FALSE),"n.v.t.")</f>
        <v>Aankopen niet duurzame goedere</v>
      </c>
    </row>
    <row r="1902" spans="6:48">
      <c r="F1902" s="2" t="s">
        <v>6748</v>
      </c>
      <c r="G1902" s="2" t="s">
        <v>39</v>
      </c>
      <c r="H1902" s="2" t="s">
        <v>39</v>
      </c>
      <c r="I1902" s="18">
        <v>498.48</v>
      </c>
      <c r="P1902" s="16" t="str">
        <f t="shared" si="90"/>
        <v>633907</v>
      </c>
      <c r="Q1902" s="16" t="str">
        <f>IFERROR(VLOOKUP($P1902,'Kredieten productgroepen functi'!$C:$M,2,FALSE),"n.v.t.")</f>
        <v>Bruggen</v>
      </c>
      <c r="R1902" s="16" t="str">
        <f t="shared" si="91"/>
        <v>423040</v>
      </c>
      <c r="S1902" s="16" t="str">
        <f>IFERROR(VLOOKUP($R1902,Kostensoorten!$C:$J,2,FALSE),"n.v.t.")</f>
        <v>Normaal onderhoud</v>
      </c>
      <c r="T1902" s="16" t="s">
        <v>39</v>
      </c>
      <c r="U1902" s="16" t="s">
        <v>39</v>
      </c>
      <c r="V1902" s="16" t="s">
        <v>39</v>
      </c>
      <c r="W1902" s="16" t="s">
        <v>39</v>
      </c>
      <c r="X1902" s="16" t="s">
        <v>39</v>
      </c>
      <c r="Y1902" s="16" t="s">
        <v>39</v>
      </c>
      <c r="Z1902" s="16" t="s">
        <v>39</v>
      </c>
      <c r="AA1902" s="16" t="s">
        <v>39</v>
      </c>
      <c r="AB1902" s="16" t="s">
        <v>39</v>
      </c>
      <c r="AC1902" s="16" t="s">
        <v>39</v>
      </c>
      <c r="AD1902" s="16" t="s">
        <v>39</v>
      </c>
      <c r="AE1902" s="16" t="s">
        <v>39</v>
      </c>
      <c r="AF1902" s="16" t="s">
        <v>39</v>
      </c>
      <c r="AG1902" s="16" t="s">
        <v>39</v>
      </c>
      <c r="AH1902" s="16" t="s">
        <v>39</v>
      </c>
      <c r="AI1902" s="16" t="s">
        <v>39</v>
      </c>
      <c r="AJ1902" s="16" t="s">
        <v>39</v>
      </c>
      <c r="AL1902" s="16" t="s">
        <v>39</v>
      </c>
      <c r="AM1902" s="16" t="s">
        <v>39</v>
      </c>
      <c r="AN1902" s="16" t="str">
        <f>IFERROR(VLOOKUP($P1902,'Kredieten productgroepen functi'!$C:$M,6,FALSE),"n.v.t.")</f>
        <v>3306</v>
      </c>
      <c r="AO1902" s="16" t="str">
        <f>IFERROR(VLOOKUP($P1902,'Kredieten productgroepen functi'!$C:$M,7,FALSE),"n.v.t.")</f>
        <v>Kunstwerken vaarwegen</v>
      </c>
      <c r="AP1902" s="16" t="str">
        <f>IFERROR(VLOOKUP($P1902,'Kredieten productgroepen functi'!$C:$M,8,FALSE),"n.v.t.")</f>
        <v>33</v>
      </c>
      <c r="AQ1902" s="16" t="str">
        <f>IFERROR(VLOOKUP($P1902,'Kredieten productgroepen functi'!$C:$M,9,FALSE),"n.v.t.")</f>
        <v>Waterwegen</v>
      </c>
      <c r="AR1902" s="16" t="str">
        <f>IFERROR(VLOOKUP($P1902,'Kredieten productgroepen functi'!$C:$M,10,FALSE),"n.v.t.")</f>
        <v>3</v>
      </c>
      <c r="AS1902" s="16" t="str">
        <f>IFERROR(VLOOKUP($P1902,'Kredieten productgroepen functi'!$C:$M,11,FALSE),"n.v.t.")</f>
        <v>Verkeer en vervoer</v>
      </c>
      <c r="AT1902" s="16" t="str">
        <f t="shared" si="92"/>
        <v>Lasten</v>
      </c>
      <c r="AU1902" s="16" t="str">
        <f>IFERROR(VLOOKUP($R1902,Kostensoorten!$C:$J,7,FALSE),"n.v.t.")</f>
        <v>2.3.1</v>
      </c>
      <c r="AV1902" s="16" t="str">
        <f>IFERROR(VLOOKUP($R1902,Kostensoorten!$C:$J,8,FALSE),"n.v.t.")</f>
        <v>Aankopen niet duurzame goedere</v>
      </c>
    </row>
    <row r="1903" spans="6:48">
      <c r="F1903" s="2" t="s">
        <v>7310</v>
      </c>
      <c r="G1903" s="2" t="s">
        <v>39</v>
      </c>
      <c r="H1903" s="2" t="s">
        <v>39</v>
      </c>
      <c r="I1903" s="18">
        <v>48.23</v>
      </c>
      <c r="P1903" s="16" t="str">
        <f t="shared" si="90"/>
        <v>633907</v>
      </c>
      <c r="Q1903" s="16" t="str">
        <f>IFERROR(VLOOKUP($P1903,'Kredieten productgroepen functi'!$C:$M,2,FALSE),"n.v.t.")</f>
        <v>Bruggen</v>
      </c>
      <c r="R1903" s="16" t="str">
        <f t="shared" si="91"/>
        <v>423040</v>
      </c>
      <c r="S1903" s="16" t="str">
        <f>IFERROR(VLOOKUP($R1903,Kostensoorten!$C:$J,2,FALSE),"n.v.t.")</f>
        <v>Normaal onderhoud</v>
      </c>
      <c r="T1903" s="16" t="s">
        <v>39</v>
      </c>
      <c r="U1903" s="16" t="s">
        <v>39</v>
      </c>
      <c r="V1903" s="16" t="s">
        <v>39</v>
      </c>
      <c r="W1903" s="16" t="s">
        <v>39</v>
      </c>
      <c r="X1903" s="16" t="s">
        <v>39</v>
      </c>
      <c r="Y1903" s="16" t="s">
        <v>39</v>
      </c>
      <c r="Z1903" s="16" t="s">
        <v>39</v>
      </c>
      <c r="AA1903" s="16" t="s">
        <v>39</v>
      </c>
      <c r="AB1903" s="16" t="s">
        <v>39</v>
      </c>
      <c r="AC1903" s="16" t="s">
        <v>39</v>
      </c>
      <c r="AD1903" s="16" t="s">
        <v>39</v>
      </c>
      <c r="AE1903" s="16" t="s">
        <v>39</v>
      </c>
      <c r="AF1903" s="16" t="s">
        <v>39</v>
      </c>
      <c r="AG1903" s="16" t="s">
        <v>39</v>
      </c>
      <c r="AH1903" s="16" t="s">
        <v>39</v>
      </c>
      <c r="AI1903" s="16" t="s">
        <v>39</v>
      </c>
      <c r="AJ1903" s="16" t="s">
        <v>39</v>
      </c>
      <c r="AL1903" s="16" t="s">
        <v>39</v>
      </c>
      <c r="AM1903" s="16" t="s">
        <v>39</v>
      </c>
      <c r="AN1903" s="16" t="str">
        <f>IFERROR(VLOOKUP($P1903,'Kredieten productgroepen functi'!$C:$M,6,FALSE),"n.v.t.")</f>
        <v>3306</v>
      </c>
      <c r="AO1903" s="16" t="str">
        <f>IFERROR(VLOOKUP($P1903,'Kredieten productgroepen functi'!$C:$M,7,FALSE),"n.v.t.")</f>
        <v>Kunstwerken vaarwegen</v>
      </c>
      <c r="AP1903" s="16" t="str">
        <f>IFERROR(VLOOKUP($P1903,'Kredieten productgroepen functi'!$C:$M,8,FALSE),"n.v.t.")</f>
        <v>33</v>
      </c>
      <c r="AQ1903" s="16" t="str">
        <f>IFERROR(VLOOKUP($P1903,'Kredieten productgroepen functi'!$C:$M,9,FALSE),"n.v.t.")</f>
        <v>Waterwegen</v>
      </c>
      <c r="AR1903" s="16" t="str">
        <f>IFERROR(VLOOKUP($P1903,'Kredieten productgroepen functi'!$C:$M,10,FALSE),"n.v.t.")</f>
        <v>3</v>
      </c>
      <c r="AS1903" s="16" t="str">
        <f>IFERROR(VLOOKUP($P1903,'Kredieten productgroepen functi'!$C:$M,11,FALSE),"n.v.t.")</f>
        <v>Verkeer en vervoer</v>
      </c>
      <c r="AT1903" s="16" t="str">
        <f t="shared" si="92"/>
        <v>Lasten</v>
      </c>
      <c r="AU1903" s="16" t="str">
        <f>IFERROR(VLOOKUP($R1903,Kostensoorten!$C:$J,7,FALSE),"n.v.t.")</f>
        <v>2.3.1</v>
      </c>
      <c r="AV1903" s="16" t="str">
        <f>IFERROR(VLOOKUP($R1903,Kostensoorten!$C:$J,8,FALSE),"n.v.t.")</f>
        <v>Aankopen niet duurzame goedere</v>
      </c>
    </row>
    <row r="1904" spans="6:48">
      <c r="F1904" s="2" t="s">
        <v>7100</v>
      </c>
      <c r="G1904" s="2" t="s">
        <v>39</v>
      </c>
      <c r="H1904" s="2" t="s">
        <v>39</v>
      </c>
      <c r="I1904" s="18">
        <v>1432.33</v>
      </c>
      <c r="P1904" s="16" t="str">
        <f t="shared" si="90"/>
        <v>633907</v>
      </c>
      <c r="Q1904" s="16" t="str">
        <f>IFERROR(VLOOKUP($P1904,'Kredieten productgroepen functi'!$C:$M,2,FALSE),"n.v.t.")</f>
        <v>Bruggen</v>
      </c>
      <c r="R1904" s="16" t="str">
        <f t="shared" si="91"/>
        <v>423040</v>
      </c>
      <c r="S1904" s="16" t="str">
        <f>IFERROR(VLOOKUP($R1904,Kostensoorten!$C:$J,2,FALSE),"n.v.t.")</f>
        <v>Normaal onderhoud</v>
      </c>
      <c r="T1904" s="16" t="s">
        <v>39</v>
      </c>
      <c r="U1904" s="16" t="s">
        <v>39</v>
      </c>
      <c r="V1904" s="16" t="s">
        <v>39</v>
      </c>
      <c r="W1904" s="16" t="s">
        <v>39</v>
      </c>
      <c r="X1904" s="16" t="s">
        <v>39</v>
      </c>
      <c r="Y1904" s="16" t="s">
        <v>39</v>
      </c>
      <c r="Z1904" s="16" t="s">
        <v>39</v>
      </c>
      <c r="AA1904" s="16" t="s">
        <v>39</v>
      </c>
      <c r="AB1904" s="16" t="s">
        <v>39</v>
      </c>
      <c r="AC1904" s="16" t="s">
        <v>39</v>
      </c>
      <c r="AD1904" s="16" t="s">
        <v>39</v>
      </c>
      <c r="AE1904" s="16" t="s">
        <v>39</v>
      </c>
      <c r="AF1904" s="16" t="s">
        <v>39</v>
      </c>
      <c r="AG1904" s="16" t="s">
        <v>39</v>
      </c>
      <c r="AH1904" s="16" t="s">
        <v>39</v>
      </c>
      <c r="AI1904" s="16" t="s">
        <v>39</v>
      </c>
      <c r="AJ1904" s="16" t="s">
        <v>39</v>
      </c>
      <c r="AL1904" s="16" t="s">
        <v>39</v>
      </c>
      <c r="AM1904" s="16" t="s">
        <v>39</v>
      </c>
      <c r="AN1904" s="16" t="str">
        <f>IFERROR(VLOOKUP($P1904,'Kredieten productgroepen functi'!$C:$M,6,FALSE),"n.v.t.")</f>
        <v>3306</v>
      </c>
      <c r="AO1904" s="16" t="str">
        <f>IFERROR(VLOOKUP($P1904,'Kredieten productgroepen functi'!$C:$M,7,FALSE),"n.v.t.")</f>
        <v>Kunstwerken vaarwegen</v>
      </c>
      <c r="AP1904" s="16" t="str">
        <f>IFERROR(VLOOKUP($P1904,'Kredieten productgroepen functi'!$C:$M,8,FALSE),"n.v.t.")</f>
        <v>33</v>
      </c>
      <c r="AQ1904" s="16" t="str">
        <f>IFERROR(VLOOKUP($P1904,'Kredieten productgroepen functi'!$C:$M,9,FALSE),"n.v.t.")</f>
        <v>Waterwegen</v>
      </c>
      <c r="AR1904" s="16" t="str">
        <f>IFERROR(VLOOKUP($P1904,'Kredieten productgroepen functi'!$C:$M,10,FALSE),"n.v.t.")</f>
        <v>3</v>
      </c>
      <c r="AS1904" s="16" t="str">
        <f>IFERROR(VLOOKUP($P1904,'Kredieten productgroepen functi'!$C:$M,11,FALSE),"n.v.t.")</f>
        <v>Verkeer en vervoer</v>
      </c>
      <c r="AT1904" s="16" t="str">
        <f t="shared" si="92"/>
        <v>Lasten</v>
      </c>
      <c r="AU1904" s="16" t="str">
        <f>IFERROR(VLOOKUP($R1904,Kostensoorten!$C:$J,7,FALSE),"n.v.t.")</f>
        <v>2.3.1</v>
      </c>
      <c r="AV1904" s="16" t="str">
        <f>IFERROR(VLOOKUP($R1904,Kostensoorten!$C:$J,8,FALSE),"n.v.t.")</f>
        <v>Aankopen niet duurzame goedere</v>
      </c>
    </row>
    <row r="1905" spans="6:48">
      <c r="F1905" s="2" t="s">
        <v>8178</v>
      </c>
      <c r="G1905" s="2" t="s">
        <v>39</v>
      </c>
      <c r="H1905" s="2" t="s">
        <v>39</v>
      </c>
      <c r="I1905" s="18">
        <v>274.89</v>
      </c>
      <c r="P1905" s="16" t="str">
        <f t="shared" si="90"/>
        <v>633907</v>
      </c>
      <c r="Q1905" s="16" t="str">
        <f>IFERROR(VLOOKUP($P1905,'Kredieten productgroepen functi'!$C:$M,2,FALSE),"n.v.t.")</f>
        <v>Bruggen</v>
      </c>
      <c r="R1905" s="16" t="str">
        <f t="shared" si="91"/>
        <v>423040</v>
      </c>
      <c r="S1905" s="16" t="str">
        <f>IFERROR(VLOOKUP($R1905,Kostensoorten!$C:$J,2,FALSE),"n.v.t.")</f>
        <v>Normaal onderhoud</v>
      </c>
      <c r="T1905" s="16" t="s">
        <v>39</v>
      </c>
      <c r="U1905" s="16" t="s">
        <v>39</v>
      </c>
      <c r="V1905" s="16" t="s">
        <v>39</v>
      </c>
      <c r="W1905" s="16" t="s">
        <v>39</v>
      </c>
      <c r="X1905" s="16" t="s">
        <v>39</v>
      </c>
      <c r="Y1905" s="16" t="s">
        <v>39</v>
      </c>
      <c r="Z1905" s="16" t="s">
        <v>39</v>
      </c>
      <c r="AA1905" s="16" t="s">
        <v>39</v>
      </c>
      <c r="AB1905" s="16" t="s">
        <v>39</v>
      </c>
      <c r="AC1905" s="16" t="s">
        <v>39</v>
      </c>
      <c r="AD1905" s="16" t="s">
        <v>39</v>
      </c>
      <c r="AE1905" s="16" t="s">
        <v>39</v>
      </c>
      <c r="AF1905" s="16" t="s">
        <v>39</v>
      </c>
      <c r="AG1905" s="16" t="s">
        <v>39</v>
      </c>
      <c r="AH1905" s="16" t="s">
        <v>39</v>
      </c>
      <c r="AI1905" s="16" t="s">
        <v>39</v>
      </c>
      <c r="AJ1905" s="16" t="s">
        <v>39</v>
      </c>
      <c r="AL1905" s="16" t="s">
        <v>39</v>
      </c>
      <c r="AM1905" s="16" t="s">
        <v>39</v>
      </c>
      <c r="AN1905" s="16" t="str">
        <f>IFERROR(VLOOKUP($P1905,'Kredieten productgroepen functi'!$C:$M,6,FALSE),"n.v.t.")</f>
        <v>3306</v>
      </c>
      <c r="AO1905" s="16" t="str">
        <f>IFERROR(VLOOKUP($P1905,'Kredieten productgroepen functi'!$C:$M,7,FALSE),"n.v.t.")</f>
        <v>Kunstwerken vaarwegen</v>
      </c>
      <c r="AP1905" s="16" t="str">
        <f>IFERROR(VLOOKUP($P1905,'Kredieten productgroepen functi'!$C:$M,8,FALSE),"n.v.t.")</f>
        <v>33</v>
      </c>
      <c r="AQ1905" s="16" t="str">
        <f>IFERROR(VLOOKUP($P1905,'Kredieten productgroepen functi'!$C:$M,9,FALSE),"n.v.t.")</f>
        <v>Waterwegen</v>
      </c>
      <c r="AR1905" s="16" t="str">
        <f>IFERROR(VLOOKUP($P1905,'Kredieten productgroepen functi'!$C:$M,10,FALSE),"n.v.t.")</f>
        <v>3</v>
      </c>
      <c r="AS1905" s="16" t="str">
        <f>IFERROR(VLOOKUP($P1905,'Kredieten productgroepen functi'!$C:$M,11,FALSE),"n.v.t.")</f>
        <v>Verkeer en vervoer</v>
      </c>
      <c r="AT1905" s="16" t="str">
        <f t="shared" si="92"/>
        <v>Lasten</v>
      </c>
      <c r="AU1905" s="16" t="str">
        <f>IFERROR(VLOOKUP($R1905,Kostensoorten!$C:$J,7,FALSE),"n.v.t.")</f>
        <v>2.3.1</v>
      </c>
      <c r="AV1905" s="16" t="str">
        <f>IFERROR(VLOOKUP($R1905,Kostensoorten!$C:$J,8,FALSE),"n.v.t.")</f>
        <v>Aankopen niet duurzame goedere</v>
      </c>
    </row>
    <row r="1906" spans="6:48">
      <c r="F1906" s="2" t="s">
        <v>8772</v>
      </c>
      <c r="G1906" s="2" t="s">
        <v>39</v>
      </c>
      <c r="H1906" s="2" t="s">
        <v>39</v>
      </c>
      <c r="I1906" s="18">
        <v>167.65</v>
      </c>
      <c r="P1906" s="16" t="str">
        <f t="shared" si="90"/>
        <v>633907</v>
      </c>
      <c r="Q1906" s="16" t="str">
        <f>IFERROR(VLOOKUP($P1906,'Kredieten productgroepen functi'!$C:$M,2,FALSE),"n.v.t.")</f>
        <v>Bruggen</v>
      </c>
      <c r="R1906" s="16" t="str">
        <f t="shared" si="91"/>
        <v>423040</v>
      </c>
      <c r="S1906" s="16" t="str">
        <f>IFERROR(VLOOKUP($R1906,Kostensoorten!$C:$J,2,FALSE),"n.v.t.")</f>
        <v>Normaal onderhoud</v>
      </c>
      <c r="T1906" s="16" t="s">
        <v>39</v>
      </c>
      <c r="U1906" s="16" t="s">
        <v>39</v>
      </c>
      <c r="V1906" s="16" t="s">
        <v>39</v>
      </c>
      <c r="W1906" s="16" t="s">
        <v>39</v>
      </c>
      <c r="X1906" s="16" t="s">
        <v>39</v>
      </c>
      <c r="Y1906" s="16" t="s">
        <v>39</v>
      </c>
      <c r="Z1906" s="16" t="s">
        <v>39</v>
      </c>
      <c r="AA1906" s="16" t="s">
        <v>39</v>
      </c>
      <c r="AB1906" s="16" t="s">
        <v>39</v>
      </c>
      <c r="AC1906" s="16" t="s">
        <v>39</v>
      </c>
      <c r="AD1906" s="16" t="s">
        <v>39</v>
      </c>
      <c r="AE1906" s="16" t="s">
        <v>39</v>
      </c>
      <c r="AF1906" s="16" t="s">
        <v>39</v>
      </c>
      <c r="AG1906" s="16" t="s">
        <v>39</v>
      </c>
      <c r="AH1906" s="16" t="s">
        <v>39</v>
      </c>
      <c r="AI1906" s="16" t="s">
        <v>39</v>
      </c>
      <c r="AJ1906" s="16" t="s">
        <v>39</v>
      </c>
      <c r="AL1906" s="16" t="s">
        <v>39</v>
      </c>
      <c r="AM1906" s="16" t="s">
        <v>39</v>
      </c>
      <c r="AN1906" s="16" t="str">
        <f>IFERROR(VLOOKUP($P1906,'Kredieten productgroepen functi'!$C:$M,6,FALSE),"n.v.t.")</f>
        <v>3306</v>
      </c>
      <c r="AO1906" s="16" t="str">
        <f>IFERROR(VLOOKUP($P1906,'Kredieten productgroepen functi'!$C:$M,7,FALSE),"n.v.t.")</f>
        <v>Kunstwerken vaarwegen</v>
      </c>
      <c r="AP1906" s="16" t="str">
        <f>IFERROR(VLOOKUP($P1906,'Kredieten productgroepen functi'!$C:$M,8,FALSE),"n.v.t.")</f>
        <v>33</v>
      </c>
      <c r="AQ1906" s="16" t="str">
        <f>IFERROR(VLOOKUP($P1906,'Kredieten productgroepen functi'!$C:$M,9,FALSE),"n.v.t.")</f>
        <v>Waterwegen</v>
      </c>
      <c r="AR1906" s="16" t="str">
        <f>IFERROR(VLOOKUP($P1906,'Kredieten productgroepen functi'!$C:$M,10,FALSE),"n.v.t.")</f>
        <v>3</v>
      </c>
      <c r="AS1906" s="16" t="str">
        <f>IFERROR(VLOOKUP($P1906,'Kredieten productgroepen functi'!$C:$M,11,FALSE),"n.v.t.")</f>
        <v>Verkeer en vervoer</v>
      </c>
      <c r="AT1906" s="16" t="str">
        <f t="shared" si="92"/>
        <v>Lasten</v>
      </c>
      <c r="AU1906" s="16" t="str">
        <f>IFERROR(VLOOKUP($R1906,Kostensoorten!$C:$J,7,FALSE),"n.v.t.")</f>
        <v>2.3.1</v>
      </c>
      <c r="AV1906" s="16" t="str">
        <f>IFERROR(VLOOKUP($R1906,Kostensoorten!$C:$J,8,FALSE),"n.v.t.")</f>
        <v>Aankopen niet duurzame goedere</v>
      </c>
    </row>
    <row r="1907" spans="6:48">
      <c r="F1907" s="2" t="s">
        <v>6749</v>
      </c>
      <c r="G1907" s="2" t="s">
        <v>39</v>
      </c>
      <c r="H1907" s="2" t="s">
        <v>39</v>
      </c>
      <c r="I1907" s="18">
        <v>1294.57</v>
      </c>
      <c r="P1907" s="16" t="str">
        <f t="shared" si="90"/>
        <v>633907</v>
      </c>
      <c r="Q1907" s="16" t="str">
        <f>IFERROR(VLOOKUP($P1907,'Kredieten productgroepen functi'!$C:$M,2,FALSE),"n.v.t.")</f>
        <v>Bruggen</v>
      </c>
      <c r="R1907" s="16" t="str">
        <f t="shared" si="91"/>
        <v>423040</v>
      </c>
      <c r="S1907" s="16" t="str">
        <f>IFERROR(VLOOKUP($R1907,Kostensoorten!$C:$J,2,FALSE),"n.v.t.")</f>
        <v>Normaal onderhoud</v>
      </c>
      <c r="T1907" s="16" t="s">
        <v>39</v>
      </c>
      <c r="U1907" s="16" t="s">
        <v>39</v>
      </c>
      <c r="V1907" s="16" t="s">
        <v>39</v>
      </c>
      <c r="W1907" s="16" t="s">
        <v>39</v>
      </c>
      <c r="X1907" s="16" t="s">
        <v>39</v>
      </c>
      <c r="Y1907" s="16" t="s">
        <v>39</v>
      </c>
      <c r="Z1907" s="16" t="s">
        <v>39</v>
      </c>
      <c r="AA1907" s="16" t="s">
        <v>39</v>
      </c>
      <c r="AB1907" s="16" t="s">
        <v>39</v>
      </c>
      <c r="AC1907" s="16" t="s">
        <v>39</v>
      </c>
      <c r="AD1907" s="16" t="s">
        <v>39</v>
      </c>
      <c r="AE1907" s="16" t="s">
        <v>39</v>
      </c>
      <c r="AF1907" s="16" t="s">
        <v>39</v>
      </c>
      <c r="AG1907" s="16" t="s">
        <v>39</v>
      </c>
      <c r="AH1907" s="16" t="s">
        <v>39</v>
      </c>
      <c r="AI1907" s="16" t="s">
        <v>39</v>
      </c>
      <c r="AJ1907" s="16" t="s">
        <v>39</v>
      </c>
      <c r="AL1907" s="16" t="s">
        <v>39</v>
      </c>
      <c r="AM1907" s="16" t="s">
        <v>39</v>
      </c>
      <c r="AN1907" s="16" t="str">
        <f>IFERROR(VLOOKUP($P1907,'Kredieten productgroepen functi'!$C:$M,6,FALSE),"n.v.t.")</f>
        <v>3306</v>
      </c>
      <c r="AO1907" s="16" t="str">
        <f>IFERROR(VLOOKUP($P1907,'Kredieten productgroepen functi'!$C:$M,7,FALSE),"n.v.t.")</f>
        <v>Kunstwerken vaarwegen</v>
      </c>
      <c r="AP1907" s="16" t="str">
        <f>IFERROR(VLOOKUP($P1907,'Kredieten productgroepen functi'!$C:$M,8,FALSE),"n.v.t.")</f>
        <v>33</v>
      </c>
      <c r="AQ1907" s="16" t="str">
        <f>IFERROR(VLOOKUP($P1907,'Kredieten productgroepen functi'!$C:$M,9,FALSE),"n.v.t.")</f>
        <v>Waterwegen</v>
      </c>
      <c r="AR1907" s="16" t="str">
        <f>IFERROR(VLOOKUP($P1907,'Kredieten productgroepen functi'!$C:$M,10,FALSE),"n.v.t.")</f>
        <v>3</v>
      </c>
      <c r="AS1907" s="16" t="str">
        <f>IFERROR(VLOOKUP($P1907,'Kredieten productgroepen functi'!$C:$M,11,FALSE),"n.v.t.")</f>
        <v>Verkeer en vervoer</v>
      </c>
      <c r="AT1907" s="16" t="str">
        <f t="shared" si="92"/>
        <v>Lasten</v>
      </c>
      <c r="AU1907" s="16" t="str">
        <f>IFERROR(VLOOKUP($R1907,Kostensoorten!$C:$J,7,FALSE),"n.v.t.")</f>
        <v>2.3.1</v>
      </c>
      <c r="AV1907" s="16" t="str">
        <f>IFERROR(VLOOKUP($R1907,Kostensoorten!$C:$J,8,FALSE),"n.v.t.")</f>
        <v>Aankopen niet duurzame goedere</v>
      </c>
    </row>
    <row r="1908" spans="6:48">
      <c r="F1908" s="2" t="s">
        <v>9667</v>
      </c>
      <c r="G1908" s="2" t="s">
        <v>39</v>
      </c>
      <c r="H1908" s="2" t="s">
        <v>39</v>
      </c>
      <c r="I1908" s="18">
        <v>21.5</v>
      </c>
      <c r="P1908" s="16" t="str">
        <f t="shared" si="90"/>
        <v>633907</v>
      </c>
      <c r="Q1908" s="16" t="str">
        <f>IFERROR(VLOOKUP($P1908,'Kredieten productgroepen functi'!$C:$M,2,FALSE),"n.v.t.")</f>
        <v>Bruggen</v>
      </c>
      <c r="R1908" s="16" t="str">
        <f t="shared" si="91"/>
        <v>423040</v>
      </c>
      <c r="S1908" s="16" t="str">
        <f>IFERROR(VLOOKUP($R1908,Kostensoorten!$C:$J,2,FALSE),"n.v.t.")</f>
        <v>Normaal onderhoud</v>
      </c>
      <c r="T1908" s="16" t="s">
        <v>39</v>
      </c>
      <c r="U1908" s="16" t="s">
        <v>39</v>
      </c>
      <c r="V1908" s="16" t="s">
        <v>39</v>
      </c>
      <c r="W1908" s="16" t="s">
        <v>39</v>
      </c>
      <c r="X1908" s="16" t="s">
        <v>39</v>
      </c>
      <c r="Y1908" s="16" t="s">
        <v>39</v>
      </c>
      <c r="Z1908" s="16" t="s">
        <v>39</v>
      </c>
      <c r="AA1908" s="16" t="s">
        <v>39</v>
      </c>
      <c r="AB1908" s="16" t="s">
        <v>39</v>
      </c>
      <c r="AC1908" s="16" t="s">
        <v>39</v>
      </c>
      <c r="AD1908" s="16" t="s">
        <v>39</v>
      </c>
      <c r="AE1908" s="16" t="s">
        <v>39</v>
      </c>
      <c r="AF1908" s="16" t="s">
        <v>39</v>
      </c>
      <c r="AG1908" s="16" t="s">
        <v>39</v>
      </c>
      <c r="AH1908" s="16" t="s">
        <v>39</v>
      </c>
      <c r="AI1908" s="16" t="s">
        <v>39</v>
      </c>
      <c r="AJ1908" s="16" t="s">
        <v>39</v>
      </c>
      <c r="AL1908" s="16" t="s">
        <v>39</v>
      </c>
      <c r="AM1908" s="16" t="s">
        <v>39</v>
      </c>
      <c r="AN1908" s="16" t="str">
        <f>IFERROR(VLOOKUP($P1908,'Kredieten productgroepen functi'!$C:$M,6,FALSE),"n.v.t.")</f>
        <v>3306</v>
      </c>
      <c r="AO1908" s="16" t="str">
        <f>IFERROR(VLOOKUP($P1908,'Kredieten productgroepen functi'!$C:$M,7,FALSE),"n.v.t.")</f>
        <v>Kunstwerken vaarwegen</v>
      </c>
      <c r="AP1908" s="16" t="str">
        <f>IFERROR(VLOOKUP($P1908,'Kredieten productgroepen functi'!$C:$M,8,FALSE),"n.v.t.")</f>
        <v>33</v>
      </c>
      <c r="AQ1908" s="16" t="str">
        <f>IFERROR(VLOOKUP($P1908,'Kredieten productgroepen functi'!$C:$M,9,FALSE),"n.v.t.")</f>
        <v>Waterwegen</v>
      </c>
      <c r="AR1908" s="16" t="str">
        <f>IFERROR(VLOOKUP($P1908,'Kredieten productgroepen functi'!$C:$M,10,FALSE),"n.v.t.")</f>
        <v>3</v>
      </c>
      <c r="AS1908" s="16" t="str">
        <f>IFERROR(VLOOKUP($P1908,'Kredieten productgroepen functi'!$C:$M,11,FALSE),"n.v.t.")</f>
        <v>Verkeer en vervoer</v>
      </c>
      <c r="AT1908" s="16" t="str">
        <f t="shared" si="92"/>
        <v>Lasten</v>
      </c>
      <c r="AU1908" s="16" t="str">
        <f>IFERROR(VLOOKUP($R1908,Kostensoorten!$C:$J,7,FALSE),"n.v.t.")</f>
        <v>2.3.1</v>
      </c>
      <c r="AV1908" s="16" t="str">
        <f>IFERROR(VLOOKUP($R1908,Kostensoorten!$C:$J,8,FALSE),"n.v.t.")</f>
        <v>Aankopen niet duurzame goedere</v>
      </c>
    </row>
    <row r="1909" spans="6:48">
      <c r="F1909" s="2" t="s">
        <v>8179</v>
      </c>
      <c r="G1909" s="2" t="s">
        <v>39</v>
      </c>
      <c r="H1909" s="2" t="s">
        <v>39</v>
      </c>
      <c r="I1909" s="18">
        <v>209.68</v>
      </c>
      <c r="P1909" s="16" t="str">
        <f t="shared" si="90"/>
        <v>633907</v>
      </c>
      <c r="Q1909" s="16" t="str">
        <f>IFERROR(VLOOKUP($P1909,'Kredieten productgroepen functi'!$C:$M,2,FALSE),"n.v.t.")</f>
        <v>Bruggen</v>
      </c>
      <c r="R1909" s="16" t="str">
        <f t="shared" si="91"/>
        <v>423040</v>
      </c>
      <c r="S1909" s="16" t="str">
        <f>IFERROR(VLOOKUP($R1909,Kostensoorten!$C:$J,2,FALSE),"n.v.t.")</f>
        <v>Normaal onderhoud</v>
      </c>
      <c r="T1909" s="16" t="s">
        <v>39</v>
      </c>
      <c r="U1909" s="16" t="s">
        <v>39</v>
      </c>
      <c r="V1909" s="16" t="s">
        <v>39</v>
      </c>
      <c r="W1909" s="16" t="s">
        <v>39</v>
      </c>
      <c r="X1909" s="16" t="s">
        <v>39</v>
      </c>
      <c r="Y1909" s="16" t="s">
        <v>39</v>
      </c>
      <c r="Z1909" s="16" t="s">
        <v>39</v>
      </c>
      <c r="AA1909" s="16" t="s">
        <v>39</v>
      </c>
      <c r="AB1909" s="16" t="s">
        <v>39</v>
      </c>
      <c r="AC1909" s="16" t="s">
        <v>39</v>
      </c>
      <c r="AD1909" s="16" t="s">
        <v>39</v>
      </c>
      <c r="AE1909" s="16" t="s">
        <v>39</v>
      </c>
      <c r="AF1909" s="16" t="s">
        <v>39</v>
      </c>
      <c r="AG1909" s="16" t="s">
        <v>39</v>
      </c>
      <c r="AH1909" s="16" t="s">
        <v>39</v>
      </c>
      <c r="AI1909" s="16" t="s">
        <v>39</v>
      </c>
      <c r="AJ1909" s="16" t="s">
        <v>39</v>
      </c>
      <c r="AL1909" s="16" t="s">
        <v>39</v>
      </c>
      <c r="AM1909" s="16" t="s">
        <v>39</v>
      </c>
      <c r="AN1909" s="16" t="str">
        <f>IFERROR(VLOOKUP($P1909,'Kredieten productgroepen functi'!$C:$M,6,FALSE),"n.v.t.")</f>
        <v>3306</v>
      </c>
      <c r="AO1909" s="16" t="str">
        <f>IFERROR(VLOOKUP($P1909,'Kredieten productgroepen functi'!$C:$M,7,FALSE),"n.v.t.")</f>
        <v>Kunstwerken vaarwegen</v>
      </c>
      <c r="AP1909" s="16" t="str">
        <f>IFERROR(VLOOKUP($P1909,'Kredieten productgroepen functi'!$C:$M,8,FALSE),"n.v.t.")</f>
        <v>33</v>
      </c>
      <c r="AQ1909" s="16" t="str">
        <f>IFERROR(VLOOKUP($P1909,'Kredieten productgroepen functi'!$C:$M,9,FALSE),"n.v.t.")</f>
        <v>Waterwegen</v>
      </c>
      <c r="AR1909" s="16" t="str">
        <f>IFERROR(VLOOKUP($P1909,'Kredieten productgroepen functi'!$C:$M,10,FALSE),"n.v.t.")</f>
        <v>3</v>
      </c>
      <c r="AS1909" s="16" t="str">
        <f>IFERROR(VLOOKUP($P1909,'Kredieten productgroepen functi'!$C:$M,11,FALSE),"n.v.t.")</f>
        <v>Verkeer en vervoer</v>
      </c>
      <c r="AT1909" s="16" t="str">
        <f t="shared" si="92"/>
        <v>Lasten</v>
      </c>
      <c r="AU1909" s="16" t="str">
        <f>IFERROR(VLOOKUP($R1909,Kostensoorten!$C:$J,7,FALSE),"n.v.t.")</f>
        <v>2.3.1</v>
      </c>
      <c r="AV1909" s="16" t="str">
        <f>IFERROR(VLOOKUP($R1909,Kostensoorten!$C:$J,8,FALSE),"n.v.t.")</f>
        <v>Aankopen niet duurzame goedere</v>
      </c>
    </row>
    <row r="1910" spans="6:48">
      <c r="F1910" s="2" t="s">
        <v>6750</v>
      </c>
      <c r="G1910" s="2" t="s">
        <v>39</v>
      </c>
      <c r="H1910" s="2" t="s">
        <v>39</v>
      </c>
      <c r="I1910" s="18">
        <v>34702.51</v>
      </c>
      <c r="P1910" s="16" t="str">
        <f t="shared" si="90"/>
        <v>633907</v>
      </c>
      <c r="Q1910" s="16" t="str">
        <f>IFERROR(VLOOKUP($P1910,'Kredieten productgroepen functi'!$C:$M,2,FALSE),"n.v.t.")</f>
        <v>Bruggen</v>
      </c>
      <c r="R1910" s="16" t="str">
        <f t="shared" si="91"/>
        <v>423040</v>
      </c>
      <c r="S1910" s="16" t="str">
        <f>IFERROR(VLOOKUP($R1910,Kostensoorten!$C:$J,2,FALSE),"n.v.t.")</f>
        <v>Normaal onderhoud</v>
      </c>
      <c r="T1910" s="16" t="s">
        <v>39</v>
      </c>
      <c r="U1910" s="16" t="s">
        <v>39</v>
      </c>
      <c r="V1910" s="16" t="s">
        <v>39</v>
      </c>
      <c r="W1910" s="16" t="s">
        <v>39</v>
      </c>
      <c r="X1910" s="16" t="s">
        <v>39</v>
      </c>
      <c r="Y1910" s="16" t="s">
        <v>39</v>
      </c>
      <c r="Z1910" s="16" t="s">
        <v>39</v>
      </c>
      <c r="AA1910" s="16" t="s">
        <v>39</v>
      </c>
      <c r="AB1910" s="16" t="s">
        <v>39</v>
      </c>
      <c r="AC1910" s="16" t="s">
        <v>39</v>
      </c>
      <c r="AD1910" s="16" t="s">
        <v>39</v>
      </c>
      <c r="AE1910" s="16" t="s">
        <v>39</v>
      </c>
      <c r="AF1910" s="16" t="s">
        <v>39</v>
      </c>
      <c r="AG1910" s="16" t="s">
        <v>39</v>
      </c>
      <c r="AH1910" s="16" t="s">
        <v>39</v>
      </c>
      <c r="AI1910" s="16" t="s">
        <v>39</v>
      </c>
      <c r="AJ1910" s="16" t="s">
        <v>39</v>
      </c>
      <c r="AL1910" s="16" t="s">
        <v>39</v>
      </c>
      <c r="AM1910" s="16" t="s">
        <v>39</v>
      </c>
      <c r="AN1910" s="16" t="str">
        <f>IFERROR(VLOOKUP($P1910,'Kredieten productgroepen functi'!$C:$M,6,FALSE),"n.v.t.")</f>
        <v>3306</v>
      </c>
      <c r="AO1910" s="16" t="str">
        <f>IFERROR(VLOOKUP($P1910,'Kredieten productgroepen functi'!$C:$M,7,FALSE),"n.v.t.")</f>
        <v>Kunstwerken vaarwegen</v>
      </c>
      <c r="AP1910" s="16" t="str">
        <f>IFERROR(VLOOKUP($P1910,'Kredieten productgroepen functi'!$C:$M,8,FALSE),"n.v.t.")</f>
        <v>33</v>
      </c>
      <c r="AQ1910" s="16" t="str">
        <f>IFERROR(VLOOKUP($P1910,'Kredieten productgroepen functi'!$C:$M,9,FALSE),"n.v.t.")</f>
        <v>Waterwegen</v>
      </c>
      <c r="AR1910" s="16" t="str">
        <f>IFERROR(VLOOKUP($P1910,'Kredieten productgroepen functi'!$C:$M,10,FALSE),"n.v.t.")</f>
        <v>3</v>
      </c>
      <c r="AS1910" s="16" t="str">
        <f>IFERROR(VLOOKUP($P1910,'Kredieten productgroepen functi'!$C:$M,11,FALSE),"n.v.t.")</f>
        <v>Verkeer en vervoer</v>
      </c>
      <c r="AT1910" s="16" t="str">
        <f t="shared" si="92"/>
        <v>Lasten</v>
      </c>
      <c r="AU1910" s="16" t="str">
        <f>IFERROR(VLOOKUP($R1910,Kostensoorten!$C:$J,7,FALSE),"n.v.t.")</f>
        <v>2.3.1</v>
      </c>
      <c r="AV1910" s="16" t="str">
        <f>IFERROR(VLOOKUP($R1910,Kostensoorten!$C:$J,8,FALSE),"n.v.t.")</f>
        <v>Aankopen niet duurzame goedere</v>
      </c>
    </row>
    <row r="1911" spans="6:48">
      <c r="F1911" s="2" t="s">
        <v>7616</v>
      </c>
      <c r="G1911" s="2" t="s">
        <v>39</v>
      </c>
      <c r="H1911" s="2" t="s">
        <v>39</v>
      </c>
      <c r="I1911" s="18">
        <v>13.08</v>
      </c>
      <c r="P1911" s="16" t="str">
        <f t="shared" si="90"/>
        <v>633907</v>
      </c>
      <c r="Q1911" s="16" t="str">
        <f>IFERROR(VLOOKUP($P1911,'Kredieten productgroepen functi'!$C:$M,2,FALSE),"n.v.t.")</f>
        <v>Bruggen</v>
      </c>
      <c r="R1911" s="16" t="str">
        <f t="shared" si="91"/>
        <v>423040</v>
      </c>
      <c r="S1911" s="16" t="str">
        <f>IFERROR(VLOOKUP($R1911,Kostensoorten!$C:$J,2,FALSE),"n.v.t.")</f>
        <v>Normaal onderhoud</v>
      </c>
      <c r="T1911" s="16" t="s">
        <v>39</v>
      </c>
      <c r="U1911" s="16" t="s">
        <v>39</v>
      </c>
      <c r="V1911" s="16" t="s">
        <v>39</v>
      </c>
      <c r="W1911" s="16" t="s">
        <v>39</v>
      </c>
      <c r="X1911" s="16" t="s">
        <v>39</v>
      </c>
      <c r="Y1911" s="16" t="s">
        <v>39</v>
      </c>
      <c r="Z1911" s="16" t="s">
        <v>39</v>
      </c>
      <c r="AA1911" s="16" t="s">
        <v>39</v>
      </c>
      <c r="AB1911" s="16" t="s">
        <v>39</v>
      </c>
      <c r="AC1911" s="16" t="s">
        <v>39</v>
      </c>
      <c r="AD1911" s="16" t="s">
        <v>39</v>
      </c>
      <c r="AE1911" s="16" t="s">
        <v>39</v>
      </c>
      <c r="AF1911" s="16" t="s">
        <v>39</v>
      </c>
      <c r="AG1911" s="16" t="s">
        <v>39</v>
      </c>
      <c r="AH1911" s="16" t="s">
        <v>39</v>
      </c>
      <c r="AI1911" s="16" t="s">
        <v>39</v>
      </c>
      <c r="AJ1911" s="16" t="s">
        <v>39</v>
      </c>
      <c r="AL1911" s="16" t="s">
        <v>39</v>
      </c>
      <c r="AM1911" s="16" t="s">
        <v>39</v>
      </c>
      <c r="AN1911" s="16" t="str">
        <f>IFERROR(VLOOKUP($P1911,'Kredieten productgroepen functi'!$C:$M,6,FALSE),"n.v.t.")</f>
        <v>3306</v>
      </c>
      <c r="AO1911" s="16" t="str">
        <f>IFERROR(VLOOKUP($P1911,'Kredieten productgroepen functi'!$C:$M,7,FALSE),"n.v.t.")</f>
        <v>Kunstwerken vaarwegen</v>
      </c>
      <c r="AP1911" s="16" t="str">
        <f>IFERROR(VLOOKUP($P1911,'Kredieten productgroepen functi'!$C:$M,8,FALSE),"n.v.t.")</f>
        <v>33</v>
      </c>
      <c r="AQ1911" s="16" t="str">
        <f>IFERROR(VLOOKUP($P1911,'Kredieten productgroepen functi'!$C:$M,9,FALSE),"n.v.t.")</f>
        <v>Waterwegen</v>
      </c>
      <c r="AR1911" s="16" t="str">
        <f>IFERROR(VLOOKUP($P1911,'Kredieten productgroepen functi'!$C:$M,10,FALSE),"n.v.t.")</f>
        <v>3</v>
      </c>
      <c r="AS1911" s="16" t="str">
        <f>IFERROR(VLOOKUP($P1911,'Kredieten productgroepen functi'!$C:$M,11,FALSE),"n.v.t.")</f>
        <v>Verkeer en vervoer</v>
      </c>
      <c r="AT1911" s="16" t="str">
        <f t="shared" si="92"/>
        <v>Lasten</v>
      </c>
      <c r="AU1911" s="16" t="str">
        <f>IFERROR(VLOOKUP($R1911,Kostensoorten!$C:$J,7,FALSE),"n.v.t.")</f>
        <v>2.3.1</v>
      </c>
      <c r="AV1911" s="16" t="str">
        <f>IFERROR(VLOOKUP($R1911,Kostensoorten!$C:$J,8,FALSE),"n.v.t.")</f>
        <v>Aankopen niet duurzame goedere</v>
      </c>
    </row>
    <row r="1912" spans="6:48">
      <c r="F1912" s="2" t="s">
        <v>6751</v>
      </c>
      <c r="G1912" s="2" t="s">
        <v>39</v>
      </c>
      <c r="H1912" s="2" t="s">
        <v>39</v>
      </c>
      <c r="I1912" s="18">
        <v>1044.78</v>
      </c>
      <c r="P1912" s="16" t="str">
        <f t="shared" si="90"/>
        <v>633907</v>
      </c>
      <c r="Q1912" s="16" t="str">
        <f>IFERROR(VLOOKUP($P1912,'Kredieten productgroepen functi'!$C:$M,2,FALSE),"n.v.t.")</f>
        <v>Bruggen</v>
      </c>
      <c r="R1912" s="16" t="str">
        <f t="shared" si="91"/>
        <v>423040</v>
      </c>
      <c r="S1912" s="16" t="str">
        <f>IFERROR(VLOOKUP($R1912,Kostensoorten!$C:$J,2,FALSE),"n.v.t.")</f>
        <v>Normaal onderhoud</v>
      </c>
      <c r="T1912" s="16" t="s">
        <v>39</v>
      </c>
      <c r="U1912" s="16" t="s">
        <v>39</v>
      </c>
      <c r="V1912" s="16" t="s">
        <v>39</v>
      </c>
      <c r="W1912" s="16" t="s">
        <v>39</v>
      </c>
      <c r="X1912" s="16" t="s">
        <v>39</v>
      </c>
      <c r="Y1912" s="16" t="s">
        <v>39</v>
      </c>
      <c r="Z1912" s="16" t="s">
        <v>39</v>
      </c>
      <c r="AA1912" s="16" t="s">
        <v>39</v>
      </c>
      <c r="AB1912" s="16" t="s">
        <v>39</v>
      </c>
      <c r="AC1912" s="16" t="s">
        <v>39</v>
      </c>
      <c r="AD1912" s="16" t="s">
        <v>39</v>
      </c>
      <c r="AE1912" s="16" t="s">
        <v>39</v>
      </c>
      <c r="AF1912" s="16" t="s">
        <v>39</v>
      </c>
      <c r="AG1912" s="16" t="s">
        <v>39</v>
      </c>
      <c r="AH1912" s="16" t="s">
        <v>39</v>
      </c>
      <c r="AI1912" s="16" t="s">
        <v>39</v>
      </c>
      <c r="AJ1912" s="16" t="s">
        <v>39</v>
      </c>
      <c r="AL1912" s="16" t="s">
        <v>39</v>
      </c>
      <c r="AM1912" s="16" t="s">
        <v>39</v>
      </c>
      <c r="AN1912" s="16" t="str">
        <f>IFERROR(VLOOKUP($P1912,'Kredieten productgroepen functi'!$C:$M,6,FALSE),"n.v.t.")</f>
        <v>3306</v>
      </c>
      <c r="AO1912" s="16" t="str">
        <f>IFERROR(VLOOKUP($P1912,'Kredieten productgroepen functi'!$C:$M,7,FALSE),"n.v.t.")</f>
        <v>Kunstwerken vaarwegen</v>
      </c>
      <c r="AP1912" s="16" t="str">
        <f>IFERROR(VLOOKUP($P1912,'Kredieten productgroepen functi'!$C:$M,8,FALSE),"n.v.t.")</f>
        <v>33</v>
      </c>
      <c r="AQ1912" s="16" t="str">
        <f>IFERROR(VLOOKUP($P1912,'Kredieten productgroepen functi'!$C:$M,9,FALSE),"n.v.t.")</f>
        <v>Waterwegen</v>
      </c>
      <c r="AR1912" s="16" t="str">
        <f>IFERROR(VLOOKUP($P1912,'Kredieten productgroepen functi'!$C:$M,10,FALSE),"n.v.t.")</f>
        <v>3</v>
      </c>
      <c r="AS1912" s="16" t="str">
        <f>IFERROR(VLOOKUP($P1912,'Kredieten productgroepen functi'!$C:$M,11,FALSE),"n.v.t.")</f>
        <v>Verkeer en vervoer</v>
      </c>
      <c r="AT1912" s="16" t="str">
        <f t="shared" si="92"/>
        <v>Lasten</v>
      </c>
      <c r="AU1912" s="16" t="str">
        <f>IFERROR(VLOOKUP($R1912,Kostensoorten!$C:$J,7,FALSE),"n.v.t.")</f>
        <v>2.3.1</v>
      </c>
      <c r="AV1912" s="16" t="str">
        <f>IFERROR(VLOOKUP($R1912,Kostensoorten!$C:$J,8,FALSE),"n.v.t.")</f>
        <v>Aankopen niet duurzame goedere</v>
      </c>
    </row>
    <row r="1913" spans="6:48">
      <c r="F1913" s="2" t="s">
        <v>7101</v>
      </c>
      <c r="G1913" s="2" t="s">
        <v>39</v>
      </c>
      <c r="H1913" s="2" t="s">
        <v>39</v>
      </c>
      <c r="I1913" s="18">
        <v>2746.02</v>
      </c>
      <c r="P1913" s="16" t="str">
        <f t="shared" si="90"/>
        <v>633907</v>
      </c>
      <c r="Q1913" s="16" t="str">
        <f>IFERROR(VLOOKUP($P1913,'Kredieten productgroepen functi'!$C:$M,2,FALSE),"n.v.t.")</f>
        <v>Bruggen</v>
      </c>
      <c r="R1913" s="16" t="str">
        <f t="shared" si="91"/>
        <v>423040</v>
      </c>
      <c r="S1913" s="16" t="str">
        <f>IFERROR(VLOOKUP($R1913,Kostensoorten!$C:$J,2,FALSE),"n.v.t.")</f>
        <v>Normaal onderhoud</v>
      </c>
      <c r="T1913" s="16" t="s">
        <v>39</v>
      </c>
      <c r="U1913" s="16" t="s">
        <v>39</v>
      </c>
      <c r="V1913" s="16" t="s">
        <v>39</v>
      </c>
      <c r="W1913" s="16" t="s">
        <v>39</v>
      </c>
      <c r="X1913" s="16" t="s">
        <v>39</v>
      </c>
      <c r="Y1913" s="16" t="s">
        <v>39</v>
      </c>
      <c r="Z1913" s="16" t="s">
        <v>39</v>
      </c>
      <c r="AA1913" s="16" t="s">
        <v>39</v>
      </c>
      <c r="AB1913" s="16" t="s">
        <v>39</v>
      </c>
      <c r="AC1913" s="16" t="s">
        <v>39</v>
      </c>
      <c r="AD1913" s="16" t="s">
        <v>39</v>
      </c>
      <c r="AE1913" s="16" t="s">
        <v>39</v>
      </c>
      <c r="AF1913" s="16" t="s">
        <v>39</v>
      </c>
      <c r="AG1913" s="16" t="s">
        <v>39</v>
      </c>
      <c r="AH1913" s="16" t="s">
        <v>39</v>
      </c>
      <c r="AI1913" s="16" t="s">
        <v>39</v>
      </c>
      <c r="AJ1913" s="16" t="s">
        <v>39</v>
      </c>
      <c r="AL1913" s="16" t="s">
        <v>39</v>
      </c>
      <c r="AM1913" s="16" t="s">
        <v>39</v>
      </c>
      <c r="AN1913" s="16" t="str">
        <f>IFERROR(VLOOKUP($P1913,'Kredieten productgroepen functi'!$C:$M,6,FALSE),"n.v.t.")</f>
        <v>3306</v>
      </c>
      <c r="AO1913" s="16" t="str">
        <f>IFERROR(VLOOKUP($P1913,'Kredieten productgroepen functi'!$C:$M,7,FALSE),"n.v.t.")</f>
        <v>Kunstwerken vaarwegen</v>
      </c>
      <c r="AP1913" s="16" t="str">
        <f>IFERROR(VLOOKUP($P1913,'Kredieten productgroepen functi'!$C:$M,8,FALSE),"n.v.t.")</f>
        <v>33</v>
      </c>
      <c r="AQ1913" s="16" t="str">
        <f>IFERROR(VLOOKUP($P1913,'Kredieten productgroepen functi'!$C:$M,9,FALSE),"n.v.t.")</f>
        <v>Waterwegen</v>
      </c>
      <c r="AR1913" s="16" t="str">
        <f>IFERROR(VLOOKUP($P1913,'Kredieten productgroepen functi'!$C:$M,10,FALSE),"n.v.t.")</f>
        <v>3</v>
      </c>
      <c r="AS1913" s="16" t="str">
        <f>IFERROR(VLOOKUP($P1913,'Kredieten productgroepen functi'!$C:$M,11,FALSE),"n.v.t.")</f>
        <v>Verkeer en vervoer</v>
      </c>
      <c r="AT1913" s="16" t="str">
        <f t="shared" si="92"/>
        <v>Lasten</v>
      </c>
      <c r="AU1913" s="16" t="str">
        <f>IFERROR(VLOOKUP($R1913,Kostensoorten!$C:$J,7,FALSE),"n.v.t.")</f>
        <v>2.3.1</v>
      </c>
      <c r="AV1913" s="16" t="str">
        <f>IFERROR(VLOOKUP($R1913,Kostensoorten!$C:$J,8,FALSE),"n.v.t.")</f>
        <v>Aankopen niet duurzame goedere</v>
      </c>
    </row>
    <row r="1914" spans="6:48">
      <c r="F1914" s="2" t="s">
        <v>8773</v>
      </c>
      <c r="G1914" s="2" t="s">
        <v>39</v>
      </c>
      <c r="H1914" s="2" t="s">
        <v>39</v>
      </c>
      <c r="I1914" s="18">
        <v>168.96</v>
      </c>
      <c r="P1914" s="16" t="str">
        <f t="shared" si="90"/>
        <v>633907</v>
      </c>
      <c r="Q1914" s="16" t="str">
        <f>IFERROR(VLOOKUP($P1914,'Kredieten productgroepen functi'!$C:$M,2,FALSE),"n.v.t.")</f>
        <v>Bruggen</v>
      </c>
      <c r="R1914" s="16" t="str">
        <f t="shared" si="91"/>
        <v>423040</v>
      </c>
      <c r="S1914" s="16" t="str">
        <f>IFERROR(VLOOKUP($R1914,Kostensoorten!$C:$J,2,FALSE),"n.v.t.")</f>
        <v>Normaal onderhoud</v>
      </c>
      <c r="T1914" s="16" t="s">
        <v>39</v>
      </c>
      <c r="U1914" s="16" t="s">
        <v>39</v>
      </c>
      <c r="V1914" s="16" t="s">
        <v>39</v>
      </c>
      <c r="W1914" s="16" t="s">
        <v>39</v>
      </c>
      <c r="X1914" s="16" t="s">
        <v>39</v>
      </c>
      <c r="Y1914" s="16" t="s">
        <v>39</v>
      </c>
      <c r="Z1914" s="16" t="s">
        <v>39</v>
      </c>
      <c r="AA1914" s="16" t="s">
        <v>39</v>
      </c>
      <c r="AB1914" s="16" t="s">
        <v>39</v>
      </c>
      <c r="AC1914" s="16" t="s">
        <v>39</v>
      </c>
      <c r="AD1914" s="16" t="s">
        <v>39</v>
      </c>
      <c r="AE1914" s="16" t="s">
        <v>39</v>
      </c>
      <c r="AF1914" s="16" t="s">
        <v>39</v>
      </c>
      <c r="AG1914" s="16" t="s">
        <v>39</v>
      </c>
      <c r="AH1914" s="16" t="s">
        <v>39</v>
      </c>
      <c r="AI1914" s="16" t="s">
        <v>39</v>
      </c>
      <c r="AJ1914" s="16" t="s">
        <v>39</v>
      </c>
      <c r="AL1914" s="16" t="s">
        <v>39</v>
      </c>
      <c r="AM1914" s="16" t="s">
        <v>39</v>
      </c>
      <c r="AN1914" s="16" t="str">
        <f>IFERROR(VLOOKUP($P1914,'Kredieten productgroepen functi'!$C:$M,6,FALSE),"n.v.t.")</f>
        <v>3306</v>
      </c>
      <c r="AO1914" s="16" t="str">
        <f>IFERROR(VLOOKUP($P1914,'Kredieten productgroepen functi'!$C:$M,7,FALSE),"n.v.t.")</f>
        <v>Kunstwerken vaarwegen</v>
      </c>
      <c r="AP1914" s="16" t="str">
        <f>IFERROR(VLOOKUP($P1914,'Kredieten productgroepen functi'!$C:$M,8,FALSE),"n.v.t.")</f>
        <v>33</v>
      </c>
      <c r="AQ1914" s="16" t="str">
        <f>IFERROR(VLOOKUP($P1914,'Kredieten productgroepen functi'!$C:$M,9,FALSE),"n.v.t.")</f>
        <v>Waterwegen</v>
      </c>
      <c r="AR1914" s="16" t="str">
        <f>IFERROR(VLOOKUP($P1914,'Kredieten productgroepen functi'!$C:$M,10,FALSE),"n.v.t.")</f>
        <v>3</v>
      </c>
      <c r="AS1914" s="16" t="str">
        <f>IFERROR(VLOOKUP($P1914,'Kredieten productgroepen functi'!$C:$M,11,FALSE),"n.v.t.")</f>
        <v>Verkeer en vervoer</v>
      </c>
      <c r="AT1914" s="16" t="str">
        <f t="shared" si="92"/>
        <v>Lasten</v>
      </c>
      <c r="AU1914" s="16" t="str">
        <f>IFERROR(VLOOKUP($R1914,Kostensoorten!$C:$J,7,FALSE),"n.v.t.")</f>
        <v>2.3.1</v>
      </c>
      <c r="AV1914" s="16" t="str">
        <f>IFERROR(VLOOKUP($R1914,Kostensoorten!$C:$J,8,FALSE),"n.v.t.")</f>
        <v>Aankopen niet duurzame goedere</v>
      </c>
    </row>
    <row r="1915" spans="6:48">
      <c r="F1915" s="2" t="s">
        <v>6752</v>
      </c>
      <c r="G1915" s="2" t="s">
        <v>39</v>
      </c>
      <c r="H1915" s="2" t="s">
        <v>39</v>
      </c>
      <c r="I1915" s="18">
        <v>12.55</v>
      </c>
      <c r="P1915" s="16" t="str">
        <f t="shared" si="90"/>
        <v>633907</v>
      </c>
      <c r="Q1915" s="16" t="str">
        <f>IFERROR(VLOOKUP($P1915,'Kredieten productgroepen functi'!$C:$M,2,FALSE),"n.v.t.")</f>
        <v>Bruggen</v>
      </c>
      <c r="R1915" s="16" t="str">
        <f t="shared" si="91"/>
        <v>423040</v>
      </c>
      <c r="S1915" s="16" t="str">
        <f>IFERROR(VLOOKUP($R1915,Kostensoorten!$C:$J,2,FALSE),"n.v.t.")</f>
        <v>Normaal onderhoud</v>
      </c>
      <c r="T1915" s="16" t="s">
        <v>39</v>
      </c>
      <c r="U1915" s="16" t="s">
        <v>39</v>
      </c>
      <c r="V1915" s="16" t="s">
        <v>39</v>
      </c>
      <c r="W1915" s="16" t="s">
        <v>39</v>
      </c>
      <c r="X1915" s="16" t="s">
        <v>39</v>
      </c>
      <c r="Y1915" s="16" t="s">
        <v>39</v>
      </c>
      <c r="Z1915" s="16" t="s">
        <v>39</v>
      </c>
      <c r="AA1915" s="16" t="s">
        <v>39</v>
      </c>
      <c r="AB1915" s="16" t="s">
        <v>39</v>
      </c>
      <c r="AC1915" s="16" t="s">
        <v>39</v>
      </c>
      <c r="AD1915" s="16" t="s">
        <v>39</v>
      </c>
      <c r="AE1915" s="16" t="s">
        <v>39</v>
      </c>
      <c r="AF1915" s="16" t="s">
        <v>39</v>
      </c>
      <c r="AG1915" s="16" t="s">
        <v>39</v>
      </c>
      <c r="AH1915" s="16" t="s">
        <v>39</v>
      </c>
      <c r="AI1915" s="16" t="s">
        <v>39</v>
      </c>
      <c r="AJ1915" s="16" t="s">
        <v>39</v>
      </c>
      <c r="AL1915" s="16" t="s">
        <v>39</v>
      </c>
      <c r="AM1915" s="16" t="s">
        <v>39</v>
      </c>
      <c r="AN1915" s="16" t="str">
        <f>IFERROR(VLOOKUP($P1915,'Kredieten productgroepen functi'!$C:$M,6,FALSE),"n.v.t.")</f>
        <v>3306</v>
      </c>
      <c r="AO1915" s="16" t="str">
        <f>IFERROR(VLOOKUP($P1915,'Kredieten productgroepen functi'!$C:$M,7,FALSE),"n.v.t.")</f>
        <v>Kunstwerken vaarwegen</v>
      </c>
      <c r="AP1915" s="16" t="str">
        <f>IFERROR(VLOOKUP($P1915,'Kredieten productgroepen functi'!$C:$M,8,FALSE),"n.v.t.")</f>
        <v>33</v>
      </c>
      <c r="AQ1915" s="16" t="str">
        <f>IFERROR(VLOOKUP($P1915,'Kredieten productgroepen functi'!$C:$M,9,FALSE),"n.v.t.")</f>
        <v>Waterwegen</v>
      </c>
      <c r="AR1915" s="16" t="str">
        <f>IFERROR(VLOOKUP($P1915,'Kredieten productgroepen functi'!$C:$M,10,FALSE),"n.v.t.")</f>
        <v>3</v>
      </c>
      <c r="AS1915" s="16" t="str">
        <f>IFERROR(VLOOKUP($P1915,'Kredieten productgroepen functi'!$C:$M,11,FALSE),"n.v.t.")</f>
        <v>Verkeer en vervoer</v>
      </c>
      <c r="AT1915" s="16" t="str">
        <f t="shared" si="92"/>
        <v>Lasten</v>
      </c>
      <c r="AU1915" s="16" t="str">
        <f>IFERROR(VLOOKUP($R1915,Kostensoorten!$C:$J,7,FALSE),"n.v.t.")</f>
        <v>2.3.1</v>
      </c>
      <c r="AV1915" s="16" t="str">
        <f>IFERROR(VLOOKUP($R1915,Kostensoorten!$C:$J,8,FALSE),"n.v.t.")</f>
        <v>Aankopen niet duurzame goedere</v>
      </c>
    </row>
    <row r="1916" spans="6:48">
      <c r="F1916" s="2" t="s">
        <v>8774</v>
      </c>
      <c r="G1916" s="2" t="s">
        <v>39</v>
      </c>
      <c r="H1916" s="2" t="s">
        <v>39</v>
      </c>
      <c r="I1916" s="18">
        <v>304</v>
      </c>
      <c r="P1916" s="16" t="str">
        <f t="shared" si="90"/>
        <v>633907</v>
      </c>
      <c r="Q1916" s="16" t="str">
        <f>IFERROR(VLOOKUP($P1916,'Kredieten productgroepen functi'!$C:$M,2,FALSE),"n.v.t.")</f>
        <v>Bruggen</v>
      </c>
      <c r="R1916" s="16" t="str">
        <f t="shared" si="91"/>
        <v>423040</v>
      </c>
      <c r="S1916" s="16" t="str">
        <f>IFERROR(VLOOKUP($R1916,Kostensoorten!$C:$J,2,FALSE),"n.v.t.")</f>
        <v>Normaal onderhoud</v>
      </c>
      <c r="T1916" s="16" t="s">
        <v>39</v>
      </c>
      <c r="U1916" s="16" t="s">
        <v>39</v>
      </c>
      <c r="V1916" s="16" t="s">
        <v>39</v>
      </c>
      <c r="W1916" s="16" t="s">
        <v>39</v>
      </c>
      <c r="X1916" s="16" t="s">
        <v>39</v>
      </c>
      <c r="Y1916" s="16" t="s">
        <v>39</v>
      </c>
      <c r="Z1916" s="16" t="s">
        <v>39</v>
      </c>
      <c r="AA1916" s="16" t="s">
        <v>39</v>
      </c>
      <c r="AB1916" s="16" t="s">
        <v>39</v>
      </c>
      <c r="AC1916" s="16" t="s">
        <v>39</v>
      </c>
      <c r="AD1916" s="16" t="s">
        <v>39</v>
      </c>
      <c r="AE1916" s="16" t="s">
        <v>39</v>
      </c>
      <c r="AF1916" s="16" t="s">
        <v>39</v>
      </c>
      <c r="AG1916" s="16" t="s">
        <v>39</v>
      </c>
      <c r="AH1916" s="16" t="s">
        <v>39</v>
      </c>
      <c r="AI1916" s="16" t="s">
        <v>39</v>
      </c>
      <c r="AJ1916" s="16" t="s">
        <v>39</v>
      </c>
      <c r="AL1916" s="16" t="s">
        <v>39</v>
      </c>
      <c r="AM1916" s="16" t="s">
        <v>39</v>
      </c>
      <c r="AN1916" s="16" t="str">
        <f>IFERROR(VLOOKUP($P1916,'Kredieten productgroepen functi'!$C:$M,6,FALSE),"n.v.t.")</f>
        <v>3306</v>
      </c>
      <c r="AO1916" s="16" t="str">
        <f>IFERROR(VLOOKUP($P1916,'Kredieten productgroepen functi'!$C:$M,7,FALSE),"n.v.t.")</f>
        <v>Kunstwerken vaarwegen</v>
      </c>
      <c r="AP1916" s="16" t="str">
        <f>IFERROR(VLOOKUP($P1916,'Kredieten productgroepen functi'!$C:$M,8,FALSE),"n.v.t.")</f>
        <v>33</v>
      </c>
      <c r="AQ1916" s="16" t="str">
        <f>IFERROR(VLOOKUP($P1916,'Kredieten productgroepen functi'!$C:$M,9,FALSE),"n.v.t.")</f>
        <v>Waterwegen</v>
      </c>
      <c r="AR1916" s="16" t="str">
        <f>IFERROR(VLOOKUP($P1916,'Kredieten productgroepen functi'!$C:$M,10,FALSE),"n.v.t.")</f>
        <v>3</v>
      </c>
      <c r="AS1916" s="16" t="str">
        <f>IFERROR(VLOOKUP($P1916,'Kredieten productgroepen functi'!$C:$M,11,FALSE),"n.v.t.")</f>
        <v>Verkeer en vervoer</v>
      </c>
      <c r="AT1916" s="16" t="str">
        <f t="shared" si="92"/>
        <v>Lasten</v>
      </c>
      <c r="AU1916" s="16" t="str">
        <f>IFERROR(VLOOKUP($R1916,Kostensoorten!$C:$J,7,FALSE),"n.v.t.")</f>
        <v>2.3.1</v>
      </c>
      <c r="AV1916" s="16" t="str">
        <f>IFERROR(VLOOKUP($R1916,Kostensoorten!$C:$J,8,FALSE),"n.v.t.")</f>
        <v>Aankopen niet duurzame goedere</v>
      </c>
    </row>
    <row r="1917" spans="6:48">
      <c r="F1917" s="2" t="s">
        <v>8180</v>
      </c>
      <c r="G1917" s="2" t="s">
        <v>39</v>
      </c>
      <c r="H1917" s="2" t="s">
        <v>39</v>
      </c>
      <c r="I1917" s="18">
        <v>12635.57</v>
      </c>
      <c r="P1917" s="16" t="str">
        <f t="shared" si="90"/>
        <v>633907</v>
      </c>
      <c r="Q1917" s="16" t="str">
        <f>IFERROR(VLOOKUP($P1917,'Kredieten productgroepen functi'!$C:$M,2,FALSE),"n.v.t.")</f>
        <v>Bruggen</v>
      </c>
      <c r="R1917" s="16" t="str">
        <f t="shared" si="91"/>
        <v>423040</v>
      </c>
      <c r="S1917" s="16" t="str">
        <f>IFERROR(VLOOKUP($R1917,Kostensoorten!$C:$J,2,FALSE),"n.v.t.")</f>
        <v>Normaal onderhoud</v>
      </c>
      <c r="T1917" s="16" t="s">
        <v>39</v>
      </c>
      <c r="U1917" s="16" t="s">
        <v>39</v>
      </c>
      <c r="V1917" s="16" t="s">
        <v>39</v>
      </c>
      <c r="W1917" s="16" t="s">
        <v>39</v>
      </c>
      <c r="X1917" s="16" t="s">
        <v>39</v>
      </c>
      <c r="Y1917" s="16" t="s">
        <v>39</v>
      </c>
      <c r="Z1917" s="16" t="s">
        <v>39</v>
      </c>
      <c r="AA1917" s="16" t="s">
        <v>39</v>
      </c>
      <c r="AB1917" s="16" t="s">
        <v>39</v>
      </c>
      <c r="AC1917" s="16" t="s">
        <v>39</v>
      </c>
      <c r="AD1917" s="16" t="s">
        <v>39</v>
      </c>
      <c r="AE1917" s="16" t="s">
        <v>39</v>
      </c>
      <c r="AF1917" s="16" t="s">
        <v>39</v>
      </c>
      <c r="AG1917" s="16" t="s">
        <v>39</v>
      </c>
      <c r="AH1917" s="16" t="s">
        <v>39</v>
      </c>
      <c r="AI1917" s="16" t="s">
        <v>39</v>
      </c>
      <c r="AJ1917" s="16" t="s">
        <v>39</v>
      </c>
      <c r="AL1917" s="16" t="s">
        <v>39</v>
      </c>
      <c r="AM1917" s="16" t="s">
        <v>39</v>
      </c>
      <c r="AN1917" s="16" t="str">
        <f>IFERROR(VLOOKUP($P1917,'Kredieten productgroepen functi'!$C:$M,6,FALSE),"n.v.t.")</f>
        <v>3306</v>
      </c>
      <c r="AO1917" s="16" t="str">
        <f>IFERROR(VLOOKUP($P1917,'Kredieten productgroepen functi'!$C:$M,7,FALSE),"n.v.t.")</f>
        <v>Kunstwerken vaarwegen</v>
      </c>
      <c r="AP1917" s="16" t="str">
        <f>IFERROR(VLOOKUP($P1917,'Kredieten productgroepen functi'!$C:$M,8,FALSE),"n.v.t.")</f>
        <v>33</v>
      </c>
      <c r="AQ1917" s="16" t="str">
        <f>IFERROR(VLOOKUP($P1917,'Kredieten productgroepen functi'!$C:$M,9,FALSE),"n.v.t.")</f>
        <v>Waterwegen</v>
      </c>
      <c r="AR1917" s="16" t="str">
        <f>IFERROR(VLOOKUP($P1917,'Kredieten productgroepen functi'!$C:$M,10,FALSE),"n.v.t.")</f>
        <v>3</v>
      </c>
      <c r="AS1917" s="16" t="str">
        <f>IFERROR(VLOOKUP($P1917,'Kredieten productgroepen functi'!$C:$M,11,FALSE),"n.v.t.")</f>
        <v>Verkeer en vervoer</v>
      </c>
      <c r="AT1917" s="16" t="str">
        <f t="shared" si="92"/>
        <v>Lasten</v>
      </c>
      <c r="AU1917" s="16" t="str">
        <f>IFERROR(VLOOKUP($R1917,Kostensoorten!$C:$J,7,FALSE),"n.v.t.")</f>
        <v>2.3.1</v>
      </c>
      <c r="AV1917" s="16" t="str">
        <f>IFERROR(VLOOKUP($R1917,Kostensoorten!$C:$J,8,FALSE),"n.v.t.")</f>
        <v>Aankopen niet duurzame goedere</v>
      </c>
    </row>
    <row r="1918" spans="6:48">
      <c r="F1918" s="2" t="s">
        <v>8181</v>
      </c>
      <c r="G1918" s="2" t="s">
        <v>39</v>
      </c>
      <c r="H1918" s="2" t="s">
        <v>39</v>
      </c>
      <c r="I1918" s="18">
        <v>602.82000000000005</v>
      </c>
      <c r="P1918" s="16" t="str">
        <f t="shared" si="90"/>
        <v>633907</v>
      </c>
      <c r="Q1918" s="16" t="str">
        <f>IFERROR(VLOOKUP($P1918,'Kredieten productgroepen functi'!$C:$M,2,FALSE),"n.v.t.")</f>
        <v>Bruggen</v>
      </c>
      <c r="R1918" s="16" t="str">
        <f t="shared" si="91"/>
        <v>423040</v>
      </c>
      <c r="S1918" s="16" t="str">
        <f>IFERROR(VLOOKUP($R1918,Kostensoorten!$C:$J,2,FALSE),"n.v.t.")</f>
        <v>Normaal onderhoud</v>
      </c>
      <c r="T1918" s="16" t="s">
        <v>39</v>
      </c>
      <c r="U1918" s="16" t="s">
        <v>39</v>
      </c>
      <c r="V1918" s="16" t="s">
        <v>39</v>
      </c>
      <c r="W1918" s="16" t="s">
        <v>39</v>
      </c>
      <c r="X1918" s="16" t="s">
        <v>39</v>
      </c>
      <c r="Y1918" s="16" t="s">
        <v>39</v>
      </c>
      <c r="Z1918" s="16" t="s">
        <v>39</v>
      </c>
      <c r="AA1918" s="16" t="s">
        <v>39</v>
      </c>
      <c r="AB1918" s="16" t="s">
        <v>39</v>
      </c>
      <c r="AC1918" s="16" t="s">
        <v>39</v>
      </c>
      <c r="AD1918" s="16" t="s">
        <v>39</v>
      </c>
      <c r="AE1918" s="16" t="s">
        <v>39</v>
      </c>
      <c r="AF1918" s="16" t="s">
        <v>39</v>
      </c>
      <c r="AG1918" s="16" t="s">
        <v>39</v>
      </c>
      <c r="AH1918" s="16" t="s">
        <v>39</v>
      </c>
      <c r="AI1918" s="16" t="s">
        <v>39</v>
      </c>
      <c r="AJ1918" s="16" t="s">
        <v>39</v>
      </c>
      <c r="AL1918" s="16" t="s">
        <v>39</v>
      </c>
      <c r="AM1918" s="16" t="s">
        <v>39</v>
      </c>
      <c r="AN1918" s="16" t="str">
        <f>IFERROR(VLOOKUP($P1918,'Kredieten productgroepen functi'!$C:$M,6,FALSE),"n.v.t.")</f>
        <v>3306</v>
      </c>
      <c r="AO1918" s="16" t="str">
        <f>IFERROR(VLOOKUP($P1918,'Kredieten productgroepen functi'!$C:$M,7,FALSE),"n.v.t.")</f>
        <v>Kunstwerken vaarwegen</v>
      </c>
      <c r="AP1918" s="16" t="str">
        <f>IFERROR(VLOOKUP($P1918,'Kredieten productgroepen functi'!$C:$M,8,FALSE),"n.v.t.")</f>
        <v>33</v>
      </c>
      <c r="AQ1918" s="16" t="str">
        <f>IFERROR(VLOOKUP($P1918,'Kredieten productgroepen functi'!$C:$M,9,FALSE),"n.v.t.")</f>
        <v>Waterwegen</v>
      </c>
      <c r="AR1918" s="16" t="str">
        <f>IFERROR(VLOOKUP($P1918,'Kredieten productgroepen functi'!$C:$M,10,FALSE),"n.v.t.")</f>
        <v>3</v>
      </c>
      <c r="AS1918" s="16" t="str">
        <f>IFERROR(VLOOKUP($P1918,'Kredieten productgroepen functi'!$C:$M,11,FALSE),"n.v.t.")</f>
        <v>Verkeer en vervoer</v>
      </c>
      <c r="AT1918" s="16" t="str">
        <f t="shared" si="92"/>
        <v>Lasten</v>
      </c>
      <c r="AU1918" s="16" t="str">
        <f>IFERROR(VLOOKUP($R1918,Kostensoorten!$C:$J,7,FALSE),"n.v.t.")</f>
        <v>2.3.1</v>
      </c>
      <c r="AV1918" s="16" t="str">
        <f>IFERROR(VLOOKUP($R1918,Kostensoorten!$C:$J,8,FALSE),"n.v.t.")</f>
        <v>Aankopen niet duurzame goedere</v>
      </c>
    </row>
    <row r="1919" spans="6:48">
      <c r="F1919" s="2" t="s">
        <v>7617</v>
      </c>
      <c r="G1919" s="2" t="s">
        <v>39</v>
      </c>
      <c r="H1919" s="2" t="s">
        <v>39</v>
      </c>
      <c r="I1919" s="18">
        <v>1082.0999999999999</v>
      </c>
      <c r="P1919" s="16" t="str">
        <f t="shared" si="90"/>
        <v>633907</v>
      </c>
      <c r="Q1919" s="16" t="str">
        <f>IFERROR(VLOOKUP($P1919,'Kredieten productgroepen functi'!$C:$M,2,FALSE),"n.v.t.")</f>
        <v>Bruggen</v>
      </c>
      <c r="R1919" s="16" t="str">
        <f t="shared" si="91"/>
        <v>423040</v>
      </c>
      <c r="S1919" s="16" t="str">
        <f>IFERROR(VLOOKUP($R1919,Kostensoorten!$C:$J,2,FALSE),"n.v.t.")</f>
        <v>Normaal onderhoud</v>
      </c>
      <c r="T1919" s="16" t="s">
        <v>39</v>
      </c>
      <c r="U1919" s="16" t="s">
        <v>39</v>
      </c>
      <c r="V1919" s="16" t="s">
        <v>39</v>
      </c>
      <c r="W1919" s="16" t="s">
        <v>39</v>
      </c>
      <c r="X1919" s="16" t="s">
        <v>39</v>
      </c>
      <c r="Y1919" s="16" t="s">
        <v>39</v>
      </c>
      <c r="Z1919" s="16" t="s">
        <v>39</v>
      </c>
      <c r="AA1919" s="16" t="s">
        <v>39</v>
      </c>
      <c r="AB1919" s="16" t="s">
        <v>39</v>
      </c>
      <c r="AC1919" s="16" t="s">
        <v>39</v>
      </c>
      <c r="AD1919" s="16" t="s">
        <v>39</v>
      </c>
      <c r="AE1919" s="16" t="s">
        <v>39</v>
      </c>
      <c r="AF1919" s="16" t="s">
        <v>39</v>
      </c>
      <c r="AG1919" s="16" t="s">
        <v>39</v>
      </c>
      <c r="AH1919" s="16" t="s">
        <v>39</v>
      </c>
      <c r="AI1919" s="16" t="s">
        <v>39</v>
      </c>
      <c r="AJ1919" s="16" t="s">
        <v>39</v>
      </c>
      <c r="AL1919" s="16" t="s">
        <v>39</v>
      </c>
      <c r="AM1919" s="16" t="s">
        <v>39</v>
      </c>
      <c r="AN1919" s="16" t="str">
        <f>IFERROR(VLOOKUP($P1919,'Kredieten productgroepen functi'!$C:$M,6,FALSE),"n.v.t.")</f>
        <v>3306</v>
      </c>
      <c r="AO1919" s="16" t="str">
        <f>IFERROR(VLOOKUP($P1919,'Kredieten productgroepen functi'!$C:$M,7,FALSE),"n.v.t.")</f>
        <v>Kunstwerken vaarwegen</v>
      </c>
      <c r="AP1919" s="16" t="str">
        <f>IFERROR(VLOOKUP($P1919,'Kredieten productgroepen functi'!$C:$M,8,FALSE),"n.v.t.")</f>
        <v>33</v>
      </c>
      <c r="AQ1919" s="16" t="str">
        <f>IFERROR(VLOOKUP($P1919,'Kredieten productgroepen functi'!$C:$M,9,FALSE),"n.v.t.")</f>
        <v>Waterwegen</v>
      </c>
      <c r="AR1919" s="16" t="str">
        <f>IFERROR(VLOOKUP($P1919,'Kredieten productgroepen functi'!$C:$M,10,FALSE),"n.v.t.")</f>
        <v>3</v>
      </c>
      <c r="AS1919" s="16" t="str">
        <f>IFERROR(VLOOKUP($P1919,'Kredieten productgroepen functi'!$C:$M,11,FALSE),"n.v.t.")</f>
        <v>Verkeer en vervoer</v>
      </c>
      <c r="AT1919" s="16" t="str">
        <f t="shared" si="92"/>
        <v>Lasten</v>
      </c>
      <c r="AU1919" s="16" t="str">
        <f>IFERROR(VLOOKUP($R1919,Kostensoorten!$C:$J,7,FALSE),"n.v.t.")</f>
        <v>2.3.1</v>
      </c>
      <c r="AV1919" s="16" t="str">
        <f>IFERROR(VLOOKUP($R1919,Kostensoorten!$C:$J,8,FALSE),"n.v.t.")</f>
        <v>Aankopen niet duurzame goedere</v>
      </c>
    </row>
    <row r="1920" spans="6:48">
      <c r="F1920" s="2" t="s">
        <v>9668</v>
      </c>
      <c r="G1920" s="2" t="s">
        <v>39</v>
      </c>
      <c r="H1920" s="2" t="s">
        <v>39</v>
      </c>
      <c r="I1920" s="18">
        <v>21.5</v>
      </c>
      <c r="P1920" s="16" t="str">
        <f t="shared" si="90"/>
        <v>633907</v>
      </c>
      <c r="Q1920" s="16" t="str">
        <f>IFERROR(VLOOKUP($P1920,'Kredieten productgroepen functi'!$C:$M,2,FALSE),"n.v.t.")</f>
        <v>Bruggen</v>
      </c>
      <c r="R1920" s="16" t="str">
        <f t="shared" si="91"/>
        <v>423040</v>
      </c>
      <c r="S1920" s="16" t="str">
        <f>IFERROR(VLOOKUP($R1920,Kostensoorten!$C:$J,2,FALSE),"n.v.t.")</f>
        <v>Normaal onderhoud</v>
      </c>
      <c r="T1920" s="16" t="s">
        <v>39</v>
      </c>
      <c r="U1920" s="16" t="s">
        <v>39</v>
      </c>
      <c r="V1920" s="16" t="s">
        <v>39</v>
      </c>
      <c r="W1920" s="16" t="s">
        <v>39</v>
      </c>
      <c r="X1920" s="16" t="s">
        <v>39</v>
      </c>
      <c r="Y1920" s="16" t="s">
        <v>39</v>
      </c>
      <c r="Z1920" s="16" t="s">
        <v>39</v>
      </c>
      <c r="AA1920" s="16" t="s">
        <v>39</v>
      </c>
      <c r="AB1920" s="16" t="s">
        <v>39</v>
      </c>
      <c r="AC1920" s="16" t="s">
        <v>39</v>
      </c>
      <c r="AD1920" s="16" t="s">
        <v>39</v>
      </c>
      <c r="AE1920" s="16" t="s">
        <v>39</v>
      </c>
      <c r="AF1920" s="16" t="s">
        <v>39</v>
      </c>
      <c r="AG1920" s="16" t="s">
        <v>39</v>
      </c>
      <c r="AH1920" s="16" t="s">
        <v>39</v>
      </c>
      <c r="AI1920" s="16" t="s">
        <v>39</v>
      </c>
      <c r="AJ1920" s="16" t="s">
        <v>39</v>
      </c>
      <c r="AL1920" s="16" t="s">
        <v>39</v>
      </c>
      <c r="AM1920" s="16" t="s">
        <v>39</v>
      </c>
      <c r="AN1920" s="16" t="str">
        <f>IFERROR(VLOOKUP($P1920,'Kredieten productgroepen functi'!$C:$M,6,FALSE),"n.v.t.")</f>
        <v>3306</v>
      </c>
      <c r="AO1920" s="16" t="str">
        <f>IFERROR(VLOOKUP($P1920,'Kredieten productgroepen functi'!$C:$M,7,FALSE),"n.v.t.")</f>
        <v>Kunstwerken vaarwegen</v>
      </c>
      <c r="AP1920" s="16" t="str">
        <f>IFERROR(VLOOKUP($P1920,'Kredieten productgroepen functi'!$C:$M,8,FALSE),"n.v.t.")</f>
        <v>33</v>
      </c>
      <c r="AQ1920" s="16" t="str">
        <f>IFERROR(VLOOKUP($P1920,'Kredieten productgroepen functi'!$C:$M,9,FALSE),"n.v.t.")</f>
        <v>Waterwegen</v>
      </c>
      <c r="AR1920" s="16" t="str">
        <f>IFERROR(VLOOKUP($P1920,'Kredieten productgroepen functi'!$C:$M,10,FALSE),"n.v.t.")</f>
        <v>3</v>
      </c>
      <c r="AS1920" s="16" t="str">
        <f>IFERROR(VLOOKUP($P1920,'Kredieten productgroepen functi'!$C:$M,11,FALSE),"n.v.t.")</f>
        <v>Verkeer en vervoer</v>
      </c>
      <c r="AT1920" s="16" t="str">
        <f t="shared" si="92"/>
        <v>Lasten</v>
      </c>
      <c r="AU1920" s="16" t="str">
        <f>IFERROR(VLOOKUP($R1920,Kostensoorten!$C:$J,7,FALSE),"n.v.t.")</f>
        <v>2.3.1</v>
      </c>
      <c r="AV1920" s="16" t="str">
        <f>IFERROR(VLOOKUP($R1920,Kostensoorten!$C:$J,8,FALSE),"n.v.t.")</f>
        <v>Aankopen niet duurzame goedere</v>
      </c>
    </row>
    <row r="1921" spans="6:48">
      <c r="F1921" s="2" t="s">
        <v>9669</v>
      </c>
      <c r="G1921" s="2" t="s">
        <v>39</v>
      </c>
      <c r="H1921" s="2" t="s">
        <v>39</v>
      </c>
      <c r="I1921" s="18">
        <v>142.84</v>
      </c>
      <c r="P1921" s="16" t="str">
        <f t="shared" si="90"/>
        <v>633907</v>
      </c>
      <c r="Q1921" s="16" t="str">
        <f>IFERROR(VLOOKUP($P1921,'Kredieten productgroepen functi'!$C:$M,2,FALSE),"n.v.t.")</f>
        <v>Bruggen</v>
      </c>
      <c r="R1921" s="16" t="str">
        <f t="shared" si="91"/>
        <v>423040</v>
      </c>
      <c r="S1921" s="16" t="str">
        <f>IFERROR(VLOOKUP($R1921,Kostensoorten!$C:$J,2,FALSE),"n.v.t.")</f>
        <v>Normaal onderhoud</v>
      </c>
      <c r="T1921" s="16" t="s">
        <v>39</v>
      </c>
      <c r="U1921" s="16" t="s">
        <v>39</v>
      </c>
      <c r="V1921" s="16" t="s">
        <v>39</v>
      </c>
      <c r="W1921" s="16" t="s">
        <v>39</v>
      </c>
      <c r="X1921" s="16" t="s">
        <v>39</v>
      </c>
      <c r="Y1921" s="16" t="s">
        <v>39</v>
      </c>
      <c r="Z1921" s="16" t="s">
        <v>39</v>
      </c>
      <c r="AA1921" s="16" t="s">
        <v>39</v>
      </c>
      <c r="AB1921" s="16" t="s">
        <v>39</v>
      </c>
      <c r="AC1921" s="16" t="s">
        <v>39</v>
      </c>
      <c r="AD1921" s="16" t="s">
        <v>39</v>
      </c>
      <c r="AE1921" s="16" t="s">
        <v>39</v>
      </c>
      <c r="AF1921" s="16" t="s">
        <v>39</v>
      </c>
      <c r="AG1921" s="16" t="s">
        <v>39</v>
      </c>
      <c r="AH1921" s="16" t="s">
        <v>39</v>
      </c>
      <c r="AI1921" s="16" t="s">
        <v>39</v>
      </c>
      <c r="AJ1921" s="16" t="s">
        <v>39</v>
      </c>
      <c r="AL1921" s="16" t="s">
        <v>39</v>
      </c>
      <c r="AM1921" s="16" t="s">
        <v>39</v>
      </c>
      <c r="AN1921" s="16" t="str">
        <f>IFERROR(VLOOKUP($P1921,'Kredieten productgroepen functi'!$C:$M,6,FALSE),"n.v.t.")</f>
        <v>3306</v>
      </c>
      <c r="AO1921" s="16" t="str">
        <f>IFERROR(VLOOKUP($P1921,'Kredieten productgroepen functi'!$C:$M,7,FALSE),"n.v.t.")</f>
        <v>Kunstwerken vaarwegen</v>
      </c>
      <c r="AP1921" s="16" t="str">
        <f>IFERROR(VLOOKUP($P1921,'Kredieten productgroepen functi'!$C:$M,8,FALSE),"n.v.t.")</f>
        <v>33</v>
      </c>
      <c r="AQ1921" s="16" t="str">
        <f>IFERROR(VLOOKUP($P1921,'Kredieten productgroepen functi'!$C:$M,9,FALSE),"n.v.t.")</f>
        <v>Waterwegen</v>
      </c>
      <c r="AR1921" s="16" t="str">
        <f>IFERROR(VLOOKUP($P1921,'Kredieten productgroepen functi'!$C:$M,10,FALSE),"n.v.t.")</f>
        <v>3</v>
      </c>
      <c r="AS1921" s="16" t="str">
        <f>IFERROR(VLOOKUP($P1921,'Kredieten productgroepen functi'!$C:$M,11,FALSE),"n.v.t.")</f>
        <v>Verkeer en vervoer</v>
      </c>
      <c r="AT1921" s="16" t="str">
        <f t="shared" si="92"/>
        <v>Lasten</v>
      </c>
      <c r="AU1921" s="16" t="str">
        <f>IFERROR(VLOOKUP($R1921,Kostensoorten!$C:$J,7,FALSE),"n.v.t.")</f>
        <v>2.3.1</v>
      </c>
      <c r="AV1921" s="16" t="str">
        <f>IFERROR(VLOOKUP($R1921,Kostensoorten!$C:$J,8,FALSE),"n.v.t.")</f>
        <v>Aankopen niet duurzame goedere</v>
      </c>
    </row>
    <row r="1922" spans="6:48">
      <c r="F1922" s="2" t="s">
        <v>7311</v>
      </c>
      <c r="G1922" s="2" t="s">
        <v>39</v>
      </c>
      <c r="H1922" s="2" t="s">
        <v>39</v>
      </c>
      <c r="I1922" s="18">
        <v>26865.08</v>
      </c>
      <c r="P1922" s="16" t="str">
        <f t="shared" si="90"/>
        <v>633907</v>
      </c>
      <c r="Q1922" s="16" t="str">
        <f>IFERROR(VLOOKUP($P1922,'Kredieten productgroepen functi'!$C:$M,2,FALSE),"n.v.t.")</f>
        <v>Bruggen</v>
      </c>
      <c r="R1922" s="16" t="str">
        <f t="shared" si="91"/>
        <v>423040</v>
      </c>
      <c r="S1922" s="16" t="str">
        <f>IFERROR(VLOOKUP($R1922,Kostensoorten!$C:$J,2,FALSE),"n.v.t.")</f>
        <v>Normaal onderhoud</v>
      </c>
      <c r="T1922" s="16" t="s">
        <v>39</v>
      </c>
      <c r="U1922" s="16" t="s">
        <v>39</v>
      </c>
      <c r="V1922" s="16" t="s">
        <v>39</v>
      </c>
      <c r="W1922" s="16" t="s">
        <v>39</v>
      </c>
      <c r="X1922" s="16" t="s">
        <v>39</v>
      </c>
      <c r="Y1922" s="16" t="s">
        <v>39</v>
      </c>
      <c r="Z1922" s="16" t="s">
        <v>39</v>
      </c>
      <c r="AA1922" s="16" t="s">
        <v>39</v>
      </c>
      <c r="AB1922" s="16" t="s">
        <v>39</v>
      </c>
      <c r="AC1922" s="16" t="s">
        <v>39</v>
      </c>
      <c r="AD1922" s="16" t="s">
        <v>39</v>
      </c>
      <c r="AE1922" s="16" t="s">
        <v>39</v>
      </c>
      <c r="AF1922" s="16" t="s">
        <v>39</v>
      </c>
      <c r="AG1922" s="16" t="s">
        <v>39</v>
      </c>
      <c r="AH1922" s="16" t="s">
        <v>39</v>
      </c>
      <c r="AI1922" s="16" t="s">
        <v>39</v>
      </c>
      <c r="AJ1922" s="16" t="s">
        <v>39</v>
      </c>
      <c r="AL1922" s="16" t="s">
        <v>39</v>
      </c>
      <c r="AM1922" s="16" t="s">
        <v>39</v>
      </c>
      <c r="AN1922" s="16" t="str">
        <f>IFERROR(VLOOKUP($P1922,'Kredieten productgroepen functi'!$C:$M,6,FALSE),"n.v.t.")</f>
        <v>3306</v>
      </c>
      <c r="AO1922" s="16" t="str">
        <f>IFERROR(VLOOKUP($P1922,'Kredieten productgroepen functi'!$C:$M,7,FALSE),"n.v.t.")</f>
        <v>Kunstwerken vaarwegen</v>
      </c>
      <c r="AP1922" s="16" t="str">
        <f>IFERROR(VLOOKUP($P1922,'Kredieten productgroepen functi'!$C:$M,8,FALSE),"n.v.t.")</f>
        <v>33</v>
      </c>
      <c r="AQ1922" s="16" t="str">
        <f>IFERROR(VLOOKUP($P1922,'Kredieten productgroepen functi'!$C:$M,9,FALSE),"n.v.t.")</f>
        <v>Waterwegen</v>
      </c>
      <c r="AR1922" s="16" t="str">
        <f>IFERROR(VLOOKUP($P1922,'Kredieten productgroepen functi'!$C:$M,10,FALSE),"n.v.t.")</f>
        <v>3</v>
      </c>
      <c r="AS1922" s="16" t="str">
        <f>IFERROR(VLOOKUP($P1922,'Kredieten productgroepen functi'!$C:$M,11,FALSE),"n.v.t.")</f>
        <v>Verkeer en vervoer</v>
      </c>
      <c r="AT1922" s="16" t="str">
        <f t="shared" si="92"/>
        <v>Lasten</v>
      </c>
      <c r="AU1922" s="16" t="str">
        <f>IFERROR(VLOOKUP($R1922,Kostensoorten!$C:$J,7,FALSE),"n.v.t.")</f>
        <v>2.3.1</v>
      </c>
      <c r="AV1922" s="16" t="str">
        <f>IFERROR(VLOOKUP($R1922,Kostensoorten!$C:$J,8,FALSE),"n.v.t.")</f>
        <v>Aankopen niet duurzame goedere</v>
      </c>
    </row>
    <row r="1923" spans="6:48">
      <c r="F1923" s="2" t="s">
        <v>6753</v>
      </c>
      <c r="G1923" s="2" t="s">
        <v>39</v>
      </c>
      <c r="H1923" s="2" t="s">
        <v>39</v>
      </c>
      <c r="I1923" s="18">
        <v>5026.95</v>
      </c>
      <c r="P1923" s="16" t="str">
        <f t="shared" si="90"/>
        <v>633907</v>
      </c>
      <c r="Q1923" s="16" t="str">
        <f>IFERROR(VLOOKUP($P1923,'Kredieten productgroepen functi'!$C:$M,2,FALSE),"n.v.t.")</f>
        <v>Bruggen</v>
      </c>
      <c r="R1923" s="16" t="str">
        <f t="shared" si="91"/>
        <v>423040</v>
      </c>
      <c r="S1923" s="16" t="str">
        <f>IFERROR(VLOOKUP($R1923,Kostensoorten!$C:$J,2,FALSE),"n.v.t.")</f>
        <v>Normaal onderhoud</v>
      </c>
      <c r="T1923" s="16" t="s">
        <v>39</v>
      </c>
      <c r="U1923" s="16" t="s">
        <v>39</v>
      </c>
      <c r="V1923" s="16" t="s">
        <v>39</v>
      </c>
      <c r="W1923" s="16" t="s">
        <v>39</v>
      </c>
      <c r="X1923" s="16" t="s">
        <v>39</v>
      </c>
      <c r="Y1923" s="16" t="s">
        <v>39</v>
      </c>
      <c r="Z1923" s="16" t="s">
        <v>39</v>
      </c>
      <c r="AA1923" s="16" t="s">
        <v>39</v>
      </c>
      <c r="AB1923" s="16" t="s">
        <v>39</v>
      </c>
      <c r="AC1923" s="16" t="s">
        <v>39</v>
      </c>
      <c r="AD1923" s="16" t="s">
        <v>39</v>
      </c>
      <c r="AE1923" s="16" t="s">
        <v>39</v>
      </c>
      <c r="AF1923" s="16" t="s">
        <v>39</v>
      </c>
      <c r="AG1923" s="16" t="s">
        <v>39</v>
      </c>
      <c r="AH1923" s="16" t="s">
        <v>39</v>
      </c>
      <c r="AI1923" s="16" t="s">
        <v>39</v>
      </c>
      <c r="AJ1923" s="16" t="s">
        <v>39</v>
      </c>
      <c r="AL1923" s="16" t="s">
        <v>39</v>
      </c>
      <c r="AM1923" s="16" t="s">
        <v>39</v>
      </c>
      <c r="AN1923" s="16" t="str">
        <f>IFERROR(VLOOKUP($P1923,'Kredieten productgroepen functi'!$C:$M,6,FALSE),"n.v.t.")</f>
        <v>3306</v>
      </c>
      <c r="AO1923" s="16" t="str">
        <f>IFERROR(VLOOKUP($P1923,'Kredieten productgroepen functi'!$C:$M,7,FALSE),"n.v.t.")</f>
        <v>Kunstwerken vaarwegen</v>
      </c>
      <c r="AP1923" s="16" t="str">
        <f>IFERROR(VLOOKUP($P1923,'Kredieten productgroepen functi'!$C:$M,8,FALSE),"n.v.t.")</f>
        <v>33</v>
      </c>
      <c r="AQ1923" s="16" t="str">
        <f>IFERROR(VLOOKUP($P1923,'Kredieten productgroepen functi'!$C:$M,9,FALSE),"n.v.t.")</f>
        <v>Waterwegen</v>
      </c>
      <c r="AR1923" s="16" t="str">
        <f>IFERROR(VLOOKUP($P1923,'Kredieten productgroepen functi'!$C:$M,10,FALSE),"n.v.t.")</f>
        <v>3</v>
      </c>
      <c r="AS1923" s="16" t="str">
        <f>IFERROR(VLOOKUP($P1923,'Kredieten productgroepen functi'!$C:$M,11,FALSE),"n.v.t.")</f>
        <v>Verkeer en vervoer</v>
      </c>
      <c r="AT1923" s="16" t="str">
        <f t="shared" si="92"/>
        <v>Lasten</v>
      </c>
      <c r="AU1923" s="16" t="str">
        <f>IFERROR(VLOOKUP($R1923,Kostensoorten!$C:$J,7,FALSE),"n.v.t.")</f>
        <v>2.3.1</v>
      </c>
      <c r="AV1923" s="16" t="str">
        <f>IFERROR(VLOOKUP($R1923,Kostensoorten!$C:$J,8,FALSE),"n.v.t.")</f>
        <v>Aankopen niet duurzame goedere</v>
      </c>
    </row>
    <row r="1924" spans="6:48">
      <c r="F1924" s="2" t="s">
        <v>8775</v>
      </c>
      <c r="G1924" s="2" t="s">
        <v>39</v>
      </c>
      <c r="H1924" s="2" t="s">
        <v>39</v>
      </c>
      <c r="I1924" s="18">
        <v>184.58</v>
      </c>
      <c r="P1924" s="16" t="str">
        <f t="shared" si="90"/>
        <v>633907</v>
      </c>
      <c r="Q1924" s="16" t="str">
        <f>IFERROR(VLOOKUP($P1924,'Kredieten productgroepen functi'!$C:$M,2,FALSE),"n.v.t.")</f>
        <v>Bruggen</v>
      </c>
      <c r="R1924" s="16" t="str">
        <f t="shared" si="91"/>
        <v>423040</v>
      </c>
      <c r="S1924" s="16" t="str">
        <f>IFERROR(VLOOKUP($R1924,Kostensoorten!$C:$J,2,FALSE),"n.v.t.")</f>
        <v>Normaal onderhoud</v>
      </c>
      <c r="T1924" s="16" t="s">
        <v>39</v>
      </c>
      <c r="U1924" s="16" t="s">
        <v>39</v>
      </c>
      <c r="V1924" s="16" t="s">
        <v>39</v>
      </c>
      <c r="W1924" s="16" t="s">
        <v>39</v>
      </c>
      <c r="X1924" s="16" t="s">
        <v>39</v>
      </c>
      <c r="Y1924" s="16" t="s">
        <v>39</v>
      </c>
      <c r="Z1924" s="16" t="s">
        <v>39</v>
      </c>
      <c r="AA1924" s="16" t="s">
        <v>39</v>
      </c>
      <c r="AB1924" s="16" t="s">
        <v>39</v>
      </c>
      <c r="AC1924" s="16" t="s">
        <v>39</v>
      </c>
      <c r="AD1924" s="16" t="s">
        <v>39</v>
      </c>
      <c r="AE1924" s="16" t="s">
        <v>39</v>
      </c>
      <c r="AF1924" s="16" t="s">
        <v>39</v>
      </c>
      <c r="AG1924" s="16" t="s">
        <v>39</v>
      </c>
      <c r="AH1924" s="16" t="s">
        <v>39</v>
      </c>
      <c r="AI1924" s="16" t="s">
        <v>39</v>
      </c>
      <c r="AJ1924" s="16" t="s">
        <v>39</v>
      </c>
      <c r="AL1924" s="16" t="s">
        <v>39</v>
      </c>
      <c r="AM1924" s="16" t="s">
        <v>39</v>
      </c>
      <c r="AN1924" s="16" t="str">
        <f>IFERROR(VLOOKUP($P1924,'Kredieten productgroepen functi'!$C:$M,6,FALSE),"n.v.t.")</f>
        <v>3306</v>
      </c>
      <c r="AO1924" s="16" t="str">
        <f>IFERROR(VLOOKUP($P1924,'Kredieten productgroepen functi'!$C:$M,7,FALSE),"n.v.t.")</f>
        <v>Kunstwerken vaarwegen</v>
      </c>
      <c r="AP1924" s="16" t="str">
        <f>IFERROR(VLOOKUP($P1924,'Kredieten productgroepen functi'!$C:$M,8,FALSE),"n.v.t.")</f>
        <v>33</v>
      </c>
      <c r="AQ1924" s="16" t="str">
        <f>IFERROR(VLOOKUP($P1924,'Kredieten productgroepen functi'!$C:$M,9,FALSE),"n.v.t.")</f>
        <v>Waterwegen</v>
      </c>
      <c r="AR1924" s="16" t="str">
        <f>IFERROR(VLOOKUP($P1924,'Kredieten productgroepen functi'!$C:$M,10,FALSE),"n.v.t.")</f>
        <v>3</v>
      </c>
      <c r="AS1924" s="16" t="str">
        <f>IFERROR(VLOOKUP($P1924,'Kredieten productgroepen functi'!$C:$M,11,FALSE),"n.v.t.")</f>
        <v>Verkeer en vervoer</v>
      </c>
      <c r="AT1924" s="16" t="str">
        <f t="shared" si="92"/>
        <v>Lasten</v>
      </c>
      <c r="AU1924" s="16" t="str">
        <f>IFERROR(VLOOKUP($R1924,Kostensoorten!$C:$J,7,FALSE),"n.v.t.")</f>
        <v>2.3.1</v>
      </c>
      <c r="AV1924" s="16" t="str">
        <f>IFERROR(VLOOKUP($R1924,Kostensoorten!$C:$J,8,FALSE),"n.v.t.")</f>
        <v>Aankopen niet duurzame goedere</v>
      </c>
    </row>
    <row r="1925" spans="6:48">
      <c r="F1925" s="2" t="s">
        <v>9670</v>
      </c>
      <c r="G1925" s="2" t="s">
        <v>39</v>
      </c>
      <c r="H1925" s="2" t="s">
        <v>39</v>
      </c>
      <c r="I1925" s="18">
        <v>176.4</v>
      </c>
      <c r="P1925" s="16" t="str">
        <f t="shared" si="90"/>
        <v>633907</v>
      </c>
      <c r="Q1925" s="16" t="str">
        <f>IFERROR(VLOOKUP($P1925,'Kredieten productgroepen functi'!$C:$M,2,FALSE),"n.v.t.")</f>
        <v>Bruggen</v>
      </c>
      <c r="R1925" s="16" t="str">
        <f t="shared" si="91"/>
        <v>423040</v>
      </c>
      <c r="S1925" s="16" t="str">
        <f>IFERROR(VLOOKUP($R1925,Kostensoorten!$C:$J,2,FALSE),"n.v.t.")</f>
        <v>Normaal onderhoud</v>
      </c>
      <c r="T1925" s="16" t="s">
        <v>39</v>
      </c>
      <c r="U1925" s="16" t="s">
        <v>39</v>
      </c>
      <c r="V1925" s="16" t="s">
        <v>39</v>
      </c>
      <c r="W1925" s="16" t="s">
        <v>39</v>
      </c>
      <c r="X1925" s="16" t="s">
        <v>39</v>
      </c>
      <c r="Y1925" s="16" t="s">
        <v>39</v>
      </c>
      <c r="Z1925" s="16" t="s">
        <v>39</v>
      </c>
      <c r="AA1925" s="16" t="s">
        <v>39</v>
      </c>
      <c r="AB1925" s="16" t="s">
        <v>39</v>
      </c>
      <c r="AC1925" s="16" t="s">
        <v>39</v>
      </c>
      <c r="AD1925" s="16" t="s">
        <v>39</v>
      </c>
      <c r="AE1925" s="16" t="s">
        <v>39</v>
      </c>
      <c r="AF1925" s="16" t="s">
        <v>39</v>
      </c>
      <c r="AG1925" s="16" t="s">
        <v>39</v>
      </c>
      <c r="AH1925" s="16" t="s">
        <v>39</v>
      </c>
      <c r="AI1925" s="16" t="s">
        <v>39</v>
      </c>
      <c r="AJ1925" s="16" t="s">
        <v>39</v>
      </c>
      <c r="AL1925" s="16" t="s">
        <v>39</v>
      </c>
      <c r="AM1925" s="16" t="s">
        <v>39</v>
      </c>
      <c r="AN1925" s="16" t="str">
        <f>IFERROR(VLOOKUP($P1925,'Kredieten productgroepen functi'!$C:$M,6,FALSE),"n.v.t.")</f>
        <v>3306</v>
      </c>
      <c r="AO1925" s="16" t="str">
        <f>IFERROR(VLOOKUP($P1925,'Kredieten productgroepen functi'!$C:$M,7,FALSE),"n.v.t.")</f>
        <v>Kunstwerken vaarwegen</v>
      </c>
      <c r="AP1925" s="16" t="str">
        <f>IFERROR(VLOOKUP($P1925,'Kredieten productgroepen functi'!$C:$M,8,FALSE),"n.v.t.")</f>
        <v>33</v>
      </c>
      <c r="AQ1925" s="16" t="str">
        <f>IFERROR(VLOOKUP($P1925,'Kredieten productgroepen functi'!$C:$M,9,FALSE),"n.v.t.")</f>
        <v>Waterwegen</v>
      </c>
      <c r="AR1925" s="16" t="str">
        <f>IFERROR(VLOOKUP($P1925,'Kredieten productgroepen functi'!$C:$M,10,FALSE),"n.v.t.")</f>
        <v>3</v>
      </c>
      <c r="AS1925" s="16" t="str">
        <f>IFERROR(VLOOKUP($P1925,'Kredieten productgroepen functi'!$C:$M,11,FALSE),"n.v.t.")</f>
        <v>Verkeer en vervoer</v>
      </c>
      <c r="AT1925" s="16" t="str">
        <f t="shared" si="92"/>
        <v>Lasten</v>
      </c>
      <c r="AU1925" s="16" t="str">
        <f>IFERROR(VLOOKUP($R1925,Kostensoorten!$C:$J,7,FALSE),"n.v.t.")</f>
        <v>2.3.1</v>
      </c>
      <c r="AV1925" s="16" t="str">
        <f>IFERROR(VLOOKUP($R1925,Kostensoorten!$C:$J,8,FALSE),"n.v.t.")</f>
        <v>Aankopen niet duurzame goedere</v>
      </c>
    </row>
    <row r="1926" spans="6:48">
      <c r="F1926" s="2" t="s">
        <v>7102</v>
      </c>
      <c r="G1926" s="2" t="s">
        <v>39</v>
      </c>
      <c r="H1926" s="2" t="s">
        <v>39</v>
      </c>
      <c r="I1926" s="18">
        <v>913.5</v>
      </c>
      <c r="P1926" s="16" t="str">
        <f t="shared" ref="P1926:P1989" si="93">IF(RIGHT(LEFT(F1926,6),1)=".",LEFT(F1926,5),LEFT(F1926,6))</f>
        <v>633907</v>
      </c>
      <c r="Q1926" s="16" t="str">
        <f>IFERROR(VLOOKUP($P1926,'Kredieten productgroepen functi'!$C:$M,2,FALSE),"n.v.t.")</f>
        <v>Bruggen</v>
      </c>
      <c r="R1926" s="16" t="str">
        <f t="shared" ref="R1926:R1989" si="94">IF(RIGHT(LEFT(F1926,6),1)=".",RIGHT(LEFT(F1926,12),6),RIGHT(LEFT(F1926,13),6))</f>
        <v>423040</v>
      </c>
      <c r="S1926" s="16" t="str">
        <f>IFERROR(VLOOKUP($R1926,Kostensoorten!$C:$J,2,FALSE),"n.v.t.")</f>
        <v>Normaal onderhoud</v>
      </c>
      <c r="T1926" s="16" t="s">
        <v>39</v>
      </c>
      <c r="U1926" s="16" t="s">
        <v>39</v>
      </c>
      <c r="V1926" s="16" t="s">
        <v>39</v>
      </c>
      <c r="W1926" s="16" t="s">
        <v>39</v>
      </c>
      <c r="X1926" s="16" t="s">
        <v>39</v>
      </c>
      <c r="Y1926" s="16" t="s">
        <v>39</v>
      </c>
      <c r="Z1926" s="16" t="s">
        <v>39</v>
      </c>
      <c r="AA1926" s="16" t="s">
        <v>39</v>
      </c>
      <c r="AB1926" s="16" t="s">
        <v>39</v>
      </c>
      <c r="AC1926" s="16" t="s">
        <v>39</v>
      </c>
      <c r="AD1926" s="16" t="s">
        <v>39</v>
      </c>
      <c r="AE1926" s="16" t="s">
        <v>39</v>
      </c>
      <c r="AF1926" s="16" t="s">
        <v>39</v>
      </c>
      <c r="AG1926" s="16" t="s">
        <v>39</v>
      </c>
      <c r="AH1926" s="16" t="s">
        <v>39</v>
      </c>
      <c r="AI1926" s="16" t="s">
        <v>39</v>
      </c>
      <c r="AJ1926" s="16" t="s">
        <v>39</v>
      </c>
      <c r="AL1926" s="16" t="s">
        <v>39</v>
      </c>
      <c r="AM1926" s="16" t="s">
        <v>39</v>
      </c>
      <c r="AN1926" s="16" t="str">
        <f>IFERROR(VLOOKUP($P1926,'Kredieten productgroepen functi'!$C:$M,6,FALSE),"n.v.t.")</f>
        <v>3306</v>
      </c>
      <c r="AO1926" s="16" t="str">
        <f>IFERROR(VLOOKUP($P1926,'Kredieten productgroepen functi'!$C:$M,7,FALSE),"n.v.t.")</f>
        <v>Kunstwerken vaarwegen</v>
      </c>
      <c r="AP1926" s="16" t="str">
        <f>IFERROR(VLOOKUP($P1926,'Kredieten productgroepen functi'!$C:$M,8,FALSE),"n.v.t.")</f>
        <v>33</v>
      </c>
      <c r="AQ1926" s="16" t="str">
        <f>IFERROR(VLOOKUP($P1926,'Kredieten productgroepen functi'!$C:$M,9,FALSE),"n.v.t.")</f>
        <v>Waterwegen</v>
      </c>
      <c r="AR1926" s="16" t="str">
        <f>IFERROR(VLOOKUP($P1926,'Kredieten productgroepen functi'!$C:$M,10,FALSE),"n.v.t.")</f>
        <v>3</v>
      </c>
      <c r="AS1926" s="16" t="str">
        <f>IFERROR(VLOOKUP($P1926,'Kredieten productgroepen functi'!$C:$M,11,FALSE),"n.v.t.")</f>
        <v>Verkeer en vervoer</v>
      </c>
      <c r="AT1926" s="16" t="str">
        <f t="shared" ref="AT1926:AT1989" si="95">IF(LEFT(R1926,1)="4","Lasten",IF(LEFT(R1926,1)="8","Baten","n.v.t."))</f>
        <v>Lasten</v>
      </c>
      <c r="AU1926" s="16" t="str">
        <f>IFERROR(VLOOKUP($R1926,Kostensoorten!$C:$J,7,FALSE),"n.v.t.")</f>
        <v>2.3.1</v>
      </c>
      <c r="AV1926" s="16" t="str">
        <f>IFERROR(VLOOKUP($R1926,Kostensoorten!$C:$J,8,FALSE),"n.v.t.")</f>
        <v>Aankopen niet duurzame goedere</v>
      </c>
    </row>
    <row r="1927" spans="6:48">
      <c r="F1927" s="2" t="s">
        <v>6754</v>
      </c>
      <c r="G1927" s="2" t="s">
        <v>39</v>
      </c>
      <c r="H1927" s="2" t="s">
        <v>39</v>
      </c>
      <c r="I1927" s="18">
        <v>2728.89</v>
      </c>
      <c r="P1927" s="16" t="str">
        <f t="shared" si="93"/>
        <v>633907</v>
      </c>
      <c r="Q1927" s="16" t="str">
        <f>IFERROR(VLOOKUP($P1927,'Kredieten productgroepen functi'!$C:$M,2,FALSE),"n.v.t.")</f>
        <v>Bruggen</v>
      </c>
      <c r="R1927" s="16" t="str">
        <f t="shared" si="94"/>
        <v>423040</v>
      </c>
      <c r="S1927" s="16" t="str">
        <f>IFERROR(VLOOKUP($R1927,Kostensoorten!$C:$J,2,FALSE),"n.v.t.")</f>
        <v>Normaal onderhoud</v>
      </c>
      <c r="T1927" s="16" t="s">
        <v>39</v>
      </c>
      <c r="U1927" s="16" t="s">
        <v>39</v>
      </c>
      <c r="V1927" s="16" t="s">
        <v>39</v>
      </c>
      <c r="W1927" s="16" t="s">
        <v>39</v>
      </c>
      <c r="X1927" s="16" t="s">
        <v>39</v>
      </c>
      <c r="Y1927" s="16" t="s">
        <v>39</v>
      </c>
      <c r="Z1927" s="16" t="s">
        <v>39</v>
      </c>
      <c r="AA1927" s="16" t="s">
        <v>39</v>
      </c>
      <c r="AB1927" s="16" t="s">
        <v>39</v>
      </c>
      <c r="AC1927" s="16" t="s">
        <v>39</v>
      </c>
      <c r="AD1927" s="16" t="s">
        <v>39</v>
      </c>
      <c r="AE1927" s="16" t="s">
        <v>39</v>
      </c>
      <c r="AF1927" s="16" t="s">
        <v>39</v>
      </c>
      <c r="AG1927" s="16" t="s">
        <v>39</v>
      </c>
      <c r="AH1927" s="16" t="s">
        <v>39</v>
      </c>
      <c r="AI1927" s="16" t="s">
        <v>39</v>
      </c>
      <c r="AJ1927" s="16" t="s">
        <v>39</v>
      </c>
      <c r="AL1927" s="16" t="s">
        <v>39</v>
      </c>
      <c r="AM1927" s="16" t="s">
        <v>39</v>
      </c>
      <c r="AN1927" s="16" t="str">
        <f>IFERROR(VLOOKUP($P1927,'Kredieten productgroepen functi'!$C:$M,6,FALSE),"n.v.t.")</f>
        <v>3306</v>
      </c>
      <c r="AO1927" s="16" t="str">
        <f>IFERROR(VLOOKUP($P1927,'Kredieten productgroepen functi'!$C:$M,7,FALSE),"n.v.t.")</f>
        <v>Kunstwerken vaarwegen</v>
      </c>
      <c r="AP1927" s="16" t="str">
        <f>IFERROR(VLOOKUP($P1927,'Kredieten productgroepen functi'!$C:$M,8,FALSE),"n.v.t.")</f>
        <v>33</v>
      </c>
      <c r="AQ1927" s="16" t="str">
        <f>IFERROR(VLOOKUP($P1927,'Kredieten productgroepen functi'!$C:$M,9,FALSE),"n.v.t.")</f>
        <v>Waterwegen</v>
      </c>
      <c r="AR1927" s="16" t="str">
        <f>IFERROR(VLOOKUP($P1927,'Kredieten productgroepen functi'!$C:$M,10,FALSE),"n.v.t.")</f>
        <v>3</v>
      </c>
      <c r="AS1927" s="16" t="str">
        <f>IFERROR(VLOOKUP($P1927,'Kredieten productgroepen functi'!$C:$M,11,FALSE),"n.v.t.")</f>
        <v>Verkeer en vervoer</v>
      </c>
      <c r="AT1927" s="16" t="str">
        <f t="shared" si="95"/>
        <v>Lasten</v>
      </c>
      <c r="AU1927" s="16" t="str">
        <f>IFERROR(VLOOKUP($R1927,Kostensoorten!$C:$J,7,FALSE),"n.v.t.")</f>
        <v>2.3.1</v>
      </c>
      <c r="AV1927" s="16" t="str">
        <f>IFERROR(VLOOKUP($R1927,Kostensoorten!$C:$J,8,FALSE),"n.v.t.")</f>
        <v>Aankopen niet duurzame goedere</v>
      </c>
    </row>
    <row r="1928" spans="6:48">
      <c r="F1928" s="2" t="s">
        <v>7103</v>
      </c>
      <c r="G1928" s="2" t="s">
        <v>39</v>
      </c>
      <c r="H1928" s="2" t="s">
        <v>39</v>
      </c>
      <c r="I1928" s="18">
        <v>1223.4100000000001</v>
      </c>
      <c r="P1928" s="16" t="str">
        <f t="shared" si="93"/>
        <v>633907</v>
      </c>
      <c r="Q1928" s="16" t="str">
        <f>IFERROR(VLOOKUP($P1928,'Kredieten productgroepen functi'!$C:$M,2,FALSE),"n.v.t.")</f>
        <v>Bruggen</v>
      </c>
      <c r="R1928" s="16" t="str">
        <f t="shared" si="94"/>
        <v>423040</v>
      </c>
      <c r="S1928" s="16" t="str">
        <f>IFERROR(VLOOKUP($R1928,Kostensoorten!$C:$J,2,FALSE),"n.v.t.")</f>
        <v>Normaal onderhoud</v>
      </c>
      <c r="T1928" s="16" t="s">
        <v>39</v>
      </c>
      <c r="U1928" s="16" t="s">
        <v>39</v>
      </c>
      <c r="V1928" s="16" t="s">
        <v>39</v>
      </c>
      <c r="W1928" s="16" t="s">
        <v>39</v>
      </c>
      <c r="X1928" s="16" t="s">
        <v>39</v>
      </c>
      <c r="Y1928" s="16" t="s">
        <v>39</v>
      </c>
      <c r="Z1928" s="16" t="s">
        <v>39</v>
      </c>
      <c r="AA1928" s="16" t="s">
        <v>39</v>
      </c>
      <c r="AB1928" s="16" t="s">
        <v>39</v>
      </c>
      <c r="AC1928" s="16" t="s">
        <v>39</v>
      </c>
      <c r="AD1928" s="16" t="s">
        <v>39</v>
      </c>
      <c r="AE1928" s="16" t="s">
        <v>39</v>
      </c>
      <c r="AF1928" s="16" t="s">
        <v>39</v>
      </c>
      <c r="AG1928" s="16" t="s">
        <v>39</v>
      </c>
      <c r="AH1928" s="16" t="s">
        <v>39</v>
      </c>
      <c r="AI1928" s="16" t="s">
        <v>39</v>
      </c>
      <c r="AJ1928" s="16" t="s">
        <v>39</v>
      </c>
      <c r="AL1928" s="16" t="s">
        <v>39</v>
      </c>
      <c r="AM1928" s="16" t="s">
        <v>39</v>
      </c>
      <c r="AN1928" s="16" t="str">
        <f>IFERROR(VLOOKUP($P1928,'Kredieten productgroepen functi'!$C:$M,6,FALSE),"n.v.t.")</f>
        <v>3306</v>
      </c>
      <c r="AO1928" s="16" t="str">
        <f>IFERROR(VLOOKUP($P1928,'Kredieten productgroepen functi'!$C:$M,7,FALSE),"n.v.t.")</f>
        <v>Kunstwerken vaarwegen</v>
      </c>
      <c r="AP1928" s="16" t="str">
        <f>IFERROR(VLOOKUP($P1928,'Kredieten productgroepen functi'!$C:$M,8,FALSE),"n.v.t.")</f>
        <v>33</v>
      </c>
      <c r="AQ1928" s="16" t="str">
        <f>IFERROR(VLOOKUP($P1928,'Kredieten productgroepen functi'!$C:$M,9,FALSE),"n.v.t.")</f>
        <v>Waterwegen</v>
      </c>
      <c r="AR1928" s="16" t="str">
        <f>IFERROR(VLOOKUP($P1928,'Kredieten productgroepen functi'!$C:$M,10,FALSE),"n.v.t.")</f>
        <v>3</v>
      </c>
      <c r="AS1928" s="16" t="str">
        <f>IFERROR(VLOOKUP($P1928,'Kredieten productgroepen functi'!$C:$M,11,FALSE),"n.v.t.")</f>
        <v>Verkeer en vervoer</v>
      </c>
      <c r="AT1928" s="16" t="str">
        <f t="shared" si="95"/>
        <v>Lasten</v>
      </c>
      <c r="AU1928" s="16" t="str">
        <f>IFERROR(VLOOKUP($R1928,Kostensoorten!$C:$J,7,FALSE),"n.v.t.")</f>
        <v>2.3.1</v>
      </c>
      <c r="AV1928" s="16" t="str">
        <f>IFERROR(VLOOKUP($R1928,Kostensoorten!$C:$J,8,FALSE),"n.v.t.")</f>
        <v>Aankopen niet duurzame goedere</v>
      </c>
    </row>
    <row r="1929" spans="6:48">
      <c r="F1929" s="2" t="s">
        <v>9671</v>
      </c>
      <c r="G1929" s="2" t="s">
        <v>39</v>
      </c>
      <c r="H1929" s="2" t="s">
        <v>39</v>
      </c>
      <c r="I1929" s="18">
        <v>21.5</v>
      </c>
      <c r="P1929" s="16" t="str">
        <f t="shared" si="93"/>
        <v>633907</v>
      </c>
      <c r="Q1929" s="16" t="str">
        <f>IFERROR(VLOOKUP($P1929,'Kredieten productgroepen functi'!$C:$M,2,FALSE),"n.v.t.")</f>
        <v>Bruggen</v>
      </c>
      <c r="R1929" s="16" t="str">
        <f t="shared" si="94"/>
        <v>423040</v>
      </c>
      <c r="S1929" s="16" t="str">
        <f>IFERROR(VLOOKUP($R1929,Kostensoorten!$C:$J,2,FALSE),"n.v.t.")</f>
        <v>Normaal onderhoud</v>
      </c>
      <c r="T1929" s="16" t="s">
        <v>39</v>
      </c>
      <c r="U1929" s="16" t="s">
        <v>39</v>
      </c>
      <c r="V1929" s="16" t="s">
        <v>39</v>
      </c>
      <c r="W1929" s="16" t="s">
        <v>39</v>
      </c>
      <c r="X1929" s="16" t="s">
        <v>39</v>
      </c>
      <c r="Y1929" s="16" t="s">
        <v>39</v>
      </c>
      <c r="Z1929" s="16" t="s">
        <v>39</v>
      </c>
      <c r="AA1929" s="16" t="s">
        <v>39</v>
      </c>
      <c r="AB1929" s="16" t="s">
        <v>39</v>
      </c>
      <c r="AC1929" s="16" t="s">
        <v>39</v>
      </c>
      <c r="AD1929" s="16" t="s">
        <v>39</v>
      </c>
      <c r="AE1929" s="16" t="s">
        <v>39</v>
      </c>
      <c r="AF1929" s="16" t="s">
        <v>39</v>
      </c>
      <c r="AG1929" s="16" t="s">
        <v>39</v>
      </c>
      <c r="AH1929" s="16" t="s">
        <v>39</v>
      </c>
      <c r="AI1929" s="16" t="s">
        <v>39</v>
      </c>
      <c r="AJ1929" s="16" t="s">
        <v>39</v>
      </c>
      <c r="AL1929" s="16" t="s">
        <v>39</v>
      </c>
      <c r="AM1929" s="16" t="s">
        <v>39</v>
      </c>
      <c r="AN1929" s="16" t="str">
        <f>IFERROR(VLOOKUP($P1929,'Kredieten productgroepen functi'!$C:$M,6,FALSE),"n.v.t.")</f>
        <v>3306</v>
      </c>
      <c r="AO1929" s="16" t="str">
        <f>IFERROR(VLOOKUP($P1929,'Kredieten productgroepen functi'!$C:$M,7,FALSE),"n.v.t.")</f>
        <v>Kunstwerken vaarwegen</v>
      </c>
      <c r="AP1929" s="16" t="str">
        <f>IFERROR(VLOOKUP($P1929,'Kredieten productgroepen functi'!$C:$M,8,FALSE),"n.v.t.")</f>
        <v>33</v>
      </c>
      <c r="AQ1929" s="16" t="str">
        <f>IFERROR(VLOOKUP($P1929,'Kredieten productgroepen functi'!$C:$M,9,FALSE),"n.v.t.")</f>
        <v>Waterwegen</v>
      </c>
      <c r="AR1929" s="16" t="str">
        <f>IFERROR(VLOOKUP($P1929,'Kredieten productgroepen functi'!$C:$M,10,FALSE),"n.v.t.")</f>
        <v>3</v>
      </c>
      <c r="AS1929" s="16" t="str">
        <f>IFERROR(VLOOKUP($P1929,'Kredieten productgroepen functi'!$C:$M,11,FALSE),"n.v.t.")</f>
        <v>Verkeer en vervoer</v>
      </c>
      <c r="AT1929" s="16" t="str">
        <f t="shared" si="95"/>
        <v>Lasten</v>
      </c>
      <c r="AU1929" s="16" t="str">
        <f>IFERROR(VLOOKUP($R1929,Kostensoorten!$C:$J,7,FALSE),"n.v.t.")</f>
        <v>2.3.1</v>
      </c>
      <c r="AV1929" s="16" t="str">
        <f>IFERROR(VLOOKUP($R1929,Kostensoorten!$C:$J,8,FALSE),"n.v.t.")</f>
        <v>Aankopen niet duurzame goedere</v>
      </c>
    </row>
    <row r="1930" spans="6:48">
      <c r="F1930" s="2" t="s">
        <v>68</v>
      </c>
      <c r="G1930" s="2" t="s">
        <v>39</v>
      </c>
      <c r="H1930" s="2" t="s">
        <v>39</v>
      </c>
      <c r="I1930" s="18">
        <v>73661.679999999993</v>
      </c>
      <c r="P1930" s="16" t="str">
        <f t="shared" si="93"/>
        <v>633907</v>
      </c>
      <c r="Q1930" s="16" t="str">
        <f>IFERROR(VLOOKUP($P1930,'Kredieten productgroepen functi'!$C:$M,2,FALSE),"n.v.t.")</f>
        <v>Bruggen</v>
      </c>
      <c r="R1930" s="16" t="str">
        <f t="shared" si="94"/>
        <v>423040</v>
      </c>
      <c r="S1930" s="16" t="str">
        <f>IFERROR(VLOOKUP($R1930,Kostensoorten!$C:$J,2,FALSE),"n.v.t.")</f>
        <v>Normaal onderhoud</v>
      </c>
      <c r="T1930" s="16" t="s">
        <v>39</v>
      </c>
      <c r="U1930" s="16" t="s">
        <v>39</v>
      </c>
      <c r="V1930" s="16" t="s">
        <v>39</v>
      </c>
      <c r="W1930" s="16" t="s">
        <v>39</v>
      </c>
      <c r="X1930" s="16" t="s">
        <v>39</v>
      </c>
      <c r="Y1930" s="16" t="s">
        <v>39</v>
      </c>
      <c r="Z1930" s="16" t="s">
        <v>39</v>
      </c>
      <c r="AA1930" s="16" t="s">
        <v>39</v>
      </c>
      <c r="AB1930" s="16" t="s">
        <v>39</v>
      </c>
      <c r="AC1930" s="16" t="s">
        <v>39</v>
      </c>
      <c r="AD1930" s="16" t="s">
        <v>39</v>
      </c>
      <c r="AE1930" s="16" t="s">
        <v>39</v>
      </c>
      <c r="AF1930" s="16" t="s">
        <v>39</v>
      </c>
      <c r="AG1930" s="16" t="s">
        <v>39</v>
      </c>
      <c r="AH1930" s="16" t="s">
        <v>39</v>
      </c>
      <c r="AI1930" s="16" t="s">
        <v>39</v>
      </c>
      <c r="AJ1930" s="16" t="s">
        <v>39</v>
      </c>
      <c r="AL1930" s="16" t="s">
        <v>39</v>
      </c>
      <c r="AM1930" s="16" t="s">
        <v>39</v>
      </c>
      <c r="AN1930" s="16" t="str">
        <f>IFERROR(VLOOKUP($P1930,'Kredieten productgroepen functi'!$C:$M,6,FALSE),"n.v.t.")</f>
        <v>3306</v>
      </c>
      <c r="AO1930" s="16" t="str">
        <f>IFERROR(VLOOKUP($P1930,'Kredieten productgroepen functi'!$C:$M,7,FALSE),"n.v.t.")</f>
        <v>Kunstwerken vaarwegen</v>
      </c>
      <c r="AP1930" s="16" t="str">
        <f>IFERROR(VLOOKUP($P1930,'Kredieten productgroepen functi'!$C:$M,8,FALSE),"n.v.t.")</f>
        <v>33</v>
      </c>
      <c r="AQ1930" s="16" t="str">
        <f>IFERROR(VLOOKUP($P1930,'Kredieten productgroepen functi'!$C:$M,9,FALSE),"n.v.t.")</f>
        <v>Waterwegen</v>
      </c>
      <c r="AR1930" s="16" t="str">
        <f>IFERROR(VLOOKUP($P1930,'Kredieten productgroepen functi'!$C:$M,10,FALSE),"n.v.t.")</f>
        <v>3</v>
      </c>
      <c r="AS1930" s="16" t="str">
        <f>IFERROR(VLOOKUP($P1930,'Kredieten productgroepen functi'!$C:$M,11,FALSE),"n.v.t.")</f>
        <v>Verkeer en vervoer</v>
      </c>
      <c r="AT1930" s="16" t="str">
        <f t="shared" si="95"/>
        <v>Lasten</v>
      </c>
      <c r="AU1930" s="16" t="str">
        <f>IFERROR(VLOOKUP($R1930,Kostensoorten!$C:$J,7,FALSE),"n.v.t.")</f>
        <v>2.3.1</v>
      </c>
      <c r="AV1930" s="16" t="str">
        <f>IFERROR(VLOOKUP($R1930,Kostensoorten!$C:$J,8,FALSE),"n.v.t.")</f>
        <v>Aankopen niet duurzame goedere</v>
      </c>
    </row>
    <row r="1931" spans="6:48">
      <c r="F1931" s="2" t="s">
        <v>7312</v>
      </c>
      <c r="G1931" s="2" t="s">
        <v>39</v>
      </c>
      <c r="H1931" s="2" t="s">
        <v>39</v>
      </c>
      <c r="I1931" s="18">
        <v>1145.79</v>
      </c>
      <c r="P1931" s="16" t="str">
        <f t="shared" si="93"/>
        <v>633907</v>
      </c>
      <c r="Q1931" s="16" t="str">
        <f>IFERROR(VLOOKUP($P1931,'Kredieten productgroepen functi'!$C:$M,2,FALSE),"n.v.t.")</f>
        <v>Bruggen</v>
      </c>
      <c r="R1931" s="16" t="str">
        <f t="shared" si="94"/>
        <v>423040</v>
      </c>
      <c r="S1931" s="16" t="str">
        <f>IFERROR(VLOOKUP($R1931,Kostensoorten!$C:$J,2,FALSE),"n.v.t.")</f>
        <v>Normaal onderhoud</v>
      </c>
      <c r="T1931" s="16" t="s">
        <v>39</v>
      </c>
      <c r="U1931" s="16" t="s">
        <v>39</v>
      </c>
      <c r="V1931" s="16" t="s">
        <v>39</v>
      </c>
      <c r="W1931" s="16" t="s">
        <v>39</v>
      </c>
      <c r="X1931" s="16" t="s">
        <v>39</v>
      </c>
      <c r="Y1931" s="16" t="s">
        <v>39</v>
      </c>
      <c r="Z1931" s="16" t="s">
        <v>39</v>
      </c>
      <c r="AA1931" s="16" t="s">
        <v>39</v>
      </c>
      <c r="AB1931" s="16" t="s">
        <v>39</v>
      </c>
      <c r="AC1931" s="16" t="s">
        <v>39</v>
      </c>
      <c r="AD1931" s="16" t="s">
        <v>39</v>
      </c>
      <c r="AE1931" s="16" t="s">
        <v>39</v>
      </c>
      <c r="AF1931" s="16" t="s">
        <v>39</v>
      </c>
      <c r="AG1931" s="16" t="s">
        <v>39</v>
      </c>
      <c r="AH1931" s="16" t="s">
        <v>39</v>
      </c>
      <c r="AI1931" s="16" t="s">
        <v>39</v>
      </c>
      <c r="AJ1931" s="16" t="s">
        <v>39</v>
      </c>
      <c r="AL1931" s="16" t="s">
        <v>39</v>
      </c>
      <c r="AM1931" s="16" t="s">
        <v>39</v>
      </c>
      <c r="AN1931" s="16" t="str">
        <f>IFERROR(VLOOKUP($P1931,'Kredieten productgroepen functi'!$C:$M,6,FALSE),"n.v.t.")</f>
        <v>3306</v>
      </c>
      <c r="AO1931" s="16" t="str">
        <f>IFERROR(VLOOKUP($P1931,'Kredieten productgroepen functi'!$C:$M,7,FALSE),"n.v.t.")</f>
        <v>Kunstwerken vaarwegen</v>
      </c>
      <c r="AP1931" s="16" t="str">
        <f>IFERROR(VLOOKUP($P1931,'Kredieten productgroepen functi'!$C:$M,8,FALSE),"n.v.t.")</f>
        <v>33</v>
      </c>
      <c r="AQ1931" s="16" t="str">
        <f>IFERROR(VLOOKUP($P1931,'Kredieten productgroepen functi'!$C:$M,9,FALSE),"n.v.t.")</f>
        <v>Waterwegen</v>
      </c>
      <c r="AR1931" s="16" t="str">
        <f>IFERROR(VLOOKUP($P1931,'Kredieten productgroepen functi'!$C:$M,10,FALSE),"n.v.t.")</f>
        <v>3</v>
      </c>
      <c r="AS1931" s="16" t="str">
        <f>IFERROR(VLOOKUP($P1931,'Kredieten productgroepen functi'!$C:$M,11,FALSE),"n.v.t.")</f>
        <v>Verkeer en vervoer</v>
      </c>
      <c r="AT1931" s="16" t="str">
        <f t="shared" si="95"/>
        <v>Lasten</v>
      </c>
      <c r="AU1931" s="16" t="str">
        <f>IFERROR(VLOOKUP($R1931,Kostensoorten!$C:$J,7,FALSE),"n.v.t.")</f>
        <v>2.3.1</v>
      </c>
      <c r="AV1931" s="16" t="str">
        <f>IFERROR(VLOOKUP($R1931,Kostensoorten!$C:$J,8,FALSE),"n.v.t.")</f>
        <v>Aankopen niet duurzame goedere</v>
      </c>
    </row>
    <row r="1932" spans="6:48">
      <c r="F1932" s="2" t="s">
        <v>9672</v>
      </c>
      <c r="G1932" s="2" t="s">
        <v>39</v>
      </c>
      <c r="H1932" s="2" t="s">
        <v>39</v>
      </c>
      <c r="I1932" s="18">
        <v>181.31</v>
      </c>
      <c r="P1932" s="16" t="str">
        <f t="shared" si="93"/>
        <v>633907</v>
      </c>
      <c r="Q1932" s="16" t="str">
        <f>IFERROR(VLOOKUP($P1932,'Kredieten productgroepen functi'!$C:$M,2,FALSE),"n.v.t.")</f>
        <v>Bruggen</v>
      </c>
      <c r="R1932" s="16" t="str">
        <f t="shared" si="94"/>
        <v>423041</v>
      </c>
      <c r="S1932" s="16" t="str">
        <f>IFERROR(VLOOKUP($R1932,Kostensoorten!$C:$J,2,FALSE),"n.v.t.")</f>
        <v>Groot onderhoud</v>
      </c>
      <c r="T1932" s="16" t="s">
        <v>39</v>
      </c>
      <c r="U1932" s="16" t="s">
        <v>39</v>
      </c>
      <c r="V1932" s="16" t="s">
        <v>39</v>
      </c>
      <c r="W1932" s="16" t="s">
        <v>39</v>
      </c>
      <c r="X1932" s="16" t="s">
        <v>39</v>
      </c>
      <c r="Y1932" s="16" t="s">
        <v>39</v>
      </c>
      <c r="Z1932" s="16" t="s">
        <v>39</v>
      </c>
      <c r="AA1932" s="16" t="s">
        <v>39</v>
      </c>
      <c r="AB1932" s="16" t="s">
        <v>39</v>
      </c>
      <c r="AC1932" s="16" t="s">
        <v>39</v>
      </c>
      <c r="AD1932" s="16" t="s">
        <v>39</v>
      </c>
      <c r="AE1932" s="16" t="s">
        <v>39</v>
      </c>
      <c r="AF1932" s="16" t="s">
        <v>39</v>
      </c>
      <c r="AG1932" s="16" t="s">
        <v>39</v>
      </c>
      <c r="AH1932" s="16" t="s">
        <v>39</v>
      </c>
      <c r="AI1932" s="16" t="s">
        <v>39</v>
      </c>
      <c r="AJ1932" s="16" t="s">
        <v>39</v>
      </c>
      <c r="AL1932" s="16" t="s">
        <v>39</v>
      </c>
      <c r="AM1932" s="16" t="s">
        <v>39</v>
      </c>
      <c r="AN1932" s="16" t="str">
        <f>IFERROR(VLOOKUP($P1932,'Kredieten productgroepen functi'!$C:$M,6,FALSE),"n.v.t.")</f>
        <v>3306</v>
      </c>
      <c r="AO1932" s="16" t="str">
        <f>IFERROR(VLOOKUP($P1932,'Kredieten productgroepen functi'!$C:$M,7,FALSE),"n.v.t.")</f>
        <v>Kunstwerken vaarwegen</v>
      </c>
      <c r="AP1932" s="16" t="str">
        <f>IFERROR(VLOOKUP($P1932,'Kredieten productgroepen functi'!$C:$M,8,FALSE),"n.v.t.")</f>
        <v>33</v>
      </c>
      <c r="AQ1932" s="16" t="str">
        <f>IFERROR(VLOOKUP($P1932,'Kredieten productgroepen functi'!$C:$M,9,FALSE),"n.v.t.")</f>
        <v>Waterwegen</v>
      </c>
      <c r="AR1932" s="16" t="str">
        <f>IFERROR(VLOOKUP($P1932,'Kredieten productgroepen functi'!$C:$M,10,FALSE),"n.v.t.")</f>
        <v>3</v>
      </c>
      <c r="AS1932" s="16" t="str">
        <f>IFERROR(VLOOKUP($P1932,'Kredieten productgroepen functi'!$C:$M,11,FALSE),"n.v.t.")</f>
        <v>Verkeer en vervoer</v>
      </c>
      <c r="AT1932" s="16" t="str">
        <f t="shared" si="95"/>
        <v>Lasten</v>
      </c>
      <c r="AU1932" s="16" t="str">
        <f>IFERROR(VLOOKUP($R1932,Kostensoorten!$C:$J,7,FALSE),"n.v.t.")</f>
        <v>2.3.1</v>
      </c>
      <c r="AV1932" s="16" t="str">
        <f>IFERROR(VLOOKUP($R1932,Kostensoorten!$C:$J,8,FALSE),"n.v.t.")</f>
        <v>Aankopen niet duurzame goedere</v>
      </c>
    </row>
    <row r="1933" spans="6:48">
      <c r="F1933" s="2" t="s">
        <v>9673</v>
      </c>
      <c r="G1933" s="2" t="s">
        <v>39</v>
      </c>
      <c r="H1933" s="2" t="s">
        <v>39</v>
      </c>
      <c r="I1933" s="18">
        <v>500</v>
      </c>
      <c r="P1933" s="16" t="str">
        <f t="shared" si="93"/>
        <v>633907</v>
      </c>
      <c r="Q1933" s="16" t="str">
        <f>IFERROR(VLOOKUP($P1933,'Kredieten productgroepen functi'!$C:$M,2,FALSE),"n.v.t.")</f>
        <v>Bruggen</v>
      </c>
      <c r="R1933" s="16" t="str">
        <f t="shared" si="94"/>
        <v>423041</v>
      </c>
      <c r="S1933" s="16" t="str">
        <f>IFERROR(VLOOKUP($R1933,Kostensoorten!$C:$J,2,FALSE),"n.v.t.")</f>
        <v>Groot onderhoud</v>
      </c>
      <c r="T1933" s="16" t="s">
        <v>39</v>
      </c>
      <c r="U1933" s="16" t="s">
        <v>39</v>
      </c>
      <c r="V1933" s="16" t="s">
        <v>39</v>
      </c>
      <c r="W1933" s="16" t="s">
        <v>39</v>
      </c>
      <c r="X1933" s="16" t="s">
        <v>39</v>
      </c>
      <c r="Y1933" s="16" t="s">
        <v>39</v>
      </c>
      <c r="Z1933" s="16" t="s">
        <v>39</v>
      </c>
      <c r="AA1933" s="16" t="s">
        <v>39</v>
      </c>
      <c r="AB1933" s="16" t="s">
        <v>39</v>
      </c>
      <c r="AC1933" s="16" t="s">
        <v>39</v>
      </c>
      <c r="AD1933" s="16" t="s">
        <v>39</v>
      </c>
      <c r="AE1933" s="16" t="s">
        <v>39</v>
      </c>
      <c r="AF1933" s="16" t="s">
        <v>39</v>
      </c>
      <c r="AG1933" s="16" t="s">
        <v>39</v>
      </c>
      <c r="AH1933" s="16" t="s">
        <v>39</v>
      </c>
      <c r="AI1933" s="16" t="s">
        <v>39</v>
      </c>
      <c r="AJ1933" s="16" t="s">
        <v>39</v>
      </c>
      <c r="AL1933" s="16" t="s">
        <v>39</v>
      </c>
      <c r="AM1933" s="16" t="s">
        <v>39</v>
      </c>
      <c r="AN1933" s="16" t="str">
        <f>IFERROR(VLOOKUP($P1933,'Kredieten productgroepen functi'!$C:$M,6,FALSE),"n.v.t.")</f>
        <v>3306</v>
      </c>
      <c r="AO1933" s="16" t="str">
        <f>IFERROR(VLOOKUP($P1933,'Kredieten productgroepen functi'!$C:$M,7,FALSE),"n.v.t.")</f>
        <v>Kunstwerken vaarwegen</v>
      </c>
      <c r="AP1933" s="16" t="str">
        <f>IFERROR(VLOOKUP($P1933,'Kredieten productgroepen functi'!$C:$M,8,FALSE),"n.v.t.")</f>
        <v>33</v>
      </c>
      <c r="AQ1933" s="16" t="str">
        <f>IFERROR(VLOOKUP($P1933,'Kredieten productgroepen functi'!$C:$M,9,FALSE),"n.v.t.")</f>
        <v>Waterwegen</v>
      </c>
      <c r="AR1933" s="16" t="str">
        <f>IFERROR(VLOOKUP($P1933,'Kredieten productgroepen functi'!$C:$M,10,FALSE),"n.v.t.")</f>
        <v>3</v>
      </c>
      <c r="AS1933" s="16" t="str">
        <f>IFERROR(VLOOKUP($P1933,'Kredieten productgroepen functi'!$C:$M,11,FALSE),"n.v.t.")</f>
        <v>Verkeer en vervoer</v>
      </c>
      <c r="AT1933" s="16" t="str">
        <f t="shared" si="95"/>
        <v>Lasten</v>
      </c>
      <c r="AU1933" s="16" t="str">
        <f>IFERROR(VLOOKUP($R1933,Kostensoorten!$C:$J,7,FALSE),"n.v.t.")</f>
        <v>2.3.1</v>
      </c>
      <c r="AV1933" s="16" t="str">
        <f>IFERROR(VLOOKUP($R1933,Kostensoorten!$C:$J,8,FALSE),"n.v.t.")</f>
        <v>Aankopen niet duurzame goedere</v>
      </c>
    </row>
    <row r="1934" spans="6:48">
      <c r="F1934" s="2" t="s">
        <v>9674</v>
      </c>
      <c r="G1934" s="2" t="s">
        <v>39</v>
      </c>
      <c r="H1934" s="2" t="s">
        <v>39</v>
      </c>
      <c r="I1934" s="18">
        <v>2856</v>
      </c>
      <c r="P1934" s="16" t="str">
        <f t="shared" si="93"/>
        <v>633907</v>
      </c>
      <c r="Q1934" s="16" t="str">
        <f>IFERROR(VLOOKUP($P1934,'Kredieten productgroepen functi'!$C:$M,2,FALSE),"n.v.t.")</f>
        <v>Bruggen</v>
      </c>
      <c r="R1934" s="16" t="str">
        <f t="shared" si="94"/>
        <v>423041</v>
      </c>
      <c r="S1934" s="16" t="str">
        <f>IFERROR(VLOOKUP($R1934,Kostensoorten!$C:$J,2,FALSE),"n.v.t.")</f>
        <v>Groot onderhoud</v>
      </c>
      <c r="T1934" s="16" t="s">
        <v>39</v>
      </c>
      <c r="U1934" s="16" t="s">
        <v>39</v>
      </c>
      <c r="V1934" s="16" t="s">
        <v>39</v>
      </c>
      <c r="W1934" s="16" t="s">
        <v>39</v>
      </c>
      <c r="X1934" s="16" t="s">
        <v>39</v>
      </c>
      <c r="Y1934" s="16" t="s">
        <v>39</v>
      </c>
      <c r="Z1934" s="16" t="s">
        <v>39</v>
      </c>
      <c r="AA1934" s="16" t="s">
        <v>39</v>
      </c>
      <c r="AB1934" s="16" t="s">
        <v>39</v>
      </c>
      <c r="AC1934" s="16" t="s">
        <v>39</v>
      </c>
      <c r="AD1934" s="16" t="s">
        <v>39</v>
      </c>
      <c r="AE1934" s="16" t="s">
        <v>39</v>
      </c>
      <c r="AF1934" s="16" t="s">
        <v>39</v>
      </c>
      <c r="AG1934" s="16" t="s">
        <v>39</v>
      </c>
      <c r="AH1934" s="16" t="s">
        <v>39</v>
      </c>
      <c r="AI1934" s="16" t="s">
        <v>39</v>
      </c>
      <c r="AJ1934" s="16" t="s">
        <v>39</v>
      </c>
      <c r="AL1934" s="16" t="s">
        <v>39</v>
      </c>
      <c r="AM1934" s="16" t="s">
        <v>39</v>
      </c>
      <c r="AN1934" s="16" t="str">
        <f>IFERROR(VLOOKUP($P1934,'Kredieten productgroepen functi'!$C:$M,6,FALSE),"n.v.t.")</f>
        <v>3306</v>
      </c>
      <c r="AO1934" s="16" t="str">
        <f>IFERROR(VLOOKUP($P1934,'Kredieten productgroepen functi'!$C:$M,7,FALSE),"n.v.t.")</f>
        <v>Kunstwerken vaarwegen</v>
      </c>
      <c r="AP1934" s="16" t="str">
        <f>IFERROR(VLOOKUP($P1934,'Kredieten productgroepen functi'!$C:$M,8,FALSE),"n.v.t.")</f>
        <v>33</v>
      </c>
      <c r="AQ1934" s="16" t="str">
        <f>IFERROR(VLOOKUP($P1934,'Kredieten productgroepen functi'!$C:$M,9,FALSE),"n.v.t.")</f>
        <v>Waterwegen</v>
      </c>
      <c r="AR1934" s="16" t="str">
        <f>IFERROR(VLOOKUP($P1934,'Kredieten productgroepen functi'!$C:$M,10,FALSE),"n.v.t.")</f>
        <v>3</v>
      </c>
      <c r="AS1934" s="16" t="str">
        <f>IFERROR(VLOOKUP($P1934,'Kredieten productgroepen functi'!$C:$M,11,FALSE),"n.v.t.")</f>
        <v>Verkeer en vervoer</v>
      </c>
      <c r="AT1934" s="16" t="str">
        <f t="shared" si="95"/>
        <v>Lasten</v>
      </c>
      <c r="AU1934" s="16" t="str">
        <f>IFERROR(VLOOKUP($R1934,Kostensoorten!$C:$J,7,FALSE),"n.v.t.")</f>
        <v>2.3.1</v>
      </c>
      <c r="AV1934" s="16" t="str">
        <f>IFERROR(VLOOKUP($R1934,Kostensoorten!$C:$J,8,FALSE),"n.v.t.")</f>
        <v>Aankopen niet duurzame goedere</v>
      </c>
    </row>
    <row r="1935" spans="6:48">
      <c r="F1935" s="2" t="s">
        <v>9675</v>
      </c>
      <c r="G1935" s="2" t="s">
        <v>39</v>
      </c>
      <c r="H1935" s="2" t="s">
        <v>39</v>
      </c>
      <c r="I1935" s="18">
        <v>2298.2800000000002</v>
      </c>
      <c r="P1935" s="16" t="str">
        <f t="shared" si="93"/>
        <v>633907</v>
      </c>
      <c r="Q1935" s="16" t="str">
        <f>IFERROR(VLOOKUP($P1935,'Kredieten productgroepen functi'!$C:$M,2,FALSE),"n.v.t.")</f>
        <v>Bruggen</v>
      </c>
      <c r="R1935" s="16" t="str">
        <f t="shared" si="94"/>
        <v>423041</v>
      </c>
      <c r="S1935" s="16" t="str">
        <f>IFERROR(VLOOKUP($R1935,Kostensoorten!$C:$J,2,FALSE),"n.v.t.")</f>
        <v>Groot onderhoud</v>
      </c>
      <c r="T1935" s="16" t="s">
        <v>39</v>
      </c>
      <c r="U1935" s="16" t="s">
        <v>39</v>
      </c>
      <c r="V1935" s="16" t="s">
        <v>39</v>
      </c>
      <c r="W1935" s="16" t="s">
        <v>39</v>
      </c>
      <c r="X1935" s="16" t="s">
        <v>39</v>
      </c>
      <c r="Y1935" s="16" t="s">
        <v>39</v>
      </c>
      <c r="Z1935" s="16" t="s">
        <v>39</v>
      </c>
      <c r="AA1935" s="16" t="s">
        <v>39</v>
      </c>
      <c r="AB1935" s="16" t="s">
        <v>39</v>
      </c>
      <c r="AC1935" s="16" t="s">
        <v>39</v>
      </c>
      <c r="AD1935" s="16" t="s">
        <v>39</v>
      </c>
      <c r="AE1935" s="16" t="s">
        <v>39</v>
      </c>
      <c r="AF1935" s="16" t="s">
        <v>39</v>
      </c>
      <c r="AG1935" s="16" t="s">
        <v>39</v>
      </c>
      <c r="AH1935" s="16" t="s">
        <v>39</v>
      </c>
      <c r="AI1935" s="16" t="s">
        <v>39</v>
      </c>
      <c r="AJ1935" s="16" t="s">
        <v>39</v>
      </c>
      <c r="AL1935" s="16" t="s">
        <v>39</v>
      </c>
      <c r="AM1935" s="16" t="s">
        <v>39</v>
      </c>
      <c r="AN1935" s="16" t="str">
        <f>IFERROR(VLOOKUP($P1935,'Kredieten productgroepen functi'!$C:$M,6,FALSE),"n.v.t.")</f>
        <v>3306</v>
      </c>
      <c r="AO1935" s="16" t="str">
        <f>IFERROR(VLOOKUP($P1935,'Kredieten productgroepen functi'!$C:$M,7,FALSE),"n.v.t.")</f>
        <v>Kunstwerken vaarwegen</v>
      </c>
      <c r="AP1935" s="16" t="str">
        <f>IFERROR(VLOOKUP($P1935,'Kredieten productgroepen functi'!$C:$M,8,FALSE),"n.v.t.")</f>
        <v>33</v>
      </c>
      <c r="AQ1935" s="16" t="str">
        <f>IFERROR(VLOOKUP($P1935,'Kredieten productgroepen functi'!$C:$M,9,FALSE),"n.v.t.")</f>
        <v>Waterwegen</v>
      </c>
      <c r="AR1935" s="16" t="str">
        <f>IFERROR(VLOOKUP($P1935,'Kredieten productgroepen functi'!$C:$M,10,FALSE),"n.v.t.")</f>
        <v>3</v>
      </c>
      <c r="AS1935" s="16" t="str">
        <f>IFERROR(VLOOKUP($P1935,'Kredieten productgroepen functi'!$C:$M,11,FALSE),"n.v.t.")</f>
        <v>Verkeer en vervoer</v>
      </c>
      <c r="AT1935" s="16" t="str">
        <f t="shared" si="95"/>
        <v>Lasten</v>
      </c>
      <c r="AU1935" s="16" t="str">
        <f>IFERROR(VLOOKUP($R1935,Kostensoorten!$C:$J,7,FALSE),"n.v.t.")</f>
        <v>2.3.1</v>
      </c>
      <c r="AV1935" s="16" t="str">
        <f>IFERROR(VLOOKUP($R1935,Kostensoorten!$C:$J,8,FALSE),"n.v.t.")</f>
        <v>Aankopen niet duurzame goedere</v>
      </c>
    </row>
    <row r="1936" spans="6:48">
      <c r="F1936" s="2" t="s">
        <v>8776</v>
      </c>
      <c r="G1936" s="2" t="s">
        <v>39</v>
      </c>
      <c r="H1936" s="2" t="s">
        <v>39</v>
      </c>
      <c r="I1936" s="18">
        <v>34527.25</v>
      </c>
      <c r="P1936" s="16" t="str">
        <f t="shared" si="93"/>
        <v>633907</v>
      </c>
      <c r="Q1936" s="16" t="str">
        <f>IFERROR(VLOOKUP($P1936,'Kredieten productgroepen functi'!$C:$M,2,FALSE),"n.v.t.")</f>
        <v>Bruggen</v>
      </c>
      <c r="R1936" s="16" t="str">
        <f t="shared" si="94"/>
        <v>423041</v>
      </c>
      <c r="S1936" s="16" t="str">
        <f>IFERROR(VLOOKUP($R1936,Kostensoorten!$C:$J,2,FALSE),"n.v.t.")</f>
        <v>Groot onderhoud</v>
      </c>
      <c r="T1936" s="16" t="s">
        <v>39</v>
      </c>
      <c r="U1936" s="16" t="s">
        <v>39</v>
      </c>
      <c r="V1936" s="16" t="s">
        <v>39</v>
      </c>
      <c r="W1936" s="16" t="s">
        <v>39</v>
      </c>
      <c r="X1936" s="16" t="s">
        <v>39</v>
      </c>
      <c r="Y1936" s="16" t="s">
        <v>39</v>
      </c>
      <c r="Z1936" s="16" t="s">
        <v>39</v>
      </c>
      <c r="AA1936" s="16" t="s">
        <v>39</v>
      </c>
      <c r="AB1936" s="16" t="s">
        <v>39</v>
      </c>
      <c r="AC1936" s="16" t="s">
        <v>39</v>
      </c>
      <c r="AD1936" s="16" t="s">
        <v>39</v>
      </c>
      <c r="AE1936" s="16" t="s">
        <v>39</v>
      </c>
      <c r="AF1936" s="16" t="s">
        <v>39</v>
      </c>
      <c r="AG1936" s="16" t="s">
        <v>39</v>
      </c>
      <c r="AH1936" s="16" t="s">
        <v>39</v>
      </c>
      <c r="AI1936" s="16" t="s">
        <v>39</v>
      </c>
      <c r="AJ1936" s="16" t="s">
        <v>39</v>
      </c>
      <c r="AL1936" s="16" t="s">
        <v>39</v>
      </c>
      <c r="AM1936" s="16" t="s">
        <v>39</v>
      </c>
      <c r="AN1936" s="16" t="str">
        <f>IFERROR(VLOOKUP($P1936,'Kredieten productgroepen functi'!$C:$M,6,FALSE),"n.v.t.")</f>
        <v>3306</v>
      </c>
      <c r="AO1936" s="16" t="str">
        <f>IFERROR(VLOOKUP($P1936,'Kredieten productgroepen functi'!$C:$M,7,FALSE),"n.v.t.")</f>
        <v>Kunstwerken vaarwegen</v>
      </c>
      <c r="AP1936" s="16" t="str">
        <f>IFERROR(VLOOKUP($P1936,'Kredieten productgroepen functi'!$C:$M,8,FALSE),"n.v.t.")</f>
        <v>33</v>
      </c>
      <c r="AQ1936" s="16" t="str">
        <f>IFERROR(VLOOKUP($P1936,'Kredieten productgroepen functi'!$C:$M,9,FALSE),"n.v.t.")</f>
        <v>Waterwegen</v>
      </c>
      <c r="AR1936" s="16" t="str">
        <f>IFERROR(VLOOKUP($P1936,'Kredieten productgroepen functi'!$C:$M,10,FALSE),"n.v.t.")</f>
        <v>3</v>
      </c>
      <c r="AS1936" s="16" t="str">
        <f>IFERROR(VLOOKUP($P1936,'Kredieten productgroepen functi'!$C:$M,11,FALSE),"n.v.t.")</f>
        <v>Verkeer en vervoer</v>
      </c>
      <c r="AT1936" s="16" t="str">
        <f t="shared" si="95"/>
        <v>Lasten</v>
      </c>
      <c r="AU1936" s="16" t="str">
        <f>IFERROR(VLOOKUP($R1936,Kostensoorten!$C:$J,7,FALSE),"n.v.t.")</f>
        <v>2.3.1</v>
      </c>
      <c r="AV1936" s="16" t="str">
        <f>IFERROR(VLOOKUP($R1936,Kostensoorten!$C:$J,8,FALSE),"n.v.t.")</f>
        <v>Aankopen niet duurzame goedere</v>
      </c>
    </row>
    <row r="1937" spans="6:48">
      <c r="F1937" s="2" t="s">
        <v>9676</v>
      </c>
      <c r="G1937" s="2" t="s">
        <v>39</v>
      </c>
      <c r="H1937" s="2" t="s">
        <v>39</v>
      </c>
      <c r="I1937" s="18">
        <v>1700</v>
      </c>
      <c r="P1937" s="16" t="str">
        <f t="shared" si="93"/>
        <v>633907</v>
      </c>
      <c r="Q1937" s="16" t="str">
        <f>IFERROR(VLOOKUP($P1937,'Kredieten productgroepen functi'!$C:$M,2,FALSE),"n.v.t.")</f>
        <v>Bruggen</v>
      </c>
      <c r="R1937" s="16" t="str">
        <f t="shared" si="94"/>
        <v>423041</v>
      </c>
      <c r="S1937" s="16" t="str">
        <f>IFERROR(VLOOKUP($R1937,Kostensoorten!$C:$J,2,FALSE),"n.v.t.")</f>
        <v>Groot onderhoud</v>
      </c>
      <c r="T1937" s="16" t="s">
        <v>39</v>
      </c>
      <c r="U1937" s="16" t="s">
        <v>39</v>
      </c>
      <c r="V1937" s="16" t="s">
        <v>39</v>
      </c>
      <c r="W1937" s="16" t="s">
        <v>39</v>
      </c>
      <c r="X1937" s="16" t="s">
        <v>39</v>
      </c>
      <c r="Y1937" s="16" t="s">
        <v>39</v>
      </c>
      <c r="Z1937" s="16" t="s">
        <v>39</v>
      </c>
      <c r="AA1937" s="16" t="s">
        <v>39</v>
      </c>
      <c r="AB1937" s="16" t="s">
        <v>39</v>
      </c>
      <c r="AC1937" s="16" t="s">
        <v>39</v>
      </c>
      <c r="AD1937" s="16" t="s">
        <v>39</v>
      </c>
      <c r="AE1937" s="16" t="s">
        <v>39</v>
      </c>
      <c r="AF1937" s="16" t="s">
        <v>39</v>
      </c>
      <c r="AG1937" s="16" t="s">
        <v>39</v>
      </c>
      <c r="AH1937" s="16" t="s">
        <v>39</v>
      </c>
      <c r="AI1937" s="16" t="s">
        <v>39</v>
      </c>
      <c r="AJ1937" s="16" t="s">
        <v>39</v>
      </c>
      <c r="AL1937" s="16" t="s">
        <v>39</v>
      </c>
      <c r="AM1937" s="16" t="s">
        <v>39</v>
      </c>
      <c r="AN1937" s="16" t="str">
        <f>IFERROR(VLOOKUP($P1937,'Kredieten productgroepen functi'!$C:$M,6,FALSE),"n.v.t.")</f>
        <v>3306</v>
      </c>
      <c r="AO1937" s="16" t="str">
        <f>IFERROR(VLOOKUP($P1937,'Kredieten productgroepen functi'!$C:$M,7,FALSE),"n.v.t.")</f>
        <v>Kunstwerken vaarwegen</v>
      </c>
      <c r="AP1937" s="16" t="str">
        <f>IFERROR(VLOOKUP($P1937,'Kredieten productgroepen functi'!$C:$M,8,FALSE),"n.v.t.")</f>
        <v>33</v>
      </c>
      <c r="AQ1937" s="16" t="str">
        <f>IFERROR(VLOOKUP($P1937,'Kredieten productgroepen functi'!$C:$M,9,FALSE),"n.v.t.")</f>
        <v>Waterwegen</v>
      </c>
      <c r="AR1937" s="16" t="str">
        <f>IFERROR(VLOOKUP($P1937,'Kredieten productgroepen functi'!$C:$M,10,FALSE),"n.v.t.")</f>
        <v>3</v>
      </c>
      <c r="AS1937" s="16" t="str">
        <f>IFERROR(VLOOKUP($P1937,'Kredieten productgroepen functi'!$C:$M,11,FALSE),"n.v.t.")</f>
        <v>Verkeer en vervoer</v>
      </c>
      <c r="AT1937" s="16" t="str">
        <f t="shared" si="95"/>
        <v>Lasten</v>
      </c>
      <c r="AU1937" s="16" t="str">
        <f>IFERROR(VLOOKUP($R1937,Kostensoorten!$C:$J,7,FALSE),"n.v.t.")</f>
        <v>2.3.1</v>
      </c>
      <c r="AV1937" s="16" t="str">
        <f>IFERROR(VLOOKUP($R1937,Kostensoorten!$C:$J,8,FALSE),"n.v.t.")</f>
        <v>Aankopen niet duurzame goedere</v>
      </c>
    </row>
    <row r="1938" spans="6:48">
      <c r="F1938" s="2" t="s">
        <v>7104</v>
      </c>
      <c r="G1938" s="2" t="s">
        <v>39</v>
      </c>
      <c r="H1938" s="2" t="s">
        <v>39</v>
      </c>
      <c r="I1938" s="18">
        <v>0</v>
      </c>
      <c r="P1938" s="16" t="str">
        <f t="shared" si="93"/>
        <v>633907</v>
      </c>
      <c r="Q1938" s="16" t="str">
        <f>IFERROR(VLOOKUP($P1938,'Kredieten productgroepen functi'!$C:$M,2,FALSE),"n.v.t.")</f>
        <v>Bruggen</v>
      </c>
      <c r="R1938" s="16" t="str">
        <f t="shared" si="94"/>
        <v>423041</v>
      </c>
      <c r="S1938" s="16" t="str">
        <f>IFERROR(VLOOKUP($R1938,Kostensoorten!$C:$J,2,FALSE),"n.v.t.")</f>
        <v>Groot onderhoud</v>
      </c>
      <c r="T1938" s="16" t="s">
        <v>39</v>
      </c>
      <c r="U1938" s="16" t="s">
        <v>39</v>
      </c>
      <c r="V1938" s="16" t="s">
        <v>39</v>
      </c>
      <c r="W1938" s="16" t="s">
        <v>39</v>
      </c>
      <c r="X1938" s="16" t="s">
        <v>39</v>
      </c>
      <c r="Y1938" s="16" t="s">
        <v>39</v>
      </c>
      <c r="Z1938" s="16" t="s">
        <v>39</v>
      </c>
      <c r="AA1938" s="16" t="s">
        <v>39</v>
      </c>
      <c r="AB1938" s="16" t="s">
        <v>39</v>
      </c>
      <c r="AC1938" s="16" t="s">
        <v>39</v>
      </c>
      <c r="AD1938" s="16" t="s">
        <v>39</v>
      </c>
      <c r="AE1938" s="16" t="s">
        <v>39</v>
      </c>
      <c r="AF1938" s="16" t="s">
        <v>39</v>
      </c>
      <c r="AG1938" s="16" t="s">
        <v>39</v>
      </c>
      <c r="AH1938" s="16" t="s">
        <v>39</v>
      </c>
      <c r="AI1938" s="16" t="s">
        <v>39</v>
      </c>
      <c r="AJ1938" s="16" t="s">
        <v>39</v>
      </c>
      <c r="AL1938" s="16" t="s">
        <v>39</v>
      </c>
      <c r="AM1938" s="16" t="s">
        <v>39</v>
      </c>
      <c r="AN1938" s="16" t="str">
        <f>IFERROR(VLOOKUP($P1938,'Kredieten productgroepen functi'!$C:$M,6,FALSE),"n.v.t.")</f>
        <v>3306</v>
      </c>
      <c r="AO1938" s="16" t="str">
        <f>IFERROR(VLOOKUP($P1938,'Kredieten productgroepen functi'!$C:$M,7,FALSE),"n.v.t.")</f>
        <v>Kunstwerken vaarwegen</v>
      </c>
      <c r="AP1938" s="16" t="str">
        <f>IFERROR(VLOOKUP($P1938,'Kredieten productgroepen functi'!$C:$M,8,FALSE),"n.v.t.")</f>
        <v>33</v>
      </c>
      <c r="AQ1938" s="16" t="str">
        <f>IFERROR(VLOOKUP($P1938,'Kredieten productgroepen functi'!$C:$M,9,FALSE),"n.v.t.")</f>
        <v>Waterwegen</v>
      </c>
      <c r="AR1938" s="16" t="str">
        <f>IFERROR(VLOOKUP($P1938,'Kredieten productgroepen functi'!$C:$M,10,FALSE),"n.v.t.")</f>
        <v>3</v>
      </c>
      <c r="AS1938" s="16" t="str">
        <f>IFERROR(VLOOKUP($P1938,'Kredieten productgroepen functi'!$C:$M,11,FALSE),"n.v.t.")</f>
        <v>Verkeer en vervoer</v>
      </c>
      <c r="AT1938" s="16" t="str">
        <f t="shared" si="95"/>
        <v>Lasten</v>
      </c>
      <c r="AU1938" s="16" t="str">
        <f>IFERROR(VLOOKUP($R1938,Kostensoorten!$C:$J,7,FALSE),"n.v.t.")</f>
        <v>2.3.1</v>
      </c>
      <c r="AV1938" s="16" t="str">
        <f>IFERROR(VLOOKUP($R1938,Kostensoorten!$C:$J,8,FALSE),"n.v.t.")</f>
        <v>Aankopen niet duurzame goedere</v>
      </c>
    </row>
    <row r="1939" spans="6:48">
      <c r="F1939" s="2" t="s">
        <v>9677</v>
      </c>
      <c r="G1939" s="2" t="s">
        <v>39</v>
      </c>
      <c r="H1939" s="2" t="s">
        <v>39</v>
      </c>
      <c r="I1939" s="18">
        <v>25015.86</v>
      </c>
      <c r="P1939" s="16" t="str">
        <f t="shared" si="93"/>
        <v>633907</v>
      </c>
      <c r="Q1939" s="16" t="str">
        <f>IFERROR(VLOOKUP($P1939,'Kredieten productgroepen functi'!$C:$M,2,FALSE),"n.v.t.")</f>
        <v>Bruggen</v>
      </c>
      <c r="R1939" s="16" t="str">
        <f t="shared" si="94"/>
        <v>423041</v>
      </c>
      <c r="S1939" s="16" t="str">
        <f>IFERROR(VLOOKUP($R1939,Kostensoorten!$C:$J,2,FALSE),"n.v.t.")</f>
        <v>Groot onderhoud</v>
      </c>
      <c r="T1939" s="16" t="s">
        <v>39</v>
      </c>
      <c r="U1939" s="16" t="s">
        <v>39</v>
      </c>
      <c r="V1939" s="16" t="s">
        <v>39</v>
      </c>
      <c r="W1939" s="16" t="s">
        <v>39</v>
      </c>
      <c r="X1939" s="16" t="s">
        <v>39</v>
      </c>
      <c r="Y1939" s="16" t="s">
        <v>39</v>
      </c>
      <c r="Z1939" s="16" t="s">
        <v>39</v>
      </c>
      <c r="AA1939" s="16" t="s">
        <v>39</v>
      </c>
      <c r="AB1939" s="16" t="s">
        <v>39</v>
      </c>
      <c r="AC1939" s="16" t="s">
        <v>39</v>
      </c>
      <c r="AD1939" s="16" t="s">
        <v>39</v>
      </c>
      <c r="AE1939" s="16" t="s">
        <v>39</v>
      </c>
      <c r="AF1939" s="16" t="s">
        <v>39</v>
      </c>
      <c r="AG1939" s="16" t="s">
        <v>39</v>
      </c>
      <c r="AH1939" s="16" t="s">
        <v>39</v>
      </c>
      <c r="AI1939" s="16" t="s">
        <v>39</v>
      </c>
      <c r="AJ1939" s="16" t="s">
        <v>39</v>
      </c>
      <c r="AL1939" s="16" t="s">
        <v>39</v>
      </c>
      <c r="AM1939" s="16" t="s">
        <v>39</v>
      </c>
      <c r="AN1939" s="16" t="str">
        <f>IFERROR(VLOOKUP($P1939,'Kredieten productgroepen functi'!$C:$M,6,FALSE),"n.v.t.")</f>
        <v>3306</v>
      </c>
      <c r="AO1939" s="16" t="str">
        <f>IFERROR(VLOOKUP($P1939,'Kredieten productgroepen functi'!$C:$M,7,FALSE),"n.v.t.")</f>
        <v>Kunstwerken vaarwegen</v>
      </c>
      <c r="AP1939" s="16" t="str">
        <f>IFERROR(VLOOKUP($P1939,'Kredieten productgroepen functi'!$C:$M,8,FALSE),"n.v.t.")</f>
        <v>33</v>
      </c>
      <c r="AQ1939" s="16" t="str">
        <f>IFERROR(VLOOKUP($P1939,'Kredieten productgroepen functi'!$C:$M,9,FALSE),"n.v.t.")</f>
        <v>Waterwegen</v>
      </c>
      <c r="AR1939" s="16" t="str">
        <f>IFERROR(VLOOKUP($P1939,'Kredieten productgroepen functi'!$C:$M,10,FALSE),"n.v.t.")</f>
        <v>3</v>
      </c>
      <c r="AS1939" s="16" t="str">
        <f>IFERROR(VLOOKUP($P1939,'Kredieten productgroepen functi'!$C:$M,11,FALSE),"n.v.t.")</f>
        <v>Verkeer en vervoer</v>
      </c>
      <c r="AT1939" s="16" t="str">
        <f t="shared" si="95"/>
        <v>Lasten</v>
      </c>
      <c r="AU1939" s="16" t="str">
        <f>IFERROR(VLOOKUP($R1939,Kostensoorten!$C:$J,7,FALSE),"n.v.t.")</f>
        <v>2.3.1</v>
      </c>
      <c r="AV1939" s="16" t="str">
        <f>IFERROR(VLOOKUP($R1939,Kostensoorten!$C:$J,8,FALSE),"n.v.t.")</f>
        <v>Aankopen niet duurzame goedere</v>
      </c>
    </row>
    <row r="1940" spans="6:48">
      <c r="F1940" s="2" t="s">
        <v>8182</v>
      </c>
      <c r="G1940" s="2" t="s">
        <v>39</v>
      </c>
      <c r="H1940" s="2" t="s">
        <v>39</v>
      </c>
      <c r="I1940" s="18">
        <v>37216</v>
      </c>
      <c r="P1940" s="16" t="str">
        <f t="shared" si="93"/>
        <v>633907</v>
      </c>
      <c r="Q1940" s="16" t="str">
        <f>IFERROR(VLOOKUP($P1940,'Kredieten productgroepen functi'!$C:$M,2,FALSE),"n.v.t.")</f>
        <v>Bruggen</v>
      </c>
      <c r="R1940" s="16" t="str">
        <f t="shared" si="94"/>
        <v>423041</v>
      </c>
      <c r="S1940" s="16" t="str">
        <f>IFERROR(VLOOKUP($R1940,Kostensoorten!$C:$J,2,FALSE),"n.v.t.")</f>
        <v>Groot onderhoud</v>
      </c>
      <c r="T1940" s="16" t="s">
        <v>39</v>
      </c>
      <c r="U1940" s="16" t="s">
        <v>39</v>
      </c>
      <c r="V1940" s="16" t="s">
        <v>39</v>
      </c>
      <c r="W1940" s="16" t="s">
        <v>39</v>
      </c>
      <c r="X1940" s="16" t="s">
        <v>39</v>
      </c>
      <c r="Y1940" s="16" t="s">
        <v>39</v>
      </c>
      <c r="Z1940" s="16" t="s">
        <v>39</v>
      </c>
      <c r="AA1940" s="16" t="s">
        <v>39</v>
      </c>
      <c r="AB1940" s="16" t="s">
        <v>39</v>
      </c>
      <c r="AC1940" s="16" t="s">
        <v>39</v>
      </c>
      <c r="AD1940" s="16" t="s">
        <v>39</v>
      </c>
      <c r="AE1940" s="16" t="s">
        <v>39</v>
      </c>
      <c r="AF1940" s="16" t="s">
        <v>39</v>
      </c>
      <c r="AG1940" s="16" t="s">
        <v>39</v>
      </c>
      <c r="AH1940" s="16" t="s">
        <v>39</v>
      </c>
      <c r="AI1940" s="16" t="s">
        <v>39</v>
      </c>
      <c r="AJ1940" s="16" t="s">
        <v>39</v>
      </c>
      <c r="AL1940" s="16" t="s">
        <v>39</v>
      </c>
      <c r="AM1940" s="16" t="s">
        <v>39</v>
      </c>
      <c r="AN1940" s="16" t="str">
        <f>IFERROR(VLOOKUP($P1940,'Kredieten productgroepen functi'!$C:$M,6,FALSE),"n.v.t.")</f>
        <v>3306</v>
      </c>
      <c r="AO1940" s="16" t="str">
        <f>IFERROR(VLOOKUP($P1940,'Kredieten productgroepen functi'!$C:$M,7,FALSE),"n.v.t.")</f>
        <v>Kunstwerken vaarwegen</v>
      </c>
      <c r="AP1940" s="16" t="str">
        <f>IFERROR(VLOOKUP($P1940,'Kredieten productgroepen functi'!$C:$M,8,FALSE),"n.v.t.")</f>
        <v>33</v>
      </c>
      <c r="AQ1940" s="16" t="str">
        <f>IFERROR(VLOOKUP($P1940,'Kredieten productgroepen functi'!$C:$M,9,FALSE),"n.v.t.")</f>
        <v>Waterwegen</v>
      </c>
      <c r="AR1940" s="16" t="str">
        <f>IFERROR(VLOOKUP($P1940,'Kredieten productgroepen functi'!$C:$M,10,FALSE),"n.v.t.")</f>
        <v>3</v>
      </c>
      <c r="AS1940" s="16" t="str">
        <f>IFERROR(VLOOKUP($P1940,'Kredieten productgroepen functi'!$C:$M,11,FALSE),"n.v.t.")</f>
        <v>Verkeer en vervoer</v>
      </c>
      <c r="AT1940" s="16" t="str">
        <f t="shared" si="95"/>
        <v>Lasten</v>
      </c>
      <c r="AU1940" s="16" t="str">
        <f>IFERROR(VLOOKUP($R1940,Kostensoorten!$C:$J,7,FALSE),"n.v.t.")</f>
        <v>2.3.1</v>
      </c>
      <c r="AV1940" s="16" t="str">
        <f>IFERROR(VLOOKUP($R1940,Kostensoorten!$C:$J,8,FALSE),"n.v.t.")</f>
        <v>Aankopen niet duurzame goedere</v>
      </c>
    </row>
    <row r="1941" spans="6:48">
      <c r="F1941" s="2" t="s">
        <v>7105</v>
      </c>
      <c r="G1941" s="2" t="s">
        <v>39</v>
      </c>
      <c r="H1941" s="2" t="s">
        <v>39</v>
      </c>
      <c r="I1941" s="18">
        <v>1546.03</v>
      </c>
      <c r="P1941" s="16" t="str">
        <f t="shared" si="93"/>
        <v>633907</v>
      </c>
      <c r="Q1941" s="16" t="str">
        <f>IFERROR(VLOOKUP($P1941,'Kredieten productgroepen functi'!$C:$M,2,FALSE),"n.v.t.")</f>
        <v>Bruggen</v>
      </c>
      <c r="R1941" s="16" t="str">
        <f t="shared" si="94"/>
        <v>423042</v>
      </c>
      <c r="S1941" s="16" t="str">
        <f>IFERROR(VLOOKUP($R1941,Kostensoorten!$C:$J,2,FALSE),"n.v.t.")</f>
        <v>Mechanisch onderhoud</v>
      </c>
      <c r="T1941" s="16" t="s">
        <v>39</v>
      </c>
      <c r="U1941" s="16" t="s">
        <v>39</v>
      </c>
      <c r="V1941" s="16" t="s">
        <v>39</v>
      </c>
      <c r="W1941" s="16" t="s">
        <v>39</v>
      </c>
      <c r="X1941" s="16" t="s">
        <v>39</v>
      </c>
      <c r="Y1941" s="16" t="s">
        <v>39</v>
      </c>
      <c r="Z1941" s="16" t="s">
        <v>39</v>
      </c>
      <c r="AA1941" s="16" t="s">
        <v>39</v>
      </c>
      <c r="AB1941" s="16" t="s">
        <v>39</v>
      </c>
      <c r="AC1941" s="16" t="s">
        <v>39</v>
      </c>
      <c r="AD1941" s="16" t="s">
        <v>39</v>
      </c>
      <c r="AE1941" s="16" t="s">
        <v>39</v>
      </c>
      <c r="AF1941" s="16" t="s">
        <v>39</v>
      </c>
      <c r="AG1941" s="16" t="s">
        <v>39</v>
      </c>
      <c r="AH1941" s="16" t="s">
        <v>39</v>
      </c>
      <c r="AI1941" s="16" t="s">
        <v>39</v>
      </c>
      <c r="AJ1941" s="16" t="s">
        <v>39</v>
      </c>
      <c r="AL1941" s="16" t="s">
        <v>39</v>
      </c>
      <c r="AM1941" s="16" t="s">
        <v>39</v>
      </c>
      <c r="AN1941" s="16" t="str">
        <f>IFERROR(VLOOKUP($P1941,'Kredieten productgroepen functi'!$C:$M,6,FALSE),"n.v.t.")</f>
        <v>3306</v>
      </c>
      <c r="AO1941" s="16" t="str">
        <f>IFERROR(VLOOKUP($P1941,'Kredieten productgroepen functi'!$C:$M,7,FALSE),"n.v.t.")</f>
        <v>Kunstwerken vaarwegen</v>
      </c>
      <c r="AP1941" s="16" t="str">
        <f>IFERROR(VLOOKUP($P1941,'Kredieten productgroepen functi'!$C:$M,8,FALSE),"n.v.t.")</f>
        <v>33</v>
      </c>
      <c r="AQ1941" s="16" t="str">
        <f>IFERROR(VLOOKUP($P1941,'Kredieten productgroepen functi'!$C:$M,9,FALSE),"n.v.t.")</f>
        <v>Waterwegen</v>
      </c>
      <c r="AR1941" s="16" t="str">
        <f>IFERROR(VLOOKUP($P1941,'Kredieten productgroepen functi'!$C:$M,10,FALSE),"n.v.t.")</f>
        <v>3</v>
      </c>
      <c r="AS1941" s="16" t="str">
        <f>IFERROR(VLOOKUP($P1941,'Kredieten productgroepen functi'!$C:$M,11,FALSE),"n.v.t.")</f>
        <v>Verkeer en vervoer</v>
      </c>
      <c r="AT1941" s="16" t="str">
        <f t="shared" si="95"/>
        <v>Lasten</v>
      </c>
      <c r="AU1941" s="16" t="str">
        <f>IFERROR(VLOOKUP($R1941,Kostensoorten!$C:$J,7,FALSE),"n.v.t.")</f>
        <v>2.3.1</v>
      </c>
      <c r="AV1941" s="16" t="str">
        <f>IFERROR(VLOOKUP($R1941,Kostensoorten!$C:$J,8,FALSE),"n.v.t.")</f>
        <v>Aankopen niet duurzame goedere</v>
      </c>
    </row>
    <row r="1942" spans="6:48">
      <c r="F1942" s="2" t="s">
        <v>7618</v>
      </c>
      <c r="G1942" s="2" t="s">
        <v>39</v>
      </c>
      <c r="H1942" s="2" t="s">
        <v>39</v>
      </c>
      <c r="I1942" s="18">
        <v>350.4</v>
      </c>
      <c r="P1942" s="16" t="str">
        <f t="shared" si="93"/>
        <v>633907</v>
      </c>
      <c r="Q1942" s="16" t="str">
        <f>IFERROR(VLOOKUP($P1942,'Kredieten productgroepen functi'!$C:$M,2,FALSE),"n.v.t.")</f>
        <v>Bruggen</v>
      </c>
      <c r="R1942" s="16" t="str">
        <f t="shared" si="94"/>
        <v>423042</v>
      </c>
      <c r="S1942" s="16" t="str">
        <f>IFERROR(VLOOKUP($R1942,Kostensoorten!$C:$J,2,FALSE),"n.v.t.")</f>
        <v>Mechanisch onderhoud</v>
      </c>
      <c r="T1942" s="16" t="s">
        <v>39</v>
      </c>
      <c r="U1942" s="16" t="s">
        <v>39</v>
      </c>
      <c r="V1942" s="16" t="s">
        <v>39</v>
      </c>
      <c r="W1942" s="16" t="s">
        <v>39</v>
      </c>
      <c r="X1942" s="16" t="s">
        <v>39</v>
      </c>
      <c r="Y1942" s="16" t="s">
        <v>39</v>
      </c>
      <c r="Z1942" s="16" t="s">
        <v>39</v>
      </c>
      <c r="AA1942" s="16" t="s">
        <v>39</v>
      </c>
      <c r="AB1942" s="16" t="s">
        <v>39</v>
      </c>
      <c r="AC1942" s="16" t="s">
        <v>39</v>
      </c>
      <c r="AD1942" s="16" t="s">
        <v>39</v>
      </c>
      <c r="AE1942" s="16" t="s">
        <v>39</v>
      </c>
      <c r="AF1942" s="16" t="s">
        <v>39</v>
      </c>
      <c r="AG1942" s="16" t="s">
        <v>39</v>
      </c>
      <c r="AH1942" s="16" t="s">
        <v>39</v>
      </c>
      <c r="AI1942" s="16" t="s">
        <v>39</v>
      </c>
      <c r="AJ1942" s="16" t="s">
        <v>39</v>
      </c>
      <c r="AL1942" s="16" t="s">
        <v>39</v>
      </c>
      <c r="AM1942" s="16" t="s">
        <v>39</v>
      </c>
      <c r="AN1942" s="16" t="str">
        <f>IFERROR(VLOOKUP($P1942,'Kredieten productgroepen functi'!$C:$M,6,FALSE),"n.v.t.")</f>
        <v>3306</v>
      </c>
      <c r="AO1942" s="16" t="str">
        <f>IFERROR(VLOOKUP($P1942,'Kredieten productgroepen functi'!$C:$M,7,FALSE),"n.v.t.")</f>
        <v>Kunstwerken vaarwegen</v>
      </c>
      <c r="AP1942" s="16" t="str">
        <f>IFERROR(VLOOKUP($P1942,'Kredieten productgroepen functi'!$C:$M,8,FALSE),"n.v.t.")</f>
        <v>33</v>
      </c>
      <c r="AQ1942" s="16" t="str">
        <f>IFERROR(VLOOKUP($P1942,'Kredieten productgroepen functi'!$C:$M,9,FALSE),"n.v.t.")</f>
        <v>Waterwegen</v>
      </c>
      <c r="AR1942" s="16" t="str">
        <f>IFERROR(VLOOKUP($P1942,'Kredieten productgroepen functi'!$C:$M,10,FALSE),"n.v.t.")</f>
        <v>3</v>
      </c>
      <c r="AS1942" s="16" t="str">
        <f>IFERROR(VLOOKUP($P1942,'Kredieten productgroepen functi'!$C:$M,11,FALSE),"n.v.t.")</f>
        <v>Verkeer en vervoer</v>
      </c>
      <c r="AT1942" s="16" t="str">
        <f t="shared" si="95"/>
        <v>Lasten</v>
      </c>
      <c r="AU1942" s="16" t="str">
        <f>IFERROR(VLOOKUP($R1942,Kostensoorten!$C:$J,7,FALSE),"n.v.t.")</f>
        <v>2.3.1</v>
      </c>
      <c r="AV1942" s="16" t="str">
        <f>IFERROR(VLOOKUP($R1942,Kostensoorten!$C:$J,8,FALSE),"n.v.t.")</f>
        <v>Aankopen niet duurzame goedere</v>
      </c>
    </row>
    <row r="1943" spans="6:48">
      <c r="F1943" s="2" t="s">
        <v>9678</v>
      </c>
      <c r="G1943" s="2" t="s">
        <v>39</v>
      </c>
      <c r="H1943" s="2" t="s">
        <v>39</v>
      </c>
      <c r="I1943" s="18">
        <v>252.25</v>
      </c>
      <c r="P1943" s="16" t="str">
        <f t="shared" si="93"/>
        <v>633907</v>
      </c>
      <c r="Q1943" s="16" t="str">
        <f>IFERROR(VLOOKUP($P1943,'Kredieten productgroepen functi'!$C:$M,2,FALSE),"n.v.t.")</f>
        <v>Bruggen</v>
      </c>
      <c r="R1943" s="16" t="str">
        <f t="shared" si="94"/>
        <v>423042</v>
      </c>
      <c r="S1943" s="16" t="str">
        <f>IFERROR(VLOOKUP($R1943,Kostensoorten!$C:$J,2,FALSE),"n.v.t.")</f>
        <v>Mechanisch onderhoud</v>
      </c>
      <c r="T1943" s="16" t="s">
        <v>39</v>
      </c>
      <c r="U1943" s="16" t="s">
        <v>39</v>
      </c>
      <c r="V1943" s="16" t="s">
        <v>39</v>
      </c>
      <c r="W1943" s="16" t="s">
        <v>39</v>
      </c>
      <c r="X1943" s="16" t="s">
        <v>39</v>
      </c>
      <c r="Y1943" s="16" t="s">
        <v>39</v>
      </c>
      <c r="Z1943" s="16" t="s">
        <v>39</v>
      </c>
      <c r="AA1943" s="16" t="s">
        <v>39</v>
      </c>
      <c r="AB1943" s="16" t="s">
        <v>39</v>
      </c>
      <c r="AC1943" s="16" t="s">
        <v>39</v>
      </c>
      <c r="AD1943" s="16" t="s">
        <v>39</v>
      </c>
      <c r="AE1943" s="16" t="s">
        <v>39</v>
      </c>
      <c r="AF1943" s="16" t="s">
        <v>39</v>
      </c>
      <c r="AG1943" s="16" t="s">
        <v>39</v>
      </c>
      <c r="AH1943" s="16" t="s">
        <v>39</v>
      </c>
      <c r="AI1943" s="16" t="s">
        <v>39</v>
      </c>
      <c r="AJ1943" s="16" t="s">
        <v>39</v>
      </c>
      <c r="AL1943" s="16" t="s">
        <v>39</v>
      </c>
      <c r="AM1943" s="16" t="s">
        <v>39</v>
      </c>
      <c r="AN1943" s="16" t="str">
        <f>IFERROR(VLOOKUP($P1943,'Kredieten productgroepen functi'!$C:$M,6,FALSE),"n.v.t.")</f>
        <v>3306</v>
      </c>
      <c r="AO1943" s="16" t="str">
        <f>IFERROR(VLOOKUP($P1943,'Kredieten productgroepen functi'!$C:$M,7,FALSE),"n.v.t.")</f>
        <v>Kunstwerken vaarwegen</v>
      </c>
      <c r="AP1943" s="16" t="str">
        <f>IFERROR(VLOOKUP($P1943,'Kredieten productgroepen functi'!$C:$M,8,FALSE),"n.v.t.")</f>
        <v>33</v>
      </c>
      <c r="AQ1943" s="16" t="str">
        <f>IFERROR(VLOOKUP($P1943,'Kredieten productgroepen functi'!$C:$M,9,FALSE),"n.v.t.")</f>
        <v>Waterwegen</v>
      </c>
      <c r="AR1943" s="16" t="str">
        <f>IFERROR(VLOOKUP($P1943,'Kredieten productgroepen functi'!$C:$M,10,FALSE),"n.v.t.")</f>
        <v>3</v>
      </c>
      <c r="AS1943" s="16" t="str">
        <f>IFERROR(VLOOKUP($P1943,'Kredieten productgroepen functi'!$C:$M,11,FALSE),"n.v.t.")</f>
        <v>Verkeer en vervoer</v>
      </c>
      <c r="AT1943" s="16" t="str">
        <f t="shared" si="95"/>
        <v>Lasten</v>
      </c>
      <c r="AU1943" s="16" t="str">
        <f>IFERROR(VLOOKUP($R1943,Kostensoorten!$C:$J,7,FALSE),"n.v.t.")</f>
        <v>2.3.1</v>
      </c>
      <c r="AV1943" s="16" t="str">
        <f>IFERROR(VLOOKUP($R1943,Kostensoorten!$C:$J,8,FALSE),"n.v.t.")</f>
        <v>Aankopen niet duurzame goedere</v>
      </c>
    </row>
    <row r="1944" spans="6:48">
      <c r="F1944" s="2" t="s">
        <v>7619</v>
      </c>
      <c r="G1944" s="2" t="s">
        <v>39</v>
      </c>
      <c r="H1944" s="2" t="s">
        <v>39</v>
      </c>
      <c r="I1944" s="18">
        <v>3419.46</v>
      </c>
      <c r="P1944" s="16" t="str">
        <f t="shared" si="93"/>
        <v>633907</v>
      </c>
      <c r="Q1944" s="16" t="str">
        <f>IFERROR(VLOOKUP($P1944,'Kredieten productgroepen functi'!$C:$M,2,FALSE),"n.v.t.")</f>
        <v>Bruggen</v>
      </c>
      <c r="R1944" s="16" t="str">
        <f t="shared" si="94"/>
        <v>423042</v>
      </c>
      <c r="S1944" s="16" t="str">
        <f>IFERROR(VLOOKUP($R1944,Kostensoorten!$C:$J,2,FALSE),"n.v.t.")</f>
        <v>Mechanisch onderhoud</v>
      </c>
      <c r="T1944" s="16" t="s">
        <v>39</v>
      </c>
      <c r="U1944" s="16" t="s">
        <v>39</v>
      </c>
      <c r="V1944" s="16" t="s">
        <v>39</v>
      </c>
      <c r="W1944" s="16" t="s">
        <v>39</v>
      </c>
      <c r="X1944" s="16" t="s">
        <v>39</v>
      </c>
      <c r="Y1944" s="16" t="s">
        <v>39</v>
      </c>
      <c r="Z1944" s="16" t="s">
        <v>39</v>
      </c>
      <c r="AA1944" s="16" t="s">
        <v>39</v>
      </c>
      <c r="AB1944" s="16" t="s">
        <v>39</v>
      </c>
      <c r="AC1944" s="16" t="s">
        <v>39</v>
      </c>
      <c r="AD1944" s="16" t="s">
        <v>39</v>
      </c>
      <c r="AE1944" s="16" t="s">
        <v>39</v>
      </c>
      <c r="AF1944" s="16" t="s">
        <v>39</v>
      </c>
      <c r="AG1944" s="16" t="s">
        <v>39</v>
      </c>
      <c r="AH1944" s="16" t="s">
        <v>39</v>
      </c>
      <c r="AI1944" s="16" t="s">
        <v>39</v>
      </c>
      <c r="AJ1944" s="16" t="s">
        <v>39</v>
      </c>
      <c r="AL1944" s="16" t="s">
        <v>39</v>
      </c>
      <c r="AM1944" s="16" t="s">
        <v>39</v>
      </c>
      <c r="AN1944" s="16" t="str">
        <f>IFERROR(VLOOKUP($P1944,'Kredieten productgroepen functi'!$C:$M,6,FALSE),"n.v.t.")</f>
        <v>3306</v>
      </c>
      <c r="AO1944" s="16" t="str">
        <f>IFERROR(VLOOKUP($P1944,'Kredieten productgroepen functi'!$C:$M,7,FALSE),"n.v.t.")</f>
        <v>Kunstwerken vaarwegen</v>
      </c>
      <c r="AP1944" s="16" t="str">
        <f>IFERROR(VLOOKUP($P1944,'Kredieten productgroepen functi'!$C:$M,8,FALSE),"n.v.t.")</f>
        <v>33</v>
      </c>
      <c r="AQ1944" s="16" t="str">
        <f>IFERROR(VLOOKUP($P1944,'Kredieten productgroepen functi'!$C:$M,9,FALSE),"n.v.t.")</f>
        <v>Waterwegen</v>
      </c>
      <c r="AR1944" s="16" t="str">
        <f>IFERROR(VLOOKUP($P1944,'Kredieten productgroepen functi'!$C:$M,10,FALSE),"n.v.t.")</f>
        <v>3</v>
      </c>
      <c r="AS1944" s="16" t="str">
        <f>IFERROR(VLOOKUP($P1944,'Kredieten productgroepen functi'!$C:$M,11,FALSE),"n.v.t.")</f>
        <v>Verkeer en vervoer</v>
      </c>
      <c r="AT1944" s="16" t="str">
        <f t="shared" si="95"/>
        <v>Lasten</v>
      </c>
      <c r="AU1944" s="16" t="str">
        <f>IFERROR(VLOOKUP($R1944,Kostensoorten!$C:$J,7,FALSE),"n.v.t.")</f>
        <v>2.3.1</v>
      </c>
      <c r="AV1944" s="16" t="str">
        <f>IFERROR(VLOOKUP($R1944,Kostensoorten!$C:$J,8,FALSE),"n.v.t.")</f>
        <v>Aankopen niet duurzame goedere</v>
      </c>
    </row>
    <row r="1945" spans="6:48">
      <c r="F1945" s="2" t="s">
        <v>8777</v>
      </c>
      <c r="G1945" s="2" t="s">
        <v>39</v>
      </c>
      <c r="H1945" s="2" t="s">
        <v>39</v>
      </c>
      <c r="I1945" s="18">
        <v>32.44</v>
      </c>
      <c r="P1945" s="16" t="str">
        <f t="shared" si="93"/>
        <v>633907</v>
      </c>
      <c r="Q1945" s="16" t="str">
        <f>IFERROR(VLOOKUP($P1945,'Kredieten productgroepen functi'!$C:$M,2,FALSE),"n.v.t.")</f>
        <v>Bruggen</v>
      </c>
      <c r="R1945" s="16" t="str">
        <f t="shared" si="94"/>
        <v>423042</v>
      </c>
      <c r="S1945" s="16" t="str">
        <f>IFERROR(VLOOKUP($R1945,Kostensoorten!$C:$J,2,FALSE),"n.v.t.")</f>
        <v>Mechanisch onderhoud</v>
      </c>
      <c r="T1945" s="16" t="s">
        <v>39</v>
      </c>
      <c r="U1945" s="16" t="s">
        <v>39</v>
      </c>
      <c r="V1945" s="16" t="s">
        <v>39</v>
      </c>
      <c r="W1945" s="16" t="s">
        <v>39</v>
      </c>
      <c r="X1945" s="16" t="s">
        <v>39</v>
      </c>
      <c r="Y1945" s="16" t="s">
        <v>39</v>
      </c>
      <c r="Z1945" s="16" t="s">
        <v>39</v>
      </c>
      <c r="AA1945" s="16" t="s">
        <v>39</v>
      </c>
      <c r="AB1945" s="16" t="s">
        <v>39</v>
      </c>
      <c r="AC1945" s="16" t="s">
        <v>39</v>
      </c>
      <c r="AD1945" s="16" t="s">
        <v>39</v>
      </c>
      <c r="AE1945" s="16" t="s">
        <v>39</v>
      </c>
      <c r="AF1945" s="16" t="s">
        <v>39</v>
      </c>
      <c r="AG1945" s="16" t="s">
        <v>39</v>
      </c>
      <c r="AH1945" s="16" t="s">
        <v>39</v>
      </c>
      <c r="AI1945" s="16" t="s">
        <v>39</v>
      </c>
      <c r="AJ1945" s="16" t="s">
        <v>39</v>
      </c>
      <c r="AL1945" s="16" t="s">
        <v>39</v>
      </c>
      <c r="AM1945" s="16" t="s">
        <v>39</v>
      </c>
      <c r="AN1945" s="16" t="str">
        <f>IFERROR(VLOOKUP($P1945,'Kredieten productgroepen functi'!$C:$M,6,FALSE),"n.v.t.")</f>
        <v>3306</v>
      </c>
      <c r="AO1945" s="16" t="str">
        <f>IFERROR(VLOOKUP($P1945,'Kredieten productgroepen functi'!$C:$M,7,FALSE),"n.v.t.")</f>
        <v>Kunstwerken vaarwegen</v>
      </c>
      <c r="AP1945" s="16" t="str">
        <f>IFERROR(VLOOKUP($P1945,'Kredieten productgroepen functi'!$C:$M,8,FALSE),"n.v.t.")</f>
        <v>33</v>
      </c>
      <c r="AQ1945" s="16" t="str">
        <f>IFERROR(VLOOKUP($P1945,'Kredieten productgroepen functi'!$C:$M,9,FALSE),"n.v.t.")</f>
        <v>Waterwegen</v>
      </c>
      <c r="AR1945" s="16" t="str">
        <f>IFERROR(VLOOKUP($P1945,'Kredieten productgroepen functi'!$C:$M,10,FALSE),"n.v.t.")</f>
        <v>3</v>
      </c>
      <c r="AS1945" s="16" t="str">
        <f>IFERROR(VLOOKUP($P1945,'Kredieten productgroepen functi'!$C:$M,11,FALSE),"n.v.t.")</f>
        <v>Verkeer en vervoer</v>
      </c>
      <c r="AT1945" s="16" t="str">
        <f t="shared" si="95"/>
        <v>Lasten</v>
      </c>
      <c r="AU1945" s="16" t="str">
        <f>IFERROR(VLOOKUP($R1945,Kostensoorten!$C:$J,7,FALSE),"n.v.t.")</f>
        <v>2.3.1</v>
      </c>
      <c r="AV1945" s="16" t="str">
        <f>IFERROR(VLOOKUP($R1945,Kostensoorten!$C:$J,8,FALSE),"n.v.t.")</f>
        <v>Aankopen niet duurzame goedere</v>
      </c>
    </row>
    <row r="1946" spans="6:48">
      <c r="F1946" s="2" t="s">
        <v>8183</v>
      </c>
      <c r="G1946" s="2" t="s">
        <v>39</v>
      </c>
      <c r="H1946" s="2" t="s">
        <v>39</v>
      </c>
      <c r="I1946" s="18">
        <v>1532.22</v>
      </c>
      <c r="P1946" s="16" t="str">
        <f t="shared" si="93"/>
        <v>633907</v>
      </c>
      <c r="Q1946" s="16" t="str">
        <f>IFERROR(VLOOKUP($P1946,'Kredieten productgroepen functi'!$C:$M,2,FALSE),"n.v.t.")</f>
        <v>Bruggen</v>
      </c>
      <c r="R1946" s="16" t="str">
        <f t="shared" si="94"/>
        <v>423042</v>
      </c>
      <c r="S1946" s="16" t="str">
        <f>IFERROR(VLOOKUP($R1946,Kostensoorten!$C:$J,2,FALSE),"n.v.t.")</f>
        <v>Mechanisch onderhoud</v>
      </c>
      <c r="T1946" s="16" t="s">
        <v>39</v>
      </c>
      <c r="U1946" s="16" t="s">
        <v>39</v>
      </c>
      <c r="V1946" s="16" t="s">
        <v>39</v>
      </c>
      <c r="W1946" s="16" t="s">
        <v>39</v>
      </c>
      <c r="X1946" s="16" t="s">
        <v>39</v>
      </c>
      <c r="Y1946" s="16" t="s">
        <v>39</v>
      </c>
      <c r="Z1946" s="16" t="s">
        <v>39</v>
      </c>
      <c r="AA1946" s="16" t="s">
        <v>39</v>
      </c>
      <c r="AB1946" s="16" t="s">
        <v>39</v>
      </c>
      <c r="AC1946" s="16" t="s">
        <v>39</v>
      </c>
      <c r="AD1946" s="16" t="s">
        <v>39</v>
      </c>
      <c r="AE1946" s="16" t="s">
        <v>39</v>
      </c>
      <c r="AF1946" s="16" t="s">
        <v>39</v>
      </c>
      <c r="AG1946" s="16" t="s">
        <v>39</v>
      </c>
      <c r="AH1946" s="16" t="s">
        <v>39</v>
      </c>
      <c r="AI1946" s="16" t="s">
        <v>39</v>
      </c>
      <c r="AJ1946" s="16" t="s">
        <v>39</v>
      </c>
      <c r="AL1946" s="16" t="s">
        <v>39</v>
      </c>
      <c r="AM1946" s="16" t="s">
        <v>39</v>
      </c>
      <c r="AN1946" s="16" t="str">
        <f>IFERROR(VLOOKUP($P1946,'Kredieten productgroepen functi'!$C:$M,6,FALSE),"n.v.t.")</f>
        <v>3306</v>
      </c>
      <c r="AO1946" s="16" t="str">
        <f>IFERROR(VLOOKUP($P1946,'Kredieten productgroepen functi'!$C:$M,7,FALSE),"n.v.t.")</f>
        <v>Kunstwerken vaarwegen</v>
      </c>
      <c r="AP1946" s="16" t="str">
        <f>IFERROR(VLOOKUP($P1946,'Kredieten productgroepen functi'!$C:$M,8,FALSE),"n.v.t.")</f>
        <v>33</v>
      </c>
      <c r="AQ1946" s="16" t="str">
        <f>IFERROR(VLOOKUP($P1946,'Kredieten productgroepen functi'!$C:$M,9,FALSE),"n.v.t.")</f>
        <v>Waterwegen</v>
      </c>
      <c r="AR1946" s="16" t="str">
        <f>IFERROR(VLOOKUP($P1946,'Kredieten productgroepen functi'!$C:$M,10,FALSE),"n.v.t.")</f>
        <v>3</v>
      </c>
      <c r="AS1946" s="16" t="str">
        <f>IFERROR(VLOOKUP($P1946,'Kredieten productgroepen functi'!$C:$M,11,FALSE),"n.v.t.")</f>
        <v>Verkeer en vervoer</v>
      </c>
      <c r="AT1946" s="16" t="str">
        <f t="shared" si="95"/>
        <v>Lasten</v>
      </c>
      <c r="AU1946" s="16" t="str">
        <f>IFERROR(VLOOKUP($R1946,Kostensoorten!$C:$J,7,FALSE),"n.v.t.")</f>
        <v>2.3.1</v>
      </c>
      <c r="AV1946" s="16" t="str">
        <f>IFERROR(VLOOKUP($R1946,Kostensoorten!$C:$J,8,FALSE),"n.v.t.")</f>
        <v>Aankopen niet duurzame goedere</v>
      </c>
    </row>
    <row r="1947" spans="6:48">
      <c r="F1947" s="2" t="s">
        <v>8778</v>
      </c>
      <c r="G1947" s="2" t="s">
        <v>39</v>
      </c>
      <c r="H1947" s="2" t="s">
        <v>39</v>
      </c>
      <c r="I1947" s="18">
        <v>229.53</v>
      </c>
      <c r="P1947" s="16" t="str">
        <f t="shared" si="93"/>
        <v>633907</v>
      </c>
      <c r="Q1947" s="16" t="str">
        <f>IFERROR(VLOOKUP($P1947,'Kredieten productgroepen functi'!$C:$M,2,FALSE),"n.v.t.")</f>
        <v>Bruggen</v>
      </c>
      <c r="R1947" s="16" t="str">
        <f t="shared" si="94"/>
        <v>423042</v>
      </c>
      <c r="S1947" s="16" t="str">
        <f>IFERROR(VLOOKUP($R1947,Kostensoorten!$C:$J,2,FALSE),"n.v.t.")</f>
        <v>Mechanisch onderhoud</v>
      </c>
      <c r="T1947" s="16" t="s">
        <v>39</v>
      </c>
      <c r="U1947" s="16" t="s">
        <v>39</v>
      </c>
      <c r="V1947" s="16" t="s">
        <v>39</v>
      </c>
      <c r="W1947" s="16" t="s">
        <v>39</v>
      </c>
      <c r="X1947" s="16" t="s">
        <v>39</v>
      </c>
      <c r="Y1947" s="16" t="s">
        <v>39</v>
      </c>
      <c r="Z1947" s="16" t="s">
        <v>39</v>
      </c>
      <c r="AA1947" s="16" t="s">
        <v>39</v>
      </c>
      <c r="AB1947" s="16" t="s">
        <v>39</v>
      </c>
      <c r="AC1947" s="16" t="s">
        <v>39</v>
      </c>
      <c r="AD1947" s="16" t="s">
        <v>39</v>
      </c>
      <c r="AE1947" s="16" t="s">
        <v>39</v>
      </c>
      <c r="AF1947" s="16" t="s">
        <v>39</v>
      </c>
      <c r="AG1947" s="16" t="s">
        <v>39</v>
      </c>
      <c r="AH1947" s="16" t="s">
        <v>39</v>
      </c>
      <c r="AI1947" s="16" t="s">
        <v>39</v>
      </c>
      <c r="AJ1947" s="16" t="s">
        <v>39</v>
      </c>
      <c r="AL1947" s="16" t="s">
        <v>39</v>
      </c>
      <c r="AM1947" s="16" t="s">
        <v>39</v>
      </c>
      <c r="AN1947" s="16" t="str">
        <f>IFERROR(VLOOKUP($P1947,'Kredieten productgroepen functi'!$C:$M,6,FALSE),"n.v.t.")</f>
        <v>3306</v>
      </c>
      <c r="AO1947" s="16" t="str">
        <f>IFERROR(VLOOKUP($P1947,'Kredieten productgroepen functi'!$C:$M,7,FALSE),"n.v.t.")</f>
        <v>Kunstwerken vaarwegen</v>
      </c>
      <c r="AP1947" s="16" t="str">
        <f>IFERROR(VLOOKUP($P1947,'Kredieten productgroepen functi'!$C:$M,8,FALSE),"n.v.t.")</f>
        <v>33</v>
      </c>
      <c r="AQ1947" s="16" t="str">
        <f>IFERROR(VLOOKUP($P1947,'Kredieten productgroepen functi'!$C:$M,9,FALSE),"n.v.t.")</f>
        <v>Waterwegen</v>
      </c>
      <c r="AR1947" s="16" t="str">
        <f>IFERROR(VLOOKUP($P1947,'Kredieten productgroepen functi'!$C:$M,10,FALSE),"n.v.t.")</f>
        <v>3</v>
      </c>
      <c r="AS1947" s="16" t="str">
        <f>IFERROR(VLOOKUP($P1947,'Kredieten productgroepen functi'!$C:$M,11,FALSE),"n.v.t.")</f>
        <v>Verkeer en vervoer</v>
      </c>
      <c r="AT1947" s="16" t="str">
        <f t="shared" si="95"/>
        <v>Lasten</v>
      </c>
      <c r="AU1947" s="16" t="str">
        <f>IFERROR(VLOOKUP($R1947,Kostensoorten!$C:$J,7,FALSE),"n.v.t.")</f>
        <v>2.3.1</v>
      </c>
      <c r="AV1947" s="16" t="str">
        <f>IFERROR(VLOOKUP($R1947,Kostensoorten!$C:$J,8,FALSE),"n.v.t.")</f>
        <v>Aankopen niet duurzame goedere</v>
      </c>
    </row>
    <row r="1948" spans="6:48">
      <c r="F1948" s="2" t="s">
        <v>7106</v>
      </c>
      <c r="G1948" s="2" t="s">
        <v>39</v>
      </c>
      <c r="H1948" s="2" t="s">
        <v>39</v>
      </c>
      <c r="I1948" s="18">
        <v>14.14</v>
      </c>
      <c r="P1948" s="16" t="str">
        <f t="shared" si="93"/>
        <v>633907</v>
      </c>
      <c r="Q1948" s="16" t="str">
        <f>IFERROR(VLOOKUP($P1948,'Kredieten productgroepen functi'!$C:$M,2,FALSE),"n.v.t.")</f>
        <v>Bruggen</v>
      </c>
      <c r="R1948" s="16" t="str">
        <f t="shared" si="94"/>
        <v>423042</v>
      </c>
      <c r="S1948" s="16" t="str">
        <f>IFERROR(VLOOKUP($R1948,Kostensoorten!$C:$J,2,FALSE),"n.v.t.")</f>
        <v>Mechanisch onderhoud</v>
      </c>
      <c r="T1948" s="16" t="s">
        <v>39</v>
      </c>
      <c r="U1948" s="16" t="s">
        <v>39</v>
      </c>
      <c r="V1948" s="16" t="s">
        <v>39</v>
      </c>
      <c r="W1948" s="16" t="s">
        <v>39</v>
      </c>
      <c r="X1948" s="16" t="s">
        <v>39</v>
      </c>
      <c r="Y1948" s="16" t="s">
        <v>39</v>
      </c>
      <c r="Z1948" s="16" t="s">
        <v>39</v>
      </c>
      <c r="AA1948" s="16" t="s">
        <v>39</v>
      </c>
      <c r="AB1948" s="16" t="s">
        <v>39</v>
      </c>
      <c r="AC1948" s="16" t="s">
        <v>39</v>
      </c>
      <c r="AD1948" s="16" t="s">
        <v>39</v>
      </c>
      <c r="AE1948" s="16" t="s">
        <v>39</v>
      </c>
      <c r="AF1948" s="16" t="s">
        <v>39</v>
      </c>
      <c r="AG1948" s="16" t="s">
        <v>39</v>
      </c>
      <c r="AH1948" s="16" t="s">
        <v>39</v>
      </c>
      <c r="AI1948" s="16" t="s">
        <v>39</v>
      </c>
      <c r="AJ1948" s="16" t="s">
        <v>39</v>
      </c>
      <c r="AL1948" s="16" t="s">
        <v>39</v>
      </c>
      <c r="AM1948" s="16" t="s">
        <v>39</v>
      </c>
      <c r="AN1948" s="16" t="str">
        <f>IFERROR(VLOOKUP($P1948,'Kredieten productgroepen functi'!$C:$M,6,FALSE),"n.v.t.")</f>
        <v>3306</v>
      </c>
      <c r="AO1948" s="16" t="str">
        <f>IFERROR(VLOOKUP($P1948,'Kredieten productgroepen functi'!$C:$M,7,FALSE),"n.v.t.")</f>
        <v>Kunstwerken vaarwegen</v>
      </c>
      <c r="AP1948" s="16" t="str">
        <f>IFERROR(VLOOKUP($P1948,'Kredieten productgroepen functi'!$C:$M,8,FALSE),"n.v.t.")</f>
        <v>33</v>
      </c>
      <c r="AQ1948" s="16" t="str">
        <f>IFERROR(VLOOKUP($P1948,'Kredieten productgroepen functi'!$C:$M,9,FALSE),"n.v.t.")</f>
        <v>Waterwegen</v>
      </c>
      <c r="AR1948" s="16" t="str">
        <f>IFERROR(VLOOKUP($P1948,'Kredieten productgroepen functi'!$C:$M,10,FALSE),"n.v.t.")</f>
        <v>3</v>
      </c>
      <c r="AS1948" s="16" t="str">
        <f>IFERROR(VLOOKUP($P1948,'Kredieten productgroepen functi'!$C:$M,11,FALSE),"n.v.t.")</f>
        <v>Verkeer en vervoer</v>
      </c>
      <c r="AT1948" s="16" t="str">
        <f t="shared" si="95"/>
        <v>Lasten</v>
      </c>
      <c r="AU1948" s="16" t="str">
        <f>IFERROR(VLOOKUP($R1948,Kostensoorten!$C:$J,7,FALSE),"n.v.t.")</f>
        <v>2.3.1</v>
      </c>
      <c r="AV1948" s="16" t="str">
        <f>IFERROR(VLOOKUP($R1948,Kostensoorten!$C:$J,8,FALSE),"n.v.t.")</f>
        <v>Aankopen niet duurzame goedere</v>
      </c>
    </row>
    <row r="1949" spans="6:48">
      <c r="F1949" s="2" t="s">
        <v>7620</v>
      </c>
      <c r="G1949" s="2" t="s">
        <v>39</v>
      </c>
      <c r="H1949" s="2" t="s">
        <v>39</v>
      </c>
      <c r="I1949" s="18">
        <v>147.69999999999999</v>
      </c>
      <c r="P1949" s="16" t="str">
        <f t="shared" si="93"/>
        <v>633907</v>
      </c>
      <c r="Q1949" s="16" t="str">
        <f>IFERROR(VLOOKUP($P1949,'Kredieten productgroepen functi'!$C:$M,2,FALSE),"n.v.t.")</f>
        <v>Bruggen</v>
      </c>
      <c r="R1949" s="16" t="str">
        <f t="shared" si="94"/>
        <v>423042</v>
      </c>
      <c r="S1949" s="16" t="str">
        <f>IFERROR(VLOOKUP($R1949,Kostensoorten!$C:$J,2,FALSE),"n.v.t.")</f>
        <v>Mechanisch onderhoud</v>
      </c>
      <c r="T1949" s="16" t="s">
        <v>39</v>
      </c>
      <c r="U1949" s="16" t="s">
        <v>39</v>
      </c>
      <c r="V1949" s="16" t="s">
        <v>39</v>
      </c>
      <c r="W1949" s="16" t="s">
        <v>39</v>
      </c>
      <c r="X1949" s="16" t="s">
        <v>39</v>
      </c>
      <c r="Y1949" s="16" t="s">
        <v>39</v>
      </c>
      <c r="Z1949" s="16" t="s">
        <v>39</v>
      </c>
      <c r="AA1949" s="16" t="s">
        <v>39</v>
      </c>
      <c r="AB1949" s="16" t="s">
        <v>39</v>
      </c>
      <c r="AC1949" s="16" t="s">
        <v>39</v>
      </c>
      <c r="AD1949" s="16" t="s">
        <v>39</v>
      </c>
      <c r="AE1949" s="16" t="s">
        <v>39</v>
      </c>
      <c r="AF1949" s="16" t="s">
        <v>39</v>
      </c>
      <c r="AG1949" s="16" t="s">
        <v>39</v>
      </c>
      <c r="AH1949" s="16" t="s">
        <v>39</v>
      </c>
      <c r="AI1949" s="16" t="s">
        <v>39</v>
      </c>
      <c r="AJ1949" s="16" t="s">
        <v>39</v>
      </c>
      <c r="AL1949" s="16" t="s">
        <v>39</v>
      </c>
      <c r="AM1949" s="16" t="s">
        <v>39</v>
      </c>
      <c r="AN1949" s="16" t="str">
        <f>IFERROR(VLOOKUP($P1949,'Kredieten productgroepen functi'!$C:$M,6,FALSE),"n.v.t.")</f>
        <v>3306</v>
      </c>
      <c r="AO1949" s="16" t="str">
        <f>IFERROR(VLOOKUP($P1949,'Kredieten productgroepen functi'!$C:$M,7,FALSE),"n.v.t.")</f>
        <v>Kunstwerken vaarwegen</v>
      </c>
      <c r="AP1949" s="16" t="str">
        <f>IFERROR(VLOOKUP($P1949,'Kredieten productgroepen functi'!$C:$M,8,FALSE),"n.v.t.")</f>
        <v>33</v>
      </c>
      <c r="AQ1949" s="16" t="str">
        <f>IFERROR(VLOOKUP($P1949,'Kredieten productgroepen functi'!$C:$M,9,FALSE),"n.v.t.")</f>
        <v>Waterwegen</v>
      </c>
      <c r="AR1949" s="16" t="str">
        <f>IFERROR(VLOOKUP($P1949,'Kredieten productgroepen functi'!$C:$M,10,FALSE),"n.v.t.")</f>
        <v>3</v>
      </c>
      <c r="AS1949" s="16" t="str">
        <f>IFERROR(VLOOKUP($P1949,'Kredieten productgroepen functi'!$C:$M,11,FALSE),"n.v.t.")</f>
        <v>Verkeer en vervoer</v>
      </c>
      <c r="AT1949" s="16" t="str">
        <f t="shared" si="95"/>
        <v>Lasten</v>
      </c>
      <c r="AU1949" s="16" t="str">
        <f>IFERROR(VLOOKUP($R1949,Kostensoorten!$C:$J,7,FALSE),"n.v.t.")</f>
        <v>2.3.1</v>
      </c>
      <c r="AV1949" s="16" t="str">
        <f>IFERROR(VLOOKUP($R1949,Kostensoorten!$C:$J,8,FALSE),"n.v.t.")</f>
        <v>Aankopen niet duurzame goedere</v>
      </c>
    </row>
    <row r="1950" spans="6:48">
      <c r="F1950" s="2" t="s">
        <v>8779</v>
      </c>
      <c r="G1950" s="2" t="s">
        <v>39</v>
      </c>
      <c r="H1950" s="2" t="s">
        <v>39</v>
      </c>
      <c r="I1950" s="18">
        <v>21764.79</v>
      </c>
      <c r="P1950" s="16" t="str">
        <f t="shared" si="93"/>
        <v>633907</v>
      </c>
      <c r="Q1950" s="16" t="str">
        <f>IFERROR(VLOOKUP($P1950,'Kredieten productgroepen functi'!$C:$M,2,FALSE),"n.v.t.")</f>
        <v>Bruggen</v>
      </c>
      <c r="R1950" s="16" t="str">
        <f t="shared" si="94"/>
        <v>423042</v>
      </c>
      <c r="S1950" s="16" t="str">
        <f>IFERROR(VLOOKUP($R1950,Kostensoorten!$C:$J,2,FALSE),"n.v.t.")</f>
        <v>Mechanisch onderhoud</v>
      </c>
      <c r="T1950" s="16" t="s">
        <v>39</v>
      </c>
      <c r="U1950" s="16" t="s">
        <v>39</v>
      </c>
      <c r="V1950" s="16" t="s">
        <v>39</v>
      </c>
      <c r="W1950" s="16" t="s">
        <v>39</v>
      </c>
      <c r="X1950" s="16" t="s">
        <v>39</v>
      </c>
      <c r="Y1950" s="16" t="s">
        <v>39</v>
      </c>
      <c r="Z1950" s="16" t="s">
        <v>39</v>
      </c>
      <c r="AA1950" s="16" t="s">
        <v>39</v>
      </c>
      <c r="AB1950" s="16" t="s">
        <v>39</v>
      </c>
      <c r="AC1950" s="16" t="s">
        <v>39</v>
      </c>
      <c r="AD1950" s="16" t="s">
        <v>39</v>
      </c>
      <c r="AE1950" s="16" t="s">
        <v>39</v>
      </c>
      <c r="AF1950" s="16" t="s">
        <v>39</v>
      </c>
      <c r="AG1950" s="16" t="s">
        <v>39</v>
      </c>
      <c r="AH1950" s="16" t="s">
        <v>39</v>
      </c>
      <c r="AI1950" s="16" t="s">
        <v>39</v>
      </c>
      <c r="AJ1950" s="16" t="s">
        <v>39</v>
      </c>
      <c r="AL1950" s="16" t="s">
        <v>39</v>
      </c>
      <c r="AM1950" s="16" t="s">
        <v>39</v>
      </c>
      <c r="AN1950" s="16" t="str">
        <f>IFERROR(VLOOKUP($P1950,'Kredieten productgroepen functi'!$C:$M,6,FALSE),"n.v.t.")</f>
        <v>3306</v>
      </c>
      <c r="AO1950" s="16" t="str">
        <f>IFERROR(VLOOKUP($P1950,'Kredieten productgroepen functi'!$C:$M,7,FALSE),"n.v.t.")</f>
        <v>Kunstwerken vaarwegen</v>
      </c>
      <c r="AP1950" s="16" t="str">
        <f>IFERROR(VLOOKUP($P1950,'Kredieten productgroepen functi'!$C:$M,8,FALSE),"n.v.t.")</f>
        <v>33</v>
      </c>
      <c r="AQ1950" s="16" t="str">
        <f>IFERROR(VLOOKUP($P1950,'Kredieten productgroepen functi'!$C:$M,9,FALSE),"n.v.t.")</f>
        <v>Waterwegen</v>
      </c>
      <c r="AR1950" s="16" t="str">
        <f>IFERROR(VLOOKUP($P1950,'Kredieten productgroepen functi'!$C:$M,10,FALSE),"n.v.t.")</f>
        <v>3</v>
      </c>
      <c r="AS1950" s="16" t="str">
        <f>IFERROR(VLOOKUP($P1950,'Kredieten productgroepen functi'!$C:$M,11,FALSE),"n.v.t.")</f>
        <v>Verkeer en vervoer</v>
      </c>
      <c r="AT1950" s="16" t="str">
        <f t="shared" si="95"/>
        <v>Lasten</v>
      </c>
      <c r="AU1950" s="16" t="str">
        <f>IFERROR(VLOOKUP($R1950,Kostensoorten!$C:$J,7,FALSE),"n.v.t.")</f>
        <v>2.3.1</v>
      </c>
      <c r="AV1950" s="16" t="str">
        <f>IFERROR(VLOOKUP($R1950,Kostensoorten!$C:$J,8,FALSE),"n.v.t.")</f>
        <v>Aankopen niet duurzame goedere</v>
      </c>
    </row>
    <row r="1951" spans="6:48">
      <c r="F1951" s="2" t="s">
        <v>7621</v>
      </c>
      <c r="G1951" s="2" t="s">
        <v>39</v>
      </c>
      <c r="H1951" s="2" t="s">
        <v>39</v>
      </c>
      <c r="I1951" s="18">
        <v>68.05</v>
      </c>
      <c r="P1951" s="16" t="str">
        <f t="shared" si="93"/>
        <v>633907</v>
      </c>
      <c r="Q1951" s="16" t="str">
        <f>IFERROR(VLOOKUP($P1951,'Kredieten productgroepen functi'!$C:$M,2,FALSE),"n.v.t.")</f>
        <v>Bruggen</v>
      </c>
      <c r="R1951" s="16" t="str">
        <f t="shared" si="94"/>
        <v>423042</v>
      </c>
      <c r="S1951" s="16" t="str">
        <f>IFERROR(VLOOKUP($R1951,Kostensoorten!$C:$J,2,FALSE),"n.v.t.")</f>
        <v>Mechanisch onderhoud</v>
      </c>
      <c r="T1951" s="16" t="s">
        <v>39</v>
      </c>
      <c r="U1951" s="16" t="s">
        <v>39</v>
      </c>
      <c r="V1951" s="16" t="s">
        <v>39</v>
      </c>
      <c r="W1951" s="16" t="s">
        <v>39</v>
      </c>
      <c r="X1951" s="16" t="s">
        <v>39</v>
      </c>
      <c r="Y1951" s="16" t="s">
        <v>39</v>
      </c>
      <c r="Z1951" s="16" t="s">
        <v>39</v>
      </c>
      <c r="AA1951" s="16" t="s">
        <v>39</v>
      </c>
      <c r="AB1951" s="16" t="s">
        <v>39</v>
      </c>
      <c r="AC1951" s="16" t="s">
        <v>39</v>
      </c>
      <c r="AD1951" s="16" t="s">
        <v>39</v>
      </c>
      <c r="AE1951" s="16" t="s">
        <v>39</v>
      </c>
      <c r="AF1951" s="16" t="s">
        <v>39</v>
      </c>
      <c r="AG1951" s="16" t="s">
        <v>39</v>
      </c>
      <c r="AH1951" s="16" t="s">
        <v>39</v>
      </c>
      <c r="AI1951" s="16" t="s">
        <v>39</v>
      </c>
      <c r="AJ1951" s="16" t="s">
        <v>39</v>
      </c>
      <c r="AL1951" s="16" t="s">
        <v>39</v>
      </c>
      <c r="AM1951" s="16" t="s">
        <v>39</v>
      </c>
      <c r="AN1951" s="16" t="str">
        <f>IFERROR(VLOOKUP($P1951,'Kredieten productgroepen functi'!$C:$M,6,FALSE),"n.v.t.")</f>
        <v>3306</v>
      </c>
      <c r="AO1951" s="16" t="str">
        <f>IFERROR(VLOOKUP($P1951,'Kredieten productgroepen functi'!$C:$M,7,FALSE),"n.v.t.")</f>
        <v>Kunstwerken vaarwegen</v>
      </c>
      <c r="AP1951" s="16" t="str">
        <f>IFERROR(VLOOKUP($P1951,'Kredieten productgroepen functi'!$C:$M,8,FALSE),"n.v.t.")</f>
        <v>33</v>
      </c>
      <c r="AQ1951" s="16" t="str">
        <f>IFERROR(VLOOKUP($P1951,'Kredieten productgroepen functi'!$C:$M,9,FALSE),"n.v.t.")</f>
        <v>Waterwegen</v>
      </c>
      <c r="AR1951" s="16" t="str">
        <f>IFERROR(VLOOKUP($P1951,'Kredieten productgroepen functi'!$C:$M,10,FALSE),"n.v.t.")</f>
        <v>3</v>
      </c>
      <c r="AS1951" s="16" t="str">
        <f>IFERROR(VLOOKUP($P1951,'Kredieten productgroepen functi'!$C:$M,11,FALSE),"n.v.t.")</f>
        <v>Verkeer en vervoer</v>
      </c>
      <c r="AT1951" s="16" t="str">
        <f t="shared" si="95"/>
        <v>Lasten</v>
      </c>
      <c r="AU1951" s="16" t="str">
        <f>IFERROR(VLOOKUP($R1951,Kostensoorten!$C:$J,7,FALSE),"n.v.t.")</f>
        <v>2.3.1</v>
      </c>
      <c r="AV1951" s="16" t="str">
        <f>IFERROR(VLOOKUP($R1951,Kostensoorten!$C:$J,8,FALSE),"n.v.t.")</f>
        <v>Aankopen niet duurzame goedere</v>
      </c>
    </row>
    <row r="1952" spans="6:48">
      <c r="F1952" s="2" t="s">
        <v>7107</v>
      </c>
      <c r="G1952" s="2" t="s">
        <v>39</v>
      </c>
      <c r="H1952" s="2" t="s">
        <v>39</v>
      </c>
      <c r="I1952" s="18">
        <v>534.25</v>
      </c>
      <c r="P1952" s="16" t="str">
        <f t="shared" si="93"/>
        <v>633907</v>
      </c>
      <c r="Q1952" s="16" t="str">
        <f>IFERROR(VLOOKUP($P1952,'Kredieten productgroepen functi'!$C:$M,2,FALSE),"n.v.t.")</f>
        <v>Bruggen</v>
      </c>
      <c r="R1952" s="16" t="str">
        <f t="shared" si="94"/>
        <v>423042</v>
      </c>
      <c r="S1952" s="16" t="str">
        <f>IFERROR(VLOOKUP($R1952,Kostensoorten!$C:$J,2,FALSE),"n.v.t.")</f>
        <v>Mechanisch onderhoud</v>
      </c>
      <c r="T1952" s="16" t="s">
        <v>39</v>
      </c>
      <c r="U1952" s="16" t="s">
        <v>39</v>
      </c>
      <c r="V1952" s="16" t="s">
        <v>39</v>
      </c>
      <c r="W1952" s="16" t="s">
        <v>39</v>
      </c>
      <c r="X1952" s="16" t="s">
        <v>39</v>
      </c>
      <c r="Y1952" s="16" t="s">
        <v>39</v>
      </c>
      <c r="Z1952" s="16" t="s">
        <v>39</v>
      </c>
      <c r="AA1952" s="16" t="s">
        <v>39</v>
      </c>
      <c r="AB1952" s="16" t="s">
        <v>39</v>
      </c>
      <c r="AC1952" s="16" t="s">
        <v>39</v>
      </c>
      <c r="AD1952" s="16" t="s">
        <v>39</v>
      </c>
      <c r="AE1952" s="16" t="s">
        <v>39</v>
      </c>
      <c r="AF1952" s="16" t="s">
        <v>39</v>
      </c>
      <c r="AG1952" s="16" t="s">
        <v>39</v>
      </c>
      <c r="AH1952" s="16" t="s">
        <v>39</v>
      </c>
      <c r="AI1952" s="16" t="s">
        <v>39</v>
      </c>
      <c r="AJ1952" s="16" t="s">
        <v>39</v>
      </c>
      <c r="AL1952" s="16" t="s">
        <v>39</v>
      </c>
      <c r="AM1952" s="16" t="s">
        <v>39</v>
      </c>
      <c r="AN1952" s="16" t="str">
        <f>IFERROR(VLOOKUP($P1952,'Kredieten productgroepen functi'!$C:$M,6,FALSE),"n.v.t.")</f>
        <v>3306</v>
      </c>
      <c r="AO1952" s="16" t="str">
        <f>IFERROR(VLOOKUP($P1952,'Kredieten productgroepen functi'!$C:$M,7,FALSE),"n.v.t.")</f>
        <v>Kunstwerken vaarwegen</v>
      </c>
      <c r="AP1952" s="16" t="str">
        <f>IFERROR(VLOOKUP($P1952,'Kredieten productgroepen functi'!$C:$M,8,FALSE),"n.v.t.")</f>
        <v>33</v>
      </c>
      <c r="AQ1952" s="16" t="str">
        <f>IFERROR(VLOOKUP($P1952,'Kredieten productgroepen functi'!$C:$M,9,FALSE),"n.v.t.")</f>
        <v>Waterwegen</v>
      </c>
      <c r="AR1952" s="16" t="str">
        <f>IFERROR(VLOOKUP($P1952,'Kredieten productgroepen functi'!$C:$M,10,FALSE),"n.v.t.")</f>
        <v>3</v>
      </c>
      <c r="AS1952" s="16" t="str">
        <f>IFERROR(VLOOKUP($P1952,'Kredieten productgroepen functi'!$C:$M,11,FALSE),"n.v.t.")</f>
        <v>Verkeer en vervoer</v>
      </c>
      <c r="AT1952" s="16" t="str">
        <f t="shared" si="95"/>
        <v>Lasten</v>
      </c>
      <c r="AU1952" s="16" t="str">
        <f>IFERROR(VLOOKUP($R1952,Kostensoorten!$C:$J,7,FALSE),"n.v.t.")</f>
        <v>2.3.1</v>
      </c>
      <c r="AV1952" s="16" t="str">
        <f>IFERROR(VLOOKUP($R1952,Kostensoorten!$C:$J,8,FALSE),"n.v.t.")</f>
        <v>Aankopen niet duurzame goedere</v>
      </c>
    </row>
    <row r="1953" spans="6:48">
      <c r="F1953" s="2" t="s">
        <v>8184</v>
      </c>
      <c r="G1953" s="2" t="s">
        <v>39</v>
      </c>
      <c r="H1953" s="2" t="s">
        <v>39</v>
      </c>
      <c r="I1953" s="18">
        <v>664.54</v>
      </c>
      <c r="P1953" s="16" t="str">
        <f t="shared" si="93"/>
        <v>633907</v>
      </c>
      <c r="Q1953" s="16" t="str">
        <f>IFERROR(VLOOKUP($P1953,'Kredieten productgroepen functi'!$C:$M,2,FALSE),"n.v.t.")</f>
        <v>Bruggen</v>
      </c>
      <c r="R1953" s="16" t="str">
        <f t="shared" si="94"/>
        <v>423042</v>
      </c>
      <c r="S1953" s="16" t="str">
        <f>IFERROR(VLOOKUP($R1953,Kostensoorten!$C:$J,2,FALSE),"n.v.t.")</f>
        <v>Mechanisch onderhoud</v>
      </c>
      <c r="T1953" s="16" t="s">
        <v>39</v>
      </c>
      <c r="U1953" s="16" t="s">
        <v>39</v>
      </c>
      <c r="V1953" s="16" t="s">
        <v>39</v>
      </c>
      <c r="W1953" s="16" t="s">
        <v>39</v>
      </c>
      <c r="X1953" s="16" t="s">
        <v>39</v>
      </c>
      <c r="Y1953" s="16" t="s">
        <v>39</v>
      </c>
      <c r="Z1953" s="16" t="s">
        <v>39</v>
      </c>
      <c r="AA1953" s="16" t="s">
        <v>39</v>
      </c>
      <c r="AB1953" s="16" t="s">
        <v>39</v>
      </c>
      <c r="AC1953" s="16" t="s">
        <v>39</v>
      </c>
      <c r="AD1953" s="16" t="s">
        <v>39</v>
      </c>
      <c r="AE1953" s="16" t="s">
        <v>39</v>
      </c>
      <c r="AF1953" s="16" t="s">
        <v>39</v>
      </c>
      <c r="AG1953" s="16" t="s">
        <v>39</v>
      </c>
      <c r="AH1953" s="16" t="s">
        <v>39</v>
      </c>
      <c r="AI1953" s="16" t="s">
        <v>39</v>
      </c>
      <c r="AJ1953" s="16" t="s">
        <v>39</v>
      </c>
      <c r="AL1953" s="16" t="s">
        <v>39</v>
      </c>
      <c r="AM1953" s="16" t="s">
        <v>39</v>
      </c>
      <c r="AN1953" s="16" t="str">
        <f>IFERROR(VLOOKUP($P1953,'Kredieten productgroepen functi'!$C:$M,6,FALSE),"n.v.t.")</f>
        <v>3306</v>
      </c>
      <c r="AO1953" s="16" t="str">
        <f>IFERROR(VLOOKUP($P1953,'Kredieten productgroepen functi'!$C:$M,7,FALSE),"n.v.t.")</f>
        <v>Kunstwerken vaarwegen</v>
      </c>
      <c r="AP1953" s="16" t="str">
        <f>IFERROR(VLOOKUP($P1953,'Kredieten productgroepen functi'!$C:$M,8,FALSE),"n.v.t.")</f>
        <v>33</v>
      </c>
      <c r="AQ1953" s="16" t="str">
        <f>IFERROR(VLOOKUP($P1953,'Kredieten productgroepen functi'!$C:$M,9,FALSE),"n.v.t.")</f>
        <v>Waterwegen</v>
      </c>
      <c r="AR1953" s="16" t="str">
        <f>IFERROR(VLOOKUP($P1953,'Kredieten productgroepen functi'!$C:$M,10,FALSE),"n.v.t.")</f>
        <v>3</v>
      </c>
      <c r="AS1953" s="16" t="str">
        <f>IFERROR(VLOOKUP($P1953,'Kredieten productgroepen functi'!$C:$M,11,FALSE),"n.v.t.")</f>
        <v>Verkeer en vervoer</v>
      </c>
      <c r="AT1953" s="16" t="str">
        <f t="shared" si="95"/>
        <v>Lasten</v>
      </c>
      <c r="AU1953" s="16" t="str">
        <f>IFERROR(VLOOKUP($R1953,Kostensoorten!$C:$J,7,FALSE),"n.v.t.")</f>
        <v>2.3.1</v>
      </c>
      <c r="AV1953" s="16" t="str">
        <f>IFERROR(VLOOKUP($R1953,Kostensoorten!$C:$J,8,FALSE),"n.v.t.")</f>
        <v>Aankopen niet duurzame goedere</v>
      </c>
    </row>
    <row r="1954" spans="6:48">
      <c r="F1954" s="2" t="s">
        <v>7108</v>
      </c>
      <c r="G1954" s="2" t="s">
        <v>39</v>
      </c>
      <c r="H1954" s="2" t="s">
        <v>39</v>
      </c>
      <c r="I1954" s="18">
        <v>7240.61</v>
      </c>
      <c r="P1954" s="16" t="str">
        <f t="shared" si="93"/>
        <v>633907</v>
      </c>
      <c r="Q1954" s="16" t="str">
        <f>IFERROR(VLOOKUP($P1954,'Kredieten productgroepen functi'!$C:$M,2,FALSE),"n.v.t.")</f>
        <v>Bruggen</v>
      </c>
      <c r="R1954" s="16" t="str">
        <f t="shared" si="94"/>
        <v>423042</v>
      </c>
      <c r="S1954" s="16" t="str">
        <f>IFERROR(VLOOKUP($R1954,Kostensoorten!$C:$J,2,FALSE),"n.v.t.")</f>
        <v>Mechanisch onderhoud</v>
      </c>
      <c r="T1954" s="16" t="s">
        <v>39</v>
      </c>
      <c r="U1954" s="16" t="s">
        <v>39</v>
      </c>
      <c r="V1954" s="16" t="s">
        <v>39</v>
      </c>
      <c r="W1954" s="16" t="s">
        <v>39</v>
      </c>
      <c r="X1954" s="16" t="s">
        <v>39</v>
      </c>
      <c r="Y1954" s="16" t="s">
        <v>39</v>
      </c>
      <c r="Z1954" s="16" t="s">
        <v>39</v>
      </c>
      <c r="AA1954" s="16" t="s">
        <v>39</v>
      </c>
      <c r="AB1954" s="16" t="s">
        <v>39</v>
      </c>
      <c r="AC1954" s="16" t="s">
        <v>39</v>
      </c>
      <c r="AD1954" s="16" t="s">
        <v>39</v>
      </c>
      <c r="AE1954" s="16" t="s">
        <v>39</v>
      </c>
      <c r="AF1954" s="16" t="s">
        <v>39</v>
      </c>
      <c r="AG1954" s="16" t="s">
        <v>39</v>
      </c>
      <c r="AH1954" s="16" t="s">
        <v>39</v>
      </c>
      <c r="AI1954" s="16" t="s">
        <v>39</v>
      </c>
      <c r="AJ1954" s="16" t="s">
        <v>39</v>
      </c>
      <c r="AL1954" s="16" t="s">
        <v>39</v>
      </c>
      <c r="AM1954" s="16" t="s">
        <v>39</v>
      </c>
      <c r="AN1954" s="16" t="str">
        <f>IFERROR(VLOOKUP($P1954,'Kredieten productgroepen functi'!$C:$M,6,FALSE),"n.v.t.")</f>
        <v>3306</v>
      </c>
      <c r="AO1954" s="16" t="str">
        <f>IFERROR(VLOOKUP($P1954,'Kredieten productgroepen functi'!$C:$M,7,FALSE),"n.v.t.")</f>
        <v>Kunstwerken vaarwegen</v>
      </c>
      <c r="AP1954" s="16" t="str">
        <f>IFERROR(VLOOKUP($P1954,'Kredieten productgroepen functi'!$C:$M,8,FALSE),"n.v.t.")</f>
        <v>33</v>
      </c>
      <c r="AQ1954" s="16" t="str">
        <f>IFERROR(VLOOKUP($P1954,'Kredieten productgroepen functi'!$C:$M,9,FALSE),"n.v.t.")</f>
        <v>Waterwegen</v>
      </c>
      <c r="AR1954" s="16" t="str">
        <f>IFERROR(VLOOKUP($P1954,'Kredieten productgroepen functi'!$C:$M,10,FALSE),"n.v.t.")</f>
        <v>3</v>
      </c>
      <c r="AS1954" s="16" t="str">
        <f>IFERROR(VLOOKUP($P1954,'Kredieten productgroepen functi'!$C:$M,11,FALSE),"n.v.t.")</f>
        <v>Verkeer en vervoer</v>
      </c>
      <c r="AT1954" s="16" t="str">
        <f t="shared" si="95"/>
        <v>Lasten</v>
      </c>
      <c r="AU1954" s="16" t="str">
        <f>IFERROR(VLOOKUP($R1954,Kostensoorten!$C:$J,7,FALSE),"n.v.t.")</f>
        <v>2.3.1</v>
      </c>
      <c r="AV1954" s="16" t="str">
        <f>IFERROR(VLOOKUP($R1954,Kostensoorten!$C:$J,8,FALSE),"n.v.t.")</f>
        <v>Aankopen niet duurzame goedere</v>
      </c>
    </row>
    <row r="1955" spans="6:48">
      <c r="F1955" s="2" t="s">
        <v>7622</v>
      </c>
      <c r="G1955" s="2" t="s">
        <v>39</v>
      </c>
      <c r="H1955" s="2" t="s">
        <v>39</v>
      </c>
      <c r="I1955" s="18">
        <v>4903.8</v>
      </c>
      <c r="P1955" s="16" t="str">
        <f t="shared" si="93"/>
        <v>633907</v>
      </c>
      <c r="Q1955" s="16" t="str">
        <f>IFERROR(VLOOKUP($P1955,'Kredieten productgroepen functi'!$C:$M,2,FALSE),"n.v.t.")</f>
        <v>Bruggen</v>
      </c>
      <c r="R1955" s="16" t="str">
        <f t="shared" si="94"/>
        <v>423042</v>
      </c>
      <c r="S1955" s="16" t="str">
        <f>IFERROR(VLOOKUP($R1955,Kostensoorten!$C:$J,2,FALSE),"n.v.t.")</f>
        <v>Mechanisch onderhoud</v>
      </c>
      <c r="T1955" s="16" t="s">
        <v>39</v>
      </c>
      <c r="U1955" s="16" t="s">
        <v>39</v>
      </c>
      <c r="V1955" s="16" t="s">
        <v>39</v>
      </c>
      <c r="W1955" s="16" t="s">
        <v>39</v>
      </c>
      <c r="X1955" s="16" t="s">
        <v>39</v>
      </c>
      <c r="Y1955" s="16" t="s">
        <v>39</v>
      </c>
      <c r="Z1955" s="16" t="s">
        <v>39</v>
      </c>
      <c r="AA1955" s="16" t="s">
        <v>39</v>
      </c>
      <c r="AB1955" s="16" t="s">
        <v>39</v>
      </c>
      <c r="AC1955" s="16" t="s">
        <v>39</v>
      </c>
      <c r="AD1955" s="16" t="s">
        <v>39</v>
      </c>
      <c r="AE1955" s="16" t="s">
        <v>39</v>
      </c>
      <c r="AF1955" s="16" t="s">
        <v>39</v>
      </c>
      <c r="AG1955" s="16" t="s">
        <v>39</v>
      </c>
      <c r="AH1955" s="16" t="s">
        <v>39</v>
      </c>
      <c r="AI1955" s="16" t="s">
        <v>39</v>
      </c>
      <c r="AJ1955" s="16" t="s">
        <v>39</v>
      </c>
      <c r="AL1955" s="16" t="s">
        <v>39</v>
      </c>
      <c r="AM1955" s="16" t="s">
        <v>39</v>
      </c>
      <c r="AN1955" s="16" t="str">
        <f>IFERROR(VLOOKUP($P1955,'Kredieten productgroepen functi'!$C:$M,6,FALSE),"n.v.t.")</f>
        <v>3306</v>
      </c>
      <c r="AO1955" s="16" t="str">
        <f>IFERROR(VLOOKUP($P1955,'Kredieten productgroepen functi'!$C:$M,7,FALSE),"n.v.t.")</f>
        <v>Kunstwerken vaarwegen</v>
      </c>
      <c r="AP1955" s="16" t="str">
        <f>IFERROR(VLOOKUP($P1955,'Kredieten productgroepen functi'!$C:$M,8,FALSE),"n.v.t.")</f>
        <v>33</v>
      </c>
      <c r="AQ1955" s="16" t="str">
        <f>IFERROR(VLOOKUP($P1955,'Kredieten productgroepen functi'!$C:$M,9,FALSE),"n.v.t.")</f>
        <v>Waterwegen</v>
      </c>
      <c r="AR1955" s="16" t="str">
        <f>IFERROR(VLOOKUP($P1955,'Kredieten productgroepen functi'!$C:$M,10,FALSE),"n.v.t.")</f>
        <v>3</v>
      </c>
      <c r="AS1955" s="16" t="str">
        <f>IFERROR(VLOOKUP($P1955,'Kredieten productgroepen functi'!$C:$M,11,FALSE),"n.v.t.")</f>
        <v>Verkeer en vervoer</v>
      </c>
      <c r="AT1955" s="16" t="str">
        <f t="shared" si="95"/>
        <v>Lasten</v>
      </c>
      <c r="AU1955" s="16" t="str">
        <f>IFERROR(VLOOKUP($R1955,Kostensoorten!$C:$J,7,FALSE),"n.v.t.")</f>
        <v>2.3.1</v>
      </c>
      <c r="AV1955" s="16" t="str">
        <f>IFERROR(VLOOKUP($R1955,Kostensoorten!$C:$J,8,FALSE),"n.v.t.")</f>
        <v>Aankopen niet duurzame goedere</v>
      </c>
    </row>
    <row r="1956" spans="6:48">
      <c r="F1956" s="2" t="s">
        <v>8185</v>
      </c>
      <c r="G1956" s="2" t="s">
        <v>39</v>
      </c>
      <c r="H1956" s="2" t="s">
        <v>39</v>
      </c>
      <c r="I1956" s="18">
        <v>917.2</v>
      </c>
      <c r="P1956" s="16" t="str">
        <f t="shared" si="93"/>
        <v>633907</v>
      </c>
      <c r="Q1956" s="16" t="str">
        <f>IFERROR(VLOOKUP($P1956,'Kredieten productgroepen functi'!$C:$M,2,FALSE),"n.v.t.")</f>
        <v>Bruggen</v>
      </c>
      <c r="R1956" s="16" t="str">
        <f t="shared" si="94"/>
        <v>423042</v>
      </c>
      <c r="S1956" s="16" t="str">
        <f>IFERROR(VLOOKUP($R1956,Kostensoorten!$C:$J,2,FALSE),"n.v.t.")</f>
        <v>Mechanisch onderhoud</v>
      </c>
      <c r="T1956" s="16" t="s">
        <v>39</v>
      </c>
      <c r="U1956" s="16" t="s">
        <v>39</v>
      </c>
      <c r="V1956" s="16" t="s">
        <v>39</v>
      </c>
      <c r="W1956" s="16" t="s">
        <v>39</v>
      </c>
      <c r="X1956" s="16" t="s">
        <v>39</v>
      </c>
      <c r="Y1956" s="16" t="s">
        <v>39</v>
      </c>
      <c r="Z1956" s="16" t="s">
        <v>39</v>
      </c>
      <c r="AA1956" s="16" t="s">
        <v>39</v>
      </c>
      <c r="AB1956" s="16" t="s">
        <v>39</v>
      </c>
      <c r="AC1956" s="16" t="s">
        <v>39</v>
      </c>
      <c r="AD1956" s="16" t="s">
        <v>39</v>
      </c>
      <c r="AE1956" s="16" t="s">
        <v>39</v>
      </c>
      <c r="AF1956" s="16" t="s">
        <v>39</v>
      </c>
      <c r="AG1956" s="16" t="s">
        <v>39</v>
      </c>
      <c r="AH1956" s="16" t="s">
        <v>39</v>
      </c>
      <c r="AI1956" s="16" t="s">
        <v>39</v>
      </c>
      <c r="AJ1956" s="16" t="s">
        <v>39</v>
      </c>
      <c r="AL1956" s="16" t="s">
        <v>39</v>
      </c>
      <c r="AM1956" s="16" t="s">
        <v>39</v>
      </c>
      <c r="AN1956" s="16" t="str">
        <f>IFERROR(VLOOKUP($P1956,'Kredieten productgroepen functi'!$C:$M,6,FALSE),"n.v.t.")</f>
        <v>3306</v>
      </c>
      <c r="AO1956" s="16" t="str">
        <f>IFERROR(VLOOKUP($P1956,'Kredieten productgroepen functi'!$C:$M,7,FALSE),"n.v.t.")</f>
        <v>Kunstwerken vaarwegen</v>
      </c>
      <c r="AP1956" s="16" t="str">
        <f>IFERROR(VLOOKUP($P1956,'Kredieten productgroepen functi'!$C:$M,8,FALSE),"n.v.t.")</f>
        <v>33</v>
      </c>
      <c r="AQ1956" s="16" t="str">
        <f>IFERROR(VLOOKUP($P1956,'Kredieten productgroepen functi'!$C:$M,9,FALSE),"n.v.t.")</f>
        <v>Waterwegen</v>
      </c>
      <c r="AR1956" s="16" t="str">
        <f>IFERROR(VLOOKUP($P1956,'Kredieten productgroepen functi'!$C:$M,10,FALSE),"n.v.t.")</f>
        <v>3</v>
      </c>
      <c r="AS1956" s="16" t="str">
        <f>IFERROR(VLOOKUP($P1956,'Kredieten productgroepen functi'!$C:$M,11,FALSE),"n.v.t.")</f>
        <v>Verkeer en vervoer</v>
      </c>
      <c r="AT1956" s="16" t="str">
        <f t="shared" si="95"/>
        <v>Lasten</v>
      </c>
      <c r="AU1956" s="16" t="str">
        <f>IFERROR(VLOOKUP($R1956,Kostensoorten!$C:$J,7,FALSE),"n.v.t.")</f>
        <v>2.3.1</v>
      </c>
      <c r="AV1956" s="16" t="str">
        <f>IFERROR(VLOOKUP($R1956,Kostensoorten!$C:$J,8,FALSE),"n.v.t.")</f>
        <v>Aankopen niet duurzame goedere</v>
      </c>
    </row>
    <row r="1957" spans="6:48">
      <c r="F1957" s="2" t="s">
        <v>8186</v>
      </c>
      <c r="G1957" s="2" t="s">
        <v>39</v>
      </c>
      <c r="H1957" s="2" t="s">
        <v>39</v>
      </c>
      <c r="I1957" s="18">
        <v>3917.16</v>
      </c>
      <c r="P1957" s="16" t="str">
        <f t="shared" si="93"/>
        <v>633907</v>
      </c>
      <c r="Q1957" s="16" t="str">
        <f>IFERROR(VLOOKUP($P1957,'Kredieten productgroepen functi'!$C:$M,2,FALSE),"n.v.t.")</f>
        <v>Bruggen</v>
      </c>
      <c r="R1957" s="16" t="str">
        <f t="shared" si="94"/>
        <v>423042</v>
      </c>
      <c r="S1957" s="16" t="str">
        <f>IFERROR(VLOOKUP($R1957,Kostensoorten!$C:$J,2,FALSE),"n.v.t.")</f>
        <v>Mechanisch onderhoud</v>
      </c>
      <c r="T1957" s="16" t="s">
        <v>39</v>
      </c>
      <c r="U1957" s="16" t="s">
        <v>39</v>
      </c>
      <c r="V1957" s="16" t="s">
        <v>39</v>
      </c>
      <c r="W1957" s="16" t="s">
        <v>39</v>
      </c>
      <c r="X1957" s="16" t="s">
        <v>39</v>
      </c>
      <c r="Y1957" s="16" t="s">
        <v>39</v>
      </c>
      <c r="Z1957" s="16" t="s">
        <v>39</v>
      </c>
      <c r="AA1957" s="16" t="s">
        <v>39</v>
      </c>
      <c r="AB1957" s="16" t="s">
        <v>39</v>
      </c>
      <c r="AC1957" s="16" t="s">
        <v>39</v>
      </c>
      <c r="AD1957" s="16" t="s">
        <v>39</v>
      </c>
      <c r="AE1957" s="16" t="s">
        <v>39</v>
      </c>
      <c r="AF1957" s="16" t="s">
        <v>39</v>
      </c>
      <c r="AG1957" s="16" t="s">
        <v>39</v>
      </c>
      <c r="AH1957" s="16" t="s">
        <v>39</v>
      </c>
      <c r="AI1957" s="16" t="s">
        <v>39</v>
      </c>
      <c r="AJ1957" s="16" t="s">
        <v>39</v>
      </c>
      <c r="AL1957" s="16" t="s">
        <v>39</v>
      </c>
      <c r="AM1957" s="16" t="s">
        <v>39</v>
      </c>
      <c r="AN1957" s="16" t="str">
        <f>IFERROR(VLOOKUP($P1957,'Kredieten productgroepen functi'!$C:$M,6,FALSE),"n.v.t.")</f>
        <v>3306</v>
      </c>
      <c r="AO1957" s="16" t="str">
        <f>IFERROR(VLOOKUP($P1957,'Kredieten productgroepen functi'!$C:$M,7,FALSE),"n.v.t.")</f>
        <v>Kunstwerken vaarwegen</v>
      </c>
      <c r="AP1957" s="16" t="str">
        <f>IFERROR(VLOOKUP($P1957,'Kredieten productgroepen functi'!$C:$M,8,FALSE),"n.v.t.")</f>
        <v>33</v>
      </c>
      <c r="AQ1957" s="16" t="str">
        <f>IFERROR(VLOOKUP($P1957,'Kredieten productgroepen functi'!$C:$M,9,FALSE),"n.v.t.")</f>
        <v>Waterwegen</v>
      </c>
      <c r="AR1957" s="16" t="str">
        <f>IFERROR(VLOOKUP($P1957,'Kredieten productgroepen functi'!$C:$M,10,FALSE),"n.v.t.")</f>
        <v>3</v>
      </c>
      <c r="AS1957" s="16" t="str">
        <f>IFERROR(VLOOKUP($P1957,'Kredieten productgroepen functi'!$C:$M,11,FALSE),"n.v.t.")</f>
        <v>Verkeer en vervoer</v>
      </c>
      <c r="AT1957" s="16" t="str">
        <f t="shared" si="95"/>
        <v>Lasten</v>
      </c>
      <c r="AU1957" s="16" t="str">
        <f>IFERROR(VLOOKUP($R1957,Kostensoorten!$C:$J,7,FALSE),"n.v.t.")</f>
        <v>2.3.1</v>
      </c>
      <c r="AV1957" s="16" t="str">
        <f>IFERROR(VLOOKUP($R1957,Kostensoorten!$C:$J,8,FALSE),"n.v.t.")</f>
        <v>Aankopen niet duurzame goedere</v>
      </c>
    </row>
    <row r="1958" spans="6:48">
      <c r="F1958" s="2" t="s">
        <v>9679</v>
      </c>
      <c r="G1958" s="2" t="s">
        <v>39</v>
      </c>
      <c r="H1958" s="2" t="s">
        <v>39</v>
      </c>
      <c r="I1958" s="18">
        <v>1170.96</v>
      </c>
      <c r="P1958" s="16" t="str">
        <f t="shared" si="93"/>
        <v>633907</v>
      </c>
      <c r="Q1958" s="16" t="str">
        <f>IFERROR(VLOOKUP($P1958,'Kredieten productgroepen functi'!$C:$M,2,FALSE),"n.v.t.")</f>
        <v>Bruggen</v>
      </c>
      <c r="R1958" s="16" t="str">
        <f t="shared" si="94"/>
        <v>423042</v>
      </c>
      <c r="S1958" s="16" t="str">
        <f>IFERROR(VLOOKUP($R1958,Kostensoorten!$C:$J,2,FALSE),"n.v.t.")</f>
        <v>Mechanisch onderhoud</v>
      </c>
      <c r="T1958" s="16" t="s">
        <v>39</v>
      </c>
      <c r="U1958" s="16" t="s">
        <v>39</v>
      </c>
      <c r="V1958" s="16" t="s">
        <v>39</v>
      </c>
      <c r="W1958" s="16" t="s">
        <v>39</v>
      </c>
      <c r="X1958" s="16" t="s">
        <v>39</v>
      </c>
      <c r="Y1958" s="16" t="s">
        <v>39</v>
      </c>
      <c r="Z1958" s="16" t="s">
        <v>39</v>
      </c>
      <c r="AA1958" s="16" t="s">
        <v>39</v>
      </c>
      <c r="AB1958" s="16" t="s">
        <v>39</v>
      </c>
      <c r="AC1958" s="16" t="s">
        <v>39</v>
      </c>
      <c r="AD1958" s="16" t="s">
        <v>39</v>
      </c>
      <c r="AE1958" s="16" t="s">
        <v>39</v>
      </c>
      <c r="AF1958" s="16" t="s">
        <v>39</v>
      </c>
      <c r="AG1958" s="16" t="s">
        <v>39</v>
      </c>
      <c r="AH1958" s="16" t="s">
        <v>39</v>
      </c>
      <c r="AI1958" s="16" t="s">
        <v>39</v>
      </c>
      <c r="AJ1958" s="16" t="s">
        <v>39</v>
      </c>
      <c r="AL1958" s="16" t="s">
        <v>39</v>
      </c>
      <c r="AM1958" s="16" t="s">
        <v>39</v>
      </c>
      <c r="AN1958" s="16" t="str">
        <f>IFERROR(VLOOKUP($P1958,'Kredieten productgroepen functi'!$C:$M,6,FALSE),"n.v.t.")</f>
        <v>3306</v>
      </c>
      <c r="AO1958" s="16" t="str">
        <f>IFERROR(VLOOKUP($P1958,'Kredieten productgroepen functi'!$C:$M,7,FALSE),"n.v.t.")</f>
        <v>Kunstwerken vaarwegen</v>
      </c>
      <c r="AP1958" s="16" t="str">
        <f>IFERROR(VLOOKUP($P1958,'Kredieten productgroepen functi'!$C:$M,8,FALSE),"n.v.t.")</f>
        <v>33</v>
      </c>
      <c r="AQ1958" s="16" t="str">
        <f>IFERROR(VLOOKUP($P1958,'Kredieten productgroepen functi'!$C:$M,9,FALSE),"n.v.t.")</f>
        <v>Waterwegen</v>
      </c>
      <c r="AR1958" s="16" t="str">
        <f>IFERROR(VLOOKUP($P1958,'Kredieten productgroepen functi'!$C:$M,10,FALSE),"n.v.t.")</f>
        <v>3</v>
      </c>
      <c r="AS1958" s="16" t="str">
        <f>IFERROR(VLOOKUP($P1958,'Kredieten productgroepen functi'!$C:$M,11,FALSE),"n.v.t.")</f>
        <v>Verkeer en vervoer</v>
      </c>
      <c r="AT1958" s="16" t="str">
        <f t="shared" si="95"/>
        <v>Lasten</v>
      </c>
      <c r="AU1958" s="16" t="str">
        <f>IFERROR(VLOOKUP($R1958,Kostensoorten!$C:$J,7,FALSE),"n.v.t.")</f>
        <v>2.3.1</v>
      </c>
      <c r="AV1958" s="16" t="str">
        <f>IFERROR(VLOOKUP($R1958,Kostensoorten!$C:$J,8,FALSE),"n.v.t.")</f>
        <v>Aankopen niet duurzame goedere</v>
      </c>
    </row>
    <row r="1959" spans="6:48">
      <c r="F1959" s="2" t="s">
        <v>8187</v>
      </c>
      <c r="G1959" s="2" t="s">
        <v>39</v>
      </c>
      <c r="H1959" s="2" t="s">
        <v>39</v>
      </c>
      <c r="I1959" s="18">
        <v>4584.26</v>
      </c>
      <c r="P1959" s="16" t="str">
        <f t="shared" si="93"/>
        <v>633907</v>
      </c>
      <c r="Q1959" s="16" t="str">
        <f>IFERROR(VLOOKUP($P1959,'Kredieten productgroepen functi'!$C:$M,2,FALSE),"n.v.t.")</f>
        <v>Bruggen</v>
      </c>
      <c r="R1959" s="16" t="str">
        <f t="shared" si="94"/>
        <v>423042</v>
      </c>
      <c r="S1959" s="16" t="str">
        <f>IFERROR(VLOOKUP($R1959,Kostensoorten!$C:$J,2,FALSE),"n.v.t.")</f>
        <v>Mechanisch onderhoud</v>
      </c>
      <c r="T1959" s="16" t="s">
        <v>39</v>
      </c>
      <c r="U1959" s="16" t="s">
        <v>39</v>
      </c>
      <c r="V1959" s="16" t="s">
        <v>39</v>
      </c>
      <c r="W1959" s="16" t="s">
        <v>39</v>
      </c>
      <c r="X1959" s="16" t="s">
        <v>39</v>
      </c>
      <c r="Y1959" s="16" t="s">
        <v>39</v>
      </c>
      <c r="Z1959" s="16" t="s">
        <v>39</v>
      </c>
      <c r="AA1959" s="16" t="s">
        <v>39</v>
      </c>
      <c r="AB1959" s="16" t="s">
        <v>39</v>
      </c>
      <c r="AC1959" s="16" t="s">
        <v>39</v>
      </c>
      <c r="AD1959" s="16" t="s">
        <v>39</v>
      </c>
      <c r="AE1959" s="16" t="s">
        <v>39</v>
      </c>
      <c r="AF1959" s="16" t="s">
        <v>39</v>
      </c>
      <c r="AG1959" s="16" t="s">
        <v>39</v>
      </c>
      <c r="AH1959" s="16" t="s">
        <v>39</v>
      </c>
      <c r="AI1959" s="16" t="s">
        <v>39</v>
      </c>
      <c r="AJ1959" s="16" t="s">
        <v>39</v>
      </c>
      <c r="AL1959" s="16" t="s">
        <v>39</v>
      </c>
      <c r="AM1959" s="16" t="s">
        <v>39</v>
      </c>
      <c r="AN1959" s="16" t="str">
        <f>IFERROR(VLOOKUP($P1959,'Kredieten productgroepen functi'!$C:$M,6,FALSE),"n.v.t.")</f>
        <v>3306</v>
      </c>
      <c r="AO1959" s="16" t="str">
        <f>IFERROR(VLOOKUP($P1959,'Kredieten productgroepen functi'!$C:$M,7,FALSE),"n.v.t.")</f>
        <v>Kunstwerken vaarwegen</v>
      </c>
      <c r="AP1959" s="16" t="str">
        <f>IFERROR(VLOOKUP($P1959,'Kredieten productgroepen functi'!$C:$M,8,FALSE),"n.v.t.")</f>
        <v>33</v>
      </c>
      <c r="AQ1959" s="16" t="str">
        <f>IFERROR(VLOOKUP($P1959,'Kredieten productgroepen functi'!$C:$M,9,FALSE),"n.v.t.")</f>
        <v>Waterwegen</v>
      </c>
      <c r="AR1959" s="16" t="str">
        <f>IFERROR(VLOOKUP($P1959,'Kredieten productgroepen functi'!$C:$M,10,FALSE),"n.v.t.")</f>
        <v>3</v>
      </c>
      <c r="AS1959" s="16" t="str">
        <f>IFERROR(VLOOKUP($P1959,'Kredieten productgroepen functi'!$C:$M,11,FALSE),"n.v.t.")</f>
        <v>Verkeer en vervoer</v>
      </c>
      <c r="AT1959" s="16" t="str">
        <f t="shared" si="95"/>
        <v>Lasten</v>
      </c>
      <c r="AU1959" s="16" t="str">
        <f>IFERROR(VLOOKUP($R1959,Kostensoorten!$C:$J,7,FALSE),"n.v.t.")</f>
        <v>2.3.1</v>
      </c>
      <c r="AV1959" s="16" t="str">
        <f>IFERROR(VLOOKUP($R1959,Kostensoorten!$C:$J,8,FALSE),"n.v.t.")</f>
        <v>Aankopen niet duurzame goedere</v>
      </c>
    </row>
    <row r="1960" spans="6:48">
      <c r="F1960" s="2" t="s">
        <v>8780</v>
      </c>
      <c r="G1960" s="2" t="s">
        <v>39</v>
      </c>
      <c r="H1960" s="2" t="s">
        <v>39</v>
      </c>
      <c r="I1960" s="18">
        <v>174.73</v>
      </c>
      <c r="P1960" s="16" t="str">
        <f t="shared" si="93"/>
        <v>633907</v>
      </c>
      <c r="Q1960" s="16" t="str">
        <f>IFERROR(VLOOKUP($P1960,'Kredieten productgroepen functi'!$C:$M,2,FALSE),"n.v.t.")</f>
        <v>Bruggen</v>
      </c>
      <c r="R1960" s="16" t="str">
        <f t="shared" si="94"/>
        <v>423042</v>
      </c>
      <c r="S1960" s="16" t="str">
        <f>IFERROR(VLOOKUP($R1960,Kostensoorten!$C:$J,2,FALSE),"n.v.t.")</f>
        <v>Mechanisch onderhoud</v>
      </c>
      <c r="T1960" s="16" t="s">
        <v>39</v>
      </c>
      <c r="U1960" s="16" t="s">
        <v>39</v>
      </c>
      <c r="V1960" s="16" t="s">
        <v>39</v>
      </c>
      <c r="W1960" s="16" t="s">
        <v>39</v>
      </c>
      <c r="X1960" s="16" t="s">
        <v>39</v>
      </c>
      <c r="Y1960" s="16" t="s">
        <v>39</v>
      </c>
      <c r="Z1960" s="16" t="s">
        <v>39</v>
      </c>
      <c r="AA1960" s="16" t="s">
        <v>39</v>
      </c>
      <c r="AB1960" s="16" t="s">
        <v>39</v>
      </c>
      <c r="AC1960" s="16" t="s">
        <v>39</v>
      </c>
      <c r="AD1960" s="16" t="s">
        <v>39</v>
      </c>
      <c r="AE1960" s="16" t="s">
        <v>39</v>
      </c>
      <c r="AF1960" s="16" t="s">
        <v>39</v>
      </c>
      <c r="AG1960" s="16" t="s">
        <v>39</v>
      </c>
      <c r="AH1960" s="16" t="s">
        <v>39</v>
      </c>
      <c r="AI1960" s="16" t="s">
        <v>39</v>
      </c>
      <c r="AJ1960" s="16" t="s">
        <v>39</v>
      </c>
      <c r="AL1960" s="16" t="s">
        <v>39</v>
      </c>
      <c r="AM1960" s="16" t="s">
        <v>39</v>
      </c>
      <c r="AN1960" s="16" t="str">
        <f>IFERROR(VLOOKUP($P1960,'Kredieten productgroepen functi'!$C:$M,6,FALSE),"n.v.t.")</f>
        <v>3306</v>
      </c>
      <c r="AO1960" s="16" t="str">
        <f>IFERROR(VLOOKUP($P1960,'Kredieten productgroepen functi'!$C:$M,7,FALSE),"n.v.t.")</f>
        <v>Kunstwerken vaarwegen</v>
      </c>
      <c r="AP1960" s="16" t="str">
        <f>IFERROR(VLOOKUP($P1960,'Kredieten productgroepen functi'!$C:$M,8,FALSE),"n.v.t.")</f>
        <v>33</v>
      </c>
      <c r="AQ1960" s="16" t="str">
        <f>IFERROR(VLOOKUP($P1960,'Kredieten productgroepen functi'!$C:$M,9,FALSE),"n.v.t.")</f>
        <v>Waterwegen</v>
      </c>
      <c r="AR1960" s="16" t="str">
        <f>IFERROR(VLOOKUP($P1960,'Kredieten productgroepen functi'!$C:$M,10,FALSE),"n.v.t.")</f>
        <v>3</v>
      </c>
      <c r="AS1960" s="16" t="str">
        <f>IFERROR(VLOOKUP($P1960,'Kredieten productgroepen functi'!$C:$M,11,FALSE),"n.v.t.")</f>
        <v>Verkeer en vervoer</v>
      </c>
      <c r="AT1960" s="16" t="str">
        <f t="shared" si="95"/>
        <v>Lasten</v>
      </c>
      <c r="AU1960" s="16" t="str">
        <f>IFERROR(VLOOKUP($R1960,Kostensoorten!$C:$J,7,FALSE),"n.v.t.")</f>
        <v>2.3.1</v>
      </c>
      <c r="AV1960" s="16" t="str">
        <f>IFERROR(VLOOKUP($R1960,Kostensoorten!$C:$J,8,FALSE),"n.v.t.")</f>
        <v>Aankopen niet duurzame goedere</v>
      </c>
    </row>
    <row r="1961" spans="6:48">
      <c r="F1961" s="2" t="s">
        <v>6755</v>
      </c>
      <c r="G1961" s="2" t="s">
        <v>39</v>
      </c>
      <c r="H1961" s="2" t="s">
        <v>39</v>
      </c>
      <c r="I1961" s="18">
        <v>1032.71</v>
      </c>
      <c r="P1961" s="16" t="str">
        <f t="shared" si="93"/>
        <v>633907</v>
      </c>
      <c r="Q1961" s="16" t="str">
        <f>IFERROR(VLOOKUP($P1961,'Kredieten productgroepen functi'!$C:$M,2,FALSE),"n.v.t.")</f>
        <v>Bruggen</v>
      </c>
      <c r="R1961" s="16" t="str">
        <f t="shared" si="94"/>
        <v>423042</v>
      </c>
      <c r="S1961" s="16" t="str">
        <f>IFERROR(VLOOKUP($R1961,Kostensoorten!$C:$J,2,FALSE),"n.v.t.")</f>
        <v>Mechanisch onderhoud</v>
      </c>
      <c r="T1961" s="16" t="s">
        <v>39</v>
      </c>
      <c r="U1961" s="16" t="s">
        <v>39</v>
      </c>
      <c r="V1961" s="16" t="s">
        <v>39</v>
      </c>
      <c r="W1961" s="16" t="s">
        <v>39</v>
      </c>
      <c r="X1961" s="16" t="s">
        <v>39</v>
      </c>
      <c r="Y1961" s="16" t="s">
        <v>39</v>
      </c>
      <c r="Z1961" s="16" t="s">
        <v>39</v>
      </c>
      <c r="AA1961" s="16" t="s">
        <v>39</v>
      </c>
      <c r="AB1961" s="16" t="s">
        <v>39</v>
      </c>
      <c r="AC1961" s="16" t="s">
        <v>39</v>
      </c>
      <c r="AD1961" s="16" t="s">
        <v>39</v>
      </c>
      <c r="AE1961" s="16" t="s">
        <v>39</v>
      </c>
      <c r="AF1961" s="16" t="s">
        <v>39</v>
      </c>
      <c r="AG1961" s="16" t="s">
        <v>39</v>
      </c>
      <c r="AH1961" s="16" t="s">
        <v>39</v>
      </c>
      <c r="AI1961" s="16" t="s">
        <v>39</v>
      </c>
      <c r="AJ1961" s="16" t="s">
        <v>39</v>
      </c>
      <c r="AL1961" s="16" t="s">
        <v>39</v>
      </c>
      <c r="AM1961" s="16" t="s">
        <v>39</v>
      </c>
      <c r="AN1961" s="16" t="str">
        <f>IFERROR(VLOOKUP($P1961,'Kredieten productgroepen functi'!$C:$M,6,FALSE),"n.v.t.")</f>
        <v>3306</v>
      </c>
      <c r="AO1961" s="16" t="str">
        <f>IFERROR(VLOOKUP($P1961,'Kredieten productgroepen functi'!$C:$M,7,FALSE),"n.v.t.")</f>
        <v>Kunstwerken vaarwegen</v>
      </c>
      <c r="AP1961" s="16" t="str">
        <f>IFERROR(VLOOKUP($P1961,'Kredieten productgroepen functi'!$C:$M,8,FALSE),"n.v.t.")</f>
        <v>33</v>
      </c>
      <c r="AQ1961" s="16" t="str">
        <f>IFERROR(VLOOKUP($P1961,'Kredieten productgroepen functi'!$C:$M,9,FALSE),"n.v.t.")</f>
        <v>Waterwegen</v>
      </c>
      <c r="AR1961" s="16" t="str">
        <f>IFERROR(VLOOKUP($P1961,'Kredieten productgroepen functi'!$C:$M,10,FALSE),"n.v.t.")</f>
        <v>3</v>
      </c>
      <c r="AS1961" s="16" t="str">
        <f>IFERROR(VLOOKUP($P1961,'Kredieten productgroepen functi'!$C:$M,11,FALSE),"n.v.t.")</f>
        <v>Verkeer en vervoer</v>
      </c>
      <c r="AT1961" s="16" t="str">
        <f t="shared" si="95"/>
        <v>Lasten</v>
      </c>
      <c r="AU1961" s="16" t="str">
        <f>IFERROR(VLOOKUP($R1961,Kostensoorten!$C:$J,7,FALSE),"n.v.t.")</f>
        <v>2.3.1</v>
      </c>
      <c r="AV1961" s="16" t="str">
        <f>IFERROR(VLOOKUP($R1961,Kostensoorten!$C:$J,8,FALSE),"n.v.t.")</f>
        <v>Aankopen niet duurzame goedere</v>
      </c>
    </row>
    <row r="1962" spans="6:48">
      <c r="F1962" s="2" t="s">
        <v>7623</v>
      </c>
      <c r="G1962" s="2" t="s">
        <v>39</v>
      </c>
      <c r="H1962" s="2" t="s">
        <v>39</v>
      </c>
      <c r="I1962" s="18">
        <v>3832.44</v>
      </c>
      <c r="P1962" s="16" t="str">
        <f t="shared" si="93"/>
        <v>633907</v>
      </c>
      <c r="Q1962" s="16" t="str">
        <f>IFERROR(VLOOKUP($P1962,'Kredieten productgroepen functi'!$C:$M,2,FALSE),"n.v.t.")</f>
        <v>Bruggen</v>
      </c>
      <c r="R1962" s="16" t="str">
        <f t="shared" si="94"/>
        <v>423042</v>
      </c>
      <c r="S1962" s="16" t="str">
        <f>IFERROR(VLOOKUP($R1962,Kostensoorten!$C:$J,2,FALSE),"n.v.t.")</f>
        <v>Mechanisch onderhoud</v>
      </c>
      <c r="T1962" s="16" t="s">
        <v>39</v>
      </c>
      <c r="U1962" s="16" t="s">
        <v>39</v>
      </c>
      <c r="V1962" s="16" t="s">
        <v>39</v>
      </c>
      <c r="W1962" s="16" t="s">
        <v>39</v>
      </c>
      <c r="X1962" s="16" t="s">
        <v>39</v>
      </c>
      <c r="Y1962" s="16" t="s">
        <v>39</v>
      </c>
      <c r="Z1962" s="16" t="s">
        <v>39</v>
      </c>
      <c r="AA1962" s="16" t="s">
        <v>39</v>
      </c>
      <c r="AB1962" s="16" t="s">
        <v>39</v>
      </c>
      <c r="AC1962" s="16" t="s">
        <v>39</v>
      </c>
      <c r="AD1962" s="16" t="s">
        <v>39</v>
      </c>
      <c r="AE1962" s="16" t="s">
        <v>39</v>
      </c>
      <c r="AF1962" s="16" t="s">
        <v>39</v>
      </c>
      <c r="AG1962" s="16" t="s">
        <v>39</v>
      </c>
      <c r="AH1962" s="16" t="s">
        <v>39</v>
      </c>
      <c r="AI1962" s="16" t="s">
        <v>39</v>
      </c>
      <c r="AJ1962" s="16" t="s">
        <v>39</v>
      </c>
      <c r="AL1962" s="16" t="s">
        <v>39</v>
      </c>
      <c r="AM1962" s="16" t="s">
        <v>39</v>
      </c>
      <c r="AN1962" s="16" t="str">
        <f>IFERROR(VLOOKUP($P1962,'Kredieten productgroepen functi'!$C:$M,6,FALSE),"n.v.t.")</f>
        <v>3306</v>
      </c>
      <c r="AO1962" s="16" t="str">
        <f>IFERROR(VLOOKUP($P1962,'Kredieten productgroepen functi'!$C:$M,7,FALSE),"n.v.t.")</f>
        <v>Kunstwerken vaarwegen</v>
      </c>
      <c r="AP1962" s="16" t="str">
        <f>IFERROR(VLOOKUP($P1962,'Kredieten productgroepen functi'!$C:$M,8,FALSE),"n.v.t.")</f>
        <v>33</v>
      </c>
      <c r="AQ1962" s="16" t="str">
        <f>IFERROR(VLOOKUP($P1962,'Kredieten productgroepen functi'!$C:$M,9,FALSE),"n.v.t.")</f>
        <v>Waterwegen</v>
      </c>
      <c r="AR1962" s="16" t="str">
        <f>IFERROR(VLOOKUP($P1962,'Kredieten productgroepen functi'!$C:$M,10,FALSE),"n.v.t.")</f>
        <v>3</v>
      </c>
      <c r="AS1962" s="16" t="str">
        <f>IFERROR(VLOOKUP($P1962,'Kredieten productgroepen functi'!$C:$M,11,FALSE),"n.v.t.")</f>
        <v>Verkeer en vervoer</v>
      </c>
      <c r="AT1962" s="16" t="str">
        <f t="shared" si="95"/>
        <v>Lasten</v>
      </c>
      <c r="AU1962" s="16" t="str">
        <f>IFERROR(VLOOKUP($R1962,Kostensoorten!$C:$J,7,FALSE),"n.v.t.")</f>
        <v>2.3.1</v>
      </c>
      <c r="AV1962" s="16" t="str">
        <f>IFERROR(VLOOKUP($R1962,Kostensoorten!$C:$J,8,FALSE),"n.v.t.")</f>
        <v>Aankopen niet duurzame goedere</v>
      </c>
    </row>
    <row r="1963" spans="6:48">
      <c r="F1963" s="2" t="s">
        <v>7624</v>
      </c>
      <c r="G1963" s="2" t="s">
        <v>39</v>
      </c>
      <c r="H1963" s="2" t="s">
        <v>39</v>
      </c>
      <c r="I1963" s="18">
        <v>242.44</v>
      </c>
      <c r="P1963" s="16" t="str">
        <f t="shared" si="93"/>
        <v>633907</v>
      </c>
      <c r="Q1963" s="16" t="str">
        <f>IFERROR(VLOOKUP($P1963,'Kredieten productgroepen functi'!$C:$M,2,FALSE),"n.v.t.")</f>
        <v>Bruggen</v>
      </c>
      <c r="R1963" s="16" t="str">
        <f t="shared" si="94"/>
        <v>423042</v>
      </c>
      <c r="S1963" s="16" t="str">
        <f>IFERROR(VLOOKUP($R1963,Kostensoorten!$C:$J,2,FALSE),"n.v.t.")</f>
        <v>Mechanisch onderhoud</v>
      </c>
      <c r="T1963" s="16" t="s">
        <v>39</v>
      </c>
      <c r="U1963" s="16" t="s">
        <v>39</v>
      </c>
      <c r="V1963" s="16" t="s">
        <v>39</v>
      </c>
      <c r="W1963" s="16" t="s">
        <v>39</v>
      </c>
      <c r="X1963" s="16" t="s">
        <v>39</v>
      </c>
      <c r="Y1963" s="16" t="s">
        <v>39</v>
      </c>
      <c r="Z1963" s="16" t="s">
        <v>39</v>
      </c>
      <c r="AA1963" s="16" t="s">
        <v>39</v>
      </c>
      <c r="AB1963" s="16" t="s">
        <v>39</v>
      </c>
      <c r="AC1963" s="16" t="s">
        <v>39</v>
      </c>
      <c r="AD1963" s="16" t="s">
        <v>39</v>
      </c>
      <c r="AE1963" s="16" t="s">
        <v>39</v>
      </c>
      <c r="AF1963" s="16" t="s">
        <v>39</v>
      </c>
      <c r="AG1963" s="16" t="s">
        <v>39</v>
      </c>
      <c r="AH1963" s="16" t="s">
        <v>39</v>
      </c>
      <c r="AI1963" s="16" t="s">
        <v>39</v>
      </c>
      <c r="AJ1963" s="16" t="s">
        <v>39</v>
      </c>
      <c r="AL1963" s="16" t="s">
        <v>39</v>
      </c>
      <c r="AM1963" s="16" t="s">
        <v>39</v>
      </c>
      <c r="AN1963" s="16" t="str">
        <f>IFERROR(VLOOKUP($P1963,'Kredieten productgroepen functi'!$C:$M,6,FALSE),"n.v.t.")</f>
        <v>3306</v>
      </c>
      <c r="AO1963" s="16" t="str">
        <f>IFERROR(VLOOKUP($P1963,'Kredieten productgroepen functi'!$C:$M,7,FALSE),"n.v.t.")</f>
        <v>Kunstwerken vaarwegen</v>
      </c>
      <c r="AP1963" s="16" t="str">
        <f>IFERROR(VLOOKUP($P1963,'Kredieten productgroepen functi'!$C:$M,8,FALSE),"n.v.t.")</f>
        <v>33</v>
      </c>
      <c r="AQ1963" s="16" t="str">
        <f>IFERROR(VLOOKUP($P1963,'Kredieten productgroepen functi'!$C:$M,9,FALSE),"n.v.t.")</f>
        <v>Waterwegen</v>
      </c>
      <c r="AR1963" s="16" t="str">
        <f>IFERROR(VLOOKUP($P1963,'Kredieten productgroepen functi'!$C:$M,10,FALSE),"n.v.t.")</f>
        <v>3</v>
      </c>
      <c r="AS1963" s="16" t="str">
        <f>IFERROR(VLOOKUP($P1963,'Kredieten productgroepen functi'!$C:$M,11,FALSE),"n.v.t.")</f>
        <v>Verkeer en vervoer</v>
      </c>
      <c r="AT1963" s="16" t="str">
        <f t="shared" si="95"/>
        <v>Lasten</v>
      </c>
      <c r="AU1963" s="16" t="str">
        <f>IFERROR(VLOOKUP($R1963,Kostensoorten!$C:$J,7,FALSE),"n.v.t.")</f>
        <v>2.3.1</v>
      </c>
      <c r="AV1963" s="16" t="str">
        <f>IFERROR(VLOOKUP($R1963,Kostensoorten!$C:$J,8,FALSE),"n.v.t.")</f>
        <v>Aankopen niet duurzame goedere</v>
      </c>
    </row>
    <row r="1964" spans="6:48">
      <c r="F1964" s="2" t="s">
        <v>6756</v>
      </c>
      <c r="G1964" s="2" t="s">
        <v>39</v>
      </c>
      <c r="H1964" s="2" t="s">
        <v>39</v>
      </c>
      <c r="I1964" s="18">
        <v>12845.16</v>
      </c>
      <c r="P1964" s="16" t="str">
        <f t="shared" si="93"/>
        <v>633907</v>
      </c>
      <c r="Q1964" s="16" t="str">
        <f>IFERROR(VLOOKUP($P1964,'Kredieten productgroepen functi'!$C:$M,2,FALSE),"n.v.t.")</f>
        <v>Bruggen</v>
      </c>
      <c r="R1964" s="16" t="str">
        <f t="shared" si="94"/>
        <v>423042</v>
      </c>
      <c r="S1964" s="16" t="str">
        <f>IFERROR(VLOOKUP($R1964,Kostensoorten!$C:$J,2,FALSE),"n.v.t.")</f>
        <v>Mechanisch onderhoud</v>
      </c>
      <c r="T1964" s="16" t="s">
        <v>39</v>
      </c>
      <c r="U1964" s="16" t="s">
        <v>39</v>
      </c>
      <c r="V1964" s="16" t="s">
        <v>39</v>
      </c>
      <c r="W1964" s="16" t="s">
        <v>39</v>
      </c>
      <c r="X1964" s="16" t="s">
        <v>39</v>
      </c>
      <c r="Y1964" s="16" t="s">
        <v>39</v>
      </c>
      <c r="Z1964" s="16" t="s">
        <v>39</v>
      </c>
      <c r="AA1964" s="16" t="s">
        <v>39</v>
      </c>
      <c r="AB1964" s="16" t="s">
        <v>39</v>
      </c>
      <c r="AC1964" s="16" t="s">
        <v>39</v>
      </c>
      <c r="AD1964" s="16" t="s">
        <v>39</v>
      </c>
      <c r="AE1964" s="16" t="s">
        <v>39</v>
      </c>
      <c r="AF1964" s="16" t="s">
        <v>39</v>
      </c>
      <c r="AG1964" s="16" t="s">
        <v>39</v>
      </c>
      <c r="AH1964" s="16" t="s">
        <v>39</v>
      </c>
      <c r="AI1964" s="16" t="s">
        <v>39</v>
      </c>
      <c r="AJ1964" s="16" t="s">
        <v>39</v>
      </c>
      <c r="AL1964" s="16" t="s">
        <v>39</v>
      </c>
      <c r="AM1964" s="16" t="s">
        <v>39</v>
      </c>
      <c r="AN1964" s="16" t="str">
        <f>IFERROR(VLOOKUP($P1964,'Kredieten productgroepen functi'!$C:$M,6,FALSE),"n.v.t.")</f>
        <v>3306</v>
      </c>
      <c r="AO1964" s="16" t="str">
        <f>IFERROR(VLOOKUP($P1964,'Kredieten productgroepen functi'!$C:$M,7,FALSE),"n.v.t.")</f>
        <v>Kunstwerken vaarwegen</v>
      </c>
      <c r="AP1964" s="16" t="str">
        <f>IFERROR(VLOOKUP($P1964,'Kredieten productgroepen functi'!$C:$M,8,FALSE),"n.v.t.")</f>
        <v>33</v>
      </c>
      <c r="AQ1964" s="16" t="str">
        <f>IFERROR(VLOOKUP($P1964,'Kredieten productgroepen functi'!$C:$M,9,FALSE),"n.v.t.")</f>
        <v>Waterwegen</v>
      </c>
      <c r="AR1964" s="16" t="str">
        <f>IFERROR(VLOOKUP($P1964,'Kredieten productgroepen functi'!$C:$M,10,FALSE),"n.v.t.")</f>
        <v>3</v>
      </c>
      <c r="AS1964" s="16" t="str">
        <f>IFERROR(VLOOKUP($P1964,'Kredieten productgroepen functi'!$C:$M,11,FALSE),"n.v.t.")</f>
        <v>Verkeer en vervoer</v>
      </c>
      <c r="AT1964" s="16" t="str">
        <f t="shared" si="95"/>
        <v>Lasten</v>
      </c>
      <c r="AU1964" s="16" t="str">
        <f>IFERROR(VLOOKUP($R1964,Kostensoorten!$C:$J,7,FALSE),"n.v.t.")</f>
        <v>2.3.1</v>
      </c>
      <c r="AV1964" s="16" t="str">
        <f>IFERROR(VLOOKUP($R1964,Kostensoorten!$C:$J,8,FALSE),"n.v.t.")</f>
        <v>Aankopen niet duurzame goedere</v>
      </c>
    </row>
    <row r="1965" spans="6:48">
      <c r="F1965" s="2" t="s">
        <v>6757</v>
      </c>
      <c r="G1965" s="2" t="s">
        <v>39</v>
      </c>
      <c r="H1965" s="2" t="s">
        <v>39</v>
      </c>
      <c r="I1965" s="18">
        <v>2262.17</v>
      </c>
      <c r="P1965" s="16" t="str">
        <f t="shared" si="93"/>
        <v>633907</v>
      </c>
      <c r="Q1965" s="16" t="str">
        <f>IFERROR(VLOOKUP($P1965,'Kredieten productgroepen functi'!$C:$M,2,FALSE),"n.v.t.")</f>
        <v>Bruggen</v>
      </c>
      <c r="R1965" s="16" t="str">
        <f t="shared" si="94"/>
        <v>423042</v>
      </c>
      <c r="S1965" s="16" t="str">
        <f>IFERROR(VLOOKUP($R1965,Kostensoorten!$C:$J,2,FALSE),"n.v.t.")</f>
        <v>Mechanisch onderhoud</v>
      </c>
      <c r="T1965" s="16" t="s">
        <v>39</v>
      </c>
      <c r="U1965" s="16" t="s">
        <v>39</v>
      </c>
      <c r="V1965" s="16" t="s">
        <v>39</v>
      </c>
      <c r="W1965" s="16" t="s">
        <v>39</v>
      </c>
      <c r="X1965" s="16" t="s">
        <v>39</v>
      </c>
      <c r="Y1965" s="16" t="s">
        <v>39</v>
      </c>
      <c r="Z1965" s="16" t="s">
        <v>39</v>
      </c>
      <c r="AA1965" s="16" t="s">
        <v>39</v>
      </c>
      <c r="AB1965" s="16" t="s">
        <v>39</v>
      </c>
      <c r="AC1965" s="16" t="s">
        <v>39</v>
      </c>
      <c r="AD1965" s="16" t="s">
        <v>39</v>
      </c>
      <c r="AE1965" s="16" t="s">
        <v>39</v>
      </c>
      <c r="AF1965" s="16" t="s">
        <v>39</v>
      </c>
      <c r="AG1965" s="16" t="s">
        <v>39</v>
      </c>
      <c r="AH1965" s="16" t="s">
        <v>39</v>
      </c>
      <c r="AI1965" s="16" t="s">
        <v>39</v>
      </c>
      <c r="AJ1965" s="16" t="s">
        <v>39</v>
      </c>
      <c r="AL1965" s="16" t="s">
        <v>39</v>
      </c>
      <c r="AM1965" s="16" t="s">
        <v>39</v>
      </c>
      <c r="AN1965" s="16" t="str">
        <f>IFERROR(VLOOKUP($P1965,'Kredieten productgroepen functi'!$C:$M,6,FALSE),"n.v.t.")</f>
        <v>3306</v>
      </c>
      <c r="AO1965" s="16" t="str">
        <f>IFERROR(VLOOKUP($P1965,'Kredieten productgroepen functi'!$C:$M,7,FALSE),"n.v.t.")</f>
        <v>Kunstwerken vaarwegen</v>
      </c>
      <c r="AP1965" s="16" t="str">
        <f>IFERROR(VLOOKUP($P1965,'Kredieten productgroepen functi'!$C:$M,8,FALSE),"n.v.t.")</f>
        <v>33</v>
      </c>
      <c r="AQ1965" s="16" t="str">
        <f>IFERROR(VLOOKUP($P1965,'Kredieten productgroepen functi'!$C:$M,9,FALSE),"n.v.t.")</f>
        <v>Waterwegen</v>
      </c>
      <c r="AR1965" s="16" t="str">
        <f>IFERROR(VLOOKUP($P1965,'Kredieten productgroepen functi'!$C:$M,10,FALSE),"n.v.t.")</f>
        <v>3</v>
      </c>
      <c r="AS1965" s="16" t="str">
        <f>IFERROR(VLOOKUP($P1965,'Kredieten productgroepen functi'!$C:$M,11,FALSE),"n.v.t.")</f>
        <v>Verkeer en vervoer</v>
      </c>
      <c r="AT1965" s="16" t="str">
        <f t="shared" si="95"/>
        <v>Lasten</v>
      </c>
      <c r="AU1965" s="16" t="str">
        <f>IFERROR(VLOOKUP($R1965,Kostensoorten!$C:$J,7,FALSE),"n.v.t.")</f>
        <v>2.3.1</v>
      </c>
      <c r="AV1965" s="16" t="str">
        <f>IFERROR(VLOOKUP($R1965,Kostensoorten!$C:$J,8,FALSE),"n.v.t.")</f>
        <v>Aankopen niet duurzame goedere</v>
      </c>
    </row>
    <row r="1966" spans="6:48">
      <c r="F1966" s="2" t="s">
        <v>8781</v>
      </c>
      <c r="G1966" s="2" t="s">
        <v>39</v>
      </c>
      <c r="H1966" s="2" t="s">
        <v>39</v>
      </c>
      <c r="I1966" s="18">
        <v>42</v>
      </c>
      <c r="P1966" s="16" t="str">
        <f t="shared" si="93"/>
        <v>633907</v>
      </c>
      <c r="Q1966" s="16" t="str">
        <f>IFERROR(VLOOKUP($P1966,'Kredieten productgroepen functi'!$C:$M,2,FALSE),"n.v.t.")</f>
        <v>Bruggen</v>
      </c>
      <c r="R1966" s="16" t="str">
        <f t="shared" si="94"/>
        <v>423042</v>
      </c>
      <c r="S1966" s="16" t="str">
        <f>IFERROR(VLOOKUP($R1966,Kostensoorten!$C:$J,2,FALSE),"n.v.t.")</f>
        <v>Mechanisch onderhoud</v>
      </c>
      <c r="T1966" s="16" t="s">
        <v>39</v>
      </c>
      <c r="U1966" s="16" t="s">
        <v>39</v>
      </c>
      <c r="V1966" s="16" t="s">
        <v>39</v>
      </c>
      <c r="W1966" s="16" t="s">
        <v>39</v>
      </c>
      <c r="X1966" s="16" t="s">
        <v>39</v>
      </c>
      <c r="Y1966" s="16" t="s">
        <v>39</v>
      </c>
      <c r="Z1966" s="16" t="s">
        <v>39</v>
      </c>
      <c r="AA1966" s="16" t="s">
        <v>39</v>
      </c>
      <c r="AB1966" s="16" t="s">
        <v>39</v>
      </c>
      <c r="AC1966" s="16" t="s">
        <v>39</v>
      </c>
      <c r="AD1966" s="16" t="s">
        <v>39</v>
      </c>
      <c r="AE1966" s="16" t="s">
        <v>39</v>
      </c>
      <c r="AF1966" s="16" t="s">
        <v>39</v>
      </c>
      <c r="AG1966" s="16" t="s">
        <v>39</v>
      </c>
      <c r="AH1966" s="16" t="s">
        <v>39</v>
      </c>
      <c r="AI1966" s="16" t="s">
        <v>39</v>
      </c>
      <c r="AJ1966" s="16" t="s">
        <v>39</v>
      </c>
      <c r="AL1966" s="16" t="s">
        <v>39</v>
      </c>
      <c r="AM1966" s="16" t="s">
        <v>39</v>
      </c>
      <c r="AN1966" s="16" t="str">
        <f>IFERROR(VLOOKUP($P1966,'Kredieten productgroepen functi'!$C:$M,6,FALSE),"n.v.t.")</f>
        <v>3306</v>
      </c>
      <c r="AO1966" s="16" t="str">
        <f>IFERROR(VLOOKUP($P1966,'Kredieten productgroepen functi'!$C:$M,7,FALSE),"n.v.t.")</f>
        <v>Kunstwerken vaarwegen</v>
      </c>
      <c r="AP1966" s="16" t="str">
        <f>IFERROR(VLOOKUP($P1966,'Kredieten productgroepen functi'!$C:$M,8,FALSE),"n.v.t.")</f>
        <v>33</v>
      </c>
      <c r="AQ1966" s="16" t="str">
        <f>IFERROR(VLOOKUP($P1966,'Kredieten productgroepen functi'!$C:$M,9,FALSE),"n.v.t.")</f>
        <v>Waterwegen</v>
      </c>
      <c r="AR1966" s="16" t="str">
        <f>IFERROR(VLOOKUP($P1966,'Kredieten productgroepen functi'!$C:$M,10,FALSE),"n.v.t.")</f>
        <v>3</v>
      </c>
      <c r="AS1966" s="16" t="str">
        <f>IFERROR(VLOOKUP($P1966,'Kredieten productgroepen functi'!$C:$M,11,FALSE),"n.v.t.")</f>
        <v>Verkeer en vervoer</v>
      </c>
      <c r="AT1966" s="16" t="str">
        <f t="shared" si="95"/>
        <v>Lasten</v>
      </c>
      <c r="AU1966" s="16" t="str">
        <f>IFERROR(VLOOKUP($R1966,Kostensoorten!$C:$J,7,FALSE),"n.v.t.")</f>
        <v>2.3.1</v>
      </c>
      <c r="AV1966" s="16" t="str">
        <f>IFERROR(VLOOKUP($R1966,Kostensoorten!$C:$J,8,FALSE),"n.v.t.")</f>
        <v>Aankopen niet duurzame goedere</v>
      </c>
    </row>
    <row r="1967" spans="6:48">
      <c r="F1967" s="2" t="s">
        <v>7109</v>
      </c>
      <c r="G1967" s="2" t="s">
        <v>39</v>
      </c>
      <c r="H1967" s="2" t="s">
        <v>39</v>
      </c>
      <c r="I1967" s="18">
        <v>31677.05</v>
      </c>
      <c r="P1967" s="16" t="str">
        <f t="shared" si="93"/>
        <v>633907</v>
      </c>
      <c r="Q1967" s="16" t="str">
        <f>IFERROR(VLOOKUP($P1967,'Kredieten productgroepen functi'!$C:$M,2,FALSE),"n.v.t.")</f>
        <v>Bruggen</v>
      </c>
      <c r="R1967" s="16" t="str">
        <f t="shared" si="94"/>
        <v>423042</v>
      </c>
      <c r="S1967" s="16" t="str">
        <f>IFERROR(VLOOKUP($R1967,Kostensoorten!$C:$J,2,FALSE),"n.v.t.")</f>
        <v>Mechanisch onderhoud</v>
      </c>
      <c r="T1967" s="16" t="s">
        <v>39</v>
      </c>
      <c r="U1967" s="16" t="s">
        <v>39</v>
      </c>
      <c r="V1967" s="16" t="s">
        <v>39</v>
      </c>
      <c r="W1967" s="16" t="s">
        <v>39</v>
      </c>
      <c r="X1967" s="16" t="s">
        <v>39</v>
      </c>
      <c r="Y1967" s="16" t="s">
        <v>39</v>
      </c>
      <c r="Z1967" s="16" t="s">
        <v>39</v>
      </c>
      <c r="AA1967" s="16" t="s">
        <v>39</v>
      </c>
      <c r="AB1967" s="16" t="s">
        <v>39</v>
      </c>
      <c r="AC1967" s="16" t="s">
        <v>39</v>
      </c>
      <c r="AD1967" s="16" t="s">
        <v>39</v>
      </c>
      <c r="AE1967" s="16" t="s">
        <v>39</v>
      </c>
      <c r="AF1967" s="16" t="s">
        <v>39</v>
      </c>
      <c r="AG1967" s="16" t="s">
        <v>39</v>
      </c>
      <c r="AH1967" s="16" t="s">
        <v>39</v>
      </c>
      <c r="AI1967" s="16" t="s">
        <v>39</v>
      </c>
      <c r="AJ1967" s="16" t="s">
        <v>39</v>
      </c>
      <c r="AL1967" s="16" t="s">
        <v>39</v>
      </c>
      <c r="AM1967" s="16" t="s">
        <v>39</v>
      </c>
      <c r="AN1967" s="16" t="str">
        <f>IFERROR(VLOOKUP($P1967,'Kredieten productgroepen functi'!$C:$M,6,FALSE),"n.v.t.")</f>
        <v>3306</v>
      </c>
      <c r="AO1967" s="16" t="str">
        <f>IFERROR(VLOOKUP($P1967,'Kredieten productgroepen functi'!$C:$M,7,FALSE),"n.v.t.")</f>
        <v>Kunstwerken vaarwegen</v>
      </c>
      <c r="AP1967" s="16" t="str">
        <f>IFERROR(VLOOKUP($P1967,'Kredieten productgroepen functi'!$C:$M,8,FALSE),"n.v.t.")</f>
        <v>33</v>
      </c>
      <c r="AQ1967" s="16" t="str">
        <f>IFERROR(VLOOKUP($P1967,'Kredieten productgroepen functi'!$C:$M,9,FALSE),"n.v.t.")</f>
        <v>Waterwegen</v>
      </c>
      <c r="AR1967" s="16" t="str">
        <f>IFERROR(VLOOKUP($P1967,'Kredieten productgroepen functi'!$C:$M,10,FALSE),"n.v.t.")</f>
        <v>3</v>
      </c>
      <c r="AS1967" s="16" t="str">
        <f>IFERROR(VLOOKUP($P1967,'Kredieten productgroepen functi'!$C:$M,11,FALSE),"n.v.t.")</f>
        <v>Verkeer en vervoer</v>
      </c>
      <c r="AT1967" s="16" t="str">
        <f t="shared" si="95"/>
        <v>Lasten</v>
      </c>
      <c r="AU1967" s="16" t="str">
        <f>IFERROR(VLOOKUP($R1967,Kostensoorten!$C:$J,7,FALSE),"n.v.t.")</f>
        <v>2.3.1</v>
      </c>
      <c r="AV1967" s="16" t="str">
        <f>IFERROR(VLOOKUP($R1967,Kostensoorten!$C:$J,8,FALSE),"n.v.t.")</f>
        <v>Aankopen niet duurzame goedere</v>
      </c>
    </row>
    <row r="1968" spans="6:48">
      <c r="F1968" s="2" t="s">
        <v>8782</v>
      </c>
      <c r="G1968" s="2" t="s">
        <v>39</v>
      </c>
      <c r="H1968" s="2" t="s">
        <v>39</v>
      </c>
      <c r="I1968" s="18">
        <v>49.62</v>
      </c>
      <c r="P1968" s="16" t="str">
        <f t="shared" si="93"/>
        <v>633907</v>
      </c>
      <c r="Q1968" s="16" t="str">
        <f>IFERROR(VLOOKUP($P1968,'Kredieten productgroepen functi'!$C:$M,2,FALSE),"n.v.t.")</f>
        <v>Bruggen</v>
      </c>
      <c r="R1968" s="16" t="str">
        <f t="shared" si="94"/>
        <v>423042</v>
      </c>
      <c r="S1968" s="16" t="str">
        <f>IFERROR(VLOOKUP($R1968,Kostensoorten!$C:$J,2,FALSE),"n.v.t.")</f>
        <v>Mechanisch onderhoud</v>
      </c>
      <c r="T1968" s="16" t="s">
        <v>39</v>
      </c>
      <c r="U1968" s="16" t="s">
        <v>39</v>
      </c>
      <c r="V1968" s="16" t="s">
        <v>39</v>
      </c>
      <c r="W1968" s="16" t="s">
        <v>39</v>
      </c>
      <c r="X1968" s="16" t="s">
        <v>39</v>
      </c>
      <c r="Y1968" s="16" t="s">
        <v>39</v>
      </c>
      <c r="Z1968" s="16" t="s">
        <v>39</v>
      </c>
      <c r="AA1968" s="16" t="s">
        <v>39</v>
      </c>
      <c r="AB1968" s="16" t="s">
        <v>39</v>
      </c>
      <c r="AC1968" s="16" t="s">
        <v>39</v>
      </c>
      <c r="AD1968" s="16" t="s">
        <v>39</v>
      </c>
      <c r="AE1968" s="16" t="s">
        <v>39</v>
      </c>
      <c r="AF1968" s="16" t="s">
        <v>39</v>
      </c>
      <c r="AG1968" s="16" t="s">
        <v>39</v>
      </c>
      <c r="AH1968" s="16" t="s">
        <v>39</v>
      </c>
      <c r="AI1968" s="16" t="s">
        <v>39</v>
      </c>
      <c r="AJ1968" s="16" t="s">
        <v>39</v>
      </c>
      <c r="AL1968" s="16" t="s">
        <v>39</v>
      </c>
      <c r="AM1968" s="16" t="s">
        <v>39</v>
      </c>
      <c r="AN1968" s="16" t="str">
        <f>IFERROR(VLOOKUP($P1968,'Kredieten productgroepen functi'!$C:$M,6,FALSE),"n.v.t.")</f>
        <v>3306</v>
      </c>
      <c r="AO1968" s="16" t="str">
        <f>IFERROR(VLOOKUP($P1968,'Kredieten productgroepen functi'!$C:$M,7,FALSE),"n.v.t.")</f>
        <v>Kunstwerken vaarwegen</v>
      </c>
      <c r="AP1968" s="16" t="str">
        <f>IFERROR(VLOOKUP($P1968,'Kredieten productgroepen functi'!$C:$M,8,FALSE),"n.v.t.")</f>
        <v>33</v>
      </c>
      <c r="AQ1968" s="16" t="str">
        <f>IFERROR(VLOOKUP($P1968,'Kredieten productgroepen functi'!$C:$M,9,FALSE),"n.v.t.")</f>
        <v>Waterwegen</v>
      </c>
      <c r="AR1968" s="16" t="str">
        <f>IFERROR(VLOOKUP($P1968,'Kredieten productgroepen functi'!$C:$M,10,FALSE),"n.v.t.")</f>
        <v>3</v>
      </c>
      <c r="AS1968" s="16" t="str">
        <f>IFERROR(VLOOKUP($P1968,'Kredieten productgroepen functi'!$C:$M,11,FALSE),"n.v.t.")</f>
        <v>Verkeer en vervoer</v>
      </c>
      <c r="AT1968" s="16" t="str">
        <f t="shared" si="95"/>
        <v>Lasten</v>
      </c>
      <c r="AU1968" s="16" t="str">
        <f>IFERROR(VLOOKUP($R1968,Kostensoorten!$C:$J,7,FALSE),"n.v.t.")</f>
        <v>2.3.1</v>
      </c>
      <c r="AV1968" s="16" t="str">
        <f>IFERROR(VLOOKUP($R1968,Kostensoorten!$C:$J,8,FALSE),"n.v.t.")</f>
        <v>Aankopen niet duurzame goedere</v>
      </c>
    </row>
    <row r="1969" spans="6:48">
      <c r="F1969" s="2" t="s">
        <v>9680</v>
      </c>
      <c r="G1969" s="2" t="s">
        <v>39</v>
      </c>
      <c r="H1969" s="2" t="s">
        <v>39</v>
      </c>
      <c r="I1969" s="18">
        <v>1578.1</v>
      </c>
      <c r="P1969" s="16" t="str">
        <f t="shared" si="93"/>
        <v>633907</v>
      </c>
      <c r="Q1969" s="16" t="str">
        <f>IFERROR(VLOOKUP($P1969,'Kredieten productgroepen functi'!$C:$M,2,FALSE),"n.v.t.")</f>
        <v>Bruggen</v>
      </c>
      <c r="R1969" s="16" t="str">
        <f t="shared" si="94"/>
        <v>423042</v>
      </c>
      <c r="S1969" s="16" t="str">
        <f>IFERROR(VLOOKUP($R1969,Kostensoorten!$C:$J,2,FALSE),"n.v.t.")</f>
        <v>Mechanisch onderhoud</v>
      </c>
      <c r="T1969" s="16" t="s">
        <v>39</v>
      </c>
      <c r="U1969" s="16" t="s">
        <v>39</v>
      </c>
      <c r="V1969" s="16" t="s">
        <v>39</v>
      </c>
      <c r="W1969" s="16" t="s">
        <v>39</v>
      </c>
      <c r="X1969" s="16" t="s">
        <v>39</v>
      </c>
      <c r="Y1969" s="16" t="s">
        <v>39</v>
      </c>
      <c r="Z1969" s="16" t="s">
        <v>39</v>
      </c>
      <c r="AA1969" s="16" t="s">
        <v>39</v>
      </c>
      <c r="AB1969" s="16" t="s">
        <v>39</v>
      </c>
      <c r="AC1969" s="16" t="s">
        <v>39</v>
      </c>
      <c r="AD1969" s="16" t="s">
        <v>39</v>
      </c>
      <c r="AE1969" s="16" t="s">
        <v>39</v>
      </c>
      <c r="AF1969" s="16" t="s">
        <v>39</v>
      </c>
      <c r="AG1969" s="16" t="s">
        <v>39</v>
      </c>
      <c r="AH1969" s="16" t="s">
        <v>39</v>
      </c>
      <c r="AI1969" s="16" t="s">
        <v>39</v>
      </c>
      <c r="AJ1969" s="16" t="s">
        <v>39</v>
      </c>
      <c r="AL1969" s="16" t="s">
        <v>39</v>
      </c>
      <c r="AM1969" s="16" t="s">
        <v>39</v>
      </c>
      <c r="AN1969" s="16" t="str">
        <f>IFERROR(VLOOKUP($P1969,'Kredieten productgroepen functi'!$C:$M,6,FALSE),"n.v.t.")</f>
        <v>3306</v>
      </c>
      <c r="AO1969" s="16" t="str">
        <f>IFERROR(VLOOKUP($P1969,'Kredieten productgroepen functi'!$C:$M,7,FALSE),"n.v.t.")</f>
        <v>Kunstwerken vaarwegen</v>
      </c>
      <c r="AP1969" s="16" t="str">
        <f>IFERROR(VLOOKUP($P1969,'Kredieten productgroepen functi'!$C:$M,8,FALSE),"n.v.t.")</f>
        <v>33</v>
      </c>
      <c r="AQ1969" s="16" t="str">
        <f>IFERROR(VLOOKUP($P1969,'Kredieten productgroepen functi'!$C:$M,9,FALSE),"n.v.t.")</f>
        <v>Waterwegen</v>
      </c>
      <c r="AR1969" s="16" t="str">
        <f>IFERROR(VLOOKUP($P1969,'Kredieten productgroepen functi'!$C:$M,10,FALSE),"n.v.t.")</f>
        <v>3</v>
      </c>
      <c r="AS1969" s="16" t="str">
        <f>IFERROR(VLOOKUP($P1969,'Kredieten productgroepen functi'!$C:$M,11,FALSE),"n.v.t.")</f>
        <v>Verkeer en vervoer</v>
      </c>
      <c r="AT1969" s="16" t="str">
        <f t="shared" si="95"/>
        <v>Lasten</v>
      </c>
      <c r="AU1969" s="16" t="str">
        <f>IFERROR(VLOOKUP($R1969,Kostensoorten!$C:$J,7,FALSE),"n.v.t.")</f>
        <v>2.3.1</v>
      </c>
      <c r="AV1969" s="16" t="str">
        <f>IFERROR(VLOOKUP($R1969,Kostensoorten!$C:$J,8,FALSE),"n.v.t.")</f>
        <v>Aankopen niet duurzame goedere</v>
      </c>
    </row>
    <row r="1970" spans="6:48">
      <c r="F1970" s="2" t="s">
        <v>6758</v>
      </c>
      <c r="G1970" s="2" t="s">
        <v>39</v>
      </c>
      <c r="H1970" s="2" t="s">
        <v>39</v>
      </c>
      <c r="I1970" s="18">
        <v>5868.41</v>
      </c>
      <c r="P1970" s="16" t="str">
        <f t="shared" si="93"/>
        <v>633907</v>
      </c>
      <c r="Q1970" s="16" t="str">
        <f>IFERROR(VLOOKUP($P1970,'Kredieten productgroepen functi'!$C:$M,2,FALSE),"n.v.t.")</f>
        <v>Bruggen</v>
      </c>
      <c r="R1970" s="16" t="str">
        <f t="shared" si="94"/>
        <v>423042</v>
      </c>
      <c r="S1970" s="16" t="str">
        <f>IFERROR(VLOOKUP($R1970,Kostensoorten!$C:$J,2,FALSE),"n.v.t.")</f>
        <v>Mechanisch onderhoud</v>
      </c>
      <c r="T1970" s="16" t="s">
        <v>39</v>
      </c>
      <c r="U1970" s="16" t="s">
        <v>39</v>
      </c>
      <c r="V1970" s="16" t="s">
        <v>39</v>
      </c>
      <c r="W1970" s="16" t="s">
        <v>39</v>
      </c>
      <c r="X1970" s="16" t="s">
        <v>39</v>
      </c>
      <c r="Y1970" s="16" t="s">
        <v>39</v>
      </c>
      <c r="Z1970" s="16" t="s">
        <v>39</v>
      </c>
      <c r="AA1970" s="16" t="s">
        <v>39</v>
      </c>
      <c r="AB1970" s="16" t="s">
        <v>39</v>
      </c>
      <c r="AC1970" s="16" t="s">
        <v>39</v>
      </c>
      <c r="AD1970" s="16" t="s">
        <v>39</v>
      </c>
      <c r="AE1970" s="16" t="s">
        <v>39</v>
      </c>
      <c r="AF1970" s="16" t="s">
        <v>39</v>
      </c>
      <c r="AG1970" s="16" t="s">
        <v>39</v>
      </c>
      <c r="AH1970" s="16" t="s">
        <v>39</v>
      </c>
      <c r="AI1970" s="16" t="s">
        <v>39</v>
      </c>
      <c r="AJ1970" s="16" t="s">
        <v>39</v>
      </c>
      <c r="AL1970" s="16" t="s">
        <v>39</v>
      </c>
      <c r="AM1970" s="16" t="s">
        <v>39</v>
      </c>
      <c r="AN1970" s="16" t="str">
        <f>IFERROR(VLOOKUP($P1970,'Kredieten productgroepen functi'!$C:$M,6,FALSE),"n.v.t.")</f>
        <v>3306</v>
      </c>
      <c r="AO1970" s="16" t="str">
        <f>IFERROR(VLOOKUP($P1970,'Kredieten productgroepen functi'!$C:$M,7,FALSE),"n.v.t.")</f>
        <v>Kunstwerken vaarwegen</v>
      </c>
      <c r="AP1970" s="16" t="str">
        <f>IFERROR(VLOOKUP($P1970,'Kredieten productgroepen functi'!$C:$M,8,FALSE),"n.v.t.")</f>
        <v>33</v>
      </c>
      <c r="AQ1970" s="16" t="str">
        <f>IFERROR(VLOOKUP($P1970,'Kredieten productgroepen functi'!$C:$M,9,FALSE),"n.v.t.")</f>
        <v>Waterwegen</v>
      </c>
      <c r="AR1970" s="16" t="str">
        <f>IFERROR(VLOOKUP($P1970,'Kredieten productgroepen functi'!$C:$M,10,FALSE),"n.v.t.")</f>
        <v>3</v>
      </c>
      <c r="AS1970" s="16" t="str">
        <f>IFERROR(VLOOKUP($P1970,'Kredieten productgroepen functi'!$C:$M,11,FALSE),"n.v.t.")</f>
        <v>Verkeer en vervoer</v>
      </c>
      <c r="AT1970" s="16" t="str">
        <f t="shared" si="95"/>
        <v>Lasten</v>
      </c>
      <c r="AU1970" s="16" t="str">
        <f>IFERROR(VLOOKUP($R1970,Kostensoorten!$C:$J,7,FALSE),"n.v.t.")</f>
        <v>2.3.1</v>
      </c>
      <c r="AV1970" s="16" t="str">
        <f>IFERROR(VLOOKUP($R1970,Kostensoorten!$C:$J,8,FALSE),"n.v.t.")</f>
        <v>Aankopen niet duurzame goedere</v>
      </c>
    </row>
    <row r="1971" spans="6:48">
      <c r="F1971" s="2" t="s">
        <v>7110</v>
      </c>
      <c r="G1971" s="2" t="s">
        <v>39</v>
      </c>
      <c r="H1971" s="2" t="s">
        <v>39</v>
      </c>
      <c r="I1971" s="18">
        <v>311.27</v>
      </c>
      <c r="P1971" s="16" t="str">
        <f t="shared" si="93"/>
        <v>633907</v>
      </c>
      <c r="Q1971" s="16" t="str">
        <f>IFERROR(VLOOKUP($P1971,'Kredieten productgroepen functi'!$C:$M,2,FALSE),"n.v.t.")</f>
        <v>Bruggen</v>
      </c>
      <c r="R1971" s="16" t="str">
        <f t="shared" si="94"/>
        <v>423042</v>
      </c>
      <c r="S1971" s="16" t="str">
        <f>IFERROR(VLOOKUP($R1971,Kostensoorten!$C:$J,2,FALSE),"n.v.t.")</f>
        <v>Mechanisch onderhoud</v>
      </c>
      <c r="T1971" s="16" t="s">
        <v>39</v>
      </c>
      <c r="U1971" s="16" t="s">
        <v>39</v>
      </c>
      <c r="V1971" s="16" t="s">
        <v>39</v>
      </c>
      <c r="W1971" s="16" t="s">
        <v>39</v>
      </c>
      <c r="X1971" s="16" t="s">
        <v>39</v>
      </c>
      <c r="Y1971" s="16" t="s">
        <v>39</v>
      </c>
      <c r="Z1971" s="16" t="s">
        <v>39</v>
      </c>
      <c r="AA1971" s="16" t="s">
        <v>39</v>
      </c>
      <c r="AB1971" s="16" t="s">
        <v>39</v>
      </c>
      <c r="AC1971" s="16" t="s">
        <v>39</v>
      </c>
      <c r="AD1971" s="16" t="s">
        <v>39</v>
      </c>
      <c r="AE1971" s="16" t="s">
        <v>39</v>
      </c>
      <c r="AF1971" s="16" t="s">
        <v>39</v>
      </c>
      <c r="AG1971" s="16" t="s">
        <v>39</v>
      </c>
      <c r="AH1971" s="16" t="s">
        <v>39</v>
      </c>
      <c r="AI1971" s="16" t="s">
        <v>39</v>
      </c>
      <c r="AJ1971" s="16" t="s">
        <v>39</v>
      </c>
      <c r="AL1971" s="16" t="s">
        <v>39</v>
      </c>
      <c r="AM1971" s="16" t="s">
        <v>39</v>
      </c>
      <c r="AN1971" s="16" t="str">
        <f>IFERROR(VLOOKUP($P1971,'Kredieten productgroepen functi'!$C:$M,6,FALSE),"n.v.t.")</f>
        <v>3306</v>
      </c>
      <c r="AO1971" s="16" t="str">
        <f>IFERROR(VLOOKUP($P1971,'Kredieten productgroepen functi'!$C:$M,7,FALSE),"n.v.t.")</f>
        <v>Kunstwerken vaarwegen</v>
      </c>
      <c r="AP1971" s="16" t="str">
        <f>IFERROR(VLOOKUP($P1971,'Kredieten productgroepen functi'!$C:$M,8,FALSE),"n.v.t.")</f>
        <v>33</v>
      </c>
      <c r="AQ1971" s="16" t="str">
        <f>IFERROR(VLOOKUP($P1971,'Kredieten productgroepen functi'!$C:$M,9,FALSE),"n.v.t.")</f>
        <v>Waterwegen</v>
      </c>
      <c r="AR1971" s="16" t="str">
        <f>IFERROR(VLOOKUP($P1971,'Kredieten productgroepen functi'!$C:$M,10,FALSE),"n.v.t.")</f>
        <v>3</v>
      </c>
      <c r="AS1971" s="16" t="str">
        <f>IFERROR(VLOOKUP($P1971,'Kredieten productgroepen functi'!$C:$M,11,FALSE),"n.v.t.")</f>
        <v>Verkeer en vervoer</v>
      </c>
      <c r="AT1971" s="16" t="str">
        <f t="shared" si="95"/>
        <v>Lasten</v>
      </c>
      <c r="AU1971" s="16" t="str">
        <f>IFERROR(VLOOKUP($R1971,Kostensoorten!$C:$J,7,FALSE),"n.v.t.")</f>
        <v>2.3.1</v>
      </c>
      <c r="AV1971" s="16" t="str">
        <f>IFERROR(VLOOKUP($R1971,Kostensoorten!$C:$J,8,FALSE),"n.v.t.")</f>
        <v>Aankopen niet duurzame goedere</v>
      </c>
    </row>
    <row r="1972" spans="6:48">
      <c r="F1972" s="2" t="s">
        <v>7111</v>
      </c>
      <c r="G1972" s="2" t="s">
        <v>39</v>
      </c>
      <c r="H1972" s="2" t="s">
        <v>39</v>
      </c>
      <c r="I1972" s="18">
        <v>348.22</v>
      </c>
      <c r="P1972" s="16" t="str">
        <f t="shared" si="93"/>
        <v>633907</v>
      </c>
      <c r="Q1972" s="16" t="str">
        <f>IFERROR(VLOOKUP($P1972,'Kredieten productgroepen functi'!$C:$M,2,FALSE),"n.v.t.")</f>
        <v>Bruggen</v>
      </c>
      <c r="R1972" s="16" t="str">
        <f t="shared" si="94"/>
        <v>423042</v>
      </c>
      <c r="S1972" s="16" t="str">
        <f>IFERROR(VLOOKUP($R1972,Kostensoorten!$C:$J,2,FALSE),"n.v.t.")</f>
        <v>Mechanisch onderhoud</v>
      </c>
      <c r="T1972" s="16" t="s">
        <v>39</v>
      </c>
      <c r="U1972" s="16" t="s">
        <v>39</v>
      </c>
      <c r="V1972" s="16" t="s">
        <v>39</v>
      </c>
      <c r="W1972" s="16" t="s">
        <v>39</v>
      </c>
      <c r="X1972" s="16" t="s">
        <v>39</v>
      </c>
      <c r="Y1972" s="16" t="s">
        <v>39</v>
      </c>
      <c r="Z1972" s="16" t="s">
        <v>39</v>
      </c>
      <c r="AA1972" s="16" t="s">
        <v>39</v>
      </c>
      <c r="AB1972" s="16" t="s">
        <v>39</v>
      </c>
      <c r="AC1972" s="16" t="s">
        <v>39</v>
      </c>
      <c r="AD1972" s="16" t="s">
        <v>39</v>
      </c>
      <c r="AE1972" s="16" t="s">
        <v>39</v>
      </c>
      <c r="AF1972" s="16" t="s">
        <v>39</v>
      </c>
      <c r="AG1972" s="16" t="s">
        <v>39</v>
      </c>
      <c r="AH1972" s="16" t="s">
        <v>39</v>
      </c>
      <c r="AI1972" s="16" t="s">
        <v>39</v>
      </c>
      <c r="AJ1972" s="16" t="s">
        <v>39</v>
      </c>
      <c r="AL1972" s="16" t="s">
        <v>39</v>
      </c>
      <c r="AM1972" s="16" t="s">
        <v>39</v>
      </c>
      <c r="AN1972" s="16" t="str">
        <f>IFERROR(VLOOKUP($P1972,'Kredieten productgroepen functi'!$C:$M,6,FALSE),"n.v.t.")</f>
        <v>3306</v>
      </c>
      <c r="AO1972" s="16" t="str">
        <f>IFERROR(VLOOKUP($P1972,'Kredieten productgroepen functi'!$C:$M,7,FALSE),"n.v.t.")</f>
        <v>Kunstwerken vaarwegen</v>
      </c>
      <c r="AP1972" s="16" t="str">
        <f>IFERROR(VLOOKUP($P1972,'Kredieten productgroepen functi'!$C:$M,8,FALSE),"n.v.t.")</f>
        <v>33</v>
      </c>
      <c r="AQ1972" s="16" t="str">
        <f>IFERROR(VLOOKUP($P1972,'Kredieten productgroepen functi'!$C:$M,9,FALSE),"n.v.t.")</f>
        <v>Waterwegen</v>
      </c>
      <c r="AR1972" s="16" t="str">
        <f>IFERROR(VLOOKUP($P1972,'Kredieten productgroepen functi'!$C:$M,10,FALSE),"n.v.t.")</f>
        <v>3</v>
      </c>
      <c r="AS1972" s="16" t="str">
        <f>IFERROR(VLOOKUP($P1972,'Kredieten productgroepen functi'!$C:$M,11,FALSE),"n.v.t.")</f>
        <v>Verkeer en vervoer</v>
      </c>
      <c r="AT1972" s="16" t="str">
        <f t="shared" si="95"/>
        <v>Lasten</v>
      </c>
      <c r="AU1972" s="16" t="str">
        <f>IFERROR(VLOOKUP($R1972,Kostensoorten!$C:$J,7,FALSE),"n.v.t.")</f>
        <v>2.3.1</v>
      </c>
      <c r="AV1972" s="16" t="str">
        <f>IFERROR(VLOOKUP($R1972,Kostensoorten!$C:$J,8,FALSE),"n.v.t.")</f>
        <v>Aankopen niet duurzame goedere</v>
      </c>
    </row>
    <row r="1973" spans="6:48">
      <c r="F1973" s="2" t="s">
        <v>6759</v>
      </c>
      <c r="G1973" s="2" t="s">
        <v>39</v>
      </c>
      <c r="H1973" s="2" t="s">
        <v>39</v>
      </c>
      <c r="I1973" s="18">
        <v>27603.919999999998</v>
      </c>
      <c r="P1973" s="16" t="str">
        <f t="shared" si="93"/>
        <v>633907</v>
      </c>
      <c r="Q1973" s="16" t="str">
        <f>IFERROR(VLOOKUP($P1973,'Kredieten productgroepen functi'!$C:$M,2,FALSE),"n.v.t.")</f>
        <v>Bruggen</v>
      </c>
      <c r="R1973" s="16" t="str">
        <f t="shared" si="94"/>
        <v>423042</v>
      </c>
      <c r="S1973" s="16" t="str">
        <f>IFERROR(VLOOKUP($R1973,Kostensoorten!$C:$J,2,FALSE),"n.v.t.")</f>
        <v>Mechanisch onderhoud</v>
      </c>
      <c r="T1973" s="16" t="s">
        <v>39</v>
      </c>
      <c r="U1973" s="16" t="s">
        <v>39</v>
      </c>
      <c r="V1973" s="16" t="s">
        <v>39</v>
      </c>
      <c r="W1973" s="16" t="s">
        <v>39</v>
      </c>
      <c r="X1973" s="16" t="s">
        <v>39</v>
      </c>
      <c r="Y1973" s="16" t="s">
        <v>39</v>
      </c>
      <c r="Z1973" s="16" t="s">
        <v>39</v>
      </c>
      <c r="AA1973" s="16" t="s">
        <v>39</v>
      </c>
      <c r="AB1973" s="16" t="s">
        <v>39</v>
      </c>
      <c r="AC1973" s="16" t="s">
        <v>39</v>
      </c>
      <c r="AD1973" s="16" t="s">
        <v>39</v>
      </c>
      <c r="AE1973" s="16" t="s">
        <v>39</v>
      </c>
      <c r="AF1973" s="16" t="s">
        <v>39</v>
      </c>
      <c r="AG1973" s="16" t="s">
        <v>39</v>
      </c>
      <c r="AH1973" s="16" t="s">
        <v>39</v>
      </c>
      <c r="AI1973" s="16" t="s">
        <v>39</v>
      </c>
      <c r="AJ1973" s="16" t="s">
        <v>39</v>
      </c>
      <c r="AL1973" s="16" t="s">
        <v>39</v>
      </c>
      <c r="AM1973" s="16" t="s">
        <v>39</v>
      </c>
      <c r="AN1973" s="16" t="str">
        <f>IFERROR(VLOOKUP($P1973,'Kredieten productgroepen functi'!$C:$M,6,FALSE),"n.v.t.")</f>
        <v>3306</v>
      </c>
      <c r="AO1973" s="16" t="str">
        <f>IFERROR(VLOOKUP($P1973,'Kredieten productgroepen functi'!$C:$M,7,FALSE),"n.v.t.")</f>
        <v>Kunstwerken vaarwegen</v>
      </c>
      <c r="AP1973" s="16" t="str">
        <f>IFERROR(VLOOKUP($P1973,'Kredieten productgroepen functi'!$C:$M,8,FALSE),"n.v.t.")</f>
        <v>33</v>
      </c>
      <c r="AQ1973" s="16" t="str">
        <f>IFERROR(VLOOKUP($P1973,'Kredieten productgroepen functi'!$C:$M,9,FALSE),"n.v.t.")</f>
        <v>Waterwegen</v>
      </c>
      <c r="AR1973" s="16" t="str">
        <f>IFERROR(VLOOKUP($P1973,'Kredieten productgroepen functi'!$C:$M,10,FALSE),"n.v.t.")</f>
        <v>3</v>
      </c>
      <c r="AS1973" s="16" t="str">
        <f>IFERROR(VLOOKUP($P1973,'Kredieten productgroepen functi'!$C:$M,11,FALSE),"n.v.t.")</f>
        <v>Verkeer en vervoer</v>
      </c>
      <c r="AT1973" s="16" t="str">
        <f t="shared" si="95"/>
        <v>Lasten</v>
      </c>
      <c r="AU1973" s="16" t="str">
        <f>IFERROR(VLOOKUP($R1973,Kostensoorten!$C:$J,7,FALSE),"n.v.t.")</f>
        <v>2.3.1</v>
      </c>
      <c r="AV1973" s="16" t="str">
        <f>IFERROR(VLOOKUP($R1973,Kostensoorten!$C:$J,8,FALSE),"n.v.t.")</f>
        <v>Aankopen niet duurzame goedere</v>
      </c>
    </row>
    <row r="1974" spans="6:48">
      <c r="F1974" s="2" t="s">
        <v>6760</v>
      </c>
      <c r="G1974" s="2" t="s">
        <v>39</v>
      </c>
      <c r="H1974" s="2" t="s">
        <v>39</v>
      </c>
      <c r="I1974" s="18">
        <v>413.16</v>
      </c>
      <c r="P1974" s="16" t="str">
        <f t="shared" si="93"/>
        <v>633907</v>
      </c>
      <c r="Q1974" s="16" t="str">
        <f>IFERROR(VLOOKUP($P1974,'Kredieten productgroepen functi'!$C:$M,2,FALSE),"n.v.t.")</f>
        <v>Bruggen</v>
      </c>
      <c r="R1974" s="16" t="str">
        <f t="shared" si="94"/>
        <v>423043</v>
      </c>
      <c r="S1974" s="16" t="str">
        <f>IFERROR(VLOOKUP($R1974,Kostensoorten!$C:$J,2,FALSE),"n.v.t.")</f>
        <v>Schoonmaak</v>
      </c>
      <c r="T1974" s="16" t="s">
        <v>39</v>
      </c>
      <c r="U1974" s="16" t="s">
        <v>39</v>
      </c>
      <c r="V1974" s="16" t="s">
        <v>39</v>
      </c>
      <c r="W1974" s="16" t="s">
        <v>39</v>
      </c>
      <c r="X1974" s="16" t="s">
        <v>39</v>
      </c>
      <c r="Y1974" s="16" t="s">
        <v>39</v>
      </c>
      <c r="Z1974" s="16" t="s">
        <v>39</v>
      </c>
      <c r="AA1974" s="16" t="s">
        <v>39</v>
      </c>
      <c r="AB1974" s="16" t="s">
        <v>39</v>
      </c>
      <c r="AC1974" s="16" t="s">
        <v>39</v>
      </c>
      <c r="AD1974" s="16" t="s">
        <v>39</v>
      </c>
      <c r="AE1974" s="16" t="s">
        <v>39</v>
      </c>
      <c r="AF1974" s="16" t="s">
        <v>39</v>
      </c>
      <c r="AG1974" s="16" t="s">
        <v>39</v>
      </c>
      <c r="AH1974" s="16" t="s">
        <v>39</v>
      </c>
      <c r="AI1974" s="16" t="s">
        <v>39</v>
      </c>
      <c r="AJ1974" s="16" t="s">
        <v>39</v>
      </c>
      <c r="AL1974" s="16" t="s">
        <v>39</v>
      </c>
      <c r="AM1974" s="16" t="s">
        <v>39</v>
      </c>
      <c r="AN1974" s="16" t="str">
        <f>IFERROR(VLOOKUP($P1974,'Kredieten productgroepen functi'!$C:$M,6,FALSE),"n.v.t.")</f>
        <v>3306</v>
      </c>
      <c r="AO1974" s="16" t="str">
        <f>IFERROR(VLOOKUP($P1974,'Kredieten productgroepen functi'!$C:$M,7,FALSE),"n.v.t.")</f>
        <v>Kunstwerken vaarwegen</v>
      </c>
      <c r="AP1974" s="16" t="str">
        <f>IFERROR(VLOOKUP($P1974,'Kredieten productgroepen functi'!$C:$M,8,FALSE),"n.v.t.")</f>
        <v>33</v>
      </c>
      <c r="AQ1974" s="16" t="str">
        <f>IFERROR(VLOOKUP($P1974,'Kredieten productgroepen functi'!$C:$M,9,FALSE),"n.v.t.")</f>
        <v>Waterwegen</v>
      </c>
      <c r="AR1974" s="16" t="str">
        <f>IFERROR(VLOOKUP($P1974,'Kredieten productgroepen functi'!$C:$M,10,FALSE),"n.v.t.")</f>
        <v>3</v>
      </c>
      <c r="AS1974" s="16" t="str">
        <f>IFERROR(VLOOKUP($P1974,'Kredieten productgroepen functi'!$C:$M,11,FALSE),"n.v.t.")</f>
        <v>Verkeer en vervoer</v>
      </c>
      <c r="AT1974" s="16" t="str">
        <f t="shared" si="95"/>
        <v>Lasten</v>
      </c>
      <c r="AU1974" s="16" t="str">
        <f>IFERROR(VLOOKUP($R1974,Kostensoorten!$C:$J,7,FALSE),"n.v.t.")</f>
        <v>2.3.1</v>
      </c>
      <c r="AV1974" s="16" t="str">
        <f>IFERROR(VLOOKUP($R1974,Kostensoorten!$C:$J,8,FALSE),"n.v.t.")</f>
        <v>Aankopen niet duurzame goedere</v>
      </c>
    </row>
    <row r="1975" spans="6:48">
      <c r="F1975" s="2" t="s">
        <v>9681</v>
      </c>
      <c r="G1975" s="2" t="s">
        <v>39</v>
      </c>
      <c r="H1975" s="2" t="s">
        <v>39</v>
      </c>
      <c r="I1975" s="18">
        <v>-103.29</v>
      </c>
      <c r="P1975" s="16" t="str">
        <f t="shared" si="93"/>
        <v>633907</v>
      </c>
      <c r="Q1975" s="16" t="str">
        <f>IFERROR(VLOOKUP($P1975,'Kredieten productgroepen functi'!$C:$M,2,FALSE),"n.v.t.")</f>
        <v>Bruggen</v>
      </c>
      <c r="R1975" s="16" t="str">
        <f t="shared" si="94"/>
        <v>423043</v>
      </c>
      <c r="S1975" s="16" t="str">
        <f>IFERROR(VLOOKUP($R1975,Kostensoorten!$C:$J,2,FALSE),"n.v.t.")</f>
        <v>Schoonmaak</v>
      </c>
      <c r="T1975" s="16" t="s">
        <v>39</v>
      </c>
      <c r="U1975" s="16" t="s">
        <v>39</v>
      </c>
      <c r="V1975" s="16" t="s">
        <v>39</v>
      </c>
      <c r="W1975" s="16" t="s">
        <v>39</v>
      </c>
      <c r="X1975" s="16" t="s">
        <v>39</v>
      </c>
      <c r="Y1975" s="16" t="s">
        <v>39</v>
      </c>
      <c r="Z1975" s="16" t="s">
        <v>39</v>
      </c>
      <c r="AA1975" s="16" t="s">
        <v>39</v>
      </c>
      <c r="AB1975" s="16" t="s">
        <v>39</v>
      </c>
      <c r="AC1975" s="16" t="s">
        <v>39</v>
      </c>
      <c r="AD1975" s="16" t="s">
        <v>39</v>
      </c>
      <c r="AE1975" s="16" t="s">
        <v>39</v>
      </c>
      <c r="AF1975" s="16" t="s">
        <v>39</v>
      </c>
      <c r="AG1975" s="16" t="s">
        <v>39</v>
      </c>
      <c r="AH1975" s="16" t="s">
        <v>39</v>
      </c>
      <c r="AI1975" s="16" t="s">
        <v>39</v>
      </c>
      <c r="AJ1975" s="16" t="s">
        <v>39</v>
      </c>
      <c r="AL1975" s="16" t="s">
        <v>39</v>
      </c>
      <c r="AM1975" s="16" t="s">
        <v>39</v>
      </c>
      <c r="AN1975" s="16" t="str">
        <f>IFERROR(VLOOKUP($P1975,'Kredieten productgroepen functi'!$C:$M,6,FALSE),"n.v.t.")</f>
        <v>3306</v>
      </c>
      <c r="AO1975" s="16" t="str">
        <f>IFERROR(VLOOKUP($P1975,'Kredieten productgroepen functi'!$C:$M,7,FALSE),"n.v.t.")</f>
        <v>Kunstwerken vaarwegen</v>
      </c>
      <c r="AP1975" s="16" t="str">
        <f>IFERROR(VLOOKUP($P1975,'Kredieten productgroepen functi'!$C:$M,8,FALSE),"n.v.t.")</f>
        <v>33</v>
      </c>
      <c r="AQ1975" s="16" t="str">
        <f>IFERROR(VLOOKUP($P1975,'Kredieten productgroepen functi'!$C:$M,9,FALSE),"n.v.t.")</f>
        <v>Waterwegen</v>
      </c>
      <c r="AR1975" s="16" t="str">
        <f>IFERROR(VLOOKUP($P1975,'Kredieten productgroepen functi'!$C:$M,10,FALSE),"n.v.t.")</f>
        <v>3</v>
      </c>
      <c r="AS1975" s="16" t="str">
        <f>IFERROR(VLOOKUP($P1975,'Kredieten productgroepen functi'!$C:$M,11,FALSE),"n.v.t.")</f>
        <v>Verkeer en vervoer</v>
      </c>
      <c r="AT1975" s="16" t="str">
        <f t="shared" si="95"/>
        <v>Lasten</v>
      </c>
      <c r="AU1975" s="16" t="str">
        <f>IFERROR(VLOOKUP($R1975,Kostensoorten!$C:$J,7,FALSE),"n.v.t.")</f>
        <v>2.3.1</v>
      </c>
      <c r="AV1975" s="16" t="str">
        <f>IFERROR(VLOOKUP($R1975,Kostensoorten!$C:$J,8,FALSE),"n.v.t.")</f>
        <v>Aankopen niet duurzame goedere</v>
      </c>
    </row>
    <row r="1976" spans="6:48">
      <c r="F1976" s="2" t="s">
        <v>9682</v>
      </c>
      <c r="G1976" s="2" t="s">
        <v>39</v>
      </c>
      <c r="H1976" s="2" t="s">
        <v>39</v>
      </c>
      <c r="I1976" s="18">
        <v>828</v>
      </c>
      <c r="P1976" s="16" t="str">
        <f t="shared" si="93"/>
        <v>633907</v>
      </c>
      <c r="Q1976" s="16" t="str">
        <f>IFERROR(VLOOKUP($P1976,'Kredieten productgroepen functi'!$C:$M,2,FALSE),"n.v.t.")</f>
        <v>Bruggen</v>
      </c>
      <c r="R1976" s="16" t="str">
        <f t="shared" si="94"/>
        <v>423044</v>
      </c>
      <c r="S1976" s="16" t="str">
        <f>IFERROR(VLOOKUP($R1976,Kostensoorten!$C:$J,2,FALSE),"n.v.t.")</f>
        <v>Onderhoud afstandsbediening</v>
      </c>
      <c r="T1976" s="16" t="s">
        <v>39</v>
      </c>
      <c r="U1976" s="16" t="s">
        <v>39</v>
      </c>
      <c r="V1976" s="16" t="s">
        <v>39</v>
      </c>
      <c r="W1976" s="16" t="s">
        <v>39</v>
      </c>
      <c r="X1976" s="16" t="s">
        <v>39</v>
      </c>
      <c r="Y1976" s="16" t="s">
        <v>39</v>
      </c>
      <c r="Z1976" s="16" t="s">
        <v>39</v>
      </c>
      <c r="AA1976" s="16" t="s">
        <v>39</v>
      </c>
      <c r="AB1976" s="16" t="s">
        <v>39</v>
      </c>
      <c r="AC1976" s="16" t="s">
        <v>39</v>
      </c>
      <c r="AD1976" s="16" t="s">
        <v>39</v>
      </c>
      <c r="AE1976" s="16" t="s">
        <v>39</v>
      </c>
      <c r="AF1976" s="16" t="s">
        <v>39</v>
      </c>
      <c r="AG1976" s="16" t="s">
        <v>39</v>
      </c>
      <c r="AH1976" s="16" t="s">
        <v>39</v>
      </c>
      <c r="AI1976" s="16" t="s">
        <v>39</v>
      </c>
      <c r="AJ1976" s="16" t="s">
        <v>39</v>
      </c>
      <c r="AL1976" s="16" t="s">
        <v>39</v>
      </c>
      <c r="AM1976" s="16" t="s">
        <v>39</v>
      </c>
      <c r="AN1976" s="16" t="str">
        <f>IFERROR(VLOOKUP($P1976,'Kredieten productgroepen functi'!$C:$M,6,FALSE),"n.v.t.")</f>
        <v>3306</v>
      </c>
      <c r="AO1976" s="16" t="str">
        <f>IFERROR(VLOOKUP($P1976,'Kredieten productgroepen functi'!$C:$M,7,FALSE),"n.v.t.")</f>
        <v>Kunstwerken vaarwegen</v>
      </c>
      <c r="AP1976" s="16" t="str">
        <f>IFERROR(VLOOKUP($P1976,'Kredieten productgroepen functi'!$C:$M,8,FALSE),"n.v.t.")</f>
        <v>33</v>
      </c>
      <c r="AQ1976" s="16" t="str">
        <f>IFERROR(VLOOKUP($P1976,'Kredieten productgroepen functi'!$C:$M,9,FALSE),"n.v.t.")</f>
        <v>Waterwegen</v>
      </c>
      <c r="AR1976" s="16" t="str">
        <f>IFERROR(VLOOKUP($P1976,'Kredieten productgroepen functi'!$C:$M,10,FALSE),"n.v.t.")</f>
        <v>3</v>
      </c>
      <c r="AS1976" s="16" t="str">
        <f>IFERROR(VLOOKUP($P1976,'Kredieten productgroepen functi'!$C:$M,11,FALSE),"n.v.t.")</f>
        <v>Verkeer en vervoer</v>
      </c>
      <c r="AT1976" s="16" t="str">
        <f t="shared" si="95"/>
        <v>Lasten</v>
      </c>
      <c r="AU1976" s="16" t="str">
        <f>IFERROR(VLOOKUP($R1976,Kostensoorten!$C:$J,7,FALSE),"n.v.t.")</f>
        <v>2.3.1</v>
      </c>
      <c r="AV1976" s="16" t="str">
        <f>IFERROR(VLOOKUP($R1976,Kostensoorten!$C:$J,8,FALSE),"n.v.t.")</f>
        <v>Aankopen niet duurzame goedere</v>
      </c>
    </row>
    <row r="1977" spans="6:48">
      <c r="F1977" s="2" t="s">
        <v>9683</v>
      </c>
      <c r="G1977" s="2" t="s">
        <v>39</v>
      </c>
      <c r="H1977" s="2" t="s">
        <v>39</v>
      </c>
      <c r="I1977" s="18">
        <v>55.33</v>
      </c>
      <c r="P1977" s="16" t="str">
        <f t="shared" si="93"/>
        <v>633907</v>
      </c>
      <c r="Q1977" s="16" t="str">
        <f>IFERROR(VLOOKUP($P1977,'Kredieten productgroepen functi'!$C:$M,2,FALSE),"n.v.t.")</f>
        <v>Bruggen</v>
      </c>
      <c r="R1977" s="16" t="str">
        <f t="shared" si="94"/>
        <v>423044</v>
      </c>
      <c r="S1977" s="16" t="str">
        <f>IFERROR(VLOOKUP($R1977,Kostensoorten!$C:$J,2,FALSE),"n.v.t.")</f>
        <v>Onderhoud afstandsbediening</v>
      </c>
      <c r="T1977" s="16" t="s">
        <v>39</v>
      </c>
      <c r="U1977" s="16" t="s">
        <v>39</v>
      </c>
      <c r="V1977" s="16" t="s">
        <v>39</v>
      </c>
      <c r="W1977" s="16" t="s">
        <v>39</v>
      </c>
      <c r="X1977" s="16" t="s">
        <v>39</v>
      </c>
      <c r="Y1977" s="16" t="s">
        <v>39</v>
      </c>
      <c r="Z1977" s="16" t="s">
        <v>39</v>
      </c>
      <c r="AA1977" s="16" t="s">
        <v>39</v>
      </c>
      <c r="AB1977" s="16" t="s">
        <v>39</v>
      </c>
      <c r="AC1977" s="16" t="s">
        <v>39</v>
      </c>
      <c r="AD1977" s="16" t="s">
        <v>39</v>
      </c>
      <c r="AE1977" s="16" t="s">
        <v>39</v>
      </c>
      <c r="AF1977" s="16" t="s">
        <v>39</v>
      </c>
      <c r="AG1977" s="16" t="s">
        <v>39</v>
      </c>
      <c r="AH1977" s="16" t="s">
        <v>39</v>
      </c>
      <c r="AI1977" s="16" t="s">
        <v>39</v>
      </c>
      <c r="AJ1977" s="16" t="s">
        <v>39</v>
      </c>
      <c r="AL1977" s="16" t="s">
        <v>39</v>
      </c>
      <c r="AM1977" s="16" t="s">
        <v>39</v>
      </c>
      <c r="AN1977" s="16" t="str">
        <f>IFERROR(VLOOKUP($P1977,'Kredieten productgroepen functi'!$C:$M,6,FALSE),"n.v.t.")</f>
        <v>3306</v>
      </c>
      <c r="AO1977" s="16" t="str">
        <f>IFERROR(VLOOKUP($P1977,'Kredieten productgroepen functi'!$C:$M,7,FALSE),"n.v.t.")</f>
        <v>Kunstwerken vaarwegen</v>
      </c>
      <c r="AP1977" s="16" t="str">
        <f>IFERROR(VLOOKUP($P1977,'Kredieten productgroepen functi'!$C:$M,8,FALSE),"n.v.t.")</f>
        <v>33</v>
      </c>
      <c r="AQ1977" s="16" t="str">
        <f>IFERROR(VLOOKUP($P1977,'Kredieten productgroepen functi'!$C:$M,9,FALSE),"n.v.t.")</f>
        <v>Waterwegen</v>
      </c>
      <c r="AR1977" s="16" t="str">
        <f>IFERROR(VLOOKUP($P1977,'Kredieten productgroepen functi'!$C:$M,10,FALSE),"n.v.t.")</f>
        <v>3</v>
      </c>
      <c r="AS1977" s="16" t="str">
        <f>IFERROR(VLOOKUP($P1977,'Kredieten productgroepen functi'!$C:$M,11,FALSE),"n.v.t.")</f>
        <v>Verkeer en vervoer</v>
      </c>
      <c r="AT1977" s="16" t="str">
        <f t="shared" si="95"/>
        <v>Lasten</v>
      </c>
      <c r="AU1977" s="16" t="str">
        <f>IFERROR(VLOOKUP($R1977,Kostensoorten!$C:$J,7,FALSE),"n.v.t.")</f>
        <v>2.3.1</v>
      </c>
      <c r="AV1977" s="16" t="str">
        <f>IFERROR(VLOOKUP($R1977,Kostensoorten!$C:$J,8,FALSE),"n.v.t.")</f>
        <v>Aankopen niet duurzame goedere</v>
      </c>
    </row>
    <row r="1978" spans="6:48">
      <c r="F1978" s="2" t="s">
        <v>9684</v>
      </c>
      <c r="G1978" s="2" t="s">
        <v>39</v>
      </c>
      <c r="H1978" s="2" t="s">
        <v>39</v>
      </c>
      <c r="I1978" s="18">
        <v>36.299999999999997</v>
      </c>
      <c r="P1978" s="16" t="str">
        <f t="shared" si="93"/>
        <v>633907</v>
      </c>
      <c r="Q1978" s="16" t="str">
        <f>IFERROR(VLOOKUP($P1978,'Kredieten productgroepen functi'!$C:$M,2,FALSE),"n.v.t.")</f>
        <v>Bruggen</v>
      </c>
      <c r="R1978" s="16" t="str">
        <f t="shared" si="94"/>
        <v>423044</v>
      </c>
      <c r="S1978" s="16" t="str">
        <f>IFERROR(VLOOKUP($R1978,Kostensoorten!$C:$J,2,FALSE),"n.v.t.")</f>
        <v>Onderhoud afstandsbediening</v>
      </c>
      <c r="T1978" s="16" t="s">
        <v>39</v>
      </c>
      <c r="U1978" s="16" t="s">
        <v>39</v>
      </c>
      <c r="V1978" s="16" t="s">
        <v>39</v>
      </c>
      <c r="W1978" s="16" t="s">
        <v>39</v>
      </c>
      <c r="X1978" s="16" t="s">
        <v>39</v>
      </c>
      <c r="Y1978" s="16" t="s">
        <v>39</v>
      </c>
      <c r="Z1978" s="16" t="s">
        <v>39</v>
      </c>
      <c r="AA1978" s="16" t="s">
        <v>39</v>
      </c>
      <c r="AB1978" s="16" t="s">
        <v>39</v>
      </c>
      <c r="AC1978" s="16" t="s">
        <v>39</v>
      </c>
      <c r="AD1978" s="16" t="s">
        <v>39</v>
      </c>
      <c r="AE1978" s="16" t="s">
        <v>39</v>
      </c>
      <c r="AF1978" s="16" t="s">
        <v>39</v>
      </c>
      <c r="AG1978" s="16" t="s">
        <v>39</v>
      </c>
      <c r="AH1978" s="16" t="s">
        <v>39</v>
      </c>
      <c r="AI1978" s="16" t="s">
        <v>39</v>
      </c>
      <c r="AJ1978" s="16" t="s">
        <v>39</v>
      </c>
      <c r="AL1978" s="16" t="s">
        <v>39</v>
      </c>
      <c r="AM1978" s="16" t="s">
        <v>39</v>
      </c>
      <c r="AN1978" s="16" t="str">
        <f>IFERROR(VLOOKUP($P1978,'Kredieten productgroepen functi'!$C:$M,6,FALSE),"n.v.t.")</f>
        <v>3306</v>
      </c>
      <c r="AO1978" s="16" t="str">
        <f>IFERROR(VLOOKUP($P1978,'Kredieten productgroepen functi'!$C:$M,7,FALSE),"n.v.t.")</f>
        <v>Kunstwerken vaarwegen</v>
      </c>
      <c r="AP1978" s="16" t="str">
        <f>IFERROR(VLOOKUP($P1978,'Kredieten productgroepen functi'!$C:$M,8,FALSE),"n.v.t.")</f>
        <v>33</v>
      </c>
      <c r="AQ1978" s="16" t="str">
        <f>IFERROR(VLOOKUP($P1978,'Kredieten productgroepen functi'!$C:$M,9,FALSE),"n.v.t.")</f>
        <v>Waterwegen</v>
      </c>
      <c r="AR1978" s="16" t="str">
        <f>IFERROR(VLOOKUP($P1978,'Kredieten productgroepen functi'!$C:$M,10,FALSE),"n.v.t.")</f>
        <v>3</v>
      </c>
      <c r="AS1978" s="16" t="str">
        <f>IFERROR(VLOOKUP($P1978,'Kredieten productgroepen functi'!$C:$M,11,FALSE),"n.v.t.")</f>
        <v>Verkeer en vervoer</v>
      </c>
      <c r="AT1978" s="16" t="str">
        <f t="shared" si="95"/>
        <v>Lasten</v>
      </c>
      <c r="AU1978" s="16" t="str">
        <f>IFERROR(VLOOKUP($R1978,Kostensoorten!$C:$J,7,FALSE),"n.v.t.")</f>
        <v>2.3.1</v>
      </c>
      <c r="AV1978" s="16" t="str">
        <f>IFERROR(VLOOKUP($R1978,Kostensoorten!$C:$J,8,FALSE),"n.v.t.")</f>
        <v>Aankopen niet duurzame goedere</v>
      </c>
    </row>
    <row r="1979" spans="6:48">
      <c r="F1979" s="2" t="s">
        <v>9685</v>
      </c>
      <c r="G1979" s="2" t="s">
        <v>39</v>
      </c>
      <c r="H1979" s="2" t="s">
        <v>39</v>
      </c>
      <c r="I1979" s="18">
        <v>278.25</v>
      </c>
      <c r="P1979" s="16" t="str">
        <f t="shared" si="93"/>
        <v>633907</v>
      </c>
      <c r="Q1979" s="16" t="str">
        <f>IFERROR(VLOOKUP($P1979,'Kredieten productgroepen functi'!$C:$M,2,FALSE),"n.v.t.")</f>
        <v>Bruggen</v>
      </c>
      <c r="R1979" s="16" t="str">
        <f t="shared" si="94"/>
        <v>423044</v>
      </c>
      <c r="S1979" s="16" t="str">
        <f>IFERROR(VLOOKUP($R1979,Kostensoorten!$C:$J,2,FALSE),"n.v.t.")</f>
        <v>Onderhoud afstandsbediening</v>
      </c>
      <c r="T1979" s="16" t="s">
        <v>39</v>
      </c>
      <c r="U1979" s="16" t="s">
        <v>39</v>
      </c>
      <c r="V1979" s="16" t="s">
        <v>39</v>
      </c>
      <c r="W1979" s="16" t="s">
        <v>39</v>
      </c>
      <c r="X1979" s="16" t="s">
        <v>39</v>
      </c>
      <c r="Y1979" s="16" t="s">
        <v>39</v>
      </c>
      <c r="Z1979" s="16" t="s">
        <v>39</v>
      </c>
      <c r="AA1979" s="16" t="s">
        <v>39</v>
      </c>
      <c r="AB1979" s="16" t="s">
        <v>39</v>
      </c>
      <c r="AC1979" s="16" t="s">
        <v>39</v>
      </c>
      <c r="AD1979" s="16" t="s">
        <v>39</v>
      </c>
      <c r="AE1979" s="16" t="s">
        <v>39</v>
      </c>
      <c r="AF1979" s="16" t="s">
        <v>39</v>
      </c>
      <c r="AG1979" s="16" t="s">
        <v>39</v>
      </c>
      <c r="AH1979" s="16" t="s">
        <v>39</v>
      </c>
      <c r="AI1979" s="16" t="s">
        <v>39</v>
      </c>
      <c r="AJ1979" s="16" t="s">
        <v>39</v>
      </c>
      <c r="AL1979" s="16" t="s">
        <v>39</v>
      </c>
      <c r="AM1979" s="16" t="s">
        <v>39</v>
      </c>
      <c r="AN1979" s="16" t="str">
        <f>IFERROR(VLOOKUP($P1979,'Kredieten productgroepen functi'!$C:$M,6,FALSE),"n.v.t.")</f>
        <v>3306</v>
      </c>
      <c r="AO1979" s="16" t="str">
        <f>IFERROR(VLOOKUP($P1979,'Kredieten productgroepen functi'!$C:$M,7,FALSE),"n.v.t.")</f>
        <v>Kunstwerken vaarwegen</v>
      </c>
      <c r="AP1979" s="16" t="str">
        <f>IFERROR(VLOOKUP($P1979,'Kredieten productgroepen functi'!$C:$M,8,FALSE),"n.v.t.")</f>
        <v>33</v>
      </c>
      <c r="AQ1979" s="16" t="str">
        <f>IFERROR(VLOOKUP($P1979,'Kredieten productgroepen functi'!$C:$M,9,FALSE),"n.v.t.")</f>
        <v>Waterwegen</v>
      </c>
      <c r="AR1979" s="16" t="str">
        <f>IFERROR(VLOOKUP($P1979,'Kredieten productgroepen functi'!$C:$M,10,FALSE),"n.v.t.")</f>
        <v>3</v>
      </c>
      <c r="AS1979" s="16" t="str">
        <f>IFERROR(VLOOKUP($P1979,'Kredieten productgroepen functi'!$C:$M,11,FALSE),"n.v.t.")</f>
        <v>Verkeer en vervoer</v>
      </c>
      <c r="AT1979" s="16" t="str">
        <f t="shared" si="95"/>
        <v>Lasten</v>
      </c>
      <c r="AU1979" s="16" t="str">
        <f>IFERROR(VLOOKUP($R1979,Kostensoorten!$C:$J,7,FALSE),"n.v.t.")</f>
        <v>2.3.1</v>
      </c>
      <c r="AV1979" s="16" t="str">
        <f>IFERROR(VLOOKUP($R1979,Kostensoorten!$C:$J,8,FALSE),"n.v.t.")</f>
        <v>Aankopen niet duurzame goedere</v>
      </c>
    </row>
    <row r="1980" spans="6:48">
      <c r="F1980" s="2" t="s">
        <v>9686</v>
      </c>
      <c r="G1980" s="2" t="s">
        <v>39</v>
      </c>
      <c r="H1980" s="2" t="s">
        <v>39</v>
      </c>
      <c r="I1980" s="18">
        <v>722</v>
      </c>
      <c r="P1980" s="16" t="str">
        <f t="shared" si="93"/>
        <v>633907</v>
      </c>
      <c r="Q1980" s="16" t="str">
        <f>IFERROR(VLOOKUP($P1980,'Kredieten productgroepen functi'!$C:$M,2,FALSE),"n.v.t.")</f>
        <v>Bruggen</v>
      </c>
      <c r="R1980" s="16" t="str">
        <f t="shared" si="94"/>
        <v>423044</v>
      </c>
      <c r="S1980" s="16" t="str">
        <f>IFERROR(VLOOKUP($R1980,Kostensoorten!$C:$J,2,FALSE),"n.v.t.")</f>
        <v>Onderhoud afstandsbediening</v>
      </c>
      <c r="T1980" s="16" t="s">
        <v>39</v>
      </c>
      <c r="U1980" s="16" t="s">
        <v>39</v>
      </c>
      <c r="V1980" s="16" t="s">
        <v>39</v>
      </c>
      <c r="W1980" s="16" t="s">
        <v>39</v>
      </c>
      <c r="X1980" s="16" t="s">
        <v>39</v>
      </c>
      <c r="Y1980" s="16" t="s">
        <v>39</v>
      </c>
      <c r="Z1980" s="16" t="s">
        <v>39</v>
      </c>
      <c r="AA1980" s="16" t="s">
        <v>39</v>
      </c>
      <c r="AB1980" s="16" t="s">
        <v>39</v>
      </c>
      <c r="AC1980" s="16" t="s">
        <v>39</v>
      </c>
      <c r="AD1980" s="16" t="s">
        <v>39</v>
      </c>
      <c r="AE1980" s="16" t="s">
        <v>39</v>
      </c>
      <c r="AF1980" s="16" t="s">
        <v>39</v>
      </c>
      <c r="AG1980" s="16" t="s">
        <v>39</v>
      </c>
      <c r="AH1980" s="16" t="s">
        <v>39</v>
      </c>
      <c r="AI1980" s="16" t="s">
        <v>39</v>
      </c>
      <c r="AJ1980" s="16" t="s">
        <v>39</v>
      </c>
      <c r="AL1980" s="16" t="s">
        <v>39</v>
      </c>
      <c r="AM1980" s="16" t="s">
        <v>39</v>
      </c>
      <c r="AN1980" s="16" t="str">
        <f>IFERROR(VLOOKUP($P1980,'Kredieten productgroepen functi'!$C:$M,6,FALSE),"n.v.t.")</f>
        <v>3306</v>
      </c>
      <c r="AO1980" s="16" t="str">
        <f>IFERROR(VLOOKUP($P1980,'Kredieten productgroepen functi'!$C:$M,7,FALSE),"n.v.t.")</f>
        <v>Kunstwerken vaarwegen</v>
      </c>
      <c r="AP1980" s="16" t="str">
        <f>IFERROR(VLOOKUP($P1980,'Kredieten productgroepen functi'!$C:$M,8,FALSE),"n.v.t.")</f>
        <v>33</v>
      </c>
      <c r="AQ1980" s="16" t="str">
        <f>IFERROR(VLOOKUP($P1980,'Kredieten productgroepen functi'!$C:$M,9,FALSE),"n.v.t.")</f>
        <v>Waterwegen</v>
      </c>
      <c r="AR1980" s="16" t="str">
        <f>IFERROR(VLOOKUP($P1980,'Kredieten productgroepen functi'!$C:$M,10,FALSE),"n.v.t.")</f>
        <v>3</v>
      </c>
      <c r="AS1980" s="16" t="str">
        <f>IFERROR(VLOOKUP($P1980,'Kredieten productgroepen functi'!$C:$M,11,FALSE),"n.v.t.")</f>
        <v>Verkeer en vervoer</v>
      </c>
      <c r="AT1980" s="16" t="str">
        <f t="shared" si="95"/>
        <v>Lasten</v>
      </c>
      <c r="AU1980" s="16" t="str">
        <f>IFERROR(VLOOKUP($R1980,Kostensoorten!$C:$J,7,FALSE),"n.v.t.")</f>
        <v>2.3.1</v>
      </c>
      <c r="AV1980" s="16" t="str">
        <f>IFERROR(VLOOKUP($R1980,Kostensoorten!$C:$J,8,FALSE),"n.v.t.")</f>
        <v>Aankopen niet duurzame goedere</v>
      </c>
    </row>
    <row r="1981" spans="6:48">
      <c r="F1981" s="2" t="s">
        <v>7112</v>
      </c>
      <c r="G1981" s="2" t="s">
        <v>39</v>
      </c>
      <c r="H1981" s="2" t="s">
        <v>39</v>
      </c>
      <c r="I1981" s="18">
        <v>1798.64</v>
      </c>
      <c r="P1981" s="16" t="str">
        <f t="shared" si="93"/>
        <v>633907</v>
      </c>
      <c r="Q1981" s="16" t="str">
        <f>IFERROR(VLOOKUP($P1981,'Kredieten productgroepen functi'!$C:$M,2,FALSE),"n.v.t.")</f>
        <v>Bruggen</v>
      </c>
      <c r="R1981" s="16" t="str">
        <f t="shared" si="94"/>
        <v>423044</v>
      </c>
      <c r="S1981" s="16" t="str">
        <f>IFERROR(VLOOKUP($R1981,Kostensoorten!$C:$J,2,FALSE),"n.v.t.")</f>
        <v>Onderhoud afstandsbediening</v>
      </c>
      <c r="T1981" s="16" t="s">
        <v>39</v>
      </c>
      <c r="U1981" s="16" t="s">
        <v>39</v>
      </c>
      <c r="V1981" s="16" t="s">
        <v>39</v>
      </c>
      <c r="W1981" s="16" t="s">
        <v>39</v>
      </c>
      <c r="X1981" s="16" t="s">
        <v>39</v>
      </c>
      <c r="Y1981" s="16" t="s">
        <v>39</v>
      </c>
      <c r="Z1981" s="16" t="s">
        <v>39</v>
      </c>
      <c r="AA1981" s="16" t="s">
        <v>39</v>
      </c>
      <c r="AB1981" s="16" t="s">
        <v>39</v>
      </c>
      <c r="AC1981" s="16" t="s">
        <v>39</v>
      </c>
      <c r="AD1981" s="16" t="s">
        <v>39</v>
      </c>
      <c r="AE1981" s="16" t="s">
        <v>39</v>
      </c>
      <c r="AF1981" s="16" t="s">
        <v>39</v>
      </c>
      <c r="AG1981" s="16" t="s">
        <v>39</v>
      </c>
      <c r="AH1981" s="16" t="s">
        <v>39</v>
      </c>
      <c r="AI1981" s="16" t="s">
        <v>39</v>
      </c>
      <c r="AJ1981" s="16" t="s">
        <v>39</v>
      </c>
      <c r="AL1981" s="16" t="s">
        <v>39</v>
      </c>
      <c r="AM1981" s="16" t="s">
        <v>39</v>
      </c>
      <c r="AN1981" s="16" t="str">
        <f>IFERROR(VLOOKUP($P1981,'Kredieten productgroepen functi'!$C:$M,6,FALSE),"n.v.t.")</f>
        <v>3306</v>
      </c>
      <c r="AO1981" s="16" t="str">
        <f>IFERROR(VLOOKUP($P1981,'Kredieten productgroepen functi'!$C:$M,7,FALSE),"n.v.t.")</f>
        <v>Kunstwerken vaarwegen</v>
      </c>
      <c r="AP1981" s="16" t="str">
        <f>IFERROR(VLOOKUP($P1981,'Kredieten productgroepen functi'!$C:$M,8,FALSE),"n.v.t.")</f>
        <v>33</v>
      </c>
      <c r="AQ1981" s="16" t="str">
        <f>IFERROR(VLOOKUP($P1981,'Kredieten productgroepen functi'!$C:$M,9,FALSE),"n.v.t.")</f>
        <v>Waterwegen</v>
      </c>
      <c r="AR1981" s="16" t="str">
        <f>IFERROR(VLOOKUP($P1981,'Kredieten productgroepen functi'!$C:$M,10,FALSE),"n.v.t.")</f>
        <v>3</v>
      </c>
      <c r="AS1981" s="16" t="str">
        <f>IFERROR(VLOOKUP($P1981,'Kredieten productgroepen functi'!$C:$M,11,FALSE),"n.v.t.")</f>
        <v>Verkeer en vervoer</v>
      </c>
      <c r="AT1981" s="16" t="str">
        <f t="shared" si="95"/>
        <v>Lasten</v>
      </c>
      <c r="AU1981" s="16" t="str">
        <f>IFERROR(VLOOKUP($R1981,Kostensoorten!$C:$J,7,FALSE),"n.v.t.")</f>
        <v>2.3.1</v>
      </c>
      <c r="AV1981" s="16" t="str">
        <f>IFERROR(VLOOKUP($R1981,Kostensoorten!$C:$J,8,FALSE),"n.v.t.")</f>
        <v>Aankopen niet duurzame goedere</v>
      </c>
    </row>
    <row r="1982" spans="6:48">
      <c r="F1982" s="2" t="s">
        <v>8783</v>
      </c>
      <c r="G1982" s="2" t="s">
        <v>39</v>
      </c>
      <c r="H1982" s="2" t="s">
        <v>39</v>
      </c>
      <c r="I1982" s="18">
        <v>190.84</v>
      </c>
      <c r="P1982" s="16" t="str">
        <f t="shared" si="93"/>
        <v>633907</v>
      </c>
      <c r="Q1982" s="16" t="str">
        <f>IFERROR(VLOOKUP($P1982,'Kredieten productgroepen functi'!$C:$M,2,FALSE),"n.v.t.")</f>
        <v>Bruggen</v>
      </c>
      <c r="R1982" s="16" t="str">
        <f t="shared" si="94"/>
        <v>423044</v>
      </c>
      <c r="S1982" s="16" t="str">
        <f>IFERROR(VLOOKUP($R1982,Kostensoorten!$C:$J,2,FALSE),"n.v.t.")</f>
        <v>Onderhoud afstandsbediening</v>
      </c>
      <c r="T1982" s="16" t="s">
        <v>39</v>
      </c>
      <c r="U1982" s="16" t="s">
        <v>39</v>
      </c>
      <c r="V1982" s="16" t="s">
        <v>39</v>
      </c>
      <c r="W1982" s="16" t="s">
        <v>39</v>
      </c>
      <c r="X1982" s="16" t="s">
        <v>39</v>
      </c>
      <c r="Y1982" s="16" t="s">
        <v>39</v>
      </c>
      <c r="Z1982" s="16" t="s">
        <v>39</v>
      </c>
      <c r="AA1982" s="16" t="s">
        <v>39</v>
      </c>
      <c r="AB1982" s="16" t="s">
        <v>39</v>
      </c>
      <c r="AC1982" s="16" t="s">
        <v>39</v>
      </c>
      <c r="AD1982" s="16" t="s">
        <v>39</v>
      </c>
      <c r="AE1982" s="16" t="s">
        <v>39</v>
      </c>
      <c r="AF1982" s="16" t="s">
        <v>39</v>
      </c>
      <c r="AG1982" s="16" t="s">
        <v>39</v>
      </c>
      <c r="AH1982" s="16" t="s">
        <v>39</v>
      </c>
      <c r="AI1982" s="16" t="s">
        <v>39</v>
      </c>
      <c r="AJ1982" s="16" t="s">
        <v>39</v>
      </c>
      <c r="AL1982" s="16" t="s">
        <v>39</v>
      </c>
      <c r="AM1982" s="16" t="s">
        <v>39</v>
      </c>
      <c r="AN1982" s="16" t="str">
        <f>IFERROR(VLOOKUP($P1982,'Kredieten productgroepen functi'!$C:$M,6,FALSE),"n.v.t.")</f>
        <v>3306</v>
      </c>
      <c r="AO1982" s="16" t="str">
        <f>IFERROR(VLOOKUP($P1982,'Kredieten productgroepen functi'!$C:$M,7,FALSE),"n.v.t.")</f>
        <v>Kunstwerken vaarwegen</v>
      </c>
      <c r="AP1982" s="16" t="str">
        <f>IFERROR(VLOOKUP($P1982,'Kredieten productgroepen functi'!$C:$M,8,FALSE),"n.v.t.")</f>
        <v>33</v>
      </c>
      <c r="AQ1982" s="16" t="str">
        <f>IFERROR(VLOOKUP($P1982,'Kredieten productgroepen functi'!$C:$M,9,FALSE),"n.v.t.")</f>
        <v>Waterwegen</v>
      </c>
      <c r="AR1982" s="16" t="str">
        <f>IFERROR(VLOOKUP($P1982,'Kredieten productgroepen functi'!$C:$M,10,FALSE),"n.v.t.")</f>
        <v>3</v>
      </c>
      <c r="AS1982" s="16" t="str">
        <f>IFERROR(VLOOKUP($P1982,'Kredieten productgroepen functi'!$C:$M,11,FALSE),"n.v.t.")</f>
        <v>Verkeer en vervoer</v>
      </c>
      <c r="AT1982" s="16" t="str">
        <f t="shared" si="95"/>
        <v>Lasten</v>
      </c>
      <c r="AU1982" s="16" t="str">
        <f>IFERROR(VLOOKUP($R1982,Kostensoorten!$C:$J,7,FALSE),"n.v.t.")</f>
        <v>2.3.1</v>
      </c>
      <c r="AV1982" s="16" t="str">
        <f>IFERROR(VLOOKUP($R1982,Kostensoorten!$C:$J,8,FALSE),"n.v.t.")</f>
        <v>Aankopen niet duurzame goedere</v>
      </c>
    </row>
    <row r="1983" spans="6:48">
      <c r="F1983" s="2" t="s">
        <v>7625</v>
      </c>
      <c r="G1983" s="2" t="s">
        <v>39</v>
      </c>
      <c r="H1983" s="2" t="s">
        <v>39</v>
      </c>
      <c r="I1983" s="18">
        <v>3468</v>
      </c>
      <c r="P1983" s="16" t="str">
        <f t="shared" si="93"/>
        <v>633907</v>
      </c>
      <c r="Q1983" s="16" t="str">
        <f>IFERROR(VLOOKUP($P1983,'Kredieten productgroepen functi'!$C:$M,2,FALSE),"n.v.t.")</f>
        <v>Bruggen</v>
      </c>
      <c r="R1983" s="16" t="str">
        <f t="shared" si="94"/>
        <v>423044</v>
      </c>
      <c r="S1983" s="16" t="str">
        <f>IFERROR(VLOOKUP($R1983,Kostensoorten!$C:$J,2,FALSE),"n.v.t.")</f>
        <v>Onderhoud afstandsbediening</v>
      </c>
      <c r="T1983" s="16" t="s">
        <v>39</v>
      </c>
      <c r="U1983" s="16" t="s">
        <v>39</v>
      </c>
      <c r="V1983" s="16" t="s">
        <v>39</v>
      </c>
      <c r="W1983" s="16" t="s">
        <v>39</v>
      </c>
      <c r="X1983" s="16" t="s">
        <v>39</v>
      </c>
      <c r="Y1983" s="16" t="s">
        <v>39</v>
      </c>
      <c r="Z1983" s="16" t="s">
        <v>39</v>
      </c>
      <c r="AA1983" s="16" t="s">
        <v>39</v>
      </c>
      <c r="AB1983" s="16" t="s">
        <v>39</v>
      </c>
      <c r="AC1983" s="16" t="s">
        <v>39</v>
      </c>
      <c r="AD1983" s="16" t="s">
        <v>39</v>
      </c>
      <c r="AE1983" s="16" t="s">
        <v>39</v>
      </c>
      <c r="AF1983" s="16" t="s">
        <v>39</v>
      </c>
      <c r="AG1983" s="16" t="s">
        <v>39</v>
      </c>
      <c r="AH1983" s="16" t="s">
        <v>39</v>
      </c>
      <c r="AI1983" s="16" t="s">
        <v>39</v>
      </c>
      <c r="AJ1983" s="16" t="s">
        <v>39</v>
      </c>
      <c r="AL1983" s="16" t="s">
        <v>39</v>
      </c>
      <c r="AM1983" s="16" t="s">
        <v>39</v>
      </c>
      <c r="AN1983" s="16" t="str">
        <f>IFERROR(VLOOKUP($P1983,'Kredieten productgroepen functi'!$C:$M,6,FALSE),"n.v.t.")</f>
        <v>3306</v>
      </c>
      <c r="AO1983" s="16" t="str">
        <f>IFERROR(VLOOKUP($P1983,'Kredieten productgroepen functi'!$C:$M,7,FALSE),"n.v.t.")</f>
        <v>Kunstwerken vaarwegen</v>
      </c>
      <c r="AP1983" s="16" t="str">
        <f>IFERROR(VLOOKUP($P1983,'Kredieten productgroepen functi'!$C:$M,8,FALSE),"n.v.t.")</f>
        <v>33</v>
      </c>
      <c r="AQ1983" s="16" t="str">
        <f>IFERROR(VLOOKUP($P1983,'Kredieten productgroepen functi'!$C:$M,9,FALSE),"n.v.t.")</f>
        <v>Waterwegen</v>
      </c>
      <c r="AR1983" s="16" t="str">
        <f>IFERROR(VLOOKUP($P1983,'Kredieten productgroepen functi'!$C:$M,10,FALSE),"n.v.t.")</f>
        <v>3</v>
      </c>
      <c r="AS1983" s="16" t="str">
        <f>IFERROR(VLOOKUP($P1983,'Kredieten productgroepen functi'!$C:$M,11,FALSE),"n.v.t.")</f>
        <v>Verkeer en vervoer</v>
      </c>
      <c r="AT1983" s="16" t="str">
        <f t="shared" si="95"/>
        <v>Lasten</v>
      </c>
      <c r="AU1983" s="16" t="str">
        <f>IFERROR(VLOOKUP($R1983,Kostensoorten!$C:$J,7,FALSE),"n.v.t.")</f>
        <v>2.3.1</v>
      </c>
      <c r="AV1983" s="16" t="str">
        <f>IFERROR(VLOOKUP($R1983,Kostensoorten!$C:$J,8,FALSE),"n.v.t.")</f>
        <v>Aankopen niet duurzame goedere</v>
      </c>
    </row>
    <row r="1984" spans="6:48">
      <c r="F1984" s="2" t="s">
        <v>9687</v>
      </c>
      <c r="G1984" s="2" t="s">
        <v>39</v>
      </c>
      <c r="H1984" s="2" t="s">
        <v>39</v>
      </c>
      <c r="I1984" s="18">
        <v>26.85</v>
      </c>
      <c r="P1984" s="16" t="str">
        <f t="shared" si="93"/>
        <v>633907</v>
      </c>
      <c r="Q1984" s="16" t="str">
        <f>IFERROR(VLOOKUP($P1984,'Kredieten productgroepen functi'!$C:$M,2,FALSE),"n.v.t.")</f>
        <v>Bruggen</v>
      </c>
      <c r="R1984" s="16" t="str">
        <f t="shared" si="94"/>
        <v>423044</v>
      </c>
      <c r="S1984" s="16" t="str">
        <f>IFERROR(VLOOKUP($R1984,Kostensoorten!$C:$J,2,FALSE),"n.v.t.")</f>
        <v>Onderhoud afstandsbediening</v>
      </c>
      <c r="T1984" s="16" t="s">
        <v>39</v>
      </c>
      <c r="U1984" s="16" t="s">
        <v>39</v>
      </c>
      <c r="V1984" s="16" t="s">
        <v>39</v>
      </c>
      <c r="W1984" s="16" t="s">
        <v>39</v>
      </c>
      <c r="X1984" s="16" t="s">
        <v>39</v>
      </c>
      <c r="Y1984" s="16" t="s">
        <v>39</v>
      </c>
      <c r="Z1984" s="16" t="s">
        <v>39</v>
      </c>
      <c r="AA1984" s="16" t="s">
        <v>39</v>
      </c>
      <c r="AB1984" s="16" t="s">
        <v>39</v>
      </c>
      <c r="AC1984" s="16" t="s">
        <v>39</v>
      </c>
      <c r="AD1984" s="16" t="s">
        <v>39</v>
      </c>
      <c r="AE1984" s="16" t="s">
        <v>39</v>
      </c>
      <c r="AF1984" s="16" t="s">
        <v>39</v>
      </c>
      <c r="AG1984" s="16" t="s">
        <v>39</v>
      </c>
      <c r="AH1984" s="16" t="s">
        <v>39</v>
      </c>
      <c r="AI1984" s="16" t="s">
        <v>39</v>
      </c>
      <c r="AJ1984" s="16" t="s">
        <v>39</v>
      </c>
      <c r="AL1984" s="16" t="s">
        <v>39</v>
      </c>
      <c r="AM1984" s="16" t="s">
        <v>39</v>
      </c>
      <c r="AN1984" s="16" t="str">
        <f>IFERROR(VLOOKUP($P1984,'Kredieten productgroepen functi'!$C:$M,6,FALSE),"n.v.t.")</f>
        <v>3306</v>
      </c>
      <c r="AO1984" s="16" t="str">
        <f>IFERROR(VLOOKUP($P1984,'Kredieten productgroepen functi'!$C:$M,7,FALSE),"n.v.t.")</f>
        <v>Kunstwerken vaarwegen</v>
      </c>
      <c r="AP1984" s="16" t="str">
        <f>IFERROR(VLOOKUP($P1984,'Kredieten productgroepen functi'!$C:$M,8,FALSE),"n.v.t.")</f>
        <v>33</v>
      </c>
      <c r="AQ1984" s="16" t="str">
        <f>IFERROR(VLOOKUP($P1984,'Kredieten productgroepen functi'!$C:$M,9,FALSE),"n.v.t.")</f>
        <v>Waterwegen</v>
      </c>
      <c r="AR1984" s="16" t="str">
        <f>IFERROR(VLOOKUP($P1984,'Kredieten productgroepen functi'!$C:$M,10,FALSE),"n.v.t.")</f>
        <v>3</v>
      </c>
      <c r="AS1984" s="16" t="str">
        <f>IFERROR(VLOOKUP($P1984,'Kredieten productgroepen functi'!$C:$M,11,FALSE),"n.v.t.")</f>
        <v>Verkeer en vervoer</v>
      </c>
      <c r="AT1984" s="16" t="str">
        <f t="shared" si="95"/>
        <v>Lasten</v>
      </c>
      <c r="AU1984" s="16" t="str">
        <f>IFERROR(VLOOKUP($R1984,Kostensoorten!$C:$J,7,FALSE),"n.v.t.")</f>
        <v>2.3.1</v>
      </c>
      <c r="AV1984" s="16" t="str">
        <f>IFERROR(VLOOKUP($R1984,Kostensoorten!$C:$J,8,FALSE),"n.v.t.")</f>
        <v>Aankopen niet duurzame goedere</v>
      </c>
    </row>
    <row r="1985" spans="6:48">
      <c r="F1985" s="2" t="s">
        <v>8784</v>
      </c>
      <c r="G1985" s="2" t="s">
        <v>39</v>
      </c>
      <c r="H1985" s="2" t="s">
        <v>39</v>
      </c>
      <c r="I1985" s="18">
        <v>-195</v>
      </c>
      <c r="P1985" s="16" t="str">
        <f t="shared" si="93"/>
        <v>633907</v>
      </c>
      <c r="Q1985" s="16" t="str">
        <f>IFERROR(VLOOKUP($P1985,'Kredieten productgroepen functi'!$C:$M,2,FALSE),"n.v.t.")</f>
        <v>Bruggen</v>
      </c>
      <c r="R1985" s="16" t="str">
        <f t="shared" si="94"/>
        <v>423050</v>
      </c>
      <c r="S1985" s="16" t="str">
        <f>IFERROR(VLOOKUP($R1985,Kostensoorten!$C:$J,2,FALSE),"n.v.t.")</f>
        <v>Electriciteit, gas en water</v>
      </c>
      <c r="T1985" s="16" t="s">
        <v>39</v>
      </c>
      <c r="U1985" s="16" t="s">
        <v>39</v>
      </c>
      <c r="V1985" s="16" t="s">
        <v>39</v>
      </c>
      <c r="W1985" s="16" t="s">
        <v>39</v>
      </c>
      <c r="X1985" s="16" t="s">
        <v>39</v>
      </c>
      <c r="Y1985" s="16" t="s">
        <v>39</v>
      </c>
      <c r="Z1985" s="16" t="s">
        <v>39</v>
      </c>
      <c r="AA1985" s="16" t="s">
        <v>39</v>
      </c>
      <c r="AB1985" s="16" t="s">
        <v>39</v>
      </c>
      <c r="AC1985" s="16" t="s">
        <v>39</v>
      </c>
      <c r="AD1985" s="16" t="s">
        <v>39</v>
      </c>
      <c r="AE1985" s="16" t="s">
        <v>39</v>
      </c>
      <c r="AF1985" s="16" t="s">
        <v>39</v>
      </c>
      <c r="AG1985" s="16" t="s">
        <v>39</v>
      </c>
      <c r="AH1985" s="16" t="s">
        <v>39</v>
      </c>
      <c r="AI1985" s="16" t="s">
        <v>39</v>
      </c>
      <c r="AJ1985" s="16" t="s">
        <v>39</v>
      </c>
      <c r="AL1985" s="16" t="s">
        <v>39</v>
      </c>
      <c r="AM1985" s="16" t="s">
        <v>39</v>
      </c>
      <c r="AN1985" s="16" t="str">
        <f>IFERROR(VLOOKUP($P1985,'Kredieten productgroepen functi'!$C:$M,6,FALSE),"n.v.t.")</f>
        <v>3306</v>
      </c>
      <c r="AO1985" s="16" t="str">
        <f>IFERROR(VLOOKUP($P1985,'Kredieten productgroepen functi'!$C:$M,7,FALSE),"n.v.t.")</f>
        <v>Kunstwerken vaarwegen</v>
      </c>
      <c r="AP1985" s="16" t="str">
        <f>IFERROR(VLOOKUP($P1985,'Kredieten productgroepen functi'!$C:$M,8,FALSE),"n.v.t.")</f>
        <v>33</v>
      </c>
      <c r="AQ1985" s="16" t="str">
        <f>IFERROR(VLOOKUP($P1985,'Kredieten productgroepen functi'!$C:$M,9,FALSE),"n.v.t.")</f>
        <v>Waterwegen</v>
      </c>
      <c r="AR1985" s="16" t="str">
        <f>IFERROR(VLOOKUP($P1985,'Kredieten productgroepen functi'!$C:$M,10,FALSE),"n.v.t.")</f>
        <v>3</v>
      </c>
      <c r="AS1985" s="16" t="str">
        <f>IFERROR(VLOOKUP($P1985,'Kredieten productgroepen functi'!$C:$M,11,FALSE),"n.v.t.")</f>
        <v>Verkeer en vervoer</v>
      </c>
      <c r="AT1985" s="16" t="str">
        <f t="shared" si="95"/>
        <v>Lasten</v>
      </c>
      <c r="AU1985" s="16" t="str">
        <f>IFERROR(VLOOKUP($R1985,Kostensoorten!$C:$J,7,FALSE),"n.v.t.")</f>
        <v>2.3.1</v>
      </c>
      <c r="AV1985" s="16" t="str">
        <f>IFERROR(VLOOKUP($R1985,Kostensoorten!$C:$J,8,FALSE),"n.v.t.")</f>
        <v>Aankopen niet duurzame goedere</v>
      </c>
    </row>
    <row r="1986" spans="6:48">
      <c r="F1986" s="2" t="s">
        <v>8188</v>
      </c>
      <c r="G1986" s="2" t="s">
        <v>39</v>
      </c>
      <c r="H1986" s="2" t="s">
        <v>39</v>
      </c>
      <c r="I1986" s="18">
        <v>31.81</v>
      </c>
      <c r="P1986" s="16" t="str">
        <f t="shared" si="93"/>
        <v>633907</v>
      </c>
      <c r="Q1986" s="16" t="str">
        <f>IFERROR(VLOOKUP($P1986,'Kredieten productgroepen functi'!$C:$M,2,FALSE),"n.v.t.")</f>
        <v>Bruggen</v>
      </c>
      <c r="R1986" s="16" t="str">
        <f t="shared" si="94"/>
        <v>423050</v>
      </c>
      <c r="S1986" s="16" t="str">
        <f>IFERROR(VLOOKUP($R1986,Kostensoorten!$C:$J,2,FALSE),"n.v.t.")</f>
        <v>Electriciteit, gas en water</v>
      </c>
      <c r="T1986" s="16" t="s">
        <v>39</v>
      </c>
      <c r="U1986" s="16" t="s">
        <v>39</v>
      </c>
      <c r="V1986" s="16" t="s">
        <v>39</v>
      </c>
      <c r="W1986" s="16" t="s">
        <v>39</v>
      </c>
      <c r="X1986" s="16" t="s">
        <v>39</v>
      </c>
      <c r="Y1986" s="16" t="s">
        <v>39</v>
      </c>
      <c r="Z1986" s="16" t="s">
        <v>39</v>
      </c>
      <c r="AA1986" s="16" t="s">
        <v>39</v>
      </c>
      <c r="AB1986" s="16" t="s">
        <v>39</v>
      </c>
      <c r="AC1986" s="16" t="s">
        <v>39</v>
      </c>
      <c r="AD1986" s="16" t="s">
        <v>39</v>
      </c>
      <c r="AE1986" s="16" t="s">
        <v>39</v>
      </c>
      <c r="AF1986" s="16" t="s">
        <v>39</v>
      </c>
      <c r="AG1986" s="16" t="s">
        <v>39</v>
      </c>
      <c r="AH1986" s="16" t="s">
        <v>39</v>
      </c>
      <c r="AI1986" s="16" t="s">
        <v>39</v>
      </c>
      <c r="AJ1986" s="16" t="s">
        <v>39</v>
      </c>
      <c r="AL1986" s="16" t="s">
        <v>39</v>
      </c>
      <c r="AM1986" s="16" t="s">
        <v>39</v>
      </c>
      <c r="AN1986" s="16" t="str">
        <f>IFERROR(VLOOKUP($P1986,'Kredieten productgroepen functi'!$C:$M,6,FALSE),"n.v.t.")</f>
        <v>3306</v>
      </c>
      <c r="AO1986" s="16" t="str">
        <f>IFERROR(VLOOKUP($P1986,'Kredieten productgroepen functi'!$C:$M,7,FALSE),"n.v.t.")</f>
        <v>Kunstwerken vaarwegen</v>
      </c>
      <c r="AP1986" s="16" t="str">
        <f>IFERROR(VLOOKUP($P1986,'Kredieten productgroepen functi'!$C:$M,8,FALSE),"n.v.t.")</f>
        <v>33</v>
      </c>
      <c r="AQ1986" s="16" t="str">
        <f>IFERROR(VLOOKUP($P1986,'Kredieten productgroepen functi'!$C:$M,9,FALSE),"n.v.t.")</f>
        <v>Waterwegen</v>
      </c>
      <c r="AR1986" s="16" t="str">
        <f>IFERROR(VLOOKUP($P1986,'Kredieten productgroepen functi'!$C:$M,10,FALSE),"n.v.t.")</f>
        <v>3</v>
      </c>
      <c r="AS1986" s="16" t="str">
        <f>IFERROR(VLOOKUP($P1986,'Kredieten productgroepen functi'!$C:$M,11,FALSE),"n.v.t.")</f>
        <v>Verkeer en vervoer</v>
      </c>
      <c r="AT1986" s="16" t="str">
        <f t="shared" si="95"/>
        <v>Lasten</v>
      </c>
      <c r="AU1986" s="16" t="str">
        <f>IFERROR(VLOOKUP($R1986,Kostensoorten!$C:$J,7,FALSE),"n.v.t.")</f>
        <v>2.3.1</v>
      </c>
      <c r="AV1986" s="16" t="str">
        <f>IFERROR(VLOOKUP($R1986,Kostensoorten!$C:$J,8,FALSE),"n.v.t.")</f>
        <v>Aankopen niet duurzame goedere</v>
      </c>
    </row>
    <row r="1987" spans="6:48">
      <c r="F1987" s="2" t="s">
        <v>8785</v>
      </c>
      <c r="G1987" s="2" t="s">
        <v>39</v>
      </c>
      <c r="H1987" s="2" t="s">
        <v>39</v>
      </c>
      <c r="I1987" s="18">
        <v>-35</v>
      </c>
      <c r="P1987" s="16" t="str">
        <f t="shared" si="93"/>
        <v>633907</v>
      </c>
      <c r="Q1987" s="16" t="str">
        <f>IFERROR(VLOOKUP($P1987,'Kredieten productgroepen functi'!$C:$M,2,FALSE),"n.v.t.")</f>
        <v>Bruggen</v>
      </c>
      <c r="R1987" s="16" t="str">
        <f t="shared" si="94"/>
        <v>423050</v>
      </c>
      <c r="S1987" s="16" t="str">
        <f>IFERROR(VLOOKUP($R1987,Kostensoorten!$C:$J,2,FALSE),"n.v.t.")</f>
        <v>Electriciteit, gas en water</v>
      </c>
      <c r="T1987" s="16" t="s">
        <v>39</v>
      </c>
      <c r="U1987" s="16" t="s">
        <v>39</v>
      </c>
      <c r="V1987" s="16" t="s">
        <v>39</v>
      </c>
      <c r="W1987" s="16" t="s">
        <v>39</v>
      </c>
      <c r="X1987" s="16" t="s">
        <v>39</v>
      </c>
      <c r="Y1987" s="16" t="s">
        <v>39</v>
      </c>
      <c r="Z1987" s="16" t="s">
        <v>39</v>
      </c>
      <c r="AA1987" s="16" t="s">
        <v>39</v>
      </c>
      <c r="AB1987" s="16" t="s">
        <v>39</v>
      </c>
      <c r="AC1987" s="16" t="s">
        <v>39</v>
      </c>
      <c r="AD1987" s="16" t="s">
        <v>39</v>
      </c>
      <c r="AE1987" s="16" t="s">
        <v>39</v>
      </c>
      <c r="AF1987" s="16" t="s">
        <v>39</v>
      </c>
      <c r="AG1987" s="16" t="s">
        <v>39</v>
      </c>
      <c r="AH1987" s="16" t="s">
        <v>39</v>
      </c>
      <c r="AI1987" s="16" t="s">
        <v>39</v>
      </c>
      <c r="AJ1987" s="16" t="s">
        <v>39</v>
      </c>
      <c r="AL1987" s="16" t="s">
        <v>39</v>
      </c>
      <c r="AM1987" s="16" t="s">
        <v>39</v>
      </c>
      <c r="AN1987" s="16" t="str">
        <f>IFERROR(VLOOKUP($P1987,'Kredieten productgroepen functi'!$C:$M,6,FALSE),"n.v.t.")</f>
        <v>3306</v>
      </c>
      <c r="AO1987" s="16" t="str">
        <f>IFERROR(VLOOKUP($P1987,'Kredieten productgroepen functi'!$C:$M,7,FALSE),"n.v.t.")</f>
        <v>Kunstwerken vaarwegen</v>
      </c>
      <c r="AP1987" s="16" t="str">
        <f>IFERROR(VLOOKUP($P1987,'Kredieten productgroepen functi'!$C:$M,8,FALSE),"n.v.t.")</f>
        <v>33</v>
      </c>
      <c r="AQ1987" s="16" t="str">
        <f>IFERROR(VLOOKUP($P1987,'Kredieten productgroepen functi'!$C:$M,9,FALSE),"n.v.t.")</f>
        <v>Waterwegen</v>
      </c>
      <c r="AR1987" s="16" t="str">
        <f>IFERROR(VLOOKUP($P1987,'Kredieten productgroepen functi'!$C:$M,10,FALSE),"n.v.t.")</f>
        <v>3</v>
      </c>
      <c r="AS1987" s="16" t="str">
        <f>IFERROR(VLOOKUP($P1987,'Kredieten productgroepen functi'!$C:$M,11,FALSE),"n.v.t.")</f>
        <v>Verkeer en vervoer</v>
      </c>
      <c r="AT1987" s="16" t="str">
        <f t="shared" si="95"/>
        <v>Lasten</v>
      </c>
      <c r="AU1987" s="16" t="str">
        <f>IFERROR(VLOOKUP($R1987,Kostensoorten!$C:$J,7,FALSE),"n.v.t.")</f>
        <v>2.3.1</v>
      </c>
      <c r="AV1987" s="16" t="str">
        <f>IFERROR(VLOOKUP($R1987,Kostensoorten!$C:$J,8,FALSE),"n.v.t.")</f>
        <v>Aankopen niet duurzame goedere</v>
      </c>
    </row>
    <row r="1988" spans="6:48">
      <c r="F1988" s="2" t="s">
        <v>6761</v>
      </c>
      <c r="G1988" s="2" t="s">
        <v>39</v>
      </c>
      <c r="H1988" s="2" t="s">
        <v>39</v>
      </c>
      <c r="I1988" s="18">
        <v>71335.83</v>
      </c>
      <c r="P1988" s="16" t="str">
        <f t="shared" si="93"/>
        <v>633907</v>
      </c>
      <c r="Q1988" s="16" t="str">
        <f>IFERROR(VLOOKUP($P1988,'Kredieten productgroepen functi'!$C:$M,2,FALSE),"n.v.t.")</f>
        <v>Bruggen</v>
      </c>
      <c r="R1988" s="16" t="str">
        <f t="shared" si="94"/>
        <v>423050</v>
      </c>
      <c r="S1988" s="16" t="str">
        <f>IFERROR(VLOOKUP($R1988,Kostensoorten!$C:$J,2,FALSE),"n.v.t.")</f>
        <v>Electriciteit, gas en water</v>
      </c>
      <c r="T1988" s="16" t="s">
        <v>39</v>
      </c>
      <c r="U1988" s="16" t="s">
        <v>39</v>
      </c>
      <c r="V1988" s="16" t="s">
        <v>39</v>
      </c>
      <c r="W1988" s="16" t="s">
        <v>39</v>
      </c>
      <c r="X1988" s="16" t="s">
        <v>39</v>
      </c>
      <c r="Y1988" s="16" t="s">
        <v>39</v>
      </c>
      <c r="Z1988" s="16" t="s">
        <v>39</v>
      </c>
      <c r="AA1988" s="16" t="s">
        <v>39</v>
      </c>
      <c r="AB1988" s="16" t="s">
        <v>39</v>
      </c>
      <c r="AC1988" s="16" t="s">
        <v>39</v>
      </c>
      <c r="AD1988" s="16" t="s">
        <v>39</v>
      </c>
      <c r="AE1988" s="16" t="s">
        <v>39</v>
      </c>
      <c r="AF1988" s="16" t="s">
        <v>39</v>
      </c>
      <c r="AG1988" s="16" t="s">
        <v>39</v>
      </c>
      <c r="AH1988" s="16" t="s">
        <v>39</v>
      </c>
      <c r="AI1988" s="16" t="s">
        <v>39</v>
      </c>
      <c r="AJ1988" s="16" t="s">
        <v>39</v>
      </c>
      <c r="AL1988" s="16" t="s">
        <v>39</v>
      </c>
      <c r="AM1988" s="16" t="s">
        <v>39</v>
      </c>
      <c r="AN1988" s="16" t="str">
        <f>IFERROR(VLOOKUP($P1988,'Kredieten productgroepen functi'!$C:$M,6,FALSE),"n.v.t.")</f>
        <v>3306</v>
      </c>
      <c r="AO1988" s="16" t="str">
        <f>IFERROR(VLOOKUP($P1988,'Kredieten productgroepen functi'!$C:$M,7,FALSE),"n.v.t.")</f>
        <v>Kunstwerken vaarwegen</v>
      </c>
      <c r="AP1988" s="16" t="str">
        <f>IFERROR(VLOOKUP($P1988,'Kredieten productgroepen functi'!$C:$M,8,FALSE),"n.v.t.")</f>
        <v>33</v>
      </c>
      <c r="AQ1988" s="16" t="str">
        <f>IFERROR(VLOOKUP($P1988,'Kredieten productgroepen functi'!$C:$M,9,FALSE),"n.v.t.")</f>
        <v>Waterwegen</v>
      </c>
      <c r="AR1988" s="16" t="str">
        <f>IFERROR(VLOOKUP($P1988,'Kredieten productgroepen functi'!$C:$M,10,FALSE),"n.v.t.")</f>
        <v>3</v>
      </c>
      <c r="AS1988" s="16" t="str">
        <f>IFERROR(VLOOKUP($P1988,'Kredieten productgroepen functi'!$C:$M,11,FALSE),"n.v.t.")</f>
        <v>Verkeer en vervoer</v>
      </c>
      <c r="AT1988" s="16" t="str">
        <f t="shared" si="95"/>
        <v>Lasten</v>
      </c>
      <c r="AU1988" s="16" t="str">
        <f>IFERROR(VLOOKUP($R1988,Kostensoorten!$C:$J,7,FALSE),"n.v.t.")</f>
        <v>2.3.1</v>
      </c>
      <c r="AV1988" s="16" t="str">
        <f>IFERROR(VLOOKUP($R1988,Kostensoorten!$C:$J,8,FALSE),"n.v.t.")</f>
        <v>Aankopen niet duurzame goedere</v>
      </c>
    </row>
    <row r="1989" spans="6:48">
      <c r="F1989" s="2" t="s">
        <v>6762</v>
      </c>
      <c r="G1989" s="2" t="s">
        <v>39</v>
      </c>
      <c r="H1989" s="2" t="s">
        <v>39</v>
      </c>
      <c r="I1989" s="18">
        <v>19.25</v>
      </c>
      <c r="P1989" s="16" t="str">
        <f t="shared" si="93"/>
        <v>633907</v>
      </c>
      <c r="Q1989" s="16" t="str">
        <f>IFERROR(VLOOKUP($P1989,'Kredieten productgroepen functi'!$C:$M,2,FALSE),"n.v.t.")</f>
        <v>Bruggen</v>
      </c>
      <c r="R1989" s="16" t="str">
        <f t="shared" si="94"/>
        <v>423060</v>
      </c>
      <c r="S1989" s="16" t="str">
        <f>IFERROR(VLOOKUP($R1989,Kostensoorten!$C:$J,2,FALSE),"n.v.t.")</f>
        <v>Verzekeringen</v>
      </c>
      <c r="T1989" s="16" t="s">
        <v>39</v>
      </c>
      <c r="U1989" s="16" t="s">
        <v>39</v>
      </c>
      <c r="V1989" s="16" t="s">
        <v>39</v>
      </c>
      <c r="W1989" s="16" t="s">
        <v>39</v>
      </c>
      <c r="X1989" s="16" t="s">
        <v>39</v>
      </c>
      <c r="Y1989" s="16" t="s">
        <v>39</v>
      </c>
      <c r="Z1989" s="16" t="s">
        <v>39</v>
      </c>
      <c r="AA1989" s="16" t="s">
        <v>39</v>
      </c>
      <c r="AB1989" s="16" t="s">
        <v>39</v>
      </c>
      <c r="AC1989" s="16" t="s">
        <v>39</v>
      </c>
      <c r="AD1989" s="16" t="s">
        <v>39</v>
      </c>
      <c r="AE1989" s="16" t="s">
        <v>39</v>
      </c>
      <c r="AF1989" s="16" t="s">
        <v>39</v>
      </c>
      <c r="AG1989" s="16" t="s">
        <v>39</v>
      </c>
      <c r="AH1989" s="16" t="s">
        <v>39</v>
      </c>
      <c r="AI1989" s="16" t="s">
        <v>39</v>
      </c>
      <c r="AJ1989" s="16" t="s">
        <v>39</v>
      </c>
      <c r="AL1989" s="16" t="s">
        <v>39</v>
      </c>
      <c r="AM1989" s="16" t="s">
        <v>39</v>
      </c>
      <c r="AN1989" s="16" t="str">
        <f>IFERROR(VLOOKUP($P1989,'Kredieten productgroepen functi'!$C:$M,6,FALSE),"n.v.t.")</f>
        <v>3306</v>
      </c>
      <c r="AO1989" s="16" t="str">
        <f>IFERROR(VLOOKUP($P1989,'Kredieten productgroepen functi'!$C:$M,7,FALSE),"n.v.t.")</f>
        <v>Kunstwerken vaarwegen</v>
      </c>
      <c r="AP1989" s="16" t="str">
        <f>IFERROR(VLOOKUP($P1989,'Kredieten productgroepen functi'!$C:$M,8,FALSE),"n.v.t.")</f>
        <v>33</v>
      </c>
      <c r="AQ1989" s="16" t="str">
        <f>IFERROR(VLOOKUP($P1989,'Kredieten productgroepen functi'!$C:$M,9,FALSE),"n.v.t.")</f>
        <v>Waterwegen</v>
      </c>
      <c r="AR1989" s="16" t="str">
        <f>IFERROR(VLOOKUP($P1989,'Kredieten productgroepen functi'!$C:$M,10,FALSE),"n.v.t.")</f>
        <v>3</v>
      </c>
      <c r="AS1989" s="16" t="str">
        <f>IFERROR(VLOOKUP($P1989,'Kredieten productgroepen functi'!$C:$M,11,FALSE),"n.v.t.")</f>
        <v>Verkeer en vervoer</v>
      </c>
      <c r="AT1989" s="16" t="str">
        <f t="shared" si="95"/>
        <v>Lasten</v>
      </c>
      <c r="AU1989" s="16" t="str">
        <f>IFERROR(VLOOKUP($R1989,Kostensoorten!$C:$J,7,FALSE),"n.v.t.")</f>
        <v>2.3.1</v>
      </c>
      <c r="AV1989" s="16" t="str">
        <f>IFERROR(VLOOKUP($R1989,Kostensoorten!$C:$J,8,FALSE),"n.v.t.")</f>
        <v>Aankopen niet duurzame goedere</v>
      </c>
    </row>
    <row r="1990" spans="6:48">
      <c r="F1990" s="2" t="s">
        <v>8189</v>
      </c>
      <c r="G1990" s="2" t="s">
        <v>39</v>
      </c>
      <c r="H1990" s="2" t="s">
        <v>39</v>
      </c>
      <c r="I1990" s="18">
        <v>48.16</v>
      </c>
      <c r="P1990" s="16" t="str">
        <f t="shared" ref="P1990:P2053" si="96">IF(RIGHT(LEFT(F1990,6),1)=".",LEFT(F1990,5),LEFT(F1990,6))</f>
        <v>633907</v>
      </c>
      <c r="Q1990" s="16" t="str">
        <f>IFERROR(VLOOKUP($P1990,'Kredieten productgroepen functi'!$C:$M,2,FALSE),"n.v.t.")</f>
        <v>Bruggen</v>
      </c>
      <c r="R1990" s="16" t="str">
        <f t="shared" ref="R1990:R2053" si="97">IF(RIGHT(LEFT(F1990,6),1)=".",RIGHT(LEFT(F1990,12),6),RIGHT(LEFT(F1990,13),6))</f>
        <v>423111</v>
      </c>
      <c r="S1990" s="16" t="str">
        <f>IFERROR(VLOOKUP($R1990,Kostensoorten!$C:$J,2,FALSE),"n.v.t.")</f>
        <v>Overige specifieke gebruiksgoederen</v>
      </c>
      <c r="T1990" s="16" t="s">
        <v>39</v>
      </c>
      <c r="U1990" s="16" t="s">
        <v>39</v>
      </c>
      <c r="V1990" s="16" t="s">
        <v>39</v>
      </c>
      <c r="W1990" s="16" t="s">
        <v>39</v>
      </c>
      <c r="X1990" s="16" t="s">
        <v>39</v>
      </c>
      <c r="Y1990" s="16" t="s">
        <v>39</v>
      </c>
      <c r="Z1990" s="16" t="s">
        <v>39</v>
      </c>
      <c r="AA1990" s="16" t="s">
        <v>39</v>
      </c>
      <c r="AB1990" s="16" t="s">
        <v>39</v>
      </c>
      <c r="AC1990" s="16" t="s">
        <v>39</v>
      </c>
      <c r="AD1990" s="16" t="s">
        <v>39</v>
      </c>
      <c r="AE1990" s="16" t="s">
        <v>39</v>
      </c>
      <c r="AF1990" s="16" t="s">
        <v>39</v>
      </c>
      <c r="AG1990" s="16" t="s">
        <v>39</v>
      </c>
      <c r="AH1990" s="16" t="s">
        <v>39</v>
      </c>
      <c r="AI1990" s="16" t="s">
        <v>39</v>
      </c>
      <c r="AJ1990" s="16" t="s">
        <v>39</v>
      </c>
      <c r="AL1990" s="16" t="s">
        <v>39</v>
      </c>
      <c r="AM1990" s="16" t="s">
        <v>39</v>
      </c>
      <c r="AN1990" s="16" t="str">
        <f>IFERROR(VLOOKUP($P1990,'Kredieten productgroepen functi'!$C:$M,6,FALSE),"n.v.t.")</f>
        <v>3306</v>
      </c>
      <c r="AO1990" s="16" t="str">
        <f>IFERROR(VLOOKUP($P1990,'Kredieten productgroepen functi'!$C:$M,7,FALSE),"n.v.t.")</f>
        <v>Kunstwerken vaarwegen</v>
      </c>
      <c r="AP1990" s="16" t="str">
        <f>IFERROR(VLOOKUP($P1990,'Kredieten productgroepen functi'!$C:$M,8,FALSE),"n.v.t.")</f>
        <v>33</v>
      </c>
      <c r="AQ1990" s="16" t="str">
        <f>IFERROR(VLOOKUP($P1990,'Kredieten productgroepen functi'!$C:$M,9,FALSE),"n.v.t.")</f>
        <v>Waterwegen</v>
      </c>
      <c r="AR1990" s="16" t="str">
        <f>IFERROR(VLOOKUP($P1990,'Kredieten productgroepen functi'!$C:$M,10,FALSE),"n.v.t.")</f>
        <v>3</v>
      </c>
      <c r="AS1990" s="16" t="str">
        <f>IFERROR(VLOOKUP($P1990,'Kredieten productgroepen functi'!$C:$M,11,FALSE),"n.v.t.")</f>
        <v>Verkeer en vervoer</v>
      </c>
      <c r="AT1990" s="16" t="str">
        <f t="shared" ref="AT1990:AT2053" si="98">IF(LEFT(R1990,1)="4","Lasten",IF(LEFT(R1990,1)="8","Baten","n.v.t."))</f>
        <v>Lasten</v>
      </c>
      <c r="AU1990" s="16" t="str">
        <f>IFERROR(VLOOKUP($R1990,Kostensoorten!$C:$J,7,FALSE),"n.v.t.")</f>
        <v>2.3.1</v>
      </c>
      <c r="AV1990" s="16" t="str">
        <f>IFERROR(VLOOKUP($R1990,Kostensoorten!$C:$J,8,FALSE),"n.v.t.")</f>
        <v>Aankopen niet duurzame goedere</v>
      </c>
    </row>
    <row r="1991" spans="6:48">
      <c r="F1991" s="2" t="s">
        <v>8190</v>
      </c>
      <c r="G1991" s="2" t="s">
        <v>39</v>
      </c>
      <c r="H1991" s="2" t="s">
        <v>39</v>
      </c>
      <c r="I1991" s="18">
        <v>48.16</v>
      </c>
      <c r="P1991" s="16" t="str">
        <f t="shared" si="96"/>
        <v>633907</v>
      </c>
      <c r="Q1991" s="16" t="str">
        <f>IFERROR(VLOOKUP($P1991,'Kredieten productgroepen functi'!$C:$M,2,FALSE),"n.v.t.")</f>
        <v>Bruggen</v>
      </c>
      <c r="R1991" s="16" t="str">
        <f t="shared" si="97"/>
        <v>423111</v>
      </c>
      <c r="S1991" s="16" t="str">
        <f>IFERROR(VLOOKUP($R1991,Kostensoorten!$C:$J,2,FALSE),"n.v.t.")</f>
        <v>Overige specifieke gebruiksgoederen</v>
      </c>
      <c r="T1991" s="16" t="s">
        <v>39</v>
      </c>
      <c r="U1991" s="16" t="s">
        <v>39</v>
      </c>
      <c r="V1991" s="16" t="s">
        <v>39</v>
      </c>
      <c r="W1991" s="16" t="s">
        <v>39</v>
      </c>
      <c r="X1991" s="16" t="s">
        <v>39</v>
      </c>
      <c r="Y1991" s="16" t="s">
        <v>39</v>
      </c>
      <c r="Z1991" s="16" t="s">
        <v>39</v>
      </c>
      <c r="AA1991" s="16" t="s">
        <v>39</v>
      </c>
      <c r="AB1991" s="16" t="s">
        <v>39</v>
      </c>
      <c r="AC1991" s="16" t="s">
        <v>39</v>
      </c>
      <c r="AD1991" s="16" t="s">
        <v>39</v>
      </c>
      <c r="AE1991" s="16" t="s">
        <v>39</v>
      </c>
      <c r="AF1991" s="16" t="s">
        <v>39</v>
      </c>
      <c r="AG1991" s="16" t="s">
        <v>39</v>
      </c>
      <c r="AH1991" s="16" t="s">
        <v>39</v>
      </c>
      <c r="AI1991" s="16" t="s">
        <v>39</v>
      </c>
      <c r="AJ1991" s="16" t="s">
        <v>39</v>
      </c>
      <c r="AL1991" s="16" t="s">
        <v>39</v>
      </c>
      <c r="AM1991" s="16" t="s">
        <v>39</v>
      </c>
      <c r="AN1991" s="16" t="str">
        <f>IFERROR(VLOOKUP($P1991,'Kredieten productgroepen functi'!$C:$M,6,FALSE),"n.v.t.")</f>
        <v>3306</v>
      </c>
      <c r="AO1991" s="16" t="str">
        <f>IFERROR(VLOOKUP($P1991,'Kredieten productgroepen functi'!$C:$M,7,FALSE),"n.v.t.")</f>
        <v>Kunstwerken vaarwegen</v>
      </c>
      <c r="AP1991" s="16" t="str">
        <f>IFERROR(VLOOKUP($P1991,'Kredieten productgroepen functi'!$C:$M,8,FALSE),"n.v.t.")</f>
        <v>33</v>
      </c>
      <c r="AQ1991" s="16" t="str">
        <f>IFERROR(VLOOKUP($P1991,'Kredieten productgroepen functi'!$C:$M,9,FALSE),"n.v.t.")</f>
        <v>Waterwegen</v>
      </c>
      <c r="AR1991" s="16" t="str">
        <f>IFERROR(VLOOKUP($P1991,'Kredieten productgroepen functi'!$C:$M,10,FALSE),"n.v.t.")</f>
        <v>3</v>
      </c>
      <c r="AS1991" s="16" t="str">
        <f>IFERROR(VLOOKUP($P1991,'Kredieten productgroepen functi'!$C:$M,11,FALSE),"n.v.t.")</f>
        <v>Verkeer en vervoer</v>
      </c>
      <c r="AT1991" s="16" t="str">
        <f t="shared" si="98"/>
        <v>Lasten</v>
      </c>
      <c r="AU1991" s="16" t="str">
        <f>IFERROR(VLOOKUP($R1991,Kostensoorten!$C:$J,7,FALSE),"n.v.t.")</f>
        <v>2.3.1</v>
      </c>
      <c r="AV1991" s="16" t="str">
        <f>IFERROR(VLOOKUP($R1991,Kostensoorten!$C:$J,8,FALSE),"n.v.t.")</f>
        <v>Aankopen niet duurzame goedere</v>
      </c>
    </row>
    <row r="1992" spans="6:48">
      <c r="F1992" s="2" t="s">
        <v>8786</v>
      </c>
      <c r="G1992" s="2" t="s">
        <v>39</v>
      </c>
      <c r="H1992" s="2" t="s">
        <v>39</v>
      </c>
      <c r="I1992" s="18">
        <v>20696.5</v>
      </c>
      <c r="P1992" s="16" t="str">
        <f t="shared" si="96"/>
        <v>633907</v>
      </c>
      <c r="Q1992" s="16" t="str">
        <f>IFERROR(VLOOKUP($P1992,'Kredieten productgroepen functi'!$C:$M,2,FALSE),"n.v.t.")</f>
        <v>Bruggen</v>
      </c>
      <c r="R1992" s="16" t="str">
        <f t="shared" si="97"/>
        <v>423131</v>
      </c>
      <c r="S1992" s="16" t="str">
        <f>IFERROR(VLOOKUP($R1992,Kostensoorten!$C:$J,2,FALSE),"n.v.t.")</f>
        <v>Inhuur personeel</v>
      </c>
      <c r="T1992" s="16" t="s">
        <v>39</v>
      </c>
      <c r="U1992" s="16" t="s">
        <v>39</v>
      </c>
      <c r="V1992" s="16" t="s">
        <v>39</v>
      </c>
      <c r="W1992" s="16" t="s">
        <v>39</v>
      </c>
      <c r="X1992" s="16" t="s">
        <v>39</v>
      </c>
      <c r="Y1992" s="16" t="s">
        <v>39</v>
      </c>
      <c r="Z1992" s="16" t="s">
        <v>39</v>
      </c>
      <c r="AA1992" s="16" t="s">
        <v>39</v>
      </c>
      <c r="AB1992" s="16" t="s">
        <v>39</v>
      </c>
      <c r="AC1992" s="16" t="s">
        <v>39</v>
      </c>
      <c r="AD1992" s="16" t="s">
        <v>39</v>
      </c>
      <c r="AE1992" s="16" t="s">
        <v>39</v>
      </c>
      <c r="AF1992" s="16" t="s">
        <v>39</v>
      </c>
      <c r="AG1992" s="16" t="s">
        <v>39</v>
      </c>
      <c r="AH1992" s="16" t="s">
        <v>39</v>
      </c>
      <c r="AI1992" s="16" t="s">
        <v>39</v>
      </c>
      <c r="AJ1992" s="16" t="s">
        <v>39</v>
      </c>
      <c r="AL1992" s="16" t="s">
        <v>39</v>
      </c>
      <c r="AM1992" s="16" t="s">
        <v>39</v>
      </c>
      <c r="AN1992" s="16" t="str">
        <f>IFERROR(VLOOKUP($P1992,'Kredieten productgroepen functi'!$C:$M,6,FALSE),"n.v.t.")</f>
        <v>3306</v>
      </c>
      <c r="AO1992" s="16" t="str">
        <f>IFERROR(VLOOKUP($P1992,'Kredieten productgroepen functi'!$C:$M,7,FALSE),"n.v.t.")</f>
        <v>Kunstwerken vaarwegen</v>
      </c>
      <c r="AP1992" s="16" t="str">
        <f>IFERROR(VLOOKUP($P1992,'Kredieten productgroepen functi'!$C:$M,8,FALSE),"n.v.t.")</f>
        <v>33</v>
      </c>
      <c r="AQ1992" s="16" t="str">
        <f>IFERROR(VLOOKUP($P1992,'Kredieten productgroepen functi'!$C:$M,9,FALSE),"n.v.t.")</f>
        <v>Waterwegen</v>
      </c>
      <c r="AR1992" s="16" t="str">
        <f>IFERROR(VLOOKUP($P1992,'Kredieten productgroepen functi'!$C:$M,10,FALSE),"n.v.t.")</f>
        <v>3</v>
      </c>
      <c r="AS1992" s="16" t="str">
        <f>IFERROR(VLOOKUP($P1992,'Kredieten productgroepen functi'!$C:$M,11,FALSE),"n.v.t.")</f>
        <v>Verkeer en vervoer</v>
      </c>
      <c r="AT1992" s="16" t="str">
        <f t="shared" si="98"/>
        <v>Lasten</v>
      </c>
      <c r="AU1992" s="16" t="str">
        <f>IFERROR(VLOOKUP($R1992,Kostensoorten!$C:$J,7,FALSE),"n.v.t.")</f>
        <v>2.3.1</v>
      </c>
      <c r="AV1992" s="16" t="str">
        <f>IFERROR(VLOOKUP($R1992,Kostensoorten!$C:$J,8,FALSE),"n.v.t.")</f>
        <v>Aankopen niet duurzame goedere</v>
      </c>
    </row>
    <row r="1993" spans="6:48">
      <c r="F1993" s="2" t="s">
        <v>9688</v>
      </c>
      <c r="G1993" s="2" t="s">
        <v>39</v>
      </c>
      <c r="H1993" s="2" t="s">
        <v>39</v>
      </c>
      <c r="I1993" s="18">
        <v>274.02999999999997</v>
      </c>
      <c r="P1993" s="16" t="str">
        <f t="shared" si="96"/>
        <v>633907</v>
      </c>
      <c r="Q1993" s="16" t="str">
        <f>IFERROR(VLOOKUP($P1993,'Kredieten productgroepen functi'!$C:$M,2,FALSE),"n.v.t.")</f>
        <v>Bruggen</v>
      </c>
      <c r="R1993" s="16" t="str">
        <f t="shared" si="97"/>
        <v>423136</v>
      </c>
      <c r="S1993" s="16" t="str">
        <f>IFERROR(VLOOKUP($R1993,Kostensoorten!$C:$J,2,FALSE),"n.v.t.")</f>
        <v>Advertenties</v>
      </c>
      <c r="T1993" s="16" t="s">
        <v>39</v>
      </c>
      <c r="U1993" s="16" t="s">
        <v>39</v>
      </c>
      <c r="V1993" s="16" t="s">
        <v>39</v>
      </c>
      <c r="W1993" s="16" t="s">
        <v>39</v>
      </c>
      <c r="X1993" s="16" t="s">
        <v>39</v>
      </c>
      <c r="Y1993" s="16" t="s">
        <v>39</v>
      </c>
      <c r="Z1993" s="16" t="s">
        <v>39</v>
      </c>
      <c r="AA1993" s="16" t="s">
        <v>39</v>
      </c>
      <c r="AB1993" s="16" t="s">
        <v>39</v>
      </c>
      <c r="AC1993" s="16" t="s">
        <v>39</v>
      </c>
      <c r="AD1993" s="16" t="s">
        <v>39</v>
      </c>
      <c r="AE1993" s="16" t="s">
        <v>39</v>
      </c>
      <c r="AF1993" s="16" t="s">
        <v>39</v>
      </c>
      <c r="AG1993" s="16" t="s">
        <v>39</v>
      </c>
      <c r="AH1993" s="16" t="s">
        <v>39</v>
      </c>
      <c r="AI1993" s="16" t="s">
        <v>39</v>
      </c>
      <c r="AJ1993" s="16" t="s">
        <v>39</v>
      </c>
      <c r="AL1993" s="16" t="s">
        <v>39</v>
      </c>
      <c r="AM1993" s="16" t="s">
        <v>39</v>
      </c>
      <c r="AN1993" s="16" t="str">
        <f>IFERROR(VLOOKUP($P1993,'Kredieten productgroepen functi'!$C:$M,6,FALSE),"n.v.t.")</f>
        <v>3306</v>
      </c>
      <c r="AO1993" s="16" t="str">
        <f>IFERROR(VLOOKUP($P1993,'Kredieten productgroepen functi'!$C:$M,7,FALSE),"n.v.t.")</f>
        <v>Kunstwerken vaarwegen</v>
      </c>
      <c r="AP1993" s="16" t="str">
        <f>IFERROR(VLOOKUP($P1993,'Kredieten productgroepen functi'!$C:$M,8,FALSE),"n.v.t.")</f>
        <v>33</v>
      </c>
      <c r="AQ1993" s="16" t="str">
        <f>IFERROR(VLOOKUP($P1993,'Kredieten productgroepen functi'!$C:$M,9,FALSE),"n.v.t.")</f>
        <v>Waterwegen</v>
      </c>
      <c r="AR1993" s="16" t="str">
        <f>IFERROR(VLOOKUP($P1993,'Kredieten productgroepen functi'!$C:$M,10,FALSE),"n.v.t.")</f>
        <v>3</v>
      </c>
      <c r="AS1993" s="16" t="str">
        <f>IFERROR(VLOOKUP($P1993,'Kredieten productgroepen functi'!$C:$M,11,FALSE),"n.v.t.")</f>
        <v>Verkeer en vervoer</v>
      </c>
      <c r="AT1993" s="16" t="str">
        <f t="shared" si="98"/>
        <v>Lasten</v>
      </c>
      <c r="AU1993" s="16" t="str">
        <f>IFERROR(VLOOKUP($R1993,Kostensoorten!$C:$J,7,FALSE),"n.v.t.")</f>
        <v>2.3.1</v>
      </c>
      <c r="AV1993" s="16" t="str">
        <f>IFERROR(VLOOKUP($R1993,Kostensoorten!$C:$J,8,FALSE),"n.v.t.")</f>
        <v>Aankopen niet duurzame goedere</v>
      </c>
    </row>
    <row r="1994" spans="6:48">
      <c r="F1994" s="2" t="s">
        <v>8191</v>
      </c>
      <c r="G1994" s="2" t="s">
        <v>39</v>
      </c>
      <c r="H1994" s="2" t="s">
        <v>39</v>
      </c>
      <c r="I1994" s="18">
        <v>438.57</v>
      </c>
      <c r="P1994" s="16" t="str">
        <f t="shared" si="96"/>
        <v>633907</v>
      </c>
      <c r="Q1994" s="16" t="str">
        <f>IFERROR(VLOOKUP($P1994,'Kredieten productgroepen functi'!$C:$M,2,FALSE),"n.v.t.")</f>
        <v>Bruggen</v>
      </c>
      <c r="R1994" s="16" t="str">
        <f t="shared" si="97"/>
        <v>423136</v>
      </c>
      <c r="S1994" s="16" t="str">
        <f>IFERROR(VLOOKUP($R1994,Kostensoorten!$C:$J,2,FALSE),"n.v.t.")</f>
        <v>Advertenties</v>
      </c>
      <c r="T1994" s="16" t="s">
        <v>39</v>
      </c>
      <c r="U1994" s="16" t="s">
        <v>39</v>
      </c>
      <c r="V1994" s="16" t="s">
        <v>39</v>
      </c>
      <c r="W1994" s="16" t="s">
        <v>39</v>
      </c>
      <c r="X1994" s="16" t="s">
        <v>39</v>
      </c>
      <c r="Y1994" s="16" t="s">
        <v>39</v>
      </c>
      <c r="Z1994" s="16" t="s">
        <v>39</v>
      </c>
      <c r="AA1994" s="16" t="s">
        <v>39</v>
      </c>
      <c r="AB1994" s="16" t="s">
        <v>39</v>
      </c>
      <c r="AC1994" s="16" t="s">
        <v>39</v>
      </c>
      <c r="AD1994" s="16" t="s">
        <v>39</v>
      </c>
      <c r="AE1994" s="16" t="s">
        <v>39</v>
      </c>
      <c r="AF1994" s="16" t="s">
        <v>39</v>
      </c>
      <c r="AG1994" s="16" t="s">
        <v>39</v>
      </c>
      <c r="AH1994" s="16" t="s">
        <v>39</v>
      </c>
      <c r="AI1994" s="16" t="s">
        <v>39</v>
      </c>
      <c r="AJ1994" s="16" t="s">
        <v>39</v>
      </c>
      <c r="AL1994" s="16" t="s">
        <v>39</v>
      </c>
      <c r="AM1994" s="16" t="s">
        <v>39</v>
      </c>
      <c r="AN1994" s="16" t="str">
        <f>IFERROR(VLOOKUP($P1994,'Kredieten productgroepen functi'!$C:$M,6,FALSE),"n.v.t.")</f>
        <v>3306</v>
      </c>
      <c r="AO1994" s="16" t="str">
        <f>IFERROR(VLOOKUP($P1994,'Kredieten productgroepen functi'!$C:$M,7,FALSE),"n.v.t.")</f>
        <v>Kunstwerken vaarwegen</v>
      </c>
      <c r="AP1994" s="16" t="str">
        <f>IFERROR(VLOOKUP($P1994,'Kredieten productgroepen functi'!$C:$M,8,FALSE),"n.v.t.")</f>
        <v>33</v>
      </c>
      <c r="AQ1994" s="16" t="str">
        <f>IFERROR(VLOOKUP($P1994,'Kredieten productgroepen functi'!$C:$M,9,FALSE),"n.v.t.")</f>
        <v>Waterwegen</v>
      </c>
      <c r="AR1994" s="16" t="str">
        <f>IFERROR(VLOOKUP($P1994,'Kredieten productgroepen functi'!$C:$M,10,FALSE),"n.v.t.")</f>
        <v>3</v>
      </c>
      <c r="AS1994" s="16" t="str">
        <f>IFERROR(VLOOKUP($P1994,'Kredieten productgroepen functi'!$C:$M,11,FALSE),"n.v.t.")</f>
        <v>Verkeer en vervoer</v>
      </c>
      <c r="AT1994" s="16" t="str">
        <f t="shared" si="98"/>
        <v>Lasten</v>
      </c>
      <c r="AU1994" s="16" t="str">
        <f>IFERROR(VLOOKUP($R1994,Kostensoorten!$C:$J,7,FALSE),"n.v.t.")</f>
        <v>2.3.1</v>
      </c>
      <c r="AV1994" s="16" t="str">
        <f>IFERROR(VLOOKUP($R1994,Kostensoorten!$C:$J,8,FALSE),"n.v.t.")</f>
        <v>Aankopen niet duurzame goedere</v>
      </c>
    </row>
    <row r="1995" spans="6:48">
      <c r="F1995" s="2" t="s">
        <v>9689</v>
      </c>
      <c r="G1995" s="2" t="s">
        <v>39</v>
      </c>
      <c r="H1995" s="2" t="s">
        <v>39</v>
      </c>
      <c r="I1995" s="18">
        <v>-2231.25</v>
      </c>
      <c r="P1995" s="16" t="str">
        <f t="shared" si="96"/>
        <v>633907</v>
      </c>
      <c r="Q1995" s="16" t="str">
        <f>IFERROR(VLOOKUP($P1995,'Kredieten productgroepen functi'!$C:$M,2,FALSE),"n.v.t.")</f>
        <v>Bruggen</v>
      </c>
      <c r="R1995" s="16" t="str">
        <f t="shared" si="97"/>
        <v>423139</v>
      </c>
      <c r="S1995" s="16" t="str">
        <f>IFERROR(VLOOKUP($R1995,Kostensoorten!$C:$J,2,FALSE),"n.v.t.")</f>
        <v>Overige diensten van derden</v>
      </c>
      <c r="T1995" s="16" t="s">
        <v>39</v>
      </c>
      <c r="U1995" s="16" t="s">
        <v>39</v>
      </c>
      <c r="V1995" s="16" t="s">
        <v>39</v>
      </c>
      <c r="W1995" s="16" t="s">
        <v>39</v>
      </c>
      <c r="X1995" s="16" t="s">
        <v>39</v>
      </c>
      <c r="Y1995" s="16" t="s">
        <v>39</v>
      </c>
      <c r="Z1995" s="16" t="s">
        <v>39</v>
      </c>
      <c r="AA1995" s="16" t="s">
        <v>39</v>
      </c>
      <c r="AB1995" s="16" t="s">
        <v>39</v>
      </c>
      <c r="AC1995" s="16" t="s">
        <v>39</v>
      </c>
      <c r="AD1995" s="16" t="s">
        <v>39</v>
      </c>
      <c r="AE1995" s="16" t="s">
        <v>39</v>
      </c>
      <c r="AF1995" s="16" t="s">
        <v>39</v>
      </c>
      <c r="AG1995" s="16" t="s">
        <v>39</v>
      </c>
      <c r="AH1995" s="16" t="s">
        <v>39</v>
      </c>
      <c r="AI1995" s="16" t="s">
        <v>39</v>
      </c>
      <c r="AJ1995" s="16" t="s">
        <v>39</v>
      </c>
      <c r="AL1995" s="16" t="s">
        <v>39</v>
      </c>
      <c r="AM1995" s="16" t="s">
        <v>39</v>
      </c>
      <c r="AN1995" s="16" t="str">
        <f>IFERROR(VLOOKUP($P1995,'Kredieten productgroepen functi'!$C:$M,6,FALSE),"n.v.t.")</f>
        <v>3306</v>
      </c>
      <c r="AO1995" s="16" t="str">
        <f>IFERROR(VLOOKUP($P1995,'Kredieten productgroepen functi'!$C:$M,7,FALSE),"n.v.t.")</f>
        <v>Kunstwerken vaarwegen</v>
      </c>
      <c r="AP1995" s="16" t="str">
        <f>IFERROR(VLOOKUP($P1995,'Kredieten productgroepen functi'!$C:$M,8,FALSE),"n.v.t.")</f>
        <v>33</v>
      </c>
      <c r="AQ1995" s="16" t="str">
        <f>IFERROR(VLOOKUP($P1995,'Kredieten productgroepen functi'!$C:$M,9,FALSE),"n.v.t.")</f>
        <v>Waterwegen</v>
      </c>
      <c r="AR1995" s="16" t="str">
        <f>IFERROR(VLOOKUP($P1995,'Kredieten productgroepen functi'!$C:$M,10,FALSE),"n.v.t.")</f>
        <v>3</v>
      </c>
      <c r="AS1995" s="16" t="str">
        <f>IFERROR(VLOOKUP($P1995,'Kredieten productgroepen functi'!$C:$M,11,FALSE),"n.v.t.")</f>
        <v>Verkeer en vervoer</v>
      </c>
      <c r="AT1995" s="16" t="str">
        <f t="shared" si="98"/>
        <v>Lasten</v>
      </c>
      <c r="AU1995" s="16" t="str">
        <f>IFERROR(VLOOKUP($R1995,Kostensoorten!$C:$J,7,FALSE),"n.v.t.")</f>
        <v>2.3.1</v>
      </c>
      <c r="AV1995" s="16" t="str">
        <f>IFERROR(VLOOKUP($R1995,Kostensoorten!$C:$J,8,FALSE),"n.v.t.")</f>
        <v>Aankopen niet duurzame goedere</v>
      </c>
    </row>
    <row r="1996" spans="6:48">
      <c r="F1996" s="2" t="s">
        <v>6763</v>
      </c>
      <c r="G1996" s="2" t="s">
        <v>39</v>
      </c>
      <c r="H1996" s="2" t="s">
        <v>39</v>
      </c>
      <c r="I1996" s="18">
        <v>20</v>
      </c>
      <c r="P1996" s="16" t="str">
        <f t="shared" si="96"/>
        <v>633907</v>
      </c>
      <c r="Q1996" s="16" t="str">
        <f>IFERROR(VLOOKUP($P1996,'Kredieten productgroepen functi'!$C:$M,2,FALSE),"n.v.t.")</f>
        <v>Bruggen</v>
      </c>
      <c r="R1996" s="16" t="str">
        <f t="shared" si="97"/>
        <v>430002</v>
      </c>
      <c r="S1996" s="16" t="str">
        <f>IFERROR(VLOOKUP($R1996,Kostensoorten!$C:$J,2,FALSE),"n.v.t.")</f>
        <v>Onroerendzaakbelasting</v>
      </c>
      <c r="T1996" s="16" t="s">
        <v>39</v>
      </c>
      <c r="U1996" s="16" t="s">
        <v>39</v>
      </c>
      <c r="V1996" s="16" t="s">
        <v>39</v>
      </c>
      <c r="W1996" s="16" t="s">
        <v>39</v>
      </c>
      <c r="X1996" s="16" t="s">
        <v>39</v>
      </c>
      <c r="Y1996" s="16" t="s">
        <v>39</v>
      </c>
      <c r="Z1996" s="16" t="s">
        <v>39</v>
      </c>
      <c r="AA1996" s="16" t="s">
        <v>39</v>
      </c>
      <c r="AB1996" s="16" t="s">
        <v>39</v>
      </c>
      <c r="AC1996" s="16" t="s">
        <v>39</v>
      </c>
      <c r="AD1996" s="16" t="s">
        <v>39</v>
      </c>
      <c r="AE1996" s="16" t="s">
        <v>39</v>
      </c>
      <c r="AF1996" s="16" t="s">
        <v>39</v>
      </c>
      <c r="AG1996" s="16" t="s">
        <v>39</v>
      </c>
      <c r="AH1996" s="16" t="s">
        <v>39</v>
      </c>
      <c r="AI1996" s="16" t="s">
        <v>39</v>
      </c>
      <c r="AJ1996" s="16" t="s">
        <v>39</v>
      </c>
      <c r="AL1996" s="16" t="s">
        <v>39</v>
      </c>
      <c r="AM1996" s="16" t="s">
        <v>39</v>
      </c>
      <c r="AN1996" s="16" t="str">
        <f>IFERROR(VLOOKUP($P1996,'Kredieten productgroepen functi'!$C:$M,6,FALSE),"n.v.t.")</f>
        <v>3306</v>
      </c>
      <c r="AO1996" s="16" t="str">
        <f>IFERROR(VLOOKUP($P1996,'Kredieten productgroepen functi'!$C:$M,7,FALSE),"n.v.t.")</f>
        <v>Kunstwerken vaarwegen</v>
      </c>
      <c r="AP1996" s="16" t="str">
        <f>IFERROR(VLOOKUP($P1996,'Kredieten productgroepen functi'!$C:$M,8,FALSE),"n.v.t.")</f>
        <v>33</v>
      </c>
      <c r="AQ1996" s="16" t="str">
        <f>IFERROR(VLOOKUP($P1996,'Kredieten productgroepen functi'!$C:$M,9,FALSE),"n.v.t.")</f>
        <v>Waterwegen</v>
      </c>
      <c r="AR1996" s="16" t="str">
        <f>IFERROR(VLOOKUP($P1996,'Kredieten productgroepen functi'!$C:$M,10,FALSE),"n.v.t.")</f>
        <v>3</v>
      </c>
      <c r="AS1996" s="16" t="str">
        <f>IFERROR(VLOOKUP($P1996,'Kredieten productgroepen functi'!$C:$M,11,FALSE),"n.v.t.")</f>
        <v>Verkeer en vervoer</v>
      </c>
      <c r="AT1996" s="16" t="str">
        <f t="shared" si="98"/>
        <v>Lasten</v>
      </c>
      <c r="AU1996" s="16" t="str">
        <f>IFERROR(VLOOKUP($R1996,Kostensoorten!$C:$J,7,FALSE),"n.v.t.")</f>
        <v>3.0</v>
      </c>
      <c r="AV1996" s="16" t="str">
        <f>IFERROR(VLOOKUP($R1996,Kostensoorten!$C:$J,8,FALSE),"n.v.t.")</f>
        <v>Belastingen</v>
      </c>
    </row>
    <row r="1997" spans="6:48">
      <c r="F1997" s="2" t="s">
        <v>9690</v>
      </c>
      <c r="G1997" s="2" t="s">
        <v>39</v>
      </c>
      <c r="H1997" s="2" t="s">
        <v>39</v>
      </c>
      <c r="I1997" s="18">
        <v>63.11</v>
      </c>
      <c r="P1997" s="16" t="str">
        <f t="shared" si="96"/>
        <v>633907</v>
      </c>
      <c r="Q1997" s="16" t="str">
        <f>IFERROR(VLOOKUP($P1997,'Kredieten productgroepen functi'!$C:$M,2,FALSE),"n.v.t.")</f>
        <v>Bruggen</v>
      </c>
      <c r="R1997" s="16" t="str">
        <f t="shared" si="97"/>
        <v>430003</v>
      </c>
      <c r="S1997" s="16" t="str">
        <f>IFERROR(VLOOKUP($R1997,Kostensoorten!$C:$J,2,FALSE),"n.v.t.")</f>
        <v>Waterschapslasten</v>
      </c>
      <c r="T1997" s="16" t="s">
        <v>39</v>
      </c>
      <c r="U1997" s="16" t="s">
        <v>39</v>
      </c>
      <c r="V1997" s="16" t="s">
        <v>39</v>
      </c>
      <c r="W1997" s="16" t="s">
        <v>39</v>
      </c>
      <c r="X1997" s="16" t="s">
        <v>39</v>
      </c>
      <c r="Y1997" s="16" t="s">
        <v>39</v>
      </c>
      <c r="Z1997" s="16" t="s">
        <v>39</v>
      </c>
      <c r="AA1997" s="16" t="s">
        <v>39</v>
      </c>
      <c r="AB1997" s="16" t="s">
        <v>39</v>
      </c>
      <c r="AC1997" s="16" t="s">
        <v>39</v>
      </c>
      <c r="AD1997" s="16" t="s">
        <v>39</v>
      </c>
      <c r="AE1997" s="16" t="s">
        <v>39</v>
      </c>
      <c r="AF1997" s="16" t="s">
        <v>39</v>
      </c>
      <c r="AG1997" s="16" t="s">
        <v>39</v>
      </c>
      <c r="AH1997" s="16" t="s">
        <v>39</v>
      </c>
      <c r="AI1997" s="16" t="s">
        <v>39</v>
      </c>
      <c r="AJ1997" s="16" t="s">
        <v>39</v>
      </c>
      <c r="AL1997" s="16" t="s">
        <v>39</v>
      </c>
      <c r="AM1997" s="16" t="s">
        <v>39</v>
      </c>
      <c r="AN1997" s="16" t="str">
        <f>IFERROR(VLOOKUP($P1997,'Kredieten productgroepen functi'!$C:$M,6,FALSE),"n.v.t.")</f>
        <v>3306</v>
      </c>
      <c r="AO1997" s="16" t="str">
        <f>IFERROR(VLOOKUP($P1997,'Kredieten productgroepen functi'!$C:$M,7,FALSE),"n.v.t.")</f>
        <v>Kunstwerken vaarwegen</v>
      </c>
      <c r="AP1997" s="16" t="str">
        <f>IFERROR(VLOOKUP($P1997,'Kredieten productgroepen functi'!$C:$M,8,FALSE),"n.v.t.")</f>
        <v>33</v>
      </c>
      <c r="AQ1997" s="16" t="str">
        <f>IFERROR(VLOOKUP($P1997,'Kredieten productgroepen functi'!$C:$M,9,FALSE),"n.v.t.")</f>
        <v>Waterwegen</v>
      </c>
      <c r="AR1997" s="16" t="str">
        <f>IFERROR(VLOOKUP($P1997,'Kredieten productgroepen functi'!$C:$M,10,FALSE),"n.v.t.")</f>
        <v>3</v>
      </c>
      <c r="AS1997" s="16" t="str">
        <f>IFERROR(VLOOKUP($P1997,'Kredieten productgroepen functi'!$C:$M,11,FALSE),"n.v.t.")</f>
        <v>Verkeer en vervoer</v>
      </c>
      <c r="AT1997" s="16" t="str">
        <f t="shared" si="98"/>
        <v>Lasten</v>
      </c>
      <c r="AU1997" s="16" t="str">
        <f>IFERROR(VLOOKUP($R1997,Kostensoorten!$C:$J,7,FALSE),"n.v.t.")</f>
        <v>3.0</v>
      </c>
      <c r="AV1997" s="16" t="str">
        <f>IFERROR(VLOOKUP($R1997,Kostensoorten!$C:$J,8,FALSE),"n.v.t.")</f>
        <v>Belastingen</v>
      </c>
    </row>
    <row r="1998" spans="6:48">
      <c r="F1998" s="2" t="s">
        <v>8787</v>
      </c>
      <c r="G1998" s="2" t="s">
        <v>39</v>
      </c>
      <c r="H1998" s="2" t="s">
        <v>39</v>
      </c>
      <c r="I1998" s="18">
        <v>78.19</v>
      </c>
      <c r="P1998" s="16" t="str">
        <f t="shared" si="96"/>
        <v>633907</v>
      </c>
      <c r="Q1998" s="16" t="str">
        <f>IFERROR(VLOOKUP($P1998,'Kredieten productgroepen functi'!$C:$M,2,FALSE),"n.v.t.")</f>
        <v>Bruggen</v>
      </c>
      <c r="R1998" s="16" t="str">
        <f t="shared" si="97"/>
        <v>430003</v>
      </c>
      <c r="S1998" s="16" t="str">
        <f>IFERROR(VLOOKUP($R1998,Kostensoorten!$C:$J,2,FALSE),"n.v.t.")</f>
        <v>Waterschapslasten</v>
      </c>
      <c r="T1998" s="16" t="s">
        <v>39</v>
      </c>
      <c r="U1998" s="16" t="s">
        <v>39</v>
      </c>
      <c r="V1998" s="16" t="s">
        <v>39</v>
      </c>
      <c r="W1998" s="16" t="s">
        <v>39</v>
      </c>
      <c r="X1998" s="16" t="s">
        <v>39</v>
      </c>
      <c r="Y1998" s="16" t="s">
        <v>39</v>
      </c>
      <c r="Z1998" s="16" t="s">
        <v>39</v>
      </c>
      <c r="AA1998" s="16" t="s">
        <v>39</v>
      </c>
      <c r="AB1998" s="16" t="s">
        <v>39</v>
      </c>
      <c r="AC1998" s="16" t="s">
        <v>39</v>
      </c>
      <c r="AD1998" s="16" t="s">
        <v>39</v>
      </c>
      <c r="AE1998" s="16" t="s">
        <v>39</v>
      </c>
      <c r="AF1998" s="16" t="s">
        <v>39</v>
      </c>
      <c r="AG1998" s="16" t="s">
        <v>39</v>
      </c>
      <c r="AH1998" s="16" t="s">
        <v>39</v>
      </c>
      <c r="AI1998" s="16" t="s">
        <v>39</v>
      </c>
      <c r="AJ1998" s="16" t="s">
        <v>39</v>
      </c>
      <c r="AL1998" s="16" t="s">
        <v>39</v>
      </c>
      <c r="AM1998" s="16" t="s">
        <v>39</v>
      </c>
      <c r="AN1998" s="16" t="str">
        <f>IFERROR(VLOOKUP($P1998,'Kredieten productgroepen functi'!$C:$M,6,FALSE),"n.v.t.")</f>
        <v>3306</v>
      </c>
      <c r="AO1998" s="16" t="str">
        <f>IFERROR(VLOOKUP($P1998,'Kredieten productgroepen functi'!$C:$M,7,FALSE),"n.v.t.")</f>
        <v>Kunstwerken vaarwegen</v>
      </c>
      <c r="AP1998" s="16" t="str">
        <f>IFERROR(VLOOKUP($P1998,'Kredieten productgroepen functi'!$C:$M,8,FALSE),"n.v.t.")</f>
        <v>33</v>
      </c>
      <c r="AQ1998" s="16" t="str">
        <f>IFERROR(VLOOKUP($P1998,'Kredieten productgroepen functi'!$C:$M,9,FALSE),"n.v.t.")</f>
        <v>Waterwegen</v>
      </c>
      <c r="AR1998" s="16" t="str">
        <f>IFERROR(VLOOKUP($P1998,'Kredieten productgroepen functi'!$C:$M,10,FALSE),"n.v.t.")</f>
        <v>3</v>
      </c>
      <c r="AS1998" s="16" t="str">
        <f>IFERROR(VLOOKUP($P1998,'Kredieten productgroepen functi'!$C:$M,11,FALSE),"n.v.t.")</f>
        <v>Verkeer en vervoer</v>
      </c>
      <c r="AT1998" s="16" t="str">
        <f t="shared" si="98"/>
        <v>Lasten</v>
      </c>
      <c r="AU1998" s="16" t="str">
        <f>IFERROR(VLOOKUP($R1998,Kostensoorten!$C:$J,7,FALSE),"n.v.t.")</f>
        <v>3.0</v>
      </c>
      <c r="AV1998" s="16" t="str">
        <f>IFERROR(VLOOKUP($R1998,Kostensoorten!$C:$J,8,FALSE),"n.v.t.")</f>
        <v>Belastingen</v>
      </c>
    </row>
    <row r="1999" spans="6:48">
      <c r="F1999" s="2" t="s">
        <v>8788</v>
      </c>
      <c r="G1999" s="2" t="s">
        <v>39</v>
      </c>
      <c r="H1999" s="2" t="s">
        <v>39</v>
      </c>
      <c r="I1999" s="18">
        <v>78.19</v>
      </c>
      <c r="P1999" s="16" t="str">
        <f t="shared" si="96"/>
        <v>633907</v>
      </c>
      <c r="Q1999" s="16" t="str">
        <f>IFERROR(VLOOKUP($P1999,'Kredieten productgroepen functi'!$C:$M,2,FALSE),"n.v.t.")</f>
        <v>Bruggen</v>
      </c>
      <c r="R1999" s="16" t="str">
        <f t="shared" si="97"/>
        <v>430003</v>
      </c>
      <c r="S1999" s="16" t="str">
        <f>IFERROR(VLOOKUP($R1999,Kostensoorten!$C:$J,2,FALSE),"n.v.t.")</f>
        <v>Waterschapslasten</v>
      </c>
      <c r="T1999" s="16" t="s">
        <v>39</v>
      </c>
      <c r="U1999" s="16" t="s">
        <v>39</v>
      </c>
      <c r="V1999" s="16" t="s">
        <v>39</v>
      </c>
      <c r="W1999" s="16" t="s">
        <v>39</v>
      </c>
      <c r="X1999" s="16" t="s">
        <v>39</v>
      </c>
      <c r="Y1999" s="16" t="s">
        <v>39</v>
      </c>
      <c r="Z1999" s="16" t="s">
        <v>39</v>
      </c>
      <c r="AA1999" s="16" t="s">
        <v>39</v>
      </c>
      <c r="AB1999" s="16" t="s">
        <v>39</v>
      </c>
      <c r="AC1999" s="16" t="s">
        <v>39</v>
      </c>
      <c r="AD1999" s="16" t="s">
        <v>39</v>
      </c>
      <c r="AE1999" s="16" t="s">
        <v>39</v>
      </c>
      <c r="AF1999" s="16" t="s">
        <v>39</v>
      </c>
      <c r="AG1999" s="16" t="s">
        <v>39</v>
      </c>
      <c r="AH1999" s="16" t="s">
        <v>39</v>
      </c>
      <c r="AI1999" s="16" t="s">
        <v>39</v>
      </c>
      <c r="AJ1999" s="16" t="s">
        <v>39</v>
      </c>
      <c r="AL1999" s="16" t="s">
        <v>39</v>
      </c>
      <c r="AM1999" s="16" t="s">
        <v>39</v>
      </c>
      <c r="AN1999" s="16" t="str">
        <f>IFERROR(VLOOKUP($P1999,'Kredieten productgroepen functi'!$C:$M,6,FALSE),"n.v.t.")</f>
        <v>3306</v>
      </c>
      <c r="AO1999" s="16" t="str">
        <f>IFERROR(VLOOKUP($P1999,'Kredieten productgroepen functi'!$C:$M,7,FALSE),"n.v.t.")</f>
        <v>Kunstwerken vaarwegen</v>
      </c>
      <c r="AP1999" s="16" t="str">
        <f>IFERROR(VLOOKUP($P1999,'Kredieten productgroepen functi'!$C:$M,8,FALSE),"n.v.t.")</f>
        <v>33</v>
      </c>
      <c r="AQ1999" s="16" t="str">
        <f>IFERROR(VLOOKUP($P1999,'Kredieten productgroepen functi'!$C:$M,9,FALSE),"n.v.t.")</f>
        <v>Waterwegen</v>
      </c>
      <c r="AR1999" s="16" t="str">
        <f>IFERROR(VLOOKUP($P1999,'Kredieten productgroepen functi'!$C:$M,10,FALSE),"n.v.t.")</f>
        <v>3</v>
      </c>
      <c r="AS1999" s="16" t="str">
        <f>IFERROR(VLOOKUP($P1999,'Kredieten productgroepen functi'!$C:$M,11,FALSE),"n.v.t.")</f>
        <v>Verkeer en vervoer</v>
      </c>
      <c r="AT1999" s="16" t="str">
        <f t="shared" si="98"/>
        <v>Lasten</v>
      </c>
      <c r="AU1999" s="16" t="str">
        <f>IFERROR(VLOOKUP($R1999,Kostensoorten!$C:$J,7,FALSE),"n.v.t.")</f>
        <v>3.0</v>
      </c>
      <c r="AV1999" s="16" t="str">
        <f>IFERROR(VLOOKUP($R1999,Kostensoorten!$C:$J,8,FALSE),"n.v.t.")</f>
        <v>Belastingen</v>
      </c>
    </row>
    <row r="2000" spans="6:48">
      <c r="F2000" s="2" t="s">
        <v>7626</v>
      </c>
      <c r="G2000" s="2" t="s">
        <v>39</v>
      </c>
      <c r="H2000" s="2" t="s">
        <v>39</v>
      </c>
      <c r="I2000" s="18">
        <v>2.64</v>
      </c>
      <c r="P2000" s="16" t="str">
        <f t="shared" si="96"/>
        <v>633907</v>
      </c>
      <c r="Q2000" s="16" t="str">
        <f>IFERROR(VLOOKUP($P2000,'Kredieten productgroepen functi'!$C:$M,2,FALSE),"n.v.t.")</f>
        <v>Bruggen</v>
      </c>
      <c r="R2000" s="16" t="str">
        <f t="shared" si="97"/>
        <v>430003</v>
      </c>
      <c r="S2000" s="16" t="str">
        <f>IFERROR(VLOOKUP($R2000,Kostensoorten!$C:$J,2,FALSE),"n.v.t.")</f>
        <v>Waterschapslasten</v>
      </c>
      <c r="T2000" s="16" t="s">
        <v>39</v>
      </c>
      <c r="U2000" s="16" t="s">
        <v>39</v>
      </c>
      <c r="V2000" s="16" t="s">
        <v>39</v>
      </c>
      <c r="W2000" s="16" t="s">
        <v>39</v>
      </c>
      <c r="X2000" s="16" t="s">
        <v>39</v>
      </c>
      <c r="Y2000" s="16" t="s">
        <v>39</v>
      </c>
      <c r="Z2000" s="16" t="s">
        <v>39</v>
      </c>
      <c r="AA2000" s="16" t="s">
        <v>39</v>
      </c>
      <c r="AB2000" s="16" t="s">
        <v>39</v>
      </c>
      <c r="AC2000" s="16" t="s">
        <v>39</v>
      </c>
      <c r="AD2000" s="16" t="s">
        <v>39</v>
      </c>
      <c r="AE2000" s="16" t="s">
        <v>39</v>
      </c>
      <c r="AF2000" s="16" t="s">
        <v>39</v>
      </c>
      <c r="AG2000" s="16" t="s">
        <v>39</v>
      </c>
      <c r="AH2000" s="16" t="s">
        <v>39</v>
      </c>
      <c r="AI2000" s="16" t="s">
        <v>39</v>
      </c>
      <c r="AJ2000" s="16" t="s">
        <v>39</v>
      </c>
      <c r="AL2000" s="16" t="s">
        <v>39</v>
      </c>
      <c r="AM2000" s="16" t="s">
        <v>39</v>
      </c>
      <c r="AN2000" s="16" t="str">
        <f>IFERROR(VLOOKUP($P2000,'Kredieten productgroepen functi'!$C:$M,6,FALSE),"n.v.t.")</f>
        <v>3306</v>
      </c>
      <c r="AO2000" s="16" t="str">
        <f>IFERROR(VLOOKUP($P2000,'Kredieten productgroepen functi'!$C:$M,7,FALSE),"n.v.t.")</f>
        <v>Kunstwerken vaarwegen</v>
      </c>
      <c r="AP2000" s="16" t="str">
        <f>IFERROR(VLOOKUP($P2000,'Kredieten productgroepen functi'!$C:$M,8,FALSE),"n.v.t.")</f>
        <v>33</v>
      </c>
      <c r="AQ2000" s="16" t="str">
        <f>IFERROR(VLOOKUP($P2000,'Kredieten productgroepen functi'!$C:$M,9,FALSE),"n.v.t.")</f>
        <v>Waterwegen</v>
      </c>
      <c r="AR2000" s="16" t="str">
        <f>IFERROR(VLOOKUP($P2000,'Kredieten productgroepen functi'!$C:$M,10,FALSE),"n.v.t.")</f>
        <v>3</v>
      </c>
      <c r="AS2000" s="16" t="str">
        <f>IFERROR(VLOOKUP($P2000,'Kredieten productgroepen functi'!$C:$M,11,FALSE),"n.v.t.")</f>
        <v>Verkeer en vervoer</v>
      </c>
      <c r="AT2000" s="16" t="str">
        <f t="shared" si="98"/>
        <v>Lasten</v>
      </c>
      <c r="AU2000" s="16" t="str">
        <f>IFERROR(VLOOKUP($R2000,Kostensoorten!$C:$J,7,FALSE),"n.v.t.")</f>
        <v>3.0</v>
      </c>
      <c r="AV2000" s="16" t="str">
        <f>IFERROR(VLOOKUP($R2000,Kostensoorten!$C:$J,8,FALSE),"n.v.t.")</f>
        <v>Belastingen</v>
      </c>
    </row>
    <row r="2001" spans="6:48">
      <c r="F2001" s="2" t="s">
        <v>8192</v>
      </c>
      <c r="G2001" s="2" t="s">
        <v>39</v>
      </c>
      <c r="H2001" s="2" t="s">
        <v>39</v>
      </c>
      <c r="I2001" s="18">
        <v>25</v>
      </c>
      <c r="P2001" s="16" t="str">
        <f t="shared" si="96"/>
        <v>633907</v>
      </c>
      <c r="Q2001" s="16" t="str">
        <f>IFERROR(VLOOKUP($P2001,'Kredieten productgroepen functi'!$C:$M,2,FALSE),"n.v.t.")</f>
        <v>Bruggen</v>
      </c>
      <c r="R2001" s="16" t="str">
        <f t="shared" si="97"/>
        <v>430004</v>
      </c>
      <c r="S2001" s="16" t="str">
        <f>IFERROR(VLOOKUP($R2001,Kostensoorten!$C:$J,2,FALSE),"n.v.t.")</f>
        <v>Overige belastingen</v>
      </c>
      <c r="T2001" s="16" t="s">
        <v>39</v>
      </c>
      <c r="U2001" s="16" t="s">
        <v>39</v>
      </c>
      <c r="V2001" s="16" t="s">
        <v>39</v>
      </c>
      <c r="W2001" s="16" t="s">
        <v>39</v>
      </c>
      <c r="X2001" s="16" t="s">
        <v>39</v>
      </c>
      <c r="Y2001" s="16" t="s">
        <v>39</v>
      </c>
      <c r="Z2001" s="16" t="s">
        <v>39</v>
      </c>
      <c r="AA2001" s="16" t="s">
        <v>39</v>
      </c>
      <c r="AB2001" s="16" t="s">
        <v>39</v>
      </c>
      <c r="AC2001" s="16" t="s">
        <v>39</v>
      </c>
      <c r="AD2001" s="16" t="s">
        <v>39</v>
      </c>
      <c r="AE2001" s="16" t="s">
        <v>39</v>
      </c>
      <c r="AF2001" s="16" t="s">
        <v>39</v>
      </c>
      <c r="AG2001" s="16" t="s">
        <v>39</v>
      </c>
      <c r="AH2001" s="16" t="s">
        <v>39</v>
      </c>
      <c r="AI2001" s="16" t="s">
        <v>39</v>
      </c>
      <c r="AJ2001" s="16" t="s">
        <v>39</v>
      </c>
      <c r="AL2001" s="16" t="s">
        <v>39</v>
      </c>
      <c r="AM2001" s="16" t="s">
        <v>39</v>
      </c>
      <c r="AN2001" s="16" t="str">
        <f>IFERROR(VLOOKUP($P2001,'Kredieten productgroepen functi'!$C:$M,6,FALSE),"n.v.t.")</f>
        <v>3306</v>
      </c>
      <c r="AO2001" s="16" t="str">
        <f>IFERROR(VLOOKUP($P2001,'Kredieten productgroepen functi'!$C:$M,7,FALSE),"n.v.t.")</f>
        <v>Kunstwerken vaarwegen</v>
      </c>
      <c r="AP2001" s="16" t="str">
        <f>IFERROR(VLOOKUP($P2001,'Kredieten productgroepen functi'!$C:$M,8,FALSE),"n.v.t.")</f>
        <v>33</v>
      </c>
      <c r="AQ2001" s="16" t="str">
        <f>IFERROR(VLOOKUP($P2001,'Kredieten productgroepen functi'!$C:$M,9,FALSE),"n.v.t.")</f>
        <v>Waterwegen</v>
      </c>
      <c r="AR2001" s="16" t="str">
        <f>IFERROR(VLOOKUP($P2001,'Kredieten productgroepen functi'!$C:$M,10,FALSE),"n.v.t.")</f>
        <v>3</v>
      </c>
      <c r="AS2001" s="16" t="str">
        <f>IFERROR(VLOOKUP($P2001,'Kredieten productgroepen functi'!$C:$M,11,FALSE),"n.v.t.")</f>
        <v>Verkeer en vervoer</v>
      </c>
      <c r="AT2001" s="16" t="str">
        <f t="shared" si="98"/>
        <v>Lasten</v>
      </c>
      <c r="AU2001" s="16" t="str">
        <f>IFERROR(VLOOKUP($R2001,Kostensoorten!$C:$J,7,FALSE),"n.v.t.")</f>
        <v>3.0</v>
      </c>
      <c r="AV2001" s="16" t="str">
        <f>IFERROR(VLOOKUP($R2001,Kostensoorten!$C:$J,8,FALSE),"n.v.t.")</f>
        <v>Belastingen</v>
      </c>
    </row>
    <row r="2002" spans="6:48">
      <c r="F2002" s="2" t="s">
        <v>8193</v>
      </c>
      <c r="G2002" s="2" t="s">
        <v>39</v>
      </c>
      <c r="H2002" s="2" t="s">
        <v>39</v>
      </c>
      <c r="I2002" s="18">
        <v>25</v>
      </c>
      <c r="P2002" s="16" t="str">
        <f t="shared" si="96"/>
        <v>633907</v>
      </c>
      <c r="Q2002" s="16" t="str">
        <f>IFERROR(VLOOKUP($P2002,'Kredieten productgroepen functi'!$C:$M,2,FALSE),"n.v.t.")</f>
        <v>Bruggen</v>
      </c>
      <c r="R2002" s="16" t="str">
        <f t="shared" si="97"/>
        <v>430004</v>
      </c>
      <c r="S2002" s="16" t="str">
        <f>IFERROR(VLOOKUP($R2002,Kostensoorten!$C:$J,2,FALSE),"n.v.t.")</f>
        <v>Overige belastingen</v>
      </c>
      <c r="T2002" s="16" t="s">
        <v>39</v>
      </c>
      <c r="U2002" s="16" t="s">
        <v>39</v>
      </c>
      <c r="V2002" s="16" t="s">
        <v>39</v>
      </c>
      <c r="W2002" s="16" t="s">
        <v>39</v>
      </c>
      <c r="X2002" s="16" t="s">
        <v>39</v>
      </c>
      <c r="Y2002" s="16" t="s">
        <v>39</v>
      </c>
      <c r="Z2002" s="16" t="s">
        <v>39</v>
      </c>
      <c r="AA2002" s="16" t="s">
        <v>39</v>
      </c>
      <c r="AB2002" s="16" t="s">
        <v>39</v>
      </c>
      <c r="AC2002" s="16" t="s">
        <v>39</v>
      </c>
      <c r="AD2002" s="16" t="s">
        <v>39</v>
      </c>
      <c r="AE2002" s="16" t="s">
        <v>39</v>
      </c>
      <c r="AF2002" s="16" t="s">
        <v>39</v>
      </c>
      <c r="AG2002" s="16" t="s">
        <v>39</v>
      </c>
      <c r="AH2002" s="16" t="s">
        <v>39</v>
      </c>
      <c r="AI2002" s="16" t="s">
        <v>39</v>
      </c>
      <c r="AJ2002" s="16" t="s">
        <v>39</v>
      </c>
      <c r="AL2002" s="16" t="s">
        <v>39</v>
      </c>
      <c r="AM2002" s="16" t="s">
        <v>39</v>
      </c>
      <c r="AN2002" s="16" t="str">
        <f>IFERROR(VLOOKUP($P2002,'Kredieten productgroepen functi'!$C:$M,6,FALSE),"n.v.t.")</f>
        <v>3306</v>
      </c>
      <c r="AO2002" s="16" t="str">
        <f>IFERROR(VLOOKUP($P2002,'Kredieten productgroepen functi'!$C:$M,7,FALSE),"n.v.t.")</f>
        <v>Kunstwerken vaarwegen</v>
      </c>
      <c r="AP2002" s="16" t="str">
        <f>IFERROR(VLOOKUP($P2002,'Kredieten productgroepen functi'!$C:$M,8,FALSE),"n.v.t.")</f>
        <v>33</v>
      </c>
      <c r="AQ2002" s="16" t="str">
        <f>IFERROR(VLOOKUP($P2002,'Kredieten productgroepen functi'!$C:$M,9,FALSE),"n.v.t.")</f>
        <v>Waterwegen</v>
      </c>
      <c r="AR2002" s="16" t="str">
        <f>IFERROR(VLOOKUP($P2002,'Kredieten productgroepen functi'!$C:$M,10,FALSE),"n.v.t.")</f>
        <v>3</v>
      </c>
      <c r="AS2002" s="16" t="str">
        <f>IFERROR(VLOOKUP($P2002,'Kredieten productgroepen functi'!$C:$M,11,FALSE),"n.v.t.")</f>
        <v>Verkeer en vervoer</v>
      </c>
      <c r="AT2002" s="16" t="str">
        <f t="shared" si="98"/>
        <v>Lasten</v>
      </c>
      <c r="AU2002" s="16" t="str">
        <f>IFERROR(VLOOKUP($R2002,Kostensoorten!$C:$J,7,FALSE),"n.v.t.")</f>
        <v>3.0</v>
      </c>
      <c r="AV2002" s="16" t="str">
        <f>IFERROR(VLOOKUP($R2002,Kostensoorten!$C:$J,8,FALSE),"n.v.t.")</f>
        <v>Belastingen</v>
      </c>
    </row>
    <row r="2003" spans="6:48">
      <c r="F2003" s="2" t="s">
        <v>8194</v>
      </c>
      <c r="G2003" s="2" t="s">
        <v>39</v>
      </c>
      <c r="H2003" s="2" t="s">
        <v>39</v>
      </c>
      <c r="I2003" s="18">
        <v>25</v>
      </c>
      <c r="P2003" s="16" t="str">
        <f t="shared" si="96"/>
        <v>633907</v>
      </c>
      <c r="Q2003" s="16" t="str">
        <f>IFERROR(VLOOKUP($P2003,'Kredieten productgroepen functi'!$C:$M,2,FALSE),"n.v.t.")</f>
        <v>Bruggen</v>
      </c>
      <c r="R2003" s="16" t="str">
        <f t="shared" si="97"/>
        <v>430004</v>
      </c>
      <c r="S2003" s="16" t="str">
        <f>IFERROR(VLOOKUP($R2003,Kostensoorten!$C:$J,2,FALSE),"n.v.t.")</f>
        <v>Overige belastingen</v>
      </c>
      <c r="T2003" s="16" t="s">
        <v>39</v>
      </c>
      <c r="U2003" s="16" t="s">
        <v>39</v>
      </c>
      <c r="V2003" s="16" t="s">
        <v>39</v>
      </c>
      <c r="W2003" s="16" t="s">
        <v>39</v>
      </c>
      <c r="X2003" s="16" t="s">
        <v>39</v>
      </c>
      <c r="Y2003" s="16" t="s">
        <v>39</v>
      </c>
      <c r="Z2003" s="16" t="s">
        <v>39</v>
      </c>
      <c r="AA2003" s="16" t="s">
        <v>39</v>
      </c>
      <c r="AB2003" s="16" t="s">
        <v>39</v>
      </c>
      <c r="AC2003" s="16" t="s">
        <v>39</v>
      </c>
      <c r="AD2003" s="16" t="s">
        <v>39</v>
      </c>
      <c r="AE2003" s="16" t="s">
        <v>39</v>
      </c>
      <c r="AF2003" s="16" t="s">
        <v>39</v>
      </c>
      <c r="AG2003" s="16" t="s">
        <v>39</v>
      </c>
      <c r="AH2003" s="16" t="s">
        <v>39</v>
      </c>
      <c r="AI2003" s="16" t="s">
        <v>39</v>
      </c>
      <c r="AJ2003" s="16" t="s">
        <v>39</v>
      </c>
      <c r="AL2003" s="16" t="s">
        <v>39</v>
      </c>
      <c r="AM2003" s="16" t="s">
        <v>39</v>
      </c>
      <c r="AN2003" s="16" t="str">
        <f>IFERROR(VLOOKUP($P2003,'Kredieten productgroepen functi'!$C:$M,6,FALSE),"n.v.t.")</f>
        <v>3306</v>
      </c>
      <c r="AO2003" s="16" t="str">
        <f>IFERROR(VLOOKUP($P2003,'Kredieten productgroepen functi'!$C:$M,7,FALSE),"n.v.t.")</f>
        <v>Kunstwerken vaarwegen</v>
      </c>
      <c r="AP2003" s="16" t="str">
        <f>IFERROR(VLOOKUP($P2003,'Kredieten productgroepen functi'!$C:$M,8,FALSE),"n.v.t.")</f>
        <v>33</v>
      </c>
      <c r="AQ2003" s="16" t="str">
        <f>IFERROR(VLOOKUP($P2003,'Kredieten productgroepen functi'!$C:$M,9,FALSE),"n.v.t.")</f>
        <v>Waterwegen</v>
      </c>
      <c r="AR2003" s="16" t="str">
        <f>IFERROR(VLOOKUP($P2003,'Kredieten productgroepen functi'!$C:$M,10,FALSE),"n.v.t.")</f>
        <v>3</v>
      </c>
      <c r="AS2003" s="16" t="str">
        <f>IFERROR(VLOOKUP($P2003,'Kredieten productgroepen functi'!$C:$M,11,FALSE),"n.v.t.")</f>
        <v>Verkeer en vervoer</v>
      </c>
      <c r="AT2003" s="16" t="str">
        <f t="shared" si="98"/>
        <v>Lasten</v>
      </c>
      <c r="AU2003" s="16" t="str">
        <f>IFERROR(VLOOKUP($R2003,Kostensoorten!$C:$J,7,FALSE),"n.v.t.")</f>
        <v>3.0</v>
      </c>
      <c r="AV2003" s="16" t="str">
        <f>IFERROR(VLOOKUP($R2003,Kostensoorten!$C:$J,8,FALSE),"n.v.t.")</f>
        <v>Belastingen</v>
      </c>
    </row>
    <row r="2004" spans="6:48">
      <c r="F2004" s="2" t="s">
        <v>8195</v>
      </c>
      <c r="G2004" s="2" t="s">
        <v>39</v>
      </c>
      <c r="H2004" s="2" t="s">
        <v>39</v>
      </c>
      <c r="I2004" s="18">
        <v>25</v>
      </c>
      <c r="P2004" s="16" t="str">
        <f t="shared" si="96"/>
        <v>633907</v>
      </c>
      <c r="Q2004" s="16" t="str">
        <f>IFERROR(VLOOKUP($P2004,'Kredieten productgroepen functi'!$C:$M,2,FALSE),"n.v.t.")</f>
        <v>Bruggen</v>
      </c>
      <c r="R2004" s="16" t="str">
        <f t="shared" si="97"/>
        <v>430004</v>
      </c>
      <c r="S2004" s="16" t="str">
        <f>IFERROR(VLOOKUP($R2004,Kostensoorten!$C:$J,2,FALSE),"n.v.t.")</f>
        <v>Overige belastingen</v>
      </c>
      <c r="T2004" s="16" t="s">
        <v>39</v>
      </c>
      <c r="U2004" s="16" t="s">
        <v>39</v>
      </c>
      <c r="V2004" s="16" t="s">
        <v>39</v>
      </c>
      <c r="W2004" s="16" t="s">
        <v>39</v>
      </c>
      <c r="X2004" s="16" t="s">
        <v>39</v>
      </c>
      <c r="Y2004" s="16" t="s">
        <v>39</v>
      </c>
      <c r="Z2004" s="16" t="s">
        <v>39</v>
      </c>
      <c r="AA2004" s="16" t="s">
        <v>39</v>
      </c>
      <c r="AB2004" s="16" t="s">
        <v>39</v>
      </c>
      <c r="AC2004" s="16" t="s">
        <v>39</v>
      </c>
      <c r="AD2004" s="16" t="s">
        <v>39</v>
      </c>
      <c r="AE2004" s="16" t="s">
        <v>39</v>
      </c>
      <c r="AF2004" s="16" t="s">
        <v>39</v>
      </c>
      <c r="AG2004" s="16" t="s">
        <v>39</v>
      </c>
      <c r="AH2004" s="16" t="s">
        <v>39</v>
      </c>
      <c r="AI2004" s="16" t="s">
        <v>39</v>
      </c>
      <c r="AJ2004" s="16" t="s">
        <v>39</v>
      </c>
      <c r="AL2004" s="16" t="s">
        <v>39</v>
      </c>
      <c r="AM2004" s="16" t="s">
        <v>39</v>
      </c>
      <c r="AN2004" s="16" t="str">
        <f>IFERROR(VLOOKUP($P2004,'Kredieten productgroepen functi'!$C:$M,6,FALSE),"n.v.t.")</f>
        <v>3306</v>
      </c>
      <c r="AO2004" s="16" t="str">
        <f>IFERROR(VLOOKUP($P2004,'Kredieten productgroepen functi'!$C:$M,7,FALSE),"n.v.t.")</f>
        <v>Kunstwerken vaarwegen</v>
      </c>
      <c r="AP2004" s="16" t="str">
        <f>IFERROR(VLOOKUP($P2004,'Kredieten productgroepen functi'!$C:$M,8,FALSE),"n.v.t.")</f>
        <v>33</v>
      </c>
      <c r="AQ2004" s="16" t="str">
        <f>IFERROR(VLOOKUP($P2004,'Kredieten productgroepen functi'!$C:$M,9,FALSE),"n.v.t.")</f>
        <v>Waterwegen</v>
      </c>
      <c r="AR2004" s="16" t="str">
        <f>IFERROR(VLOOKUP($P2004,'Kredieten productgroepen functi'!$C:$M,10,FALSE),"n.v.t.")</f>
        <v>3</v>
      </c>
      <c r="AS2004" s="16" t="str">
        <f>IFERROR(VLOOKUP($P2004,'Kredieten productgroepen functi'!$C:$M,11,FALSE),"n.v.t.")</f>
        <v>Verkeer en vervoer</v>
      </c>
      <c r="AT2004" s="16" t="str">
        <f t="shared" si="98"/>
        <v>Lasten</v>
      </c>
      <c r="AU2004" s="16" t="str">
        <f>IFERROR(VLOOKUP($R2004,Kostensoorten!$C:$J,7,FALSE),"n.v.t.")</f>
        <v>3.0</v>
      </c>
      <c r="AV2004" s="16" t="str">
        <f>IFERROR(VLOOKUP($R2004,Kostensoorten!$C:$J,8,FALSE),"n.v.t.")</f>
        <v>Belastingen</v>
      </c>
    </row>
    <row r="2005" spans="6:48">
      <c r="F2005" s="2" t="s">
        <v>8196</v>
      </c>
      <c r="G2005" s="2" t="s">
        <v>39</v>
      </c>
      <c r="H2005" s="2" t="s">
        <v>39</v>
      </c>
      <c r="I2005" s="18">
        <v>25</v>
      </c>
      <c r="P2005" s="16" t="str">
        <f t="shared" si="96"/>
        <v>633907</v>
      </c>
      <c r="Q2005" s="16" t="str">
        <f>IFERROR(VLOOKUP($P2005,'Kredieten productgroepen functi'!$C:$M,2,FALSE),"n.v.t.")</f>
        <v>Bruggen</v>
      </c>
      <c r="R2005" s="16" t="str">
        <f t="shared" si="97"/>
        <v>430004</v>
      </c>
      <c r="S2005" s="16" t="str">
        <f>IFERROR(VLOOKUP($R2005,Kostensoorten!$C:$J,2,FALSE),"n.v.t.")</f>
        <v>Overige belastingen</v>
      </c>
      <c r="T2005" s="16" t="s">
        <v>39</v>
      </c>
      <c r="U2005" s="16" t="s">
        <v>39</v>
      </c>
      <c r="V2005" s="16" t="s">
        <v>39</v>
      </c>
      <c r="W2005" s="16" t="s">
        <v>39</v>
      </c>
      <c r="X2005" s="16" t="s">
        <v>39</v>
      </c>
      <c r="Y2005" s="16" t="s">
        <v>39</v>
      </c>
      <c r="Z2005" s="16" t="s">
        <v>39</v>
      </c>
      <c r="AA2005" s="16" t="s">
        <v>39</v>
      </c>
      <c r="AB2005" s="16" t="s">
        <v>39</v>
      </c>
      <c r="AC2005" s="16" t="s">
        <v>39</v>
      </c>
      <c r="AD2005" s="16" t="s">
        <v>39</v>
      </c>
      <c r="AE2005" s="16" t="s">
        <v>39</v>
      </c>
      <c r="AF2005" s="16" t="s">
        <v>39</v>
      </c>
      <c r="AG2005" s="16" t="s">
        <v>39</v>
      </c>
      <c r="AH2005" s="16" t="s">
        <v>39</v>
      </c>
      <c r="AI2005" s="16" t="s">
        <v>39</v>
      </c>
      <c r="AJ2005" s="16" t="s">
        <v>39</v>
      </c>
      <c r="AL2005" s="16" t="s">
        <v>39</v>
      </c>
      <c r="AM2005" s="16" t="s">
        <v>39</v>
      </c>
      <c r="AN2005" s="16" t="str">
        <f>IFERROR(VLOOKUP($P2005,'Kredieten productgroepen functi'!$C:$M,6,FALSE),"n.v.t.")</f>
        <v>3306</v>
      </c>
      <c r="AO2005" s="16" t="str">
        <f>IFERROR(VLOOKUP($P2005,'Kredieten productgroepen functi'!$C:$M,7,FALSE),"n.v.t.")</f>
        <v>Kunstwerken vaarwegen</v>
      </c>
      <c r="AP2005" s="16" t="str">
        <f>IFERROR(VLOOKUP($P2005,'Kredieten productgroepen functi'!$C:$M,8,FALSE),"n.v.t.")</f>
        <v>33</v>
      </c>
      <c r="AQ2005" s="16" t="str">
        <f>IFERROR(VLOOKUP($P2005,'Kredieten productgroepen functi'!$C:$M,9,FALSE),"n.v.t.")</f>
        <v>Waterwegen</v>
      </c>
      <c r="AR2005" s="16" t="str">
        <f>IFERROR(VLOOKUP($P2005,'Kredieten productgroepen functi'!$C:$M,10,FALSE),"n.v.t.")</f>
        <v>3</v>
      </c>
      <c r="AS2005" s="16" t="str">
        <f>IFERROR(VLOOKUP($P2005,'Kredieten productgroepen functi'!$C:$M,11,FALSE),"n.v.t.")</f>
        <v>Verkeer en vervoer</v>
      </c>
      <c r="AT2005" s="16" t="str">
        <f t="shared" si="98"/>
        <v>Lasten</v>
      </c>
      <c r="AU2005" s="16" t="str">
        <f>IFERROR(VLOOKUP($R2005,Kostensoorten!$C:$J,7,FALSE),"n.v.t.")</f>
        <v>3.0</v>
      </c>
      <c r="AV2005" s="16" t="str">
        <f>IFERROR(VLOOKUP($R2005,Kostensoorten!$C:$J,8,FALSE),"n.v.t.")</f>
        <v>Belastingen</v>
      </c>
    </row>
    <row r="2006" spans="6:48">
      <c r="F2006" s="2" t="s">
        <v>9691</v>
      </c>
      <c r="G2006" s="2" t="s">
        <v>39</v>
      </c>
      <c r="H2006" s="2" t="s">
        <v>39</v>
      </c>
      <c r="I2006" s="18">
        <v>60930.26</v>
      </c>
      <c r="P2006" s="16" t="str">
        <f t="shared" si="96"/>
        <v>633907</v>
      </c>
      <c r="Q2006" s="16" t="str">
        <f>IFERROR(VLOOKUP($P2006,'Kredieten productgroepen functi'!$C:$M,2,FALSE),"n.v.t.")</f>
        <v>Bruggen</v>
      </c>
      <c r="R2006" s="16" t="str">
        <f t="shared" si="97"/>
        <v>460101</v>
      </c>
      <c r="S2006" s="16" t="str">
        <f>IFERROR(VLOOKUP($R2006,Kostensoorten!$C:$J,2,FALSE),"n.v.t.")</f>
        <v>Afschrijvingen</v>
      </c>
      <c r="T2006" s="16" t="s">
        <v>39</v>
      </c>
      <c r="U2006" s="16" t="s">
        <v>39</v>
      </c>
      <c r="V2006" s="16" t="s">
        <v>39</v>
      </c>
      <c r="W2006" s="16" t="s">
        <v>39</v>
      </c>
      <c r="X2006" s="16" t="s">
        <v>39</v>
      </c>
      <c r="Y2006" s="16" t="s">
        <v>39</v>
      </c>
      <c r="Z2006" s="16" t="s">
        <v>39</v>
      </c>
      <c r="AA2006" s="16" t="s">
        <v>39</v>
      </c>
      <c r="AB2006" s="16" t="s">
        <v>39</v>
      </c>
      <c r="AC2006" s="16" t="s">
        <v>39</v>
      </c>
      <c r="AD2006" s="16" t="s">
        <v>39</v>
      </c>
      <c r="AE2006" s="16" t="s">
        <v>39</v>
      </c>
      <c r="AF2006" s="16" t="s">
        <v>39</v>
      </c>
      <c r="AG2006" s="16" t="s">
        <v>39</v>
      </c>
      <c r="AH2006" s="16" t="s">
        <v>39</v>
      </c>
      <c r="AI2006" s="16" t="s">
        <v>39</v>
      </c>
      <c r="AJ2006" s="16" t="s">
        <v>39</v>
      </c>
      <c r="AL2006" s="16" t="s">
        <v>39</v>
      </c>
      <c r="AM2006" s="16" t="s">
        <v>39</v>
      </c>
      <c r="AN2006" s="16" t="str">
        <f>IFERROR(VLOOKUP($P2006,'Kredieten productgroepen functi'!$C:$M,6,FALSE),"n.v.t.")</f>
        <v>3306</v>
      </c>
      <c r="AO2006" s="16" t="str">
        <f>IFERROR(VLOOKUP($P2006,'Kredieten productgroepen functi'!$C:$M,7,FALSE),"n.v.t.")</f>
        <v>Kunstwerken vaarwegen</v>
      </c>
      <c r="AP2006" s="16" t="str">
        <f>IFERROR(VLOOKUP($P2006,'Kredieten productgroepen functi'!$C:$M,8,FALSE),"n.v.t.")</f>
        <v>33</v>
      </c>
      <c r="AQ2006" s="16" t="str">
        <f>IFERROR(VLOOKUP($P2006,'Kredieten productgroepen functi'!$C:$M,9,FALSE),"n.v.t.")</f>
        <v>Waterwegen</v>
      </c>
      <c r="AR2006" s="16" t="str">
        <f>IFERROR(VLOOKUP($P2006,'Kredieten productgroepen functi'!$C:$M,10,FALSE),"n.v.t.")</f>
        <v>3</v>
      </c>
      <c r="AS2006" s="16" t="str">
        <f>IFERROR(VLOOKUP($P2006,'Kredieten productgroepen functi'!$C:$M,11,FALSE),"n.v.t.")</f>
        <v>Verkeer en vervoer</v>
      </c>
      <c r="AT2006" s="16" t="str">
        <f t="shared" si="98"/>
        <v>Lasten</v>
      </c>
      <c r="AU2006" s="16" t="str">
        <f>IFERROR(VLOOKUP($R2006,Kostensoorten!$C:$J,7,FALSE),"n.v.t.")</f>
        <v>6.1</v>
      </c>
      <c r="AV2006" s="16" t="str">
        <f>IFERROR(VLOOKUP($R2006,Kostensoorten!$C:$J,8,FALSE),"n.v.t.")</f>
        <v>Afschrijvingen</v>
      </c>
    </row>
    <row r="2007" spans="6:48">
      <c r="F2007" s="2" t="s">
        <v>8197</v>
      </c>
      <c r="G2007" s="2" t="s">
        <v>39</v>
      </c>
      <c r="H2007" s="2" t="s">
        <v>39</v>
      </c>
      <c r="I2007" s="18">
        <v>45785.440000000002</v>
      </c>
      <c r="P2007" s="16" t="str">
        <f t="shared" si="96"/>
        <v>633907</v>
      </c>
      <c r="Q2007" s="16" t="str">
        <f>IFERROR(VLOOKUP($P2007,'Kredieten productgroepen functi'!$C:$M,2,FALSE),"n.v.t.")</f>
        <v>Bruggen</v>
      </c>
      <c r="R2007" s="16" t="str">
        <f t="shared" si="97"/>
        <v>460501</v>
      </c>
      <c r="S2007" s="16" t="str">
        <f>IFERROR(VLOOKUP($R2007,Kostensoorten!$C:$J,2,FALSE),"n.v.t.")</f>
        <v>overige administratieve boekingen</v>
      </c>
      <c r="T2007" s="16" t="s">
        <v>39</v>
      </c>
      <c r="U2007" s="16" t="s">
        <v>39</v>
      </c>
      <c r="V2007" s="16" t="s">
        <v>39</v>
      </c>
      <c r="W2007" s="16" t="s">
        <v>39</v>
      </c>
      <c r="X2007" s="16" t="s">
        <v>39</v>
      </c>
      <c r="Y2007" s="16" t="s">
        <v>39</v>
      </c>
      <c r="Z2007" s="16" t="s">
        <v>39</v>
      </c>
      <c r="AA2007" s="16" t="s">
        <v>39</v>
      </c>
      <c r="AB2007" s="16" t="s">
        <v>39</v>
      </c>
      <c r="AC2007" s="16" t="s">
        <v>39</v>
      </c>
      <c r="AD2007" s="16" t="s">
        <v>39</v>
      </c>
      <c r="AE2007" s="16" t="s">
        <v>39</v>
      </c>
      <c r="AF2007" s="16" t="s">
        <v>39</v>
      </c>
      <c r="AG2007" s="16" t="s">
        <v>39</v>
      </c>
      <c r="AH2007" s="16" t="s">
        <v>39</v>
      </c>
      <c r="AI2007" s="16" t="s">
        <v>39</v>
      </c>
      <c r="AJ2007" s="16" t="s">
        <v>39</v>
      </c>
      <c r="AL2007" s="16" t="s">
        <v>39</v>
      </c>
      <c r="AM2007" s="16" t="s">
        <v>39</v>
      </c>
      <c r="AN2007" s="16" t="str">
        <f>IFERROR(VLOOKUP($P2007,'Kredieten productgroepen functi'!$C:$M,6,FALSE),"n.v.t.")</f>
        <v>3306</v>
      </c>
      <c r="AO2007" s="16" t="str">
        <f>IFERROR(VLOOKUP($P2007,'Kredieten productgroepen functi'!$C:$M,7,FALSE),"n.v.t.")</f>
        <v>Kunstwerken vaarwegen</v>
      </c>
      <c r="AP2007" s="16" t="str">
        <f>IFERROR(VLOOKUP($P2007,'Kredieten productgroepen functi'!$C:$M,8,FALSE),"n.v.t.")</f>
        <v>33</v>
      </c>
      <c r="AQ2007" s="16" t="str">
        <f>IFERROR(VLOOKUP($P2007,'Kredieten productgroepen functi'!$C:$M,9,FALSE),"n.v.t.")</f>
        <v>Waterwegen</v>
      </c>
      <c r="AR2007" s="16" t="str">
        <f>IFERROR(VLOOKUP($P2007,'Kredieten productgroepen functi'!$C:$M,10,FALSE),"n.v.t.")</f>
        <v>3</v>
      </c>
      <c r="AS2007" s="16" t="str">
        <f>IFERROR(VLOOKUP($P2007,'Kredieten productgroepen functi'!$C:$M,11,FALSE),"n.v.t.")</f>
        <v>Verkeer en vervoer</v>
      </c>
      <c r="AT2007" s="16" t="str">
        <f t="shared" si="98"/>
        <v>Lasten</v>
      </c>
      <c r="AU2007" s="16" t="str">
        <f>IFERROR(VLOOKUP($R2007,Kostensoorten!$C:$J,7,FALSE),"n.v.t.")</f>
        <v>6.9</v>
      </c>
      <c r="AV2007" s="16" t="str">
        <f>IFERROR(VLOOKUP($R2007,Kostensoorten!$C:$J,8,FALSE),"n.v.t.")</f>
        <v>Overige administratieve boekinge</v>
      </c>
    </row>
    <row r="2008" spans="6:48">
      <c r="F2008" s="2" t="s">
        <v>8198</v>
      </c>
      <c r="G2008" s="2" t="s">
        <v>39</v>
      </c>
      <c r="H2008" s="2" t="s">
        <v>39</v>
      </c>
      <c r="I2008" s="18">
        <v>6750</v>
      </c>
      <c r="P2008" s="16" t="str">
        <f t="shared" si="96"/>
        <v>633907</v>
      </c>
      <c r="Q2008" s="16" t="str">
        <f>IFERROR(VLOOKUP($P2008,'Kredieten productgroepen functi'!$C:$M,2,FALSE),"n.v.t.")</f>
        <v>Bruggen</v>
      </c>
      <c r="R2008" s="16" t="str">
        <f t="shared" si="97"/>
        <v>460501</v>
      </c>
      <c r="S2008" s="16" t="str">
        <f>IFERROR(VLOOKUP($R2008,Kostensoorten!$C:$J,2,FALSE),"n.v.t.")</f>
        <v>overige administratieve boekingen</v>
      </c>
      <c r="T2008" s="16" t="s">
        <v>39</v>
      </c>
      <c r="U2008" s="16" t="s">
        <v>39</v>
      </c>
      <c r="V2008" s="16" t="s">
        <v>39</v>
      </c>
      <c r="W2008" s="16" t="s">
        <v>39</v>
      </c>
      <c r="X2008" s="16" t="s">
        <v>39</v>
      </c>
      <c r="Y2008" s="16" t="s">
        <v>39</v>
      </c>
      <c r="Z2008" s="16" t="s">
        <v>39</v>
      </c>
      <c r="AA2008" s="16" t="s">
        <v>39</v>
      </c>
      <c r="AB2008" s="16" t="s">
        <v>39</v>
      </c>
      <c r="AC2008" s="16" t="s">
        <v>39</v>
      </c>
      <c r="AD2008" s="16" t="s">
        <v>39</v>
      </c>
      <c r="AE2008" s="16" t="s">
        <v>39</v>
      </c>
      <c r="AF2008" s="16" t="s">
        <v>39</v>
      </c>
      <c r="AG2008" s="16" t="s">
        <v>39</v>
      </c>
      <c r="AH2008" s="16" t="s">
        <v>39</v>
      </c>
      <c r="AI2008" s="16" t="s">
        <v>39</v>
      </c>
      <c r="AJ2008" s="16" t="s">
        <v>39</v>
      </c>
      <c r="AL2008" s="16" t="s">
        <v>39</v>
      </c>
      <c r="AM2008" s="16" t="s">
        <v>39</v>
      </c>
      <c r="AN2008" s="16" t="str">
        <f>IFERROR(VLOOKUP($P2008,'Kredieten productgroepen functi'!$C:$M,6,FALSE),"n.v.t.")</f>
        <v>3306</v>
      </c>
      <c r="AO2008" s="16" t="str">
        <f>IFERROR(VLOOKUP($P2008,'Kredieten productgroepen functi'!$C:$M,7,FALSE),"n.v.t.")</f>
        <v>Kunstwerken vaarwegen</v>
      </c>
      <c r="AP2008" s="16" t="str">
        <f>IFERROR(VLOOKUP($P2008,'Kredieten productgroepen functi'!$C:$M,8,FALSE),"n.v.t.")</f>
        <v>33</v>
      </c>
      <c r="AQ2008" s="16" t="str">
        <f>IFERROR(VLOOKUP($P2008,'Kredieten productgroepen functi'!$C:$M,9,FALSE),"n.v.t.")</f>
        <v>Waterwegen</v>
      </c>
      <c r="AR2008" s="16" t="str">
        <f>IFERROR(VLOOKUP($P2008,'Kredieten productgroepen functi'!$C:$M,10,FALSE),"n.v.t.")</f>
        <v>3</v>
      </c>
      <c r="AS2008" s="16" t="str">
        <f>IFERROR(VLOOKUP($P2008,'Kredieten productgroepen functi'!$C:$M,11,FALSE),"n.v.t.")</f>
        <v>Verkeer en vervoer</v>
      </c>
      <c r="AT2008" s="16" t="str">
        <f t="shared" si="98"/>
        <v>Lasten</v>
      </c>
      <c r="AU2008" s="16" t="str">
        <f>IFERROR(VLOOKUP($R2008,Kostensoorten!$C:$J,7,FALSE),"n.v.t.")</f>
        <v>6.9</v>
      </c>
      <c r="AV2008" s="16" t="str">
        <f>IFERROR(VLOOKUP($R2008,Kostensoorten!$C:$J,8,FALSE),"n.v.t.")</f>
        <v>Overige administratieve boekinge</v>
      </c>
    </row>
    <row r="2009" spans="6:48">
      <c r="F2009" s="2" t="s">
        <v>8199</v>
      </c>
      <c r="G2009" s="2" t="s">
        <v>39</v>
      </c>
      <c r="H2009" s="2" t="s">
        <v>39</v>
      </c>
      <c r="I2009" s="18">
        <v>8374.76</v>
      </c>
      <c r="P2009" s="16" t="str">
        <f t="shared" si="96"/>
        <v>633907</v>
      </c>
      <c r="Q2009" s="16" t="str">
        <f>IFERROR(VLOOKUP($P2009,'Kredieten productgroepen functi'!$C:$M,2,FALSE),"n.v.t.")</f>
        <v>Bruggen</v>
      </c>
      <c r="R2009" s="16" t="str">
        <f t="shared" si="97"/>
        <v>460501</v>
      </c>
      <c r="S2009" s="16" t="str">
        <f>IFERROR(VLOOKUP($R2009,Kostensoorten!$C:$J,2,FALSE),"n.v.t.")</f>
        <v>overige administratieve boekingen</v>
      </c>
      <c r="T2009" s="16" t="s">
        <v>39</v>
      </c>
      <c r="U2009" s="16" t="s">
        <v>39</v>
      </c>
      <c r="V2009" s="16" t="s">
        <v>39</v>
      </c>
      <c r="W2009" s="16" t="s">
        <v>39</v>
      </c>
      <c r="X2009" s="16" t="s">
        <v>39</v>
      </c>
      <c r="Y2009" s="16" t="s">
        <v>39</v>
      </c>
      <c r="Z2009" s="16" t="s">
        <v>39</v>
      </c>
      <c r="AA2009" s="16" t="s">
        <v>39</v>
      </c>
      <c r="AB2009" s="16" t="s">
        <v>39</v>
      </c>
      <c r="AC2009" s="16" t="s">
        <v>39</v>
      </c>
      <c r="AD2009" s="16" t="s">
        <v>39</v>
      </c>
      <c r="AE2009" s="16" t="s">
        <v>39</v>
      </c>
      <c r="AF2009" s="16" t="s">
        <v>39</v>
      </c>
      <c r="AG2009" s="16" t="s">
        <v>39</v>
      </c>
      <c r="AH2009" s="16" t="s">
        <v>39</v>
      </c>
      <c r="AI2009" s="16" t="s">
        <v>39</v>
      </c>
      <c r="AJ2009" s="16" t="s">
        <v>39</v>
      </c>
      <c r="AL2009" s="16" t="s">
        <v>39</v>
      </c>
      <c r="AM2009" s="16" t="s">
        <v>39</v>
      </c>
      <c r="AN2009" s="16" t="str">
        <f>IFERROR(VLOOKUP($P2009,'Kredieten productgroepen functi'!$C:$M,6,FALSE),"n.v.t.")</f>
        <v>3306</v>
      </c>
      <c r="AO2009" s="16" t="str">
        <f>IFERROR(VLOOKUP($P2009,'Kredieten productgroepen functi'!$C:$M,7,FALSE),"n.v.t.")</f>
        <v>Kunstwerken vaarwegen</v>
      </c>
      <c r="AP2009" s="16" t="str">
        <f>IFERROR(VLOOKUP($P2009,'Kredieten productgroepen functi'!$C:$M,8,FALSE),"n.v.t.")</f>
        <v>33</v>
      </c>
      <c r="AQ2009" s="16" t="str">
        <f>IFERROR(VLOOKUP($P2009,'Kredieten productgroepen functi'!$C:$M,9,FALSE),"n.v.t.")</f>
        <v>Waterwegen</v>
      </c>
      <c r="AR2009" s="16" t="str">
        <f>IFERROR(VLOOKUP($P2009,'Kredieten productgroepen functi'!$C:$M,10,FALSE),"n.v.t.")</f>
        <v>3</v>
      </c>
      <c r="AS2009" s="16" t="str">
        <f>IFERROR(VLOOKUP($P2009,'Kredieten productgroepen functi'!$C:$M,11,FALSE),"n.v.t.")</f>
        <v>Verkeer en vervoer</v>
      </c>
      <c r="AT2009" s="16" t="str">
        <f t="shared" si="98"/>
        <v>Lasten</v>
      </c>
      <c r="AU2009" s="16" t="str">
        <f>IFERROR(VLOOKUP($R2009,Kostensoorten!$C:$J,7,FALSE),"n.v.t.")</f>
        <v>6.9</v>
      </c>
      <c r="AV2009" s="16" t="str">
        <f>IFERROR(VLOOKUP($R2009,Kostensoorten!$C:$J,8,FALSE),"n.v.t.")</f>
        <v>Overige administratieve boekinge</v>
      </c>
    </row>
    <row r="2010" spans="6:48">
      <c r="F2010" s="2" t="s">
        <v>8200</v>
      </c>
      <c r="G2010" s="2" t="s">
        <v>39</v>
      </c>
      <c r="H2010" s="2" t="s">
        <v>39</v>
      </c>
      <c r="I2010" s="18">
        <v>101337.94</v>
      </c>
      <c r="P2010" s="16" t="str">
        <f t="shared" si="96"/>
        <v>633907</v>
      </c>
      <c r="Q2010" s="16" t="str">
        <f>IFERROR(VLOOKUP($P2010,'Kredieten productgroepen functi'!$C:$M,2,FALSE),"n.v.t.")</f>
        <v>Bruggen</v>
      </c>
      <c r="R2010" s="16" t="str">
        <f t="shared" si="97"/>
        <v>460501</v>
      </c>
      <c r="S2010" s="16" t="str">
        <f>IFERROR(VLOOKUP($R2010,Kostensoorten!$C:$J,2,FALSE),"n.v.t.")</f>
        <v>overige administratieve boekingen</v>
      </c>
      <c r="T2010" s="16" t="s">
        <v>39</v>
      </c>
      <c r="U2010" s="16" t="s">
        <v>39</v>
      </c>
      <c r="V2010" s="16" t="s">
        <v>39</v>
      </c>
      <c r="W2010" s="16" t="s">
        <v>39</v>
      </c>
      <c r="X2010" s="16" t="s">
        <v>39</v>
      </c>
      <c r="Y2010" s="16" t="s">
        <v>39</v>
      </c>
      <c r="Z2010" s="16" t="s">
        <v>39</v>
      </c>
      <c r="AA2010" s="16" t="s">
        <v>39</v>
      </c>
      <c r="AB2010" s="16" t="s">
        <v>39</v>
      </c>
      <c r="AC2010" s="16" t="s">
        <v>39</v>
      </c>
      <c r="AD2010" s="16" t="s">
        <v>39</v>
      </c>
      <c r="AE2010" s="16" t="s">
        <v>39</v>
      </c>
      <c r="AF2010" s="16" t="s">
        <v>39</v>
      </c>
      <c r="AG2010" s="16" t="s">
        <v>39</v>
      </c>
      <c r="AH2010" s="16" t="s">
        <v>39</v>
      </c>
      <c r="AI2010" s="16" t="s">
        <v>39</v>
      </c>
      <c r="AJ2010" s="16" t="s">
        <v>39</v>
      </c>
      <c r="AL2010" s="16" t="s">
        <v>39</v>
      </c>
      <c r="AM2010" s="16" t="s">
        <v>39</v>
      </c>
      <c r="AN2010" s="16" t="str">
        <f>IFERROR(VLOOKUP($P2010,'Kredieten productgroepen functi'!$C:$M,6,FALSE),"n.v.t.")</f>
        <v>3306</v>
      </c>
      <c r="AO2010" s="16" t="str">
        <f>IFERROR(VLOOKUP($P2010,'Kredieten productgroepen functi'!$C:$M,7,FALSE),"n.v.t.")</f>
        <v>Kunstwerken vaarwegen</v>
      </c>
      <c r="AP2010" s="16" t="str">
        <f>IFERROR(VLOOKUP($P2010,'Kredieten productgroepen functi'!$C:$M,8,FALSE),"n.v.t.")</f>
        <v>33</v>
      </c>
      <c r="AQ2010" s="16" t="str">
        <f>IFERROR(VLOOKUP($P2010,'Kredieten productgroepen functi'!$C:$M,9,FALSE),"n.v.t.")</f>
        <v>Waterwegen</v>
      </c>
      <c r="AR2010" s="16" t="str">
        <f>IFERROR(VLOOKUP($P2010,'Kredieten productgroepen functi'!$C:$M,10,FALSE),"n.v.t.")</f>
        <v>3</v>
      </c>
      <c r="AS2010" s="16" t="str">
        <f>IFERROR(VLOOKUP($P2010,'Kredieten productgroepen functi'!$C:$M,11,FALSE),"n.v.t.")</f>
        <v>Verkeer en vervoer</v>
      </c>
      <c r="AT2010" s="16" t="str">
        <f t="shared" si="98"/>
        <v>Lasten</v>
      </c>
      <c r="AU2010" s="16" t="str">
        <f>IFERROR(VLOOKUP($R2010,Kostensoorten!$C:$J,7,FALSE),"n.v.t.")</f>
        <v>6.9</v>
      </c>
      <c r="AV2010" s="16" t="str">
        <f>IFERROR(VLOOKUP($R2010,Kostensoorten!$C:$J,8,FALSE),"n.v.t.")</f>
        <v>Overige administratieve boekinge</v>
      </c>
    </row>
    <row r="2011" spans="6:48">
      <c r="F2011" s="2" t="s">
        <v>8201</v>
      </c>
      <c r="G2011" s="2" t="s">
        <v>39</v>
      </c>
      <c r="H2011" s="2" t="s">
        <v>39</v>
      </c>
      <c r="I2011" s="18">
        <v>4641.92</v>
      </c>
      <c r="P2011" s="16" t="str">
        <f t="shared" si="96"/>
        <v>633907</v>
      </c>
      <c r="Q2011" s="16" t="str">
        <f>IFERROR(VLOOKUP($P2011,'Kredieten productgroepen functi'!$C:$M,2,FALSE),"n.v.t.")</f>
        <v>Bruggen</v>
      </c>
      <c r="R2011" s="16" t="str">
        <f t="shared" si="97"/>
        <v>460501</v>
      </c>
      <c r="S2011" s="16" t="str">
        <f>IFERROR(VLOOKUP($R2011,Kostensoorten!$C:$J,2,FALSE),"n.v.t.")</f>
        <v>overige administratieve boekingen</v>
      </c>
      <c r="T2011" s="16" t="s">
        <v>39</v>
      </c>
      <c r="U2011" s="16" t="s">
        <v>39</v>
      </c>
      <c r="V2011" s="16" t="s">
        <v>39</v>
      </c>
      <c r="W2011" s="16" t="s">
        <v>39</v>
      </c>
      <c r="X2011" s="16" t="s">
        <v>39</v>
      </c>
      <c r="Y2011" s="16" t="s">
        <v>39</v>
      </c>
      <c r="Z2011" s="16" t="s">
        <v>39</v>
      </c>
      <c r="AA2011" s="16" t="s">
        <v>39</v>
      </c>
      <c r="AB2011" s="16" t="s">
        <v>39</v>
      </c>
      <c r="AC2011" s="16" t="s">
        <v>39</v>
      </c>
      <c r="AD2011" s="16" t="s">
        <v>39</v>
      </c>
      <c r="AE2011" s="16" t="s">
        <v>39</v>
      </c>
      <c r="AF2011" s="16" t="s">
        <v>39</v>
      </c>
      <c r="AG2011" s="16" t="s">
        <v>39</v>
      </c>
      <c r="AH2011" s="16" t="s">
        <v>39</v>
      </c>
      <c r="AI2011" s="16" t="s">
        <v>39</v>
      </c>
      <c r="AJ2011" s="16" t="s">
        <v>39</v>
      </c>
      <c r="AL2011" s="16" t="s">
        <v>39</v>
      </c>
      <c r="AM2011" s="16" t="s">
        <v>39</v>
      </c>
      <c r="AN2011" s="16" t="str">
        <f>IFERROR(VLOOKUP($P2011,'Kredieten productgroepen functi'!$C:$M,6,FALSE),"n.v.t.")</f>
        <v>3306</v>
      </c>
      <c r="AO2011" s="16" t="str">
        <f>IFERROR(VLOOKUP($P2011,'Kredieten productgroepen functi'!$C:$M,7,FALSE),"n.v.t.")</f>
        <v>Kunstwerken vaarwegen</v>
      </c>
      <c r="AP2011" s="16" t="str">
        <f>IFERROR(VLOOKUP($P2011,'Kredieten productgroepen functi'!$C:$M,8,FALSE),"n.v.t.")</f>
        <v>33</v>
      </c>
      <c r="AQ2011" s="16" t="str">
        <f>IFERROR(VLOOKUP($P2011,'Kredieten productgroepen functi'!$C:$M,9,FALSE),"n.v.t.")</f>
        <v>Waterwegen</v>
      </c>
      <c r="AR2011" s="16" t="str">
        <f>IFERROR(VLOOKUP($P2011,'Kredieten productgroepen functi'!$C:$M,10,FALSE),"n.v.t.")</f>
        <v>3</v>
      </c>
      <c r="AS2011" s="16" t="str">
        <f>IFERROR(VLOOKUP($P2011,'Kredieten productgroepen functi'!$C:$M,11,FALSE),"n.v.t.")</f>
        <v>Verkeer en vervoer</v>
      </c>
      <c r="AT2011" s="16" t="str">
        <f t="shared" si="98"/>
        <v>Lasten</v>
      </c>
      <c r="AU2011" s="16" t="str">
        <f>IFERROR(VLOOKUP($R2011,Kostensoorten!$C:$J,7,FALSE),"n.v.t.")</f>
        <v>6.9</v>
      </c>
      <c r="AV2011" s="16" t="str">
        <f>IFERROR(VLOOKUP($R2011,Kostensoorten!$C:$J,8,FALSE),"n.v.t.")</f>
        <v>Overige administratieve boekinge</v>
      </c>
    </row>
    <row r="2012" spans="6:48">
      <c r="F2012" s="2" t="s">
        <v>7313</v>
      </c>
      <c r="G2012" s="2" t="s">
        <v>39</v>
      </c>
      <c r="H2012" s="2" t="s">
        <v>39</v>
      </c>
      <c r="I2012" s="18">
        <v>1520</v>
      </c>
      <c r="P2012" s="16" t="str">
        <f t="shared" si="96"/>
        <v>633907</v>
      </c>
      <c r="Q2012" s="16" t="str">
        <f>IFERROR(VLOOKUP($P2012,'Kredieten productgroepen functi'!$C:$M,2,FALSE),"n.v.t.")</f>
        <v>Bruggen</v>
      </c>
      <c r="R2012" s="16" t="str">
        <f t="shared" si="97"/>
        <v>460501</v>
      </c>
      <c r="S2012" s="16" t="str">
        <f>IFERROR(VLOOKUP($R2012,Kostensoorten!$C:$J,2,FALSE),"n.v.t.")</f>
        <v>overige administratieve boekingen</v>
      </c>
      <c r="T2012" s="16" t="s">
        <v>39</v>
      </c>
      <c r="U2012" s="16" t="s">
        <v>39</v>
      </c>
      <c r="V2012" s="16" t="s">
        <v>39</v>
      </c>
      <c r="W2012" s="16" t="s">
        <v>39</v>
      </c>
      <c r="X2012" s="16" t="s">
        <v>39</v>
      </c>
      <c r="Y2012" s="16" t="s">
        <v>39</v>
      </c>
      <c r="Z2012" s="16" t="s">
        <v>39</v>
      </c>
      <c r="AA2012" s="16" t="s">
        <v>39</v>
      </c>
      <c r="AB2012" s="16" t="s">
        <v>39</v>
      </c>
      <c r="AC2012" s="16" t="s">
        <v>39</v>
      </c>
      <c r="AD2012" s="16" t="s">
        <v>39</v>
      </c>
      <c r="AE2012" s="16" t="s">
        <v>39</v>
      </c>
      <c r="AF2012" s="16" t="s">
        <v>39</v>
      </c>
      <c r="AG2012" s="16" t="s">
        <v>39</v>
      </c>
      <c r="AH2012" s="16" t="s">
        <v>39</v>
      </c>
      <c r="AI2012" s="16" t="s">
        <v>39</v>
      </c>
      <c r="AJ2012" s="16" t="s">
        <v>39</v>
      </c>
      <c r="AL2012" s="16" t="s">
        <v>39</v>
      </c>
      <c r="AM2012" s="16" t="s">
        <v>39</v>
      </c>
      <c r="AN2012" s="16" t="str">
        <f>IFERROR(VLOOKUP($P2012,'Kredieten productgroepen functi'!$C:$M,6,FALSE),"n.v.t.")</f>
        <v>3306</v>
      </c>
      <c r="AO2012" s="16" t="str">
        <f>IFERROR(VLOOKUP($P2012,'Kredieten productgroepen functi'!$C:$M,7,FALSE),"n.v.t.")</f>
        <v>Kunstwerken vaarwegen</v>
      </c>
      <c r="AP2012" s="16" t="str">
        <f>IFERROR(VLOOKUP($P2012,'Kredieten productgroepen functi'!$C:$M,8,FALSE),"n.v.t.")</f>
        <v>33</v>
      </c>
      <c r="AQ2012" s="16" t="str">
        <f>IFERROR(VLOOKUP($P2012,'Kredieten productgroepen functi'!$C:$M,9,FALSE),"n.v.t.")</f>
        <v>Waterwegen</v>
      </c>
      <c r="AR2012" s="16" t="str">
        <f>IFERROR(VLOOKUP($P2012,'Kredieten productgroepen functi'!$C:$M,10,FALSE),"n.v.t.")</f>
        <v>3</v>
      </c>
      <c r="AS2012" s="16" t="str">
        <f>IFERROR(VLOOKUP($P2012,'Kredieten productgroepen functi'!$C:$M,11,FALSE),"n.v.t.")</f>
        <v>Verkeer en vervoer</v>
      </c>
      <c r="AT2012" s="16" t="str">
        <f t="shared" si="98"/>
        <v>Lasten</v>
      </c>
      <c r="AU2012" s="16" t="str">
        <f>IFERROR(VLOOKUP($R2012,Kostensoorten!$C:$J,7,FALSE),"n.v.t.")</f>
        <v>6.9</v>
      </c>
      <c r="AV2012" s="16" t="str">
        <f>IFERROR(VLOOKUP($R2012,Kostensoorten!$C:$J,8,FALSE),"n.v.t.")</f>
        <v>Overige administratieve boekinge</v>
      </c>
    </row>
    <row r="2013" spans="6:48">
      <c r="F2013" s="2" t="s">
        <v>9692</v>
      </c>
      <c r="G2013" s="2" t="s">
        <v>39</v>
      </c>
      <c r="H2013" s="2" t="s">
        <v>39</v>
      </c>
      <c r="I2013" s="18">
        <v>24829.919999999998</v>
      </c>
      <c r="P2013" s="16" t="str">
        <f t="shared" si="96"/>
        <v>633907</v>
      </c>
      <c r="Q2013" s="16" t="str">
        <f>IFERROR(VLOOKUP($P2013,'Kredieten productgroepen functi'!$C:$M,2,FALSE),"n.v.t.")</f>
        <v>Bruggen</v>
      </c>
      <c r="R2013" s="16" t="str">
        <f t="shared" si="97"/>
        <v>460502</v>
      </c>
      <c r="S2013" s="16" t="str">
        <f>IFERROR(VLOOKUP($R2013,Kostensoorten!$C:$J,2,FALSE),"n.v.t.")</f>
        <v>rentetoerekening (omslagrente)</v>
      </c>
      <c r="T2013" s="16" t="s">
        <v>39</v>
      </c>
      <c r="U2013" s="16" t="s">
        <v>39</v>
      </c>
      <c r="V2013" s="16" t="s">
        <v>39</v>
      </c>
      <c r="W2013" s="16" t="s">
        <v>39</v>
      </c>
      <c r="X2013" s="16" t="s">
        <v>39</v>
      </c>
      <c r="Y2013" s="16" t="s">
        <v>39</v>
      </c>
      <c r="Z2013" s="16" t="s">
        <v>39</v>
      </c>
      <c r="AA2013" s="16" t="s">
        <v>39</v>
      </c>
      <c r="AB2013" s="16" t="s">
        <v>39</v>
      </c>
      <c r="AC2013" s="16" t="s">
        <v>39</v>
      </c>
      <c r="AD2013" s="16" t="s">
        <v>39</v>
      </c>
      <c r="AE2013" s="16" t="s">
        <v>39</v>
      </c>
      <c r="AF2013" s="16" t="s">
        <v>39</v>
      </c>
      <c r="AG2013" s="16" t="s">
        <v>39</v>
      </c>
      <c r="AH2013" s="16" t="s">
        <v>39</v>
      </c>
      <c r="AI2013" s="16" t="s">
        <v>39</v>
      </c>
      <c r="AJ2013" s="16" t="s">
        <v>39</v>
      </c>
      <c r="AL2013" s="16" t="s">
        <v>39</v>
      </c>
      <c r="AM2013" s="16" t="s">
        <v>39</v>
      </c>
      <c r="AN2013" s="16" t="str">
        <f>IFERROR(VLOOKUP($P2013,'Kredieten productgroepen functi'!$C:$M,6,FALSE),"n.v.t.")</f>
        <v>3306</v>
      </c>
      <c r="AO2013" s="16" t="str">
        <f>IFERROR(VLOOKUP($P2013,'Kredieten productgroepen functi'!$C:$M,7,FALSE),"n.v.t.")</f>
        <v>Kunstwerken vaarwegen</v>
      </c>
      <c r="AP2013" s="16" t="str">
        <f>IFERROR(VLOOKUP($P2013,'Kredieten productgroepen functi'!$C:$M,8,FALSE),"n.v.t.")</f>
        <v>33</v>
      </c>
      <c r="AQ2013" s="16" t="str">
        <f>IFERROR(VLOOKUP($P2013,'Kredieten productgroepen functi'!$C:$M,9,FALSE),"n.v.t.")</f>
        <v>Waterwegen</v>
      </c>
      <c r="AR2013" s="16" t="str">
        <f>IFERROR(VLOOKUP($P2013,'Kredieten productgroepen functi'!$C:$M,10,FALSE),"n.v.t.")</f>
        <v>3</v>
      </c>
      <c r="AS2013" s="16" t="str">
        <f>IFERROR(VLOOKUP($P2013,'Kredieten productgroepen functi'!$C:$M,11,FALSE),"n.v.t.")</f>
        <v>Verkeer en vervoer</v>
      </c>
      <c r="AT2013" s="16" t="str">
        <f t="shared" si="98"/>
        <v>Lasten</v>
      </c>
      <c r="AU2013" s="16" t="str">
        <f>IFERROR(VLOOKUP($R2013,Kostensoorten!$C:$J,7,FALSE),"n.v.t.")</f>
        <v>6.2</v>
      </c>
      <c r="AV2013" s="16" t="str">
        <f>IFERROR(VLOOKUP($R2013,Kostensoorten!$C:$J,8,FALSE),"n.v.t.")</f>
        <v>Bespaarde rente</v>
      </c>
    </row>
    <row r="2014" spans="6:48">
      <c r="F2014" s="2" t="s">
        <v>8202</v>
      </c>
      <c r="G2014" s="2" t="s">
        <v>39</v>
      </c>
      <c r="H2014" s="2" t="s">
        <v>39</v>
      </c>
      <c r="I2014" s="18">
        <v>-483.49</v>
      </c>
      <c r="P2014" s="16" t="str">
        <f t="shared" si="96"/>
        <v>633907</v>
      </c>
      <c r="Q2014" s="16" t="str">
        <f>IFERROR(VLOOKUP($P2014,'Kredieten productgroepen functi'!$C:$M,2,FALSE),"n.v.t.")</f>
        <v>Bruggen</v>
      </c>
      <c r="R2014" s="16" t="str">
        <f t="shared" si="97"/>
        <v>823010</v>
      </c>
      <c r="S2014" s="16" t="str">
        <f>IFERROR(VLOOKUP($R2014,Kostensoorten!$C:$J,2,FALSE),"n.v.t.")</f>
        <v>Vergoeding verrichte werkzaamheden</v>
      </c>
      <c r="T2014" s="16" t="s">
        <v>39</v>
      </c>
      <c r="U2014" s="16" t="s">
        <v>39</v>
      </c>
      <c r="V2014" s="16" t="s">
        <v>39</v>
      </c>
      <c r="W2014" s="16" t="s">
        <v>39</v>
      </c>
      <c r="X2014" s="16" t="s">
        <v>39</v>
      </c>
      <c r="Y2014" s="16" t="s">
        <v>39</v>
      </c>
      <c r="Z2014" s="16" t="s">
        <v>39</v>
      </c>
      <c r="AA2014" s="16" t="s">
        <v>39</v>
      </c>
      <c r="AB2014" s="16" t="s">
        <v>39</v>
      </c>
      <c r="AC2014" s="16" t="s">
        <v>39</v>
      </c>
      <c r="AD2014" s="16" t="s">
        <v>39</v>
      </c>
      <c r="AE2014" s="16" t="s">
        <v>39</v>
      </c>
      <c r="AF2014" s="16" t="s">
        <v>39</v>
      </c>
      <c r="AG2014" s="16" t="s">
        <v>39</v>
      </c>
      <c r="AH2014" s="16" t="s">
        <v>39</v>
      </c>
      <c r="AI2014" s="16" t="s">
        <v>39</v>
      </c>
      <c r="AJ2014" s="16" t="s">
        <v>39</v>
      </c>
      <c r="AL2014" s="16" t="s">
        <v>39</v>
      </c>
      <c r="AM2014" s="16" t="s">
        <v>39</v>
      </c>
      <c r="AN2014" s="16" t="str">
        <f>IFERROR(VLOOKUP($P2014,'Kredieten productgroepen functi'!$C:$M,6,FALSE),"n.v.t.")</f>
        <v>3306</v>
      </c>
      <c r="AO2014" s="16" t="str">
        <f>IFERROR(VLOOKUP($P2014,'Kredieten productgroepen functi'!$C:$M,7,FALSE),"n.v.t.")</f>
        <v>Kunstwerken vaarwegen</v>
      </c>
      <c r="AP2014" s="16" t="str">
        <f>IFERROR(VLOOKUP($P2014,'Kredieten productgroepen functi'!$C:$M,8,FALSE),"n.v.t.")</f>
        <v>33</v>
      </c>
      <c r="AQ2014" s="16" t="str">
        <f>IFERROR(VLOOKUP($P2014,'Kredieten productgroepen functi'!$C:$M,9,FALSE),"n.v.t.")</f>
        <v>Waterwegen</v>
      </c>
      <c r="AR2014" s="16" t="str">
        <f>IFERROR(VLOOKUP($P2014,'Kredieten productgroepen functi'!$C:$M,10,FALSE),"n.v.t.")</f>
        <v>3</v>
      </c>
      <c r="AS2014" s="16" t="str">
        <f>IFERROR(VLOOKUP($P2014,'Kredieten productgroepen functi'!$C:$M,11,FALSE),"n.v.t.")</f>
        <v>Verkeer en vervoer</v>
      </c>
      <c r="AT2014" s="16" t="str">
        <f t="shared" si="98"/>
        <v>Baten</v>
      </c>
      <c r="AU2014" s="16" t="str">
        <f>IFERROR(VLOOKUP($R2014,Kostensoorten!$C:$J,7,FALSE),"n.v.t.")</f>
        <v>2.3</v>
      </c>
      <c r="AV2014" s="16" t="str">
        <f>IFERROR(VLOOKUP($R2014,Kostensoorten!$C:$J,8,FALSE),"n.v.t.")</f>
        <v>Overige goederen en diensten</v>
      </c>
    </row>
    <row r="2015" spans="6:48">
      <c r="F2015" s="2" t="s">
        <v>9693</v>
      </c>
      <c r="G2015" s="2" t="s">
        <v>39</v>
      </c>
      <c r="H2015" s="2" t="s">
        <v>39</v>
      </c>
      <c r="I2015" s="18">
        <v>-2169.9699999999998</v>
      </c>
      <c r="P2015" s="16" t="str">
        <f t="shared" si="96"/>
        <v>633907</v>
      </c>
      <c r="Q2015" s="16" t="str">
        <f>IFERROR(VLOOKUP($P2015,'Kredieten productgroepen functi'!$C:$M,2,FALSE),"n.v.t.")</f>
        <v>Bruggen</v>
      </c>
      <c r="R2015" s="16" t="str">
        <f t="shared" si="97"/>
        <v>823010</v>
      </c>
      <c r="S2015" s="16" t="str">
        <f>IFERROR(VLOOKUP($R2015,Kostensoorten!$C:$J,2,FALSE),"n.v.t.")</f>
        <v>Vergoeding verrichte werkzaamheden</v>
      </c>
      <c r="T2015" s="16" t="s">
        <v>39</v>
      </c>
      <c r="U2015" s="16" t="s">
        <v>39</v>
      </c>
      <c r="V2015" s="16" t="s">
        <v>39</v>
      </c>
      <c r="W2015" s="16" t="s">
        <v>39</v>
      </c>
      <c r="X2015" s="16" t="s">
        <v>39</v>
      </c>
      <c r="Y2015" s="16" t="s">
        <v>39</v>
      </c>
      <c r="Z2015" s="16" t="s">
        <v>39</v>
      </c>
      <c r="AA2015" s="16" t="s">
        <v>39</v>
      </c>
      <c r="AB2015" s="16" t="s">
        <v>39</v>
      </c>
      <c r="AC2015" s="16" t="s">
        <v>39</v>
      </c>
      <c r="AD2015" s="16" t="s">
        <v>39</v>
      </c>
      <c r="AE2015" s="16" t="s">
        <v>39</v>
      </c>
      <c r="AF2015" s="16" t="s">
        <v>39</v>
      </c>
      <c r="AG2015" s="16" t="s">
        <v>39</v>
      </c>
      <c r="AH2015" s="16" t="s">
        <v>39</v>
      </c>
      <c r="AI2015" s="16" t="s">
        <v>39</v>
      </c>
      <c r="AJ2015" s="16" t="s">
        <v>39</v>
      </c>
      <c r="AL2015" s="16" t="s">
        <v>39</v>
      </c>
      <c r="AM2015" s="16" t="s">
        <v>39</v>
      </c>
      <c r="AN2015" s="16" t="str">
        <f>IFERROR(VLOOKUP($P2015,'Kredieten productgroepen functi'!$C:$M,6,FALSE),"n.v.t.")</f>
        <v>3306</v>
      </c>
      <c r="AO2015" s="16" t="str">
        <f>IFERROR(VLOOKUP($P2015,'Kredieten productgroepen functi'!$C:$M,7,FALSE),"n.v.t.")</f>
        <v>Kunstwerken vaarwegen</v>
      </c>
      <c r="AP2015" s="16" t="str">
        <f>IFERROR(VLOOKUP($P2015,'Kredieten productgroepen functi'!$C:$M,8,FALSE),"n.v.t.")</f>
        <v>33</v>
      </c>
      <c r="AQ2015" s="16" t="str">
        <f>IFERROR(VLOOKUP($P2015,'Kredieten productgroepen functi'!$C:$M,9,FALSE),"n.v.t.")</f>
        <v>Waterwegen</v>
      </c>
      <c r="AR2015" s="16" t="str">
        <f>IFERROR(VLOOKUP($P2015,'Kredieten productgroepen functi'!$C:$M,10,FALSE),"n.v.t.")</f>
        <v>3</v>
      </c>
      <c r="AS2015" s="16" t="str">
        <f>IFERROR(VLOOKUP($P2015,'Kredieten productgroepen functi'!$C:$M,11,FALSE),"n.v.t.")</f>
        <v>Verkeer en vervoer</v>
      </c>
      <c r="AT2015" s="16" t="str">
        <f t="shared" si="98"/>
        <v>Baten</v>
      </c>
      <c r="AU2015" s="16" t="str">
        <f>IFERROR(VLOOKUP($R2015,Kostensoorten!$C:$J,7,FALSE),"n.v.t.")</f>
        <v>2.3</v>
      </c>
      <c r="AV2015" s="16" t="str">
        <f>IFERROR(VLOOKUP($R2015,Kostensoorten!$C:$J,8,FALSE),"n.v.t.")</f>
        <v>Overige goederen en diensten</v>
      </c>
    </row>
    <row r="2016" spans="6:48">
      <c r="F2016" s="2" t="s">
        <v>8203</v>
      </c>
      <c r="G2016" s="2" t="s">
        <v>39</v>
      </c>
      <c r="H2016" s="2" t="s">
        <v>39</v>
      </c>
      <c r="I2016" s="18">
        <v>-2879.17</v>
      </c>
      <c r="P2016" s="16" t="str">
        <f t="shared" si="96"/>
        <v>633907</v>
      </c>
      <c r="Q2016" s="16" t="str">
        <f>IFERROR(VLOOKUP($P2016,'Kredieten productgroepen functi'!$C:$M,2,FALSE),"n.v.t.")</f>
        <v>Bruggen</v>
      </c>
      <c r="R2016" s="16" t="str">
        <f t="shared" si="97"/>
        <v>823010</v>
      </c>
      <c r="S2016" s="16" t="str">
        <f>IFERROR(VLOOKUP($R2016,Kostensoorten!$C:$J,2,FALSE),"n.v.t.")</f>
        <v>Vergoeding verrichte werkzaamheden</v>
      </c>
      <c r="T2016" s="16" t="s">
        <v>39</v>
      </c>
      <c r="U2016" s="16" t="s">
        <v>39</v>
      </c>
      <c r="V2016" s="16" t="s">
        <v>39</v>
      </c>
      <c r="W2016" s="16" t="s">
        <v>39</v>
      </c>
      <c r="X2016" s="16" t="s">
        <v>39</v>
      </c>
      <c r="Y2016" s="16" t="s">
        <v>39</v>
      </c>
      <c r="Z2016" s="16" t="s">
        <v>39</v>
      </c>
      <c r="AA2016" s="16" t="s">
        <v>39</v>
      </c>
      <c r="AB2016" s="16" t="s">
        <v>39</v>
      </c>
      <c r="AC2016" s="16" t="s">
        <v>39</v>
      </c>
      <c r="AD2016" s="16" t="s">
        <v>39</v>
      </c>
      <c r="AE2016" s="16" t="s">
        <v>39</v>
      </c>
      <c r="AF2016" s="16" t="s">
        <v>39</v>
      </c>
      <c r="AG2016" s="16" t="s">
        <v>39</v>
      </c>
      <c r="AH2016" s="16" t="s">
        <v>39</v>
      </c>
      <c r="AI2016" s="16" t="s">
        <v>39</v>
      </c>
      <c r="AJ2016" s="16" t="s">
        <v>39</v>
      </c>
      <c r="AL2016" s="16" t="s">
        <v>39</v>
      </c>
      <c r="AM2016" s="16" t="s">
        <v>39</v>
      </c>
      <c r="AN2016" s="16" t="str">
        <f>IFERROR(VLOOKUP($P2016,'Kredieten productgroepen functi'!$C:$M,6,FALSE),"n.v.t.")</f>
        <v>3306</v>
      </c>
      <c r="AO2016" s="16" t="str">
        <f>IFERROR(VLOOKUP($P2016,'Kredieten productgroepen functi'!$C:$M,7,FALSE),"n.v.t.")</f>
        <v>Kunstwerken vaarwegen</v>
      </c>
      <c r="AP2016" s="16" t="str">
        <f>IFERROR(VLOOKUP($P2016,'Kredieten productgroepen functi'!$C:$M,8,FALSE),"n.v.t.")</f>
        <v>33</v>
      </c>
      <c r="AQ2016" s="16" t="str">
        <f>IFERROR(VLOOKUP($P2016,'Kredieten productgroepen functi'!$C:$M,9,FALSE),"n.v.t.")</f>
        <v>Waterwegen</v>
      </c>
      <c r="AR2016" s="16" t="str">
        <f>IFERROR(VLOOKUP($P2016,'Kredieten productgroepen functi'!$C:$M,10,FALSE),"n.v.t.")</f>
        <v>3</v>
      </c>
      <c r="AS2016" s="16" t="str">
        <f>IFERROR(VLOOKUP($P2016,'Kredieten productgroepen functi'!$C:$M,11,FALSE),"n.v.t.")</f>
        <v>Verkeer en vervoer</v>
      </c>
      <c r="AT2016" s="16" t="str">
        <f t="shared" si="98"/>
        <v>Baten</v>
      </c>
      <c r="AU2016" s="16" t="str">
        <f>IFERROR(VLOOKUP($R2016,Kostensoorten!$C:$J,7,FALSE),"n.v.t.")</f>
        <v>2.3</v>
      </c>
      <c r="AV2016" s="16" t="str">
        <f>IFERROR(VLOOKUP($R2016,Kostensoorten!$C:$J,8,FALSE),"n.v.t.")</f>
        <v>Overige goederen en diensten</v>
      </c>
    </row>
    <row r="2017" spans="6:48">
      <c r="F2017" s="2" t="s">
        <v>9694</v>
      </c>
      <c r="G2017" s="2" t="s">
        <v>39</v>
      </c>
      <c r="H2017" s="2" t="s">
        <v>39</v>
      </c>
      <c r="I2017" s="18">
        <v>455.5</v>
      </c>
      <c r="P2017" s="16" t="str">
        <f t="shared" si="96"/>
        <v>633908</v>
      </c>
      <c r="Q2017" s="16" t="str">
        <f>IFERROR(VLOOKUP($P2017,'Kredieten productgroepen functi'!$C:$M,2,FALSE),"n.v.t.")</f>
        <v>Overige lasten en baten kunstwerken</v>
      </c>
      <c r="R2017" s="16" t="str">
        <f t="shared" si="97"/>
        <v>423040</v>
      </c>
      <c r="S2017" s="16" t="str">
        <f>IFERROR(VLOOKUP($R2017,Kostensoorten!$C:$J,2,FALSE),"n.v.t.")</f>
        <v>Normaal onderhoud</v>
      </c>
      <c r="T2017" s="16" t="s">
        <v>39</v>
      </c>
      <c r="U2017" s="16" t="s">
        <v>39</v>
      </c>
      <c r="V2017" s="16" t="s">
        <v>39</v>
      </c>
      <c r="W2017" s="16" t="s">
        <v>39</v>
      </c>
      <c r="X2017" s="16" t="s">
        <v>39</v>
      </c>
      <c r="Y2017" s="16" t="s">
        <v>39</v>
      </c>
      <c r="Z2017" s="16" t="s">
        <v>39</v>
      </c>
      <c r="AA2017" s="16" t="s">
        <v>39</v>
      </c>
      <c r="AB2017" s="16" t="s">
        <v>39</v>
      </c>
      <c r="AC2017" s="16" t="s">
        <v>39</v>
      </c>
      <c r="AD2017" s="16" t="s">
        <v>39</v>
      </c>
      <c r="AE2017" s="16" t="s">
        <v>39</v>
      </c>
      <c r="AF2017" s="16" t="s">
        <v>39</v>
      </c>
      <c r="AG2017" s="16" t="s">
        <v>39</v>
      </c>
      <c r="AH2017" s="16" t="s">
        <v>39</v>
      </c>
      <c r="AI2017" s="16" t="s">
        <v>39</v>
      </c>
      <c r="AJ2017" s="16" t="s">
        <v>39</v>
      </c>
      <c r="AL2017" s="16" t="s">
        <v>39</v>
      </c>
      <c r="AM2017" s="16" t="s">
        <v>39</v>
      </c>
      <c r="AN2017" s="16" t="str">
        <f>IFERROR(VLOOKUP($P2017,'Kredieten productgroepen functi'!$C:$M,6,FALSE),"n.v.t.")</f>
        <v>3306</v>
      </c>
      <c r="AO2017" s="16" t="str">
        <f>IFERROR(VLOOKUP($P2017,'Kredieten productgroepen functi'!$C:$M,7,FALSE),"n.v.t.")</f>
        <v>Kunstwerken vaarwegen</v>
      </c>
      <c r="AP2017" s="16" t="str">
        <f>IFERROR(VLOOKUP($P2017,'Kredieten productgroepen functi'!$C:$M,8,FALSE),"n.v.t.")</f>
        <v>33</v>
      </c>
      <c r="AQ2017" s="16" t="str">
        <f>IFERROR(VLOOKUP($P2017,'Kredieten productgroepen functi'!$C:$M,9,FALSE),"n.v.t.")</f>
        <v>Waterwegen</v>
      </c>
      <c r="AR2017" s="16" t="str">
        <f>IFERROR(VLOOKUP($P2017,'Kredieten productgroepen functi'!$C:$M,10,FALSE),"n.v.t.")</f>
        <v>3</v>
      </c>
      <c r="AS2017" s="16" t="str">
        <f>IFERROR(VLOOKUP($P2017,'Kredieten productgroepen functi'!$C:$M,11,FALSE),"n.v.t.")</f>
        <v>Verkeer en vervoer</v>
      </c>
      <c r="AT2017" s="16" t="str">
        <f t="shared" si="98"/>
        <v>Lasten</v>
      </c>
      <c r="AU2017" s="16" t="str">
        <f>IFERROR(VLOOKUP($R2017,Kostensoorten!$C:$J,7,FALSE),"n.v.t.")</f>
        <v>2.3.1</v>
      </c>
      <c r="AV2017" s="16" t="str">
        <f>IFERROR(VLOOKUP($R2017,Kostensoorten!$C:$J,8,FALSE),"n.v.t.")</f>
        <v>Aankopen niet duurzame goedere</v>
      </c>
    </row>
    <row r="2018" spans="6:48">
      <c r="F2018" s="2" t="s">
        <v>8789</v>
      </c>
      <c r="G2018" s="2" t="s">
        <v>39</v>
      </c>
      <c r="H2018" s="2" t="s">
        <v>39</v>
      </c>
      <c r="I2018" s="18">
        <v>42.11</v>
      </c>
      <c r="P2018" s="16" t="str">
        <f t="shared" si="96"/>
        <v>633908</v>
      </c>
      <c r="Q2018" s="16" t="str">
        <f>IFERROR(VLOOKUP($P2018,'Kredieten productgroepen functi'!$C:$M,2,FALSE),"n.v.t.")</f>
        <v>Overige lasten en baten kunstwerken</v>
      </c>
      <c r="R2018" s="16" t="str">
        <f t="shared" si="97"/>
        <v>430003</v>
      </c>
      <c r="S2018" s="16" t="str">
        <f>IFERROR(VLOOKUP($R2018,Kostensoorten!$C:$J,2,FALSE),"n.v.t.")</f>
        <v>Waterschapslasten</v>
      </c>
      <c r="T2018" s="16" t="s">
        <v>39</v>
      </c>
      <c r="U2018" s="16" t="s">
        <v>39</v>
      </c>
      <c r="V2018" s="16" t="s">
        <v>39</v>
      </c>
      <c r="W2018" s="16" t="s">
        <v>39</v>
      </c>
      <c r="X2018" s="16" t="s">
        <v>39</v>
      </c>
      <c r="Y2018" s="16" t="s">
        <v>39</v>
      </c>
      <c r="Z2018" s="16" t="s">
        <v>39</v>
      </c>
      <c r="AA2018" s="16" t="s">
        <v>39</v>
      </c>
      <c r="AB2018" s="16" t="s">
        <v>39</v>
      </c>
      <c r="AC2018" s="16" t="s">
        <v>39</v>
      </c>
      <c r="AD2018" s="16" t="s">
        <v>39</v>
      </c>
      <c r="AE2018" s="16" t="s">
        <v>39</v>
      </c>
      <c r="AF2018" s="16" t="s">
        <v>39</v>
      </c>
      <c r="AG2018" s="16" t="s">
        <v>39</v>
      </c>
      <c r="AH2018" s="16" t="s">
        <v>39</v>
      </c>
      <c r="AI2018" s="16" t="s">
        <v>39</v>
      </c>
      <c r="AJ2018" s="16" t="s">
        <v>39</v>
      </c>
      <c r="AL2018" s="16" t="s">
        <v>39</v>
      </c>
      <c r="AM2018" s="16" t="s">
        <v>39</v>
      </c>
      <c r="AN2018" s="16" t="str">
        <f>IFERROR(VLOOKUP($P2018,'Kredieten productgroepen functi'!$C:$M,6,FALSE),"n.v.t.")</f>
        <v>3306</v>
      </c>
      <c r="AO2018" s="16" t="str">
        <f>IFERROR(VLOOKUP($P2018,'Kredieten productgroepen functi'!$C:$M,7,FALSE),"n.v.t.")</f>
        <v>Kunstwerken vaarwegen</v>
      </c>
      <c r="AP2018" s="16" t="str">
        <f>IFERROR(VLOOKUP($P2018,'Kredieten productgroepen functi'!$C:$M,8,FALSE),"n.v.t.")</f>
        <v>33</v>
      </c>
      <c r="AQ2018" s="16" t="str">
        <f>IFERROR(VLOOKUP($P2018,'Kredieten productgroepen functi'!$C:$M,9,FALSE),"n.v.t.")</f>
        <v>Waterwegen</v>
      </c>
      <c r="AR2018" s="16" t="str">
        <f>IFERROR(VLOOKUP($P2018,'Kredieten productgroepen functi'!$C:$M,10,FALSE),"n.v.t.")</f>
        <v>3</v>
      </c>
      <c r="AS2018" s="16" t="str">
        <f>IFERROR(VLOOKUP($P2018,'Kredieten productgroepen functi'!$C:$M,11,FALSE),"n.v.t.")</f>
        <v>Verkeer en vervoer</v>
      </c>
      <c r="AT2018" s="16" t="str">
        <f t="shared" si="98"/>
        <v>Lasten</v>
      </c>
      <c r="AU2018" s="16" t="str">
        <f>IFERROR(VLOOKUP($R2018,Kostensoorten!$C:$J,7,FALSE),"n.v.t.")</f>
        <v>3.0</v>
      </c>
      <c r="AV2018" s="16" t="str">
        <f>IFERROR(VLOOKUP($R2018,Kostensoorten!$C:$J,8,FALSE),"n.v.t.")</f>
        <v>Belastingen</v>
      </c>
    </row>
    <row r="2019" spans="6:48">
      <c r="F2019" s="2" t="s">
        <v>9695</v>
      </c>
      <c r="G2019" s="2" t="s">
        <v>39</v>
      </c>
      <c r="H2019" s="2" t="s">
        <v>39</v>
      </c>
      <c r="I2019" s="18">
        <v>1202226.02</v>
      </c>
      <c r="P2019" s="16" t="str">
        <f t="shared" si="96"/>
        <v>633909</v>
      </c>
      <c r="Q2019" s="16" t="str">
        <f>IFERROR(VLOOKUP($P2019,'Kredieten productgroepen functi'!$C:$M,2,FALSE),"n.v.t.")</f>
        <v>Project Afstandsbediening bruggen</v>
      </c>
      <c r="R2019" s="16" t="str">
        <f t="shared" si="97"/>
        <v>460501</v>
      </c>
      <c r="S2019" s="16" t="str">
        <f>IFERROR(VLOOKUP($R2019,Kostensoorten!$C:$J,2,FALSE),"n.v.t.")</f>
        <v>overige administratieve boekingen</v>
      </c>
      <c r="T2019" s="16" t="s">
        <v>39</v>
      </c>
      <c r="U2019" s="16" t="s">
        <v>39</v>
      </c>
      <c r="V2019" s="16" t="s">
        <v>39</v>
      </c>
      <c r="W2019" s="16" t="s">
        <v>39</v>
      </c>
      <c r="X2019" s="16" t="s">
        <v>39</v>
      </c>
      <c r="Y2019" s="16" t="s">
        <v>39</v>
      </c>
      <c r="Z2019" s="16" t="s">
        <v>39</v>
      </c>
      <c r="AA2019" s="16" t="s">
        <v>39</v>
      </c>
      <c r="AB2019" s="16" t="s">
        <v>39</v>
      </c>
      <c r="AC2019" s="16" t="s">
        <v>39</v>
      </c>
      <c r="AD2019" s="16" t="s">
        <v>39</v>
      </c>
      <c r="AE2019" s="16" t="s">
        <v>39</v>
      </c>
      <c r="AF2019" s="16" t="s">
        <v>39</v>
      </c>
      <c r="AG2019" s="16" t="s">
        <v>39</v>
      </c>
      <c r="AH2019" s="16" t="s">
        <v>39</v>
      </c>
      <c r="AI2019" s="16" t="s">
        <v>39</v>
      </c>
      <c r="AJ2019" s="16" t="s">
        <v>39</v>
      </c>
      <c r="AL2019" s="16" t="s">
        <v>39</v>
      </c>
      <c r="AM2019" s="16" t="s">
        <v>39</v>
      </c>
      <c r="AN2019" s="16" t="str">
        <f>IFERROR(VLOOKUP($P2019,'Kredieten productgroepen functi'!$C:$M,6,FALSE),"n.v.t.")</f>
        <v>3306</v>
      </c>
      <c r="AO2019" s="16" t="str">
        <f>IFERROR(VLOOKUP($P2019,'Kredieten productgroepen functi'!$C:$M,7,FALSE),"n.v.t.")</f>
        <v>Kunstwerken vaarwegen</v>
      </c>
      <c r="AP2019" s="16" t="str">
        <f>IFERROR(VLOOKUP($P2019,'Kredieten productgroepen functi'!$C:$M,8,FALSE),"n.v.t.")</f>
        <v>33</v>
      </c>
      <c r="AQ2019" s="16" t="str">
        <f>IFERROR(VLOOKUP($P2019,'Kredieten productgroepen functi'!$C:$M,9,FALSE),"n.v.t.")</f>
        <v>Waterwegen</v>
      </c>
      <c r="AR2019" s="16" t="str">
        <f>IFERROR(VLOOKUP($P2019,'Kredieten productgroepen functi'!$C:$M,10,FALSE),"n.v.t.")</f>
        <v>3</v>
      </c>
      <c r="AS2019" s="16" t="str">
        <f>IFERROR(VLOOKUP($P2019,'Kredieten productgroepen functi'!$C:$M,11,FALSE),"n.v.t.")</f>
        <v>Verkeer en vervoer</v>
      </c>
      <c r="AT2019" s="16" t="str">
        <f t="shared" si="98"/>
        <v>Lasten</v>
      </c>
      <c r="AU2019" s="16" t="str">
        <f>IFERROR(VLOOKUP($R2019,Kostensoorten!$C:$J,7,FALSE),"n.v.t.")</f>
        <v>6.9</v>
      </c>
      <c r="AV2019" s="16" t="str">
        <f>IFERROR(VLOOKUP($R2019,Kostensoorten!$C:$J,8,FALSE),"n.v.t.")</f>
        <v>Overige administratieve boekinge</v>
      </c>
    </row>
    <row r="2020" spans="6:48">
      <c r="F2020" s="2" t="s">
        <v>9696</v>
      </c>
      <c r="G2020" s="2" t="s">
        <v>39</v>
      </c>
      <c r="H2020" s="2" t="s">
        <v>39</v>
      </c>
      <c r="I2020" s="18">
        <v>-18187.830000000002</v>
      </c>
      <c r="P2020" s="16" t="str">
        <f t="shared" si="96"/>
        <v>633909</v>
      </c>
      <c r="Q2020" s="16" t="str">
        <f>IFERROR(VLOOKUP($P2020,'Kredieten productgroepen functi'!$C:$M,2,FALSE),"n.v.t.")</f>
        <v>Project Afstandsbediening bruggen</v>
      </c>
      <c r="R2020" s="16" t="str">
        <f t="shared" si="97"/>
        <v>860501</v>
      </c>
      <c r="S2020" s="16" t="str">
        <f>IFERROR(VLOOKUP($R2020,Kostensoorten!$C:$J,2,FALSE),"n.v.t.")</f>
        <v>overige administratieve boekingen</v>
      </c>
      <c r="T2020" s="16" t="s">
        <v>39</v>
      </c>
      <c r="U2020" s="16" t="s">
        <v>39</v>
      </c>
      <c r="V2020" s="16" t="s">
        <v>39</v>
      </c>
      <c r="W2020" s="16" t="s">
        <v>39</v>
      </c>
      <c r="X2020" s="16" t="s">
        <v>39</v>
      </c>
      <c r="Y2020" s="16" t="s">
        <v>39</v>
      </c>
      <c r="Z2020" s="16" t="s">
        <v>39</v>
      </c>
      <c r="AA2020" s="16" t="s">
        <v>39</v>
      </c>
      <c r="AB2020" s="16" t="s">
        <v>39</v>
      </c>
      <c r="AC2020" s="16" t="s">
        <v>39</v>
      </c>
      <c r="AD2020" s="16" t="s">
        <v>39</v>
      </c>
      <c r="AE2020" s="16" t="s">
        <v>39</v>
      </c>
      <c r="AF2020" s="16" t="s">
        <v>39</v>
      </c>
      <c r="AG2020" s="16" t="s">
        <v>39</v>
      </c>
      <c r="AH2020" s="16" t="s">
        <v>39</v>
      </c>
      <c r="AI2020" s="16" t="s">
        <v>39</v>
      </c>
      <c r="AJ2020" s="16" t="s">
        <v>39</v>
      </c>
      <c r="AL2020" s="16" t="s">
        <v>39</v>
      </c>
      <c r="AM2020" s="16" t="s">
        <v>39</v>
      </c>
      <c r="AN2020" s="16" t="str">
        <f>IFERROR(VLOOKUP($P2020,'Kredieten productgroepen functi'!$C:$M,6,FALSE),"n.v.t.")</f>
        <v>3306</v>
      </c>
      <c r="AO2020" s="16" t="str">
        <f>IFERROR(VLOOKUP($P2020,'Kredieten productgroepen functi'!$C:$M,7,FALSE),"n.v.t.")</f>
        <v>Kunstwerken vaarwegen</v>
      </c>
      <c r="AP2020" s="16" t="str">
        <f>IFERROR(VLOOKUP($P2020,'Kredieten productgroepen functi'!$C:$M,8,FALSE),"n.v.t.")</f>
        <v>33</v>
      </c>
      <c r="AQ2020" s="16" t="str">
        <f>IFERROR(VLOOKUP($P2020,'Kredieten productgroepen functi'!$C:$M,9,FALSE),"n.v.t.")</f>
        <v>Waterwegen</v>
      </c>
      <c r="AR2020" s="16" t="str">
        <f>IFERROR(VLOOKUP($P2020,'Kredieten productgroepen functi'!$C:$M,10,FALSE),"n.v.t.")</f>
        <v>3</v>
      </c>
      <c r="AS2020" s="16" t="str">
        <f>IFERROR(VLOOKUP($P2020,'Kredieten productgroepen functi'!$C:$M,11,FALSE),"n.v.t.")</f>
        <v>Verkeer en vervoer</v>
      </c>
      <c r="AT2020" s="16" t="str">
        <f t="shared" si="98"/>
        <v>Baten</v>
      </c>
      <c r="AU2020" s="16" t="str">
        <f>IFERROR(VLOOKUP($R2020,Kostensoorten!$C:$J,7,FALSE),"n.v.t.")</f>
        <v>6.9</v>
      </c>
      <c r="AV2020" s="16" t="str">
        <f>IFERROR(VLOOKUP($R2020,Kostensoorten!$C:$J,8,FALSE),"n.v.t.")</f>
        <v>Overige administratieve boekinge</v>
      </c>
    </row>
    <row r="2021" spans="6:48">
      <c r="F2021" s="2" t="s">
        <v>9697</v>
      </c>
      <c r="G2021" s="2" t="s">
        <v>39</v>
      </c>
      <c r="H2021" s="2" t="s">
        <v>39</v>
      </c>
      <c r="I2021" s="18">
        <v>14090.42</v>
      </c>
      <c r="P2021" s="16" t="str">
        <f t="shared" si="96"/>
        <v>634000</v>
      </c>
      <c r="Q2021" s="16" t="str">
        <f>IFERROR(VLOOKUP($P2021,'Kredieten productgroepen functi'!$C:$M,2,FALSE),"n.v.t.")</f>
        <v>Apparaatskosten</v>
      </c>
      <c r="R2021" s="16" t="str">
        <f t="shared" si="97"/>
        <v>482000</v>
      </c>
      <c r="S2021" s="16" t="str">
        <f>IFERROR(VLOOKUP($R2021,Kostensoorten!$C:$J,2,FALSE),"n.v.t.")</f>
        <v>Directe apparaatskosten</v>
      </c>
      <c r="T2021" s="16" t="s">
        <v>39</v>
      </c>
      <c r="U2021" s="16" t="s">
        <v>39</v>
      </c>
      <c r="V2021" s="16" t="s">
        <v>39</v>
      </c>
      <c r="W2021" s="16" t="s">
        <v>39</v>
      </c>
      <c r="X2021" s="16" t="s">
        <v>39</v>
      </c>
      <c r="Y2021" s="16" t="s">
        <v>39</v>
      </c>
      <c r="Z2021" s="16" t="s">
        <v>39</v>
      </c>
      <c r="AA2021" s="16" t="s">
        <v>39</v>
      </c>
      <c r="AB2021" s="16" t="s">
        <v>39</v>
      </c>
      <c r="AC2021" s="16" t="s">
        <v>39</v>
      </c>
      <c r="AD2021" s="16" t="s">
        <v>39</v>
      </c>
      <c r="AE2021" s="16" t="s">
        <v>39</v>
      </c>
      <c r="AF2021" s="16" t="s">
        <v>39</v>
      </c>
      <c r="AG2021" s="16" t="s">
        <v>39</v>
      </c>
      <c r="AH2021" s="16" t="s">
        <v>39</v>
      </c>
      <c r="AI2021" s="16" t="s">
        <v>39</v>
      </c>
      <c r="AJ2021" s="16" t="s">
        <v>39</v>
      </c>
      <c r="AL2021" s="16" t="s">
        <v>39</v>
      </c>
      <c r="AM2021" s="16" t="s">
        <v>39</v>
      </c>
      <c r="AN2021" s="16" t="str">
        <f>IFERROR(VLOOKUP($P2021,'Kredieten productgroepen functi'!$C:$M,6,FALSE),"n.v.t.")</f>
        <v>3401</v>
      </c>
      <c r="AO2021" s="16" t="str">
        <f>IFERROR(VLOOKUP($P2021,'Kredieten productgroepen functi'!$C:$M,7,FALSE),"n.v.t.")</f>
        <v>Luchtvaartvervoer</v>
      </c>
      <c r="AP2021" s="16" t="str">
        <f>IFERROR(VLOOKUP($P2021,'Kredieten productgroepen functi'!$C:$M,8,FALSE),"n.v.t.")</f>
        <v>34</v>
      </c>
      <c r="AQ2021" s="16" t="str">
        <f>IFERROR(VLOOKUP($P2021,'Kredieten productgroepen functi'!$C:$M,9,FALSE),"n.v.t.")</f>
        <v>Vervoer</v>
      </c>
      <c r="AR2021" s="16" t="str">
        <f>IFERROR(VLOOKUP($P2021,'Kredieten productgroepen functi'!$C:$M,10,FALSE),"n.v.t.")</f>
        <v>3</v>
      </c>
      <c r="AS2021" s="16" t="str">
        <f>IFERROR(VLOOKUP($P2021,'Kredieten productgroepen functi'!$C:$M,11,FALSE),"n.v.t.")</f>
        <v>Verkeer en vervoer</v>
      </c>
      <c r="AT2021" s="16" t="str">
        <f t="shared" si="98"/>
        <v>Lasten</v>
      </c>
      <c r="AU2021" s="16" t="str">
        <f>IFERROR(VLOOKUP($R2021,Kostensoorten!$C:$J,7,FALSE),"n.v.t.")</f>
        <v>8.2</v>
      </c>
      <c r="AV2021" s="16" t="str">
        <f>IFERROR(VLOOKUP($R2021,Kostensoorten!$C:$J,8,FALSE),"n.v.t.")</f>
        <v>Overige verrekeningen</v>
      </c>
    </row>
    <row r="2022" spans="6:48">
      <c r="F2022" s="2" t="s">
        <v>9698</v>
      </c>
      <c r="G2022" s="2" t="s">
        <v>39</v>
      </c>
      <c r="H2022" s="2" t="s">
        <v>39</v>
      </c>
      <c r="I2022" s="18">
        <v>10190.01</v>
      </c>
      <c r="P2022" s="16" t="str">
        <f t="shared" si="96"/>
        <v>634000</v>
      </c>
      <c r="Q2022" s="16" t="str">
        <f>IFERROR(VLOOKUP($P2022,'Kredieten productgroepen functi'!$C:$M,2,FALSE),"n.v.t.")</f>
        <v>Apparaatskosten</v>
      </c>
      <c r="R2022" s="16" t="str">
        <f t="shared" si="97"/>
        <v>482010</v>
      </c>
      <c r="S2022" s="16" t="str">
        <f>IFERROR(VLOOKUP($R2022,Kostensoorten!$C:$J,2,FALSE),"n.v.t.")</f>
        <v>Overhead</v>
      </c>
      <c r="T2022" s="16" t="s">
        <v>39</v>
      </c>
      <c r="U2022" s="16" t="s">
        <v>39</v>
      </c>
      <c r="V2022" s="16" t="s">
        <v>39</v>
      </c>
      <c r="W2022" s="16" t="s">
        <v>39</v>
      </c>
      <c r="X2022" s="16" t="s">
        <v>39</v>
      </c>
      <c r="Y2022" s="16" t="s">
        <v>39</v>
      </c>
      <c r="Z2022" s="16" t="s">
        <v>39</v>
      </c>
      <c r="AA2022" s="16" t="s">
        <v>39</v>
      </c>
      <c r="AB2022" s="16" t="s">
        <v>39</v>
      </c>
      <c r="AC2022" s="16" t="s">
        <v>39</v>
      </c>
      <c r="AD2022" s="16" t="s">
        <v>39</v>
      </c>
      <c r="AE2022" s="16" t="s">
        <v>39</v>
      </c>
      <c r="AF2022" s="16" t="s">
        <v>39</v>
      </c>
      <c r="AG2022" s="16" t="s">
        <v>39</v>
      </c>
      <c r="AH2022" s="16" t="s">
        <v>39</v>
      </c>
      <c r="AI2022" s="16" t="s">
        <v>39</v>
      </c>
      <c r="AJ2022" s="16" t="s">
        <v>39</v>
      </c>
      <c r="AL2022" s="16" t="s">
        <v>39</v>
      </c>
      <c r="AM2022" s="16" t="s">
        <v>39</v>
      </c>
      <c r="AN2022" s="16" t="str">
        <f>IFERROR(VLOOKUP($P2022,'Kredieten productgroepen functi'!$C:$M,6,FALSE),"n.v.t.")</f>
        <v>3401</v>
      </c>
      <c r="AO2022" s="16" t="str">
        <f>IFERROR(VLOOKUP($P2022,'Kredieten productgroepen functi'!$C:$M,7,FALSE),"n.v.t.")</f>
        <v>Luchtvaartvervoer</v>
      </c>
      <c r="AP2022" s="16" t="str">
        <f>IFERROR(VLOOKUP($P2022,'Kredieten productgroepen functi'!$C:$M,8,FALSE),"n.v.t.")</f>
        <v>34</v>
      </c>
      <c r="AQ2022" s="16" t="str">
        <f>IFERROR(VLOOKUP($P2022,'Kredieten productgroepen functi'!$C:$M,9,FALSE),"n.v.t.")</f>
        <v>Vervoer</v>
      </c>
      <c r="AR2022" s="16" t="str">
        <f>IFERROR(VLOOKUP($P2022,'Kredieten productgroepen functi'!$C:$M,10,FALSE),"n.v.t.")</f>
        <v>3</v>
      </c>
      <c r="AS2022" s="16" t="str">
        <f>IFERROR(VLOOKUP($P2022,'Kredieten productgroepen functi'!$C:$M,11,FALSE),"n.v.t.")</f>
        <v>Verkeer en vervoer</v>
      </c>
      <c r="AT2022" s="16" t="str">
        <f t="shared" si="98"/>
        <v>Lasten</v>
      </c>
      <c r="AU2022" s="16" t="str">
        <f>IFERROR(VLOOKUP($R2022,Kostensoorten!$C:$J,7,FALSE),"n.v.t.")</f>
        <v>8.2</v>
      </c>
      <c r="AV2022" s="16" t="str">
        <f>IFERROR(VLOOKUP($R2022,Kostensoorten!$C:$J,8,FALSE),"n.v.t.")</f>
        <v>Overige verrekeningen</v>
      </c>
    </row>
    <row r="2023" spans="6:48">
      <c r="F2023" s="2" t="s">
        <v>9699</v>
      </c>
      <c r="G2023" s="2" t="s">
        <v>39</v>
      </c>
      <c r="H2023" s="2" t="s">
        <v>39</v>
      </c>
      <c r="I2023" s="18">
        <v>1066118.31</v>
      </c>
      <c r="P2023" s="16" t="str">
        <f t="shared" si="96"/>
        <v>634001</v>
      </c>
      <c r="Q2023" s="16" t="str">
        <f>IFERROR(VLOOKUP($P2023,'Kredieten productgroepen functi'!$C:$M,2,FALSE),"n.v.t.")</f>
        <v>Apparaatskosten</v>
      </c>
      <c r="R2023" s="16" t="str">
        <f t="shared" si="97"/>
        <v>482000</v>
      </c>
      <c r="S2023" s="16" t="str">
        <f>IFERROR(VLOOKUP($R2023,Kostensoorten!$C:$J,2,FALSE),"n.v.t.")</f>
        <v>Directe apparaatskosten</v>
      </c>
      <c r="T2023" s="16" t="s">
        <v>39</v>
      </c>
      <c r="U2023" s="16" t="s">
        <v>39</v>
      </c>
      <c r="V2023" s="16" t="s">
        <v>39</v>
      </c>
      <c r="W2023" s="16" t="s">
        <v>39</v>
      </c>
      <c r="X2023" s="16" t="s">
        <v>39</v>
      </c>
      <c r="Y2023" s="16" t="s">
        <v>39</v>
      </c>
      <c r="Z2023" s="16" t="s">
        <v>39</v>
      </c>
      <c r="AA2023" s="16" t="s">
        <v>39</v>
      </c>
      <c r="AB2023" s="16" t="s">
        <v>39</v>
      </c>
      <c r="AC2023" s="16" t="s">
        <v>39</v>
      </c>
      <c r="AD2023" s="16" t="s">
        <v>39</v>
      </c>
      <c r="AE2023" s="16" t="s">
        <v>39</v>
      </c>
      <c r="AF2023" s="16" t="s">
        <v>39</v>
      </c>
      <c r="AG2023" s="16" t="s">
        <v>39</v>
      </c>
      <c r="AH2023" s="16" t="s">
        <v>39</v>
      </c>
      <c r="AI2023" s="16" t="s">
        <v>39</v>
      </c>
      <c r="AJ2023" s="16" t="s">
        <v>39</v>
      </c>
      <c r="AL2023" s="16" t="s">
        <v>39</v>
      </c>
      <c r="AM2023" s="16" t="s">
        <v>39</v>
      </c>
      <c r="AN2023" s="16" t="str">
        <f>IFERROR(VLOOKUP($P2023,'Kredieten productgroepen functi'!$C:$M,6,FALSE),"n.v.t.")</f>
        <v>3402</v>
      </c>
      <c r="AO2023" s="16" t="str">
        <f>IFERROR(VLOOKUP($P2023,'Kredieten productgroepen functi'!$C:$M,7,FALSE),"n.v.t.")</f>
        <v>Collectief personenvervoer</v>
      </c>
      <c r="AP2023" s="16" t="str">
        <f>IFERROR(VLOOKUP($P2023,'Kredieten productgroepen functi'!$C:$M,8,FALSE),"n.v.t.")</f>
        <v>34</v>
      </c>
      <c r="AQ2023" s="16" t="str">
        <f>IFERROR(VLOOKUP($P2023,'Kredieten productgroepen functi'!$C:$M,9,FALSE),"n.v.t.")</f>
        <v>Vervoer</v>
      </c>
      <c r="AR2023" s="16" t="str">
        <f>IFERROR(VLOOKUP($P2023,'Kredieten productgroepen functi'!$C:$M,10,FALSE),"n.v.t.")</f>
        <v>3</v>
      </c>
      <c r="AS2023" s="16" t="str">
        <f>IFERROR(VLOOKUP($P2023,'Kredieten productgroepen functi'!$C:$M,11,FALSE),"n.v.t.")</f>
        <v>Verkeer en vervoer</v>
      </c>
      <c r="AT2023" s="16" t="str">
        <f t="shared" si="98"/>
        <v>Lasten</v>
      </c>
      <c r="AU2023" s="16" t="str">
        <f>IFERROR(VLOOKUP($R2023,Kostensoorten!$C:$J,7,FALSE),"n.v.t.")</f>
        <v>8.2</v>
      </c>
      <c r="AV2023" s="16" t="str">
        <f>IFERROR(VLOOKUP($R2023,Kostensoorten!$C:$J,8,FALSE),"n.v.t.")</f>
        <v>Overige verrekeningen</v>
      </c>
    </row>
    <row r="2024" spans="6:48">
      <c r="F2024" s="2" t="s">
        <v>9700</v>
      </c>
      <c r="G2024" s="2" t="s">
        <v>39</v>
      </c>
      <c r="H2024" s="2" t="s">
        <v>39</v>
      </c>
      <c r="I2024" s="18">
        <v>594726.77</v>
      </c>
      <c r="P2024" s="16" t="str">
        <f t="shared" si="96"/>
        <v>634001</v>
      </c>
      <c r="Q2024" s="16" t="str">
        <f>IFERROR(VLOOKUP($P2024,'Kredieten productgroepen functi'!$C:$M,2,FALSE),"n.v.t.")</f>
        <v>Apparaatskosten</v>
      </c>
      <c r="R2024" s="16" t="str">
        <f t="shared" si="97"/>
        <v>482010</v>
      </c>
      <c r="S2024" s="16" t="str">
        <f>IFERROR(VLOOKUP($R2024,Kostensoorten!$C:$J,2,FALSE),"n.v.t.")</f>
        <v>Overhead</v>
      </c>
      <c r="T2024" s="16" t="s">
        <v>39</v>
      </c>
      <c r="U2024" s="16" t="s">
        <v>39</v>
      </c>
      <c r="V2024" s="16" t="s">
        <v>39</v>
      </c>
      <c r="W2024" s="16" t="s">
        <v>39</v>
      </c>
      <c r="X2024" s="16" t="s">
        <v>39</v>
      </c>
      <c r="Y2024" s="16" t="s">
        <v>39</v>
      </c>
      <c r="Z2024" s="16" t="s">
        <v>39</v>
      </c>
      <c r="AA2024" s="16" t="s">
        <v>39</v>
      </c>
      <c r="AB2024" s="16" t="s">
        <v>39</v>
      </c>
      <c r="AC2024" s="16" t="s">
        <v>39</v>
      </c>
      <c r="AD2024" s="16" t="s">
        <v>39</v>
      </c>
      <c r="AE2024" s="16" t="s">
        <v>39</v>
      </c>
      <c r="AF2024" s="16" t="s">
        <v>39</v>
      </c>
      <c r="AG2024" s="16" t="s">
        <v>39</v>
      </c>
      <c r="AH2024" s="16" t="s">
        <v>39</v>
      </c>
      <c r="AI2024" s="16" t="s">
        <v>39</v>
      </c>
      <c r="AJ2024" s="16" t="s">
        <v>39</v>
      </c>
      <c r="AL2024" s="16" t="s">
        <v>39</v>
      </c>
      <c r="AM2024" s="16" t="s">
        <v>39</v>
      </c>
      <c r="AN2024" s="16" t="str">
        <f>IFERROR(VLOOKUP($P2024,'Kredieten productgroepen functi'!$C:$M,6,FALSE),"n.v.t.")</f>
        <v>3402</v>
      </c>
      <c r="AO2024" s="16" t="str">
        <f>IFERROR(VLOOKUP($P2024,'Kredieten productgroepen functi'!$C:$M,7,FALSE),"n.v.t.")</f>
        <v>Collectief personenvervoer</v>
      </c>
      <c r="AP2024" s="16" t="str">
        <f>IFERROR(VLOOKUP($P2024,'Kredieten productgroepen functi'!$C:$M,8,FALSE),"n.v.t.")</f>
        <v>34</v>
      </c>
      <c r="AQ2024" s="16" t="str">
        <f>IFERROR(VLOOKUP($P2024,'Kredieten productgroepen functi'!$C:$M,9,FALSE),"n.v.t.")</f>
        <v>Vervoer</v>
      </c>
      <c r="AR2024" s="16" t="str">
        <f>IFERROR(VLOOKUP($P2024,'Kredieten productgroepen functi'!$C:$M,10,FALSE),"n.v.t.")</f>
        <v>3</v>
      </c>
      <c r="AS2024" s="16" t="str">
        <f>IFERROR(VLOOKUP($P2024,'Kredieten productgroepen functi'!$C:$M,11,FALSE),"n.v.t.")</f>
        <v>Verkeer en vervoer</v>
      </c>
      <c r="AT2024" s="16" t="str">
        <f t="shared" si="98"/>
        <v>Lasten</v>
      </c>
      <c r="AU2024" s="16" t="str">
        <f>IFERROR(VLOOKUP($R2024,Kostensoorten!$C:$J,7,FALSE),"n.v.t.")</f>
        <v>8.2</v>
      </c>
      <c r="AV2024" s="16" t="str">
        <f>IFERROR(VLOOKUP($R2024,Kostensoorten!$C:$J,8,FALSE),"n.v.t.")</f>
        <v>Overige verrekeningen</v>
      </c>
    </row>
    <row r="2025" spans="6:48">
      <c r="F2025" s="2" t="s">
        <v>9701</v>
      </c>
      <c r="G2025" s="2" t="s">
        <v>39</v>
      </c>
      <c r="H2025" s="2" t="s">
        <v>39</v>
      </c>
      <c r="I2025" s="18">
        <v>-26780.57</v>
      </c>
      <c r="P2025" s="16" t="str">
        <f t="shared" si="96"/>
        <v>634099</v>
      </c>
      <c r="Q2025" s="16" t="str">
        <f>IFERROR(VLOOKUP($P2025,'Kredieten productgroepen functi'!$C:$M,2,FALSE),"n.v.t.")</f>
        <v>Afh. voorg.jaren Int.Openb.Verv.</v>
      </c>
      <c r="R2025" s="16" t="str">
        <f t="shared" si="97"/>
        <v>423132</v>
      </c>
      <c r="S2025" s="16" t="str">
        <f>IFERROR(VLOOKUP($R2025,Kostensoorten!$C:$J,2,FALSE),"n.v.t.")</f>
        <v>Adviesdiensten door derden</v>
      </c>
      <c r="T2025" s="16" t="s">
        <v>39</v>
      </c>
      <c r="U2025" s="16" t="s">
        <v>39</v>
      </c>
      <c r="V2025" s="16" t="s">
        <v>39</v>
      </c>
      <c r="W2025" s="16" t="s">
        <v>39</v>
      </c>
      <c r="X2025" s="16" t="s">
        <v>39</v>
      </c>
      <c r="Y2025" s="16" t="s">
        <v>39</v>
      </c>
      <c r="Z2025" s="16" t="s">
        <v>39</v>
      </c>
      <c r="AA2025" s="16" t="s">
        <v>39</v>
      </c>
      <c r="AB2025" s="16" t="s">
        <v>39</v>
      </c>
      <c r="AC2025" s="16" t="s">
        <v>39</v>
      </c>
      <c r="AD2025" s="16" t="s">
        <v>39</v>
      </c>
      <c r="AE2025" s="16" t="s">
        <v>39</v>
      </c>
      <c r="AF2025" s="16" t="s">
        <v>39</v>
      </c>
      <c r="AG2025" s="16" t="s">
        <v>39</v>
      </c>
      <c r="AH2025" s="16" t="s">
        <v>39</v>
      </c>
      <c r="AI2025" s="16" t="s">
        <v>39</v>
      </c>
      <c r="AJ2025" s="16" t="s">
        <v>39</v>
      </c>
      <c r="AL2025" s="16" t="s">
        <v>39</v>
      </c>
      <c r="AM2025" s="16" t="s">
        <v>39</v>
      </c>
      <c r="AN2025" s="16" t="str">
        <f>IFERROR(VLOOKUP($P2025,'Kredieten productgroepen functi'!$C:$M,6,FALSE),"n.v.t.")</f>
        <v>3402</v>
      </c>
      <c r="AO2025" s="16" t="str">
        <f>IFERROR(VLOOKUP($P2025,'Kredieten productgroepen functi'!$C:$M,7,FALSE),"n.v.t.")</f>
        <v>Collectief personenvervoer</v>
      </c>
      <c r="AP2025" s="16" t="str">
        <f>IFERROR(VLOOKUP($P2025,'Kredieten productgroepen functi'!$C:$M,8,FALSE),"n.v.t.")</f>
        <v>34</v>
      </c>
      <c r="AQ2025" s="16" t="str">
        <f>IFERROR(VLOOKUP($P2025,'Kredieten productgroepen functi'!$C:$M,9,FALSE),"n.v.t.")</f>
        <v>Vervoer</v>
      </c>
      <c r="AR2025" s="16" t="str">
        <f>IFERROR(VLOOKUP($P2025,'Kredieten productgroepen functi'!$C:$M,10,FALSE),"n.v.t.")</f>
        <v>3</v>
      </c>
      <c r="AS2025" s="16" t="str">
        <f>IFERROR(VLOOKUP($P2025,'Kredieten productgroepen functi'!$C:$M,11,FALSE),"n.v.t.")</f>
        <v>Verkeer en vervoer</v>
      </c>
      <c r="AT2025" s="16" t="str">
        <f t="shared" si="98"/>
        <v>Lasten</v>
      </c>
      <c r="AU2025" s="16" t="str">
        <f>IFERROR(VLOOKUP($R2025,Kostensoorten!$C:$J,7,FALSE),"n.v.t.")</f>
        <v>2.3.1</v>
      </c>
      <c r="AV2025" s="16" t="str">
        <f>IFERROR(VLOOKUP($R2025,Kostensoorten!$C:$J,8,FALSE),"n.v.t.")</f>
        <v>Aankopen niet duurzame goedere</v>
      </c>
    </row>
    <row r="2026" spans="6:48">
      <c r="F2026" s="2" t="s">
        <v>8204</v>
      </c>
      <c r="G2026" s="2" t="s">
        <v>39</v>
      </c>
      <c r="H2026" s="2" t="s">
        <v>39</v>
      </c>
      <c r="I2026" s="18">
        <v>8954.11</v>
      </c>
      <c r="P2026" s="16" t="str">
        <f t="shared" si="96"/>
        <v>634200</v>
      </c>
      <c r="Q2026" s="16" t="str">
        <f>IFERROR(VLOOKUP($P2026,'Kredieten productgroepen functi'!$C:$M,2,FALSE),"n.v.t.")</f>
        <v>Projecten Ov</v>
      </c>
      <c r="R2026" s="16" t="str">
        <f t="shared" si="97"/>
        <v>423139</v>
      </c>
      <c r="S2026" s="16" t="str">
        <f>IFERROR(VLOOKUP($R2026,Kostensoorten!$C:$J,2,FALSE),"n.v.t.")</f>
        <v>Overige diensten van derden</v>
      </c>
      <c r="T2026" s="16" t="s">
        <v>39</v>
      </c>
      <c r="U2026" s="16" t="s">
        <v>39</v>
      </c>
      <c r="V2026" s="16" t="s">
        <v>39</v>
      </c>
      <c r="W2026" s="16" t="s">
        <v>39</v>
      </c>
      <c r="X2026" s="16" t="s">
        <v>39</v>
      </c>
      <c r="Y2026" s="16" t="s">
        <v>39</v>
      </c>
      <c r="Z2026" s="16" t="s">
        <v>39</v>
      </c>
      <c r="AA2026" s="16" t="s">
        <v>39</v>
      </c>
      <c r="AB2026" s="16" t="s">
        <v>39</v>
      </c>
      <c r="AC2026" s="16" t="s">
        <v>39</v>
      </c>
      <c r="AD2026" s="16" t="s">
        <v>39</v>
      </c>
      <c r="AE2026" s="16" t="s">
        <v>39</v>
      </c>
      <c r="AF2026" s="16" t="s">
        <v>39</v>
      </c>
      <c r="AG2026" s="16" t="s">
        <v>39</v>
      </c>
      <c r="AH2026" s="16" t="s">
        <v>39</v>
      </c>
      <c r="AI2026" s="16" t="s">
        <v>39</v>
      </c>
      <c r="AJ2026" s="16" t="s">
        <v>39</v>
      </c>
      <c r="AL2026" s="16" t="s">
        <v>39</v>
      </c>
      <c r="AM2026" s="16" t="s">
        <v>39</v>
      </c>
      <c r="AN2026" s="16" t="str">
        <f>IFERROR(VLOOKUP($P2026,'Kredieten productgroepen functi'!$C:$M,6,FALSE),"n.v.t.")</f>
        <v>3402</v>
      </c>
      <c r="AO2026" s="16" t="str">
        <f>IFERROR(VLOOKUP($P2026,'Kredieten productgroepen functi'!$C:$M,7,FALSE),"n.v.t.")</f>
        <v>Collectief personenvervoer</v>
      </c>
      <c r="AP2026" s="16" t="str">
        <f>IFERROR(VLOOKUP($P2026,'Kredieten productgroepen functi'!$C:$M,8,FALSE),"n.v.t.")</f>
        <v>34</v>
      </c>
      <c r="AQ2026" s="16" t="str">
        <f>IFERROR(VLOOKUP($P2026,'Kredieten productgroepen functi'!$C:$M,9,FALSE),"n.v.t.")</f>
        <v>Vervoer</v>
      </c>
      <c r="AR2026" s="16" t="str">
        <f>IFERROR(VLOOKUP($P2026,'Kredieten productgroepen functi'!$C:$M,10,FALSE),"n.v.t.")</f>
        <v>3</v>
      </c>
      <c r="AS2026" s="16" t="str">
        <f>IFERROR(VLOOKUP($P2026,'Kredieten productgroepen functi'!$C:$M,11,FALSE),"n.v.t.")</f>
        <v>Verkeer en vervoer</v>
      </c>
      <c r="AT2026" s="16" t="str">
        <f t="shared" si="98"/>
        <v>Lasten</v>
      </c>
      <c r="AU2026" s="16" t="str">
        <f>IFERROR(VLOOKUP($R2026,Kostensoorten!$C:$J,7,FALSE),"n.v.t.")</f>
        <v>2.3.1</v>
      </c>
      <c r="AV2026" s="16" t="str">
        <f>IFERROR(VLOOKUP($R2026,Kostensoorten!$C:$J,8,FALSE),"n.v.t.")</f>
        <v>Aankopen niet duurzame goedere</v>
      </c>
    </row>
    <row r="2027" spans="6:48">
      <c r="F2027" s="2" t="s">
        <v>8205</v>
      </c>
      <c r="G2027" s="2" t="s">
        <v>39</v>
      </c>
      <c r="H2027" s="2" t="s">
        <v>39</v>
      </c>
      <c r="I2027" s="18">
        <v>12612156.57</v>
      </c>
      <c r="P2027" s="16" t="str">
        <f t="shared" si="96"/>
        <v>634203</v>
      </c>
      <c r="Q2027" s="16" t="str">
        <f>IFERROR(VLOOKUP($P2027,'Kredieten productgroepen functi'!$C:$M,2,FALSE),"n.v.t.")</f>
        <v>Region. treindnst. bijdr.exploitatie</v>
      </c>
      <c r="R2027" s="16" t="str">
        <f t="shared" si="97"/>
        <v>440301</v>
      </c>
      <c r="S2027" s="16" t="str">
        <f>IFERROR(VLOOKUP($R2027,Kostensoorten!$C:$J,2,FALSE),"n.v.t.")</f>
        <v>(Exploitatie)subsidies</v>
      </c>
      <c r="T2027" s="16" t="s">
        <v>39</v>
      </c>
      <c r="U2027" s="16" t="s">
        <v>39</v>
      </c>
      <c r="V2027" s="16" t="s">
        <v>39</v>
      </c>
      <c r="W2027" s="16" t="s">
        <v>39</v>
      </c>
      <c r="X2027" s="16" t="s">
        <v>39</v>
      </c>
      <c r="Y2027" s="16" t="s">
        <v>39</v>
      </c>
      <c r="Z2027" s="16" t="s">
        <v>39</v>
      </c>
      <c r="AA2027" s="16" t="s">
        <v>39</v>
      </c>
      <c r="AB2027" s="16" t="s">
        <v>39</v>
      </c>
      <c r="AC2027" s="16" t="s">
        <v>39</v>
      </c>
      <c r="AD2027" s="16" t="s">
        <v>39</v>
      </c>
      <c r="AE2027" s="16" t="s">
        <v>39</v>
      </c>
      <c r="AF2027" s="16" t="s">
        <v>39</v>
      </c>
      <c r="AG2027" s="16" t="s">
        <v>39</v>
      </c>
      <c r="AH2027" s="16" t="s">
        <v>39</v>
      </c>
      <c r="AI2027" s="16" t="s">
        <v>39</v>
      </c>
      <c r="AJ2027" s="16" t="s">
        <v>39</v>
      </c>
      <c r="AL2027" s="16" t="s">
        <v>39</v>
      </c>
      <c r="AM2027" s="16" t="s">
        <v>39</v>
      </c>
      <c r="AN2027" s="16" t="str">
        <f>IFERROR(VLOOKUP($P2027,'Kredieten productgroepen functi'!$C:$M,6,FALSE),"n.v.t.")</f>
        <v>3402</v>
      </c>
      <c r="AO2027" s="16" t="str">
        <f>IFERROR(VLOOKUP($P2027,'Kredieten productgroepen functi'!$C:$M,7,FALSE),"n.v.t.")</f>
        <v>Collectief personenvervoer</v>
      </c>
      <c r="AP2027" s="16" t="str">
        <f>IFERROR(VLOOKUP($P2027,'Kredieten productgroepen functi'!$C:$M,8,FALSE),"n.v.t.")</f>
        <v>34</v>
      </c>
      <c r="AQ2027" s="16" t="str">
        <f>IFERROR(VLOOKUP($P2027,'Kredieten productgroepen functi'!$C:$M,9,FALSE),"n.v.t.")</f>
        <v>Vervoer</v>
      </c>
      <c r="AR2027" s="16" t="str">
        <f>IFERROR(VLOOKUP($P2027,'Kredieten productgroepen functi'!$C:$M,10,FALSE),"n.v.t.")</f>
        <v>3</v>
      </c>
      <c r="AS2027" s="16" t="str">
        <f>IFERROR(VLOOKUP($P2027,'Kredieten productgroepen functi'!$C:$M,11,FALSE),"n.v.t.")</f>
        <v>Verkeer en vervoer</v>
      </c>
      <c r="AT2027" s="16" t="str">
        <f t="shared" si="98"/>
        <v>Lasten</v>
      </c>
      <c r="AU2027" s="16" t="str">
        <f>IFERROR(VLOOKUP($R2027,Kostensoorten!$C:$J,7,FALSE),"n.v.t.")</f>
        <v>4.0.3</v>
      </c>
      <c r="AV2027" s="16" t="str">
        <f>IFERROR(VLOOKUP($R2027,Kostensoorten!$C:$J,8,FALSE),"n.v.t.")</f>
        <v>Overige inkomensoverdrachten</v>
      </c>
    </row>
    <row r="2028" spans="6:48">
      <c r="F2028" s="2" t="s">
        <v>8206</v>
      </c>
      <c r="G2028" s="2" t="s">
        <v>39</v>
      </c>
      <c r="H2028" s="2" t="s">
        <v>39</v>
      </c>
      <c r="I2028" s="18">
        <v>40017465</v>
      </c>
      <c r="P2028" s="16" t="str">
        <f t="shared" si="96"/>
        <v>634205</v>
      </c>
      <c r="Q2028" s="16" t="str">
        <f>IFERROR(VLOOKUP($P2028,'Kredieten productgroepen functi'!$C:$M,2,FALSE),"n.v.t.")</f>
        <v>Ov-Bureau</v>
      </c>
      <c r="R2028" s="16" t="str">
        <f t="shared" si="97"/>
        <v>440201</v>
      </c>
      <c r="S2028" s="16" t="str">
        <f>IFERROR(VLOOKUP($R2028,Kostensoorten!$C:$J,2,FALSE),"n.v.t.")</f>
        <v>Exploitatiebijdragen aan overheden</v>
      </c>
      <c r="T2028" s="16" t="s">
        <v>39</v>
      </c>
      <c r="U2028" s="16" t="s">
        <v>39</v>
      </c>
      <c r="V2028" s="16" t="s">
        <v>39</v>
      </c>
      <c r="W2028" s="16" t="s">
        <v>39</v>
      </c>
      <c r="X2028" s="16" t="s">
        <v>39</v>
      </c>
      <c r="Y2028" s="16" t="s">
        <v>39</v>
      </c>
      <c r="Z2028" s="16" t="s">
        <v>39</v>
      </c>
      <c r="AA2028" s="16" t="s">
        <v>39</v>
      </c>
      <c r="AB2028" s="16" t="s">
        <v>39</v>
      </c>
      <c r="AC2028" s="16" t="s">
        <v>39</v>
      </c>
      <c r="AD2028" s="16" t="s">
        <v>39</v>
      </c>
      <c r="AE2028" s="16" t="s">
        <v>39</v>
      </c>
      <c r="AF2028" s="16" t="s">
        <v>39</v>
      </c>
      <c r="AG2028" s="16" t="s">
        <v>39</v>
      </c>
      <c r="AH2028" s="16" t="s">
        <v>39</v>
      </c>
      <c r="AI2028" s="16" t="s">
        <v>39</v>
      </c>
      <c r="AJ2028" s="16" t="s">
        <v>39</v>
      </c>
      <c r="AL2028" s="16" t="s">
        <v>39</v>
      </c>
      <c r="AM2028" s="16" t="s">
        <v>39</v>
      </c>
      <c r="AN2028" s="16" t="str">
        <f>IFERROR(VLOOKUP($P2028,'Kredieten productgroepen functi'!$C:$M,6,FALSE),"n.v.t.")</f>
        <v>3402</v>
      </c>
      <c r="AO2028" s="16" t="str">
        <f>IFERROR(VLOOKUP($P2028,'Kredieten productgroepen functi'!$C:$M,7,FALSE),"n.v.t.")</f>
        <v>Collectief personenvervoer</v>
      </c>
      <c r="AP2028" s="16" t="str">
        <f>IFERROR(VLOOKUP($P2028,'Kredieten productgroepen functi'!$C:$M,8,FALSE),"n.v.t.")</f>
        <v>34</v>
      </c>
      <c r="AQ2028" s="16" t="str">
        <f>IFERROR(VLOOKUP($P2028,'Kredieten productgroepen functi'!$C:$M,9,FALSE),"n.v.t.")</f>
        <v>Vervoer</v>
      </c>
      <c r="AR2028" s="16" t="str">
        <f>IFERROR(VLOOKUP($P2028,'Kredieten productgroepen functi'!$C:$M,10,FALSE),"n.v.t.")</f>
        <v>3</v>
      </c>
      <c r="AS2028" s="16" t="str">
        <f>IFERROR(VLOOKUP($P2028,'Kredieten productgroepen functi'!$C:$M,11,FALSE),"n.v.t.")</f>
        <v>Verkeer en vervoer</v>
      </c>
      <c r="AT2028" s="16" t="str">
        <f t="shared" si="98"/>
        <v>Lasten</v>
      </c>
      <c r="AU2028" s="16" t="str">
        <f>IFERROR(VLOOKUP($R2028,Kostensoorten!$C:$J,7,FALSE),"n.v.t.")</f>
        <v>4.0.2</v>
      </c>
      <c r="AV2028" s="16" t="str">
        <f>IFERROR(VLOOKUP($R2028,Kostensoorten!$C:$J,8,FALSE),"n.v.t.")</f>
        <v>Inkomensoverdrachten aan overh</v>
      </c>
    </row>
    <row r="2029" spans="6:48">
      <c r="F2029" s="2" t="s">
        <v>9702</v>
      </c>
      <c r="G2029" s="2" t="s">
        <v>39</v>
      </c>
      <c r="H2029" s="2" t="s">
        <v>39</v>
      </c>
      <c r="I2029" s="18">
        <v>345600</v>
      </c>
      <c r="P2029" s="16" t="str">
        <f t="shared" si="96"/>
        <v>634205</v>
      </c>
      <c r="Q2029" s="16" t="str">
        <f>IFERROR(VLOOKUP($P2029,'Kredieten productgroepen functi'!$C:$M,2,FALSE),"n.v.t.")</f>
        <v>Ov-Bureau</v>
      </c>
      <c r="R2029" s="16" t="str">
        <f t="shared" si="97"/>
        <v>440202</v>
      </c>
      <c r="S2029" s="16" t="str">
        <f>IFERROR(VLOOKUP($R2029,Kostensoorten!$C:$J,2,FALSE),"n.v.t.")</f>
        <v>Overige inkomensoverdr. aan overhdn</v>
      </c>
      <c r="T2029" s="16" t="s">
        <v>39</v>
      </c>
      <c r="U2029" s="16" t="s">
        <v>39</v>
      </c>
      <c r="V2029" s="16" t="s">
        <v>39</v>
      </c>
      <c r="W2029" s="16" t="s">
        <v>39</v>
      </c>
      <c r="X2029" s="16" t="s">
        <v>39</v>
      </c>
      <c r="Y2029" s="16" t="s">
        <v>39</v>
      </c>
      <c r="Z2029" s="16" t="s">
        <v>39</v>
      </c>
      <c r="AA2029" s="16" t="s">
        <v>39</v>
      </c>
      <c r="AB2029" s="16" t="s">
        <v>39</v>
      </c>
      <c r="AC2029" s="16" t="s">
        <v>39</v>
      </c>
      <c r="AD2029" s="16" t="s">
        <v>39</v>
      </c>
      <c r="AE2029" s="16" t="s">
        <v>39</v>
      </c>
      <c r="AF2029" s="16" t="s">
        <v>39</v>
      </c>
      <c r="AG2029" s="16" t="s">
        <v>39</v>
      </c>
      <c r="AH2029" s="16" t="s">
        <v>39</v>
      </c>
      <c r="AI2029" s="16" t="s">
        <v>39</v>
      </c>
      <c r="AJ2029" s="16" t="s">
        <v>39</v>
      </c>
      <c r="AL2029" s="16" t="s">
        <v>39</v>
      </c>
      <c r="AM2029" s="16" t="s">
        <v>39</v>
      </c>
      <c r="AN2029" s="16" t="str">
        <f>IFERROR(VLOOKUP($P2029,'Kredieten productgroepen functi'!$C:$M,6,FALSE),"n.v.t.")</f>
        <v>3402</v>
      </c>
      <c r="AO2029" s="16" t="str">
        <f>IFERROR(VLOOKUP($P2029,'Kredieten productgroepen functi'!$C:$M,7,FALSE),"n.v.t.")</f>
        <v>Collectief personenvervoer</v>
      </c>
      <c r="AP2029" s="16" t="str">
        <f>IFERROR(VLOOKUP($P2029,'Kredieten productgroepen functi'!$C:$M,8,FALSE),"n.v.t.")</f>
        <v>34</v>
      </c>
      <c r="AQ2029" s="16" t="str">
        <f>IFERROR(VLOOKUP($P2029,'Kredieten productgroepen functi'!$C:$M,9,FALSE),"n.v.t.")</f>
        <v>Vervoer</v>
      </c>
      <c r="AR2029" s="16" t="str">
        <f>IFERROR(VLOOKUP($P2029,'Kredieten productgroepen functi'!$C:$M,10,FALSE),"n.v.t.")</f>
        <v>3</v>
      </c>
      <c r="AS2029" s="16" t="str">
        <f>IFERROR(VLOOKUP($P2029,'Kredieten productgroepen functi'!$C:$M,11,FALSE),"n.v.t.")</f>
        <v>Verkeer en vervoer</v>
      </c>
      <c r="AT2029" s="16" t="str">
        <f t="shared" si="98"/>
        <v>Lasten</v>
      </c>
      <c r="AU2029" s="16" t="str">
        <f>IFERROR(VLOOKUP($R2029,Kostensoorten!$C:$J,7,FALSE),"n.v.t.")</f>
        <v>4.0.2</v>
      </c>
      <c r="AV2029" s="16" t="str">
        <f>IFERROR(VLOOKUP($R2029,Kostensoorten!$C:$J,8,FALSE),"n.v.t.")</f>
        <v>Inkomensoverdrachten aan overh</v>
      </c>
    </row>
    <row r="2030" spans="6:48">
      <c r="F2030" s="2" t="s">
        <v>8207</v>
      </c>
      <c r="G2030" s="2" t="s">
        <v>39</v>
      </c>
      <c r="H2030" s="2" t="s">
        <v>39</v>
      </c>
      <c r="I2030" s="18">
        <v>3058755.62</v>
      </c>
      <c r="P2030" s="16" t="str">
        <f t="shared" si="96"/>
        <v>634211</v>
      </c>
      <c r="Q2030" s="16" t="str">
        <f>IFERROR(VLOOKUP($P2030,'Kredieten productgroepen functi'!$C:$M,2,FALSE),"n.v.t.")</f>
        <v>Gebruikersvergoeding spoor</v>
      </c>
      <c r="R2030" s="16" t="str">
        <f t="shared" si="97"/>
        <v>441101</v>
      </c>
      <c r="S2030" s="16" t="str">
        <f>IFERROR(VLOOKUP($R2030,Kostensoorten!$C:$J,2,FALSE),"n.v.t.")</f>
        <v>Investeringsbijdragen aan overheden</v>
      </c>
      <c r="T2030" s="16" t="s">
        <v>39</v>
      </c>
      <c r="U2030" s="16" t="s">
        <v>39</v>
      </c>
      <c r="V2030" s="16" t="s">
        <v>39</v>
      </c>
      <c r="W2030" s="16" t="s">
        <v>39</v>
      </c>
      <c r="X2030" s="16" t="s">
        <v>39</v>
      </c>
      <c r="Y2030" s="16" t="s">
        <v>39</v>
      </c>
      <c r="Z2030" s="16" t="s">
        <v>39</v>
      </c>
      <c r="AA2030" s="16" t="s">
        <v>39</v>
      </c>
      <c r="AB2030" s="16" t="s">
        <v>39</v>
      </c>
      <c r="AC2030" s="16" t="s">
        <v>39</v>
      </c>
      <c r="AD2030" s="16" t="s">
        <v>39</v>
      </c>
      <c r="AE2030" s="16" t="s">
        <v>39</v>
      </c>
      <c r="AF2030" s="16" t="s">
        <v>39</v>
      </c>
      <c r="AG2030" s="16" t="s">
        <v>39</v>
      </c>
      <c r="AH2030" s="16" t="s">
        <v>39</v>
      </c>
      <c r="AI2030" s="16" t="s">
        <v>39</v>
      </c>
      <c r="AJ2030" s="16" t="s">
        <v>39</v>
      </c>
      <c r="AL2030" s="16" t="s">
        <v>39</v>
      </c>
      <c r="AM2030" s="16" t="s">
        <v>39</v>
      </c>
      <c r="AN2030" s="16" t="str">
        <f>IFERROR(VLOOKUP($P2030,'Kredieten productgroepen functi'!$C:$M,6,FALSE),"n.v.t.")</f>
        <v>3402</v>
      </c>
      <c r="AO2030" s="16" t="str">
        <f>IFERROR(VLOOKUP($P2030,'Kredieten productgroepen functi'!$C:$M,7,FALSE),"n.v.t.")</f>
        <v>Collectief personenvervoer</v>
      </c>
      <c r="AP2030" s="16" t="str">
        <f>IFERROR(VLOOKUP($P2030,'Kredieten productgroepen functi'!$C:$M,8,FALSE),"n.v.t.")</f>
        <v>34</v>
      </c>
      <c r="AQ2030" s="16" t="str">
        <f>IFERROR(VLOOKUP($P2030,'Kredieten productgroepen functi'!$C:$M,9,FALSE),"n.v.t.")</f>
        <v>Vervoer</v>
      </c>
      <c r="AR2030" s="16" t="str">
        <f>IFERROR(VLOOKUP($P2030,'Kredieten productgroepen functi'!$C:$M,10,FALSE),"n.v.t.")</f>
        <v>3</v>
      </c>
      <c r="AS2030" s="16" t="str">
        <f>IFERROR(VLOOKUP($P2030,'Kredieten productgroepen functi'!$C:$M,11,FALSE),"n.v.t.")</f>
        <v>Verkeer en vervoer</v>
      </c>
      <c r="AT2030" s="16" t="str">
        <f t="shared" si="98"/>
        <v>Lasten</v>
      </c>
      <c r="AU2030" s="16" t="str">
        <f>IFERROR(VLOOKUP($R2030,Kostensoorten!$C:$J,7,FALSE),"n.v.t.")</f>
        <v>4.1.1</v>
      </c>
      <c r="AV2030" s="16" t="str">
        <f>IFERROR(VLOOKUP($R2030,Kostensoorten!$C:$J,8,FALSE),"n.v.t.")</f>
        <v>Vermogensoverdrachten aan over</v>
      </c>
    </row>
    <row r="2031" spans="6:48">
      <c r="F2031" s="2" t="s">
        <v>7314</v>
      </c>
      <c r="G2031" s="2" t="s">
        <v>39</v>
      </c>
      <c r="H2031" s="2" t="s">
        <v>39</v>
      </c>
      <c r="I2031" s="18">
        <v>1520.97</v>
      </c>
      <c r="P2031" s="16" t="str">
        <f t="shared" si="96"/>
        <v>634213</v>
      </c>
      <c r="Q2031" s="16" t="str">
        <f>IFERROR(VLOOKUP($P2031,'Kredieten productgroepen functi'!$C:$M,2,FALSE),"n.v.t.")</f>
        <v>Kosten kaartautomaten</v>
      </c>
      <c r="R2031" s="16" t="str">
        <f t="shared" si="97"/>
        <v>423139</v>
      </c>
      <c r="S2031" s="16" t="str">
        <f>IFERROR(VLOOKUP($R2031,Kostensoorten!$C:$J,2,FALSE),"n.v.t.")</f>
        <v>Overige diensten van derden</v>
      </c>
      <c r="T2031" s="16" t="s">
        <v>39</v>
      </c>
      <c r="U2031" s="16" t="s">
        <v>39</v>
      </c>
      <c r="V2031" s="16" t="s">
        <v>39</v>
      </c>
      <c r="W2031" s="16" t="s">
        <v>39</v>
      </c>
      <c r="X2031" s="16" t="s">
        <v>39</v>
      </c>
      <c r="Y2031" s="16" t="s">
        <v>39</v>
      </c>
      <c r="Z2031" s="16" t="s">
        <v>39</v>
      </c>
      <c r="AA2031" s="16" t="s">
        <v>39</v>
      </c>
      <c r="AB2031" s="16" t="s">
        <v>39</v>
      </c>
      <c r="AC2031" s="16" t="s">
        <v>39</v>
      </c>
      <c r="AD2031" s="16" t="s">
        <v>39</v>
      </c>
      <c r="AE2031" s="16" t="s">
        <v>39</v>
      </c>
      <c r="AF2031" s="16" t="s">
        <v>39</v>
      </c>
      <c r="AG2031" s="16" t="s">
        <v>39</v>
      </c>
      <c r="AH2031" s="16" t="s">
        <v>39</v>
      </c>
      <c r="AI2031" s="16" t="s">
        <v>39</v>
      </c>
      <c r="AJ2031" s="16" t="s">
        <v>39</v>
      </c>
      <c r="AL2031" s="16" t="s">
        <v>39</v>
      </c>
      <c r="AM2031" s="16" t="s">
        <v>39</v>
      </c>
      <c r="AN2031" s="16" t="str">
        <f>IFERROR(VLOOKUP($P2031,'Kredieten productgroepen functi'!$C:$M,6,FALSE),"n.v.t.")</f>
        <v>3402</v>
      </c>
      <c r="AO2031" s="16" t="str">
        <f>IFERROR(VLOOKUP($P2031,'Kredieten productgroepen functi'!$C:$M,7,FALSE),"n.v.t.")</f>
        <v>Collectief personenvervoer</v>
      </c>
      <c r="AP2031" s="16" t="str">
        <f>IFERROR(VLOOKUP($P2031,'Kredieten productgroepen functi'!$C:$M,8,FALSE),"n.v.t.")</f>
        <v>34</v>
      </c>
      <c r="AQ2031" s="16" t="str">
        <f>IFERROR(VLOOKUP($P2031,'Kredieten productgroepen functi'!$C:$M,9,FALSE),"n.v.t.")</f>
        <v>Vervoer</v>
      </c>
      <c r="AR2031" s="16" t="str">
        <f>IFERROR(VLOOKUP($P2031,'Kredieten productgroepen functi'!$C:$M,10,FALSE),"n.v.t.")</f>
        <v>3</v>
      </c>
      <c r="AS2031" s="16" t="str">
        <f>IFERROR(VLOOKUP($P2031,'Kredieten productgroepen functi'!$C:$M,11,FALSE),"n.v.t.")</f>
        <v>Verkeer en vervoer</v>
      </c>
      <c r="AT2031" s="16" t="str">
        <f t="shared" si="98"/>
        <v>Lasten</v>
      </c>
      <c r="AU2031" s="16" t="str">
        <f>IFERROR(VLOOKUP($R2031,Kostensoorten!$C:$J,7,FALSE),"n.v.t.")</f>
        <v>2.3.1</v>
      </c>
      <c r="AV2031" s="16" t="str">
        <f>IFERROR(VLOOKUP($R2031,Kostensoorten!$C:$J,8,FALSE),"n.v.t.")</f>
        <v>Aankopen niet duurzame goedere</v>
      </c>
    </row>
    <row r="2032" spans="6:48">
      <c r="F2032" s="2" t="s">
        <v>8790</v>
      </c>
      <c r="G2032" s="2" t="s">
        <v>39</v>
      </c>
      <c r="H2032" s="2" t="s">
        <v>39</v>
      </c>
      <c r="I2032" s="18">
        <v>147283.85</v>
      </c>
      <c r="P2032" s="16" t="str">
        <f t="shared" si="96"/>
        <v>634213</v>
      </c>
      <c r="Q2032" s="16" t="str">
        <f>IFERROR(VLOOKUP($P2032,'Kredieten productgroepen functi'!$C:$M,2,FALSE),"n.v.t.")</f>
        <v>Kosten kaartautomaten</v>
      </c>
      <c r="R2032" s="16" t="str">
        <f t="shared" si="97"/>
        <v>423139</v>
      </c>
      <c r="S2032" s="16" t="str">
        <f>IFERROR(VLOOKUP($R2032,Kostensoorten!$C:$J,2,FALSE),"n.v.t.")</f>
        <v>Overige diensten van derden</v>
      </c>
      <c r="T2032" s="16" t="s">
        <v>39</v>
      </c>
      <c r="U2032" s="16" t="s">
        <v>39</v>
      </c>
      <c r="V2032" s="16" t="s">
        <v>39</v>
      </c>
      <c r="W2032" s="16" t="s">
        <v>39</v>
      </c>
      <c r="X2032" s="16" t="s">
        <v>39</v>
      </c>
      <c r="Y2032" s="16" t="s">
        <v>39</v>
      </c>
      <c r="Z2032" s="16" t="s">
        <v>39</v>
      </c>
      <c r="AA2032" s="16" t="s">
        <v>39</v>
      </c>
      <c r="AB2032" s="16" t="s">
        <v>39</v>
      </c>
      <c r="AC2032" s="16" t="s">
        <v>39</v>
      </c>
      <c r="AD2032" s="16" t="s">
        <v>39</v>
      </c>
      <c r="AE2032" s="16" t="s">
        <v>39</v>
      </c>
      <c r="AF2032" s="16" t="s">
        <v>39</v>
      </c>
      <c r="AG2032" s="16" t="s">
        <v>39</v>
      </c>
      <c r="AH2032" s="16" t="s">
        <v>39</v>
      </c>
      <c r="AI2032" s="16" t="s">
        <v>39</v>
      </c>
      <c r="AJ2032" s="16" t="s">
        <v>39</v>
      </c>
      <c r="AL2032" s="16" t="s">
        <v>39</v>
      </c>
      <c r="AM2032" s="16" t="s">
        <v>39</v>
      </c>
      <c r="AN2032" s="16" t="str">
        <f>IFERROR(VLOOKUP($P2032,'Kredieten productgroepen functi'!$C:$M,6,FALSE),"n.v.t.")</f>
        <v>3402</v>
      </c>
      <c r="AO2032" s="16" t="str">
        <f>IFERROR(VLOOKUP($P2032,'Kredieten productgroepen functi'!$C:$M,7,FALSE),"n.v.t.")</f>
        <v>Collectief personenvervoer</v>
      </c>
      <c r="AP2032" s="16" t="str">
        <f>IFERROR(VLOOKUP($P2032,'Kredieten productgroepen functi'!$C:$M,8,FALSE),"n.v.t.")</f>
        <v>34</v>
      </c>
      <c r="AQ2032" s="16" t="str">
        <f>IFERROR(VLOOKUP($P2032,'Kredieten productgroepen functi'!$C:$M,9,FALSE),"n.v.t.")</f>
        <v>Vervoer</v>
      </c>
      <c r="AR2032" s="16" t="str">
        <f>IFERROR(VLOOKUP($P2032,'Kredieten productgroepen functi'!$C:$M,10,FALSE),"n.v.t.")</f>
        <v>3</v>
      </c>
      <c r="AS2032" s="16" t="str">
        <f>IFERROR(VLOOKUP($P2032,'Kredieten productgroepen functi'!$C:$M,11,FALSE),"n.v.t.")</f>
        <v>Verkeer en vervoer</v>
      </c>
      <c r="AT2032" s="16" t="str">
        <f t="shared" si="98"/>
        <v>Lasten</v>
      </c>
      <c r="AU2032" s="16" t="str">
        <f>IFERROR(VLOOKUP($R2032,Kostensoorten!$C:$J,7,FALSE),"n.v.t.")</f>
        <v>2.3.1</v>
      </c>
      <c r="AV2032" s="16" t="str">
        <f>IFERROR(VLOOKUP($R2032,Kostensoorten!$C:$J,8,FALSE),"n.v.t.")</f>
        <v>Aankopen niet duurzame goedere</v>
      </c>
    </row>
    <row r="2033" spans="6:48">
      <c r="F2033" s="2" t="s">
        <v>9703</v>
      </c>
      <c r="G2033" s="2" t="s">
        <v>39</v>
      </c>
      <c r="H2033" s="2" t="s">
        <v>39</v>
      </c>
      <c r="I2033" s="18">
        <v>140000</v>
      </c>
      <c r="P2033" s="16" t="str">
        <f t="shared" si="96"/>
        <v>634213</v>
      </c>
      <c r="Q2033" s="16" t="str">
        <f>IFERROR(VLOOKUP($P2033,'Kredieten productgroepen functi'!$C:$M,2,FALSE),"n.v.t.")</f>
        <v>Kosten kaartautomaten</v>
      </c>
      <c r="R2033" s="16" t="str">
        <f t="shared" si="97"/>
        <v>423139</v>
      </c>
      <c r="S2033" s="16" t="str">
        <f>IFERROR(VLOOKUP($R2033,Kostensoorten!$C:$J,2,FALSE),"n.v.t.")</f>
        <v>Overige diensten van derden</v>
      </c>
      <c r="T2033" s="16" t="s">
        <v>39</v>
      </c>
      <c r="U2033" s="16" t="s">
        <v>39</v>
      </c>
      <c r="V2033" s="16" t="s">
        <v>39</v>
      </c>
      <c r="W2033" s="16" t="s">
        <v>39</v>
      </c>
      <c r="X2033" s="16" t="s">
        <v>39</v>
      </c>
      <c r="Y2033" s="16" t="s">
        <v>39</v>
      </c>
      <c r="Z2033" s="16" t="s">
        <v>39</v>
      </c>
      <c r="AA2033" s="16" t="s">
        <v>39</v>
      </c>
      <c r="AB2033" s="16" t="s">
        <v>39</v>
      </c>
      <c r="AC2033" s="16" t="s">
        <v>39</v>
      </c>
      <c r="AD2033" s="16" t="s">
        <v>39</v>
      </c>
      <c r="AE2033" s="16" t="s">
        <v>39</v>
      </c>
      <c r="AF2033" s="16" t="s">
        <v>39</v>
      </c>
      <c r="AG2033" s="16" t="s">
        <v>39</v>
      </c>
      <c r="AH2033" s="16" t="s">
        <v>39</v>
      </c>
      <c r="AI2033" s="16" t="s">
        <v>39</v>
      </c>
      <c r="AJ2033" s="16" t="s">
        <v>39</v>
      </c>
      <c r="AL2033" s="16" t="s">
        <v>39</v>
      </c>
      <c r="AM2033" s="16" t="s">
        <v>39</v>
      </c>
      <c r="AN2033" s="16" t="str">
        <f>IFERROR(VLOOKUP($P2033,'Kredieten productgroepen functi'!$C:$M,6,FALSE),"n.v.t.")</f>
        <v>3402</v>
      </c>
      <c r="AO2033" s="16" t="str">
        <f>IFERROR(VLOOKUP($P2033,'Kredieten productgroepen functi'!$C:$M,7,FALSE),"n.v.t.")</f>
        <v>Collectief personenvervoer</v>
      </c>
      <c r="AP2033" s="16" t="str">
        <f>IFERROR(VLOOKUP($P2033,'Kredieten productgroepen functi'!$C:$M,8,FALSE),"n.v.t.")</f>
        <v>34</v>
      </c>
      <c r="AQ2033" s="16" t="str">
        <f>IFERROR(VLOOKUP($P2033,'Kredieten productgroepen functi'!$C:$M,9,FALSE),"n.v.t.")</f>
        <v>Vervoer</v>
      </c>
      <c r="AR2033" s="16" t="str">
        <f>IFERROR(VLOOKUP($P2033,'Kredieten productgroepen functi'!$C:$M,10,FALSE),"n.v.t.")</f>
        <v>3</v>
      </c>
      <c r="AS2033" s="16" t="str">
        <f>IFERROR(VLOOKUP($P2033,'Kredieten productgroepen functi'!$C:$M,11,FALSE),"n.v.t.")</f>
        <v>Verkeer en vervoer</v>
      </c>
      <c r="AT2033" s="16" t="str">
        <f t="shared" si="98"/>
        <v>Lasten</v>
      </c>
      <c r="AU2033" s="16" t="str">
        <f>IFERROR(VLOOKUP($R2033,Kostensoorten!$C:$J,7,FALSE),"n.v.t.")</f>
        <v>2.3.1</v>
      </c>
      <c r="AV2033" s="16" t="str">
        <f>IFERROR(VLOOKUP($R2033,Kostensoorten!$C:$J,8,FALSE),"n.v.t.")</f>
        <v>Aankopen niet duurzame goedere</v>
      </c>
    </row>
    <row r="2034" spans="6:48">
      <c r="F2034" s="2" t="s">
        <v>8208</v>
      </c>
      <c r="G2034" s="2" t="s">
        <v>39</v>
      </c>
      <c r="H2034" s="2" t="s">
        <v>39</v>
      </c>
      <c r="I2034" s="18">
        <v>9000</v>
      </c>
      <c r="P2034" s="16" t="str">
        <f t="shared" si="96"/>
        <v>634213</v>
      </c>
      <c r="Q2034" s="16" t="str">
        <f>IFERROR(VLOOKUP($P2034,'Kredieten productgroepen functi'!$C:$M,2,FALSE),"n.v.t.")</f>
        <v>Kosten kaartautomaten</v>
      </c>
      <c r="R2034" s="16" t="str">
        <f t="shared" si="97"/>
        <v>441202</v>
      </c>
      <c r="S2034" s="16" t="str">
        <f>IFERROR(VLOOKUP($R2034,Kostensoorten!$C:$J,2,FALSE),"n.v.t.")</f>
        <v>Overige vermogensoverdr. aan derden</v>
      </c>
      <c r="T2034" s="16" t="s">
        <v>39</v>
      </c>
      <c r="U2034" s="16" t="s">
        <v>39</v>
      </c>
      <c r="V2034" s="16" t="s">
        <v>39</v>
      </c>
      <c r="W2034" s="16" t="s">
        <v>39</v>
      </c>
      <c r="X2034" s="16" t="s">
        <v>39</v>
      </c>
      <c r="Y2034" s="16" t="s">
        <v>39</v>
      </c>
      <c r="Z2034" s="16" t="s">
        <v>39</v>
      </c>
      <c r="AA2034" s="16" t="s">
        <v>39</v>
      </c>
      <c r="AB2034" s="16" t="s">
        <v>39</v>
      </c>
      <c r="AC2034" s="16" t="s">
        <v>39</v>
      </c>
      <c r="AD2034" s="16" t="s">
        <v>39</v>
      </c>
      <c r="AE2034" s="16" t="s">
        <v>39</v>
      </c>
      <c r="AF2034" s="16" t="s">
        <v>39</v>
      </c>
      <c r="AG2034" s="16" t="s">
        <v>39</v>
      </c>
      <c r="AH2034" s="16" t="s">
        <v>39</v>
      </c>
      <c r="AI2034" s="16" t="s">
        <v>39</v>
      </c>
      <c r="AJ2034" s="16" t="s">
        <v>39</v>
      </c>
      <c r="AL2034" s="16" t="s">
        <v>39</v>
      </c>
      <c r="AM2034" s="16" t="s">
        <v>39</v>
      </c>
      <c r="AN2034" s="16" t="str">
        <f>IFERROR(VLOOKUP($P2034,'Kredieten productgroepen functi'!$C:$M,6,FALSE),"n.v.t.")</f>
        <v>3402</v>
      </c>
      <c r="AO2034" s="16" t="str">
        <f>IFERROR(VLOOKUP($P2034,'Kredieten productgroepen functi'!$C:$M,7,FALSE),"n.v.t.")</f>
        <v>Collectief personenvervoer</v>
      </c>
      <c r="AP2034" s="16" t="str">
        <f>IFERROR(VLOOKUP($P2034,'Kredieten productgroepen functi'!$C:$M,8,FALSE),"n.v.t.")</f>
        <v>34</v>
      </c>
      <c r="AQ2034" s="16" t="str">
        <f>IFERROR(VLOOKUP($P2034,'Kredieten productgroepen functi'!$C:$M,9,FALSE),"n.v.t.")</f>
        <v>Vervoer</v>
      </c>
      <c r="AR2034" s="16" t="str">
        <f>IFERROR(VLOOKUP($P2034,'Kredieten productgroepen functi'!$C:$M,10,FALSE),"n.v.t.")</f>
        <v>3</v>
      </c>
      <c r="AS2034" s="16" t="str">
        <f>IFERROR(VLOOKUP($P2034,'Kredieten productgroepen functi'!$C:$M,11,FALSE),"n.v.t.")</f>
        <v>Verkeer en vervoer</v>
      </c>
      <c r="AT2034" s="16" t="str">
        <f t="shared" si="98"/>
        <v>Lasten</v>
      </c>
      <c r="AU2034" s="16" t="str">
        <f>IFERROR(VLOOKUP($R2034,Kostensoorten!$C:$J,7,FALSE),"n.v.t.")</f>
        <v>4.1.2</v>
      </c>
      <c r="AV2034" s="16" t="str">
        <f>IFERROR(VLOOKUP($R2034,Kostensoorten!$C:$J,8,FALSE),"n.v.t.")</f>
        <v>Overige vermogensoverdrachten</v>
      </c>
    </row>
    <row r="2035" spans="6:48">
      <c r="F2035" s="2" t="s">
        <v>8209</v>
      </c>
      <c r="G2035" s="2" t="s">
        <v>39</v>
      </c>
      <c r="H2035" s="2" t="s">
        <v>39</v>
      </c>
      <c r="I2035" s="18">
        <v>18222.75</v>
      </c>
      <c r="P2035" s="16" t="str">
        <f t="shared" si="96"/>
        <v>634213</v>
      </c>
      <c r="Q2035" s="16" t="str">
        <f>IFERROR(VLOOKUP($P2035,'Kredieten productgroepen functi'!$C:$M,2,FALSE),"n.v.t.")</f>
        <v>Kosten kaartautomaten</v>
      </c>
      <c r="R2035" s="16" t="str">
        <f t="shared" si="97"/>
        <v>441202</v>
      </c>
      <c r="S2035" s="16" t="str">
        <f>IFERROR(VLOOKUP($R2035,Kostensoorten!$C:$J,2,FALSE),"n.v.t.")</f>
        <v>Overige vermogensoverdr. aan derden</v>
      </c>
      <c r="T2035" s="16" t="s">
        <v>39</v>
      </c>
      <c r="U2035" s="16" t="s">
        <v>39</v>
      </c>
      <c r="V2035" s="16" t="s">
        <v>39</v>
      </c>
      <c r="W2035" s="16" t="s">
        <v>39</v>
      </c>
      <c r="X2035" s="16" t="s">
        <v>39</v>
      </c>
      <c r="Y2035" s="16" t="s">
        <v>39</v>
      </c>
      <c r="Z2035" s="16" t="s">
        <v>39</v>
      </c>
      <c r="AA2035" s="16" t="s">
        <v>39</v>
      </c>
      <c r="AB2035" s="16" t="s">
        <v>39</v>
      </c>
      <c r="AC2035" s="16" t="s">
        <v>39</v>
      </c>
      <c r="AD2035" s="16" t="s">
        <v>39</v>
      </c>
      <c r="AE2035" s="16" t="s">
        <v>39</v>
      </c>
      <c r="AF2035" s="16" t="s">
        <v>39</v>
      </c>
      <c r="AG2035" s="16" t="s">
        <v>39</v>
      </c>
      <c r="AH2035" s="16" t="s">
        <v>39</v>
      </c>
      <c r="AI2035" s="16" t="s">
        <v>39</v>
      </c>
      <c r="AJ2035" s="16" t="s">
        <v>39</v>
      </c>
      <c r="AL2035" s="16" t="s">
        <v>39</v>
      </c>
      <c r="AM2035" s="16" t="s">
        <v>39</v>
      </c>
      <c r="AN2035" s="16" t="str">
        <f>IFERROR(VLOOKUP($P2035,'Kredieten productgroepen functi'!$C:$M,6,FALSE),"n.v.t.")</f>
        <v>3402</v>
      </c>
      <c r="AO2035" s="16" t="str">
        <f>IFERROR(VLOOKUP($P2035,'Kredieten productgroepen functi'!$C:$M,7,FALSE),"n.v.t.")</f>
        <v>Collectief personenvervoer</v>
      </c>
      <c r="AP2035" s="16" t="str">
        <f>IFERROR(VLOOKUP($P2035,'Kredieten productgroepen functi'!$C:$M,8,FALSE),"n.v.t.")</f>
        <v>34</v>
      </c>
      <c r="AQ2035" s="16" t="str">
        <f>IFERROR(VLOOKUP($P2035,'Kredieten productgroepen functi'!$C:$M,9,FALSE),"n.v.t.")</f>
        <v>Vervoer</v>
      </c>
      <c r="AR2035" s="16" t="str">
        <f>IFERROR(VLOOKUP($P2035,'Kredieten productgroepen functi'!$C:$M,10,FALSE),"n.v.t.")</f>
        <v>3</v>
      </c>
      <c r="AS2035" s="16" t="str">
        <f>IFERROR(VLOOKUP($P2035,'Kredieten productgroepen functi'!$C:$M,11,FALSE),"n.v.t.")</f>
        <v>Verkeer en vervoer</v>
      </c>
      <c r="AT2035" s="16" t="str">
        <f t="shared" si="98"/>
        <v>Lasten</v>
      </c>
      <c r="AU2035" s="16" t="str">
        <f>IFERROR(VLOOKUP($R2035,Kostensoorten!$C:$J,7,FALSE),"n.v.t.")</f>
        <v>4.1.2</v>
      </c>
      <c r="AV2035" s="16" t="str">
        <f>IFERROR(VLOOKUP($R2035,Kostensoorten!$C:$J,8,FALSE),"n.v.t.")</f>
        <v>Overige vermogensoverdrachten</v>
      </c>
    </row>
    <row r="2036" spans="6:48">
      <c r="F2036" s="2" t="s">
        <v>8210</v>
      </c>
      <c r="G2036" s="2" t="s">
        <v>39</v>
      </c>
      <c r="H2036" s="2" t="s">
        <v>39</v>
      </c>
      <c r="I2036" s="18">
        <v>18258.46</v>
      </c>
      <c r="P2036" s="16" t="str">
        <f t="shared" si="96"/>
        <v>634213</v>
      </c>
      <c r="Q2036" s="16" t="str">
        <f>IFERROR(VLOOKUP($P2036,'Kredieten productgroepen functi'!$C:$M,2,FALSE),"n.v.t.")</f>
        <v>Kosten kaartautomaten</v>
      </c>
      <c r="R2036" s="16" t="str">
        <f t="shared" si="97"/>
        <v>441202</v>
      </c>
      <c r="S2036" s="16" t="str">
        <f>IFERROR(VLOOKUP($R2036,Kostensoorten!$C:$J,2,FALSE),"n.v.t.")</f>
        <v>Overige vermogensoverdr. aan derden</v>
      </c>
      <c r="T2036" s="16" t="s">
        <v>39</v>
      </c>
      <c r="U2036" s="16" t="s">
        <v>39</v>
      </c>
      <c r="V2036" s="16" t="s">
        <v>39</v>
      </c>
      <c r="W2036" s="16" t="s">
        <v>39</v>
      </c>
      <c r="X2036" s="16" t="s">
        <v>39</v>
      </c>
      <c r="Y2036" s="16" t="s">
        <v>39</v>
      </c>
      <c r="Z2036" s="16" t="s">
        <v>39</v>
      </c>
      <c r="AA2036" s="16" t="s">
        <v>39</v>
      </c>
      <c r="AB2036" s="16" t="s">
        <v>39</v>
      </c>
      <c r="AC2036" s="16" t="s">
        <v>39</v>
      </c>
      <c r="AD2036" s="16" t="s">
        <v>39</v>
      </c>
      <c r="AE2036" s="16" t="s">
        <v>39</v>
      </c>
      <c r="AF2036" s="16" t="s">
        <v>39</v>
      </c>
      <c r="AG2036" s="16" t="s">
        <v>39</v>
      </c>
      <c r="AH2036" s="16" t="s">
        <v>39</v>
      </c>
      <c r="AI2036" s="16" t="s">
        <v>39</v>
      </c>
      <c r="AJ2036" s="16" t="s">
        <v>39</v>
      </c>
      <c r="AL2036" s="16" t="s">
        <v>39</v>
      </c>
      <c r="AM2036" s="16" t="s">
        <v>39</v>
      </c>
      <c r="AN2036" s="16" t="str">
        <f>IFERROR(VLOOKUP($P2036,'Kredieten productgroepen functi'!$C:$M,6,FALSE),"n.v.t.")</f>
        <v>3402</v>
      </c>
      <c r="AO2036" s="16" t="str">
        <f>IFERROR(VLOOKUP($P2036,'Kredieten productgroepen functi'!$C:$M,7,FALSE),"n.v.t.")</f>
        <v>Collectief personenvervoer</v>
      </c>
      <c r="AP2036" s="16" t="str">
        <f>IFERROR(VLOOKUP($P2036,'Kredieten productgroepen functi'!$C:$M,8,FALSE),"n.v.t.")</f>
        <v>34</v>
      </c>
      <c r="AQ2036" s="16" t="str">
        <f>IFERROR(VLOOKUP($P2036,'Kredieten productgroepen functi'!$C:$M,9,FALSE),"n.v.t.")</f>
        <v>Vervoer</v>
      </c>
      <c r="AR2036" s="16" t="str">
        <f>IFERROR(VLOOKUP($P2036,'Kredieten productgroepen functi'!$C:$M,10,FALSE),"n.v.t.")</f>
        <v>3</v>
      </c>
      <c r="AS2036" s="16" t="str">
        <f>IFERROR(VLOOKUP($P2036,'Kredieten productgroepen functi'!$C:$M,11,FALSE),"n.v.t.")</f>
        <v>Verkeer en vervoer</v>
      </c>
      <c r="AT2036" s="16" t="str">
        <f t="shared" si="98"/>
        <v>Lasten</v>
      </c>
      <c r="AU2036" s="16" t="str">
        <f>IFERROR(VLOOKUP($R2036,Kostensoorten!$C:$J,7,FALSE),"n.v.t.")</f>
        <v>4.1.2</v>
      </c>
      <c r="AV2036" s="16" t="str">
        <f>IFERROR(VLOOKUP($R2036,Kostensoorten!$C:$J,8,FALSE),"n.v.t.")</f>
        <v>Overige vermogensoverdrachten</v>
      </c>
    </row>
    <row r="2037" spans="6:48">
      <c r="F2037" s="2" t="s">
        <v>8211</v>
      </c>
      <c r="G2037" s="2" t="s">
        <v>39</v>
      </c>
      <c r="H2037" s="2" t="s">
        <v>39</v>
      </c>
      <c r="I2037" s="18">
        <v>18316.53</v>
      </c>
      <c r="P2037" s="16" t="str">
        <f t="shared" si="96"/>
        <v>634213</v>
      </c>
      <c r="Q2037" s="16" t="str">
        <f>IFERROR(VLOOKUP($P2037,'Kredieten productgroepen functi'!$C:$M,2,FALSE),"n.v.t.")</f>
        <v>Kosten kaartautomaten</v>
      </c>
      <c r="R2037" s="16" t="str">
        <f t="shared" si="97"/>
        <v>441202</v>
      </c>
      <c r="S2037" s="16" t="str">
        <f>IFERROR(VLOOKUP($R2037,Kostensoorten!$C:$J,2,FALSE),"n.v.t.")</f>
        <v>Overige vermogensoverdr. aan derden</v>
      </c>
      <c r="T2037" s="16" t="s">
        <v>39</v>
      </c>
      <c r="U2037" s="16" t="s">
        <v>39</v>
      </c>
      <c r="V2037" s="16" t="s">
        <v>39</v>
      </c>
      <c r="W2037" s="16" t="s">
        <v>39</v>
      </c>
      <c r="X2037" s="16" t="s">
        <v>39</v>
      </c>
      <c r="Y2037" s="16" t="s">
        <v>39</v>
      </c>
      <c r="Z2037" s="16" t="s">
        <v>39</v>
      </c>
      <c r="AA2037" s="16" t="s">
        <v>39</v>
      </c>
      <c r="AB2037" s="16" t="s">
        <v>39</v>
      </c>
      <c r="AC2037" s="16" t="s">
        <v>39</v>
      </c>
      <c r="AD2037" s="16" t="s">
        <v>39</v>
      </c>
      <c r="AE2037" s="16" t="s">
        <v>39</v>
      </c>
      <c r="AF2037" s="16" t="s">
        <v>39</v>
      </c>
      <c r="AG2037" s="16" t="s">
        <v>39</v>
      </c>
      <c r="AH2037" s="16" t="s">
        <v>39</v>
      </c>
      <c r="AI2037" s="16" t="s">
        <v>39</v>
      </c>
      <c r="AJ2037" s="16" t="s">
        <v>39</v>
      </c>
      <c r="AL2037" s="16" t="s">
        <v>39</v>
      </c>
      <c r="AM2037" s="16" t="s">
        <v>39</v>
      </c>
      <c r="AN2037" s="16" t="str">
        <f>IFERROR(VLOOKUP($P2037,'Kredieten productgroepen functi'!$C:$M,6,FALSE),"n.v.t.")</f>
        <v>3402</v>
      </c>
      <c r="AO2037" s="16" t="str">
        <f>IFERROR(VLOOKUP($P2037,'Kredieten productgroepen functi'!$C:$M,7,FALSE),"n.v.t.")</f>
        <v>Collectief personenvervoer</v>
      </c>
      <c r="AP2037" s="16" t="str">
        <f>IFERROR(VLOOKUP($P2037,'Kredieten productgroepen functi'!$C:$M,8,FALSE),"n.v.t.")</f>
        <v>34</v>
      </c>
      <c r="AQ2037" s="16" t="str">
        <f>IFERROR(VLOOKUP($P2037,'Kredieten productgroepen functi'!$C:$M,9,FALSE),"n.v.t.")</f>
        <v>Vervoer</v>
      </c>
      <c r="AR2037" s="16" t="str">
        <f>IFERROR(VLOOKUP($P2037,'Kredieten productgroepen functi'!$C:$M,10,FALSE),"n.v.t.")</f>
        <v>3</v>
      </c>
      <c r="AS2037" s="16" t="str">
        <f>IFERROR(VLOOKUP($P2037,'Kredieten productgroepen functi'!$C:$M,11,FALSE),"n.v.t.")</f>
        <v>Verkeer en vervoer</v>
      </c>
      <c r="AT2037" s="16" t="str">
        <f t="shared" si="98"/>
        <v>Lasten</v>
      </c>
      <c r="AU2037" s="16" t="str">
        <f>IFERROR(VLOOKUP($R2037,Kostensoorten!$C:$J,7,FALSE),"n.v.t.")</f>
        <v>4.1.2</v>
      </c>
      <c r="AV2037" s="16" t="str">
        <f>IFERROR(VLOOKUP($R2037,Kostensoorten!$C:$J,8,FALSE),"n.v.t.")</f>
        <v>Overige vermogensoverdrachten</v>
      </c>
    </row>
    <row r="2038" spans="6:48">
      <c r="F2038" s="2" t="s">
        <v>8212</v>
      </c>
      <c r="G2038" s="2" t="s">
        <v>39</v>
      </c>
      <c r="H2038" s="2" t="s">
        <v>39</v>
      </c>
      <c r="I2038" s="18">
        <v>18316.53</v>
      </c>
      <c r="P2038" s="16" t="str">
        <f t="shared" si="96"/>
        <v>634213</v>
      </c>
      <c r="Q2038" s="16" t="str">
        <f>IFERROR(VLOOKUP($P2038,'Kredieten productgroepen functi'!$C:$M,2,FALSE),"n.v.t.")</f>
        <v>Kosten kaartautomaten</v>
      </c>
      <c r="R2038" s="16" t="str">
        <f t="shared" si="97"/>
        <v>441202</v>
      </c>
      <c r="S2038" s="16" t="str">
        <f>IFERROR(VLOOKUP($R2038,Kostensoorten!$C:$J,2,FALSE),"n.v.t.")</f>
        <v>Overige vermogensoverdr. aan derden</v>
      </c>
      <c r="T2038" s="16" t="s">
        <v>39</v>
      </c>
      <c r="U2038" s="16" t="s">
        <v>39</v>
      </c>
      <c r="V2038" s="16" t="s">
        <v>39</v>
      </c>
      <c r="W2038" s="16" t="s">
        <v>39</v>
      </c>
      <c r="X2038" s="16" t="s">
        <v>39</v>
      </c>
      <c r="Y2038" s="16" t="s">
        <v>39</v>
      </c>
      <c r="Z2038" s="16" t="s">
        <v>39</v>
      </c>
      <c r="AA2038" s="16" t="s">
        <v>39</v>
      </c>
      <c r="AB2038" s="16" t="s">
        <v>39</v>
      </c>
      <c r="AC2038" s="16" t="s">
        <v>39</v>
      </c>
      <c r="AD2038" s="16" t="s">
        <v>39</v>
      </c>
      <c r="AE2038" s="16" t="s">
        <v>39</v>
      </c>
      <c r="AF2038" s="16" t="s">
        <v>39</v>
      </c>
      <c r="AG2038" s="16" t="s">
        <v>39</v>
      </c>
      <c r="AH2038" s="16" t="s">
        <v>39</v>
      </c>
      <c r="AI2038" s="16" t="s">
        <v>39</v>
      </c>
      <c r="AJ2038" s="16" t="s">
        <v>39</v>
      </c>
      <c r="AL2038" s="16" t="s">
        <v>39</v>
      </c>
      <c r="AM2038" s="16" t="s">
        <v>39</v>
      </c>
      <c r="AN2038" s="16" t="str">
        <f>IFERROR(VLOOKUP($P2038,'Kredieten productgroepen functi'!$C:$M,6,FALSE),"n.v.t.")</f>
        <v>3402</v>
      </c>
      <c r="AO2038" s="16" t="str">
        <f>IFERROR(VLOOKUP($P2038,'Kredieten productgroepen functi'!$C:$M,7,FALSE),"n.v.t.")</f>
        <v>Collectief personenvervoer</v>
      </c>
      <c r="AP2038" s="16" t="str">
        <f>IFERROR(VLOOKUP($P2038,'Kredieten productgroepen functi'!$C:$M,8,FALSE),"n.v.t.")</f>
        <v>34</v>
      </c>
      <c r="AQ2038" s="16" t="str">
        <f>IFERROR(VLOOKUP($P2038,'Kredieten productgroepen functi'!$C:$M,9,FALSE),"n.v.t.")</f>
        <v>Vervoer</v>
      </c>
      <c r="AR2038" s="16" t="str">
        <f>IFERROR(VLOOKUP($P2038,'Kredieten productgroepen functi'!$C:$M,10,FALSE),"n.v.t.")</f>
        <v>3</v>
      </c>
      <c r="AS2038" s="16" t="str">
        <f>IFERROR(VLOOKUP($P2038,'Kredieten productgroepen functi'!$C:$M,11,FALSE),"n.v.t.")</f>
        <v>Verkeer en vervoer</v>
      </c>
      <c r="AT2038" s="16" t="str">
        <f t="shared" si="98"/>
        <v>Lasten</v>
      </c>
      <c r="AU2038" s="16" t="str">
        <f>IFERROR(VLOOKUP($R2038,Kostensoorten!$C:$J,7,FALSE),"n.v.t.")</f>
        <v>4.1.2</v>
      </c>
      <c r="AV2038" s="16" t="str">
        <f>IFERROR(VLOOKUP($R2038,Kostensoorten!$C:$J,8,FALSE),"n.v.t.")</f>
        <v>Overige vermogensoverdrachten</v>
      </c>
    </row>
    <row r="2039" spans="6:48">
      <c r="F2039" s="2" t="s">
        <v>8791</v>
      </c>
      <c r="G2039" s="2" t="s">
        <v>39</v>
      </c>
      <c r="H2039" s="2" t="s">
        <v>39</v>
      </c>
      <c r="I2039" s="18">
        <v>117828</v>
      </c>
      <c r="P2039" s="16" t="str">
        <f t="shared" si="96"/>
        <v>634214</v>
      </c>
      <c r="Q2039" s="16" t="str">
        <f>IFERROR(VLOOKUP($P2039,'Kredieten productgroepen functi'!$C:$M,2,FALSE),"n.v.t.")</f>
        <v>Sociale veiligheid</v>
      </c>
      <c r="R2039" s="16" t="str">
        <f t="shared" si="97"/>
        <v>441202</v>
      </c>
      <c r="S2039" s="16" t="str">
        <f>IFERROR(VLOOKUP($R2039,Kostensoorten!$C:$J,2,FALSE),"n.v.t.")</f>
        <v>Overige vermogensoverdr. aan derden</v>
      </c>
      <c r="T2039" s="16" t="s">
        <v>39</v>
      </c>
      <c r="U2039" s="16" t="s">
        <v>39</v>
      </c>
      <c r="V2039" s="16" t="s">
        <v>39</v>
      </c>
      <c r="W2039" s="16" t="s">
        <v>39</v>
      </c>
      <c r="X2039" s="16" t="s">
        <v>39</v>
      </c>
      <c r="Y2039" s="16" t="s">
        <v>39</v>
      </c>
      <c r="Z2039" s="16" t="s">
        <v>39</v>
      </c>
      <c r="AA2039" s="16" t="s">
        <v>39</v>
      </c>
      <c r="AB2039" s="16" t="s">
        <v>39</v>
      </c>
      <c r="AC2039" s="16" t="s">
        <v>39</v>
      </c>
      <c r="AD2039" s="16" t="s">
        <v>39</v>
      </c>
      <c r="AE2039" s="16" t="s">
        <v>39</v>
      </c>
      <c r="AF2039" s="16" t="s">
        <v>39</v>
      </c>
      <c r="AG2039" s="16" t="s">
        <v>39</v>
      </c>
      <c r="AH2039" s="16" t="s">
        <v>39</v>
      </c>
      <c r="AI2039" s="16" t="s">
        <v>39</v>
      </c>
      <c r="AJ2039" s="16" t="s">
        <v>39</v>
      </c>
      <c r="AL2039" s="16" t="s">
        <v>39</v>
      </c>
      <c r="AM2039" s="16" t="s">
        <v>39</v>
      </c>
      <c r="AN2039" s="16" t="str">
        <f>IFERROR(VLOOKUP($P2039,'Kredieten productgroepen functi'!$C:$M,6,FALSE),"n.v.t.")</f>
        <v>3402</v>
      </c>
      <c r="AO2039" s="16" t="str">
        <f>IFERROR(VLOOKUP($P2039,'Kredieten productgroepen functi'!$C:$M,7,FALSE),"n.v.t.")</f>
        <v>Collectief personenvervoer</v>
      </c>
      <c r="AP2039" s="16" t="str">
        <f>IFERROR(VLOOKUP($P2039,'Kredieten productgroepen functi'!$C:$M,8,FALSE),"n.v.t.")</f>
        <v>34</v>
      </c>
      <c r="AQ2039" s="16" t="str">
        <f>IFERROR(VLOOKUP($P2039,'Kredieten productgroepen functi'!$C:$M,9,FALSE),"n.v.t.")</f>
        <v>Vervoer</v>
      </c>
      <c r="AR2039" s="16" t="str">
        <f>IFERROR(VLOOKUP($P2039,'Kredieten productgroepen functi'!$C:$M,10,FALSE),"n.v.t.")</f>
        <v>3</v>
      </c>
      <c r="AS2039" s="16" t="str">
        <f>IFERROR(VLOOKUP($P2039,'Kredieten productgroepen functi'!$C:$M,11,FALSE),"n.v.t.")</f>
        <v>Verkeer en vervoer</v>
      </c>
      <c r="AT2039" s="16" t="str">
        <f t="shared" si="98"/>
        <v>Lasten</v>
      </c>
      <c r="AU2039" s="16" t="str">
        <f>IFERROR(VLOOKUP($R2039,Kostensoorten!$C:$J,7,FALSE),"n.v.t.")</f>
        <v>4.1.2</v>
      </c>
      <c r="AV2039" s="16" t="str">
        <f>IFERROR(VLOOKUP($R2039,Kostensoorten!$C:$J,8,FALSE),"n.v.t.")</f>
        <v>Overige vermogensoverdrachten</v>
      </c>
    </row>
    <row r="2040" spans="6:48">
      <c r="F2040" s="2" t="s">
        <v>8213</v>
      </c>
      <c r="G2040" s="2" t="s">
        <v>39</v>
      </c>
      <c r="H2040" s="2" t="s">
        <v>39</v>
      </c>
      <c r="I2040" s="18">
        <v>154147.07999999999</v>
      </c>
      <c r="P2040" s="16" t="str">
        <f t="shared" si="96"/>
        <v>634215</v>
      </c>
      <c r="Q2040" s="16" t="str">
        <f>IFERROR(VLOOKUP($P2040,'Kredieten productgroepen functi'!$C:$M,2,FALSE),"n.v.t.")</f>
        <v>Reservering regionaal spoor</v>
      </c>
      <c r="R2040" s="16" t="str">
        <f t="shared" si="97"/>
        <v>423132</v>
      </c>
      <c r="S2040" s="16" t="str">
        <f>IFERROR(VLOOKUP($R2040,Kostensoorten!$C:$J,2,FALSE),"n.v.t.")</f>
        <v>Adviesdiensten door derden</v>
      </c>
      <c r="T2040" s="16" t="s">
        <v>39</v>
      </c>
      <c r="U2040" s="16" t="s">
        <v>39</v>
      </c>
      <c r="V2040" s="16" t="s">
        <v>39</v>
      </c>
      <c r="W2040" s="16" t="s">
        <v>39</v>
      </c>
      <c r="X2040" s="16" t="s">
        <v>39</v>
      </c>
      <c r="Y2040" s="16" t="s">
        <v>39</v>
      </c>
      <c r="Z2040" s="16" t="s">
        <v>39</v>
      </c>
      <c r="AA2040" s="16" t="s">
        <v>39</v>
      </c>
      <c r="AB2040" s="16" t="s">
        <v>39</v>
      </c>
      <c r="AC2040" s="16" t="s">
        <v>39</v>
      </c>
      <c r="AD2040" s="16" t="s">
        <v>39</v>
      </c>
      <c r="AE2040" s="16" t="s">
        <v>39</v>
      </c>
      <c r="AF2040" s="16" t="s">
        <v>39</v>
      </c>
      <c r="AG2040" s="16" t="s">
        <v>39</v>
      </c>
      <c r="AH2040" s="16" t="s">
        <v>39</v>
      </c>
      <c r="AI2040" s="16" t="s">
        <v>39</v>
      </c>
      <c r="AJ2040" s="16" t="s">
        <v>39</v>
      </c>
      <c r="AL2040" s="16" t="s">
        <v>39</v>
      </c>
      <c r="AM2040" s="16" t="s">
        <v>39</v>
      </c>
      <c r="AN2040" s="16" t="str">
        <f>IFERROR(VLOOKUP($P2040,'Kredieten productgroepen functi'!$C:$M,6,FALSE),"n.v.t.")</f>
        <v>3402</v>
      </c>
      <c r="AO2040" s="16" t="str">
        <f>IFERROR(VLOOKUP($P2040,'Kredieten productgroepen functi'!$C:$M,7,FALSE),"n.v.t.")</f>
        <v>Collectief personenvervoer</v>
      </c>
      <c r="AP2040" s="16" t="str">
        <f>IFERROR(VLOOKUP($P2040,'Kredieten productgroepen functi'!$C:$M,8,FALSE),"n.v.t.")</f>
        <v>34</v>
      </c>
      <c r="AQ2040" s="16" t="str">
        <f>IFERROR(VLOOKUP($P2040,'Kredieten productgroepen functi'!$C:$M,9,FALSE),"n.v.t.")</f>
        <v>Vervoer</v>
      </c>
      <c r="AR2040" s="16" t="str">
        <f>IFERROR(VLOOKUP($P2040,'Kredieten productgroepen functi'!$C:$M,10,FALSE),"n.v.t.")</f>
        <v>3</v>
      </c>
      <c r="AS2040" s="16" t="str">
        <f>IFERROR(VLOOKUP($P2040,'Kredieten productgroepen functi'!$C:$M,11,FALSE),"n.v.t.")</f>
        <v>Verkeer en vervoer</v>
      </c>
      <c r="AT2040" s="16" t="str">
        <f t="shared" si="98"/>
        <v>Lasten</v>
      </c>
      <c r="AU2040" s="16" t="str">
        <f>IFERROR(VLOOKUP($R2040,Kostensoorten!$C:$J,7,FALSE),"n.v.t.")</f>
        <v>2.3.1</v>
      </c>
      <c r="AV2040" s="16" t="str">
        <f>IFERROR(VLOOKUP($R2040,Kostensoorten!$C:$J,8,FALSE),"n.v.t.")</f>
        <v>Aankopen niet duurzame goedere</v>
      </c>
    </row>
    <row r="2041" spans="6:48">
      <c r="F2041" s="2" t="s">
        <v>9704</v>
      </c>
      <c r="G2041" s="2" t="s">
        <v>39</v>
      </c>
      <c r="H2041" s="2" t="s">
        <v>39</v>
      </c>
      <c r="I2041" s="18">
        <v>693.76</v>
      </c>
      <c r="P2041" s="16" t="str">
        <f t="shared" si="96"/>
        <v>634215</v>
      </c>
      <c r="Q2041" s="16" t="str">
        <f>IFERROR(VLOOKUP($P2041,'Kredieten productgroepen functi'!$C:$M,2,FALSE),"n.v.t.")</f>
        <v>Reservering regionaal spoor</v>
      </c>
      <c r="R2041" s="16" t="str">
        <f t="shared" si="97"/>
        <v>423136</v>
      </c>
      <c r="S2041" s="16" t="str">
        <f>IFERROR(VLOOKUP($R2041,Kostensoorten!$C:$J,2,FALSE),"n.v.t.")</f>
        <v>Advertenties</v>
      </c>
      <c r="T2041" s="16" t="s">
        <v>39</v>
      </c>
      <c r="U2041" s="16" t="s">
        <v>39</v>
      </c>
      <c r="V2041" s="16" t="s">
        <v>39</v>
      </c>
      <c r="W2041" s="16" t="s">
        <v>39</v>
      </c>
      <c r="X2041" s="16" t="s">
        <v>39</v>
      </c>
      <c r="Y2041" s="16" t="s">
        <v>39</v>
      </c>
      <c r="Z2041" s="16" t="s">
        <v>39</v>
      </c>
      <c r="AA2041" s="16" t="s">
        <v>39</v>
      </c>
      <c r="AB2041" s="16" t="s">
        <v>39</v>
      </c>
      <c r="AC2041" s="16" t="s">
        <v>39</v>
      </c>
      <c r="AD2041" s="16" t="s">
        <v>39</v>
      </c>
      <c r="AE2041" s="16" t="s">
        <v>39</v>
      </c>
      <c r="AF2041" s="16" t="s">
        <v>39</v>
      </c>
      <c r="AG2041" s="16" t="s">
        <v>39</v>
      </c>
      <c r="AH2041" s="16" t="s">
        <v>39</v>
      </c>
      <c r="AI2041" s="16" t="s">
        <v>39</v>
      </c>
      <c r="AJ2041" s="16" t="s">
        <v>39</v>
      </c>
      <c r="AL2041" s="16" t="s">
        <v>39</v>
      </c>
      <c r="AM2041" s="16" t="s">
        <v>39</v>
      </c>
      <c r="AN2041" s="16" t="str">
        <f>IFERROR(VLOOKUP($P2041,'Kredieten productgroepen functi'!$C:$M,6,FALSE),"n.v.t.")</f>
        <v>3402</v>
      </c>
      <c r="AO2041" s="16" t="str">
        <f>IFERROR(VLOOKUP($P2041,'Kredieten productgroepen functi'!$C:$M,7,FALSE),"n.v.t.")</f>
        <v>Collectief personenvervoer</v>
      </c>
      <c r="AP2041" s="16" t="str">
        <f>IFERROR(VLOOKUP($P2041,'Kredieten productgroepen functi'!$C:$M,8,FALSE),"n.v.t.")</f>
        <v>34</v>
      </c>
      <c r="AQ2041" s="16" t="str">
        <f>IFERROR(VLOOKUP($P2041,'Kredieten productgroepen functi'!$C:$M,9,FALSE),"n.v.t.")</f>
        <v>Vervoer</v>
      </c>
      <c r="AR2041" s="16" t="str">
        <f>IFERROR(VLOOKUP($P2041,'Kredieten productgroepen functi'!$C:$M,10,FALSE),"n.v.t.")</f>
        <v>3</v>
      </c>
      <c r="AS2041" s="16" t="str">
        <f>IFERROR(VLOOKUP($P2041,'Kredieten productgroepen functi'!$C:$M,11,FALSE),"n.v.t.")</f>
        <v>Verkeer en vervoer</v>
      </c>
      <c r="AT2041" s="16" t="str">
        <f t="shared" si="98"/>
        <v>Lasten</v>
      </c>
      <c r="AU2041" s="16" t="str">
        <f>IFERROR(VLOOKUP($R2041,Kostensoorten!$C:$J,7,FALSE),"n.v.t.")</f>
        <v>2.3.1</v>
      </c>
      <c r="AV2041" s="16" t="str">
        <f>IFERROR(VLOOKUP($R2041,Kostensoorten!$C:$J,8,FALSE),"n.v.t.")</f>
        <v>Aankopen niet duurzame goedere</v>
      </c>
    </row>
    <row r="2042" spans="6:48">
      <c r="F2042" s="2" t="s">
        <v>8792</v>
      </c>
      <c r="G2042" s="2" t="s">
        <v>39</v>
      </c>
      <c r="H2042" s="2" t="s">
        <v>39</v>
      </c>
      <c r="I2042" s="18">
        <v>45130</v>
      </c>
      <c r="P2042" s="16" t="str">
        <f t="shared" si="96"/>
        <v>634215</v>
      </c>
      <c r="Q2042" s="16" t="str">
        <f>IFERROR(VLOOKUP($P2042,'Kredieten productgroepen functi'!$C:$M,2,FALSE),"n.v.t.")</f>
        <v>Reservering regionaal spoor</v>
      </c>
      <c r="R2042" s="16" t="str">
        <f t="shared" si="97"/>
        <v>423139</v>
      </c>
      <c r="S2042" s="16" t="str">
        <f>IFERROR(VLOOKUP($R2042,Kostensoorten!$C:$J,2,FALSE),"n.v.t.")</f>
        <v>Overige diensten van derden</v>
      </c>
      <c r="T2042" s="16" t="s">
        <v>39</v>
      </c>
      <c r="U2042" s="16" t="s">
        <v>39</v>
      </c>
      <c r="V2042" s="16" t="s">
        <v>39</v>
      </c>
      <c r="W2042" s="16" t="s">
        <v>39</v>
      </c>
      <c r="X2042" s="16" t="s">
        <v>39</v>
      </c>
      <c r="Y2042" s="16" t="s">
        <v>39</v>
      </c>
      <c r="Z2042" s="16" t="s">
        <v>39</v>
      </c>
      <c r="AA2042" s="16" t="s">
        <v>39</v>
      </c>
      <c r="AB2042" s="16" t="s">
        <v>39</v>
      </c>
      <c r="AC2042" s="16" t="s">
        <v>39</v>
      </c>
      <c r="AD2042" s="16" t="s">
        <v>39</v>
      </c>
      <c r="AE2042" s="16" t="s">
        <v>39</v>
      </c>
      <c r="AF2042" s="16" t="s">
        <v>39</v>
      </c>
      <c r="AG2042" s="16" t="s">
        <v>39</v>
      </c>
      <c r="AH2042" s="16" t="s">
        <v>39</v>
      </c>
      <c r="AI2042" s="16" t="s">
        <v>39</v>
      </c>
      <c r="AJ2042" s="16" t="s">
        <v>39</v>
      </c>
      <c r="AL2042" s="16" t="s">
        <v>39</v>
      </c>
      <c r="AM2042" s="16" t="s">
        <v>39</v>
      </c>
      <c r="AN2042" s="16" t="str">
        <f>IFERROR(VLOOKUP($P2042,'Kredieten productgroepen functi'!$C:$M,6,FALSE),"n.v.t.")</f>
        <v>3402</v>
      </c>
      <c r="AO2042" s="16" t="str">
        <f>IFERROR(VLOOKUP($P2042,'Kredieten productgroepen functi'!$C:$M,7,FALSE),"n.v.t.")</f>
        <v>Collectief personenvervoer</v>
      </c>
      <c r="AP2042" s="16" t="str">
        <f>IFERROR(VLOOKUP($P2042,'Kredieten productgroepen functi'!$C:$M,8,FALSE),"n.v.t.")</f>
        <v>34</v>
      </c>
      <c r="AQ2042" s="16" t="str">
        <f>IFERROR(VLOOKUP($P2042,'Kredieten productgroepen functi'!$C:$M,9,FALSE),"n.v.t.")</f>
        <v>Vervoer</v>
      </c>
      <c r="AR2042" s="16" t="str">
        <f>IFERROR(VLOOKUP($P2042,'Kredieten productgroepen functi'!$C:$M,10,FALSE),"n.v.t.")</f>
        <v>3</v>
      </c>
      <c r="AS2042" s="16" t="str">
        <f>IFERROR(VLOOKUP($P2042,'Kredieten productgroepen functi'!$C:$M,11,FALSE),"n.v.t.")</f>
        <v>Verkeer en vervoer</v>
      </c>
      <c r="AT2042" s="16" t="str">
        <f t="shared" si="98"/>
        <v>Lasten</v>
      </c>
      <c r="AU2042" s="16" t="str">
        <f>IFERROR(VLOOKUP($R2042,Kostensoorten!$C:$J,7,FALSE),"n.v.t.")</f>
        <v>2.3.1</v>
      </c>
      <c r="AV2042" s="16" t="str">
        <f>IFERROR(VLOOKUP($R2042,Kostensoorten!$C:$J,8,FALSE),"n.v.t.")</f>
        <v>Aankopen niet duurzame goedere</v>
      </c>
    </row>
    <row r="2043" spans="6:48">
      <c r="F2043" s="2" t="s">
        <v>8214</v>
      </c>
      <c r="G2043" s="2" t="s">
        <v>39</v>
      </c>
      <c r="H2043" s="2" t="s">
        <v>39</v>
      </c>
      <c r="I2043" s="18">
        <v>-149629</v>
      </c>
      <c r="P2043" s="16" t="str">
        <f t="shared" si="96"/>
        <v>634215</v>
      </c>
      <c r="Q2043" s="16" t="str">
        <f>IFERROR(VLOOKUP($P2043,'Kredieten productgroepen functi'!$C:$M,2,FALSE),"n.v.t.")</f>
        <v>Reservering regionaal spoor</v>
      </c>
      <c r="R2043" s="16" t="str">
        <f t="shared" si="97"/>
        <v>440101</v>
      </c>
      <c r="S2043" s="16" t="str">
        <f>IFERROR(VLOOKUP($R2043,Kostensoorten!$C:$J,2,FALSE),"n.v.t.")</f>
        <v>Subsidies aan producenten</v>
      </c>
      <c r="T2043" s="16" t="s">
        <v>39</v>
      </c>
      <c r="U2043" s="16" t="s">
        <v>39</v>
      </c>
      <c r="V2043" s="16" t="s">
        <v>39</v>
      </c>
      <c r="W2043" s="16" t="s">
        <v>39</v>
      </c>
      <c r="X2043" s="16" t="s">
        <v>39</v>
      </c>
      <c r="Y2043" s="16" t="s">
        <v>39</v>
      </c>
      <c r="Z2043" s="16" t="s">
        <v>39</v>
      </c>
      <c r="AA2043" s="16" t="s">
        <v>39</v>
      </c>
      <c r="AB2043" s="16" t="s">
        <v>39</v>
      </c>
      <c r="AC2043" s="16" t="s">
        <v>39</v>
      </c>
      <c r="AD2043" s="16" t="s">
        <v>39</v>
      </c>
      <c r="AE2043" s="16" t="s">
        <v>39</v>
      </c>
      <c r="AF2043" s="16" t="s">
        <v>39</v>
      </c>
      <c r="AG2043" s="16" t="s">
        <v>39</v>
      </c>
      <c r="AH2043" s="16" t="s">
        <v>39</v>
      </c>
      <c r="AI2043" s="16" t="s">
        <v>39</v>
      </c>
      <c r="AJ2043" s="16" t="s">
        <v>39</v>
      </c>
      <c r="AL2043" s="16" t="s">
        <v>39</v>
      </c>
      <c r="AM2043" s="16" t="s">
        <v>39</v>
      </c>
      <c r="AN2043" s="16" t="str">
        <f>IFERROR(VLOOKUP($P2043,'Kredieten productgroepen functi'!$C:$M,6,FALSE),"n.v.t.")</f>
        <v>3402</v>
      </c>
      <c r="AO2043" s="16" t="str">
        <f>IFERROR(VLOOKUP($P2043,'Kredieten productgroepen functi'!$C:$M,7,FALSE),"n.v.t.")</f>
        <v>Collectief personenvervoer</v>
      </c>
      <c r="AP2043" s="16" t="str">
        <f>IFERROR(VLOOKUP($P2043,'Kredieten productgroepen functi'!$C:$M,8,FALSE),"n.v.t.")</f>
        <v>34</v>
      </c>
      <c r="AQ2043" s="16" t="str">
        <f>IFERROR(VLOOKUP($P2043,'Kredieten productgroepen functi'!$C:$M,9,FALSE),"n.v.t.")</f>
        <v>Vervoer</v>
      </c>
      <c r="AR2043" s="16" t="str">
        <f>IFERROR(VLOOKUP($P2043,'Kredieten productgroepen functi'!$C:$M,10,FALSE),"n.v.t.")</f>
        <v>3</v>
      </c>
      <c r="AS2043" s="16" t="str">
        <f>IFERROR(VLOOKUP($P2043,'Kredieten productgroepen functi'!$C:$M,11,FALSE),"n.v.t.")</f>
        <v>Verkeer en vervoer</v>
      </c>
      <c r="AT2043" s="16" t="str">
        <f t="shared" si="98"/>
        <v>Lasten</v>
      </c>
      <c r="AU2043" s="16" t="str">
        <f>IFERROR(VLOOKUP($R2043,Kostensoorten!$C:$J,7,FALSE),"n.v.t.")</f>
        <v>4.0.1</v>
      </c>
      <c r="AV2043" s="16" t="str">
        <f>IFERROR(VLOOKUP($R2043,Kostensoorten!$C:$J,8,FALSE),"n.v.t.")</f>
        <v>Subsidies aan producenten</v>
      </c>
    </row>
    <row r="2044" spans="6:48">
      <c r="F2044" s="2" t="s">
        <v>8215</v>
      </c>
      <c r="G2044" s="2" t="s">
        <v>39</v>
      </c>
      <c r="H2044" s="2" t="s">
        <v>39</v>
      </c>
      <c r="I2044" s="18">
        <v>1360353</v>
      </c>
      <c r="P2044" s="16" t="str">
        <f t="shared" si="96"/>
        <v>634215</v>
      </c>
      <c r="Q2044" s="16" t="str">
        <f>IFERROR(VLOOKUP($P2044,'Kredieten productgroepen functi'!$C:$M,2,FALSE),"n.v.t.")</f>
        <v>Reservering regionaal spoor</v>
      </c>
      <c r="R2044" s="16" t="str">
        <f t="shared" si="97"/>
        <v>440301</v>
      </c>
      <c r="S2044" s="16" t="str">
        <f>IFERROR(VLOOKUP($R2044,Kostensoorten!$C:$J,2,FALSE),"n.v.t.")</f>
        <v>(Exploitatie)subsidies</v>
      </c>
      <c r="T2044" s="16" t="s">
        <v>39</v>
      </c>
      <c r="U2044" s="16" t="s">
        <v>39</v>
      </c>
      <c r="V2044" s="16" t="s">
        <v>39</v>
      </c>
      <c r="W2044" s="16" t="s">
        <v>39</v>
      </c>
      <c r="X2044" s="16" t="s">
        <v>39</v>
      </c>
      <c r="Y2044" s="16" t="s">
        <v>39</v>
      </c>
      <c r="Z2044" s="16" t="s">
        <v>39</v>
      </c>
      <c r="AA2044" s="16" t="s">
        <v>39</v>
      </c>
      <c r="AB2044" s="16" t="s">
        <v>39</v>
      </c>
      <c r="AC2044" s="16" t="s">
        <v>39</v>
      </c>
      <c r="AD2044" s="16" t="s">
        <v>39</v>
      </c>
      <c r="AE2044" s="16" t="s">
        <v>39</v>
      </c>
      <c r="AF2044" s="16" t="s">
        <v>39</v>
      </c>
      <c r="AG2044" s="16" t="s">
        <v>39</v>
      </c>
      <c r="AH2044" s="16" t="s">
        <v>39</v>
      </c>
      <c r="AI2044" s="16" t="s">
        <v>39</v>
      </c>
      <c r="AJ2044" s="16" t="s">
        <v>39</v>
      </c>
      <c r="AL2044" s="16" t="s">
        <v>39</v>
      </c>
      <c r="AM2044" s="16" t="s">
        <v>39</v>
      </c>
      <c r="AN2044" s="16" t="str">
        <f>IFERROR(VLOOKUP($P2044,'Kredieten productgroepen functi'!$C:$M,6,FALSE),"n.v.t.")</f>
        <v>3402</v>
      </c>
      <c r="AO2044" s="16" t="str">
        <f>IFERROR(VLOOKUP($P2044,'Kredieten productgroepen functi'!$C:$M,7,FALSE),"n.v.t.")</f>
        <v>Collectief personenvervoer</v>
      </c>
      <c r="AP2044" s="16" t="str">
        <f>IFERROR(VLOOKUP($P2044,'Kredieten productgroepen functi'!$C:$M,8,FALSE),"n.v.t.")</f>
        <v>34</v>
      </c>
      <c r="AQ2044" s="16" t="str">
        <f>IFERROR(VLOOKUP($P2044,'Kredieten productgroepen functi'!$C:$M,9,FALSE),"n.v.t.")</f>
        <v>Vervoer</v>
      </c>
      <c r="AR2044" s="16" t="str">
        <f>IFERROR(VLOOKUP($P2044,'Kredieten productgroepen functi'!$C:$M,10,FALSE),"n.v.t.")</f>
        <v>3</v>
      </c>
      <c r="AS2044" s="16" t="str">
        <f>IFERROR(VLOOKUP($P2044,'Kredieten productgroepen functi'!$C:$M,11,FALSE),"n.v.t.")</f>
        <v>Verkeer en vervoer</v>
      </c>
      <c r="AT2044" s="16" t="str">
        <f t="shared" si="98"/>
        <v>Lasten</v>
      </c>
      <c r="AU2044" s="16" t="str">
        <f>IFERROR(VLOOKUP($R2044,Kostensoorten!$C:$J,7,FALSE),"n.v.t.")</f>
        <v>4.0.3</v>
      </c>
      <c r="AV2044" s="16" t="str">
        <f>IFERROR(VLOOKUP($R2044,Kostensoorten!$C:$J,8,FALSE),"n.v.t.")</f>
        <v>Overige inkomensoverdrachten</v>
      </c>
    </row>
    <row r="2045" spans="6:48">
      <c r="F2045" s="2" t="s">
        <v>9705</v>
      </c>
      <c r="G2045" s="2" t="s">
        <v>39</v>
      </c>
      <c r="H2045" s="2" t="s">
        <v>39</v>
      </c>
      <c r="I2045" s="18">
        <v>118026.55</v>
      </c>
      <c r="P2045" s="16" t="str">
        <f t="shared" si="96"/>
        <v>634215</v>
      </c>
      <c r="Q2045" s="16" t="str">
        <f>IFERROR(VLOOKUP($P2045,'Kredieten productgroepen functi'!$C:$M,2,FALSE),"n.v.t.")</f>
        <v>Reservering regionaal spoor</v>
      </c>
      <c r="R2045" s="16" t="str">
        <f t="shared" si="97"/>
        <v>441102</v>
      </c>
      <c r="S2045" s="16" t="str">
        <f>IFERROR(VLOOKUP($R2045,Kostensoorten!$C:$J,2,FALSE),"n.v.t.")</f>
        <v>Overige vermogensoverdr. aan overhdn</v>
      </c>
      <c r="T2045" s="16" t="s">
        <v>39</v>
      </c>
      <c r="U2045" s="16" t="s">
        <v>39</v>
      </c>
      <c r="V2045" s="16" t="s">
        <v>39</v>
      </c>
      <c r="W2045" s="16" t="s">
        <v>39</v>
      </c>
      <c r="X2045" s="16" t="s">
        <v>39</v>
      </c>
      <c r="Y2045" s="16" t="s">
        <v>39</v>
      </c>
      <c r="Z2045" s="16" t="s">
        <v>39</v>
      </c>
      <c r="AA2045" s="16" t="s">
        <v>39</v>
      </c>
      <c r="AB2045" s="16" t="s">
        <v>39</v>
      </c>
      <c r="AC2045" s="16" t="s">
        <v>39</v>
      </c>
      <c r="AD2045" s="16" t="s">
        <v>39</v>
      </c>
      <c r="AE2045" s="16" t="s">
        <v>39</v>
      </c>
      <c r="AF2045" s="16" t="s">
        <v>39</v>
      </c>
      <c r="AG2045" s="16" t="s">
        <v>39</v>
      </c>
      <c r="AH2045" s="16" t="s">
        <v>39</v>
      </c>
      <c r="AI2045" s="16" t="s">
        <v>39</v>
      </c>
      <c r="AJ2045" s="16" t="s">
        <v>39</v>
      </c>
      <c r="AL2045" s="16" t="s">
        <v>39</v>
      </c>
      <c r="AM2045" s="16" t="s">
        <v>39</v>
      </c>
      <c r="AN2045" s="16" t="str">
        <f>IFERROR(VLOOKUP($P2045,'Kredieten productgroepen functi'!$C:$M,6,FALSE),"n.v.t.")</f>
        <v>3402</v>
      </c>
      <c r="AO2045" s="16" t="str">
        <f>IFERROR(VLOOKUP($P2045,'Kredieten productgroepen functi'!$C:$M,7,FALSE),"n.v.t.")</f>
        <v>Collectief personenvervoer</v>
      </c>
      <c r="AP2045" s="16" t="str">
        <f>IFERROR(VLOOKUP($P2045,'Kredieten productgroepen functi'!$C:$M,8,FALSE),"n.v.t.")</f>
        <v>34</v>
      </c>
      <c r="AQ2045" s="16" t="str">
        <f>IFERROR(VLOOKUP($P2045,'Kredieten productgroepen functi'!$C:$M,9,FALSE),"n.v.t.")</f>
        <v>Vervoer</v>
      </c>
      <c r="AR2045" s="16" t="str">
        <f>IFERROR(VLOOKUP($P2045,'Kredieten productgroepen functi'!$C:$M,10,FALSE),"n.v.t.")</f>
        <v>3</v>
      </c>
      <c r="AS2045" s="16" t="str">
        <f>IFERROR(VLOOKUP($P2045,'Kredieten productgroepen functi'!$C:$M,11,FALSE),"n.v.t.")</f>
        <v>Verkeer en vervoer</v>
      </c>
      <c r="AT2045" s="16" t="str">
        <f t="shared" si="98"/>
        <v>Lasten</v>
      </c>
      <c r="AU2045" s="16" t="str">
        <f>IFERROR(VLOOKUP($R2045,Kostensoorten!$C:$J,7,FALSE),"n.v.t.")</f>
        <v>4.1.1</v>
      </c>
      <c r="AV2045" s="16" t="str">
        <f>IFERROR(VLOOKUP($R2045,Kostensoorten!$C:$J,8,FALSE),"n.v.t.")</f>
        <v>Vermogensoverdrachten aan over</v>
      </c>
    </row>
    <row r="2046" spans="6:48">
      <c r="F2046" s="2" t="s">
        <v>9706</v>
      </c>
      <c r="G2046" s="2" t="s">
        <v>39</v>
      </c>
      <c r="H2046" s="2" t="s">
        <v>39</v>
      </c>
      <c r="I2046" s="18">
        <v>76462.12</v>
      </c>
      <c r="P2046" s="16" t="str">
        <f t="shared" si="96"/>
        <v>634215</v>
      </c>
      <c r="Q2046" s="16" t="str">
        <f>IFERROR(VLOOKUP($P2046,'Kredieten productgroepen functi'!$C:$M,2,FALSE),"n.v.t.")</f>
        <v>Reservering regionaal spoor</v>
      </c>
      <c r="R2046" s="16" t="str">
        <f t="shared" si="97"/>
        <v>460501</v>
      </c>
      <c r="S2046" s="16" t="str">
        <f>IFERROR(VLOOKUP($R2046,Kostensoorten!$C:$J,2,FALSE),"n.v.t.")</f>
        <v>overige administratieve boekingen</v>
      </c>
      <c r="T2046" s="16" t="s">
        <v>39</v>
      </c>
      <c r="U2046" s="16" t="s">
        <v>39</v>
      </c>
      <c r="V2046" s="16" t="s">
        <v>39</v>
      </c>
      <c r="W2046" s="16" t="s">
        <v>39</v>
      </c>
      <c r="X2046" s="16" t="s">
        <v>39</v>
      </c>
      <c r="Y2046" s="16" t="s">
        <v>39</v>
      </c>
      <c r="Z2046" s="16" t="s">
        <v>39</v>
      </c>
      <c r="AA2046" s="16" t="s">
        <v>39</v>
      </c>
      <c r="AB2046" s="16" t="s">
        <v>39</v>
      </c>
      <c r="AC2046" s="16" t="s">
        <v>39</v>
      </c>
      <c r="AD2046" s="16" t="s">
        <v>39</v>
      </c>
      <c r="AE2046" s="16" t="s">
        <v>39</v>
      </c>
      <c r="AF2046" s="16" t="s">
        <v>39</v>
      </c>
      <c r="AG2046" s="16" t="s">
        <v>39</v>
      </c>
      <c r="AH2046" s="16" t="s">
        <v>39</v>
      </c>
      <c r="AI2046" s="16" t="s">
        <v>39</v>
      </c>
      <c r="AJ2046" s="16" t="s">
        <v>39</v>
      </c>
      <c r="AL2046" s="16" t="s">
        <v>39</v>
      </c>
      <c r="AM2046" s="16" t="s">
        <v>39</v>
      </c>
      <c r="AN2046" s="16" t="str">
        <f>IFERROR(VLOOKUP($P2046,'Kredieten productgroepen functi'!$C:$M,6,FALSE),"n.v.t.")</f>
        <v>3402</v>
      </c>
      <c r="AO2046" s="16" t="str">
        <f>IFERROR(VLOOKUP($P2046,'Kredieten productgroepen functi'!$C:$M,7,FALSE),"n.v.t.")</f>
        <v>Collectief personenvervoer</v>
      </c>
      <c r="AP2046" s="16" t="str">
        <f>IFERROR(VLOOKUP($P2046,'Kredieten productgroepen functi'!$C:$M,8,FALSE),"n.v.t.")</f>
        <v>34</v>
      </c>
      <c r="AQ2046" s="16" t="str">
        <f>IFERROR(VLOOKUP($P2046,'Kredieten productgroepen functi'!$C:$M,9,FALSE),"n.v.t.")</f>
        <v>Vervoer</v>
      </c>
      <c r="AR2046" s="16" t="str">
        <f>IFERROR(VLOOKUP($P2046,'Kredieten productgroepen functi'!$C:$M,10,FALSE),"n.v.t.")</f>
        <v>3</v>
      </c>
      <c r="AS2046" s="16" t="str">
        <f>IFERROR(VLOOKUP($P2046,'Kredieten productgroepen functi'!$C:$M,11,FALSE),"n.v.t.")</f>
        <v>Verkeer en vervoer</v>
      </c>
      <c r="AT2046" s="16" t="str">
        <f t="shared" si="98"/>
        <v>Lasten</v>
      </c>
      <c r="AU2046" s="16" t="str">
        <f>IFERROR(VLOOKUP($R2046,Kostensoorten!$C:$J,7,FALSE),"n.v.t.")</f>
        <v>6.9</v>
      </c>
      <c r="AV2046" s="16" t="str">
        <f>IFERROR(VLOOKUP($R2046,Kostensoorten!$C:$J,8,FALSE),"n.v.t.")</f>
        <v>Overige administratieve boekinge</v>
      </c>
    </row>
    <row r="2047" spans="6:48">
      <c r="F2047" s="2" t="s">
        <v>9707</v>
      </c>
      <c r="G2047" s="2" t="s">
        <v>39</v>
      </c>
      <c r="H2047" s="2" t="s">
        <v>39</v>
      </c>
      <c r="I2047" s="18">
        <v>-28250</v>
      </c>
      <c r="P2047" s="16" t="str">
        <f t="shared" si="96"/>
        <v>634215</v>
      </c>
      <c r="Q2047" s="16" t="str">
        <f>IFERROR(VLOOKUP($P2047,'Kredieten productgroepen functi'!$C:$M,2,FALSE),"n.v.t.")</f>
        <v>Reservering regionaal spoor</v>
      </c>
      <c r="R2047" s="16" t="str">
        <f t="shared" si="97"/>
        <v>840120</v>
      </c>
      <c r="S2047" s="16" t="str">
        <f>IFERROR(VLOOKUP($R2047,Kostensoorten!$C:$J,2,FALSE),"n.v.t.")</f>
        <v>Inkomensoverdracht provincies</v>
      </c>
      <c r="T2047" s="16" t="s">
        <v>39</v>
      </c>
      <c r="U2047" s="16" t="s">
        <v>39</v>
      </c>
      <c r="V2047" s="16" t="s">
        <v>39</v>
      </c>
      <c r="W2047" s="16" t="s">
        <v>39</v>
      </c>
      <c r="X2047" s="16" t="s">
        <v>39</v>
      </c>
      <c r="Y2047" s="16" t="s">
        <v>39</v>
      </c>
      <c r="Z2047" s="16" t="s">
        <v>39</v>
      </c>
      <c r="AA2047" s="16" t="s">
        <v>39</v>
      </c>
      <c r="AB2047" s="16" t="s">
        <v>39</v>
      </c>
      <c r="AC2047" s="16" t="s">
        <v>39</v>
      </c>
      <c r="AD2047" s="16" t="s">
        <v>39</v>
      </c>
      <c r="AE2047" s="16" t="s">
        <v>39</v>
      </c>
      <c r="AF2047" s="16" t="s">
        <v>39</v>
      </c>
      <c r="AG2047" s="16" t="s">
        <v>39</v>
      </c>
      <c r="AH2047" s="16" t="s">
        <v>39</v>
      </c>
      <c r="AI2047" s="16" t="s">
        <v>39</v>
      </c>
      <c r="AJ2047" s="16" t="s">
        <v>39</v>
      </c>
      <c r="AL2047" s="16" t="s">
        <v>39</v>
      </c>
      <c r="AM2047" s="16" t="s">
        <v>39</v>
      </c>
      <c r="AN2047" s="16" t="str">
        <f>IFERROR(VLOOKUP($P2047,'Kredieten productgroepen functi'!$C:$M,6,FALSE),"n.v.t.")</f>
        <v>3402</v>
      </c>
      <c r="AO2047" s="16" t="str">
        <f>IFERROR(VLOOKUP($P2047,'Kredieten productgroepen functi'!$C:$M,7,FALSE),"n.v.t.")</f>
        <v>Collectief personenvervoer</v>
      </c>
      <c r="AP2047" s="16" t="str">
        <f>IFERROR(VLOOKUP($P2047,'Kredieten productgroepen functi'!$C:$M,8,FALSE),"n.v.t.")</f>
        <v>34</v>
      </c>
      <c r="AQ2047" s="16" t="str">
        <f>IFERROR(VLOOKUP($P2047,'Kredieten productgroepen functi'!$C:$M,9,FALSE),"n.v.t.")</f>
        <v>Vervoer</v>
      </c>
      <c r="AR2047" s="16" t="str">
        <f>IFERROR(VLOOKUP($P2047,'Kredieten productgroepen functi'!$C:$M,10,FALSE),"n.v.t.")</f>
        <v>3</v>
      </c>
      <c r="AS2047" s="16" t="str">
        <f>IFERROR(VLOOKUP($P2047,'Kredieten productgroepen functi'!$C:$M,11,FALSE),"n.v.t.")</f>
        <v>Verkeer en vervoer</v>
      </c>
      <c r="AT2047" s="16" t="str">
        <f t="shared" si="98"/>
        <v>Baten</v>
      </c>
      <c r="AU2047" s="16" t="str">
        <f>IFERROR(VLOOKUP($R2047,Kostensoorten!$C:$J,7,FALSE),"n.v.t.")</f>
        <v>4.0.1</v>
      </c>
      <c r="AV2047" s="16" t="str">
        <f>IFERROR(VLOOKUP($R2047,Kostensoorten!$C:$J,8,FALSE),"n.v.t.")</f>
        <v>Inkomensoverdrachten van overh</v>
      </c>
    </row>
    <row r="2048" spans="6:48">
      <c r="F2048" s="2" t="s">
        <v>9708</v>
      </c>
      <c r="G2048" s="2" t="s">
        <v>39</v>
      </c>
      <c r="H2048" s="2" t="s">
        <v>39</v>
      </c>
      <c r="I2048" s="18">
        <v>-654229.01</v>
      </c>
      <c r="P2048" s="16" t="str">
        <f t="shared" si="96"/>
        <v>634215</v>
      </c>
      <c r="Q2048" s="16" t="str">
        <f>IFERROR(VLOOKUP($P2048,'Kredieten productgroepen functi'!$C:$M,2,FALSE),"n.v.t.")</f>
        <v>Reservering regionaal spoor</v>
      </c>
      <c r="R2048" s="16" t="str">
        <f t="shared" si="97"/>
        <v>840130</v>
      </c>
      <c r="S2048" s="16" t="str">
        <f>IFERROR(VLOOKUP($R2048,Kostensoorten!$C:$J,2,FALSE),"n.v.t.")</f>
        <v>Inkomensoverdracht gemeenten</v>
      </c>
      <c r="T2048" s="16" t="s">
        <v>39</v>
      </c>
      <c r="U2048" s="16" t="s">
        <v>39</v>
      </c>
      <c r="V2048" s="16" t="s">
        <v>39</v>
      </c>
      <c r="W2048" s="16" t="s">
        <v>39</v>
      </c>
      <c r="X2048" s="16" t="s">
        <v>39</v>
      </c>
      <c r="Y2048" s="16" t="s">
        <v>39</v>
      </c>
      <c r="Z2048" s="16" t="s">
        <v>39</v>
      </c>
      <c r="AA2048" s="16" t="s">
        <v>39</v>
      </c>
      <c r="AB2048" s="16" t="s">
        <v>39</v>
      </c>
      <c r="AC2048" s="16" t="s">
        <v>39</v>
      </c>
      <c r="AD2048" s="16" t="s">
        <v>39</v>
      </c>
      <c r="AE2048" s="16" t="s">
        <v>39</v>
      </c>
      <c r="AF2048" s="16" t="s">
        <v>39</v>
      </c>
      <c r="AG2048" s="16" t="s">
        <v>39</v>
      </c>
      <c r="AH2048" s="16" t="s">
        <v>39</v>
      </c>
      <c r="AI2048" s="16" t="s">
        <v>39</v>
      </c>
      <c r="AJ2048" s="16" t="s">
        <v>39</v>
      </c>
      <c r="AL2048" s="16" t="s">
        <v>39</v>
      </c>
      <c r="AM2048" s="16" t="s">
        <v>39</v>
      </c>
      <c r="AN2048" s="16" t="str">
        <f>IFERROR(VLOOKUP($P2048,'Kredieten productgroepen functi'!$C:$M,6,FALSE),"n.v.t.")</f>
        <v>3402</v>
      </c>
      <c r="AO2048" s="16" t="str">
        <f>IFERROR(VLOOKUP($P2048,'Kredieten productgroepen functi'!$C:$M,7,FALSE),"n.v.t.")</f>
        <v>Collectief personenvervoer</v>
      </c>
      <c r="AP2048" s="16" t="str">
        <f>IFERROR(VLOOKUP($P2048,'Kredieten productgroepen functi'!$C:$M,8,FALSE),"n.v.t.")</f>
        <v>34</v>
      </c>
      <c r="AQ2048" s="16" t="str">
        <f>IFERROR(VLOOKUP($P2048,'Kredieten productgroepen functi'!$C:$M,9,FALSE),"n.v.t.")</f>
        <v>Vervoer</v>
      </c>
      <c r="AR2048" s="16" t="str">
        <f>IFERROR(VLOOKUP($P2048,'Kredieten productgroepen functi'!$C:$M,10,FALSE),"n.v.t.")</f>
        <v>3</v>
      </c>
      <c r="AS2048" s="16" t="str">
        <f>IFERROR(VLOOKUP($P2048,'Kredieten productgroepen functi'!$C:$M,11,FALSE),"n.v.t.")</f>
        <v>Verkeer en vervoer</v>
      </c>
      <c r="AT2048" s="16" t="str">
        <f t="shared" si="98"/>
        <v>Baten</v>
      </c>
      <c r="AU2048" s="16" t="str">
        <f>IFERROR(VLOOKUP($R2048,Kostensoorten!$C:$J,7,FALSE),"n.v.t.")</f>
        <v>4.0.1</v>
      </c>
      <c r="AV2048" s="16" t="str">
        <f>IFERROR(VLOOKUP($R2048,Kostensoorten!$C:$J,8,FALSE),"n.v.t.")</f>
        <v>Inkomensoverdrachten van overh</v>
      </c>
    </row>
    <row r="2049" spans="6:48">
      <c r="F2049" s="2" t="s">
        <v>8793</v>
      </c>
      <c r="G2049" s="2" t="s">
        <v>39</v>
      </c>
      <c r="H2049" s="2" t="s">
        <v>39</v>
      </c>
      <c r="I2049" s="18">
        <v>684608</v>
      </c>
      <c r="P2049" s="16" t="str">
        <f t="shared" si="96"/>
        <v>634220</v>
      </c>
      <c r="Q2049" s="16" t="str">
        <f>IFERROR(VLOOKUP($P2049,'Kredieten productgroepen functi'!$C:$M,2,FALSE),"n.v.t.")</f>
        <v>Haltevoorzieningen</v>
      </c>
      <c r="R2049" s="16" t="str">
        <f t="shared" si="97"/>
        <v>441101</v>
      </c>
      <c r="S2049" s="16" t="str">
        <f>IFERROR(VLOOKUP($R2049,Kostensoorten!$C:$J,2,FALSE),"n.v.t.")</f>
        <v>Investeringsbijdragen aan overheden</v>
      </c>
      <c r="T2049" s="16" t="s">
        <v>39</v>
      </c>
      <c r="U2049" s="16" t="s">
        <v>39</v>
      </c>
      <c r="V2049" s="16" t="s">
        <v>39</v>
      </c>
      <c r="W2049" s="16" t="s">
        <v>39</v>
      </c>
      <c r="X2049" s="16" t="s">
        <v>39</v>
      </c>
      <c r="Y2049" s="16" t="s">
        <v>39</v>
      </c>
      <c r="Z2049" s="16" t="s">
        <v>39</v>
      </c>
      <c r="AA2049" s="16" t="s">
        <v>39</v>
      </c>
      <c r="AB2049" s="16" t="s">
        <v>39</v>
      </c>
      <c r="AC2049" s="16" t="s">
        <v>39</v>
      </c>
      <c r="AD2049" s="16" t="s">
        <v>39</v>
      </c>
      <c r="AE2049" s="16" t="s">
        <v>39</v>
      </c>
      <c r="AF2049" s="16" t="s">
        <v>39</v>
      </c>
      <c r="AG2049" s="16" t="s">
        <v>39</v>
      </c>
      <c r="AH2049" s="16" t="s">
        <v>39</v>
      </c>
      <c r="AI2049" s="16" t="s">
        <v>39</v>
      </c>
      <c r="AJ2049" s="16" t="s">
        <v>39</v>
      </c>
      <c r="AL2049" s="16" t="s">
        <v>39</v>
      </c>
      <c r="AM2049" s="16" t="s">
        <v>39</v>
      </c>
      <c r="AN2049" s="16" t="str">
        <f>IFERROR(VLOOKUP($P2049,'Kredieten productgroepen functi'!$C:$M,6,FALSE),"n.v.t.")</f>
        <v>3402</v>
      </c>
      <c r="AO2049" s="16" t="str">
        <f>IFERROR(VLOOKUP($P2049,'Kredieten productgroepen functi'!$C:$M,7,FALSE),"n.v.t.")</f>
        <v>Collectief personenvervoer</v>
      </c>
      <c r="AP2049" s="16" t="str">
        <f>IFERROR(VLOOKUP($P2049,'Kredieten productgroepen functi'!$C:$M,8,FALSE),"n.v.t.")</f>
        <v>34</v>
      </c>
      <c r="AQ2049" s="16" t="str">
        <f>IFERROR(VLOOKUP($P2049,'Kredieten productgroepen functi'!$C:$M,9,FALSE),"n.v.t.")</f>
        <v>Vervoer</v>
      </c>
      <c r="AR2049" s="16" t="str">
        <f>IFERROR(VLOOKUP($P2049,'Kredieten productgroepen functi'!$C:$M,10,FALSE),"n.v.t.")</f>
        <v>3</v>
      </c>
      <c r="AS2049" s="16" t="str">
        <f>IFERROR(VLOOKUP($P2049,'Kredieten productgroepen functi'!$C:$M,11,FALSE),"n.v.t.")</f>
        <v>Verkeer en vervoer</v>
      </c>
      <c r="AT2049" s="16" t="str">
        <f t="shared" si="98"/>
        <v>Lasten</v>
      </c>
      <c r="AU2049" s="16" t="str">
        <f>IFERROR(VLOOKUP($R2049,Kostensoorten!$C:$J,7,FALSE),"n.v.t.")</f>
        <v>4.1.1</v>
      </c>
      <c r="AV2049" s="16" t="str">
        <f>IFERROR(VLOOKUP($R2049,Kostensoorten!$C:$J,8,FALSE),"n.v.t.")</f>
        <v>Vermogensoverdrachten aan over</v>
      </c>
    </row>
    <row r="2050" spans="6:48">
      <c r="F2050" s="2" t="s">
        <v>9709</v>
      </c>
      <c r="G2050" s="2" t="s">
        <v>39</v>
      </c>
      <c r="H2050" s="2" t="s">
        <v>39</v>
      </c>
      <c r="I2050" s="18">
        <v>2230700</v>
      </c>
      <c r="P2050" s="16" t="str">
        <f t="shared" si="96"/>
        <v>634220</v>
      </c>
      <c r="Q2050" s="16" t="str">
        <f>IFERROR(VLOOKUP($P2050,'Kredieten productgroepen functi'!$C:$M,2,FALSE),"n.v.t.")</f>
        <v>Haltevoorzieningen</v>
      </c>
      <c r="R2050" s="16" t="str">
        <f t="shared" si="97"/>
        <v>460501</v>
      </c>
      <c r="S2050" s="16" t="str">
        <f>IFERROR(VLOOKUP($R2050,Kostensoorten!$C:$J,2,FALSE),"n.v.t.")</f>
        <v>overige administratieve boekingen</v>
      </c>
      <c r="T2050" s="16" t="s">
        <v>39</v>
      </c>
      <c r="U2050" s="16" t="s">
        <v>39</v>
      </c>
      <c r="V2050" s="16" t="s">
        <v>39</v>
      </c>
      <c r="W2050" s="16" t="s">
        <v>39</v>
      </c>
      <c r="X2050" s="16" t="s">
        <v>39</v>
      </c>
      <c r="Y2050" s="16" t="s">
        <v>39</v>
      </c>
      <c r="Z2050" s="16" t="s">
        <v>39</v>
      </c>
      <c r="AA2050" s="16" t="s">
        <v>39</v>
      </c>
      <c r="AB2050" s="16" t="s">
        <v>39</v>
      </c>
      <c r="AC2050" s="16" t="s">
        <v>39</v>
      </c>
      <c r="AD2050" s="16" t="s">
        <v>39</v>
      </c>
      <c r="AE2050" s="16" t="s">
        <v>39</v>
      </c>
      <c r="AF2050" s="16" t="s">
        <v>39</v>
      </c>
      <c r="AG2050" s="16" t="s">
        <v>39</v>
      </c>
      <c r="AH2050" s="16" t="s">
        <v>39</v>
      </c>
      <c r="AI2050" s="16" t="s">
        <v>39</v>
      </c>
      <c r="AJ2050" s="16" t="s">
        <v>39</v>
      </c>
      <c r="AL2050" s="16" t="s">
        <v>39</v>
      </c>
      <c r="AM2050" s="16" t="s">
        <v>39</v>
      </c>
      <c r="AN2050" s="16" t="str">
        <f>IFERROR(VLOOKUP($P2050,'Kredieten productgroepen functi'!$C:$M,6,FALSE),"n.v.t.")</f>
        <v>3402</v>
      </c>
      <c r="AO2050" s="16" t="str">
        <f>IFERROR(VLOOKUP($P2050,'Kredieten productgroepen functi'!$C:$M,7,FALSE),"n.v.t.")</f>
        <v>Collectief personenvervoer</v>
      </c>
      <c r="AP2050" s="16" t="str">
        <f>IFERROR(VLOOKUP($P2050,'Kredieten productgroepen functi'!$C:$M,8,FALSE),"n.v.t.")</f>
        <v>34</v>
      </c>
      <c r="AQ2050" s="16" t="str">
        <f>IFERROR(VLOOKUP($P2050,'Kredieten productgroepen functi'!$C:$M,9,FALSE),"n.v.t.")</f>
        <v>Vervoer</v>
      </c>
      <c r="AR2050" s="16" t="str">
        <f>IFERROR(VLOOKUP($P2050,'Kredieten productgroepen functi'!$C:$M,10,FALSE),"n.v.t.")</f>
        <v>3</v>
      </c>
      <c r="AS2050" s="16" t="str">
        <f>IFERROR(VLOOKUP($P2050,'Kredieten productgroepen functi'!$C:$M,11,FALSE),"n.v.t.")</f>
        <v>Verkeer en vervoer</v>
      </c>
      <c r="AT2050" s="16" t="str">
        <f t="shared" si="98"/>
        <v>Lasten</v>
      </c>
      <c r="AU2050" s="16" t="str">
        <f>IFERROR(VLOOKUP($R2050,Kostensoorten!$C:$J,7,FALSE),"n.v.t.")</f>
        <v>6.9</v>
      </c>
      <c r="AV2050" s="16" t="str">
        <f>IFERROR(VLOOKUP($R2050,Kostensoorten!$C:$J,8,FALSE),"n.v.t.")</f>
        <v>Overige administratieve boekinge</v>
      </c>
    </row>
    <row r="2051" spans="6:48">
      <c r="F2051" s="2" t="s">
        <v>9710</v>
      </c>
      <c r="G2051" s="2" t="s">
        <v>39</v>
      </c>
      <c r="H2051" s="2" t="s">
        <v>39</v>
      </c>
      <c r="I2051" s="18">
        <v>0</v>
      </c>
      <c r="P2051" s="16" t="str">
        <f t="shared" si="96"/>
        <v>634227</v>
      </c>
      <c r="Q2051" s="16" t="str">
        <f>IFERROR(VLOOKUP($P2051,'Kredieten productgroepen functi'!$C:$M,2,FALSE),"n.v.t.")</f>
        <v>Middelen OV-aanbiedingen</v>
      </c>
      <c r="R2051" s="16" t="str">
        <f t="shared" si="97"/>
        <v>423139</v>
      </c>
      <c r="S2051" s="16" t="str">
        <f>IFERROR(VLOOKUP($R2051,Kostensoorten!$C:$J,2,FALSE),"n.v.t.")</f>
        <v>Overige diensten van derden</v>
      </c>
      <c r="T2051" s="16" t="s">
        <v>39</v>
      </c>
      <c r="U2051" s="16" t="s">
        <v>39</v>
      </c>
      <c r="V2051" s="16" t="s">
        <v>39</v>
      </c>
      <c r="W2051" s="16" t="s">
        <v>39</v>
      </c>
      <c r="X2051" s="16" t="s">
        <v>39</v>
      </c>
      <c r="Y2051" s="16" t="s">
        <v>39</v>
      </c>
      <c r="Z2051" s="16" t="s">
        <v>39</v>
      </c>
      <c r="AA2051" s="16" t="s">
        <v>39</v>
      </c>
      <c r="AB2051" s="16" t="s">
        <v>39</v>
      </c>
      <c r="AC2051" s="16" t="s">
        <v>39</v>
      </c>
      <c r="AD2051" s="16" t="s">
        <v>39</v>
      </c>
      <c r="AE2051" s="16" t="s">
        <v>39</v>
      </c>
      <c r="AF2051" s="16" t="s">
        <v>39</v>
      </c>
      <c r="AG2051" s="16" t="s">
        <v>39</v>
      </c>
      <c r="AH2051" s="16" t="s">
        <v>39</v>
      </c>
      <c r="AI2051" s="16" t="s">
        <v>39</v>
      </c>
      <c r="AJ2051" s="16" t="s">
        <v>39</v>
      </c>
      <c r="AL2051" s="16" t="s">
        <v>39</v>
      </c>
      <c r="AM2051" s="16" t="s">
        <v>39</v>
      </c>
      <c r="AN2051" s="16" t="str">
        <f>IFERROR(VLOOKUP($P2051,'Kredieten productgroepen functi'!$C:$M,6,FALSE),"n.v.t.")</f>
        <v>3402</v>
      </c>
      <c r="AO2051" s="16" t="str">
        <f>IFERROR(VLOOKUP($P2051,'Kredieten productgroepen functi'!$C:$M,7,FALSE),"n.v.t.")</f>
        <v>Collectief personenvervoer</v>
      </c>
      <c r="AP2051" s="16" t="str">
        <f>IFERROR(VLOOKUP($P2051,'Kredieten productgroepen functi'!$C:$M,8,FALSE),"n.v.t.")</f>
        <v>34</v>
      </c>
      <c r="AQ2051" s="16" t="str">
        <f>IFERROR(VLOOKUP($P2051,'Kredieten productgroepen functi'!$C:$M,9,FALSE),"n.v.t.")</f>
        <v>Vervoer</v>
      </c>
      <c r="AR2051" s="16" t="str">
        <f>IFERROR(VLOOKUP($P2051,'Kredieten productgroepen functi'!$C:$M,10,FALSE),"n.v.t.")</f>
        <v>3</v>
      </c>
      <c r="AS2051" s="16" t="str">
        <f>IFERROR(VLOOKUP($P2051,'Kredieten productgroepen functi'!$C:$M,11,FALSE),"n.v.t.")</f>
        <v>Verkeer en vervoer</v>
      </c>
      <c r="AT2051" s="16" t="str">
        <f t="shared" si="98"/>
        <v>Lasten</v>
      </c>
      <c r="AU2051" s="16" t="str">
        <f>IFERROR(VLOOKUP($R2051,Kostensoorten!$C:$J,7,FALSE),"n.v.t.")</f>
        <v>2.3.1</v>
      </c>
      <c r="AV2051" s="16" t="str">
        <f>IFERROR(VLOOKUP($R2051,Kostensoorten!$C:$J,8,FALSE),"n.v.t.")</f>
        <v>Aankopen niet duurzame goedere</v>
      </c>
    </row>
    <row r="2052" spans="6:48">
      <c r="F2052" s="2" t="s">
        <v>9711</v>
      </c>
      <c r="G2052" s="2" t="s">
        <v>39</v>
      </c>
      <c r="H2052" s="2" t="s">
        <v>39</v>
      </c>
      <c r="I2052" s="18">
        <v>33310</v>
      </c>
      <c r="P2052" s="16" t="str">
        <f t="shared" si="96"/>
        <v>634229</v>
      </c>
      <c r="Q2052" s="16" t="str">
        <f>IFERROR(VLOOKUP($P2052,'Kredieten productgroepen functi'!$C:$M,2,FALSE),"n.v.t.")</f>
        <v>Facelift stations RSP</v>
      </c>
      <c r="R2052" s="16" t="str">
        <f t="shared" si="97"/>
        <v>423132</v>
      </c>
      <c r="S2052" s="16" t="str">
        <f>IFERROR(VLOOKUP($R2052,Kostensoorten!$C:$J,2,FALSE),"n.v.t.")</f>
        <v>Adviesdiensten door derden</v>
      </c>
      <c r="T2052" s="16" t="s">
        <v>39</v>
      </c>
      <c r="U2052" s="16" t="s">
        <v>39</v>
      </c>
      <c r="V2052" s="16" t="s">
        <v>39</v>
      </c>
      <c r="W2052" s="16" t="s">
        <v>39</v>
      </c>
      <c r="X2052" s="16" t="s">
        <v>39</v>
      </c>
      <c r="Y2052" s="16" t="s">
        <v>39</v>
      </c>
      <c r="Z2052" s="16" t="s">
        <v>39</v>
      </c>
      <c r="AA2052" s="16" t="s">
        <v>39</v>
      </c>
      <c r="AB2052" s="16" t="s">
        <v>39</v>
      </c>
      <c r="AC2052" s="16" t="s">
        <v>39</v>
      </c>
      <c r="AD2052" s="16" t="s">
        <v>39</v>
      </c>
      <c r="AE2052" s="16" t="s">
        <v>39</v>
      </c>
      <c r="AF2052" s="16" t="s">
        <v>39</v>
      </c>
      <c r="AG2052" s="16" t="s">
        <v>39</v>
      </c>
      <c r="AH2052" s="16" t="s">
        <v>39</v>
      </c>
      <c r="AI2052" s="16" t="s">
        <v>39</v>
      </c>
      <c r="AJ2052" s="16" t="s">
        <v>39</v>
      </c>
      <c r="AL2052" s="16" t="s">
        <v>39</v>
      </c>
      <c r="AM2052" s="16" t="s">
        <v>39</v>
      </c>
      <c r="AN2052" s="16" t="str">
        <f>IFERROR(VLOOKUP($P2052,'Kredieten productgroepen functi'!$C:$M,6,FALSE),"n.v.t.")</f>
        <v>3402</v>
      </c>
      <c r="AO2052" s="16" t="str">
        <f>IFERROR(VLOOKUP($P2052,'Kredieten productgroepen functi'!$C:$M,7,FALSE),"n.v.t.")</f>
        <v>Collectief personenvervoer</v>
      </c>
      <c r="AP2052" s="16" t="str">
        <f>IFERROR(VLOOKUP($P2052,'Kredieten productgroepen functi'!$C:$M,8,FALSE),"n.v.t.")</f>
        <v>34</v>
      </c>
      <c r="AQ2052" s="16" t="str">
        <f>IFERROR(VLOOKUP($P2052,'Kredieten productgroepen functi'!$C:$M,9,FALSE),"n.v.t.")</f>
        <v>Vervoer</v>
      </c>
      <c r="AR2052" s="16" t="str">
        <f>IFERROR(VLOOKUP($P2052,'Kredieten productgroepen functi'!$C:$M,10,FALSE),"n.v.t.")</f>
        <v>3</v>
      </c>
      <c r="AS2052" s="16" t="str">
        <f>IFERROR(VLOOKUP($P2052,'Kredieten productgroepen functi'!$C:$M,11,FALSE),"n.v.t.")</f>
        <v>Verkeer en vervoer</v>
      </c>
      <c r="AT2052" s="16" t="str">
        <f t="shared" si="98"/>
        <v>Lasten</v>
      </c>
      <c r="AU2052" s="16" t="str">
        <f>IFERROR(VLOOKUP($R2052,Kostensoorten!$C:$J,7,FALSE),"n.v.t.")</f>
        <v>2.3.1</v>
      </c>
      <c r="AV2052" s="16" t="str">
        <f>IFERROR(VLOOKUP($R2052,Kostensoorten!$C:$J,8,FALSE),"n.v.t.")</f>
        <v>Aankopen niet duurzame goedere</v>
      </c>
    </row>
    <row r="2053" spans="6:48">
      <c r="F2053" s="2" t="s">
        <v>8794</v>
      </c>
      <c r="G2053" s="2" t="s">
        <v>39</v>
      </c>
      <c r="H2053" s="2" t="s">
        <v>39</v>
      </c>
      <c r="I2053" s="18">
        <v>16655</v>
      </c>
      <c r="P2053" s="16" t="str">
        <f t="shared" si="96"/>
        <v>634229</v>
      </c>
      <c r="Q2053" s="16" t="str">
        <f>IFERROR(VLOOKUP($P2053,'Kredieten productgroepen functi'!$C:$M,2,FALSE),"n.v.t.")</f>
        <v>Facelift stations RSP</v>
      </c>
      <c r="R2053" s="16" t="str">
        <f t="shared" si="97"/>
        <v>440301</v>
      </c>
      <c r="S2053" s="16" t="str">
        <f>IFERROR(VLOOKUP($R2053,Kostensoorten!$C:$J,2,FALSE),"n.v.t.")</f>
        <v>(Exploitatie)subsidies</v>
      </c>
      <c r="T2053" s="16" t="s">
        <v>39</v>
      </c>
      <c r="U2053" s="16" t="s">
        <v>39</v>
      </c>
      <c r="V2053" s="16" t="s">
        <v>39</v>
      </c>
      <c r="W2053" s="16" t="s">
        <v>39</v>
      </c>
      <c r="X2053" s="16" t="s">
        <v>39</v>
      </c>
      <c r="Y2053" s="16" t="s">
        <v>39</v>
      </c>
      <c r="Z2053" s="16" t="s">
        <v>39</v>
      </c>
      <c r="AA2053" s="16" t="s">
        <v>39</v>
      </c>
      <c r="AB2053" s="16" t="s">
        <v>39</v>
      </c>
      <c r="AC2053" s="16" t="s">
        <v>39</v>
      </c>
      <c r="AD2053" s="16" t="s">
        <v>39</v>
      </c>
      <c r="AE2053" s="16" t="s">
        <v>39</v>
      </c>
      <c r="AF2053" s="16" t="s">
        <v>39</v>
      </c>
      <c r="AG2053" s="16" t="s">
        <v>39</v>
      </c>
      <c r="AH2053" s="16" t="s">
        <v>39</v>
      </c>
      <c r="AI2053" s="16" t="s">
        <v>39</v>
      </c>
      <c r="AJ2053" s="16" t="s">
        <v>39</v>
      </c>
      <c r="AL2053" s="16" t="s">
        <v>39</v>
      </c>
      <c r="AM2053" s="16" t="s">
        <v>39</v>
      </c>
      <c r="AN2053" s="16" t="str">
        <f>IFERROR(VLOOKUP($P2053,'Kredieten productgroepen functi'!$C:$M,6,FALSE),"n.v.t.")</f>
        <v>3402</v>
      </c>
      <c r="AO2053" s="16" t="str">
        <f>IFERROR(VLOOKUP($P2053,'Kredieten productgroepen functi'!$C:$M,7,FALSE),"n.v.t.")</f>
        <v>Collectief personenvervoer</v>
      </c>
      <c r="AP2053" s="16" t="str">
        <f>IFERROR(VLOOKUP($P2053,'Kredieten productgroepen functi'!$C:$M,8,FALSE),"n.v.t.")</f>
        <v>34</v>
      </c>
      <c r="AQ2053" s="16" t="str">
        <f>IFERROR(VLOOKUP($P2053,'Kredieten productgroepen functi'!$C:$M,9,FALSE),"n.v.t.")</f>
        <v>Vervoer</v>
      </c>
      <c r="AR2053" s="16" t="str">
        <f>IFERROR(VLOOKUP($P2053,'Kredieten productgroepen functi'!$C:$M,10,FALSE),"n.v.t.")</f>
        <v>3</v>
      </c>
      <c r="AS2053" s="16" t="str">
        <f>IFERROR(VLOOKUP($P2053,'Kredieten productgroepen functi'!$C:$M,11,FALSE),"n.v.t.")</f>
        <v>Verkeer en vervoer</v>
      </c>
      <c r="AT2053" s="16" t="str">
        <f t="shared" si="98"/>
        <v>Lasten</v>
      </c>
      <c r="AU2053" s="16" t="str">
        <f>IFERROR(VLOOKUP($R2053,Kostensoorten!$C:$J,7,FALSE),"n.v.t.")</f>
        <v>4.0.3</v>
      </c>
      <c r="AV2053" s="16" t="str">
        <f>IFERROR(VLOOKUP($R2053,Kostensoorten!$C:$J,8,FALSE),"n.v.t.")</f>
        <v>Overige inkomensoverdrachten</v>
      </c>
    </row>
    <row r="2054" spans="6:48">
      <c r="F2054" s="2" t="s">
        <v>8795</v>
      </c>
      <c r="G2054" s="2" t="s">
        <v>39</v>
      </c>
      <c r="H2054" s="2" t="s">
        <v>39</v>
      </c>
      <c r="I2054" s="18">
        <v>1235313.8</v>
      </c>
      <c r="P2054" s="16" t="str">
        <f t="shared" ref="P2054:P2117" si="99">IF(RIGHT(LEFT(F2054,6),1)=".",LEFT(F2054,5),LEFT(F2054,6))</f>
        <v>634229</v>
      </c>
      <c r="Q2054" s="16" t="str">
        <f>IFERROR(VLOOKUP($P2054,'Kredieten productgroepen functi'!$C:$M,2,FALSE),"n.v.t.")</f>
        <v>Facelift stations RSP</v>
      </c>
      <c r="R2054" s="16" t="str">
        <f t="shared" ref="R2054:R2117" si="100">IF(RIGHT(LEFT(F2054,6),1)=".",RIGHT(LEFT(F2054,12),6),RIGHT(LEFT(F2054,13),6))</f>
        <v>440301</v>
      </c>
      <c r="S2054" s="16" t="str">
        <f>IFERROR(VLOOKUP($R2054,Kostensoorten!$C:$J,2,FALSE),"n.v.t.")</f>
        <v>(Exploitatie)subsidies</v>
      </c>
      <c r="T2054" s="16" t="s">
        <v>39</v>
      </c>
      <c r="U2054" s="16" t="s">
        <v>39</v>
      </c>
      <c r="V2054" s="16" t="s">
        <v>39</v>
      </c>
      <c r="W2054" s="16" t="s">
        <v>39</v>
      </c>
      <c r="X2054" s="16" t="s">
        <v>39</v>
      </c>
      <c r="Y2054" s="16" t="s">
        <v>39</v>
      </c>
      <c r="Z2054" s="16" t="s">
        <v>39</v>
      </c>
      <c r="AA2054" s="16" t="s">
        <v>39</v>
      </c>
      <c r="AB2054" s="16" t="s">
        <v>39</v>
      </c>
      <c r="AC2054" s="16" t="s">
        <v>39</v>
      </c>
      <c r="AD2054" s="16" t="s">
        <v>39</v>
      </c>
      <c r="AE2054" s="16" t="s">
        <v>39</v>
      </c>
      <c r="AF2054" s="16" t="s">
        <v>39</v>
      </c>
      <c r="AG2054" s="16" t="s">
        <v>39</v>
      </c>
      <c r="AH2054" s="16" t="s">
        <v>39</v>
      </c>
      <c r="AI2054" s="16" t="s">
        <v>39</v>
      </c>
      <c r="AJ2054" s="16" t="s">
        <v>39</v>
      </c>
      <c r="AL2054" s="16" t="s">
        <v>39</v>
      </c>
      <c r="AM2054" s="16" t="s">
        <v>39</v>
      </c>
      <c r="AN2054" s="16" t="str">
        <f>IFERROR(VLOOKUP($P2054,'Kredieten productgroepen functi'!$C:$M,6,FALSE),"n.v.t.")</f>
        <v>3402</v>
      </c>
      <c r="AO2054" s="16" t="str">
        <f>IFERROR(VLOOKUP($P2054,'Kredieten productgroepen functi'!$C:$M,7,FALSE),"n.v.t.")</f>
        <v>Collectief personenvervoer</v>
      </c>
      <c r="AP2054" s="16" t="str">
        <f>IFERROR(VLOOKUP($P2054,'Kredieten productgroepen functi'!$C:$M,8,FALSE),"n.v.t.")</f>
        <v>34</v>
      </c>
      <c r="AQ2054" s="16" t="str">
        <f>IFERROR(VLOOKUP($P2054,'Kredieten productgroepen functi'!$C:$M,9,FALSE),"n.v.t.")</f>
        <v>Vervoer</v>
      </c>
      <c r="AR2054" s="16" t="str">
        <f>IFERROR(VLOOKUP($P2054,'Kredieten productgroepen functi'!$C:$M,10,FALSE),"n.v.t.")</f>
        <v>3</v>
      </c>
      <c r="AS2054" s="16" t="str">
        <f>IFERROR(VLOOKUP($P2054,'Kredieten productgroepen functi'!$C:$M,11,FALSE),"n.v.t.")</f>
        <v>Verkeer en vervoer</v>
      </c>
      <c r="AT2054" s="16" t="str">
        <f t="shared" ref="AT2054:AT2117" si="101">IF(LEFT(R2054,1)="4","Lasten",IF(LEFT(R2054,1)="8","Baten","n.v.t."))</f>
        <v>Lasten</v>
      </c>
      <c r="AU2054" s="16" t="str">
        <f>IFERROR(VLOOKUP($R2054,Kostensoorten!$C:$J,7,FALSE),"n.v.t.")</f>
        <v>4.0.3</v>
      </c>
      <c r="AV2054" s="16" t="str">
        <f>IFERROR(VLOOKUP($R2054,Kostensoorten!$C:$J,8,FALSE),"n.v.t.")</f>
        <v>Overige inkomensoverdrachten</v>
      </c>
    </row>
    <row r="2055" spans="6:48">
      <c r="F2055" s="2" t="s">
        <v>8216</v>
      </c>
      <c r="G2055" s="2" t="s">
        <v>39</v>
      </c>
      <c r="H2055" s="2" t="s">
        <v>39</v>
      </c>
      <c r="I2055" s="18">
        <v>18000</v>
      </c>
      <c r="P2055" s="16" t="str">
        <f t="shared" si="99"/>
        <v>634229</v>
      </c>
      <c r="Q2055" s="16" t="str">
        <f>IFERROR(VLOOKUP($P2055,'Kredieten productgroepen functi'!$C:$M,2,FALSE),"n.v.t.")</f>
        <v>Facelift stations RSP</v>
      </c>
      <c r="R2055" s="16" t="str">
        <f t="shared" si="100"/>
        <v>441101</v>
      </c>
      <c r="S2055" s="16" t="str">
        <f>IFERROR(VLOOKUP($R2055,Kostensoorten!$C:$J,2,FALSE),"n.v.t.")</f>
        <v>Investeringsbijdragen aan overheden</v>
      </c>
      <c r="T2055" s="16" t="s">
        <v>39</v>
      </c>
      <c r="U2055" s="16" t="s">
        <v>39</v>
      </c>
      <c r="V2055" s="16" t="s">
        <v>39</v>
      </c>
      <c r="W2055" s="16" t="s">
        <v>39</v>
      </c>
      <c r="X2055" s="16" t="s">
        <v>39</v>
      </c>
      <c r="Y2055" s="16" t="s">
        <v>39</v>
      </c>
      <c r="Z2055" s="16" t="s">
        <v>39</v>
      </c>
      <c r="AA2055" s="16" t="s">
        <v>39</v>
      </c>
      <c r="AB2055" s="16" t="s">
        <v>39</v>
      </c>
      <c r="AC2055" s="16" t="s">
        <v>39</v>
      </c>
      <c r="AD2055" s="16" t="s">
        <v>39</v>
      </c>
      <c r="AE2055" s="16" t="s">
        <v>39</v>
      </c>
      <c r="AF2055" s="16" t="s">
        <v>39</v>
      </c>
      <c r="AG2055" s="16" t="s">
        <v>39</v>
      </c>
      <c r="AH2055" s="16" t="s">
        <v>39</v>
      </c>
      <c r="AI2055" s="16" t="s">
        <v>39</v>
      </c>
      <c r="AJ2055" s="16" t="s">
        <v>39</v>
      </c>
      <c r="AL2055" s="16" t="s">
        <v>39</v>
      </c>
      <c r="AM2055" s="16" t="s">
        <v>39</v>
      </c>
      <c r="AN2055" s="16" t="str">
        <f>IFERROR(VLOOKUP($P2055,'Kredieten productgroepen functi'!$C:$M,6,FALSE),"n.v.t.")</f>
        <v>3402</v>
      </c>
      <c r="AO2055" s="16" t="str">
        <f>IFERROR(VLOOKUP($P2055,'Kredieten productgroepen functi'!$C:$M,7,FALSE),"n.v.t.")</f>
        <v>Collectief personenvervoer</v>
      </c>
      <c r="AP2055" s="16" t="str">
        <f>IFERROR(VLOOKUP($P2055,'Kredieten productgroepen functi'!$C:$M,8,FALSE),"n.v.t.")</f>
        <v>34</v>
      </c>
      <c r="AQ2055" s="16" t="str">
        <f>IFERROR(VLOOKUP($P2055,'Kredieten productgroepen functi'!$C:$M,9,FALSE),"n.v.t.")</f>
        <v>Vervoer</v>
      </c>
      <c r="AR2055" s="16" t="str">
        <f>IFERROR(VLOOKUP($P2055,'Kredieten productgroepen functi'!$C:$M,10,FALSE),"n.v.t.")</f>
        <v>3</v>
      </c>
      <c r="AS2055" s="16" t="str">
        <f>IFERROR(VLOOKUP($P2055,'Kredieten productgroepen functi'!$C:$M,11,FALSE),"n.v.t.")</f>
        <v>Verkeer en vervoer</v>
      </c>
      <c r="AT2055" s="16" t="str">
        <f t="shared" si="101"/>
        <v>Lasten</v>
      </c>
      <c r="AU2055" s="16" t="str">
        <f>IFERROR(VLOOKUP($R2055,Kostensoorten!$C:$J,7,FALSE),"n.v.t.")</f>
        <v>4.1.1</v>
      </c>
      <c r="AV2055" s="16" t="str">
        <f>IFERROR(VLOOKUP($R2055,Kostensoorten!$C:$J,8,FALSE),"n.v.t.")</f>
        <v>Vermogensoverdrachten aan over</v>
      </c>
    </row>
    <row r="2056" spans="6:48">
      <c r="F2056" s="2" t="s">
        <v>9712</v>
      </c>
      <c r="G2056" s="2" t="s">
        <v>39</v>
      </c>
      <c r="H2056" s="2" t="s">
        <v>39</v>
      </c>
      <c r="I2056" s="18">
        <v>-366561.32</v>
      </c>
      <c r="P2056" s="16" t="str">
        <f t="shared" si="99"/>
        <v>634229</v>
      </c>
      <c r="Q2056" s="16" t="str">
        <f>IFERROR(VLOOKUP($P2056,'Kredieten productgroepen functi'!$C:$M,2,FALSE),"n.v.t.")</f>
        <v>Facelift stations RSP</v>
      </c>
      <c r="R2056" s="16" t="str">
        <f t="shared" si="100"/>
        <v>840130</v>
      </c>
      <c r="S2056" s="16" t="str">
        <f>IFERROR(VLOOKUP($R2056,Kostensoorten!$C:$J,2,FALSE),"n.v.t.")</f>
        <v>Inkomensoverdracht gemeenten</v>
      </c>
      <c r="T2056" s="16" t="s">
        <v>39</v>
      </c>
      <c r="U2056" s="16" t="s">
        <v>39</v>
      </c>
      <c r="V2056" s="16" t="s">
        <v>39</v>
      </c>
      <c r="W2056" s="16" t="s">
        <v>39</v>
      </c>
      <c r="X2056" s="16" t="s">
        <v>39</v>
      </c>
      <c r="Y2056" s="16" t="s">
        <v>39</v>
      </c>
      <c r="Z2056" s="16" t="s">
        <v>39</v>
      </c>
      <c r="AA2056" s="16" t="s">
        <v>39</v>
      </c>
      <c r="AB2056" s="16" t="s">
        <v>39</v>
      </c>
      <c r="AC2056" s="16" t="s">
        <v>39</v>
      </c>
      <c r="AD2056" s="16" t="s">
        <v>39</v>
      </c>
      <c r="AE2056" s="16" t="s">
        <v>39</v>
      </c>
      <c r="AF2056" s="16" t="s">
        <v>39</v>
      </c>
      <c r="AG2056" s="16" t="s">
        <v>39</v>
      </c>
      <c r="AH2056" s="16" t="s">
        <v>39</v>
      </c>
      <c r="AI2056" s="16" t="s">
        <v>39</v>
      </c>
      <c r="AJ2056" s="16" t="s">
        <v>39</v>
      </c>
      <c r="AL2056" s="16" t="s">
        <v>39</v>
      </c>
      <c r="AM2056" s="16" t="s">
        <v>39</v>
      </c>
      <c r="AN2056" s="16" t="str">
        <f>IFERROR(VLOOKUP($P2056,'Kredieten productgroepen functi'!$C:$M,6,FALSE),"n.v.t.")</f>
        <v>3402</v>
      </c>
      <c r="AO2056" s="16" t="str">
        <f>IFERROR(VLOOKUP($P2056,'Kredieten productgroepen functi'!$C:$M,7,FALSE),"n.v.t.")</f>
        <v>Collectief personenvervoer</v>
      </c>
      <c r="AP2056" s="16" t="str">
        <f>IFERROR(VLOOKUP($P2056,'Kredieten productgroepen functi'!$C:$M,8,FALSE),"n.v.t.")</f>
        <v>34</v>
      </c>
      <c r="AQ2056" s="16" t="str">
        <f>IFERROR(VLOOKUP($P2056,'Kredieten productgroepen functi'!$C:$M,9,FALSE),"n.v.t.")</f>
        <v>Vervoer</v>
      </c>
      <c r="AR2056" s="16" t="str">
        <f>IFERROR(VLOOKUP($P2056,'Kredieten productgroepen functi'!$C:$M,10,FALSE),"n.v.t.")</f>
        <v>3</v>
      </c>
      <c r="AS2056" s="16" t="str">
        <f>IFERROR(VLOOKUP($P2056,'Kredieten productgroepen functi'!$C:$M,11,FALSE),"n.v.t.")</f>
        <v>Verkeer en vervoer</v>
      </c>
      <c r="AT2056" s="16" t="str">
        <f t="shared" si="101"/>
        <v>Baten</v>
      </c>
      <c r="AU2056" s="16" t="str">
        <f>IFERROR(VLOOKUP($R2056,Kostensoorten!$C:$J,7,FALSE),"n.v.t.")</f>
        <v>4.0.1</v>
      </c>
      <c r="AV2056" s="16" t="str">
        <f>IFERROR(VLOOKUP($R2056,Kostensoorten!$C:$J,8,FALSE),"n.v.t.")</f>
        <v>Inkomensoverdrachten van overh</v>
      </c>
    </row>
    <row r="2057" spans="6:48">
      <c r="F2057" s="2" t="s">
        <v>9713</v>
      </c>
      <c r="G2057" s="2" t="s">
        <v>39</v>
      </c>
      <c r="H2057" s="2" t="s">
        <v>39</v>
      </c>
      <c r="I2057" s="18">
        <v>5423732.8899999997</v>
      </c>
      <c r="P2057" s="16" t="str">
        <f t="shared" si="99"/>
        <v>634230</v>
      </c>
      <c r="Q2057" s="16" t="str">
        <f>IFERROR(VLOOKUP($P2057,'Kredieten productgroepen functi'!$C:$M,2,FALSE),"n.v.t.")</f>
        <v>Infra Q-liners/HOV-bus RSP</v>
      </c>
      <c r="R2057" s="16" t="str">
        <f t="shared" si="100"/>
        <v>440301</v>
      </c>
      <c r="S2057" s="16" t="str">
        <f>IFERROR(VLOOKUP($R2057,Kostensoorten!$C:$J,2,FALSE),"n.v.t.")</f>
        <v>(Exploitatie)subsidies</v>
      </c>
      <c r="T2057" s="16" t="s">
        <v>39</v>
      </c>
      <c r="U2057" s="16" t="s">
        <v>39</v>
      </c>
      <c r="V2057" s="16" t="s">
        <v>39</v>
      </c>
      <c r="W2057" s="16" t="s">
        <v>39</v>
      </c>
      <c r="X2057" s="16" t="s">
        <v>39</v>
      </c>
      <c r="Y2057" s="16" t="s">
        <v>39</v>
      </c>
      <c r="Z2057" s="16" t="s">
        <v>39</v>
      </c>
      <c r="AA2057" s="16" t="s">
        <v>39</v>
      </c>
      <c r="AB2057" s="16" t="s">
        <v>39</v>
      </c>
      <c r="AC2057" s="16" t="s">
        <v>39</v>
      </c>
      <c r="AD2057" s="16" t="s">
        <v>39</v>
      </c>
      <c r="AE2057" s="16" t="s">
        <v>39</v>
      </c>
      <c r="AF2057" s="16" t="s">
        <v>39</v>
      </c>
      <c r="AG2057" s="16" t="s">
        <v>39</v>
      </c>
      <c r="AH2057" s="16" t="s">
        <v>39</v>
      </c>
      <c r="AI2057" s="16" t="s">
        <v>39</v>
      </c>
      <c r="AJ2057" s="16" t="s">
        <v>39</v>
      </c>
      <c r="AL2057" s="16" t="s">
        <v>39</v>
      </c>
      <c r="AM2057" s="16" t="s">
        <v>39</v>
      </c>
      <c r="AN2057" s="16" t="str">
        <f>IFERROR(VLOOKUP($P2057,'Kredieten productgroepen functi'!$C:$M,6,FALSE),"n.v.t.")</f>
        <v>3402</v>
      </c>
      <c r="AO2057" s="16" t="str">
        <f>IFERROR(VLOOKUP($P2057,'Kredieten productgroepen functi'!$C:$M,7,FALSE),"n.v.t.")</f>
        <v>Collectief personenvervoer</v>
      </c>
      <c r="AP2057" s="16" t="str">
        <f>IFERROR(VLOOKUP($P2057,'Kredieten productgroepen functi'!$C:$M,8,FALSE),"n.v.t.")</f>
        <v>34</v>
      </c>
      <c r="AQ2057" s="16" t="str">
        <f>IFERROR(VLOOKUP($P2057,'Kredieten productgroepen functi'!$C:$M,9,FALSE),"n.v.t.")</f>
        <v>Vervoer</v>
      </c>
      <c r="AR2057" s="16" t="str">
        <f>IFERROR(VLOOKUP($P2057,'Kredieten productgroepen functi'!$C:$M,10,FALSE),"n.v.t.")</f>
        <v>3</v>
      </c>
      <c r="AS2057" s="16" t="str">
        <f>IFERROR(VLOOKUP($P2057,'Kredieten productgroepen functi'!$C:$M,11,FALSE),"n.v.t.")</f>
        <v>Verkeer en vervoer</v>
      </c>
      <c r="AT2057" s="16" t="str">
        <f t="shared" si="101"/>
        <v>Lasten</v>
      </c>
      <c r="AU2057" s="16" t="str">
        <f>IFERROR(VLOOKUP($R2057,Kostensoorten!$C:$J,7,FALSE),"n.v.t.")</f>
        <v>4.0.3</v>
      </c>
      <c r="AV2057" s="16" t="str">
        <f>IFERROR(VLOOKUP($R2057,Kostensoorten!$C:$J,8,FALSE),"n.v.t.")</f>
        <v>Overige inkomensoverdrachten</v>
      </c>
    </row>
    <row r="2058" spans="6:48">
      <c r="F2058" s="2" t="s">
        <v>9714</v>
      </c>
      <c r="G2058" s="2" t="s">
        <v>39</v>
      </c>
      <c r="H2058" s="2" t="s">
        <v>39</v>
      </c>
      <c r="I2058" s="18">
        <v>7972351.2000000002</v>
      </c>
      <c r="P2058" s="16" t="str">
        <f t="shared" si="99"/>
        <v>634230</v>
      </c>
      <c r="Q2058" s="16" t="str">
        <f>IFERROR(VLOOKUP($P2058,'Kredieten productgroepen functi'!$C:$M,2,FALSE),"n.v.t.")</f>
        <v>Infra Q-liners/HOV-bus RSP</v>
      </c>
      <c r="R2058" s="16" t="str">
        <f t="shared" si="100"/>
        <v>440301</v>
      </c>
      <c r="S2058" s="16" t="str">
        <f>IFERROR(VLOOKUP($R2058,Kostensoorten!$C:$J,2,FALSE),"n.v.t.")</f>
        <v>(Exploitatie)subsidies</v>
      </c>
      <c r="T2058" s="16" t="s">
        <v>39</v>
      </c>
      <c r="U2058" s="16" t="s">
        <v>39</v>
      </c>
      <c r="V2058" s="16" t="s">
        <v>39</v>
      </c>
      <c r="W2058" s="16" t="s">
        <v>39</v>
      </c>
      <c r="X2058" s="16" t="s">
        <v>39</v>
      </c>
      <c r="Y2058" s="16" t="s">
        <v>39</v>
      </c>
      <c r="Z2058" s="16" t="s">
        <v>39</v>
      </c>
      <c r="AA2058" s="16" t="s">
        <v>39</v>
      </c>
      <c r="AB2058" s="16" t="s">
        <v>39</v>
      </c>
      <c r="AC2058" s="16" t="s">
        <v>39</v>
      </c>
      <c r="AD2058" s="16" t="s">
        <v>39</v>
      </c>
      <c r="AE2058" s="16" t="s">
        <v>39</v>
      </c>
      <c r="AF2058" s="16" t="s">
        <v>39</v>
      </c>
      <c r="AG2058" s="16" t="s">
        <v>39</v>
      </c>
      <c r="AH2058" s="16" t="s">
        <v>39</v>
      </c>
      <c r="AI2058" s="16" t="s">
        <v>39</v>
      </c>
      <c r="AJ2058" s="16" t="s">
        <v>39</v>
      </c>
      <c r="AL2058" s="16" t="s">
        <v>39</v>
      </c>
      <c r="AM2058" s="16" t="s">
        <v>39</v>
      </c>
      <c r="AN2058" s="16" t="str">
        <f>IFERROR(VLOOKUP($P2058,'Kredieten productgroepen functi'!$C:$M,6,FALSE),"n.v.t.")</f>
        <v>3402</v>
      </c>
      <c r="AO2058" s="16" t="str">
        <f>IFERROR(VLOOKUP($P2058,'Kredieten productgroepen functi'!$C:$M,7,FALSE),"n.v.t.")</f>
        <v>Collectief personenvervoer</v>
      </c>
      <c r="AP2058" s="16" t="str">
        <f>IFERROR(VLOOKUP($P2058,'Kredieten productgroepen functi'!$C:$M,8,FALSE),"n.v.t.")</f>
        <v>34</v>
      </c>
      <c r="AQ2058" s="16" t="str">
        <f>IFERROR(VLOOKUP($P2058,'Kredieten productgroepen functi'!$C:$M,9,FALSE),"n.v.t.")</f>
        <v>Vervoer</v>
      </c>
      <c r="AR2058" s="16" t="str">
        <f>IFERROR(VLOOKUP($P2058,'Kredieten productgroepen functi'!$C:$M,10,FALSE),"n.v.t.")</f>
        <v>3</v>
      </c>
      <c r="AS2058" s="16" t="str">
        <f>IFERROR(VLOOKUP($P2058,'Kredieten productgroepen functi'!$C:$M,11,FALSE),"n.v.t.")</f>
        <v>Verkeer en vervoer</v>
      </c>
      <c r="AT2058" s="16" t="str">
        <f t="shared" si="101"/>
        <v>Lasten</v>
      </c>
      <c r="AU2058" s="16" t="str">
        <f>IFERROR(VLOOKUP($R2058,Kostensoorten!$C:$J,7,FALSE),"n.v.t.")</f>
        <v>4.0.3</v>
      </c>
      <c r="AV2058" s="16" t="str">
        <f>IFERROR(VLOOKUP($R2058,Kostensoorten!$C:$J,8,FALSE),"n.v.t.")</f>
        <v>Overige inkomensoverdrachten</v>
      </c>
    </row>
    <row r="2059" spans="6:48">
      <c r="F2059" s="2" t="s">
        <v>8796</v>
      </c>
      <c r="G2059" s="2" t="s">
        <v>39</v>
      </c>
      <c r="H2059" s="2" t="s">
        <v>39</v>
      </c>
      <c r="I2059" s="18">
        <v>325880</v>
      </c>
      <c r="P2059" s="16" t="str">
        <f t="shared" si="99"/>
        <v>634230</v>
      </c>
      <c r="Q2059" s="16" t="str">
        <f>IFERROR(VLOOKUP($P2059,'Kredieten productgroepen functi'!$C:$M,2,FALSE),"n.v.t.")</f>
        <v>Infra Q-liners/HOV-bus RSP</v>
      </c>
      <c r="R2059" s="16" t="str">
        <f t="shared" si="100"/>
        <v>440301</v>
      </c>
      <c r="S2059" s="16" t="str">
        <f>IFERROR(VLOOKUP($R2059,Kostensoorten!$C:$J,2,FALSE),"n.v.t.")</f>
        <v>(Exploitatie)subsidies</v>
      </c>
      <c r="T2059" s="16" t="s">
        <v>39</v>
      </c>
      <c r="U2059" s="16" t="s">
        <v>39</v>
      </c>
      <c r="V2059" s="16" t="s">
        <v>39</v>
      </c>
      <c r="W2059" s="16" t="s">
        <v>39</v>
      </c>
      <c r="X2059" s="16" t="s">
        <v>39</v>
      </c>
      <c r="Y2059" s="16" t="s">
        <v>39</v>
      </c>
      <c r="Z2059" s="16" t="s">
        <v>39</v>
      </c>
      <c r="AA2059" s="16" t="s">
        <v>39</v>
      </c>
      <c r="AB2059" s="16" t="s">
        <v>39</v>
      </c>
      <c r="AC2059" s="16" t="s">
        <v>39</v>
      </c>
      <c r="AD2059" s="16" t="s">
        <v>39</v>
      </c>
      <c r="AE2059" s="16" t="s">
        <v>39</v>
      </c>
      <c r="AF2059" s="16" t="s">
        <v>39</v>
      </c>
      <c r="AG2059" s="16" t="s">
        <v>39</v>
      </c>
      <c r="AH2059" s="16" t="s">
        <v>39</v>
      </c>
      <c r="AI2059" s="16" t="s">
        <v>39</v>
      </c>
      <c r="AJ2059" s="16" t="s">
        <v>39</v>
      </c>
      <c r="AL2059" s="16" t="s">
        <v>39</v>
      </c>
      <c r="AM2059" s="16" t="s">
        <v>39</v>
      </c>
      <c r="AN2059" s="16" t="str">
        <f>IFERROR(VLOOKUP($P2059,'Kredieten productgroepen functi'!$C:$M,6,FALSE),"n.v.t.")</f>
        <v>3402</v>
      </c>
      <c r="AO2059" s="16" t="str">
        <f>IFERROR(VLOOKUP($P2059,'Kredieten productgroepen functi'!$C:$M,7,FALSE),"n.v.t.")</f>
        <v>Collectief personenvervoer</v>
      </c>
      <c r="AP2059" s="16" t="str">
        <f>IFERROR(VLOOKUP($P2059,'Kredieten productgroepen functi'!$C:$M,8,FALSE),"n.v.t.")</f>
        <v>34</v>
      </c>
      <c r="AQ2059" s="16" t="str">
        <f>IFERROR(VLOOKUP($P2059,'Kredieten productgroepen functi'!$C:$M,9,FALSE),"n.v.t.")</f>
        <v>Vervoer</v>
      </c>
      <c r="AR2059" s="16" t="str">
        <f>IFERROR(VLOOKUP($P2059,'Kredieten productgroepen functi'!$C:$M,10,FALSE),"n.v.t.")</f>
        <v>3</v>
      </c>
      <c r="AS2059" s="16" t="str">
        <f>IFERROR(VLOOKUP($P2059,'Kredieten productgroepen functi'!$C:$M,11,FALSE),"n.v.t.")</f>
        <v>Verkeer en vervoer</v>
      </c>
      <c r="AT2059" s="16" t="str">
        <f t="shared" si="101"/>
        <v>Lasten</v>
      </c>
      <c r="AU2059" s="16" t="str">
        <f>IFERROR(VLOOKUP($R2059,Kostensoorten!$C:$J,7,FALSE),"n.v.t.")</f>
        <v>4.0.3</v>
      </c>
      <c r="AV2059" s="16" t="str">
        <f>IFERROR(VLOOKUP($R2059,Kostensoorten!$C:$J,8,FALSE),"n.v.t.")</f>
        <v>Overige inkomensoverdrachten</v>
      </c>
    </row>
    <row r="2060" spans="6:48">
      <c r="F2060" s="2" t="s">
        <v>9715</v>
      </c>
      <c r="G2060" s="2" t="s">
        <v>39</v>
      </c>
      <c r="H2060" s="2" t="s">
        <v>39</v>
      </c>
      <c r="I2060" s="18">
        <v>-2021157.45</v>
      </c>
      <c r="P2060" s="16" t="str">
        <f t="shared" si="99"/>
        <v>634230</v>
      </c>
      <c r="Q2060" s="16" t="str">
        <f>IFERROR(VLOOKUP($P2060,'Kredieten productgroepen functi'!$C:$M,2,FALSE),"n.v.t.")</f>
        <v>Infra Q-liners/HOV-bus RSP</v>
      </c>
      <c r="R2060" s="16" t="str">
        <f t="shared" si="100"/>
        <v>840130</v>
      </c>
      <c r="S2060" s="16" t="str">
        <f>IFERROR(VLOOKUP($R2060,Kostensoorten!$C:$J,2,FALSE),"n.v.t.")</f>
        <v>Inkomensoverdracht gemeenten</v>
      </c>
      <c r="T2060" s="16" t="s">
        <v>39</v>
      </c>
      <c r="U2060" s="16" t="s">
        <v>39</v>
      </c>
      <c r="V2060" s="16" t="s">
        <v>39</v>
      </c>
      <c r="W2060" s="16" t="s">
        <v>39</v>
      </c>
      <c r="X2060" s="16" t="s">
        <v>39</v>
      </c>
      <c r="Y2060" s="16" t="s">
        <v>39</v>
      </c>
      <c r="Z2060" s="16" t="s">
        <v>39</v>
      </c>
      <c r="AA2060" s="16" t="s">
        <v>39</v>
      </c>
      <c r="AB2060" s="16" t="s">
        <v>39</v>
      </c>
      <c r="AC2060" s="16" t="s">
        <v>39</v>
      </c>
      <c r="AD2060" s="16" t="s">
        <v>39</v>
      </c>
      <c r="AE2060" s="16" t="s">
        <v>39</v>
      </c>
      <c r="AF2060" s="16" t="s">
        <v>39</v>
      </c>
      <c r="AG2060" s="16" t="s">
        <v>39</v>
      </c>
      <c r="AH2060" s="16" t="s">
        <v>39</v>
      </c>
      <c r="AI2060" s="16" t="s">
        <v>39</v>
      </c>
      <c r="AJ2060" s="16" t="s">
        <v>39</v>
      </c>
      <c r="AL2060" s="16" t="s">
        <v>39</v>
      </c>
      <c r="AM2060" s="16" t="s">
        <v>39</v>
      </c>
      <c r="AN2060" s="16" t="str">
        <f>IFERROR(VLOOKUP($P2060,'Kredieten productgroepen functi'!$C:$M,6,FALSE),"n.v.t.")</f>
        <v>3402</v>
      </c>
      <c r="AO2060" s="16" t="str">
        <f>IFERROR(VLOOKUP($P2060,'Kredieten productgroepen functi'!$C:$M,7,FALSE),"n.v.t.")</f>
        <v>Collectief personenvervoer</v>
      </c>
      <c r="AP2060" s="16" t="str">
        <f>IFERROR(VLOOKUP($P2060,'Kredieten productgroepen functi'!$C:$M,8,FALSE),"n.v.t.")</f>
        <v>34</v>
      </c>
      <c r="AQ2060" s="16" t="str">
        <f>IFERROR(VLOOKUP($P2060,'Kredieten productgroepen functi'!$C:$M,9,FALSE),"n.v.t.")</f>
        <v>Vervoer</v>
      </c>
      <c r="AR2060" s="16" t="str">
        <f>IFERROR(VLOOKUP($P2060,'Kredieten productgroepen functi'!$C:$M,10,FALSE),"n.v.t.")</f>
        <v>3</v>
      </c>
      <c r="AS2060" s="16" t="str">
        <f>IFERROR(VLOOKUP($P2060,'Kredieten productgroepen functi'!$C:$M,11,FALSE),"n.v.t.")</f>
        <v>Verkeer en vervoer</v>
      </c>
      <c r="AT2060" s="16" t="str">
        <f t="shared" si="101"/>
        <v>Baten</v>
      </c>
      <c r="AU2060" s="16" t="str">
        <f>IFERROR(VLOOKUP($R2060,Kostensoorten!$C:$J,7,FALSE),"n.v.t.")</f>
        <v>4.0.1</v>
      </c>
      <c r="AV2060" s="16" t="str">
        <f>IFERROR(VLOOKUP($R2060,Kostensoorten!$C:$J,8,FALSE),"n.v.t.")</f>
        <v>Inkomensoverdrachten van overh</v>
      </c>
    </row>
    <row r="2061" spans="6:48">
      <c r="F2061" s="2" t="s">
        <v>8217</v>
      </c>
      <c r="G2061" s="2" t="s">
        <v>39</v>
      </c>
      <c r="H2061" s="2" t="s">
        <v>39</v>
      </c>
      <c r="I2061" s="18">
        <v>859051</v>
      </c>
      <c r="P2061" s="16" t="str">
        <f t="shared" si="99"/>
        <v>634231</v>
      </c>
      <c r="Q2061" s="16" t="str">
        <f>IFERROR(VLOOKUP($P2061,'Kredieten productgroepen functi'!$C:$M,2,FALSE),"n.v.t.")</f>
        <v>Transferia en busstations RSP</v>
      </c>
      <c r="R2061" s="16" t="str">
        <f t="shared" si="100"/>
        <v>440301</v>
      </c>
      <c r="S2061" s="16" t="str">
        <f>IFERROR(VLOOKUP($R2061,Kostensoorten!$C:$J,2,FALSE),"n.v.t.")</f>
        <v>(Exploitatie)subsidies</v>
      </c>
      <c r="T2061" s="16" t="s">
        <v>39</v>
      </c>
      <c r="U2061" s="16" t="s">
        <v>39</v>
      </c>
      <c r="V2061" s="16" t="s">
        <v>39</v>
      </c>
      <c r="W2061" s="16" t="s">
        <v>39</v>
      </c>
      <c r="X2061" s="16" t="s">
        <v>39</v>
      </c>
      <c r="Y2061" s="16" t="s">
        <v>39</v>
      </c>
      <c r="Z2061" s="16" t="s">
        <v>39</v>
      </c>
      <c r="AA2061" s="16" t="s">
        <v>39</v>
      </c>
      <c r="AB2061" s="16" t="s">
        <v>39</v>
      </c>
      <c r="AC2061" s="16" t="s">
        <v>39</v>
      </c>
      <c r="AD2061" s="16" t="s">
        <v>39</v>
      </c>
      <c r="AE2061" s="16" t="s">
        <v>39</v>
      </c>
      <c r="AF2061" s="16" t="s">
        <v>39</v>
      </c>
      <c r="AG2061" s="16" t="s">
        <v>39</v>
      </c>
      <c r="AH2061" s="16" t="s">
        <v>39</v>
      </c>
      <c r="AI2061" s="16" t="s">
        <v>39</v>
      </c>
      <c r="AJ2061" s="16" t="s">
        <v>39</v>
      </c>
      <c r="AL2061" s="16" t="s">
        <v>39</v>
      </c>
      <c r="AM2061" s="16" t="s">
        <v>39</v>
      </c>
      <c r="AN2061" s="16" t="str">
        <f>IFERROR(VLOOKUP($P2061,'Kredieten productgroepen functi'!$C:$M,6,FALSE),"n.v.t.")</f>
        <v>3402</v>
      </c>
      <c r="AO2061" s="16" t="str">
        <f>IFERROR(VLOOKUP($P2061,'Kredieten productgroepen functi'!$C:$M,7,FALSE),"n.v.t.")</f>
        <v>Collectief personenvervoer</v>
      </c>
      <c r="AP2061" s="16" t="str">
        <f>IFERROR(VLOOKUP($P2061,'Kredieten productgroepen functi'!$C:$M,8,FALSE),"n.v.t.")</f>
        <v>34</v>
      </c>
      <c r="AQ2061" s="16" t="str">
        <f>IFERROR(VLOOKUP($P2061,'Kredieten productgroepen functi'!$C:$M,9,FALSE),"n.v.t.")</f>
        <v>Vervoer</v>
      </c>
      <c r="AR2061" s="16" t="str">
        <f>IFERROR(VLOOKUP($P2061,'Kredieten productgroepen functi'!$C:$M,10,FALSE),"n.v.t.")</f>
        <v>3</v>
      </c>
      <c r="AS2061" s="16" t="str">
        <f>IFERROR(VLOOKUP($P2061,'Kredieten productgroepen functi'!$C:$M,11,FALSE),"n.v.t.")</f>
        <v>Verkeer en vervoer</v>
      </c>
      <c r="AT2061" s="16" t="str">
        <f t="shared" si="101"/>
        <v>Lasten</v>
      </c>
      <c r="AU2061" s="16" t="str">
        <f>IFERROR(VLOOKUP($R2061,Kostensoorten!$C:$J,7,FALSE),"n.v.t.")</f>
        <v>4.0.3</v>
      </c>
      <c r="AV2061" s="16" t="str">
        <f>IFERROR(VLOOKUP($R2061,Kostensoorten!$C:$J,8,FALSE),"n.v.t.")</f>
        <v>Overige inkomensoverdrachten</v>
      </c>
    </row>
    <row r="2062" spans="6:48">
      <c r="F2062" s="2" t="s">
        <v>9716</v>
      </c>
      <c r="G2062" s="2" t="s">
        <v>39</v>
      </c>
      <c r="H2062" s="2" t="s">
        <v>39</v>
      </c>
      <c r="I2062" s="18">
        <v>3533545</v>
      </c>
      <c r="P2062" s="16" t="str">
        <f t="shared" si="99"/>
        <v>634231</v>
      </c>
      <c r="Q2062" s="16" t="str">
        <f>IFERROR(VLOOKUP($P2062,'Kredieten productgroepen functi'!$C:$M,2,FALSE),"n.v.t.")</f>
        <v>Transferia en busstations RSP</v>
      </c>
      <c r="R2062" s="16" t="str">
        <f t="shared" si="100"/>
        <v>440301</v>
      </c>
      <c r="S2062" s="16" t="str">
        <f>IFERROR(VLOOKUP($R2062,Kostensoorten!$C:$J,2,FALSE),"n.v.t.")</f>
        <v>(Exploitatie)subsidies</v>
      </c>
      <c r="T2062" s="16" t="s">
        <v>39</v>
      </c>
      <c r="U2062" s="16" t="s">
        <v>39</v>
      </c>
      <c r="V2062" s="16" t="s">
        <v>39</v>
      </c>
      <c r="W2062" s="16" t="s">
        <v>39</v>
      </c>
      <c r="X2062" s="16" t="s">
        <v>39</v>
      </c>
      <c r="Y2062" s="16" t="s">
        <v>39</v>
      </c>
      <c r="Z2062" s="16" t="s">
        <v>39</v>
      </c>
      <c r="AA2062" s="16" t="s">
        <v>39</v>
      </c>
      <c r="AB2062" s="16" t="s">
        <v>39</v>
      </c>
      <c r="AC2062" s="16" t="s">
        <v>39</v>
      </c>
      <c r="AD2062" s="16" t="s">
        <v>39</v>
      </c>
      <c r="AE2062" s="16" t="s">
        <v>39</v>
      </c>
      <c r="AF2062" s="16" t="s">
        <v>39</v>
      </c>
      <c r="AG2062" s="16" t="s">
        <v>39</v>
      </c>
      <c r="AH2062" s="16" t="s">
        <v>39</v>
      </c>
      <c r="AI2062" s="16" t="s">
        <v>39</v>
      </c>
      <c r="AJ2062" s="16" t="s">
        <v>39</v>
      </c>
      <c r="AL2062" s="16" t="s">
        <v>39</v>
      </c>
      <c r="AM2062" s="16" t="s">
        <v>39</v>
      </c>
      <c r="AN2062" s="16" t="str">
        <f>IFERROR(VLOOKUP($P2062,'Kredieten productgroepen functi'!$C:$M,6,FALSE),"n.v.t.")</f>
        <v>3402</v>
      </c>
      <c r="AO2062" s="16" t="str">
        <f>IFERROR(VLOOKUP($P2062,'Kredieten productgroepen functi'!$C:$M,7,FALSE),"n.v.t.")</f>
        <v>Collectief personenvervoer</v>
      </c>
      <c r="AP2062" s="16" t="str">
        <f>IFERROR(VLOOKUP($P2062,'Kredieten productgroepen functi'!$C:$M,8,FALSE),"n.v.t.")</f>
        <v>34</v>
      </c>
      <c r="AQ2062" s="16" t="str">
        <f>IFERROR(VLOOKUP($P2062,'Kredieten productgroepen functi'!$C:$M,9,FALSE),"n.v.t.")</f>
        <v>Vervoer</v>
      </c>
      <c r="AR2062" s="16" t="str">
        <f>IFERROR(VLOOKUP($P2062,'Kredieten productgroepen functi'!$C:$M,10,FALSE),"n.v.t.")</f>
        <v>3</v>
      </c>
      <c r="AS2062" s="16" t="str">
        <f>IFERROR(VLOOKUP($P2062,'Kredieten productgroepen functi'!$C:$M,11,FALSE),"n.v.t.")</f>
        <v>Verkeer en vervoer</v>
      </c>
      <c r="AT2062" s="16" t="str">
        <f t="shared" si="101"/>
        <v>Lasten</v>
      </c>
      <c r="AU2062" s="16" t="str">
        <f>IFERROR(VLOOKUP($R2062,Kostensoorten!$C:$J,7,FALSE),"n.v.t.")</f>
        <v>4.0.3</v>
      </c>
      <c r="AV2062" s="16" t="str">
        <f>IFERROR(VLOOKUP($R2062,Kostensoorten!$C:$J,8,FALSE),"n.v.t.")</f>
        <v>Overige inkomensoverdrachten</v>
      </c>
    </row>
    <row r="2063" spans="6:48">
      <c r="F2063" s="2" t="s">
        <v>9717</v>
      </c>
      <c r="G2063" s="2" t="s">
        <v>39</v>
      </c>
      <c r="H2063" s="2" t="s">
        <v>39</v>
      </c>
      <c r="I2063" s="18">
        <v>3380000</v>
      </c>
      <c r="P2063" s="16" t="str">
        <f t="shared" si="99"/>
        <v>634231</v>
      </c>
      <c r="Q2063" s="16" t="str">
        <f>IFERROR(VLOOKUP($P2063,'Kredieten productgroepen functi'!$C:$M,2,FALSE),"n.v.t.")</f>
        <v>Transferia en busstations RSP</v>
      </c>
      <c r="R2063" s="16" t="str">
        <f t="shared" si="100"/>
        <v>440301</v>
      </c>
      <c r="S2063" s="16" t="str">
        <f>IFERROR(VLOOKUP($R2063,Kostensoorten!$C:$J,2,FALSE),"n.v.t.")</f>
        <v>(Exploitatie)subsidies</v>
      </c>
      <c r="T2063" s="16" t="s">
        <v>39</v>
      </c>
      <c r="U2063" s="16" t="s">
        <v>39</v>
      </c>
      <c r="V2063" s="16" t="s">
        <v>39</v>
      </c>
      <c r="W2063" s="16" t="s">
        <v>39</v>
      </c>
      <c r="X2063" s="16" t="s">
        <v>39</v>
      </c>
      <c r="Y2063" s="16" t="s">
        <v>39</v>
      </c>
      <c r="Z2063" s="16" t="s">
        <v>39</v>
      </c>
      <c r="AA2063" s="16" t="s">
        <v>39</v>
      </c>
      <c r="AB2063" s="16" t="s">
        <v>39</v>
      </c>
      <c r="AC2063" s="16" t="s">
        <v>39</v>
      </c>
      <c r="AD2063" s="16" t="s">
        <v>39</v>
      </c>
      <c r="AE2063" s="16" t="s">
        <v>39</v>
      </c>
      <c r="AF2063" s="16" t="s">
        <v>39</v>
      </c>
      <c r="AG2063" s="16" t="s">
        <v>39</v>
      </c>
      <c r="AH2063" s="16" t="s">
        <v>39</v>
      </c>
      <c r="AI2063" s="16" t="s">
        <v>39</v>
      </c>
      <c r="AJ2063" s="16" t="s">
        <v>39</v>
      </c>
      <c r="AL2063" s="16" t="s">
        <v>39</v>
      </c>
      <c r="AM2063" s="16" t="s">
        <v>39</v>
      </c>
      <c r="AN2063" s="16" t="str">
        <f>IFERROR(VLOOKUP($P2063,'Kredieten productgroepen functi'!$C:$M,6,FALSE),"n.v.t.")</f>
        <v>3402</v>
      </c>
      <c r="AO2063" s="16" t="str">
        <f>IFERROR(VLOOKUP($P2063,'Kredieten productgroepen functi'!$C:$M,7,FALSE),"n.v.t.")</f>
        <v>Collectief personenvervoer</v>
      </c>
      <c r="AP2063" s="16" t="str">
        <f>IFERROR(VLOOKUP($P2063,'Kredieten productgroepen functi'!$C:$M,8,FALSE),"n.v.t.")</f>
        <v>34</v>
      </c>
      <c r="AQ2063" s="16" t="str">
        <f>IFERROR(VLOOKUP($P2063,'Kredieten productgroepen functi'!$C:$M,9,FALSE),"n.v.t.")</f>
        <v>Vervoer</v>
      </c>
      <c r="AR2063" s="16" t="str">
        <f>IFERROR(VLOOKUP($P2063,'Kredieten productgroepen functi'!$C:$M,10,FALSE),"n.v.t.")</f>
        <v>3</v>
      </c>
      <c r="AS2063" s="16" t="str">
        <f>IFERROR(VLOOKUP($P2063,'Kredieten productgroepen functi'!$C:$M,11,FALSE),"n.v.t.")</f>
        <v>Verkeer en vervoer</v>
      </c>
      <c r="AT2063" s="16" t="str">
        <f t="shared" si="101"/>
        <v>Lasten</v>
      </c>
      <c r="AU2063" s="16" t="str">
        <f>IFERROR(VLOOKUP($R2063,Kostensoorten!$C:$J,7,FALSE),"n.v.t.")</f>
        <v>4.0.3</v>
      </c>
      <c r="AV2063" s="16" t="str">
        <f>IFERROR(VLOOKUP($R2063,Kostensoorten!$C:$J,8,FALSE),"n.v.t.")</f>
        <v>Overige inkomensoverdrachten</v>
      </c>
    </row>
    <row r="2064" spans="6:48">
      <c r="F2064" s="2" t="s">
        <v>9718</v>
      </c>
      <c r="G2064" s="2" t="s">
        <v>39</v>
      </c>
      <c r="H2064" s="2" t="s">
        <v>39</v>
      </c>
      <c r="I2064" s="18">
        <v>900000</v>
      </c>
      <c r="P2064" s="16" t="str">
        <f t="shared" si="99"/>
        <v>634231</v>
      </c>
      <c r="Q2064" s="16" t="str">
        <f>IFERROR(VLOOKUP($P2064,'Kredieten productgroepen functi'!$C:$M,2,FALSE),"n.v.t.")</f>
        <v>Transferia en busstations RSP</v>
      </c>
      <c r="R2064" s="16" t="str">
        <f t="shared" si="100"/>
        <v>440301</v>
      </c>
      <c r="S2064" s="16" t="str">
        <f>IFERROR(VLOOKUP($R2064,Kostensoorten!$C:$J,2,FALSE),"n.v.t.")</f>
        <v>(Exploitatie)subsidies</v>
      </c>
      <c r="T2064" s="16" t="s">
        <v>39</v>
      </c>
      <c r="U2064" s="16" t="s">
        <v>39</v>
      </c>
      <c r="V2064" s="16" t="s">
        <v>39</v>
      </c>
      <c r="W2064" s="16" t="s">
        <v>39</v>
      </c>
      <c r="X2064" s="16" t="s">
        <v>39</v>
      </c>
      <c r="Y2064" s="16" t="s">
        <v>39</v>
      </c>
      <c r="Z2064" s="16" t="s">
        <v>39</v>
      </c>
      <c r="AA2064" s="16" t="s">
        <v>39</v>
      </c>
      <c r="AB2064" s="16" t="s">
        <v>39</v>
      </c>
      <c r="AC2064" s="16" t="s">
        <v>39</v>
      </c>
      <c r="AD2064" s="16" t="s">
        <v>39</v>
      </c>
      <c r="AE2064" s="16" t="s">
        <v>39</v>
      </c>
      <c r="AF2064" s="16" t="s">
        <v>39</v>
      </c>
      <c r="AG2064" s="16" t="s">
        <v>39</v>
      </c>
      <c r="AH2064" s="16" t="s">
        <v>39</v>
      </c>
      <c r="AI2064" s="16" t="s">
        <v>39</v>
      </c>
      <c r="AJ2064" s="16" t="s">
        <v>39</v>
      </c>
      <c r="AL2064" s="16" t="s">
        <v>39</v>
      </c>
      <c r="AM2064" s="16" t="s">
        <v>39</v>
      </c>
      <c r="AN2064" s="16" t="str">
        <f>IFERROR(VLOOKUP($P2064,'Kredieten productgroepen functi'!$C:$M,6,FALSE),"n.v.t.")</f>
        <v>3402</v>
      </c>
      <c r="AO2064" s="16" t="str">
        <f>IFERROR(VLOOKUP($P2064,'Kredieten productgroepen functi'!$C:$M,7,FALSE),"n.v.t.")</f>
        <v>Collectief personenvervoer</v>
      </c>
      <c r="AP2064" s="16" t="str">
        <f>IFERROR(VLOOKUP($P2064,'Kredieten productgroepen functi'!$C:$M,8,FALSE),"n.v.t.")</f>
        <v>34</v>
      </c>
      <c r="AQ2064" s="16" t="str">
        <f>IFERROR(VLOOKUP($P2064,'Kredieten productgroepen functi'!$C:$M,9,FALSE),"n.v.t.")</f>
        <v>Vervoer</v>
      </c>
      <c r="AR2064" s="16" t="str">
        <f>IFERROR(VLOOKUP($P2064,'Kredieten productgroepen functi'!$C:$M,10,FALSE),"n.v.t.")</f>
        <v>3</v>
      </c>
      <c r="AS2064" s="16" t="str">
        <f>IFERROR(VLOOKUP($P2064,'Kredieten productgroepen functi'!$C:$M,11,FALSE),"n.v.t.")</f>
        <v>Verkeer en vervoer</v>
      </c>
      <c r="AT2064" s="16" t="str">
        <f t="shared" si="101"/>
        <v>Lasten</v>
      </c>
      <c r="AU2064" s="16" t="str">
        <f>IFERROR(VLOOKUP($R2064,Kostensoorten!$C:$J,7,FALSE),"n.v.t.")</f>
        <v>4.0.3</v>
      </c>
      <c r="AV2064" s="16" t="str">
        <f>IFERROR(VLOOKUP($R2064,Kostensoorten!$C:$J,8,FALSE),"n.v.t.")</f>
        <v>Overige inkomensoverdrachten</v>
      </c>
    </row>
    <row r="2065" spans="6:48">
      <c r="F2065" s="2" t="s">
        <v>9719</v>
      </c>
      <c r="G2065" s="2" t="s">
        <v>39</v>
      </c>
      <c r="H2065" s="2" t="s">
        <v>39</v>
      </c>
      <c r="I2065" s="18">
        <v>-1016756.06</v>
      </c>
      <c r="P2065" s="16" t="str">
        <f t="shared" si="99"/>
        <v>634231</v>
      </c>
      <c r="Q2065" s="16" t="str">
        <f>IFERROR(VLOOKUP($P2065,'Kredieten productgroepen functi'!$C:$M,2,FALSE),"n.v.t.")</f>
        <v>Transferia en busstations RSP</v>
      </c>
      <c r="R2065" s="16" t="str">
        <f t="shared" si="100"/>
        <v>840130</v>
      </c>
      <c r="S2065" s="16" t="str">
        <f>IFERROR(VLOOKUP($R2065,Kostensoorten!$C:$J,2,FALSE),"n.v.t.")</f>
        <v>Inkomensoverdracht gemeenten</v>
      </c>
      <c r="T2065" s="16" t="s">
        <v>39</v>
      </c>
      <c r="U2065" s="16" t="s">
        <v>39</v>
      </c>
      <c r="V2065" s="16" t="s">
        <v>39</v>
      </c>
      <c r="W2065" s="16" t="s">
        <v>39</v>
      </c>
      <c r="X2065" s="16" t="s">
        <v>39</v>
      </c>
      <c r="Y2065" s="16" t="s">
        <v>39</v>
      </c>
      <c r="Z2065" s="16" t="s">
        <v>39</v>
      </c>
      <c r="AA2065" s="16" t="s">
        <v>39</v>
      </c>
      <c r="AB2065" s="16" t="s">
        <v>39</v>
      </c>
      <c r="AC2065" s="16" t="s">
        <v>39</v>
      </c>
      <c r="AD2065" s="16" t="s">
        <v>39</v>
      </c>
      <c r="AE2065" s="16" t="s">
        <v>39</v>
      </c>
      <c r="AF2065" s="16" t="s">
        <v>39</v>
      </c>
      <c r="AG2065" s="16" t="s">
        <v>39</v>
      </c>
      <c r="AH2065" s="16" t="s">
        <v>39</v>
      </c>
      <c r="AI2065" s="16" t="s">
        <v>39</v>
      </c>
      <c r="AJ2065" s="16" t="s">
        <v>39</v>
      </c>
      <c r="AL2065" s="16" t="s">
        <v>39</v>
      </c>
      <c r="AM2065" s="16" t="s">
        <v>39</v>
      </c>
      <c r="AN2065" s="16" t="str">
        <f>IFERROR(VLOOKUP($P2065,'Kredieten productgroepen functi'!$C:$M,6,FALSE),"n.v.t.")</f>
        <v>3402</v>
      </c>
      <c r="AO2065" s="16" t="str">
        <f>IFERROR(VLOOKUP($P2065,'Kredieten productgroepen functi'!$C:$M,7,FALSE),"n.v.t.")</f>
        <v>Collectief personenvervoer</v>
      </c>
      <c r="AP2065" s="16" t="str">
        <f>IFERROR(VLOOKUP($P2065,'Kredieten productgroepen functi'!$C:$M,8,FALSE),"n.v.t.")</f>
        <v>34</v>
      </c>
      <c r="AQ2065" s="16" t="str">
        <f>IFERROR(VLOOKUP($P2065,'Kredieten productgroepen functi'!$C:$M,9,FALSE),"n.v.t.")</f>
        <v>Vervoer</v>
      </c>
      <c r="AR2065" s="16" t="str">
        <f>IFERROR(VLOOKUP($P2065,'Kredieten productgroepen functi'!$C:$M,10,FALSE),"n.v.t.")</f>
        <v>3</v>
      </c>
      <c r="AS2065" s="16" t="str">
        <f>IFERROR(VLOOKUP($P2065,'Kredieten productgroepen functi'!$C:$M,11,FALSE),"n.v.t.")</f>
        <v>Verkeer en vervoer</v>
      </c>
      <c r="AT2065" s="16" t="str">
        <f t="shared" si="101"/>
        <v>Baten</v>
      </c>
      <c r="AU2065" s="16" t="str">
        <f>IFERROR(VLOOKUP($R2065,Kostensoorten!$C:$J,7,FALSE),"n.v.t.")</f>
        <v>4.0.1</v>
      </c>
      <c r="AV2065" s="16" t="str">
        <f>IFERROR(VLOOKUP($R2065,Kostensoorten!$C:$J,8,FALSE),"n.v.t.")</f>
        <v>Inkomensoverdrachten van overh</v>
      </c>
    </row>
    <row r="2066" spans="6:48">
      <c r="F2066" s="2" t="s">
        <v>9720</v>
      </c>
      <c r="G2066" s="2" t="s">
        <v>39</v>
      </c>
      <c r="H2066" s="2" t="s">
        <v>39</v>
      </c>
      <c r="I2066" s="18">
        <v>-119907.23</v>
      </c>
      <c r="P2066" s="16" t="str">
        <f t="shared" si="99"/>
        <v>634232</v>
      </c>
      <c r="Q2066" s="16" t="str">
        <f>IFERROR(VLOOKUP($P2066,'Kredieten productgroepen functi'!$C:$M,2,FALSE),"n.v.t.")</f>
        <v>spoor Gron.-Heerenv.:1e fase aanbest</v>
      </c>
      <c r="R2066" s="16" t="str">
        <f t="shared" si="100"/>
        <v>840130</v>
      </c>
      <c r="S2066" s="16" t="str">
        <f>IFERROR(VLOOKUP($R2066,Kostensoorten!$C:$J,2,FALSE),"n.v.t.")</f>
        <v>Inkomensoverdracht gemeenten</v>
      </c>
      <c r="T2066" s="16" t="s">
        <v>39</v>
      </c>
      <c r="U2066" s="16" t="s">
        <v>39</v>
      </c>
      <c r="V2066" s="16" t="s">
        <v>39</v>
      </c>
      <c r="W2066" s="16" t="s">
        <v>39</v>
      </c>
      <c r="X2066" s="16" t="s">
        <v>39</v>
      </c>
      <c r="Y2066" s="16" t="s">
        <v>39</v>
      </c>
      <c r="Z2066" s="16" t="s">
        <v>39</v>
      </c>
      <c r="AA2066" s="16" t="s">
        <v>39</v>
      </c>
      <c r="AB2066" s="16" t="s">
        <v>39</v>
      </c>
      <c r="AC2066" s="16" t="s">
        <v>39</v>
      </c>
      <c r="AD2066" s="16" t="s">
        <v>39</v>
      </c>
      <c r="AE2066" s="16" t="s">
        <v>39</v>
      </c>
      <c r="AF2066" s="16" t="s">
        <v>39</v>
      </c>
      <c r="AG2066" s="16" t="s">
        <v>39</v>
      </c>
      <c r="AH2066" s="16" t="s">
        <v>39</v>
      </c>
      <c r="AI2066" s="16" t="s">
        <v>39</v>
      </c>
      <c r="AJ2066" s="16" t="s">
        <v>39</v>
      </c>
      <c r="AL2066" s="16" t="s">
        <v>39</v>
      </c>
      <c r="AM2066" s="16" t="s">
        <v>39</v>
      </c>
      <c r="AN2066" s="16" t="str">
        <f>IFERROR(VLOOKUP($P2066,'Kredieten productgroepen functi'!$C:$M,6,FALSE),"n.v.t.")</f>
        <v>3402</v>
      </c>
      <c r="AO2066" s="16" t="str">
        <f>IFERROR(VLOOKUP($P2066,'Kredieten productgroepen functi'!$C:$M,7,FALSE),"n.v.t.")</f>
        <v>Collectief personenvervoer</v>
      </c>
      <c r="AP2066" s="16" t="str">
        <f>IFERROR(VLOOKUP($P2066,'Kredieten productgroepen functi'!$C:$M,8,FALSE),"n.v.t.")</f>
        <v>34</v>
      </c>
      <c r="AQ2066" s="16" t="str">
        <f>IFERROR(VLOOKUP($P2066,'Kredieten productgroepen functi'!$C:$M,9,FALSE),"n.v.t.")</f>
        <v>Vervoer</v>
      </c>
      <c r="AR2066" s="16" t="str">
        <f>IFERROR(VLOOKUP($P2066,'Kredieten productgroepen functi'!$C:$M,10,FALSE),"n.v.t.")</f>
        <v>3</v>
      </c>
      <c r="AS2066" s="16" t="str">
        <f>IFERROR(VLOOKUP($P2066,'Kredieten productgroepen functi'!$C:$M,11,FALSE),"n.v.t.")</f>
        <v>Verkeer en vervoer</v>
      </c>
      <c r="AT2066" s="16" t="str">
        <f t="shared" si="101"/>
        <v>Baten</v>
      </c>
      <c r="AU2066" s="16" t="str">
        <f>IFERROR(VLOOKUP($R2066,Kostensoorten!$C:$J,7,FALSE),"n.v.t.")</f>
        <v>4.0.1</v>
      </c>
      <c r="AV2066" s="16" t="str">
        <f>IFERROR(VLOOKUP($R2066,Kostensoorten!$C:$J,8,FALSE),"n.v.t.")</f>
        <v>Inkomensoverdrachten van overh</v>
      </c>
    </row>
    <row r="2067" spans="6:48">
      <c r="F2067" s="2" t="s">
        <v>9721</v>
      </c>
      <c r="G2067" s="2" t="s">
        <v>39</v>
      </c>
      <c r="H2067" s="2" t="s">
        <v>39</v>
      </c>
      <c r="I2067" s="18">
        <v>-272440.82</v>
      </c>
      <c r="P2067" s="16" t="str">
        <f t="shared" si="99"/>
        <v>634233</v>
      </c>
      <c r="Q2067" s="16" t="str">
        <f>IFERROR(VLOOKUP($P2067,'Kredieten productgroepen functi'!$C:$M,2,FALSE),"n.v.t.")</f>
        <v>Bereikbaarh. Veenkoloniën RSP</v>
      </c>
      <c r="R2067" s="16" t="str">
        <f t="shared" si="100"/>
        <v>840130</v>
      </c>
      <c r="S2067" s="16" t="str">
        <f>IFERROR(VLOOKUP($R2067,Kostensoorten!$C:$J,2,FALSE),"n.v.t.")</f>
        <v>Inkomensoverdracht gemeenten</v>
      </c>
      <c r="T2067" s="16" t="s">
        <v>39</v>
      </c>
      <c r="U2067" s="16" t="s">
        <v>39</v>
      </c>
      <c r="V2067" s="16" t="s">
        <v>39</v>
      </c>
      <c r="W2067" s="16" t="s">
        <v>39</v>
      </c>
      <c r="X2067" s="16" t="s">
        <v>39</v>
      </c>
      <c r="Y2067" s="16" t="s">
        <v>39</v>
      </c>
      <c r="Z2067" s="16" t="s">
        <v>39</v>
      </c>
      <c r="AA2067" s="16" t="s">
        <v>39</v>
      </c>
      <c r="AB2067" s="16" t="s">
        <v>39</v>
      </c>
      <c r="AC2067" s="16" t="s">
        <v>39</v>
      </c>
      <c r="AD2067" s="16" t="s">
        <v>39</v>
      </c>
      <c r="AE2067" s="16" t="s">
        <v>39</v>
      </c>
      <c r="AF2067" s="16" t="s">
        <v>39</v>
      </c>
      <c r="AG2067" s="16" t="s">
        <v>39</v>
      </c>
      <c r="AH2067" s="16" t="s">
        <v>39</v>
      </c>
      <c r="AI2067" s="16" t="s">
        <v>39</v>
      </c>
      <c r="AJ2067" s="16" t="s">
        <v>39</v>
      </c>
      <c r="AL2067" s="16" t="s">
        <v>39</v>
      </c>
      <c r="AM2067" s="16" t="s">
        <v>39</v>
      </c>
      <c r="AN2067" s="16" t="str">
        <f>IFERROR(VLOOKUP($P2067,'Kredieten productgroepen functi'!$C:$M,6,FALSE),"n.v.t.")</f>
        <v>3402</v>
      </c>
      <c r="AO2067" s="16" t="str">
        <f>IFERROR(VLOOKUP($P2067,'Kredieten productgroepen functi'!$C:$M,7,FALSE),"n.v.t.")</f>
        <v>Collectief personenvervoer</v>
      </c>
      <c r="AP2067" s="16" t="str">
        <f>IFERROR(VLOOKUP($P2067,'Kredieten productgroepen functi'!$C:$M,8,FALSE),"n.v.t.")</f>
        <v>34</v>
      </c>
      <c r="AQ2067" s="16" t="str">
        <f>IFERROR(VLOOKUP($P2067,'Kredieten productgroepen functi'!$C:$M,9,FALSE),"n.v.t.")</f>
        <v>Vervoer</v>
      </c>
      <c r="AR2067" s="16" t="str">
        <f>IFERROR(VLOOKUP($P2067,'Kredieten productgroepen functi'!$C:$M,10,FALSE),"n.v.t.")</f>
        <v>3</v>
      </c>
      <c r="AS2067" s="16" t="str">
        <f>IFERROR(VLOOKUP($P2067,'Kredieten productgroepen functi'!$C:$M,11,FALSE),"n.v.t.")</f>
        <v>Verkeer en vervoer</v>
      </c>
      <c r="AT2067" s="16" t="str">
        <f t="shared" si="101"/>
        <v>Baten</v>
      </c>
      <c r="AU2067" s="16" t="str">
        <f>IFERROR(VLOOKUP($R2067,Kostensoorten!$C:$J,7,FALSE),"n.v.t.")</f>
        <v>4.0.1</v>
      </c>
      <c r="AV2067" s="16" t="str">
        <f>IFERROR(VLOOKUP($R2067,Kostensoorten!$C:$J,8,FALSE),"n.v.t.")</f>
        <v>Inkomensoverdrachten van overh</v>
      </c>
    </row>
    <row r="2068" spans="6:48">
      <c r="F2068" s="2" t="s">
        <v>9722</v>
      </c>
      <c r="G2068" s="2" t="s">
        <v>39</v>
      </c>
      <c r="H2068" s="2" t="s">
        <v>39</v>
      </c>
      <c r="I2068" s="18">
        <v>-59026518.009999998</v>
      </c>
      <c r="P2068" s="16" t="str">
        <f t="shared" si="99"/>
        <v>634234</v>
      </c>
      <c r="Q2068" s="16" t="str">
        <f>IFERROR(VLOOKUP($P2068,'Kredieten productgroepen functi'!$C:$M,2,FALSE),"n.v.t.")</f>
        <v>Bijdrage/onttrekking vooruitontv.BDU</v>
      </c>
      <c r="R2068" s="16" t="str">
        <f t="shared" si="100"/>
        <v>840110</v>
      </c>
      <c r="S2068" s="16" t="str">
        <f>IFERROR(VLOOKUP($R2068,Kostensoorten!$C:$J,2,FALSE),"n.v.t.")</f>
        <v>Inkomensoverdracht Rijk</v>
      </c>
      <c r="T2068" s="16" t="s">
        <v>39</v>
      </c>
      <c r="U2068" s="16" t="s">
        <v>39</v>
      </c>
      <c r="V2068" s="16" t="s">
        <v>39</v>
      </c>
      <c r="W2068" s="16" t="s">
        <v>39</v>
      </c>
      <c r="X2068" s="16" t="s">
        <v>39</v>
      </c>
      <c r="Y2068" s="16" t="s">
        <v>39</v>
      </c>
      <c r="Z2068" s="16" t="s">
        <v>39</v>
      </c>
      <c r="AA2068" s="16" t="s">
        <v>39</v>
      </c>
      <c r="AB2068" s="16" t="s">
        <v>39</v>
      </c>
      <c r="AC2068" s="16" t="s">
        <v>39</v>
      </c>
      <c r="AD2068" s="16" t="s">
        <v>39</v>
      </c>
      <c r="AE2068" s="16" t="s">
        <v>39</v>
      </c>
      <c r="AF2068" s="16" t="s">
        <v>39</v>
      </c>
      <c r="AG2068" s="16" t="s">
        <v>39</v>
      </c>
      <c r="AH2068" s="16" t="s">
        <v>39</v>
      </c>
      <c r="AI2068" s="16" t="s">
        <v>39</v>
      </c>
      <c r="AJ2068" s="16" t="s">
        <v>39</v>
      </c>
      <c r="AL2068" s="16" t="s">
        <v>39</v>
      </c>
      <c r="AM2068" s="16" t="s">
        <v>39</v>
      </c>
      <c r="AN2068" s="16" t="str">
        <f>IFERROR(VLOOKUP($P2068,'Kredieten productgroepen functi'!$C:$M,6,FALSE),"n.v.t.")</f>
        <v>3402</v>
      </c>
      <c r="AO2068" s="16" t="str">
        <f>IFERROR(VLOOKUP($P2068,'Kredieten productgroepen functi'!$C:$M,7,FALSE),"n.v.t.")</f>
        <v>Collectief personenvervoer</v>
      </c>
      <c r="AP2068" s="16" t="str">
        <f>IFERROR(VLOOKUP($P2068,'Kredieten productgroepen functi'!$C:$M,8,FALSE),"n.v.t.")</f>
        <v>34</v>
      </c>
      <c r="AQ2068" s="16" t="str">
        <f>IFERROR(VLOOKUP($P2068,'Kredieten productgroepen functi'!$C:$M,9,FALSE),"n.v.t.")</f>
        <v>Vervoer</v>
      </c>
      <c r="AR2068" s="16" t="str">
        <f>IFERROR(VLOOKUP($P2068,'Kredieten productgroepen functi'!$C:$M,10,FALSE),"n.v.t.")</f>
        <v>3</v>
      </c>
      <c r="AS2068" s="16" t="str">
        <f>IFERROR(VLOOKUP($P2068,'Kredieten productgroepen functi'!$C:$M,11,FALSE),"n.v.t.")</f>
        <v>Verkeer en vervoer</v>
      </c>
      <c r="AT2068" s="16" t="str">
        <f t="shared" si="101"/>
        <v>Baten</v>
      </c>
      <c r="AU2068" s="16" t="str">
        <f>IFERROR(VLOOKUP($R2068,Kostensoorten!$C:$J,7,FALSE),"n.v.t.")</f>
        <v>4.0.1</v>
      </c>
      <c r="AV2068" s="16" t="str">
        <f>IFERROR(VLOOKUP($R2068,Kostensoorten!$C:$J,8,FALSE),"n.v.t.")</f>
        <v>Inkomensoverdrachten van overh</v>
      </c>
    </row>
    <row r="2069" spans="6:48">
      <c r="F2069" s="2" t="s">
        <v>9723</v>
      </c>
      <c r="G2069" s="2" t="s">
        <v>39</v>
      </c>
      <c r="H2069" s="2" t="s">
        <v>39</v>
      </c>
      <c r="I2069" s="18">
        <v>-57036.72</v>
      </c>
      <c r="P2069" s="16" t="str">
        <f t="shared" si="99"/>
        <v>634235</v>
      </c>
      <c r="Q2069" s="16" t="str">
        <f>IFERROR(VLOOKUP($P2069,'Kredieten productgroepen functi'!$C:$M,2,FALSE),"n.v.t.")</f>
        <v>Doorkopp. + Upgr. HS Groningen RSP</v>
      </c>
      <c r="R2069" s="16" t="str">
        <f t="shared" si="100"/>
        <v>840130</v>
      </c>
      <c r="S2069" s="16" t="str">
        <f>IFERROR(VLOOKUP($R2069,Kostensoorten!$C:$J,2,FALSE),"n.v.t.")</f>
        <v>Inkomensoverdracht gemeenten</v>
      </c>
      <c r="T2069" s="16" t="s">
        <v>39</v>
      </c>
      <c r="U2069" s="16" t="s">
        <v>39</v>
      </c>
      <c r="V2069" s="16" t="s">
        <v>39</v>
      </c>
      <c r="W2069" s="16" t="s">
        <v>39</v>
      </c>
      <c r="X2069" s="16" t="s">
        <v>39</v>
      </c>
      <c r="Y2069" s="16" t="s">
        <v>39</v>
      </c>
      <c r="Z2069" s="16" t="s">
        <v>39</v>
      </c>
      <c r="AA2069" s="16" t="s">
        <v>39</v>
      </c>
      <c r="AB2069" s="16" t="s">
        <v>39</v>
      </c>
      <c r="AC2069" s="16" t="s">
        <v>39</v>
      </c>
      <c r="AD2069" s="16" t="s">
        <v>39</v>
      </c>
      <c r="AE2069" s="16" t="s">
        <v>39</v>
      </c>
      <c r="AF2069" s="16" t="s">
        <v>39</v>
      </c>
      <c r="AG2069" s="16" t="s">
        <v>39</v>
      </c>
      <c r="AH2069" s="16" t="s">
        <v>39</v>
      </c>
      <c r="AI2069" s="16" t="s">
        <v>39</v>
      </c>
      <c r="AJ2069" s="16" t="s">
        <v>39</v>
      </c>
      <c r="AL2069" s="16" t="s">
        <v>39</v>
      </c>
      <c r="AM2069" s="16" t="s">
        <v>39</v>
      </c>
      <c r="AN2069" s="16" t="str">
        <f>IFERROR(VLOOKUP($P2069,'Kredieten productgroepen functi'!$C:$M,6,FALSE),"n.v.t.")</f>
        <v>3402</v>
      </c>
      <c r="AO2069" s="16" t="str">
        <f>IFERROR(VLOOKUP($P2069,'Kredieten productgroepen functi'!$C:$M,7,FALSE),"n.v.t.")</f>
        <v>Collectief personenvervoer</v>
      </c>
      <c r="AP2069" s="16" t="str">
        <f>IFERROR(VLOOKUP($P2069,'Kredieten productgroepen functi'!$C:$M,8,FALSE),"n.v.t.")</f>
        <v>34</v>
      </c>
      <c r="AQ2069" s="16" t="str">
        <f>IFERROR(VLOOKUP($P2069,'Kredieten productgroepen functi'!$C:$M,9,FALSE),"n.v.t.")</f>
        <v>Vervoer</v>
      </c>
      <c r="AR2069" s="16" t="str">
        <f>IFERROR(VLOOKUP($P2069,'Kredieten productgroepen functi'!$C:$M,10,FALSE),"n.v.t.")</f>
        <v>3</v>
      </c>
      <c r="AS2069" s="16" t="str">
        <f>IFERROR(VLOOKUP($P2069,'Kredieten productgroepen functi'!$C:$M,11,FALSE),"n.v.t.")</f>
        <v>Verkeer en vervoer</v>
      </c>
      <c r="AT2069" s="16" t="str">
        <f t="shared" si="101"/>
        <v>Baten</v>
      </c>
      <c r="AU2069" s="16" t="str">
        <f>IFERROR(VLOOKUP($R2069,Kostensoorten!$C:$J,7,FALSE),"n.v.t.")</f>
        <v>4.0.1</v>
      </c>
      <c r="AV2069" s="16" t="str">
        <f>IFERROR(VLOOKUP($R2069,Kostensoorten!$C:$J,8,FALSE),"n.v.t.")</f>
        <v>Inkomensoverdrachten van overh</v>
      </c>
    </row>
    <row r="2070" spans="6:48">
      <c r="F2070" s="2" t="s">
        <v>8218</v>
      </c>
      <c r="G2070" s="2" t="s">
        <v>39</v>
      </c>
      <c r="H2070" s="2" t="s">
        <v>39</v>
      </c>
      <c r="I2070" s="18">
        <v>-71303.839999999997</v>
      </c>
      <c r="P2070" s="16" t="str">
        <f t="shared" si="99"/>
        <v>634237</v>
      </c>
      <c r="Q2070" s="16" t="str">
        <f>IFERROR(VLOOKUP($P2070,'Kredieten productgroepen functi'!$C:$M,2,FALSE),"n.v.t.")</f>
        <v>Internat.OV-verbinding Gron.-Duitsl.</v>
      </c>
      <c r="R2070" s="16" t="str">
        <f t="shared" si="100"/>
        <v>423139</v>
      </c>
      <c r="S2070" s="16" t="str">
        <f>IFERROR(VLOOKUP($R2070,Kostensoorten!$C:$J,2,FALSE),"n.v.t.")</f>
        <v>Overige diensten van derden</v>
      </c>
      <c r="T2070" s="16" t="s">
        <v>39</v>
      </c>
      <c r="U2070" s="16" t="s">
        <v>39</v>
      </c>
      <c r="V2070" s="16" t="s">
        <v>39</v>
      </c>
      <c r="W2070" s="16" t="s">
        <v>39</v>
      </c>
      <c r="X2070" s="16" t="s">
        <v>39</v>
      </c>
      <c r="Y2070" s="16" t="s">
        <v>39</v>
      </c>
      <c r="Z2070" s="16" t="s">
        <v>39</v>
      </c>
      <c r="AA2070" s="16" t="s">
        <v>39</v>
      </c>
      <c r="AB2070" s="16" t="s">
        <v>39</v>
      </c>
      <c r="AC2070" s="16" t="s">
        <v>39</v>
      </c>
      <c r="AD2070" s="16" t="s">
        <v>39</v>
      </c>
      <c r="AE2070" s="16" t="s">
        <v>39</v>
      </c>
      <c r="AF2070" s="16" t="s">
        <v>39</v>
      </c>
      <c r="AG2070" s="16" t="s">
        <v>39</v>
      </c>
      <c r="AH2070" s="16" t="s">
        <v>39</v>
      </c>
      <c r="AI2070" s="16" t="s">
        <v>39</v>
      </c>
      <c r="AJ2070" s="16" t="s">
        <v>39</v>
      </c>
      <c r="AL2070" s="16" t="s">
        <v>39</v>
      </c>
      <c r="AM2070" s="16" t="s">
        <v>39</v>
      </c>
      <c r="AN2070" s="16" t="str">
        <f>IFERROR(VLOOKUP($P2070,'Kredieten productgroepen functi'!$C:$M,6,FALSE),"n.v.t.")</f>
        <v>3402</v>
      </c>
      <c r="AO2070" s="16" t="str">
        <f>IFERROR(VLOOKUP($P2070,'Kredieten productgroepen functi'!$C:$M,7,FALSE),"n.v.t.")</f>
        <v>Collectief personenvervoer</v>
      </c>
      <c r="AP2070" s="16" t="str">
        <f>IFERROR(VLOOKUP($P2070,'Kredieten productgroepen functi'!$C:$M,8,FALSE),"n.v.t.")</f>
        <v>34</v>
      </c>
      <c r="AQ2070" s="16" t="str">
        <f>IFERROR(VLOOKUP($P2070,'Kredieten productgroepen functi'!$C:$M,9,FALSE),"n.v.t.")</f>
        <v>Vervoer</v>
      </c>
      <c r="AR2070" s="16" t="str">
        <f>IFERROR(VLOOKUP($P2070,'Kredieten productgroepen functi'!$C:$M,10,FALSE),"n.v.t.")</f>
        <v>3</v>
      </c>
      <c r="AS2070" s="16" t="str">
        <f>IFERROR(VLOOKUP($P2070,'Kredieten productgroepen functi'!$C:$M,11,FALSE),"n.v.t.")</f>
        <v>Verkeer en vervoer</v>
      </c>
      <c r="AT2070" s="16" t="str">
        <f t="shared" si="101"/>
        <v>Lasten</v>
      </c>
      <c r="AU2070" s="16" t="str">
        <f>IFERROR(VLOOKUP($R2070,Kostensoorten!$C:$J,7,FALSE),"n.v.t.")</f>
        <v>2.3.1</v>
      </c>
      <c r="AV2070" s="16" t="str">
        <f>IFERROR(VLOOKUP($R2070,Kostensoorten!$C:$J,8,FALSE),"n.v.t.")</f>
        <v>Aankopen niet duurzame goedere</v>
      </c>
    </row>
    <row r="2071" spans="6:48">
      <c r="F2071" s="2" t="s">
        <v>9724</v>
      </c>
      <c r="G2071" s="2" t="s">
        <v>39</v>
      </c>
      <c r="H2071" s="2" t="s">
        <v>39</v>
      </c>
      <c r="I2071" s="18">
        <v>-7560</v>
      </c>
      <c r="P2071" s="16" t="str">
        <f t="shared" si="99"/>
        <v>634237</v>
      </c>
      <c r="Q2071" s="16" t="str">
        <f>IFERROR(VLOOKUP($P2071,'Kredieten productgroepen functi'!$C:$M,2,FALSE),"n.v.t.")</f>
        <v>Internat.OV-verbinding Gron.-Duitsl.</v>
      </c>
      <c r="R2071" s="16" t="str">
        <f t="shared" si="100"/>
        <v>440302</v>
      </c>
      <c r="S2071" s="16" t="str">
        <f>IFERROR(VLOOKUP($R2071,Kostensoorten!$C:$J,2,FALSE),"n.v.t.")</f>
        <v>Overige inkomensoverdrachten</v>
      </c>
      <c r="T2071" s="16" t="s">
        <v>39</v>
      </c>
      <c r="U2071" s="16" t="s">
        <v>39</v>
      </c>
      <c r="V2071" s="16" t="s">
        <v>39</v>
      </c>
      <c r="W2071" s="16" t="s">
        <v>39</v>
      </c>
      <c r="X2071" s="16" t="s">
        <v>39</v>
      </c>
      <c r="Y2071" s="16" t="s">
        <v>39</v>
      </c>
      <c r="Z2071" s="16" t="s">
        <v>39</v>
      </c>
      <c r="AA2071" s="16" t="s">
        <v>39</v>
      </c>
      <c r="AB2071" s="16" t="s">
        <v>39</v>
      </c>
      <c r="AC2071" s="16" t="s">
        <v>39</v>
      </c>
      <c r="AD2071" s="16" t="s">
        <v>39</v>
      </c>
      <c r="AE2071" s="16" t="s">
        <v>39</v>
      </c>
      <c r="AF2071" s="16" t="s">
        <v>39</v>
      </c>
      <c r="AG2071" s="16" t="s">
        <v>39</v>
      </c>
      <c r="AH2071" s="16" t="s">
        <v>39</v>
      </c>
      <c r="AI2071" s="16" t="s">
        <v>39</v>
      </c>
      <c r="AJ2071" s="16" t="s">
        <v>39</v>
      </c>
      <c r="AL2071" s="16" t="s">
        <v>39</v>
      </c>
      <c r="AM2071" s="16" t="s">
        <v>39</v>
      </c>
      <c r="AN2071" s="16" t="str">
        <f>IFERROR(VLOOKUP($P2071,'Kredieten productgroepen functi'!$C:$M,6,FALSE),"n.v.t.")</f>
        <v>3402</v>
      </c>
      <c r="AO2071" s="16" t="str">
        <f>IFERROR(VLOOKUP($P2071,'Kredieten productgroepen functi'!$C:$M,7,FALSE),"n.v.t.")</f>
        <v>Collectief personenvervoer</v>
      </c>
      <c r="AP2071" s="16" t="str">
        <f>IFERROR(VLOOKUP($P2071,'Kredieten productgroepen functi'!$C:$M,8,FALSE),"n.v.t.")</f>
        <v>34</v>
      </c>
      <c r="AQ2071" s="16" t="str">
        <f>IFERROR(VLOOKUP($P2071,'Kredieten productgroepen functi'!$C:$M,9,FALSE),"n.v.t.")</f>
        <v>Vervoer</v>
      </c>
      <c r="AR2071" s="16" t="str">
        <f>IFERROR(VLOOKUP($P2071,'Kredieten productgroepen functi'!$C:$M,10,FALSE),"n.v.t.")</f>
        <v>3</v>
      </c>
      <c r="AS2071" s="16" t="str">
        <f>IFERROR(VLOOKUP($P2071,'Kredieten productgroepen functi'!$C:$M,11,FALSE),"n.v.t.")</f>
        <v>Verkeer en vervoer</v>
      </c>
      <c r="AT2071" s="16" t="str">
        <f t="shared" si="101"/>
        <v>Lasten</v>
      </c>
      <c r="AU2071" s="16" t="str">
        <f>IFERROR(VLOOKUP($R2071,Kostensoorten!$C:$J,7,FALSE),"n.v.t.")</f>
        <v>4.0.3</v>
      </c>
      <c r="AV2071" s="16" t="str">
        <f>IFERROR(VLOOKUP($R2071,Kostensoorten!$C:$J,8,FALSE),"n.v.t.")</f>
        <v>Overige inkomensoverdrachten</v>
      </c>
    </row>
    <row r="2072" spans="6:48">
      <c r="F2072" s="2" t="s">
        <v>9725</v>
      </c>
      <c r="G2072" s="2" t="s">
        <v>39</v>
      </c>
      <c r="H2072" s="2" t="s">
        <v>39</v>
      </c>
      <c r="I2072" s="18">
        <v>-2202.0500000000002</v>
      </c>
      <c r="P2072" s="16" t="str">
        <f t="shared" si="99"/>
        <v>634238</v>
      </c>
      <c r="Q2072" s="16" t="str">
        <f>IFERROR(VLOOKUP($P2072,'Kredieten productgroepen functi'!$C:$M,2,FALSE),"n.v.t.")</f>
        <v>Spoor Groningen-Veendam RSP</v>
      </c>
      <c r="R2072" s="16" t="str">
        <f t="shared" si="100"/>
        <v>840130</v>
      </c>
      <c r="S2072" s="16" t="str">
        <f>IFERROR(VLOOKUP($R2072,Kostensoorten!$C:$J,2,FALSE),"n.v.t.")</f>
        <v>Inkomensoverdracht gemeenten</v>
      </c>
      <c r="T2072" s="16" t="s">
        <v>39</v>
      </c>
      <c r="U2072" s="16" t="s">
        <v>39</v>
      </c>
      <c r="V2072" s="16" t="s">
        <v>39</v>
      </c>
      <c r="W2072" s="16" t="s">
        <v>39</v>
      </c>
      <c r="X2072" s="16" t="s">
        <v>39</v>
      </c>
      <c r="Y2072" s="16" t="s">
        <v>39</v>
      </c>
      <c r="Z2072" s="16" t="s">
        <v>39</v>
      </c>
      <c r="AA2072" s="16" t="s">
        <v>39</v>
      </c>
      <c r="AB2072" s="16" t="s">
        <v>39</v>
      </c>
      <c r="AC2072" s="16" t="s">
        <v>39</v>
      </c>
      <c r="AD2072" s="16" t="s">
        <v>39</v>
      </c>
      <c r="AE2072" s="16" t="s">
        <v>39</v>
      </c>
      <c r="AF2072" s="16" t="s">
        <v>39</v>
      </c>
      <c r="AG2072" s="16" t="s">
        <v>39</v>
      </c>
      <c r="AH2072" s="16" t="s">
        <v>39</v>
      </c>
      <c r="AI2072" s="16" t="s">
        <v>39</v>
      </c>
      <c r="AJ2072" s="16" t="s">
        <v>39</v>
      </c>
      <c r="AL2072" s="16" t="s">
        <v>39</v>
      </c>
      <c r="AM2072" s="16" t="s">
        <v>39</v>
      </c>
      <c r="AN2072" s="16" t="str">
        <f>IFERROR(VLOOKUP($P2072,'Kredieten productgroepen functi'!$C:$M,6,FALSE),"n.v.t.")</f>
        <v>3402</v>
      </c>
      <c r="AO2072" s="16" t="str">
        <f>IFERROR(VLOOKUP($P2072,'Kredieten productgroepen functi'!$C:$M,7,FALSE),"n.v.t.")</f>
        <v>Collectief personenvervoer</v>
      </c>
      <c r="AP2072" s="16" t="str">
        <f>IFERROR(VLOOKUP($P2072,'Kredieten productgroepen functi'!$C:$M,8,FALSE),"n.v.t.")</f>
        <v>34</v>
      </c>
      <c r="AQ2072" s="16" t="str">
        <f>IFERROR(VLOOKUP($P2072,'Kredieten productgroepen functi'!$C:$M,9,FALSE),"n.v.t.")</f>
        <v>Vervoer</v>
      </c>
      <c r="AR2072" s="16" t="str">
        <f>IFERROR(VLOOKUP($P2072,'Kredieten productgroepen functi'!$C:$M,10,FALSE),"n.v.t.")</f>
        <v>3</v>
      </c>
      <c r="AS2072" s="16" t="str">
        <f>IFERROR(VLOOKUP($P2072,'Kredieten productgroepen functi'!$C:$M,11,FALSE),"n.v.t.")</f>
        <v>Verkeer en vervoer</v>
      </c>
      <c r="AT2072" s="16" t="str">
        <f t="shared" si="101"/>
        <v>Baten</v>
      </c>
      <c r="AU2072" s="16" t="str">
        <f>IFERROR(VLOOKUP($R2072,Kostensoorten!$C:$J,7,FALSE),"n.v.t.")</f>
        <v>4.0.1</v>
      </c>
      <c r="AV2072" s="16" t="str">
        <f>IFERROR(VLOOKUP($R2072,Kostensoorten!$C:$J,8,FALSE),"n.v.t.")</f>
        <v>Inkomensoverdrachten van overh</v>
      </c>
    </row>
    <row r="2073" spans="6:48">
      <c r="F2073" s="2" t="s">
        <v>9726</v>
      </c>
      <c r="G2073" s="2" t="s">
        <v>39</v>
      </c>
      <c r="H2073" s="2" t="s">
        <v>39</v>
      </c>
      <c r="I2073" s="18">
        <v>-7839.91</v>
      </c>
      <c r="P2073" s="16" t="str">
        <f t="shared" si="99"/>
        <v>634239</v>
      </c>
      <c r="Q2073" s="16" t="str">
        <f>IFERROR(VLOOKUP($P2073,'Kredieten productgroepen functi'!$C:$M,2,FALSE),"n.v.t.")</f>
        <v>Spoor Groningen-Leeuwarden RSP</v>
      </c>
      <c r="R2073" s="16" t="str">
        <f t="shared" si="100"/>
        <v>840130</v>
      </c>
      <c r="S2073" s="16" t="str">
        <f>IFERROR(VLOOKUP($R2073,Kostensoorten!$C:$J,2,FALSE),"n.v.t.")</f>
        <v>Inkomensoverdracht gemeenten</v>
      </c>
      <c r="T2073" s="16" t="s">
        <v>39</v>
      </c>
      <c r="U2073" s="16" t="s">
        <v>39</v>
      </c>
      <c r="V2073" s="16" t="s">
        <v>39</v>
      </c>
      <c r="W2073" s="16" t="s">
        <v>39</v>
      </c>
      <c r="X2073" s="16" t="s">
        <v>39</v>
      </c>
      <c r="Y2073" s="16" t="s">
        <v>39</v>
      </c>
      <c r="Z2073" s="16" t="s">
        <v>39</v>
      </c>
      <c r="AA2073" s="16" t="s">
        <v>39</v>
      </c>
      <c r="AB2073" s="16" t="s">
        <v>39</v>
      </c>
      <c r="AC2073" s="16" t="s">
        <v>39</v>
      </c>
      <c r="AD2073" s="16" t="s">
        <v>39</v>
      </c>
      <c r="AE2073" s="16" t="s">
        <v>39</v>
      </c>
      <c r="AF2073" s="16" t="s">
        <v>39</v>
      </c>
      <c r="AG2073" s="16" t="s">
        <v>39</v>
      </c>
      <c r="AH2073" s="16" t="s">
        <v>39</v>
      </c>
      <c r="AI2073" s="16" t="s">
        <v>39</v>
      </c>
      <c r="AJ2073" s="16" t="s">
        <v>39</v>
      </c>
      <c r="AL2073" s="16" t="s">
        <v>39</v>
      </c>
      <c r="AM2073" s="16" t="s">
        <v>39</v>
      </c>
      <c r="AN2073" s="16" t="str">
        <f>IFERROR(VLOOKUP($P2073,'Kredieten productgroepen functi'!$C:$M,6,FALSE),"n.v.t.")</f>
        <v>3402</v>
      </c>
      <c r="AO2073" s="16" t="str">
        <f>IFERROR(VLOOKUP($P2073,'Kredieten productgroepen functi'!$C:$M,7,FALSE),"n.v.t.")</f>
        <v>Collectief personenvervoer</v>
      </c>
      <c r="AP2073" s="16" t="str">
        <f>IFERROR(VLOOKUP($P2073,'Kredieten productgroepen functi'!$C:$M,8,FALSE),"n.v.t.")</f>
        <v>34</v>
      </c>
      <c r="AQ2073" s="16" t="str">
        <f>IFERROR(VLOOKUP($P2073,'Kredieten productgroepen functi'!$C:$M,9,FALSE),"n.v.t.")</f>
        <v>Vervoer</v>
      </c>
      <c r="AR2073" s="16" t="str">
        <f>IFERROR(VLOOKUP($P2073,'Kredieten productgroepen functi'!$C:$M,10,FALSE),"n.v.t.")</f>
        <v>3</v>
      </c>
      <c r="AS2073" s="16" t="str">
        <f>IFERROR(VLOOKUP($P2073,'Kredieten productgroepen functi'!$C:$M,11,FALSE),"n.v.t.")</f>
        <v>Verkeer en vervoer</v>
      </c>
      <c r="AT2073" s="16" t="str">
        <f t="shared" si="101"/>
        <v>Baten</v>
      </c>
      <c r="AU2073" s="16" t="str">
        <f>IFERROR(VLOOKUP($R2073,Kostensoorten!$C:$J,7,FALSE),"n.v.t.")</f>
        <v>4.0.1</v>
      </c>
      <c r="AV2073" s="16" t="str">
        <f>IFERROR(VLOOKUP($R2073,Kostensoorten!$C:$J,8,FALSE),"n.v.t.")</f>
        <v>Inkomensoverdrachten van overh</v>
      </c>
    </row>
    <row r="2074" spans="6:48">
      <c r="F2074" s="2" t="s">
        <v>9727</v>
      </c>
      <c r="G2074" s="2" t="s">
        <v>39</v>
      </c>
      <c r="H2074" s="2" t="s">
        <v>39</v>
      </c>
      <c r="I2074" s="18">
        <v>-167568.94</v>
      </c>
      <c r="P2074" s="16" t="str">
        <f t="shared" si="99"/>
        <v>634240</v>
      </c>
      <c r="Q2074" s="16" t="str">
        <f>IFERROR(VLOOKUP($P2074,'Kredieten productgroepen functi'!$C:$M,2,FALSE),"n.v.t.")</f>
        <v>Stationsgebied Groningen</v>
      </c>
      <c r="R2074" s="16" t="str">
        <f t="shared" si="100"/>
        <v>840130</v>
      </c>
      <c r="S2074" s="16" t="str">
        <f>IFERROR(VLOOKUP($R2074,Kostensoorten!$C:$J,2,FALSE),"n.v.t.")</f>
        <v>Inkomensoverdracht gemeenten</v>
      </c>
      <c r="T2074" s="16" t="s">
        <v>39</v>
      </c>
      <c r="U2074" s="16" t="s">
        <v>39</v>
      </c>
      <c r="V2074" s="16" t="s">
        <v>39</v>
      </c>
      <c r="W2074" s="16" t="s">
        <v>39</v>
      </c>
      <c r="X2074" s="16" t="s">
        <v>39</v>
      </c>
      <c r="Y2074" s="16" t="s">
        <v>39</v>
      </c>
      <c r="Z2074" s="16" t="s">
        <v>39</v>
      </c>
      <c r="AA2074" s="16" t="s">
        <v>39</v>
      </c>
      <c r="AB2074" s="16" t="s">
        <v>39</v>
      </c>
      <c r="AC2074" s="16" t="s">
        <v>39</v>
      </c>
      <c r="AD2074" s="16" t="s">
        <v>39</v>
      </c>
      <c r="AE2074" s="16" t="s">
        <v>39</v>
      </c>
      <c r="AF2074" s="16" t="s">
        <v>39</v>
      </c>
      <c r="AG2074" s="16" t="s">
        <v>39</v>
      </c>
      <c r="AH2074" s="16" t="s">
        <v>39</v>
      </c>
      <c r="AI2074" s="16" t="s">
        <v>39</v>
      </c>
      <c r="AJ2074" s="16" t="s">
        <v>39</v>
      </c>
      <c r="AL2074" s="16" t="s">
        <v>39</v>
      </c>
      <c r="AM2074" s="16" t="s">
        <v>39</v>
      </c>
      <c r="AN2074" s="16" t="str">
        <f>IFERROR(VLOOKUP($P2074,'Kredieten productgroepen functi'!$C:$M,6,FALSE),"n.v.t.")</f>
        <v>3402</v>
      </c>
      <c r="AO2074" s="16" t="str">
        <f>IFERROR(VLOOKUP($P2074,'Kredieten productgroepen functi'!$C:$M,7,FALSE),"n.v.t.")</f>
        <v>Collectief personenvervoer</v>
      </c>
      <c r="AP2074" s="16" t="str">
        <f>IFERROR(VLOOKUP($P2074,'Kredieten productgroepen functi'!$C:$M,8,FALSE),"n.v.t.")</f>
        <v>34</v>
      </c>
      <c r="AQ2074" s="16" t="str">
        <f>IFERROR(VLOOKUP($P2074,'Kredieten productgroepen functi'!$C:$M,9,FALSE),"n.v.t.")</f>
        <v>Vervoer</v>
      </c>
      <c r="AR2074" s="16" t="str">
        <f>IFERROR(VLOOKUP($P2074,'Kredieten productgroepen functi'!$C:$M,10,FALSE),"n.v.t.")</f>
        <v>3</v>
      </c>
      <c r="AS2074" s="16" t="str">
        <f>IFERROR(VLOOKUP($P2074,'Kredieten productgroepen functi'!$C:$M,11,FALSE),"n.v.t.")</f>
        <v>Verkeer en vervoer</v>
      </c>
      <c r="AT2074" s="16" t="str">
        <f t="shared" si="101"/>
        <v>Baten</v>
      </c>
      <c r="AU2074" s="16" t="str">
        <f>IFERROR(VLOOKUP($R2074,Kostensoorten!$C:$J,7,FALSE),"n.v.t.")</f>
        <v>4.0.1</v>
      </c>
      <c r="AV2074" s="16" t="str">
        <f>IFERROR(VLOOKUP($R2074,Kostensoorten!$C:$J,8,FALSE),"n.v.t.")</f>
        <v>Inkomensoverdrachten van overh</v>
      </c>
    </row>
    <row r="2075" spans="6:48">
      <c r="F2075" s="2" t="s">
        <v>8219</v>
      </c>
      <c r="G2075" s="2" t="s">
        <v>39</v>
      </c>
      <c r="H2075" s="2" t="s">
        <v>39</v>
      </c>
      <c r="I2075" s="18">
        <v>0</v>
      </c>
      <c r="P2075" s="16" t="str">
        <f t="shared" si="99"/>
        <v>634241</v>
      </c>
      <c r="Q2075" s="16" t="str">
        <f>IFERROR(VLOOKUP($P2075,'Kredieten productgroepen functi'!$C:$M,2,FALSE),"n.v.t.")</f>
        <v>Spoorlijn Roodeschool-Eemshaven</v>
      </c>
      <c r="R2075" s="16" t="str">
        <f t="shared" si="100"/>
        <v>423132</v>
      </c>
      <c r="S2075" s="16" t="str">
        <f>IFERROR(VLOOKUP($R2075,Kostensoorten!$C:$J,2,FALSE),"n.v.t.")</f>
        <v>Adviesdiensten door derden</v>
      </c>
      <c r="T2075" s="16" t="s">
        <v>39</v>
      </c>
      <c r="U2075" s="16" t="s">
        <v>39</v>
      </c>
      <c r="V2075" s="16" t="s">
        <v>39</v>
      </c>
      <c r="W2075" s="16" t="s">
        <v>39</v>
      </c>
      <c r="X2075" s="16" t="s">
        <v>39</v>
      </c>
      <c r="Y2075" s="16" t="s">
        <v>39</v>
      </c>
      <c r="Z2075" s="16" t="s">
        <v>39</v>
      </c>
      <c r="AA2075" s="16" t="s">
        <v>39</v>
      </c>
      <c r="AB2075" s="16" t="s">
        <v>39</v>
      </c>
      <c r="AC2075" s="16" t="s">
        <v>39</v>
      </c>
      <c r="AD2075" s="16" t="s">
        <v>39</v>
      </c>
      <c r="AE2075" s="16" t="s">
        <v>39</v>
      </c>
      <c r="AF2075" s="16" t="s">
        <v>39</v>
      </c>
      <c r="AG2075" s="16" t="s">
        <v>39</v>
      </c>
      <c r="AH2075" s="16" t="s">
        <v>39</v>
      </c>
      <c r="AI2075" s="16" t="s">
        <v>39</v>
      </c>
      <c r="AJ2075" s="16" t="s">
        <v>39</v>
      </c>
      <c r="AL2075" s="16" t="s">
        <v>39</v>
      </c>
      <c r="AM2075" s="16" t="s">
        <v>39</v>
      </c>
      <c r="AN2075" s="16" t="str">
        <f>IFERROR(VLOOKUP($P2075,'Kredieten productgroepen functi'!$C:$M,6,FALSE),"n.v.t.")</f>
        <v>3402</v>
      </c>
      <c r="AO2075" s="16" t="str">
        <f>IFERROR(VLOOKUP($P2075,'Kredieten productgroepen functi'!$C:$M,7,FALSE),"n.v.t.")</f>
        <v>Collectief personenvervoer</v>
      </c>
      <c r="AP2075" s="16" t="str">
        <f>IFERROR(VLOOKUP($P2075,'Kredieten productgroepen functi'!$C:$M,8,FALSE),"n.v.t.")</f>
        <v>34</v>
      </c>
      <c r="AQ2075" s="16" t="str">
        <f>IFERROR(VLOOKUP($P2075,'Kredieten productgroepen functi'!$C:$M,9,FALSE),"n.v.t.")</f>
        <v>Vervoer</v>
      </c>
      <c r="AR2075" s="16" t="str">
        <f>IFERROR(VLOOKUP($P2075,'Kredieten productgroepen functi'!$C:$M,10,FALSE),"n.v.t.")</f>
        <v>3</v>
      </c>
      <c r="AS2075" s="16" t="str">
        <f>IFERROR(VLOOKUP($P2075,'Kredieten productgroepen functi'!$C:$M,11,FALSE),"n.v.t.")</f>
        <v>Verkeer en vervoer</v>
      </c>
      <c r="AT2075" s="16" t="str">
        <f t="shared" si="101"/>
        <v>Lasten</v>
      </c>
      <c r="AU2075" s="16" t="str">
        <f>IFERROR(VLOOKUP($R2075,Kostensoorten!$C:$J,7,FALSE),"n.v.t.")</f>
        <v>2.3.1</v>
      </c>
      <c r="AV2075" s="16" t="str">
        <f>IFERROR(VLOOKUP($R2075,Kostensoorten!$C:$J,8,FALSE),"n.v.t.")</f>
        <v>Aankopen niet duurzame goedere</v>
      </c>
    </row>
    <row r="2076" spans="6:48">
      <c r="F2076" s="2" t="s">
        <v>7627</v>
      </c>
      <c r="G2076" s="2" t="s">
        <v>39</v>
      </c>
      <c r="H2076" s="2" t="s">
        <v>39</v>
      </c>
      <c r="I2076" s="18">
        <v>0</v>
      </c>
      <c r="P2076" s="16" t="str">
        <f t="shared" si="99"/>
        <v>634241</v>
      </c>
      <c r="Q2076" s="16" t="str">
        <f>IFERROR(VLOOKUP($P2076,'Kredieten productgroepen functi'!$C:$M,2,FALSE),"n.v.t.")</f>
        <v>Spoorlijn Roodeschool-Eemshaven</v>
      </c>
      <c r="R2076" s="16" t="str">
        <f t="shared" si="100"/>
        <v>440101</v>
      </c>
      <c r="S2076" s="16" t="str">
        <f>IFERROR(VLOOKUP($R2076,Kostensoorten!$C:$J,2,FALSE),"n.v.t.")</f>
        <v>Subsidies aan producenten</v>
      </c>
      <c r="T2076" s="16" t="s">
        <v>39</v>
      </c>
      <c r="U2076" s="16" t="s">
        <v>39</v>
      </c>
      <c r="V2076" s="16" t="s">
        <v>39</v>
      </c>
      <c r="W2076" s="16" t="s">
        <v>39</v>
      </c>
      <c r="X2076" s="16" t="s">
        <v>39</v>
      </c>
      <c r="Y2076" s="16" t="s">
        <v>39</v>
      </c>
      <c r="Z2076" s="16" t="s">
        <v>39</v>
      </c>
      <c r="AA2076" s="16" t="s">
        <v>39</v>
      </c>
      <c r="AB2076" s="16" t="s">
        <v>39</v>
      </c>
      <c r="AC2076" s="16" t="s">
        <v>39</v>
      </c>
      <c r="AD2076" s="16" t="s">
        <v>39</v>
      </c>
      <c r="AE2076" s="16" t="s">
        <v>39</v>
      </c>
      <c r="AF2076" s="16" t="s">
        <v>39</v>
      </c>
      <c r="AG2076" s="16" t="s">
        <v>39</v>
      </c>
      <c r="AH2076" s="16" t="s">
        <v>39</v>
      </c>
      <c r="AI2076" s="16" t="s">
        <v>39</v>
      </c>
      <c r="AJ2076" s="16" t="s">
        <v>39</v>
      </c>
      <c r="AL2076" s="16" t="s">
        <v>39</v>
      </c>
      <c r="AM2076" s="16" t="s">
        <v>39</v>
      </c>
      <c r="AN2076" s="16" t="str">
        <f>IFERROR(VLOOKUP($P2076,'Kredieten productgroepen functi'!$C:$M,6,FALSE),"n.v.t.")</f>
        <v>3402</v>
      </c>
      <c r="AO2076" s="16" t="str">
        <f>IFERROR(VLOOKUP($P2076,'Kredieten productgroepen functi'!$C:$M,7,FALSE),"n.v.t.")</f>
        <v>Collectief personenvervoer</v>
      </c>
      <c r="AP2076" s="16" t="str">
        <f>IFERROR(VLOOKUP($P2076,'Kredieten productgroepen functi'!$C:$M,8,FALSE),"n.v.t.")</f>
        <v>34</v>
      </c>
      <c r="AQ2076" s="16" t="str">
        <f>IFERROR(VLOOKUP($P2076,'Kredieten productgroepen functi'!$C:$M,9,FALSE),"n.v.t.")</f>
        <v>Vervoer</v>
      </c>
      <c r="AR2076" s="16" t="str">
        <f>IFERROR(VLOOKUP($P2076,'Kredieten productgroepen functi'!$C:$M,10,FALSE),"n.v.t.")</f>
        <v>3</v>
      </c>
      <c r="AS2076" s="16" t="str">
        <f>IFERROR(VLOOKUP($P2076,'Kredieten productgroepen functi'!$C:$M,11,FALSE),"n.v.t.")</f>
        <v>Verkeer en vervoer</v>
      </c>
      <c r="AT2076" s="16" t="str">
        <f t="shared" si="101"/>
        <v>Lasten</v>
      </c>
      <c r="AU2076" s="16" t="str">
        <f>IFERROR(VLOOKUP($R2076,Kostensoorten!$C:$J,7,FALSE),"n.v.t.")</f>
        <v>4.0.1</v>
      </c>
      <c r="AV2076" s="16" t="str">
        <f>IFERROR(VLOOKUP($R2076,Kostensoorten!$C:$J,8,FALSE),"n.v.t.")</f>
        <v>Subsidies aan producenten</v>
      </c>
    </row>
    <row r="2077" spans="6:48">
      <c r="F2077" s="2" t="s">
        <v>9728</v>
      </c>
      <c r="G2077" s="2" t="s">
        <v>39</v>
      </c>
      <c r="H2077" s="2" t="s">
        <v>39</v>
      </c>
      <c r="I2077" s="18">
        <v>1094005.24</v>
      </c>
      <c r="P2077" s="16" t="str">
        <f t="shared" si="99"/>
        <v>634241</v>
      </c>
      <c r="Q2077" s="16" t="str">
        <f>IFERROR(VLOOKUP($P2077,'Kredieten productgroepen functi'!$C:$M,2,FALSE),"n.v.t.")</f>
        <v>Spoorlijn Roodeschool-Eemshaven</v>
      </c>
      <c r="R2077" s="16" t="str">
        <f t="shared" si="100"/>
        <v>440301</v>
      </c>
      <c r="S2077" s="16" t="str">
        <f>IFERROR(VLOOKUP($R2077,Kostensoorten!$C:$J,2,FALSE),"n.v.t.")</f>
        <v>(Exploitatie)subsidies</v>
      </c>
      <c r="T2077" s="16" t="s">
        <v>39</v>
      </c>
      <c r="U2077" s="16" t="s">
        <v>39</v>
      </c>
      <c r="V2077" s="16" t="s">
        <v>39</v>
      </c>
      <c r="W2077" s="16" t="s">
        <v>39</v>
      </c>
      <c r="X2077" s="16" t="s">
        <v>39</v>
      </c>
      <c r="Y2077" s="16" t="s">
        <v>39</v>
      </c>
      <c r="Z2077" s="16" t="s">
        <v>39</v>
      </c>
      <c r="AA2077" s="16" t="s">
        <v>39</v>
      </c>
      <c r="AB2077" s="16" t="s">
        <v>39</v>
      </c>
      <c r="AC2077" s="16" t="s">
        <v>39</v>
      </c>
      <c r="AD2077" s="16" t="s">
        <v>39</v>
      </c>
      <c r="AE2077" s="16" t="s">
        <v>39</v>
      </c>
      <c r="AF2077" s="16" t="s">
        <v>39</v>
      </c>
      <c r="AG2077" s="16" t="s">
        <v>39</v>
      </c>
      <c r="AH2077" s="16" t="s">
        <v>39</v>
      </c>
      <c r="AI2077" s="16" t="s">
        <v>39</v>
      </c>
      <c r="AJ2077" s="16" t="s">
        <v>39</v>
      </c>
      <c r="AL2077" s="16" t="s">
        <v>39</v>
      </c>
      <c r="AM2077" s="16" t="s">
        <v>39</v>
      </c>
      <c r="AN2077" s="16" t="str">
        <f>IFERROR(VLOOKUP($P2077,'Kredieten productgroepen functi'!$C:$M,6,FALSE),"n.v.t.")</f>
        <v>3402</v>
      </c>
      <c r="AO2077" s="16" t="str">
        <f>IFERROR(VLOOKUP($P2077,'Kredieten productgroepen functi'!$C:$M,7,FALSE),"n.v.t.")</f>
        <v>Collectief personenvervoer</v>
      </c>
      <c r="AP2077" s="16" t="str">
        <f>IFERROR(VLOOKUP($P2077,'Kredieten productgroepen functi'!$C:$M,8,FALSE),"n.v.t.")</f>
        <v>34</v>
      </c>
      <c r="AQ2077" s="16" t="str">
        <f>IFERROR(VLOOKUP($P2077,'Kredieten productgroepen functi'!$C:$M,9,FALSE),"n.v.t.")</f>
        <v>Vervoer</v>
      </c>
      <c r="AR2077" s="16" t="str">
        <f>IFERROR(VLOOKUP($P2077,'Kredieten productgroepen functi'!$C:$M,10,FALSE),"n.v.t.")</f>
        <v>3</v>
      </c>
      <c r="AS2077" s="16" t="str">
        <f>IFERROR(VLOOKUP($P2077,'Kredieten productgroepen functi'!$C:$M,11,FALSE),"n.v.t.")</f>
        <v>Verkeer en vervoer</v>
      </c>
      <c r="AT2077" s="16" t="str">
        <f t="shared" si="101"/>
        <v>Lasten</v>
      </c>
      <c r="AU2077" s="16" t="str">
        <f>IFERROR(VLOOKUP($R2077,Kostensoorten!$C:$J,7,FALSE),"n.v.t.")</f>
        <v>4.0.3</v>
      </c>
      <c r="AV2077" s="16" t="str">
        <f>IFERROR(VLOOKUP($R2077,Kostensoorten!$C:$J,8,FALSE),"n.v.t.")</f>
        <v>Overige inkomensoverdrachten</v>
      </c>
    </row>
    <row r="2078" spans="6:48">
      <c r="F2078" s="2" t="s">
        <v>7113</v>
      </c>
      <c r="G2078" s="2" t="s">
        <v>39</v>
      </c>
      <c r="H2078" s="2" t="s">
        <v>39</v>
      </c>
      <c r="I2078" s="18">
        <v>0</v>
      </c>
      <c r="P2078" s="16" t="str">
        <f t="shared" si="99"/>
        <v>634241</v>
      </c>
      <c r="Q2078" s="16" t="str">
        <f>IFERROR(VLOOKUP($P2078,'Kredieten productgroepen functi'!$C:$M,2,FALSE),"n.v.t.")</f>
        <v>Spoorlijn Roodeschool-Eemshaven</v>
      </c>
      <c r="R2078" s="16" t="str">
        <f t="shared" si="100"/>
        <v>841150</v>
      </c>
      <c r="S2078" s="16" t="str">
        <f>IFERROR(VLOOKUP($R2078,Kostensoorten!$C:$J,2,FALSE),"n.v.t.")</f>
        <v>Vermogensoverdracht EU</v>
      </c>
      <c r="T2078" s="16" t="s">
        <v>39</v>
      </c>
      <c r="U2078" s="16" t="s">
        <v>39</v>
      </c>
      <c r="V2078" s="16" t="s">
        <v>39</v>
      </c>
      <c r="W2078" s="16" t="s">
        <v>39</v>
      </c>
      <c r="X2078" s="16" t="s">
        <v>39</v>
      </c>
      <c r="Y2078" s="16" t="s">
        <v>39</v>
      </c>
      <c r="Z2078" s="16" t="s">
        <v>39</v>
      </c>
      <c r="AA2078" s="16" t="s">
        <v>39</v>
      </c>
      <c r="AB2078" s="16" t="s">
        <v>39</v>
      </c>
      <c r="AC2078" s="16" t="s">
        <v>39</v>
      </c>
      <c r="AD2078" s="16" t="s">
        <v>39</v>
      </c>
      <c r="AE2078" s="16" t="s">
        <v>39</v>
      </c>
      <c r="AF2078" s="16" t="s">
        <v>39</v>
      </c>
      <c r="AG2078" s="16" t="s">
        <v>39</v>
      </c>
      <c r="AH2078" s="16" t="s">
        <v>39</v>
      </c>
      <c r="AI2078" s="16" t="s">
        <v>39</v>
      </c>
      <c r="AJ2078" s="16" t="s">
        <v>39</v>
      </c>
      <c r="AL2078" s="16" t="s">
        <v>39</v>
      </c>
      <c r="AM2078" s="16" t="s">
        <v>39</v>
      </c>
      <c r="AN2078" s="16" t="str">
        <f>IFERROR(VLOOKUP($P2078,'Kredieten productgroepen functi'!$C:$M,6,FALSE),"n.v.t.")</f>
        <v>3402</v>
      </c>
      <c r="AO2078" s="16" t="str">
        <f>IFERROR(VLOOKUP($P2078,'Kredieten productgroepen functi'!$C:$M,7,FALSE),"n.v.t.")</f>
        <v>Collectief personenvervoer</v>
      </c>
      <c r="AP2078" s="16" t="str">
        <f>IFERROR(VLOOKUP($P2078,'Kredieten productgroepen functi'!$C:$M,8,FALSE),"n.v.t.")</f>
        <v>34</v>
      </c>
      <c r="AQ2078" s="16" t="str">
        <f>IFERROR(VLOOKUP($P2078,'Kredieten productgroepen functi'!$C:$M,9,FALSE),"n.v.t.")</f>
        <v>Vervoer</v>
      </c>
      <c r="AR2078" s="16" t="str">
        <f>IFERROR(VLOOKUP($P2078,'Kredieten productgroepen functi'!$C:$M,10,FALSE),"n.v.t.")</f>
        <v>3</v>
      </c>
      <c r="AS2078" s="16" t="str">
        <f>IFERROR(VLOOKUP($P2078,'Kredieten productgroepen functi'!$C:$M,11,FALSE),"n.v.t.")</f>
        <v>Verkeer en vervoer</v>
      </c>
      <c r="AT2078" s="16" t="str">
        <f t="shared" si="101"/>
        <v>Baten</v>
      </c>
      <c r="AU2078" s="16" t="str">
        <f>IFERROR(VLOOKUP($R2078,Kostensoorten!$C:$J,7,FALSE),"n.v.t.")</f>
        <v>4.1.1</v>
      </c>
      <c r="AV2078" s="16" t="str">
        <f>IFERROR(VLOOKUP($R2078,Kostensoorten!$C:$J,8,FALSE),"n.v.t.")</f>
        <v>Vermogensoverdrachten van over</v>
      </c>
    </row>
    <row r="2079" spans="6:48">
      <c r="F2079" s="2" t="s">
        <v>7628</v>
      </c>
      <c r="G2079" s="2" t="s">
        <v>39</v>
      </c>
      <c r="H2079" s="2" t="s">
        <v>39</v>
      </c>
      <c r="I2079" s="18">
        <v>-500</v>
      </c>
      <c r="P2079" s="16" t="str">
        <f t="shared" si="99"/>
        <v>634242</v>
      </c>
      <c r="Q2079" s="16" t="str">
        <f>IFERROR(VLOOKUP($P2079,'Kredieten productgroepen functi'!$C:$M,2,FALSE),"n.v.t.")</f>
        <v>Verbeteren busverb.Corridor West</v>
      </c>
      <c r="R2079" s="16" t="str">
        <f t="shared" si="100"/>
        <v>423132</v>
      </c>
      <c r="S2079" s="16" t="str">
        <f>IFERROR(VLOOKUP($R2079,Kostensoorten!$C:$J,2,FALSE),"n.v.t.")</f>
        <v>Adviesdiensten door derden</v>
      </c>
      <c r="T2079" s="16" t="s">
        <v>39</v>
      </c>
      <c r="U2079" s="16" t="s">
        <v>39</v>
      </c>
      <c r="V2079" s="16" t="s">
        <v>39</v>
      </c>
      <c r="W2079" s="16" t="s">
        <v>39</v>
      </c>
      <c r="X2079" s="16" t="s">
        <v>39</v>
      </c>
      <c r="Y2079" s="16" t="s">
        <v>39</v>
      </c>
      <c r="Z2079" s="16" t="s">
        <v>39</v>
      </c>
      <c r="AA2079" s="16" t="s">
        <v>39</v>
      </c>
      <c r="AB2079" s="16" t="s">
        <v>39</v>
      </c>
      <c r="AC2079" s="16" t="s">
        <v>39</v>
      </c>
      <c r="AD2079" s="16" t="s">
        <v>39</v>
      </c>
      <c r="AE2079" s="16" t="s">
        <v>39</v>
      </c>
      <c r="AF2079" s="16" t="s">
        <v>39</v>
      </c>
      <c r="AG2079" s="16" t="s">
        <v>39</v>
      </c>
      <c r="AH2079" s="16" t="s">
        <v>39</v>
      </c>
      <c r="AI2079" s="16" t="s">
        <v>39</v>
      </c>
      <c r="AJ2079" s="16" t="s">
        <v>39</v>
      </c>
      <c r="AL2079" s="16" t="s">
        <v>39</v>
      </c>
      <c r="AM2079" s="16" t="s">
        <v>39</v>
      </c>
      <c r="AN2079" s="16" t="str">
        <f>IFERROR(VLOOKUP($P2079,'Kredieten productgroepen functi'!$C:$M,6,FALSE),"n.v.t.")</f>
        <v>3402</v>
      </c>
      <c r="AO2079" s="16" t="str">
        <f>IFERROR(VLOOKUP($P2079,'Kredieten productgroepen functi'!$C:$M,7,FALSE),"n.v.t.")</f>
        <v>Collectief personenvervoer</v>
      </c>
      <c r="AP2079" s="16" t="str">
        <f>IFERROR(VLOOKUP($P2079,'Kredieten productgroepen functi'!$C:$M,8,FALSE),"n.v.t.")</f>
        <v>34</v>
      </c>
      <c r="AQ2079" s="16" t="str">
        <f>IFERROR(VLOOKUP($P2079,'Kredieten productgroepen functi'!$C:$M,9,FALSE),"n.v.t.")</f>
        <v>Vervoer</v>
      </c>
      <c r="AR2079" s="16" t="str">
        <f>IFERROR(VLOOKUP($P2079,'Kredieten productgroepen functi'!$C:$M,10,FALSE),"n.v.t.")</f>
        <v>3</v>
      </c>
      <c r="AS2079" s="16" t="str">
        <f>IFERROR(VLOOKUP($P2079,'Kredieten productgroepen functi'!$C:$M,11,FALSE),"n.v.t.")</f>
        <v>Verkeer en vervoer</v>
      </c>
      <c r="AT2079" s="16" t="str">
        <f t="shared" si="101"/>
        <v>Lasten</v>
      </c>
      <c r="AU2079" s="16" t="str">
        <f>IFERROR(VLOOKUP($R2079,Kostensoorten!$C:$J,7,FALSE),"n.v.t.")</f>
        <v>2.3.1</v>
      </c>
      <c r="AV2079" s="16" t="str">
        <f>IFERROR(VLOOKUP($R2079,Kostensoorten!$C:$J,8,FALSE),"n.v.t.")</f>
        <v>Aankopen niet duurzame goedere</v>
      </c>
    </row>
    <row r="2080" spans="6:48">
      <c r="F2080" s="2" t="s">
        <v>9729</v>
      </c>
      <c r="G2080" s="2" t="s">
        <v>39</v>
      </c>
      <c r="H2080" s="2" t="s">
        <v>39</v>
      </c>
      <c r="I2080" s="18">
        <v>3374649.61</v>
      </c>
      <c r="P2080" s="16" t="str">
        <f t="shared" si="99"/>
        <v>634242</v>
      </c>
      <c r="Q2080" s="16" t="str">
        <f>IFERROR(VLOOKUP($P2080,'Kredieten productgroepen functi'!$C:$M,2,FALSE),"n.v.t.")</f>
        <v>Verbeteren busverb.Corridor West</v>
      </c>
      <c r="R2080" s="16" t="str">
        <f t="shared" si="100"/>
        <v>460501</v>
      </c>
      <c r="S2080" s="16" t="str">
        <f>IFERROR(VLOOKUP($R2080,Kostensoorten!$C:$J,2,FALSE),"n.v.t.")</f>
        <v>overige administratieve boekingen</v>
      </c>
      <c r="T2080" s="16" t="s">
        <v>39</v>
      </c>
      <c r="U2080" s="16" t="s">
        <v>39</v>
      </c>
      <c r="V2080" s="16" t="s">
        <v>39</v>
      </c>
      <c r="W2080" s="16" t="s">
        <v>39</v>
      </c>
      <c r="X2080" s="16" t="s">
        <v>39</v>
      </c>
      <c r="Y2080" s="16" t="s">
        <v>39</v>
      </c>
      <c r="Z2080" s="16" t="s">
        <v>39</v>
      </c>
      <c r="AA2080" s="16" t="s">
        <v>39</v>
      </c>
      <c r="AB2080" s="16" t="s">
        <v>39</v>
      </c>
      <c r="AC2080" s="16" t="s">
        <v>39</v>
      </c>
      <c r="AD2080" s="16" t="s">
        <v>39</v>
      </c>
      <c r="AE2080" s="16" t="s">
        <v>39</v>
      </c>
      <c r="AF2080" s="16" t="s">
        <v>39</v>
      </c>
      <c r="AG2080" s="16" t="s">
        <v>39</v>
      </c>
      <c r="AH2080" s="16" t="s">
        <v>39</v>
      </c>
      <c r="AI2080" s="16" t="s">
        <v>39</v>
      </c>
      <c r="AJ2080" s="16" t="s">
        <v>39</v>
      </c>
      <c r="AL2080" s="16" t="s">
        <v>39</v>
      </c>
      <c r="AM2080" s="16" t="s">
        <v>39</v>
      </c>
      <c r="AN2080" s="16" t="str">
        <f>IFERROR(VLOOKUP($P2080,'Kredieten productgroepen functi'!$C:$M,6,FALSE),"n.v.t.")</f>
        <v>3402</v>
      </c>
      <c r="AO2080" s="16" t="str">
        <f>IFERROR(VLOOKUP($P2080,'Kredieten productgroepen functi'!$C:$M,7,FALSE),"n.v.t.")</f>
        <v>Collectief personenvervoer</v>
      </c>
      <c r="AP2080" s="16" t="str">
        <f>IFERROR(VLOOKUP($P2080,'Kredieten productgroepen functi'!$C:$M,8,FALSE),"n.v.t.")</f>
        <v>34</v>
      </c>
      <c r="AQ2080" s="16" t="str">
        <f>IFERROR(VLOOKUP($P2080,'Kredieten productgroepen functi'!$C:$M,9,FALSE),"n.v.t.")</f>
        <v>Vervoer</v>
      </c>
      <c r="AR2080" s="16" t="str">
        <f>IFERROR(VLOOKUP($P2080,'Kredieten productgroepen functi'!$C:$M,10,FALSE),"n.v.t.")</f>
        <v>3</v>
      </c>
      <c r="AS2080" s="16" t="str">
        <f>IFERROR(VLOOKUP($P2080,'Kredieten productgroepen functi'!$C:$M,11,FALSE),"n.v.t.")</f>
        <v>Verkeer en vervoer</v>
      </c>
      <c r="AT2080" s="16" t="str">
        <f t="shared" si="101"/>
        <v>Lasten</v>
      </c>
      <c r="AU2080" s="16" t="str">
        <f>IFERROR(VLOOKUP($R2080,Kostensoorten!$C:$J,7,FALSE),"n.v.t.")</f>
        <v>6.9</v>
      </c>
      <c r="AV2080" s="16" t="str">
        <f>IFERROR(VLOOKUP($R2080,Kostensoorten!$C:$J,8,FALSE),"n.v.t.")</f>
        <v>Overige administratieve boekinge</v>
      </c>
    </row>
    <row r="2081" spans="6:48">
      <c r="F2081" s="2" t="s">
        <v>9730</v>
      </c>
      <c r="G2081" s="2" t="s">
        <v>39</v>
      </c>
      <c r="H2081" s="2" t="s">
        <v>39</v>
      </c>
      <c r="I2081" s="18">
        <v>-1412622.41</v>
      </c>
      <c r="P2081" s="16" t="str">
        <f t="shared" si="99"/>
        <v>634242</v>
      </c>
      <c r="Q2081" s="16" t="str">
        <f>IFERROR(VLOOKUP($P2081,'Kredieten productgroepen functi'!$C:$M,2,FALSE),"n.v.t.")</f>
        <v>Verbeteren busverb.Corridor West</v>
      </c>
      <c r="R2081" s="16" t="str">
        <f t="shared" si="100"/>
        <v>840110</v>
      </c>
      <c r="S2081" s="16" t="str">
        <f>IFERROR(VLOOKUP($R2081,Kostensoorten!$C:$J,2,FALSE),"n.v.t.")</f>
        <v>Inkomensoverdracht Rijk</v>
      </c>
      <c r="T2081" s="16" t="s">
        <v>39</v>
      </c>
      <c r="U2081" s="16" t="s">
        <v>39</v>
      </c>
      <c r="V2081" s="16" t="s">
        <v>39</v>
      </c>
      <c r="W2081" s="16" t="s">
        <v>39</v>
      </c>
      <c r="X2081" s="16" t="s">
        <v>39</v>
      </c>
      <c r="Y2081" s="16" t="s">
        <v>39</v>
      </c>
      <c r="Z2081" s="16" t="s">
        <v>39</v>
      </c>
      <c r="AA2081" s="16" t="s">
        <v>39</v>
      </c>
      <c r="AB2081" s="16" t="s">
        <v>39</v>
      </c>
      <c r="AC2081" s="16" t="s">
        <v>39</v>
      </c>
      <c r="AD2081" s="16" t="s">
        <v>39</v>
      </c>
      <c r="AE2081" s="16" t="s">
        <v>39</v>
      </c>
      <c r="AF2081" s="16" t="s">
        <v>39</v>
      </c>
      <c r="AG2081" s="16" t="s">
        <v>39</v>
      </c>
      <c r="AH2081" s="16" t="s">
        <v>39</v>
      </c>
      <c r="AI2081" s="16" t="s">
        <v>39</v>
      </c>
      <c r="AJ2081" s="16" t="s">
        <v>39</v>
      </c>
      <c r="AL2081" s="16" t="s">
        <v>39</v>
      </c>
      <c r="AM2081" s="16" t="s">
        <v>39</v>
      </c>
      <c r="AN2081" s="16" t="str">
        <f>IFERROR(VLOOKUP($P2081,'Kredieten productgroepen functi'!$C:$M,6,FALSE),"n.v.t.")</f>
        <v>3402</v>
      </c>
      <c r="AO2081" s="16" t="str">
        <f>IFERROR(VLOOKUP($P2081,'Kredieten productgroepen functi'!$C:$M,7,FALSE),"n.v.t.")</f>
        <v>Collectief personenvervoer</v>
      </c>
      <c r="AP2081" s="16" t="str">
        <f>IFERROR(VLOOKUP($P2081,'Kredieten productgroepen functi'!$C:$M,8,FALSE),"n.v.t.")</f>
        <v>34</v>
      </c>
      <c r="AQ2081" s="16" t="str">
        <f>IFERROR(VLOOKUP($P2081,'Kredieten productgroepen functi'!$C:$M,9,FALSE),"n.v.t.")</f>
        <v>Vervoer</v>
      </c>
      <c r="AR2081" s="16" t="str">
        <f>IFERROR(VLOOKUP($P2081,'Kredieten productgroepen functi'!$C:$M,10,FALSE),"n.v.t.")</f>
        <v>3</v>
      </c>
      <c r="AS2081" s="16" t="str">
        <f>IFERROR(VLOOKUP($P2081,'Kredieten productgroepen functi'!$C:$M,11,FALSE),"n.v.t.")</f>
        <v>Verkeer en vervoer</v>
      </c>
      <c r="AT2081" s="16" t="str">
        <f t="shared" si="101"/>
        <v>Baten</v>
      </c>
      <c r="AU2081" s="16" t="str">
        <f>IFERROR(VLOOKUP($R2081,Kostensoorten!$C:$J,7,FALSE),"n.v.t.")</f>
        <v>4.0.1</v>
      </c>
      <c r="AV2081" s="16" t="str">
        <f>IFERROR(VLOOKUP($R2081,Kostensoorten!$C:$J,8,FALSE),"n.v.t.")</f>
        <v>Inkomensoverdrachten van overh</v>
      </c>
    </row>
    <row r="2082" spans="6:48">
      <c r="F2082" s="2" t="s">
        <v>9731</v>
      </c>
      <c r="G2082" s="2" t="s">
        <v>39</v>
      </c>
      <c r="H2082" s="2" t="s">
        <v>39</v>
      </c>
      <c r="I2082" s="18">
        <v>-723257.13</v>
      </c>
      <c r="P2082" s="16" t="str">
        <f t="shared" si="99"/>
        <v>634242</v>
      </c>
      <c r="Q2082" s="16" t="str">
        <f>IFERROR(VLOOKUP($P2082,'Kredieten productgroepen functi'!$C:$M,2,FALSE),"n.v.t.")</f>
        <v>Verbeteren busverb.Corridor West</v>
      </c>
      <c r="R2082" s="16" t="str">
        <f t="shared" si="100"/>
        <v>840130</v>
      </c>
      <c r="S2082" s="16" t="str">
        <f>IFERROR(VLOOKUP($R2082,Kostensoorten!$C:$J,2,FALSE),"n.v.t.")</f>
        <v>Inkomensoverdracht gemeenten</v>
      </c>
      <c r="T2082" s="16" t="s">
        <v>39</v>
      </c>
      <c r="U2082" s="16" t="s">
        <v>39</v>
      </c>
      <c r="V2082" s="16" t="s">
        <v>39</v>
      </c>
      <c r="W2082" s="16" t="s">
        <v>39</v>
      </c>
      <c r="X2082" s="16" t="s">
        <v>39</v>
      </c>
      <c r="Y2082" s="16" t="s">
        <v>39</v>
      </c>
      <c r="Z2082" s="16" t="s">
        <v>39</v>
      </c>
      <c r="AA2082" s="16" t="s">
        <v>39</v>
      </c>
      <c r="AB2082" s="16" t="s">
        <v>39</v>
      </c>
      <c r="AC2082" s="16" t="s">
        <v>39</v>
      </c>
      <c r="AD2082" s="16" t="s">
        <v>39</v>
      </c>
      <c r="AE2082" s="16" t="s">
        <v>39</v>
      </c>
      <c r="AF2082" s="16" t="s">
        <v>39</v>
      </c>
      <c r="AG2082" s="16" t="s">
        <v>39</v>
      </c>
      <c r="AH2082" s="16" t="s">
        <v>39</v>
      </c>
      <c r="AI2082" s="16" t="s">
        <v>39</v>
      </c>
      <c r="AJ2082" s="16" t="s">
        <v>39</v>
      </c>
      <c r="AL2082" s="16" t="s">
        <v>39</v>
      </c>
      <c r="AM2082" s="16" t="s">
        <v>39</v>
      </c>
      <c r="AN2082" s="16" t="str">
        <f>IFERROR(VLOOKUP($P2082,'Kredieten productgroepen functi'!$C:$M,6,FALSE),"n.v.t.")</f>
        <v>3402</v>
      </c>
      <c r="AO2082" s="16" t="str">
        <f>IFERROR(VLOOKUP($P2082,'Kredieten productgroepen functi'!$C:$M,7,FALSE),"n.v.t.")</f>
        <v>Collectief personenvervoer</v>
      </c>
      <c r="AP2082" s="16" t="str">
        <f>IFERROR(VLOOKUP($P2082,'Kredieten productgroepen functi'!$C:$M,8,FALSE),"n.v.t.")</f>
        <v>34</v>
      </c>
      <c r="AQ2082" s="16" t="str">
        <f>IFERROR(VLOOKUP($P2082,'Kredieten productgroepen functi'!$C:$M,9,FALSE),"n.v.t.")</f>
        <v>Vervoer</v>
      </c>
      <c r="AR2082" s="16" t="str">
        <f>IFERROR(VLOOKUP($P2082,'Kredieten productgroepen functi'!$C:$M,10,FALSE),"n.v.t.")</f>
        <v>3</v>
      </c>
      <c r="AS2082" s="16" t="str">
        <f>IFERROR(VLOOKUP($P2082,'Kredieten productgroepen functi'!$C:$M,11,FALSE),"n.v.t.")</f>
        <v>Verkeer en vervoer</v>
      </c>
      <c r="AT2082" s="16" t="str">
        <f t="shared" si="101"/>
        <v>Baten</v>
      </c>
      <c r="AU2082" s="16" t="str">
        <f>IFERROR(VLOOKUP($R2082,Kostensoorten!$C:$J,7,FALSE),"n.v.t.")</f>
        <v>4.0.1</v>
      </c>
      <c r="AV2082" s="16" t="str">
        <f>IFERROR(VLOOKUP($R2082,Kostensoorten!$C:$J,8,FALSE),"n.v.t.")</f>
        <v>Inkomensoverdrachten van overh</v>
      </c>
    </row>
    <row r="2083" spans="6:48">
      <c r="F2083" s="2" t="s">
        <v>9732</v>
      </c>
      <c r="G2083" s="2" t="s">
        <v>39</v>
      </c>
      <c r="H2083" s="2" t="s">
        <v>39</v>
      </c>
      <c r="I2083" s="18">
        <v>8134.91</v>
      </c>
      <c r="P2083" s="16" t="str">
        <f t="shared" si="99"/>
        <v>634243</v>
      </c>
      <c r="Q2083" s="16" t="str">
        <f>IFERROR(VLOOKUP($P2083,'Kredieten productgroepen functi'!$C:$M,2,FALSE),"n.v.t.")</f>
        <v>Openb. vervoer stad Groningen</v>
      </c>
      <c r="R2083" s="16" t="str">
        <f t="shared" si="100"/>
        <v>423132</v>
      </c>
      <c r="S2083" s="16" t="str">
        <f>IFERROR(VLOOKUP($R2083,Kostensoorten!$C:$J,2,FALSE),"n.v.t.")</f>
        <v>Adviesdiensten door derden</v>
      </c>
      <c r="T2083" s="16" t="s">
        <v>39</v>
      </c>
      <c r="U2083" s="16" t="s">
        <v>39</v>
      </c>
      <c r="V2083" s="16" t="s">
        <v>39</v>
      </c>
      <c r="W2083" s="16" t="s">
        <v>39</v>
      </c>
      <c r="X2083" s="16" t="s">
        <v>39</v>
      </c>
      <c r="Y2083" s="16" t="s">
        <v>39</v>
      </c>
      <c r="Z2083" s="16" t="s">
        <v>39</v>
      </c>
      <c r="AA2083" s="16" t="s">
        <v>39</v>
      </c>
      <c r="AB2083" s="16" t="s">
        <v>39</v>
      </c>
      <c r="AC2083" s="16" t="s">
        <v>39</v>
      </c>
      <c r="AD2083" s="16" t="s">
        <v>39</v>
      </c>
      <c r="AE2083" s="16" t="s">
        <v>39</v>
      </c>
      <c r="AF2083" s="16" t="s">
        <v>39</v>
      </c>
      <c r="AG2083" s="16" t="s">
        <v>39</v>
      </c>
      <c r="AH2083" s="16" t="s">
        <v>39</v>
      </c>
      <c r="AI2083" s="16" t="s">
        <v>39</v>
      </c>
      <c r="AJ2083" s="16" t="s">
        <v>39</v>
      </c>
      <c r="AL2083" s="16" t="s">
        <v>39</v>
      </c>
      <c r="AM2083" s="16" t="s">
        <v>39</v>
      </c>
      <c r="AN2083" s="16" t="str">
        <f>IFERROR(VLOOKUP($P2083,'Kredieten productgroepen functi'!$C:$M,6,FALSE),"n.v.t.")</f>
        <v>3402</v>
      </c>
      <c r="AO2083" s="16" t="str">
        <f>IFERROR(VLOOKUP($P2083,'Kredieten productgroepen functi'!$C:$M,7,FALSE),"n.v.t.")</f>
        <v>Collectief personenvervoer</v>
      </c>
      <c r="AP2083" s="16" t="str">
        <f>IFERROR(VLOOKUP($P2083,'Kredieten productgroepen functi'!$C:$M,8,FALSE),"n.v.t.")</f>
        <v>34</v>
      </c>
      <c r="AQ2083" s="16" t="str">
        <f>IFERROR(VLOOKUP($P2083,'Kredieten productgroepen functi'!$C:$M,9,FALSE),"n.v.t.")</f>
        <v>Vervoer</v>
      </c>
      <c r="AR2083" s="16" t="str">
        <f>IFERROR(VLOOKUP($P2083,'Kredieten productgroepen functi'!$C:$M,10,FALSE),"n.v.t.")</f>
        <v>3</v>
      </c>
      <c r="AS2083" s="16" t="str">
        <f>IFERROR(VLOOKUP($P2083,'Kredieten productgroepen functi'!$C:$M,11,FALSE),"n.v.t.")</f>
        <v>Verkeer en vervoer</v>
      </c>
      <c r="AT2083" s="16" t="str">
        <f t="shared" si="101"/>
        <v>Lasten</v>
      </c>
      <c r="AU2083" s="16" t="str">
        <f>IFERROR(VLOOKUP($R2083,Kostensoorten!$C:$J,7,FALSE),"n.v.t.")</f>
        <v>2.3.1</v>
      </c>
      <c r="AV2083" s="16" t="str">
        <f>IFERROR(VLOOKUP($R2083,Kostensoorten!$C:$J,8,FALSE),"n.v.t.")</f>
        <v>Aankopen niet duurzame goedere</v>
      </c>
    </row>
    <row r="2084" spans="6:48">
      <c r="F2084" s="2" t="s">
        <v>9733</v>
      </c>
      <c r="G2084" s="2" t="s">
        <v>39</v>
      </c>
      <c r="H2084" s="2" t="s">
        <v>39</v>
      </c>
      <c r="I2084" s="18">
        <v>0</v>
      </c>
      <c r="P2084" s="16" t="str">
        <f t="shared" si="99"/>
        <v>634243</v>
      </c>
      <c r="Q2084" s="16" t="str">
        <f>IFERROR(VLOOKUP($P2084,'Kredieten productgroepen functi'!$C:$M,2,FALSE),"n.v.t.")</f>
        <v>Openb. vervoer stad Groningen</v>
      </c>
      <c r="R2084" s="16" t="str">
        <f t="shared" si="100"/>
        <v>423139</v>
      </c>
      <c r="S2084" s="16" t="str">
        <f>IFERROR(VLOOKUP($R2084,Kostensoorten!$C:$J,2,FALSE),"n.v.t.")</f>
        <v>Overige diensten van derden</v>
      </c>
      <c r="T2084" s="16" t="s">
        <v>39</v>
      </c>
      <c r="U2084" s="16" t="s">
        <v>39</v>
      </c>
      <c r="V2084" s="16" t="s">
        <v>39</v>
      </c>
      <c r="W2084" s="16" t="s">
        <v>39</v>
      </c>
      <c r="X2084" s="16" t="s">
        <v>39</v>
      </c>
      <c r="Y2084" s="16" t="s">
        <v>39</v>
      </c>
      <c r="Z2084" s="16" t="s">
        <v>39</v>
      </c>
      <c r="AA2084" s="16" t="s">
        <v>39</v>
      </c>
      <c r="AB2084" s="16" t="s">
        <v>39</v>
      </c>
      <c r="AC2084" s="16" t="s">
        <v>39</v>
      </c>
      <c r="AD2084" s="16" t="s">
        <v>39</v>
      </c>
      <c r="AE2084" s="16" t="s">
        <v>39</v>
      </c>
      <c r="AF2084" s="16" t="s">
        <v>39</v>
      </c>
      <c r="AG2084" s="16" t="s">
        <v>39</v>
      </c>
      <c r="AH2084" s="16" t="s">
        <v>39</v>
      </c>
      <c r="AI2084" s="16" t="s">
        <v>39</v>
      </c>
      <c r="AJ2084" s="16" t="s">
        <v>39</v>
      </c>
      <c r="AL2084" s="16" t="s">
        <v>39</v>
      </c>
      <c r="AM2084" s="16" t="s">
        <v>39</v>
      </c>
      <c r="AN2084" s="16" t="str">
        <f>IFERROR(VLOOKUP($P2084,'Kredieten productgroepen functi'!$C:$M,6,FALSE),"n.v.t.")</f>
        <v>3402</v>
      </c>
      <c r="AO2084" s="16" t="str">
        <f>IFERROR(VLOOKUP($P2084,'Kredieten productgroepen functi'!$C:$M,7,FALSE),"n.v.t.")</f>
        <v>Collectief personenvervoer</v>
      </c>
      <c r="AP2084" s="16" t="str">
        <f>IFERROR(VLOOKUP($P2084,'Kredieten productgroepen functi'!$C:$M,8,FALSE),"n.v.t.")</f>
        <v>34</v>
      </c>
      <c r="AQ2084" s="16" t="str">
        <f>IFERROR(VLOOKUP($P2084,'Kredieten productgroepen functi'!$C:$M,9,FALSE),"n.v.t.")</f>
        <v>Vervoer</v>
      </c>
      <c r="AR2084" s="16" t="str">
        <f>IFERROR(VLOOKUP($P2084,'Kredieten productgroepen functi'!$C:$M,10,FALSE),"n.v.t.")</f>
        <v>3</v>
      </c>
      <c r="AS2084" s="16" t="str">
        <f>IFERROR(VLOOKUP($P2084,'Kredieten productgroepen functi'!$C:$M,11,FALSE),"n.v.t.")</f>
        <v>Verkeer en vervoer</v>
      </c>
      <c r="AT2084" s="16" t="str">
        <f t="shared" si="101"/>
        <v>Lasten</v>
      </c>
      <c r="AU2084" s="16" t="str">
        <f>IFERROR(VLOOKUP($R2084,Kostensoorten!$C:$J,7,FALSE),"n.v.t.")</f>
        <v>2.3.1</v>
      </c>
      <c r="AV2084" s="16" t="str">
        <f>IFERROR(VLOOKUP($R2084,Kostensoorten!$C:$J,8,FALSE),"n.v.t.")</f>
        <v>Aankopen niet duurzame goedere</v>
      </c>
    </row>
    <row r="2085" spans="6:48">
      <c r="F2085" s="2" t="s">
        <v>8220</v>
      </c>
      <c r="G2085" s="2" t="s">
        <v>39</v>
      </c>
      <c r="H2085" s="2" t="s">
        <v>39</v>
      </c>
      <c r="I2085" s="18">
        <v>61944.84</v>
      </c>
      <c r="P2085" s="16" t="str">
        <f t="shared" si="99"/>
        <v>634243</v>
      </c>
      <c r="Q2085" s="16" t="str">
        <f>IFERROR(VLOOKUP($P2085,'Kredieten productgroepen functi'!$C:$M,2,FALSE),"n.v.t.")</f>
        <v>Openb. vervoer stad Groningen</v>
      </c>
      <c r="R2085" s="16" t="str">
        <f t="shared" si="100"/>
        <v>441101</v>
      </c>
      <c r="S2085" s="16" t="str">
        <f>IFERROR(VLOOKUP($R2085,Kostensoorten!$C:$J,2,FALSE),"n.v.t.")</f>
        <v>Investeringsbijdragen aan overheden</v>
      </c>
      <c r="T2085" s="16" t="s">
        <v>39</v>
      </c>
      <c r="U2085" s="16" t="s">
        <v>39</v>
      </c>
      <c r="V2085" s="16" t="s">
        <v>39</v>
      </c>
      <c r="W2085" s="16" t="s">
        <v>39</v>
      </c>
      <c r="X2085" s="16" t="s">
        <v>39</v>
      </c>
      <c r="Y2085" s="16" t="s">
        <v>39</v>
      </c>
      <c r="Z2085" s="16" t="s">
        <v>39</v>
      </c>
      <c r="AA2085" s="16" t="s">
        <v>39</v>
      </c>
      <c r="AB2085" s="16" t="s">
        <v>39</v>
      </c>
      <c r="AC2085" s="16" t="s">
        <v>39</v>
      </c>
      <c r="AD2085" s="16" t="s">
        <v>39</v>
      </c>
      <c r="AE2085" s="16" t="s">
        <v>39</v>
      </c>
      <c r="AF2085" s="16" t="s">
        <v>39</v>
      </c>
      <c r="AG2085" s="16" t="s">
        <v>39</v>
      </c>
      <c r="AH2085" s="16" t="s">
        <v>39</v>
      </c>
      <c r="AI2085" s="16" t="s">
        <v>39</v>
      </c>
      <c r="AJ2085" s="16" t="s">
        <v>39</v>
      </c>
      <c r="AL2085" s="16" t="s">
        <v>39</v>
      </c>
      <c r="AM2085" s="16" t="s">
        <v>39</v>
      </c>
      <c r="AN2085" s="16" t="str">
        <f>IFERROR(VLOOKUP($P2085,'Kredieten productgroepen functi'!$C:$M,6,FALSE),"n.v.t.")</f>
        <v>3402</v>
      </c>
      <c r="AO2085" s="16" t="str">
        <f>IFERROR(VLOOKUP($P2085,'Kredieten productgroepen functi'!$C:$M,7,FALSE),"n.v.t.")</f>
        <v>Collectief personenvervoer</v>
      </c>
      <c r="AP2085" s="16" t="str">
        <f>IFERROR(VLOOKUP($P2085,'Kredieten productgroepen functi'!$C:$M,8,FALSE),"n.v.t.")</f>
        <v>34</v>
      </c>
      <c r="AQ2085" s="16" t="str">
        <f>IFERROR(VLOOKUP($P2085,'Kredieten productgroepen functi'!$C:$M,9,FALSE),"n.v.t.")</f>
        <v>Vervoer</v>
      </c>
      <c r="AR2085" s="16" t="str">
        <f>IFERROR(VLOOKUP($P2085,'Kredieten productgroepen functi'!$C:$M,10,FALSE),"n.v.t.")</f>
        <v>3</v>
      </c>
      <c r="AS2085" s="16" t="str">
        <f>IFERROR(VLOOKUP($P2085,'Kredieten productgroepen functi'!$C:$M,11,FALSE),"n.v.t.")</f>
        <v>Verkeer en vervoer</v>
      </c>
      <c r="AT2085" s="16" t="str">
        <f t="shared" si="101"/>
        <v>Lasten</v>
      </c>
      <c r="AU2085" s="16" t="str">
        <f>IFERROR(VLOOKUP($R2085,Kostensoorten!$C:$J,7,FALSE),"n.v.t.")</f>
        <v>4.1.1</v>
      </c>
      <c r="AV2085" s="16" t="str">
        <f>IFERROR(VLOOKUP($R2085,Kostensoorten!$C:$J,8,FALSE),"n.v.t.")</f>
        <v>Vermogensoverdrachten aan over</v>
      </c>
    </row>
    <row r="2086" spans="6:48">
      <c r="F2086" s="2" t="s">
        <v>8221</v>
      </c>
      <c r="G2086" s="2" t="s">
        <v>39</v>
      </c>
      <c r="H2086" s="2" t="s">
        <v>39</v>
      </c>
      <c r="I2086" s="18">
        <v>4871</v>
      </c>
      <c r="P2086" s="16" t="str">
        <f t="shared" si="99"/>
        <v>634243</v>
      </c>
      <c r="Q2086" s="16" t="str">
        <f>IFERROR(VLOOKUP($P2086,'Kredieten productgroepen functi'!$C:$M,2,FALSE),"n.v.t.")</f>
        <v>Openb. vervoer stad Groningen</v>
      </c>
      <c r="R2086" s="16" t="str">
        <f t="shared" si="100"/>
        <v>441101</v>
      </c>
      <c r="S2086" s="16" t="str">
        <f>IFERROR(VLOOKUP($R2086,Kostensoorten!$C:$J,2,FALSE),"n.v.t.")</f>
        <v>Investeringsbijdragen aan overheden</v>
      </c>
      <c r="T2086" s="16" t="s">
        <v>39</v>
      </c>
      <c r="U2086" s="16" t="s">
        <v>39</v>
      </c>
      <c r="V2086" s="16" t="s">
        <v>39</v>
      </c>
      <c r="W2086" s="16" t="s">
        <v>39</v>
      </c>
      <c r="X2086" s="16" t="s">
        <v>39</v>
      </c>
      <c r="Y2086" s="16" t="s">
        <v>39</v>
      </c>
      <c r="Z2086" s="16" t="s">
        <v>39</v>
      </c>
      <c r="AA2086" s="16" t="s">
        <v>39</v>
      </c>
      <c r="AB2086" s="16" t="s">
        <v>39</v>
      </c>
      <c r="AC2086" s="16" t="s">
        <v>39</v>
      </c>
      <c r="AD2086" s="16" t="s">
        <v>39</v>
      </c>
      <c r="AE2086" s="16" t="s">
        <v>39</v>
      </c>
      <c r="AF2086" s="16" t="s">
        <v>39</v>
      </c>
      <c r="AG2086" s="16" t="s">
        <v>39</v>
      </c>
      <c r="AH2086" s="16" t="s">
        <v>39</v>
      </c>
      <c r="AI2086" s="16" t="s">
        <v>39</v>
      </c>
      <c r="AJ2086" s="16" t="s">
        <v>39</v>
      </c>
      <c r="AL2086" s="16" t="s">
        <v>39</v>
      </c>
      <c r="AM2086" s="16" t="s">
        <v>39</v>
      </c>
      <c r="AN2086" s="16" t="str">
        <f>IFERROR(VLOOKUP($P2086,'Kredieten productgroepen functi'!$C:$M,6,FALSE),"n.v.t.")</f>
        <v>3402</v>
      </c>
      <c r="AO2086" s="16" t="str">
        <f>IFERROR(VLOOKUP($P2086,'Kredieten productgroepen functi'!$C:$M,7,FALSE),"n.v.t.")</f>
        <v>Collectief personenvervoer</v>
      </c>
      <c r="AP2086" s="16" t="str">
        <f>IFERROR(VLOOKUP($P2086,'Kredieten productgroepen functi'!$C:$M,8,FALSE),"n.v.t.")</f>
        <v>34</v>
      </c>
      <c r="AQ2086" s="16" t="str">
        <f>IFERROR(VLOOKUP($P2086,'Kredieten productgroepen functi'!$C:$M,9,FALSE),"n.v.t.")</f>
        <v>Vervoer</v>
      </c>
      <c r="AR2086" s="16" t="str">
        <f>IFERROR(VLOOKUP($P2086,'Kredieten productgroepen functi'!$C:$M,10,FALSE),"n.v.t.")</f>
        <v>3</v>
      </c>
      <c r="AS2086" s="16" t="str">
        <f>IFERROR(VLOOKUP($P2086,'Kredieten productgroepen functi'!$C:$M,11,FALSE),"n.v.t.")</f>
        <v>Verkeer en vervoer</v>
      </c>
      <c r="AT2086" s="16" t="str">
        <f t="shared" si="101"/>
        <v>Lasten</v>
      </c>
      <c r="AU2086" s="16" t="str">
        <f>IFERROR(VLOOKUP($R2086,Kostensoorten!$C:$J,7,FALSE),"n.v.t.")</f>
        <v>4.1.1</v>
      </c>
      <c r="AV2086" s="16" t="str">
        <f>IFERROR(VLOOKUP($R2086,Kostensoorten!$C:$J,8,FALSE),"n.v.t.")</f>
        <v>Vermogensoverdrachten aan over</v>
      </c>
    </row>
    <row r="2087" spans="6:48">
      <c r="F2087" s="2" t="s">
        <v>9734</v>
      </c>
      <c r="G2087" s="2" t="s">
        <v>39</v>
      </c>
      <c r="H2087" s="2" t="s">
        <v>39</v>
      </c>
      <c r="I2087" s="18">
        <v>1050000</v>
      </c>
      <c r="P2087" s="16" t="str">
        <f t="shared" si="99"/>
        <v>634243</v>
      </c>
      <c r="Q2087" s="16" t="str">
        <f>IFERROR(VLOOKUP($P2087,'Kredieten productgroepen functi'!$C:$M,2,FALSE),"n.v.t.")</f>
        <v>Openb. vervoer stad Groningen</v>
      </c>
      <c r="R2087" s="16" t="str">
        <f t="shared" si="100"/>
        <v>441101</v>
      </c>
      <c r="S2087" s="16" t="str">
        <f>IFERROR(VLOOKUP($R2087,Kostensoorten!$C:$J,2,FALSE),"n.v.t.")</f>
        <v>Investeringsbijdragen aan overheden</v>
      </c>
      <c r="T2087" s="16" t="s">
        <v>39</v>
      </c>
      <c r="U2087" s="16" t="s">
        <v>39</v>
      </c>
      <c r="V2087" s="16" t="s">
        <v>39</v>
      </c>
      <c r="W2087" s="16" t="s">
        <v>39</v>
      </c>
      <c r="X2087" s="16" t="s">
        <v>39</v>
      </c>
      <c r="Y2087" s="16" t="s">
        <v>39</v>
      </c>
      <c r="Z2087" s="16" t="s">
        <v>39</v>
      </c>
      <c r="AA2087" s="16" t="s">
        <v>39</v>
      </c>
      <c r="AB2087" s="16" t="s">
        <v>39</v>
      </c>
      <c r="AC2087" s="16" t="s">
        <v>39</v>
      </c>
      <c r="AD2087" s="16" t="s">
        <v>39</v>
      </c>
      <c r="AE2087" s="16" t="s">
        <v>39</v>
      </c>
      <c r="AF2087" s="16" t="s">
        <v>39</v>
      </c>
      <c r="AG2087" s="16" t="s">
        <v>39</v>
      </c>
      <c r="AH2087" s="16" t="s">
        <v>39</v>
      </c>
      <c r="AI2087" s="16" t="s">
        <v>39</v>
      </c>
      <c r="AJ2087" s="16" t="s">
        <v>39</v>
      </c>
      <c r="AL2087" s="16" t="s">
        <v>39</v>
      </c>
      <c r="AM2087" s="16" t="s">
        <v>39</v>
      </c>
      <c r="AN2087" s="16" t="str">
        <f>IFERROR(VLOOKUP($P2087,'Kredieten productgroepen functi'!$C:$M,6,FALSE),"n.v.t.")</f>
        <v>3402</v>
      </c>
      <c r="AO2087" s="16" t="str">
        <f>IFERROR(VLOOKUP($P2087,'Kredieten productgroepen functi'!$C:$M,7,FALSE),"n.v.t.")</f>
        <v>Collectief personenvervoer</v>
      </c>
      <c r="AP2087" s="16" t="str">
        <f>IFERROR(VLOOKUP($P2087,'Kredieten productgroepen functi'!$C:$M,8,FALSE),"n.v.t.")</f>
        <v>34</v>
      </c>
      <c r="AQ2087" s="16" t="str">
        <f>IFERROR(VLOOKUP($P2087,'Kredieten productgroepen functi'!$C:$M,9,FALSE),"n.v.t.")</f>
        <v>Vervoer</v>
      </c>
      <c r="AR2087" s="16" t="str">
        <f>IFERROR(VLOOKUP($P2087,'Kredieten productgroepen functi'!$C:$M,10,FALSE),"n.v.t.")</f>
        <v>3</v>
      </c>
      <c r="AS2087" s="16" t="str">
        <f>IFERROR(VLOOKUP($P2087,'Kredieten productgroepen functi'!$C:$M,11,FALSE),"n.v.t.")</f>
        <v>Verkeer en vervoer</v>
      </c>
      <c r="AT2087" s="16" t="str">
        <f t="shared" si="101"/>
        <v>Lasten</v>
      </c>
      <c r="AU2087" s="16" t="str">
        <f>IFERROR(VLOOKUP($R2087,Kostensoorten!$C:$J,7,FALSE),"n.v.t.")</f>
        <v>4.1.1</v>
      </c>
      <c r="AV2087" s="16" t="str">
        <f>IFERROR(VLOOKUP($R2087,Kostensoorten!$C:$J,8,FALSE),"n.v.t.")</f>
        <v>Vermogensoverdrachten aan over</v>
      </c>
    </row>
    <row r="2088" spans="6:48">
      <c r="F2088" s="2" t="s">
        <v>9735</v>
      </c>
      <c r="G2088" s="2" t="s">
        <v>39</v>
      </c>
      <c r="H2088" s="2" t="s">
        <v>39</v>
      </c>
      <c r="I2088" s="18">
        <v>-470972.15</v>
      </c>
      <c r="P2088" s="16" t="str">
        <f t="shared" si="99"/>
        <v>634243</v>
      </c>
      <c r="Q2088" s="16" t="str">
        <f>IFERROR(VLOOKUP($P2088,'Kredieten productgroepen functi'!$C:$M,2,FALSE),"n.v.t.")</f>
        <v>Openb. vervoer stad Groningen</v>
      </c>
      <c r="R2088" s="16" t="str">
        <f t="shared" si="100"/>
        <v>840110</v>
      </c>
      <c r="S2088" s="16" t="str">
        <f>IFERROR(VLOOKUP($R2088,Kostensoorten!$C:$J,2,FALSE),"n.v.t.")</f>
        <v>Inkomensoverdracht Rijk</v>
      </c>
      <c r="T2088" s="16" t="s">
        <v>39</v>
      </c>
      <c r="U2088" s="16" t="s">
        <v>39</v>
      </c>
      <c r="V2088" s="16" t="s">
        <v>39</v>
      </c>
      <c r="W2088" s="16" t="s">
        <v>39</v>
      </c>
      <c r="X2088" s="16" t="s">
        <v>39</v>
      </c>
      <c r="Y2088" s="16" t="s">
        <v>39</v>
      </c>
      <c r="Z2088" s="16" t="s">
        <v>39</v>
      </c>
      <c r="AA2088" s="16" t="s">
        <v>39</v>
      </c>
      <c r="AB2088" s="16" t="s">
        <v>39</v>
      </c>
      <c r="AC2088" s="16" t="s">
        <v>39</v>
      </c>
      <c r="AD2088" s="16" t="s">
        <v>39</v>
      </c>
      <c r="AE2088" s="16" t="s">
        <v>39</v>
      </c>
      <c r="AF2088" s="16" t="s">
        <v>39</v>
      </c>
      <c r="AG2088" s="16" t="s">
        <v>39</v>
      </c>
      <c r="AH2088" s="16" t="s">
        <v>39</v>
      </c>
      <c r="AI2088" s="16" t="s">
        <v>39</v>
      </c>
      <c r="AJ2088" s="16" t="s">
        <v>39</v>
      </c>
      <c r="AL2088" s="16" t="s">
        <v>39</v>
      </c>
      <c r="AM2088" s="16" t="s">
        <v>39</v>
      </c>
      <c r="AN2088" s="16" t="str">
        <f>IFERROR(VLOOKUP($P2088,'Kredieten productgroepen functi'!$C:$M,6,FALSE),"n.v.t.")</f>
        <v>3402</v>
      </c>
      <c r="AO2088" s="16" t="str">
        <f>IFERROR(VLOOKUP($P2088,'Kredieten productgroepen functi'!$C:$M,7,FALSE),"n.v.t.")</f>
        <v>Collectief personenvervoer</v>
      </c>
      <c r="AP2088" s="16" t="str">
        <f>IFERROR(VLOOKUP($P2088,'Kredieten productgroepen functi'!$C:$M,8,FALSE),"n.v.t.")</f>
        <v>34</v>
      </c>
      <c r="AQ2088" s="16" t="str">
        <f>IFERROR(VLOOKUP($P2088,'Kredieten productgroepen functi'!$C:$M,9,FALSE),"n.v.t.")</f>
        <v>Vervoer</v>
      </c>
      <c r="AR2088" s="16" t="str">
        <f>IFERROR(VLOOKUP($P2088,'Kredieten productgroepen functi'!$C:$M,10,FALSE),"n.v.t.")</f>
        <v>3</v>
      </c>
      <c r="AS2088" s="16" t="str">
        <f>IFERROR(VLOOKUP($P2088,'Kredieten productgroepen functi'!$C:$M,11,FALSE),"n.v.t.")</f>
        <v>Verkeer en vervoer</v>
      </c>
      <c r="AT2088" s="16" t="str">
        <f t="shared" si="101"/>
        <v>Baten</v>
      </c>
      <c r="AU2088" s="16" t="str">
        <f>IFERROR(VLOOKUP($R2088,Kostensoorten!$C:$J,7,FALSE),"n.v.t.")</f>
        <v>4.0.1</v>
      </c>
      <c r="AV2088" s="16" t="str">
        <f>IFERROR(VLOOKUP($R2088,Kostensoorten!$C:$J,8,FALSE),"n.v.t.")</f>
        <v>Inkomensoverdrachten van overh</v>
      </c>
    </row>
    <row r="2089" spans="6:48">
      <c r="F2089" s="2" t="s">
        <v>9736</v>
      </c>
      <c r="G2089" s="2" t="s">
        <v>39</v>
      </c>
      <c r="H2089" s="2" t="s">
        <v>39</v>
      </c>
      <c r="I2089" s="18">
        <v>-1495729.42</v>
      </c>
      <c r="P2089" s="16" t="str">
        <f t="shared" si="99"/>
        <v>634243</v>
      </c>
      <c r="Q2089" s="16" t="str">
        <f>IFERROR(VLOOKUP($P2089,'Kredieten productgroepen functi'!$C:$M,2,FALSE),"n.v.t.")</f>
        <v>Openb. vervoer stad Groningen</v>
      </c>
      <c r="R2089" s="16" t="str">
        <f t="shared" si="100"/>
        <v>840130</v>
      </c>
      <c r="S2089" s="16" t="str">
        <f>IFERROR(VLOOKUP($R2089,Kostensoorten!$C:$J,2,FALSE),"n.v.t.")</f>
        <v>Inkomensoverdracht gemeenten</v>
      </c>
      <c r="T2089" s="16" t="s">
        <v>39</v>
      </c>
      <c r="U2089" s="16" t="s">
        <v>39</v>
      </c>
      <c r="V2089" s="16" t="s">
        <v>39</v>
      </c>
      <c r="W2089" s="16" t="s">
        <v>39</v>
      </c>
      <c r="X2089" s="16" t="s">
        <v>39</v>
      </c>
      <c r="Y2089" s="16" t="s">
        <v>39</v>
      </c>
      <c r="Z2089" s="16" t="s">
        <v>39</v>
      </c>
      <c r="AA2089" s="16" t="s">
        <v>39</v>
      </c>
      <c r="AB2089" s="16" t="s">
        <v>39</v>
      </c>
      <c r="AC2089" s="16" t="s">
        <v>39</v>
      </c>
      <c r="AD2089" s="16" t="s">
        <v>39</v>
      </c>
      <c r="AE2089" s="16" t="s">
        <v>39</v>
      </c>
      <c r="AF2089" s="16" t="s">
        <v>39</v>
      </c>
      <c r="AG2089" s="16" t="s">
        <v>39</v>
      </c>
      <c r="AH2089" s="16" t="s">
        <v>39</v>
      </c>
      <c r="AI2089" s="16" t="s">
        <v>39</v>
      </c>
      <c r="AJ2089" s="16" t="s">
        <v>39</v>
      </c>
      <c r="AL2089" s="16" t="s">
        <v>39</v>
      </c>
      <c r="AM2089" s="16" t="s">
        <v>39</v>
      </c>
      <c r="AN2089" s="16" t="str">
        <f>IFERROR(VLOOKUP($P2089,'Kredieten productgroepen functi'!$C:$M,6,FALSE),"n.v.t.")</f>
        <v>3402</v>
      </c>
      <c r="AO2089" s="16" t="str">
        <f>IFERROR(VLOOKUP($P2089,'Kredieten productgroepen functi'!$C:$M,7,FALSE),"n.v.t.")</f>
        <v>Collectief personenvervoer</v>
      </c>
      <c r="AP2089" s="16" t="str">
        <f>IFERROR(VLOOKUP($P2089,'Kredieten productgroepen functi'!$C:$M,8,FALSE),"n.v.t.")</f>
        <v>34</v>
      </c>
      <c r="AQ2089" s="16" t="str">
        <f>IFERROR(VLOOKUP($P2089,'Kredieten productgroepen functi'!$C:$M,9,FALSE),"n.v.t.")</f>
        <v>Vervoer</v>
      </c>
      <c r="AR2089" s="16" t="str">
        <f>IFERROR(VLOOKUP($P2089,'Kredieten productgroepen functi'!$C:$M,10,FALSE),"n.v.t.")</f>
        <v>3</v>
      </c>
      <c r="AS2089" s="16" t="str">
        <f>IFERROR(VLOOKUP($P2089,'Kredieten productgroepen functi'!$C:$M,11,FALSE),"n.v.t.")</f>
        <v>Verkeer en vervoer</v>
      </c>
      <c r="AT2089" s="16" t="str">
        <f t="shared" si="101"/>
        <v>Baten</v>
      </c>
      <c r="AU2089" s="16" t="str">
        <f>IFERROR(VLOOKUP($R2089,Kostensoorten!$C:$J,7,FALSE),"n.v.t.")</f>
        <v>4.0.1</v>
      </c>
      <c r="AV2089" s="16" t="str">
        <f>IFERROR(VLOOKUP($R2089,Kostensoorten!$C:$J,8,FALSE),"n.v.t.")</f>
        <v>Inkomensoverdrachten van overh</v>
      </c>
    </row>
    <row r="2090" spans="6:48">
      <c r="F2090" s="2" t="s">
        <v>9737</v>
      </c>
      <c r="G2090" s="2" t="s">
        <v>39</v>
      </c>
      <c r="H2090" s="2" t="s">
        <v>39</v>
      </c>
      <c r="I2090" s="18">
        <v>-281618.84000000003</v>
      </c>
      <c r="P2090" s="16" t="str">
        <f t="shared" si="99"/>
        <v>634244</v>
      </c>
      <c r="Q2090" s="16" t="str">
        <f>IFERROR(VLOOKUP($P2090,'Kredieten productgroepen functi'!$C:$M,2,FALSE),"n.v.t.")</f>
        <v>Sneltrein Groningen-Leer)Dtsl.)</v>
      </c>
      <c r="R2090" s="16" t="str">
        <f t="shared" si="100"/>
        <v>840130</v>
      </c>
      <c r="S2090" s="16" t="str">
        <f>IFERROR(VLOOKUP($R2090,Kostensoorten!$C:$J,2,FALSE),"n.v.t.")</f>
        <v>Inkomensoverdracht gemeenten</v>
      </c>
      <c r="T2090" s="16" t="s">
        <v>39</v>
      </c>
      <c r="U2090" s="16" t="s">
        <v>39</v>
      </c>
      <c r="V2090" s="16" t="s">
        <v>39</v>
      </c>
      <c r="W2090" s="16" t="s">
        <v>39</v>
      </c>
      <c r="X2090" s="16" t="s">
        <v>39</v>
      </c>
      <c r="Y2090" s="16" t="s">
        <v>39</v>
      </c>
      <c r="Z2090" s="16" t="s">
        <v>39</v>
      </c>
      <c r="AA2090" s="16" t="s">
        <v>39</v>
      </c>
      <c r="AB2090" s="16" t="s">
        <v>39</v>
      </c>
      <c r="AC2090" s="16" t="s">
        <v>39</v>
      </c>
      <c r="AD2090" s="16" t="s">
        <v>39</v>
      </c>
      <c r="AE2090" s="16" t="s">
        <v>39</v>
      </c>
      <c r="AF2090" s="16" t="s">
        <v>39</v>
      </c>
      <c r="AG2090" s="16" t="s">
        <v>39</v>
      </c>
      <c r="AH2090" s="16" t="s">
        <v>39</v>
      </c>
      <c r="AI2090" s="16" t="s">
        <v>39</v>
      </c>
      <c r="AJ2090" s="16" t="s">
        <v>39</v>
      </c>
      <c r="AL2090" s="16" t="s">
        <v>39</v>
      </c>
      <c r="AM2090" s="16" t="s">
        <v>39</v>
      </c>
      <c r="AN2090" s="16" t="str">
        <f>IFERROR(VLOOKUP($P2090,'Kredieten productgroepen functi'!$C:$M,6,FALSE),"n.v.t.")</f>
        <v>3402</v>
      </c>
      <c r="AO2090" s="16" t="str">
        <f>IFERROR(VLOOKUP($P2090,'Kredieten productgroepen functi'!$C:$M,7,FALSE),"n.v.t.")</f>
        <v>Collectief personenvervoer</v>
      </c>
      <c r="AP2090" s="16" t="str">
        <f>IFERROR(VLOOKUP($P2090,'Kredieten productgroepen functi'!$C:$M,8,FALSE),"n.v.t.")</f>
        <v>34</v>
      </c>
      <c r="AQ2090" s="16" t="str">
        <f>IFERROR(VLOOKUP($P2090,'Kredieten productgroepen functi'!$C:$M,9,FALSE),"n.v.t.")</f>
        <v>Vervoer</v>
      </c>
      <c r="AR2090" s="16" t="str">
        <f>IFERROR(VLOOKUP($P2090,'Kredieten productgroepen functi'!$C:$M,10,FALSE),"n.v.t.")</f>
        <v>3</v>
      </c>
      <c r="AS2090" s="16" t="str">
        <f>IFERROR(VLOOKUP($P2090,'Kredieten productgroepen functi'!$C:$M,11,FALSE),"n.v.t.")</f>
        <v>Verkeer en vervoer</v>
      </c>
      <c r="AT2090" s="16" t="str">
        <f t="shared" si="101"/>
        <v>Baten</v>
      </c>
      <c r="AU2090" s="16" t="str">
        <f>IFERROR(VLOOKUP($R2090,Kostensoorten!$C:$J,7,FALSE),"n.v.t.")</f>
        <v>4.0.1</v>
      </c>
      <c r="AV2090" s="16" t="str">
        <f>IFERROR(VLOOKUP($R2090,Kostensoorten!$C:$J,8,FALSE),"n.v.t.")</f>
        <v>Inkomensoverdrachten van overh</v>
      </c>
    </row>
    <row r="2091" spans="6:48">
      <c r="F2091" s="2" t="s">
        <v>9738</v>
      </c>
      <c r="G2091" s="2" t="s">
        <v>39</v>
      </c>
      <c r="H2091" s="2" t="s">
        <v>39</v>
      </c>
      <c r="I2091" s="18">
        <v>588985.66</v>
      </c>
      <c r="P2091" s="16" t="str">
        <f t="shared" si="99"/>
        <v>634245</v>
      </c>
      <c r="Q2091" s="16" t="str">
        <f>IFERROR(VLOOKUP($P2091,'Kredieten productgroepen functi'!$C:$M,2,FALSE),"n.v.t.")</f>
        <v>Spoor Groningen-Bremen/kort.reistijd</v>
      </c>
      <c r="R2091" s="16" t="str">
        <f t="shared" si="100"/>
        <v>423132</v>
      </c>
      <c r="S2091" s="16" t="str">
        <f>IFERROR(VLOOKUP($R2091,Kostensoorten!$C:$J,2,FALSE),"n.v.t.")</f>
        <v>Adviesdiensten door derden</v>
      </c>
      <c r="T2091" s="16" t="s">
        <v>39</v>
      </c>
      <c r="U2091" s="16" t="s">
        <v>39</v>
      </c>
      <c r="V2091" s="16" t="s">
        <v>39</v>
      </c>
      <c r="W2091" s="16" t="s">
        <v>39</v>
      </c>
      <c r="X2091" s="16" t="s">
        <v>39</v>
      </c>
      <c r="Y2091" s="16" t="s">
        <v>39</v>
      </c>
      <c r="Z2091" s="16" t="s">
        <v>39</v>
      </c>
      <c r="AA2091" s="16" t="s">
        <v>39</v>
      </c>
      <c r="AB2091" s="16" t="s">
        <v>39</v>
      </c>
      <c r="AC2091" s="16" t="s">
        <v>39</v>
      </c>
      <c r="AD2091" s="16" t="s">
        <v>39</v>
      </c>
      <c r="AE2091" s="16" t="s">
        <v>39</v>
      </c>
      <c r="AF2091" s="16" t="s">
        <v>39</v>
      </c>
      <c r="AG2091" s="16" t="s">
        <v>39</v>
      </c>
      <c r="AH2091" s="16" t="s">
        <v>39</v>
      </c>
      <c r="AI2091" s="16" t="s">
        <v>39</v>
      </c>
      <c r="AJ2091" s="16" t="s">
        <v>39</v>
      </c>
      <c r="AL2091" s="16" t="s">
        <v>39</v>
      </c>
      <c r="AM2091" s="16" t="s">
        <v>39</v>
      </c>
      <c r="AN2091" s="16" t="str">
        <f>IFERROR(VLOOKUP($P2091,'Kredieten productgroepen functi'!$C:$M,6,FALSE),"n.v.t.")</f>
        <v>3402</v>
      </c>
      <c r="AO2091" s="16" t="str">
        <f>IFERROR(VLOOKUP($P2091,'Kredieten productgroepen functi'!$C:$M,7,FALSE),"n.v.t.")</f>
        <v>Collectief personenvervoer</v>
      </c>
      <c r="AP2091" s="16" t="str">
        <f>IFERROR(VLOOKUP($P2091,'Kredieten productgroepen functi'!$C:$M,8,FALSE),"n.v.t.")</f>
        <v>34</v>
      </c>
      <c r="AQ2091" s="16" t="str">
        <f>IFERROR(VLOOKUP($P2091,'Kredieten productgroepen functi'!$C:$M,9,FALSE),"n.v.t.")</f>
        <v>Vervoer</v>
      </c>
      <c r="AR2091" s="16" t="str">
        <f>IFERROR(VLOOKUP($P2091,'Kredieten productgroepen functi'!$C:$M,10,FALSE),"n.v.t.")</f>
        <v>3</v>
      </c>
      <c r="AS2091" s="16" t="str">
        <f>IFERROR(VLOOKUP($P2091,'Kredieten productgroepen functi'!$C:$M,11,FALSE),"n.v.t.")</f>
        <v>Verkeer en vervoer</v>
      </c>
      <c r="AT2091" s="16" t="str">
        <f t="shared" si="101"/>
        <v>Lasten</v>
      </c>
      <c r="AU2091" s="16" t="str">
        <f>IFERROR(VLOOKUP($R2091,Kostensoorten!$C:$J,7,FALSE),"n.v.t.")</f>
        <v>2.3.1</v>
      </c>
      <c r="AV2091" s="16" t="str">
        <f>IFERROR(VLOOKUP($R2091,Kostensoorten!$C:$J,8,FALSE),"n.v.t.")</f>
        <v>Aankopen niet duurzame goedere</v>
      </c>
    </row>
    <row r="2092" spans="6:48">
      <c r="F2092" s="2" t="s">
        <v>9739</v>
      </c>
      <c r="G2092" s="2" t="s">
        <v>39</v>
      </c>
      <c r="H2092" s="2" t="s">
        <v>39</v>
      </c>
      <c r="I2092" s="18">
        <v>1058736.8899999999</v>
      </c>
      <c r="P2092" s="16" t="str">
        <f t="shared" si="99"/>
        <v>634245</v>
      </c>
      <c r="Q2092" s="16" t="str">
        <f>IFERROR(VLOOKUP($P2092,'Kredieten productgroepen functi'!$C:$M,2,FALSE),"n.v.t.")</f>
        <v>Spoor Groningen-Bremen/kort.reistijd</v>
      </c>
      <c r="R2092" s="16" t="str">
        <f t="shared" si="100"/>
        <v>441202</v>
      </c>
      <c r="S2092" s="16" t="str">
        <f>IFERROR(VLOOKUP($R2092,Kostensoorten!$C:$J,2,FALSE),"n.v.t.")</f>
        <v>Overige vermogensoverdr. aan derden</v>
      </c>
      <c r="T2092" s="16" t="s">
        <v>39</v>
      </c>
      <c r="U2092" s="16" t="s">
        <v>39</v>
      </c>
      <c r="V2092" s="16" t="s">
        <v>39</v>
      </c>
      <c r="W2092" s="16" t="s">
        <v>39</v>
      </c>
      <c r="X2092" s="16" t="s">
        <v>39</v>
      </c>
      <c r="Y2092" s="16" t="s">
        <v>39</v>
      </c>
      <c r="Z2092" s="16" t="s">
        <v>39</v>
      </c>
      <c r="AA2092" s="16" t="s">
        <v>39</v>
      </c>
      <c r="AB2092" s="16" t="s">
        <v>39</v>
      </c>
      <c r="AC2092" s="16" t="s">
        <v>39</v>
      </c>
      <c r="AD2092" s="16" t="s">
        <v>39</v>
      </c>
      <c r="AE2092" s="16" t="s">
        <v>39</v>
      </c>
      <c r="AF2092" s="16" t="s">
        <v>39</v>
      </c>
      <c r="AG2092" s="16" t="s">
        <v>39</v>
      </c>
      <c r="AH2092" s="16" t="s">
        <v>39</v>
      </c>
      <c r="AI2092" s="16" t="s">
        <v>39</v>
      </c>
      <c r="AJ2092" s="16" t="s">
        <v>39</v>
      </c>
      <c r="AL2092" s="16" t="s">
        <v>39</v>
      </c>
      <c r="AM2092" s="16" t="s">
        <v>39</v>
      </c>
      <c r="AN2092" s="16" t="str">
        <f>IFERROR(VLOOKUP($P2092,'Kredieten productgroepen functi'!$C:$M,6,FALSE),"n.v.t.")</f>
        <v>3402</v>
      </c>
      <c r="AO2092" s="16" t="str">
        <f>IFERROR(VLOOKUP($P2092,'Kredieten productgroepen functi'!$C:$M,7,FALSE),"n.v.t.")</f>
        <v>Collectief personenvervoer</v>
      </c>
      <c r="AP2092" s="16" t="str">
        <f>IFERROR(VLOOKUP($P2092,'Kredieten productgroepen functi'!$C:$M,8,FALSE),"n.v.t.")</f>
        <v>34</v>
      </c>
      <c r="AQ2092" s="16" t="str">
        <f>IFERROR(VLOOKUP($P2092,'Kredieten productgroepen functi'!$C:$M,9,FALSE),"n.v.t.")</f>
        <v>Vervoer</v>
      </c>
      <c r="AR2092" s="16" t="str">
        <f>IFERROR(VLOOKUP($P2092,'Kredieten productgroepen functi'!$C:$M,10,FALSE),"n.v.t.")</f>
        <v>3</v>
      </c>
      <c r="AS2092" s="16" t="str">
        <f>IFERROR(VLOOKUP($P2092,'Kredieten productgroepen functi'!$C:$M,11,FALSE),"n.v.t.")</f>
        <v>Verkeer en vervoer</v>
      </c>
      <c r="AT2092" s="16" t="str">
        <f t="shared" si="101"/>
        <v>Lasten</v>
      </c>
      <c r="AU2092" s="16" t="str">
        <f>IFERROR(VLOOKUP($R2092,Kostensoorten!$C:$J,7,FALSE),"n.v.t.")</f>
        <v>4.1.2</v>
      </c>
      <c r="AV2092" s="16" t="str">
        <f>IFERROR(VLOOKUP($R2092,Kostensoorten!$C:$J,8,FALSE),"n.v.t.")</f>
        <v>Overige vermogensoverdrachten</v>
      </c>
    </row>
    <row r="2093" spans="6:48">
      <c r="F2093" s="2" t="s">
        <v>9740</v>
      </c>
      <c r="G2093" s="2" t="s">
        <v>39</v>
      </c>
      <c r="H2093" s="2" t="s">
        <v>39</v>
      </c>
      <c r="I2093" s="18">
        <v>-689835.52000000002</v>
      </c>
      <c r="P2093" s="16" t="str">
        <f t="shared" si="99"/>
        <v>634245</v>
      </c>
      <c r="Q2093" s="16" t="str">
        <f>IFERROR(VLOOKUP($P2093,'Kredieten productgroepen functi'!$C:$M,2,FALSE),"n.v.t.")</f>
        <v>Spoor Groningen-Bremen/kort.reistijd</v>
      </c>
      <c r="R2093" s="16" t="str">
        <f t="shared" si="100"/>
        <v>840110</v>
      </c>
      <c r="S2093" s="16" t="str">
        <f>IFERROR(VLOOKUP($R2093,Kostensoorten!$C:$J,2,FALSE),"n.v.t.")</f>
        <v>Inkomensoverdracht Rijk</v>
      </c>
      <c r="T2093" s="16" t="s">
        <v>39</v>
      </c>
      <c r="U2093" s="16" t="s">
        <v>39</v>
      </c>
      <c r="V2093" s="16" t="s">
        <v>39</v>
      </c>
      <c r="W2093" s="16" t="s">
        <v>39</v>
      </c>
      <c r="X2093" s="16" t="s">
        <v>39</v>
      </c>
      <c r="Y2093" s="16" t="s">
        <v>39</v>
      </c>
      <c r="Z2093" s="16" t="s">
        <v>39</v>
      </c>
      <c r="AA2093" s="16" t="s">
        <v>39</v>
      </c>
      <c r="AB2093" s="16" t="s">
        <v>39</v>
      </c>
      <c r="AC2093" s="16" t="s">
        <v>39</v>
      </c>
      <c r="AD2093" s="16" t="s">
        <v>39</v>
      </c>
      <c r="AE2093" s="16" t="s">
        <v>39</v>
      </c>
      <c r="AF2093" s="16" t="s">
        <v>39</v>
      </c>
      <c r="AG2093" s="16" t="s">
        <v>39</v>
      </c>
      <c r="AH2093" s="16" t="s">
        <v>39</v>
      </c>
      <c r="AI2093" s="16" t="s">
        <v>39</v>
      </c>
      <c r="AJ2093" s="16" t="s">
        <v>39</v>
      </c>
      <c r="AL2093" s="16" t="s">
        <v>39</v>
      </c>
      <c r="AM2093" s="16" t="s">
        <v>39</v>
      </c>
      <c r="AN2093" s="16" t="str">
        <f>IFERROR(VLOOKUP($P2093,'Kredieten productgroepen functi'!$C:$M,6,FALSE),"n.v.t.")</f>
        <v>3402</v>
      </c>
      <c r="AO2093" s="16" t="str">
        <f>IFERROR(VLOOKUP($P2093,'Kredieten productgroepen functi'!$C:$M,7,FALSE),"n.v.t.")</f>
        <v>Collectief personenvervoer</v>
      </c>
      <c r="AP2093" s="16" t="str">
        <f>IFERROR(VLOOKUP($P2093,'Kredieten productgroepen functi'!$C:$M,8,FALSE),"n.v.t.")</f>
        <v>34</v>
      </c>
      <c r="AQ2093" s="16" t="str">
        <f>IFERROR(VLOOKUP($P2093,'Kredieten productgroepen functi'!$C:$M,9,FALSE),"n.v.t.")</f>
        <v>Vervoer</v>
      </c>
      <c r="AR2093" s="16" t="str">
        <f>IFERROR(VLOOKUP($P2093,'Kredieten productgroepen functi'!$C:$M,10,FALSE),"n.v.t.")</f>
        <v>3</v>
      </c>
      <c r="AS2093" s="16" t="str">
        <f>IFERROR(VLOOKUP($P2093,'Kredieten productgroepen functi'!$C:$M,11,FALSE),"n.v.t.")</f>
        <v>Verkeer en vervoer</v>
      </c>
      <c r="AT2093" s="16" t="str">
        <f t="shared" si="101"/>
        <v>Baten</v>
      </c>
      <c r="AU2093" s="16" t="str">
        <f>IFERROR(VLOOKUP($R2093,Kostensoorten!$C:$J,7,FALSE),"n.v.t.")</f>
        <v>4.0.1</v>
      </c>
      <c r="AV2093" s="16" t="str">
        <f>IFERROR(VLOOKUP($R2093,Kostensoorten!$C:$J,8,FALSE),"n.v.t.")</f>
        <v>Inkomensoverdrachten van overh</v>
      </c>
    </row>
    <row r="2094" spans="6:48">
      <c r="F2094" s="2" t="s">
        <v>9741</v>
      </c>
      <c r="G2094" s="2" t="s">
        <v>39</v>
      </c>
      <c r="H2094" s="2" t="s">
        <v>39</v>
      </c>
      <c r="I2094" s="18">
        <v>-375011.54</v>
      </c>
      <c r="P2094" s="16" t="str">
        <f t="shared" si="99"/>
        <v>634245</v>
      </c>
      <c r="Q2094" s="16" t="str">
        <f>IFERROR(VLOOKUP($P2094,'Kredieten productgroepen functi'!$C:$M,2,FALSE),"n.v.t.")</f>
        <v>Spoor Groningen-Bremen/kort.reistijd</v>
      </c>
      <c r="R2094" s="16" t="str">
        <f t="shared" si="100"/>
        <v>840130</v>
      </c>
      <c r="S2094" s="16" t="str">
        <f>IFERROR(VLOOKUP($R2094,Kostensoorten!$C:$J,2,FALSE),"n.v.t.")</f>
        <v>Inkomensoverdracht gemeenten</v>
      </c>
      <c r="T2094" s="16" t="s">
        <v>39</v>
      </c>
      <c r="U2094" s="16" t="s">
        <v>39</v>
      </c>
      <c r="V2094" s="16" t="s">
        <v>39</v>
      </c>
      <c r="W2094" s="16" t="s">
        <v>39</v>
      </c>
      <c r="X2094" s="16" t="s">
        <v>39</v>
      </c>
      <c r="Y2094" s="16" t="s">
        <v>39</v>
      </c>
      <c r="Z2094" s="16" t="s">
        <v>39</v>
      </c>
      <c r="AA2094" s="16" t="s">
        <v>39</v>
      </c>
      <c r="AB2094" s="16" t="s">
        <v>39</v>
      </c>
      <c r="AC2094" s="16" t="s">
        <v>39</v>
      </c>
      <c r="AD2094" s="16" t="s">
        <v>39</v>
      </c>
      <c r="AE2094" s="16" t="s">
        <v>39</v>
      </c>
      <c r="AF2094" s="16" t="s">
        <v>39</v>
      </c>
      <c r="AG2094" s="16" t="s">
        <v>39</v>
      </c>
      <c r="AH2094" s="16" t="s">
        <v>39</v>
      </c>
      <c r="AI2094" s="16" t="s">
        <v>39</v>
      </c>
      <c r="AJ2094" s="16" t="s">
        <v>39</v>
      </c>
      <c r="AL2094" s="16" t="s">
        <v>39</v>
      </c>
      <c r="AM2094" s="16" t="s">
        <v>39</v>
      </c>
      <c r="AN2094" s="16" t="str">
        <f>IFERROR(VLOOKUP($P2094,'Kredieten productgroepen functi'!$C:$M,6,FALSE),"n.v.t.")</f>
        <v>3402</v>
      </c>
      <c r="AO2094" s="16" t="str">
        <f>IFERROR(VLOOKUP($P2094,'Kredieten productgroepen functi'!$C:$M,7,FALSE),"n.v.t.")</f>
        <v>Collectief personenvervoer</v>
      </c>
      <c r="AP2094" s="16" t="str">
        <f>IFERROR(VLOOKUP($P2094,'Kredieten productgroepen functi'!$C:$M,8,FALSE),"n.v.t.")</f>
        <v>34</v>
      </c>
      <c r="AQ2094" s="16" t="str">
        <f>IFERROR(VLOOKUP($P2094,'Kredieten productgroepen functi'!$C:$M,9,FALSE),"n.v.t.")</f>
        <v>Vervoer</v>
      </c>
      <c r="AR2094" s="16" t="str">
        <f>IFERROR(VLOOKUP($P2094,'Kredieten productgroepen functi'!$C:$M,10,FALSE),"n.v.t.")</f>
        <v>3</v>
      </c>
      <c r="AS2094" s="16" t="str">
        <f>IFERROR(VLOOKUP($P2094,'Kredieten productgroepen functi'!$C:$M,11,FALSE),"n.v.t.")</f>
        <v>Verkeer en vervoer</v>
      </c>
      <c r="AT2094" s="16" t="str">
        <f t="shared" si="101"/>
        <v>Baten</v>
      </c>
      <c r="AU2094" s="16" t="str">
        <f>IFERROR(VLOOKUP($R2094,Kostensoorten!$C:$J,7,FALSE),"n.v.t.")</f>
        <v>4.0.1</v>
      </c>
      <c r="AV2094" s="16" t="str">
        <f>IFERROR(VLOOKUP($R2094,Kostensoorten!$C:$J,8,FALSE),"n.v.t.")</f>
        <v>Inkomensoverdrachten van overh</v>
      </c>
    </row>
    <row r="2095" spans="6:48">
      <c r="F2095" s="2" t="s">
        <v>9742</v>
      </c>
      <c r="G2095" s="2" t="s">
        <v>39</v>
      </c>
      <c r="H2095" s="2" t="s">
        <v>39</v>
      </c>
      <c r="I2095" s="18">
        <v>20000</v>
      </c>
      <c r="P2095" s="16" t="str">
        <f t="shared" si="99"/>
        <v>634246</v>
      </c>
      <c r="Q2095" s="16" t="str">
        <f>IFERROR(VLOOKUP($P2095,'Kredieten productgroepen functi'!$C:$M,2,FALSE),"n.v.t.")</f>
        <v>Onderzoek verduurzaming OV</v>
      </c>
      <c r="R2095" s="16" t="str">
        <f t="shared" si="100"/>
        <v>423132</v>
      </c>
      <c r="S2095" s="16" t="str">
        <f>IFERROR(VLOOKUP($R2095,Kostensoorten!$C:$J,2,FALSE),"n.v.t.")</f>
        <v>Adviesdiensten door derden</v>
      </c>
      <c r="T2095" s="16" t="s">
        <v>39</v>
      </c>
      <c r="U2095" s="16" t="s">
        <v>39</v>
      </c>
      <c r="V2095" s="16" t="s">
        <v>39</v>
      </c>
      <c r="W2095" s="16" t="s">
        <v>39</v>
      </c>
      <c r="X2095" s="16" t="s">
        <v>39</v>
      </c>
      <c r="Y2095" s="16" t="s">
        <v>39</v>
      </c>
      <c r="Z2095" s="16" t="s">
        <v>39</v>
      </c>
      <c r="AA2095" s="16" t="s">
        <v>39</v>
      </c>
      <c r="AB2095" s="16" t="s">
        <v>39</v>
      </c>
      <c r="AC2095" s="16" t="s">
        <v>39</v>
      </c>
      <c r="AD2095" s="16" t="s">
        <v>39</v>
      </c>
      <c r="AE2095" s="16" t="s">
        <v>39</v>
      </c>
      <c r="AF2095" s="16" t="s">
        <v>39</v>
      </c>
      <c r="AG2095" s="16" t="s">
        <v>39</v>
      </c>
      <c r="AH2095" s="16" t="s">
        <v>39</v>
      </c>
      <c r="AI2095" s="16" t="s">
        <v>39</v>
      </c>
      <c r="AJ2095" s="16" t="s">
        <v>39</v>
      </c>
      <c r="AL2095" s="16" t="s">
        <v>39</v>
      </c>
      <c r="AM2095" s="16" t="s">
        <v>39</v>
      </c>
      <c r="AN2095" s="16" t="str">
        <f>IFERROR(VLOOKUP($P2095,'Kredieten productgroepen functi'!$C:$M,6,FALSE),"n.v.t.")</f>
        <v>3402</v>
      </c>
      <c r="AO2095" s="16" t="str">
        <f>IFERROR(VLOOKUP($P2095,'Kredieten productgroepen functi'!$C:$M,7,FALSE),"n.v.t.")</f>
        <v>Collectief personenvervoer</v>
      </c>
      <c r="AP2095" s="16" t="str">
        <f>IFERROR(VLOOKUP($P2095,'Kredieten productgroepen functi'!$C:$M,8,FALSE),"n.v.t.")</f>
        <v>34</v>
      </c>
      <c r="AQ2095" s="16" t="str">
        <f>IFERROR(VLOOKUP($P2095,'Kredieten productgroepen functi'!$C:$M,9,FALSE),"n.v.t.")</f>
        <v>Vervoer</v>
      </c>
      <c r="AR2095" s="16" t="str">
        <f>IFERROR(VLOOKUP($P2095,'Kredieten productgroepen functi'!$C:$M,10,FALSE),"n.v.t.")</f>
        <v>3</v>
      </c>
      <c r="AS2095" s="16" t="str">
        <f>IFERROR(VLOOKUP($P2095,'Kredieten productgroepen functi'!$C:$M,11,FALSE),"n.v.t.")</f>
        <v>Verkeer en vervoer</v>
      </c>
      <c r="AT2095" s="16" t="str">
        <f t="shared" si="101"/>
        <v>Lasten</v>
      </c>
      <c r="AU2095" s="16" t="str">
        <f>IFERROR(VLOOKUP($R2095,Kostensoorten!$C:$J,7,FALSE),"n.v.t.")</f>
        <v>2.3.1</v>
      </c>
      <c r="AV2095" s="16" t="str">
        <f>IFERROR(VLOOKUP($R2095,Kostensoorten!$C:$J,8,FALSE),"n.v.t.")</f>
        <v>Aankopen niet duurzame goedere</v>
      </c>
    </row>
    <row r="2096" spans="6:48">
      <c r="F2096" s="2" t="s">
        <v>9743</v>
      </c>
      <c r="G2096" s="2" t="s">
        <v>39</v>
      </c>
      <c r="H2096" s="2" t="s">
        <v>39</v>
      </c>
      <c r="I2096" s="18">
        <v>25000</v>
      </c>
      <c r="P2096" s="16" t="str">
        <f t="shared" si="99"/>
        <v>634246</v>
      </c>
      <c r="Q2096" s="16" t="str">
        <f>IFERROR(VLOOKUP($P2096,'Kredieten productgroepen functi'!$C:$M,2,FALSE),"n.v.t.")</f>
        <v>Onderzoek verduurzaming OV</v>
      </c>
      <c r="R2096" s="16" t="str">
        <f t="shared" si="100"/>
        <v>423132</v>
      </c>
      <c r="S2096" s="16" t="str">
        <f>IFERROR(VLOOKUP($R2096,Kostensoorten!$C:$J,2,FALSE),"n.v.t.")</f>
        <v>Adviesdiensten door derden</v>
      </c>
      <c r="T2096" s="16" t="s">
        <v>39</v>
      </c>
      <c r="U2096" s="16" t="s">
        <v>39</v>
      </c>
      <c r="V2096" s="16" t="s">
        <v>39</v>
      </c>
      <c r="W2096" s="16" t="s">
        <v>39</v>
      </c>
      <c r="X2096" s="16" t="s">
        <v>39</v>
      </c>
      <c r="Y2096" s="16" t="s">
        <v>39</v>
      </c>
      <c r="Z2096" s="16" t="s">
        <v>39</v>
      </c>
      <c r="AA2096" s="16" t="s">
        <v>39</v>
      </c>
      <c r="AB2096" s="16" t="s">
        <v>39</v>
      </c>
      <c r="AC2096" s="16" t="s">
        <v>39</v>
      </c>
      <c r="AD2096" s="16" t="s">
        <v>39</v>
      </c>
      <c r="AE2096" s="16" t="s">
        <v>39</v>
      </c>
      <c r="AF2096" s="16" t="s">
        <v>39</v>
      </c>
      <c r="AG2096" s="16" t="s">
        <v>39</v>
      </c>
      <c r="AH2096" s="16" t="s">
        <v>39</v>
      </c>
      <c r="AI2096" s="16" t="s">
        <v>39</v>
      </c>
      <c r="AJ2096" s="16" t="s">
        <v>39</v>
      </c>
      <c r="AL2096" s="16" t="s">
        <v>39</v>
      </c>
      <c r="AM2096" s="16" t="s">
        <v>39</v>
      </c>
      <c r="AN2096" s="16" t="str">
        <f>IFERROR(VLOOKUP($P2096,'Kredieten productgroepen functi'!$C:$M,6,FALSE),"n.v.t.")</f>
        <v>3402</v>
      </c>
      <c r="AO2096" s="16" t="str">
        <f>IFERROR(VLOOKUP($P2096,'Kredieten productgroepen functi'!$C:$M,7,FALSE),"n.v.t.")</f>
        <v>Collectief personenvervoer</v>
      </c>
      <c r="AP2096" s="16" t="str">
        <f>IFERROR(VLOOKUP($P2096,'Kredieten productgroepen functi'!$C:$M,8,FALSE),"n.v.t.")</f>
        <v>34</v>
      </c>
      <c r="AQ2096" s="16" t="str">
        <f>IFERROR(VLOOKUP($P2096,'Kredieten productgroepen functi'!$C:$M,9,FALSE),"n.v.t.")</f>
        <v>Vervoer</v>
      </c>
      <c r="AR2096" s="16" t="str">
        <f>IFERROR(VLOOKUP($P2096,'Kredieten productgroepen functi'!$C:$M,10,FALSE),"n.v.t.")</f>
        <v>3</v>
      </c>
      <c r="AS2096" s="16" t="str">
        <f>IFERROR(VLOOKUP($P2096,'Kredieten productgroepen functi'!$C:$M,11,FALSE),"n.v.t.")</f>
        <v>Verkeer en vervoer</v>
      </c>
      <c r="AT2096" s="16" t="str">
        <f t="shared" si="101"/>
        <v>Lasten</v>
      </c>
      <c r="AU2096" s="16" t="str">
        <f>IFERROR(VLOOKUP($R2096,Kostensoorten!$C:$J,7,FALSE),"n.v.t.")</f>
        <v>2.3.1</v>
      </c>
      <c r="AV2096" s="16" t="str">
        <f>IFERROR(VLOOKUP($R2096,Kostensoorten!$C:$J,8,FALSE),"n.v.t.")</f>
        <v>Aankopen niet duurzame goedere</v>
      </c>
    </row>
    <row r="2097" spans="6:48">
      <c r="F2097" s="2" t="s">
        <v>9744</v>
      </c>
      <c r="G2097" s="2" t="s">
        <v>39</v>
      </c>
      <c r="H2097" s="2" t="s">
        <v>39</v>
      </c>
      <c r="I2097" s="18">
        <v>16345.09</v>
      </c>
      <c r="P2097" s="16" t="str">
        <f t="shared" si="99"/>
        <v>634246</v>
      </c>
      <c r="Q2097" s="16" t="str">
        <f>IFERROR(VLOOKUP($P2097,'Kredieten productgroepen functi'!$C:$M,2,FALSE),"n.v.t.")</f>
        <v>Onderzoek verduurzaming OV</v>
      </c>
      <c r="R2097" s="16" t="str">
        <f t="shared" si="100"/>
        <v>423132</v>
      </c>
      <c r="S2097" s="16" t="str">
        <f>IFERROR(VLOOKUP($R2097,Kostensoorten!$C:$J,2,FALSE),"n.v.t.")</f>
        <v>Adviesdiensten door derden</v>
      </c>
      <c r="T2097" s="16" t="s">
        <v>39</v>
      </c>
      <c r="U2097" s="16" t="s">
        <v>39</v>
      </c>
      <c r="V2097" s="16" t="s">
        <v>39</v>
      </c>
      <c r="W2097" s="16" t="s">
        <v>39</v>
      </c>
      <c r="X2097" s="16" t="s">
        <v>39</v>
      </c>
      <c r="Y2097" s="16" t="s">
        <v>39</v>
      </c>
      <c r="Z2097" s="16" t="s">
        <v>39</v>
      </c>
      <c r="AA2097" s="16" t="s">
        <v>39</v>
      </c>
      <c r="AB2097" s="16" t="s">
        <v>39</v>
      </c>
      <c r="AC2097" s="16" t="s">
        <v>39</v>
      </c>
      <c r="AD2097" s="16" t="s">
        <v>39</v>
      </c>
      <c r="AE2097" s="16" t="s">
        <v>39</v>
      </c>
      <c r="AF2097" s="16" t="s">
        <v>39</v>
      </c>
      <c r="AG2097" s="16" t="s">
        <v>39</v>
      </c>
      <c r="AH2097" s="16" t="s">
        <v>39</v>
      </c>
      <c r="AI2097" s="16" t="s">
        <v>39</v>
      </c>
      <c r="AJ2097" s="16" t="s">
        <v>39</v>
      </c>
      <c r="AL2097" s="16" t="s">
        <v>39</v>
      </c>
      <c r="AM2097" s="16" t="s">
        <v>39</v>
      </c>
      <c r="AN2097" s="16" t="str">
        <f>IFERROR(VLOOKUP($P2097,'Kredieten productgroepen functi'!$C:$M,6,FALSE),"n.v.t.")</f>
        <v>3402</v>
      </c>
      <c r="AO2097" s="16" t="str">
        <f>IFERROR(VLOOKUP($P2097,'Kredieten productgroepen functi'!$C:$M,7,FALSE),"n.v.t.")</f>
        <v>Collectief personenvervoer</v>
      </c>
      <c r="AP2097" s="16" t="str">
        <f>IFERROR(VLOOKUP($P2097,'Kredieten productgroepen functi'!$C:$M,8,FALSE),"n.v.t.")</f>
        <v>34</v>
      </c>
      <c r="AQ2097" s="16" t="str">
        <f>IFERROR(VLOOKUP($P2097,'Kredieten productgroepen functi'!$C:$M,9,FALSE),"n.v.t.")</f>
        <v>Vervoer</v>
      </c>
      <c r="AR2097" s="16" t="str">
        <f>IFERROR(VLOOKUP($P2097,'Kredieten productgroepen functi'!$C:$M,10,FALSE),"n.v.t.")</f>
        <v>3</v>
      </c>
      <c r="AS2097" s="16" t="str">
        <f>IFERROR(VLOOKUP($P2097,'Kredieten productgroepen functi'!$C:$M,11,FALSE),"n.v.t.")</f>
        <v>Verkeer en vervoer</v>
      </c>
      <c r="AT2097" s="16" t="str">
        <f t="shared" si="101"/>
        <v>Lasten</v>
      </c>
      <c r="AU2097" s="16" t="str">
        <f>IFERROR(VLOOKUP($R2097,Kostensoorten!$C:$J,7,FALSE),"n.v.t.")</f>
        <v>2.3.1</v>
      </c>
      <c r="AV2097" s="16" t="str">
        <f>IFERROR(VLOOKUP($R2097,Kostensoorten!$C:$J,8,FALSE),"n.v.t.")</f>
        <v>Aankopen niet duurzame goedere</v>
      </c>
    </row>
    <row r="2098" spans="6:48">
      <c r="F2098" s="2" t="s">
        <v>9745</v>
      </c>
      <c r="G2098" s="2" t="s">
        <v>39</v>
      </c>
      <c r="H2098" s="2" t="s">
        <v>39</v>
      </c>
      <c r="I2098" s="18">
        <v>21035.91</v>
      </c>
      <c r="P2098" s="16" t="str">
        <f t="shared" si="99"/>
        <v>634246</v>
      </c>
      <c r="Q2098" s="16" t="str">
        <f>IFERROR(VLOOKUP($P2098,'Kredieten productgroepen functi'!$C:$M,2,FALSE),"n.v.t.")</f>
        <v>Onderzoek verduurzaming OV</v>
      </c>
      <c r="R2098" s="16" t="str">
        <f t="shared" si="100"/>
        <v>423139</v>
      </c>
      <c r="S2098" s="16" t="str">
        <f>IFERROR(VLOOKUP($R2098,Kostensoorten!$C:$J,2,FALSE),"n.v.t.")</f>
        <v>Overige diensten van derden</v>
      </c>
      <c r="T2098" s="16" t="s">
        <v>39</v>
      </c>
      <c r="U2098" s="16" t="s">
        <v>39</v>
      </c>
      <c r="V2098" s="16" t="s">
        <v>39</v>
      </c>
      <c r="W2098" s="16" t="s">
        <v>39</v>
      </c>
      <c r="X2098" s="16" t="s">
        <v>39</v>
      </c>
      <c r="Y2098" s="16" t="s">
        <v>39</v>
      </c>
      <c r="Z2098" s="16" t="s">
        <v>39</v>
      </c>
      <c r="AA2098" s="16" t="s">
        <v>39</v>
      </c>
      <c r="AB2098" s="16" t="s">
        <v>39</v>
      </c>
      <c r="AC2098" s="16" t="s">
        <v>39</v>
      </c>
      <c r="AD2098" s="16" t="s">
        <v>39</v>
      </c>
      <c r="AE2098" s="16" t="s">
        <v>39</v>
      </c>
      <c r="AF2098" s="16" t="s">
        <v>39</v>
      </c>
      <c r="AG2098" s="16" t="s">
        <v>39</v>
      </c>
      <c r="AH2098" s="16" t="s">
        <v>39</v>
      </c>
      <c r="AI2098" s="16" t="s">
        <v>39</v>
      </c>
      <c r="AJ2098" s="16" t="s">
        <v>39</v>
      </c>
      <c r="AL2098" s="16" t="s">
        <v>39</v>
      </c>
      <c r="AM2098" s="16" t="s">
        <v>39</v>
      </c>
      <c r="AN2098" s="16" t="str">
        <f>IFERROR(VLOOKUP($P2098,'Kredieten productgroepen functi'!$C:$M,6,FALSE),"n.v.t.")</f>
        <v>3402</v>
      </c>
      <c r="AO2098" s="16" t="str">
        <f>IFERROR(VLOOKUP($P2098,'Kredieten productgroepen functi'!$C:$M,7,FALSE),"n.v.t.")</f>
        <v>Collectief personenvervoer</v>
      </c>
      <c r="AP2098" s="16" t="str">
        <f>IFERROR(VLOOKUP($P2098,'Kredieten productgroepen functi'!$C:$M,8,FALSE),"n.v.t.")</f>
        <v>34</v>
      </c>
      <c r="AQ2098" s="16" t="str">
        <f>IFERROR(VLOOKUP($P2098,'Kredieten productgroepen functi'!$C:$M,9,FALSE),"n.v.t.")</f>
        <v>Vervoer</v>
      </c>
      <c r="AR2098" s="16" t="str">
        <f>IFERROR(VLOOKUP($P2098,'Kredieten productgroepen functi'!$C:$M,10,FALSE),"n.v.t.")</f>
        <v>3</v>
      </c>
      <c r="AS2098" s="16" t="str">
        <f>IFERROR(VLOOKUP($P2098,'Kredieten productgroepen functi'!$C:$M,11,FALSE),"n.v.t.")</f>
        <v>Verkeer en vervoer</v>
      </c>
      <c r="AT2098" s="16" t="str">
        <f t="shared" si="101"/>
        <v>Lasten</v>
      </c>
      <c r="AU2098" s="16" t="str">
        <f>IFERROR(VLOOKUP($R2098,Kostensoorten!$C:$J,7,FALSE),"n.v.t.")</f>
        <v>2.3.1</v>
      </c>
      <c r="AV2098" s="16" t="str">
        <f>IFERROR(VLOOKUP($R2098,Kostensoorten!$C:$J,8,FALSE),"n.v.t.")</f>
        <v>Aankopen niet duurzame goedere</v>
      </c>
    </row>
    <row r="2099" spans="6:48">
      <c r="F2099" s="2" t="s">
        <v>9746</v>
      </c>
      <c r="G2099" s="2" t="s">
        <v>39</v>
      </c>
      <c r="H2099" s="2" t="s">
        <v>39</v>
      </c>
      <c r="I2099" s="18">
        <v>-114479.21</v>
      </c>
      <c r="P2099" s="16" t="str">
        <f t="shared" si="99"/>
        <v>634247</v>
      </c>
      <c r="Q2099" s="16" t="str">
        <f>IFERROR(VLOOKUP($P2099,'Kredieten productgroepen functi'!$C:$M,2,FALSE),"n.v.t.")</f>
        <v>Stationsgebied Haren</v>
      </c>
      <c r="R2099" s="16" t="str">
        <f t="shared" si="100"/>
        <v>840130</v>
      </c>
      <c r="S2099" s="16" t="str">
        <f>IFERROR(VLOOKUP($R2099,Kostensoorten!$C:$J,2,FALSE),"n.v.t.")</f>
        <v>Inkomensoverdracht gemeenten</v>
      </c>
      <c r="T2099" s="16" t="s">
        <v>39</v>
      </c>
      <c r="U2099" s="16" t="s">
        <v>39</v>
      </c>
      <c r="V2099" s="16" t="s">
        <v>39</v>
      </c>
      <c r="W2099" s="16" t="s">
        <v>39</v>
      </c>
      <c r="X2099" s="16" t="s">
        <v>39</v>
      </c>
      <c r="Y2099" s="16" t="s">
        <v>39</v>
      </c>
      <c r="Z2099" s="16" t="s">
        <v>39</v>
      </c>
      <c r="AA2099" s="16" t="s">
        <v>39</v>
      </c>
      <c r="AB2099" s="16" t="s">
        <v>39</v>
      </c>
      <c r="AC2099" s="16" t="s">
        <v>39</v>
      </c>
      <c r="AD2099" s="16" t="s">
        <v>39</v>
      </c>
      <c r="AE2099" s="16" t="s">
        <v>39</v>
      </c>
      <c r="AF2099" s="16" t="s">
        <v>39</v>
      </c>
      <c r="AG2099" s="16" t="s">
        <v>39</v>
      </c>
      <c r="AH2099" s="16" t="s">
        <v>39</v>
      </c>
      <c r="AI2099" s="16" t="s">
        <v>39</v>
      </c>
      <c r="AJ2099" s="16" t="s">
        <v>39</v>
      </c>
      <c r="AL2099" s="16" t="s">
        <v>39</v>
      </c>
      <c r="AM2099" s="16" t="s">
        <v>39</v>
      </c>
      <c r="AN2099" s="16" t="str">
        <f>IFERROR(VLOOKUP($P2099,'Kredieten productgroepen functi'!$C:$M,6,FALSE),"n.v.t.")</f>
        <v>3402</v>
      </c>
      <c r="AO2099" s="16" t="str">
        <f>IFERROR(VLOOKUP($P2099,'Kredieten productgroepen functi'!$C:$M,7,FALSE),"n.v.t.")</f>
        <v>Collectief personenvervoer</v>
      </c>
      <c r="AP2099" s="16" t="str">
        <f>IFERROR(VLOOKUP($P2099,'Kredieten productgroepen functi'!$C:$M,8,FALSE),"n.v.t.")</f>
        <v>34</v>
      </c>
      <c r="AQ2099" s="16" t="str">
        <f>IFERROR(VLOOKUP($P2099,'Kredieten productgroepen functi'!$C:$M,9,FALSE),"n.v.t.")</f>
        <v>Vervoer</v>
      </c>
      <c r="AR2099" s="16" t="str">
        <f>IFERROR(VLOOKUP($P2099,'Kredieten productgroepen functi'!$C:$M,10,FALSE),"n.v.t.")</f>
        <v>3</v>
      </c>
      <c r="AS2099" s="16" t="str">
        <f>IFERROR(VLOOKUP($P2099,'Kredieten productgroepen functi'!$C:$M,11,FALSE),"n.v.t.")</f>
        <v>Verkeer en vervoer</v>
      </c>
      <c r="AT2099" s="16" t="str">
        <f t="shared" si="101"/>
        <v>Baten</v>
      </c>
      <c r="AU2099" s="16" t="str">
        <f>IFERROR(VLOOKUP($R2099,Kostensoorten!$C:$J,7,FALSE),"n.v.t.")</f>
        <v>4.0.1</v>
      </c>
      <c r="AV2099" s="16" t="str">
        <f>IFERROR(VLOOKUP($R2099,Kostensoorten!$C:$J,8,FALSE),"n.v.t.")</f>
        <v>Inkomensoverdrachten van overh</v>
      </c>
    </row>
    <row r="2100" spans="6:48">
      <c r="F2100" s="2" t="s">
        <v>9747</v>
      </c>
      <c r="G2100" s="2" t="s">
        <v>39</v>
      </c>
      <c r="H2100" s="2" t="s">
        <v>39</v>
      </c>
      <c r="I2100" s="18">
        <v>4235030.3099999996</v>
      </c>
      <c r="P2100" s="16" t="str">
        <f t="shared" si="99"/>
        <v>634248</v>
      </c>
      <c r="Q2100" s="16" t="str">
        <f>IFERROR(VLOOKUP($P2100,'Kredieten productgroepen functi'!$C:$M,2,FALSE),"n.v.t.")</f>
        <v>Groningen Spoorzone RSP (CP)</v>
      </c>
      <c r="R2100" s="16" t="str">
        <f t="shared" si="100"/>
        <v>440302</v>
      </c>
      <c r="S2100" s="16" t="str">
        <f>IFERROR(VLOOKUP($R2100,Kostensoorten!$C:$J,2,FALSE),"n.v.t.")</f>
        <v>Overige inkomensoverdrachten</v>
      </c>
      <c r="T2100" s="16" t="s">
        <v>39</v>
      </c>
      <c r="U2100" s="16" t="s">
        <v>39</v>
      </c>
      <c r="V2100" s="16" t="s">
        <v>39</v>
      </c>
      <c r="W2100" s="16" t="s">
        <v>39</v>
      </c>
      <c r="X2100" s="16" t="s">
        <v>39</v>
      </c>
      <c r="Y2100" s="16" t="s">
        <v>39</v>
      </c>
      <c r="Z2100" s="16" t="s">
        <v>39</v>
      </c>
      <c r="AA2100" s="16" t="s">
        <v>39</v>
      </c>
      <c r="AB2100" s="16" t="s">
        <v>39</v>
      </c>
      <c r="AC2100" s="16" t="s">
        <v>39</v>
      </c>
      <c r="AD2100" s="16" t="s">
        <v>39</v>
      </c>
      <c r="AE2100" s="16" t="s">
        <v>39</v>
      </c>
      <c r="AF2100" s="16" t="s">
        <v>39</v>
      </c>
      <c r="AG2100" s="16" t="s">
        <v>39</v>
      </c>
      <c r="AH2100" s="16" t="s">
        <v>39</v>
      </c>
      <c r="AI2100" s="16" t="s">
        <v>39</v>
      </c>
      <c r="AJ2100" s="16" t="s">
        <v>39</v>
      </c>
      <c r="AL2100" s="16" t="s">
        <v>39</v>
      </c>
      <c r="AM2100" s="16" t="s">
        <v>39</v>
      </c>
      <c r="AN2100" s="16" t="str">
        <f>IFERROR(VLOOKUP($P2100,'Kredieten productgroepen functi'!$C:$M,6,FALSE),"n.v.t.")</f>
        <v>3402</v>
      </c>
      <c r="AO2100" s="16" t="str">
        <f>IFERROR(VLOOKUP($P2100,'Kredieten productgroepen functi'!$C:$M,7,FALSE),"n.v.t.")</f>
        <v>Collectief personenvervoer</v>
      </c>
      <c r="AP2100" s="16" t="str">
        <f>IFERROR(VLOOKUP($P2100,'Kredieten productgroepen functi'!$C:$M,8,FALSE),"n.v.t.")</f>
        <v>34</v>
      </c>
      <c r="AQ2100" s="16" t="str">
        <f>IFERROR(VLOOKUP($P2100,'Kredieten productgroepen functi'!$C:$M,9,FALSE),"n.v.t.")</f>
        <v>Vervoer</v>
      </c>
      <c r="AR2100" s="16" t="str">
        <f>IFERROR(VLOOKUP($P2100,'Kredieten productgroepen functi'!$C:$M,10,FALSE),"n.v.t.")</f>
        <v>3</v>
      </c>
      <c r="AS2100" s="16" t="str">
        <f>IFERROR(VLOOKUP($P2100,'Kredieten productgroepen functi'!$C:$M,11,FALSE),"n.v.t.")</f>
        <v>Verkeer en vervoer</v>
      </c>
      <c r="AT2100" s="16" t="str">
        <f t="shared" si="101"/>
        <v>Lasten</v>
      </c>
      <c r="AU2100" s="16" t="str">
        <f>IFERROR(VLOOKUP($R2100,Kostensoorten!$C:$J,7,FALSE),"n.v.t.")</f>
        <v>4.0.3</v>
      </c>
      <c r="AV2100" s="16" t="str">
        <f>IFERROR(VLOOKUP($R2100,Kostensoorten!$C:$J,8,FALSE),"n.v.t.")</f>
        <v>Overige inkomensoverdrachten</v>
      </c>
    </row>
    <row r="2101" spans="6:48">
      <c r="F2101" s="2" t="s">
        <v>9748</v>
      </c>
      <c r="G2101" s="2" t="s">
        <v>39</v>
      </c>
      <c r="H2101" s="2" t="s">
        <v>39</v>
      </c>
      <c r="I2101" s="18">
        <v>-2027608.72</v>
      </c>
      <c r="P2101" s="16" t="str">
        <f t="shared" si="99"/>
        <v>634248</v>
      </c>
      <c r="Q2101" s="16" t="str">
        <f>IFERROR(VLOOKUP($P2101,'Kredieten productgroepen functi'!$C:$M,2,FALSE),"n.v.t.")</f>
        <v>Groningen Spoorzone RSP (CP)</v>
      </c>
      <c r="R2101" s="16" t="str">
        <f t="shared" si="100"/>
        <v>840110</v>
      </c>
      <c r="S2101" s="16" t="str">
        <f>IFERROR(VLOOKUP($R2101,Kostensoorten!$C:$J,2,FALSE),"n.v.t.")</f>
        <v>Inkomensoverdracht Rijk</v>
      </c>
      <c r="T2101" s="16" t="s">
        <v>39</v>
      </c>
      <c r="U2101" s="16" t="s">
        <v>39</v>
      </c>
      <c r="V2101" s="16" t="s">
        <v>39</v>
      </c>
      <c r="W2101" s="16" t="s">
        <v>39</v>
      </c>
      <c r="X2101" s="16" t="s">
        <v>39</v>
      </c>
      <c r="Y2101" s="16" t="s">
        <v>39</v>
      </c>
      <c r="Z2101" s="16" t="s">
        <v>39</v>
      </c>
      <c r="AA2101" s="16" t="s">
        <v>39</v>
      </c>
      <c r="AB2101" s="16" t="s">
        <v>39</v>
      </c>
      <c r="AC2101" s="16" t="s">
        <v>39</v>
      </c>
      <c r="AD2101" s="16" t="s">
        <v>39</v>
      </c>
      <c r="AE2101" s="16" t="s">
        <v>39</v>
      </c>
      <c r="AF2101" s="16" t="s">
        <v>39</v>
      </c>
      <c r="AG2101" s="16" t="s">
        <v>39</v>
      </c>
      <c r="AH2101" s="16" t="s">
        <v>39</v>
      </c>
      <c r="AI2101" s="16" t="s">
        <v>39</v>
      </c>
      <c r="AJ2101" s="16" t="s">
        <v>39</v>
      </c>
      <c r="AL2101" s="16" t="s">
        <v>39</v>
      </c>
      <c r="AM2101" s="16" t="s">
        <v>39</v>
      </c>
      <c r="AN2101" s="16" t="str">
        <f>IFERROR(VLOOKUP($P2101,'Kredieten productgroepen functi'!$C:$M,6,FALSE),"n.v.t.")</f>
        <v>3402</v>
      </c>
      <c r="AO2101" s="16" t="str">
        <f>IFERROR(VLOOKUP($P2101,'Kredieten productgroepen functi'!$C:$M,7,FALSE),"n.v.t.")</f>
        <v>Collectief personenvervoer</v>
      </c>
      <c r="AP2101" s="16" t="str">
        <f>IFERROR(VLOOKUP($P2101,'Kredieten productgroepen functi'!$C:$M,8,FALSE),"n.v.t.")</f>
        <v>34</v>
      </c>
      <c r="AQ2101" s="16" t="str">
        <f>IFERROR(VLOOKUP($P2101,'Kredieten productgroepen functi'!$C:$M,9,FALSE),"n.v.t.")</f>
        <v>Vervoer</v>
      </c>
      <c r="AR2101" s="16" t="str">
        <f>IFERROR(VLOOKUP($P2101,'Kredieten productgroepen functi'!$C:$M,10,FALSE),"n.v.t.")</f>
        <v>3</v>
      </c>
      <c r="AS2101" s="16" t="str">
        <f>IFERROR(VLOOKUP($P2101,'Kredieten productgroepen functi'!$C:$M,11,FALSE),"n.v.t.")</f>
        <v>Verkeer en vervoer</v>
      </c>
      <c r="AT2101" s="16" t="str">
        <f t="shared" si="101"/>
        <v>Baten</v>
      </c>
      <c r="AU2101" s="16" t="str">
        <f>IFERROR(VLOOKUP($R2101,Kostensoorten!$C:$J,7,FALSE),"n.v.t.")</f>
        <v>4.0.1</v>
      </c>
      <c r="AV2101" s="16" t="str">
        <f>IFERROR(VLOOKUP($R2101,Kostensoorten!$C:$J,8,FALSE),"n.v.t.")</f>
        <v>Inkomensoverdrachten van overh</v>
      </c>
    </row>
    <row r="2102" spans="6:48">
      <c r="F2102" s="2" t="s">
        <v>9749</v>
      </c>
      <c r="G2102" s="2" t="s">
        <v>39</v>
      </c>
      <c r="H2102" s="2" t="s">
        <v>39</v>
      </c>
      <c r="I2102" s="18">
        <v>-433690.3</v>
      </c>
      <c r="P2102" s="16" t="str">
        <f t="shared" si="99"/>
        <v>634248</v>
      </c>
      <c r="Q2102" s="16" t="str">
        <f>IFERROR(VLOOKUP($P2102,'Kredieten productgroepen functi'!$C:$M,2,FALSE),"n.v.t.")</f>
        <v>Groningen Spoorzone RSP (CP)</v>
      </c>
      <c r="R2102" s="16" t="str">
        <f t="shared" si="100"/>
        <v>840130</v>
      </c>
      <c r="S2102" s="16" t="str">
        <f>IFERROR(VLOOKUP($R2102,Kostensoorten!$C:$J,2,FALSE),"n.v.t.")</f>
        <v>Inkomensoverdracht gemeenten</v>
      </c>
      <c r="T2102" s="16" t="s">
        <v>39</v>
      </c>
      <c r="U2102" s="16" t="s">
        <v>39</v>
      </c>
      <c r="V2102" s="16" t="s">
        <v>39</v>
      </c>
      <c r="W2102" s="16" t="s">
        <v>39</v>
      </c>
      <c r="X2102" s="16" t="s">
        <v>39</v>
      </c>
      <c r="Y2102" s="16" t="s">
        <v>39</v>
      </c>
      <c r="Z2102" s="16" t="s">
        <v>39</v>
      </c>
      <c r="AA2102" s="16" t="s">
        <v>39</v>
      </c>
      <c r="AB2102" s="16" t="s">
        <v>39</v>
      </c>
      <c r="AC2102" s="16" t="s">
        <v>39</v>
      </c>
      <c r="AD2102" s="16" t="s">
        <v>39</v>
      </c>
      <c r="AE2102" s="16" t="s">
        <v>39</v>
      </c>
      <c r="AF2102" s="16" t="s">
        <v>39</v>
      </c>
      <c r="AG2102" s="16" t="s">
        <v>39</v>
      </c>
      <c r="AH2102" s="16" t="s">
        <v>39</v>
      </c>
      <c r="AI2102" s="16" t="s">
        <v>39</v>
      </c>
      <c r="AJ2102" s="16" t="s">
        <v>39</v>
      </c>
      <c r="AL2102" s="16" t="s">
        <v>39</v>
      </c>
      <c r="AM2102" s="16" t="s">
        <v>39</v>
      </c>
      <c r="AN2102" s="16" t="str">
        <f>IFERROR(VLOOKUP($P2102,'Kredieten productgroepen functi'!$C:$M,6,FALSE),"n.v.t.")</f>
        <v>3402</v>
      </c>
      <c r="AO2102" s="16" t="str">
        <f>IFERROR(VLOOKUP($P2102,'Kredieten productgroepen functi'!$C:$M,7,FALSE),"n.v.t.")</f>
        <v>Collectief personenvervoer</v>
      </c>
      <c r="AP2102" s="16" t="str">
        <f>IFERROR(VLOOKUP($P2102,'Kredieten productgroepen functi'!$C:$M,8,FALSE),"n.v.t.")</f>
        <v>34</v>
      </c>
      <c r="AQ2102" s="16" t="str">
        <f>IFERROR(VLOOKUP($P2102,'Kredieten productgroepen functi'!$C:$M,9,FALSE),"n.v.t.")</f>
        <v>Vervoer</v>
      </c>
      <c r="AR2102" s="16" t="str">
        <f>IFERROR(VLOOKUP($P2102,'Kredieten productgroepen functi'!$C:$M,10,FALSE),"n.v.t.")</f>
        <v>3</v>
      </c>
      <c r="AS2102" s="16" t="str">
        <f>IFERROR(VLOOKUP($P2102,'Kredieten productgroepen functi'!$C:$M,11,FALSE),"n.v.t.")</f>
        <v>Verkeer en vervoer</v>
      </c>
      <c r="AT2102" s="16" t="str">
        <f t="shared" si="101"/>
        <v>Baten</v>
      </c>
      <c r="AU2102" s="16" t="str">
        <f>IFERROR(VLOOKUP($R2102,Kostensoorten!$C:$J,7,FALSE),"n.v.t.")</f>
        <v>4.0.1</v>
      </c>
      <c r="AV2102" s="16" t="str">
        <f>IFERROR(VLOOKUP($R2102,Kostensoorten!$C:$J,8,FALSE),"n.v.t.")</f>
        <v>Inkomensoverdrachten van overh</v>
      </c>
    </row>
    <row r="2103" spans="6:48">
      <c r="F2103" s="2" t="s">
        <v>9750</v>
      </c>
      <c r="G2103" s="2" t="s">
        <v>39</v>
      </c>
      <c r="H2103" s="2" t="s">
        <v>39</v>
      </c>
      <c r="I2103" s="18">
        <v>461312.62</v>
      </c>
      <c r="P2103" s="16" t="str">
        <f t="shared" si="99"/>
        <v>640000</v>
      </c>
      <c r="Q2103" s="16" t="str">
        <f>IFERROR(VLOOKUP($P2103,'Kredieten productgroepen functi'!$C:$M,2,FALSE),"n.v.t.")</f>
        <v>Apparaatskosten</v>
      </c>
      <c r="R2103" s="16" t="str">
        <f t="shared" si="100"/>
        <v>482000</v>
      </c>
      <c r="S2103" s="16" t="str">
        <f>IFERROR(VLOOKUP($R2103,Kostensoorten!$C:$J,2,FALSE),"n.v.t.")</f>
        <v>Directe apparaatskosten</v>
      </c>
      <c r="T2103" s="16" t="s">
        <v>39</v>
      </c>
      <c r="U2103" s="16" t="s">
        <v>39</v>
      </c>
      <c r="V2103" s="16" t="s">
        <v>39</v>
      </c>
      <c r="W2103" s="16" t="s">
        <v>39</v>
      </c>
      <c r="X2103" s="16" t="s">
        <v>39</v>
      </c>
      <c r="Y2103" s="16" t="s">
        <v>39</v>
      </c>
      <c r="Z2103" s="16" t="s">
        <v>39</v>
      </c>
      <c r="AA2103" s="16" t="s">
        <v>39</v>
      </c>
      <c r="AB2103" s="16" t="s">
        <v>39</v>
      </c>
      <c r="AC2103" s="16" t="s">
        <v>39</v>
      </c>
      <c r="AD2103" s="16" t="s">
        <v>39</v>
      </c>
      <c r="AE2103" s="16" t="s">
        <v>39</v>
      </c>
      <c r="AF2103" s="16" t="s">
        <v>39</v>
      </c>
      <c r="AG2103" s="16" t="s">
        <v>39</v>
      </c>
      <c r="AH2103" s="16" t="s">
        <v>39</v>
      </c>
      <c r="AI2103" s="16" t="s">
        <v>39</v>
      </c>
      <c r="AJ2103" s="16" t="s">
        <v>39</v>
      </c>
      <c r="AL2103" s="16" t="s">
        <v>39</v>
      </c>
      <c r="AM2103" s="16" t="s">
        <v>39</v>
      </c>
      <c r="AN2103" s="16" t="str">
        <f>IFERROR(VLOOKUP($P2103,'Kredieten productgroepen functi'!$C:$M,6,FALSE),"n.v.t.")</f>
        <v>4001</v>
      </c>
      <c r="AO2103" s="16" t="str">
        <f>IFERROR(VLOOKUP($P2103,'Kredieten productgroepen functi'!$C:$M,7,FALSE),"n.v.t.")</f>
        <v>Water</v>
      </c>
      <c r="AP2103" s="16" t="str">
        <f>IFERROR(VLOOKUP($P2103,'Kredieten productgroepen functi'!$C:$M,8,FALSE),"n.v.t.")</f>
        <v>40</v>
      </c>
      <c r="AQ2103" s="16" t="str">
        <f>IFERROR(VLOOKUP($P2103,'Kredieten productgroepen functi'!$C:$M,9,FALSE),"n.v.t.")</f>
        <v>Waterhuishouding, algemeen</v>
      </c>
      <c r="AR2103" s="16" t="str">
        <f>IFERROR(VLOOKUP($P2103,'Kredieten productgroepen functi'!$C:$M,10,FALSE),"n.v.t.")</f>
        <v>4</v>
      </c>
      <c r="AS2103" s="16" t="str">
        <f>IFERROR(VLOOKUP($P2103,'Kredieten productgroepen functi'!$C:$M,11,FALSE),"n.v.t.")</f>
        <v>Waterhuishouding</v>
      </c>
      <c r="AT2103" s="16" t="str">
        <f t="shared" si="101"/>
        <v>Lasten</v>
      </c>
      <c r="AU2103" s="16" t="str">
        <f>IFERROR(VLOOKUP($R2103,Kostensoorten!$C:$J,7,FALSE),"n.v.t.")</f>
        <v>8.2</v>
      </c>
      <c r="AV2103" s="16" t="str">
        <f>IFERROR(VLOOKUP($R2103,Kostensoorten!$C:$J,8,FALSE),"n.v.t.")</f>
        <v>Overige verrekeningen</v>
      </c>
    </row>
    <row r="2104" spans="6:48">
      <c r="F2104" s="2" t="s">
        <v>9751</v>
      </c>
      <c r="G2104" s="2" t="s">
        <v>39</v>
      </c>
      <c r="H2104" s="2" t="s">
        <v>39</v>
      </c>
      <c r="I2104" s="18">
        <v>260800.37</v>
      </c>
      <c r="P2104" s="16" t="str">
        <f t="shared" si="99"/>
        <v>640000</v>
      </c>
      <c r="Q2104" s="16" t="str">
        <f>IFERROR(VLOOKUP($P2104,'Kredieten productgroepen functi'!$C:$M,2,FALSE),"n.v.t.")</f>
        <v>Apparaatskosten</v>
      </c>
      <c r="R2104" s="16" t="str">
        <f t="shared" si="100"/>
        <v>482010</v>
      </c>
      <c r="S2104" s="16" t="str">
        <f>IFERROR(VLOOKUP($R2104,Kostensoorten!$C:$J,2,FALSE),"n.v.t.")</f>
        <v>Overhead</v>
      </c>
      <c r="T2104" s="16" t="s">
        <v>39</v>
      </c>
      <c r="U2104" s="16" t="s">
        <v>39</v>
      </c>
      <c r="V2104" s="16" t="s">
        <v>39</v>
      </c>
      <c r="W2104" s="16" t="s">
        <v>39</v>
      </c>
      <c r="X2104" s="16" t="s">
        <v>39</v>
      </c>
      <c r="Y2104" s="16" t="s">
        <v>39</v>
      </c>
      <c r="Z2104" s="16" t="s">
        <v>39</v>
      </c>
      <c r="AA2104" s="16" t="s">
        <v>39</v>
      </c>
      <c r="AB2104" s="16" t="s">
        <v>39</v>
      </c>
      <c r="AC2104" s="16" t="s">
        <v>39</v>
      </c>
      <c r="AD2104" s="16" t="s">
        <v>39</v>
      </c>
      <c r="AE2104" s="16" t="s">
        <v>39</v>
      </c>
      <c r="AF2104" s="16" t="s">
        <v>39</v>
      </c>
      <c r="AG2104" s="16" t="s">
        <v>39</v>
      </c>
      <c r="AH2104" s="16" t="s">
        <v>39</v>
      </c>
      <c r="AI2104" s="16" t="s">
        <v>39</v>
      </c>
      <c r="AJ2104" s="16" t="s">
        <v>39</v>
      </c>
      <c r="AL2104" s="16" t="s">
        <v>39</v>
      </c>
      <c r="AM2104" s="16" t="s">
        <v>39</v>
      </c>
      <c r="AN2104" s="16" t="str">
        <f>IFERROR(VLOOKUP($P2104,'Kredieten productgroepen functi'!$C:$M,6,FALSE),"n.v.t.")</f>
        <v>4001</v>
      </c>
      <c r="AO2104" s="16" t="str">
        <f>IFERROR(VLOOKUP($P2104,'Kredieten productgroepen functi'!$C:$M,7,FALSE),"n.v.t.")</f>
        <v>Water</v>
      </c>
      <c r="AP2104" s="16" t="str">
        <f>IFERROR(VLOOKUP($P2104,'Kredieten productgroepen functi'!$C:$M,8,FALSE),"n.v.t.")</f>
        <v>40</v>
      </c>
      <c r="AQ2104" s="16" t="str">
        <f>IFERROR(VLOOKUP($P2104,'Kredieten productgroepen functi'!$C:$M,9,FALSE),"n.v.t.")</f>
        <v>Waterhuishouding, algemeen</v>
      </c>
      <c r="AR2104" s="16" t="str">
        <f>IFERROR(VLOOKUP($P2104,'Kredieten productgroepen functi'!$C:$M,10,FALSE),"n.v.t.")</f>
        <v>4</v>
      </c>
      <c r="AS2104" s="16" t="str">
        <f>IFERROR(VLOOKUP($P2104,'Kredieten productgroepen functi'!$C:$M,11,FALSE),"n.v.t.")</f>
        <v>Waterhuishouding</v>
      </c>
      <c r="AT2104" s="16" t="str">
        <f t="shared" si="101"/>
        <v>Lasten</v>
      </c>
      <c r="AU2104" s="16" t="str">
        <f>IFERROR(VLOOKUP($R2104,Kostensoorten!$C:$J,7,FALSE),"n.v.t.")</f>
        <v>8.2</v>
      </c>
      <c r="AV2104" s="16" t="str">
        <f>IFERROR(VLOOKUP($R2104,Kostensoorten!$C:$J,8,FALSE),"n.v.t.")</f>
        <v>Overige verrekeningen</v>
      </c>
    </row>
    <row r="2105" spans="6:48">
      <c r="F2105" s="2" t="s">
        <v>9752</v>
      </c>
      <c r="G2105" s="2" t="s">
        <v>39</v>
      </c>
      <c r="H2105" s="2" t="s">
        <v>39</v>
      </c>
      <c r="I2105" s="18">
        <v>133215.42000000001</v>
      </c>
      <c r="P2105" s="16" t="str">
        <f t="shared" si="99"/>
        <v>640001</v>
      </c>
      <c r="Q2105" s="16" t="str">
        <f>IFERROR(VLOOKUP($P2105,'Kredieten productgroepen functi'!$C:$M,2,FALSE),"n.v.t.")</f>
        <v>App.Kst Water (PLG)</v>
      </c>
      <c r="R2105" s="16" t="str">
        <f t="shared" si="100"/>
        <v>482000</v>
      </c>
      <c r="S2105" s="16" t="str">
        <f>IFERROR(VLOOKUP($R2105,Kostensoorten!$C:$J,2,FALSE),"n.v.t.")</f>
        <v>Directe apparaatskosten</v>
      </c>
      <c r="T2105" s="16" t="s">
        <v>39</v>
      </c>
      <c r="U2105" s="16" t="s">
        <v>39</v>
      </c>
      <c r="V2105" s="16" t="s">
        <v>39</v>
      </c>
      <c r="W2105" s="16" t="s">
        <v>39</v>
      </c>
      <c r="X2105" s="16" t="s">
        <v>39</v>
      </c>
      <c r="Y2105" s="16" t="s">
        <v>39</v>
      </c>
      <c r="Z2105" s="16" t="s">
        <v>39</v>
      </c>
      <c r="AA2105" s="16" t="s">
        <v>39</v>
      </c>
      <c r="AB2105" s="16" t="s">
        <v>39</v>
      </c>
      <c r="AC2105" s="16" t="s">
        <v>39</v>
      </c>
      <c r="AD2105" s="16" t="s">
        <v>39</v>
      </c>
      <c r="AE2105" s="16" t="s">
        <v>39</v>
      </c>
      <c r="AF2105" s="16" t="s">
        <v>39</v>
      </c>
      <c r="AG2105" s="16" t="s">
        <v>39</v>
      </c>
      <c r="AH2105" s="16" t="s">
        <v>39</v>
      </c>
      <c r="AI2105" s="16" t="s">
        <v>39</v>
      </c>
      <c r="AJ2105" s="16" t="s">
        <v>39</v>
      </c>
      <c r="AL2105" s="16" t="s">
        <v>39</v>
      </c>
      <c r="AM2105" s="16" t="s">
        <v>39</v>
      </c>
      <c r="AN2105" s="16" t="str">
        <f>IFERROR(VLOOKUP($P2105,'Kredieten productgroepen functi'!$C:$M,6,FALSE),"n.v.t.")</f>
        <v>4002</v>
      </c>
      <c r="AO2105" s="16" t="str">
        <f>IFERROR(VLOOKUP($P2105,'Kredieten productgroepen functi'!$C:$M,7,FALSE),"n.v.t.")</f>
        <v>Water (PLG)</v>
      </c>
      <c r="AP2105" s="16" t="str">
        <f>IFERROR(VLOOKUP($P2105,'Kredieten productgroepen functi'!$C:$M,8,FALSE),"n.v.t.")</f>
        <v>40</v>
      </c>
      <c r="AQ2105" s="16" t="str">
        <f>IFERROR(VLOOKUP($P2105,'Kredieten productgroepen functi'!$C:$M,9,FALSE),"n.v.t.")</f>
        <v>Waterhuishouding, algemeen</v>
      </c>
      <c r="AR2105" s="16" t="str">
        <f>IFERROR(VLOOKUP($P2105,'Kredieten productgroepen functi'!$C:$M,10,FALSE),"n.v.t.")</f>
        <v>4</v>
      </c>
      <c r="AS2105" s="16" t="str">
        <f>IFERROR(VLOOKUP($P2105,'Kredieten productgroepen functi'!$C:$M,11,FALSE),"n.v.t.")</f>
        <v>Waterhuishouding</v>
      </c>
      <c r="AT2105" s="16" t="str">
        <f t="shared" si="101"/>
        <v>Lasten</v>
      </c>
      <c r="AU2105" s="16" t="str">
        <f>IFERROR(VLOOKUP($R2105,Kostensoorten!$C:$J,7,FALSE),"n.v.t.")</f>
        <v>8.2</v>
      </c>
      <c r="AV2105" s="16" t="str">
        <f>IFERROR(VLOOKUP($R2105,Kostensoorten!$C:$J,8,FALSE),"n.v.t.")</f>
        <v>Overige verrekeningen</v>
      </c>
    </row>
    <row r="2106" spans="6:48">
      <c r="F2106" s="2" t="s">
        <v>9753</v>
      </c>
      <c r="G2106" s="2" t="s">
        <v>39</v>
      </c>
      <c r="H2106" s="2" t="s">
        <v>39</v>
      </c>
      <c r="I2106" s="18">
        <v>74158.86</v>
      </c>
      <c r="P2106" s="16" t="str">
        <f t="shared" si="99"/>
        <v>640001</v>
      </c>
      <c r="Q2106" s="16" t="str">
        <f>IFERROR(VLOOKUP($P2106,'Kredieten productgroepen functi'!$C:$M,2,FALSE),"n.v.t.")</f>
        <v>App.Kst Water (PLG)</v>
      </c>
      <c r="R2106" s="16" t="str">
        <f t="shared" si="100"/>
        <v>482010</v>
      </c>
      <c r="S2106" s="16" t="str">
        <f>IFERROR(VLOOKUP($R2106,Kostensoorten!$C:$J,2,FALSE),"n.v.t.")</f>
        <v>Overhead</v>
      </c>
      <c r="T2106" s="16" t="s">
        <v>39</v>
      </c>
      <c r="U2106" s="16" t="s">
        <v>39</v>
      </c>
      <c r="V2106" s="16" t="s">
        <v>39</v>
      </c>
      <c r="W2106" s="16" t="s">
        <v>39</v>
      </c>
      <c r="X2106" s="16" t="s">
        <v>39</v>
      </c>
      <c r="Y2106" s="16" t="s">
        <v>39</v>
      </c>
      <c r="Z2106" s="16" t="s">
        <v>39</v>
      </c>
      <c r="AA2106" s="16" t="s">
        <v>39</v>
      </c>
      <c r="AB2106" s="16" t="s">
        <v>39</v>
      </c>
      <c r="AC2106" s="16" t="s">
        <v>39</v>
      </c>
      <c r="AD2106" s="16" t="s">
        <v>39</v>
      </c>
      <c r="AE2106" s="16" t="s">
        <v>39</v>
      </c>
      <c r="AF2106" s="16" t="s">
        <v>39</v>
      </c>
      <c r="AG2106" s="16" t="s">
        <v>39</v>
      </c>
      <c r="AH2106" s="16" t="s">
        <v>39</v>
      </c>
      <c r="AI2106" s="16" t="s">
        <v>39</v>
      </c>
      <c r="AJ2106" s="16" t="s">
        <v>39</v>
      </c>
      <c r="AL2106" s="16" t="s">
        <v>39</v>
      </c>
      <c r="AM2106" s="16" t="s">
        <v>39</v>
      </c>
      <c r="AN2106" s="16" t="str">
        <f>IFERROR(VLOOKUP($P2106,'Kredieten productgroepen functi'!$C:$M,6,FALSE),"n.v.t.")</f>
        <v>4002</v>
      </c>
      <c r="AO2106" s="16" t="str">
        <f>IFERROR(VLOOKUP($P2106,'Kredieten productgroepen functi'!$C:$M,7,FALSE),"n.v.t.")</f>
        <v>Water (PLG)</v>
      </c>
      <c r="AP2106" s="16" t="str">
        <f>IFERROR(VLOOKUP($P2106,'Kredieten productgroepen functi'!$C:$M,8,FALSE),"n.v.t.")</f>
        <v>40</v>
      </c>
      <c r="AQ2106" s="16" t="str">
        <f>IFERROR(VLOOKUP($P2106,'Kredieten productgroepen functi'!$C:$M,9,FALSE),"n.v.t.")</f>
        <v>Waterhuishouding, algemeen</v>
      </c>
      <c r="AR2106" s="16" t="str">
        <f>IFERROR(VLOOKUP($P2106,'Kredieten productgroepen functi'!$C:$M,10,FALSE),"n.v.t.")</f>
        <v>4</v>
      </c>
      <c r="AS2106" s="16" t="str">
        <f>IFERROR(VLOOKUP($P2106,'Kredieten productgroepen functi'!$C:$M,11,FALSE),"n.v.t.")</f>
        <v>Waterhuishouding</v>
      </c>
      <c r="AT2106" s="16" t="str">
        <f t="shared" si="101"/>
        <v>Lasten</v>
      </c>
      <c r="AU2106" s="16" t="str">
        <f>IFERROR(VLOOKUP($R2106,Kostensoorten!$C:$J,7,FALSE),"n.v.t.")</f>
        <v>8.2</v>
      </c>
      <c r="AV2106" s="16" t="str">
        <f>IFERROR(VLOOKUP($R2106,Kostensoorten!$C:$J,8,FALSE),"n.v.t.")</f>
        <v>Overige verrekeningen</v>
      </c>
    </row>
    <row r="2107" spans="6:48">
      <c r="F2107" s="2" t="s">
        <v>9754</v>
      </c>
      <c r="G2107" s="2" t="s">
        <v>39</v>
      </c>
      <c r="H2107" s="2" t="s">
        <v>39</v>
      </c>
      <c r="I2107" s="18">
        <v>-28756</v>
      </c>
      <c r="P2107" s="16" t="str">
        <f t="shared" si="99"/>
        <v>640097</v>
      </c>
      <c r="Q2107" s="16" t="str">
        <f>IFERROR(VLOOKUP($P2107,'Kredieten productgroepen functi'!$C:$M,2,FALSE),"n.v.t.")</f>
        <v>Afh.vgj.Grondwater</v>
      </c>
      <c r="R2107" s="16" t="str">
        <f t="shared" si="100"/>
        <v>423139</v>
      </c>
      <c r="S2107" s="16" t="str">
        <f>IFERROR(VLOOKUP($R2107,Kostensoorten!$C:$J,2,FALSE),"n.v.t.")</f>
        <v>Overige diensten van derden</v>
      </c>
      <c r="T2107" s="16" t="s">
        <v>39</v>
      </c>
      <c r="U2107" s="16" t="s">
        <v>39</v>
      </c>
      <c r="V2107" s="16" t="s">
        <v>39</v>
      </c>
      <c r="W2107" s="16" t="s">
        <v>39</v>
      </c>
      <c r="X2107" s="16" t="s">
        <v>39</v>
      </c>
      <c r="Y2107" s="16" t="s">
        <v>39</v>
      </c>
      <c r="Z2107" s="16" t="s">
        <v>39</v>
      </c>
      <c r="AA2107" s="16" t="s">
        <v>39</v>
      </c>
      <c r="AB2107" s="16" t="s">
        <v>39</v>
      </c>
      <c r="AC2107" s="16" t="s">
        <v>39</v>
      </c>
      <c r="AD2107" s="16" t="s">
        <v>39</v>
      </c>
      <c r="AE2107" s="16" t="s">
        <v>39</v>
      </c>
      <c r="AF2107" s="16" t="s">
        <v>39</v>
      </c>
      <c r="AG2107" s="16" t="s">
        <v>39</v>
      </c>
      <c r="AH2107" s="16" t="s">
        <v>39</v>
      </c>
      <c r="AI2107" s="16" t="s">
        <v>39</v>
      </c>
      <c r="AJ2107" s="16" t="s">
        <v>39</v>
      </c>
      <c r="AL2107" s="16" t="s">
        <v>39</v>
      </c>
      <c r="AM2107" s="16" t="s">
        <v>39</v>
      </c>
      <c r="AN2107" s="16" t="str">
        <f>IFERROR(VLOOKUP($P2107,'Kredieten productgroepen functi'!$C:$M,6,FALSE),"n.v.t.")</f>
        <v>4001</v>
      </c>
      <c r="AO2107" s="16" t="str">
        <f>IFERROR(VLOOKUP($P2107,'Kredieten productgroepen functi'!$C:$M,7,FALSE),"n.v.t.")</f>
        <v>Water</v>
      </c>
      <c r="AP2107" s="16" t="str">
        <f>IFERROR(VLOOKUP($P2107,'Kredieten productgroepen functi'!$C:$M,8,FALSE),"n.v.t.")</f>
        <v>40</v>
      </c>
      <c r="AQ2107" s="16" t="str">
        <f>IFERROR(VLOOKUP($P2107,'Kredieten productgroepen functi'!$C:$M,9,FALSE),"n.v.t.")</f>
        <v>Waterhuishouding, algemeen</v>
      </c>
      <c r="AR2107" s="16" t="str">
        <f>IFERROR(VLOOKUP($P2107,'Kredieten productgroepen functi'!$C:$M,10,FALSE),"n.v.t.")</f>
        <v>4</v>
      </c>
      <c r="AS2107" s="16" t="str">
        <f>IFERROR(VLOOKUP($P2107,'Kredieten productgroepen functi'!$C:$M,11,FALSE),"n.v.t.")</f>
        <v>Waterhuishouding</v>
      </c>
      <c r="AT2107" s="16" t="str">
        <f t="shared" si="101"/>
        <v>Lasten</v>
      </c>
      <c r="AU2107" s="16" t="str">
        <f>IFERROR(VLOOKUP($R2107,Kostensoorten!$C:$J,7,FALSE),"n.v.t.")</f>
        <v>2.3.1</v>
      </c>
      <c r="AV2107" s="16" t="str">
        <f>IFERROR(VLOOKUP($R2107,Kostensoorten!$C:$J,8,FALSE),"n.v.t.")</f>
        <v>Aankopen niet duurzame goedere</v>
      </c>
    </row>
    <row r="2108" spans="6:48">
      <c r="F2108" s="2" t="s">
        <v>9755</v>
      </c>
      <c r="G2108" s="2" t="s">
        <v>39</v>
      </c>
      <c r="H2108" s="2" t="s">
        <v>39</v>
      </c>
      <c r="I2108" s="18">
        <v>-18076.919999999998</v>
      </c>
      <c r="P2108" s="16" t="str">
        <f t="shared" si="99"/>
        <v>640098</v>
      </c>
      <c r="Q2108" s="16" t="str">
        <f>IFERROR(VLOOKUP($P2108,'Kredieten productgroepen functi'!$C:$M,2,FALSE),"n.v.t.")</f>
        <v>Afw. voorg. jaren water algemeen</v>
      </c>
      <c r="R2108" s="16" t="str">
        <f t="shared" si="100"/>
        <v>440301</v>
      </c>
      <c r="S2108" s="16" t="str">
        <f>IFERROR(VLOOKUP($R2108,Kostensoorten!$C:$J,2,FALSE),"n.v.t.")</f>
        <v>(Exploitatie)subsidies</v>
      </c>
      <c r="T2108" s="16" t="s">
        <v>39</v>
      </c>
      <c r="U2108" s="16" t="s">
        <v>39</v>
      </c>
      <c r="V2108" s="16" t="s">
        <v>39</v>
      </c>
      <c r="W2108" s="16" t="s">
        <v>39</v>
      </c>
      <c r="X2108" s="16" t="s">
        <v>39</v>
      </c>
      <c r="Y2108" s="16" t="s">
        <v>39</v>
      </c>
      <c r="Z2108" s="16" t="s">
        <v>39</v>
      </c>
      <c r="AA2108" s="16" t="s">
        <v>39</v>
      </c>
      <c r="AB2108" s="16" t="s">
        <v>39</v>
      </c>
      <c r="AC2108" s="16" t="s">
        <v>39</v>
      </c>
      <c r="AD2108" s="16" t="s">
        <v>39</v>
      </c>
      <c r="AE2108" s="16" t="s">
        <v>39</v>
      </c>
      <c r="AF2108" s="16" t="s">
        <v>39</v>
      </c>
      <c r="AG2108" s="16" t="s">
        <v>39</v>
      </c>
      <c r="AH2108" s="16" t="s">
        <v>39</v>
      </c>
      <c r="AI2108" s="16" t="s">
        <v>39</v>
      </c>
      <c r="AJ2108" s="16" t="s">
        <v>39</v>
      </c>
      <c r="AL2108" s="16" t="s">
        <v>39</v>
      </c>
      <c r="AM2108" s="16" t="s">
        <v>39</v>
      </c>
      <c r="AN2108" s="16" t="str">
        <f>IFERROR(VLOOKUP($P2108,'Kredieten productgroepen functi'!$C:$M,6,FALSE),"n.v.t.")</f>
        <v>4001</v>
      </c>
      <c r="AO2108" s="16" t="str">
        <f>IFERROR(VLOOKUP($P2108,'Kredieten productgroepen functi'!$C:$M,7,FALSE),"n.v.t.")</f>
        <v>Water</v>
      </c>
      <c r="AP2108" s="16" t="str">
        <f>IFERROR(VLOOKUP($P2108,'Kredieten productgroepen functi'!$C:$M,8,FALSE),"n.v.t.")</f>
        <v>40</v>
      </c>
      <c r="AQ2108" s="16" t="str">
        <f>IFERROR(VLOOKUP($P2108,'Kredieten productgroepen functi'!$C:$M,9,FALSE),"n.v.t.")</f>
        <v>Waterhuishouding, algemeen</v>
      </c>
      <c r="AR2108" s="16" t="str">
        <f>IFERROR(VLOOKUP($P2108,'Kredieten productgroepen functi'!$C:$M,10,FALSE),"n.v.t.")</f>
        <v>4</v>
      </c>
      <c r="AS2108" s="16" t="str">
        <f>IFERROR(VLOOKUP($P2108,'Kredieten productgroepen functi'!$C:$M,11,FALSE),"n.v.t.")</f>
        <v>Waterhuishouding</v>
      </c>
      <c r="AT2108" s="16" t="str">
        <f t="shared" si="101"/>
        <v>Lasten</v>
      </c>
      <c r="AU2108" s="16" t="str">
        <f>IFERROR(VLOOKUP($R2108,Kostensoorten!$C:$J,7,FALSE),"n.v.t.")</f>
        <v>4.0.3</v>
      </c>
      <c r="AV2108" s="16" t="str">
        <f>IFERROR(VLOOKUP($R2108,Kostensoorten!$C:$J,8,FALSE),"n.v.t.")</f>
        <v>Overige inkomensoverdrachten</v>
      </c>
    </row>
    <row r="2109" spans="6:48">
      <c r="F2109" s="2" t="s">
        <v>7629</v>
      </c>
      <c r="G2109" s="2" t="s">
        <v>39</v>
      </c>
      <c r="H2109" s="2" t="s">
        <v>39</v>
      </c>
      <c r="I2109" s="18">
        <v>-5494</v>
      </c>
      <c r="P2109" s="16" t="str">
        <f t="shared" si="99"/>
        <v>640099</v>
      </c>
      <c r="Q2109" s="16" t="str">
        <f>IFERROR(VLOOKUP($P2109,'Kredieten productgroepen functi'!$C:$M,2,FALSE),"n.v.t.")</f>
        <v>Afw. voorg. jaren waterbeheer</v>
      </c>
      <c r="R2109" s="16" t="str">
        <f t="shared" si="100"/>
        <v>423139</v>
      </c>
      <c r="S2109" s="16" t="str">
        <f>IFERROR(VLOOKUP($R2109,Kostensoorten!$C:$J,2,FALSE),"n.v.t.")</f>
        <v>Overige diensten van derden</v>
      </c>
      <c r="T2109" s="16" t="s">
        <v>39</v>
      </c>
      <c r="U2109" s="16" t="s">
        <v>39</v>
      </c>
      <c r="V2109" s="16" t="s">
        <v>39</v>
      </c>
      <c r="W2109" s="16" t="s">
        <v>39</v>
      </c>
      <c r="X2109" s="16" t="s">
        <v>39</v>
      </c>
      <c r="Y2109" s="16" t="s">
        <v>39</v>
      </c>
      <c r="Z2109" s="16" t="s">
        <v>39</v>
      </c>
      <c r="AA2109" s="16" t="s">
        <v>39</v>
      </c>
      <c r="AB2109" s="16" t="s">
        <v>39</v>
      </c>
      <c r="AC2109" s="16" t="s">
        <v>39</v>
      </c>
      <c r="AD2109" s="16" t="s">
        <v>39</v>
      </c>
      <c r="AE2109" s="16" t="s">
        <v>39</v>
      </c>
      <c r="AF2109" s="16" t="s">
        <v>39</v>
      </c>
      <c r="AG2109" s="16" t="s">
        <v>39</v>
      </c>
      <c r="AH2109" s="16" t="s">
        <v>39</v>
      </c>
      <c r="AI2109" s="16" t="s">
        <v>39</v>
      </c>
      <c r="AJ2109" s="16" t="s">
        <v>39</v>
      </c>
      <c r="AL2109" s="16" t="s">
        <v>39</v>
      </c>
      <c r="AM2109" s="16" t="s">
        <v>39</v>
      </c>
      <c r="AN2109" s="16" t="str">
        <f>IFERROR(VLOOKUP($P2109,'Kredieten productgroepen functi'!$C:$M,6,FALSE),"n.v.t.")</f>
        <v>4001</v>
      </c>
      <c r="AO2109" s="16" t="str">
        <f>IFERROR(VLOOKUP($P2109,'Kredieten productgroepen functi'!$C:$M,7,FALSE),"n.v.t.")</f>
        <v>Water</v>
      </c>
      <c r="AP2109" s="16" t="str">
        <f>IFERROR(VLOOKUP($P2109,'Kredieten productgroepen functi'!$C:$M,8,FALSE),"n.v.t.")</f>
        <v>40</v>
      </c>
      <c r="AQ2109" s="16" t="str">
        <f>IFERROR(VLOOKUP($P2109,'Kredieten productgroepen functi'!$C:$M,9,FALSE),"n.v.t.")</f>
        <v>Waterhuishouding, algemeen</v>
      </c>
      <c r="AR2109" s="16" t="str">
        <f>IFERROR(VLOOKUP($P2109,'Kredieten productgroepen functi'!$C:$M,10,FALSE),"n.v.t.")</f>
        <v>4</v>
      </c>
      <c r="AS2109" s="16" t="str">
        <f>IFERROR(VLOOKUP($P2109,'Kredieten productgroepen functi'!$C:$M,11,FALSE),"n.v.t.")</f>
        <v>Waterhuishouding</v>
      </c>
      <c r="AT2109" s="16" t="str">
        <f t="shared" si="101"/>
        <v>Lasten</v>
      </c>
      <c r="AU2109" s="16" t="str">
        <f>IFERROR(VLOOKUP($R2109,Kostensoorten!$C:$J,7,FALSE),"n.v.t.")</f>
        <v>2.3.1</v>
      </c>
      <c r="AV2109" s="16" t="str">
        <f>IFERROR(VLOOKUP($R2109,Kostensoorten!$C:$J,8,FALSE),"n.v.t.")</f>
        <v>Aankopen niet duurzame goedere</v>
      </c>
    </row>
    <row r="2110" spans="6:48">
      <c r="F2110" s="2" t="s">
        <v>6764</v>
      </c>
      <c r="G2110" s="2" t="s">
        <v>39</v>
      </c>
      <c r="H2110" s="2" t="s">
        <v>39</v>
      </c>
      <c r="I2110" s="18">
        <v>1940</v>
      </c>
      <c r="P2110" s="16" t="str">
        <f t="shared" si="99"/>
        <v>640101</v>
      </c>
      <c r="Q2110" s="16" t="str">
        <f>IFERROR(VLOOKUP($P2110,'Kredieten productgroepen functi'!$C:$M,2,FALSE),"n.v.t.")</f>
        <v>Actieprogramma water</v>
      </c>
      <c r="R2110" s="16" t="str">
        <f t="shared" si="100"/>
        <v>423132</v>
      </c>
      <c r="S2110" s="16" t="str">
        <f>IFERROR(VLOOKUP($R2110,Kostensoorten!$C:$J,2,FALSE),"n.v.t.")</f>
        <v>Adviesdiensten door derden</v>
      </c>
      <c r="T2110" s="16" t="s">
        <v>39</v>
      </c>
      <c r="U2110" s="16" t="s">
        <v>39</v>
      </c>
      <c r="V2110" s="16" t="s">
        <v>39</v>
      </c>
      <c r="W2110" s="16" t="s">
        <v>39</v>
      </c>
      <c r="X2110" s="16" t="s">
        <v>39</v>
      </c>
      <c r="Y2110" s="16" t="s">
        <v>39</v>
      </c>
      <c r="Z2110" s="16" t="s">
        <v>39</v>
      </c>
      <c r="AA2110" s="16" t="s">
        <v>39</v>
      </c>
      <c r="AB2110" s="16" t="s">
        <v>39</v>
      </c>
      <c r="AC2110" s="16" t="s">
        <v>39</v>
      </c>
      <c r="AD2110" s="16" t="s">
        <v>39</v>
      </c>
      <c r="AE2110" s="16" t="s">
        <v>39</v>
      </c>
      <c r="AF2110" s="16" t="s">
        <v>39</v>
      </c>
      <c r="AG2110" s="16" t="s">
        <v>39</v>
      </c>
      <c r="AH2110" s="16" t="s">
        <v>39</v>
      </c>
      <c r="AI2110" s="16" t="s">
        <v>39</v>
      </c>
      <c r="AJ2110" s="16" t="s">
        <v>39</v>
      </c>
      <c r="AL2110" s="16" t="s">
        <v>39</v>
      </c>
      <c r="AM2110" s="16" t="s">
        <v>39</v>
      </c>
      <c r="AN2110" s="16" t="str">
        <f>IFERROR(VLOOKUP($P2110,'Kredieten productgroepen functi'!$C:$M,6,FALSE),"n.v.t.")</f>
        <v>4001</v>
      </c>
      <c r="AO2110" s="16" t="str">
        <f>IFERROR(VLOOKUP($P2110,'Kredieten productgroepen functi'!$C:$M,7,FALSE),"n.v.t.")</f>
        <v>Water</v>
      </c>
      <c r="AP2110" s="16" t="str">
        <f>IFERROR(VLOOKUP($P2110,'Kredieten productgroepen functi'!$C:$M,8,FALSE),"n.v.t.")</f>
        <v>40</v>
      </c>
      <c r="AQ2110" s="16" t="str">
        <f>IFERROR(VLOOKUP($P2110,'Kredieten productgroepen functi'!$C:$M,9,FALSE),"n.v.t.")</f>
        <v>Waterhuishouding, algemeen</v>
      </c>
      <c r="AR2110" s="16" t="str">
        <f>IFERROR(VLOOKUP($P2110,'Kredieten productgroepen functi'!$C:$M,10,FALSE),"n.v.t.")</f>
        <v>4</v>
      </c>
      <c r="AS2110" s="16" t="str">
        <f>IFERROR(VLOOKUP($P2110,'Kredieten productgroepen functi'!$C:$M,11,FALSE),"n.v.t.")</f>
        <v>Waterhuishouding</v>
      </c>
      <c r="AT2110" s="16" t="str">
        <f t="shared" si="101"/>
        <v>Lasten</v>
      </c>
      <c r="AU2110" s="16" t="str">
        <f>IFERROR(VLOOKUP($R2110,Kostensoorten!$C:$J,7,FALSE),"n.v.t.")</f>
        <v>2.3.1</v>
      </c>
      <c r="AV2110" s="16" t="str">
        <f>IFERROR(VLOOKUP($R2110,Kostensoorten!$C:$J,8,FALSE),"n.v.t.")</f>
        <v>Aankopen niet duurzame goedere</v>
      </c>
    </row>
    <row r="2111" spans="6:48">
      <c r="F2111" s="2" t="s">
        <v>69</v>
      </c>
      <c r="G2111" s="2" t="s">
        <v>39</v>
      </c>
      <c r="H2111" s="2" t="s">
        <v>39</v>
      </c>
      <c r="I2111" s="18">
        <v>36749.339999999997</v>
      </c>
      <c r="P2111" s="16" t="str">
        <f t="shared" si="99"/>
        <v>640101</v>
      </c>
      <c r="Q2111" s="16" t="str">
        <f>IFERROR(VLOOKUP($P2111,'Kredieten productgroepen functi'!$C:$M,2,FALSE),"n.v.t.")</f>
        <v>Actieprogramma water</v>
      </c>
      <c r="R2111" s="16" t="str">
        <f t="shared" si="100"/>
        <v>423139</v>
      </c>
      <c r="S2111" s="16" t="str">
        <f>IFERROR(VLOOKUP($R2111,Kostensoorten!$C:$J,2,FALSE),"n.v.t.")</f>
        <v>Overige diensten van derden</v>
      </c>
      <c r="T2111" s="16" t="s">
        <v>39</v>
      </c>
      <c r="U2111" s="16" t="s">
        <v>39</v>
      </c>
      <c r="V2111" s="16" t="s">
        <v>39</v>
      </c>
      <c r="W2111" s="16" t="s">
        <v>39</v>
      </c>
      <c r="X2111" s="16" t="s">
        <v>39</v>
      </c>
      <c r="Y2111" s="16" t="s">
        <v>39</v>
      </c>
      <c r="Z2111" s="16" t="s">
        <v>39</v>
      </c>
      <c r="AA2111" s="16" t="s">
        <v>39</v>
      </c>
      <c r="AB2111" s="16" t="s">
        <v>39</v>
      </c>
      <c r="AC2111" s="16" t="s">
        <v>39</v>
      </c>
      <c r="AD2111" s="16" t="s">
        <v>39</v>
      </c>
      <c r="AE2111" s="16" t="s">
        <v>39</v>
      </c>
      <c r="AF2111" s="16" t="s">
        <v>39</v>
      </c>
      <c r="AG2111" s="16" t="s">
        <v>39</v>
      </c>
      <c r="AH2111" s="16" t="s">
        <v>39</v>
      </c>
      <c r="AI2111" s="16" t="s">
        <v>39</v>
      </c>
      <c r="AJ2111" s="16" t="s">
        <v>39</v>
      </c>
      <c r="AL2111" s="16" t="s">
        <v>39</v>
      </c>
      <c r="AM2111" s="16" t="s">
        <v>39</v>
      </c>
      <c r="AN2111" s="16" t="str">
        <f>IFERROR(VLOOKUP($P2111,'Kredieten productgroepen functi'!$C:$M,6,FALSE),"n.v.t.")</f>
        <v>4001</v>
      </c>
      <c r="AO2111" s="16" t="str">
        <f>IFERROR(VLOOKUP($P2111,'Kredieten productgroepen functi'!$C:$M,7,FALSE),"n.v.t.")</f>
        <v>Water</v>
      </c>
      <c r="AP2111" s="16" t="str">
        <f>IFERROR(VLOOKUP($P2111,'Kredieten productgroepen functi'!$C:$M,8,FALSE),"n.v.t.")</f>
        <v>40</v>
      </c>
      <c r="AQ2111" s="16" t="str">
        <f>IFERROR(VLOOKUP($P2111,'Kredieten productgroepen functi'!$C:$M,9,FALSE),"n.v.t.")</f>
        <v>Waterhuishouding, algemeen</v>
      </c>
      <c r="AR2111" s="16" t="str">
        <f>IFERROR(VLOOKUP($P2111,'Kredieten productgroepen functi'!$C:$M,10,FALSE),"n.v.t.")</f>
        <v>4</v>
      </c>
      <c r="AS2111" s="16" t="str">
        <f>IFERROR(VLOOKUP($P2111,'Kredieten productgroepen functi'!$C:$M,11,FALSE),"n.v.t.")</f>
        <v>Waterhuishouding</v>
      </c>
      <c r="AT2111" s="16" t="str">
        <f t="shared" si="101"/>
        <v>Lasten</v>
      </c>
      <c r="AU2111" s="16" t="str">
        <f>IFERROR(VLOOKUP($R2111,Kostensoorten!$C:$J,7,FALSE),"n.v.t.")</f>
        <v>2.3.1</v>
      </c>
      <c r="AV2111" s="16" t="str">
        <f>IFERROR(VLOOKUP($R2111,Kostensoorten!$C:$J,8,FALSE),"n.v.t.")</f>
        <v>Aankopen niet duurzame goedere</v>
      </c>
    </row>
    <row r="2112" spans="6:48">
      <c r="F2112" s="2" t="s">
        <v>7114</v>
      </c>
      <c r="G2112" s="2" t="s">
        <v>39</v>
      </c>
      <c r="H2112" s="2" t="s">
        <v>39</v>
      </c>
      <c r="I2112" s="18">
        <v>71.88</v>
      </c>
      <c r="P2112" s="16" t="str">
        <f t="shared" si="99"/>
        <v>640101</v>
      </c>
      <c r="Q2112" s="16" t="str">
        <f>IFERROR(VLOOKUP($P2112,'Kredieten productgroepen functi'!$C:$M,2,FALSE),"n.v.t.")</f>
        <v>Actieprogramma water</v>
      </c>
      <c r="R2112" s="16" t="str">
        <f t="shared" si="100"/>
        <v>423178</v>
      </c>
      <c r="S2112" s="16" t="str">
        <f>IFERROR(VLOOKUP($R2112,Kostensoorten!$C:$J,2,FALSE),"n.v.t.")</f>
        <v>Consumpties op werkplek</v>
      </c>
      <c r="T2112" s="16" t="s">
        <v>39</v>
      </c>
      <c r="U2112" s="16" t="s">
        <v>39</v>
      </c>
      <c r="V2112" s="16" t="s">
        <v>39</v>
      </c>
      <c r="W2112" s="16" t="s">
        <v>39</v>
      </c>
      <c r="X2112" s="16" t="s">
        <v>39</v>
      </c>
      <c r="Y2112" s="16" t="s">
        <v>39</v>
      </c>
      <c r="Z2112" s="16" t="s">
        <v>39</v>
      </c>
      <c r="AA2112" s="16" t="s">
        <v>39</v>
      </c>
      <c r="AB2112" s="16" t="s">
        <v>39</v>
      </c>
      <c r="AC2112" s="16" t="s">
        <v>39</v>
      </c>
      <c r="AD2112" s="16" t="s">
        <v>39</v>
      </c>
      <c r="AE2112" s="16" t="s">
        <v>39</v>
      </c>
      <c r="AF2112" s="16" t="s">
        <v>39</v>
      </c>
      <c r="AG2112" s="16" t="s">
        <v>39</v>
      </c>
      <c r="AH2112" s="16" t="s">
        <v>39</v>
      </c>
      <c r="AI2112" s="16" t="s">
        <v>39</v>
      </c>
      <c r="AJ2112" s="16" t="s">
        <v>39</v>
      </c>
      <c r="AL2112" s="16" t="s">
        <v>39</v>
      </c>
      <c r="AM2112" s="16" t="s">
        <v>39</v>
      </c>
      <c r="AN2112" s="16" t="str">
        <f>IFERROR(VLOOKUP($P2112,'Kredieten productgroepen functi'!$C:$M,6,FALSE),"n.v.t.")</f>
        <v>4001</v>
      </c>
      <c r="AO2112" s="16" t="str">
        <f>IFERROR(VLOOKUP($P2112,'Kredieten productgroepen functi'!$C:$M,7,FALSE),"n.v.t.")</f>
        <v>Water</v>
      </c>
      <c r="AP2112" s="16" t="str">
        <f>IFERROR(VLOOKUP($P2112,'Kredieten productgroepen functi'!$C:$M,8,FALSE),"n.v.t.")</f>
        <v>40</v>
      </c>
      <c r="AQ2112" s="16" t="str">
        <f>IFERROR(VLOOKUP($P2112,'Kredieten productgroepen functi'!$C:$M,9,FALSE),"n.v.t.")</f>
        <v>Waterhuishouding, algemeen</v>
      </c>
      <c r="AR2112" s="16" t="str">
        <f>IFERROR(VLOOKUP($P2112,'Kredieten productgroepen functi'!$C:$M,10,FALSE),"n.v.t.")</f>
        <v>4</v>
      </c>
      <c r="AS2112" s="16" t="str">
        <f>IFERROR(VLOOKUP($P2112,'Kredieten productgroepen functi'!$C:$M,11,FALSE),"n.v.t.")</f>
        <v>Waterhuishouding</v>
      </c>
      <c r="AT2112" s="16" t="str">
        <f t="shared" si="101"/>
        <v>Lasten</v>
      </c>
      <c r="AU2112" s="16" t="str">
        <f>IFERROR(VLOOKUP($R2112,Kostensoorten!$C:$J,7,FALSE),"n.v.t.")</f>
        <v>2.3.1</v>
      </c>
      <c r="AV2112" s="16" t="str">
        <f>IFERROR(VLOOKUP($R2112,Kostensoorten!$C:$J,8,FALSE),"n.v.t.")</f>
        <v>Aankopen niet duurzame goedere</v>
      </c>
    </row>
    <row r="2113" spans="6:48">
      <c r="F2113" s="2" t="s">
        <v>9756</v>
      </c>
      <c r="G2113" s="2" t="s">
        <v>39</v>
      </c>
      <c r="H2113" s="2" t="s">
        <v>39</v>
      </c>
      <c r="I2113" s="18">
        <v>54955</v>
      </c>
      <c r="P2113" s="16" t="str">
        <f t="shared" si="99"/>
        <v>640101</v>
      </c>
      <c r="Q2113" s="16" t="str">
        <f>IFERROR(VLOOKUP($P2113,'Kredieten productgroepen functi'!$C:$M,2,FALSE),"n.v.t.")</f>
        <v>Actieprogramma water</v>
      </c>
      <c r="R2113" s="16" t="str">
        <f t="shared" si="100"/>
        <v>441101</v>
      </c>
      <c r="S2113" s="16" t="str">
        <f>IFERROR(VLOOKUP($R2113,Kostensoorten!$C:$J,2,FALSE),"n.v.t.")</f>
        <v>Investeringsbijdragen aan overheden</v>
      </c>
      <c r="T2113" s="16" t="s">
        <v>39</v>
      </c>
      <c r="U2113" s="16" t="s">
        <v>39</v>
      </c>
      <c r="V2113" s="16" t="s">
        <v>39</v>
      </c>
      <c r="W2113" s="16" t="s">
        <v>39</v>
      </c>
      <c r="X2113" s="16" t="s">
        <v>39</v>
      </c>
      <c r="Y2113" s="16" t="s">
        <v>39</v>
      </c>
      <c r="Z2113" s="16" t="s">
        <v>39</v>
      </c>
      <c r="AA2113" s="16" t="s">
        <v>39</v>
      </c>
      <c r="AB2113" s="16" t="s">
        <v>39</v>
      </c>
      <c r="AC2113" s="16" t="s">
        <v>39</v>
      </c>
      <c r="AD2113" s="16" t="s">
        <v>39</v>
      </c>
      <c r="AE2113" s="16" t="s">
        <v>39</v>
      </c>
      <c r="AF2113" s="16" t="s">
        <v>39</v>
      </c>
      <c r="AG2113" s="16" t="s">
        <v>39</v>
      </c>
      <c r="AH2113" s="16" t="s">
        <v>39</v>
      </c>
      <c r="AI2113" s="16" t="s">
        <v>39</v>
      </c>
      <c r="AJ2113" s="16" t="s">
        <v>39</v>
      </c>
      <c r="AL2113" s="16" t="s">
        <v>39</v>
      </c>
      <c r="AM2113" s="16" t="s">
        <v>39</v>
      </c>
      <c r="AN2113" s="16" t="str">
        <f>IFERROR(VLOOKUP($P2113,'Kredieten productgroepen functi'!$C:$M,6,FALSE),"n.v.t.")</f>
        <v>4001</v>
      </c>
      <c r="AO2113" s="16" t="str">
        <f>IFERROR(VLOOKUP($P2113,'Kredieten productgroepen functi'!$C:$M,7,FALSE),"n.v.t.")</f>
        <v>Water</v>
      </c>
      <c r="AP2113" s="16" t="str">
        <f>IFERROR(VLOOKUP($P2113,'Kredieten productgroepen functi'!$C:$M,8,FALSE),"n.v.t.")</f>
        <v>40</v>
      </c>
      <c r="AQ2113" s="16" t="str">
        <f>IFERROR(VLOOKUP($P2113,'Kredieten productgroepen functi'!$C:$M,9,FALSE),"n.v.t.")</f>
        <v>Waterhuishouding, algemeen</v>
      </c>
      <c r="AR2113" s="16" t="str">
        <f>IFERROR(VLOOKUP($P2113,'Kredieten productgroepen functi'!$C:$M,10,FALSE),"n.v.t.")</f>
        <v>4</v>
      </c>
      <c r="AS2113" s="16" t="str">
        <f>IFERROR(VLOOKUP($P2113,'Kredieten productgroepen functi'!$C:$M,11,FALSE),"n.v.t.")</f>
        <v>Waterhuishouding</v>
      </c>
      <c r="AT2113" s="16" t="str">
        <f t="shared" si="101"/>
        <v>Lasten</v>
      </c>
      <c r="AU2113" s="16" t="str">
        <f>IFERROR(VLOOKUP($R2113,Kostensoorten!$C:$J,7,FALSE),"n.v.t.")</f>
        <v>4.1.1</v>
      </c>
      <c r="AV2113" s="16" t="str">
        <f>IFERROR(VLOOKUP($R2113,Kostensoorten!$C:$J,8,FALSE),"n.v.t.")</f>
        <v>Vermogensoverdrachten aan over</v>
      </c>
    </row>
    <row r="2114" spans="6:48">
      <c r="F2114" s="2" t="s">
        <v>7115</v>
      </c>
      <c r="G2114" s="2" t="s">
        <v>39</v>
      </c>
      <c r="H2114" s="2" t="s">
        <v>39</v>
      </c>
      <c r="I2114" s="18">
        <v>32991.199999999997</v>
      </c>
      <c r="P2114" s="16" t="str">
        <f t="shared" si="99"/>
        <v>640103</v>
      </c>
      <c r="Q2114" s="16" t="str">
        <f>IFERROR(VLOOKUP($P2114,'Kredieten productgroepen functi'!$C:$M,2,FALSE),"n.v.t.")</f>
        <v>Geohydrologisch onderzoek grondwater</v>
      </c>
      <c r="R2114" s="16" t="str">
        <f t="shared" si="100"/>
        <v>423132</v>
      </c>
      <c r="S2114" s="16" t="str">
        <f>IFERROR(VLOOKUP($R2114,Kostensoorten!$C:$J,2,FALSE),"n.v.t.")</f>
        <v>Adviesdiensten door derden</v>
      </c>
      <c r="T2114" s="16" t="s">
        <v>39</v>
      </c>
      <c r="U2114" s="16" t="s">
        <v>39</v>
      </c>
      <c r="V2114" s="16" t="s">
        <v>39</v>
      </c>
      <c r="W2114" s="16" t="s">
        <v>39</v>
      </c>
      <c r="X2114" s="16" t="s">
        <v>39</v>
      </c>
      <c r="Y2114" s="16" t="s">
        <v>39</v>
      </c>
      <c r="Z2114" s="16" t="s">
        <v>39</v>
      </c>
      <c r="AA2114" s="16" t="s">
        <v>39</v>
      </c>
      <c r="AB2114" s="16" t="s">
        <v>39</v>
      </c>
      <c r="AC2114" s="16" t="s">
        <v>39</v>
      </c>
      <c r="AD2114" s="16" t="s">
        <v>39</v>
      </c>
      <c r="AE2114" s="16" t="s">
        <v>39</v>
      </c>
      <c r="AF2114" s="16" t="s">
        <v>39</v>
      </c>
      <c r="AG2114" s="16" t="s">
        <v>39</v>
      </c>
      <c r="AH2114" s="16" t="s">
        <v>39</v>
      </c>
      <c r="AI2114" s="16" t="s">
        <v>39</v>
      </c>
      <c r="AJ2114" s="16" t="s">
        <v>39</v>
      </c>
      <c r="AL2114" s="16" t="s">
        <v>39</v>
      </c>
      <c r="AM2114" s="16" t="s">
        <v>39</v>
      </c>
      <c r="AN2114" s="16" t="str">
        <f>IFERROR(VLOOKUP($P2114,'Kredieten productgroepen functi'!$C:$M,6,FALSE),"n.v.t.")</f>
        <v>4001</v>
      </c>
      <c r="AO2114" s="16" t="str">
        <f>IFERROR(VLOOKUP($P2114,'Kredieten productgroepen functi'!$C:$M,7,FALSE),"n.v.t.")</f>
        <v>Water</v>
      </c>
      <c r="AP2114" s="16" t="str">
        <f>IFERROR(VLOOKUP($P2114,'Kredieten productgroepen functi'!$C:$M,8,FALSE),"n.v.t.")</f>
        <v>40</v>
      </c>
      <c r="AQ2114" s="16" t="str">
        <f>IFERROR(VLOOKUP($P2114,'Kredieten productgroepen functi'!$C:$M,9,FALSE),"n.v.t.")</f>
        <v>Waterhuishouding, algemeen</v>
      </c>
      <c r="AR2114" s="16" t="str">
        <f>IFERROR(VLOOKUP($P2114,'Kredieten productgroepen functi'!$C:$M,10,FALSE),"n.v.t.")</f>
        <v>4</v>
      </c>
      <c r="AS2114" s="16" t="str">
        <f>IFERROR(VLOOKUP($P2114,'Kredieten productgroepen functi'!$C:$M,11,FALSE),"n.v.t.")</f>
        <v>Waterhuishouding</v>
      </c>
      <c r="AT2114" s="16" t="str">
        <f t="shared" si="101"/>
        <v>Lasten</v>
      </c>
      <c r="AU2114" s="16" t="str">
        <f>IFERROR(VLOOKUP($R2114,Kostensoorten!$C:$J,7,FALSE),"n.v.t.")</f>
        <v>2.3.1</v>
      </c>
      <c r="AV2114" s="16" t="str">
        <f>IFERROR(VLOOKUP($R2114,Kostensoorten!$C:$J,8,FALSE),"n.v.t.")</f>
        <v>Aankopen niet duurzame goedere</v>
      </c>
    </row>
    <row r="2115" spans="6:48">
      <c r="F2115" s="2" t="s">
        <v>70</v>
      </c>
      <c r="G2115" s="2" t="s">
        <v>39</v>
      </c>
      <c r="H2115" s="2" t="s">
        <v>39</v>
      </c>
      <c r="I2115" s="18">
        <v>5483</v>
      </c>
      <c r="P2115" s="16" t="str">
        <f t="shared" si="99"/>
        <v>640103</v>
      </c>
      <c r="Q2115" s="16" t="str">
        <f>IFERROR(VLOOKUP($P2115,'Kredieten productgroepen functi'!$C:$M,2,FALSE),"n.v.t.")</f>
        <v>Geohydrologisch onderzoek grondwater</v>
      </c>
      <c r="R2115" s="16" t="str">
        <f t="shared" si="100"/>
        <v>423139</v>
      </c>
      <c r="S2115" s="16" t="str">
        <f>IFERROR(VLOOKUP($R2115,Kostensoorten!$C:$J,2,FALSE),"n.v.t.")</f>
        <v>Overige diensten van derden</v>
      </c>
      <c r="T2115" s="16" t="s">
        <v>39</v>
      </c>
      <c r="U2115" s="16" t="s">
        <v>39</v>
      </c>
      <c r="V2115" s="16" t="s">
        <v>39</v>
      </c>
      <c r="W2115" s="16" t="s">
        <v>39</v>
      </c>
      <c r="X2115" s="16" t="s">
        <v>39</v>
      </c>
      <c r="Y2115" s="16" t="s">
        <v>39</v>
      </c>
      <c r="Z2115" s="16" t="s">
        <v>39</v>
      </c>
      <c r="AA2115" s="16" t="s">
        <v>39</v>
      </c>
      <c r="AB2115" s="16" t="s">
        <v>39</v>
      </c>
      <c r="AC2115" s="16" t="s">
        <v>39</v>
      </c>
      <c r="AD2115" s="16" t="s">
        <v>39</v>
      </c>
      <c r="AE2115" s="16" t="s">
        <v>39</v>
      </c>
      <c r="AF2115" s="16" t="s">
        <v>39</v>
      </c>
      <c r="AG2115" s="16" t="s">
        <v>39</v>
      </c>
      <c r="AH2115" s="16" t="s">
        <v>39</v>
      </c>
      <c r="AI2115" s="16" t="s">
        <v>39</v>
      </c>
      <c r="AJ2115" s="16" t="s">
        <v>39</v>
      </c>
      <c r="AL2115" s="16" t="s">
        <v>39</v>
      </c>
      <c r="AM2115" s="16" t="s">
        <v>39</v>
      </c>
      <c r="AN2115" s="16" t="str">
        <f>IFERROR(VLOOKUP($P2115,'Kredieten productgroepen functi'!$C:$M,6,FALSE),"n.v.t.")</f>
        <v>4001</v>
      </c>
      <c r="AO2115" s="16" t="str">
        <f>IFERROR(VLOOKUP($P2115,'Kredieten productgroepen functi'!$C:$M,7,FALSE),"n.v.t.")</f>
        <v>Water</v>
      </c>
      <c r="AP2115" s="16" t="str">
        <f>IFERROR(VLOOKUP($P2115,'Kredieten productgroepen functi'!$C:$M,8,FALSE),"n.v.t.")</f>
        <v>40</v>
      </c>
      <c r="AQ2115" s="16" t="str">
        <f>IFERROR(VLOOKUP($P2115,'Kredieten productgroepen functi'!$C:$M,9,FALSE),"n.v.t.")</f>
        <v>Waterhuishouding, algemeen</v>
      </c>
      <c r="AR2115" s="16" t="str">
        <f>IFERROR(VLOOKUP($P2115,'Kredieten productgroepen functi'!$C:$M,10,FALSE),"n.v.t.")</f>
        <v>4</v>
      </c>
      <c r="AS2115" s="16" t="str">
        <f>IFERROR(VLOOKUP($P2115,'Kredieten productgroepen functi'!$C:$M,11,FALSE),"n.v.t.")</f>
        <v>Waterhuishouding</v>
      </c>
      <c r="AT2115" s="16" t="str">
        <f t="shared" si="101"/>
        <v>Lasten</v>
      </c>
      <c r="AU2115" s="16" t="str">
        <f>IFERROR(VLOOKUP($R2115,Kostensoorten!$C:$J,7,FALSE),"n.v.t.")</f>
        <v>2.3.1</v>
      </c>
      <c r="AV2115" s="16" t="str">
        <f>IFERROR(VLOOKUP($R2115,Kostensoorten!$C:$J,8,FALSE),"n.v.t.")</f>
        <v>Aankopen niet duurzame goedere</v>
      </c>
    </row>
    <row r="2116" spans="6:48">
      <c r="F2116" s="2" t="s">
        <v>7630</v>
      </c>
      <c r="G2116" s="2" t="s">
        <v>39</v>
      </c>
      <c r="H2116" s="2" t="s">
        <v>39</v>
      </c>
      <c r="I2116" s="18">
        <v>-335558.55</v>
      </c>
      <c r="P2116" s="16" t="str">
        <f t="shared" si="99"/>
        <v>640104</v>
      </c>
      <c r="Q2116" s="16" t="str">
        <f>IFERROR(VLOOKUP($P2116,'Kredieten productgroepen functi'!$C:$M,2,FALSE),"n.v.t.")</f>
        <v>Opbrengst grondwaterheffing</v>
      </c>
      <c r="R2116" s="16" t="str">
        <f t="shared" si="100"/>
        <v>811040</v>
      </c>
      <c r="S2116" s="16" t="str">
        <f>IFERROR(VLOOKUP($R2116,Kostensoorten!$C:$J,2,FALSE),"n.v.t.")</f>
        <v>Heffingen</v>
      </c>
      <c r="T2116" s="16" t="s">
        <v>39</v>
      </c>
      <c r="U2116" s="16" t="s">
        <v>39</v>
      </c>
      <c r="V2116" s="16" t="s">
        <v>39</v>
      </c>
      <c r="W2116" s="16" t="s">
        <v>39</v>
      </c>
      <c r="X2116" s="16" t="s">
        <v>39</v>
      </c>
      <c r="Y2116" s="16" t="s">
        <v>39</v>
      </c>
      <c r="Z2116" s="16" t="s">
        <v>39</v>
      </c>
      <c r="AA2116" s="16" t="s">
        <v>39</v>
      </c>
      <c r="AB2116" s="16" t="s">
        <v>39</v>
      </c>
      <c r="AC2116" s="16" t="s">
        <v>39</v>
      </c>
      <c r="AD2116" s="16" t="s">
        <v>39</v>
      </c>
      <c r="AE2116" s="16" t="s">
        <v>39</v>
      </c>
      <c r="AF2116" s="16" t="s">
        <v>39</v>
      </c>
      <c r="AG2116" s="16" t="s">
        <v>39</v>
      </c>
      <c r="AH2116" s="16" t="s">
        <v>39</v>
      </c>
      <c r="AI2116" s="16" t="s">
        <v>39</v>
      </c>
      <c r="AJ2116" s="16" t="s">
        <v>39</v>
      </c>
      <c r="AL2116" s="16" t="s">
        <v>39</v>
      </c>
      <c r="AM2116" s="16" t="s">
        <v>39</v>
      </c>
      <c r="AN2116" s="16" t="str">
        <f>IFERROR(VLOOKUP($P2116,'Kredieten productgroepen functi'!$C:$M,6,FALSE),"n.v.t.")</f>
        <v>4001</v>
      </c>
      <c r="AO2116" s="16" t="str">
        <f>IFERROR(VLOOKUP($P2116,'Kredieten productgroepen functi'!$C:$M,7,FALSE),"n.v.t.")</f>
        <v>Water</v>
      </c>
      <c r="AP2116" s="16" t="str">
        <f>IFERROR(VLOOKUP($P2116,'Kredieten productgroepen functi'!$C:$M,8,FALSE),"n.v.t.")</f>
        <v>40</v>
      </c>
      <c r="AQ2116" s="16" t="str">
        <f>IFERROR(VLOOKUP($P2116,'Kredieten productgroepen functi'!$C:$M,9,FALSE),"n.v.t.")</f>
        <v>Waterhuishouding, algemeen</v>
      </c>
      <c r="AR2116" s="16" t="str">
        <f>IFERROR(VLOOKUP($P2116,'Kredieten productgroepen functi'!$C:$M,10,FALSE),"n.v.t.")</f>
        <v>4</v>
      </c>
      <c r="AS2116" s="16" t="str">
        <f>IFERROR(VLOOKUP($P2116,'Kredieten productgroepen functi'!$C:$M,11,FALSE),"n.v.t.")</f>
        <v>Waterhuishouding</v>
      </c>
      <c r="AT2116" s="16" t="str">
        <f t="shared" si="101"/>
        <v>Baten</v>
      </c>
      <c r="AU2116" s="16" t="str">
        <f>IFERROR(VLOOKUP($R2116,Kostensoorten!$C:$J,7,FALSE),"n.v.t.")</f>
        <v>1.1</v>
      </c>
      <c r="AV2116" s="16" t="str">
        <f>IFERROR(VLOOKUP($R2116,Kostensoorten!$C:$J,8,FALSE),"n.v.t.")</f>
        <v>Leges en andere rechten</v>
      </c>
    </row>
    <row r="2117" spans="6:48">
      <c r="F2117" s="2" t="s">
        <v>9757</v>
      </c>
      <c r="G2117" s="2" t="s">
        <v>39</v>
      </c>
      <c r="H2117" s="2" t="s">
        <v>39</v>
      </c>
      <c r="I2117" s="18">
        <v>0</v>
      </c>
      <c r="P2117" s="16" t="str">
        <f t="shared" si="99"/>
        <v>640104</v>
      </c>
      <c r="Q2117" s="16" t="str">
        <f>IFERROR(VLOOKUP($P2117,'Kredieten productgroepen functi'!$C:$M,2,FALSE),"n.v.t.")</f>
        <v>Opbrengst grondwaterheffing</v>
      </c>
      <c r="R2117" s="16" t="str">
        <f t="shared" si="100"/>
        <v>841140</v>
      </c>
      <c r="S2117" s="16" t="str">
        <f>IFERROR(VLOOKUP($R2117,Kostensoorten!$C:$J,2,FALSE),"n.v.t.")</f>
        <v>Vermogensoverdracht waterschappen</v>
      </c>
      <c r="T2117" s="16" t="s">
        <v>39</v>
      </c>
      <c r="U2117" s="16" t="s">
        <v>39</v>
      </c>
      <c r="V2117" s="16" t="s">
        <v>39</v>
      </c>
      <c r="W2117" s="16" t="s">
        <v>39</v>
      </c>
      <c r="X2117" s="16" t="s">
        <v>39</v>
      </c>
      <c r="Y2117" s="16" t="s">
        <v>39</v>
      </c>
      <c r="Z2117" s="16" t="s">
        <v>39</v>
      </c>
      <c r="AA2117" s="16" t="s">
        <v>39</v>
      </c>
      <c r="AB2117" s="16" t="s">
        <v>39</v>
      </c>
      <c r="AC2117" s="16" t="s">
        <v>39</v>
      </c>
      <c r="AD2117" s="16" t="s">
        <v>39</v>
      </c>
      <c r="AE2117" s="16" t="s">
        <v>39</v>
      </c>
      <c r="AF2117" s="16" t="s">
        <v>39</v>
      </c>
      <c r="AG2117" s="16" t="s">
        <v>39</v>
      </c>
      <c r="AH2117" s="16" t="s">
        <v>39</v>
      </c>
      <c r="AI2117" s="16" t="s">
        <v>39</v>
      </c>
      <c r="AJ2117" s="16" t="s">
        <v>39</v>
      </c>
      <c r="AL2117" s="16" t="s">
        <v>39</v>
      </c>
      <c r="AM2117" s="16" t="s">
        <v>39</v>
      </c>
      <c r="AN2117" s="16" t="str">
        <f>IFERROR(VLOOKUP($P2117,'Kredieten productgroepen functi'!$C:$M,6,FALSE),"n.v.t.")</f>
        <v>4001</v>
      </c>
      <c r="AO2117" s="16" t="str">
        <f>IFERROR(VLOOKUP($P2117,'Kredieten productgroepen functi'!$C:$M,7,FALSE),"n.v.t.")</f>
        <v>Water</v>
      </c>
      <c r="AP2117" s="16" t="str">
        <f>IFERROR(VLOOKUP($P2117,'Kredieten productgroepen functi'!$C:$M,8,FALSE),"n.v.t.")</f>
        <v>40</v>
      </c>
      <c r="AQ2117" s="16" t="str">
        <f>IFERROR(VLOOKUP($P2117,'Kredieten productgroepen functi'!$C:$M,9,FALSE),"n.v.t.")</f>
        <v>Waterhuishouding, algemeen</v>
      </c>
      <c r="AR2117" s="16" t="str">
        <f>IFERROR(VLOOKUP($P2117,'Kredieten productgroepen functi'!$C:$M,10,FALSE),"n.v.t.")</f>
        <v>4</v>
      </c>
      <c r="AS2117" s="16" t="str">
        <f>IFERROR(VLOOKUP($P2117,'Kredieten productgroepen functi'!$C:$M,11,FALSE),"n.v.t.")</f>
        <v>Waterhuishouding</v>
      </c>
      <c r="AT2117" s="16" t="str">
        <f t="shared" si="101"/>
        <v>Baten</v>
      </c>
      <c r="AU2117" s="16" t="str">
        <f>IFERROR(VLOOKUP($R2117,Kostensoorten!$C:$J,7,FALSE),"n.v.t.")</f>
        <v>4.1.1</v>
      </c>
      <c r="AV2117" s="16" t="str">
        <f>IFERROR(VLOOKUP($R2117,Kostensoorten!$C:$J,8,FALSE),"n.v.t.")</f>
        <v>Vermogensoverdrachten van over</v>
      </c>
    </row>
    <row r="2118" spans="6:48">
      <c r="F2118" s="2" t="s">
        <v>7631</v>
      </c>
      <c r="G2118" s="2" t="s">
        <v>39</v>
      </c>
      <c r="H2118" s="2" t="s">
        <v>39</v>
      </c>
      <c r="I2118" s="18">
        <v>13000</v>
      </c>
      <c r="P2118" s="16" t="str">
        <f t="shared" ref="P2118:P2181" si="102">IF(RIGHT(LEFT(F2118,6),1)=".",LEFT(F2118,5),LEFT(F2118,6))</f>
        <v>640106</v>
      </c>
      <c r="Q2118" s="16" t="str">
        <f>IFERROR(VLOOKUP($P2118,'Kredieten productgroepen functi'!$C:$M,2,FALSE),"n.v.t.")</f>
        <v>Bijdrage stowa</v>
      </c>
      <c r="R2118" s="16" t="str">
        <f t="shared" ref="R2118:R2181" si="103">IF(RIGHT(LEFT(F2118,6),1)=".",RIGHT(LEFT(F2118,12),6),RIGHT(LEFT(F2118,13),6))</f>
        <v>423139</v>
      </c>
      <c r="S2118" s="16" t="str">
        <f>IFERROR(VLOOKUP($R2118,Kostensoorten!$C:$J,2,FALSE),"n.v.t.")</f>
        <v>Overige diensten van derden</v>
      </c>
      <c r="T2118" s="16" t="s">
        <v>39</v>
      </c>
      <c r="U2118" s="16" t="s">
        <v>39</v>
      </c>
      <c r="V2118" s="16" t="s">
        <v>39</v>
      </c>
      <c r="W2118" s="16" t="s">
        <v>39</v>
      </c>
      <c r="X2118" s="16" t="s">
        <v>39</v>
      </c>
      <c r="Y2118" s="16" t="s">
        <v>39</v>
      </c>
      <c r="Z2118" s="16" t="s">
        <v>39</v>
      </c>
      <c r="AA2118" s="16" t="s">
        <v>39</v>
      </c>
      <c r="AB2118" s="16" t="s">
        <v>39</v>
      </c>
      <c r="AC2118" s="16" t="s">
        <v>39</v>
      </c>
      <c r="AD2118" s="16" t="s">
        <v>39</v>
      </c>
      <c r="AE2118" s="16" t="s">
        <v>39</v>
      </c>
      <c r="AF2118" s="16" t="s">
        <v>39</v>
      </c>
      <c r="AG2118" s="16" t="s">
        <v>39</v>
      </c>
      <c r="AH2118" s="16" t="s">
        <v>39</v>
      </c>
      <c r="AI2118" s="16" t="s">
        <v>39</v>
      </c>
      <c r="AJ2118" s="16" t="s">
        <v>39</v>
      </c>
      <c r="AL2118" s="16" t="s">
        <v>39</v>
      </c>
      <c r="AM2118" s="16" t="s">
        <v>39</v>
      </c>
      <c r="AN2118" s="16" t="str">
        <f>IFERROR(VLOOKUP($P2118,'Kredieten productgroepen functi'!$C:$M,6,FALSE),"n.v.t.")</f>
        <v>4001</v>
      </c>
      <c r="AO2118" s="16" t="str">
        <f>IFERROR(VLOOKUP($P2118,'Kredieten productgroepen functi'!$C:$M,7,FALSE),"n.v.t.")</f>
        <v>Water</v>
      </c>
      <c r="AP2118" s="16" t="str">
        <f>IFERROR(VLOOKUP($P2118,'Kredieten productgroepen functi'!$C:$M,8,FALSE),"n.v.t.")</f>
        <v>40</v>
      </c>
      <c r="AQ2118" s="16" t="str">
        <f>IFERROR(VLOOKUP($P2118,'Kredieten productgroepen functi'!$C:$M,9,FALSE),"n.v.t.")</f>
        <v>Waterhuishouding, algemeen</v>
      </c>
      <c r="AR2118" s="16" t="str">
        <f>IFERROR(VLOOKUP($P2118,'Kredieten productgroepen functi'!$C:$M,10,FALSE),"n.v.t.")</f>
        <v>4</v>
      </c>
      <c r="AS2118" s="16" t="str">
        <f>IFERROR(VLOOKUP($P2118,'Kredieten productgroepen functi'!$C:$M,11,FALSE),"n.v.t.")</f>
        <v>Waterhuishouding</v>
      </c>
      <c r="AT2118" s="16" t="str">
        <f t="shared" ref="AT2118:AT2181" si="104">IF(LEFT(R2118,1)="4","Lasten",IF(LEFT(R2118,1)="8","Baten","n.v.t."))</f>
        <v>Lasten</v>
      </c>
      <c r="AU2118" s="16" t="str">
        <f>IFERROR(VLOOKUP($R2118,Kostensoorten!$C:$J,7,FALSE),"n.v.t.")</f>
        <v>2.3.1</v>
      </c>
      <c r="AV2118" s="16" t="str">
        <f>IFERROR(VLOOKUP($R2118,Kostensoorten!$C:$J,8,FALSE),"n.v.t.")</f>
        <v>Aankopen niet duurzame goedere</v>
      </c>
    </row>
    <row r="2119" spans="6:48">
      <c r="F2119" s="2" t="s">
        <v>7116</v>
      </c>
      <c r="G2119" s="2" t="s">
        <v>39</v>
      </c>
      <c r="H2119" s="2" t="s">
        <v>39</v>
      </c>
      <c r="I2119" s="18">
        <v>320.87</v>
      </c>
      <c r="P2119" s="16" t="str">
        <f t="shared" si="102"/>
        <v>640107</v>
      </c>
      <c r="Q2119" s="16" t="str">
        <f>IFERROR(VLOOKUP($P2119,'Kredieten productgroepen functi'!$C:$M,2,FALSE),"n.v.t.")</f>
        <v>Onderzoek waterhuishouding</v>
      </c>
      <c r="R2119" s="16" t="str">
        <f t="shared" si="103"/>
        <v>423083</v>
      </c>
      <c r="S2119" s="16" t="str">
        <f>IFERROR(VLOOKUP($R2119,Kostensoorten!$C:$J,2,FALSE),"n.v.t.")</f>
        <v>Documentatie abonnement</v>
      </c>
      <c r="T2119" s="16" t="s">
        <v>39</v>
      </c>
      <c r="U2119" s="16" t="s">
        <v>39</v>
      </c>
      <c r="V2119" s="16" t="s">
        <v>39</v>
      </c>
      <c r="W2119" s="16" t="s">
        <v>39</v>
      </c>
      <c r="X2119" s="16" t="s">
        <v>39</v>
      </c>
      <c r="Y2119" s="16" t="s">
        <v>39</v>
      </c>
      <c r="Z2119" s="16" t="s">
        <v>39</v>
      </c>
      <c r="AA2119" s="16" t="s">
        <v>39</v>
      </c>
      <c r="AB2119" s="16" t="s">
        <v>39</v>
      </c>
      <c r="AC2119" s="16" t="s">
        <v>39</v>
      </c>
      <c r="AD2119" s="16" t="s">
        <v>39</v>
      </c>
      <c r="AE2119" s="16" t="s">
        <v>39</v>
      </c>
      <c r="AF2119" s="16" t="s">
        <v>39</v>
      </c>
      <c r="AG2119" s="16" t="s">
        <v>39</v>
      </c>
      <c r="AH2119" s="16" t="s">
        <v>39</v>
      </c>
      <c r="AI2119" s="16" t="s">
        <v>39</v>
      </c>
      <c r="AJ2119" s="16" t="s">
        <v>39</v>
      </c>
      <c r="AL2119" s="16" t="s">
        <v>39</v>
      </c>
      <c r="AM2119" s="16" t="s">
        <v>39</v>
      </c>
      <c r="AN2119" s="16" t="str">
        <f>IFERROR(VLOOKUP($P2119,'Kredieten productgroepen functi'!$C:$M,6,FALSE),"n.v.t.")</f>
        <v>4001</v>
      </c>
      <c r="AO2119" s="16" t="str">
        <f>IFERROR(VLOOKUP($P2119,'Kredieten productgroepen functi'!$C:$M,7,FALSE),"n.v.t.")</f>
        <v>Water</v>
      </c>
      <c r="AP2119" s="16" t="str">
        <f>IFERROR(VLOOKUP($P2119,'Kredieten productgroepen functi'!$C:$M,8,FALSE),"n.v.t.")</f>
        <v>40</v>
      </c>
      <c r="AQ2119" s="16" t="str">
        <f>IFERROR(VLOOKUP($P2119,'Kredieten productgroepen functi'!$C:$M,9,FALSE),"n.v.t.")</f>
        <v>Waterhuishouding, algemeen</v>
      </c>
      <c r="AR2119" s="16" t="str">
        <f>IFERROR(VLOOKUP($P2119,'Kredieten productgroepen functi'!$C:$M,10,FALSE),"n.v.t.")</f>
        <v>4</v>
      </c>
      <c r="AS2119" s="16" t="str">
        <f>IFERROR(VLOOKUP($P2119,'Kredieten productgroepen functi'!$C:$M,11,FALSE),"n.v.t.")</f>
        <v>Waterhuishouding</v>
      </c>
      <c r="AT2119" s="16" t="str">
        <f t="shared" si="104"/>
        <v>Lasten</v>
      </c>
      <c r="AU2119" s="16" t="str">
        <f>IFERROR(VLOOKUP($R2119,Kostensoorten!$C:$J,7,FALSE),"n.v.t.")</f>
        <v>2.3.1</v>
      </c>
      <c r="AV2119" s="16" t="str">
        <f>IFERROR(VLOOKUP($R2119,Kostensoorten!$C:$J,8,FALSE),"n.v.t.")</f>
        <v>Aankopen niet duurzame goedere</v>
      </c>
    </row>
    <row r="2120" spans="6:48">
      <c r="F2120" s="2" t="s">
        <v>9758</v>
      </c>
      <c r="G2120" s="2" t="s">
        <v>39</v>
      </c>
      <c r="H2120" s="2" t="s">
        <v>39</v>
      </c>
      <c r="I2120" s="18">
        <v>4000.77</v>
      </c>
      <c r="P2120" s="16" t="str">
        <f t="shared" si="102"/>
        <v>640107</v>
      </c>
      <c r="Q2120" s="16" t="str">
        <f>IFERROR(VLOOKUP($P2120,'Kredieten productgroepen functi'!$C:$M,2,FALSE),"n.v.t.")</f>
        <v>Onderzoek waterhuishouding</v>
      </c>
      <c r="R2120" s="16" t="str">
        <f t="shared" si="103"/>
        <v>423136</v>
      </c>
      <c r="S2120" s="16" t="str">
        <f>IFERROR(VLOOKUP($R2120,Kostensoorten!$C:$J,2,FALSE),"n.v.t.")</f>
        <v>Advertenties</v>
      </c>
      <c r="T2120" s="16" t="s">
        <v>39</v>
      </c>
      <c r="U2120" s="16" t="s">
        <v>39</v>
      </c>
      <c r="V2120" s="16" t="s">
        <v>39</v>
      </c>
      <c r="W2120" s="16" t="s">
        <v>39</v>
      </c>
      <c r="X2120" s="16" t="s">
        <v>39</v>
      </c>
      <c r="Y2120" s="16" t="s">
        <v>39</v>
      </c>
      <c r="Z2120" s="16" t="s">
        <v>39</v>
      </c>
      <c r="AA2120" s="16" t="s">
        <v>39</v>
      </c>
      <c r="AB2120" s="16" t="s">
        <v>39</v>
      </c>
      <c r="AC2120" s="16" t="s">
        <v>39</v>
      </c>
      <c r="AD2120" s="16" t="s">
        <v>39</v>
      </c>
      <c r="AE2120" s="16" t="s">
        <v>39</v>
      </c>
      <c r="AF2120" s="16" t="s">
        <v>39</v>
      </c>
      <c r="AG2120" s="16" t="s">
        <v>39</v>
      </c>
      <c r="AH2120" s="16" t="s">
        <v>39</v>
      </c>
      <c r="AI2120" s="16" t="s">
        <v>39</v>
      </c>
      <c r="AJ2120" s="16" t="s">
        <v>39</v>
      </c>
      <c r="AL2120" s="16" t="s">
        <v>39</v>
      </c>
      <c r="AM2120" s="16" t="s">
        <v>39</v>
      </c>
      <c r="AN2120" s="16" t="str">
        <f>IFERROR(VLOOKUP($P2120,'Kredieten productgroepen functi'!$C:$M,6,FALSE),"n.v.t.")</f>
        <v>4001</v>
      </c>
      <c r="AO2120" s="16" t="str">
        <f>IFERROR(VLOOKUP($P2120,'Kredieten productgroepen functi'!$C:$M,7,FALSE),"n.v.t.")</f>
        <v>Water</v>
      </c>
      <c r="AP2120" s="16" t="str">
        <f>IFERROR(VLOOKUP($P2120,'Kredieten productgroepen functi'!$C:$M,8,FALSE),"n.v.t.")</f>
        <v>40</v>
      </c>
      <c r="AQ2120" s="16" t="str">
        <f>IFERROR(VLOOKUP($P2120,'Kredieten productgroepen functi'!$C:$M,9,FALSE),"n.v.t.")</f>
        <v>Waterhuishouding, algemeen</v>
      </c>
      <c r="AR2120" s="16" t="str">
        <f>IFERROR(VLOOKUP($P2120,'Kredieten productgroepen functi'!$C:$M,10,FALSE),"n.v.t.")</f>
        <v>4</v>
      </c>
      <c r="AS2120" s="16" t="str">
        <f>IFERROR(VLOOKUP($P2120,'Kredieten productgroepen functi'!$C:$M,11,FALSE),"n.v.t.")</f>
        <v>Waterhuishouding</v>
      </c>
      <c r="AT2120" s="16" t="str">
        <f t="shared" si="104"/>
        <v>Lasten</v>
      </c>
      <c r="AU2120" s="16" t="str">
        <f>IFERROR(VLOOKUP($R2120,Kostensoorten!$C:$J,7,FALSE),"n.v.t.")</f>
        <v>2.3.1</v>
      </c>
      <c r="AV2120" s="16" t="str">
        <f>IFERROR(VLOOKUP($R2120,Kostensoorten!$C:$J,8,FALSE),"n.v.t.")</f>
        <v>Aankopen niet duurzame goedere</v>
      </c>
    </row>
    <row r="2121" spans="6:48">
      <c r="F2121" s="2" t="s">
        <v>7632</v>
      </c>
      <c r="G2121" s="2" t="s">
        <v>39</v>
      </c>
      <c r="H2121" s="2" t="s">
        <v>39</v>
      </c>
      <c r="I2121" s="18">
        <v>9245.27</v>
      </c>
      <c r="P2121" s="16" t="str">
        <f t="shared" si="102"/>
        <v>640107</v>
      </c>
      <c r="Q2121" s="16" t="str">
        <f>IFERROR(VLOOKUP($P2121,'Kredieten productgroepen functi'!$C:$M,2,FALSE),"n.v.t.")</f>
        <v>Onderzoek waterhuishouding</v>
      </c>
      <c r="R2121" s="16" t="str">
        <f t="shared" si="103"/>
        <v>423139</v>
      </c>
      <c r="S2121" s="16" t="str">
        <f>IFERROR(VLOOKUP($R2121,Kostensoorten!$C:$J,2,FALSE),"n.v.t.")</f>
        <v>Overige diensten van derden</v>
      </c>
      <c r="T2121" s="16" t="s">
        <v>39</v>
      </c>
      <c r="U2121" s="16" t="s">
        <v>39</v>
      </c>
      <c r="V2121" s="16" t="s">
        <v>39</v>
      </c>
      <c r="W2121" s="16" t="s">
        <v>39</v>
      </c>
      <c r="X2121" s="16" t="s">
        <v>39</v>
      </c>
      <c r="Y2121" s="16" t="s">
        <v>39</v>
      </c>
      <c r="Z2121" s="16" t="s">
        <v>39</v>
      </c>
      <c r="AA2121" s="16" t="s">
        <v>39</v>
      </c>
      <c r="AB2121" s="16" t="s">
        <v>39</v>
      </c>
      <c r="AC2121" s="16" t="s">
        <v>39</v>
      </c>
      <c r="AD2121" s="16" t="s">
        <v>39</v>
      </c>
      <c r="AE2121" s="16" t="s">
        <v>39</v>
      </c>
      <c r="AF2121" s="16" t="s">
        <v>39</v>
      </c>
      <c r="AG2121" s="16" t="s">
        <v>39</v>
      </c>
      <c r="AH2121" s="16" t="s">
        <v>39</v>
      </c>
      <c r="AI2121" s="16" t="s">
        <v>39</v>
      </c>
      <c r="AJ2121" s="16" t="s">
        <v>39</v>
      </c>
      <c r="AL2121" s="16" t="s">
        <v>39</v>
      </c>
      <c r="AM2121" s="16" t="s">
        <v>39</v>
      </c>
      <c r="AN2121" s="16" t="str">
        <f>IFERROR(VLOOKUP($P2121,'Kredieten productgroepen functi'!$C:$M,6,FALSE),"n.v.t.")</f>
        <v>4001</v>
      </c>
      <c r="AO2121" s="16" t="str">
        <f>IFERROR(VLOOKUP($P2121,'Kredieten productgroepen functi'!$C:$M,7,FALSE),"n.v.t.")</f>
        <v>Water</v>
      </c>
      <c r="AP2121" s="16" t="str">
        <f>IFERROR(VLOOKUP($P2121,'Kredieten productgroepen functi'!$C:$M,8,FALSE),"n.v.t.")</f>
        <v>40</v>
      </c>
      <c r="AQ2121" s="16" t="str">
        <f>IFERROR(VLOOKUP($P2121,'Kredieten productgroepen functi'!$C:$M,9,FALSE),"n.v.t.")</f>
        <v>Waterhuishouding, algemeen</v>
      </c>
      <c r="AR2121" s="16" t="str">
        <f>IFERROR(VLOOKUP($P2121,'Kredieten productgroepen functi'!$C:$M,10,FALSE),"n.v.t.")</f>
        <v>4</v>
      </c>
      <c r="AS2121" s="16" t="str">
        <f>IFERROR(VLOOKUP($P2121,'Kredieten productgroepen functi'!$C:$M,11,FALSE),"n.v.t.")</f>
        <v>Waterhuishouding</v>
      </c>
      <c r="AT2121" s="16" t="str">
        <f t="shared" si="104"/>
        <v>Lasten</v>
      </c>
      <c r="AU2121" s="16" t="str">
        <f>IFERROR(VLOOKUP($R2121,Kostensoorten!$C:$J,7,FALSE),"n.v.t.")</f>
        <v>2.3.1</v>
      </c>
      <c r="AV2121" s="16" t="str">
        <f>IFERROR(VLOOKUP($R2121,Kostensoorten!$C:$J,8,FALSE),"n.v.t.")</f>
        <v>Aankopen niet duurzame goedere</v>
      </c>
    </row>
    <row r="2122" spans="6:48">
      <c r="F2122" s="2" t="s">
        <v>8797</v>
      </c>
      <c r="G2122" s="2" t="s">
        <v>39</v>
      </c>
      <c r="H2122" s="2" t="s">
        <v>39</v>
      </c>
      <c r="I2122" s="18">
        <v>151.1</v>
      </c>
      <c r="P2122" s="16" t="str">
        <f t="shared" si="102"/>
        <v>640107</v>
      </c>
      <c r="Q2122" s="16" t="str">
        <f>IFERROR(VLOOKUP($P2122,'Kredieten productgroepen functi'!$C:$M,2,FALSE),"n.v.t.")</f>
        <v>Onderzoek waterhuishouding</v>
      </c>
      <c r="R2122" s="16" t="str">
        <f t="shared" si="103"/>
        <v>423142</v>
      </c>
      <c r="S2122" s="16" t="str">
        <f>IFERROR(VLOOKUP($R2122,Kostensoorten!$C:$J,2,FALSE),"n.v.t.")</f>
        <v>Geschenken aan externen/relaties</v>
      </c>
      <c r="T2122" s="16" t="s">
        <v>39</v>
      </c>
      <c r="U2122" s="16" t="s">
        <v>39</v>
      </c>
      <c r="V2122" s="16" t="s">
        <v>39</v>
      </c>
      <c r="W2122" s="16" t="s">
        <v>39</v>
      </c>
      <c r="X2122" s="16" t="s">
        <v>39</v>
      </c>
      <c r="Y2122" s="16" t="s">
        <v>39</v>
      </c>
      <c r="Z2122" s="16" t="s">
        <v>39</v>
      </c>
      <c r="AA2122" s="16" t="s">
        <v>39</v>
      </c>
      <c r="AB2122" s="16" t="s">
        <v>39</v>
      </c>
      <c r="AC2122" s="16" t="s">
        <v>39</v>
      </c>
      <c r="AD2122" s="16" t="s">
        <v>39</v>
      </c>
      <c r="AE2122" s="16" t="s">
        <v>39</v>
      </c>
      <c r="AF2122" s="16" t="s">
        <v>39</v>
      </c>
      <c r="AG2122" s="16" t="s">
        <v>39</v>
      </c>
      <c r="AH2122" s="16" t="s">
        <v>39</v>
      </c>
      <c r="AI2122" s="16" t="s">
        <v>39</v>
      </c>
      <c r="AJ2122" s="16" t="s">
        <v>39</v>
      </c>
      <c r="AL2122" s="16" t="s">
        <v>39</v>
      </c>
      <c r="AM2122" s="16" t="s">
        <v>39</v>
      </c>
      <c r="AN2122" s="16" t="str">
        <f>IFERROR(VLOOKUP($P2122,'Kredieten productgroepen functi'!$C:$M,6,FALSE),"n.v.t.")</f>
        <v>4001</v>
      </c>
      <c r="AO2122" s="16" t="str">
        <f>IFERROR(VLOOKUP($P2122,'Kredieten productgroepen functi'!$C:$M,7,FALSE),"n.v.t.")</f>
        <v>Water</v>
      </c>
      <c r="AP2122" s="16" t="str">
        <f>IFERROR(VLOOKUP($P2122,'Kredieten productgroepen functi'!$C:$M,8,FALSE),"n.v.t.")</f>
        <v>40</v>
      </c>
      <c r="AQ2122" s="16" t="str">
        <f>IFERROR(VLOOKUP($P2122,'Kredieten productgroepen functi'!$C:$M,9,FALSE),"n.v.t.")</f>
        <v>Waterhuishouding, algemeen</v>
      </c>
      <c r="AR2122" s="16" t="str">
        <f>IFERROR(VLOOKUP($P2122,'Kredieten productgroepen functi'!$C:$M,10,FALSE),"n.v.t.")</f>
        <v>4</v>
      </c>
      <c r="AS2122" s="16" t="str">
        <f>IFERROR(VLOOKUP($P2122,'Kredieten productgroepen functi'!$C:$M,11,FALSE),"n.v.t.")</f>
        <v>Waterhuishouding</v>
      </c>
      <c r="AT2122" s="16" t="str">
        <f t="shared" si="104"/>
        <v>Lasten</v>
      </c>
      <c r="AU2122" s="16" t="str">
        <f>IFERROR(VLOOKUP($R2122,Kostensoorten!$C:$J,7,FALSE),"n.v.t.")</f>
        <v>2.3.1</v>
      </c>
      <c r="AV2122" s="16" t="str">
        <f>IFERROR(VLOOKUP($R2122,Kostensoorten!$C:$J,8,FALSE),"n.v.t.")</f>
        <v>Aankopen niet duurzame goedere</v>
      </c>
    </row>
    <row r="2123" spans="6:48">
      <c r="F2123" s="2" t="s">
        <v>7633</v>
      </c>
      <c r="G2123" s="2" t="s">
        <v>39</v>
      </c>
      <c r="H2123" s="2" t="s">
        <v>39</v>
      </c>
      <c r="I2123" s="18">
        <v>38.5</v>
      </c>
      <c r="P2123" s="16" t="str">
        <f t="shared" si="102"/>
        <v>640107</v>
      </c>
      <c r="Q2123" s="16" t="str">
        <f>IFERROR(VLOOKUP($P2123,'Kredieten productgroepen functi'!$C:$M,2,FALSE),"n.v.t.")</f>
        <v>Onderzoek waterhuishouding</v>
      </c>
      <c r="R2123" s="16" t="str">
        <f t="shared" si="103"/>
        <v>423170</v>
      </c>
      <c r="S2123" s="16" t="str">
        <f>IFERROR(VLOOKUP($R2123,Kostensoorten!$C:$J,2,FALSE),"n.v.t.")</f>
        <v>Werklunch/diner zakelijke relaties</v>
      </c>
      <c r="T2123" s="16" t="s">
        <v>39</v>
      </c>
      <c r="U2123" s="16" t="s">
        <v>39</v>
      </c>
      <c r="V2123" s="16" t="s">
        <v>39</v>
      </c>
      <c r="W2123" s="16" t="s">
        <v>39</v>
      </c>
      <c r="X2123" s="16" t="s">
        <v>39</v>
      </c>
      <c r="Y2123" s="16" t="s">
        <v>39</v>
      </c>
      <c r="Z2123" s="16" t="s">
        <v>39</v>
      </c>
      <c r="AA2123" s="16" t="s">
        <v>39</v>
      </c>
      <c r="AB2123" s="16" t="s">
        <v>39</v>
      </c>
      <c r="AC2123" s="16" t="s">
        <v>39</v>
      </c>
      <c r="AD2123" s="16" t="s">
        <v>39</v>
      </c>
      <c r="AE2123" s="16" t="s">
        <v>39</v>
      </c>
      <c r="AF2123" s="16" t="s">
        <v>39</v>
      </c>
      <c r="AG2123" s="16" t="s">
        <v>39</v>
      </c>
      <c r="AH2123" s="16" t="s">
        <v>39</v>
      </c>
      <c r="AI2123" s="16" t="s">
        <v>39</v>
      </c>
      <c r="AJ2123" s="16" t="s">
        <v>39</v>
      </c>
      <c r="AL2123" s="16" t="s">
        <v>39</v>
      </c>
      <c r="AM2123" s="16" t="s">
        <v>39</v>
      </c>
      <c r="AN2123" s="16" t="str">
        <f>IFERROR(VLOOKUP($P2123,'Kredieten productgroepen functi'!$C:$M,6,FALSE),"n.v.t.")</f>
        <v>4001</v>
      </c>
      <c r="AO2123" s="16" t="str">
        <f>IFERROR(VLOOKUP($P2123,'Kredieten productgroepen functi'!$C:$M,7,FALSE),"n.v.t.")</f>
        <v>Water</v>
      </c>
      <c r="AP2123" s="16" t="str">
        <f>IFERROR(VLOOKUP($P2123,'Kredieten productgroepen functi'!$C:$M,8,FALSE),"n.v.t.")</f>
        <v>40</v>
      </c>
      <c r="AQ2123" s="16" t="str">
        <f>IFERROR(VLOOKUP($P2123,'Kredieten productgroepen functi'!$C:$M,9,FALSE),"n.v.t.")</f>
        <v>Waterhuishouding, algemeen</v>
      </c>
      <c r="AR2123" s="16" t="str">
        <f>IFERROR(VLOOKUP($P2123,'Kredieten productgroepen functi'!$C:$M,10,FALSE),"n.v.t.")</f>
        <v>4</v>
      </c>
      <c r="AS2123" s="16" t="str">
        <f>IFERROR(VLOOKUP($P2123,'Kredieten productgroepen functi'!$C:$M,11,FALSE),"n.v.t.")</f>
        <v>Waterhuishouding</v>
      </c>
      <c r="AT2123" s="16" t="str">
        <f t="shared" si="104"/>
        <v>Lasten</v>
      </c>
      <c r="AU2123" s="16" t="str">
        <f>IFERROR(VLOOKUP($R2123,Kostensoorten!$C:$J,7,FALSE),"n.v.t.")</f>
        <v>2.3.1</v>
      </c>
      <c r="AV2123" s="16" t="str">
        <f>IFERROR(VLOOKUP($R2123,Kostensoorten!$C:$J,8,FALSE),"n.v.t.")</f>
        <v>Aankopen niet duurzame goedere</v>
      </c>
    </row>
    <row r="2124" spans="6:48">
      <c r="F2124" s="2" t="s">
        <v>8222</v>
      </c>
      <c r="G2124" s="2" t="s">
        <v>39</v>
      </c>
      <c r="H2124" s="2" t="s">
        <v>39</v>
      </c>
      <c r="I2124" s="18">
        <v>21</v>
      </c>
      <c r="P2124" s="16" t="str">
        <f t="shared" si="102"/>
        <v>640107</v>
      </c>
      <c r="Q2124" s="16" t="str">
        <f>IFERROR(VLOOKUP($P2124,'Kredieten productgroepen functi'!$C:$M,2,FALSE),"n.v.t.")</f>
        <v>Onderzoek waterhuishouding</v>
      </c>
      <c r="R2124" s="16" t="str">
        <f t="shared" si="103"/>
        <v>423175</v>
      </c>
      <c r="S2124" s="16" t="str">
        <f>IFERROR(VLOOKUP($R2124,Kostensoorten!$C:$J,2,FALSE),"n.v.t.")</f>
        <v>Vergadering/bijeenkomst Extern</v>
      </c>
      <c r="T2124" s="16" t="s">
        <v>39</v>
      </c>
      <c r="U2124" s="16" t="s">
        <v>39</v>
      </c>
      <c r="V2124" s="16" t="s">
        <v>39</v>
      </c>
      <c r="W2124" s="16" t="s">
        <v>39</v>
      </c>
      <c r="X2124" s="16" t="s">
        <v>39</v>
      </c>
      <c r="Y2124" s="16" t="s">
        <v>39</v>
      </c>
      <c r="Z2124" s="16" t="s">
        <v>39</v>
      </c>
      <c r="AA2124" s="16" t="s">
        <v>39</v>
      </c>
      <c r="AB2124" s="16" t="s">
        <v>39</v>
      </c>
      <c r="AC2124" s="16" t="s">
        <v>39</v>
      </c>
      <c r="AD2124" s="16" t="s">
        <v>39</v>
      </c>
      <c r="AE2124" s="16" t="s">
        <v>39</v>
      </c>
      <c r="AF2124" s="16" t="s">
        <v>39</v>
      </c>
      <c r="AG2124" s="16" t="s">
        <v>39</v>
      </c>
      <c r="AH2124" s="16" t="s">
        <v>39</v>
      </c>
      <c r="AI2124" s="16" t="s">
        <v>39</v>
      </c>
      <c r="AJ2124" s="16" t="s">
        <v>39</v>
      </c>
      <c r="AL2124" s="16" t="s">
        <v>39</v>
      </c>
      <c r="AM2124" s="16" t="s">
        <v>39</v>
      </c>
      <c r="AN2124" s="16" t="str">
        <f>IFERROR(VLOOKUP($P2124,'Kredieten productgroepen functi'!$C:$M,6,FALSE),"n.v.t.")</f>
        <v>4001</v>
      </c>
      <c r="AO2124" s="16" t="str">
        <f>IFERROR(VLOOKUP($P2124,'Kredieten productgroepen functi'!$C:$M,7,FALSE),"n.v.t.")</f>
        <v>Water</v>
      </c>
      <c r="AP2124" s="16" t="str">
        <f>IFERROR(VLOOKUP($P2124,'Kredieten productgroepen functi'!$C:$M,8,FALSE),"n.v.t.")</f>
        <v>40</v>
      </c>
      <c r="AQ2124" s="16" t="str">
        <f>IFERROR(VLOOKUP($P2124,'Kredieten productgroepen functi'!$C:$M,9,FALSE),"n.v.t.")</f>
        <v>Waterhuishouding, algemeen</v>
      </c>
      <c r="AR2124" s="16" t="str">
        <f>IFERROR(VLOOKUP($P2124,'Kredieten productgroepen functi'!$C:$M,10,FALSE),"n.v.t.")</f>
        <v>4</v>
      </c>
      <c r="AS2124" s="16" t="str">
        <f>IFERROR(VLOOKUP($P2124,'Kredieten productgroepen functi'!$C:$M,11,FALSE),"n.v.t.")</f>
        <v>Waterhuishouding</v>
      </c>
      <c r="AT2124" s="16" t="str">
        <f t="shared" si="104"/>
        <v>Lasten</v>
      </c>
      <c r="AU2124" s="16" t="str">
        <f>IFERROR(VLOOKUP($R2124,Kostensoorten!$C:$J,7,FALSE),"n.v.t.")</f>
        <v>2.3.1</v>
      </c>
      <c r="AV2124" s="16" t="str">
        <f>IFERROR(VLOOKUP($R2124,Kostensoorten!$C:$J,8,FALSE),"n.v.t.")</f>
        <v>Aankopen niet duurzame goedere</v>
      </c>
    </row>
    <row r="2125" spans="6:48">
      <c r="F2125" s="2" t="s">
        <v>8223</v>
      </c>
      <c r="G2125" s="2" t="s">
        <v>39</v>
      </c>
      <c r="H2125" s="2" t="s">
        <v>39</v>
      </c>
      <c r="I2125" s="18">
        <v>91.49</v>
      </c>
      <c r="P2125" s="16" t="str">
        <f t="shared" si="102"/>
        <v>640107</v>
      </c>
      <c r="Q2125" s="16" t="str">
        <f>IFERROR(VLOOKUP($P2125,'Kredieten productgroepen functi'!$C:$M,2,FALSE),"n.v.t.")</f>
        <v>Onderzoek waterhuishouding</v>
      </c>
      <c r="R2125" s="16" t="str">
        <f t="shared" si="103"/>
        <v>423179</v>
      </c>
      <c r="S2125" s="16" t="str">
        <f>IFERROR(VLOOKUP($R2125,Kostensoorten!$C:$J,2,FALSE),"n.v.t.")</f>
        <v>Maaltijden en consumpties extern</v>
      </c>
      <c r="T2125" s="16" t="s">
        <v>39</v>
      </c>
      <c r="U2125" s="16" t="s">
        <v>39</v>
      </c>
      <c r="V2125" s="16" t="s">
        <v>39</v>
      </c>
      <c r="W2125" s="16" t="s">
        <v>39</v>
      </c>
      <c r="X2125" s="16" t="s">
        <v>39</v>
      </c>
      <c r="Y2125" s="16" t="s">
        <v>39</v>
      </c>
      <c r="Z2125" s="16" t="s">
        <v>39</v>
      </c>
      <c r="AA2125" s="16" t="s">
        <v>39</v>
      </c>
      <c r="AB2125" s="16" t="s">
        <v>39</v>
      </c>
      <c r="AC2125" s="16" t="s">
        <v>39</v>
      </c>
      <c r="AD2125" s="16" t="s">
        <v>39</v>
      </c>
      <c r="AE2125" s="16" t="s">
        <v>39</v>
      </c>
      <c r="AF2125" s="16" t="s">
        <v>39</v>
      </c>
      <c r="AG2125" s="16" t="s">
        <v>39</v>
      </c>
      <c r="AH2125" s="16" t="s">
        <v>39</v>
      </c>
      <c r="AI2125" s="16" t="s">
        <v>39</v>
      </c>
      <c r="AJ2125" s="16" t="s">
        <v>39</v>
      </c>
      <c r="AL2125" s="16" t="s">
        <v>39</v>
      </c>
      <c r="AM2125" s="16" t="s">
        <v>39</v>
      </c>
      <c r="AN2125" s="16" t="str">
        <f>IFERROR(VLOOKUP($P2125,'Kredieten productgroepen functi'!$C:$M,6,FALSE),"n.v.t.")</f>
        <v>4001</v>
      </c>
      <c r="AO2125" s="16" t="str">
        <f>IFERROR(VLOOKUP($P2125,'Kredieten productgroepen functi'!$C:$M,7,FALSE),"n.v.t.")</f>
        <v>Water</v>
      </c>
      <c r="AP2125" s="16" t="str">
        <f>IFERROR(VLOOKUP($P2125,'Kredieten productgroepen functi'!$C:$M,8,FALSE),"n.v.t.")</f>
        <v>40</v>
      </c>
      <c r="AQ2125" s="16" t="str">
        <f>IFERROR(VLOOKUP($P2125,'Kredieten productgroepen functi'!$C:$M,9,FALSE),"n.v.t.")</f>
        <v>Waterhuishouding, algemeen</v>
      </c>
      <c r="AR2125" s="16" t="str">
        <f>IFERROR(VLOOKUP($P2125,'Kredieten productgroepen functi'!$C:$M,10,FALSE),"n.v.t.")</f>
        <v>4</v>
      </c>
      <c r="AS2125" s="16" t="str">
        <f>IFERROR(VLOOKUP($P2125,'Kredieten productgroepen functi'!$C:$M,11,FALSE),"n.v.t.")</f>
        <v>Waterhuishouding</v>
      </c>
      <c r="AT2125" s="16" t="str">
        <f t="shared" si="104"/>
        <v>Lasten</v>
      </c>
      <c r="AU2125" s="16" t="str">
        <f>IFERROR(VLOOKUP($R2125,Kostensoorten!$C:$J,7,FALSE),"n.v.t.")</f>
        <v>2.3.1</v>
      </c>
      <c r="AV2125" s="16" t="str">
        <f>IFERROR(VLOOKUP($R2125,Kostensoorten!$C:$J,8,FALSE),"n.v.t.")</f>
        <v>Aankopen niet duurzame goedere</v>
      </c>
    </row>
    <row r="2126" spans="6:48">
      <c r="F2126" s="2" t="s">
        <v>8798</v>
      </c>
      <c r="G2126" s="2" t="s">
        <v>39</v>
      </c>
      <c r="H2126" s="2" t="s">
        <v>39</v>
      </c>
      <c r="I2126" s="18">
        <v>11666.5</v>
      </c>
      <c r="P2126" s="16" t="str">
        <f t="shared" si="102"/>
        <v>640107</v>
      </c>
      <c r="Q2126" s="16" t="str">
        <f>IFERROR(VLOOKUP($P2126,'Kredieten productgroepen functi'!$C:$M,2,FALSE),"n.v.t.")</f>
        <v>Onderzoek waterhuishouding</v>
      </c>
      <c r="R2126" s="16" t="str">
        <f t="shared" si="103"/>
        <v>440301</v>
      </c>
      <c r="S2126" s="16" t="str">
        <f>IFERROR(VLOOKUP($R2126,Kostensoorten!$C:$J,2,FALSE),"n.v.t.")</f>
        <v>(Exploitatie)subsidies</v>
      </c>
      <c r="T2126" s="16" t="s">
        <v>39</v>
      </c>
      <c r="U2126" s="16" t="s">
        <v>39</v>
      </c>
      <c r="V2126" s="16" t="s">
        <v>39</v>
      </c>
      <c r="W2126" s="16" t="s">
        <v>39</v>
      </c>
      <c r="X2126" s="16" t="s">
        <v>39</v>
      </c>
      <c r="Y2126" s="16" t="s">
        <v>39</v>
      </c>
      <c r="Z2126" s="16" t="s">
        <v>39</v>
      </c>
      <c r="AA2126" s="16" t="s">
        <v>39</v>
      </c>
      <c r="AB2126" s="16" t="s">
        <v>39</v>
      </c>
      <c r="AC2126" s="16" t="s">
        <v>39</v>
      </c>
      <c r="AD2126" s="16" t="s">
        <v>39</v>
      </c>
      <c r="AE2126" s="16" t="s">
        <v>39</v>
      </c>
      <c r="AF2126" s="16" t="s">
        <v>39</v>
      </c>
      <c r="AG2126" s="16" t="s">
        <v>39</v>
      </c>
      <c r="AH2126" s="16" t="s">
        <v>39</v>
      </c>
      <c r="AI2126" s="16" t="s">
        <v>39</v>
      </c>
      <c r="AJ2126" s="16" t="s">
        <v>39</v>
      </c>
      <c r="AL2126" s="16" t="s">
        <v>39</v>
      </c>
      <c r="AM2126" s="16" t="s">
        <v>39</v>
      </c>
      <c r="AN2126" s="16" t="str">
        <f>IFERROR(VLOOKUP($P2126,'Kredieten productgroepen functi'!$C:$M,6,FALSE),"n.v.t.")</f>
        <v>4001</v>
      </c>
      <c r="AO2126" s="16" t="str">
        <f>IFERROR(VLOOKUP($P2126,'Kredieten productgroepen functi'!$C:$M,7,FALSE),"n.v.t.")</f>
        <v>Water</v>
      </c>
      <c r="AP2126" s="16" t="str">
        <f>IFERROR(VLOOKUP($P2126,'Kredieten productgroepen functi'!$C:$M,8,FALSE),"n.v.t.")</f>
        <v>40</v>
      </c>
      <c r="AQ2126" s="16" t="str">
        <f>IFERROR(VLOOKUP($P2126,'Kredieten productgroepen functi'!$C:$M,9,FALSE),"n.v.t.")</f>
        <v>Waterhuishouding, algemeen</v>
      </c>
      <c r="AR2126" s="16" t="str">
        <f>IFERROR(VLOOKUP($P2126,'Kredieten productgroepen functi'!$C:$M,10,FALSE),"n.v.t.")</f>
        <v>4</v>
      </c>
      <c r="AS2126" s="16" t="str">
        <f>IFERROR(VLOOKUP($P2126,'Kredieten productgroepen functi'!$C:$M,11,FALSE),"n.v.t.")</f>
        <v>Waterhuishouding</v>
      </c>
      <c r="AT2126" s="16" t="str">
        <f t="shared" si="104"/>
        <v>Lasten</v>
      </c>
      <c r="AU2126" s="16" t="str">
        <f>IFERROR(VLOOKUP($R2126,Kostensoorten!$C:$J,7,FALSE),"n.v.t.")</f>
        <v>4.0.3</v>
      </c>
      <c r="AV2126" s="16" t="str">
        <f>IFERROR(VLOOKUP($R2126,Kostensoorten!$C:$J,8,FALSE),"n.v.t.")</f>
        <v>Overige inkomensoverdrachten</v>
      </c>
    </row>
    <row r="2127" spans="6:48">
      <c r="F2127" s="2" t="s">
        <v>9759</v>
      </c>
      <c r="G2127" s="2" t="s">
        <v>39</v>
      </c>
      <c r="H2127" s="2" t="s">
        <v>39</v>
      </c>
      <c r="I2127" s="18">
        <v>52.92</v>
      </c>
      <c r="P2127" s="16" t="str">
        <f t="shared" si="102"/>
        <v>640107</v>
      </c>
      <c r="Q2127" s="16" t="str">
        <f>IFERROR(VLOOKUP($P2127,'Kredieten productgroepen functi'!$C:$M,2,FALSE),"n.v.t.")</f>
        <v>Onderzoek waterhuishouding</v>
      </c>
      <c r="R2127" s="16" t="str">
        <f t="shared" si="103"/>
        <v>460501</v>
      </c>
      <c r="S2127" s="16" t="str">
        <f>IFERROR(VLOOKUP($R2127,Kostensoorten!$C:$J,2,FALSE),"n.v.t.")</f>
        <v>overige administratieve boekingen</v>
      </c>
      <c r="T2127" s="16" t="s">
        <v>39</v>
      </c>
      <c r="U2127" s="16" t="s">
        <v>39</v>
      </c>
      <c r="V2127" s="16" t="s">
        <v>39</v>
      </c>
      <c r="W2127" s="16" t="s">
        <v>39</v>
      </c>
      <c r="X2127" s="16" t="s">
        <v>39</v>
      </c>
      <c r="Y2127" s="16" t="s">
        <v>39</v>
      </c>
      <c r="Z2127" s="16" t="s">
        <v>39</v>
      </c>
      <c r="AA2127" s="16" t="s">
        <v>39</v>
      </c>
      <c r="AB2127" s="16" t="s">
        <v>39</v>
      </c>
      <c r="AC2127" s="16" t="s">
        <v>39</v>
      </c>
      <c r="AD2127" s="16" t="s">
        <v>39</v>
      </c>
      <c r="AE2127" s="16" t="s">
        <v>39</v>
      </c>
      <c r="AF2127" s="16" t="s">
        <v>39</v>
      </c>
      <c r="AG2127" s="16" t="s">
        <v>39</v>
      </c>
      <c r="AH2127" s="16" t="s">
        <v>39</v>
      </c>
      <c r="AI2127" s="16" t="s">
        <v>39</v>
      </c>
      <c r="AJ2127" s="16" t="s">
        <v>39</v>
      </c>
      <c r="AL2127" s="16" t="s">
        <v>39</v>
      </c>
      <c r="AM2127" s="16" t="s">
        <v>39</v>
      </c>
      <c r="AN2127" s="16" t="str">
        <f>IFERROR(VLOOKUP($P2127,'Kredieten productgroepen functi'!$C:$M,6,FALSE),"n.v.t.")</f>
        <v>4001</v>
      </c>
      <c r="AO2127" s="16" t="str">
        <f>IFERROR(VLOOKUP($P2127,'Kredieten productgroepen functi'!$C:$M,7,FALSE),"n.v.t.")</f>
        <v>Water</v>
      </c>
      <c r="AP2127" s="16" t="str">
        <f>IFERROR(VLOOKUP($P2127,'Kredieten productgroepen functi'!$C:$M,8,FALSE),"n.v.t.")</f>
        <v>40</v>
      </c>
      <c r="AQ2127" s="16" t="str">
        <f>IFERROR(VLOOKUP($P2127,'Kredieten productgroepen functi'!$C:$M,9,FALSE),"n.v.t.")</f>
        <v>Waterhuishouding, algemeen</v>
      </c>
      <c r="AR2127" s="16" t="str">
        <f>IFERROR(VLOOKUP($P2127,'Kredieten productgroepen functi'!$C:$M,10,FALSE),"n.v.t.")</f>
        <v>4</v>
      </c>
      <c r="AS2127" s="16" t="str">
        <f>IFERROR(VLOOKUP($P2127,'Kredieten productgroepen functi'!$C:$M,11,FALSE),"n.v.t.")</f>
        <v>Waterhuishouding</v>
      </c>
      <c r="AT2127" s="16" t="str">
        <f t="shared" si="104"/>
        <v>Lasten</v>
      </c>
      <c r="AU2127" s="16" t="str">
        <f>IFERROR(VLOOKUP($R2127,Kostensoorten!$C:$J,7,FALSE),"n.v.t.")</f>
        <v>6.9</v>
      </c>
      <c r="AV2127" s="16" t="str">
        <f>IFERROR(VLOOKUP($R2127,Kostensoorten!$C:$J,8,FALSE),"n.v.t.")</f>
        <v>Overige administratieve boekinge</v>
      </c>
    </row>
    <row r="2128" spans="6:48">
      <c r="F2128" s="2" t="s">
        <v>8799</v>
      </c>
      <c r="G2128" s="2" t="s">
        <v>39</v>
      </c>
      <c r="H2128" s="2" t="s">
        <v>39</v>
      </c>
      <c r="I2128" s="18">
        <v>438.46</v>
      </c>
      <c r="P2128" s="16" t="str">
        <f t="shared" si="102"/>
        <v>640109</v>
      </c>
      <c r="Q2128" s="16" t="str">
        <f>IFERROR(VLOOKUP($P2128,'Kredieten productgroepen functi'!$C:$M,2,FALSE),"n.v.t.")</f>
        <v>Monitoren bodem/grondwaterkw.</v>
      </c>
      <c r="R2128" s="16" t="str">
        <f t="shared" si="103"/>
        <v>423132</v>
      </c>
      <c r="S2128" s="16" t="str">
        <f>IFERROR(VLOOKUP($R2128,Kostensoorten!$C:$J,2,FALSE),"n.v.t.")</f>
        <v>Adviesdiensten door derden</v>
      </c>
      <c r="T2128" s="16" t="s">
        <v>39</v>
      </c>
      <c r="U2128" s="16" t="s">
        <v>39</v>
      </c>
      <c r="V2128" s="16" t="s">
        <v>39</v>
      </c>
      <c r="W2128" s="16" t="s">
        <v>39</v>
      </c>
      <c r="X2128" s="16" t="s">
        <v>39</v>
      </c>
      <c r="Y2128" s="16" t="s">
        <v>39</v>
      </c>
      <c r="Z2128" s="16" t="s">
        <v>39</v>
      </c>
      <c r="AA2128" s="16" t="s">
        <v>39</v>
      </c>
      <c r="AB2128" s="16" t="s">
        <v>39</v>
      </c>
      <c r="AC2128" s="16" t="s">
        <v>39</v>
      </c>
      <c r="AD2128" s="16" t="s">
        <v>39</v>
      </c>
      <c r="AE2128" s="16" t="s">
        <v>39</v>
      </c>
      <c r="AF2128" s="16" t="s">
        <v>39</v>
      </c>
      <c r="AG2128" s="16" t="s">
        <v>39</v>
      </c>
      <c r="AH2128" s="16" t="s">
        <v>39</v>
      </c>
      <c r="AI2128" s="16" t="s">
        <v>39</v>
      </c>
      <c r="AJ2128" s="16" t="s">
        <v>39</v>
      </c>
      <c r="AL2128" s="16" t="s">
        <v>39</v>
      </c>
      <c r="AM2128" s="16" t="s">
        <v>39</v>
      </c>
      <c r="AN2128" s="16" t="str">
        <f>IFERROR(VLOOKUP($P2128,'Kredieten productgroepen functi'!$C:$M,6,FALSE),"n.v.t.")</f>
        <v>4001</v>
      </c>
      <c r="AO2128" s="16" t="str">
        <f>IFERROR(VLOOKUP($P2128,'Kredieten productgroepen functi'!$C:$M,7,FALSE),"n.v.t.")</f>
        <v>Water</v>
      </c>
      <c r="AP2128" s="16" t="str">
        <f>IFERROR(VLOOKUP($P2128,'Kredieten productgroepen functi'!$C:$M,8,FALSE),"n.v.t.")</f>
        <v>40</v>
      </c>
      <c r="AQ2128" s="16" t="str">
        <f>IFERROR(VLOOKUP($P2128,'Kredieten productgroepen functi'!$C:$M,9,FALSE),"n.v.t.")</f>
        <v>Waterhuishouding, algemeen</v>
      </c>
      <c r="AR2128" s="16" t="str">
        <f>IFERROR(VLOOKUP($P2128,'Kredieten productgroepen functi'!$C:$M,10,FALSE),"n.v.t.")</f>
        <v>4</v>
      </c>
      <c r="AS2128" s="16" t="str">
        <f>IFERROR(VLOOKUP($P2128,'Kredieten productgroepen functi'!$C:$M,11,FALSE),"n.v.t.")</f>
        <v>Waterhuishouding</v>
      </c>
      <c r="AT2128" s="16" t="str">
        <f t="shared" si="104"/>
        <v>Lasten</v>
      </c>
      <c r="AU2128" s="16" t="str">
        <f>IFERROR(VLOOKUP($R2128,Kostensoorten!$C:$J,7,FALSE),"n.v.t.")</f>
        <v>2.3.1</v>
      </c>
      <c r="AV2128" s="16" t="str">
        <f>IFERROR(VLOOKUP($R2128,Kostensoorten!$C:$J,8,FALSE),"n.v.t.")</f>
        <v>Aankopen niet duurzame goedere</v>
      </c>
    </row>
    <row r="2129" spans="6:48">
      <c r="F2129" s="2" t="s">
        <v>9760</v>
      </c>
      <c r="G2129" s="2" t="s">
        <v>39</v>
      </c>
      <c r="H2129" s="2" t="s">
        <v>39</v>
      </c>
      <c r="I2129" s="18">
        <v>13974.48</v>
      </c>
      <c r="P2129" s="16" t="str">
        <f t="shared" si="102"/>
        <v>640109</v>
      </c>
      <c r="Q2129" s="16" t="str">
        <f>IFERROR(VLOOKUP($P2129,'Kredieten productgroepen functi'!$C:$M,2,FALSE),"n.v.t.")</f>
        <v>Monitoren bodem/grondwaterkw.</v>
      </c>
      <c r="R2129" s="16" t="str">
        <f t="shared" si="103"/>
        <v>423139</v>
      </c>
      <c r="S2129" s="16" t="str">
        <f>IFERROR(VLOOKUP($R2129,Kostensoorten!$C:$J,2,FALSE),"n.v.t.")</f>
        <v>Overige diensten van derden</v>
      </c>
      <c r="T2129" s="16" t="s">
        <v>39</v>
      </c>
      <c r="U2129" s="16" t="s">
        <v>39</v>
      </c>
      <c r="V2129" s="16" t="s">
        <v>39</v>
      </c>
      <c r="W2129" s="16" t="s">
        <v>39</v>
      </c>
      <c r="X2129" s="16" t="s">
        <v>39</v>
      </c>
      <c r="Y2129" s="16" t="s">
        <v>39</v>
      </c>
      <c r="Z2129" s="16" t="s">
        <v>39</v>
      </c>
      <c r="AA2129" s="16" t="s">
        <v>39</v>
      </c>
      <c r="AB2129" s="16" t="s">
        <v>39</v>
      </c>
      <c r="AC2129" s="16" t="s">
        <v>39</v>
      </c>
      <c r="AD2129" s="16" t="s">
        <v>39</v>
      </c>
      <c r="AE2129" s="16" t="s">
        <v>39</v>
      </c>
      <c r="AF2129" s="16" t="s">
        <v>39</v>
      </c>
      <c r="AG2129" s="16" t="s">
        <v>39</v>
      </c>
      <c r="AH2129" s="16" t="s">
        <v>39</v>
      </c>
      <c r="AI2129" s="16" t="s">
        <v>39</v>
      </c>
      <c r="AJ2129" s="16" t="s">
        <v>39</v>
      </c>
      <c r="AL2129" s="16" t="s">
        <v>39</v>
      </c>
      <c r="AM2129" s="16" t="s">
        <v>39</v>
      </c>
      <c r="AN2129" s="16" t="str">
        <f>IFERROR(VLOOKUP($P2129,'Kredieten productgroepen functi'!$C:$M,6,FALSE),"n.v.t.")</f>
        <v>4001</v>
      </c>
      <c r="AO2129" s="16" t="str">
        <f>IFERROR(VLOOKUP($P2129,'Kredieten productgroepen functi'!$C:$M,7,FALSE),"n.v.t.")</f>
        <v>Water</v>
      </c>
      <c r="AP2129" s="16" t="str">
        <f>IFERROR(VLOOKUP($P2129,'Kredieten productgroepen functi'!$C:$M,8,FALSE),"n.v.t.")</f>
        <v>40</v>
      </c>
      <c r="AQ2129" s="16" t="str">
        <f>IFERROR(VLOOKUP($P2129,'Kredieten productgroepen functi'!$C:$M,9,FALSE),"n.v.t.")</f>
        <v>Waterhuishouding, algemeen</v>
      </c>
      <c r="AR2129" s="16" t="str">
        <f>IFERROR(VLOOKUP($P2129,'Kredieten productgroepen functi'!$C:$M,10,FALSE),"n.v.t.")</f>
        <v>4</v>
      </c>
      <c r="AS2129" s="16" t="str">
        <f>IFERROR(VLOOKUP($P2129,'Kredieten productgroepen functi'!$C:$M,11,FALSE),"n.v.t.")</f>
        <v>Waterhuishouding</v>
      </c>
      <c r="AT2129" s="16" t="str">
        <f t="shared" si="104"/>
        <v>Lasten</v>
      </c>
      <c r="AU2129" s="16" t="str">
        <f>IFERROR(VLOOKUP($R2129,Kostensoorten!$C:$J,7,FALSE),"n.v.t.")</f>
        <v>2.3.1</v>
      </c>
      <c r="AV2129" s="16" t="str">
        <f>IFERROR(VLOOKUP($R2129,Kostensoorten!$C:$J,8,FALSE),"n.v.t.")</f>
        <v>Aankopen niet duurzame goedere</v>
      </c>
    </row>
    <row r="2130" spans="6:48">
      <c r="F2130" s="2" t="s">
        <v>9761</v>
      </c>
      <c r="G2130" s="2" t="s">
        <v>39</v>
      </c>
      <c r="H2130" s="2" t="s">
        <v>39</v>
      </c>
      <c r="I2130" s="18">
        <v>1375</v>
      </c>
      <c r="P2130" s="16" t="str">
        <f t="shared" si="102"/>
        <v>640109</v>
      </c>
      <c r="Q2130" s="16" t="str">
        <f>IFERROR(VLOOKUP($P2130,'Kredieten productgroepen functi'!$C:$M,2,FALSE),"n.v.t.")</f>
        <v>Monitoren bodem/grondwaterkw.</v>
      </c>
      <c r="R2130" s="16" t="str">
        <f t="shared" si="103"/>
        <v>440202</v>
      </c>
      <c r="S2130" s="16" t="str">
        <f>IFERROR(VLOOKUP($R2130,Kostensoorten!$C:$J,2,FALSE),"n.v.t.")</f>
        <v>Overige inkomensoverdr. aan overhdn</v>
      </c>
      <c r="T2130" s="16" t="s">
        <v>39</v>
      </c>
      <c r="U2130" s="16" t="s">
        <v>39</v>
      </c>
      <c r="V2130" s="16" t="s">
        <v>39</v>
      </c>
      <c r="W2130" s="16" t="s">
        <v>39</v>
      </c>
      <c r="X2130" s="16" t="s">
        <v>39</v>
      </c>
      <c r="Y2130" s="16" t="s">
        <v>39</v>
      </c>
      <c r="Z2130" s="16" t="s">
        <v>39</v>
      </c>
      <c r="AA2130" s="16" t="s">
        <v>39</v>
      </c>
      <c r="AB2130" s="16" t="s">
        <v>39</v>
      </c>
      <c r="AC2130" s="16" t="s">
        <v>39</v>
      </c>
      <c r="AD2130" s="16" t="s">
        <v>39</v>
      </c>
      <c r="AE2130" s="16" t="s">
        <v>39</v>
      </c>
      <c r="AF2130" s="16" t="s">
        <v>39</v>
      </c>
      <c r="AG2130" s="16" t="s">
        <v>39</v>
      </c>
      <c r="AH2130" s="16" t="s">
        <v>39</v>
      </c>
      <c r="AI2130" s="16" t="s">
        <v>39</v>
      </c>
      <c r="AJ2130" s="16" t="s">
        <v>39</v>
      </c>
      <c r="AL2130" s="16" t="s">
        <v>39</v>
      </c>
      <c r="AM2130" s="16" t="s">
        <v>39</v>
      </c>
      <c r="AN2130" s="16" t="str">
        <f>IFERROR(VLOOKUP($P2130,'Kredieten productgroepen functi'!$C:$M,6,FALSE),"n.v.t.")</f>
        <v>4001</v>
      </c>
      <c r="AO2130" s="16" t="str">
        <f>IFERROR(VLOOKUP($P2130,'Kredieten productgroepen functi'!$C:$M,7,FALSE),"n.v.t.")</f>
        <v>Water</v>
      </c>
      <c r="AP2130" s="16" t="str">
        <f>IFERROR(VLOOKUP($P2130,'Kredieten productgroepen functi'!$C:$M,8,FALSE),"n.v.t.")</f>
        <v>40</v>
      </c>
      <c r="AQ2130" s="16" t="str">
        <f>IFERROR(VLOOKUP($P2130,'Kredieten productgroepen functi'!$C:$M,9,FALSE),"n.v.t.")</f>
        <v>Waterhuishouding, algemeen</v>
      </c>
      <c r="AR2130" s="16" t="str">
        <f>IFERROR(VLOOKUP($P2130,'Kredieten productgroepen functi'!$C:$M,10,FALSE),"n.v.t.")</f>
        <v>4</v>
      </c>
      <c r="AS2130" s="16" t="str">
        <f>IFERROR(VLOOKUP($P2130,'Kredieten productgroepen functi'!$C:$M,11,FALSE),"n.v.t.")</f>
        <v>Waterhuishouding</v>
      </c>
      <c r="AT2130" s="16" t="str">
        <f t="shared" si="104"/>
        <v>Lasten</v>
      </c>
      <c r="AU2130" s="16" t="str">
        <f>IFERROR(VLOOKUP($R2130,Kostensoorten!$C:$J,7,FALSE),"n.v.t.")</f>
        <v>4.0.2</v>
      </c>
      <c r="AV2130" s="16" t="str">
        <f>IFERROR(VLOOKUP($R2130,Kostensoorten!$C:$J,8,FALSE),"n.v.t.")</f>
        <v>Inkomensoverdrachten aan overh</v>
      </c>
    </row>
    <row r="2131" spans="6:48">
      <c r="F2131" s="2" t="s">
        <v>9762</v>
      </c>
      <c r="G2131" s="2" t="s">
        <v>39</v>
      </c>
      <c r="H2131" s="2" t="s">
        <v>39</v>
      </c>
      <c r="I2131" s="18">
        <v>137285.1</v>
      </c>
      <c r="P2131" s="16" t="str">
        <f t="shared" si="102"/>
        <v>640112</v>
      </c>
      <c r="Q2131" s="16" t="str">
        <f>IFERROR(VLOOKUP($P2131,'Kredieten productgroepen functi'!$C:$M,2,FALSE),"n.v.t.")</f>
        <v>Kapitaallasten fl.bel.polders</v>
      </c>
      <c r="R2131" s="16" t="str">
        <f t="shared" si="103"/>
        <v>460502</v>
      </c>
      <c r="S2131" s="16" t="str">
        <f>IFERROR(VLOOKUP($R2131,Kostensoorten!$C:$J,2,FALSE),"n.v.t.")</f>
        <v>rentetoerekening (omslagrente)</v>
      </c>
      <c r="T2131" s="16" t="s">
        <v>39</v>
      </c>
      <c r="U2131" s="16" t="s">
        <v>39</v>
      </c>
      <c r="V2131" s="16" t="s">
        <v>39</v>
      </c>
      <c r="W2131" s="16" t="s">
        <v>39</v>
      </c>
      <c r="X2131" s="16" t="s">
        <v>39</v>
      </c>
      <c r="Y2131" s="16" t="s">
        <v>39</v>
      </c>
      <c r="Z2131" s="16" t="s">
        <v>39</v>
      </c>
      <c r="AA2131" s="16" t="s">
        <v>39</v>
      </c>
      <c r="AB2131" s="16" t="s">
        <v>39</v>
      </c>
      <c r="AC2131" s="16" t="s">
        <v>39</v>
      </c>
      <c r="AD2131" s="16" t="s">
        <v>39</v>
      </c>
      <c r="AE2131" s="16" t="s">
        <v>39</v>
      </c>
      <c r="AF2131" s="16" t="s">
        <v>39</v>
      </c>
      <c r="AG2131" s="16" t="s">
        <v>39</v>
      </c>
      <c r="AH2131" s="16" t="s">
        <v>39</v>
      </c>
      <c r="AI2131" s="16" t="s">
        <v>39</v>
      </c>
      <c r="AJ2131" s="16" t="s">
        <v>39</v>
      </c>
      <c r="AL2131" s="16" t="s">
        <v>39</v>
      </c>
      <c r="AM2131" s="16" t="s">
        <v>39</v>
      </c>
      <c r="AN2131" s="16" t="str">
        <f>IFERROR(VLOOKUP($P2131,'Kredieten productgroepen functi'!$C:$M,6,FALSE),"n.v.t.")</f>
        <v>4001</v>
      </c>
      <c r="AO2131" s="16" t="str">
        <f>IFERROR(VLOOKUP($P2131,'Kredieten productgroepen functi'!$C:$M,7,FALSE),"n.v.t.")</f>
        <v>Water</v>
      </c>
      <c r="AP2131" s="16" t="str">
        <f>IFERROR(VLOOKUP($P2131,'Kredieten productgroepen functi'!$C:$M,8,FALSE),"n.v.t.")</f>
        <v>40</v>
      </c>
      <c r="AQ2131" s="16" t="str">
        <f>IFERROR(VLOOKUP($P2131,'Kredieten productgroepen functi'!$C:$M,9,FALSE),"n.v.t.")</f>
        <v>Waterhuishouding, algemeen</v>
      </c>
      <c r="AR2131" s="16" t="str">
        <f>IFERROR(VLOOKUP($P2131,'Kredieten productgroepen functi'!$C:$M,10,FALSE),"n.v.t.")</f>
        <v>4</v>
      </c>
      <c r="AS2131" s="16" t="str">
        <f>IFERROR(VLOOKUP($P2131,'Kredieten productgroepen functi'!$C:$M,11,FALSE),"n.v.t.")</f>
        <v>Waterhuishouding</v>
      </c>
      <c r="AT2131" s="16" t="str">
        <f t="shared" si="104"/>
        <v>Lasten</v>
      </c>
      <c r="AU2131" s="16" t="str">
        <f>IFERROR(VLOOKUP($R2131,Kostensoorten!$C:$J,7,FALSE),"n.v.t.")</f>
        <v>6.2</v>
      </c>
      <c r="AV2131" s="16" t="str">
        <f>IFERROR(VLOOKUP($R2131,Kostensoorten!$C:$J,8,FALSE),"n.v.t.")</f>
        <v>Bespaarde rente</v>
      </c>
    </row>
    <row r="2132" spans="6:48">
      <c r="F2132" s="2" t="s">
        <v>6765</v>
      </c>
      <c r="G2132" s="2" t="s">
        <v>39</v>
      </c>
      <c r="H2132" s="2" t="s">
        <v>39</v>
      </c>
      <c r="I2132" s="18">
        <v>-10670.19</v>
      </c>
      <c r="P2132" s="16" t="str">
        <f t="shared" si="102"/>
        <v>640113</v>
      </c>
      <c r="Q2132" s="16" t="str">
        <f>IFERROR(VLOOKUP($P2132,'Kredieten productgroepen functi'!$C:$M,2,FALSE),"n.v.t.")</f>
        <v>Rente Onner/Oostpolder</v>
      </c>
      <c r="R2132" s="16" t="str">
        <f t="shared" si="103"/>
        <v>850004</v>
      </c>
      <c r="S2132" s="16" t="str">
        <f>IFERROR(VLOOKUP($R2132,Kostensoorten!$C:$J,2,FALSE),"n.v.t.")</f>
        <v>Ontv rente hypothecaire geldleningen</v>
      </c>
      <c r="T2132" s="16" t="s">
        <v>39</v>
      </c>
      <c r="U2132" s="16" t="s">
        <v>39</v>
      </c>
      <c r="V2132" s="16" t="s">
        <v>39</v>
      </c>
      <c r="W2132" s="16" t="s">
        <v>39</v>
      </c>
      <c r="X2132" s="16" t="s">
        <v>39</v>
      </c>
      <c r="Y2132" s="16" t="s">
        <v>39</v>
      </c>
      <c r="Z2132" s="16" t="s">
        <v>39</v>
      </c>
      <c r="AA2132" s="16" t="s">
        <v>39</v>
      </c>
      <c r="AB2132" s="16" t="s">
        <v>39</v>
      </c>
      <c r="AC2132" s="16" t="s">
        <v>39</v>
      </c>
      <c r="AD2132" s="16" t="s">
        <v>39</v>
      </c>
      <c r="AE2132" s="16" t="s">
        <v>39</v>
      </c>
      <c r="AF2132" s="16" t="s">
        <v>39</v>
      </c>
      <c r="AG2132" s="16" t="s">
        <v>39</v>
      </c>
      <c r="AH2132" s="16" t="s">
        <v>39</v>
      </c>
      <c r="AI2132" s="16" t="s">
        <v>39</v>
      </c>
      <c r="AJ2132" s="16" t="s">
        <v>39</v>
      </c>
      <c r="AL2132" s="16" t="s">
        <v>39</v>
      </c>
      <c r="AM2132" s="16" t="s">
        <v>39</v>
      </c>
      <c r="AN2132" s="16" t="str">
        <f>IFERROR(VLOOKUP($P2132,'Kredieten productgroepen functi'!$C:$M,6,FALSE),"n.v.t.")</f>
        <v>4001</v>
      </c>
      <c r="AO2132" s="16" t="str">
        <f>IFERROR(VLOOKUP($P2132,'Kredieten productgroepen functi'!$C:$M,7,FALSE),"n.v.t.")</f>
        <v>Water</v>
      </c>
      <c r="AP2132" s="16" t="str">
        <f>IFERROR(VLOOKUP($P2132,'Kredieten productgroepen functi'!$C:$M,8,FALSE),"n.v.t.")</f>
        <v>40</v>
      </c>
      <c r="AQ2132" s="16" t="str">
        <f>IFERROR(VLOOKUP($P2132,'Kredieten productgroepen functi'!$C:$M,9,FALSE),"n.v.t.")</f>
        <v>Waterhuishouding, algemeen</v>
      </c>
      <c r="AR2132" s="16" t="str">
        <f>IFERROR(VLOOKUP($P2132,'Kredieten productgroepen functi'!$C:$M,10,FALSE),"n.v.t.")</f>
        <v>4</v>
      </c>
      <c r="AS2132" s="16" t="str">
        <f>IFERROR(VLOOKUP($P2132,'Kredieten productgroepen functi'!$C:$M,11,FALSE),"n.v.t.")</f>
        <v>Waterhuishouding</v>
      </c>
      <c r="AT2132" s="16" t="str">
        <f t="shared" si="104"/>
        <v>Baten</v>
      </c>
      <c r="AU2132" s="16" t="str">
        <f>IFERROR(VLOOKUP($R2132,Kostensoorten!$C:$J,7,FALSE),"n.v.t.")</f>
        <v>5.0</v>
      </c>
      <c r="AV2132" s="16" t="str">
        <f>IFERROR(VLOOKUP($R2132,Kostensoorten!$C:$J,8,FALSE),"n.v.t.")</f>
        <v>Rente</v>
      </c>
    </row>
    <row r="2133" spans="6:48">
      <c r="F2133" s="2" t="s">
        <v>6766</v>
      </c>
      <c r="G2133" s="2" t="s">
        <v>39</v>
      </c>
      <c r="H2133" s="2" t="s">
        <v>39</v>
      </c>
      <c r="I2133" s="18">
        <v>-9603.17</v>
      </c>
      <c r="P2133" s="16" t="str">
        <f t="shared" si="102"/>
        <v>640113</v>
      </c>
      <c r="Q2133" s="16" t="str">
        <f>IFERROR(VLOOKUP($P2133,'Kredieten productgroepen functi'!$C:$M,2,FALSE),"n.v.t.")</f>
        <v>Rente Onner/Oostpolder</v>
      </c>
      <c r="R2133" s="16" t="str">
        <f t="shared" si="103"/>
        <v>850004</v>
      </c>
      <c r="S2133" s="16" t="str">
        <f>IFERROR(VLOOKUP($R2133,Kostensoorten!$C:$J,2,FALSE),"n.v.t.")</f>
        <v>Ontv rente hypothecaire geldleningen</v>
      </c>
      <c r="T2133" s="16" t="s">
        <v>39</v>
      </c>
      <c r="U2133" s="16" t="s">
        <v>39</v>
      </c>
      <c r="V2133" s="16" t="s">
        <v>39</v>
      </c>
      <c r="W2133" s="16" t="s">
        <v>39</v>
      </c>
      <c r="X2133" s="16" t="s">
        <v>39</v>
      </c>
      <c r="Y2133" s="16" t="s">
        <v>39</v>
      </c>
      <c r="Z2133" s="16" t="s">
        <v>39</v>
      </c>
      <c r="AA2133" s="16" t="s">
        <v>39</v>
      </c>
      <c r="AB2133" s="16" t="s">
        <v>39</v>
      </c>
      <c r="AC2133" s="16" t="s">
        <v>39</v>
      </c>
      <c r="AD2133" s="16" t="s">
        <v>39</v>
      </c>
      <c r="AE2133" s="16" t="s">
        <v>39</v>
      </c>
      <c r="AF2133" s="16" t="s">
        <v>39</v>
      </c>
      <c r="AG2133" s="16" t="s">
        <v>39</v>
      </c>
      <c r="AH2133" s="16" t="s">
        <v>39</v>
      </c>
      <c r="AI2133" s="16" t="s">
        <v>39</v>
      </c>
      <c r="AJ2133" s="16" t="s">
        <v>39</v>
      </c>
      <c r="AL2133" s="16" t="s">
        <v>39</v>
      </c>
      <c r="AM2133" s="16" t="s">
        <v>39</v>
      </c>
      <c r="AN2133" s="16" t="str">
        <f>IFERROR(VLOOKUP($P2133,'Kredieten productgroepen functi'!$C:$M,6,FALSE),"n.v.t.")</f>
        <v>4001</v>
      </c>
      <c r="AO2133" s="16" t="str">
        <f>IFERROR(VLOOKUP($P2133,'Kredieten productgroepen functi'!$C:$M,7,FALSE),"n.v.t.")</f>
        <v>Water</v>
      </c>
      <c r="AP2133" s="16" t="str">
        <f>IFERROR(VLOOKUP($P2133,'Kredieten productgroepen functi'!$C:$M,8,FALSE),"n.v.t.")</f>
        <v>40</v>
      </c>
      <c r="AQ2133" s="16" t="str">
        <f>IFERROR(VLOOKUP($P2133,'Kredieten productgroepen functi'!$C:$M,9,FALSE),"n.v.t.")</f>
        <v>Waterhuishouding, algemeen</v>
      </c>
      <c r="AR2133" s="16" t="str">
        <f>IFERROR(VLOOKUP($P2133,'Kredieten productgroepen functi'!$C:$M,10,FALSE),"n.v.t.")</f>
        <v>4</v>
      </c>
      <c r="AS2133" s="16" t="str">
        <f>IFERROR(VLOOKUP($P2133,'Kredieten productgroepen functi'!$C:$M,11,FALSE),"n.v.t.")</f>
        <v>Waterhuishouding</v>
      </c>
      <c r="AT2133" s="16" t="str">
        <f t="shared" si="104"/>
        <v>Baten</v>
      </c>
      <c r="AU2133" s="16" t="str">
        <f>IFERROR(VLOOKUP($R2133,Kostensoorten!$C:$J,7,FALSE),"n.v.t.")</f>
        <v>5.0</v>
      </c>
      <c r="AV2133" s="16" t="str">
        <f>IFERROR(VLOOKUP($R2133,Kostensoorten!$C:$J,8,FALSE),"n.v.t.")</f>
        <v>Rente</v>
      </c>
    </row>
    <row r="2134" spans="6:48">
      <c r="F2134" s="2" t="s">
        <v>6767</v>
      </c>
      <c r="G2134" s="2" t="s">
        <v>39</v>
      </c>
      <c r="H2134" s="2" t="s">
        <v>39</v>
      </c>
      <c r="I2134" s="18">
        <v>-7523.85</v>
      </c>
      <c r="P2134" s="16" t="str">
        <f t="shared" si="102"/>
        <v>640113</v>
      </c>
      <c r="Q2134" s="16" t="str">
        <f>IFERROR(VLOOKUP($P2134,'Kredieten productgroepen functi'!$C:$M,2,FALSE),"n.v.t.")</f>
        <v>Rente Onner/Oostpolder</v>
      </c>
      <c r="R2134" s="16" t="str">
        <f t="shared" si="103"/>
        <v>850004</v>
      </c>
      <c r="S2134" s="16" t="str">
        <f>IFERROR(VLOOKUP($R2134,Kostensoorten!$C:$J,2,FALSE),"n.v.t.")</f>
        <v>Ontv rente hypothecaire geldleningen</v>
      </c>
      <c r="T2134" s="16" t="s">
        <v>39</v>
      </c>
      <c r="U2134" s="16" t="s">
        <v>39</v>
      </c>
      <c r="V2134" s="16" t="s">
        <v>39</v>
      </c>
      <c r="W2134" s="16" t="s">
        <v>39</v>
      </c>
      <c r="X2134" s="16" t="s">
        <v>39</v>
      </c>
      <c r="Y2134" s="16" t="s">
        <v>39</v>
      </c>
      <c r="Z2134" s="16" t="s">
        <v>39</v>
      </c>
      <c r="AA2134" s="16" t="s">
        <v>39</v>
      </c>
      <c r="AB2134" s="16" t="s">
        <v>39</v>
      </c>
      <c r="AC2134" s="16" t="s">
        <v>39</v>
      </c>
      <c r="AD2134" s="16" t="s">
        <v>39</v>
      </c>
      <c r="AE2134" s="16" t="s">
        <v>39</v>
      </c>
      <c r="AF2134" s="16" t="s">
        <v>39</v>
      </c>
      <c r="AG2134" s="16" t="s">
        <v>39</v>
      </c>
      <c r="AH2134" s="16" t="s">
        <v>39</v>
      </c>
      <c r="AI2134" s="16" t="s">
        <v>39</v>
      </c>
      <c r="AJ2134" s="16" t="s">
        <v>39</v>
      </c>
      <c r="AL2134" s="16" t="s">
        <v>39</v>
      </c>
      <c r="AM2134" s="16" t="s">
        <v>39</v>
      </c>
      <c r="AN2134" s="16" t="str">
        <f>IFERROR(VLOOKUP($P2134,'Kredieten productgroepen functi'!$C:$M,6,FALSE),"n.v.t.")</f>
        <v>4001</v>
      </c>
      <c r="AO2134" s="16" t="str">
        <f>IFERROR(VLOOKUP($P2134,'Kredieten productgroepen functi'!$C:$M,7,FALSE),"n.v.t.")</f>
        <v>Water</v>
      </c>
      <c r="AP2134" s="16" t="str">
        <f>IFERROR(VLOOKUP($P2134,'Kredieten productgroepen functi'!$C:$M,8,FALSE),"n.v.t.")</f>
        <v>40</v>
      </c>
      <c r="AQ2134" s="16" t="str">
        <f>IFERROR(VLOOKUP($P2134,'Kredieten productgroepen functi'!$C:$M,9,FALSE),"n.v.t.")</f>
        <v>Waterhuishouding, algemeen</v>
      </c>
      <c r="AR2134" s="16" t="str">
        <f>IFERROR(VLOOKUP($P2134,'Kredieten productgroepen functi'!$C:$M,10,FALSE),"n.v.t.")</f>
        <v>4</v>
      </c>
      <c r="AS2134" s="16" t="str">
        <f>IFERROR(VLOOKUP($P2134,'Kredieten productgroepen functi'!$C:$M,11,FALSE),"n.v.t.")</f>
        <v>Waterhuishouding</v>
      </c>
      <c r="AT2134" s="16" t="str">
        <f t="shared" si="104"/>
        <v>Baten</v>
      </c>
      <c r="AU2134" s="16" t="str">
        <f>IFERROR(VLOOKUP($R2134,Kostensoorten!$C:$J,7,FALSE),"n.v.t.")</f>
        <v>5.0</v>
      </c>
      <c r="AV2134" s="16" t="str">
        <f>IFERROR(VLOOKUP($R2134,Kostensoorten!$C:$J,8,FALSE),"n.v.t.")</f>
        <v>Rente</v>
      </c>
    </row>
    <row r="2135" spans="6:48">
      <c r="F2135" s="2" t="s">
        <v>6768</v>
      </c>
      <c r="G2135" s="2" t="s">
        <v>39</v>
      </c>
      <c r="H2135" s="2" t="s">
        <v>39</v>
      </c>
      <c r="I2135" s="18">
        <v>-18763.98</v>
      </c>
      <c r="P2135" s="16" t="str">
        <f t="shared" si="102"/>
        <v>640113</v>
      </c>
      <c r="Q2135" s="16" t="str">
        <f>IFERROR(VLOOKUP($P2135,'Kredieten productgroepen functi'!$C:$M,2,FALSE),"n.v.t.")</f>
        <v>Rente Onner/Oostpolder</v>
      </c>
      <c r="R2135" s="16" t="str">
        <f t="shared" si="103"/>
        <v>850004</v>
      </c>
      <c r="S2135" s="16" t="str">
        <f>IFERROR(VLOOKUP($R2135,Kostensoorten!$C:$J,2,FALSE),"n.v.t.")</f>
        <v>Ontv rente hypothecaire geldleningen</v>
      </c>
      <c r="T2135" s="16" t="s">
        <v>39</v>
      </c>
      <c r="U2135" s="16" t="s">
        <v>39</v>
      </c>
      <c r="V2135" s="16" t="s">
        <v>39</v>
      </c>
      <c r="W2135" s="16" t="s">
        <v>39</v>
      </c>
      <c r="X2135" s="16" t="s">
        <v>39</v>
      </c>
      <c r="Y2135" s="16" t="s">
        <v>39</v>
      </c>
      <c r="Z2135" s="16" t="s">
        <v>39</v>
      </c>
      <c r="AA2135" s="16" t="s">
        <v>39</v>
      </c>
      <c r="AB2135" s="16" t="s">
        <v>39</v>
      </c>
      <c r="AC2135" s="16" t="s">
        <v>39</v>
      </c>
      <c r="AD2135" s="16" t="s">
        <v>39</v>
      </c>
      <c r="AE2135" s="16" t="s">
        <v>39</v>
      </c>
      <c r="AF2135" s="16" t="s">
        <v>39</v>
      </c>
      <c r="AG2135" s="16" t="s">
        <v>39</v>
      </c>
      <c r="AH2135" s="16" t="s">
        <v>39</v>
      </c>
      <c r="AI2135" s="16" t="s">
        <v>39</v>
      </c>
      <c r="AJ2135" s="16" t="s">
        <v>39</v>
      </c>
      <c r="AL2135" s="16" t="s">
        <v>39</v>
      </c>
      <c r="AM2135" s="16" t="s">
        <v>39</v>
      </c>
      <c r="AN2135" s="16" t="str">
        <f>IFERROR(VLOOKUP($P2135,'Kredieten productgroepen functi'!$C:$M,6,FALSE),"n.v.t.")</f>
        <v>4001</v>
      </c>
      <c r="AO2135" s="16" t="str">
        <f>IFERROR(VLOOKUP($P2135,'Kredieten productgroepen functi'!$C:$M,7,FALSE),"n.v.t.")</f>
        <v>Water</v>
      </c>
      <c r="AP2135" s="16" t="str">
        <f>IFERROR(VLOOKUP($P2135,'Kredieten productgroepen functi'!$C:$M,8,FALSE),"n.v.t.")</f>
        <v>40</v>
      </c>
      <c r="AQ2135" s="16" t="str">
        <f>IFERROR(VLOOKUP($P2135,'Kredieten productgroepen functi'!$C:$M,9,FALSE),"n.v.t.")</f>
        <v>Waterhuishouding, algemeen</v>
      </c>
      <c r="AR2135" s="16" t="str">
        <f>IFERROR(VLOOKUP($P2135,'Kredieten productgroepen functi'!$C:$M,10,FALSE),"n.v.t.")</f>
        <v>4</v>
      </c>
      <c r="AS2135" s="16" t="str">
        <f>IFERROR(VLOOKUP($P2135,'Kredieten productgroepen functi'!$C:$M,11,FALSE),"n.v.t.")</f>
        <v>Waterhuishouding</v>
      </c>
      <c r="AT2135" s="16" t="str">
        <f t="shared" si="104"/>
        <v>Baten</v>
      </c>
      <c r="AU2135" s="16" t="str">
        <f>IFERROR(VLOOKUP($R2135,Kostensoorten!$C:$J,7,FALSE),"n.v.t.")</f>
        <v>5.0</v>
      </c>
      <c r="AV2135" s="16" t="str">
        <f>IFERROR(VLOOKUP($R2135,Kostensoorten!$C:$J,8,FALSE),"n.v.t.")</f>
        <v>Rente</v>
      </c>
    </row>
    <row r="2136" spans="6:48">
      <c r="F2136" s="2" t="s">
        <v>7315</v>
      </c>
      <c r="G2136" s="2" t="s">
        <v>39</v>
      </c>
      <c r="H2136" s="2" t="s">
        <v>39</v>
      </c>
      <c r="I2136" s="18">
        <v>-5724.88</v>
      </c>
      <c r="P2136" s="16" t="str">
        <f t="shared" si="102"/>
        <v>640113</v>
      </c>
      <c r="Q2136" s="16" t="str">
        <f>IFERROR(VLOOKUP($P2136,'Kredieten productgroepen functi'!$C:$M,2,FALSE),"n.v.t.")</f>
        <v>Rente Onner/Oostpolder</v>
      </c>
      <c r="R2136" s="16" t="str">
        <f t="shared" si="103"/>
        <v>850004</v>
      </c>
      <c r="S2136" s="16" t="str">
        <f>IFERROR(VLOOKUP($R2136,Kostensoorten!$C:$J,2,FALSE),"n.v.t.")</f>
        <v>Ontv rente hypothecaire geldleningen</v>
      </c>
      <c r="T2136" s="16" t="s">
        <v>39</v>
      </c>
      <c r="U2136" s="16" t="s">
        <v>39</v>
      </c>
      <c r="V2136" s="16" t="s">
        <v>39</v>
      </c>
      <c r="W2136" s="16" t="s">
        <v>39</v>
      </c>
      <c r="X2136" s="16" t="s">
        <v>39</v>
      </c>
      <c r="Y2136" s="16" t="s">
        <v>39</v>
      </c>
      <c r="Z2136" s="16" t="s">
        <v>39</v>
      </c>
      <c r="AA2136" s="16" t="s">
        <v>39</v>
      </c>
      <c r="AB2136" s="16" t="s">
        <v>39</v>
      </c>
      <c r="AC2136" s="16" t="s">
        <v>39</v>
      </c>
      <c r="AD2136" s="16" t="s">
        <v>39</v>
      </c>
      <c r="AE2136" s="16" t="s">
        <v>39</v>
      </c>
      <c r="AF2136" s="16" t="s">
        <v>39</v>
      </c>
      <c r="AG2136" s="16" t="s">
        <v>39</v>
      </c>
      <c r="AH2136" s="16" t="s">
        <v>39</v>
      </c>
      <c r="AI2136" s="16" t="s">
        <v>39</v>
      </c>
      <c r="AJ2136" s="16" t="s">
        <v>39</v>
      </c>
      <c r="AL2136" s="16" t="s">
        <v>39</v>
      </c>
      <c r="AM2136" s="16" t="s">
        <v>39</v>
      </c>
      <c r="AN2136" s="16" t="str">
        <f>IFERROR(VLOOKUP($P2136,'Kredieten productgroepen functi'!$C:$M,6,FALSE),"n.v.t.")</f>
        <v>4001</v>
      </c>
      <c r="AO2136" s="16" t="str">
        <f>IFERROR(VLOOKUP($P2136,'Kredieten productgroepen functi'!$C:$M,7,FALSE),"n.v.t.")</f>
        <v>Water</v>
      </c>
      <c r="AP2136" s="16" t="str">
        <f>IFERROR(VLOOKUP($P2136,'Kredieten productgroepen functi'!$C:$M,8,FALSE),"n.v.t.")</f>
        <v>40</v>
      </c>
      <c r="AQ2136" s="16" t="str">
        <f>IFERROR(VLOOKUP($P2136,'Kredieten productgroepen functi'!$C:$M,9,FALSE),"n.v.t.")</f>
        <v>Waterhuishouding, algemeen</v>
      </c>
      <c r="AR2136" s="16" t="str">
        <f>IFERROR(VLOOKUP($P2136,'Kredieten productgroepen functi'!$C:$M,10,FALSE),"n.v.t.")</f>
        <v>4</v>
      </c>
      <c r="AS2136" s="16" t="str">
        <f>IFERROR(VLOOKUP($P2136,'Kredieten productgroepen functi'!$C:$M,11,FALSE),"n.v.t.")</f>
        <v>Waterhuishouding</v>
      </c>
      <c r="AT2136" s="16" t="str">
        <f t="shared" si="104"/>
        <v>Baten</v>
      </c>
      <c r="AU2136" s="16" t="str">
        <f>IFERROR(VLOOKUP($R2136,Kostensoorten!$C:$J,7,FALSE),"n.v.t.")</f>
        <v>5.0</v>
      </c>
      <c r="AV2136" s="16" t="str">
        <f>IFERROR(VLOOKUP($R2136,Kostensoorten!$C:$J,8,FALSE),"n.v.t.")</f>
        <v>Rente</v>
      </c>
    </row>
    <row r="2137" spans="6:48">
      <c r="F2137" s="2" t="s">
        <v>6769</v>
      </c>
      <c r="G2137" s="2" t="s">
        <v>39</v>
      </c>
      <c r="H2137" s="2" t="s">
        <v>39</v>
      </c>
      <c r="I2137" s="18">
        <v>-23392.33</v>
      </c>
      <c r="P2137" s="16" t="str">
        <f t="shared" si="102"/>
        <v>640114</v>
      </c>
      <c r="Q2137" s="16" t="str">
        <f>IFERROR(VLOOKUP($P2137,'Kredieten productgroepen functi'!$C:$M,2,FALSE),"n.v.t.")</f>
        <v>Rente Ulsderpolder</v>
      </c>
      <c r="R2137" s="16" t="str">
        <f t="shared" si="103"/>
        <v>850004</v>
      </c>
      <c r="S2137" s="16" t="str">
        <f>IFERROR(VLOOKUP($R2137,Kostensoorten!$C:$J,2,FALSE),"n.v.t.")</f>
        <v>Ontv rente hypothecaire geldleningen</v>
      </c>
      <c r="T2137" s="16" t="s">
        <v>39</v>
      </c>
      <c r="U2137" s="16" t="s">
        <v>39</v>
      </c>
      <c r="V2137" s="16" t="s">
        <v>39</v>
      </c>
      <c r="W2137" s="16" t="s">
        <v>39</v>
      </c>
      <c r="X2137" s="16" t="s">
        <v>39</v>
      </c>
      <c r="Y2137" s="16" t="s">
        <v>39</v>
      </c>
      <c r="Z2137" s="16" t="s">
        <v>39</v>
      </c>
      <c r="AA2137" s="16" t="s">
        <v>39</v>
      </c>
      <c r="AB2137" s="16" t="s">
        <v>39</v>
      </c>
      <c r="AC2137" s="16" t="s">
        <v>39</v>
      </c>
      <c r="AD2137" s="16" t="s">
        <v>39</v>
      </c>
      <c r="AE2137" s="16" t="s">
        <v>39</v>
      </c>
      <c r="AF2137" s="16" t="s">
        <v>39</v>
      </c>
      <c r="AG2137" s="16" t="s">
        <v>39</v>
      </c>
      <c r="AH2137" s="16" t="s">
        <v>39</v>
      </c>
      <c r="AI2137" s="16" t="s">
        <v>39</v>
      </c>
      <c r="AJ2137" s="16" t="s">
        <v>39</v>
      </c>
      <c r="AL2137" s="16" t="s">
        <v>39</v>
      </c>
      <c r="AM2137" s="16" t="s">
        <v>39</v>
      </c>
      <c r="AN2137" s="16" t="str">
        <f>IFERROR(VLOOKUP($P2137,'Kredieten productgroepen functi'!$C:$M,6,FALSE),"n.v.t.")</f>
        <v>4001</v>
      </c>
      <c r="AO2137" s="16" t="str">
        <f>IFERROR(VLOOKUP($P2137,'Kredieten productgroepen functi'!$C:$M,7,FALSE),"n.v.t.")</f>
        <v>Water</v>
      </c>
      <c r="AP2137" s="16" t="str">
        <f>IFERROR(VLOOKUP($P2137,'Kredieten productgroepen functi'!$C:$M,8,FALSE),"n.v.t.")</f>
        <v>40</v>
      </c>
      <c r="AQ2137" s="16" t="str">
        <f>IFERROR(VLOOKUP($P2137,'Kredieten productgroepen functi'!$C:$M,9,FALSE),"n.v.t.")</f>
        <v>Waterhuishouding, algemeen</v>
      </c>
      <c r="AR2137" s="16" t="str">
        <f>IFERROR(VLOOKUP($P2137,'Kredieten productgroepen functi'!$C:$M,10,FALSE),"n.v.t.")</f>
        <v>4</v>
      </c>
      <c r="AS2137" s="16" t="str">
        <f>IFERROR(VLOOKUP($P2137,'Kredieten productgroepen functi'!$C:$M,11,FALSE),"n.v.t.")</f>
        <v>Waterhuishouding</v>
      </c>
      <c r="AT2137" s="16" t="str">
        <f t="shared" si="104"/>
        <v>Baten</v>
      </c>
      <c r="AU2137" s="16" t="str">
        <f>IFERROR(VLOOKUP($R2137,Kostensoorten!$C:$J,7,FALSE),"n.v.t.")</f>
        <v>5.0</v>
      </c>
      <c r="AV2137" s="16" t="str">
        <f>IFERROR(VLOOKUP($R2137,Kostensoorten!$C:$J,8,FALSE),"n.v.t.")</f>
        <v>Rente</v>
      </c>
    </row>
    <row r="2138" spans="6:48">
      <c r="F2138" s="2" t="s">
        <v>6770</v>
      </c>
      <c r="G2138" s="2" t="s">
        <v>39</v>
      </c>
      <c r="H2138" s="2" t="s">
        <v>39</v>
      </c>
      <c r="I2138" s="18">
        <v>-16579.830000000002</v>
      </c>
      <c r="P2138" s="16" t="str">
        <f t="shared" si="102"/>
        <v>640114</v>
      </c>
      <c r="Q2138" s="16" t="str">
        <f>IFERROR(VLOOKUP($P2138,'Kredieten productgroepen functi'!$C:$M,2,FALSE),"n.v.t.")</f>
        <v>Rente Ulsderpolder</v>
      </c>
      <c r="R2138" s="16" t="str">
        <f t="shared" si="103"/>
        <v>850004</v>
      </c>
      <c r="S2138" s="16" t="str">
        <f>IFERROR(VLOOKUP($R2138,Kostensoorten!$C:$J,2,FALSE),"n.v.t.")</f>
        <v>Ontv rente hypothecaire geldleningen</v>
      </c>
      <c r="T2138" s="16" t="s">
        <v>39</v>
      </c>
      <c r="U2138" s="16" t="s">
        <v>39</v>
      </c>
      <c r="V2138" s="16" t="s">
        <v>39</v>
      </c>
      <c r="W2138" s="16" t="s">
        <v>39</v>
      </c>
      <c r="X2138" s="16" t="s">
        <v>39</v>
      </c>
      <c r="Y2138" s="16" t="s">
        <v>39</v>
      </c>
      <c r="Z2138" s="16" t="s">
        <v>39</v>
      </c>
      <c r="AA2138" s="16" t="s">
        <v>39</v>
      </c>
      <c r="AB2138" s="16" t="s">
        <v>39</v>
      </c>
      <c r="AC2138" s="16" t="s">
        <v>39</v>
      </c>
      <c r="AD2138" s="16" t="s">
        <v>39</v>
      </c>
      <c r="AE2138" s="16" t="s">
        <v>39</v>
      </c>
      <c r="AF2138" s="16" t="s">
        <v>39</v>
      </c>
      <c r="AG2138" s="16" t="s">
        <v>39</v>
      </c>
      <c r="AH2138" s="16" t="s">
        <v>39</v>
      </c>
      <c r="AI2138" s="16" t="s">
        <v>39</v>
      </c>
      <c r="AJ2138" s="16" t="s">
        <v>39</v>
      </c>
      <c r="AL2138" s="16" t="s">
        <v>39</v>
      </c>
      <c r="AM2138" s="16" t="s">
        <v>39</v>
      </c>
      <c r="AN2138" s="16" t="str">
        <f>IFERROR(VLOOKUP($P2138,'Kredieten productgroepen functi'!$C:$M,6,FALSE),"n.v.t.")</f>
        <v>4001</v>
      </c>
      <c r="AO2138" s="16" t="str">
        <f>IFERROR(VLOOKUP($P2138,'Kredieten productgroepen functi'!$C:$M,7,FALSE),"n.v.t.")</f>
        <v>Water</v>
      </c>
      <c r="AP2138" s="16" t="str">
        <f>IFERROR(VLOOKUP($P2138,'Kredieten productgroepen functi'!$C:$M,8,FALSE),"n.v.t.")</f>
        <v>40</v>
      </c>
      <c r="AQ2138" s="16" t="str">
        <f>IFERROR(VLOOKUP($P2138,'Kredieten productgroepen functi'!$C:$M,9,FALSE),"n.v.t.")</f>
        <v>Waterhuishouding, algemeen</v>
      </c>
      <c r="AR2138" s="16" t="str">
        <f>IFERROR(VLOOKUP($P2138,'Kredieten productgroepen functi'!$C:$M,10,FALSE),"n.v.t.")</f>
        <v>4</v>
      </c>
      <c r="AS2138" s="16" t="str">
        <f>IFERROR(VLOOKUP($P2138,'Kredieten productgroepen functi'!$C:$M,11,FALSE),"n.v.t.")</f>
        <v>Waterhuishouding</v>
      </c>
      <c r="AT2138" s="16" t="str">
        <f t="shared" si="104"/>
        <v>Baten</v>
      </c>
      <c r="AU2138" s="16" t="str">
        <f>IFERROR(VLOOKUP($R2138,Kostensoorten!$C:$J,7,FALSE),"n.v.t.")</f>
        <v>5.0</v>
      </c>
      <c r="AV2138" s="16" t="str">
        <f>IFERROR(VLOOKUP($R2138,Kostensoorten!$C:$J,8,FALSE),"n.v.t.")</f>
        <v>Rente</v>
      </c>
    </row>
    <row r="2139" spans="6:48">
      <c r="F2139" s="2" t="s">
        <v>6771</v>
      </c>
      <c r="G2139" s="2" t="s">
        <v>39</v>
      </c>
      <c r="H2139" s="2" t="s">
        <v>39</v>
      </c>
      <c r="I2139" s="18">
        <v>-5636.04</v>
      </c>
      <c r="P2139" s="16" t="str">
        <f t="shared" si="102"/>
        <v>640114</v>
      </c>
      <c r="Q2139" s="16" t="str">
        <f>IFERROR(VLOOKUP($P2139,'Kredieten productgroepen functi'!$C:$M,2,FALSE),"n.v.t.")</f>
        <v>Rente Ulsderpolder</v>
      </c>
      <c r="R2139" s="16" t="str">
        <f t="shared" si="103"/>
        <v>850004</v>
      </c>
      <c r="S2139" s="16" t="str">
        <f>IFERROR(VLOOKUP($R2139,Kostensoorten!$C:$J,2,FALSE),"n.v.t.")</f>
        <v>Ontv rente hypothecaire geldleningen</v>
      </c>
      <c r="T2139" s="16" t="s">
        <v>39</v>
      </c>
      <c r="U2139" s="16" t="s">
        <v>39</v>
      </c>
      <c r="V2139" s="16" t="s">
        <v>39</v>
      </c>
      <c r="W2139" s="16" t="s">
        <v>39</v>
      </c>
      <c r="X2139" s="16" t="s">
        <v>39</v>
      </c>
      <c r="Y2139" s="16" t="s">
        <v>39</v>
      </c>
      <c r="Z2139" s="16" t="s">
        <v>39</v>
      </c>
      <c r="AA2139" s="16" t="s">
        <v>39</v>
      </c>
      <c r="AB2139" s="16" t="s">
        <v>39</v>
      </c>
      <c r="AC2139" s="16" t="s">
        <v>39</v>
      </c>
      <c r="AD2139" s="16" t="s">
        <v>39</v>
      </c>
      <c r="AE2139" s="16" t="s">
        <v>39</v>
      </c>
      <c r="AF2139" s="16" t="s">
        <v>39</v>
      </c>
      <c r="AG2139" s="16" t="s">
        <v>39</v>
      </c>
      <c r="AH2139" s="16" t="s">
        <v>39</v>
      </c>
      <c r="AI2139" s="16" t="s">
        <v>39</v>
      </c>
      <c r="AJ2139" s="16" t="s">
        <v>39</v>
      </c>
      <c r="AL2139" s="16" t="s">
        <v>39</v>
      </c>
      <c r="AM2139" s="16" t="s">
        <v>39</v>
      </c>
      <c r="AN2139" s="16" t="str">
        <f>IFERROR(VLOOKUP($P2139,'Kredieten productgroepen functi'!$C:$M,6,FALSE),"n.v.t.")</f>
        <v>4001</v>
      </c>
      <c r="AO2139" s="16" t="str">
        <f>IFERROR(VLOOKUP($P2139,'Kredieten productgroepen functi'!$C:$M,7,FALSE),"n.v.t.")</f>
        <v>Water</v>
      </c>
      <c r="AP2139" s="16" t="str">
        <f>IFERROR(VLOOKUP($P2139,'Kredieten productgroepen functi'!$C:$M,8,FALSE),"n.v.t.")</f>
        <v>40</v>
      </c>
      <c r="AQ2139" s="16" t="str">
        <f>IFERROR(VLOOKUP($P2139,'Kredieten productgroepen functi'!$C:$M,9,FALSE),"n.v.t.")</f>
        <v>Waterhuishouding, algemeen</v>
      </c>
      <c r="AR2139" s="16" t="str">
        <f>IFERROR(VLOOKUP($P2139,'Kredieten productgroepen functi'!$C:$M,10,FALSE),"n.v.t.")</f>
        <v>4</v>
      </c>
      <c r="AS2139" s="16" t="str">
        <f>IFERROR(VLOOKUP($P2139,'Kredieten productgroepen functi'!$C:$M,11,FALSE),"n.v.t.")</f>
        <v>Waterhuishouding</v>
      </c>
      <c r="AT2139" s="16" t="str">
        <f t="shared" si="104"/>
        <v>Baten</v>
      </c>
      <c r="AU2139" s="16" t="str">
        <f>IFERROR(VLOOKUP($R2139,Kostensoorten!$C:$J,7,FALSE),"n.v.t.")</f>
        <v>5.0</v>
      </c>
      <c r="AV2139" s="16" t="str">
        <f>IFERROR(VLOOKUP($R2139,Kostensoorten!$C:$J,8,FALSE),"n.v.t.")</f>
        <v>Rente</v>
      </c>
    </row>
    <row r="2140" spans="6:48">
      <c r="F2140" s="2" t="s">
        <v>6772</v>
      </c>
      <c r="G2140" s="2" t="s">
        <v>39</v>
      </c>
      <c r="H2140" s="2" t="s">
        <v>39</v>
      </c>
      <c r="I2140" s="18">
        <v>-7131.14</v>
      </c>
      <c r="P2140" s="16" t="str">
        <f t="shared" si="102"/>
        <v>640114</v>
      </c>
      <c r="Q2140" s="16" t="str">
        <f>IFERROR(VLOOKUP($P2140,'Kredieten productgroepen functi'!$C:$M,2,FALSE),"n.v.t.")</f>
        <v>Rente Ulsderpolder</v>
      </c>
      <c r="R2140" s="16" t="str">
        <f t="shared" si="103"/>
        <v>850004</v>
      </c>
      <c r="S2140" s="16" t="str">
        <f>IFERROR(VLOOKUP($R2140,Kostensoorten!$C:$J,2,FALSE),"n.v.t.")</f>
        <v>Ontv rente hypothecaire geldleningen</v>
      </c>
      <c r="T2140" s="16" t="s">
        <v>39</v>
      </c>
      <c r="U2140" s="16" t="s">
        <v>39</v>
      </c>
      <c r="V2140" s="16" t="s">
        <v>39</v>
      </c>
      <c r="W2140" s="16" t="s">
        <v>39</v>
      </c>
      <c r="X2140" s="16" t="s">
        <v>39</v>
      </c>
      <c r="Y2140" s="16" t="s">
        <v>39</v>
      </c>
      <c r="Z2140" s="16" t="s">
        <v>39</v>
      </c>
      <c r="AA2140" s="16" t="s">
        <v>39</v>
      </c>
      <c r="AB2140" s="16" t="s">
        <v>39</v>
      </c>
      <c r="AC2140" s="16" t="s">
        <v>39</v>
      </c>
      <c r="AD2140" s="16" t="s">
        <v>39</v>
      </c>
      <c r="AE2140" s="16" t="s">
        <v>39</v>
      </c>
      <c r="AF2140" s="16" t="s">
        <v>39</v>
      </c>
      <c r="AG2140" s="16" t="s">
        <v>39</v>
      </c>
      <c r="AH2140" s="16" t="s">
        <v>39</v>
      </c>
      <c r="AI2140" s="16" t="s">
        <v>39</v>
      </c>
      <c r="AJ2140" s="16" t="s">
        <v>39</v>
      </c>
      <c r="AL2140" s="16" t="s">
        <v>39</v>
      </c>
      <c r="AM2140" s="16" t="s">
        <v>39</v>
      </c>
      <c r="AN2140" s="16" t="str">
        <f>IFERROR(VLOOKUP($P2140,'Kredieten productgroepen functi'!$C:$M,6,FALSE),"n.v.t.")</f>
        <v>4001</v>
      </c>
      <c r="AO2140" s="16" t="str">
        <f>IFERROR(VLOOKUP($P2140,'Kredieten productgroepen functi'!$C:$M,7,FALSE),"n.v.t.")</f>
        <v>Water</v>
      </c>
      <c r="AP2140" s="16" t="str">
        <f>IFERROR(VLOOKUP($P2140,'Kredieten productgroepen functi'!$C:$M,8,FALSE),"n.v.t.")</f>
        <v>40</v>
      </c>
      <c r="AQ2140" s="16" t="str">
        <f>IFERROR(VLOOKUP($P2140,'Kredieten productgroepen functi'!$C:$M,9,FALSE),"n.v.t.")</f>
        <v>Waterhuishouding, algemeen</v>
      </c>
      <c r="AR2140" s="16" t="str">
        <f>IFERROR(VLOOKUP($P2140,'Kredieten productgroepen functi'!$C:$M,10,FALSE),"n.v.t.")</f>
        <v>4</v>
      </c>
      <c r="AS2140" s="16" t="str">
        <f>IFERROR(VLOOKUP($P2140,'Kredieten productgroepen functi'!$C:$M,11,FALSE),"n.v.t.")</f>
        <v>Waterhuishouding</v>
      </c>
      <c r="AT2140" s="16" t="str">
        <f t="shared" si="104"/>
        <v>Baten</v>
      </c>
      <c r="AU2140" s="16" t="str">
        <f>IFERROR(VLOOKUP($R2140,Kostensoorten!$C:$J,7,FALSE),"n.v.t.")</f>
        <v>5.0</v>
      </c>
      <c r="AV2140" s="16" t="str">
        <f>IFERROR(VLOOKUP($R2140,Kostensoorten!$C:$J,8,FALSE),"n.v.t.")</f>
        <v>Rente</v>
      </c>
    </row>
    <row r="2141" spans="6:48">
      <c r="F2141" s="2" t="s">
        <v>7316</v>
      </c>
      <c r="G2141" s="2" t="s">
        <v>39</v>
      </c>
      <c r="H2141" s="2" t="s">
        <v>39</v>
      </c>
      <c r="I2141" s="18">
        <v>-10981.96</v>
      </c>
      <c r="P2141" s="16" t="str">
        <f t="shared" si="102"/>
        <v>640114</v>
      </c>
      <c r="Q2141" s="16" t="str">
        <f>IFERROR(VLOOKUP($P2141,'Kredieten productgroepen functi'!$C:$M,2,FALSE),"n.v.t.")</f>
        <v>Rente Ulsderpolder</v>
      </c>
      <c r="R2141" s="16" t="str">
        <f t="shared" si="103"/>
        <v>850004</v>
      </c>
      <c r="S2141" s="16" t="str">
        <f>IFERROR(VLOOKUP($R2141,Kostensoorten!$C:$J,2,FALSE),"n.v.t.")</f>
        <v>Ontv rente hypothecaire geldleningen</v>
      </c>
      <c r="T2141" s="16" t="s">
        <v>39</v>
      </c>
      <c r="U2141" s="16" t="s">
        <v>39</v>
      </c>
      <c r="V2141" s="16" t="s">
        <v>39</v>
      </c>
      <c r="W2141" s="16" t="s">
        <v>39</v>
      </c>
      <c r="X2141" s="16" t="s">
        <v>39</v>
      </c>
      <c r="Y2141" s="16" t="s">
        <v>39</v>
      </c>
      <c r="Z2141" s="16" t="s">
        <v>39</v>
      </c>
      <c r="AA2141" s="16" t="s">
        <v>39</v>
      </c>
      <c r="AB2141" s="16" t="s">
        <v>39</v>
      </c>
      <c r="AC2141" s="16" t="s">
        <v>39</v>
      </c>
      <c r="AD2141" s="16" t="s">
        <v>39</v>
      </c>
      <c r="AE2141" s="16" t="s">
        <v>39</v>
      </c>
      <c r="AF2141" s="16" t="s">
        <v>39</v>
      </c>
      <c r="AG2141" s="16" t="s">
        <v>39</v>
      </c>
      <c r="AH2141" s="16" t="s">
        <v>39</v>
      </c>
      <c r="AI2141" s="16" t="s">
        <v>39</v>
      </c>
      <c r="AJ2141" s="16" t="s">
        <v>39</v>
      </c>
      <c r="AL2141" s="16" t="s">
        <v>39</v>
      </c>
      <c r="AM2141" s="16" t="s">
        <v>39</v>
      </c>
      <c r="AN2141" s="16" t="str">
        <f>IFERROR(VLOOKUP($P2141,'Kredieten productgroepen functi'!$C:$M,6,FALSE),"n.v.t.")</f>
        <v>4001</v>
      </c>
      <c r="AO2141" s="16" t="str">
        <f>IFERROR(VLOOKUP($P2141,'Kredieten productgroepen functi'!$C:$M,7,FALSE),"n.v.t.")</f>
        <v>Water</v>
      </c>
      <c r="AP2141" s="16" t="str">
        <f>IFERROR(VLOOKUP($P2141,'Kredieten productgroepen functi'!$C:$M,8,FALSE),"n.v.t.")</f>
        <v>40</v>
      </c>
      <c r="AQ2141" s="16" t="str">
        <f>IFERROR(VLOOKUP($P2141,'Kredieten productgroepen functi'!$C:$M,9,FALSE),"n.v.t.")</f>
        <v>Waterhuishouding, algemeen</v>
      </c>
      <c r="AR2141" s="16" t="str">
        <f>IFERROR(VLOOKUP($P2141,'Kredieten productgroepen functi'!$C:$M,10,FALSE),"n.v.t.")</f>
        <v>4</v>
      </c>
      <c r="AS2141" s="16" t="str">
        <f>IFERROR(VLOOKUP($P2141,'Kredieten productgroepen functi'!$C:$M,11,FALSE),"n.v.t.")</f>
        <v>Waterhuishouding</v>
      </c>
      <c r="AT2141" s="16" t="str">
        <f t="shared" si="104"/>
        <v>Baten</v>
      </c>
      <c r="AU2141" s="16" t="str">
        <f>IFERROR(VLOOKUP($R2141,Kostensoorten!$C:$J,7,FALSE),"n.v.t.")</f>
        <v>5.0</v>
      </c>
      <c r="AV2141" s="16" t="str">
        <f>IFERROR(VLOOKUP($R2141,Kostensoorten!$C:$J,8,FALSE),"n.v.t.")</f>
        <v>Rente</v>
      </c>
    </row>
    <row r="2142" spans="6:48">
      <c r="F2142" s="2" t="s">
        <v>7317</v>
      </c>
      <c r="G2142" s="2" t="s">
        <v>39</v>
      </c>
      <c r="H2142" s="2" t="s">
        <v>39</v>
      </c>
      <c r="I2142" s="18">
        <v>-11846.65</v>
      </c>
      <c r="P2142" s="16" t="str">
        <f t="shared" si="102"/>
        <v>640114</v>
      </c>
      <c r="Q2142" s="16" t="str">
        <f>IFERROR(VLOOKUP($P2142,'Kredieten productgroepen functi'!$C:$M,2,FALSE),"n.v.t.")</f>
        <v>Rente Ulsderpolder</v>
      </c>
      <c r="R2142" s="16" t="str">
        <f t="shared" si="103"/>
        <v>850004</v>
      </c>
      <c r="S2142" s="16" t="str">
        <f>IFERROR(VLOOKUP($R2142,Kostensoorten!$C:$J,2,FALSE),"n.v.t.")</f>
        <v>Ontv rente hypothecaire geldleningen</v>
      </c>
      <c r="T2142" s="16" t="s">
        <v>39</v>
      </c>
      <c r="U2142" s="16" t="s">
        <v>39</v>
      </c>
      <c r="V2142" s="16" t="s">
        <v>39</v>
      </c>
      <c r="W2142" s="16" t="s">
        <v>39</v>
      </c>
      <c r="X2142" s="16" t="s">
        <v>39</v>
      </c>
      <c r="Y2142" s="16" t="s">
        <v>39</v>
      </c>
      <c r="Z2142" s="16" t="s">
        <v>39</v>
      </c>
      <c r="AA2142" s="16" t="s">
        <v>39</v>
      </c>
      <c r="AB2142" s="16" t="s">
        <v>39</v>
      </c>
      <c r="AC2142" s="16" t="s">
        <v>39</v>
      </c>
      <c r="AD2142" s="16" t="s">
        <v>39</v>
      </c>
      <c r="AE2142" s="16" t="s">
        <v>39</v>
      </c>
      <c r="AF2142" s="16" t="s">
        <v>39</v>
      </c>
      <c r="AG2142" s="16" t="s">
        <v>39</v>
      </c>
      <c r="AH2142" s="16" t="s">
        <v>39</v>
      </c>
      <c r="AI2142" s="16" t="s">
        <v>39</v>
      </c>
      <c r="AJ2142" s="16" t="s">
        <v>39</v>
      </c>
      <c r="AL2142" s="16" t="s">
        <v>39</v>
      </c>
      <c r="AM2142" s="16" t="s">
        <v>39</v>
      </c>
      <c r="AN2142" s="16" t="str">
        <f>IFERROR(VLOOKUP($P2142,'Kredieten productgroepen functi'!$C:$M,6,FALSE),"n.v.t.")</f>
        <v>4001</v>
      </c>
      <c r="AO2142" s="16" t="str">
        <f>IFERROR(VLOOKUP($P2142,'Kredieten productgroepen functi'!$C:$M,7,FALSE),"n.v.t.")</f>
        <v>Water</v>
      </c>
      <c r="AP2142" s="16" t="str">
        <f>IFERROR(VLOOKUP($P2142,'Kredieten productgroepen functi'!$C:$M,8,FALSE),"n.v.t.")</f>
        <v>40</v>
      </c>
      <c r="AQ2142" s="16" t="str">
        <f>IFERROR(VLOOKUP($P2142,'Kredieten productgroepen functi'!$C:$M,9,FALSE),"n.v.t.")</f>
        <v>Waterhuishouding, algemeen</v>
      </c>
      <c r="AR2142" s="16" t="str">
        <f>IFERROR(VLOOKUP($P2142,'Kredieten productgroepen functi'!$C:$M,10,FALSE),"n.v.t.")</f>
        <v>4</v>
      </c>
      <c r="AS2142" s="16" t="str">
        <f>IFERROR(VLOOKUP($P2142,'Kredieten productgroepen functi'!$C:$M,11,FALSE),"n.v.t.")</f>
        <v>Waterhuishouding</v>
      </c>
      <c r="AT2142" s="16" t="str">
        <f t="shared" si="104"/>
        <v>Baten</v>
      </c>
      <c r="AU2142" s="16" t="str">
        <f>IFERROR(VLOOKUP($R2142,Kostensoorten!$C:$J,7,FALSE),"n.v.t.")</f>
        <v>5.0</v>
      </c>
      <c r="AV2142" s="16" t="str">
        <f>IFERROR(VLOOKUP($R2142,Kostensoorten!$C:$J,8,FALSE),"n.v.t.")</f>
        <v>Rente</v>
      </c>
    </row>
    <row r="2143" spans="6:48">
      <c r="F2143" s="2" t="s">
        <v>9763</v>
      </c>
      <c r="G2143" s="2" t="s">
        <v>39</v>
      </c>
      <c r="H2143" s="2" t="s">
        <v>39</v>
      </c>
      <c r="I2143" s="18">
        <v>-9445.1</v>
      </c>
      <c r="P2143" s="16" t="str">
        <f t="shared" si="102"/>
        <v>640115</v>
      </c>
      <c r="Q2143" s="16" t="str">
        <f>IFERROR(VLOOKUP($P2143,'Kredieten productgroepen functi'!$C:$M,2,FALSE),"n.v.t.")</f>
        <v>Rente Reiderwolderpolder</v>
      </c>
      <c r="R2143" s="16" t="str">
        <f t="shared" si="103"/>
        <v>860501</v>
      </c>
      <c r="S2143" s="16" t="str">
        <f>IFERROR(VLOOKUP($R2143,Kostensoorten!$C:$J,2,FALSE),"n.v.t.")</f>
        <v>overige administratieve boekingen</v>
      </c>
      <c r="T2143" s="16" t="s">
        <v>39</v>
      </c>
      <c r="U2143" s="16" t="s">
        <v>39</v>
      </c>
      <c r="V2143" s="16" t="s">
        <v>39</v>
      </c>
      <c r="W2143" s="16" t="s">
        <v>39</v>
      </c>
      <c r="X2143" s="16" t="s">
        <v>39</v>
      </c>
      <c r="Y2143" s="16" t="s">
        <v>39</v>
      </c>
      <c r="Z2143" s="16" t="s">
        <v>39</v>
      </c>
      <c r="AA2143" s="16" t="s">
        <v>39</v>
      </c>
      <c r="AB2143" s="16" t="s">
        <v>39</v>
      </c>
      <c r="AC2143" s="16" t="s">
        <v>39</v>
      </c>
      <c r="AD2143" s="16" t="s">
        <v>39</v>
      </c>
      <c r="AE2143" s="16" t="s">
        <v>39</v>
      </c>
      <c r="AF2143" s="16" t="s">
        <v>39</v>
      </c>
      <c r="AG2143" s="16" t="s">
        <v>39</v>
      </c>
      <c r="AH2143" s="16" t="s">
        <v>39</v>
      </c>
      <c r="AI2143" s="16" t="s">
        <v>39</v>
      </c>
      <c r="AJ2143" s="16" t="s">
        <v>39</v>
      </c>
      <c r="AL2143" s="16" t="s">
        <v>39</v>
      </c>
      <c r="AM2143" s="16" t="s">
        <v>39</v>
      </c>
      <c r="AN2143" s="16" t="str">
        <f>IFERROR(VLOOKUP($P2143,'Kredieten productgroepen functi'!$C:$M,6,FALSE),"n.v.t.")</f>
        <v>4001</v>
      </c>
      <c r="AO2143" s="16" t="str">
        <f>IFERROR(VLOOKUP($P2143,'Kredieten productgroepen functi'!$C:$M,7,FALSE),"n.v.t.")</f>
        <v>Water</v>
      </c>
      <c r="AP2143" s="16" t="str">
        <f>IFERROR(VLOOKUP($P2143,'Kredieten productgroepen functi'!$C:$M,8,FALSE),"n.v.t.")</f>
        <v>40</v>
      </c>
      <c r="AQ2143" s="16" t="str">
        <f>IFERROR(VLOOKUP($P2143,'Kredieten productgroepen functi'!$C:$M,9,FALSE),"n.v.t.")</f>
        <v>Waterhuishouding, algemeen</v>
      </c>
      <c r="AR2143" s="16" t="str">
        <f>IFERROR(VLOOKUP($P2143,'Kredieten productgroepen functi'!$C:$M,10,FALSE),"n.v.t.")</f>
        <v>4</v>
      </c>
      <c r="AS2143" s="16" t="str">
        <f>IFERROR(VLOOKUP($P2143,'Kredieten productgroepen functi'!$C:$M,11,FALSE),"n.v.t.")</f>
        <v>Waterhuishouding</v>
      </c>
      <c r="AT2143" s="16" t="str">
        <f t="shared" si="104"/>
        <v>Baten</v>
      </c>
      <c r="AU2143" s="16" t="str">
        <f>IFERROR(VLOOKUP($R2143,Kostensoorten!$C:$J,7,FALSE),"n.v.t.")</f>
        <v>6.9</v>
      </c>
      <c r="AV2143" s="16" t="str">
        <f>IFERROR(VLOOKUP($R2143,Kostensoorten!$C:$J,8,FALSE),"n.v.t.")</f>
        <v>Overige administratieve boekinge</v>
      </c>
    </row>
    <row r="2144" spans="6:48">
      <c r="F2144" s="2" t="s">
        <v>9764</v>
      </c>
      <c r="G2144" s="2" t="s">
        <v>39</v>
      </c>
      <c r="H2144" s="2" t="s">
        <v>39</v>
      </c>
      <c r="I2144" s="18">
        <v>5000</v>
      </c>
      <c r="P2144" s="16" t="str">
        <f t="shared" si="102"/>
        <v>640116</v>
      </c>
      <c r="Q2144" s="16" t="str">
        <f>IFERROR(VLOOKUP($P2144,'Kredieten productgroepen functi'!$C:$M,2,FALSE),"n.v.t.")</f>
        <v>Overig flankerend beleid</v>
      </c>
      <c r="R2144" s="16" t="str">
        <f t="shared" si="103"/>
        <v>423132</v>
      </c>
      <c r="S2144" s="16" t="str">
        <f>IFERROR(VLOOKUP($R2144,Kostensoorten!$C:$J,2,FALSE),"n.v.t.")</f>
        <v>Adviesdiensten door derden</v>
      </c>
      <c r="T2144" s="16" t="s">
        <v>39</v>
      </c>
      <c r="U2144" s="16" t="s">
        <v>39</v>
      </c>
      <c r="V2144" s="16" t="s">
        <v>39</v>
      </c>
      <c r="W2144" s="16" t="s">
        <v>39</v>
      </c>
      <c r="X2144" s="16" t="s">
        <v>39</v>
      </c>
      <c r="Y2144" s="16" t="s">
        <v>39</v>
      </c>
      <c r="Z2144" s="16" t="s">
        <v>39</v>
      </c>
      <c r="AA2144" s="16" t="s">
        <v>39</v>
      </c>
      <c r="AB2144" s="16" t="s">
        <v>39</v>
      </c>
      <c r="AC2144" s="16" t="s">
        <v>39</v>
      </c>
      <c r="AD2144" s="16" t="s">
        <v>39</v>
      </c>
      <c r="AE2144" s="16" t="s">
        <v>39</v>
      </c>
      <c r="AF2144" s="16" t="s">
        <v>39</v>
      </c>
      <c r="AG2144" s="16" t="s">
        <v>39</v>
      </c>
      <c r="AH2144" s="16" t="s">
        <v>39</v>
      </c>
      <c r="AI2144" s="16" t="s">
        <v>39</v>
      </c>
      <c r="AJ2144" s="16" t="s">
        <v>39</v>
      </c>
      <c r="AL2144" s="16" t="s">
        <v>39</v>
      </c>
      <c r="AM2144" s="16" t="s">
        <v>39</v>
      </c>
      <c r="AN2144" s="16" t="str">
        <f>IFERROR(VLOOKUP($P2144,'Kredieten productgroepen functi'!$C:$M,6,FALSE),"n.v.t.")</f>
        <v>4001</v>
      </c>
      <c r="AO2144" s="16" t="str">
        <f>IFERROR(VLOOKUP($P2144,'Kredieten productgroepen functi'!$C:$M,7,FALSE),"n.v.t.")</f>
        <v>Water</v>
      </c>
      <c r="AP2144" s="16" t="str">
        <f>IFERROR(VLOOKUP($P2144,'Kredieten productgroepen functi'!$C:$M,8,FALSE),"n.v.t.")</f>
        <v>40</v>
      </c>
      <c r="AQ2144" s="16" t="str">
        <f>IFERROR(VLOOKUP($P2144,'Kredieten productgroepen functi'!$C:$M,9,FALSE),"n.v.t.")</f>
        <v>Waterhuishouding, algemeen</v>
      </c>
      <c r="AR2144" s="16" t="str">
        <f>IFERROR(VLOOKUP($P2144,'Kredieten productgroepen functi'!$C:$M,10,FALSE),"n.v.t.")</f>
        <v>4</v>
      </c>
      <c r="AS2144" s="16" t="str">
        <f>IFERROR(VLOOKUP($P2144,'Kredieten productgroepen functi'!$C:$M,11,FALSE),"n.v.t.")</f>
        <v>Waterhuishouding</v>
      </c>
      <c r="AT2144" s="16" t="str">
        <f t="shared" si="104"/>
        <v>Lasten</v>
      </c>
      <c r="AU2144" s="16" t="str">
        <f>IFERROR(VLOOKUP($R2144,Kostensoorten!$C:$J,7,FALSE),"n.v.t.")</f>
        <v>2.3.1</v>
      </c>
      <c r="AV2144" s="16" t="str">
        <f>IFERROR(VLOOKUP($R2144,Kostensoorten!$C:$J,8,FALSE),"n.v.t.")</f>
        <v>Aankopen niet duurzame goedere</v>
      </c>
    </row>
    <row r="2145" spans="6:48">
      <c r="F2145" s="2" t="s">
        <v>8224</v>
      </c>
      <c r="G2145" s="2" t="s">
        <v>39</v>
      </c>
      <c r="H2145" s="2" t="s">
        <v>39</v>
      </c>
      <c r="I2145" s="18">
        <v>155.75</v>
      </c>
      <c r="P2145" s="16" t="str">
        <f t="shared" si="102"/>
        <v>640116</v>
      </c>
      <c r="Q2145" s="16" t="str">
        <f>IFERROR(VLOOKUP($P2145,'Kredieten productgroepen functi'!$C:$M,2,FALSE),"n.v.t.")</f>
        <v>Overig flankerend beleid</v>
      </c>
      <c r="R2145" s="16" t="str">
        <f t="shared" si="103"/>
        <v>423139</v>
      </c>
      <c r="S2145" s="16" t="str">
        <f>IFERROR(VLOOKUP($R2145,Kostensoorten!$C:$J,2,FALSE),"n.v.t.")</f>
        <v>Overige diensten van derden</v>
      </c>
      <c r="T2145" s="16" t="s">
        <v>39</v>
      </c>
      <c r="U2145" s="16" t="s">
        <v>39</v>
      </c>
      <c r="V2145" s="16" t="s">
        <v>39</v>
      </c>
      <c r="W2145" s="16" t="s">
        <v>39</v>
      </c>
      <c r="X2145" s="16" t="s">
        <v>39</v>
      </c>
      <c r="Y2145" s="16" t="s">
        <v>39</v>
      </c>
      <c r="Z2145" s="16" t="s">
        <v>39</v>
      </c>
      <c r="AA2145" s="16" t="s">
        <v>39</v>
      </c>
      <c r="AB2145" s="16" t="s">
        <v>39</v>
      </c>
      <c r="AC2145" s="16" t="s">
        <v>39</v>
      </c>
      <c r="AD2145" s="16" t="s">
        <v>39</v>
      </c>
      <c r="AE2145" s="16" t="s">
        <v>39</v>
      </c>
      <c r="AF2145" s="16" t="s">
        <v>39</v>
      </c>
      <c r="AG2145" s="16" t="s">
        <v>39</v>
      </c>
      <c r="AH2145" s="16" t="s">
        <v>39</v>
      </c>
      <c r="AI2145" s="16" t="s">
        <v>39</v>
      </c>
      <c r="AJ2145" s="16" t="s">
        <v>39</v>
      </c>
      <c r="AL2145" s="16" t="s">
        <v>39</v>
      </c>
      <c r="AM2145" s="16" t="s">
        <v>39</v>
      </c>
      <c r="AN2145" s="16" t="str">
        <f>IFERROR(VLOOKUP($P2145,'Kredieten productgroepen functi'!$C:$M,6,FALSE),"n.v.t.")</f>
        <v>4001</v>
      </c>
      <c r="AO2145" s="16" t="str">
        <f>IFERROR(VLOOKUP($P2145,'Kredieten productgroepen functi'!$C:$M,7,FALSE),"n.v.t.")</f>
        <v>Water</v>
      </c>
      <c r="AP2145" s="16" t="str">
        <f>IFERROR(VLOOKUP($P2145,'Kredieten productgroepen functi'!$C:$M,8,FALSE),"n.v.t.")</f>
        <v>40</v>
      </c>
      <c r="AQ2145" s="16" t="str">
        <f>IFERROR(VLOOKUP($P2145,'Kredieten productgroepen functi'!$C:$M,9,FALSE),"n.v.t.")</f>
        <v>Waterhuishouding, algemeen</v>
      </c>
      <c r="AR2145" s="16" t="str">
        <f>IFERROR(VLOOKUP($P2145,'Kredieten productgroepen functi'!$C:$M,10,FALSE),"n.v.t.")</f>
        <v>4</v>
      </c>
      <c r="AS2145" s="16" t="str">
        <f>IFERROR(VLOOKUP($P2145,'Kredieten productgroepen functi'!$C:$M,11,FALSE),"n.v.t.")</f>
        <v>Waterhuishouding</v>
      </c>
      <c r="AT2145" s="16" t="str">
        <f t="shared" si="104"/>
        <v>Lasten</v>
      </c>
      <c r="AU2145" s="16" t="str">
        <f>IFERROR(VLOOKUP($R2145,Kostensoorten!$C:$J,7,FALSE),"n.v.t.")</f>
        <v>2.3.1</v>
      </c>
      <c r="AV2145" s="16" t="str">
        <f>IFERROR(VLOOKUP($R2145,Kostensoorten!$C:$J,8,FALSE),"n.v.t.")</f>
        <v>Aankopen niet duurzame goedere</v>
      </c>
    </row>
    <row r="2146" spans="6:48">
      <c r="F2146" s="2" t="s">
        <v>9765</v>
      </c>
      <c r="G2146" s="2" t="s">
        <v>39</v>
      </c>
      <c r="H2146" s="2" t="s">
        <v>39</v>
      </c>
      <c r="I2146" s="18">
        <v>9445.1</v>
      </c>
      <c r="P2146" s="16" t="str">
        <f t="shared" si="102"/>
        <v>640116</v>
      </c>
      <c r="Q2146" s="16" t="str">
        <f>IFERROR(VLOOKUP($P2146,'Kredieten productgroepen functi'!$C:$M,2,FALSE),"n.v.t.")</f>
        <v>Overig flankerend beleid</v>
      </c>
      <c r="R2146" s="16" t="str">
        <f t="shared" si="103"/>
        <v>460501</v>
      </c>
      <c r="S2146" s="16" t="str">
        <f>IFERROR(VLOOKUP($R2146,Kostensoorten!$C:$J,2,FALSE),"n.v.t.")</f>
        <v>overige administratieve boekingen</v>
      </c>
      <c r="T2146" s="16" t="s">
        <v>39</v>
      </c>
      <c r="U2146" s="16" t="s">
        <v>39</v>
      </c>
      <c r="V2146" s="16" t="s">
        <v>39</v>
      </c>
      <c r="W2146" s="16" t="s">
        <v>39</v>
      </c>
      <c r="X2146" s="16" t="s">
        <v>39</v>
      </c>
      <c r="Y2146" s="16" t="s">
        <v>39</v>
      </c>
      <c r="Z2146" s="16" t="s">
        <v>39</v>
      </c>
      <c r="AA2146" s="16" t="s">
        <v>39</v>
      </c>
      <c r="AB2146" s="16" t="s">
        <v>39</v>
      </c>
      <c r="AC2146" s="16" t="s">
        <v>39</v>
      </c>
      <c r="AD2146" s="16" t="s">
        <v>39</v>
      </c>
      <c r="AE2146" s="16" t="s">
        <v>39</v>
      </c>
      <c r="AF2146" s="16" t="s">
        <v>39</v>
      </c>
      <c r="AG2146" s="16" t="s">
        <v>39</v>
      </c>
      <c r="AH2146" s="16" t="s">
        <v>39</v>
      </c>
      <c r="AI2146" s="16" t="s">
        <v>39</v>
      </c>
      <c r="AJ2146" s="16" t="s">
        <v>39</v>
      </c>
      <c r="AL2146" s="16" t="s">
        <v>39</v>
      </c>
      <c r="AM2146" s="16" t="s">
        <v>39</v>
      </c>
      <c r="AN2146" s="16" t="str">
        <f>IFERROR(VLOOKUP($P2146,'Kredieten productgroepen functi'!$C:$M,6,FALSE),"n.v.t.")</f>
        <v>4001</v>
      </c>
      <c r="AO2146" s="16" t="str">
        <f>IFERROR(VLOOKUP($P2146,'Kredieten productgroepen functi'!$C:$M,7,FALSE),"n.v.t.")</f>
        <v>Water</v>
      </c>
      <c r="AP2146" s="16" t="str">
        <f>IFERROR(VLOOKUP($P2146,'Kredieten productgroepen functi'!$C:$M,8,FALSE),"n.v.t.")</f>
        <v>40</v>
      </c>
      <c r="AQ2146" s="16" t="str">
        <f>IFERROR(VLOOKUP($P2146,'Kredieten productgroepen functi'!$C:$M,9,FALSE),"n.v.t.")</f>
        <v>Waterhuishouding, algemeen</v>
      </c>
      <c r="AR2146" s="16" t="str">
        <f>IFERROR(VLOOKUP($P2146,'Kredieten productgroepen functi'!$C:$M,10,FALSE),"n.v.t.")</f>
        <v>4</v>
      </c>
      <c r="AS2146" s="16" t="str">
        <f>IFERROR(VLOOKUP($P2146,'Kredieten productgroepen functi'!$C:$M,11,FALSE),"n.v.t.")</f>
        <v>Waterhuishouding</v>
      </c>
      <c r="AT2146" s="16" t="str">
        <f t="shared" si="104"/>
        <v>Lasten</v>
      </c>
      <c r="AU2146" s="16" t="str">
        <f>IFERROR(VLOOKUP($R2146,Kostensoorten!$C:$J,7,FALSE),"n.v.t.")</f>
        <v>6.9</v>
      </c>
      <c r="AV2146" s="16" t="str">
        <f>IFERROR(VLOOKUP($R2146,Kostensoorten!$C:$J,8,FALSE),"n.v.t.")</f>
        <v>Overige administratieve boekinge</v>
      </c>
    </row>
    <row r="2147" spans="6:48">
      <c r="F2147" s="2" t="s">
        <v>8225</v>
      </c>
      <c r="G2147" s="2" t="s">
        <v>39</v>
      </c>
      <c r="H2147" s="2" t="s">
        <v>39</v>
      </c>
      <c r="I2147" s="18">
        <v>-60756.79</v>
      </c>
      <c r="P2147" s="16" t="str">
        <f t="shared" si="102"/>
        <v>640116</v>
      </c>
      <c r="Q2147" s="16" t="str">
        <f>IFERROR(VLOOKUP($P2147,'Kredieten productgroepen functi'!$C:$M,2,FALSE),"n.v.t.")</f>
        <v>Overig flankerend beleid</v>
      </c>
      <c r="R2147" s="16" t="str">
        <f t="shared" si="103"/>
        <v>820110</v>
      </c>
      <c r="S2147" s="16" t="str">
        <f>IFERROR(VLOOKUP($R2147,Kostensoorten!$C:$J,2,FALSE),"n.v.t.")</f>
        <v>Verkoop grond</v>
      </c>
      <c r="T2147" s="16" t="s">
        <v>39</v>
      </c>
      <c r="U2147" s="16" t="s">
        <v>39</v>
      </c>
      <c r="V2147" s="16" t="s">
        <v>39</v>
      </c>
      <c r="W2147" s="16" t="s">
        <v>39</v>
      </c>
      <c r="X2147" s="16" t="s">
        <v>39</v>
      </c>
      <c r="Y2147" s="16" t="s">
        <v>39</v>
      </c>
      <c r="Z2147" s="16" t="s">
        <v>39</v>
      </c>
      <c r="AA2147" s="16" t="s">
        <v>39</v>
      </c>
      <c r="AB2147" s="16" t="s">
        <v>39</v>
      </c>
      <c r="AC2147" s="16" t="s">
        <v>39</v>
      </c>
      <c r="AD2147" s="16" t="s">
        <v>39</v>
      </c>
      <c r="AE2147" s="16" t="s">
        <v>39</v>
      </c>
      <c r="AF2147" s="16" t="s">
        <v>39</v>
      </c>
      <c r="AG2147" s="16" t="s">
        <v>39</v>
      </c>
      <c r="AH2147" s="16" t="s">
        <v>39</v>
      </c>
      <c r="AI2147" s="16" t="s">
        <v>39</v>
      </c>
      <c r="AJ2147" s="16" t="s">
        <v>39</v>
      </c>
      <c r="AL2147" s="16" t="s">
        <v>39</v>
      </c>
      <c r="AM2147" s="16" t="s">
        <v>39</v>
      </c>
      <c r="AN2147" s="16" t="str">
        <f>IFERROR(VLOOKUP($P2147,'Kredieten productgroepen functi'!$C:$M,6,FALSE),"n.v.t.")</f>
        <v>4001</v>
      </c>
      <c r="AO2147" s="16" t="str">
        <f>IFERROR(VLOOKUP($P2147,'Kredieten productgroepen functi'!$C:$M,7,FALSE),"n.v.t.")</f>
        <v>Water</v>
      </c>
      <c r="AP2147" s="16" t="str">
        <f>IFERROR(VLOOKUP($P2147,'Kredieten productgroepen functi'!$C:$M,8,FALSE),"n.v.t.")</f>
        <v>40</v>
      </c>
      <c r="AQ2147" s="16" t="str">
        <f>IFERROR(VLOOKUP($P2147,'Kredieten productgroepen functi'!$C:$M,9,FALSE),"n.v.t.")</f>
        <v>Waterhuishouding, algemeen</v>
      </c>
      <c r="AR2147" s="16" t="str">
        <f>IFERROR(VLOOKUP($P2147,'Kredieten productgroepen functi'!$C:$M,10,FALSE),"n.v.t.")</f>
        <v>4</v>
      </c>
      <c r="AS2147" s="16" t="str">
        <f>IFERROR(VLOOKUP($P2147,'Kredieten productgroepen functi'!$C:$M,11,FALSE),"n.v.t.")</f>
        <v>Waterhuishouding</v>
      </c>
      <c r="AT2147" s="16" t="str">
        <f t="shared" si="104"/>
        <v>Baten</v>
      </c>
      <c r="AU2147" s="16" t="str">
        <f>IFERROR(VLOOKUP($R2147,Kostensoorten!$C:$J,7,FALSE),"n.v.t.")</f>
        <v>2.0.1</v>
      </c>
      <c r="AV2147" s="16" t="str">
        <f>IFERROR(VLOOKUP($R2147,Kostensoorten!$C:$J,8,FALSE),"n.v.t.")</f>
        <v>Verkoop grond</v>
      </c>
    </row>
    <row r="2148" spans="6:48">
      <c r="F2148" s="2" t="s">
        <v>6773</v>
      </c>
      <c r="G2148" s="2" t="s">
        <v>39</v>
      </c>
      <c r="H2148" s="2" t="s">
        <v>39</v>
      </c>
      <c r="I2148" s="18">
        <v>2103.75</v>
      </c>
      <c r="P2148" s="16" t="str">
        <f t="shared" si="102"/>
        <v>640117</v>
      </c>
      <c r="Q2148" s="16" t="str">
        <f>IFERROR(VLOOKUP($P2148,'Kredieten productgroepen functi'!$C:$M,2,FALSE),"n.v.t.")</f>
        <v>Metingen grondwatermonitoring</v>
      </c>
      <c r="R2148" s="16" t="str">
        <f t="shared" si="103"/>
        <v>422240</v>
      </c>
      <c r="S2148" s="16" t="str">
        <f>IFERROR(VLOOKUP($R2148,Kostensoorten!$C:$J,2,FALSE),"n.v.t.")</f>
        <v>Aanschaf mach., apparaten en instal.</v>
      </c>
      <c r="T2148" s="16" t="s">
        <v>39</v>
      </c>
      <c r="U2148" s="16" t="s">
        <v>39</v>
      </c>
      <c r="V2148" s="16" t="s">
        <v>39</v>
      </c>
      <c r="W2148" s="16" t="s">
        <v>39</v>
      </c>
      <c r="X2148" s="16" t="s">
        <v>39</v>
      </c>
      <c r="Y2148" s="16" t="s">
        <v>39</v>
      </c>
      <c r="Z2148" s="16" t="s">
        <v>39</v>
      </c>
      <c r="AA2148" s="16" t="s">
        <v>39</v>
      </c>
      <c r="AB2148" s="16" t="s">
        <v>39</v>
      </c>
      <c r="AC2148" s="16" t="s">
        <v>39</v>
      </c>
      <c r="AD2148" s="16" t="s">
        <v>39</v>
      </c>
      <c r="AE2148" s="16" t="s">
        <v>39</v>
      </c>
      <c r="AF2148" s="16" t="s">
        <v>39</v>
      </c>
      <c r="AG2148" s="16" t="s">
        <v>39</v>
      </c>
      <c r="AH2148" s="16" t="s">
        <v>39</v>
      </c>
      <c r="AI2148" s="16" t="s">
        <v>39</v>
      </c>
      <c r="AJ2148" s="16" t="s">
        <v>39</v>
      </c>
      <c r="AL2148" s="16" t="s">
        <v>39</v>
      </c>
      <c r="AM2148" s="16" t="s">
        <v>39</v>
      </c>
      <c r="AN2148" s="16" t="str">
        <f>IFERROR(VLOOKUP($P2148,'Kredieten productgroepen functi'!$C:$M,6,FALSE),"n.v.t.")</f>
        <v>4001</v>
      </c>
      <c r="AO2148" s="16" t="str">
        <f>IFERROR(VLOOKUP($P2148,'Kredieten productgroepen functi'!$C:$M,7,FALSE),"n.v.t.")</f>
        <v>Water</v>
      </c>
      <c r="AP2148" s="16" t="str">
        <f>IFERROR(VLOOKUP($P2148,'Kredieten productgroepen functi'!$C:$M,8,FALSE),"n.v.t.")</f>
        <v>40</v>
      </c>
      <c r="AQ2148" s="16" t="str">
        <f>IFERROR(VLOOKUP($P2148,'Kredieten productgroepen functi'!$C:$M,9,FALSE),"n.v.t.")</f>
        <v>Waterhuishouding, algemeen</v>
      </c>
      <c r="AR2148" s="16" t="str">
        <f>IFERROR(VLOOKUP($P2148,'Kredieten productgroepen functi'!$C:$M,10,FALSE),"n.v.t.")</f>
        <v>4</v>
      </c>
      <c r="AS2148" s="16" t="str">
        <f>IFERROR(VLOOKUP($P2148,'Kredieten productgroepen functi'!$C:$M,11,FALSE),"n.v.t.")</f>
        <v>Waterhuishouding</v>
      </c>
      <c r="AT2148" s="16" t="str">
        <f t="shared" si="104"/>
        <v>Lasten</v>
      </c>
      <c r="AU2148" s="16" t="str">
        <f>IFERROR(VLOOKUP($R2148,Kostensoorten!$C:$J,7,FALSE),"n.v.t.")</f>
        <v>2.2</v>
      </c>
      <c r="AV2148" s="16" t="str">
        <f>IFERROR(VLOOKUP($R2148,Kostensoorten!$C:$J,8,FALSE),"n.v.t.")</f>
        <v>Aankoop van duurzame roerende za</v>
      </c>
    </row>
    <row r="2149" spans="6:48">
      <c r="F2149" s="2" t="s">
        <v>8226</v>
      </c>
      <c r="G2149" s="2" t="s">
        <v>39</v>
      </c>
      <c r="H2149" s="2" t="s">
        <v>39</v>
      </c>
      <c r="I2149" s="18">
        <v>3000</v>
      </c>
      <c r="P2149" s="16" t="str">
        <f t="shared" si="102"/>
        <v>640117</v>
      </c>
      <c r="Q2149" s="16" t="str">
        <f>IFERROR(VLOOKUP($P2149,'Kredieten productgroepen functi'!$C:$M,2,FALSE),"n.v.t.")</f>
        <v>Metingen grondwatermonitoring</v>
      </c>
      <c r="R2149" s="16" t="str">
        <f t="shared" si="103"/>
        <v>423007</v>
      </c>
      <c r="S2149" s="16" t="str">
        <f>IFERROR(VLOOKUP($R2149,Kostensoorten!$C:$J,2,FALSE),"n.v.t.")</f>
        <v>Onderhoud automatisering overig</v>
      </c>
      <c r="T2149" s="16" t="s">
        <v>39</v>
      </c>
      <c r="U2149" s="16" t="s">
        <v>39</v>
      </c>
      <c r="V2149" s="16" t="s">
        <v>39</v>
      </c>
      <c r="W2149" s="16" t="s">
        <v>39</v>
      </c>
      <c r="X2149" s="16" t="s">
        <v>39</v>
      </c>
      <c r="Y2149" s="16" t="s">
        <v>39</v>
      </c>
      <c r="Z2149" s="16" t="s">
        <v>39</v>
      </c>
      <c r="AA2149" s="16" t="s">
        <v>39</v>
      </c>
      <c r="AB2149" s="16" t="s">
        <v>39</v>
      </c>
      <c r="AC2149" s="16" t="s">
        <v>39</v>
      </c>
      <c r="AD2149" s="16" t="s">
        <v>39</v>
      </c>
      <c r="AE2149" s="16" t="s">
        <v>39</v>
      </c>
      <c r="AF2149" s="16" t="s">
        <v>39</v>
      </c>
      <c r="AG2149" s="16" t="s">
        <v>39</v>
      </c>
      <c r="AH2149" s="16" t="s">
        <v>39</v>
      </c>
      <c r="AI2149" s="16" t="s">
        <v>39</v>
      </c>
      <c r="AJ2149" s="16" t="s">
        <v>39</v>
      </c>
      <c r="AL2149" s="16" t="s">
        <v>39</v>
      </c>
      <c r="AM2149" s="16" t="s">
        <v>39</v>
      </c>
      <c r="AN2149" s="16" t="str">
        <f>IFERROR(VLOOKUP($P2149,'Kredieten productgroepen functi'!$C:$M,6,FALSE),"n.v.t.")</f>
        <v>4001</v>
      </c>
      <c r="AO2149" s="16" t="str">
        <f>IFERROR(VLOOKUP($P2149,'Kredieten productgroepen functi'!$C:$M,7,FALSE),"n.v.t.")</f>
        <v>Water</v>
      </c>
      <c r="AP2149" s="16" t="str">
        <f>IFERROR(VLOOKUP($P2149,'Kredieten productgroepen functi'!$C:$M,8,FALSE),"n.v.t.")</f>
        <v>40</v>
      </c>
      <c r="AQ2149" s="16" t="str">
        <f>IFERROR(VLOOKUP($P2149,'Kredieten productgroepen functi'!$C:$M,9,FALSE),"n.v.t.")</f>
        <v>Waterhuishouding, algemeen</v>
      </c>
      <c r="AR2149" s="16" t="str">
        <f>IFERROR(VLOOKUP($P2149,'Kredieten productgroepen functi'!$C:$M,10,FALSE),"n.v.t.")</f>
        <v>4</v>
      </c>
      <c r="AS2149" s="16" t="str">
        <f>IFERROR(VLOOKUP($P2149,'Kredieten productgroepen functi'!$C:$M,11,FALSE),"n.v.t.")</f>
        <v>Waterhuishouding</v>
      </c>
      <c r="AT2149" s="16" t="str">
        <f t="shared" si="104"/>
        <v>Lasten</v>
      </c>
      <c r="AU2149" s="16" t="str">
        <f>IFERROR(VLOOKUP($R2149,Kostensoorten!$C:$J,7,FALSE),"n.v.t.")</f>
        <v>2.3.1</v>
      </c>
      <c r="AV2149" s="16" t="str">
        <f>IFERROR(VLOOKUP($R2149,Kostensoorten!$C:$J,8,FALSE),"n.v.t.")</f>
        <v>Aankopen niet duurzame goedere</v>
      </c>
    </row>
    <row r="2150" spans="6:48">
      <c r="F2150" s="2" t="s">
        <v>6774</v>
      </c>
      <c r="G2150" s="2" t="s">
        <v>39</v>
      </c>
      <c r="H2150" s="2" t="s">
        <v>39</v>
      </c>
      <c r="I2150" s="18">
        <v>30562.9</v>
      </c>
      <c r="P2150" s="16" t="str">
        <f t="shared" si="102"/>
        <v>640117</v>
      </c>
      <c r="Q2150" s="16" t="str">
        <f>IFERROR(VLOOKUP($P2150,'Kredieten productgroepen functi'!$C:$M,2,FALSE),"n.v.t.")</f>
        <v>Metingen grondwatermonitoring</v>
      </c>
      <c r="R2150" s="16" t="str">
        <f t="shared" si="103"/>
        <v>423040</v>
      </c>
      <c r="S2150" s="16" t="str">
        <f>IFERROR(VLOOKUP($R2150,Kostensoorten!$C:$J,2,FALSE),"n.v.t.")</f>
        <v>Normaal onderhoud</v>
      </c>
      <c r="T2150" s="16" t="s">
        <v>39</v>
      </c>
      <c r="U2150" s="16" t="s">
        <v>39</v>
      </c>
      <c r="V2150" s="16" t="s">
        <v>39</v>
      </c>
      <c r="W2150" s="16" t="s">
        <v>39</v>
      </c>
      <c r="X2150" s="16" t="s">
        <v>39</v>
      </c>
      <c r="Y2150" s="16" t="s">
        <v>39</v>
      </c>
      <c r="Z2150" s="16" t="s">
        <v>39</v>
      </c>
      <c r="AA2150" s="16" t="s">
        <v>39</v>
      </c>
      <c r="AB2150" s="16" t="s">
        <v>39</v>
      </c>
      <c r="AC2150" s="16" t="s">
        <v>39</v>
      </c>
      <c r="AD2150" s="16" t="s">
        <v>39</v>
      </c>
      <c r="AE2150" s="16" t="s">
        <v>39</v>
      </c>
      <c r="AF2150" s="16" t="s">
        <v>39</v>
      </c>
      <c r="AG2150" s="16" t="s">
        <v>39</v>
      </c>
      <c r="AH2150" s="16" t="s">
        <v>39</v>
      </c>
      <c r="AI2150" s="16" t="s">
        <v>39</v>
      </c>
      <c r="AJ2150" s="16" t="s">
        <v>39</v>
      </c>
      <c r="AL2150" s="16" t="s">
        <v>39</v>
      </c>
      <c r="AM2150" s="16" t="s">
        <v>39</v>
      </c>
      <c r="AN2150" s="16" t="str">
        <f>IFERROR(VLOOKUP($P2150,'Kredieten productgroepen functi'!$C:$M,6,FALSE),"n.v.t.")</f>
        <v>4001</v>
      </c>
      <c r="AO2150" s="16" t="str">
        <f>IFERROR(VLOOKUP($P2150,'Kredieten productgroepen functi'!$C:$M,7,FALSE),"n.v.t.")</f>
        <v>Water</v>
      </c>
      <c r="AP2150" s="16" t="str">
        <f>IFERROR(VLOOKUP($P2150,'Kredieten productgroepen functi'!$C:$M,8,FALSE),"n.v.t.")</f>
        <v>40</v>
      </c>
      <c r="AQ2150" s="16" t="str">
        <f>IFERROR(VLOOKUP($P2150,'Kredieten productgroepen functi'!$C:$M,9,FALSE),"n.v.t.")</f>
        <v>Waterhuishouding, algemeen</v>
      </c>
      <c r="AR2150" s="16" t="str">
        <f>IFERROR(VLOOKUP($P2150,'Kredieten productgroepen functi'!$C:$M,10,FALSE),"n.v.t.")</f>
        <v>4</v>
      </c>
      <c r="AS2150" s="16" t="str">
        <f>IFERROR(VLOOKUP($P2150,'Kredieten productgroepen functi'!$C:$M,11,FALSE),"n.v.t.")</f>
        <v>Waterhuishouding</v>
      </c>
      <c r="AT2150" s="16" t="str">
        <f t="shared" si="104"/>
        <v>Lasten</v>
      </c>
      <c r="AU2150" s="16" t="str">
        <f>IFERROR(VLOOKUP($R2150,Kostensoorten!$C:$J,7,FALSE),"n.v.t.")</f>
        <v>2.3.1</v>
      </c>
      <c r="AV2150" s="16" t="str">
        <f>IFERROR(VLOOKUP($R2150,Kostensoorten!$C:$J,8,FALSE),"n.v.t.")</f>
        <v>Aankopen niet duurzame goedere</v>
      </c>
    </row>
    <row r="2151" spans="6:48">
      <c r="F2151" s="2" t="s">
        <v>6775</v>
      </c>
      <c r="G2151" s="2" t="s">
        <v>39</v>
      </c>
      <c r="H2151" s="2" t="s">
        <v>39</v>
      </c>
      <c r="I2151" s="18">
        <v>695.12</v>
      </c>
      <c r="P2151" s="16" t="str">
        <f t="shared" si="102"/>
        <v>640117</v>
      </c>
      <c r="Q2151" s="16" t="str">
        <f>IFERROR(VLOOKUP($P2151,'Kredieten productgroepen functi'!$C:$M,2,FALSE),"n.v.t.")</f>
        <v>Metingen grondwatermonitoring</v>
      </c>
      <c r="R2151" s="16" t="str">
        <f t="shared" si="103"/>
        <v>423110</v>
      </c>
      <c r="S2151" s="16" t="str">
        <f>IFERROR(VLOOKUP($R2151,Kostensoorten!$C:$J,2,FALSE),"n.v.t.")</f>
        <v>Bedrijfskleding</v>
      </c>
      <c r="T2151" s="16" t="s">
        <v>39</v>
      </c>
      <c r="U2151" s="16" t="s">
        <v>39</v>
      </c>
      <c r="V2151" s="16" t="s">
        <v>39</v>
      </c>
      <c r="W2151" s="16" t="s">
        <v>39</v>
      </c>
      <c r="X2151" s="16" t="s">
        <v>39</v>
      </c>
      <c r="Y2151" s="16" t="s">
        <v>39</v>
      </c>
      <c r="Z2151" s="16" t="s">
        <v>39</v>
      </c>
      <c r="AA2151" s="16" t="s">
        <v>39</v>
      </c>
      <c r="AB2151" s="16" t="s">
        <v>39</v>
      </c>
      <c r="AC2151" s="16" t="s">
        <v>39</v>
      </c>
      <c r="AD2151" s="16" t="s">
        <v>39</v>
      </c>
      <c r="AE2151" s="16" t="s">
        <v>39</v>
      </c>
      <c r="AF2151" s="16" t="s">
        <v>39</v>
      </c>
      <c r="AG2151" s="16" t="s">
        <v>39</v>
      </c>
      <c r="AH2151" s="16" t="s">
        <v>39</v>
      </c>
      <c r="AI2151" s="16" t="s">
        <v>39</v>
      </c>
      <c r="AJ2151" s="16" t="s">
        <v>39</v>
      </c>
      <c r="AL2151" s="16" t="s">
        <v>39</v>
      </c>
      <c r="AM2151" s="16" t="s">
        <v>39</v>
      </c>
      <c r="AN2151" s="16" t="str">
        <f>IFERROR(VLOOKUP($P2151,'Kredieten productgroepen functi'!$C:$M,6,FALSE),"n.v.t.")</f>
        <v>4001</v>
      </c>
      <c r="AO2151" s="16" t="str">
        <f>IFERROR(VLOOKUP($P2151,'Kredieten productgroepen functi'!$C:$M,7,FALSE),"n.v.t.")</f>
        <v>Water</v>
      </c>
      <c r="AP2151" s="16" t="str">
        <f>IFERROR(VLOOKUP($P2151,'Kredieten productgroepen functi'!$C:$M,8,FALSE),"n.v.t.")</f>
        <v>40</v>
      </c>
      <c r="AQ2151" s="16" t="str">
        <f>IFERROR(VLOOKUP($P2151,'Kredieten productgroepen functi'!$C:$M,9,FALSE),"n.v.t.")</f>
        <v>Waterhuishouding, algemeen</v>
      </c>
      <c r="AR2151" s="16" t="str">
        <f>IFERROR(VLOOKUP($P2151,'Kredieten productgroepen functi'!$C:$M,10,FALSE),"n.v.t.")</f>
        <v>4</v>
      </c>
      <c r="AS2151" s="16" t="str">
        <f>IFERROR(VLOOKUP($P2151,'Kredieten productgroepen functi'!$C:$M,11,FALSE),"n.v.t.")</f>
        <v>Waterhuishouding</v>
      </c>
      <c r="AT2151" s="16" t="str">
        <f t="shared" si="104"/>
        <v>Lasten</v>
      </c>
      <c r="AU2151" s="16" t="str">
        <f>IFERROR(VLOOKUP($R2151,Kostensoorten!$C:$J,7,FALSE),"n.v.t.")</f>
        <v>2.3.1</v>
      </c>
      <c r="AV2151" s="16" t="str">
        <f>IFERROR(VLOOKUP($R2151,Kostensoorten!$C:$J,8,FALSE),"n.v.t.")</f>
        <v>Aankopen niet duurzame goedere</v>
      </c>
    </row>
    <row r="2152" spans="6:48">
      <c r="F2152" s="2" t="s">
        <v>9766</v>
      </c>
      <c r="G2152" s="2" t="s">
        <v>39</v>
      </c>
      <c r="H2152" s="2" t="s">
        <v>39</v>
      </c>
      <c r="I2152" s="18">
        <v>611.79999999999995</v>
      </c>
      <c r="P2152" s="16" t="str">
        <f t="shared" si="102"/>
        <v>640117</v>
      </c>
      <c r="Q2152" s="16" t="str">
        <f>IFERROR(VLOOKUP($P2152,'Kredieten productgroepen functi'!$C:$M,2,FALSE),"n.v.t.")</f>
        <v>Metingen grondwatermonitoring</v>
      </c>
      <c r="R2152" s="16" t="str">
        <f t="shared" si="103"/>
        <v>423139</v>
      </c>
      <c r="S2152" s="16" t="str">
        <f>IFERROR(VLOOKUP($R2152,Kostensoorten!$C:$J,2,FALSE),"n.v.t.")</f>
        <v>Overige diensten van derden</v>
      </c>
      <c r="T2152" s="16" t="s">
        <v>39</v>
      </c>
      <c r="U2152" s="16" t="s">
        <v>39</v>
      </c>
      <c r="V2152" s="16" t="s">
        <v>39</v>
      </c>
      <c r="W2152" s="16" t="s">
        <v>39</v>
      </c>
      <c r="X2152" s="16" t="s">
        <v>39</v>
      </c>
      <c r="Y2152" s="16" t="s">
        <v>39</v>
      </c>
      <c r="Z2152" s="16" t="s">
        <v>39</v>
      </c>
      <c r="AA2152" s="16" t="s">
        <v>39</v>
      </c>
      <c r="AB2152" s="16" t="s">
        <v>39</v>
      </c>
      <c r="AC2152" s="16" t="s">
        <v>39</v>
      </c>
      <c r="AD2152" s="16" t="s">
        <v>39</v>
      </c>
      <c r="AE2152" s="16" t="s">
        <v>39</v>
      </c>
      <c r="AF2152" s="16" t="s">
        <v>39</v>
      </c>
      <c r="AG2152" s="16" t="s">
        <v>39</v>
      </c>
      <c r="AH2152" s="16" t="s">
        <v>39</v>
      </c>
      <c r="AI2152" s="16" t="s">
        <v>39</v>
      </c>
      <c r="AJ2152" s="16" t="s">
        <v>39</v>
      </c>
      <c r="AL2152" s="16" t="s">
        <v>39</v>
      </c>
      <c r="AM2152" s="16" t="s">
        <v>39</v>
      </c>
      <c r="AN2152" s="16" t="str">
        <f>IFERROR(VLOOKUP($P2152,'Kredieten productgroepen functi'!$C:$M,6,FALSE),"n.v.t.")</f>
        <v>4001</v>
      </c>
      <c r="AO2152" s="16" t="str">
        <f>IFERROR(VLOOKUP($P2152,'Kredieten productgroepen functi'!$C:$M,7,FALSE),"n.v.t.")</f>
        <v>Water</v>
      </c>
      <c r="AP2152" s="16" t="str">
        <f>IFERROR(VLOOKUP($P2152,'Kredieten productgroepen functi'!$C:$M,8,FALSE),"n.v.t.")</f>
        <v>40</v>
      </c>
      <c r="AQ2152" s="16" t="str">
        <f>IFERROR(VLOOKUP($P2152,'Kredieten productgroepen functi'!$C:$M,9,FALSE),"n.v.t.")</f>
        <v>Waterhuishouding, algemeen</v>
      </c>
      <c r="AR2152" s="16" t="str">
        <f>IFERROR(VLOOKUP($P2152,'Kredieten productgroepen functi'!$C:$M,10,FALSE),"n.v.t.")</f>
        <v>4</v>
      </c>
      <c r="AS2152" s="16" t="str">
        <f>IFERROR(VLOOKUP($P2152,'Kredieten productgroepen functi'!$C:$M,11,FALSE),"n.v.t.")</f>
        <v>Waterhuishouding</v>
      </c>
      <c r="AT2152" s="16" t="str">
        <f t="shared" si="104"/>
        <v>Lasten</v>
      </c>
      <c r="AU2152" s="16" t="str">
        <f>IFERROR(VLOOKUP($R2152,Kostensoorten!$C:$J,7,FALSE),"n.v.t.")</f>
        <v>2.3.1</v>
      </c>
      <c r="AV2152" s="16" t="str">
        <f>IFERROR(VLOOKUP($R2152,Kostensoorten!$C:$J,8,FALSE),"n.v.t.")</f>
        <v>Aankopen niet duurzame goedere</v>
      </c>
    </row>
    <row r="2153" spans="6:48">
      <c r="F2153" s="2" t="s">
        <v>8227</v>
      </c>
      <c r="G2153" s="2" t="s">
        <v>39</v>
      </c>
      <c r="H2153" s="2" t="s">
        <v>39</v>
      </c>
      <c r="I2153" s="18">
        <v>157056.37</v>
      </c>
      <c r="P2153" s="16" t="str">
        <f t="shared" si="102"/>
        <v>640121</v>
      </c>
      <c r="Q2153" s="16" t="str">
        <f>IFERROR(VLOOKUP($P2153,'Kredieten productgroepen functi'!$C:$M,2,FALSE),"n.v.t.")</f>
        <v>Investeringsmiddelen Dubbele Dijk</v>
      </c>
      <c r="R2153" s="16" t="str">
        <f t="shared" si="103"/>
        <v>423132</v>
      </c>
      <c r="S2153" s="16" t="str">
        <f>IFERROR(VLOOKUP($R2153,Kostensoorten!$C:$J,2,FALSE),"n.v.t.")</f>
        <v>Adviesdiensten door derden</v>
      </c>
      <c r="T2153" s="16" t="s">
        <v>39</v>
      </c>
      <c r="U2153" s="16" t="s">
        <v>39</v>
      </c>
      <c r="V2153" s="16" t="s">
        <v>39</v>
      </c>
      <c r="W2153" s="16" t="s">
        <v>39</v>
      </c>
      <c r="X2153" s="16" t="s">
        <v>39</v>
      </c>
      <c r="Y2153" s="16" t="s">
        <v>39</v>
      </c>
      <c r="Z2153" s="16" t="s">
        <v>39</v>
      </c>
      <c r="AA2153" s="16" t="s">
        <v>39</v>
      </c>
      <c r="AB2153" s="16" t="s">
        <v>39</v>
      </c>
      <c r="AC2153" s="16" t="s">
        <v>39</v>
      </c>
      <c r="AD2153" s="16" t="s">
        <v>39</v>
      </c>
      <c r="AE2153" s="16" t="s">
        <v>39</v>
      </c>
      <c r="AF2153" s="16" t="s">
        <v>39</v>
      </c>
      <c r="AG2153" s="16" t="s">
        <v>39</v>
      </c>
      <c r="AH2153" s="16" t="s">
        <v>39</v>
      </c>
      <c r="AI2153" s="16" t="s">
        <v>39</v>
      </c>
      <c r="AJ2153" s="16" t="s">
        <v>39</v>
      </c>
      <c r="AL2153" s="16" t="s">
        <v>39</v>
      </c>
      <c r="AM2153" s="16" t="s">
        <v>39</v>
      </c>
      <c r="AN2153" s="16" t="str">
        <f>IFERROR(VLOOKUP($P2153,'Kredieten productgroepen functi'!$C:$M,6,FALSE),"n.v.t.")</f>
        <v>4001</v>
      </c>
      <c r="AO2153" s="16" t="str">
        <f>IFERROR(VLOOKUP($P2153,'Kredieten productgroepen functi'!$C:$M,7,FALSE),"n.v.t.")</f>
        <v>Water</v>
      </c>
      <c r="AP2153" s="16" t="str">
        <f>IFERROR(VLOOKUP($P2153,'Kredieten productgroepen functi'!$C:$M,8,FALSE),"n.v.t.")</f>
        <v>40</v>
      </c>
      <c r="AQ2153" s="16" t="str">
        <f>IFERROR(VLOOKUP($P2153,'Kredieten productgroepen functi'!$C:$M,9,FALSE),"n.v.t.")</f>
        <v>Waterhuishouding, algemeen</v>
      </c>
      <c r="AR2153" s="16" t="str">
        <f>IFERROR(VLOOKUP($P2153,'Kredieten productgroepen functi'!$C:$M,10,FALSE),"n.v.t.")</f>
        <v>4</v>
      </c>
      <c r="AS2153" s="16" t="str">
        <f>IFERROR(VLOOKUP($P2153,'Kredieten productgroepen functi'!$C:$M,11,FALSE),"n.v.t.")</f>
        <v>Waterhuishouding</v>
      </c>
      <c r="AT2153" s="16" t="str">
        <f t="shared" si="104"/>
        <v>Lasten</v>
      </c>
      <c r="AU2153" s="16" t="str">
        <f>IFERROR(VLOOKUP($R2153,Kostensoorten!$C:$J,7,FALSE),"n.v.t.")</f>
        <v>2.3.1</v>
      </c>
      <c r="AV2153" s="16" t="str">
        <f>IFERROR(VLOOKUP($R2153,Kostensoorten!$C:$J,8,FALSE),"n.v.t.")</f>
        <v>Aankopen niet duurzame goedere</v>
      </c>
    </row>
    <row r="2154" spans="6:48">
      <c r="F2154" s="2" t="s">
        <v>8228</v>
      </c>
      <c r="G2154" s="2" t="s">
        <v>39</v>
      </c>
      <c r="H2154" s="2" t="s">
        <v>39</v>
      </c>
      <c r="I2154" s="18">
        <v>43520</v>
      </c>
      <c r="P2154" s="16" t="str">
        <f t="shared" si="102"/>
        <v>640121</v>
      </c>
      <c r="Q2154" s="16" t="str">
        <f>IFERROR(VLOOKUP($P2154,'Kredieten productgroepen functi'!$C:$M,2,FALSE),"n.v.t.")</f>
        <v>Investeringsmiddelen Dubbele Dijk</v>
      </c>
      <c r="R2154" s="16" t="str">
        <f t="shared" si="103"/>
        <v>423139</v>
      </c>
      <c r="S2154" s="16" t="str">
        <f>IFERROR(VLOOKUP($R2154,Kostensoorten!$C:$J,2,FALSE),"n.v.t.")</f>
        <v>Overige diensten van derden</v>
      </c>
      <c r="T2154" s="16" t="s">
        <v>39</v>
      </c>
      <c r="U2154" s="16" t="s">
        <v>39</v>
      </c>
      <c r="V2154" s="16" t="s">
        <v>39</v>
      </c>
      <c r="W2154" s="16" t="s">
        <v>39</v>
      </c>
      <c r="X2154" s="16" t="s">
        <v>39</v>
      </c>
      <c r="Y2154" s="16" t="s">
        <v>39</v>
      </c>
      <c r="Z2154" s="16" t="s">
        <v>39</v>
      </c>
      <c r="AA2154" s="16" t="s">
        <v>39</v>
      </c>
      <c r="AB2154" s="16" t="s">
        <v>39</v>
      </c>
      <c r="AC2154" s="16" t="s">
        <v>39</v>
      </c>
      <c r="AD2154" s="16" t="s">
        <v>39</v>
      </c>
      <c r="AE2154" s="16" t="s">
        <v>39</v>
      </c>
      <c r="AF2154" s="16" t="s">
        <v>39</v>
      </c>
      <c r="AG2154" s="16" t="s">
        <v>39</v>
      </c>
      <c r="AH2154" s="16" t="s">
        <v>39</v>
      </c>
      <c r="AI2154" s="16" t="s">
        <v>39</v>
      </c>
      <c r="AJ2154" s="16" t="s">
        <v>39</v>
      </c>
      <c r="AL2154" s="16" t="s">
        <v>39</v>
      </c>
      <c r="AM2154" s="16" t="s">
        <v>39</v>
      </c>
      <c r="AN2154" s="16" t="str">
        <f>IFERROR(VLOOKUP($P2154,'Kredieten productgroepen functi'!$C:$M,6,FALSE),"n.v.t.")</f>
        <v>4001</v>
      </c>
      <c r="AO2154" s="16" t="str">
        <f>IFERROR(VLOOKUP($P2154,'Kredieten productgroepen functi'!$C:$M,7,FALSE),"n.v.t.")</f>
        <v>Water</v>
      </c>
      <c r="AP2154" s="16" t="str">
        <f>IFERROR(VLOOKUP($P2154,'Kredieten productgroepen functi'!$C:$M,8,FALSE),"n.v.t.")</f>
        <v>40</v>
      </c>
      <c r="AQ2154" s="16" t="str">
        <f>IFERROR(VLOOKUP($P2154,'Kredieten productgroepen functi'!$C:$M,9,FALSE),"n.v.t.")</f>
        <v>Waterhuishouding, algemeen</v>
      </c>
      <c r="AR2154" s="16" t="str">
        <f>IFERROR(VLOOKUP($P2154,'Kredieten productgroepen functi'!$C:$M,10,FALSE),"n.v.t.")</f>
        <v>4</v>
      </c>
      <c r="AS2154" s="16" t="str">
        <f>IFERROR(VLOOKUP($P2154,'Kredieten productgroepen functi'!$C:$M,11,FALSE),"n.v.t.")</f>
        <v>Waterhuishouding</v>
      </c>
      <c r="AT2154" s="16" t="str">
        <f t="shared" si="104"/>
        <v>Lasten</v>
      </c>
      <c r="AU2154" s="16" t="str">
        <f>IFERROR(VLOOKUP($R2154,Kostensoorten!$C:$J,7,FALSE),"n.v.t.")</f>
        <v>2.3.1</v>
      </c>
      <c r="AV2154" s="16" t="str">
        <f>IFERROR(VLOOKUP($R2154,Kostensoorten!$C:$J,8,FALSE),"n.v.t.")</f>
        <v>Aankopen niet duurzame goedere</v>
      </c>
    </row>
    <row r="2155" spans="6:48">
      <c r="F2155" s="2" t="s">
        <v>8229</v>
      </c>
      <c r="G2155" s="2" t="s">
        <v>39</v>
      </c>
      <c r="H2155" s="2" t="s">
        <v>39</v>
      </c>
      <c r="I2155" s="18">
        <v>134</v>
      </c>
      <c r="P2155" s="16" t="str">
        <f t="shared" si="102"/>
        <v>640121</v>
      </c>
      <c r="Q2155" s="16" t="str">
        <f>IFERROR(VLOOKUP($P2155,'Kredieten productgroepen functi'!$C:$M,2,FALSE),"n.v.t.")</f>
        <v>Investeringsmiddelen Dubbele Dijk</v>
      </c>
      <c r="R2155" s="16" t="str">
        <f t="shared" si="103"/>
        <v>423170</v>
      </c>
      <c r="S2155" s="16" t="str">
        <f>IFERROR(VLOOKUP($R2155,Kostensoorten!$C:$J,2,FALSE),"n.v.t.")</f>
        <v>Werklunch/diner zakelijke relaties</v>
      </c>
      <c r="T2155" s="16" t="s">
        <v>39</v>
      </c>
      <c r="U2155" s="16" t="s">
        <v>39</v>
      </c>
      <c r="V2155" s="16" t="s">
        <v>39</v>
      </c>
      <c r="W2155" s="16" t="s">
        <v>39</v>
      </c>
      <c r="X2155" s="16" t="s">
        <v>39</v>
      </c>
      <c r="Y2155" s="16" t="s">
        <v>39</v>
      </c>
      <c r="Z2155" s="16" t="s">
        <v>39</v>
      </c>
      <c r="AA2155" s="16" t="s">
        <v>39</v>
      </c>
      <c r="AB2155" s="16" t="s">
        <v>39</v>
      </c>
      <c r="AC2155" s="16" t="s">
        <v>39</v>
      </c>
      <c r="AD2155" s="16" t="s">
        <v>39</v>
      </c>
      <c r="AE2155" s="16" t="s">
        <v>39</v>
      </c>
      <c r="AF2155" s="16" t="s">
        <v>39</v>
      </c>
      <c r="AG2155" s="16" t="s">
        <v>39</v>
      </c>
      <c r="AH2155" s="16" t="s">
        <v>39</v>
      </c>
      <c r="AI2155" s="16" t="s">
        <v>39</v>
      </c>
      <c r="AJ2155" s="16" t="s">
        <v>39</v>
      </c>
      <c r="AL2155" s="16" t="s">
        <v>39</v>
      </c>
      <c r="AM2155" s="16" t="s">
        <v>39</v>
      </c>
      <c r="AN2155" s="16" t="str">
        <f>IFERROR(VLOOKUP($P2155,'Kredieten productgroepen functi'!$C:$M,6,FALSE),"n.v.t.")</f>
        <v>4001</v>
      </c>
      <c r="AO2155" s="16" t="str">
        <f>IFERROR(VLOOKUP($P2155,'Kredieten productgroepen functi'!$C:$M,7,FALSE),"n.v.t.")</f>
        <v>Water</v>
      </c>
      <c r="AP2155" s="16" t="str">
        <f>IFERROR(VLOOKUP($P2155,'Kredieten productgroepen functi'!$C:$M,8,FALSE),"n.v.t.")</f>
        <v>40</v>
      </c>
      <c r="AQ2155" s="16" t="str">
        <f>IFERROR(VLOOKUP($P2155,'Kredieten productgroepen functi'!$C:$M,9,FALSE),"n.v.t.")</f>
        <v>Waterhuishouding, algemeen</v>
      </c>
      <c r="AR2155" s="16" t="str">
        <f>IFERROR(VLOOKUP($P2155,'Kredieten productgroepen functi'!$C:$M,10,FALSE),"n.v.t.")</f>
        <v>4</v>
      </c>
      <c r="AS2155" s="16" t="str">
        <f>IFERROR(VLOOKUP($P2155,'Kredieten productgroepen functi'!$C:$M,11,FALSE),"n.v.t.")</f>
        <v>Waterhuishouding</v>
      </c>
      <c r="AT2155" s="16" t="str">
        <f t="shared" si="104"/>
        <v>Lasten</v>
      </c>
      <c r="AU2155" s="16" t="str">
        <f>IFERROR(VLOOKUP($R2155,Kostensoorten!$C:$J,7,FALSE),"n.v.t.")</f>
        <v>2.3.1</v>
      </c>
      <c r="AV2155" s="16" t="str">
        <f>IFERROR(VLOOKUP($R2155,Kostensoorten!$C:$J,8,FALSE),"n.v.t.")</f>
        <v>Aankopen niet duurzame goedere</v>
      </c>
    </row>
    <row r="2156" spans="6:48">
      <c r="F2156" s="2" t="s">
        <v>8230</v>
      </c>
      <c r="G2156" s="2" t="s">
        <v>39</v>
      </c>
      <c r="H2156" s="2" t="s">
        <v>39</v>
      </c>
      <c r="I2156" s="18">
        <v>55</v>
      </c>
      <c r="P2156" s="16" t="str">
        <f t="shared" si="102"/>
        <v>640121</v>
      </c>
      <c r="Q2156" s="16" t="str">
        <f>IFERROR(VLOOKUP($P2156,'Kredieten productgroepen functi'!$C:$M,2,FALSE),"n.v.t.")</f>
        <v>Investeringsmiddelen Dubbele Dijk</v>
      </c>
      <c r="R2156" s="16" t="str">
        <f t="shared" si="103"/>
        <v>423175</v>
      </c>
      <c r="S2156" s="16" t="str">
        <f>IFERROR(VLOOKUP($R2156,Kostensoorten!$C:$J,2,FALSE),"n.v.t.")</f>
        <v>Vergadering/bijeenkomst Extern</v>
      </c>
      <c r="T2156" s="16" t="s">
        <v>39</v>
      </c>
      <c r="U2156" s="16" t="s">
        <v>39</v>
      </c>
      <c r="V2156" s="16" t="s">
        <v>39</v>
      </c>
      <c r="W2156" s="16" t="s">
        <v>39</v>
      </c>
      <c r="X2156" s="16" t="s">
        <v>39</v>
      </c>
      <c r="Y2156" s="16" t="s">
        <v>39</v>
      </c>
      <c r="Z2156" s="16" t="s">
        <v>39</v>
      </c>
      <c r="AA2156" s="16" t="s">
        <v>39</v>
      </c>
      <c r="AB2156" s="16" t="s">
        <v>39</v>
      </c>
      <c r="AC2156" s="16" t="s">
        <v>39</v>
      </c>
      <c r="AD2156" s="16" t="s">
        <v>39</v>
      </c>
      <c r="AE2156" s="16" t="s">
        <v>39</v>
      </c>
      <c r="AF2156" s="16" t="s">
        <v>39</v>
      </c>
      <c r="AG2156" s="16" t="s">
        <v>39</v>
      </c>
      <c r="AH2156" s="16" t="s">
        <v>39</v>
      </c>
      <c r="AI2156" s="16" t="s">
        <v>39</v>
      </c>
      <c r="AJ2156" s="16" t="s">
        <v>39</v>
      </c>
      <c r="AL2156" s="16" t="s">
        <v>39</v>
      </c>
      <c r="AM2156" s="16" t="s">
        <v>39</v>
      </c>
      <c r="AN2156" s="16" t="str">
        <f>IFERROR(VLOOKUP($P2156,'Kredieten productgroepen functi'!$C:$M,6,FALSE),"n.v.t.")</f>
        <v>4001</v>
      </c>
      <c r="AO2156" s="16" t="str">
        <f>IFERROR(VLOOKUP($P2156,'Kredieten productgroepen functi'!$C:$M,7,FALSE),"n.v.t.")</f>
        <v>Water</v>
      </c>
      <c r="AP2156" s="16" t="str">
        <f>IFERROR(VLOOKUP($P2156,'Kredieten productgroepen functi'!$C:$M,8,FALSE),"n.v.t.")</f>
        <v>40</v>
      </c>
      <c r="AQ2156" s="16" t="str">
        <f>IFERROR(VLOOKUP($P2156,'Kredieten productgroepen functi'!$C:$M,9,FALSE),"n.v.t.")</f>
        <v>Waterhuishouding, algemeen</v>
      </c>
      <c r="AR2156" s="16" t="str">
        <f>IFERROR(VLOOKUP($P2156,'Kredieten productgroepen functi'!$C:$M,10,FALSE),"n.v.t.")</f>
        <v>4</v>
      </c>
      <c r="AS2156" s="16" t="str">
        <f>IFERROR(VLOOKUP($P2156,'Kredieten productgroepen functi'!$C:$M,11,FALSE),"n.v.t.")</f>
        <v>Waterhuishouding</v>
      </c>
      <c r="AT2156" s="16" t="str">
        <f t="shared" si="104"/>
        <v>Lasten</v>
      </c>
      <c r="AU2156" s="16" t="str">
        <f>IFERROR(VLOOKUP($R2156,Kostensoorten!$C:$J,7,FALSE),"n.v.t.")</f>
        <v>2.3.1</v>
      </c>
      <c r="AV2156" s="16" t="str">
        <f>IFERROR(VLOOKUP($R2156,Kostensoorten!$C:$J,8,FALSE),"n.v.t.")</f>
        <v>Aankopen niet duurzame goedere</v>
      </c>
    </row>
    <row r="2157" spans="6:48">
      <c r="F2157" s="2" t="s">
        <v>8800</v>
      </c>
      <c r="G2157" s="2" t="s">
        <v>39</v>
      </c>
      <c r="H2157" s="2" t="s">
        <v>39</v>
      </c>
      <c r="I2157" s="18">
        <v>49</v>
      </c>
      <c r="P2157" s="16" t="str">
        <f t="shared" si="102"/>
        <v>640121</v>
      </c>
      <c r="Q2157" s="16" t="str">
        <f>IFERROR(VLOOKUP($P2157,'Kredieten productgroepen functi'!$C:$M,2,FALSE),"n.v.t.")</f>
        <v>Investeringsmiddelen Dubbele Dijk</v>
      </c>
      <c r="R2157" s="16" t="str">
        <f t="shared" si="103"/>
        <v>423178</v>
      </c>
      <c r="S2157" s="16" t="str">
        <f>IFERROR(VLOOKUP($R2157,Kostensoorten!$C:$J,2,FALSE),"n.v.t.")</f>
        <v>Consumpties op werkplek</v>
      </c>
      <c r="T2157" s="16" t="s">
        <v>39</v>
      </c>
      <c r="U2157" s="16" t="s">
        <v>39</v>
      </c>
      <c r="V2157" s="16" t="s">
        <v>39</v>
      </c>
      <c r="W2157" s="16" t="s">
        <v>39</v>
      </c>
      <c r="X2157" s="16" t="s">
        <v>39</v>
      </c>
      <c r="Y2157" s="16" t="s">
        <v>39</v>
      </c>
      <c r="Z2157" s="16" t="s">
        <v>39</v>
      </c>
      <c r="AA2157" s="16" t="s">
        <v>39</v>
      </c>
      <c r="AB2157" s="16" t="s">
        <v>39</v>
      </c>
      <c r="AC2157" s="16" t="s">
        <v>39</v>
      </c>
      <c r="AD2157" s="16" t="s">
        <v>39</v>
      </c>
      <c r="AE2157" s="16" t="s">
        <v>39</v>
      </c>
      <c r="AF2157" s="16" t="s">
        <v>39</v>
      </c>
      <c r="AG2157" s="16" t="s">
        <v>39</v>
      </c>
      <c r="AH2157" s="16" t="s">
        <v>39</v>
      </c>
      <c r="AI2157" s="16" t="s">
        <v>39</v>
      </c>
      <c r="AJ2157" s="16" t="s">
        <v>39</v>
      </c>
      <c r="AL2157" s="16" t="s">
        <v>39</v>
      </c>
      <c r="AM2157" s="16" t="s">
        <v>39</v>
      </c>
      <c r="AN2157" s="16" t="str">
        <f>IFERROR(VLOOKUP($P2157,'Kredieten productgroepen functi'!$C:$M,6,FALSE),"n.v.t.")</f>
        <v>4001</v>
      </c>
      <c r="AO2157" s="16" t="str">
        <f>IFERROR(VLOOKUP($P2157,'Kredieten productgroepen functi'!$C:$M,7,FALSE),"n.v.t.")</f>
        <v>Water</v>
      </c>
      <c r="AP2157" s="16" t="str">
        <f>IFERROR(VLOOKUP($P2157,'Kredieten productgroepen functi'!$C:$M,8,FALSE),"n.v.t.")</f>
        <v>40</v>
      </c>
      <c r="AQ2157" s="16" t="str">
        <f>IFERROR(VLOOKUP($P2157,'Kredieten productgroepen functi'!$C:$M,9,FALSE),"n.v.t.")</f>
        <v>Waterhuishouding, algemeen</v>
      </c>
      <c r="AR2157" s="16" t="str">
        <f>IFERROR(VLOOKUP($P2157,'Kredieten productgroepen functi'!$C:$M,10,FALSE),"n.v.t.")</f>
        <v>4</v>
      </c>
      <c r="AS2157" s="16" t="str">
        <f>IFERROR(VLOOKUP($P2157,'Kredieten productgroepen functi'!$C:$M,11,FALSE),"n.v.t.")</f>
        <v>Waterhuishouding</v>
      </c>
      <c r="AT2157" s="16" t="str">
        <f t="shared" si="104"/>
        <v>Lasten</v>
      </c>
      <c r="AU2157" s="16" t="str">
        <f>IFERROR(VLOOKUP($R2157,Kostensoorten!$C:$J,7,FALSE),"n.v.t.")</f>
        <v>2.3.1</v>
      </c>
      <c r="AV2157" s="16" t="str">
        <f>IFERROR(VLOOKUP($R2157,Kostensoorten!$C:$J,8,FALSE),"n.v.t.")</f>
        <v>Aankopen niet duurzame goedere</v>
      </c>
    </row>
    <row r="2158" spans="6:48">
      <c r="F2158" s="2" t="s">
        <v>8231</v>
      </c>
      <c r="G2158" s="2" t="s">
        <v>39</v>
      </c>
      <c r="H2158" s="2" t="s">
        <v>39</v>
      </c>
      <c r="I2158" s="18">
        <v>535.63</v>
      </c>
      <c r="P2158" s="16" t="str">
        <f t="shared" si="102"/>
        <v>640121</v>
      </c>
      <c r="Q2158" s="16" t="str">
        <f>IFERROR(VLOOKUP($P2158,'Kredieten productgroepen functi'!$C:$M,2,FALSE),"n.v.t.")</f>
        <v>Investeringsmiddelen Dubbele Dijk</v>
      </c>
      <c r="R2158" s="16" t="str">
        <f t="shared" si="103"/>
        <v>423179</v>
      </c>
      <c r="S2158" s="16" t="str">
        <f>IFERROR(VLOOKUP($R2158,Kostensoorten!$C:$J,2,FALSE),"n.v.t.")</f>
        <v>Maaltijden en consumpties extern</v>
      </c>
      <c r="T2158" s="16" t="s">
        <v>39</v>
      </c>
      <c r="U2158" s="16" t="s">
        <v>39</v>
      </c>
      <c r="V2158" s="16" t="s">
        <v>39</v>
      </c>
      <c r="W2158" s="16" t="s">
        <v>39</v>
      </c>
      <c r="X2158" s="16" t="s">
        <v>39</v>
      </c>
      <c r="Y2158" s="16" t="s">
        <v>39</v>
      </c>
      <c r="Z2158" s="16" t="s">
        <v>39</v>
      </c>
      <c r="AA2158" s="16" t="s">
        <v>39</v>
      </c>
      <c r="AB2158" s="16" t="s">
        <v>39</v>
      </c>
      <c r="AC2158" s="16" t="s">
        <v>39</v>
      </c>
      <c r="AD2158" s="16" t="s">
        <v>39</v>
      </c>
      <c r="AE2158" s="16" t="s">
        <v>39</v>
      </c>
      <c r="AF2158" s="16" t="s">
        <v>39</v>
      </c>
      <c r="AG2158" s="16" t="s">
        <v>39</v>
      </c>
      <c r="AH2158" s="16" t="s">
        <v>39</v>
      </c>
      <c r="AI2158" s="16" t="s">
        <v>39</v>
      </c>
      <c r="AJ2158" s="16" t="s">
        <v>39</v>
      </c>
      <c r="AL2158" s="16" t="s">
        <v>39</v>
      </c>
      <c r="AM2158" s="16" t="s">
        <v>39</v>
      </c>
      <c r="AN2158" s="16" t="str">
        <f>IFERROR(VLOOKUP($P2158,'Kredieten productgroepen functi'!$C:$M,6,FALSE),"n.v.t.")</f>
        <v>4001</v>
      </c>
      <c r="AO2158" s="16" t="str">
        <f>IFERROR(VLOOKUP($P2158,'Kredieten productgroepen functi'!$C:$M,7,FALSE),"n.v.t.")</f>
        <v>Water</v>
      </c>
      <c r="AP2158" s="16" t="str">
        <f>IFERROR(VLOOKUP($P2158,'Kredieten productgroepen functi'!$C:$M,8,FALSE),"n.v.t.")</f>
        <v>40</v>
      </c>
      <c r="AQ2158" s="16" t="str">
        <f>IFERROR(VLOOKUP($P2158,'Kredieten productgroepen functi'!$C:$M,9,FALSE),"n.v.t.")</f>
        <v>Waterhuishouding, algemeen</v>
      </c>
      <c r="AR2158" s="16" t="str">
        <f>IFERROR(VLOOKUP($P2158,'Kredieten productgroepen functi'!$C:$M,10,FALSE),"n.v.t.")</f>
        <v>4</v>
      </c>
      <c r="AS2158" s="16" t="str">
        <f>IFERROR(VLOOKUP($P2158,'Kredieten productgroepen functi'!$C:$M,11,FALSE),"n.v.t.")</f>
        <v>Waterhuishouding</v>
      </c>
      <c r="AT2158" s="16" t="str">
        <f t="shared" si="104"/>
        <v>Lasten</v>
      </c>
      <c r="AU2158" s="16" t="str">
        <f>IFERROR(VLOOKUP($R2158,Kostensoorten!$C:$J,7,FALSE),"n.v.t.")</f>
        <v>2.3.1</v>
      </c>
      <c r="AV2158" s="16" t="str">
        <f>IFERROR(VLOOKUP($R2158,Kostensoorten!$C:$J,8,FALSE),"n.v.t.")</f>
        <v>Aankopen niet duurzame goedere</v>
      </c>
    </row>
    <row r="2159" spans="6:48">
      <c r="F2159" s="2" t="s">
        <v>7318</v>
      </c>
      <c r="G2159" s="2" t="s">
        <v>39</v>
      </c>
      <c r="H2159" s="2" t="s">
        <v>39</v>
      </c>
      <c r="I2159" s="18">
        <v>0</v>
      </c>
      <c r="P2159" s="16" t="str">
        <f t="shared" si="102"/>
        <v>640121</v>
      </c>
      <c r="Q2159" s="16" t="str">
        <f>IFERROR(VLOOKUP($P2159,'Kredieten productgroepen functi'!$C:$M,2,FALSE),"n.v.t.")</f>
        <v>Investeringsmiddelen Dubbele Dijk</v>
      </c>
      <c r="R2159" s="16" t="str">
        <f t="shared" si="103"/>
        <v>840110</v>
      </c>
      <c r="S2159" s="16" t="str">
        <f>IFERROR(VLOOKUP($R2159,Kostensoorten!$C:$J,2,FALSE),"n.v.t.")</f>
        <v>Inkomensoverdracht Rijk</v>
      </c>
      <c r="T2159" s="16" t="s">
        <v>39</v>
      </c>
      <c r="U2159" s="16" t="s">
        <v>39</v>
      </c>
      <c r="V2159" s="16" t="s">
        <v>39</v>
      </c>
      <c r="W2159" s="16" t="s">
        <v>39</v>
      </c>
      <c r="X2159" s="16" t="s">
        <v>39</v>
      </c>
      <c r="Y2159" s="16" t="s">
        <v>39</v>
      </c>
      <c r="Z2159" s="16" t="s">
        <v>39</v>
      </c>
      <c r="AA2159" s="16" t="s">
        <v>39</v>
      </c>
      <c r="AB2159" s="16" t="s">
        <v>39</v>
      </c>
      <c r="AC2159" s="16" t="s">
        <v>39</v>
      </c>
      <c r="AD2159" s="16" t="s">
        <v>39</v>
      </c>
      <c r="AE2159" s="16" t="s">
        <v>39</v>
      </c>
      <c r="AF2159" s="16" t="s">
        <v>39</v>
      </c>
      <c r="AG2159" s="16" t="s">
        <v>39</v>
      </c>
      <c r="AH2159" s="16" t="s">
        <v>39</v>
      </c>
      <c r="AI2159" s="16" t="s">
        <v>39</v>
      </c>
      <c r="AJ2159" s="16" t="s">
        <v>39</v>
      </c>
      <c r="AL2159" s="16" t="s">
        <v>39</v>
      </c>
      <c r="AM2159" s="16" t="s">
        <v>39</v>
      </c>
      <c r="AN2159" s="16" t="str">
        <f>IFERROR(VLOOKUP($P2159,'Kredieten productgroepen functi'!$C:$M,6,FALSE),"n.v.t.")</f>
        <v>4001</v>
      </c>
      <c r="AO2159" s="16" t="str">
        <f>IFERROR(VLOOKUP($P2159,'Kredieten productgroepen functi'!$C:$M,7,FALSE),"n.v.t.")</f>
        <v>Water</v>
      </c>
      <c r="AP2159" s="16" t="str">
        <f>IFERROR(VLOOKUP($P2159,'Kredieten productgroepen functi'!$C:$M,8,FALSE),"n.v.t.")</f>
        <v>40</v>
      </c>
      <c r="AQ2159" s="16" t="str">
        <f>IFERROR(VLOOKUP($P2159,'Kredieten productgroepen functi'!$C:$M,9,FALSE),"n.v.t.")</f>
        <v>Waterhuishouding, algemeen</v>
      </c>
      <c r="AR2159" s="16" t="str">
        <f>IFERROR(VLOOKUP($P2159,'Kredieten productgroepen functi'!$C:$M,10,FALSE),"n.v.t.")</f>
        <v>4</v>
      </c>
      <c r="AS2159" s="16" t="str">
        <f>IFERROR(VLOOKUP($P2159,'Kredieten productgroepen functi'!$C:$M,11,FALSE),"n.v.t.")</f>
        <v>Waterhuishouding</v>
      </c>
      <c r="AT2159" s="16" t="str">
        <f t="shared" si="104"/>
        <v>Baten</v>
      </c>
      <c r="AU2159" s="16" t="str">
        <f>IFERROR(VLOOKUP($R2159,Kostensoorten!$C:$J,7,FALSE),"n.v.t.")</f>
        <v>4.0.1</v>
      </c>
      <c r="AV2159" s="16" t="str">
        <f>IFERROR(VLOOKUP($R2159,Kostensoorten!$C:$J,8,FALSE),"n.v.t.")</f>
        <v>Inkomensoverdrachten van overh</v>
      </c>
    </row>
    <row r="2160" spans="6:48">
      <c r="F2160" s="2" t="s">
        <v>8801</v>
      </c>
      <c r="G2160" s="2" t="s">
        <v>39</v>
      </c>
      <c r="H2160" s="2" t="s">
        <v>39</v>
      </c>
      <c r="I2160" s="18">
        <v>569733.65</v>
      </c>
      <c r="P2160" s="16" t="str">
        <f t="shared" si="102"/>
        <v>640122</v>
      </c>
      <c r="Q2160" s="16" t="str">
        <f>IFERROR(VLOOKUP($P2160,'Kredieten productgroepen functi'!$C:$M,2,FALSE),"n.v.t.")</f>
        <v>Voorziening grondwater</v>
      </c>
      <c r="R2160" s="16" t="str">
        <f t="shared" si="103"/>
        <v>460311</v>
      </c>
      <c r="S2160" s="16" t="str">
        <f>IFERROR(VLOOKUP($R2160,Kostensoorten!$C:$J,2,FALSE),"n.v.t.")</f>
        <v>Storting in voorziening</v>
      </c>
      <c r="T2160" s="16" t="s">
        <v>39</v>
      </c>
      <c r="U2160" s="16" t="s">
        <v>39</v>
      </c>
      <c r="V2160" s="16" t="s">
        <v>39</v>
      </c>
      <c r="W2160" s="16" t="s">
        <v>39</v>
      </c>
      <c r="X2160" s="16" t="s">
        <v>39</v>
      </c>
      <c r="Y2160" s="16" t="s">
        <v>39</v>
      </c>
      <c r="Z2160" s="16" t="s">
        <v>39</v>
      </c>
      <c r="AA2160" s="16" t="s">
        <v>39</v>
      </c>
      <c r="AB2160" s="16" t="s">
        <v>39</v>
      </c>
      <c r="AC2160" s="16" t="s">
        <v>39</v>
      </c>
      <c r="AD2160" s="16" t="s">
        <v>39</v>
      </c>
      <c r="AE2160" s="16" t="s">
        <v>39</v>
      </c>
      <c r="AF2160" s="16" t="s">
        <v>39</v>
      </c>
      <c r="AG2160" s="16" t="s">
        <v>39</v>
      </c>
      <c r="AH2160" s="16" t="s">
        <v>39</v>
      </c>
      <c r="AI2160" s="16" t="s">
        <v>39</v>
      </c>
      <c r="AJ2160" s="16" t="s">
        <v>39</v>
      </c>
      <c r="AL2160" s="16" t="s">
        <v>39</v>
      </c>
      <c r="AM2160" s="16" t="s">
        <v>39</v>
      </c>
      <c r="AN2160" s="16" t="str">
        <f>IFERROR(VLOOKUP($P2160,'Kredieten productgroepen functi'!$C:$M,6,FALSE),"n.v.t.")</f>
        <v>4001</v>
      </c>
      <c r="AO2160" s="16" t="str">
        <f>IFERROR(VLOOKUP($P2160,'Kredieten productgroepen functi'!$C:$M,7,FALSE),"n.v.t.")</f>
        <v>Water</v>
      </c>
      <c r="AP2160" s="16" t="str">
        <f>IFERROR(VLOOKUP($P2160,'Kredieten productgroepen functi'!$C:$M,8,FALSE),"n.v.t.")</f>
        <v>40</v>
      </c>
      <c r="AQ2160" s="16" t="str">
        <f>IFERROR(VLOOKUP($P2160,'Kredieten productgroepen functi'!$C:$M,9,FALSE),"n.v.t.")</f>
        <v>Waterhuishouding, algemeen</v>
      </c>
      <c r="AR2160" s="16" t="str">
        <f>IFERROR(VLOOKUP($P2160,'Kredieten productgroepen functi'!$C:$M,10,FALSE),"n.v.t.")</f>
        <v>4</v>
      </c>
      <c r="AS2160" s="16" t="str">
        <f>IFERROR(VLOOKUP($P2160,'Kredieten productgroepen functi'!$C:$M,11,FALSE),"n.v.t.")</f>
        <v>Waterhuishouding</v>
      </c>
      <c r="AT2160" s="16" t="str">
        <f t="shared" si="104"/>
        <v>Lasten</v>
      </c>
      <c r="AU2160" s="16" t="str">
        <f>IFERROR(VLOOKUP($R2160,Kostensoorten!$C:$J,7,FALSE),"n.v.t.")</f>
        <v>6.5</v>
      </c>
      <c r="AV2160" s="16" t="str">
        <f>IFERROR(VLOOKUP($R2160,Kostensoorten!$C:$J,8,FALSE),"n.v.t.")</f>
        <v>Vorming van voorzieningen</v>
      </c>
    </row>
    <row r="2161" spans="6:48">
      <c r="F2161" s="2" t="s">
        <v>9767</v>
      </c>
      <c r="G2161" s="2" t="s">
        <v>39</v>
      </c>
      <c r="H2161" s="2" t="s">
        <v>39</v>
      </c>
      <c r="I2161" s="18">
        <v>65100</v>
      </c>
      <c r="P2161" s="16" t="str">
        <f t="shared" si="102"/>
        <v>640124</v>
      </c>
      <c r="Q2161" s="16" t="str">
        <f>IFERROR(VLOOKUP($P2161,'Kredieten productgroepen functi'!$C:$M,2,FALSE),"n.v.t.")</f>
        <v>DU Zoetwatermaatregelen</v>
      </c>
      <c r="R2161" s="16" t="str">
        <f t="shared" si="103"/>
        <v>440301</v>
      </c>
      <c r="S2161" s="16" t="str">
        <f>IFERROR(VLOOKUP($R2161,Kostensoorten!$C:$J,2,FALSE),"n.v.t.")</f>
        <v>(Exploitatie)subsidies</v>
      </c>
      <c r="T2161" s="16" t="s">
        <v>39</v>
      </c>
      <c r="U2161" s="16" t="s">
        <v>39</v>
      </c>
      <c r="V2161" s="16" t="s">
        <v>39</v>
      </c>
      <c r="W2161" s="16" t="s">
        <v>39</v>
      </c>
      <c r="X2161" s="16" t="s">
        <v>39</v>
      </c>
      <c r="Y2161" s="16" t="s">
        <v>39</v>
      </c>
      <c r="Z2161" s="16" t="s">
        <v>39</v>
      </c>
      <c r="AA2161" s="16" t="s">
        <v>39</v>
      </c>
      <c r="AB2161" s="16" t="s">
        <v>39</v>
      </c>
      <c r="AC2161" s="16" t="s">
        <v>39</v>
      </c>
      <c r="AD2161" s="16" t="s">
        <v>39</v>
      </c>
      <c r="AE2161" s="16" t="s">
        <v>39</v>
      </c>
      <c r="AF2161" s="16" t="s">
        <v>39</v>
      </c>
      <c r="AG2161" s="16" t="s">
        <v>39</v>
      </c>
      <c r="AH2161" s="16" t="s">
        <v>39</v>
      </c>
      <c r="AI2161" s="16" t="s">
        <v>39</v>
      </c>
      <c r="AJ2161" s="16" t="s">
        <v>39</v>
      </c>
      <c r="AL2161" s="16" t="s">
        <v>39</v>
      </c>
      <c r="AM2161" s="16" t="s">
        <v>39</v>
      </c>
      <c r="AN2161" s="16" t="str">
        <f>IFERROR(VLOOKUP($P2161,'Kredieten productgroepen functi'!$C:$M,6,FALSE),"n.v.t.")</f>
        <v>4001</v>
      </c>
      <c r="AO2161" s="16" t="str">
        <f>IFERROR(VLOOKUP($P2161,'Kredieten productgroepen functi'!$C:$M,7,FALSE),"n.v.t.")</f>
        <v>Water</v>
      </c>
      <c r="AP2161" s="16" t="str">
        <f>IFERROR(VLOOKUP($P2161,'Kredieten productgroepen functi'!$C:$M,8,FALSE),"n.v.t.")</f>
        <v>40</v>
      </c>
      <c r="AQ2161" s="16" t="str">
        <f>IFERROR(VLOOKUP($P2161,'Kredieten productgroepen functi'!$C:$M,9,FALSE),"n.v.t.")</f>
        <v>Waterhuishouding, algemeen</v>
      </c>
      <c r="AR2161" s="16" t="str">
        <f>IFERROR(VLOOKUP($P2161,'Kredieten productgroepen functi'!$C:$M,10,FALSE),"n.v.t.")</f>
        <v>4</v>
      </c>
      <c r="AS2161" s="16" t="str">
        <f>IFERROR(VLOOKUP($P2161,'Kredieten productgroepen functi'!$C:$M,11,FALSE),"n.v.t.")</f>
        <v>Waterhuishouding</v>
      </c>
      <c r="AT2161" s="16" t="str">
        <f t="shared" si="104"/>
        <v>Lasten</v>
      </c>
      <c r="AU2161" s="16" t="str">
        <f>IFERROR(VLOOKUP($R2161,Kostensoorten!$C:$J,7,FALSE),"n.v.t.")</f>
        <v>4.0.3</v>
      </c>
      <c r="AV2161" s="16" t="str">
        <f>IFERROR(VLOOKUP($R2161,Kostensoorten!$C:$J,8,FALSE),"n.v.t.")</f>
        <v>Overige inkomensoverdrachten</v>
      </c>
    </row>
    <row r="2162" spans="6:48">
      <c r="F2162" s="2" t="s">
        <v>9768</v>
      </c>
      <c r="G2162" s="2" t="s">
        <v>39</v>
      </c>
      <c r="H2162" s="2" t="s">
        <v>39</v>
      </c>
      <c r="I2162" s="18">
        <v>72000</v>
      </c>
      <c r="P2162" s="16" t="str">
        <f t="shared" si="102"/>
        <v>640124</v>
      </c>
      <c r="Q2162" s="16" t="str">
        <f>IFERROR(VLOOKUP($P2162,'Kredieten productgroepen functi'!$C:$M,2,FALSE),"n.v.t.")</f>
        <v>DU Zoetwatermaatregelen</v>
      </c>
      <c r="R2162" s="16" t="str">
        <f t="shared" si="103"/>
        <v>441102</v>
      </c>
      <c r="S2162" s="16" t="str">
        <f>IFERROR(VLOOKUP($R2162,Kostensoorten!$C:$J,2,FALSE),"n.v.t.")</f>
        <v>Overige vermogensoverdr. aan overhdn</v>
      </c>
      <c r="T2162" s="16" t="s">
        <v>39</v>
      </c>
      <c r="U2162" s="16" t="s">
        <v>39</v>
      </c>
      <c r="V2162" s="16" t="s">
        <v>39</v>
      </c>
      <c r="W2162" s="16" t="s">
        <v>39</v>
      </c>
      <c r="X2162" s="16" t="s">
        <v>39</v>
      </c>
      <c r="Y2162" s="16" t="s">
        <v>39</v>
      </c>
      <c r="Z2162" s="16" t="s">
        <v>39</v>
      </c>
      <c r="AA2162" s="16" t="s">
        <v>39</v>
      </c>
      <c r="AB2162" s="16" t="s">
        <v>39</v>
      </c>
      <c r="AC2162" s="16" t="s">
        <v>39</v>
      </c>
      <c r="AD2162" s="16" t="s">
        <v>39</v>
      </c>
      <c r="AE2162" s="16" t="s">
        <v>39</v>
      </c>
      <c r="AF2162" s="16" t="s">
        <v>39</v>
      </c>
      <c r="AG2162" s="16" t="s">
        <v>39</v>
      </c>
      <c r="AH2162" s="16" t="s">
        <v>39</v>
      </c>
      <c r="AI2162" s="16" t="s">
        <v>39</v>
      </c>
      <c r="AJ2162" s="16" t="s">
        <v>39</v>
      </c>
      <c r="AL2162" s="16" t="s">
        <v>39</v>
      </c>
      <c r="AM2162" s="16" t="s">
        <v>39</v>
      </c>
      <c r="AN2162" s="16" t="str">
        <f>IFERROR(VLOOKUP($P2162,'Kredieten productgroepen functi'!$C:$M,6,FALSE),"n.v.t.")</f>
        <v>4001</v>
      </c>
      <c r="AO2162" s="16" t="str">
        <f>IFERROR(VLOOKUP($P2162,'Kredieten productgroepen functi'!$C:$M,7,FALSE),"n.v.t.")</f>
        <v>Water</v>
      </c>
      <c r="AP2162" s="16" t="str">
        <f>IFERROR(VLOOKUP($P2162,'Kredieten productgroepen functi'!$C:$M,8,FALSE),"n.v.t.")</f>
        <v>40</v>
      </c>
      <c r="AQ2162" s="16" t="str">
        <f>IFERROR(VLOOKUP($P2162,'Kredieten productgroepen functi'!$C:$M,9,FALSE),"n.v.t.")</f>
        <v>Waterhuishouding, algemeen</v>
      </c>
      <c r="AR2162" s="16" t="str">
        <f>IFERROR(VLOOKUP($P2162,'Kredieten productgroepen functi'!$C:$M,10,FALSE),"n.v.t.")</f>
        <v>4</v>
      </c>
      <c r="AS2162" s="16" t="str">
        <f>IFERROR(VLOOKUP($P2162,'Kredieten productgroepen functi'!$C:$M,11,FALSE),"n.v.t.")</f>
        <v>Waterhuishouding</v>
      </c>
      <c r="AT2162" s="16" t="str">
        <f t="shared" si="104"/>
        <v>Lasten</v>
      </c>
      <c r="AU2162" s="16" t="str">
        <f>IFERROR(VLOOKUP($R2162,Kostensoorten!$C:$J,7,FALSE),"n.v.t.")</f>
        <v>4.1.1</v>
      </c>
      <c r="AV2162" s="16" t="str">
        <f>IFERROR(VLOOKUP($R2162,Kostensoorten!$C:$J,8,FALSE),"n.v.t.")</f>
        <v>Vermogensoverdrachten aan over</v>
      </c>
    </row>
    <row r="2163" spans="6:48">
      <c r="F2163" s="2" t="s">
        <v>9769</v>
      </c>
      <c r="G2163" s="2" t="s">
        <v>39</v>
      </c>
      <c r="H2163" s="2" t="s">
        <v>39</v>
      </c>
      <c r="I2163" s="18">
        <v>-5460</v>
      </c>
      <c r="P2163" s="16" t="str">
        <f t="shared" si="102"/>
        <v>640298</v>
      </c>
      <c r="Q2163" s="16" t="str">
        <f>IFERROR(VLOOKUP($P2163,'Kredieten productgroepen functi'!$C:$M,2,FALSE),"n.v.t.")</f>
        <v>Afwik ILG water PLG2 was PLG1</v>
      </c>
      <c r="R2163" s="16" t="str">
        <f t="shared" si="103"/>
        <v>423139</v>
      </c>
      <c r="S2163" s="16" t="str">
        <f>IFERROR(VLOOKUP($R2163,Kostensoorten!$C:$J,2,FALSE),"n.v.t.")</f>
        <v>Overige diensten van derden</v>
      </c>
      <c r="T2163" s="16" t="s">
        <v>39</v>
      </c>
      <c r="U2163" s="16" t="s">
        <v>39</v>
      </c>
      <c r="V2163" s="16" t="s">
        <v>39</v>
      </c>
      <c r="W2163" s="16" t="s">
        <v>39</v>
      </c>
      <c r="X2163" s="16" t="s">
        <v>39</v>
      </c>
      <c r="Y2163" s="16" t="s">
        <v>39</v>
      </c>
      <c r="Z2163" s="16" t="s">
        <v>39</v>
      </c>
      <c r="AA2163" s="16" t="s">
        <v>39</v>
      </c>
      <c r="AB2163" s="16" t="s">
        <v>39</v>
      </c>
      <c r="AC2163" s="16" t="s">
        <v>39</v>
      </c>
      <c r="AD2163" s="16" t="s">
        <v>39</v>
      </c>
      <c r="AE2163" s="16" t="s">
        <v>39</v>
      </c>
      <c r="AF2163" s="16" t="s">
        <v>39</v>
      </c>
      <c r="AG2163" s="16" t="s">
        <v>39</v>
      </c>
      <c r="AH2163" s="16" t="s">
        <v>39</v>
      </c>
      <c r="AI2163" s="16" t="s">
        <v>39</v>
      </c>
      <c r="AJ2163" s="16" t="s">
        <v>39</v>
      </c>
      <c r="AL2163" s="16" t="s">
        <v>39</v>
      </c>
      <c r="AM2163" s="16" t="s">
        <v>39</v>
      </c>
      <c r="AN2163" s="16" t="str">
        <f>IFERROR(VLOOKUP($P2163,'Kredieten productgroepen functi'!$C:$M,6,FALSE),"n.v.t.")</f>
        <v>4002</v>
      </c>
      <c r="AO2163" s="16" t="str">
        <f>IFERROR(VLOOKUP($P2163,'Kredieten productgroepen functi'!$C:$M,7,FALSE),"n.v.t.")</f>
        <v>Water (PLG)</v>
      </c>
      <c r="AP2163" s="16" t="str">
        <f>IFERROR(VLOOKUP($P2163,'Kredieten productgroepen functi'!$C:$M,8,FALSE),"n.v.t.")</f>
        <v>40</v>
      </c>
      <c r="AQ2163" s="16" t="str">
        <f>IFERROR(VLOOKUP($P2163,'Kredieten productgroepen functi'!$C:$M,9,FALSE),"n.v.t.")</f>
        <v>Waterhuishouding, algemeen</v>
      </c>
      <c r="AR2163" s="16" t="str">
        <f>IFERROR(VLOOKUP($P2163,'Kredieten productgroepen functi'!$C:$M,10,FALSE),"n.v.t.")</f>
        <v>4</v>
      </c>
      <c r="AS2163" s="16" t="str">
        <f>IFERROR(VLOOKUP($P2163,'Kredieten productgroepen functi'!$C:$M,11,FALSE),"n.v.t.")</f>
        <v>Waterhuishouding</v>
      </c>
      <c r="AT2163" s="16" t="str">
        <f t="shared" si="104"/>
        <v>Lasten</v>
      </c>
      <c r="AU2163" s="16" t="str">
        <f>IFERROR(VLOOKUP($R2163,Kostensoorten!$C:$J,7,FALSE),"n.v.t.")</f>
        <v>2.3.1</v>
      </c>
      <c r="AV2163" s="16" t="str">
        <f>IFERROR(VLOOKUP($R2163,Kostensoorten!$C:$J,8,FALSE),"n.v.t.")</f>
        <v>Aankopen niet duurzame goedere</v>
      </c>
    </row>
    <row r="2164" spans="6:48">
      <c r="F2164" s="2" t="s">
        <v>9770</v>
      </c>
      <c r="G2164" s="2" t="s">
        <v>39</v>
      </c>
      <c r="H2164" s="2" t="s">
        <v>39</v>
      </c>
      <c r="I2164" s="18">
        <v>88099</v>
      </c>
      <c r="P2164" s="16" t="str">
        <f t="shared" si="102"/>
        <v>640298</v>
      </c>
      <c r="Q2164" s="16" t="str">
        <f>IFERROR(VLOOKUP($P2164,'Kredieten productgroepen functi'!$C:$M,2,FALSE),"n.v.t.")</f>
        <v>Afwik ILG water PLG2 was PLG1</v>
      </c>
      <c r="R2164" s="16" t="str">
        <f t="shared" si="103"/>
        <v>440301</v>
      </c>
      <c r="S2164" s="16" t="str">
        <f>IFERROR(VLOOKUP($R2164,Kostensoorten!$C:$J,2,FALSE),"n.v.t.")</f>
        <v>(Exploitatie)subsidies</v>
      </c>
      <c r="T2164" s="16" t="s">
        <v>39</v>
      </c>
      <c r="U2164" s="16" t="s">
        <v>39</v>
      </c>
      <c r="V2164" s="16" t="s">
        <v>39</v>
      </c>
      <c r="W2164" s="16" t="s">
        <v>39</v>
      </c>
      <c r="X2164" s="16" t="s">
        <v>39</v>
      </c>
      <c r="Y2164" s="16" t="s">
        <v>39</v>
      </c>
      <c r="Z2164" s="16" t="s">
        <v>39</v>
      </c>
      <c r="AA2164" s="16" t="s">
        <v>39</v>
      </c>
      <c r="AB2164" s="16" t="s">
        <v>39</v>
      </c>
      <c r="AC2164" s="16" t="s">
        <v>39</v>
      </c>
      <c r="AD2164" s="16" t="s">
        <v>39</v>
      </c>
      <c r="AE2164" s="16" t="s">
        <v>39</v>
      </c>
      <c r="AF2164" s="16" t="s">
        <v>39</v>
      </c>
      <c r="AG2164" s="16" t="s">
        <v>39</v>
      </c>
      <c r="AH2164" s="16" t="s">
        <v>39</v>
      </c>
      <c r="AI2164" s="16" t="s">
        <v>39</v>
      </c>
      <c r="AJ2164" s="16" t="s">
        <v>39</v>
      </c>
      <c r="AL2164" s="16" t="s">
        <v>39</v>
      </c>
      <c r="AM2164" s="16" t="s">
        <v>39</v>
      </c>
      <c r="AN2164" s="16" t="str">
        <f>IFERROR(VLOOKUP($P2164,'Kredieten productgroepen functi'!$C:$M,6,FALSE),"n.v.t.")</f>
        <v>4002</v>
      </c>
      <c r="AO2164" s="16" t="str">
        <f>IFERROR(VLOOKUP($P2164,'Kredieten productgroepen functi'!$C:$M,7,FALSE),"n.v.t.")</f>
        <v>Water (PLG)</v>
      </c>
      <c r="AP2164" s="16" t="str">
        <f>IFERROR(VLOOKUP($P2164,'Kredieten productgroepen functi'!$C:$M,8,FALSE),"n.v.t.")</f>
        <v>40</v>
      </c>
      <c r="AQ2164" s="16" t="str">
        <f>IFERROR(VLOOKUP($P2164,'Kredieten productgroepen functi'!$C:$M,9,FALSE),"n.v.t.")</f>
        <v>Waterhuishouding, algemeen</v>
      </c>
      <c r="AR2164" s="16" t="str">
        <f>IFERROR(VLOOKUP($P2164,'Kredieten productgroepen functi'!$C:$M,10,FALSE),"n.v.t.")</f>
        <v>4</v>
      </c>
      <c r="AS2164" s="16" t="str">
        <f>IFERROR(VLOOKUP($P2164,'Kredieten productgroepen functi'!$C:$M,11,FALSE),"n.v.t.")</f>
        <v>Waterhuishouding</v>
      </c>
      <c r="AT2164" s="16" t="str">
        <f t="shared" si="104"/>
        <v>Lasten</v>
      </c>
      <c r="AU2164" s="16" t="str">
        <f>IFERROR(VLOOKUP($R2164,Kostensoorten!$C:$J,7,FALSE),"n.v.t.")</f>
        <v>4.0.3</v>
      </c>
      <c r="AV2164" s="16" t="str">
        <f>IFERROR(VLOOKUP($R2164,Kostensoorten!$C:$J,8,FALSE),"n.v.t.")</f>
        <v>Overige inkomensoverdrachten</v>
      </c>
    </row>
    <row r="2165" spans="6:48">
      <c r="F2165" s="2" t="s">
        <v>7634</v>
      </c>
      <c r="G2165" s="2" t="s">
        <v>39</v>
      </c>
      <c r="H2165" s="2" t="s">
        <v>39</v>
      </c>
      <c r="I2165" s="18">
        <v>660182.71</v>
      </c>
      <c r="P2165" s="16" t="str">
        <f t="shared" si="102"/>
        <v>640298</v>
      </c>
      <c r="Q2165" s="16" t="str">
        <f>IFERROR(VLOOKUP($P2165,'Kredieten productgroepen functi'!$C:$M,2,FALSE),"n.v.t.")</f>
        <v>Afwik ILG water PLG2 was PLG1</v>
      </c>
      <c r="R2165" s="16" t="str">
        <f t="shared" si="103"/>
        <v>441101</v>
      </c>
      <c r="S2165" s="16" t="str">
        <f>IFERROR(VLOOKUP($R2165,Kostensoorten!$C:$J,2,FALSE),"n.v.t.")</f>
        <v>Investeringsbijdragen aan overheden</v>
      </c>
      <c r="T2165" s="16" t="s">
        <v>39</v>
      </c>
      <c r="U2165" s="16" t="s">
        <v>39</v>
      </c>
      <c r="V2165" s="16" t="s">
        <v>39</v>
      </c>
      <c r="W2165" s="16" t="s">
        <v>39</v>
      </c>
      <c r="X2165" s="16" t="s">
        <v>39</v>
      </c>
      <c r="Y2165" s="16" t="s">
        <v>39</v>
      </c>
      <c r="Z2165" s="16" t="s">
        <v>39</v>
      </c>
      <c r="AA2165" s="16" t="s">
        <v>39</v>
      </c>
      <c r="AB2165" s="16" t="s">
        <v>39</v>
      </c>
      <c r="AC2165" s="16" t="s">
        <v>39</v>
      </c>
      <c r="AD2165" s="16" t="s">
        <v>39</v>
      </c>
      <c r="AE2165" s="16" t="s">
        <v>39</v>
      </c>
      <c r="AF2165" s="16" t="s">
        <v>39</v>
      </c>
      <c r="AG2165" s="16" t="s">
        <v>39</v>
      </c>
      <c r="AH2165" s="16" t="s">
        <v>39</v>
      </c>
      <c r="AI2165" s="16" t="s">
        <v>39</v>
      </c>
      <c r="AJ2165" s="16" t="s">
        <v>39</v>
      </c>
      <c r="AL2165" s="16" t="s">
        <v>39</v>
      </c>
      <c r="AM2165" s="16" t="s">
        <v>39</v>
      </c>
      <c r="AN2165" s="16" t="str">
        <f>IFERROR(VLOOKUP($P2165,'Kredieten productgroepen functi'!$C:$M,6,FALSE),"n.v.t.")</f>
        <v>4002</v>
      </c>
      <c r="AO2165" s="16" t="str">
        <f>IFERROR(VLOOKUP($P2165,'Kredieten productgroepen functi'!$C:$M,7,FALSE),"n.v.t.")</f>
        <v>Water (PLG)</v>
      </c>
      <c r="AP2165" s="16" t="str">
        <f>IFERROR(VLOOKUP($P2165,'Kredieten productgroepen functi'!$C:$M,8,FALSE),"n.v.t.")</f>
        <v>40</v>
      </c>
      <c r="AQ2165" s="16" t="str">
        <f>IFERROR(VLOOKUP($P2165,'Kredieten productgroepen functi'!$C:$M,9,FALSE),"n.v.t.")</f>
        <v>Waterhuishouding, algemeen</v>
      </c>
      <c r="AR2165" s="16" t="str">
        <f>IFERROR(VLOOKUP($P2165,'Kredieten productgroepen functi'!$C:$M,10,FALSE),"n.v.t.")</f>
        <v>4</v>
      </c>
      <c r="AS2165" s="16" t="str">
        <f>IFERROR(VLOOKUP($P2165,'Kredieten productgroepen functi'!$C:$M,11,FALSE),"n.v.t.")</f>
        <v>Waterhuishouding</v>
      </c>
      <c r="AT2165" s="16" t="str">
        <f t="shared" si="104"/>
        <v>Lasten</v>
      </c>
      <c r="AU2165" s="16" t="str">
        <f>IFERROR(VLOOKUP($R2165,Kostensoorten!$C:$J,7,FALSE),"n.v.t.")</f>
        <v>4.1.1</v>
      </c>
      <c r="AV2165" s="16" t="str">
        <f>IFERROR(VLOOKUP($R2165,Kostensoorten!$C:$J,8,FALSE),"n.v.t.")</f>
        <v>Vermogensoverdrachten aan over</v>
      </c>
    </row>
    <row r="2166" spans="6:48">
      <c r="F2166" s="2" t="s">
        <v>9771</v>
      </c>
      <c r="G2166" s="2" t="s">
        <v>39</v>
      </c>
      <c r="H2166" s="2" t="s">
        <v>39</v>
      </c>
      <c r="I2166" s="18">
        <v>84163.54</v>
      </c>
      <c r="P2166" s="16" t="str">
        <f t="shared" si="102"/>
        <v>641000</v>
      </c>
      <c r="Q2166" s="16" t="str">
        <f>IFERROR(VLOOKUP($P2166,'Kredieten productgroepen functi'!$C:$M,2,FALSE),"n.v.t.")</f>
        <v>Apparaatskosten</v>
      </c>
      <c r="R2166" s="16" t="str">
        <f t="shared" si="103"/>
        <v>482000</v>
      </c>
      <c r="S2166" s="16" t="str">
        <f>IFERROR(VLOOKUP($R2166,Kostensoorten!$C:$J,2,FALSE),"n.v.t.")</f>
        <v>Directe apparaatskosten</v>
      </c>
      <c r="T2166" s="16" t="s">
        <v>39</v>
      </c>
      <c r="U2166" s="16" t="s">
        <v>39</v>
      </c>
      <c r="V2166" s="16" t="s">
        <v>39</v>
      </c>
      <c r="W2166" s="16" t="s">
        <v>39</v>
      </c>
      <c r="X2166" s="16" t="s">
        <v>39</v>
      </c>
      <c r="Y2166" s="16" t="s">
        <v>39</v>
      </c>
      <c r="Z2166" s="16" t="s">
        <v>39</v>
      </c>
      <c r="AA2166" s="16" t="s">
        <v>39</v>
      </c>
      <c r="AB2166" s="16" t="s">
        <v>39</v>
      </c>
      <c r="AC2166" s="16" t="s">
        <v>39</v>
      </c>
      <c r="AD2166" s="16" t="s">
        <v>39</v>
      </c>
      <c r="AE2166" s="16" t="s">
        <v>39</v>
      </c>
      <c r="AF2166" s="16" t="s">
        <v>39</v>
      </c>
      <c r="AG2166" s="16" t="s">
        <v>39</v>
      </c>
      <c r="AH2166" s="16" t="s">
        <v>39</v>
      </c>
      <c r="AI2166" s="16" t="s">
        <v>39</v>
      </c>
      <c r="AJ2166" s="16" t="s">
        <v>39</v>
      </c>
      <c r="AL2166" s="16" t="s">
        <v>39</v>
      </c>
      <c r="AM2166" s="16" t="s">
        <v>39</v>
      </c>
      <c r="AN2166" s="16" t="str">
        <f>IFERROR(VLOOKUP($P2166,'Kredieten productgroepen functi'!$C:$M,6,FALSE),"n.v.t.")</f>
        <v>4101</v>
      </c>
      <c r="AO2166" s="16" t="str">
        <f>IFERROR(VLOOKUP($P2166,'Kredieten productgroepen functi'!$C:$M,7,FALSE),"n.v.t.")</f>
        <v>Waterschapsaangelegenheden</v>
      </c>
      <c r="AP2166" s="16" t="str">
        <f>IFERROR(VLOOKUP($P2166,'Kredieten productgroepen functi'!$C:$M,8,FALSE),"n.v.t.")</f>
        <v>41</v>
      </c>
      <c r="AQ2166" s="16" t="str">
        <f>IFERROR(VLOOKUP($P2166,'Kredieten productgroepen functi'!$C:$M,9,FALSE),"n.v.t.")</f>
        <v>Waterschapsaangelegenheden</v>
      </c>
      <c r="AR2166" s="16" t="str">
        <f>IFERROR(VLOOKUP($P2166,'Kredieten productgroepen functi'!$C:$M,10,FALSE),"n.v.t.")</f>
        <v>4</v>
      </c>
      <c r="AS2166" s="16" t="str">
        <f>IFERROR(VLOOKUP($P2166,'Kredieten productgroepen functi'!$C:$M,11,FALSE),"n.v.t.")</f>
        <v>Waterhuishouding</v>
      </c>
      <c r="AT2166" s="16" t="str">
        <f t="shared" si="104"/>
        <v>Lasten</v>
      </c>
      <c r="AU2166" s="16" t="str">
        <f>IFERROR(VLOOKUP($R2166,Kostensoorten!$C:$J,7,FALSE),"n.v.t.")</f>
        <v>8.2</v>
      </c>
      <c r="AV2166" s="16" t="str">
        <f>IFERROR(VLOOKUP($R2166,Kostensoorten!$C:$J,8,FALSE),"n.v.t.")</f>
        <v>Overige verrekeningen</v>
      </c>
    </row>
    <row r="2167" spans="6:48">
      <c r="F2167" s="2" t="s">
        <v>9772</v>
      </c>
      <c r="G2167" s="2" t="s">
        <v>39</v>
      </c>
      <c r="H2167" s="2" t="s">
        <v>39</v>
      </c>
      <c r="I2167" s="18">
        <v>46852.480000000003</v>
      </c>
      <c r="P2167" s="16" t="str">
        <f t="shared" si="102"/>
        <v>641000</v>
      </c>
      <c r="Q2167" s="16" t="str">
        <f>IFERROR(VLOOKUP($P2167,'Kredieten productgroepen functi'!$C:$M,2,FALSE),"n.v.t.")</f>
        <v>Apparaatskosten</v>
      </c>
      <c r="R2167" s="16" t="str">
        <f t="shared" si="103"/>
        <v>482010</v>
      </c>
      <c r="S2167" s="16" t="str">
        <f>IFERROR(VLOOKUP($R2167,Kostensoorten!$C:$J,2,FALSE),"n.v.t.")</f>
        <v>Overhead</v>
      </c>
      <c r="T2167" s="16" t="s">
        <v>39</v>
      </c>
      <c r="U2167" s="16" t="s">
        <v>39</v>
      </c>
      <c r="V2167" s="16" t="s">
        <v>39</v>
      </c>
      <c r="W2167" s="16" t="s">
        <v>39</v>
      </c>
      <c r="X2167" s="16" t="s">
        <v>39</v>
      </c>
      <c r="Y2167" s="16" t="s">
        <v>39</v>
      </c>
      <c r="Z2167" s="16" t="s">
        <v>39</v>
      </c>
      <c r="AA2167" s="16" t="s">
        <v>39</v>
      </c>
      <c r="AB2167" s="16" t="s">
        <v>39</v>
      </c>
      <c r="AC2167" s="16" t="s">
        <v>39</v>
      </c>
      <c r="AD2167" s="16" t="s">
        <v>39</v>
      </c>
      <c r="AE2167" s="16" t="s">
        <v>39</v>
      </c>
      <c r="AF2167" s="16" t="s">
        <v>39</v>
      </c>
      <c r="AG2167" s="16" t="s">
        <v>39</v>
      </c>
      <c r="AH2167" s="16" t="s">
        <v>39</v>
      </c>
      <c r="AI2167" s="16" t="s">
        <v>39</v>
      </c>
      <c r="AJ2167" s="16" t="s">
        <v>39</v>
      </c>
      <c r="AL2167" s="16" t="s">
        <v>39</v>
      </c>
      <c r="AM2167" s="16" t="s">
        <v>39</v>
      </c>
      <c r="AN2167" s="16" t="str">
        <f>IFERROR(VLOOKUP($P2167,'Kredieten productgroepen functi'!$C:$M,6,FALSE),"n.v.t.")</f>
        <v>4101</v>
      </c>
      <c r="AO2167" s="16" t="str">
        <f>IFERROR(VLOOKUP($P2167,'Kredieten productgroepen functi'!$C:$M,7,FALSE),"n.v.t.")</f>
        <v>Waterschapsaangelegenheden</v>
      </c>
      <c r="AP2167" s="16" t="str">
        <f>IFERROR(VLOOKUP($P2167,'Kredieten productgroepen functi'!$C:$M,8,FALSE),"n.v.t.")</f>
        <v>41</v>
      </c>
      <c r="AQ2167" s="16" t="str">
        <f>IFERROR(VLOOKUP($P2167,'Kredieten productgroepen functi'!$C:$M,9,FALSE),"n.v.t.")</f>
        <v>Waterschapsaangelegenheden</v>
      </c>
      <c r="AR2167" s="16" t="str">
        <f>IFERROR(VLOOKUP($P2167,'Kredieten productgroepen functi'!$C:$M,10,FALSE),"n.v.t.")</f>
        <v>4</v>
      </c>
      <c r="AS2167" s="16" t="str">
        <f>IFERROR(VLOOKUP($P2167,'Kredieten productgroepen functi'!$C:$M,11,FALSE),"n.v.t.")</f>
        <v>Waterhuishouding</v>
      </c>
      <c r="AT2167" s="16" t="str">
        <f t="shared" si="104"/>
        <v>Lasten</v>
      </c>
      <c r="AU2167" s="16" t="str">
        <f>IFERROR(VLOOKUP($R2167,Kostensoorten!$C:$J,7,FALSE),"n.v.t.")</f>
        <v>8.2</v>
      </c>
      <c r="AV2167" s="16" t="str">
        <f>IFERROR(VLOOKUP($R2167,Kostensoorten!$C:$J,8,FALSE),"n.v.t.")</f>
        <v>Overige verrekeningen</v>
      </c>
    </row>
    <row r="2168" spans="6:48">
      <c r="F2168" s="2" t="s">
        <v>9773</v>
      </c>
      <c r="G2168" s="2" t="s">
        <v>39</v>
      </c>
      <c r="H2168" s="2" t="s">
        <v>39</v>
      </c>
      <c r="I2168" s="18">
        <v>408340</v>
      </c>
      <c r="P2168" s="16" t="str">
        <f t="shared" si="102"/>
        <v>641100</v>
      </c>
      <c r="Q2168" s="16" t="str">
        <f>IFERROR(VLOOKUP($P2168,'Kredieten productgroepen functi'!$C:$M,2,FALSE),"n.v.t.")</f>
        <v>B-akwa</v>
      </c>
      <c r="R2168" s="16" t="str">
        <f t="shared" si="103"/>
        <v>423040</v>
      </c>
      <c r="S2168" s="16" t="str">
        <f>IFERROR(VLOOKUP($R2168,Kostensoorten!$C:$J,2,FALSE),"n.v.t.")</f>
        <v>Normaal onderhoud</v>
      </c>
      <c r="T2168" s="16" t="s">
        <v>39</v>
      </c>
      <c r="U2168" s="16" t="s">
        <v>39</v>
      </c>
      <c r="V2168" s="16" t="s">
        <v>39</v>
      </c>
      <c r="W2168" s="16" t="s">
        <v>39</v>
      </c>
      <c r="X2168" s="16" t="s">
        <v>39</v>
      </c>
      <c r="Y2168" s="16" t="s">
        <v>39</v>
      </c>
      <c r="Z2168" s="16" t="s">
        <v>39</v>
      </c>
      <c r="AA2168" s="16" t="s">
        <v>39</v>
      </c>
      <c r="AB2168" s="16" t="s">
        <v>39</v>
      </c>
      <c r="AC2168" s="16" t="s">
        <v>39</v>
      </c>
      <c r="AD2168" s="16" t="s">
        <v>39</v>
      </c>
      <c r="AE2168" s="16" t="s">
        <v>39</v>
      </c>
      <c r="AF2168" s="16" t="s">
        <v>39</v>
      </c>
      <c r="AG2168" s="16" t="s">
        <v>39</v>
      </c>
      <c r="AH2168" s="16" t="s">
        <v>39</v>
      </c>
      <c r="AI2168" s="16" t="s">
        <v>39</v>
      </c>
      <c r="AJ2168" s="16" t="s">
        <v>39</v>
      </c>
      <c r="AL2168" s="16" t="s">
        <v>39</v>
      </c>
      <c r="AM2168" s="16" t="s">
        <v>39</v>
      </c>
      <c r="AN2168" s="16" t="str">
        <f>IFERROR(VLOOKUP($P2168,'Kredieten productgroepen functi'!$C:$M,6,FALSE),"n.v.t.")</f>
        <v>4101</v>
      </c>
      <c r="AO2168" s="16" t="str">
        <f>IFERROR(VLOOKUP($P2168,'Kredieten productgroepen functi'!$C:$M,7,FALSE),"n.v.t.")</f>
        <v>Waterschapsaangelegenheden</v>
      </c>
      <c r="AP2168" s="16" t="str">
        <f>IFERROR(VLOOKUP($P2168,'Kredieten productgroepen functi'!$C:$M,8,FALSE),"n.v.t.")</f>
        <v>41</v>
      </c>
      <c r="AQ2168" s="16" t="str">
        <f>IFERROR(VLOOKUP($P2168,'Kredieten productgroepen functi'!$C:$M,9,FALSE),"n.v.t.")</f>
        <v>Waterschapsaangelegenheden</v>
      </c>
      <c r="AR2168" s="16" t="str">
        <f>IFERROR(VLOOKUP($P2168,'Kredieten productgroepen functi'!$C:$M,10,FALSE),"n.v.t.")</f>
        <v>4</v>
      </c>
      <c r="AS2168" s="16" t="str">
        <f>IFERROR(VLOOKUP($P2168,'Kredieten productgroepen functi'!$C:$M,11,FALSE),"n.v.t.")</f>
        <v>Waterhuishouding</v>
      </c>
      <c r="AT2168" s="16" t="str">
        <f t="shared" si="104"/>
        <v>Lasten</v>
      </c>
      <c r="AU2168" s="16" t="str">
        <f>IFERROR(VLOOKUP($R2168,Kostensoorten!$C:$J,7,FALSE),"n.v.t.")</f>
        <v>2.3.1</v>
      </c>
      <c r="AV2168" s="16" t="str">
        <f>IFERROR(VLOOKUP($R2168,Kostensoorten!$C:$J,8,FALSE),"n.v.t.")</f>
        <v>Aankopen niet duurzame goedere</v>
      </c>
    </row>
    <row r="2169" spans="6:48">
      <c r="F2169" s="2" t="s">
        <v>9774</v>
      </c>
      <c r="G2169" s="2" t="s">
        <v>39</v>
      </c>
      <c r="H2169" s="2" t="s">
        <v>39</v>
      </c>
      <c r="I2169" s="18">
        <v>1018877.42</v>
      </c>
      <c r="P2169" s="16" t="str">
        <f t="shared" si="102"/>
        <v>650000</v>
      </c>
      <c r="Q2169" s="16" t="str">
        <f>IFERROR(VLOOKUP($P2169,'Kredieten productgroepen functi'!$C:$M,2,FALSE),"n.v.t.")</f>
        <v>App. kst. milieu, algemeen</v>
      </c>
      <c r="R2169" s="16" t="str">
        <f t="shared" si="103"/>
        <v>482000</v>
      </c>
      <c r="S2169" s="16" t="str">
        <f>IFERROR(VLOOKUP($R2169,Kostensoorten!$C:$J,2,FALSE),"n.v.t.")</f>
        <v>Directe apparaatskosten</v>
      </c>
      <c r="T2169" s="16" t="s">
        <v>39</v>
      </c>
      <c r="U2169" s="16" t="s">
        <v>39</v>
      </c>
      <c r="V2169" s="16" t="s">
        <v>39</v>
      </c>
      <c r="W2169" s="16" t="s">
        <v>39</v>
      </c>
      <c r="X2169" s="16" t="s">
        <v>39</v>
      </c>
      <c r="Y2169" s="16" t="s">
        <v>39</v>
      </c>
      <c r="Z2169" s="16" t="s">
        <v>39</v>
      </c>
      <c r="AA2169" s="16" t="s">
        <v>39</v>
      </c>
      <c r="AB2169" s="16" t="s">
        <v>39</v>
      </c>
      <c r="AC2169" s="16" t="s">
        <v>39</v>
      </c>
      <c r="AD2169" s="16" t="s">
        <v>39</v>
      </c>
      <c r="AE2169" s="16" t="s">
        <v>39</v>
      </c>
      <c r="AF2169" s="16" t="s">
        <v>39</v>
      </c>
      <c r="AG2169" s="16" t="s">
        <v>39</v>
      </c>
      <c r="AH2169" s="16" t="s">
        <v>39</v>
      </c>
      <c r="AI2169" s="16" t="s">
        <v>39</v>
      </c>
      <c r="AJ2169" s="16" t="s">
        <v>39</v>
      </c>
      <c r="AL2169" s="16" t="s">
        <v>39</v>
      </c>
      <c r="AM2169" s="16" t="s">
        <v>39</v>
      </c>
      <c r="AN2169" s="16" t="str">
        <f>IFERROR(VLOOKUP($P2169,'Kredieten productgroepen functi'!$C:$M,6,FALSE),"n.v.t.")</f>
        <v>5003</v>
      </c>
      <c r="AO2169" s="16" t="str">
        <f>IFERROR(VLOOKUP($P2169,'Kredieten productgroepen functi'!$C:$M,7,FALSE),"n.v.t.")</f>
        <v>Milieubeleid en duurzame ontwikkeling</v>
      </c>
      <c r="AP2169" s="16" t="str">
        <f>IFERROR(VLOOKUP($P2169,'Kredieten productgroepen functi'!$C:$M,8,FALSE),"n.v.t.")</f>
        <v>50</v>
      </c>
      <c r="AQ2169" s="16" t="str">
        <f>IFERROR(VLOOKUP($P2169,'Kredieten productgroepen functi'!$C:$M,9,FALSE),"n.v.t.")</f>
        <v>Milieubeheer, algemeen</v>
      </c>
      <c r="AR2169" s="16" t="str">
        <f>IFERROR(VLOOKUP($P2169,'Kredieten productgroepen functi'!$C:$M,10,FALSE),"n.v.t.")</f>
        <v>5</v>
      </c>
      <c r="AS2169" s="16" t="str">
        <f>IFERROR(VLOOKUP($P2169,'Kredieten productgroepen functi'!$C:$M,11,FALSE),"n.v.t.")</f>
        <v>Milieubeheer</v>
      </c>
      <c r="AT2169" s="16" t="str">
        <f t="shared" si="104"/>
        <v>Lasten</v>
      </c>
      <c r="AU2169" s="16" t="str">
        <f>IFERROR(VLOOKUP($R2169,Kostensoorten!$C:$J,7,FALSE),"n.v.t.")</f>
        <v>8.2</v>
      </c>
      <c r="AV2169" s="16" t="str">
        <f>IFERROR(VLOOKUP($R2169,Kostensoorten!$C:$J,8,FALSE),"n.v.t.")</f>
        <v>Overige verrekeningen</v>
      </c>
    </row>
    <row r="2170" spans="6:48">
      <c r="F2170" s="2" t="s">
        <v>9775</v>
      </c>
      <c r="G2170" s="2" t="s">
        <v>39</v>
      </c>
      <c r="H2170" s="2" t="s">
        <v>39</v>
      </c>
      <c r="I2170" s="18">
        <v>713863.79</v>
      </c>
      <c r="P2170" s="16" t="str">
        <f t="shared" si="102"/>
        <v>650000</v>
      </c>
      <c r="Q2170" s="16" t="str">
        <f>IFERROR(VLOOKUP($P2170,'Kredieten productgroepen functi'!$C:$M,2,FALSE),"n.v.t.")</f>
        <v>App. kst. milieu, algemeen</v>
      </c>
      <c r="R2170" s="16" t="str">
        <f t="shared" si="103"/>
        <v>482010</v>
      </c>
      <c r="S2170" s="16" t="str">
        <f>IFERROR(VLOOKUP($R2170,Kostensoorten!$C:$J,2,FALSE),"n.v.t.")</f>
        <v>Overhead</v>
      </c>
      <c r="T2170" s="16" t="s">
        <v>39</v>
      </c>
      <c r="U2170" s="16" t="s">
        <v>39</v>
      </c>
      <c r="V2170" s="16" t="s">
        <v>39</v>
      </c>
      <c r="W2170" s="16" t="s">
        <v>39</v>
      </c>
      <c r="X2170" s="16" t="s">
        <v>39</v>
      </c>
      <c r="Y2170" s="16" t="s">
        <v>39</v>
      </c>
      <c r="Z2170" s="16" t="s">
        <v>39</v>
      </c>
      <c r="AA2170" s="16" t="s">
        <v>39</v>
      </c>
      <c r="AB2170" s="16" t="s">
        <v>39</v>
      </c>
      <c r="AC2170" s="16" t="s">
        <v>39</v>
      </c>
      <c r="AD2170" s="16" t="s">
        <v>39</v>
      </c>
      <c r="AE2170" s="16" t="s">
        <v>39</v>
      </c>
      <c r="AF2170" s="16" t="s">
        <v>39</v>
      </c>
      <c r="AG2170" s="16" t="s">
        <v>39</v>
      </c>
      <c r="AH2170" s="16" t="s">
        <v>39</v>
      </c>
      <c r="AI2170" s="16" t="s">
        <v>39</v>
      </c>
      <c r="AJ2170" s="16" t="s">
        <v>39</v>
      </c>
      <c r="AL2170" s="16" t="s">
        <v>39</v>
      </c>
      <c r="AM2170" s="16" t="s">
        <v>39</v>
      </c>
      <c r="AN2170" s="16" t="str">
        <f>IFERROR(VLOOKUP($P2170,'Kredieten productgroepen functi'!$C:$M,6,FALSE),"n.v.t.")</f>
        <v>5003</v>
      </c>
      <c r="AO2170" s="16" t="str">
        <f>IFERROR(VLOOKUP($P2170,'Kredieten productgroepen functi'!$C:$M,7,FALSE),"n.v.t.")</f>
        <v>Milieubeleid en duurzame ontwikkeling</v>
      </c>
      <c r="AP2170" s="16" t="str">
        <f>IFERROR(VLOOKUP($P2170,'Kredieten productgroepen functi'!$C:$M,8,FALSE),"n.v.t.")</f>
        <v>50</v>
      </c>
      <c r="AQ2170" s="16" t="str">
        <f>IFERROR(VLOOKUP($P2170,'Kredieten productgroepen functi'!$C:$M,9,FALSE),"n.v.t.")</f>
        <v>Milieubeheer, algemeen</v>
      </c>
      <c r="AR2170" s="16" t="str">
        <f>IFERROR(VLOOKUP($P2170,'Kredieten productgroepen functi'!$C:$M,10,FALSE),"n.v.t.")</f>
        <v>5</v>
      </c>
      <c r="AS2170" s="16" t="str">
        <f>IFERROR(VLOOKUP($P2170,'Kredieten productgroepen functi'!$C:$M,11,FALSE),"n.v.t.")</f>
        <v>Milieubeheer</v>
      </c>
      <c r="AT2170" s="16" t="str">
        <f t="shared" si="104"/>
        <v>Lasten</v>
      </c>
      <c r="AU2170" s="16" t="str">
        <f>IFERROR(VLOOKUP($R2170,Kostensoorten!$C:$J,7,FALSE),"n.v.t.")</f>
        <v>8.2</v>
      </c>
      <c r="AV2170" s="16" t="str">
        <f>IFERROR(VLOOKUP($R2170,Kostensoorten!$C:$J,8,FALSE),"n.v.t.")</f>
        <v>Overige verrekeningen</v>
      </c>
    </row>
    <row r="2171" spans="6:48">
      <c r="F2171" s="2" t="s">
        <v>7635</v>
      </c>
      <c r="G2171" s="2" t="s">
        <v>39</v>
      </c>
      <c r="H2171" s="2" t="s">
        <v>39</v>
      </c>
      <c r="I2171" s="18">
        <v>476.24</v>
      </c>
      <c r="P2171" s="16" t="str">
        <f t="shared" si="102"/>
        <v>650094</v>
      </c>
      <c r="Q2171" s="16" t="str">
        <f>IFERROR(VLOOKUP($P2171,'Kredieten productgroepen functi'!$C:$M,2,FALSE),"n.v.t.")</f>
        <v>Voorgaande jaren Energie en Klimaat</v>
      </c>
      <c r="R2171" s="16" t="str">
        <f t="shared" si="103"/>
        <v>423131</v>
      </c>
      <c r="S2171" s="16" t="str">
        <f>IFERROR(VLOOKUP($R2171,Kostensoorten!$C:$J,2,FALSE),"n.v.t.")</f>
        <v>Inhuur personeel</v>
      </c>
      <c r="T2171" s="16" t="s">
        <v>39</v>
      </c>
      <c r="U2171" s="16" t="s">
        <v>39</v>
      </c>
      <c r="V2171" s="16" t="s">
        <v>39</v>
      </c>
      <c r="W2171" s="16" t="s">
        <v>39</v>
      </c>
      <c r="X2171" s="16" t="s">
        <v>39</v>
      </c>
      <c r="Y2171" s="16" t="s">
        <v>39</v>
      </c>
      <c r="Z2171" s="16" t="s">
        <v>39</v>
      </c>
      <c r="AA2171" s="16" t="s">
        <v>39</v>
      </c>
      <c r="AB2171" s="16" t="s">
        <v>39</v>
      </c>
      <c r="AC2171" s="16" t="s">
        <v>39</v>
      </c>
      <c r="AD2171" s="16" t="s">
        <v>39</v>
      </c>
      <c r="AE2171" s="16" t="s">
        <v>39</v>
      </c>
      <c r="AF2171" s="16" t="s">
        <v>39</v>
      </c>
      <c r="AG2171" s="16" t="s">
        <v>39</v>
      </c>
      <c r="AH2171" s="16" t="s">
        <v>39</v>
      </c>
      <c r="AI2171" s="16" t="s">
        <v>39</v>
      </c>
      <c r="AJ2171" s="16" t="s">
        <v>39</v>
      </c>
      <c r="AL2171" s="16" t="s">
        <v>39</v>
      </c>
      <c r="AM2171" s="16" t="s">
        <v>39</v>
      </c>
      <c r="AN2171" s="16" t="str">
        <f>IFERROR(VLOOKUP($P2171,'Kredieten productgroepen functi'!$C:$M,6,FALSE),"n.v.t.")</f>
        <v>5004</v>
      </c>
      <c r="AO2171" s="16" t="str">
        <f>IFERROR(VLOOKUP($P2171,'Kredieten productgroepen functi'!$C:$M,7,FALSE),"n.v.t.")</f>
        <v>Energie en klimaat</v>
      </c>
      <c r="AP2171" s="16" t="str">
        <f>IFERROR(VLOOKUP($P2171,'Kredieten productgroepen functi'!$C:$M,8,FALSE),"n.v.t.")</f>
        <v>50</v>
      </c>
      <c r="AQ2171" s="16" t="str">
        <f>IFERROR(VLOOKUP($P2171,'Kredieten productgroepen functi'!$C:$M,9,FALSE),"n.v.t.")</f>
        <v>Milieubeheer, algemeen</v>
      </c>
      <c r="AR2171" s="16" t="str">
        <f>IFERROR(VLOOKUP($P2171,'Kredieten productgroepen functi'!$C:$M,10,FALSE),"n.v.t.")</f>
        <v>5</v>
      </c>
      <c r="AS2171" s="16" t="str">
        <f>IFERROR(VLOOKUP($P2171,'Kredieten productgroepen functi'!$C:$M,11,FALSE),"n.v.t.")</f>
        <v>Milieubeheer</v>
      </c>
      <c r="AT2171" s="16" t="str">
        <f t="shared" si="104"/>
        <v>Lasten</v>
      </c>
      <c r="AU2171" s="16" t="str">
        <f>IFERROR(VLOOKUP($R2171,Kostensoorten!$C:$J,7,FALSE),"n.v.t.")</f>
        <v>2.3.1</v>
      </c>
      <c r="AV2171" s="16" t="str">
        <f>IFERROR(VLOOKUP($R2171,Kostensoorten!$C:$J,8,FALSE),"n.v.t.")</f>
        <v>Aankopen niet duurzame goedere</v>
      </c>
    </row>
    <row r="2172" spans="6:48">
      <c r="F2172" s="2" t="s">
        <v>8232</v>
      </c>
      <c r="G2172" s="2" t="s">
        <v>39</v>
      </c>
      <c r="H2172" s="2" t="s">
        <v>39</v>
      </c>
      <c r="I2172" s="18">
        <v>-33937.81</v>
      </c>
      <c r="P2172" s="16" t="str">
        <f t="shared" si="102"/>
        <v>650094</v>
      </c>
      <c r="Q2172" s="16" t="str">
        <f>IFERROR(VLOOKUP($P2172,'Kredieten productgroepen functi'!$C:$M,2,FALSE),"n.v.t.")</f>
        <v>Voorgaande jaren Energie en Klimaat</v>
      </c>
      <c r="R2172" s="16" t="str">
        <f t="shared" si="103"/>
        <v>423132</v>
      </c>
      <c r="S2172" s="16" t="str">
        <f>IFERROR(VLOOKUP($R2172,Kostensoorten!$C:$J,2,FALSE),"n.v.t.")</f>
        <v>Adviesdiensten door derden</v>
      </c>
      <c r="T2172" s="16" t="s">
        <v>39</v>
      </c>
      <c r="U2172" s="16" t="s">
        <v>39</v>
      </c>
      <c r="V2172" s="16" t="s">
        <v>39</v>
      </c>
      <c r="W2172" s="16" t="s">
        <v>39</v>
      </c>
      <c r="X2172" s="16" t="s">
        <v>39</v>
      </c>
      <c r="Y2172" s="16" t="s">
        <v>39</v>
      </c>
      <c r="Z2172" s="16" t="s">
        <v>39</v>
      </c>
      <c r="AA2172" s="16" t="s">
        <v>39</v>
      </c>
      <c r="AB2172" s="16" t="s">
        <v>39</v>
      </c>
      <c r="AC2172" s="16" t="s">
        <v>39</v>
      </c>
      <c r="AD2172" s="16" t="s">
        <v>39</v>
      </c>
      <c r="AE2172" s="16" t="s">
        <v>39</v>
      </c>
      <c r="AF2172" s="16" t="s">
        <v>39</v>
      </c>
      <c r="AG2172" s="16" t="s">
        <v>39</v>
      </c>
      <c r="AH2172" s="16" t="s">
        <v>39</v>
      </c>
      <c r="AI2172" s="16" t="s">
        <v>39</v>
      </c>
      <c r="AJ2172" s="16" t="s">
        <v>39</v>
      </c>
      <c r="AL2172" s="16" t="s">
        <v>39</v>
      </c>
      <c r="AM2172" s="16" t="s">
        <v>39</v>
      </c>
      <c r="AN2172" s="16" t="str">
        <f>IFERROR(VLOOKUP($P2172,'Kredieten productgroepen functi'!$C:$M,6,FALSE),"n.v.t.")</f>
        <v>5004</v>
      </c>
      <c r="AO2172" s="16" t="str">
        <f>IFERROR(VLOOKUP($P2172,'Kredieten productgroepen functi'!$C:$M,7,FALSE),"n.v.t.")</f>
        <v>Energie en klimaat</v>
      </c>
      <c r="AP2172" s="16" t="str">
        <f>IFERROR(VLOOKUP($P2172,'Kredieten productgroepen functi'!$C:$M,8,FALSE),"n.v.t.")</f>
        <v>50</v>
      </c>
      <c r="AQ2172" s="16" t="str">
        <f>IFERROR(VLOOKUP($P2172,'Kredieten productgroepen functi'!$C:$M,9,FALSE),"n.v.t.")</f>
        <v>Milieubeheer, algemeen</v>
      </c>
      <c r="AR2172" s="16" t="str">
        <f>IFERROR(VLOOKUP($P2172,'Kredieten productgroepen functi'!$C:$M,10,FALSE),"n.v.t.")</f>
        <v>5</v>
      </c>
      <c r="AS2172" s="16" t="str">
        <f>IFERROR(VLOOKUP($P2172,'Kredieten productgroepen functi'!$C:$M,11,FALSE),"n.v.t.")</f>
        <v>Milieubeheer</v>
      </c>
      <c r="AT2172" s="16" t="str">
        <f t="shared" si="104"/>
        <v>Lasten</v>
      </c>
      <c r="AU2172" s="16" t="str">
        <f>IFERROR(VLOOKUP($R2172,Kostensoorten!$C:$J,7,FALSE),"n.v.t.")</f>
        <v>2.3.1</v>
      </c>
      <c r="AV2172" s="16" t="str">
        <f>IFERROR(VLOOKUP($R2172,Kostensoorten!$C:$J,8,FALSE),"n.v.t.")</f>
        <v>Aankopen niet duurzame goedere</v>
      </c>
    </row>
    <row r="2173" spans="6:48">
      <c r="F2173" s="2" t="s">
        <v>7636</v>
      </c>
      <c r="G2173" s="2" t="s">
        <v>39</v>
      </c>
      <c r="H2173" s="2" t="s">
        <v>39</v>
      </c>
      <c r="I2173" s="18">
        <v>-225015.92</v>
      </c>
      <c r="P2173" s="16" t="str">
        <f t="shared" si="102"/>
        <v>650094</v>
      </c>
      <c r="Q2173" s="16" t="str">
        <f>IFERROR(VLOOKUP($P2173,'Kredieten productgroepen functi'!$C:$M,2,FALSE),"n.v.t.")</f>
        <v>Voorgaande jaren Energie en Klimaat</v>
      </c>
      <c r="R2173" s="16" t="str">
        <f t="shared" si="103"/>
        <v>423139</v>
      </c>
      <c r="S2173" s="16" t="str">
        <f>IFERROR(VLOOKUP($R2173,Kostensoorten!$C:$J,2,FALSE),"n.v.t.")</f>
        <v>Overige diensten van derden</v>
      </c>
      <c r="T2173" s="16" t="s">
        <v>39</v>
      </c>
      <c r="U2173" s="16" t="s">
        <v>39</v>
      </c>
      <c r="V2173" s="16" t="s">
        <v>39</v>
      </c>
      <c r="W2173" s="16" t="s">
        <v>39</v>
      </c>
      <c r="X2173" s="16" t="s">
        <v>39</v>
      </c>
      <c r="Y2173" s="16" t="s">
        <v>39</v>
      </c>
      <c r="Z2173" s="16" t="s">
        <v>39</v>
      </c>
      <c r="AA2173" s="16" t="s">
        <v>39</v>
      </c>
      <c r="AB2173" s="16" t="s">
        <v>39</v>
      </c>
      <c r="AC2173" s="16" t="s">
        <v>39</v>
      </c>
      <c r="AD2173" s="16" t="s">
        <v>39</v>
      </c>
      <c r="AE2173" s="16" t="s">
        <v>39</v>
      </c>
      <c r="AF2173" s="16" t="s">
        <v>39</v>
      </c>
      <c r="AG2173" s="16" t="s">
        <v>39</v>
      </c>
      <c r="AH2173" s="16" t="s">
        <v>39</v>
      </c>
      <c r="AI2173" s="16" t="s">
        <v>39</v>
      </c>
      <c r="AJ2173" s="16" t="s">
        <v>39</v>
      </c>
      <c r="AL2173" s="16" t="s">
        <v>39</v>
      </c>
      <c r="AM2173" s="16" t="s">
        <v>39</v>
      </c>
      <c r="AN2173" s="16" t="str">
        <f>IFERROR(VLOOKUP($P2173,'Kredieten productgroepen functi'!$C:$M,6,FALSE),"n.v.t.")</f>
        <v>5004</v>
      </c>
      <c r="AO2173" s="16" t="str">
        <f>IFERROR(VLOOKUP($P2173,'Kredieten productgroepen functi'!$C:$M,7,FALSE),"n.v.t.")</f>
        <v>Energie en klimaat</v>
      </c>
      <c r="AP2173" s="16" t="str">
        <f>IFERROR(VLOOKUP($P2173,'Kredieten productgroepen functi'!$C:$M,8,FALSE),"n.v.t.")</f>
        <v>50</v>
      </c>
      <c r="AQ2173" s="16" t="str">
        <f>IFERROR(VLOOKUP($P2173,'Kredieten productgroepen functi'!$C:$M,9,FALSE),"n.v.t.")</f>
        <v>Milieubeheer, algemeen</v>
      </c>
      <c r="AR2173" s="16" t="str">
        <f>IFERROR(VLOOKUP($P2173,'Kredieten productgroepen functi'!$C:$M,10,FALSE),"n.v.t.")</f>
        <v>5</v>
      </c>
      <c r="AS2173" s="16" t="str">
        <f>IFERROR(VLOOKUP($P2173,'Kredieten productgroepen functi'!$C:$M,11,FALSE),"n.v.t.")</f>
        <v>Milieubeheer</v>
      </c>
      <c r="AT2173" s="16" t="str">
        <f t="shared" si="104"/>
        <v>Lasten</v>
      </c>
      <c r="AU2173" s="16" t="str">
        <f>IFERROR(VLOOKUP($R2173,Kostensoorten!$C:$J,7,FALSE),"n.v.t.")</f>
        <v>2.3.1</v>
      </c>
      <c r="AV2173" s="16" t="str">
        <f>IFERROR(VLOOKUP($R2173,Kostensoorten!$C:$J,8,FALSE),"n.v.t.")</f>
        <v>Aankopen niet duurzame goedere</v>
      </c>
    </row>
    <row r="2174" spans="6:48">
      <c r="F2174" s="2" t="s">
        <v>8233</v>
      </c>
      <c r="G2174" s="2" t="s">
        <v>39</v>
      </c>
      <c r="H2174" s="2" t="s">
        <v>39</v>
      </c>
      <c r="I2174" s="18">
        <v>-10888</v>
      </c>
      <c r="P2174" s="16" t="str">
        <f t="shared" si="102"/>
        <v>650094</v>
      </c>
      <c r="Q2174" s="16" t="str">
        <f>IFERROR(VLOOKUP($P2174,'Kredieten productgroepen functi'!$C:$M,2,FALSE),"n.v.t.")</f>
        <v>Voorgaande jaren Energie en Klimaat</v>
      </c>
      <c r="R2174" s="16" t="str">
        <f t="shared" si="103"/>
        <v>440201</v>
      </c>
      <c r="S2174" s="16" t="str">
        <f>IFERROR(VLOOKUP($R2174,Kostensoorten!$C:$J,2,FALSE),"n.v.t.")</f>
        <v>Exploitatiebijdragen aan overheden</v>
      </c>
      <c r="T2174" s="16" t="s">
        <v>39</v>
      </c>
      <c r="U2174" s="16" t="s">
        <v>39</v>
      </c>
      <c r="V2174" s="16" t="s">
        <v>39</v>
      </c>
      <c r="W2174" s="16" t="s">
        <v>39</v>
      </c>
      <c r="X2174" s="16" t="s">
        <v>39</v>
      </c>
      <c r="Y2174" s="16" t="s">
        <v>39</v>
      </c>
      <c r="Z2174" s="16" t="s">
        <v>39</v>
      </c>
      <c r="AA2174" s="16" t="s">
        <v>39</v>
      </c>
      <c r="AB2174" s="16" t="s">
        <v>39</v>
      </c>
      <c r="AC2174" s="16" t="s">
        <v>39</v>
      </c>
      <c r="AD2174" s="16" t="s">
        <v>39</v>
      </c>
      <c r="AE2174" s="16" t="s">
        <v>39</v>
      </c>
      <c r="AF2174" s="16" t="s">
        <v>39</v>
      </c>
      <c r="AG2174" s="16" t="s">
        <v>39</v>
      </c>
      <c r="AH2174" s="16" t="s">
        <v>39</v>
      </c>
      <c r="AI2174" s="16" t="s">
        <v>39</v>
      </c>
      <c r="AJ2174" s="16" t="s">
        <v>39</v>
      </c>
      <c r="AL2174" s="16" t="s">
        <v>39</v>
      </c>
      <c r="AM2174" s="16" t="s">
        <v>39</v>
      </c>
      <c r="AN2174" s="16" t="str">
        <f>IFERROR(VLOOKUP($P2174,'Kredieten productgroepen functi'!$C:$M,6,FALSE),"n.v.t.")</f>
        <v>5004</v>
      </c>
      <c r="AO2174" s="16" t="str">
        <f>IFERROR(VLOOKUP($P2174,'Kredieten productgroepen functi'!$C:$M,7,FALSE),"n.v.t.")</f>
        <v>Energie en klimaat</v>
      </c>
      <c r="AP2174" s="16" t="str">
        <f>IFERROR(VLOOKUP($P2174,'Kredieten productgroepen functi'!$C:$M,8,FALSE),"n.v.t.")</f>
        <v>50</v>
      </c>
      <c r="AQ2174" s="16" t="str">
        <f>IFERROR(VLOOKUP($P2174,'Kredieten productgroepen functi'!$C:$M,9,FALSE),"n.v.t.")</f>
        <v>Milieubeheer, algemeen</v>
      </c>
      <c r="AR2174" s="16" t="str">
        <f>IFERROR(VLOOKUP($P2174,'Kredieten productgroepen functi'!$C:$M,10,FALSE),"n.v.t.")</f>
        <v>5</v>
      </c>
      <c r="AS2174" s="16" t="str">
        <f>IFERROR(VLOOKUP($P2174,'Kredieten productgroepen functi'!$C:$M,11,FALSE),"n.v.t.")</f>
        <v>Milieubeheer</v>
      </c>
      <c r="AT2174" s="16" t="str">
        <f t="shared" si="104"/>
        <v>Lasten</v>
      </c>
      <c r="AU2174" s="16" t="str">
        <f>IFERROR(VLOOKUP($R2174,Kostensoorten!$C:$J,7,FALSE),"n.v.t.")</f>
        <v>4.0.2</v>
      </c>
      <c r="AV2174" s="16" t="str">
        <f>IFERROR(VLOOKUP($R2174,Kostensoorten!$C:$J,8,FALSE),"n.v.t.")</f>
        <v>Inkomensoverdrachten aan overh</v>
      </c>
    </row>
    <row r="2175" spans="6:48">
      <c r="F2175" s="2" t="s">
        <v>6776</v>
      </c>
      <c r="G2175" s="2" t="s">
        <v>39</v>
      </c>
      <c r="H2175" s="2" t="s">
        <v>39</v>
      </c>
      <c r="I2175" s="18">
        <v>-61999.3</v>
      </c>
      <c r="P2175" s="16" t="str">
        <f t="shared" si="102"/>
        <v>650094</v>
      </c>
      <c r="Q2175" s="16" t="str">
        <f>IFERROR(VLOOKUP($P2175,'Kredieten productgroepen functi'!$C:$M,2,FALSE),"n.v.t.")</f>
        <v>Voorgaande jaren Energie en Klimaat</v>
      </c>
      <c r="R2175" s="16" t="str">
        <f t="shared" si="103"/>
        <v>440301</v>
      </c>
      <c r="S2175" s="16" t="str">
        <f>IFERROR(VLOOKUP($R2175,Kostensoorten!$C:$J,2,FALSE),"n.v.t.")</f>
        <v>(Exploitatie)subsidies</v>
      </c>
      <c r="T2175" s="16" t="s">
        <v>39</v>
      </c>
      <c r="U2175" s="16" t="s">
        <v>39</v>
      </c>
      <c r="V2175" s="16" t="s">
        <v>39</v>
      </c>
      <c r="W2175" s="16" t="s">
        <v>39</v>
      </c>
      <c r="X2175" s="16" t="s">
        <v>39</v>
      </c>
      <c r="Y2175" s="16" t="s">
        <v>39</v>
      </c>
      <c r="Z2175" s="16" t="s">
        <v>39</v>
      </c>
      <c r="AA2175" s="16" t="s">
        <v>39</v>
      </c>
      <c r="AB2175" s="16" t="s">
        <v>39</v>
      </c>
      <c r="AC2175" s="16" t="s">
        <v>39</v>
      </c>
      <c r="AD2175" s="16" t="s">
        <v>39</v>
      </c>
      <c r="AE2175" s="16" t="s">
        <v>39</v>
      </c>
      <c r="AF2175" s="16" t="s">
        <v>39</v>
      </c>
      <c r="AG2175" s="16" t="s">
        <v>39</v>
      </c>
      <c r="AH2175" s="16" t="s">
        <v>39</v>
      </c>
      <c r="AI2175" s="16" t="s">
        <v>39</v>
      </c>
      <c r="AJ2175" s="16" t="s">
        <v>39</v>
      </c>
      <c r="AL2175" s="16" t="s">
        <v>39</v>
      </c>
      <c r="AM2175" s="16" t="s">
        <v>39</v>
      </c>
      <c r="AN2175" s="16" t="str">
        <f>IFERROR(VLOOKUP($P2175,'Kredieten productgroepen functi'!$C:$M,6,FALSE),"n.v.t.")</f>
        <v>5004</v>
      </c>
      <c r="AO2175" s="16" t="str">
        <f>IFERROR(VLOOKUP($P2175,'Kredieten productgroepen functi'!$C:$M,7,FALSE),"n.v.t.")</f>
        <v>Energie en klimaat</v>
      </c>
      <c r="AP2175" s="16" t="str">
        <f>IFERROR(VLOOKUP($P2175,'Kredieten productgroepen functi'!$C:$M,8,FALSE),"n.v.t.")</f>
        <v>50</v>
      </c>
      <c r="AQ2175" s="16" t="str">
        <f>IFERROR(VLOOKUP($P2175,'Kredieten productgroepen functi'!$C:$M,9,FALSE),"n.v.t.")</f>
        <v>Milieubeheer, algemeen</v>
      </c>
      <c r="AR2175" s="16" t="str">
        <f>IFERROR(VLOOKUP($P2175,'Kredieten productgroepen functi'!$C:$M,10,FALSE),"n.v.t.")</f>
        <v>5</v>
      </c>
      <c r="AS2175" s="16" t="str">
        <f>IFERROR(VLOOKUP($P2175,'Kredieten productgroepen functi'!$C:$M,11,FALSE),"n.v.t.")</f>
        <v>Milieubeheer</v>
      </c>
      <c r="AT2175" s="16" t="str">
        <f t="shared" si="104"/>
        <v>Lasten</v>
      </c>
      <c r="AU2175" s="16" t="str">
        <f>IFERROR(VLOOKUP($R2175,Kostensoorten!$C:$J,7,FALSE),"n.v.t.")</f>
        <v>4.0.3</v>
      </c>
      <c r="AV2175" s="16" t="str">
        <f>IFERROR(VLOOKUP($R2175,Kostensoorten!$C:$J,8,FALSE),"n.v.t.")</f>
        <v>Overige inkomensoverdrachten</v>
      </c>
    </row>
    <row r="2176" spans="6:48">
      <c r="F2176" s="2" t="s">
        <v>9776</v>
      </c>
      <c r="G2176" s="2" t="s">
        <v>39</v>
      </c>
      <c r="H2176" s="2" t="s">
        <v>39</v>
      </c>
      <c r="I2176" s="18">
        <v>-25000</v>
      </c>
      <c r="P2176" s="16" t="str">
        <f t="shared" si="102"/>
        <v>650095</v>
      </c>
      <c r="Q2176" s="16" t="str">
        <f>IFERROR(VLOOKUP($P2176,'Kredieten productgroepen functi'!$C:$M,2,FALSE),"n.v.t.")</f>
        <v>Afh. vgj. algemeen Milieu</v>
      </c>
      <c r="R2176" s="16" t="str">
        <f t="shared" si="103"/>
        <v>423132</v>
      </c>
      <c r="S2176" s="16" t="str">
        <f>IFERROR(VLOOKUP($R2176,Kostensoorten!$C:$J,2,FALSE),"n.v.t.")</f>
        <v>Adviesdiensten door derden</v>
      </c>
      <c r="T2176" s="16" t="s">
        <v>39</v>
      </c>
      <c r="U2176" s="16" t="s">
        <v>39</v>
      </c>
      <c r="V2176" s="16" t="s">
        <v>39</v>
      </c>
      <c r="W2176" s="16" t="s">
        <v>39</v>
      </c>
      <c r="X2176" s="16" t="s">
        <v>39</v>
      </c>
      <c r="Y2176" s="16" t="s">
        <v>39</v>
      </c>
      <c r="Z2176" s="16" t="s">
        <v>39</v>
      </c>
      <c r="AA2176" s="16" t="s">
        <v>39</v>
      </c>
      <c r="AB2176" s="16" t="s">
        <v>39</v>
      </c>
      <c r="AC2176" s="16" t="s">
        <v>39</v>
      </c>
      <c r="AD2176" s="16" t="s">
        <v>39</v>
      </c>
      <c r="AE2176" s="16" t="s">
        <v>39</v>
      </c>
      <c r="AF2176" s="16" t="s">
        <v>39</v>
      </c>
      <c r="AG2176" s="16" t="s">
        <v>39</v>
      </c>
      <c r="AH2176" s="16" t="s">
        <v>39</v>
      </c>
      <c r="AI2176" s="16" t="s">
        <v>39</v>
      </c>
      <c r="AJ2176" s="16" t="s">
        <v>39</v>
      </c>
      <c r="AL2176" s="16" t="s">
        <v>39</v>
      </c>
      <c r="AM2176" s="16" t="s">
        <v>39</v>
      </c>
      <c r="AN2176" s="16" t="str">
        <f>IFERROR(VLOOKUP($P2176,'Kredieten productgroepen functi'!$C:$M,6,FALSE),"n.v.t.")</f>
        <v>5003</v>
      </c>
      <c r="AO2176" s="16" t="str">
        <f>IFERROR(VLOOKUP($P2176,'Kredieten productgroepen functi'!$C:$M,7,FALSE),"n.v.t.")</f>
        <v>Milieubeleid en duurzame ontwikkeling</v>
      </c>
      <c r="AP2176" s="16" t="str">
        <f>IFERROR(VLOOKUP($P2176,'Kredieten productgroepen functi'!$C:$M,8,FALSE),"n.v.t.")</f>
        <v>50</v>
      </c>
      <c r="AQ2176" s="16" t="str">
        <f>IFERROR(VLOOKUP($P2176,'Kredieten productgroepen functi'!$C:$M,9,FALSE),"n.v.t.")</f>
        <v>Milieubeheer, algemeen</v>
      </c>
      <c r="AR2176" s="16" t="str">
        <f>IFERROR(VLOOKUP($P2176,'Kredieten productgroepen functi'!$C:$M,10,FALSE),"n.v.t.")</f>
        <v>5</v>
      </c>
      <c r="AS2176" s="16" t="str">
        <f>IFERROR(VLOOKUP($P2176,'Kredieten productgroepen functi'!$C:$M,11,FALSE),"n.v.t.")</f>
        <v>Milieubeheer</v>
      </c>
      <c r="AT2176" s="16" t="str">
        <f t="shared" si="104"/>
        <v>Lasten</v>
      </c>
      <c r="AU2176" s="16" t="str">
        <f>IFERROR(VLOOKUP($R2176,Kostensoorten!$C:$J,7,FALSE),"n.v.t.")</f>
        <v>2.3.1</v>
      </c>
      <c r="AV2176" s="16" t="str">
        <f>IFERROR(VLOOKUP($R2176,Kostensoorten!$C:$J,8,FALSE),"n.v.t.")</f>
        <v>Aankopen niet duurzame goedere</v>
      </c>
    </row>
    <row r="2177" spans="6:48">
      <c r="F2177" s="2" t="s">
        <v>8802</v>
      </c>
      <c r="G2177" s="2" t="s">
        <v>39</v>
      </c>
      <c r="H2177" s="2" t="s">
        <v>39</v>
      </c>
      <c r="I2177" s="18">
        <v>-6047.5</v>
      </c>
      <c r="P2177" s="16" t="str">
        <f t="shared" si="102"/>
        <v>650095</v>
      </c>
      <c r="Q2177" s="16" t="str">
        <f>IFERROR(VLOOKUP($P2177,'Kredieten productgroepen functi'!$C:$M,2,FALSE),"n.v.t.")</f>
        <v>Afh. vgj. algemeen Milieu</v>
      </c>
      <c r="R2177" s="16" t="str">
        <f t="shared" si="103"/>
        <v>423139</v>
      </c>
      <c r="S2177" s="16" t="str">
        <f>IFERROR(VLOOKUP($R2177,Kostensoorten!$C:$J,2,FALSE),"n.v.t.")</f>
        <v>Overige diensten van derden</v>
      </c>
      <c r="T2177" s="16" t="s">
        <v>39</v>
      </c>
      <c r="U2177" s="16" t="s">
        <v>39</v>
      </c>
      <c r="V2177" s="16" t="s">
        <v>39</v>
      </c>
      <c r="W2177" s="16" t="s">
        <v>39</v>
      </c>
      <c r="X2177" s="16" t="s">
        <v>39</v>
      </c>
      <c r="Y2177" s="16" t="s">
        <v>39</v>
      </c>
      <c r="Z2177" s="16" t="s">
        <v>39</v>
      </c>
      <c r="AA2177" s="16" t="s">
        <v>39</v>
      </c>
      <c r="AB2177" s="16" t="s">
        <v>39</v>
      </c>
      <c r="AC2177" s="16" t="s">
        <v>39</v>
      </c>
      <c r="AD2177" s="16" t="s">
        <v>39</v>
      </c>
      <c r="AE2177" s="16" t="s">
        <v>39</v>
      </c>
      <c r="AF2177" s="16" t="s">
        <v>39</v>
      </c>
      <c r="AG2177" s="16" t="s">
        <v>39</v>
      </c>
      <c r="AH2177" s="16" t="s">
        <v>39</v>
      </c>
      <c r="AI2177" s="16" t="s">
        <v>39</v>
      </c>
      <c r="AJ2177" s="16" t="s">
        <v>39</v>
      </c>
      <c r="AL2177" s="16" t="s">
        <v>39</v>
      </c>
      <c r="AM2177" s="16" t="s">
        <v>39</v>
      </c>
      <c r="AN2177" s="16" t="str">
        <f>IFERROR(VLOOKUP($P2177,'Kredieten productgroepen functi'!$C:$M,6,FALSE),"n.v.t.")</f>
        <v>5003</v>
      </c>
      <c r="AO2177" s="16" t="str">
        <f>IFERROR(VLOOKUP($P2177,'Kredieten productgroepen functi'!$C:$M,7,FALSE),"n.v.t.")</f>
        <v>Milieubeleid en duurzame ontwikkeling</v>
      </c>
      <c r="AP2177" s="16" t="str">
        <f>IFERROR(VLOOKUP($P2177,'Kredieten productgroepen functi'!$C:$M,8,FALSE),"n.v.t.")</f>
        <v>50</v>
      </c>
      <c r="AQ2177" s="16" t="str">
        <f>IFERROR(VLOOKUP($P2177,'Kredieten productgroepen functi'!$C:$M,9,FALSE),"n.v.t.")</f>
        <v>Milieubeheer, algemeen</v>
      </c>
      <c r="AR2177" s="16" t="str">
        <f>IFERROR(VLOOKUP($P2177,'Kredieten productgroepen functi'!$C:$M,10,FALSE),"n.v.t.")</f>
        <v>5</v>
      </c>
      <c r="AS2177" s="16" t="str">
        <f>IFERROR(VLOOKUP($P2177,'Kredieten productgroepen functi'!$C:$M,11,FALSE),"n.v.t.")</f>
        <v>Milieubeheer</v>
      </c>
      <c r="AT2177" s="16" t="str">
        <f t="shared" si="104"/>
        <v>Lasten</v>
      </c>
      <c r="AU2177" s="16" t="str">
        <f>IFERROR(VLOOKUP($R2177,Kostensoorten!$C:$J,7,FALSE),"n.v.t.")</f>
        <v>2.3.1</v>
      </c>
      <c r="AV2177" s="16" t="str">
        <f>IFERROR(VLOOKUP($R2177,Kostensoorten!$C:$J,8,FALSE),"n.v.t.")</f>
        <v>Aankopen niet duurzame goedere</v>
      </c>
    </row>
    <row r="2178" spans="6:48">
      <c r="F2178" s="2" t="s">
        <v>8234</v>
      </c>
      <c r="G2178" s="2" t="s">
        <v>39</v>
      </c>
      <c r="H2178" s="2" t="s">
        <v>39</v>
      </c>
      <c r="I2178" s="18">
        <v>-3768.51</v>
      </c>
      <c r="P2178" s="16" t="str">
        <f t="shared" si="102"/>
        <v>650099</v>
      </c>
      <c r="Q2178" s="16" t="str">
        <f>IFERROR(VLOOKUP($P2178,'Kredieten productgroepen functi'!$C:$M,2,FALSE),"n.v.t.")</f>
        <v>Afh.vgj. subsidies milieu</v>
      </c>
      <c r="R2178" s="16" t="str">
        <f t="shared" si="103"/>
        <v>440301</v>
      </c>
      <c r="S2178" s="16" t="str">
        <f>IFERROR(VLOOKUP($R2178,Kostensoorten!$C:$J,2,FALSE),"n.v.t.")</f>
        <v>(Exploitatie)subsidies</v>
      </c>
      <c r="T2178" s="16" t="s">
        <v>39</v>
      </c>
      <c r="U2178" s="16" t="s">
        <v>39</v>
      </c>
      <c r="V2178" s="16" t="s">
        <v>39</v>
      </c>
      <c r="W2178" s="16" t="s">
        <v>39</v>
      </c>
      <c r="X2178" s="16" t="s">
        <v>39</v>
      </c>
      <c r="Y2178" s="16" t="s">
        <v>39</v>
      </c>
      <c r="Z2178" s="16" t="s">
        <v>39</v>
      </c>
      <c r="AA2178" s="16" t="s">
        <v>39</v>
      </c>
      <c r="AB2178" s="16" t="s">
        <v>39</v>
      </c>
      <c r="AC2178" s="16" t="s">
        <v>39</v>
      </c>
      <c r="AD2178" s="16" t="s">
        <v>39</v>
      </c>
      <c r="AE2178" s="16" t="s">
        <v>39</v>
      </c>
      <c r="AF2178" s="16" t="s">
        <v>39</v>
      </c>
      <c r="AG2178" s="16" t="s">
        <v>39</v>
      </c>
      <c r="AH2178" s="16" t="s">
        <v>39</v>
      </c>
      <c r="AI2178" s="16" t="s">
        <v>39</v>
      </c>
      <c r="AJ2178" s="16" t="s">
        <v>39</v>
      </c>
      <c r="AL2178" s="16" t="s">
        <v>39</v>
      </c>
      <c r="AM2178" s="16" t="s">
        <v>39</v>
      </c>
      <c r="AN2178" s="16" t="str">
        <f>IFERROR(VLOOKUP($P2178,'Kredieten productgroepen functi'!$C:$M,6,FALSE),"n.v.t.")</f>
        <v>5003</v>
      </c>
      <c r="AO2178" s="16" t="str">
        <f>IFERROR(VLOOKUP($P2178,'Kredieten productgroepen functi'!$C:$M,7,FALSE),"n.v.t.")</f>
        <v>Milieubeleid en duurzame ontwikkeling</v>
      </c>
      <c r="AP2178" s="16" t="str">
        <f>IFERROR(VLOOKUP($P2178,'Kredieten productgroepen functi'!$C:$M,8,FALSE),"n.v.t.")</f>
        <v>50</v>
      </c>
      <c r="AQ2178" s="16" t="str">
        <f>IFERROR(VLOOKUP($P2178,'Kredieten productgroepen functi'!$C:$M,9,FALSE),"n.v.t.")</f>
        <v>Milieubeheer, algemeen</v>
      </c>
      <c r="AR2178" s="16" t="str">
        <f>IFERROR(VLOOKUP($P2178,'Kredieten productgroepen functi'!$C:$M,10,FALSE),"n.v.t.")</f>
        <v>5</v>
      </c>
      <c r="AS2178" s="16" t="str">
        <f>IFERROR(VLOOKUP($P2178,'Kredieten productgroepen functi'!$C:$M,11,FALSE),"n.v.t.")</f>
        <v>Milieubeheer</v>
      </c>
      <c r="AT2178" s="16" t="str">
        <f t="shared" si="104"/>
        <v>Lasten</v>
      </c>
      <c r="AU2178" s="16" t="str">
        <f>IFERROR(VLOOKUP($R2178,Kostensoorten!$C:$J,7,FALSE),"n.v.t.")</f>
        <v>4.0.3</v>
      </c>
      <c r="AV2178" s="16" t="str">
        <f>IFERROR(VLOOKUP($R2178,Kostensoorten!$C:$J,8,FALSE),"n.v.t.")</f>
        <v>Overige inkomensoverdrachten</v>
      </c>
    </row>
    <row r="2179" spans="6:48">
      <c r="F2179" s="2" t="s">
        <v>8803</v>
      </c>
      <c r="G2179" s="2" t="s">
        <v>39</v>
      </c>
      <c r="H2179" s="2" t="s">
        <v>39</v>
      </c>
      <c r="I2179" s="18">
        <v>22700.33</v>
      </c>
      <c r="P2179" s="16" t="str">
        <f t="shared" si="102"/>
        <v>650100</v>
      </c>
      <c r="Q2179" s="16" t="str">
        <f>IFERROR(VLOOKUP($P2179,'Kredieten productgroepen functi'!$C:$M,2,FALSE),"n.v.t.")</f>
        <v>Ipo</v>
      </c>
      <c r="R2179" s="16" t="str">
        <f t="shared" si="103"/>
        <v>423139</v>
      </c>
      <c r="S2179" s="16" t="str">
        <f>IFERROR(VLOOKUP($R2179,Kostensoorten!$C:$J,2,FALSE),"n.v.t.")</f>
        <v>Overige diensten van derden</v>
      </c>
      <c r="T2179" s="16" t="s">
        <v>39</v>
      </c>
      <c r="U2179" s="16" t="s">
        <v>39</v>
      </c>
      <c r="V2179" s="16" t="s">
        <v>39</v>
      </c>
      <c r="W2179" s="16" t="s">
        <v>39</v>
      </c>
      <c r="X2179" s="16" t="s">
        <v>39</v>
      </c>
      <c r="Y2179" s="16" t="s">
        <v>39</v>
      </c>
      <c r="Z2179" s="16" t="s">
        <v>39</v>
      </c>
      <c r="AA2179" s="16" t="s">
        <v>39</v>
      </c>
      <c r="AB2179" s="16" t="s">
        <v>39</v>
      </c>
      <c r="AC2179" s="16" t="s">
        <v>39</v>
      </c>
      <c r="AD2179" s="16" t="s">
        <v>39</v>
      </c>
      <c r="AE2179" s="16" t="s">
        <v>39</v>
      </c>
      <c r="AF2179" s="16" t="s">
        <v>39</v>
      </c>
      <c r="AG2179" s="16" t="s">
        <v>39</v>
      </c>
      <c r="AH2179" s="16" t="s">
        <v>39</v>
      </c>
      <c r="AI2179" s="16" t="s">
        <v>39</v>
      </c>
      <c r="AJ2179" s="16" t="s">
        <v>39</v>
      </c>
      <c r="AL2179" s="16" t="s">
        <v>39</v>
      </c>
      <c r="AM2179" s="16" t="s">
        <v>39</v>
      </c>
      <c r="AN2179" s="16" t="str">
        <f>IFERROR(VLOOKUP($P2179,'Kredieten productgroepen functi'!$C:$M,6,FALSE),"n.v.t.")</f>
        <v>5003</v>
      </c>
      <c r="AO2179" s="16" t="str">
        <f>IFERROR(VLOOKUP($P2179,'Kredieten productgroepen functi'!$C:$M,7,FALSE),"n.v.t.")</f>
        <v>Milieubeleid en duurzame ontwikkeling</v>
      </c>
      <c r="AP2179" s="16" t="str">
        <f>IFERROR(VLOOKUP($P2179,'Kredieten productgroepen functi'!$C:$M,8,FALSE),"n.v.t.")</f>
        <v>50</v>
      </c>
      <c r="AQ2179" s="16" t="str">
        <f>IFERROR(VLOOKUP($P2179,'Kredieten productgroepen functi'!$C:$M,9,FALSE),"n.v.t.")</f>
        <v>Milieubeheer, algemeen</v>
      </c>
      <c r="AR2179" s="16" t="str">
        <f>IFERROR(VLOOKUP($P2179,'Kredieten productgroepen functi'!$C:$M,10,FALSE),"n.v.t.")</f>
        <v>5</v>
      </c>
      <c r="AS2179" s="16" t="str">
        <f>IFERROR(VLOOKUP($P2179,'Kredieten productgroepen functi'!$C:$M,11,FALSE),"n.v.t.")</f>
        <v>Milieubeheer</v>
      </c>
      <c r="AT2179" s="16" t="str">
        <f t="shared" si="104"/>
        <v>Lasten</v>
      </c>
      <c r="AU2179" s="16" t="str">
        <f>IFERROR(VLOOKUP($R2179,Kostensoorten!$C:$J,7,FALSE),"n.v.t.")</f>
        <v>2.3.1</v>
      </c>
      <c r="AV2179" s="16" t="str">
        <f>IFERROR(VLOOKUP($R2179,Kostensoorten!$C:$J,8,FALSE),"n.v.t.")</f>
        <v>Aankopen niet duurzame goedere</v>
      </c>
    </row>
    <row r="2180" spans="6:48">
      <c r="F2180" s="2" t="s">
        <v>8235</v>
      </c>
      <c r="G2180" s="2" t="s">
        <v>39</v>
      </c>
      <c r="H2180" s="2" t="s">
        <v>39</v>
      </c>
      <c r="I2180" s="18">
        <v>1419</v>
      </c>
      <c r="P2180" s="16" t="str">
        <f t="shared" si="102"/>
        <v>650100</v>
      </c>
      <c r="Q2180" s="16" t="str">
        <f>IFERROR(VLOOKUP($P2180,'Kredieten productgroepen functi'!$C:$M,2,FALSE),"n.v.t.")</f>
        <v>Ipo</v>
      </c>
      <c r="R2180" s="16" t="str">
        <f t="shared" si="103"/>
        <v>441102</v>
      </c>
      <c r="S2180" s="16" t="str">
        <f>IFERROR(VLOOKUP($R2180,Kostensoorten!$C:$J,2,FALSE),"n.v.t.")</f>
        <v>Overige vermogensoverdr. aan overhdn</v>
      </c>
      <c r="T2180" s="16" t="s">
        <v>39</v>
      </c>
      <c r="U2180" s="16" t="s">
        <v>39</v>
      </c>
      <c r="V2180" s="16" t="s">
        <v>39</v>
      </c>
      <c r="W2180" s="16" t="s">
        <v>39</v>
      </c>
      <c r="X2180" s="16" t="s">
        <v>39</v>
      </c>
      <c r="Y2180" s="16" t="s">
        <v>39</v>
      </c>
      <c r="Z2180" s="16" t="s">
        <v>39</v>
      </c>
      <c r="AA2180" s="16" t="s">
        <v>39</v>
      </c>
      <c r="AB2180" s="16" t="s">
        <v>39</v>
      </c>
      <c r="AC2180" s="16" t="s">
        <v>39</v>
      </c>
      <c r="AD2180" s="16" t="s">
        <v>39</v>
      </c>
      <c r="AE2180" s="16" t="s">
        <v>39</v>
      </c>
      <c r="AF2180" s="16" t="s">
        <v>39</v>
      </c>
      <c r="AG2180" s="16" t="s">
        <v>39</v>
      </c>
      <c r="AH2180" s="16" t="s">
        <v>39</v>
      </c>
      <c r="AI2180" s="16" t="s">
        <v>39</v>
      </c>
      <c r="AJ2180" s="16" t="s">
        <v>39</v>
      </c>
      <c r="AL2180" s="16" t="s">
        <v>39</v>
      </c>
      <c r="AM2180" s="16" t="s">
        <v>39</v>
      </c>
      <c r="AN2180" s="16" t="str">
        <f>IFERROR(VLOOKUP($P2180,'Kredieten productgroepen functi'!$C:$M,6,FALSE),"n.v.t.")</f>
        <v>5003</v>
      </c>
      <c r="AO2180" s="16" t="str">
        <f>IFERROR(VLOOKUP($P2180,'Kredieten productgroepen functi'!$C:$M,7,FALSE),"n.v.t.")</f>
        <v>Milieubeleid en duurzame ontwikkeling</v>
      </c>
      <c r="AP2180" s="16" t="str">
        <f>IFERROR(VLOOKUP($P2180,'Kredieten productgroepen functi'!$C:$M,8,FALSE),"n.v.t.")</f>
        <v>50</v>
      </c>
      <c r="AQ2180" s="16" t="str">
        <f>IFERROR(VLOOKUP($P2180,'Kredieten productgroepen functi'!$C:$M,9,FALSE),"n.v.t.")</f>
        <v>Milieubeheer, algemeen</v>
      </c>
      <c r="AR2180" s="16" t="str">
        <f>IFERROR(VLOOKUP($P2180,'Kredieten productgroepen functi'!$C:$M,10,FALSE),"n.v.t.")</f>
        <v>5</v>
      </c>
      <c r="AS2180" s="16" t="str">
        <f>IFERROR(VLOOKUP($P2180,'Kredieten productgroepen functi'!$C:$M,11,FALSE),"n.v.t.")</f>
        <v>Milieubeheer</v>
      </c>
      <c r="AT2180" s="16" t="str">
        <f t="shared" si="104"/>
        <v>Lasten</v>
      </c>
      <c r="AU2180" s="16" t="str">
        <f>IFERROR(VLOOKUP($R2180,Kostensoorten!$C:$J,7,FALSE),"n.v.t.")</f>
        <v>4.1.1</v>
      </c>
      <c r="AV2180" s="16" t="str">
        <f>IFERROR(VLOOKUP($R2180,Kostensoorten!$C:$J,8,FALSE),"n.v.t.")</f>
        <v>Vermogensoverdrachten aan over</v>
      </c>
    </row>
    <row r="2181" spans="6:48">
      <c r="F2181" s="2" t="s">
        <v>9777</v>
      </c>
      <c r="G2181" s="2" t="s">
        <v>39</v>
      </c>
      <c r="H2181" s="2" t="s">
        <v>39</v>
      </c>
      <c r="I2181" s="18">
        <v>-25000</v>
      </c>
      <c r="P2181" s="16" t="str">
        <f t="shared" si="102"/>
        <v>650105</v>
      </c>
      <c r="Q2181" s="16" t="str">
        <f>IFERROR(VLOOKUP($P2181,'Kredieten productgroepen functi'!$C:$M,2,FALSE),"n.v.t.")</f>
        <v>Leren voor Duurzaamheid (cons. Nme)</v>
      </c>
      <c r="R2181" s="16" t="str">
        <f t="shared" si="103"/>
        <v>423139</v>
      </c>
      <c r="S2181" s="16" t="str">
        <f>IFERROR(VLOOKUP($R2181,Kostensoorten!$C:$J,2,FALSE),"n.v.t.")</f>
        <v>Overige diensten van derden</v>
      </c>
      <c r="T2181" s="16" t="s">
        <v>39</v>
      </c>
      <c r="U2181" s="16" t="s">
        <v>39</v>
      </c>
      <c r="V2181" s="16" t="s">
        <v>39</v>
      </c>
      <c r="W2181" s="16" t="s">
        <v>39</v>
      </c>
      <c r="X2181" s="16" t="s">
        <v>39</v>
      </c>
      <c r="Y2181" s="16" t="s">
        <v>39</v>
      </c>
      <c r="Z2181" s="16" t="s">
        <v>39</v>
      </c>
      <c r="AA2181" s="16" t="s">
        <v>39</v>
      </c>
      <c r="AB2181" s="16" t="s">
        <v>39</v>
      </c>
      <c r="AC2181" s="16" t="s">
        <v>39</v>
      </c>
      <c r="AD2181" s="16" t="s">
        <v>39</v>
      </c>
      <c r="AE2181" s="16" t="s">
        <v>39</v>
      </c>
      <c r="AF2181" s="16" t="s">
        <v>39</v>
      </c>
      <c r="AG2181" s="16" t="s">
        <v>39</v>
      </c>
      <c r="AH2181" s="16" t="s">
        <v>39</v>
      </c>
      <c r="AI2181" s="16" t="s">
        <v>39</v>
      </c>
      <c r="AJ2181" s="16" t="s">
        <v>39</v>
      </c>
      <c r="AL2181" s="16" t="s">
        <v>39</v>
      </c>
      <c r="AM2181" s="16" t="s">
        <v>39</v>
      </c>
      <c r="AN2181" s="16" t="str">
        <f>IFERROR(VLOOKUP($P2181,'Kredieten productgroepen functi'!$C:$M,6,FALSE),"n.v.t.")</f>
        <v>5003</v>
      </c>
      <c r="AO2181" s="16" t="str">
        <f>IFERROR(VLOOKUP($P2181,'Kredieten productgroepen functi'!$C:$M,7,FALSE),"n.v.t.")</f>
        <v>Milieubeleid en duurzame ontwikkeling</v>
      </c>
      <c r="AP2181" s="16" t="str">
        <f>IFERROR(VLOOKUP($P2181,'Kredieten productgroepen functi'!$C:$M,8,FALSE),"n.v.t.")</f>
        <v>50</v>
      </c>
      <c r="AQ2181" s="16" t="str">
        <f>IFERROR(VLOOKUP($P2181,'Kredieten productgroepen functi'!$C:$M,9,FALSE),"n.v.t.")</f>
        <v>Milieubeheer, algemeen</v>
      </c>
      <c r="AR2181" s="16" t="str">
        <f>IFERROR(VLOOKUP($P2181,'Kredieten productgroepen functi'!$C:$M,10,FALSE),"n.v.t.")</f>
        <v>5</v>
      </c>
      <c r="AS2181" s="16" t="str">
        <f>IFERROR(VLOOKUP($P2181,'Kredieten productgroepen functi'!$C:$M,11,FALSE),"n.v.t.")</f>
        <v>Milieubeheer</v>
      </c>
      <c r="AT2181" s="16" t="str">
        <f t="shared" si="104"/>
        <v>Lasten</v>
      </c>
      <c r="AU2181" s="16" t="str">
        <f>IFERROR(VLOOKUP($R2181,Kostensoorten!$C:$J,7,FALSE),"n.v.t.")</f>
        <v>2.3.1</v>
      </c>
      <c r="AV2181" s="16" t="str">
        <f>IFERROR(VLOOKUP($R2181,Kostensoorten!$C:$J,8,FALSE),"n.v.t.")</f>
        <v>Aankopen niet duurzame goedere</v>
      </c>
    </row>
    <row r="2182" spans="6:48">
      <c r="F2182" s="2" t="s">
        <v>8804</v>
      </c>
      <c r="G2182" s="2" t="s">
        <v>39</v>
      </c>
      <c r="H2182" s="2" t="s">
        <v>39</v>
      </c>
      <c r="I2182" s="18">
        <v>49000</v>
      </c>
      <c r="P2182" s="16" t="str">
        <f t="shared" ref="P2182:P2245" si="105">IF(RIGHT(LEFT(F2182,6),1)=".",LEFT(F2182,5),LEFT(F2182,6))</f>
        <v>650105</v>
      </c>
      <c r="Q2182" s="16" t="str">
        <f>IFERROR(VLOOKUP($P2182,'Kredieten productgroepen functi'!$C:$M,2,FALSE),"n.v.t.")</f>
        <v>Leren voor Duurzaamheid (cons. Nme)</v>
      </c>
      <c r="R2182" s="16" t="str">
        <f t="shared" ref="R2182:R2245" si="106">IF(RIGHT(LEFT(F2182,6),1)=".",RIGHT(LEFT(F2182,12),6),RIGHT(LEFT(F2182,13),6))</f>
        <v>440201</v>
      </c>
      <c r="S2182" s="16" t="str">
        <f>IFERROR(VLOOKUP($R2182,Kostensoorten!$C:$J,2,FALSE),"n.v.t.")</f>
        <v>Exploitatiebijdragen aan overheden</v>
      </c>
      <c r="T2182" s="16" t="s">
        <v>39</v>
      </c>
      <c r="U2182" s="16" t="s">
        <v>39</v>
      </c>
      <c r="V2182" s="16" t="s">
        <v>39</v>
      </c>
      <c r="W2182" s="16" t="s">
        <v>39</v>
      </c>
      <c r="X2182" s="16" t="s">
        <v>39</v>
      </c>
      <c r="Y2182" s="16" t="s">
        <v>39</v>
      </c>
      <c r="Z2182" s="16" t="s">
        <v>39</v>
      </c>
      <c r="AA2182" s="16" t="s">
        <v>39</v>
      </c>
      <c r="AB2182" s="16" t="s">
        <v>39</v>
      </c>
      <c r="AC2182" s="16" t="s">
        <v>39</v>
      </c>
      <c r="AD2182" s="16" t="s">
        <v>39</v>
      </c>
      <c r="AE2182" s="16" t="s">
        <v>39</v>
      </c>
      <c r="AF2182" s="16" t="s">
        <v>39</v>
      </c>
      <c r="AG2182" s="16" t="s">
        <v>39</v>
      </c>
      <c r="AH2182" s="16" t="s">
        <v>39</v>
      </c>
      <c r="AI2182" s="16" t="s">
        <v>39</v>
      </c>
      <c r="AJ2182" s="16" t="s">
        <v>39</v>
      </c>
      <c r="AL2182" s="16" t="s">
        <v>39</v>
      </c>
      <c r="AM2182" s="16" t="s">
        <v>39</v>
      </c>
      <c r="AN2182" s="16" t="str">
        <f>IFERROR(VLOOKUP($P2182,'Kredieten productgroepen functi'!$C:$M,6,FALSE),"n.v.t.")</f>
        <v>5003</v>
      </c>
      <c r="AO2182" s="16" t="str">
        <f>IFERROR(VLOOKUP($P2182,'Kredieten productgroepen functi'!$C:$M,7,FALSE),"n.v.t.")</f>
        <v>Milieubeleid en duurzame ontwikkeling</v>
      </c>
      <c r="AP2182" s="16" t="str">
        <f>IFERROR(VLOOKUP($P2182,'Kredieten productgroepen functi'!$C:$M,8,FALSE),"n.v.t.")</f>
        <v>50</v>
      </c>
      <c r="AQ2182" s="16" t="str">
        <f>IFERROR(VLOOKUP($P2182,'Kredieten productgroepen functi'!$C:$M,9,FALSE),"n.v.t.")</f>
        <v>Milieubeheer, algemeen</v>
      </c>
      <c r="AR2182" s="16" t="str">
        <f>IFERROR(VLOOKUP($P2182,'Kredieten productgroepen functi'!$C:$M,10,FALSE),"n.v.t.")</f>
        <v>5</v>
      </c>
      <c r="AS2182" s="16" t="str">
        <f>IFERROR(VLOOKUP($P2182,'Kredieten productgroepen functi'!$C:$M,11,FALSE),"n.v.t.")</f>
        <v>Milieubeheer</v>
      </c>
      <c r="AT2182" s="16" t="str">
        <f t="shared" ref="AT2182:AT2245" si="107">IF(LEFT(R2182,1)="4","Lasten",IF(LEFT(R2182,1)="8","Baten","n.v.t."))</f>
        <v>Lasten</v>
      </c>
      <c r="AU2182" s="16" t="str">
        <f>IFERROR(VLOOKUP($R2182,Kostensoorten!$C:$J,7,FALSE),"n.v.t.")</f>
        <v>4.0.2</v>
      </c>
      <c r="AV2182" s="16" t="str">
        <f>IFERROR(VLOOKUP($R2182,Kostensoorten!$C:$J,8,FALSE),"n.v.t.")</f>
        <v>Inkomensoverdrachten aan overh</v>
      </c>
    </row>
    <row r="2183" spans="6:48">
      <c r="F2183" s="2" t="s">
        <v>8805</v>
      </c>
      <c r="G2183" s="2" t="s">
        <v>39</v>
      </c>
      <c r="H2183" s="2" t="s">
        <v>39</v>
      </c>
      <c r="I2183" s="18">
        <v>99392</v>
      </c>
      <c r="P2183" s="16" t="str">
        <f t="shared" si="105"/>
        <v>650105</v>
      </c>
      <c r="Q2183" s="16" t="str">
        <f>IFERROR(VLOOKUP($P2183,'Kredieten productgroepen functi'!$C:$M,2,FALSE),"n.v.t.")</f>
        <v>Leren voor Duurzaamheid (cons. Nme)</v>
      </c>
      <c r="R2183" s="16" t="str">
        <f t="shared" si="106"/>
        <v>440301</v>
      </c>
      <c r="S2183" s="16" t="str">
        <f>IFERROR(VLOOKUP($R2183,Kostensoorten!$C:$J,2,FALSE),"n.v.t.")</f>
        <v>(Exploitatie)subsidies</v>
      </c>
      <c r="T2183" s="16" t="s">
        <v>39</v>
      </c>
      <c r="U2183" s="16" t="s">
        <v>39</v>
      </c>
      <c r="V2183" s="16" t="s">
        <v>39</v>
      </c>
      <c r="W2183" s="16" t="s">
        <v>39</v>
      </c>
      <c r="X2183" s="16" t="s">
        <v>39</v>
      </c>
      <c r="Y2183" s="16" t="s">
        <v>39</v>
      </c>
      <c r="Z2183" s="16" t="s">
        <v>39</v>
      </c>
      <c r="AA2183" s="16" t="s">
        <v>39</v>
      </c>
      <c r="AB2183" s="16" t="s">
        <v>39</v>
      </c>
      <c r="AC2183" s="16" t="s">
        <v>39</v>
      </c>
      <c r="AD2183" s="16" t="s">
        <v>39</v>
      </c>
      <c r="AE2183" s="16" t="s">
        <v>39</v>
      </c>
      <c r="AF2183" s="16" t="s">
        <v>39</v>
      </c>
      <c r="AG2183" s="16" t="s">
        <v>39</v>
      </c>
      <c r="AH2183" s="16" t="s">
        <v>39</v>
      </c>
      <c r="AI2183" s="16" t="s">
        <v>39</v>
      </c>
      <c r="AJ2183" s="16" t="s">
        <v>39</v>
      </c>
      <c r="AL2183" s="16" t="s">
        <v>39</v>
      </c>
      <c r="AM2183" s="16" t="s">
        <v>39</v>
      </c>
      <c r="AN2183" s="16" t="str">
        <f>IFERROR(VLOOKUP($P2183,'Kredieten productgroepen functi'!$C:$M,6,FALSE),"n.v.t.")</f>
        <v>5003</v>
      </c>
      <c r="AO2183" s="16" t="str">
        <f>IFERROR(VLOOKUP($P2183,'Kredieten productgroepen functi'!$C:$M,7,FALSE),"n.v.t.")</f>
        <v>Milieubeleid en duurzame ontwikkeling</v>
      </c>
      <c r="AP2183" s="16" t="str">
        <f>IFERROR(VLOOKUP($P2183,'Kredieten productgroepen functi'!$C:$M,8,FALSE),"n.v.t.")</f>
        <v>50</v>
      </c>
      <c r="AQ2183" s="16" t="str">
        <f>IFERROR(VLOOKUP($P2183,'Kredieten productgroepen functi'!$C:$M,9,FALSE),"n.v.t.")</f>
        <v>Milieubeheer, algemeen</v>
      </c>
      <c r="AR2183" s="16" t="str">
        <f>IFERROR(VLOOKUP($P2183,'Kredieten productgroepen functi'!$C:$M,10,FALSE),"n.v.t.")</f>
        <v>5</v>
      </c>
      <c r="AS2183" s="16" t="str">
        <f>IFERROR(VLOOKUP($P2183,'Kredieten productgroepen functi'!$C:$M,11,FALSE),"n.v.t.")</f>
        <v>Milieubeheer</v>
      </c>
      <c r="AT2183" s="16" t="str">
        <f t="shared" si="107"/>
        <v>Lasten</v>
      </c>
      <c r="AU2183" s="16" t="str">
        <f>IFERROR(VLOOKUP($R2183,Kostensoorten!$C:$J,7,FALSE),"n.v.t.")</f>
        <v>4.0.3</v>
      </c>
      <c r="AV2183" s="16" t="str">
        <f>IFERROR(VLOOKUP($R2183,Kostensoorten!$C:$J,8,FALSE),"n.v.t.")</f>
        <v>Overige inkomensoverdrachten</v>
      </c>
    </row>
    <row r="2184" spans="6:48">
      <c r="F2184" s="2" t="s">
        <v>8806</v>
      </c>
      <c r="G2184" s="2" t="s">
        <v>39</v>
      </c>
      <c r="H2184" s="2" t="s">
        <v>39</v>
      </c>
      <c r="I2184" s="18">
        <v>15700</v>
      </c>
      <c r="P2184" s="16" t="str">
        <f t="shared" si="105"/>
        <v>650105</v>
      </c>
      <c r="Q2184" s="16" t="str">
        <f>IFERROR(VLOOKUP($P2184,'Kredieten productgroepen functi'!$C:$M,2,FALSE),"n.v.t.")</f>
        <v>Leren voor Duurzaamheid (cons. Nme)</v>
      </c>
      <c r="R2184" s="16" t="str">
        <f t="shared" si="106"/>
        <v>460501</v>
      </c>
      <c r="S2184" s="16" t="str">
        <f>IFERROR(VLOOKUP($R2184,Kostensoorten!$C:$J,2,FALSE),"n.v.t.")</f>
        <v>overige administratieve boekingen</v>
      </c>
      <c r="T2184" s="16" t="s">
        <v>39</v>
      </c>
      <c r="U2184" s="16" t="s">
        <v>39</v>
      </c>
      <c r="V2184" s="16" t="s">
        <v>39</v>
      </c>
      <c r="W2184" s="16" t="s">
        <v>39</v>
      </c>
      <c r="X2184" s="16" t="s">
        <v>39</v>
      </c>
      <c r="Y2184" s="16" t="s">
        <v>39</v>
      </c>
      <c r="Z2184" s="16" t="s">
        <v>39</v>
      </c>
      <c r="AA2184" s="16" t="s">
        <v>39</v>
      </c>
      <c r="AB2184" s="16" t="s">
        <v>39</v>
      </c>
      <c r="AC2184" s="16" t="s">
        <v>39</v>
      </c>
      <c r="AD2184" s="16" t="s">
        <v>39</v>
      </c>
      <c r="AE2184" s="16" t="s">
        <v>39</v>
      </c>
      <c r="AF2184" s="16" t="s">
        <v>39</v>
      </c>
      <c r="AG2184" s="16" t="s">
        <v>39</v>
      </c>
      <c r="AH2184" s="16" t="s">
        <v>39</v>
      </c>
      <c r="AI2184" s="16" t="s">
        <v>39</v>
      </c>
      <c r="AJ2184" s="16" t="s">
        <v>39</v>
      </c>
      <c r="AL2184" s="16" t="s">
        <v>39</v>
      </c>
      <c r="AM2184" s="16" t="s">
        <v>39</v>
      </c>
      <c r="AN2184" s="16" t="str">
        <f>IFERROR(VLOOKUP($P2184,'Kredieten productgroepen functi'!$C:$M,6,FALSE),"n.v.t.")</f>
        <v>5003</v>
      </c>
      <c r="AO2184" s="16" t="str">
        <f>IFERROR(VLOOKUP($P2184,'Kredieten productgroepen functi'!$C:$M,7,FALSE),"n.v.t.")</f>
        <v>Milieubeleid en duurzame ontwikkeling</v>
      </c>
      <c r="AP2184" s="16" t="str">
        <f>IFERROR(VLOOKUP($P2184,'Kredieten productgroepen functi'!$C:$M,8,FALSE),"n.v.t.")</f>
        <v>50</v>
      </c>
      <c r="AQ2184" s="16" t="str">
        <f>IFERROR(VLOOKUP($P2184,'Kredieten productgroepen functi'!$C:$M,9,FALSE),"n.v.t.")</f>
        <v>Milieubeheer, algemeen</v>
      </c>
      <c r="AR2184" s="16" t="str">
        <f>IFERROR(VLOOKUP($P2184,'Kredieten productgroepen functi'!$C:$M,10,FALSE),"n.v.t.")</f>
        <v>5</v>
      </c>
      <c r="AS2184" s="16" t="str">
        <f>IFERROR(VLOOKUP($P2184,'Kredieten productgroepen functi'!$C:$M,11,FALSE),"n.v.t.")</f>
        <v>Milieubeheer</v>
      </c>
      <c r="AT2184" s="16" t="str">
        <f t="shared" si="107"/>
        <v>Lasten</v>
      </c>
      <c r="AU2184" s="16" t="str">
        <f>IFERROR(VLOOKUP($R2184,Kostensoorten!$C:$J,7,FALSE),"n.v.t.")</f>
        <v>6.9</v>
      </c>
      <c r="AV2184" s="16" t="str">
        <f>IFERROR(VLOOKUP($R2184,Kostensoorten!$C:$J,8,FALSE),"n.v.t.")</f>
        <v>Overige administratieve boekinge</v>
      </c>
    </row>
    <row r="2185" spans="6:48">
      <c r="F2185" s="2" t="s">
        <v>8807</v>
      </c>
      <c r="G2185" s="2" t="s">
        <v>39</v>
      </c>
      <c r="H2185" s="2" t="s">
        <v>39</v>
      </c>
      <c r="I2185" s="18">
        <v>-11207.7</v>
      </c>
      <c r="P2185" s="16" t="str">
        <f t="shared" si="105"/>
        <v>650105</v>
      </c>
      <c r="Q2185" s="16" t="str">
        <f>IFERROR(VLOOKUP($P2185,'Kredieten productgroepen functi'!$C:$M,2,FALSE),"n.v.t.")</f>
        <v>Leren voor Duurzaamheid (cons. Nme)</v>
      </c>
      <c r="R2185" s="16" t="str">
        <f t="shared" si="106"/>
        <v>840110</v>
      </c>
      <c r="S2185" s="16" t="str">
        <f>IFERROR(VLOOKUP($R2185,Kostensoorten!$C:$J,2,FALSE),"n.v.t.")</f>
        <v>Inkomensoverdracht Rijk</v>
      </c>
      <c r="T2185" s="16" t="s">
        <v>39</v>
      </c>
      <c r="U2185" s="16" t="s">
        <v>39</v>
      </c>
      <c r="V2185" s="16" t="s">
        <v>39</v>
      </c>
      <c r="W2185" s="16" t="s">
        <v>39</v>
      </c>
      <c r="X2185" s="16" t="s">
        <v>39</v>
      </c>
      <c r="Y2185" s="16" t="s">
        <v>39</v>
      </c>
      <c r="Z2185" s="16" t="s">
        <v>39</v>
      </c>
      <c r="AA2185" s="16" t="s">
        <v>39</v>
      </c>
      <c r="AB2185" s="16" t="s">
        <v>39</v>
      </c>
      <c r="AC2185" s="16" t="s">
        <v>39</v>
      </c>
      <c r="AD2185" s="16" t="s">
        <v>39</v>
      </c>
      <c r="AE2185" s="16" t="s">
        <v>39</v>
      </c>
      <c r="AF2185" s="16" t="s">
        <v>39</v>
      </c>
      <c r="AG2185" s="16" t="s">
        <v>39</v>
      </c>
      <c r="AH2185" s="16" t="s">
        <v>39</v>
      </c>
      <c r="AI2185" s="16" t="s">
        <v>39</v>
      </c>
      <c r="AJ2185" s="16" t="s">
        <v>39</v>
      </c>
      <c r="AL2185" s="16" t="s">
        <v>39</v>
      </c>
      <c r="AM2185" s="16" t="s">
        <v>39</v>
      </c>
      <c r="AN2185" s="16" t="str">
        <f>IFERROR(VLOOKUP($P2185,'Kredieten productgroepen functi'!$C:$M,6,FALSE),"n.v.t.")</f>
        <v>5003</v>
      </c>
      <c r="AO2185" s="16" t="str">
        <f>IFERROR(VLOOKUP($P2185,'Kredieten productgroepen functi'!$C:$M,7,FALSE),"n.v.t.")</f>
        <v>Milieubeleid en duurzame ontwikkeling</v>
      </c>
      <c r="AP2185" s="16" t="str">
        <f>IFERROR(VLOOKUP($P2185,'Kredieten productgroepen functi'!$C:$M,8,FALSE),"n.v.t.")</f>
        <v>50</v>
      </c>
      <c r="AQ2185" s="16" t="str">
        <f>IFERROR(VLOOKUP($P2185,'Kredieten productgroepen functi'!$C:$M,9,FALSE),"n.v.t.")</f>
        <v>Milieubeheer, algemeen</v>
      </c>
      <c r="AR2185" s="16" t="str">
        <f>IFERROR(VLOOKUP($P2185,'Kredieten productgroepen functi'!$C:$M,10,FALSE),"n.v.t.")</f>
        <v>5</v>
      </c>
      <c r="AS2185" s="16" t="str">
        <f>IFERROR(VLOOKUP($P2185,'Kredieten productgroepen functi'!$C:$M,11,FALSE),"n.v.t.")</f>
        <v>Milieubeheer</v>
      </c>
      <c r="AT2185" s="16" t="str">
        <f t="shared" si="107"/>
        <v>Baten</v>
      </c>
      <c r="AU2185" s="16" t="str">
        <f>IFERROR(VLOOKUP($R2185,Kostensoorten!$C:$J,7,FALSE),"n.v.t.")</f>
        <v>4.0.1</v>
      </c>
      <c r="AV2185" s="16" t="str">
        <f>IFERROR(VLOOKUP($R2185,Kostensoorten!$C:$J,8,FALSE),"n.v.t.")</f>
        <v>Inkomensoverdrachten van overh</v>
      </c>
    </row>
    <row r="2186" spans="6:48">
      <c r="F2186" s="2" t="s">
        <v>8236</v>
      </c>
      <c r="G2186" s="2" t="s">
        <v>39</v>
      </c>
      <c r="H2186" s="2" t="s">
        <v>39</v>
      </c>
      <c r="I2186" s="18">
        <v>140</v>
      </c>
      <c r="P2186" s="16" t="str">
        <f t="shared" si="105"/>
        <v>650107</v>
      </c>
      <c r="Q2186" s="16" t="str">
        <f>IFERROR(VLOOKUP($P2186,'Kredieten productgroepen functi'!$C:$M,2,FALSE),"n.v.t.")</f>
        <v>Mer-Coordinatie/Beleid</v>
      </c>
      <c r="R2186" s="16" t="str">
        <f t="shared" si="106"/>
        <v>423083</v>
      </c>
      <c r="S2186" s="16" t="str">
        <f>IFERROR(VLOOKUP($R2186,Kostensoorten!$C:$J,2,FALSE),"n.v.t.")</f>
        <v>Documentatie abonnement</v>
      </c>
      <c r="T2186" s="16" t="s">
        <v>39</v>
      </c>
      <c r="U2186" s="16" t="s">
        <v>39</v>
      </c>
      <c r="V2186" s="16" t="s">
        <v>39</v>
      </c>
      <c r="W2186" s="16" t="s">
        <v>39</v>
      </c>
      <c r="X2186" s="16" t="s">
        <v>39</v>
      </c>
      <c r="Y2186" s="16" t="s">
        <v>39</v>
      </c>
      <c r="Z2186" s="16" t="s">
        <v>39</v>
      </c>
      <c r="AA2186" s="16" t="s">
        <v>39</v>
      </c>
      <c r="AB2186" s="16" t="s">
        <v>39</v>
      </c>
      <c r="AC2186" s="16" t="s">
        <v>39</v>
      </c>
      <c r="AD2186" s="16" t="s">
        <v>39</v>
      </c>
      <c r="AE2186" s="16" t="s">
        <v>39</v>
      </c>
      <c r="AF2186" s="16" t="s">
        <v>39</v>
      </c>
      <c r="AG2186" s="16" t="s">
        <v>39</v>
      </c>
      <c r="AH2186" s="16" t="s">
        <v>39</v>
      </c>
      <c r="AI2186" s="16" t="s">
        <v>39</v>
      </c>
      <c r="AJ2186" s="16" t="s">
        <v>39</v>
      </c>
      <c r="AL2186" s="16" t="s">
        <v>39</v>
      </c>
      <c r="AM2186" s="16" t="s">
        <v>39</v>
      </c>
      <c r="AN2186" s="16" t="str">
        <f>IFERROR(VLOOKUP($P2186,'Kredieten productgroepen functi'!$C:$M,6,FALSE),"n.v.t.")</f>
        <v>5003</v>
      </c>
      <c r="AO2186" s="16" t="str">
        <f>IFERROR(VLOOKUP($P2186,'Kredieten productgroepen functi'!$C:$M,7,FALSE),"n.v.t.")</f>
        <v>Milieubeleid en duurzame ontwikkeling</v>
      </c>
      <c r="AP2186" s="16" t="str">
        <f>IFERROR(VLOOKUP($P2186,'Kredieten productgroepen functi'!$C:$M,8,FALSE),"n.v.t.")</f>
        <v>50</v>
      </c>
      <c r="AQ2186" s="16" t="str">
        <f>IFERROR(VLOOKUP($P2186,'Kredieten productgroepen functi'!$C:$M,9,FALSE),"n.v.t.")</f>
        <v>Milieubeheer, algemeen</v>
      </c>
      <c r="AR2186" s="16" t="str">
        <f>IFERROR(VLOOKUP($P2186,'Kredieten productgroepen functi'!$C:$M,10,FALSE),"n.v.t.")</f>
        <v>5</v>
      </c>
      <c r="AS2186" s="16" t="str">
        <f>IFERROR(VLOOKUP($P2186,'Kredieten productgroepen functi'!$C:$M,11,FALSE),"n.v.t.")</f>
        <v>Milieubeheer</v>
      </c>
      <c r="AT2186" s="16" t="str">
        <f t="shared" si="107"/>
        <v>Lasten</v>
      </c>
      <c r="AU2186" s="16" t="str">
        <f>IFERROR(VLOOKUP($R2186,Kostensoorten!$C:$J,7,FALSE),"n.v.t.")</f>
        <v>2.3.1</v>
      </c>
      <c r="AV2186" s="16" t="str">
        <f>IFERROR(VLOOKUP($R2186,Kostensoorten!$C:$J,8,FALSE),"n.v.t.")</f>
        <v>Aankopen niet duurzame goedere</v>
      </c>
    </row>
    <row r="2187" spans="6:48">
      <c r="F2187" s="2" t="s">
        <v>6777</v>
      </c>
      <c r="G2187" s="2" t="s">
        <v>39</v>
      </c>
      <c r="H2187" s="2" t="s">
        <v>39</v>
      </c>
      <c r="I2187" s="18">
        <v>186200</v>
      </c>
      <c r="P2187" s="16" t="str">
        <f t="shared" si="105"/>
        <v>650107</v>
      </c>
      <c r="Q2187" s="16" t="str">
        <f>IFERROR(VLOOKUP($P2187,'Kredieten productgroepen functi'!$C:$M,2,FALSE),"n.v.t.")</f>
        <v>Mer-Coordinatie/Beleid</v>
      </c>
      <c r="R2187" s="16" t="str">
        <f t="shared" si="106"/>
        <v>423132</v>
      </c>
      <c r="S2187" s="16" t="str">
        <f>IFERROR(VLOOKUP($R2187,Kostensoorten!$C:$J,2,FALSE),"n.v.t.")</f>
        <v>Adviesdiensten door derden</v>
      </c>
      <c r="T2187" s="16" t="s">
        <v>39</v>
      </c>
      <c r="U2187" s="16" t="s">
        <v>39</v>
      </c>
      <c r="V2187" s="16" t="s">
        <v>39</v>
      </c>
      <c r="W2187" s="16" t="s">
        <v>39</v>
      </c>
      <c r="X2187" s="16" t="s">
        <v>39</v>
      </c>
      <c r="Y2187" s="16" t="s">
        <v>39</v>
      </c>
      <c r="Z2187" s="16" t="s">
        <v>39</v>
      </c>
      <c r="AA2187" s="16" t="s">
        <v>39</v>
      </c>
      <c r="AB2187" s="16" t="s">
        <v>39</v>
      </c>
      <c r="AC2187" s="16" t="s">
        <v>39</v>
      </c>
      <c r="AD2187" s="16" t="s">
        <v>39</v>
      </c>
      <c r="AE2187" s="16" t="s">
        <v>39</v>
      </c>
      <c r="AF2187" s="16" t="s">
        <v>39</v>
      </c>
      <c r="AG2187" s="16" t="s">
        <v>39</v>
      </c>
      <c r="AH2187" s="16" t="s">
        <v>39</v>
      </c>
      <c r="AI2187" s="16" t="s">
        <v>39</v>
      </c>
      <c r="AJ2187" s="16" t="s">
        <v>39</v>
      </c>
      <c r="AL2187" s="16" t="s">
        <v>39</v>
      </c>
      <c r="AM2187" s="16" t="s">
        <v>39</v>
      </c>
      <c r="AN2187" s="16" t="str">
        <f>IFERROR(VLOOKUP($P2187,'Kredieten productgroepen functi'!$C:$M,6,FALSE),"n.v.t.")</f>
        <v>5003</v>
      </c>
      <c r="AO2187" s="16" t="str">
        <f>IFERROR(VLOOKUP($P2187,'Kredieten productgroepen functi'!$C:$M,7,FALSE),"n.v.t.")</f>
        <v>Milieubeleid en duurzame ontwikkeling</v>
      </c>
      <c r="AP2187" s="16" t="str">
        <f>IFERROR(VLOOKUP($P2187,'Kredieten productgroepen functi'!$C:$M,8,FALSE),"n.v.t.")</f>
        <v>50</v>
      </c>
      <c r="AQ2187" s="16" t="str">
        <f>IFERROR(VLOOKUP($P2187,'Kredieten productgroepen functi'!$C:$M,9,FALSE),"n.v.t.")</f>
        <v>Milieubeheer, algemeen</v>
      </c>
      <c r="AR2187" s="16" t="str">
        <f>IFERROR(VLOOKUP($P2187,'Kredieten productgroepen functi'!$C:$M,10,FALSE),"n.v.t.")</f>
        <v>5</v>
      </c>
      <c r="AS2187" s="16" t="str">
        <f>IFERROR(VLOOKUP($P2187,'Kredieten productgroepen functi'!$C:$M,11,FALSE),"n.v.t.")</f>
        <v>Milieubeheer</v>
      </c>
      <c r="AT2187" s="16" t="str">
        <f t="shared" si="107"/>
        <v>Lasten</v>
      </c>
      <c r="AU2187" s="16" t="str">
        <f>IFERROR(VLOOKUP($R2187,Kostensoorten!$C:$J,7,FALSE),"n.v.t.")</f>
        <v>2.3.1</v>
      </c>
      <c r="AV2187" s="16" t="str">
        <f>IFERROR(VLOOKUP($R2187,Kostensoorten!$C:$J,8,FALSE),"n.v.t.")</f>
        <v>Aankopen niet duurzame goedere</v>
      </c>
    </row>
    <row r="2188" spans="6:48">
      <c r="F2188" s="2" t="s">
        <v>8237</v>
      </c>
      <c r="G2188" s="2" t="s">
        <v>39</v>
      </c>
      <c r="H2188" s="2" t="s">
        <v>39</v>
      </c>
      <c r="I2188" s="18">
        <v>0</v>
      </c>
      <c r="P2188" s="16" t="str">
        <f t="shared" si="105"/>
        <v>650107</v>
      </c>
      <c r="Q2188" s="16" t="str">
        <f>IFERROR(VLOOKUP($P2188,'Kredieten productgroepen functi'!$C:$M,2,FALSE),"n.v.t.")</f>
        <v>Mer-Coordinatie/Beleid</v>
      </c>
      <c r="R2188" s="16" t="str">
        <f t="shared" si="106"/>
        <v>423132</v>
      </c>
      <c r="S2188" s="16" t="str">
        <f>IFERROR(VLOOKUP($R2188,Kostensoorten!$C:$J,2,FALSE),"n.v.t.")</f>
        <v>Adviesdiensten door derden</v>
      </c>
      <c r="T2188" s="16" t="s">
        <v>39</v>
      </c>
      <c r="U2188" s="16" t="s">
        <v>39</v>
      </c>
      <c r="V2188" s="16" t="s">
        <v>39</v>
      </c>
      <c r="W2188" s="16" t="s">
        <v>39</v>
      </c>
      <c r="X2188" s="16" t="s">
        <v>39</v>
      </c>
      <c r="Y2188" s="16" t="s">
        <v>39</v>
      </c>
      <c r="Z2188" s="16" t="s">
        <v>39</v>
      </c>
      <c r="AA2188" s="16" t="s">
        <v>39</v>
      </c>
      <c r="AB2188" s="16" t="s">
        <v>39</v>
      </c>
      <c r="AC2188" s="16" t="s">
        <v>39</v>
      </c>
      <c r="AD2188" s="16" t="s">
        <v>39</v>
      </c>
      <c r="AE2188" s="16" t="s">
        <v>39</v>
      </c>
      <c r="AF2188" s="16" t="s">
        <v>39</v>
      </c>
      <c r="AG2188" s="16" t="s">
        <v>39</v>
      </c>
      <c r="AH2188" s="16" t="s">
        <v>39</v>
      </c>
      <c r="AI2188" s="16" t="s">
        <v>39</v>
      </c>
      <c r="AJ2188" s="16" t="s">
        <v>39</v>
      </c>
      <c r="AL2188" s="16" t="s">
        <v>39</v>
      </c>
      <c r="AM2188" s="16" t="s">
        <v>39</v>
      </c>
      <c r="AN2188" s="16" t="str">
        <f>IFERROR(VLOOKUP($P2188,'Kredieten productgroepen functi'!$C:$M,6,FALSE),"n.v.t.")</f>
        <v>5003</v>
      </c>
      <c r="AO2188" s="16" t="str">
        <f>IFERROR(VLOOKUP($P2188,'Kredieten productgroepen functi'!$C:$M,7,FALSE),"n.v.t.")</f>
        <v>Milieubeleid en duurzame ontwikkeling</v>
      </c>
      <c r="AP2188" s="16" t="str">
        <f>IFERROR(VLOOKUP($P2188,'Kredieten productgroepen functi'!$C:$M,8,FALSE),"n.v.t.")</f>
        <v>50</v>
      </c>
      <c r="AQ2188" s="16" t="str">
        <f>IFERROR(VLOOKUP($P2188,'Kredieten productgroepen functi'!$C:$M,9,FALSE),"n.v.t.")</f>
        <v>Milieubeheer, algemeen</v>
      </c>
      <c r="AR2188" s="16" t="str">
        <f>IFERROR(VLOOKUP($P2188,'Kredieten productgroepen functi'!$C:$M,10,FALSE),"n.v.t.")</f>
        <v>5</v>
      </c>
      <c r="AS2188" s="16" t="str">
        <f>IFERROR(VLOOKUP($P2188,'Kredieten productgroepen functi'!$C:$M,11,FALSE),"n.v.t.")</f>
        <v>Milieubeheer</v>
      </c>
      <c r="AT2188" s="16" t="str">
        <f t="shared" si="107"/>
        <v>Lasten</v>
      </c>
      <c r="AU2188" s="16" t="str">
        <f>IFERROR(VLOOKUP($R2188,Kostensoorten!$C:$J,7,FALSE),"n.v.t.")</f>
        <v>2.3.1</v>
      </c>
      <c r="AV2188" s="16" t="str">
        <f>IFERROR(VLOOKUP($R2188,Kostensoorten!$C:$J,8,FALSE),"n.v.t.")</f>
        <v>Aankopen niet duurzame goedere</v>
      </c>
    </row>
    <row r="2189" spans="6:48">
      <c r="F2189" s="2" t="s">
        <v>7637</v>
      </c>
      <c r="G2189" s="2" t="s">
        <v>39</v>
      </c>
      <c r="H2189" s="2" t="s">
        <v>39</v>
      </c>
      <c r="I2189" s="18">
        <v>9126.2900000000009</v>
      </c>
      <c r="P2189" s="16" t="str">
        <f t="shared" si="105"/>
        <v>650107</v>
      </c>
      <c r="Q2189" s="16" t="str">
        <f>IFERROR(VLOOKUP($P2189,'Kredieten productgroepen functi'!$C:$M,2,FALSE),"n.v.t.")</f>
        <v>Mer-Coordinatie/Beleid</v>
      </c>
      <c r="R2189" s="16" t="str">
        <f t="shared" si="106"/>
        <v>423136</v>
      </c>
      <c r="S2189" s="16" t="str">
        <f>IFERROR(VLOOKUP($R2189,Kostensoorten!$C:$J,2,FALSE),"n.v.t.")</f>
        <v>Advertenties</v>
      </c>
      <c r="T2189" s="16" t="s">
        <v>39</v>
      </c>
      <c r="U2189" s="16" t="s">
        <v>39</v>
      </c>
      <c r="V2189" s="16" t="s">
        <v>39</v>
      </c>
      <c r="W2189" s="16" t="s">
        <v>39</v>
      </c>
      <c r="X2189" s="16" t="s">
        <v>39</v>
      </c>
      <c r="Y2189" s="16" t="s">
        <v>39</v>
      </c>
      <c r="Z2189" s="16" t="s">
        <v>39</v>
      </c>
      <c r="AA2189" s="16" t="s">
        <v>39</v>
      </c>
      <c r="AB2189" s="16" t="s">
        <v>39</v>
      </c>
      <c r="AC2189" s="16" t="s">
        <v>39</v>
      </c>
      <c r="AD2189" s="16" t="s">
        <v>39</v>
      </c>
      <c r="AE2189" s="16" t="s">
        <v>39</v>
      </c>
      <c r="AF2189" s="16" t="s">
        <v>39</v>
      </c>
      <c r="AG2189" s="16" t="s">
        <v>39</v>
      </c>
      <c r="AH2189" s="16" t="s">
        <v>39</v>
      </c>
      <c r="AI2189" s="16" t="s">
        <v>39</v>
      </c>
      <c r="AJ2189" s="16" t="s">
        <v>39</v>
      </c>
      <c r="AL2189" s="16" t="s">
        <v>39</v>
      </c>
      <c r="AM2189" s="16" t="s">
        <v>39</v>
      </c>
      <c r="AN2189" s="16" t="str">
        <f>IFERROR(VLOOKUP($P2189,'Kredieten productgroepen functi'!$C:$M,6,FALSE),"n.v.t.")</f>
        <v>5003</v>
      </c>
      <c r="AO2189" s="16" t="str">
        <f>IFERROR(VLOOKUP($P2189,'Kredieten productgroepen functi'!$C:$M,7,FALSE),"n.v.t.")</f>
        <v>Milieubeleid en duurzame ontwikkeling</v>
      </c>
      <c r="AP2189" s="16" t="str">
        <f>IFERROR(VLOOKUP($P2189,'Kredieten productgroepen functi'!$C:$M,8,FALSE),"n.v.t.")</f>
        <v>50</v>
      </c>
      <c r="AQ2189" s="16" t="str">
        <f>IFERROR(VLOOKUP($P2189,'Kredieten productgroepen functi'!$C:$M,9,FALSE),"n.v.t.")</f>
        <v>Milieubeheer, algemeen</v>
      </c>
      <c r="AR2189" s="16" t="str">
        <f>IFERROR(VLOOKUP($P2189,'Kredieten productgroepen functi'!$C:$M,10,FALSE),"n.v.t.")</f>
        <v>5</v>
      </c>
      <c r="AS2189" s="16" t="str">
        <f>IFERROR(VLOOKUP($P2189,'Kredieten productgroepen functi'!$C:$M,11,FALSE),"n.v.t.")</f>
        <v>Milieubeheer</v>
      </c>
      <c r="AT2189" s="16" t="str">
        <f t="shared" si="107"/>
        <v>Lasten</v>
      </c>
      <c r="AU2189" s="16" t="str">
        <f>IFERROR(VLOOKUP($R2189,Kostensoorten!$C:$J,7,FALSE),"n.v.t.")</f>
        <v>2.3.1</v>
      </c>
      <c r="AV2189" s="16" t="str">
        <f>IFERROR(VLOOKUP($R2189,Kostensoorten!$C:$J,8,FALSE),"n.v.t.")</f>
        <v>Aankopen niet duurzame goedere</v>
      </c>
    </row>
    <row r="2190" spans="6:48">
      <c r="F2190" s="2" t="s">
        <v>8808</v>
      </c>
      <c r="G2190" s="2" t="s">
        <v>39</v>
      </c>
      <c r="H2190" s="2" t="s">
        <v>39</v>
      </c>
      <c r="I2190" s="18">
        <v>4536.7700000000004</v>
      </c>
      <c r="P2190" s="16" t="str">
        <f t="shared" si="105"/>
        <v>650107</v>
      </c>
      <c r="Q2190" s="16" t="str">
        <f>IFERROR(VLOOKUP($P2190,'Kredieten productgroepen functi'!$C:$M,2,FALSE),"n.v.t.")</f>
        <v>Mer-Coordinatie/Beleid</v>
      </c>
      <c r="R2190" s="16" t="str">
        <f t="shared" si="106"/>
        <v>423139</v>
      </c>
      <c r="S2190" s="16" t="str">
        <f>IFERROR(VLOOKUP($R2190,Kostensoorten!$C:$J,2,FALSE),"n.v.t.")</f>
        <v>Overige diensten van derden</v>
      </c>
      <c r="T2190" s="16" t="s">
        <v>39</v>
      </c>
      <c r="U2190" s="16" t="s">
        <v>39</v>
      </c>
      <c r="V2190" s="16" t="s">
        <v>39</v>
      </c>
      <c r="W2190" s="16" t="s">
        <v>39</v>
      </c>
      <c r="X2190" s="16" t="s">
        <v>39</v>
      </c>
      <c r="Y2190" s="16" t="s">
        <v>39</v>
      </c>
      <c r="Z2190" s="16" t="s">
        <v>39</v>
      </c>
      <c r="AA2190" s="16" t="s">
        <v>39</v>
      </c>
      <c r="AB2190" s="16" t="s">
        <v>39</v>
      </c>
      <c r="AC2190" s="16" t="s">
        <v>39</v>
      </c>
      <c r="AD2190" s="16" t="s">
        <v>39</v>
      </c>
      <c r="AE2190" s="16" t="s">
        <v>39</v>
      </c>
      <c r="AF2190" s="16" t="s">
        <v>39</v>
      </c>
      <c r="AG2190" s="16" t="s">
        <v>39</v>
      </c>
      <c r="AH2190" s="16" t="s">
        <v>39</v>
      </c>
      <c r="AI2190" s="16" t="s">
        <v>39</v>
      </c>
      <c r="AJ2190" s="16" t="s">
        <v>39</v>
      </c>
      <c r="AL2190" s="16" t="s">
        <v>39</v>
      </c>
      <c r="AM2190" s="16" t="s">
        <v>39</v>
      </c>
      <c r="AN2190" s="16" t="str">
        <f>IFERROR(VLOOKUP($P2190,'Kredieten productgroepen functi'!$C:$M,6,FALSE),"n.v.t.")</f>
        <v>5003</v>
      </c>
      <c r="AO2190" s="16" t="str">
        <f>IFERROR(VLOOKUP($P2190,'Kredieten productgroepen functi'!$C:$M,7,FALSE),"n.v.t.")</f>
        <v>Milieubeleid en duurzame ontwikkeling</v>
      </c>
      <c r="AP2190" s="16" t="str">
        <f>IFERROR(VLOOKUP($P2190,'Kredieten productgroepen functi'!$C:$M,8,FALSE),"n.v.t.")</f>
        <v>50</v>
      </c>
      <c r="AQ2190" s="16" t="str">
        <f>IFERROR(VLOOKUP($P2190,'Kredieten productgroepen functi'!$C:$M,9,FALSE),"n.v.t.")</f>
        <v>Milieubeheer, algemeen</v>
      </c>
      <c r="AR2190" s="16" t="str">
        <f>IFERROR(VLOOKUP($P2190,'Kredieten productgroepen functi'!$C:$M,10,FALSE),"n.v.t.")</f>
        <v>5</v>
      </c>
      <c r="AS2190" s="16" t="str">
        <f>IFERROR(VLOOKUP($P2190,'Kredieten productgroepen functi'!$C:$M,11,FALSE),"n.v.t.")</f>
        <v>Milieubeheer</v>
      </c>
      <c r="AT2190" s="16" t="str">
        <f t="shared" si="107"/>
        <v>Lasten</v>
      </c>
      <c r="AU2190" s="16" t="str">
        <f>IFERROR(VLOOKUP($R2190,Kostensoorten!$C:$J,7,FALSE),"n.v.t.")</f>
        <v>2.3.1</v>
      </c>
      <c r="AV2190" s="16" t="str">
        <f>IFERROR(VLOOKUP($R2190,Kostensoorten!$C:$J,8,FALSE),"n.v.t.")</f>
        <v>Aankopen niet duurzame goedere</v>
      </c>
    </row>
    <row r="2191" spans="6:48">
      <c r="F2191" s="2" t="s">
        <v>8238</v>
      </c>
      <c r="G2191" s="2" t="s">
        <v>39</v>
      </c>
      <c r="H2191" s="2" t="s">
        <v>39</v>
      </c>
      <c r="I2191" s="18">
        <v>14.97</v>
      </c>
      <c r="P2191" s="16" t="str">
        <f t="shared" si="105"/>
        <v>650107</v>
      </c>
      <c r="Q2191" s="16" t="str">
        <f>IFERROR(VLOOKUP($P2191,'Kredieten productgroepen functi'!$C:$M,2,FALSE),"n.v.t.")</f>
        <v>Mer-Coordinatie/Beleid</v>
      </c>
      <c r="R2191" s="16" t="str">
        <f t="shared" si="106"/>
        <v>423142</v>
      </c>
      <c r="S2191" s="16" t="str">
        <f>IFERROR(VLOOKUP($R2191,Kostensoorten!$C:$J,2,FALSE),"n.v.t.")</f>
        <v>Geschenken aan externen/relaties</v>
      </c>
      <c r="T2191" s="16" t="s">
        <v>39</v>
      </c>
      <c r="U2191" s="16" t="s">
        <v>39</v>
      </c>
      <c r="V2191" s="16" t="s">
        <v>39</v>
      </c>
      <c r="W2191" s="16" t="s">
        <v>39</v>
      </c>
      <c r="X2191" s="16" t="s">
        <v>39</v>
      </c>
      <c r="Y2191" s="16" t="s">
        <v>39</v>
      </c>
      <c r="Z2191" s="16" t="s">
        <v>39</v>
      </c>
      <c r="AA2191" s="16" t="s">
        <v>39</v>
      </c>
      <c r="AB2191" s="16" t="s">
        <v>39</v>
      </c>
      <c r="AC2191" s="16" t="s">
        <v>39</v>
      </c>
      <c r="AD2191" s="16" t="s">
        <v>39</v>
      </c>
      <c r="AE2191" s="16" t="s">
        <v>39</v>
      </c>
      <c r="AF2191" s="16" t="s">
        <v>39</v>
      </c>
      <c r="AG2191" s="16" t="s">
        <v>39</v>
      </c>
      <c r="AH2191" s="16" t="s">
        <v>39</v>
      </c>
      <c r="AI2191" s="16" t="s">
        <v>39</v>
      </c>
      <c r="AJ2191" s="16" t="s">
        <v>39</v>
      </c>
      <c r="AL2191" s="16" t="s">
        <v>39</v>
      </c>
      <c r="AM2191" s="16" t="s">
        <v>39</v>
      </c>
      <c r="AN2191" s="16" t="str">
        <f>IFERROR(VLOOKUP($P2191,'Kredieten productgroepen functi'!$C:$M,6,FALSE),"n.v.t.")</f>
        <v>5003</v>
      </c>
      <c r="AO2191" s="16" t="str">
        <f>IFERROR(VLOOKUP($P2191,'Kredieten productgroepen functi'!$C:$M,7,FALSE),"n.v.t.")</f>
        <v>Milieubeleid en duurzame ontwikkeling</v>
      </c>
      <c r="AP2191" s="16" t="str">
        <f>IFERROR(VLOOKUP($P2191,'Kredieten productgroepen functi'!$C:$M,8,FALSE),"n.v.t.")</f>
        <v>50</v>
      </c>
      <c r="AQ2191" s="16" t="str">
        <f>IFERROR(VLOOKUP($P2191,'Kredieten productgroepen functi'!$C:$M,9,FALSE),"n.v.t.")</f>
        <v>Milieubeheer, algemeen</v>
      </c>
      <c r="AR2191" s="16" t="str">
        <f>IFERROR(VLOOKUP($P2191,'Kredieten productgroepen functi'!$C:$M,10,FALSE),"n.v.t.")</f>
        <v>5</v>
      </c>
      <c r="AS2191" s="16" t="str">
        <f>IFERROR(VLOOKUP($P2191,'Kredieten productgroepen functi'!$C:$M,11,FALSE),"n.v.t.")</f>
        <v>Milieubeheer</v>
      </c>
      <c r="AT2191" s="16" t="str">
        <f t="shared" si="107"/>
        <v>Lasten</v>
      </c>
      <c r="AU2191" s="16" t="str">
        <f>IFERROR(VLOOKUP($R2191,Kostensoorten!$C:$J,7,FALSE),"n.v.t.")</f>
        <v>2.3.1</v>
      </c>
      <c r="AV2191" s="16" t="str">
        <f>IFERROR(VLOOKUP($R2191,Kostensoorten!$C:$J,8,FALSE),"n.v.t.")</f>
        <v>Aankopen niet duurzame goedere</v>
      </c>
    </row>
    <row r="2192" spans="6:48">
      <c r="F2192" s="2" t="s">
        <v>8239</v>
      </c>
      <c r="G2192" s="2" t="s">
        <v>39</v>
      </c>
      <c r="H2192" s="2" t="s">
        <v>39</v>
      </c>
      <c r="I2192" s="18">
        <v>50</v>
      </c>
      <c r="P2192" s="16" t="str">
        <f t="shared" si="105"/>
        <v>650107</v>
      </c>
      <c r="Q2192" s="16" t="str">
        <f>IFERROR(VLOOKUP($P2192,'Kredieten productgroepen functi'!$C:$M,2,FALSE),"n.v.t.")</f>
        <v>Mer-Coordinatie/Beleid</v>
      </c>
      <c r="R2192" s="16" t="str">
        <f t="shared" si="106"/>
        <v>423150</v>
      </c>
      <c r="S2192" s="16" t="str">
        <f>IFERROR(VLOOKUP($R2192,Kostensoorten!$C:$J,2,FALSE),"n.v.t.")</f>
        <v>Reiskosten &lt;€ 0,19 Privé auto</v>
      </c>
      <c r="T2192" s="16" t="s">
        <v>39</v>
      </c>
      <c r="U2192" s="16" t="s">
        <v>39</v>
      </c>
      <c r="V2192" s="16" t="s">
        <v>39</v>
      </c>
      <c r="W2192" s="16" t="s">
        <v>39</v>
      </c>
      <c r="X2192" s="16" t="s">
        <v>39</v>
      </c>
      <c r="Y2192" s="16" t="s">
        <v>39</v>
      </c>
      <c r="Z2192" s="16" t="s">
        <v>39</v>
      </c>
      <c r="AA2192" s="16" t="s">
        <v>39</v>
      </c>
      <c r="AB2192" s="16" t="s">
        <v>39</v>
      </c>
      <c r="AC2192" s="16" t="s">
        <v>39</v>
      </c>
      <c r="AD2192" s="16" t="s">
        <v>39</v>
      </c>
      <c r="AE2192" s="16" t="s">
        <v>39</v>
      </c>
      <c r="AF2192" s="16" t="s">
        <v>39</v>
      </c>
      <c r="AG2192" s="16" t="s">
        <v>39</v>
      </c>
      <c r="AH2192" s="16" t="s">
        <v>39</v>
      </c>
      <c r="AI2192" s="16" t="s">
        <v>39</v>
      </c>
      <c r="AJ2192" s="16" t="s">
        <v>39</v>
      </c>
      <c r="AL2192" s="16" t="s">
        <v>39</v>
      </c>
      <c r="AM2192" s="16" t="s">
        <v>39</v>
      </c>
      <c r="AN2192" s="16" t="str">
        <f>IFERROR(VLOOKUP($P2192,'Kredieten productgroepen functi'!$C:$M,6,FALSE),"n.v.t.")</f>
        <v>5003</v>
      </c>
      <c r="AO2192" s="16" t="str">
        <f>IFERROR(VLOOKUP($P2192,'Kredieten productgroepen functi'!$C:$M,7,FALSE),"n.v.t.")</f>
        <v>Milieubeleid en duurzame ontwikkeling</v>
      </c>
      <c r="AP2192" s="16" t="str">
        <f>IFERROR(VLOOKUP($P2192,'Kredieten productgroepen functi'!$C:$M,8,FALSE),"n.v.t.")</f>
        <v>50</v>
      </c>
      <c r="AQ2192" s="16" t="str">
        <f>IFERROR(VLOOKUP($P2192,'Kredieten productgroepen functi'!$C:$M,9,FALSE),"n.v.t.")</f>
        <v>Milieubeheer, algemeen</v>
      </c>
      <c r="AR2192" s="16" t="str">
        <f>IFERROR(VLOOKUP($P2192,'Kredieten productgroepen functi'!$C:$M,10,FALSE),"n.v.t.")</f>
        <v>5</v>
      </c>
      <c r="AS2192" s="16" t="str">
        <f>IFERROR(VLOOKUP($P2192,'Kredieten productgroepen functi'!$C:$M,11,FALSE),"n.v.t.")</f>
        <v>Milieubeheer</v>
      </c>
      <c r="AT2192" s="16" t="str">
        <f t="shared" si="107"/>
        <v>Lasten</v>
      </c>
      <c r="AU2192" s="16" t="str">
        <f>IFERROR(VLOOKUP($R2192,Kostensoorten!$C:$J,7,FALSE),"n.v.t.")</f>
        <v>2.3.1</v>
      </c>
      <c r="AV2192" s="16" t="str">
        <f>IFERROR(VLOOKUP($R2192,Kostensoorten!$C:$J,8,FALSE),"n.v.t.")</f>
        <v>Aankopen niet duurzame goedere</v>
      </c>
    </row>
    <row r="2193" spans="6:48">
      <c r="F2193" s="2" t="s">
        <v>8240</v>
      </c>
      <c r="G2193" s="2" t="s">
        <v>39</v>
      </c>
      <c r="H2193" s="2" t="s">
        <v>39</v>
      </c>
      <c r="I2193" s="18">
        <v>404.52</v>
      </c>
      <c r="P2193" s="16" t="str">
        <f t="shared" si="105"/>
        <v>650107</v>
      </c>
      <c r="Q2193" s="16" t="str">
        <f>IFERROR(VLOOKUP($P2193,'Kredieten productgroepen functi'!$C:$M,2,FALSE),"n.v.t.")</f>
        <v>Mer-Coordinatie/Beleid</v>
      </c>
      <c r="R2193" s="16" t="str">
        <f t="shared" si="106"/>
        <v>423170</v>
      </c>
      <c r="S2193" s="16" t="str">
        <f>IFERROR(VLOOKUP($R2193,Kostensoorten!$C:$J,2,FALSE),"n.v.t.")</f>
        <v>Werklunch/diner zakelijke relaties</v>
      </c>
      <c r="T2193" s="16" t="s">
        <v>39</v>
      </c>
      <c r="U2193" s="16" t="s">
        <v>39</v>
      </c>
      <c r="V2193" s="16" t="s">
        <v>39</v>
      </c>
      <c r="W2193" s="16" t="s">
        <v>39</v>
      </c>
      <c r="X2193" s="16" t="s">
        <v>39</v>
      </c>
      <c r="Y2193" s="16" t="s">
        <v>39</v>
      </c>
      <c r="Z2193" s="16" t="s">
        <v>39</v>
      </c>
      <c r="AA2193" s="16" t="s">
        <v>39</v>
      </c>
      <c r="AB2193" s="16" t="s">
        <v>39</v>
      </c>
      <c r="AC2193" s="16" t="s">
        <v>39</v>
      </c>
      <c r="AD2193" s="16" t="s">
        <v>39</v>
      </c>
      <c r="AE2193" s="16" t="s">
        <v>39</v>
      </c>
      <c r="AF2193" s="16" t="s">
        <v>39</v>
      </c>
      <c r="AG2193" s="16" t="s">
        <v>39</v>
      </c>
      <c r="AH2193" s="16" t="s">
        <v>39</v>
      </c>
      <c r="AI2193" s="16" t="s">
        <v>39</v>
      </c>
      <c r="AJ2193" s="16" t="s">
        <v>39</v>
      </c>
      <c r="AL2193" s="16" t="s">
        <v>39</v>
      </c>
      <c r="AM2193" s="16" t="s">
        <v>39</v>
      </c>
      <c r="AN2193" s="16" t="str">
        <f>IFERROR(VLOOKUP($P2193,'Kredieten productgroepen functi'!$C:$M,6,FALSE),"n.v.t.")</f>
        <v>5003</v>
      </c>
      <c r="AO2193" s="16" t="str">
        <f>IFERROR(VLOOKUP($P2193,'Kredieten productgroepen functi'!$C:$M,7,FALSE),"n.v.t.")</f>
        <v>Milieubeleid en duurzame ontwikkeling</v>
      </c>
      <c r="AP2193" s="16" t="str">
        <f>IFERROR(VLOOKUP($P2193,'Kredieten productgroepen functi'!$C:$M,8,FALSE),"n.v.t.")</f>
        <v>50</v>
      </c>
      <c r="AQ2193" s="16" t="str">
        <f>IFERROR(VLOOKUP($P2193,'Kredieten productgroepen functi'!$C:$M,9,FALSE),"n.v.t.")</f>
        <v>Milieubeheer, algemeen</v>
      </c>
      <c r="AR2193" s="16" t="str">
        <f>IFERROR(VLOOKUP($P2193,'Kredieten productgroepen functi'!$C:$M,10,FALSE),"n.v.t.")</f>
        <v>5</v>
      </c>
      <c r="AS2193" s="16" t="str">
        <f>IFERROR(VLOOKUP($P2193,'Kredieten productgroepen functi'!$C:$M,11,FALSE),"n.v.t.")</f>
        <v>Milieubeheer</v>
      </c>
      <c r="AT2193" s="16" t="str">
        <f t="shared" si="107"/>
        <v>Lasten</v>
      </c>
      <c r="AU2193" s="16" t="str">
        <f>IFERROR(VLOOKUP($R2193,Kostensoorten!$C:$J,7,FALSE),"n.v.t.")</f>
        <v>2.3.1</v>
      </c>
      <c r="AV2193" s="16" t="str">
        <f>IFERROR(VLOOKUP($R2193,Kostensoorten!$C:$J,8,FALSE),"n.v.t.")</f>
        <v>Aankopen niet duurzame goedere</v>
      </c>
    </row>
    <row r="2194" spans="6:48">
      <c r="F2194" s="2" t="s">
        <v>8241</v>
      </c>
      <c r="G2194" s="2" t="s">
        <v>39</v>
      </c>
      <c r="H2194" s="2" t="s">
        <v>39</v>
      </c>
      <c r="I2194" s="18">
        <v>2.76</v>
      </c>
      <c r="P2194" s="16" t="str">
        <f t="shared" si="105"/>
        <v>650107</v>
      </c>
      <c r="Q2194" s="16" t="str">
        <f>IFERROR(VLOOKUP($P2194,'Kredieten productgroepen functi'!$C:$M,2,FALSE),"n.v.t.")</f>
        <v>Mer-Coordinatie/Beleid</v>
      </c>
      <c r="R2194" s="16" t="str">
        <f t="shared" si="106"/>
        <v>423172</v>
      </c>
      <c r="S2194" s="16" t="str">
        <f>IFERROR(VLOOKUP($R2194,Kostensoorten!$C:$J,2,FALSE),"n.v.t.")</f>
        <v>Taart/frisdrank in werktijd</v>
      </c>
      <c r="T2194" s="16" t="s">
        <v>39</v>
      </c>
      <c r="U2194" s="16" t="s">
        <v>39</v>
      </c>
      <c r="V2194" s="16" t="s">
        <v>39</v>
      </c>
      <c r="W2194" s="16" t="s">
        <v>39</v>
      </c>
      <c r="X2194" s="16" t="s">
        <v>39</v>
      </c>
      <c r="Y2194" s="16" t="s">
        <v>39</v>
      </c>
      <c r="Z2194" s="16" t="s">
        <v>39</v>
      </c>
      <c r="AA2194" s="16" t="s">
        <v>39</v>
      </c>
      <c r="AB2194" s="16" t="s">
        <v>39</v>
      </c>
      <c r="AC2194" s="16" t="s">
        <v>39</v>
      </c>
      <c r="AD2194" s="16" t="s">
        <v>39</v>
      </c>
      <c r="AE2194" s="16" t="s">
        <v>39</v>
      </c>
      <c r="AF2194" s="16" t="s">
        <v>39</v>
      </c>
      <c r="AG2194" s="16" t="s">
        <v>39</v>
      </c>
      <c r="AH2194" s="16" t="s">
        <v>39</v>
      </c>
      <c r="AI2194" s="16" t="s">
        <v>39</v>
      </c>
      <c r="AJ2194" s="16" t="s">
        <v>39</v>
      </c>
      <c r="AL2194" s="16" t="s">
        <v>39</v>
      </c>
      <c r="AM2194" s="16" t="s">
        <v>39</v>
      </c>
      <c r="AN2194" s="16" t="str">
        <f>IFERROR(VLOOKUP($P2194,'Kredieten productgroepen functi'!$C:$M,6,FALSE),"n.v.t.")</f>
        <v>5003</v>
      </c>
      <c r="AO2194" s="16" t="str">
        <f>IFERROR(VLOOKUP($P2194,'Kredieten productgroepen functi'!$C:$M,7,FALSE),"n.v.t.")</f>
        <v>Milieubeleid en duurzame ontwikkeling</v>
      </c>
      <c r="AP2194" s="16" t="str">
        <f>IFERROR(VLOOKUP($P2194,'Kredieten productgroepen functi'!$C:$M,8,FALSE),"n.v.t.")</f>
        <v>50</v>
      </c>
      <c r="AQ2194" s="16" t="str">
        <f>IFERROR(VLOOKUP($P2194,'Kredieten productgroepen functi'!$C:$M,9,FALSE),"n.v.t.")</f>
        <v>Milieubeheer, algemeen</v>
      </c>
      <c r="AR2194" s="16" t="str">
        <f>IFERROR(VLOOKUP($P2194,'Kredieten productgroepen functi'!$C:$M,10,FALSE),"n.v.t.")</f>
        <v>5</v>
      </c>
      <c r="AS2194" s="16" t="str">
        <f>IFERROR(VLOOKUP($P2194,'Kredieten productgroepen functi'!$C:$M,11,FALSE),"n.v.t.")</f>
        <v>Milieubeheer</v>
      </c>
      <c r="AT2194" s="16" t="str">
        <f t="shared" si="107"/>
        <v>Lasten</v>
      </c>
      <c r="AU2194" s="16" t="str">
        <f>IFERROR(VLOOKUP($R2194,Kostensoorten!$C:$J,7,FALSE),"n.v.t.")</f>
        <v>2.3.1</v>
      </c>
      <c r="AV2194" s="16" t="str">
        <f>IFERROR(VLOOKUP($R2194,Kostensoorten!$C:$J,8,FALSE),"n.v.t.")</f>
        <v>Aankopen niet duurzame goedere</v>
      </c>
    </row>
    <row r="2195" spans="6:48">
      <c r="F2195" s="2" t="s">
        <v>8242</v>
      </c>
      <c r="G2195" s="2" t="s">
        <v>39</v>
      </c>
      <c r="H2195" s="2" t="s">
        <v>39</v>
      </c>
      <c r="I2195" s="18">
        <v>617.89</v>
      </c>
      <c r="P2195" s="16" t="str">
        <f t="shared" si="105"/>
        <v>650107</v>
      </c>
      <c r="Q2195" s="16" t="str">
        <f>IFERROR(VLOOKUP($P2195,'Kredieten productgroepen functi'!$C:$M,2,FALSE),"n.v.t.")</f>
        <v>Mer-Coordinatie/Beleid</v>
      </c>
      <c r="R2195" s="16" t="str">
        <f t="shared" si="106"/>
        <v>423175</v>
      </c>
      <c r="S2195" s="16" t="str">
        <f>IFERROR(VLOOKUP($R2195,Kostensoorten!$C:$J,2,FALSE),"n.v.t.")</f>
        <v>Vergadering/bijeenkomst Extern</v>
      </c>
      <c r="T2195" s="16" t="s">
        <v>39</v>
      </c>
      <c r="U2195" s="16" t="s">
        <v>39</v>
      </c>
      <c r="V2195" s="16" t="s">
        <v>39</v>
      </c>
      <c r="W2195" s="16" t="s">
        <v>39</v>
      </c>
      <c r="X2195" s="16" t="s">
        <v>39</v>
      </c>
      <c r="Y2195" s="16" t="s">
        <v>39</v>
      </c>
      <c r="Z2195" s="16" t="s">
        <v>39</v>
      </c>
      <c r="AA2195" s="16" t="s">
        <v>39</v>
      </c>
      <c r="AB2195" s="16" t="s">
        <v>39</v>
      </c>
      <c r="AC2195" s="16" t="s">
        <v>39</v>
      </c>
      <c r="AD2195" s="16" t="s">
        <v>39</v>
      </c>
      <c r="AE2195" s="16" t="s">
        <v>39</v>
      </c>
      <c r="AF2195" s="16" t="s">
        <v>39</v>
      </c>
      <c r="AG2195" s="16" t="s">
        <v>39</v>
      </c>
      <c r="AH2195" s="16" t="s">
        <v>39</v>
      </c>
      <c r="AI2195" s="16" t="s">
        <v>39</v>
      </c>
      <c r="AJ2195" s="16" t="s">
        <v>39</v>
      </c>
      <c r="AL2195" s="16" t="s">
        <v>39</v>
      </c>
      <c r="AM2195" s="16" t="s">
        <v>39</v>
      </c>
      <c r="AN2195" s="16" t="str">
        <f>IFERROR(VLOOKUP($P2195,'Kredieten productgroepen functi'!$C:$M,6,FALSE),"n.v.t.")</f>
        <v>5003</v>
      </c>
      <c r="AO2195" s="16" t="str">
        <f>IFERROR(VLOOKUP($P2195,'Kredieten productgroepen functi'!$C:$M,7,FALSE),"n.v.t.")</f>
        <v>Milieubeleid en duurzame ontwikkeling</v>
      </c>
      <c r="AP2195" s="16" t="str">
        <f>IFERROR(VLOOKUP($P2195,'Kredieten productgroepen functi'!$C:$M,8,FALSE),"n.v.t.")</f>
        <v>50</v>
      </c>
      <c r="AQ2195" s="16" t="str">
        <f>IFERROR(VLOOKUP($P2195,'Kredieten productgroepen functi'!$C:$M,9,FALSE),"n.v.t.")</f>
        <v>Milieubeheer, algemeen</v>
      </c>
      <c r="AR2195" s="16" t="str">
        <f>IFERROR(VLOOKUP($P2195,'Kredieten productgroepen functi'!$C:$M,10,FALSE),"n.v.t.")</f>
        <v>5</v>
      </c>
      <c r="AS2195" s="16" t="str">
        <f>IFERROR(VLOOKUP($P2195,'Kredieten productgroepen functi'!$C:$M,11,FALSE),"n.v.t.")</f>
        <v>Milieubeheer</v>
      </c>
      <c r="AT2195" s="16" t="str">
        <f t="shared" si="107"/>
        <v>Lasten</v>
      </c>
      <c r="AU2195" s="16" t="str">
        <f>IFERROR(VLOOKUP($R2195,Kostensoorten!$C:$J,7,FALSE),"n.v.t.")</f>
        <v>2.3.1</v>
      </c>
      <c r="AV2195" s="16" t="str">
        <f>IFERROR(VLOOKUP($R2195,Kostensoorten!$C:$J,8,FALSE),"n.v.t.")</f>
        <v>Aankopen niet duurzame goedere</v>
      </c>
    </row>
    <row r="2196" spans="6:48">
      <c r="F2196" s="2" t="s">
        <v>8809</v>
      </c>
      <c r="G2196" s="2" t="s">
        <v>39</v>
      </c>
      <c r="H2196" s="2" t="s">
        <v>39</v>
      </c>
      <c r="I2196" s="18">
        <v>1500</v>
      </c>
      <c r="P2196" s="16" t="str">
        <f t="shared" si="105"/>
        <v>650107</v>
      </c>
      <c r="Q2196" s="16" t="str">
        <f>IFERROR(VLOOKUP($P2196,'Kredieten productgroepen functi'!$C:$M,2,FALSE),"n.v.t.")</f>
        <v>Mer-Coordinatie/Beleid</v>
      </c>
      <c r="R2196" s="16" t="str">
        <f t="shared" si="106"/>
        <v>440202</v>
      </c>
      <c r="S2196" s="16" t="str">
        <f>IFERROR(VLOOKUP($R2196,Kostensoorten!$C:$J,2,FALSE),"n.v.t.")</f>
        <v>Overige inkomensoverdr. aan overhdn</v>
      </c>
      <c r="T2196" s="16" t="s">
        <v>39</v>
      </c>
      <c r="U2196" s="16" t="s">
        <v>39</v>
      </c>
      <c r="V2196" s="16" t="s">
        <v>39</v>
      </c>
      <c r="W2196" s="16" t="s">
        <v>39</v>
      </c>
      <c r="X2196" s="16" t="s">
        <v>39</v>
      </c>
      <c r="Y2196" s="16" t="s">
        <v>39</v>
      </c>
      <c r="Z2196" s="16" t="s">
        <v>39</v>
      </c>
      <c r="AA2196" s="16" t="s">
        <v>39</v>
      </c>
      <c r="AB2196" s="16" t="s">
        <v>39</v>
      </c>
      <c r="AC2196" s="16" t="s">
        <v>39</v>
      </c>
      <c r="AD2196" s="16" t="s">
        <v>39</v>
      </c>
      <c r="AE2196" s="16" t="s">
        <v>39</v>
      </c>
      <c r="AF2196" s="16" t="s">
        <v>39</v>
      </c>
      <c r="AG2196" s="16" t="s">
        <v>39</v>
      </c>
      <c r="AH2196" s="16" t="s">
        <v>39</v>
      </c>
      <c r="AI2196" s="16" t="s">
        <v>39</v>
      </c>
      <c r="AJ2196" s="16" t="s">
        <v>39</v>
      </c>
      <c r="AL2196" s="16" t="s">
        <v>39</v>
      </c>
      <c r="AM2196" s="16" t="s">
        <v>39</v>
      </c>
      <c r="AN2196" s="16" t="str">
        <f>IFERROR(VLOOKUP($P2196,'Kredieten productgroepen functi'!$C:$M,6,FALSE),"n.v.t.")</f>
        <v>5003</v>
      </c>
      <c r="AO2196" s="16" t="str">
        <f>IFERROR(VLOOKUP($P2196,'Kredieten productgroepen functi'!$C:$M,7,FALSE),"n.v.t.")</f>
        <v>Milieubeleid en duurzame ontwikkeling</v>
      </c>
      <c r="AP2196" s="16" t="str">
        <f>IFERROR(VLOOKUP($P2196,'Kredieten productgroepen functi'!$C:$M,8,FALSE),"n.v.t.")</f>
        <v>50</v>
      </c>
      <c r="AQ2196" s="16" t="str">
        <f>IFERROR(VLOOKUP($P2196,'Kredieten productgroepen functi'!$C:$M,9,FALSE),"n.v.t.")</f>
        <v>Milieubeheer, algemeen</v>
      </c>
      <c r="AR2196" s="16" t="str">
        <f>IFERROR(VLOOKUP($P2196,'Kredieten productgroepen functi'!$C:$M,10,FALSE),"n.v.t.")</f>
        <v>5</v>
      </c>
      <c r="AS2196" s="16" t="str">
        <f>IFERROR(VLOOKUP($P2196,'Kredieten productgroepen functi'!$C:$M,11,FALSE),"n.v.t.")</f>
        <v>Milieubeheer</v>
      </c>
      <c r="AT2196" s="16" t="str">
        <f t="shared" si="107"/>
        <v>Lasten</v>
      </c>
      <c r="AU2196" s="16" t="str">
        <f>IFERROR(VLOOKUP($R2196,Kostensoorten!$C:$J,7,FALSE),"n.v.t.")</f>
        <v>4.0.2</v>
      </c>
      <c r="AV2196" s="16" t="str">
        <f>IFERROR(VLOOKUP($R2196,Kostensoorten!$C:$J,8,FALSE),"n.v.t.")</f>
        <v>Inkomensoverdrachten aan overh</v>
      </c>
    </row>
    <row r="2197" spans="6:48">
      <c r="F2197" s="2" t="s">
        <v>8243</v>
      </c>
      <c r="G2197" s="2" t="s">
        <v>39</v>
      </c>
      <c r="H2197" s="2" t="s">
        <v>39</v>
      </c>
      <c r="I2197" s="18">
        <v>88.75</v>
      </c>
      <c r="P2197" s="16" t="str">
        <f t="shared" si="105"/>
        <v>650107</v>
      </c>
      <c r="Q2197" s="16" t="str">
        <f>IFERROR(VLOOKUP($P2197,'Kredieten productgroepen functi'!$C:$M,2,FALSE),"n.v.t.")</f>
        <v>Mer-Coordinatie/Beleid</v>
      </c>
      <c r="R2197" s="16" t="str">
        <f t="shared" si="106"/>
        <v>441102</v>
      </c>
      <c r="S2197" s="16" t="str">
        <f>IFERROR(VLOOKUP($R2197,Kostensoorten!$C:$J,2,FALSE),"n.v.t.")</f>
        <v>Overige vermogensoverdr. aan overhdn</v>
      </c>
      <c r="T2197" s="16" t="s">
        <v>39</v>
      </c>
      <c r="U2197" s="16" t="s">
        <v>39</v>
      </c>
      <c r="V2197" s="16" t="s">
        <v>39</v>
      </c>
      <c r="W2197" s="16" t="s">
        <v>39</v>
      </c>
      <c r="X2197" s="16" t="s">
        <v>39</v>
      </c>
      <c r="Y2197" s="16" t="s">
        <v>39</v>
      </c>
      <c r="Z2197" s="16" t="s">
        <v>39</v>
      </c>
      <c r="AA2197" s="16" t="s">
        <v>39</v>
      </c>
      <c r="AB2197" s="16" t="s">
        <v>39</v>
      </c>
      <c r="AC2197" s="16" t="s">
        <v>39</v>
      </c>
      <c r="AD2197" s="16" t="s">
        <v>39</v>
      </c>
      <c r="AE2197" s="16" t="s">
        <v>39</v>
      </c>
      <c r="AF2197" s="16" t="s">
        <v>39</v>
      </c>
      <c r="AG2197" s="16" t="s">
        <v>39</v>
      </c>
      <c r="AH2197" s="16" t="s">
        <v>39</v>
      </c>
      <c r="AI2197" s="16" t="s">
        <v>39</v>
      </c>
      <c r="AJ2197" s="16" t="s">
        <v>39</v>
      </c>
      <c r="AL2197" s="16" t="s">
        <v>39</v>
      </c>
      <c r="AM2197" s="16" t="s">
        <v>39</v>
      </c>
      <c r="AN2197" s="16" t="str">
        <f>IFERROR(VLOOKUP($P2197,'Kredieten productgroepen functi'!$C:$M,6,FALSE),"n.v.t.")</f>
        <v>5003</v>
      </c>
      <c r="AO2197" s="16" t="str">
        <f>IFERROR(VLOOKUP($P2197,'Kredieten productgroepen functi'!$C:$M,7,FALSE),"n.v.t.")</f>
        <v>Milieubeleid en duurzame ontwikkeling</v>
      </c>
      <c r="AP2197" s="16" t="str">
        <f>IFERROR(VLOOKUP($P2197,'Kredieten productgroepen functi'!$C:$M,8,FALSE),"n.v.t.")</f>
        <v>50</v>
      </c>
      <c r="AQ2197" s="16" t="str">
        <f>IFERROR(VLOOKUP($P2197,'Kredieten productgroepen functi'!$C:$M,9,FALSE),"n.v.t.")</f>
        <v>Milieubeheer, algemeen</v>
      </c>
      <c r="AR2197" s="16" t="str">
        <f>IFERROR(VLOOKUP($P2197,'Kredieten productgroepen functi'!$C:$M,10,FALSE),"n.v.t.")</f>
        <v>5</v>
      </c>
      <c r="AS2197" s="16" t="str">
        <f>IFERROR(VLOOKUP($P2197,'Kredieten productgroepen functi'!$C:$M,11,FALSE),"n.v.t.")</f>
        <v>Milieubeheer</v>
      </c>
      <c r="AT2197" s="16" t="str">
        <f t="shared" si="107"/>
        <v>Lasten</v>
      </c>
      <c r="AU2197" s="16" t="str">
        <f>IFERROR(VLOOKUP($R2197,Kostensoorten!$C:$J,7,FALSE),"n.v.t.")</f>
        <v>4.1.1</v>
      </c>
      <c r="AV2197" s="16" t="str">
        <f>IFERROR(VLOOKUP($R2197,Kostensoorten!$C:$J,8,FALSE),"n.v.t.")</f>
        <v>Vermogensoverdrachten aan over</v>
      </c>
    </row>
    <row r="2198" spans="6:48">
      <c r="F2198" s="2" t="s">
        <v>7638</v>
      </c>
      <c r="G2198" s="2" t="s">
        <v>39</v>
      </c>
      <c r="H2198" s="2" t="s">
        <v>39</v>
      </c>
      <c r="I2198" s="18">
        <v>454.15</v>
      </c>
      <c r="P2198" s="16" t="str">
        <f t="shared" si="105"/>
        <v>650107</v>
      </c>
      <c r="Q2198" s="16" t="str">
        <f>IFERROR(VLOOKUP($P2198,'Kredieten productgroepen functi'!$C:$M,2,FALSE),"n.v.t.")</f>
        <v>Mer-Coordinatie/Beleid</v>
      </c>
      <c r="R2198" s="16" t="str">
        <f t="shared" si="106"/>
        <v>460501</v>
      </c>
      <c r="S2198" s="16" t="str">
        <f>IFERROR(VLOOKUP($R2198,Kostensoorten!$C:$J,2,FALSE),"n.v.t.")</f>
        <v>overige administratieve boekingen</v>
      </c>
      <c r="T2198" s="16" t="s">
        <v>39</v>
      </c>
      <c r="U2198" s="16" t="s">
        <v>39</v>
      </c>
      <c r="V2198" s="16" t="s">
        <v>39</v>
      </c>
      <c r="W2198" s="16" t="s">
        <v>39</v>
      </c>
      <c r="X2198" s="16" t="s">
        <v>39</v>
      </c>
      <c r="Y2198" s="16" t="s">
        <v>39</v>
      </c>
      <c r="Z2198" s="16" t="s">
        <v>39</v>
      </c>
      <c r="AA2198" s="16" t="s">
        <v>39</v>
      </c>
      <c r="AB2198" s="16" t="s">
        <v>39</v>
      </c>
      <c r="AC2198" s="16" t="s">
        <v>39</v>
      </c>
      <c r="AD2198" s="16" t="s">
        <v>39</v>
      </c>
      <c r="AE2198" s="16" t="s">
        <v>39</v>
      </c>
      <c r="AF2198" s="16" t="s">
        <v>39</v>
      </c>
      <c r="AG2198" s="16" t="s">
        <v>39</v>
      </c>
      <c r="AH2198" s="16" t="s">
        <v>39</v>
      </c>
      <c r="AI2198" s="16" t="s">
        <v>39</v>
      </c>
      <c r="AJ2198" s="16" t="s">
        <v>39</v>
      </c>
      <c r="AL2198" s="16" t="s">
        <v>39</v>
      </c>
      <c r="AM2198" s="16" t="s">
        <v>39</v>
      </c>
      <c r="AN2198" s="16" t="str">
        <f>IFERROR(VLOOKUP($P2198,'Kredieten productgroepen functi'!$C:$M,6,FALSE),"n.v.t.")</f>
        <v>5003</v>
      </c>
      <c r="AO2198" s="16" t="str">
        <f>IFERROR(VLOOKUP($P2198,'Kredieten productgroepen functi'!$C:$M,7,FALSE),"n.v.t.")</f>
        <v>Milieubeleid en duurzame ontwikkeling</v>
      </c>
      <c r="AP2198" s="16" t="str">
        <f>IFERROR(VLOOKUP($P2198,'Kredieten productgroepen functi'!$C:$M,8,FALSE),"n.v.t.")</f>
        <v>50</v>
      </c>
      <c r="AQ2198" s="16" t="str">
        <f>IFERROR(VLOOKUP($P2198,'Kredieten productgroepen functi'!$C:$M,9,FALSE),"n.v.t.")</f>
        <v>Milieubeheer, algemeen</v>
      </c>
      <c r="AR2198" s="16" t="str">
        <f>IFERROR(VLOOKUP($P2198,'Kredieten productgroepen functi'!$C:$M,10,FALSE),"n.v.t.")</f>
        <v>5</v>
      </c>
      <c r="AS2198" s="16" t="str">
        <f>IFERROR(VLOOKUP($P2198,'Kredieten productgroepen functi'!$C:$M,11,FALSE),"n.v.t.")</f>
        <v>Milieubeheer</v>
      </c>
      <c r="AT2198" s="16" t="str">
        <f t="shared" si="107"/>
        <v>Lasten</v>
      </c>
      <c r="AU2198" s="16" t="str">
        <f>IFERROR(VLOOKUP($R2198,Kostensoorten!$C:$J,7,FALSE),"n.v.t.")</f>
        <v>6.9</v>
      </c>
      <c r="AV2198" s="16" t="str">
        <f>IFERROR(VLOOKUP($R2198,Kostensoorten!$C:$J,8,FALSE),"n.v.t.")</f>
        <v>Overige administratieve boekinge</v>
      </c>
    </row>
    <row r="2199" spans="6:48">
      <c r="F2199" s="2" t="s">
        <v>9778</v>
      </c>
      <c r="G2199" s="2" t="s">
        <v>39</v>
      </c>
      <c r="H2199" s="2" t="s">
        <v>39</v>
      </c>
      <c r="I2199" s="18">
        <v>0</v>
      </c>
      <c r="P2199" s="16" t="str">
        <f t="shared" si="105"/>
        <v>650120</v>
      </c>
      <c r="Q2199" s="16" t="str">
        <f>IFERROR(VLOOKUP($P2199,'Kredieten productgroepen functi'!$C:$M,2,FALSE),"n.v.t.")</f>
        <v>Uitvoering milieutaken</v>
      </c>
      <c r="R2199" s="16" t="str">
        <f t="shared" si="106"/>
        <v>440301</v>
      </c>
      <c r="S2199" s="16" t="str">
        <f>IFERROR(VLOOKUP($R2199,Kostensoorten!$C:$J,2,FALSE),"n.v.t.")</f>
        <v>(Exploitatie)subsidies</v>
      </c>
      <c r="T2199" s="16" t="s">
        <v>39</v>
      </c>
      <c r="U2199" s="16" t="s">
        <v>39</v>
      </c>
      <c r="V2199" s="16" t="s">
        <v>39</v>
      </c>
      <c r="W2199" s="16" t="s">
        <v>39</v>
      </c>
      <c r="X2199" s="16" t="s">
        <v>39</v>
      </c>
      <c r="Y2199" s="16" t="s">
        <v>39</v>
      </c>
      <c r="Z2199" s="16" t="s">
        <v>39</v>
      </c>
      <c r="AA2199" s="16" t="s">
        <v>39</v>
      </c>
      <c r="AB2199" s="16" t="s">
        <v>39</v>
      </c>
      <c r="AC2199" s="16" t="s">
        <v>39</v>
      </c>
      <c r="AD2199" s="16" t="s">
        <v>39</v>
      </c>
      <c r="AE2199" s="16" t="s">
        <v>39</v>
      </c>
      <c r="AF2199" s="16" t="s">
        <v>39</v>
      </c>
      <c r="AG2199" s="16" t="s">
        <v>39</v>
      </c>
      <c r="AH2199" s="16" t="s">
        <v>39</v>
      </c>
      <c r="AI2199" s="16" t="s">
        <v>39</v>
      </c>
      <c r="AJ2199" s="16" t="s">
        <v>39</v>
      </c>
      <c r="AL2199" s="16" t="s">
        <v>39</v>
      </c>
      <c r="AM2199" s="16" t="s">
        <v>39</v>
      </c>
      <c r="AN2199" s="16" t="str">
        <f>IFERROR(VLOOKUP($P2199,'Kredieten productgroepen functi'!$C:$M,6,FALSE),"n.v.t.")</f>
        <v>5003</v>
      </c>
      <c r="AO2199" s="16" t="str">
        <f>IFERROR(VLOOKUP($P2199,'Kredieten productgroepen functi'!$C:$M,7,FALSE),"n.v.t.")</f>
        <v>Milieubeleid en duurzame ontwikkeling</v>
      </c>
      <c r="AP2199" s="16" t="str">
        <f>IFERROR(VLOOKUP($P2199,'Kredieten productgroepen functi'!$C:$M,8,FALSE),"n.v.t.")</f>
        <v>50</v>
      </c>
      <c r="AQ2199" s="16" t="str">
        <f>IFERROR(VLOOKUP($P2199,'Kredieten productgroepen functi'!$C:$M,9,FALSE),"n.v.t.")</f>
        <v>Milieubeheer, algemeen</v>
      </c>
      <c r="AR2199" s="16" t="str">
        <f>IFERROR(VLOOKUP($P2199,'Kredieten productgroepen functi'!$C:$M,10,FALSE),"n.v.t.")</f>
        <v>5</v>
      </c>
      <c r="AS2199" s="16" t="str">
        <f>IFERROR(VLOOKUP($P2199,'Kredieten productgroepen functi'!$C:$M,11,FALSE),"n.v.t.")</f>
        <v>Milieubeheer</v>
      </c>
      <c r="AT2199" s="16" t="str">
        <f t="shared" si="107"/>
        <v>Lasten</v>
      </c>
      <c r="AU2199" s="16" t="str">
        <f>IFERROR(VLOOKUP($R2199,Kostensoorten!$C:$J,7,FALSE),"n.v.t.")</f>
        <v>4.0.3</v>
      </c>
      <c r="AV2199" s="16" t="str">
        <f>IFERROR(VLOOKUP($R2199,Kostensoorten!$C:$J,8,FALSE),"n.v.t.")</f>
        <v>Overige inkomensoverdrachten</v>
      </c>
    </row>
    <row r="2200" spans="6:48">
      <c r="F2200" s="2" t="s">
        <v>7639</v>
      </c>
      <c r="G2200" s="2" t="s">
        <v>39</v>
      </c>
      <c r="H2200" s="2" t="s">
        <v>39</v>
      </c>
      <c r="I2200" s="18">
        <v>232500</v>
      </c>
      <c r="P2200" s="16" t="str">
        <f t="shared" si="105"/>
        <v>650123</v>
      </c>
      <c r="Q2200" s="16" t="str">
        <f>IFERROR(VLOOKUP($P2200,'Kredieten productgroepen functi'!$C:$M,2,FALSE),"n.v.t.")</f>
        <v>St. Milieufederatie Groningen</v>
      </c>
      <c r="R2200" s="16" t="str">
        <f t="shared" si="106"/>
        <v>440201</v>
      </c>
      <c r="S2200" s="16" t="str">
        <f>IFERROR(VLOOKUP($R2200,Kostensoorten!$C:$J,2,FALSE),"n.v.t.")</f>
        <v>Exploitatiebijdragen aan overheden</v>
      </c>
      <c r="T2200" s="16" t="s">
        <v>39</v>
      </c>
      <c r="U2200" s="16" t="s">
        <v>39</v>
      </c>
      <c r="V2200" s="16" t="s">
        <v>39</v>
      </c>
      <c r="W2200" s="16" t="s">
        <v>39</v>
      </c>
      <c r="X2200" s="16" t="s">
        <v>39</v>
      </c>
      <c r="Y2200" s="16" t="s">
        <v>39</v>
      </c>
      <c r="Z2200" s="16" t="s">
        <v>39</v>
      </c>
      <c r="AA2200" s="16" t="s">
        <v>39</v>
      </c>
      <c r="AB2200" s="16" t="s">
        <v>39</v>
      </c>
      <c r="AC2200" s="16" t="s">
        <v>39</v>
      </c>
      <c r="AD2200" s="16" t="s">
        <v>39</v>
      </c>
      <c r="AE2200" s="16" t="s">
        <v>39</v>
      </c>
      <c r="AF2200" s="16" t="s">
        <v>39</v>
      </c>
      <c r="AG2200" s="16" t="s">
        <v>39</v>
      </c>
      <c r="AH2200" s="16" t="s">
        <v>39</v>
      </c>
      <c r="AI2200" s="16" t="s">
        <v>39</v>
      </c>
      <c r="AJ2200" s="16" t="s">
        <v>39</v>
      </c>
      <c r="AL2200" s="16" t="s">
        <v>39</v>
      </c>
      <c r="AM2200" s="16" t="s">
        <v>39</v>
      </c>
      <c r="AN2200" s="16" t="str">
        <f>IFERROR(VLOOKUP($P2200,'Kredieten productgroepen functi'!$C:$M,6,FALSE),"n.v.t.")</f>
        <v>5003</v>
      </c>
      <c r="AO2200" s="16" t="str">
        <f>IFERROR(VLOOKUP($P2200,'Kredieten productgroepen functi'!$C:$M,7,FALSE),"n.v.t.")</f>
        <v>Milieubeleid en duurzame ontwikkeling</v>
      </c>
      <c r="AP2200" s="16" t="str">
        <f>IFERROR(VLOOKUP($P2200,'Kredieten productgroepen functi'!$C:$M,8,FALSE),"n.v.t.")</f>
        <v>50</v>
      </c>
      <c r="AQ2200" s="16" t="str">
        <f>IFERROR(VLOOKUP($P2200,'Kredieten productgroepen functi'!$C:$M,9,FALSE),"n.v.t.")</f>
        <v>Milieubeheer, algemeen</v>
      </c>
      <c r="AR2200" s="16" t="str">
        <f>IFERROR(VLOOKUP($P2200,'Kredieten productgroepen functi'!$C:$M,10,FALSE),"n.v.t.")</f>
        <v>5</v>
      </c>
      <c r="AS2200" s="16" t="str">
        <f>IFERROR(VLOOKUP($P2200,'Kredieten productgroepen functi'!$C:$M,11,FALSE),"n.v.t.")</f>
        <v>Milieubeheer</v>
      </c>
      <c r="AT2200" s="16" t="str">
        <f t="shared" si="107"/>
        <v>Lasten</v>
      </c>
      <c r="AU2200" s="16" t="str">
        <f>IFERROR(VLOOKUP($R2200,Kostensoorten!$C:$J,7,FALSE),"n.v.t.")</f>
        <v>4.0.2</v>
      </c>
      <c r="AV2200" s="16" t="str">
        <f>IFERROR(VLOOKUP($R2200,Kostensoorten!$C:$J,8,FALSE),"n.v.t.")</f>
        <v>Inkomensoverdrachten aan overh</v>
      </c>
    </row>
    <row r="2201" spans="6:48">
      <c r="F2201" s="2" t="s">
        <v>6778</v>
      </c>
      <c r="G2201" s="2" t="s">
        <v>39</v>
      </c>
      <c r="H2201" s="2" t="s">
        <v>39</v>
      </c>
      <c r="I2201" s="18">
        <v>115100</v>
      </c>
      <c r="P2201" s="16" t="str">
        <f t="shared" si="105"/>
        <v>650125</v>
      </c>
      <c r="Q2201" s="16" t="str">
        <f>IFERROR(VLOOKUP($P2201,'Kredieten productgroepen functi'!$C:$M,2,FALSE),"n.v.t.")</f>
        <v>Consulentschap NME van IVN</v>
      </c>
      <c r="R2201" s="16" t="str">
        <f t="shared" si="106"/>
        <v>440201</v>
      </c>
      <c r="S2201" s="16" t="str">
        <f>IFERROR(VLOOKUP($R2201,Kostensoorten!$C:$J,2,FALSE),"n.v.t.")</f>
        <v>Exploitatiebijdragen aan overheden</v>
      </c>
      <c r="T2201" s="16" t="s">
        <v>39</v>
      </c>
      <c r="U2201" s="16" t="s">
        <v>39</v>
      </c>
      <c r="V2201" s="16" t="s">
        <v>39</v>
      </c>
      <c r="W2201" s="16" t="s">
        <v>39</v>
      </c>
      <c r="X2201" s="16" t="s">
        <v>39</v>
      </c>
      <c r="Y2201" s="16" t="s">
        <v>39</v>
      </c>
      <c r="Z2201" s="16" t="s">
        <v>39</v>
      </c>
      <c r="AA2201" s="16" t="s">
        <v>39</v>
      </c>
      <c r="AB2201" s="16" t="s">
        <v>39</v>
      </c>
      <c r="AC2201" s="16" t="s">
        <v>39</v>
      </c>
      <c r="AD2201" s="16" t="s">
        <v>39</v>
      </c>
      <c r="AE2201" s="16" t="s">
        <v>39</v>
      </c>
      <c r="AF2201" s="16" t="s">
        <v>39</v>
      </c>
      <c r="AG2201" s="16" t="s">
        <v>39</v>
      </c>
      <c r="AH2201" s="16" t="s">
        <v>39</v>
      </c>
      <c r="AI2201" s="16" t="s">
        <v>39</v>
      </c>
      <c r="AJ2201" s="16" t="s">
        <v>39</v>
      </c>
      <c r="AL2201" s="16" t="s">
        <v>39</v>
      </c>
      <c r="AM2201" s="16" t="s">
        <v>39</v>
      </c>
      <c r="AN2201" s="16" t="str">
        <f>IFERROR(VLOOKUP($P2201,'Kredieten productgroepen functi'!$C:$M,6,FALSE),"n.v.t.")</f>
        <v>5003</v>
      </c>
      <c r="AO2201" s="16" t="str">
        <f>IFERROR(VLOOKUP($P2201,'Kredieten productgroepen functi'!$C:$M,7,FALSE),"n.v.t.")</f>
        <v>Milieubeleid en duurzame ontwikkeling</v>
      </c>
      <c r="AP2201" s="16" t="str">
        <f>IFERROR(VLOOKUP($P2201,'Kredieten productgroepen functi'!$C:$M,8,FALSE),"n.v.t.")</f>
        <v>50</v>
      </c>
      <c r="AQ2201" s="16" t="str">
        <f>IFERROR(VLOOKUP($P2201,'Kredieten productgroepen functi'!$C:$M,9,FALSE),"n.v.t.")</f>
        <v>Milieubeheer, algemeen</v>
      </c>
      <c r="AR2201" s="16" t="str">
        <f>IFERROR(VLOOKUP($P2201,'Kredieten productgroepen functi'!$C:$M,10,FALSE),"n.v.t.")</f>
        <v>5</v>
      </c>
      <c r="AS2201" s="16" t="str">
        <f>IFERROR(VLOOKUP($P2201,'Kredieten productgroepen functi'!$C:$M,11,FALSE),"n.v.t.")</f>
        <v>Milieubeheer</v>
      </c>
      <c r="AT2201" s="16" t="str">
        <f t="shared" si="107"/>
        <v>Lasten</v>
      </c>
      <c r="AU2201" s="16" t="str">
        <f>IFERROR(VLOOKUP($R2201,Kostensoorten!$C:$J,7,FALSE),"n.v.t.")</f>
        <v>4.0.2</v>
      </c>
      <c r="AV2201" s="16" t="str">
        <f>IFERROR(VLOOKUP($R2201,Kostensoorten!$C:$J,8,FALSE),"n.v.t.")</f>
        <v>Inkomensoverdrachten aan overh</v>
      </c>
    </row>
    <row r="2202" spans="6:48">
      <c r="F2202" s="2" t="s">
        <v>8810</v>
      </c>
      <c r="G2202" s="2" t="s">
        <v>39</v>
      </c>
      <c r="H2202" s="2" t="s">
        <v>39</v>
      </c>
      <c r="I2202" s="18">
        <v>4132.2299999999996</v>
      </c>
      <c r="P2202" s="16" t="str">
        <f t="shared" si="105"/>
        <v>650142</v>
      </c>
      <c r="Q2202" s="16" t="str">
        <f>IFERROR(VLOOKUP($P2202,'Kredieten productgroepen functi'!$C:$M,2,FALSE),"n.v.t.")</f>
        <v>Monitoringsinstrumentarium</v>
      </c>
      <c r="R2202" s="16" t="str">
        <f t="shared" si="106"/>
        <v>423131</v>
      </c>
      <c r="S2202" s="16" t="str">
        <f>IFERROR(VLOOKUP($R2202,Kostensoorten!$C:$J,2,FALSE),"n.v.t.")</f>
        <v>Inhuur personeel</v>
      </c>
      <c r="T2202" s="16" t="s">
        <v>39</v>
      </c>
      <c r="U2202" s="16" t="s">
        <v>39</v>
      </c>
      <c r="V2202" s="16" t="s">
        <v>39</v>
      </c>
      <c r="W2202" s="16" t="s">
        <v>39</v>
      </c>
      <c r="X2202" s="16" t="s">
        <v>39</v>
      </c>
      <c r="Y2202" s="16" t="s">
        <v>39</v>
      </c>
      <c r="Z2202" s="16" t="s">
        <v>39</v>
      </c>
      <c r="AA2202" s="16" t="s">
        <v>39</v>
      </c>
      <c r="AB2202" s="16" t="s">
        <v>39</v>
      </c>
      <c r="AC2202" s="16" t="s">
        <v>39</v>
      </c>
      <c r="AD2202" s="16" t="s">
        <v>39</v>
      </c>
      <c r="AE2202" s="16" t="s">
        <v>39</v>
      </c>
      <c r="AF2202" s="16" t="s">
        <v>39</v>
      </c>
      <c r="AG2202" s="16" t="s">
        <v>39</v>
      </c>
      <c r="AH2202" s="16" t="s">
        <v>39</v>
      </c>
      <c r="AI2202" s="16" t="s">
        <v>39</v>
      </c>
      <c r="AJ2202" s="16" t="s">
        <v>39</v>
      </c>
      <c r="AL2202" s="16" t="s">
        <v>39</v>
      </c>
      <c r="AM2202" s="16" t="s">
        <v>39</v>
      </c>
      <c r="AN2202" s="16" t="str">
        <f>IFERROR(VLOOKUP($P2202,'Kredieten productgroepen functi'!$C:$M,6,FALSE),"n.v.t.")</f>
        <v>5003</v>
      </c>
      <c r="AO2202" s="16" t="str">
        <f>IFERROR(VLOOKUP($P2202,'Kredieten productgroepen functi'!$C:$M,7,FALSE),"n.v.t.")</f>
        <v>Milieubeleid en duurzame ontwikkeling</v>
      </c>
      <c r="AP2202" s="16" t="str">
        <f>IFERROR(VLOOKUP($P2202,'Kredieten productgroepen functi'!$C:$M,8,FALSE),"n.v.t.")</f>
        <v>50</v>
      </c>
      <c r="AQ2202" s="16" t="str">
        <f>IFERROR(VLOOKUP($P2202,'Kredieten productgroepen functi'!$C:$M,9,FALSE),"n.v.t.")</f>
        <v>Milieubeheer, algemeen</v>
      </c>
      <c r="AR2202" s="16" t="str">
        <f>IFERROR(VLOOKUP($P2202,'Kredieten productgroepen functi'!$C:$M,10,FALSE),"n.v.t.")</f>
        <v>5</v>
      </c>
      <c r="AS2202" s="16" t="str">
        <f>IFERROR(VLOOKUP($P2202,'Kredieten productgroepen functi'!$C:$M,11,FALSE),"n.v.t.")</f>
        <v>Milieubeheer</v>
      </c>
      <c r="AT2202" s="16" t="str">
        <f t="shared" si="107"/>
        <v>Lasten</v>
      </c>
      <c r="AU2202" s="16" t="str">
        <f>IFERROR(VLOOKUP($R2202,Kostensoorten!$C:$J,7,FALSE),"n.v.t.")</f>
        <v>2.3.1</v>
      </c>
      <c r="AV2202" s="16" t="str">
        <f>IFERROR(VLOOKUP($R2202,Kostensoorten!$C:$J,8,FALSE),"n.v.t.")</f>
        <v>Aankopen niet duurzame goedere</v>
      </c>
    </row>
    <row r="2203" spans="6:48">
      <c r="F2203" s="2" t="s">
        <v>8811</v>
      </c>
      <c r="G2203" s="2" t="s">
        <v>39</v>
      </c>
      <c r="H2203" s="2" t="s">
        <v>39</v>
      </c>
      <c r="I2203" s="18">
        <v>19291.5</v>
      </c>
      <c r="P2203" s="16" t="str">
        <f t="shared" si="105"/>
        <v>650143</v>
      </c>
      <c r="Q2203" s="16" t="str">
        <f>IFERROR(VLOOKUP($P2203,'Kredieten productgroepen functi'!$C:$M,2,FALSE),"n.v.t.")</f>
        <v>Uitvoeringsagenda duurzaamheid</v>
      </c>
      <c r="R2203" s="16" t="str">
        <f t="shared" si="106"/>
        <v>423131</v>
      </c>
      <c r="S2203" s="16" t="str">
        <f>IFERROR(VLOOKUP($R2203,Kostensoorten!$C:$J,2,FALSE),"n.v.t.")</f>
        <v>Inhuur personeel</v>
      </c>
      <c r="T2203" s="16" t="s">
        <v>39</v>
      </c>
      <c r="U2203" s="16" t="s">
        <v>39</v>
      </c>
      <c r="V2203" s="16" t="s">
        <v>39</v>
      </c>
      <c r="W2203" s="16" t="s">
        <v>39</v>
      </c>
      <c r="X2203" s="16" t="s">
        <v>39</v>
      </c>
      <c r="Y2203" s="16" t="s">
        <v>39</v>
      </c>
      <c r="Z2203" s="16" t="s">
        <v>39</v>
      </c>
      <c r="AA2203" s="16" t="s">
        <v>39</v>
      </c>
      <c r="AB2203" s="16" t="s">
        <v>39</v>
      </c>
      <c r="AC2203" s="16" t="s">
        <v>39</v>
      </c>
      <c r="AD2203" s="16" t="s">
        <v>39</v>
      </c>
      <c r="AE2203" s="16" t="s">
        <v>39</v>
      </c>
      <c r="AF2203" s="16" t="s">
        <v>39</v>
      </c>
      <c r="AG2203" s="16" t="s">
        <v>39</v>
      </c>
      <c r="AH2203" s="16" t="s">
        <v>39</v>
      </c>
      <c r="AI2203" s="16" t="s">
        <v>39</v>
      </c>
      <c r="AJ2203" s="16" t="s">
        <v>39</v>
      </c>
      <c r="AL2203" s="16" t="s">
        <v>39</v>
      </c>
      <c r="AM2203" s="16" t="s">
        <v>39</v>
      </c>
      <c r="AN2203" s="16" t="str">
        <f>IFERROR(VLOOKUP($P2203,'Kredieten productgroepen functi'!$C:$M,6,FALSE),"n.v.t.")</f>
        <v>5003</v>
      </c>
      <c r="AO2203" s="16" t="str">
        <f>IFERROR(VLOOKUP($P2203,'Kredieten productgroepen functi'!$C:$M,7,FALSE),"n.v.t.")</f>
        <v>Milieubeleid en duurzame ontwikkeling</v>
      </c>
      <c r="AP2203" s="16" t="str">
        <f>IFERROR(VLOOKUP($P2203,'Kredieten productgroepen functi'!$C:$M,8,FALSE),"n.v.t.")</f>
        <v>50</v>
      </c>
      <c r="AQ2203" s="16" t="str">
        <f>IFERROR(VLOOKUP($P2203,'Kredieten productgroepen functi'!$C:$M,9,FALSE),"n.v.t.")</f>
        <v>Milieubeheer, algemeen</v>
      </c>
      <c r="AR2203" s="16" t="str">
        <f>IFERROR(VLOOKUP($P2203,'Kredieten productgroepen functi'!$C:$M,10,FALSE),"n.v.t.")</f>
        <v>5</v>
      </c>
      <c r="AS2203" s="16" t="str">
        <f>IFERROR(VLOOKUP($P2203,'Kredieten productgroepen functi'!$C:$M,11,FALSE),"n.v.t.")</f>
        <v>Milieubeheer</v>
      </c>
      <c r="AT2203" s="16" t="str">
        <f t="shared" si="107"/>
        <v>Lasten</v>
      </c>
      <c r="AU2203" s="16" t="str">
        <f>IFERROR(VLOOKUP($R2203,Kostensoorten!$C:$J,7,FALSE),"n.v.t.")</f>
        <v>2.3.1</v>
      </c>
      <c r="AV2203" s="16" t="str">
        <f>IFERROR(VLOOKUP($R2203,Kostensoorten!$C:$J,8,FALSE),"n.v.t.")</f>
        <v>Aankopen niet duurzame goedere</v>
      </c>
    </row>
    <row r="2204" spans="6:48">
      <c r="F2204" s="2" t="s">
        <v>8812</v>
      </c>
      <c r="G2204" s="2" t="s">
        <v>39</v>
      </c>
      <c r="H2204" s="2" t="s">
        <v>39</v>
      </c>
      <c r="I2204" s="18">
        <v>28130</v>
      </c>
      <c r="P2204" s="16" t="str">
        <f t="shared" si="105"/>
        <v>650143</v>
      </c>
      <c r="Q2204" s="16" t="str">
        <f>IFERROR(VLOOKUP($P2204,'Kredieten productgroepen functi'!$C:$M,2,FALSE),"n.v.t.")</f>
        <v>Uitvoeringsagenda duurzaamheid</v>
      </c>
      <c r="R2204" s="16" t="str">
        <f t="shared" si="106"/>
        <v>423132</v>
      </c>
      <c r="S2204" s="16" t="str">
        <f>IFERROR(VLOOKUP($R2204,Kostensoorten!$C:$J,2,FALSE),"n.v.t.")</f>
        <v>Adviesdiensten door derden</v>
      </c>
      <c r="T2204" s="16" t="s">
        <v>39</v>
      </c>
      <c r="U2204" s="16" t="s">
        <v>39</v>
      </c>
      <c r="V2204" s="16" t="s">
        <v>39</v>
      </c>
      <c r="W2204" s="16" t="s">
        <v>39</v>
      </c>
      <c r="X2204" s="16" t="s">
        <v>39</v>
      </c>
      <c r="Y2204" s="16" t="s">
        <v>39</v>
      </c>
      <c r="Z2204" s="16" t="s">
        <v>39</v>
      </c>
      <c r="AA2204" s="16" t="s">
        <v>39</v>
      </c>
      <c r="AB2204" s="16" t="s">
        <v>39</v>
      </c>
      <c r="AC2204" s="16" t="s">
        <v>39</v>
      </c>
      <c r="AD2204" s="16" t="s">
        <v>39</v>
      </c>
      <c r="AE2204" s="16" t="s">
        <v>39</v>
      </c>
      <c r="AF2204" s="16" t="s">
        <v>39</v>
      </c>
      <c r="AG2204" s="16" t="s">
        <v>39</v>
      </c>
      <c r="AH2204" s="16" t="s">
        <v>39</v>
      </c>
      <c r="AI2204" s="16" t="s">
        <v>39</v>
      </c>
      <c r="AJ2204" s="16" t="s">
        <v>39</v>
      </c>
      <c r="AL2204" s="16" t="s">
        <v>39</v>
      </c>
      <c r="AM2204" s="16" t="s">
        <v>39</v>
      </c>
      <c r="AN2204" s="16" t="str">
        <f>IFERROR(VLOOKUP($P2204,'Kredieten productgroepen functi'!$C:$M,6,FALSE),"n.v.t.")</f>
        <v>5003</v>
      </c>
      <c r="AO2204" s="16" t="str">
        <f>IFERROR(VLOOKUP($P2204,'Kredieten productgroepen functi'!$C:$M,7,FALSE),"n.v.t.")</f>
        <v>Milieubeleid en duurzame ontwikkeling</v>
      </c>
      <c r="AP2204" s="16" t="str">
        <f>IFERROR(VLOOKUP($P2204,'Kredieten productgroepen functi'!$C:$M,8,FALSE),"n.v.t.")</f>
        <v>50</v>
      </c>
      <c r="AQ2204" s="16" t="str">
        <f>IFERROR(VLOOKUP($P2204,'Kredieten productgroepen functi'!$C:$M,9,FALSE),"n.v.t.")</f>
        <v>Milieubeheer, algemeen</v>
      </c>
      <c r="AR2204" s="16" t="str">
        <f>IFERROR(VLOOKUP($P2204,'Kredieten productgroepen functi'!$C:$M,10,FALSE),"n.v.t.")</f>
        <v>5</v>
      </c>
      <c r="AS2204" s="16" t="str">
        <f>IFERROR(VLOOKUP($P2204,'Kredieten productgroepen functi'!$C:$M,11,FALSE),"n.v.t.")</f>
        <v>Milieubeheer</v>
      </c>
      <c r="AT2204" s="16" t="str">
        <f t="shared" si="107"/>
        <v>Lasten</v>
      </c>
      <c r="AU2204" s="16" t="str">
        <f>IFERROR(VLOOKUP($R2204,Kostensoorten!$C:$J,7,FALSE),"n.v.t.")</f>
        <v>2.3.1</v>
      </c>
      <c r="AV2204" s="16" t="str">
        <f>IFERROR(VLOOKUP($R2204,Kostensoorten!$C:$J,8,FALSE),"n.v.t.")</f>
        <v>Aankopen niet duurzame goedere</v>
      </c>
    </row>
    <row r="2205" spans="6:48">
      <c r="F2205" s="2" t="s">
        <v>8813</v>
      </c>
      <c r="G2205" s="2" t="s">
        <v>39</v>
      </c>
      <c r="H2205" s="2" t="s">
        <v>39</v>
      </c>
      <c r="I2205" s="18">
        <v>1189.73</v>
      </c>
      <c r="P2205" s="16" t="str">
        <f t="shared" si="105"/>
        <v>650143</v>
      </c>
      <c r="Q2205" s="16" t="str">
        <f>IFERROR(VLOOKUP($P2205,'Kredieten productgroepen functi'!$C:$M,2,FALSE),"n.v.t.")</f>
        <v>Uitvoeringsagenda duurzaamheid</v>
      </c>
      <c r="R2205" s="16" t="str">
        <f t="shared" si="106"/>
        <v>423170</v>
      </c>
      <c r="S2205" s="16" t="str">
        <f>IFERROR(VLOOKUP($R2205,Kostensoorten!$C:$J,2,FALSE),"n.v.t.")</f>
        <v>Werklunch/diner zakelijke relaties</v>
      </c>
      <c r="T2205" s="16" t="s">
        <v>39</v>
      </c>
      <c r="U2205" s="16" t="s">
        <v>39</v>
      </c>
      <c r="V2205" s="16" t="s">
        <v>39</v>
      </c>
      <c r="W2205" s="16" t="s">
        <v>39</v>
      </c>
      <c r="X2205" s="16" t="s">
        <v>39</v>
      </c>
      <c r="Y2205" s="16" t="s">
        <v>39</v>
      </c>
      <c r="Z2205" s="16" t="s">
        <v>39</v>
      </c>
      <c r="AA2205" s="16" t="s">
        <v>39</v>
      </c>
      <c r="AB2205" s="16" t="s">
        <v>39</v>
      </c>
      <c r="AC2205" s="16" t="s">
        <v>39</v>
      </c>
      <c r="AD2205" s="16" t="s">
        <v>39</v>
      </c>
      <c r="AE2205" s="16" t="s">
        <v>39</v>
      </c>
      <c r="AF2205" s="16" t="s">
        <v>39</v>
      </c>
      <c r="AG2205" s="16" t="s">
        <v>39</v>
      </c>
      <c r="AH2205" s="16" t="s">
        <v>39</v>
      </c>
      <c r="AI2205" s="16" t="s">
        <v>39</v>
      </c>
      <c r="AJ2205" s="16" t="s">
        <v>39</v>
      </c>
      <c r="AL2205" s="16" t="s">
        <v>39</v>
      </c>
      <c r="AM2205" s="16" t="s">
        <v>39</v>
      </c>
      <c r="AN2205" s="16" t="str">
        <f>IFERROR(VLOOKUP($P2205,'Kredieten productgroepen functi'!$C:$M,6,FALSE),"n.v.t.")</f>
        <v>5003</v>
      </c>
      <c r="AO2205" s="16" t="str">
        <f>IFERROR(VLOOKUP($P2205,'Kredieten productgroepen functi'!$C:$M,7,FALSE),"n.v.t.")</f>
        <v>Milieubeleid en duurzame ontwikkeling</v>
      </c>
      <c r="AP2205" s="16" t="str">
        <f>IFERROR(VLOOKUP($P2205,'Kredieten productgroepen functi'!$C:$M,8,FALSE),"n.v.t.")</f>
        <v>50</v>
      </c>
      <c r="AQ2205" s="16" t="str">
        <f>IFERROR(VLOOKUP($P2205,'Kredieten productgroepen functi'!$C:$M,9,FALSE),"n.v.t.")</f>
        <v>Milieubeheer, algemeen</v>
      </c>
      <c r="AR2205" s="16" t="str">
        <f>IFERROR(VLOOKUP($P2205,'Kredieten productgroepen functi'!$C:$M,10,FALSE),"n.v.t.")</f>
        <v>5</v>
      </c>
      <c r="AS2205" s="16" t="str">
        <f>IFERROR(VLOOKUP($P2205,'Kredieten productgroepen functi'!$C:$M,11,FALSE),"n.v.t.")</f>
        <v>Milieubeheer</v>
      </c>
      <c r="AT2205" s="16" t="str">
        <f t="shared" si="107"/>
        <v>Lasten</v>
      </c>
      <c r="AU2205" s="16" t="str">
        <f>IFERROR(VLOOKUP($R2205,Kostensoorten!$C:$J,7,FALSE),"n.v.t.")</f>
        <v>2.3.1</v>
      </c>
      <c r="AV2205" s="16" t="str">
        <f>IFERROR(VLOOKUP($R2205,Kostensoorten!$C:$J,8,FALSE),"n.v.t.")</f>
        <v>Aankopen niet duurzame goedere</v>
      </c>
    </row>
    <row r="2206" spans="6:48">
      <c r="F2206" s="2" t="s">
        <v>9779</v>
      </c>
      <c r="G2206" s="2" t="s">
        <v>39</v>
      </c>
      <c r="H2206" s="2" t="s">
        <v>39</v>
      </c>
      <c r="I2206" s="18">
        <v>14596</v>
      </c>
      <c r="P2206" s="16" t="str">
        <f t="shared" si="105"/>
        <v>650143</v>
      </c>
      <c r="Q2206" s="16" t="str">
        <f>IFERROR(VLOOKUP($P2206,'Kredieten productgroepen functi'!$C:$M,2,FALSE),"n.v.t.")</f>
        <v>Uitvoeringsagenda duurzaamheid</v>
      </c>
      <c r="R2206" s="16" t="str">
        <f t="shared" si="106"/>
        <v>460501</v>
      </c>
      <c r="S2206" s="16" t="str">
        <f>IFERROR(VLOOKUP($R2206,Kostensoorten!$C:$J,2,FALSE),"n.v.t.")</f>
        <v>overige administratieve boekingen</v>
      </c>
      <c r="T2206" s="16" t="s">
        <v>39</v>
      </c>
      <c r="U2206" s="16" t="s">
        <v>39</v>
      </c>
      <c r="V2206" s="16" t="s">
        <v>39</v>
      </c>
      <c r="W2206" s="16" t="s">
        <v>39</v>
      </c>
      <c r="X2206" s="16" t="s">
        <v>39</v>
      </c>
      <c r="Y2206" s="16" t="s">
        <v>39</v>
      </c>
      <c r="Z2206" s="16" t="s">
        <v>39</v>
      </c>
      <c r="AA2206" s="16" t="s">
        <v>39</v>
      </c>
      <c r="AB2206" s="16" t="s">
        <v>39</v>
      </c>
      <c r="AC2206" s="16" t="s">
        <v>39</v>
      </c>
      <c r="AD2206" s="16" t="s">
        <v>39</v>
      </c>
      <c r="AE2206" s="16" t="s">
        <v>39</v>
      </c>
      <c r="AF2206" s="16" t="s">
        <v>39</v>
      </c>
      <c r="AG2206" s="16" t="s">
        <v>39</v>
      </c>
      <c r="AH2206" s="16" t="s">
        <v>39</v>
      </c>
      <c r="AI2206" s="16" t="s">
        <v>39</v>
      </c>
      <c r="AJ2206" s="16" t="s">
        <v>39</v>
      </c>
      <c r="AL2206" s="16" t="s">
        <v>39</v>
      </c>
      <c r="AM2206" s="16" t="s">
        <v>39</v>
      </c>
      <c r="AN2206" s="16" t="str">
        <f>IFERROR(VLOOKUP($P2206,'Kredieten productgroepen functi'!$C:$M,6,FALSE),"n.v.t.")</f>
        <v>5003</v>
      </c>
      <c r="AO2206" s="16" t="str">
        <f>IFERROR(VLOOKUP($P2206,'Kredieten productgroepen functi'!$C:$M,7,FALSE),"n.v.t.")</f>
        <v>Milieubeleid en duurzame ontwikkeling</v>
      </c>
      <c r="AP2206" s="16" t="str">
        <f>IFERROR(VLOOKUP($P2206,'Kredieten productgroepen functi'!$C:$M,8,FALSE),"n.v.t.")</f>
        <v>50</v>
      </c>
      <c r="AQ2206" s="16" t="str">
        <f>IFERROR(VLOOKUP($P2206,'Kredieten productgroepen functi'!$C:$M,9,FALSE),"n.v.t.")</f>
        <v>Milieubeheer, algemeen</v>
      </c>
      <c r="AR2206" s="16" t="str">
        <f>IFERROR(VLOOKUP($P2206,'Kredieten productgroepen functi'!$C:$M,10,FALSE),"n.v.t.")</f>
        <v>5</v>
      </c>
      <c r="AS2206" s="16" t="str">
        <f>IFERROR(VLOOKUP($P2206,'Kredieten productgroepen functi'!$C:$M,11,FALSE),"n.v.t.")</f>
        <v>Milieubeheer</v>
      </c>
      <c r="AT2206" s="16" t="str">
        <f t="shared" si="107"/>
        <v>Lasten</v>
      </c>
      <c r="AU2206" s="16" t="str">
        <f>IFERROR(VLOOKUP($R2206,Kostensoorten!$C:$J,7,FALSE),"n.v.t.")</f>
        <v>6.9</v>
      </c>
      <c r="AV2206" s="16" t="str">
        <f>IFERROR(VLOOKUP($R2206,Kostensoorten!$C:$J,8,FALSE),"n.v.t.")</f>
        <v>Overige administratieve boekinge</v>
      </c>
    </row>
    <row r="2207" spans="6:48">
      <c r="F2207" s="2" t="s">
        <v>9780</v>
      </c>
      <c r="G2207" s="2" t="s">
        <v>39</v>
      </c>
      <c r="H2207" s="2" t="s">
        <v>39</v>
      </c>
      <c r="I2207" s="18">
        <v>918231.27</v>
      </c>
      <c r="P2207" s="16" t="str">
        <f t="shared" si="105"/>
        <v>650400</v>
      </c>
      <c r="Q2207" s="16" t="str">
        <f>IFERROR(VLOOKUP($P2207,'Kredieten productgroepen functi'!$C:$M,2,FALSE),"n.v.t.")</f>
        <v>Apparaatkosten Energie en klimaat</v>
      </c>
      <c r="R2207" s="16" t="str">
        <f t="shared" si="106"/>
        <v>482000</v>
      </c>
      <c r="S2207" s="16" t="str">
        <f>IFERROR(VLOOKUP($R2207,Kostensoorten!$C:$J,2,FALSE),"n.v.t.")</f>
        <v>Directe apparaatskosten</v>
      </c>
      <c r="T2207" s="16" t="s">
        <v>39</v>
      </c>
      <c r="U2207" s="16" t="s">
        <v>39</v>
      </c>
      <c r="V2207" s="16" t="s">
        <v>39</v>
      </c>
      <c r="W2207" s="16" t="s">
        <v>39</v>
      </c>
      <c r="X2207" s="16" t="s">
        <v>39</v>
      </c>
      <c r="Y2207" s="16" t="s">
        <v>39</v>
      </c>
      <c r="Z2207" s="16" t="s">
        <v>39</v>
      </c>
      <c r="AA2207" s="16" t="s">
        <v>39</v>
      </c>
      <c r="AB2207" s="16" t="s">
        <v>39</v>
      </c>
      <c r="AC2207" s="16" t="s">
        <v>39</v>
      </c>
      <c r="AD2207" s="16" t="s">
        <v>39</v>
      </c>
      <c r="AE2207" s="16" t="s">
        <v>39</v>
      </c>
      <c r="AF2207" s="16" t="s">
        <v>39</v>
      </c>
      <c r="AG2207" s="16" t="s">
        <v>39</v>
      </c>
      <c r="AH2207" s="16" t="s">
        <v>39</v>
      </c>
      <c r="AI2207" s="16" t="s">
        <v>39</v>
      </c>
      <c r="AJ2207" s="16" t="s">
        <v>39</v>
      </c>
      <c r="AL2207" s="16" t="s">
        <v>39</v>
      </c>
      <c r="AM2207" s="16" t="s">
        <v>39</v>
      </c>
      <c r="AN2207" s="16" t="str">
        <f>IFERROR(VLOOKUP($P2207,'Kredieten productgroepen functi'!$C:$M,6,FALSE),"n.v.t.")</f>
        <v>5004</v>
      </c>
      <c r="AO2207" s="16" t="str">
        <f>IFERROR(VLOOKUP($P2207,'Kredieten productgroepen functi'!$C:$M,7,FALSE),"n.v.t.")</f>
        <v>Energie en klimaat</v>
      </c>
      <c r="AP2207" s="16" t="str">
        <f>IFERROR(VLOOKUP($P2207,'Kredieten productgroepen functi'!$C:$M,8,FALSE),"n.v.t.")</f>
        <v>50</v>
      </c>
      <c r="AQ2207" s="16" t="str">
        <f>IFERROR(VLOOKUP($P2207,'Kredieten productgroepen functi'!$C:$M,9,FALSE),"n.v.t.")</f>
        <v>Milieubeheer, algemeen</v>
      </c>
      <c r="AR2207" s="16" t="str">
        <f>IFERROR(VLOOKUP($P2207,'Kredieten productgroepen functi'!$C:$M,10,FALSE),"n.v.t.")</f>
        <v>5</v>
      </c>
      <c r="AS2207" s="16" t="str">
        <f>IFERROR(VLOOKUP($P2207,'Kredieten productgroepen functi'!$C:$M,11,FALSE),"n.v.t.")</f>
        <v>Milieubeheer</v>
      </c>
      <c r="AT2207" s="16" t="str">
        <f t="shared" si="107"/>
        <v>Lasten</v>
      </c>
      <c r="AU2207" s="16" t="str">
        <f>IFERROR(VLOOKUP($R2207,Kostensoorten!$C:$J,7,FALSE),"n.v.t.")</f>
        <v>8.2</v>
      </c>
      <c r="AV2207" s="16" t="str">
        <f>IFERROR(VLOOKUP($R2207,Kostensoorten!$C:$J,8,FALSE),"n.v.t.")</f>
        <v>Overige verrekeningen</v>
      </c>
    </row>
    <row r="2208" spans="6:48">
      <c r="F2208" s="2" t="s">
        <v>9781</v>
      </c>
      <c r="G2208" s="2" t="s">
        <v>39</v>
      </c>
      <c r="H2208" s="2" t="s">
        <v>39</v>
      </c>
      <c r="I2208" s="18">
        <v>603542.93999999994</v>
      </c>
      <c r="P2208" s="16" t="str">
        <f t="shared" si="105"/>
        <v>650400</v>
      </c>
      <c r="Q2208" s="16" t="str">
        <f>IFERROR(VLOOKUP($P2208,'Kredieten productgroepen functi'!$C:$M,2,FALSE),"n.v.t.")</f>
        <v>Apparaatkosten Energie en klimaat</v>
      </c>
      <c r="R2208" s="16" t="str">
        <f t="shared" si="106"/>
        <v>482010</v>
      </c>
      <c r="S2208" s="16" t="str">
        <f>IFERROR(VLOOKUP($R2208,Kostensoorten!$C:$J,2,FALSE),"n.v.t.")</f>
        <v>Overhead</v>
      </c>
      <c r="T2208" s="16" t="s">
        <v>39</v>
      </c>
      <c r="U2208" s="16" t="s">
        <v>39</v>
      </c>
      <c r="V2208" s="16" t="s">
        <v>39</v>
      </c>
      <c r="W2208" s="16" t="s">
        <v>39</v>
      </c>
      <c r="X2208" s="16" t="s">
        <v>39</v>
      </c>
      <c r="Y2208" s="16" t="s">
        <v>39</v>
      </c>
      <c r="Z2208" s="16" t="s">
        <v>39</v>
      </c>
      <c r="AA2208" s="16" t="s">
        <v>39</v>
      </c>
      <c r="AB2208" s="16" t="s">
        <v>39</v>
      </c>
      <c r="AC2208" s="16" t="s">
        <v>39</v>
      </c>
      <c r="AD2208" s="16" t="s">
        <v>39</v>
      </c>
      <c r="AE2208" s="16" t="s">
        <v>39</v>
      </c>
      <c r="AF2208" s="16" t="s">
        <v>39</v>
      </c>
      <c r="AG2208" s="16" t="s">
        <v>39</v>
      </c>
      <c r="AH2208" s="16" t="s">
        <v>39</v>
      </c>
      <c r="AI2208" s="16" t="s">
        <v>39</v>
      </c>
      <c r="AJ2208" s="16" t="s">
        <v>39</v>
      </c>
      <c r="AL2208" s="16" t="s">
        <v>39</v>
      </c>
      <c r="AM2208" s="16" t="s">
        <v>39</v>
      </c>
      <c r="AN2208" s="16" t="str">
        <f>IFERROR(VLOOKUP($P2208,'Kredieten productgroepen functi'!$C:$M,6,FALSE),"n.v.t.")</f>
        <v>5004</v>
      </c>
      <c r="AO2208" s="16" t="str">
        <f>IFERROR(VLOOKUP($P2208,'Kredieten productgroepen functi'!$C:$M,7,FALSE),"n.v.t.")</f>
        <v>Energie en klimaat</v>
      </c>
      <c r="AP2208" s="16" t="str">
        <f>IFERROR(VLOOKUP($P2208,'Kredieten productgroepen functi'!$C:$M,8,FALSE),"n.v.t.")</f>
        <v>50</v>
      </c>
      <c r="AQ2208" s="16" t="str">
        <f>IFERROR(VLOOKUP($P2208,'Kredieten productgroepen functi'!$C:$M,9,FALSE),"n.v.t.")</f>
        <v>Milieubeheer, algemeen</v>
      </c>
      <c r="AR2208" s="16" t="str">
        <f>IFERROR(VLOOKUP($P2208,'Kredieten productgroepen functi'!$C:$M,10,FALSE),"n.v.t.")</f>
        <v>5</v>
      </c>
      <c r="AS2208" s="16" t="str">
        <f>IFERROR(VLOOKUP($P2208,'Kredieten productgroepen functi'!$C:$M,11,FALSE),"n.v.t.")</f>
        <v>Milieubeheer</v>
      </c>
      <c r="AT2208" s="16" t="str">
        <f t="shared" si="107"/>
        <v>Lasten</v>
      </c>
      <c r="AU2208" s="16" t="str">
        <f>IFERROR(VLOOKUP($R2208,Kostensoorten!$C:$J,7,FALSE),"n.v.t.")</f>
        <v>8.2</v>
      </c>
      <c r="AV2208" s="16" t="str">
        <f>IFERROR(VLOOKUP($R2208,Kostensoorten!$C:$J,8,FALSE),"n.v.t.")</f>
        <v>Overige verrekeningen</v>
      </c>
    </row>
    <row r="2209" spans="6:48">
      <c r="F2209" s="2" t="s">
        <v>7640</v>
      </c>
      <c r="G2209" s="2" t="s">
        <v>39</v>
      </c>
      <c r="H2209" s="2" t="s">
        <v>39</v>
      </c>
      <c r="I2209" s="18">
        <v>0</v>
      </c>
      <c r="P2209" s="16" t="str">
        <f t="shared" si="105"/>
        <v>650415</v>
      </c>
      <c r="Q2209" s="16" t="str">
        <f>IFERROR(VLOOKUP($P2209,'Kredieten productgroepen functi'!$C:$M,2,FALSE),"n.v.t.")</f>
        <v>Energy Valley</v>
      </c>
      <c r="R2209" s="16" t="str">
        <f t="shared" si="106"/>
        <v>423132</v>
      </c>
      <c r="S2209" s="16" t="str">
        <f>IFERROR(VLOOKUP($R2209,Kostensoorten!$C:$J,2,FALSE),"n.v.t.")</f>
        <v>Adviesdiensten door derden</v>
      </c>
      <c r="T2209" s="16" t="s">
        <v>39</v>
      </c>
      <c r="U2209" s="16" t="s">
        <v>39</v>
      </c>
      <c r="V2209" s="16" t="s">
        <v>39</v>
      </c>
      <c r="W2209" s="16" t="s">
        <v>39</v>
      </c>
      <c r="X2209" s="16" t="s">
        <v>39</v>
      </c>
      <c r="Y2209" s="16" t="s">
        <v>39</v>
      </c>
      <c r="Z2209" s="16" t="s">
        <v>39</v>
      </c>
      <c r="AA2209" s="16" t="s">
        <v>39</v>
      </c>
      <c r="AB2209" s="16" t="s">
        <v>39</v>
      </c>
      <c r="AC2209" s="16" t="s">
        <v>39</v>
      </c>
      <c r="AD2209" s="16" t="s">
        <v>39</v>
      </c>
      <c r="AE2209" s="16" t="s">
        <v>39</v>
      </c>
      <c r="AF2209" s="16" t="s">
        <v>39</v>
      </c>
      <c r="AG2209" s="16" t="s">
        <v>39</v>
      </c>
      <c r="AH2209" s="16" t="s">
        <v>39</v>
      </c>
      <c r="AI2209" s="16" t="s">
        <v>39</v>
      </c>
      <c r="AJ2209" s="16" t="s">
        <v>39</v>
      </c>
      <c r="AL2209" s="16" t="s">
        <v>39</v>
      </c>
      <c r="AM2209" s="16" t="s">
        <v>39</v>
      </c>
      <c r="AN2209" s="16" t="str">
        <f>IFERROR(VLOOKUP($P2209,'Kredieten productgroepen functi'!$C:$M,6,FALSE),"n.v.t.")</f>
        <v>5004</v>
      </c>
      <c r="AO2209" s="16" t="str">
        <f>IFERROR(VLOOKUP($P2209,'Kredieten productgroepen functi'!$C:$M,7,FALSE),"n.v.t.")</f>
        <v>Energie en klimaat</v>
      </c>
      <c r="AP2209" s="16" t="str">
        <f>IFERROR(VLOOKUP($P2209,'Kredieten productgroepen functi'!$C:$M,8,FALSE),"n.v.t.")</f>
        <v>50</v>
      </c>
      <c r="AQ2209" s="16" t="str">
        <f>IFERROR(VLOOKUP($P2209,'Kredieten productgroepen functi'!$C:$M,9,FALSE),"n.v.t.")</f>
        <v>Milieubeheer, algemeen</v>
      </c>
      <c r="AR2209" s="16" t="str">
        <f>IFERROR(VLOOKUP($P2209,'Kredieten productgroepen functi'!$C:$M,10,FALSE),"n.v.t.")</f>
        <v>5</v>
      </c>
      <c r="AS2209" s="16" t="str">
        <f>IFERROR(VLOOKUP($P2209,'Kredieten productgroepen functi'!$C:$M,11,FALSE),"n.v.t.")</f>
        <v>Milieubeheer</v>
      </c>
      <c r="AT2209" s="16" t="str">
        <f t="shared" si="107"/>
        <v>Lasten</v>
      </c>
      <c r="AU2209" s="16" t="str">
        <f>IFERROR(VLOOKUP($R2209,Kostensoorten!$C:$J,7,FALSE),"n.v.t.")</f>
        <v>2.3.1</v>
      </c>
      <c r="AV2209" s="16" t="str">
        <f>IFERROR(VLOOKUP($R2209,Kostensoorten!$C:$J,8,FALSE),"n.v.t.")</f>
        <v>Aankopen niet duurzame goedere</v>
      </c>
    </row>
    <row r="2210" spans="6:48">
      <c r="F2210" s="2" t="s">
        <v>6779</v>
      </c>
      <c r="G2210" s="2" t="s">
        <v>39</v>
      </c>
      <c r="H2210" s="2" t="s">
        <v>39</v>
      </c>
      <c r="I2210" s="18">
        <v>10377.9</v>
      </c>
      <c r="P2210" s="16" t="str">
        <f t="shared" si="105"/>
        <v>650415</v>
      </c>
      <c r="Q2210" s="16" t="str">
        <f>IFERROR(VLOOKUP($P2210,'Kredieten productgroepen functi'!$C:$M,2,FALSE),"n.v.t.")</f>
        <v>Energy Valley</v>
      </c>
      <c r="R2210" s="16" t="str">
        <f t="shared" si="106"/>
        <v>440301</v>
      </c>
      <c r="S2210" s="16" t="str">
        <f>IFERROR(VLOOKUP($R2210,Kostensoorten!$C:$J,2,FALSE),"n.v.t.")</f>
        <v>(Exploitatie)subsidies</v>
      </c>
      <c r="T2210" s="16" t="s">
        <v>39</v>
      </c>
      <c r="U2210" s="16" t="s">
        <v>39</v>
      </c>
      <c r="V2210" s="16" t="s">
        <v>39</v>
      </c>
      <c r="W2210" s="16" t="s">
        <v>39</v>
      </c>
      <c r="X2210" s="16" t="s">
        <v>39</v>
      </c>
      <c r="Y2210" s="16" t="s">
        <v>39</v>
      </c>
      <c r="Z2210" s="16" t="s">
        <v>39</v>
      </c>
      <c r="AA2210" s="16" t="s">
        <v>39</v>
      </c>
      <c r="AB2210" s="16" t="s">
        <v>39</v>
      </c>
      <c r="AC2210" s="16" t="s">
        <v>39</v>
      </c>
      <c r="AD2210" s="16" t="s">
        <v>39</v>
      </c>
      <c r="AE2210" s="16" t="s">
        <v>39</v>
      </c>
      <c r="AF2210" s="16" t="s">
        <v>39</v>
      </c>
      <c r="AG2210" s="16" t="s">
        <v>39</v>
      </c>
      <c r="AH2210" s="16" t="s">
        <v>39</v>
      </c>
      <c r="AI2210" s="16" t="s">
        <v>39</v>
      </c>
      <c r="AJ2210" s="16" t="s">
        <v>39</v>
      </c>
      <c r="AL2210" s="16" t="s">
        <v>39</v>
      </c>
      <c r="AM2210" s="16" t="s">
        <v>39</v>
      </c>
      <c r="AN2210" s="16" t="str">
        <f>IFERROR(VLOOKUP($P2210,'Kredieten productgroepen functi'!$C:$M,6,FALSE),"n.v.t.")</f>
        <v>5004</v>
      </c>
      <c r="AO2210" s="16" t="str">
        <f>IFERROR(VLOOKUP($P2210,'Kredieten productgroepen functi'!$C:$M,7,FALSE),"n.v.t.")</f>
        <v>Energie en klimaat</v>
      </c>
      <c r="AP2210" s="16" t="str">
        <f>IFERROR(VLOOKUP($P2210,'Kredieten productgroepen functi'!$C:$M,8,FALSE),"n.v.t.")</f>
        <v>50</v>
      </c>
      <c r="AQ2210" s="16" t="str">
        <f>IFERROR(VLOOKUP($P2210,'Kredieten productgroepen functi'!$C:$M,9,FALSE),"n.v.t.")</f>
        <v>Milieubeheer, algemeen</v>
      </c>
      <c r="AR2210" s="16" t="str">
        <f>IFERROR(VLOOKUP($P2210,'Kredieten productgroepen functi'!$C:$M,10,FALSE),"n.v.t.")</f>
        <v>5</v>
      </c>
      <c r="AS2210" s="16" t="str">
        <f>IFERROR(VLOOKUP($P2210,'Kredieten productgroepen functi'!$C:$M,11,FALSE),"n.v.t.")</f>
        <v>Milieubeheer</v>
      </c>
      <c r="AT2210" s="16" t="str">
        <f t="shared" si="107"/>
        <v>Lasten</v>
      </c>
      <c r="AU2210" s="16" t="str">
        <f>IFERROR(VLOOKUP($R2210,Kostensoorten!$C:$J,7,FALSE),"n.v.t.")</f>
        <v>4.0.3</v>
      </c>
      <c r="AV2210" s="16" t="str">
        <f>IFERROR(VLOOKUP($R2210,Kostensoorten!$C:$J,8,FALSE),"n.v.t.")</f>
        <v>Overige inkomensoverdrachten</v>
      </c>
    </row>
    <row r="2211" spans="6:48">
      <c r="F2211" s="2" t="s">
        <v>7319</v>
      </c>
      <c r="G2211" s="2" t="s">
        <v>39</v>
      </c>
      <c r="H2211" s="2" t="s">
        <v>39</v>
      </c>
      <c r="I2211" s="18">
        <v>0</v>
      </c>
      <c r="P2211" s="16" t="str">
        <f t="shared" si="105"/>
        <v>650417</v>
      </c>
      <c r="Q2211" s="16" t="str">
        <f>IFERROR(VLOOKUP($P2211,'Kredieten productgroepen functi'!$C:$M,2,FALSE),"n.v.t.")</f>
        <v>Vergunverl. grootsch. energiepro</v>
      </c>
      <c r="R2211" s="16" t="str">
        <f t="shared" si="106"/>
        <v>423139</v>
      </c>
      <c r="S2211" s="16" t="str">
        <f>IFERROR(VLOOKUP($R2211,Kostensoorten!$C:$J,2,FALSE),"n.v.t.")</f>
        <v>Overige diensten van derden</v>
      </c>
      <c r="T2211" s="16" t="s">
        <v>39</v>
      </c>
      <c r="U2211" s="16" t="s">
        <v>39</v>
      </c>
      <c r="V2211" s="16" t="s">
        <v>39</v>
      </c>
      <c r="W2211" s="16" t="s">
        <v>39</v>
      </c>
      <c r="X2211" s="16" t="s">
        <v>39</v>
      </c>
      <c r="Y2211" s="16" t="s">
        <v>39</v>
      </c>
      <c r="Z2211" s="16" t="s">
        <v>39</v>
      </c>
      <c r="AA2211" s="16" t="s">
        <v>39</v>
      </c>
      <c r="AB2211" s="16" t="s">
        <v>39</v>
      </c>
      <c r="AC2211" s="16" t="s">
        <v>39</v>
      </c>
      <c r="AD2211" s="16" t="s">
        <v>39</v>
      </c>
      <c r="AE2211" s="16" t="s">
        <v>39</v>
      </c>
      <c r="AF2211" s="16" t="s">
        <v>39</v>
      </c>
      <c r="AG2211" s="16" t="s">
        <v>39</v>
      </c>
      <c r="AH2211" s="16" t="s">
        <v>39</v>
      </c>
      <c r="AI2211" s="16" t="s">
        <v>39</v>
      </c>
      <c r="AJ2211" s="16" t="s">
        <v>39</v>
      </c>
      <c r="AL2211" s="16" t="s">
        <v>39</v>
      </c>
      <c r="AM2211" s="16" t="s">
        <v>39</v>
      </c>
      <c r="AN2211" s="16" t="str">
        <f>IFERROR(VLOOKUP($P2211,'Kredieten productgroepen functi'!$C:$M,6,FALSE),"n.v.t.")</f>
        <v>5004</v>
      </c>
      <c r="AO2211" s="16" t="str">
        <f>IFERROR(VLOOKUP($P2211,'Kredieten productgroepen functi'!$C:$M,7,FALSE),"n.v.t.")</f>
        <v>Energie en klimaat</v>
      </c>
      <c r="AP2211" s="16" t="str">
        <f>IFERROR(VLOOKUP($P2211,'Kredieten productgroepen functi'!$C:$M,8,FALSE),"n.v.t.")</f>
        <v>50</v>
      </c>
      <c r="AQ2211" s="16" t="str">
        <f>IFERROR(VLOOKUP($P2211,'Kredieten productgroepen functi'!$C:$M,9,FALSE),"n.v.t.")</f>
        <v>Milieubeheer, algemeen</v>
      </c>
      <c r="AR2211" s="16" t="str">
        <f>IFERROR(VLOOKUP($P2211,'Kredieten productgroepen functi'!$C:$M,10,FALSE),"n.v.t.")</f>
        <v>5</v>
      </c>
      <c r="AS2211" s="16" t="str">
        <f>IFERROR(VLOOKUP($P2211,'Kredieten productgroepen functi'!$C:$M,11,FALSE),"n.v.t.")</f>
        <v>Milieubeheer</v>
      </c>
      <c r="AT2211" s="16" t="str">
        <f t="shared" si="107"/>
        <v>Lasten</v>
      </c>
      <c r="AU2211" s="16" t="str">
        <f>IFERROR(VLOOKUP($R2211,Kostensoorten!$C:$J,7,FALSE),"n.v.t.")</f>
        <v>2.3.1</v>
      </c>
      <c r="AV2211" s="16" t="str">
        <f>IFERROR(VLOOKUP($R2211,Kostensoorten!$C:$J,8,FALSE),"n.v.t.")</f>
        <v>Aankopen niet duurzame goedere</v>
      </c>
    </row>
    <row r="2212" spans="6:48">
      <c r="F2212" s="2" t="s">
        <v>7117</v>
      </c>
      <c r="G2212" s="2" t="s">
        <v>39</v>
      </c>
      <c r="H2212" s="2" t="s">
        <v>39</v>
      </c>
      <c r="I2212" s="18">
        <v>0</v>
      </c>
      <c r="P2212" s="16" t="str">
        <f t="shared" si="105"/>
        <v>650419</v>
      </c>
      <c r="Q2212" s="16" t="str">
        <f>IFERROR(VLOOKUP($P2212,'Kredieten productgroepen functi'!$C:$M,2,FALSE),"n.v.t.")</f>
        <v>Programmamanagement Energie</v>
      </c>
      <c r="R2212" s="16" t="str">
        <f t="shared" si="106"/>
        <v>423132</v>
      </c>
      <c r="S2212" s="16" t="str">
        <f>IFERROR(VLOOKUP($R2212,Kostensoorten!$C:$J,2,FALSE),"n.v.t.")</f>
        <v>Adviesdiensten door derden</v>
      </c>
      <c r="T2212" s="16" t="s">
        <v>39</v>
      </c>
      <c r="U2212" s="16" t="s">
        <v>39</v>
      </c>
      <c r="V2212" s="16" t="s">
        <v>39</v>
      </c>
      <c r="W2212" s="16" t="s">
        <v>39</v>
      </c>
      <c r="X2212" s="16" t="s">
        <v>39</v>
      </c>
      <c r="Y2212" s="16" t="s">
        <v>39</v>
      </c>
      <c r="Z2212" s="16" t="s">
        <v>39</v>
      </c>
      <c r="AA2212" s="16" t="s">
        <v>39</v>
      </c>
      <c r="AB2212" s="16" t="s">
        <v>39</v>
      </c>
      <c r="AC2212" s="16" t="s">
        <v>39</v>
      </c>
      <c r="AD2212" s="16" t="s">
        <v>39</v>
      </c>
      <c r="AE2212" s="16" t="s">
        <v>39</v>
      </c>
      <c r="AF2212" s="16" t="s">
        <v>39</v>
      </c>
      <c r="AG2212" s="16" t="s">
        <v>39</v>
      </c>
      <c r="AH2212" s="16" t="s">
        <v>39</v>
      </c>
      <c r="AI2212" s="16" t="s">
        <v>39</v>
      </c>
      <c r="AJ2212" s="16" t="s">
        <v>39</v>
      </c>
      <c r="AL2212" s="16" t="s">
        <v>39</v>
      </c>
      <c r="AM2212" s="16" t="s">
        <v>39</v>
      </c>
      <c r="AN2212" s="16" t="str">
        <f>IFERROR(VLOOKUP($P2212,'Kredieten productgroepen functi'!$C:$M,6,FALSE),"n.v.t.")</f>
        <v>5004</v>
      </c>
      <c r="AO2212" s="16" t="str">
        <f>IFERROR(VLOOKUP($P2212,'Kredieten productgroepen functi'!$C:$M,7,FALSE),"n.v.t.")</f>
        <v>Energie en klimaat</v>
      </c>
      <c r="AP2212" s="16" t="str">
        <f>IFERROR(VLOOKUP($P2212,'Kredieten productgroepen functi'!$C:$M,8,FALSE),"n.v.t.")</f>
        <v>50</v>
      </c>
      <c r="AQ2212" s="16" t="str">
        <f>IFERROR(VLOOKUP($P2212,'Kredieten productgroepen functi'!$C:$M,9,FALSE),"n.v.t.")</f>
        <v>Milieubeheer, algemeen</v>
      </c>
      <c r="AR2212" s="16" t="str">
        <f>IFERROR(VLOOKUP($P2212,'Kredieten productgroepen functi'!$C:$M,10,FALSE),"n.v.t.")</f>
        <v>5</v>
      </c>
      <c r="AS2212" s="16" t="str">
        <f>IFERROR(VLOOKUP($P2212,'Kredieten productgroepen functi'!$C:$M,11,FALSE),"n.v.t.")</f>
        <v>Milieubeheer</v>
      </c>
      <c r="AT2212" s="16" t="str">
        <f t="shared" si="107"/>
        <v>Lasten</v>
      </c>
      <c r="AU2212" s="16" t="str">
        <f>IFERROR(VLOOKUP($R2212,Kostensoorten!$C:$J,7,FALSE),"n.v.t.")</f>
        <v>2.3.1</v>
      </c>
      <c r="AV2212" s="16" t="str">
        <f>IFERROR(VLOOKUP($R2212,Kostensoorten!$C:$J,8,FALSE),"n.v.t.")</f>
        <v>Aankopen niet duurzame goedere</v>
      </c>
    </row>
    <row r="2213" spans="6:48">
      <c r="F2213" s="2" t="s">
        <v>6780</v>
      </c>
      <c r="G2213" s="2" t="s">
        <v>39</v>
      </c>
      <c r="H2213" s="2" t="s">
        <v>39</v>
      </c>
      <c r="I2213" s="18">
        <v>98.06</v>
      </c>
      <c r="P2213" s="16" t="str">
        <f t="shared" si="105"/>
        <v>650419</v>
      </c>
      <c r="Q2213" s="16" t="str">
        <f>IFERROR(VLOOKUP($P2213,'Kredieten productgroepen functi'!$C:$M,2,FALSE),"n.v.t.")</f>
        <v>Programmamanagement Energie</v>
      </c>
      <c r="R2213" s="16" t="str">
        <f t="shared" si="106"/>
        <v>423142</v>
      </c>
      <c r="S2213" s="16" t="str">
        <f>IFERROR(VLOOKUP($R2213,Kostensoorten!$C:$J,2,FALSE),"n.v.t.")</f>
        <v>Geschenken aan externen/relaties</v>
      </c>
      <c r="T2213" s="16" t="s">
        <v>39</v>
      </c>
      <c r="U2213" s="16" t="s">
        <v>39</v>
      </c>
      <c r="V2213" s="16" t="s">
        <v>39</v>
      </c>
      <c r="W2213" s="16" t="s">
        <v>39</v>
      </c>
      <c r="X2213" s="16" t="s">
        <v>39</v>
      </c>
      <c r="Y2213" s="16" t="s">
        <v>39</v>
      </c>
      <c r="Z2213" s="16" t="s">
        <v>39</v>
      </c>
      <c r="AA2213" s="16" t="s">
        <v>39</v>
      </c>
      <c r="AB2213" s="16" t="s">
        <v>39</v>
      </c>
      <c r="AC2213" s="16" t="s">
        <v>39</v>
      </c>
      <c r="AD2213" s="16" t="s">
        <v>39</v>
      </c>
      <c r="AE2213" s="16" t="s">
        <v>39</v>
      </c>
      <c r="AF2213" s="16" t="s">
        <v>39</v>
      </c>
      <c r="AG2213" s="16" t="s">
        <v>39</v>
      </c>
      <c r="AH2213" s="16" t="s">
        <v>39</v>
      </c>
      <c r="AI2213" s="16" t="s">
        <v>39</v>
      </c>
      <c r="AJ2213" s="16" t="s">
        <v>39</v>
      </c>
      <c r="AL2213" s="16" t="s">
        <v>39</v>
      </c>
      <c r="AM2213" s="16" t="s">
        <v>39</v>
      </c>
      <c r="AN2213" s="16" t="str">
        <f>IFERROR(VLOOKUP($P2213,'Kredieten productgroepen functi'!$C:$M,6,FALSE),"n.v.t.")</f>
        <v>5004</v>
      </c>
      <c r="AO2213" s="16" t="str">
        <f>IFERROR(VLOOKUP($P2213,'Kredieten productgroepen functi'!$C:$M,7,FALSE),"n.v.t.")</f>
        <v>Energie en klimaat</v>
      </c>
      <c r="AP2213" s="16" t="str">
        <f>IFERROR(VLOOKUP($P2213,'Kredieten productgroepen functi'!$C:$M,8,FALSE),"n.v.t.")</f>
        <v>50</v>
      </c>
      <c r="AQ2213" s="16" t="str">
        <f>IFERROR(VLOOKUP($P2213,'Kredieten productgroepen functi'!$C:$M,9,FALSE),"n.v.t.")</f>
        <v>Milieubeheer, algemeen</v>
      </c>
      <c r="AR2213" s="16" t="str">
        <f>IFERROR(VLOOKUP($P2213,'Kredieten productgroepen functi'!$C:$M,10,FALSE),"n.v.t.")</f>
        <v>5</v>
      </c>
      <c r="AS2213" s="16" t="str">
        <f>IFERROR(VLOOKUP($P2213,'Kredieten productgroepen functi'!$C:$M,11,FALSE),"n.v.t.")</f>
        <v>Milieubeheer</v>
      </c>
      <c r="AT2213" s="16" t="str">
        <f t="shared" si="107"/>
        <v>Lasten</v>
      </c>
      <c r="AU2213" s="16" t="str">
        <f>IFERROR(VLOOKUP($R2213,Kostensoorten!$C:$J,7,FALSE),"n.v.t.")</f>
        <v>2.3.1</v>
      </c>
      <c r="AV2213" s="16" t="str">
        <f>IFERROR(VLOOKUP($R2213,Kostensoorten!$C:$J,8,FALSE),"n.v.t.")</f>
        <v>Aankopen niet duurzame goedere</v>
      </c>
    </row>
    <row r="2214" spans="6:48">
      <c r="F2214" s="2" t="s">
        <v>6781</v>
      </c>
      <c r="G2214" s="2" t="s">
        <v>39</v>
      </c>
      <c r="H2214" s="2" t="s">
        <v>39</v>
      </c>
      <c r="I2214" s="18">
        <v>190.08</v>
      </c>
      <c r="P2214" s="16" t="str">
        <f t="shared" si="105"/>
        <v>650419</v>
      </c>
      <c r="Q2214" s="16" t="str">
        <f>IFERROR(VLOOKUP($P2214,'Kredieten productgroepen functi'!$C:$M,2,FALSE),"n.v.t.")</f>
        <v>Programmamanagement Energie</v>
      </c>
      <c r="R2214" s="16" t="str">
        <f t="shared" si="106"/>
        <v>423170</v>
      </c>
      <c r="S2214" s="16" t="str">
        <f>IFERROR(VLOOKUP($R2214,Kostensoorten!$C:$J,2,FALSE),"n.v.t.")</f>
        <v>Werklunch/diner zakelijke relaties</v>
      </c>
      <c r="T2214" s="16" t="s">
        <v>39</v>
      </c>
      <c r="U2214" s="16" t="s">
        <v>39</v>
      </c>
      <c r="V2214" s="16" t="s">
        <v>39</v>
      </c>
      <c r="W2214" s="16" t="s">
        <v>39</v>
      </c>
      <c r="X2214" s="16" t="s">
        <v>39</v>
      </c>
      <c r="Y2214" s="16" t="s">
        <v>39</v>
      </c>
      <c r="Z2214" s="16" t="s">
        <v>39</v>
      </c>
      <c r="AA2214" s="16" t="s">
        <v>39</v>
      </c>
      <c r="AB2214" s="16" t="s">
        <v>39</v>
      </c>
      <c r="AC2214" s="16" t="s">
        <v>39</v>
      </c>
      <c r="AD2214" s="16" t="s">
        <v>39</v>
      </c>
      <c r="AE2214" s="16" t="s">
        <v>39</v>
      </c>
      <c r="AF2214" s="16" t="s">
        <v>39</v>
      </c>
      <c r="AG2214" s="16" t="s">
        <v>39</v>
      </c>
      <c r="AH2214" s="16" t="s">
        <v>39</v>
      </c>
      <c r="AI2214" s="16" t="s">
        <v>39</v>
      </c>
      <c r="AJ2214" s="16" t="s">
        <v>39</v>
      </c>
      <c r="AL2214" s="16" t="s">
        <v>39</v>
      </c>
      <c r="AM2214" s="16" t="s">
        <v>39</v>
      </c>
      <c r="AN2214" s="16" t="str">
        <f>IFERROR(VLOOKUP($P2214,'Kredieten productgroepen functi'!$C:$M,6,FALSE),"n.v.t.")</f>
        <v>5004</v>
      </c>
      <c r="AO2214" s="16" t="str">
        <f>IFERROR(VLOOKUP($P2214,'Kredieten productgroepen functi'!$C:$M,7,FALSE),"n.v.t.")</f>
        <v>Energie en klimaat</v>
      </c>
      <c r="AP2214" s="16" t="str">
        <f>IFERROR(VLOOKUP($P2214,'Kredieten productgroepen functi'!$C:$M,8,FALSE),"n.v.t.")</f>
        <v>50</v>
      </c>
      <c r="AQ2214" s="16" t="str">
        <f>IFERROR(VLOOKUP($P2214,'Kredieten productgroepen functi'!$C:$M,9,FALSE),"n.v.t.")</f>
        <v>Milieubeheer, algemeen</v>
      </c>
      <c r="AR2214" s="16" t="str">
        <f>IFERROR(VLOOKUP($P2214,'Kredieten productgroepen functi'!$C:$M,10,FALSE),"n.v.t.")</f>
        <v>5</v>
      </c>
      <c r="AS2214" s="16" t="str">
        <f>IFERROR(VLOOKUP($P2214,'Kredieten productgroepen functi'!$C:$M,11,FALSE),"n.v.t.")</f>
        <v>Milieubeheer</v>
      </c>
      <c r="AT2214" s="16" t="str">
        <f t="shared" si="107"/>
        <v>Lasten</v>
      </c>
      <c r="AU2214" s="16" t="str">
        <f>IFERROR(VLOOKUP($R2214,Kostensoorten!$C:$J,7,FALSE),"n.v.t.")</f>
        <v>2.3.1</v>
      </c>
      <c r="AV2214" s="16" t="str">
        <f>IFERROR(VLOOKUP($R2214,Kostensoorten!$C:$J,8,FALSE),"n.v.t.")</f>
        <v>Aankopen niet duurzame goedere</v>
      </c>
    </row>
    <row r="2215" spans="6:48">
      <c r="F2215" s="2" t="s">
        <v>7641</v>
      </c>
      <c r="G2215" s="2" t="s">
        <v>39</v>
      </c>
      <c r="H2215" s="2" t="s">
        <v>39</v>
      </c>
      <c r="I2215" s="18">
        <v>30</v>
      </c>
      <c r="P2215" s="16" t="str">
        <f t="shared" si="105"/>
        <v>650419</v>
      </c>
      <c r="Q2215" s="16" t="str">
        <f>IFERROR(VLOOKUP($P2215,'Kredieten productgroepen functi'!$C:$M,2,FALSE),"n.v.t.")</f>
        <v>Programmamanagement Energie</v>
      </c>
      <c r="R2215" s="16" t="str">
        <f t="shared" si="106"/>
        <v>423170</v>
      </c>
      <c r="S2215" s="16" t="str">
        <f>IFERROR(VLOOKUP($R2215,Kostensoorten!$C:$J,2,FALSE),"n.v.t.")</f>
        <v>Werklunch/diner zakelijke relaties</v>
      </c>
      <c r="T2215" s="16" t="s">
        <v>39</v>
      </c>
      <c r="U2215" s="16" t="s">
        <v>39</v>
      </c>
      <c r="V2215" s="16" t="s">
        <v>39</v>
      </c>
      <c r="W2215" s="16" t="s">
        <v>39</v>
      </c>
      <c r="X2215" s="16" t="s">
        <v>39</v>
      </c>
      <c r="Y2215" s="16" t="s">
        <v>39</v>
      </c>
      <c r="Z2215" s="16" t="s">
        <v>39</v>
      </c>
      <c r="AA2215" s="16" t="s">
        <v>39</v>
      </c>
      <c r="AB2215" s="16" t="s">
        <v>39</v>
      </c>
      <c r="AC2215" s="16" t="s">
        <v>39</v>
      </c>
      <c r="AD2215" s="16" t="s">
        <v>39</v>
      </c>
      <c r="AE2215" s="16" t="s">
        <v>39</v>
      </c>
      <c r="AF2215" s="16" t="s">
        <v>39</v>
      </c>
      <c r="AG2215" s="16" t="s">
        <v>39</v>
      </c>
      <c r="AH2215" s="16" t="s">
        <v>39</v>
      </c>
      <c r="AI2215" s="16" t="s">
        <v>39</v>
      </c>
      <c r="AJ2215" s="16" t="s">
        <v>39</v>
      </c>
      <c r="AL2215" s="16" t="s">
        <v>39</v>
      </c>
      <c r="AM2215" s="16" t="s">
        <v>39</v>
      </c>
      <c r="AN2215" s="16" t="str">
        <f>IFERROR(VLOOKUP($P2215,'Kredieten productgroepen functi'!$C:$M,6,FALSE),"n.v.t.")</f>
        <v>5004</v>
      </c>
      <c r="AO2215" s="16" t="str">
        <f>IFERROR(VLOOKUP($P2215,'Kredieten productgroepen functi'!$C:$M,7,FALSE),"n.v.t.")</f>
        <v>Energie en klimaat</v>
      </c>
      <c r="AP2215" s="16" t="str">
        <f>IFERROR(VLOOKUP($P2215,'Kredieten productgroepen functi'!$C:$M,8,FALSE),"n.v.t.")</f>
        <v>50</v>
      </c>
      <c r="AQ2215" s="16" t="str">
        <f>IFERROR(VLOOKUP($P2215,'Kredieten productgroepen functi'!$C:$M,9,FALSE),"n.v.t.")</f>
        <v>Milieubeheer, algemeen</v>
      </c>
      <c r="AR2215" s="16" t="str">
        <f>IFERROR(VLOOKUP($P2215,'Kredieten productgroepen functi'!$C:$M,10,FALSE),"n.v.t.")</f>
        <v>5</v>
      </c>
      <c r="AS2215" s="16" t="str">
        <f>IFERROR(VLOOKUP($P2215,'Kredieten productgroepen functi'!$C:$M,11,FALSE),"n.v.t.")</f>
        <v>Milieubeheer</v>
      </c>
      <c r="AT2215" s="16" t="str">
        <f t="shared" si="107"/>
        <v>Lasten</v>
      </c>
      <c r="AU2215" s="16" t="str">
        <f>IFERROR(VLOOKUP($R2215,Kostensoorten!$C:$J,7,FALSE),"n.v.t.")</f>
        <v>2.3.1</v>
      </c>
      <c r="AV2215" s="16" t="str">
        <f>IFERROR(VLOOKUP($R2215,Kostensoorten!$C:$J,8,FALSE),"n.v.t.")</f>
        <v>Aankopen niet duurzame goedere</v>
      </c>
    </row>
    <row r="2216" spans="6:48">
      <c r="F2216" s="2" t="s">
        <v>6782</v>
      </c>
      <c r="G2216" s="2" t="s">
        <v>39</v>
      </c>
      <c r="H2216" s="2" t="s">
        <v>39</v>
      </c>
      <c r="I2216" s="18">
        <v>0</v>
      </c>
      <c r="P2216" s="16" t="str">
        <f t="shared" si="105"/>
        <v>650419</v>
      </c>
      <c r="Q2216" s="16" t="str">
        <f>IFERROR(VLOOKUP($P2216,'Kredieten productgroepen functi'!$C:$M,2,FALSE),"n.v.t.")</f>
        <v>Programmamanagement Energie</v>
      </c>
      <c r="R2216" s="16" t="str">
        <f t="shared" si="106"/>
        <v>423175</v>
      </c>
      <c r="S2216" s="16" t="str">
        <f>IFERROR(VLOOKUP($R2216,Kostensoorten!$C:$J,2,FALSE),"n.v.t.")</f>
        <v>Vergadering/bijeenkomst Extern</v>
      </c>
      <c r="T2216" s="16" t="s">
        <v>39</v>
      </c>
      <c r="U2216" s="16" t="s">
        <v>39</v>
      </c>
      <c r="V2216" s="16" t="s">
        <v>39</v>
      </c>
      <c r="W2216" s="16" t="s">
        <v>39</v>
      </c>
      <c r="X2216" s="16" t="s">
        <v>39</v>
      </c>
      <c r="Y2216" s="16" t="s">
        <v>39</v>
      </c>
      <c r="Z2216" s="16" t="s">
        <v>39</v>
      </c>
      <c r="AA2216" s="16" t="s">
        <v>39</v>
      </c>
      <c r="AB2216" s="16" t="s">
        <v>39</v>
      </c>
      <c r="AC2216" s="16" t="s">
        <v>39</v>
      </c>
      <c r="AD2216" s="16" t="s">
        <v>39</v>
      </c>
      <c r="AE2216" s="16" t="s">
        <v>39</v>
      </c>
      <c r="AF2216" s="16" t="s">
        <v>39</v>
      </c>
      <c r="AG2216" s="16" t="s">
        <v>39</v>
      </c>
      <c r="AH2216" s="16" t="s">
        <v>39</v>
      </c>
      <c r="AI2216" s="16" t="s">
        <v>39</v>
      </c>
      <c r="AJ2216" s="16" t="s">
        <v>39</v>
      </c>
      <c r="AL2216" s="16" t="s">
        <v>39</v>
      </c>
      <c r="AM2216" s="16" t="s">
        <v>39</v>
      </c>
      <c r="AN2216" s="16" t="str">
        <f>IFERROR(VLOOKUP($P2216,'Kredieten productgroepen functi'!$C:$M,6,FALSE),"n.v.t.")</f>
        <v>5004</v>
      </c>
      <c r="AO2216" s="16" t="str">
        <f>IFERROR(VLOOKUP($P2216,'Kredieten productgroepen functi'!$C:$M,7,FALSE),"n.v.t.")</f>
        <v>Energie en klimaat</v>
      </c>
      <c r="AP2216" s="16" t="str">
        <f>IFERROR(VLOOKUP($P2216,'Kredieten productgroepen functi'!$C:$M,8,FALSE),"n.v.t.")</f>
        <v>50</v>
      </c>
      <c r="AQ2216" s="16" t="str">
        <f>IFERROR(VLOOKUP($P2216,'Kredieten productgroepen functi'!$C:$M,9,FALSE),"n.v.t.")</f>
        <v>Milieubeheer, algemeen</v>
      </c>
      <c r="AR2216" s="16" t="str">
        <f>IFERROR(VLOOKUP($P2216,'Kredieten productgroepen functi'!$C:$M,10,FALSE),"n.v.t.")</f>
        <v>5</v>
      </c>
      <c r="AS2216" s="16" t="str">
        <f>IFERROR(VLOOKUP($P2216,'Kredieten productgroepen functi'!$C:$M,11,FALSE),"n.v.t.")</f>
        <v>Milieubeheer</v>
      </c>
      <c r="AT2216" s="16" t="str">
        <f t="shared" si="107"/>
        <v>Lasten</v>
      </c>
      <c r="AU2216" s="16" t="str">
        <f>IFERROR(VLOOKUP($R2216,Kostensoorten!$C:$J,7,FALSE),"n.v.t.")</f>
        <v>2.3.1</v>
      </c>
      <c r="AV2216" s="16" t="str">
        <f>IFERROR(VLOOKUP($R2216,Kostensoorten!$C:$J,8,FALSE),"n.v.t.")</f>
        <v>Aankopen niet duurzame goedere</v>
      </c>
    </row>
    <row r="2217" spans="6:48">
      <c r="F2217" s="2" t="s">
        <v>8244</v>
      </c>
      <c r="G2217" s="2" t="s">
        <v>39</v>
      </c>
      <c r="H2217" s="2" t="s">
        <v>39</v>
      </c>
      <c r="I2217" s="18">
        <v>32.5</v>
      </c>
      <c r="P2217" s="16" t="str">
        <f t="shared" si="105"/>
        <v>650419</v>
      </c>
      <c r="Q2217" s="16" t="str">
        <f>IFERROR(VLOOKUP($P2217,'Kredieten productgroepen functi'!$C:$M,2,FALSE),"n.v.t.")</f>
        <v>Programmamanagement Energie</v>
      </c>
      <c r="R2217" s="16" t="str">
        <f t="shared" si="106"/>
        <v>423178</v>
      </c>
      <c r="S2217" s="16" t="str">
        <f>IFERROR(VLOOKUP($R2217,Kostensoorten!$C:$J,2,FALSE),"n.v.t.")</f>
        <v>Consumpties op werkplek</v>
      </c>
      <c r="T2217" s="16" t="s">
        <v>39</v>
      </c>
      <c r="U2217" s="16" t="s">
        <v>39</v>
      </c>
      <c r="V2217" s="16" t="s">
        <v>39</v>
      </c>
      <c r="W2217" s="16" t="s">
        <v>39</v>
      </c>
      <c r="X2217" s="16" t="s">
        <v>39</v>
      </c>
      <c r="Y2217" s="16" t="s">
        <v>39</v>
      </c>
      <c r="Z2217" s="16" t="s">
        <v>39</v>
      </c>
      <c r="AA2217" s="16" t="s">
        <v>39</v>
      </c>
      <c r="AB2217" s="16" t="s">
        <v>39</v>
      </c>
      <c r="AC2217" s="16" t="s">
        <v>39</v>
      </c>
      <c r="AD2217" s="16" t="s">
        <v>39</v>
      </c>
      <c r="AE2217" s="16" t="s">
        <v>39</v>
      </c>
      <c r="AF2217" s="16" t="s">
        <v>39</v>
      </c>
      <c r="AG2217" s="16" t="s">
        <v>39</v>
      </c>
      <c r="AH2217" s="16" t="s">
        <v>39</v>
      </c>
      <c r="AI2217" s="16" t="s">
        <v>39</v>
      </c>
      <c r="AJ2217" s="16" t="s">
        <v>39</v>
      </c>
      <c r="AL2217" s="16" t="s">
        <v>39</v>
      </c>
      <c r="AM2217" s="16" t="s">
        <v>39</v>
      </c>
      <c r="AN2217" s="16" t="str">
        <f>IFERROR(VLOOKUP($P2217,'Kredieten productgroepen functi'!$C:$M,6,FALSE),"n.v.t.")</f>
        <v>5004</v>
      </c>
      <c r="AO2217" s="16" t="str">
        <f>IFERROR(VLOOKUP($P2217,'Kredieten productgroepen functi'!$C:$M,7,FALSE),"n.v.t.")</f>
        <v>Energie en klimaat</v>
      </c>
      <c r="AP2217" s="16" t="str">
        <f>IFERROR(VLOOKUP($P2217,'Kredieten productgroepen functi'!$C:$M,8,FALSE),"n.v.t.")</f>
        <v>50</v>
      </c>
      <c r="AQ2217" s="16" t="str">
        <f>IFERROR(VLOOKUP($P2217,'Kredieten productgroepen functi'!$C:$M,9,FALSE),"n.v.t.")</f>
        <v>Milieubeheer, algemeen</v>
      </c>
      <c r="AR2217" s="16" t="str">
        <f>IFERROR(VLOOKUP($P2217,'Kredieten productgroepen functi'!$C:$M,10,FALSE),"n.v.t.")</f>
        <v>5</v>
      </c>
      <c r="AS2217" s="16" t="str">
        <f>IFERROR(VLOOKUP($P2217,'Kredieten productgroepen functi'!$C:$M,11,FALSE),"n.v.t.")</f>
        <v>Milieubeheer</v>
      </c>
      <c r="AT2217" s="16" t="str">
        <f t="shared" si="107"/>
        <v>Lasten</v>
      </c>
      <c r="AU2217" s="16" t="str">
        <f>IFERROR(VLOOKUP($R2217,Kostensoorten!$C:$J,7,FALSE),"n.v.t.")</f>
        <v>2.3.1</v>
      </c>
      <c r="AV2217" s="16" t="str">
        <f>IFERROR(VLOOKUP($R2217,Kostensoorten!$C:$J,8,FALSE),"n.v.t.")</f>
        <v>Aankopen niet duurzame goedere</v>
      </c>
    </row>
    <row r="2218" spans="6:48">
      <c r="F2218" s="2" t="s">
        <v>7320</v>
      </c>
      <c r="G2218" s="2" t="s">
        <v>39</v>
      </c>
      <c r="H2218" s="2" t="s">
        <v>39</v>
      </c>
      <c r="I2218" s="18">
        <v>0</v>
      </c>
      <c r="P2218" s="16" t="str">
        <f t="shared" si="105"/>
        <v>650419</v>
      </c>
      <c r="Q2218" s="16" t="str">
        <f>IFERROR(VLOOKUP($P2218,'Kredieten productgroepen functi'!$C:$M,2,FALSE),"n.v.t.")</f>
        <v>Programmamanagement Energie</v>
      </c>
      <c r="R2218" s="16" t="str">
        <f t="shared" si="106"/>
        <v>423179</v>
      </c>
      <c r="S2218" s="16" t="str">
        <f>IFERROR(VLOOKUP($R2218,Kostensoorten!$C:$J,2,FALSE),"n.v.t.")</f>
        <v>Maaltijden en consumpties extern</v>
      </c>
      <c r="T2218" s="16" t="s">
        <v>39</v>
      </c>
      <c r="U2218" s="16" t="s">
        <v>39</v>
      </c>
      <c r="V2218" s="16" t="s">
        <v>39</v>
      </c>
      <c r="W2218" s="16" t="s">
        <v>39</v>
      </c>
      <c r="X2218" s="16" t="s">
        <v>39</v>
      </c>
      <c r="Y2218" s="16" t="s">
        <v>39</v>
      </c>
      <c r="Z2218" s="16" t="s">
        <v>39</v>
      </c>
      <c r="AA2218" s="16" t="s">
        <v>39</v>
      </c>
      <c r="AB2218" s="16" t="s">
        <v>39</v>
      </c>
      <c r="AC2218" s="16" t="s">
        <v>39</v>
      </c>
      <c r="AD2218" s="16" t="s">
        <v>39</v>
      </c>
      <c r="AE2218" s="16" t="s">
        <v>39</v>
      </c>
      <c r="AF2218" s="16" t="s">
        <v>39</v>
      </c>
      <c r="AG2218" s="16" t="s">
        <v>39</v>
      </c>
      <c r="AH2218" s="16" t="s">
        <v>39</v>
      </c>
      <c r="AI2218" s="16" t="s">
        <v>39</v>
      </c>
      <c r="AJ2218" s="16" t="s">
        <v>39</v>
      </c>
      <c r="AL2218" s="16" t="s">
        <v>39</v>
      </c>
      <c r="AM2218" s="16" t="s">
        <v>39</v>
      </c>
      <c r="AN2218" s="16" t="str">
        <f>IFERROR(VLOOKUP($P2218,'Kredieten productgroepen functi'!$C:$M,6,FALSE),"n.v.t.")</f>
        <v>5004</v>
      </c>
      <c r="AO2218" s="16" t="str">
        <f>IFERROR(VLOOKUP($P2218,'Kredieten productgroepen functi'!$C:$M,7,FALSE),"n.v.t.")</f>
        <v>Energie en klimaat</v>
      </c>
      <c r="AP2218" s="16" t="str">
        <f>IFERROR(VLOOKUP($P2218,'Kredieten productgroepen functi'!$C:$M,8,FALSE),"n.v.t.")</f>
        <v>50</v>
      </c>
      <c r="AQ2218" s="16" t="str">
        <f>IFERROR(VLOOKUP($P2218,'Kredieten productgroepen functi'!$C:$M,9,FALSE),"n.v.t.")</f>
        <v>Milieubeheer, algemeen</v>
      </c>
      <c r="AR2218" s="16" t="str">
        <f>IFERROR(VLOOKUP($P2218,'Kredieten productgroepen functi'!$C:$M,10,FALSE),"n.v.t.")</f>
        <v>5</v>
      </c>
      <c r="AS2218" s="16" t="str">
        <f>IFERROR(VLOOKUP($P2218,'Kredieten productgroepen functi'!$C:$M,11,FALSE),"n.v.t.")</f>
        <v>Milieubeheer</v>
      </c>
      <c r="AT2218" s="16" t="str">
        <f t="shared" si="107"/>
        <v>Lasten</v>
      </c>
      <c r="AU2218" s="16" t="str">
        <f>IFERROR(VLOOKUP($R2218,Kostensoorten!$C:$J,7,FALSE),"n.v.t.")</f>
        <v>2.3.1</v>
      </c>
      <c r="AV2218" s="16" t="str">
        <f>IFERROR(VLOOKUP($R2218,Kostensoorten!$C:$J,8,FALSE),"n.v.t.")</f>
        <v>Aankopen niet duurzame goedere</v>
      </c>
    </row>
    <row r="2219" spans="6:48">
      <c r="F2219" s="2" t="s">
        <v>9782</v>
      </c>
      <c r="G2219" s="2" t="s">
        <v>39</v>
      </c>
      <c r="H2219" s="2" t="s">
        <v>39</v>
      </c>
      <c r="I2219" s="18">
        <v>0</v>
      </c>
      <c r="P2219" s="16" t="str">
        <f t="shared" si="105"/>
        <v>650423</v>
      </c>
      <c r="Q2219" s="16" t="str">
        <f>IFERROR(VLOOKUP($P2219,'Kredieten productgroepen functi'!$C:$M,2,FALSE),"n.v.t.")</f>
        <v>PUP-proj.ontw.visie</v>
      </c>
      <c r="R2219" s="16" t="str">
        <f t="shared" si="106"/>
        <v>423081</v>
      </c>
      <c r="S2219" s="16" t="str">
        <f>IFERROR(VLOOKUP($R2219,Kostensoorten!$C:$J,2,FALSE),"n.v.t.")</f>
        <v>Drukwerk</v>
      </c>
      <c r="T2219" s="16" t="s">
        <v>39</v>
      </c>
      <c r="U2219" s="16" t="s">
        <v>39</v>
      </c>
      <c r="V2219" s="16" t="s">
        <v>39</v>
      </c>
      <c r="W2219" s="16" t="s">
        <v>39</v>
      </c>
      <c r="X2219" s="16" t="s">
        <v>39</v>
      </c>
      <c r="Y2219" s="16" t="s">
        <v>39</v>
      </c>
      <c r="Z2219" s="16" t="s">
        <v>39</v>
      </c>
      <c r="AA2219" s="16" t="s">
        <v>39</v>
      </c>
      <c r="AB2219" s="16" t="s">
        <v>39</v>
      </c>
      <c r="AC2219" s="16" t="s">
        <v>39</v>
      </c>
      <c r="AD2219" s="16" t="s">
        <v>39</v>
      </c>
      <c r="AE2219" s="16" t="s">
        <v>39</v>
      </c>
      <c r="AF2219" s="16" t="s">
        <v>39</v>
      </c>
      <c r="AG2219" s="16" t="s">
        <v>39</v>
      </c>
      <c r="AH2219" s="16" t="s">
        <v>39</v>
      </c>
      <c r="AI2219" s="16" t="s">
        <v>39</v>
      </c>
      <c r="AJ2219" s="16" t="s">
        <v>39</v>
      </c>
      <c r="AL2219" s="16" t="s">
        <v>39</v>
      </c>
      <c r="AM2219" s="16" t="s">
        <v>39</v>
      </c>
      <c r="AN2219" s="16" t="str">
        <f>IFERROR(VLOOKUP($P2219,'Kredieten productgroepen functi'!$C:$M,6,FALSE),"n.v.t.")</f>
        <v>5004</v>
      </c>
      <c r="AO2219" s="16" t="str">
        <f>IFERROR(VLOOKUP($P2219,'Kredieten productgroepen functi'!$C:$M,7,FALSE),"n.v.t.")</f>
        <v>Energie en klimaat</v>
      </c>
      <c r="AP2219" s="16" t="str">
        <f>IFERROR(VLOOKUP($P2219,'Kredieten productgroepen functi'!$C:$M,8,FALSE),"n.v.t.")</f>
        <v>50</v>
      </c>
      <c r="AQ2219" s="16" t="str">
        <f>IFERROR(VLOOKUP($P2219,'Kredieten productgroepen functi'!$C:$M,9,FALSE),"n.v.t.")</f>
        <v>Milieubeheer, algemeen</v>
      </c>
      <c r="AR2219" s="16" t="str">
        <f>IFERROR(VLOOKUP($P2219,'Kredieten productgroepen functi'!$C:$M,10,FALSE),"n.v.t.")</f>
        <v>5</v>
      </c>
      <c r="AS2219" s="16" t="str">
        <f>IFERROR(VLOOKUP($P2219,'Kredieten productgroepen functi'!$C:$M,11,FALSE),"n.v.t.")</f>
        <v>Milieubeheer</v>
      </c>
      <c r="AT2219" s="16" t="str">
        <f t="shared" si="107"/>
        <v>Lasten</v>
      </c>
      <c r="AU2219" s="16" t="str">
        <f>IFERROR(VLOOKUP($R2219,Kostensoorten!$C:$J,7,FALSE),"n.v.t.")</f>
        <v>2.3.1</v>
      </c>
      <c r="AV2219" s="16" t="str">
        <f>IFERROR(VLOOKUP($R2219,Kostensoorten!$C:$J,8,FALSE),"n.v.t.")</f>
        <v>Aankopen niet duurzame goedere</v>
      </c>
    </row>
    <row r="2220" spans="6:48">
      <c r="F2220" s="2" t="s">
        <v>8814</v>
      </c>
      <c r="G2220" s="2" t="s">
        <v>39</v>
      </c>
      <c r="H2220" s="2" t="s">
        <v>39</v>
      </c>
      <c r="I2220" s="18">
        <v>310</v>
      </c>
      <c r="P2220" s="16" t="str">
        <f t="shared" si="105"/>
        <v>650424</v>
      </c>
      <c r="Q2220" s="16" t="str">
        <f>IFERROR(VLOOKUP($P2220,'Kredieten productgroepen functi'!$C:$M,2,FALSE),"n.v.t.")</f>
        <v>Ecologie en economie in balans</v>
      </c>
      <c r="R2220" s="16" t="str">
        <f t="shared" si="106"/>
        <v>423070</v>
      </c>
      <c r="S2220" s="16" t="str">
        <f>IFERROR(VLOOKUP($R2220,Kostensoorten!$C:$J,2,FALSE),"n.v.t.")</f>
        <v>Huren</v>
      </c>
      <c r="T2220" s="16" t="s">
        <v>39</v>
      </c>
      <c r="U2220" s="16" t="s">
        <v>39</v>
      </c>
      <c r="V2220" s="16" t="s">
        <v>39</v>
      </c>
      <c r="W2220" s="16" t="s">
        <v>39</v>
      </c>
      <c r="X2220" s="16" t="s">
        <v>39</v>
      </c>
      <c r="Y2220" s="16" t="s">
        <v>39</v>
      </c>
      <c r="Z2220" s="16" t="s">
        <v>39</v>
      </c>
      <c r="AA2220" s="16" t="s">
        <v>39</v>
      </c>
      <c r="AB2220" s="16" t="s">
        <v>39</v>
      </c>
      <c r="AC2220" s="16" t="s">
        <v>39</v>
      </c>
      <c r="AD2220" s="16" t="s">
        <v>39</v>
      </c>
      <c r="AE2220" s="16" t="s">
        <v>39</v>
      </c>
      <c r="AF2220" s="16" t="s">
        <v>39</v>
      </c>
      <c r="AG2220" s="16" t="s">
        <v>39</v>
      </c>
      <c r="AH2220" s="16" t="s">
        <v>39</v>
      </c>
      <c r="AI2220" s="16" t="s">
        <v>39</v>
      </c>
      <c r="AJ2220" s="16" t="s">
        <v>39</v>
      </c>
      <c r="AL2220" s="16" t="s">
        <v>39</v>
      </c>
      <c r="AM2220" s="16" t="s">
        <v>39</v>
      </c>
      <c r="AN2220" s="16" t="str">
        <f>IFERROR(VLOOKUP($P2220,'Kredieten productgroepen functi'!$C:$M,6,FALSE),"n.v.t.")</f>
        <v>5004</v>
      </c>
      <c r="AO2220" s="16" t="str">
        <f>IFERROR(VLOOKUP($P2220,'Kredieten productgroepen functi'!$C:$M,7,FALSE),"n.v.t.")</f>
        <v>Energie en klimaat</v>
      </c>
      <c r="AP2220" s="16" t="str">
        <f>IFERROR(VLOOKUP($P2220,'Kredieten productgroepen functi'!$C:$M,8,FALSE),"n.v.t.")</f>
        <v>50</v>
      </c>
      <c r="AQ2220" s="16" t="str">
        <f>IFERROR(VLOOKUP($P2220,'Kredieten productgroepen functi'!$C:$M,9,FALSE),"n.v.t.")</f>
        <v>Milieubeheer, algemeen</v>
      </c>
      <c r="AR2220" s="16" t="str">
        <f>IFERROR(VLOOKUP($P2220,'Kredieten productgroepen functi'!$C:$M,10,FALSE),"n.v.t.")</f>
        <v>5</v>
      </c>
      <c r="AS2220" s="16" t="str">
        <f>IFERROR(VLOOKUP($P2220,'Kredieten productgroepen functi'!$C:$M,11,FALSE),"n.v.t.")</f>
        <v>Milieubeheer</v>
      </c>
      <c r="AT2220" s="16" t="str">
        <f t="shared" si="107"/>
        <v>Lasten</v>
      </c>
      <c r="AU2220" s="16" t="str">
        <f>IFERROR(VLOOKUP($R2220,Kostensoorten!$C:$J,7,FALSE),"n.v.t.")</f>
        <v>2.3.1</v>
      </c>
      <c r="AV2220" s="16" t="str">
        <f>IFERROR(VLOOKUP($R2220,Kostensoorten!$C:$J,8,FALSE),"n.v.t.")</f>
        <v>Aankopen niet duurzame goedere</v>
      </c>
    </row>
    <row r="2221" spans="6:48">
      <c r="F2221" s="2" t="s">
        <v>9783</v>
      </c>
      <c r="G2221" s="2" t="s">
        <v>39</v>
      </c>
      <c r="H2221" s="2" t="s">
        <v>39</v>
      </c>
      <c r="I2221" s="18">
        <v>245</v>
      </c>
      <c r="P2221" s="16" t="str">
        <f t="shared" si="105"/>
        <v>650424</v>
      </c>
      <c r="Q2221" s="16" t="str">
        <f>IFERROR(VLOOKUP($P2221,'Kredieten productgroepen functi'!$C:$M,2,FALSE),"n.v.t.")</f>
        <v>Ecologie en economie in balans</v>
      </c>
      <c r="R2221" s="16" t="str">
        <f t="shared" si="106"/>
        <v>423081</v>
      </c>
      <c r="S2221" s="16" t="str">
        <f>IFERROR(VLOOKUP($R2221,Kostensoorten!$C:$J,2,FALSE),"n.v.t.")</f>
        <v>Drukwerk</v>
      </c>
      <c r="T2221" s="16" t="s">
        <v>39</v>
      </c>
      <c r="U2221" s="16" t="s">
        <v>39</v>
      </c>
      <c r="V2221" s="16" t="s">
        <v>39</v>
      </c>
      <c r="W2221" s="16" t="s">
        <v>39</v>
      </c>
      <c r="X2221" s="16" t="s">
        <v>39</v>
      </c>
      <c r="Y2221" s="16" t="s">
        <v>39</v>
      </c>
      <c r="Z2221" s="16" t="s">
        <v>39</v>
      </c>
      <c r="AA2221" s="16" t="s">
        <v>39</v>
      </c>
      <c r="AB2221" s="16" t="s">
        <v>39</v>
      </c>
      <c r="AC2221" s="16" t="s">
        <v>39</v>
      </c>
      <c r="AD2221" s="16" t="s">
        <v>39</v>
      </c>
      <c r="AE2221" s="16" t="s">
        <v>39</v>
      </c>
      <c r="AF2221" s="16" t="s">
        <v>39</v>
      </c>
      <c r="AG2221" s="16" t="s">
        <v>39</v>
      </c>
      <c r="AH2221" s="16" t="s">
        <v>39</v>
      </c>
      <c r="AI2221" s="16" t="s">
        <v>39</v>
      </c>
      <c r="AJ2221" s="16" t="s">
        <v>39</v>
      </c>
      <c r="AL2221" s="16" t="s">
        <v>39</v>
      </c>
      <c r="AM2221" s="16" t="s">
        <v>39</v>
      </c>
      <c r="AN2221" s="16" t="str">
        <f>IFERROR(VLOOKUP($P2221,'Kredieten productgroepen functi'!$C:$M,6,FALSE),"n.v.t.")</f>
        <v>5004</v>
      </c>
      <c r="AO2221" s="16" t="str">
        <f>IFERROR(VLOOKUP($P2221,'Kredieten productgroepen functi'!$C:$M,7,FALSE),"n.v.t.")</f>
        <v>Energie en klimaat</v>
      </c>
      <c r="AP2221" s="16" t="str">
        <f>IFERROR(VLOOKUP($P2221,'Kredieten productgroepen functi'!$C:$M,8,FALSE),"n.v.t.")</f>
        <v>50</v>
      </c>
      <c r="AQ2221" s="16" t="str">
        <f>IFERROR(VLOOKUP($P2221,'Kredieten productgroepen functi'!$C:$M,9,FALSE),"n.v.t.")</f>
        <v>Milieubeheer, algemeen</v>
      </c>
      <c r="AR2221" s="16" t="str">
        <f>IFERROR(VLOOKUP($P2221,'Kredieten productgroepen functi'!$C:$M,10,FALSE),"n.v.t.")</f>
        <v>5</v>
      </c>
      <c r="AS2221" s="16" t="str">
        <f>IFERROR(VLOOKUP($P2221,'Kredieten productgroepen functi'!$C:$M,11,FALSE),"n.v.t.")</f>
        <v>Milieubeheer</v>
      </c>
      <c r="AT2221" s="16" t="str">
        <f t="shared" si="107"/>
        <v>Lasten</v>
      </c>
      <c r="AU2221" s="16" t="str">
        <f>IFERROR(VLOOKUP($R2221,Kostensoorten!$C:$J,7,FALSE),"n.v.t.")</f>
        <v>2.3.1</v>
      </c>
      <c r="AV2221" s="16" t="str">
        <f>IFERROR(VLOOKUP($R2221,Kostensoorten!$C:$J,8,FALSE),"n.v.t.")</f>
        <v>Aankopen niet duurzame goedere</v>
      </c>
    </row>
    <row r="2222" spans="6:48">
      <c r="F2222" s="2" t="s">
        <v>9784</v>
      </c>
      <c r="G2222" s="2" t="s">
        <v>39</v>
      </c>
      <c r="H2222" s="2" t="s">
        <v>39</v>
      </c>
      <c r="I2222" s="18">
        <v>4000</v>
      </c>
      <c r="P2222" s="16" t="str">
        <f t="shared" si="105"/>
        <v>650424</v>
      </c>
      <c r="Q2222" s="16" t="str">
        <f>IFERROR(VLOOKUP($P2222,'Kredieten productgroepen functi'!$C:$M,2,FALSE),"n.v.t.")</f>
        <v>Ecologie en economie in balans</v>
      </c>
      <c r="R2222" s="16" t="str">
        <f t="shared" si="106"/>
        <v>423082</v>
      </c>
      <c r="S2222" s="16" t="str">
        <f>IFERROR(VLOOKUP($R2222,Kostensoorten!$C:$J,2,FALSE),"n.v.t.")</f>
        <v>Documentatie aanschaf</v>
      </c>
      <c r="T2222" s="16" t="s">
        <v>39</v>
      </c>
      <c r="U2222" s="16" t="s">
        <v>39</v>
      </c>
      <c r="V2222" s="16" t="s">
        <v>39</v>
      </c>
      <c r="W2222" s="16" t="s">
        <v>39</v>
      </c>
      <c r="X2222" s="16" t="s">
        <v>39</v>
      </c>
      <c r="Y2222" s="16" t="s">
        <v>39</v>
      </c>
      <c r="Z2222" s="16" t="s">
        <v>39</v>
      </c>
      <c r="AA2222" s="16" t="s">
        <v>39</v>
      </c>
      <c r="AB2222" s="16" t="s">
        <v>39</v>
      </c>
      <c r="AC2222" s="16" t="s">
        <v>39</v>
      </c>
      <c r="AD2222" s="16" t="s">
        <v>39</v>
      </c>
      <c r="AE2222" s="16" t="s">
        <v>39</v>
      </c>
      <c r="AF2222" s="16" t="s">
        <v>39</v>
      </c>
      <c r="AG2222" s="16" t="s">
        <v>39</v>
      </c>
      <c r="AH2222" s="16" t="s">
        <v>39</v>
      </c>
      <c r="AI2222" s="16" t="s">
        <v>39</v>
      </c>
      <c r="AJ2222" s="16" t="s">
        <v>39</v>
      </c>
      <c r="AL2222" s="16" t="s">
        <v>39</v>
      </c>
      <c r="AM2222" s="16" t="s">
        <v>39</v>
      </c>
      <c r="AN2222" s="16" t="str">
        <f>IFERROR(VLOOKUP($P2222,'Kredieten productgroepen functi'!$C:$M,6,FALSE),"n.v.t.")</f>
        <v>5004</v>
      </c>
      <c r="AO2222" s="16" t="str">
        <f>IFERROR(VLOOKUP($P2222,'Kredieten productgroepen functi'!$C:$M,7,FALSE),"n.v.t.")</f>
        <v>Energie en klimaat</v>
      </c>
      <c r="AP2222" s="16" t="str">
        <f>IFERROR(VLOOKUP($P2222,'Kredieten productgroepen functi'!$C:$M,8,FALSE),"n.v.t.")</f>
        <v>50</v>
      </c>
      <c r="AQ2222" s="16" t="str">
        <f>IFERROR(VLOOKUP($P2222,'Kredieten productgroepen functi'!$C:$M,9,FALSE),"n.v.t.")</f>
        <v>Milieubeheer, algemeen</v>
      </c>
      <c r="AR2222" s="16" t="str">
        <f>IFERROR(VLOOKUP($P2222,'Kredieten productgroepen functi'!$C:$M,10,FALSE),"n.v.t.")</f>
        <v>5</v>
      </c>
      <c r="AS2222" s="16" t="str">
        <f>IFERROR(VLOOKUP($P2222,'Kredieten productgroepen functi'!$C:$M,11,FALSE),"n.v.t.")</f>
        <v>Milieubeheer</v>
      </c>
      <c r="AT2222" s="16" t="str">
        <f t="shared" si="107"/>
        <v>Lasten</v>
      </c>
      <c r="AU2222" s="16" t="str">
        <f>IFERROR(VLOOKUP($R2222,Kostensoorten!$C:$J,7,FALSE),"n.v.t.")</f>
        <v>2.3.1</v>
      </c>
      <c r="AV2222" s="16" t="str">
        <f>IFERROR(VLOOKUP($R2222,Kostensoorten!$C:$J,8,FALSE),"n.v.t.")</f>
        <v>Aankopen niet duurzame goedere</v>
      </c>
    </row>
    <row r="2223" spans="6:48">
      <c r="F2223" s="2" t="s">
        <v>8245</v>
      </c>
      <c r="G2223" s="2" t="s">
        <v>39</v>
      </c>
      <c r="H2223" s="2" t="s">
        <v>39</v>
      </c>
      <c r="I2223" s="18">
        <v>115920</v>
      </c>
      <c r="P2223" s="16" t="str">
        <f t="shared" si="105"/>
        <v>650424</v>
      </c>
      <c r="Q2223" s="16" t="str">
        <f>IFERROR(VLOOKUP($P2223,'Kredieten productgroepen functi'!$C:$M,2,FALSE),"n.v.t.")</f>
        <v>Ecologie en economie in balans</v>
      </c>
      <c r="R2223" s="16" t="str">
        <f t="shared" si="106"/>
        <v>423131</v>
      </c>
      <c r="S2223" s="16" t="str">
        <f>IFERROR(VLOOKUP($R2223,Kostensoorten!$C:$J,2,FALSE),"n.v.t.")</f>
        <v>Inhuur personeel</v>
      </c>
      <c r="T2223" s="16" t="s">
        <v>39</v>
      </c>
      <c r="U2223" s="16" t="s">
        <v>39</v>
      </c>
      <c r="V2223" s="16" t="s">
        <v>39</v>
      </c>
      <c r="W2223" s="16" t="s">
        <v>39</v>
      </c>
      <c r="X2223" s="16" t="s">
        <v>39</v>
      </c>
      <c r="Y2223" s="16" t="s">
        <v>39</v>
      </c>
      <c r="Z2223" s="16" t="s">
        <v>39</v>
      </c>
      <c r="AA2223" s="16" t="s">
        <v>39</v>
      </c>
      <c r="AB2223" s="16" t="s">
        <v>39</v>
      </c>
      <c r="AC2223" s="16" t="s">
        <v>39</v>
      </c>
      <c r="AD2223" s="16" t="s">
        <v>39</v>
      </c>
      <c r="AE2223" s="16" t="s">
        <v>39</v>
      </c>
      <c r="AF2223" s="16" t="s">
        <v>39</v>
      </c>
      <c r="AG2223" s="16" t="s">
        <v>39</v>
      </c>
      <c r="AH2223" s="16" t="s">
        <v>39</v>
      </c>
      <c r="AI2223" s="16" t="s">
        <v>39</v>
      </c>
      <c r="AJ2223" s="16" t="s">
        <v>39</v>
      </c>
      <c r="AL2223" s="16" t="s">
        <v>39</v>
      </c>
      <c r="AM2223" s="16" t="s">
        <v>39</v>
      </c>
      <c r="AN2223" s="16" t="str">
        <f>IFERROR(VLOOKUP($P2223,'Kredieten productgroepen functi'!$C:$M,6,FALSE),"n.v.t.")</f>
        <v>5004</v>
      </c>
      <c r="AO2223" s="16" t="str">
        <f>IFERROR(VLOOKUP($P2223,'Kredieten productgroepen functi'!$C:$M,7,FALSE),"n.v.t.")</f>
        <v>Energie en klimaat</v>
      </c>
      <c r="AP2223" s="16" t="str">
        <f>IFERROR(VLOOKUP($P2223,'Kredieten productgroepen functi'!$C:$M,8,FALSE),"n.v.t.")</f>
        <v>50</v>
      </c>
      <c r="AQ2223" s="16" t="str">
        <f>IFERROR(VLOOKUP($P2223,'Kredieten productgroepen functi'!$C:$M,9,FALSE),"n.v.t.")</f>
        <v>Milieubeheer, algemeen</v>
      </c>
      <c r="AR2223" s="16" t="str">
        <f>IFERROR(VLOOKUP($P2223,'Kredieten productgroepen functi'!$C:$M,10,FALSE),"n.v.t.")</f>
        <v>5</v>
      </c>
      <c r="AS2223" s="16" t="str">
        <f>IFERROR(VLOOKUP($P2223,'Kredieten productgroepen functi'!$C:$M,11,FALSE),"n.v.t.")</f>
        <v>Milieubeheer</v>
      </c>
      <c r="AT2223" s="16" t="str">
        <f t="shared" si="107"/>
        <v>Lasten</v>
      </c>
      <c r="AU2223" s="16" t="str">
        <f>IFERROR(VLOOKUP($R2223,Kostensoorten!$C:$J,7,FALSE),"n.v.t.")</f>
        <v>2.3.1</v>
      </c>
      <c r="AV2223" s="16" t="str">
        <f>IFERROR(VLOOKUP($R2223,Kostensoorten!$C:$J,8,FALSE),"n.v.t.")</f>
        <v>Aankopen niet duurzame goedere</v>
      </c>
    </row>
    <row r="2224" spans="6:48">
      <c r="F2224" s="2" t="s">
        <v>8815</v>
      </c>
      <c r="G2224" s="2" t="s">
        <v>39</v>
      </c>
      <c r="H2224" s="2" t="s">
        <v>39</v>
      </c>
      <c r="I2224" s="18">
        <v>14970</v>
      </c>
      <c r="P2224" s="16" t="str">
        <f t="shared" si="105"/>
        <v>650424</v>
      </c>
      <c r="Q2224" s="16" t="str">
        <f>IFERROR(VLOOKUP($P2224,'Kredieten productgroepen functi'!$C:$M,2,FALSE),"n.v.t.")</f>
        <v>Ecologie en economie in balans</v>
      </c>
      <c r="R2224" s="16" t="str">
        <f t="shared" si="106"/>
        <v>423132</v>
      </c>
      <c r="S2224" s="16" t="str">
        <f>IFERROR(VLOOKUP($R2224,Kostensoorten!$C:$J,2,FALSE),"n.v.t.")</f>
        <v>Adviesdiensten door derden</v>
      </c>
      <c r="T2224" s="16" t="s">
        <v>39</v>
      </c>
      <c r="U2224" s="16" t="s">
        <v>39</v>
      </c>
      <c r="V2224" s="16" t="s">
        <v>39</v>
      </c>
      <c r="W2224" s="16" t="s">
        <v>39</v>
      </c>
      <c r="X2224" s="16" t="s">
        <v>39</v>
      </c>
      <c r="Y2224" s="16" t="s">
        <v>39</v>
      </c>
      <c r="Z2224" s="16" t="s">
        <v>39</v>
      </c>
      <c r="AA2224" s="16" t="s">
        <v>39</v>
      </c>
      <c r="AB2224" s="16" t="s">
        <v>39</v>
      </c>
      <c r="AC2224" s="16" t="s">
        <v>39</v>
      </c>
      <c r="AD2224" s="16" t="s">
        <v>39</v>
      </c>
      <c r="AE2224" s="16" t="s">
        <v>39</v>
      </c>
      <c r="AF2224" s="16" t="s">
        <v>39</v>
      </c>
      <c r="AG2224" s="16" t="s">
        <v>39</v>
      </c>
      <c r="AH2224" s="16" t="s">
        <v>39</v>
      </c>
      <c r="AI2224" s="16" t="s">
        <v>39</v>
      </c>
      <c r="AJ2224" s="16" t="s">
        <v>39</v>
      </c>
      <c r="AL2224" s="16" t="s">
        <v>39</v>
      </c>
      <c r="AM2224" s="16" t="s">
        <v>39</v>
      </c>
      <c r="AN2224" s="16" t="str">
        <f>IFERROR(VLOOKUP($P2224,'Kredieten productgroepen functi'!$C:$M,6,FALSE),"n.v.t.")</f>
        <v>5004</v>
      </c>
      <c r="AO2224" s="16" t="str">
        <f>IFERROR(VLOOKUP($P2224,'Kredieten productgroepen functi'!$C:$M,7,FALSE),"n.v.t.")</f>
        <v>Energie en klimaat</v>
      </c>
      <c r="AP2224" s="16" t="str">
        <f>IFERROR(VLOOKUP($P2224,'Kredieten productgroepen functi'!$C:$M,8,FALSE),"n.v.t.")</f>
        <v>50</v>
      </c>
      <c r="AQ2224" s="16" t="str">
        <f>IFERROR(VLOOKUP($P2224,'Kredieten productgroepen functi'!$C:$M,9,FALSE),"n.v.t.")</f>
        <v>Milieubeheer, algemeen</v>
      </c>
      <c r="AR2224" s="16" t="str">
        <f>IFERROR(VLOOKUP($P2224,'Kredieten productgroepen functi'!$C:$M,10,FALSE),"n.v.t.")</f>
        <v>5</v>
      </c>
      <c r="AS2224" s="16" t="str">
        <f>IFERROR(VLOOKUP($P2224,'Kredieten productgroepen functi'!$C:$M,11,FALSE),"n.v.t.")</f>
        <v>Milieubeheer</v>
      </c>
      <c r="AT2224" s="16" t="str">
        <f t="shared" si="107"/>
        <v>Lasten</v>
      </c>
      <c r="AU2224" s="16" t="str">
        <f>IFERROR(VLOOKUP($R2224,Kostensoorten!$C:$J,7,FALSE),"n.v.t.")</f>
        <v>2.3.1</v>
      </c>
      <c r="AV2224" s="16" t="str">
        <f>IFERROR(VLOOKUP($R2224,Kostensoorten!$C:$J,8,FALSE),"n.v.t.")</f>
        <v>Aankopen niet duurzame goedere</v>
      </c>
    </row>
    <row r="2225" spans="6:48">
      <c r="F2225" s="2" t="s">
        <v>8246</v>
      </c>
      <c r="G2225" s="2" t="s">
        <v>39</v>
      </c>
      <c r="H2225" s="2" t="s">
        <v>39</v>
      </c>
      <c r="I2225" s="18">
        <v>0</v>
      </c>
      <c r="P2225" s="16" t="str">
        <f t="shared" si="105"/>
        <v>650424</v>
      </c>
      <c r="Q2225" s="16" t="str">
        <f>IFERROR(VLOOKUP($P2225,'Kredieten productgroepen functi'!$C:$M,2,FALSE),"n.v.t.")</f>
        <v>Ecologie en economie in balans</v>
      </c>
      <c r="R2225" s="16" t="str">
        <f t="shared" si="106"/>
        <v>423138</v>
      </c>
      <c r="S2225" s="16" t="str">
        <f>IFERROR(VLOOKUP($R2225,Kostensoorten!$C:$J,2,FALSE),"n.v.t.")</f>
        <v>Coaching, begeleiding, outplacement</v>
      </c>
      <c r="T2225" s="16" t="s">
        <v>39</v>
      </c>
      <c r="U2225" s="16" t="s">
        <v>39</v>
      </c>
      <c r="V2225" s="16" t="s">
        <v>39</v>
      </c>
      <c r="W2225" s="16" t="s">
        <v>39</v>
      </c>
      <c r="X2225" s="16" t="s">
        <v>39</v>
      </c>
      <c r="Y2225" s="16" t="s">
        <v>39</v>
      </c>
      <c r="Z2225" s="16" t="s">
        <v>39</v>
      </c>
      <c r="AA2225" s="16" t="s">
        <v>39</v>
      </c>
      <c r="AB2225" s="16" t="s">
        <v>39</v>
      </c>
      <c r="AC2225" s="16" t="s">
        <v>39</v>
      </c>
      <c r="AD2225" s="16" t="s">
        <v>39</v>
      </c>
      <c r="AE2225" s="16" t="s">
        <v>39</v>
      </c>
      <c r="AF2225" s="16" t="s">
        <v>39</v>
      </c>
      <c r="AG2225" s="16" t="s">
        <v>39</v>
      </c>
      <c r="AH2225" s="16" t="s">
        <v>39</v>
      </c>
      <c r="AI2225" s="16" t="s">
        <v>39</v>
      </c>
      <c r="AJ2225" s="16" t="s">
        <v>39</v>
      </c>
      <c r="AL2225" s="16" t="s">
        <v>39</v>
      </c>
      <c r="AM2225" s="16" t="s">
        <v>39</v>
      </c>
      <c r="AN2225" s="16" t="str">
        <f>IFERROR(VLOOKUP($P2225,'Kredieten productgroepen functi'!$C:$M,6,FALSE),"n.v.t.")</f>
        <v>5004</v>
      </c>
      <c r="AO2225" s="16" t="str">
        <f>IFERROR(VLOOKUP($P2225,'Kredieten productgroepen functi'!$C:$M,7,FALSE),"n.v.t.")</f>
        <v>Energie en klimaat</v>
      </c>
      <c r="AP2225" s="16" t="str">
        <f>IFERROR(VLOOKUP($P2225,'Kredieten productgroepen functi'!$C:$M,8,FALSE),"n.v.t.")</f>
        <v>50</v>
      </c>
      <c r="AQ2225" s="16" t="str">
        <f>IFERROR(VLOOKUP($P2225,'Kredieten productgroepen functi'!$C:$M,9,FALSE),"n.v.t.")</f>
        <v>Milieubeheer, algemeen</v>
      </c>
      <c r="AR2225" s="16" t="str">
        <f>IFERROR(VLOOKUP($P2225,'Kredieten productgroepen functi'!$C:$M,10,FALSE),"n.v.t.")</f>
        <v>5</v>
      </c>
      <c r="AS2225" s="16" t="str">
        <f>IFERROR(VLOOKUP($P2225,'Kredieten productgroepen functi'!$C:$M,11,FALSE),"n.v.t.")</f>
        <v>Milieubeheer</v>
      </c>
      <c r="AT2225" s="16" t="str">
        <f t="shared" si="107"/>
        <v>Lasten</v>
      </c>
      <c r="AU2225" s="16" t="str">
        <f>IFERROR(VLOOKUP($R2225,Kostensoorten!$C:$J,7,FALSE),"n.v.t.")</f>
        <v>2.3.1</v>
      </c>
      <c r="AV2225" s="16" t="str">
        <f>IFERROR(VLOOKUP($R2225,Kostensoorten!$C:$J,8,FALSE),"n.v.t.")</f>
        <v>Aankopen niet duurzame goedere</v>
      </c>
    </row>
    <row r="2226" spans="6:48">
      <c r="F2226" s="2" t="s">
        <v>7642</v>
      </c>
      <c r="G2226" s="2" t="s">
        <v>39</v>
      </c>
      <c r="H2226" s="2" t="s">
        <v>39</v>
      </c>
      <c r="I2226" s="18">
        <v>63632.54</v>
      </c>
      <c r="P2226" s="16" t="str">
        <f t="shared" si="105"/>
        <v>650424</v>
      </c>
      <c r="Q2226" s="16" t="str">
        <f>IFERROR(VLOOKUP($P2226,'Kredieten productgroepen functi'!$C:$M,2,FALSE),"n.v.t.")</f>
        <v>Ecologie en economie in balans</v>
      </c>
      <c r="R2226" s="16" t="str">
        <f t="shared" si="106"/>
        <v>423139</v>
      </c>
      <c r="S2226" s="16" t="str">
        <f>IFERROR(VLOOKUP($R2226,Kostensoorten!$C:$J,2,FALSE),"n.v.t.")</f>
        <v>Overige diensten van derden</v>
      </c>
      <c r="T2226" s="16" t="s">
        <v>39</v>
      </c>
      <c r="U2226" s="16" t="s">
        <v>39</v>
      </c>
      <c r="V2226" s="16" t="s">
        <v>39</v>
      </c>
      <c r="W2226" s="16" t="s">
        <v>39</v>
      </c>
      <c r="X2226" s="16" t="s">
        <v>39</v>
      </c>
      <c r="Y2226" s="16" t="s">
        <v>39</v>
      </c>
      <c r="Z2226" s="16" t="s">
        <v>39</v>
      </c>
      <c r="AA2226" s="16" t="s">
        <v>39</v>
      </c>
      <c r="AB2226" s="16" t="s">
        <v>39</v>
      </c>
      <c r="AC2226" s="16" t="s">
        <v>39</v>
      </c>
      <c r="AD2226" s="16" t="s">
        <v>39</v>
      </c>
      <c r="AE2226" s="16" t="s">
        <v>39</v>
      </c>
      <c r="AF2226" s="16" t="s">
        <v>39</v>
      </c>
      <c r="AG2226" s="16" t="s">
        <v>39</v>
      </c>
      <c r="AH2226" s="16" t="s">
        <v>39</v>
      </c>
      <c r="AI2226" s="16" t="s">
        <v>39</v>
      </c>
      <c r="AJ2226" s="16" t="s">
        <v>39</v>
      </c>
      <c r="AL2226" s="16" t="s">
        <v>39</v>
      </c>
      <c r="AM2226" s="16" t="s">
        <v>39</v>
      </c>
      <c r="AN2226" s="16" t="str">
        <f>IFERROR(VLOOKUP($P2226,'Kredieten productgroepen functi'!$C:$M,6,FALSE),"n.v.t.")</f>
        <v>5004</v>
      </c>
      <c r="AO2226" s="16" t="str">
        <f>IFERROR(VLOOKUP($P2226,'Kredieten productgroepen functi'!$C:$M,7,FALSE),"n.v.t.")</f>
        <v>Energie en klimaat</v>
      </c>
      <c r="AP2226" s="16" t="str">
        <f>IFERROR(VLOOKUP($P2226,'Kredieten productgroepen functi'!$C:$M,8,FALSE),"n.v.t.")</f>
        <v>50</v>
      </c>
      <c r="AQ2226" s="16" t="str">
        <f>IFERROR(VLOOKUP($P2226,'Kredieten productgroepen functi'!$C:$M,9,FALSE),"n.v.t.")</f>
        <v>Milieubeheer, algemeen</v>
      </c>
      <c r="AR2226" s="16" t="str">
        <f>IFERROR(VLOOKUP($P2226,'Kredieten productgroepen functi'!$C:$M,10,FALSE),"n.v.t.")</f>
        <v>5</v>
      </c>
      <c r="AS2226" s="16" t="str">
        <f>IFERROR(VLOOKUP($P2226,'Kredieten productgroepen functi'!$C:$M,11,FALSE),"n.v.t.")</f>
        <v>Milieubeheer</v>
      </c>
      <c r="AT2226" s="16" t="str">
        <f t="shared" si="107"/>
        <v>Lasten</v>
      </c>
      <c r="AU2226" s="16" t="str">
        <f>IFERROR(VLOOKUP($R2226,Kostensoorten!$C:$J,7,FALSE),"n.v.t.")</f>
        <v>2.3.1</v>
      </c>
      <c r="AV2226" s="16" t="str">
        <f>IFERROR(VLOOKUP($R2226,Kostensoorten!$C:$J,8,FALSE),"n.v.t.")</f>
        <v>Aankopen niet duurzame goedere</v>
      </c>
    </row>
    <row r="2227" spans="6:48">
      <c r="F2227" s="2" t="s">
        <v>8816</v>
      </c>
      <c r="G2227" s="2" t="s">
        <v>39</v>
      </c>
      <c r="H2227" s="2" t="s">
        <v>39</v>
      </c>
      <c r="I2227" s="18">
        <v>585.14</v>
      </c>
      <c r="P2227" s="16" t="str">
        <f t="shared" si="105"/>
        <v>650424</v>
      </c>
      <c r="Q2227" s="16" t="str">
        <f>IFERROR(VLOOKUP($P2227,'Kredieten productgroepen functi'!$C:$M,2,FALSE),"n.v.t.")</f>
        <v>Ecologie en economie in balans</v>
      </c>
      <c r="R2227" s="16" t="str">
        <f t="shared" si="106"/>
        <v>423142</v>
      </c>
      <c r="S2227" s="16" t="str">
        <f>IFERROR(VLOOKUP($R2227,Kostensoorten!$C:$J,2,FALSE),"n.v.t.")</f>
        <v>Geschenken aan externen/relaties</v>
      </c>
      <c r="T2227" s="16" t="s">
        <v>39</v>
      </c>
      <c r="U2227" s="16" t="s">
        <v>39</v>
      </c>
      <c r="V2227" s="16" t="s">
        <v>39</v>
      </c>
      <c r="W2227" s="16" t="s">
        <v>39</v>
      </c>
      <c r="X2227" s="16" t="s">
        <v>39</v>
      </c>
      <c r="Y2227" s="16" t="s">
        <v>39</v>
      </c>
      <c r="Z2227" s="16" t="s">
        <v>39</v>
      </c>
      <c r="AA2227" s="16" t="s">
        <v>39</v>
      </c>
      <c r="AB2227" s="16" t="s">
        <v>39</v>
      </c>
      <c r="AC2227" s="16" t="s">
        <v>39</v>
      </c>
      <c r="AD2227" s="16" t="s">
        <v>39</v>
      </c>
      <c r="AE2227" s="16" t="s">
        <v>39</v>
      </c>
      <c r="AF2227" s="16" t="s">
        <v>39</v>
      </c>
      <c r="AG2227" s="16" t="s">
        <v>39</v>
      </c>
      <c r="AH2227" s="16" t="s">
        <v>39</v>
      </c>
      <c r="AI2227" s="16" t="s">
        <v>39</v>
      </c>
      <c r="AJ2227" s="16" t="s">
        <v>39</v>
      </c>
      <c r="AL2227" s="16" t="s">
        <v>39</v>
      </c>
      <c r="AM2227" s="16" t="s">
        <v>39</v>
      </c>
      <c r="AN2227" s="16" t="str">
        <f>IFERROR(VLOOKUP($P2227,'Kredieten productgroepen functi'!$C:$M,6,FALSE),"n.v.t.")</f>
        <v>5004</v>
      </c>
      <c r="AO2227" s="16" t="str">
        <f>IFERROR(VLOOKUP($P2227,'Kredieten productgroepen functi'!$C:$M,7,FALSE),"n.v.t.")</f>
        <v>Energie en klimaat</v>
      </c>
      <c r="AP2227" s="16" t="str">
        <f>IFERROR(VLOOKUP($P2227,'Kredieten productgroepen functi'!$C:$M,8,FALSE),"n.v.t.")</f>
        <v>50</v>
      </c>
      <c r="AQ2227" s="16" t="str">
        <f>IFERROR(VLOOKUP($P2227,'Kredieten productgroepen functi'!$C:$M,9,FALSE),"n.v.t.")</f>
        <v>Milieubeheer, algemeen</v>
      </c>
      <c r="AR2227" s="16" t="str">
        <f>IFERROR(VLOOKUP($P2227,'Kredieten productgroepen functi'!$C:$M,10,FALSE),"n.v.t.")</f>
        <v>5</v>
      </c>
      <c r="AS2227" s="16" t="str">
        <f>IFERROR(VLOOKUP($P2227,'Kredieten productgroepen functi'!$C:$M,11,FALSE),"n.v.t.")</f>
        <v>Milieubeheer</v>
      </c>
      <c r="AT2227" s="16" t="str">
        <f t="shared" si="107"/>
        <v>Lasten</v>
      </c>
      <c r="AU2227" s="16" t="str">
        <f>IFERROR(VLOOKUP($R2227,Kostensoorten!$C:$J,7,FALSE),"n.v.t.")</f>
        <v>2.3.1</v>
      </c>
      <c r="AV2227" s="16" t="str">
        <f>IFERROR(VLOOKUP($R2227,Kostensoorten!$C:$J,8,FALSE),"n.v.t.")</f>
        <v>Aankopen niet duurzame goedere</v>
      </c>
    </row>
    <row r="2228" spans="6:48">
      <c r="F2228" s="2" t="s">
        <v>8247</v>
      </c>
      <c r="G2228" s="2" t="s">
        <v>39</v>
      </c>
      <c r="H2228" s="2" t="s">
        <v>39</v>
      </c>
      <c r="I2228" s="18">
        <v>20.68</v>
      </c>
      <c r="P2228" s="16" t="str">
        <f t="shared" si="105"/>
        <v>650424</v>
      </c>
      <c r="Q2228" s="16" t="str">
        <f>IFERROR(VLOOKUP($P2228,'Kredieten productgroepen functi'!$C:$M,2,FALSE),"n.v.t.")</f>
        <v>Ecologie en economie in balans</v>
      </c>
      <c r="R2228" s="16" t="str">
        <f t="shared" si="106"/>
        <v>423142</v>
      </c>
      <c r="S2228" s="16" t="str">
        <f>IFERROR(VLOOKUP($R2228,Kostensoorten!$C:$J,2,FALSE),"n.v.t.")</f>
        <v>Geschenken aan externen/relaties</v>
      </c>
      <c r="T2228" s="16" t="s">
        <v>39</v>
      </c>
      <c r="U2228" s="16" t="s">
        <v>39</v>
      </c>
      <c r="V2228" s="16" t="s">
        <v>39</v>
      </c>
      <c r="W2228" s="16" t="s">
        <v>39</v>
      </c>
      <c r="X2228" s="16" t="s">
        <v>39</v>
      </c>
      <c r="Y2228" s="16" t="s">
        <v>39</v>
      </c>
      <c r="Z2228" s="16" t="s">
        <v>39</v>
      </c>
      <c r="AA2228" s="16" t="s">
        <v>39</v>
      </c>
      <c r="AB2228" s="16" t="s">
        <v>39</v>
      </c>
      <c r="AC2228" s="16" t="s">
        <v>39</v>
      </c>
      <c r="AD2228" s="16" t="s">
        <v>39</v>
      </c>
      <c r="AE2228" s="16" t="s">
        <v>39</v>
      </c>
      <c r="AF2228" s="16" t="s">
        <v>39</v>
      </c>
      <c r="AG2228" s="16" t="s">
        <v>39</v>
      </c>
      <c r="AH2228" s="16" t="s">
        <v>39</v>
      </c>
      <c r="AI2228" s="16" t="s">
        <v>39</v>
      </c>
      <c r="AJ2228" s="16" t="s">
        <v>39</v>
      </c>
      <c r="AL2228" s="16" t="s">
        <v>39</v>
      </c>
      <c r="AM2228" s="16" t="s">
        <v>39</v>
      </c>
      <c r="AN2228" s="16" t="str">
        <f>IFERROR(VLOOKUP($P2228,'Kredieten productgroepen functi'!$C:$M,6,FALSE),"n.v.t.")</f>
        <v>5004</v>
      </c>
      <c r="AO2228" s="16" t="str">
        <f>IFERROR(VLOOKUP($P2228,'Kredieten productgroepen functi'!$C:$M,7,FALSE),"n.v.t.")</f>
        <v>Energie en klimaat</v>
      </c>
      <c r="AP2228" s="16" t="str">
        <f>IFERROR(VLOOKUP($P2228,'Kredieten productgroepen functi'!$C:$M,8,FALSE),"n.v.t.")</f>
        <v>50</v>
      </c>
      <c r="AQ2228" s="16" t="str">
        <f>IFERROR(VLOOKUP($P2228,'Kredieten productgroepen functi'!$C:$M,9,FALSE),"n.v.t.")</f>
        <v>Milieubeheer, algemeen</v>
      </c>
      <c r="AR2228" s="16" t="str">
        <f>IFERROR(VLOOKUP($P2228,'Kredieten productgroepen functi'!$C:$M,10,FALSE),"n.v.t.")</f>
        <v>5</v>
      </c>
      <c r="AS2228" s="16" t="str">
        <f>IFERROR(VLOOKUP($P2228,'Kredieten productgroepen functi'!$C:$M,11,FALSE),"n.v.t.")</f>
        <v>Milieubeheer</v>
      </c>
      <c r="AT2228" s="16" t="str">
        <f t="shared" si="107"/>
        <v>Lasten</v>
      </c>
      <c r="AU2228" s="16" t="str">
        <f>IFERROR(VLOOKUP($R2228,Kostensoorten!$C:$J,7,FALSE),"n.v.t.")</f>
        <v>2.3.1</v>
      </c>
      <c r="AV2228" s="16" t="str">
        <f>IFERROR(VLOOKUP($R2228,Kostensoorten!$C:$J,8,FALSE),"n.v.t.")</f>
        <v>Aankopen niet duurzame goedere</v>
      </c>
    </row>
    <row r="2229" spans="6:48">
      <c r="F2229" s="2" t="s">
        <v>7643</v>
      </c>
      <c r="G2229" s="2" t="s">
        <v>39</v>
      </c>
      <c r="H2229" s="2" t="s">
        <v>39</v>
      </c>
      <c r="I2229" s="18">
        <v>5224.33</v>
      </c>
      <c r="P2229" s="16" t="str">
        <f t="shared" si="105"/>
        <v>650424</v>
      </c>
      <c r="Q2229" s="16" t="str">
        <f>IFERROR(VLOOKUP($P2229,'Kredieten productgroepen functi'!$C:$M,2,FALSE),"n.v.t.")</f>
        <v>Ecologie en economie in balans</v>
      </c>
      <c r="R2229" s="16" t="str">
        <f t="shared" si="106"/>
        <v>423170</v>
      </c>
      <c r="S2229" s="16" t="str">
        <f>IFERROR(VLOOKUP($R2229,Kostensoorten!$C:$J,2,FALSE),"n.v.t.")</f>
        <v>Werklunch/diner zakelijke relaties</v>
      </c>
      <c r="T2229" s="16" t="s">
        <v>39</v>
      </c>
      <c r="U2229" s="16" t="s">
        <v>39</v>
      </c>
      <c r="V2229" s="16" t="s">
        <v>39</v>
      </c>
      <c r="W2229" s="16" t="s">
        <v>39</v>
      </c>
      <c r="X2229" s="16" t="s">
        <v>39</v>
      </c>
      <c r="Y2229" s="16" t="s">
        <v>39</v>
      </c>
      <c r="Z2229" s="16" t="s">
        <v>39</v>
      </c>
      <c r="AA2229" s="16" t="s">
        <v>39</v>
      </c>
      <c r="AB2229" s="16" t="s">
        <v>39</v>
      </c>
      <c r="AC2229" s="16" t="s">
        <v>39</v>
      </c>
      <c r="AD2229" s="16" t="s">
        <v>39</v>
      </c>
      <c r="AE2229" s="16" t="s">
        <v>39</v>
      </c>
      <c r="AF2229" s="16" t="s">
        <v>39</v>
      </c>
      <c r="AG2229" s="16" t="s">
        <v>39</v>
      </c>
      <c r="AH2229" s="16" t="s">
        <v>39</v>
      </c>
      <c r="AI2229" s="16" t="s">
        <v>39</v>
      </c>
      <c r="AJ2229" s="16" t="s">
        <v>39</v>
      </c>
      <c r="AL2229" s="16" t="s">
        <v>39</v>
      </c>
      <c r="AM2229" s="16" t="s">
        <v>39</v>
      </c>
      <c r="AN2229" s="16" t="str">
        <f>IFERROR(VLOOKUP($P2229,'Kredieten productgroepen functi'!$C:$M,6,FALSE),"n.v.t.")</f>
        <v>5004</v>
      </c>
      <c r="AO2229" s="16" t="str">
        <f>IFERROR(VLOOKUP($P2229,'Kredieten productgroepen functi'!$C:$M,7,FALSE),"n.v.t.")</f>
        <v>Energie en klimaat</v>
      </c>
      <c r="AP2229" s="16" t="str">
        <f>IFERROR(VLOOKUP($P2229,'Kredieten productgroepen functi'!$C:$M,8,FALSE),"n.v.t.")</f>
        <v>50</v>
      </c>
      <c r="AQ2229" s="16" t="str">
        <f>IFERROR(VLOOKUP($P2229,'Kredieten productgroepen functi'!$C:$M,9,FALSE),"n.v.t.")</f>
        <v>Milieubeheer, algemeen</v>
      </c>
      <c r="AR2229" s="16" t="str">
        <f>IFERROR(VLOOKUP($P2229,'Kredieten productgroepen functi'!$C:$M,10,FALSE),"n.v.t.")</f>
        <v>5</v>
      </c>
      <c r="AS2229" s="16" t="str">
        <f>IFERROR(VLOOKUP($P2229,'Kredieten productgroepen functi'!$C:$M,11,FALSE),"n.v.t.")</f>
        <v>Milieubeheer</v>
      </c>
      <c r="AT2229" s="16" t="str">
        <f t="shared" si="107"/>
        <v>Lasten</v>
      </c>
      <c r="AU2229" s="16" t="str">
        <f>IFERROR(VLOOKUP($R2229,Kostensoorten!$C:$J,7,FALSE),"n.v.t.")</f>
        <v>2.3.1</v>
      </c>
      <c r="AV2229" s="16" t="str">
        <f>IFERROR(VLOOKUP($R2229,Kostensoorten!$C:$J,8,FALSE),"n.v.t.")</f>
        <v>Aankopen niet duurzame goedere</v>
      </c>
    </row>
    <row r="2230" spans="6:48">
      <c r="F2230" s="2" t="s">
        <v>7644</v>
      </c>
      <c r="G2230" s="2" t="s">
        <v>39</v>
      </c>
      <c r="H2230" s="2" t="s">
        <v>39</v>
      </c>
      <c r="I2230" s="18">
        <v>3596.55</v>
      </c>
      <c r="P2230" s="16" t="str">
        <f t="shared" si="105"/>
        <v>650424</v>
      </c>
      <c r="Q2230" s="16" t="str">
        <f>IFERROR(VLOOKUP($P2230,'Kredieten productgroepen functi'!$C:$M,2,FALSE),"n.v.t.")</f>
        <v>Ecologie en economie in balans</v>
      </c>
      <c r="R2230" s="16" t="str">
        <f t="shared" si="106"/>
        <v>423175</v>
      </c>
      <c r="S2230" s="16" t="str">
        <f>IFERROR(VLOOKUP($R2230,Kostensoorten!$C:$J,2,FALSE),"n.v.t.")</f>
        <v>Vergadering/bijeenkomst Extern</v>
      </c>
      <c r="T2230" s="16" t="s">
        <v>39</v>
      </c>
      <c r="U2230" s="16" t="s">
        <v>39</v>
      </c>
      <c r="V2230" s="16" t="s">
        <v>39</v>
      </c>
      <c r="W2230" s="16" t="s">
        <v>39</v>
      </c>
      <c r="X2230" s="16" t="s">
        <v>39</v>
      </c>
      <c r="Y2230" s="16" t="s">
        <v>39</v>
      </c>
      <c r="Z2230" s="16" t="s">
        <v>39</v>
      </c>
      <c r="AA2230" s="16" t="s">
        <v>39</v>
      </c>
      <c r="AB2230" s="16" t="s">
        <v>39</v>
      </c>
      <c r="AC2230" s="16" t="s">
        <v>39</v>
      </c>
      <c r="AD2230" s="16" t="s">
        <v>39</v>
      </c>
      <c r="AE2230" s="16" t="s">
        <v>39</v>
      </c>
      <c r="AF2230" s="16" t="s">
        <v>39</v>
      </c>
      <c r="AG2230" s="16" t="s">
        <v>39</v>
      </c>
      <c r="AH2230" s="16" t="s">
        <v>39</v>
      </c>
      <c r="AI2230" s="16" t="s">
        <v>39</v>
      </c>
      <c r="AJ2230" s="16" t="s">
        <v>39</v>
      </c>
      <c r="AL2230" s="16" t="s">
        <v>39</v>
      </c>
      <c r="AM2230" s="16" t="s">
        <v>39</v>
      </c>
      <c r="AN2230" s="16" t="str">
        <f>IFERROR(VLOOKUP($P2230,'Kredieten productgroepen functi'!$C:$M,6,FALSE),"n.v.t.")</f>
        <v>5004</v>
      </c>
      <c r="AO2230" s="16" t="str">
        <f>IFERROR(VLOOKUP($P2230,'Kredieten productgroepen functi'!$C:$M,7,FALSE),"n.v.t.")</f>
        <v>Energie en klimaat</v>
      </c>
      <c r="AP2230" s="16" t="str">
        <f>IFERROR(VLOOKUP($P2230,'Kredieten productgroepen functi'!$C:$M,8,FALSE),"n.v.t.")</f>
        <v>50</v>
      </c>
      <c r="AQ2230" s="16" t="str">
        <f>IFERROR(VLOOKUP($P2230,'Kredieten productgroepen functi'!$C:$M,9,FALSE),"n.v.t.")</f>
        <v>Milieubeheer, algemeen</v>
      </c>
      <c r="AR2230" s="16" t="str">
        <f>IFERROR(VLOOKUP($P2230,'Kredieten productgroepen functi'!$C:$M,10,FALSE),"n.v.t.")</f>
        <v>5</v>
      </c>
      <c r="AS2230" s="16" t="str">
        <f>IFERROR(VLOOKUP($P2230,'Kredieten productgroepen functi'!$C:$M,11,FALSE),"n.v.t.")</f>
        <v>Milieubeheer</v>
      </c>
      <c r="AT2230" s="16" t="str">
        <f t="shared" si="107"/>
        <v>Lasten</v>
      </c>
      <c r="AU2230" s="16" t="str">
        <f>IFERROR(VLOOKUP($R2230,Kostensoorten!$C:$J,7,FALSE),"n.v.t.")</f>
        <v>2.3.1</v>
      </c>
      <c r="AV2230" s="16" t="str">
        <f>IFERROR(VLOOKUP($R2230,Kostensoorten!$C:$J,8,FALSE),"n.v.t.")</f>
        <v>Aankopen niet duurzame goedere</v>
      </c>
    </row>
    <row r="2231" spans="6:48">
      <c r="F2231" s="2" t="s">
        <v>8248</v>
      </c>
      <c r="G2231" s="2" t="s">
        <v>39</v>
      </c>
      <c r="H2231" s="2" t="s">
        <v>39</v>
      </c>
      <c r="I2231" s="18">
        <v>143.91999999999999</v>
      </c>
      <c r="P2231" s="16" t="str">
        <f t="shared" si="105"/>
        <v>650424</v>
      </c>
      <c r="Q2231" s="16" t="str">
        <f>IFERROR(VLOOKUP($P2231,'Kredieten productgroepen functi'!$C:$M,2,FALSE),"n.v.t.")</f>
        <v>Ecologie en economie in balans</v>
      </c>
      <c r="R2231" s="16" t="str">
        <f t="shared" si="106"/>
        <v>423178</v>
      </c>
      <c r="S2231" s="16" t="str">
        <f>IFERROR(VLOOKUP($R2231,Kostensoorten!$C:$J,2,FALSE),"n.v.t.")</f>
        <v>Consumpties op werkplek</v>
      </c>
      <c r="T2231" s="16" t="s">
        <v>39</v>
      </c>
      <c r="U2231" s="16" t="s">
        <v>39</v>
      </c>
      <c r="V2231" s="16" t="s">
        <v>39</v>
      </c>
      <c r="W2231" s="16" t="s">
        <v>39</v>
      </c>
      <c r="X2231" s="16" t="s">
        <v>39</v>
      </c>
      <c r="Y2231" s="16" t="s">
        <v>39</v>
      </c>
      <c r="Z2231" s="16" t="s">
        <v>39</v>
      </c>
      <c r="AA2231" s="16" t="s">
        <v>39</v>
      </c>
      <c r="AB2231" s="16" t="s">
        <v>39</v>
      </c>
      <c r="AC2231" s="16" t="s">
        <v>39</v>
      </c>
      <c r="AD2231" s="16" t="s">
        <v>39</v>
      </c>
      <c r="AE2231" s="16" t="s">
        <v>39</v>
      </c>
      <c r="AF2231" s="16" t="s">
        <v>39</v>
      </c>
      <c r="AG2231" s="16" t="s">
        <v>39</v>
      </c>
      <c r="AH2231" s="16" t="s">
        <v>39</v>
      </c>
      <c r="AI2231" s="16" t="s">
        <v>39</v>
      </c>
      <c r="AJ2231" s="16" t="s">
        <v>39</v>
      </c>
      <c r="AL2231" s="16" t="s">
        <v>39</v>
      </c>
      <c r="AM2231" s="16" t="s">
        <v>39</v>
      </c>
      <c r="AN2231" s="16" t="str">
        <f>IFERROR(VLOOKUP($P2231,'Kredieten productgroepen functi'!$C:$M,6,FALSE),"n.v.t.")</f>
        <v>5004</v>
      </c>
      <c r="AO2231" s="16" t="str">
        <f>IFERROR(VLOOKUP($P2231,'Kredieten productgroepen functi'!$C:$M,7,FALSE),"n.v.t.")</f>
        <v>Energie en klimaat</v>
      </c>
      <c r="AP2231" s="16" t="str">
        <f>IFERROR(VLOOKUP($P2231,'Kredieten productgroepen functi'!$C:$M,8,FALSE),"n.v.t.")</f>
        <v>50</v>
      </c>
      <c r="AQ2231" s="16" t="str">
        <f>IFERROR(VLOOKUP($P2231,'Kredieten productgroepen functi'!$C:$M,9,FALSE),"n.v.t.")</f>
        <v>Milieubeheer, algemeen</v>
      </c>
      <c r="AR2231" s="16" t="str">
        <f>IFERROR(VLOOKUP($P2231,'Kredieten productgroepen functi'!$C:$M,10,FALSE),"n.v.t.")</f>
        <v>5</v>
      </c>
      <c r="AS2231" s="16" t="str">
        <f>IFERROR(VLOOKUP($P2231,'Kredieten productgroepen functi'!$C:$M,11,FALSE),"n.v.t.")</f>
        <v>Milieubeheer</v>
      </c>
      <c r="AT2231" s="16" t="str">
        <f t="shared" si="107"/>
        <v>Lasten</v>
      </c>
      <c r="AU2231" s="16" t="str">
        <f>IFERROR(VLOOKUP($R2231,Kostensoorten!$C:$J,7,FALSE),"n.v.t.")</f>
        <v>2.3.1</v>
      </c>
      <c r="AV2231" s="16" t="str">
        <f>IFERROR(VLOOKUP($R2231,Kostensoorten!$C:$J,8,FALSE),"n.v.t.")</f>
        <v>Aankopen niet duurzame goedere</v>
      </c>
    </row>
    <row r="2232" spans="6:48">
      <c r="F2232" s="2" t="s">
        <v>8249</v>
      </c>
      <c r="G2232" s="2" t="s">
        <v>39</v>
      </c>
      <c r="H2232" s="2" t="s">
        <v>39</v>
      </c>
      <c r="I2232" s="18">
        <v>0</v>
      </c>
      <c r="P2232" s="16" t="str">
        <f t="shared" si="105"/>
        <v>650424</v>
      </c>
      <c r="Q2232" s="16" t="str">
        <f>IFERROR(VLOOKUP($P2232,'Kredieten productgroepen functi'!$C:$M,2,FALSE),"n.v.t.")</f>
        <v>Ecologie en economie in balans</v>
      </c>
      <c r="R2232" s="16" t="str">
        <f t="shared" si="106"/>
        <v>423179</v>
      </c>
      <c r="S2232" s="16" t="str">
        <f>IFERROR(VLOOKUP($R2232,Kostensoorten!$C:$J,2,FALSE),"n.v.t.")</f>
        <v>Maaltijden en consumpties extern</v>
      </c>
      <c r="T2232" s="16" t="s">
        <v>39</v>
      </c>
      <c r="U2232" s="16" t="s">
        <v>39</v>
      </c>
      <c r="V2232" s="16" t="s">
        <v>39</v>
      </c>
      <c r="W2232" s="16" t="s">
        <v>39</v>
      </c>
      <c r="X2232" s="16" t="s">
        <v>39</v>
      </c>
      <c r="Y2232" s="16" t="s">
        <v>39</v>
      </c>
      <c r="Z2232" s="16" t="s">
        <v>39</v>
      </c>
      <c r="AA2232" s="16" t="s">
        <v>39</v>
      </c>
      <c r="AB2232" s="16" t="s">
        <v>39</v>
      </c>
      <c r="AC2232" s="16" t="s">
        <v>39</v>
      </c>
      <c r="AD2232" s="16" t="s">
        <v>39</v>
      </c>
      <c r="AE2232" s="16" t="s">
        <v>39</v>
      </c>
      <c r="AF2232" s="16" t="s">
        <v>39</v>
      </c>
      <c r="AG2232" s="16" t="s">
        <v>39</v>
      </c>
      <c r="AH2232" s="16" t="s">
        <v>39</v>
      </c>
      <c r="AI2232" s="16" t="s">
        <v>39</v>
      </c>
      <c r="AJ2232" s="16" t="s">
        <v>39</v>
      </c>
      <c r="AL2232" s="16" t="s">
        <v>39</v>
      </c>
      <c r="AM2232" s="16" t="s">
        <v>39</v>
      </c>
      <c r="AN2232" s="16" t="str">
        <f>IFERROR(VLOOKUP($P2232,'Kredieten productgroepen functi'!$C:$M,6,FALSE),"n.v.t.")</f>
        <v>5004</v>
      </c>
      <c r="AO2232" s="16" t="str">
        <f>IFERROR(VLOOKUP($P2232,'Kredieten productgroepen functi'!$C:$M,7,FALSE),"n.v.t.")</f>
        <v>Energie en klimaat</v>
      </c>
      <c r="AP2232" s="16" t="str">
        <f>IFERROR(VLOOKUP($P2232,'Kredieten productgroepen functi'!$C:$M,8,FALSE),"n.v.t.")</f>
        <v>50</v>
      </c>
      <c r="AQ2232" s="16" t="str">
        <f>IFERROR(VLOOKUP($P2232,'Kredieten productgroepen functi'!$C:$M,9,FALSE),"n.v.t.")</f>
        <v>Milieubeheer, algemeen</v>
      </c>
      <c r="AR2232" s="16" t="str">
        <f>IFERROR(VLOOKUP($P2232,'Kredieten productgroepen functi'!$C:$M,10,FALSE),"n.v.t.")</f>
        <v>5</v>
      </c>
      <c r="AS2232" s="16" t="str">
        <f>IFERROR(VLOOKUP($P2232,'Kredieten productgroepen functi'!$C:$M,11,FALSE),"n.v.t.")</f>
        <v>Milieubeheer</v>
      </c>
      <c r="AT2232" s="16" t="str">
        <f t="shared" si="107"/>
        <v>Lasten</v>
      </c>
      <c r="AU2232" s="16" t="str">
        <f>IFERROR(VLOOKUP($R2232,Kostensoorten!$C:$J,7,FALSE),"n.v.t.")</f>
        <v>2.3.1</v>
      </c>
      <c r="AV2232" s="16" t="str">
        <f>IFERROR(VLOOKUP($R2232,Kostensoorten!$C:$J,8,FALSE),"n.v.t.")</f>
        <v>Aankopen niet duurzame goedere</v>
      </c>
    </row>
    <row r="2233" spans="6:48">
      <c r="F2233" s="2" t="s">
        <v>8250</v>
      </c>
      <c r="G2233" s="2" t="s">
        <v>39</v>
      </c>
      <c r="H2233" s="2" t="s">
        <v>39</v>
      </c>
      <c r="I2233" s="18">
        <v>5000</v>
      </c>
      <c r="P2233" s="16" t="str">
        <f t="shared" si="105"/>
        <v>650424</v>
      </c>
      <c r="Q2233" s="16" t="str">
        <f>IFERROR(VLOOKUP($P2233,'Kredieten productgroepen functi'!$C:$M,2,FALSE),"n.v.t.")</f>
        <v>Ecologie en economie in balans</v>
      </c>
      <c r="R2233" s="16" t="str">
        <f t="shared" si="106"/>
        <v>460501</v>
      </c>
      <c r="S2233" s="16" t="str">
        <f>IFERROR(VLOOKUP($R2233,Kostensoorten!$C:$J,2,FALSE),"n.v.t.")</f>
        <v>overige administratieve boekingen</v>
      </c>
      <c r="T2233" s="16" t="s">
        <v>39</v>
      </c>
      <c r="U2233" s="16" t="s">
        <v>39</v>
      </c>
      <c r="V2233" s="16" t="s">
        <v>39</v>
      </c>
      <c r="W2233" s="16" t="s">
        <v>39</v>
      </c>
      <c r="X2233" s="16" t="s">
        <v>39</v>
      </c>
      <c r="Y2233" s="16" t="s">
        <v>39</v>
      </c>
      <c r="Z2233" s="16" t="s">
        <v>39</v>
      </c>
      <c r="AA2233" s="16" t="s">
        <v>39</v>
      </c>
      <c r="AB2233" s="16" t="s">
        <v>39</v>
      </c>
      <c r="AC2233" s="16" t="s">
        <v>39</v>
      </c>
      <c r="AD2233" s="16" t="s">
        <v>39</v>
      </c>
      <c r="AE2233" s="16" t="s">
        <v>39</v>
      </c>
      <c r="AF2233" s="16" t="s">
        <v>39</v>
      </c>
      <c r="AG2233" s="16" t="s">
        <v>39</v>
      </c>
      <c r="AH2233" s="16" t="s">
        <v>39</v>
      </c>
      <c r="AI2233" s="16" t="s">
        <v>39</v>
      </c>
      <c r="AJ2233" s="16" t="s">
        <v>39</v>
      </c>
      <c r="AL2233" s="16" t="s">
        <v>39</v>
      </c>
      <c r="AM2233" s="16" t="s">
        <v>39</v>
      </c>
      <c r="AN2233" s="16" t="str">
        <f>IFERROR(VLOOKUP($P2233,'Kredieten productgroepen functi'!$C:$M,6,FALSE),"n.v.t.")</f>
        <v>5004</v>
      </c>
      <c r="AO2233" s="16" t="str">
        <f>IFERROR(VLOOKUP($P2233,'Kredieten productgroepen functi'!$C:$M,7,FALSE),"n.v.t.")</f>
        <v>Energie en klimaat</v>
      </c>
      <c r="AP2233" s="16" t="str">
        <f>IFERROR(VLOOKUP($P2233,'Kredieten productgroepen functi'!$C:$M,8,FALSE),"n.v.t.")</f>
        <v>50</v>
      </c>
      <c r="AQ2233" s="16" t="str">
        <f>IFERROR(VLOOKUP($P2233,'Kredieten productgroepen functi'!$C:$M,9,FALSE),"n.v.t.")</f>
        <v>Milieubeheer, algemeen</v>
      </c>
      <c r="AR2233" s="16" t="str">
        <f>IFERROR(VLOOKUP($P2233,'Kredieten productgroepen functi'!$C:$M,10,FALSE),"n.v.t.")</f>
        <v>5</v>
      </c>
      <c r="AS2233" s="16" t="str">
        <f>IFERROR(VLOOKUP($P2233,'Kredieten productgroepen functi'!$C:$M,11,FALSE),"n.v.t.")</f>
        <v>Milieubeheer</v>
      </c>
      <c r="AT2233" s="16" t="str">
        <f t="shared" si="107"/>
        <v>Lasten</v>
      </c>
      <c r="AU2233" s="16" t="str">
        <f>IFERROR(VLOOKUP($R2233,Kostensoorten!$C:$J,7,FALSE),"n.v.t.")</f>
        <v>6.9</v>
      </c>
      <c r="AV2233" s="16" t="str">
        <f>IFERROR(VLOOKUP($R2233,Kostensoorten!$C:$J,8,FALSE),"n.v.t.")</f>
        <v>Overige administratieve boekinge</v>
      </c>
    </row>
    <row r="2234" spans="6:48">
      <c r="F2234" s="2" t="s">
        <v>8817</v>
      </c>
      <c r="G2234" s="2" t="s">
        <v>39</v>
      </c>
      <c r="H2234" s="2" t="s">
        <v>39</v>
      </c>
      <c r="I2234" s="18">
        <v>-15000</v>
      </c>
      <c r="P2234" s="16" t="str">
        <f t="shared" si="105"/>
        <v>650424</v>
      </c>
      <c r="Q2234" s="16" t="str">
        <f>IFERROR(VLOOKUP($P2234,'Kredieten productgroepen functi'!$C:$M,2,FALSE),"n.v.t.")</f>
        <v>Ecologie en economie in balans</v>
      </c>
      <c r="R2234" s="16" t="str">
        <f t="shared" si="106"/>
        <v>840110</v>
      </c>
      <c r="S2234" s="16" t="str">
        <f>IFERROR(VLOOKUP($R2234,Kostensoorten!$C:$J,2,FALSE),"n.v.t.")</f>
        <v>Inkomensoverdracht Rijk</v>
      </c>
      <c r="T2234" s="16" t="s">
        <v>39</v>
      </c>
      <c r="U2234" s="16" t="s">
        <v>39</v>
      </c>
      <c r="V2234" s="16" t="s">
        <v>39</v>
      </c>
      <c r="W2234" s="16" t="s">
        <v>39</v>
      </c>
      <c r="X2234" s="16" t="s">
        <v>39</v>
      </c>
      <c r="Y2234" s="16" t="s">
        <v>39</v>
      </c>
      <c r="Z2234" s="16" t="s">
        <v>39</v>
      </c>
      <c r="AA2234" s="16" t="s">
        <v>39</v>
      </c>
      <c r="AB2234" s="16" t="s">
        <v>39</v>
      </c>
      <c r="AC2234" s="16" t="s">
        <v>39</v>
      </c>
      <c r="AD2234" s="16" t="s">
        <v>39</v>
      </c>
      <c r="AE2234" s="16" t="s">
        <v>39</v>
      </c>
      <c r="AF2234" s="16" t="s">
        <v>39</v>
      </c>
      <c r="AG2234" s="16" t="s">
        <v>39</v>
      </c>
      <c r="AH2234" s="16" t="s">
        <v>39</v>
      </c>
      <c r="AI2234" s="16" t="s">
        <v>39</v>
      </c>
      <c r="AJ2234" s="16" t="s">
        <v>39</v>
      </c>
      <c r="AL2234" s="16" t="s">
        <v>39</v>
      </c>
      <c r="AM2234" s="16" t="s">
        <v>39</v>
      </c>
      <c r="AN2234" s="16" t="str">
        <f>IFERROR(VLOOKUP($P2234,'Kredieten productgroepen functi'!$C:$M,6,FALSE),"n.v.t.")</f>
        <v>5004</v>
      </c>
      <c r="AO2234" s="16" t="str">
        <f>IFERROR(VLOOKUP($P2234,'Kredieten productgroepen functi'!$C:$M,7,FALSE),"n.v.t.")</f>
        <v>Energie en klimaat</v>
      </c>
      <c r="AP2234" s="16" t="str">
        <f>IFERROR(VLOOKUP($P2234,'Kredieten productgroepen functi'!$C:$M,8,FALSE),"n.v.t.")</f>
        <v>50</v>
      </c>
      <c r="AQ2234" s="16" t="str">
        <f>IFERROR(VLOOKUP($P2234,'Kredieten productgroepen functi'!$C:$M,9,FALSE),"n.v.t.")</f>
        <v>Milieubeheer, algemeen</v>
      </c>
      <c r="AR2234" s="16" t="str">
        <f>IFERROR(VLOOKUP($P2234,'Kredieten productgroepen functi'!$C:$M,10,FALSE),"n.v.t.")</f>
        <v>5</v>
      </c>
      <c r="AS2234" s="16" t="str">
        <f>IFERROR(VLOOKUP($P2234,'Kredieten productgroepen functi'!$C:$M,11,FALSE),"n.v.t.")</f>
        <v>Milieubeheer</v>
      </c>
      <c r="AT2234" s="16" t="str">
        <f t="shared" si="107"/>
        <v>Baten</v>
      </c>
      <c r="AU2234" s="16" t="str">
        <f>IFERROR(VLOOKUP($R2234,Kostensoorten!$C:$J,7,FALSE),"n.v.t.")</f>
        <v>4.0.1</v>
      </c>
      <c r="AV2234" s="16" t="str">
        <f>IFERROR(VLOOKUP($R2234,Kostensoorten!$C:$J,8,FALSE),"n.v.t.")</f>
        <v>Inkomensoverdrachten van overh</v>
      </c>
    </row>
    <row r="2235" spans="6:48">
      <c r="F2235" s="2" t="s">
        <v>8818</v>
      </c>
      <c r="G2235" s="2" t="s">
        <v>39</v>
      </c>
      <c r="H2235" s="2" t="s">
        <v>39</v>
      </c>
      <c r="I2235" s="18">
        <v>-55199.98</v>
      </c>
      <c r="P2235" s="16" t="str">
        <f t="shared" si="105"/>
        <v>650424</v>
      </c>
      <c r="Q2235" s="16" t="str">
        <f>IFERROR(VLOOKUP($P2235,'Kredieten productgroepen functi'!$C:$M,2,FALSE),"n.v.t.")</f>
        <v>Ecologie en economie in balans</v>
      </c>
      <c r="R2235" s="16" t="str">
        <f t="shared" si="106"/>
        <v>840130</v>
      </c>
      <c r="S2235" s="16" t="str">
        <f>IFERROR(VLOOKUP($R2235,Kostensoorten!$C:$J,2,FALSE),"n.v.t.")</f>
        <v>Inkomensoverdracht gemeenten</v>
      </c>
      <c r="T2235" s="16" t="s">
        <v>39</v>
      </c>
      <c r="U2235" s="16" t="s">
        <v>39</v>
      </c>
      <c r="V2235" s="16" t="s">
        <v>39</v>
      </c>
      <c r="W2235" s="16" t="s">
        <v>39</v>
      </c>
      <c r="X2235" s="16" t="s">
        <v>39</v>
      </c>
      <c r="Y2235" s="16" t="s">
        <v>39</v>
      </c>
      <c r="Z2235" s="16" t="s">
        <v>39</v>
      </c>
      <c r="AA2235" s="16" t="s">
        <v>39</v>
      </c>
      <c r="AB2235" s="16" t="s">
        <v>39</v>
      </c>
      <c r="AC2235" s="16" t="s">
        <v>39</v>
      </c>
      <c r="AD2235" s="16" t="s">
        <v>39</v>
      </c>
      <c r="AE2235" s="16" t="s">
        <v>39</v>
      </c>
      <c r="AF2235" s="16" t="s">
        <v>39</v>
      </c>
      <c r="AG2235" s="16" t="s">
        <v>39</v>
      </c>
      <c r="AH2235" s="16" t="s">
        <v>39</v>
      </c>
      <c r="AI2235" s="16" t="s">
        <v>39</v>
      </c>
      <c r="AJ2235" s="16" t="s">
        <v>39</v>
      </c>
      <c r="AL2235" s="16" t="s">
        <v>39</v>
      </c>
      <c r="AM2235" s="16" t="s">
        <v>39</v>
      </c>
      <c r="AN2235" s="16" t="str">
        <f>IFERROR(VLOOKUP($P2235,'Kredieten productgroepen functi'!$C:$M,6,FALSE),"n.v.t.")</f>
        <v>5004</v>
      </c>
      <c r="AO2235" s="16" t="str">
        <f>IFERROR(VLOOKUP($P2235,'Kredieten productgroepen functi'!$C:$M,7,FALSE),"n.v.t.")</f>
        <v>Energie en klimaat</v>
      </c>
      <c r="AP2235" s="16" t="str">
        <f>IFERROR(VLOOKUP($P2235,'Kredieten productgroepen functi'!$C:$M,8,FALSE),"n.v.t.")</f>
        <v>50</v>
      </c>
      <c r="AQ2235" s="16" t="str">
        <f>IFERROR(VLOOKUP($P2235,'Kredieten productgroepen functi'!$C:$M,9,FALSE),"n.v.t.")</f>
        <v>Milieubeheer, algemeen</v>
      </c>
      <c r="AR2235" s="16" t="str">
        <f>IFERROR(VLOOKUP($P2235,'Kredieten productgroepen functi'!$C:$M,10,FALSE),"n.v.t.")</f>
        <v>5</v>
      </c>
      <c r="AS2235" s="16" t="str">
        <f>IFERROR(VLOOKUP($P2235,'Kredieten productgroepen functi'!$C:$M,11,FALSE),"n.v.t.")</f>
        <v>Milieubeheer</v>
      </c>
      <c r="AT2235" s="16" t="str">
        <f t="shared" si="107"/>
        <v>Baten</v>
      </c>
      <c r="AU2235" s="16" t="str">
        <f>IFERROR(VLOOKUP($R2235,Kostensoorten!$C:$J,7,FALSE),"n.v.t.")</f>
        <v>4.0.1</v>
      </c>
      <c r="AV2235" s="16" t="str">
        <f>IFERROR(VLOOKUP($R2235,Kostensoorten!$C:$J,8,FALSE),"n.v.t.")</f>
        <v>Inkomensoverdrachten van overh</v>
      </c>
    </row>
    <row r="2236" spans="6:48">
      <c r="F2236" s="2" t="s">
        <v>9785</v>
      </c>
      <c r="G2236" s="2" t="s">
        <v>39</v>
      </c>
      <c r="H2236" s="2" t="s">
        <v>39</v>
      </c>
      <c r="I2236" s="18">
        <v>72348.179999999993</v>
      </c>
      <c r="P2236" s="16" t="str">
        <f t="shared" si="105"/>
        <v>650425</v>
      </c>
      <c r="Q2236" s="16" t="str">
        <f>IFERROR(VLOOKUP($P2236,'Kredieten productgroepen functi'!$C:$M,2,FALSE),"n.v.t.")</f>
        <v>FPM A: Energie en Klimaat</v>
      </c>
      <c r="R2236" s="16" t="str">
        <f t="shared" si="106"/>
        <v>440201</v>
      </c>
      <c r="S2236" s="16" t="str">
        <f>IFERROR(VLOOKUP($R2236,Kostensoorten!$C:$J,2,FALSE),"n.v.t.")</f>
        <v>Exploitatiebijdragen aan overheden</v>
      </c>
      <c r="T2236" s="16" t="s">
        <v>39</v>
      </c>
      <c r="U2236" s="16" t="s">
        <v>39</v>
      </c>
      <c r="V2236" s="16" t="s">
        <v>39</v>
      </c>
      <c r="W2236" s="16" t="s">
        <v>39</v>
      </c>
      <c r="X2236" s="16" t="s">
        <v>39</v>
      </c>
      <c r="Y2236" s="16" t="s">
        <v>39</v>
      </c>
      <c r="Z2236" s="16" t="s">
        <v>39</v>
      </c>
      <c r="AA2236" s="16" t="s">
        <v>39</v>
      </c>
      <c r="AB2236" s="16" t="s">
        <v>39</v>
      </c>
      <c r="AC2236" s="16" t="s">
        <v>39</v>
      </c>
      <c r="AD2236" s="16" t="s">
        <v>39</v>
      </c>
      <c r="AE2236" s="16" t="s">
        <v>39</v>
      </c>
      <c r="AF2236" s="16" t="s">
        <v>39</v>
      </c>
      <c r="AG2236" s="16" t="s">
        <v>39</v>
      </c>
      <c r="AH2236" s="16" t="s">
        <v>39</v>
      </c>
      <c r="AI2236" s="16" t="s">
        <v>39</v>
      </c>
      <c r="AJ2236" s="16" t="s">
        <v>39</v>
      </c>
      <c r="AL2236" s="16" t="s">
        <v>39</v>
      </c>
      <c r="AM2236" s="16" t="s">
        <v>39</v>
      </c>
      <c r="AN2236" s="16" t="str">
        <f>IFERROR(VLOOKUP($P2236,'Kredieten productgroepen functi'!$C:$M,6,FALSE),"n.v.t.")</f>
        <v>5004</v>
      </c>
      <c r="AO2236" s="16" t="str">
        <f>IFERROR(VLOOKUP($P2236,'Kredieten productgroepen functi'!$C:$M,7,FALSE),"n.v.t.")</f>
        <v>Energie en klimaat</v>
      </c>
      <c r="AP2236" s="16" t="str">
        <f>IFERROR(VLOOKUP($P2236,'Kredieten productgroepen functi'!$C:$M,8,FALSE),"n.v.t.")</f>
        <v>50</v>
      </c>
      <c r="AQ2236" s="16" t="str">
        <f>IFERROR(VLOOKUP($P2236,'Kredieten productgroepen functi'!$C:$M,9,FALSE),"n.v.t.")</f>
        <v>Milieubeheer, algemeen</v>
      </c>
      <c r="AR2236" s="16" t="str">
        <f>IFERROR(VLOOKUP($P2236,'Kredieten productgroepen functi'!$C:$M,10,FALSE),"n.v.t.")</f>
        <v>5</v>
      </c>
      <c r="AS2236" s="16" t="str">
        <f>IFERROR(VLOOKUP($P2236,'Kredieten productgroepen functi'!$C:$M,11,FALSE),"n.v.t.")</f>
        <v>Milieubeheer</v>
      </c>
      <c r="AT2236" s="16" t="str">
        <f t="shared" si="107"/>
        <v>Lasten</v>
      </c>
      <c r="AU2236" s="16" t="str">
        <f>IFERROR(VLOOKUP($R2236,Kostensoorten!$C:$J,7,FALSE),"n.v.t.")</f>
        <v>4.0.2</v>
      </c>
      <c r="AV2236" s="16" t="str">
        <f>IFERROR(VLOOKUP($R2236,Kostensoorten!$C:$J,8,FALSE),"n.v.t.")</f>
        <v>Inkomensoverdrachten aan overh</v>
      </c>
    </row>
    <row r="2237" spans="6:48">
      <c r="F2237" s="2" t="s">
        <v>8819</v>
      </c>
      <c r="G2237" s="2" t="s">
        <v>39</v>
      </c>
      <c r="H2237" s="2" t="s">
        <v>39</v>
      </c>
      <c r="I2237" s="18">
        <v>0</v>
      </c>
      <c r="P2237" s="16" t="str">
        <f t="shared" si="105"/>
        <v>650425</v>
      </c>
      <c r="Q2237" s="16" t="str">
        <f>IFERROR(VLOOKUP($P2237,'Kredieten productgroepen functi'!$C:$M,2,FALSE),"n.v.t.")</f>
        <v>FPM A: Energie en Klimaat</v>
      </c>
      <c r="R2237" s="16" t="str">
        <f t="shared" si="106"/>
        <v>440301</v>
      </c>
      <c r="S2237" s="16" t="str">
        <f>IFERROR(VLOOKUP($R2237,Kostensoorten!$C:$J,2,FALSE),"n.v.t.")</f>
        <v>(Exploitatie)subsidies</v>
      </c>
      <c r="T2237" s="16" t="s">
        <v>39</v>
      </c>
      <c r="U2237" s="16" t="s">
        <v>39</v>
      </c>
      <c r="V2237" s="16" t="s">
        <v>39</v>
      </c>
      <c r="W2237" s="16" t="s">
        <v>39</v>
      </c>
      <c r="X2237" s="16" t="s">
        <v>39</v>
      </c>
      <c r="Y2237" s="16" t="s">
        <v>39</v>
      </c>
      <c r="Z2237" s="16" t="s">
        <v>39</v>
      </c>
      <c r="AA2237" s="16" t="s">
        <v>39</v>
      </c>
      <c r="AB2237" s="16" t="s">
        <v>39</v>
      </c>
      <c r="AC2237" s="16" t="s">
        <v>39</v>
      </c>
      <c r="AD2237" s="16" t="s">
        <v>39</v>
      </c>
      <c r="AE2237" s="16" t="s">
        <v>39</v>
      </c>
      <c r="AF2237" s="16" t="s">
        <v>39</v>
      </c>
      <c r="AG2237" s="16" t="s">
        <v>39</v>
      </c>
      <c r="AH2237" s="16" t="s">
        <v>39</v>
      </c>
      <c r="AI2237" s="16" t="s">
        <v>39</v>
      </c>
      <c r="AJ2237" s="16" t="s">
        <v>39</v>
      </c>
      <c r="AL2237" s="16" t="s">
        <v>39</v>
      </c>
      <c r="AM2237" s="16" t="s">
        <v>39</v>
      </c>
      <c r="AN2237" s="16" t="str">
        <f>IFERROR(VLOOKUP($P2237,'Kredieten productgroepen functi'!$C:$M,6,FALSE),"n.v.t.")</f>
        <v>5004</v>
      </c>
      <c r="AO2237" s="16" t="str">
        <f>IFERROR(VLOOKUP($P2237,'Kredieten productgroepen functi'!$C:$M,7,FALSE),"n.v.t.")</f>
        <v>Energie en klimaat</v>
      </c>
      <c r="AP2237" s="16" t="str">
        <f>IFERROR(VLOOKUP($P2237,'Kredieten productgroepen functi'!$C:$M,8,FALSE),"n.v.t.")</f>
        <v>50</v>
      </c>
      <c r="AQ2237" s="16" t="str">
        <f>IFERROR(VLOOKUP($P2237,'Kredieten productgroepen functi'!$C:$M,9,FALSE),"n.v.t.")</f>
        <v>Milieubeheer, algemeen</v>
      </c>
      <c r="AR2237" s="16" t="str">
        <f>IFERROR(VLOOKUP($P2237,'Kredieten productgroepen functi'!$C:$M,10,FALSE),"n.v.t.")</f>
        <v>5</v>
      </c>
      <c r="AS2237" s="16" t="str">
        <f>IFERROR(VLOOKUP($P2237,'Kredieten productgroepen functi'!$C:$M,11,FALSE),"n.v.t.")</f>
        <v>Milieubeheer</v>
      </c>
      <c r="AT2237" s="16" t="str">
        <f t="shared" si="107"/>
        <v>Lasten</v>
      </c>
      <c r="AU2237" s="16" t="str">
        <f>IFERROR(VLOOKUP($R2237,Kostensoorten!$C:$J,7,FALSE),"n.v.t.")</f>
        <v>4.0.3</v>
      </c>
      <c r="AV2237" s="16" t="str">
        <f>IFERROR(VLOOKUP($R2237,Kostensoorten!$C:$J,8,FALSE),"n.v.t.")</f>
        <v>Overige inkomensoverdrachten</v>
      </c>
    </row>
    <row r="2238" spans="6:48">
      <c r="F2238" s="2" t="s">
        <v>8820</v>
      </c>
      <c r="G2238" s="2" t="s">
        <v>39</v>
      </c>
      <c r="H2238" s="2" t="s">
        <v>39</v>
      </c>
      <c r="I2238" s="18">
        <v>31757</v>
      </c>
      <c r="P2238" s="16" t="str">
        <f t="shared" si="105"/>
        <v>650425</v>
      </c>
      <c r="Q2238" s="16" t="str">
        <f>IFERROR(VLOOKUP($P2238,'Kredieten productgroepen functi'!$C:$M,2,FALSE),"n.v.t.")</f>
        <v>FPM A: Energie en Klimaat</v>
      </c>
      <c r="R2238" s="16" t="str">
        <f t="shared" si="106"/>
        <v>440301</v>
      </c>
      <c r="S2238" s="16" t="str">
        <f>IFERROR(VLOOKUP($R2238,Kostensoorten!$C:$J,2,FALSE),"n.v.t.")</f>
        <v>(Exploitatie)subsidies</v>
      </c>
      <c r="T2238" s="16" t="s">
        <v>39</v>
      </c>
      <c r="U2238" s="16" t="s">
        <v>39</v>
      </c>
      <c r="V2238" s="16" t="s">
        <v>39</v>
      </c>
      <c r="W2238" s="16" t="s">
        <v>39</v>
      </c>
      <c r="X2238" s="16" t="s">
        <v>39</v>
      </c>
      <c r="Y2238" s="16" t="s">
        <v>39</v>
      </c>
      <c r="Z2238" s="16" t="s">
        <v>39</v>
      </c>
      <c r="AA2238" s="16" t="s">
        <v>39</v>
      </c>
      <c r="AB2238" s="16" t="s">
        <v>39</v>
      </c>
      <c r="AC2238" s="16" t="s">
        <v>39</v>
      </c>
      <c r="AD2238" s="16" t="s">
        <v>39</v>
      </c>
      <c r="AE2238" s="16" t="s">
        <v>39</v>
      </c>
      <c r="AF2238" s="16" t="s">
        <v>39</v>
      </c>
      <c r="AG2238" s="16" t="s">
        <v>39</v>
      </c>
      <c r="AH2238" s="16" t="s">
        <v>39</v>
      </c>
      <c r="AI2238" s="16" t="s">
        <v>39</v>
      </c>
      <c r="AJ2238" s="16" t="s">
        <v>39</v>
      </c>
      <c r="AL2238" s="16" t="s">
        <v>39</v>
      </c>
      <c r="AM2238" s="16" t="s">
        <v>39</v>
      </c>
      <c r="AN2238" s="16" t="str">
        <f>IFERROR(VLOOKUP($P2238,'Kredieten productgroepen functi'!$C:$M,6,FALSE),"n.v.t.")</f>
        <v>5004</v>
      </c>
      <c r="AO2238" s="16" t="str">
        <f>IFERROR(VLOOKUP($P2238,'Kredieten productgroepen functi'!$C:$M,7,FALSE),"n.v.t.")</f>
        <v>Energie en klimaat</v>
      </c>
      <c r="AP2238" s="16" t="str">
        <f>IFERROR(VLOOKUP($P2238,'Kredieten productgroepen functi'!$C:$M,8,FALSE),"n.v.t.")</f>
        <v>50</v>
      </c>
      <c r="AQ2238" s="16" t="str">
        <f>IFERROR(VLOOKUP($P2238,'Kredieten productgroepen functi'!$C:$M,9,FALSE),"n.v.t.")</f>
        <v>Milieubeheer, algemeen</v>
      </c>
      <c r="AR2238" s="16" t="str">
        <f>IFERROR(VLOOKUP($P2238,'Kredieten productgroepen functi'!$C:$M,10,FALSE),"n.v.t.")</f>
        <v>5</v>
      </c>
      <c r="AS2238" s="16" t="str">
        <f>IFERROR(VLOOKUP($P2238,'Kredieten productgroepen functi'!$C:$M,11,FALSE),"n.v.t.")</f>
        <v>Milieubeheer</v>
      </c>
      <c r="AT2238" s="16" t="str">
        <f t="shared" si="107"/>
        <v>Lasten</v>
      </c>
      <c r="AU2238" s="16" t="str">
        <f>IFERROR(VLOOKUP($R2238,Kostensoorten!$C:$J,7,FALSE),"n.v.t.")</f>
        <v>4.0.3</v>
      </c>
      <c r="AV2238" s="16" t="str">
        <f>IFERROR(VLOOKUP($R2238,Kostensoorten!$C:$J,8,FALSE),"n.v.t.")</f>
        <v>Overige inkomensoverdrachten</v>
      </c>
    </row>
    <row r="2239" spans="6:48">
      <c r="F2239" s="2" t="s">
        <v>9786</v>
      </c>
      <c r="G2239" s="2" t="s">
        <v>39</v>
      </c>
      <c r="H2239" s="2" t="s">
        <v>39</v>
      </c>
      <c r="I2239" s="18">
        <v>686211.4</v>
      </c>
      <c r="P2239" s="16" t="str">
        <f t="shared" si="105"/>
        <v>650425</v>
      </c>
      <c r="Q2239" s="16" t="str">
        <f>IFERROR(VLOOKUP($P2239,'Kredieten productgroepen functi'!$C:$M,2,FALSE),"n.v.t.")</f>
        <v>FPM A: Energie en Klimaat</v>
      </c>
      <c r="R2239" s="16" t="str">
        <f t="shared" si="106"/>
        <v>440301</v>
      </c>
      <c r="S2239" s="16" t="str">
        <f>IFERROR(VLOOKUP($R2239,Kostensoorten!$C:$J,2,FALSE),"n.v.t.")</f>
        <v>(Exploitatie)subsidies</v>
      </c>
      <c r="T2239" s="16" t="s">
        <v>39</v>
      </c>
      <c r="U2239" s="16" t="s">
        <v>39</v>
      </c>
      <c r="V2239" s="16" t="s">
        <v>39</v>
      </c>
      <c r="W2239" s="16" t="s">
        <v>39</v>
      </c>
      <c r="X2239" s="16" t="s">
        <v>39</v>
      </c>
      <c r="Y2239" s="16" t="s">
        <v>39</v>
      </c>
      <c r="Z2239" s="16" t="s">
        <v>39</v>
      </c>
      <c r="AA2239" s="16" t="s">
        <v>39</v>
      </c>
      <c r="AB2239" s="16" t="s">
        <v>39</v>
      </c>
      <c r="AC2239" s="16" t="s">
        <v>39</v>
      </c>
      <c r="AD2239" s="16" t="s">
        <v>39</v>
      </c>
      <c r="AE2239" s="16" t="s">
        <v>39</v>
      </c>
      <c r="AF2239" s="16" t="s">
        <v>39</v>
      </c>
      <c r="AG2239" s="16" t="s">
        <v>39</v>
      </c>
      <c r="AH2239" s="16" t="s">
        <v>39</v>
      </c>
      <c r="AI2239" s="16" t="s">
        <v>39</v>
      </c>
      <c r="AJ2239" s="16" t="s">
        <v>39</v>
      </c>
      <c r="AL2239" s="16" t="s">
        <v>39</v>
      </c>
      <c r="AM2239" s="16" t="s">
        <v>39</v>
      </c>
      <c r="AN2239" s="16" t="str">
        <f>IFERROR(VLOOKUP($P2239,'Kredieten productgroepen functi'!$C:$M,6,FALSE),"n.v.t.")</f>
        <v>5004</v>
      </c>
      <c r="AO2239" s="16" t="str">
        <f>IFERROR(VLOOKUP($P2239,'Kredieten productgroepen functi'!$C:$M,7,FALSE),"n.v.t.")</f>
        <v>Energie en klimaat</v>
      </c>
      <c r="AP2239" s="16" t="str">
        <f>IFERROR(VLOOKUP($P2239,'Kredieten productgroepen functi'!$C:$M,8,FALSE),"n.v.t.")</f>
        <v>50</v>
      </c>
      <c r="AQ2239" s="16" t="str">
        <f>IFERROR(VLOOKUP($P2239,'Kredieten productgroepen functi'!$C:$M,9,FALSE),"n.v.t.")</f>
        <v>Milieubeheer, algemeen</v>
      </c>
      <c r="AR2239" s="16" t="str">
        <f>IFERROR(VLOOKUP($P2239,'Kredieten productgroepen functi'!$C:$M,10,FALSE),"n.v.t.")</f>
        <v>5</v>
      </c>
      <c r="AS2239" s="16" t="str">
        <f>IFERROR(VLOOKUP($P2239,'Kredieten productgroepen functi'!$C:$M,11,FALSE),"n.v.t.")</f>
        <v>Milieubeheer</v>
      </c>
      <c r="AT2239" s="16" t="str">
        <f t="shared" si="107"/>
        <v>Lasten</v>
      </c>
      <c r="AU2239" s="16" t="str">
        <f>IFERROR(VLOOKUP($R2239,Kostensoorten!$C:$J,7,FALSE),"n.v.t.")</f>
        <v>4.0.3</v>
      </c>
      <c r="AV2239" s="16" t="str">
        <f>IFERROR(VLOOKUP($R2239,Kostensoorten!$C:$J,8,FALSE),"n.v.t.")</f>
        <v>Overige inkomensoverdrachten</v>
      </c>
    </row>
    <row r="2240" spans="6:48">
      <c r="F2240" s="2" t="s">
        <v>7645</v>
      </c>
      <c r="G2240" s="2" t="s">
        <v>39</v>
      </c>
      <c r="H2240" s="2" t="s">
        <v>39</v>
      </c>
      <c r="I2240" s="18">
        <v>-52195.61</v>
      </c>
      <c r="P2240" s="16" t="str">
        <f t="shared" si="105"/>
        <v>650425</v>
      </c>
      <c r="Q2240" s="16" t="str">
        <f>IFERROR(VLOOKUP($P2240,'Kredieten productgroepen functi'!$C:$M,2,FALSE),"n.v.t.")</f>
        <v>FPM A: Energie en Klimaat</v>
      </c>
      <c r="R2240" s="16" t="str">
        <f t="shared" si="106"/>
        <v>440301</v>
      </c>
      <c r="S2240" s="16" t="str">
        <f>IFERROR(VLOOKUP($R2240,Kostensoorten!$C:$J,2,FALSE),"n.v.t.")</f>
        <v>(Exploitatie)subsidies</v>
      </c>
      <c r="T2240" s="16" t="s">
        <v>39</v>
      </c>
      <c r="U2240" s="16" t="s">
        <v>39</v>
      </c>
      <c r="V2240" s="16" t="s">
        <v>39</v>
      </c>
      <c r="W2240" s="16" t="s">
        <v>39</v>
      </c>
      <c r="X2240" s="16" t="s">
        <v>39</v>
      </c>
      <c r="Y2240" s="16" t="s">
        <v>39</v>
      </c>
      <c r="Z2240" s="16" t="s">
        <v>39</v>
      </c>
      <c r="AA2240" s="16" t="s">
        <v>39</v>
      </c>
      <c r="AB2240" s="16" t="s">
        <v>39</v>
      </c>
      <c r="AC2240" s="16" t="s">
        <v>39</v>
      </c>
      <c r="AD2240" s="16" t="s">
        <v>39</v>
      </c>
      <c r="AE2240" s="16" t="s">
        <v>39</v>
      </c>
      <c r="AF2240" s="16" t="s">
        <v>39</v>
      </c>
      <c r="AG2240" s="16" t="s">
        <v>39</v>
      </c>
      <c r="AH2240" s="16" t="s">
        <v>39</v>
      </c>
      <c r="AI2240" s="16" t="s">
        <v>39</v>
      </c>
      <c r="AJ2240" s="16" t="s">
        <v>39</v>
      </c>
      <c r="AL2240" s="16" t="s">
        <v>39</v>
      </c>
      <c r="AM2240" s="16" t="s">
        <v>39</v>
      </c>
      <c r="AN2240" s="16" t="str">
        <f>IFERROR(VLOOKUP($P2240,'Kredieten productgroepen functi'!$C:$M,6,FALSE),"n.v.t.")</f>
        <v>5004</v>
      </c>
      <c r="AO2240" s="16" t="str">
        <f>IFERROR(VLOOKUP($P2240,'Kredieten productgroepen functi'!$C:$M,7,FALSE),"n.v.t.")</f>
        <v>Energie en klimaat</v>
      </c>
      <c r="AP2240" s="16" t="str">
        <f>IFERROR(VLOOKUP($P2240,'Kredieten productgroepen functi'!$C:$M,8,FALSE),"n.v.t.")</f>
        <v>50</v>
      </c>
      <c r="AQ2240" s="16" t="str">
        <f>IFERROR(VLOOKUP($P2240,'Kredieten productgroepen functi'!$C:$M,9,FALSE),"n.v.t.")</f>
        <v>Milieubeheer, algemeen</v>
      </c>
      <c r="AR2240" s="16" t="str">
        <f>IFERROR(VLOOKUP($P2240,'Kredieten productgroepen functi'!$C:$M,10,FALSE),"n.v.t.")</f>
        <v>5</v>
      </c>
      <c r="AS2240" s="16" t="str">
        <f>IFERROR(VLOOKUP($P2240,'Kredieten productgroepen functi'!$C:$M,11,FALSE),"n.v.t.")</f>
        <v>Milieubeheer</v>
      </c>
      <c r="AT2240" s="16" t="str">
        <f t="shared" si="107"/>
        <v>Lasten</v>
      </c>
      <c r="AU2240" s="16" t="str">
        <f>IFERROR(VLOOKUP($R2240,Kostensoorten!$C:$J,7,FALSE),"n.v.t.")</f>
        <v>4.0.3</v>
      </c>
      <c r="AV2240" s="16" t="str">
        <f>IFERROR(VLOOKUP($R2240,Kostensoorten!$C:$J,8,FALSE),"n.v.t.")</f>
        <v>Overige inkomensoverdrachten</v>
      </c>
    </row>
    <row r="2241" spans="6:48">
      <c r="F2241" s="2" t="s">
        <v>7321</v>
      </c>
      <c r="G2241" s="2" t="s">
        <v>39</v>
      </c>
      <c r="H2241" s="2" t="s">
        <v>39</v>
      </c>
      <c r="I2241" s="18">
        <v>-91</v>
      </c>
      <c r="P2241" s="16" t="str">
        <f t="shared" si="105"/>
        <v>650425</v>
      </c>
      <c r="Q2241" s="16" t="str">
        <f>IFERROR(VLOOKUP($P2241,'Kredieten productgroepen functi'!$C:$M,2,FALSE),"n.v.t.")</f>
        <v>FPM A: Energie en Klimaat</v>
      </c>
      <c r="R2241" s="16" t="str">
        <f t="shared" si="106"/>
        <v>440301</v>
      </c>
      <c r="S2241" s="16" t="str">
        <f>IFERROR(VLOOKUP($R2241,Kostensoorten!$C:$J,2,FALSE),"n.v.t.")</f>
        <v>(Exploitatie)subsidies</v>
      </c>
      <c r="T2241" s="16" t="s">
        <v>39</v>
      </c>
      <c r="U2241" s="16" t="s">
        <v>39</v>
      </c>
      <c r="V2241" s="16" t="s">
        <v>39</v>
      </c>
      <c r="W2241" s="16" t="s">
        <v>39</v>
      </c>
      <c r="X2241" s="16" t="s">
        <v>39</v>
      </c>
      <c r="Y2241" s="16" t="s">
        <v>39</v>
      </c>
      <c r="Z2241" s="16" t="s">
        <v>39</v>
      </c>
      <c r="AA2241" s="16" t="s">
        <v>39</v>
      </c>
      <c r="AB2241" s="16" t="s">
        <v>39</v>
      </c>
      <c r="AC2241" s="16" t="s">
        <v>39</v>
      </c>
      <c r="AD2241" s="16" t="s">
        <v>39</v>
      </c>
      <c r="AE2241" s="16" t="s">
        <v>39</v>
      </c>
      <c r="AF2241" s="16" t="s">
        <v>39</v>
      </c>
      <c r="AG2241" s="16" t="s">
        <v>39</v>
      </c>
      <c r="AH2241" s="16" t="s">
        <v>39</v>
      </c>
      <c r="AI2241" s="16" t="s">
        <v>39</v>
      </c>
      <c r="AJ2241" s="16" t="s">
        <v>39</v>
      </c>
      <c r="AL2241" s="16" t="s">
        <v>39</v>
      </c>
      <c r="AM2241" s="16" t="s">
        <v>39</v>
      </c>
      <c r="AN2241" s="16" t="str">
        <f>IFERROR(VLOOKUP($P2241,'Kredieten productgroepen functi'!$C:$M,6,FALSE),"n.v.t.")</f>
        <v>5004</v>
      </c>
      <c r="AO2241" s="16" t="str">
        <f>IFERROR(VLOOKUP($P2241,'Kredieten productgroepen functi'!$C:$M,7,FALSE),"n.v.t.")</f>
        <v>Energie en klimaat</v>
      </c>
      <c r="AP2241" s="16" t="str">
        <f>IFERROR(VLOOKUP($P2241,'Kredieten productgroepen functi'!$C:$M,8,FALSE),"n.v.t.")</f>
        <v>50</v>
      </c>
      <c r="AQ2241" s="16" t="str">
        <f>IFERROR(VLOOKUP($P2241,'Kredieten productgroepen functi'!$C:$M,9,FALSE),"n.v.t.")</f>
        <v>Milieubeheer, algemeen</v>
      </c>
      <c r="AR2241" s="16" t="str">
        <f>IFERROR(VLOOKUP($P2241,'Kredieten productgroepen functi'!$C:$M,10,FALSE),"n.v.t.")</f>
        <v>5</v>
      </c>
      <c r="AS2241" s="16" t="str">
        <f>IFERROR(VLOOKUP($P2241,'Kredieten productgroepen functi'!$C:$M,11,FALSE),"n.v.t.")</f>
        <v>Milieubeheer</v>
      </c>
      <c r="AT2241" s="16" t="str">
        <f t="shared" si="107"/>
        <v>Lasten</v>
      </c>
      <c r="AU2241" s="16" t="str">
        <f>IFERROR(VLOOKUP($R2241,Kostensoorten!$C:$J,7,FALSE),"n.v.t.")</f>
        <v>4.0.3</v>
      </c>
      <c r="AV2241" s="16" t="str">
        <f>IFERROR(VLOOKUP($R2241,Kostensoorten!$C:$J,8,FALSE),"n.v.t.")</f>
        <v>Overige inkomensoverdrachten</v>
      </c>
    </row>
    <row r="2242" spans="6:48">
      <c r="F2242" s="2" t="s">
        <v>8821</v>
      </c>
      <c r="G2242" s="2" t="s">
        <v>39</v>
      </c>
      <c r="H2242" s="2" t="s">
        <v>39</v>
      </c>
      <c r="I2242" s="18">
        <v>-127975.41</v>
      </c>
      <c r="P2242" s="16" t="str">
        <f t="shared" si="105"/>
        <v>650425</v>
      </c>
      <c r="Q2242" s="16" t="str">
        <f>IFERROR(VLOOKUP($P2242,'Kredieten productgroepen functi'!$C:$M,2,FALSE),"n.v.t.")</f>
        <v>FPM A: Energie en Klimaat</v>
      </c>
      <c r="R2242" s="16" t="str">
        <f t="shared" si="106"/>
        <v>440301</v>
      </c>
      <c r="S2242" s="16" t="str">
        <f>IFERROR(VLOOKUP($R2242,Kostensoorten!$C:$J,2,FALSE),"n.v.t.")</f>
        <v>(Exploitatie)subsidies</v>
      </c>
      <c r="T2242" s="16" t="s">
        <v>39</v>
      </c>
      <c r="U2242" s="16" t="s">
        <v>39</v>
      </c>
      <c r="V2242" s="16" t="s">
        <v>39</v>
      </c>
      <c r="W2242" s="16" t="s">
        <v>39</v>
      </c>
      <c r="X2242" s="16" t="s">
        <v>39</v>
      </c>
      <c r="Y2242" s="16" t="s">
        <v>39</v>
      </c>
      <c r="Z2242" s="16" t="s">
        <v>39</v>
      </c>
      <c r="AA2242" s="16" t="s">
        <v>39</v>
      </c>
      <c r="AB2242" s="16" t="s">
        <v>39</v>
      </c>
      <c r="AC2242" s="16" t="s">
        <v>39</v>
      </c>
      <c r="AD2242" s="16" t="s">
        <v>39</v>
      </c>
      <c r="AE2242" s="16" t="s">
        <v>39</v>
      </c>
      <c r="AF2242" s="16" t="s">
        <v>39</v>
      </c>
      <c r="AG2242" s="16" t="s">
        <v>39</v>
      </c>
      <c r="AH2242" s="16" t="s">
        <v>39</v>
      </c>
      <c r="AI2242" s="16" t="s">
        <v>39</v>
      </c>
      <c r="AJ2242" s="16" t="s">
        <v>39</v>
      </c>
      <c r="AL2242" s="16" t="s">
        <v>39</v>
      </c>
      <c r="AM2242" s="16" t="s">
        <v>39</v>
      </c>
      <c r="AN2242" s="16" t="str">
        <f>IFERROR(VLOOKUP($P2242,'Kredieten productgroepen functi'!$C:$M,6,FALSE),"n.v.t.")</f>
        <v>5004</v>
      </c>
      <c r="AO2242" s="16" t="str">
        <f>IFERROR(VLOOKUP($P2242,'Kredieten productgroepen functi'!$C:$M,7,FALSE),"n.v.t.")</f>
        <v>Energie en klimaat</v>
      </c>
      <c r="AP2242" s="16" t="str">
        <f>IFERROR(VLOOKUP($P2242,'Kredieten productgroepen functi'!$C:$M,8,FALSE),"n.v.t.")</f>
        <v>50</v>
      </c>
      <c r="AQ2242" s="16" t="str">
        <f>IFERROR(VLOOKUP($P2242,'Kredieten productgroepen functi'!$C:$M,9,FALSE),"n.v.t.")</f>
        <v>Milieubeheer, algemeen</v>
      </c>
      <c r="AR2242" s="16" t="str">
        <f>IFERROR(VLOOKUP($P2242,'Kredieten productgroepen functi'!$C:$M,10,FALSE),"n.v.t.")</f>
        <v>5</v>
      </c>
      <c r="AS2242" s="16" t="str">
        <f>IFERROR(VLOOKUP($P2242,'Kredieten productgroepen functi'!$C:$M,11,FALSE),"n.v.t.")</f>
        <v>Milieubeheer</v>
      </c>
      <c r="AT2242" s="16" t="str">
        <f t="shared" si="107"/>
        <v>Lasten</v>
      </c>
      <c r="AU2242" s="16" t="str">
        <f>IFERROR(VLOOKUP($R2242,Kostensoorten!$C:$J,7,FALSE),"n.v.t.")</f>
        <v>4.0.3</v>
      </c>
      <c r="AV2242" s="16" t="str">
        <f>IFERROR(VLOOKUP($R2242,Kostensoorten!$C:$J,8,FALSE),"n.v.t.")</f>
        <v>Overige inkomensoverdrachten</v>
      </c>
    </row>
    <row r="2243" spans="6:48">
      <c r="F2243" s="2" t="s">
        <v>8822</v>
      </c>
      <c r="G2243" s="2" t="s">
        <v>39</v>
      </c>
      <c r="H2243" s="2" t="s">
        <v>39</v>
      </c>
      <c r="I2243" s="18">
        <v>238000</v>
      </c>
      <c r="P2243" s="16" t="str">
        <f t="shared" si="105"/>
        <v>650425</v>
      </c>
      <c r="Q2243" s="16" t="str">
        <f>IFERROR(VLOOKUP($P2243,'Kredieten productgroepen functi'!$C:$M,2,FALSE),"n.v.t.")</f>
        <v>FPM A: Energie en Klimaat</v>
      </c>
      <c r="R2243" s="16" t="str">
        <f t="shared" si="106"/>
        <v>440301</v>
      </c>
      <c r="S2243" s="16" t="str">
        <f>IFERROR(VLOOKUP($R2243,Kostensoorten!$C:$J,2,FALSE),"n.v.t.")</f>
        <v>(Exploitatie)subsidies</v>
      </c>
      <c r="T2243" s="16" t="s">
        <v>39</v>
      </c>
      <c r="U2243" s="16" t="s">
        <v>39</v>
      </c>
      <c r="V2243" s="16" t="s">
        <v>39</v>
      </c>
      <c r="W2243" s="16" t="s">
        <v>39</v>
      </c>
      <c r="X2243" s="16" t="s">
        <v>39</v>
      </c>
      <c r="Y2243" s="16" t="s">
        <v>39</v>
      </c>
      <c r="Z2243" s="16" t="s">
        <v>39</v>
      </c>
      <c r="AA2243" s="16" t="s">
        <v>39</v>
      </c>
      <c r="AB2243" s="16" t="s">
        <v>39</v>
      </c>
      <c r="AC2243" s="16" t="s">
        <v>39</v>
      </c>
      <c r="AD2243" s="16" t="s">
        <v>39</v>
      </c>
      <c r="AE2243" s="16" t="s">
        <v>39</v>
      </c>
      <c r="AF2243" s="16" t="s">
        <v>39</v>
      </c>
      <c r="AG2243" s="16" t="s">
        <v>39</v>
      </c>
      <c r="AH2243" s="16" t="s">
        <v>39</v>
      </c>
      <c r="AI2243" s="16" t="s">
        <v>39</v>
      </c>
      <c r="AJ2243" s="16" t="s">
        <v>39</v>
      </c>
      <c r="AL2243" s="16" t="s">
        <v>39</v>
      </c>
      <c r="AM2243" s="16" t="s">
        <v>39</v>
      </c>
      <c r="AN2243" s="16" t="str">
        <f>IFERROR(VLOOKUP($P2243,'Kredieten productgroepen functi'!$C:$M,6,FALSE),"n.v.t.")</f>
        <v>5004</v>
      </c>
      <c r="AO2243" s="16" t="str">
        <f>IFERROR(VLOOKUP($P2243,'Kredieten productgroepen functi'!$C:$M,7,FALSE),"n.v.t.")</f>
        <v>Energie en klimaat</v>
      </c>
      <c r="AP2243" s="16" t="str">
        <f>IFERROR(VLOOKUP($P2243,'Kredieten productgroepen functi'!$C:$M,8,FALSE),"n.v.t.")</f>
        <v>50</v>
      </c>
      <c r="AQ2243" s="16" t="str">
        <f>IFERROR(VLOOKUP($P2243,'Kredieten productgroepen functi'!$C:$M,9,FALSE),"n.v.t.")</f>
        <v>Milieubeheer, algemeen</v>
      </c>
      <c r="AR2243" s="16" t="str">
        <f>IFERROR(VLOOKUP($P2243,'Kredieten productgroepen functi'!$C:$M,10,FALSE),"n.v.t.")</f>
        <v>5</v>
      </c>
      <c r="AS2243" s="16" t="str">
        <f>IFERROR(VLOOKUP($P2243,'Kredieten productgroepen functi'!$C:$M,11,FALSE),"n.v.t.")</f>
        <v>Milieubeheer</v>
      </c>
      <c r="AT2243" s="16" t="str">
        <f t="shared" si="107"/>
        <v>Lasten</v>
      </c>
      <c r="AU2243" s="16" t="str">
        <f>IFERROR(VLOOKUP($R2243,Kostensoorten!$C:$J,7,FALSE),"n.v.t.")</f>
        <v>4.0.3</v>
      </c>
      <c r="AV2243" s="16" t="str">
        <f>IFERROR(VLOOKUP($R2243,Kostensoorten!$C:$J,8,FALSE),"n.v.t.")</f>
        <v>Overige inkomensoverdrachten</v>
      </c>
    </row>
    <row r="2244" spans="6:48">
      <c r="F2244" s="2" t="s">
        <v>8823</v>
      </c>
      <c r="G2244" s="2" t="s">
        <v>39</v>
      </c>
      <c r="H2244" s="2" t="s">
        <v>39</v>
      </c>
      <c r="I2244" s="18">
        <v>-507942.46</v>
      </c>
      <c r="P2244" s="16" t="str">
        <f t="shared" si="105"/>
        <v>650425</v>
      </c>
      <c r="Q2244" s="16" t="str">
        <f>IFERROR(VLOOKUP($P2244,'Kredieten productgroepen functi'!$C:$M,2,FALSE),"n.v.t.")</f>
        <v>FPM A: Energie en Klimaat</v>
      </c>
      <c r="R2244" s="16" t="str">
        <f t="shared" si="106"/>
        <v>440301</v>
      </c>
      <c r="S2244" s="16" t="str">
        <f>IFERROR(VLOOKUP($R2244,Kostensoorten!$C:$J,2,FALSE),"n.v.t.")</f>
        <v>(Exploitatie)subsidies</v>
      </c>
      <c r="T2244" s="16" t="s">
        <v>39</v>
      </c>
      <c r="U2244" s="16" t="s">
        <v>39</v>
      </c>
      <c r="V2244" s="16" t="s">
        <v>39</v>
      </c>
      <c r="W2244" s="16" t="s">
        <v>39</v>
      </c>
      <c r="X2244" s="16" t="s">
        <v>39</v>
      </c>
      <c r="Y2244" s="16" t="s">
        <v>39</v>
      </c>
      <c r="Z2244" s="16" t="s">
        <v>39</v>
      </c>
      <c r="AA2244" s="16" t="s">
        <v>39</v>
      </c>
      <c r="AB2244" s="16" t="s">
        <v>39</v>
      </c>
      <c r="AC2244" s="16" t="s">
        <v>39</v>
      </c>
      <c r="AD2244" s="16" t="s">
        <v>39</v>
      </c>
      <c r="AE2244" s="16" t="s">
        <v>39</v>
      </c>
      <c r="AF2244" s="16" t="s">
        <v>39</v>
      </c>
      <c r="AG2244" s="16" t="s">
        <v>39</v>
      </c>
      <c r="AH2244" s="16" t="s">
        <v>39</v>
      </c>
      <c r="AI2244" s="16" t="s">
        <v>39</v>
      </c>
      <c r="AJ2244" s="16" t="s">
        <v>39</v>
      </c>
      <c r="AL2244" s="16" t="s">
        <v>39</v>
      </c>
      <c r="AM2244" s="16" t="s">
        <v>39</v>
      </c>
      <c r="AN2244" s="16" t="str">
        <f>IFERROR(VLOOKUP($P2244,'Kredieten productgroepen functi'!$C:$M,6,FALSE),"n.v.t.")</f>
        <v>5004</v>
      </c>
      <c r="AO2244" s="16" t="str">
        <f>IFERROR(VLOOKUP($P2244,'Kredieten productgroepen functi'!$C:$M,7,FALSE),"n.v.t.")</f>
        <v>Energie en klimaat</v>
      </c>
      <c r="AP2244" s="16" t="str">
        <f>IFERROR(VLOOKUP($P2244,'Kredieten productgroepen functi'!$C:$M,8,FALSE),"n.v.t.")</f>
        <v>50</v>
      </c>
      <c r="AQ2244" s="16" t="str">
        <f>IFERROR(VLOOKUP($P2244,'Kredieten productgroepen functi'!$C:$M,9,FALSE),"n.v.t.")</f>
        <v>Milieubeheer, algemeen</v>
      </c>
      <c r="AR2244" s="16" t="str">
        <f>IFERROR(VLOOKUP($P2244,'Kredieten productgroepen functi'!$C:$M,10,FALSE),"n.v.t.")</f>
        <v>5</v>
      </c>
      <c r="AS2244" s="16" t="str">
        <f>IFERROR(VLOOKUP($P2244,'Kredieten productgroepen functi'!$C:$M,11,FALSE),"n.v.t.")</f>
        <v>Milieubeheer</v>
      </c>
      <c r="AT2244" s="16" t="str">
        <f t="shared" si="107"/>
        <v>Lasten</v>
      </c>
      <c r="AU2244" s="16" t="str">
        <f>IFERROR(VLOOKUP($R2244,Kostensoorten!$C:$J,7,FALSE),"n.v.t.")</f>
        <v>4.0.3</v>
      </c>
      <c r="AV2244" s="16" t="str">
        <f>IFERROR(VLOOKUP($R2244,Kostensoorten!$C:$J,8,FALSE),"n.v.t.")</f>
        <v>Overige inkomensoverdrachten</v>
      </c>
    </row>
    <row r="2245" spans="6:48">
      <c r="F2245" s="2" t="s">
        <v>9787</v>
      </c>
      <c r="G2245" s="2" t="s">
        <v>39</v>
      </c>
      <c r="H2245" s="2" t="s">
        <v>39</v>
      </c>
      <c r="I2245" s="18">
        <v>-274474</v>
      </c>
      <c r="P2245" s="16" t="str">
        <f t="shared" si="105"/>
        <v>650425</v>
      </c>
      <c r="Q2245" s="16" t="str">
        <f>IFERROR(VLOOKUP($P2245,'Kredieten productgroepen functi'!$C:$M,2,FALSE),"n.v.t.")</f>
        <v>FPM A: Energie en Klimaat</v>
      </c>
      <c r="R2245" s="16" t="str">
        <f t="shared" si="106"/>
        <v>440301</v>
      </c>
      <c r="S2245" s="16" t="str">
        <f>IFERROR(VLOOKUP($R2245,Kostensoorten!$C:$J,2,FALSE),"n.v.t.")</f>
        <v>(Exploitatie)subsidies</v>
      </c>
      <c r="T2245" s="16" t="s">
        <v>39</v>
      </c>
      <c r="U2245" s="16" t="s">
        <v>39</v>
      </c>
      <c r="V2245" s="16" t="s">
        <v>39</v>
      </c>
      <c r="W2245" s="16" t="s">
        <v>39</v>
      </c>
      <c r="X2245" s="16" t="s">
        <v>39</v>
      </c>
      <c r="Y2245" s="16" t="s">
        <v>39</v>
      </c>
      <c r="Z2245" s="16" t="s">
        <v>39</v>
      </c>
      <c r="AA2245" s="16" t="s">
        <v>39</v>
      </c>
      <c r="AB2245" s="16" t="s">
        <v>39</v>
      </c>
      <c r="AC2245" s="16" t="s">
        <v>39</v>
      </c>
      <c r="AD2245" s="16" t="s">
        <v>39</v>
      </c>
      <c r="AE2245" s="16" t="s">
        <v>39</v>
      </c>
      <c r="AF2245" s="16" t="s">
        <v>39</v>
      </c>
      <c r="AG2245" s="16" t="s">
        <v>39</v>
      </c>
      <c r="AH2245" s="16" t="s">
        <v>39</v>
      </c>
      <c r="AI2245" s="16" t="s">
        <v>39</v>
      </c>
      <c r="AJ2245" s="16" t="s">
        <v>39</v>
      </c>
      <c r="AL2245" s="16" t="s">
        <v>39</v>
      </c>
      <c r="AM2245" s="16" t="s">
        <v>39</v>
      </c>
      <c r="AN2245" s="16" t="str">
        <f>IFERROR(VLOOKUP($P2245,'Kredieten productgroepen functi'!$C:$M,6,FALSE),"n.v.t.")</f>
        <v>5004</v>
      </c>
      <c r="AO2245" s="16" t="str">
        <f>IFERROR(VLOOKUP($P2245,'Kredieten productgroepen functi'!$C:$M,7,FALSE),"n.v.t.")</f>
        <v>Energie en klimaat</v>
      </c>
      <c r="AP2245" s="16" t="str">
        <f>IFERROR(VLOOKUP($P2245,'Kredieten productgroepen functi'!$C:$M,8,FALSE),"n.v.t.")</f>
        <v>50</v>
      </c>
      <c r="AQ2245" s="16" t="str">
        <f>IFERROR(VLOOKUP($P2245,'Kredieten productgroepen functi'!$C:$M,9,FALSE),"n.v.t.")</f>
        <v>Milieubeheer, algemeen</v>
      </c>
      <c r="AR2245" s="16" t="str">
        <f>IFERROR(VLOOKUP($P2245,'Kredieten productgroepen functi'!$C:$M,10,FALSE),"n.v.t.")</f>
        <v>5</v>
      </c>
      <c r="AS2245" s="16" t="str">
        <f>IFERROR(VLOOKUP($P2245,'Kredieten productgroepen functi'!$C:$M,11,FALSE),"n.v.t.")</f>
        <v>Milieubeheer</v>
      </c>
      <c r="AT2245" s="16" t="str">
        <f t="shared" si="107"/>
        <v>Lasten</v>
      </c>
      <c r="AU2245" s="16" t="str">
        <f>IFERROR(VLOOKUP($R2245,Kostensoorten!$C:$J,7,FALSE),"n.v.t.")</f>
        <v>4.0.3</v>
      </c>
      <c r="AV2245" s="16" t="str">
        <f>IFERROR(VLOOKUP($R2245,Kostensoorten!$C:$J,8,FALSE),"n.v.t.")</f>
        <v>Overige inkomensoverdrachten</v>
      </c>
    </row>
    <row r="2246" spans="6:48">
      <c r="F2246" s="2" t="s">
        <v>8824</v>
      </c>
      <c r="G2246" s="2" t="s">
        <v>39</v>
      </c>
      <c r="H2246" s="2" t="s">
        <v>39</v>
      </c>
      <c r="I2246" s="18">
        <v>-10673</v>
      </c>
      <c r="P2246" s="16" t="str">
        <f t="shared" ref="P2246:P2309" si="108">IF(RIGHT(LEFT(F2246,6),1)=".",LEFT(F2246,5),LEFT(F2246,6))</f>
        <v>650425</v>
      </c>
      <c r="Q2246" s="16" t="str">
        <f>IFERROR(VLOOKUP($P2246,'Kredieten productgroepen functi'!$C:$M,2,FALSE),"n.v.t.")</f>
        <v>FPM A: Energie en Klimaat</v>
      </c>
      <c r="R2246" s="16" t="str">
        <f t="shared" ref="R2246:R2309" si="109">IF(RIGHT(LEFT(F2246,6),1)=".",RIGHT(LEFT(F2246,12),6),RIGHT(LEFT(F2246,13),6))</f>
        <v>440301</v>
      </c>
      <c r="S2246" s="16" t="str">
        <f>IFERROR(VLOOKUP($R2246,Kostensoorten!$C:$J,2,FALSE),"n.v.t.")</f>
        <v>(Exploitatie)subsidies</v>
      </c>
      <c r="T2246" s="16" t="s">
        <v>39</v>
      </c>
      <c r="U2246" s="16" t="s">
        <v>39</v>
      </c>
      <c r="V2246" s="16" t="s">
        <v>39</v>
      </c>
      <c r="W2246" s="16" t="s">
        <v>39</v>
      </c>
      <c r="X2246" s="16" t="s">
        <v>39</v>
      </c>
      <c r="Y2246" s="16" t="s">
        <v>39</v>
      </c>
      <c r="Z2246" s="16" t="s">
        <v>39</v>
      </c>
      <c r="AA2246" s="16" t="s">
        <v>39</v>
      </c>
      <c r="AB2246" s="16" t="s">
        <v>39</v>
      </c>
      <c r="AC2246" s="16" t="s">
        <v>39</v>
      </c>
      <c r="AD2246" s="16" t="s">
        <v>39</v>
      </c>
      <c r="AE2246" s="16" t="s">
        <v>39</v>
      </c>
      <c r="AF2246" s="16" t="s">
        <v>39</v>
      </c>
      <c r="AG2246" s="16" t="s">
        <v>39</v>
      </c>
      <c r="AH2246" s="16" t="s">
        <v>39</v>
      </c>
      <c r="AI2246" s="16" t="s">
        <v>39</v>
      </c>
      <c r="AJ2246" s="16" t="s">
        <v>39</v>
      </c>
      <c r="AL2246" s="16" t="s">
        <v>39</v>
      </c>
      <c r="AM2246" s="16" t="s">
        <v>39</v>
      </c>
      <c r="AN2246" s="16" t="str">
        <f>IFERROR(VLOOKUP($P2246,'Kredieten productgroepen functi'!$C:$M,6,FALSE),"n.v.t.")</f>
        <v>5004</v>
      </c>
      <c r="AO2246" s="16" t="str">
        <f>IFERROR(VLOOKUP($P2246,'Kredieten productgroepen functi'!$C:$M,7,FALSE),"n.v.t.")</f>
        <v>Energie en klimaat</v>
      </c>
      <c r="AP2246" s="16" t="str">
        <f>IFERROR(VLOOKUP($P2246,'Kredieten productgroepen functi'!$C:$M,8,FALSE),"n.v.t.")</f>
        <v>50</v>
      </c>
      <c r="AQ2246" s="16" t="str">
        <f>IFERROR(VLOOKUP($P2246,'Kredieten productgroepen functi'!$C:$M,9,FALSE),"n.v.t.")</f>
        <v>Milieubeheer, algemeen</v>
      </c>
      <c r="AR2246" s="16" t="str">
        <f>IFERROR(VLOOKUP($P2246,'Kredieten productgroepen functi'!$C:$M,10,FALSE),"n.v.t.")</f>
        <v>5</v>
      </c>
      <c r="AS2246" s="16" t="str">
        <f>IFERROR(VLOOKUP($P2246,'Kredieten productgroepen functi'!$C:$M,11,FALSE),"n.v.t.")</f>
        <v>Milieubeheer</v>
      </c>
      <c r="AT2246" s="16" t="str">
        <f t="shared" ref="AT2246:AT2309" si="110">IF(LEFT(R2246,1)="4","Lasten",IF(LEFT(R2246,1)="8","Baten","n.v.t."))</f>
        <v>Lasten</v>
      </c>
      <c r="AU2246" s="16" t="str">
        <f>IFERROR(VLOOKUP($R2246,Kostensoorten!$C:$J,7,FALSE),"n.v.t.")</f>
        <v>4.0.3</v>
      </c>
      <c r="AV2246" s="16" t="str">
        <f>IFERROR(VLOOKUP($R2246,Kostensoorten!$C:$J,8,FALSE),"n.v.t.")</f>
        <v>Overige inkomensoverdrachten</v>
      </c>
    </row>
    <row r="2247" spans="6:48">
      <c r="F2247" s="2" t="s">
        <v>9788</v>
      </c>
      <c r="G2247" s="2" t="s">
        <v>39</v>
      </c>
      <c r="H2247" s="2" t="s">
        <v>39</v>
      </c>
      <c r="I2247" s="18">
        <v>48278</v>
      </c>
      <c r="P2247" s="16" t="str">
        <f t="shared" si="108"/>
        <v>650425</v>
      </c>
      <c r="Q2247" s="16" t="str">
        <f>IFERROR(VLOOKUP($P2247,'Kredieten productgroepen functi'!$C:$M,2,FALSE),"n.v.t.")</f>
        <v>FPM A: Energie en Klimaat</v>
      </c>
      <c r="R2247" s="16" t="str">
        <f t="shared" si="109"/>
        <v>440301</v>
      </c>
      <c r="S2247" s="16" t="str">
        <f>IFERROR(VLOOKUP($R2247,Kostensoorten!$C:$J,2,FALSE),"n.v.t.")</f>
        <v>(Exploitatie)subsidies</v>
      </c>
      <c r="T2247" s="16" t="s">
        <v>39</v>
      </c>
      <c r="U2247" s="16" t="s">
        <v>39</v>
      </c>
      <c r="V2247" s="16" t="s">
        <v>39</v>
      </c>
      <c r="W2247" s="16" t="s">
        <v>39</v>
      </c>
      <c r="X2247" s="16" t="s">
        <v>39</v>
      </c>
      <c r="Y2247" s="16" t="s">
        <v>39</v>
      </c>
      <c r="Z2247" s="16" t="s">
        <v>39</v>
      </c>
      <c r="AA2247" s="16" t="s">
        <v>39</v>
      </c>
      <c r="AB2247" s="16" t="s">
        <v>39</v>
      </c>
      <c r="AC2247" s="16" t="s">
        <v>39</v>
      </c>
      <c r="AD2247" s="16" t="s">
        <v>39</v>
      </c>
      <c r="AE2247" s="16" t="s">
        <v>39</v>
      </c>
      <c r="AF2247" s="16" t="s">
        <v>39</v>
      </c>
      <c r="AG2247" s="16" t="s">
        <v>39</v>
      </c>
      <c r="AH2247" s="16" t="s">
        <v>39</v>
      </c>
      <c r="AI2247" s="16" t="s">
        <v>39</v>
      </c>
      <c r="AJ2247" s="16" t="s">
        <v>39</v>
      </c>
      <c r="AL2247" s="16" t="s">
        <v>39</v>
      </c>
      <c r="AM2247" s="16" t="s">
        <v>39</v>
      </c>
      <c r="AN2247" s="16" t="str">
        <f>IFERROR(VLOOKUP($P2247,'Kredieten productgroepen functi'!$C:$M,6,FALSE),"n.v.t.")</f>
        <v>5004</v>
      </c>
      <c r="AO2247" s="16" t="str">
        <f>IFERROR(VLOOKUP($P2247,'Kredieten productgroepen functi'!$C:$M,7,FALSE),"n.v.t.")</f>
        <v>Energie en klimaat</v>
      </c>
      <c r="AP2247" s="16" t="str">
        <f>IFERROR(VLOOKUP($P2247,'Kredieten productgroepen functi'!$C:$M,8,FALSE),"n.v.t.")</f>
        <v>50</v>
      </c>
      <c r="AQ2247" s="16" t="str">
        <f>IFERROR(VLOOKUP($P2247,'Kredieten productgroepen functi'!$C:$M,9,FALSE),"n.v.t.")</f>
        <v>Milieubeheer, algemeen</v>
      </c>
      <c r="AR2247" s="16" t="str">
        <f>IFERROR(VLOOKUP($P2247,'Kredieten productgroepen functi'!$C:$M,10,FALSE),"n.v.t.")</f>
        <v>5</v>
      </c>
      <c r="AS2247" s="16" t="str">
        <f>IFERROR(VLOOKUP($P2247,'Kredieten productgroepen functi'!$C:$M,11,FALSE),"n.v.t.")</f>
        <v>Milieubeheer</v>
      </c>
      <c r="AT2247" s="16" t="str">
        <f t="shared" si="110"/>
        <v>Lasten</v>
      </c>
      <c r="AU2247" s="16" t="str">
        <f>IFERROR(VLOOKUP($R2247,Kostensoorten!$C:$J,7,FALSE),"n.v.t.")</f>
        <v>4.0.3</v>
      </c>
      <c r="AV2247" s="16" t="str">
        <f>IFERROR(VLOOKUP($R2247,Kostensoorten!$C:$J,8,FALSE),"n.v.t.")</f>
        <v>Overige inkomensoverdrachten</v>
      </c>
    </row>
    <row r="2248" spans="6:48">
      <c r="F2248" s="2" t="s">
        <v>9789</v>
      </c>
      <c r="G2248" s="2" t="s">
        <v>39</v>
      </c>
      <c r="H2248" s="2" t="s">
        <v>39</v>
      </c>
      <c r="I2248" s="18">
        <v>-2876.52</v>
      </c>
      <c r="P2248" s="16" t="str">
        <f t="shared" si="108"/>
        <v>650425</v>
      </c>
      <c r="Q2248" s="16" t="str">
        <f>IFERROR(VLOOKUP($P2248,'Kredieten productgroepen functi'!$C:$M,2,FALSE),"n.v.t.")</f>
        <v>FPM A: Energie en Klimaat</v>
      </c>
      <c r="R2248" s="16" t="str">
        <f t="shared" si="109"/>
        <v>440301</v>
      </c>
      <c r="S2248" s="16" t="str">
        <f>IFERROR(VLOOKUP($R2248,Kostensoorten!$C:$J,2,FALSE),"n.v.t.")</f>
        <v>(Exploitatie)subsidies</v>
      </c>
      <c r="T2248" s="16" t="s">
        <v>39</v>
      </c>
      <c r="U2248" s="16" t="s">
        <v>39</v>
      </c>
      <c r="V2248" s="16" t="s">
        <v>39</v>
      </c>
      <c r="W2248" s="16" t="s">
        <v>39</v>
      </c>
      <c r="X2248" s="16" t="s">
        <v>39</v>
      </c>
      <c r="Y2248" s="16" t="s">
        <v>39</v>
      </c>
      <c r="Z2248" s="16" t="s">
        <v>39</v>
      </c>
      <c r="AA2248" s="16" t="s">
        <v>39</v>
      </c>
      <c r="AB2248" s="16" t="s">
        <v>39</v>
      </c>
      <c r="AC2248" s="16" t="s">
        <v>39</v>
      </c>
      <c r="AD2248" s="16" t="s">
        <v>39</v>
      </c>
      <c r="AE2248" s="16" t="s">
        <v>39</v>
      </c>
      <c r="AF2248" s="16" t="s">
        <v>39</v>
      </c>
      <c r="AG2248" s="16" t="s">
        <v>39</v>
      </c>
      <c r="AH2248" s="16" t="s">
        <v>39</v>
      </c>
      <c r="AI2248" s="16" t="s">
        <v>39</v>
      </c>
      <c r="AJ2248" s="16" t="s">
        <v>39</v>
      </c>
      <c r="AL2248" s="16" t="s">
        <v>39</v>
      </c>
      <c r="AM2248" s="16" t="s">
        <v>39</v>
      </c>
      <c r="AN2248" s="16" t="str">
        <f>IFERROR(VLOOKUP($P2248,'Kredieten productgroepen functi'!$C:$M,6,FALSE),"n.v.t.")</f>
        <v>5004</v>
      </c>
      <c r="AO2248" s="16" t="str">
        <f>IFERROR(VLOOKUP($P2248,'Kredieten productgroepen functi'!$C:$M,7,FALSE),"n.v.t.")</f>
        <v>Energie en klimaat</v>
      </c>
      <c r="AP2248" s="16" t="str">
        <f>IFERROR(VLOOKUP($P2248,'Kredieten productgroepen functi'!$C:$M,8,FALSE),"n.v.t.")</f>
        <v>50</v>
      </c>
      <c r="AQ2248" s="16" t="str">
        <f>IFERROR(VLOOKUP($P2248,'Kredieten productgroepen functi'!$C:$M,9,FALSE),"n.v.t.")</f>
        <v>Milieubeheer, algemeen</v>
      </c>
      <c r="AR2248" s="16" t="str">
        <f>IFERROR(VLOOKUP($P2248,'Kredieten productgroepen functi'!$C:$M,10,FALSE),"n.v.t.")</f>
        <v>5</v>
      </c>
      <c r="AS2248" s="16" t="str">
        <f>IFERROR(VLOOKUP($P2248,'Kredieten productgroepen functi'!$C:$M,11,FALSE),"n.v.t.")</f>
        <v>Milieubeheer</v>
      </c>
      <c r="AT2248" s="16" t="str">
        <f t="shared" si="110"/>
        <v>Lasten</v>
      </c>
      <c r="AU2248" s="16" t="str">
        <f>IFERROR(VLOOKUP($R2248,Kostensoorten!$C:$J,7,FALSE),"n.v.t.")</f>
        <v>4.0.3</v>
      </c>
      <c r="AV2248" s="16" t="str">
        <f>IFERROR(VLOOKUP($R2248,Kostensoorten!$C:$J,8,FALSE),"n.v.t.")</f>
        <v>Overige inkomensoverdrachten</v>
      </c>
    </row>
    <row r="2249" spans="6:48">
      <c r="F2249" s="2" t="s">
        <v>9790</v>
      </c>
      <c r="G2249" s="2" t="s">
        <v>39</v>
      </c>
      <c r="H2249" s="2" t="s">
        <v>39</v>
      </c>
      <c r="I2249" s="18">
        <v>75000</v>
      </c>
      <c r="P2249" s="16" t="str">
        <f t="shared" si="108"/>
        <v>650426</v>
      </c>
      <c r="Q2249" s="16" t="str">
        <f>IFERROR(VLOOKUP($P2249,'Kredieten productgroepen functi'!$C:$M,2,FALSE),"n.v.t.")</f>
        <v>FPM B: Energie en Klimaat</v>
      </c>
      <c r="R2249" s="16" t="str">
        <f t="shared" si="109"/>
        <v>440301</v>
      </c>
      <c r="S2249" s="16" t="str">
        <f>IFERROR(VLOOKUP($R2249,Kostensoorten!$C:$J,2,FALSE),"n.v.t.")</f>
        <v>(Exploitatie)subsidies</v>
      </c>
      <c r="T2249" s="16" t="s">
        <v>39</v>
      </c>
      <c r="U2249" s="16" t="s">
        <v>39</v>
      </c>
      <c r="V2249" s="16" t="s">
        <v>39</v>
      </c>
      <c r="W2249" s="16" t="s">
        <v>39</v>
      </c>
      <c r="X2249" s="16" t="s">
        <v>39</v>
      </c>
      <c r="Y2249" s="16" t="s">
        <v>39</v>
      </c>
      <c r="Z2249" s="16" t="s">
        <v>39</v>
      </c>
      <c r="AA2249" s="16" t="s">
        <v>39</v>
      </c>
      <c r="AB2249" s="16" t="s">
        <v>39</v>
      </c>
      <c r="AC2249" s="16" t="s">
        <v>39</v>
      </c>
      <c r="AD2249" s="16" t="s">
        <v>39</v>
      </c>
      <c r="AE2249" s="16" t="s">
        <v>39</v>
      </c>
      <c r="AF2249" s="16" t="s">
        <v>39</v>
      </c>
      <c r="AG2249" s="16" t="s">
        <v>39</v>
      </c>
      <c r="AH2249" s="16" t="s">
        <v>39</v>
      </c>
      <c r="AI2249" s="16" t="s">
        <v>39</v>
      </c>
      <c r="AJ2249" s="16" t="s">
        <v>39</v>
      </c>
      <c r="AL2249" s="16" t="s">
        <v>39</v>
      </c>
      <c r="AM2249" s="16" t="s">
        <v>39</v>
      </c>
      <c r="AN2249" s="16" t="str">
        <f>IFERROR(VLOOKUP($P2249,'Kredieten productgroepen functi'!$C:$M,6,FALSE),"n.v.t.")</f>
        <v>5004</v>
      </c>
      <c r="AO2249" s="16" t="str">
        <f>IFERROR(VLOOKUP($P2249,'Kredieten productgroepen functi'!$C:$M,7,FALSE),"n.v.t.")</f>
        <v>Energie en klimaat</v>
      </c>
      <c r="AP2249" s="16" t="str">
        <f>IFERROR(VLOOKUP($P2249,'Kredieten productgroepen functi'!$C:$M,8,FALSE),"n.v.t.")</f>
        <v>50</v>
      </c>
      <c r="AQ2249" s="16" t="str">
        <f>IFERROR(VLOOKUP($P2249,'Kredieten productgroepen functi'!$C:$M,9,FALSE),"n.v.t.")</f>
        <v>Milieubeheer, algemeen</v>
      </c>
      <c r="AR2249" s="16" t="str">
        <f>IFERROR(VLOOKUP($P2249,'Kredieten productgroepen functi'!$C:$M,10,FALSE),"n.v.t.")</f>
        <v>5</v>
      </c>
      <c r="AS2249" s="16" t="str">
        <f>IFERROR(VLOOKUP($P2249,'Kredieten productgroepen functi'!$C:$M,11,FALSE),"n.v.t.")</f>
        <v>Milieubeheer</v>
      </c>
      <c r="AT2249" s="16" t="str">
        <f t="shared" si="110"/>
        <v>Lasten</v>
      </c>
      <c r="AU2249" s="16" t="str">
        <f>IFERROR(VLOOKUP($R2249,Kostensoorten!$C:$J,7,FALSE),"n.v.t.")</f>
        <v>4.0.3</v>
      </c>
      <c r="AV2249" s="16" t="str">
        <f>IFERROR(VLOOKUP($R2249,Kostensoorten!$C:$J,8,FALSE),"n.v.t.")</f>
        <v>Overige inkomensoverdrachten</v>
      </c>
    </row>
    <row r="2250" spans="6:48">
      <c r="F2250" s="2" t="s">
        <v>6783</v>
      </c>
      <c r="G2250" s="2" t="s">
        <v>39</v>
      </c>
      <c r="H2250" s="2" t="s">
        <v>39</v>
      </c>
      <c r="I2250" s="18">
        <v>131508</v>
      </c>
      <c r="P2250" s="16" t="str">
        <f t="shared" si="108"/>
        <v>650429</v>
      </c>
      <c r="Q2250" s="16" t="str">
        <f>IFERROR(VLOOKUP($P2250,'Kredieten productgroepen functi'!$C:$M,2,FALSE),"n.v.t.")</f>
        <v>Verg.Energievoorz.dorpen/buurten</v>
      </c>
      <c r="R2250" s="16" t="str">
        <f t="shared" si="109"/>
        <v>440301</v>
      </c>
      <c r="S2250" s="16" t="str">
        <f>IFERROR(VLOOKUP($R2250,Kostensoorten!$C:$J,2,FALSE),"n.v.t.")</f>
        <v>(Exploitatie)subsidies</v>
      </c>
      <c r="T2250" s="16" t="s">
        <v>39</v>
      </c>
      <c r="U2250" s="16" t="s">
        <v>39</v>
      </c>
      <c r="V2250" s="16" t="s">
        <v>39</v>
      </c>
      <c r="W2250" s="16" t="s">
        <v>39</v>
      </c>
      <c r="X2250" s="16" t="s">
        <v>39</v>
      </c>
      <c r="Y2250" s="16" t="s">
        <v>39</v>
      </c>
      <c r="Z2250" s="16" t="s">
        <v>39</v>
      </c>
      <c r="AA2250" s="16" t="s">
        <v>39</v>
      </c>
      <c r="AB2250" s="16" t="s">
        <v>39</v>
      </c>
      <c r="AC2250" s="16" t="s">
        <v>39</v>
      </c>
      <c r="AD2250" s="16" t="s">
        <v>39</v>
      </c>
      <c r="AE2250" s="16" t="s">
        <v>39</v>
      </c>
      <c r="AF2250" s="16" t="s">
        <v>39</v>
      </c>
      <c r="AG2250" s="16" t="s">
        <v>39</v>
      </c>
      <c r="AH2250" s="16" t="s">
        <v>39</v>
      </c>
      <c r="AI2250" s="16" t="s">
        <v>39</v>
      </c>
      <c r="AJ2250" s="16" t="s">
        <v>39</v>
      </c>
      <c r="AL2250" s="16" t="s">
        <v>39</v>
      </c>
      <c r="AM2250" s="16" t="s">
        <v>39</v>
      </c>
      <c r="AN2250" s="16" t="str">
        <f>IFERROR(VLOOKUP($P2250,'Kredieten productgroepen functi'!$C:$M,6,FALSE),"n.v.t.")</f>
        <v>5004</v>
      </c>
      <c r="AO2250" s="16" t="str">
        <f>IFERROR(VLOOKUP($P2250,'Kredieten productgroepen functi'!$C:$M,7,FALSE),"n.v.t.")</f>
        <v>Energie en klimaat</v>
      </c>
      <c r="AP2250" s="16" t="str">
        <f>IFERROR(VLOOKUP($P2250,'Kredieten productgroepen functi'!$C:$M,8,FALSE),"n.v.t.")</f>
        <v>50</v>
      </c>
      <c r="AQ2250" s="16" t="str">
        <f>IFERROR(VLOOKUP($P2250,'Kredieten productgroepen functi'!$C:$M,9,FALSE),"n.v.t.")</f>
        <v>Milieubeheer, algemeen</v>
      </c>
      <c r="AR2250" s="16" t="str">
        <f>IFERROR(VLOOKUP($P2250,'Kredieten productgroepen functi'!$C:$M,10,FALSE),"n.v.t.")</f>
        <v>5</v>
      </c>
      <c r="AS2250" s="16" t="str">
        <f>IFERROR(VLOOKUP($P2250,'Kredieten productgroepen functi'!$C:$M,11,FALSE),"n.v.t.")</f>
        <v>Milieubeheer</v>
      </c>
      <c r="AT2250" s="16" t="str">
        <f t="shared" si="110"/>
        <v>Lasten</v>
      </c>
      <c r="AU2250" s="16" t="str">
        <f>IFERROR(VLOOKUP($R2250,Kostensoorten!$C:$J,7,FALSE),"n.v.t.")</f>
        <v>4.0.3</v>
      </c>
      <c r="AV2250" s="16" t="str">
        <f>IFERROR(VLOOKUP($R2250,Kostensoorten!$C:$J,8,FALSE),"n.v.t.")</f>
        <v>Overige inkomensoverdrachten</v>
      </c>
    </row>
    <row r="2251" spans="6:48">
      <c r="F2251" s="2" t="s">
        <v>7322</v>
      </c>
      <c r="G2251" s="2" t="s">
        <v>39</v>
      </c>
      <c r="H2251" s="2" t="s">
        <v>39</v>
      </c>
      <c r="I2251" s="18">
        <v>-15000</v>
      </c>
      <c r="P2251" s="16" t="str">
        <f t="shared" si="108"/>
        <v>650429</v>
      </c>
      <c r="Q2251" s="16" t="str">
        <f>IFERROR(VLOOKUP($P2251,'Kredieten productgroepen functi'!$C:$M,2,FALSE),"n.v.t.")</f>
        <v>Verg.Energievoorz.dorpen/buurten</v>
      </c>
      <c r="R2251" s="16" t="str">
        <f t="shared" si="109"/>
        <v>840110</v>
      </c>
      <c r="S2251" s="16" t="str">
        <f>IFERROR(VLOOKUP($R2251,Kostensoorten!$C:$J,2,FALSE),"n.v.t.")</f>
        <v>Inkomensoverdracht Rijk</v>
      </c>
      <c r="T2251" s="16" t="s">
        <v>39</v>
      </c>
      <c r="U2251" s="16" t="s">
        <v>39</v>
      </c>
      <c r="V2251" s="16" t="s">
        <v>39</v>
      </c>
      <c r="W2251" s="16" t="s">
        <v>39</v>
      </c>
      <c r="X2251" s="16" t="s">
        <v>39</v>
      </c>
      <c r="Y2251" s="16" t="s">
        <v>39</v>
      </c>
      <c r="Z2251" s="16" t="s">
        <v>39</v>
      </c>
      <c r="AA2251" s="16" t="s">
        <v>39</v>
      </c>
      <c r="AB2251" s="16" t="s">
        <v>39</v>
      </c>
      <c r="AC2251" s="16" t="s">
        <v>39</v>
      </c>
      <c r="AD2251" s="16" t="s">
        <v>39</v>
      </c>
      <c r="AE2251" s="16" t="s">
        <v>39</v>
      </c>
      <c r="AF2251" s="16" t="s">
        <v>39</v>
      </c>
      <c r="AG2251" s="16" t="s">
        <v>39</v>
      </c>
      <c r="AH2251" s="16" t="s">
        <v>39</v>
      </c>
      <c r="AI2251" s="16" t="s">
        <v>39</v>
      </c>
      <c r="AJ2251" s="16" t="s">
        <v>39</v>
      </c>
      <c r="AL2251" s="16" t="s">
        <v>39</v>
      </c>
      <c r="AM2251" s="16" t="s">
        <v>39</v>
      </c>
      <c r="AN2251" s="16" t="str">
        <f>IFERROR(VLOOKUP($P2251,'Kredieten productgroepen functi'!$C:$M,6,FALSE),"n.v.t.")</f>
        <v>5004</v>
      </c>
      <c r="AO2251" s="16" t="str">
        <f>IFERROR(VLOOKUP($P2251,'Kredieten productgroepen functi'!$C:$M,7,FALSE),"n.v.t.")</f>
        <v>Energie en klimaat</v>
      </c>
      <c r="AP2251" s="16" t="str">
        <f>IFERROR(VLOOKUP($P2251,'Kredieten productgroepen functi'!$C:$M,8,FALSE),"n.v.t.")</f>
        <v>50</v>
      </c>
      <c r="AQ2251" s="16" t="str">
        <f>IFERROR(VLOOKUP($P2251,'Kredieten productgroepen functi'!$C:$M,9,FALSE),"n.v.t.")</f>
        <v>Milieubeheer, algemeen</v>
      </c>
      <c r="AR2251" s="16" t="str">
        <f>IFERROR(VLOOKUP($P2251,'Kredieten productgroepen functi'!$C:$M,10,FALSE),"n.v.t.")</f>
        <v>5</v>
      </c>
      <c r="AS2251" s="16" t="str">
        <f>IFERROR(VLOOKUP($P2251,'Kredieten productgroepen functi'!$C:$M,11,FALSE),"n.v.t.")</f>
        <v>Milieubeheer</v>
      </c>
      <c r="AT2251" s="16" t="str">
        <f t="shared" si="110"/>
        <v>Baten</v>
      </c>
      <c r="AU2251" s="16" t="str">
        <f>IFERROR(VLOOKUP($R2251,Kostensoorten!$C:$J,7,FALSE),"n.v.t.")</f>
        <v>4.0.1</v>
      </c>
      <c r="AV2251" s="16" t="str">
        <f>IFERROR(VLOOKUP($R2251,Kostensoorten!$C:$J,8,FALSE),"n.v.t.")</f>
        <v>Inkomensoverdrachten van overh</v>
      </c>
    </row>
    <row r="2252" spans="6:48">
      <c r="F2252" s="2" t="s">
        <v>7323</v>
      </c>
      <c r="G2252" s="2" t="s">
        <v>39</v>
      </c>
      <c r="H2252" s="2" t="s">
        <v>39</v>
      </c>
      <c r="I2252" s="18">
        <v>-15000</v>
      </c>
      <c r="P2252" s="16" t="str">
        <f t="shared" si="108"/>
        <v>650429</v>
      </c>
      <c r="Q2252" s="16" t="str">
        <f>IFERROR(VLOOKUP($P2252,'Kredieten productgroepen functi'!$C:$M,2,FALSE),"n.v.t.")</f>
        <v>Verg.Energievoorz.dorpen/buurten</v>
      </c>
      <c r="R2252" s="16" t="str">
        <f t="shared" si="109"/>
        <v>840130</v>
      </c>
      <c r="S2252" s="16" t="str">
        <f>IFERROR(VLOOKUP($R2252,Kostensoorten!$C:$J,2,FALSE),"n.v.t.")</f>
        <v>Inkomensoverdracht gemeenten</v>
      </c>
      <c r="T2252" s="16" t="s">
        <v>39</v>
      </c>
      <c r="U2252" s="16" t="s">
        <v>39</v>
      </c>
      <c r="V2252" s="16" t="s">
        <v>39</v>
      </c>
      <c r="W2252" s="16" t="s">
        <v>39</v>
      </c>
      <c r="X2252" s="16" t="s">
        <v>39</v>
      </c>
      <c r="Y2252" s="16" t="s">
        <v>39</v>
      </c>
      <c r="Z2252" s="16" t="s">
        <v>39</v>
      </c>
      <c r="AA2252" s="16" t="s">
        <v>39</v>
      </c>
      <c r="AB2252" s="16" t="s">
        <v>39</v>
      </c>
      <c r="AC2252" s="16" t="s">
        <v>39</v>
      </c>
      <c r="AD2252" s="16" t="s">
        <v>39</v>
      </c>
      <c r="AE2252" s="16" t="s">
        <v>39</v>
      </c>
      <c r="AF2252" s="16" t="s">
        <v>39</v>
      </c>
      <c r="AG2252" s="16" t="s">
        <v>39</v>
      </c>
      <c r="AH2252" s="16" t="s">
        <v>39</v>
      </c>
      <c r="AI2252" s="16" t="s">
        <v>39</v>
      </c>
      <c r="AJ2252" s="16" t="s">
        <v>39</v>
      </c>
      <c r="AL2252" s="16" t="s">
        <v>39</v>
      </c>
      <c r="AM2252" s="16" t="s">
        <v>39</v>
      </c>
      <c r="AN2252" s="16" t="str">
        <f>IFERROR(VLOOKUP($P2252,'Kredieten productgroepen functi'!$C:$M,6,FALSE),"n.v.t.")</f>
        <v>5004</v>
      </c>
      <c r="AO2252" s="16" t="str">
        <f>IFERROR(VLOOKUP($P2252,'Kredieten productgroepen functi'!$C:$M,7,FALSE),"n.v.t.")</f>
        <v>Energie en klimaat</v>
      </c>
      <c r="AP2252" s="16" t="str">
        <f>IFERROR(VLOOKUP($P2252,'Kredieten productgroepen functi'!$C:$M,8,FALSE),"n.v.t.")</f>
        <v>50</v>
      </c>
      <c r="AQ2252" s="16" t="str">
        <f>IFERROR(VLOOKUP($P2252,'Kredieten productgroepen functi'!$C:$M,9,FALSE),"n.v.t.")</f>
        <v>Milieubeheer, algemeen</v>
      </c>
      <c r="AR2252" s="16" t="str">
        <f>IFERROR(VLOOKUP($P2252,'Kredieten productgroepen functi'!$C:$M,10,FALSE),"n.v.t.")</f>
        <v>5</v>
      </c>
      <c r="AS2252" s="16" t="str">
        <f>IFERROR(VLOOKUP($P2252,'Kredieten productgroepen functi'!$C:$M,11,FALSE),"n.v.t.")</f>
        <v>Milieubeheer</v>
      </c>
      <c r="AT2252" s="16" t="str">
        <f t="shared" si="110"/>
        <v>Baten</v>
      </c>
      <c r="AU2252" s="16" t="str">
        <f>IFERROR(VLOOKUP($R2252,Kostensoorten!$C:$J,7,FALSE),"n.v.t.")</f>
        <v>4.0.1</v>
      </c>
      <c r="AV2252" s="16" t="str">
        <f>IFERROR(VLOOKUP($R2252,Kostensoorten!$C:$J,8,FALSE),"n.v.t.")</f>
        <v>Inkomensoverdrachten van overh</v>
      </c>
    </row>
    <row r="2253" spans="6:48">
      <c r="F2253" s="2" t="s">
        <v>8251</v>
      </c>
      <c r="G2253" s="2" t="s">
        <v>39</v>
      </c>
      <c r="H2253" s="2" t="s">
        <v>39</v>
      </c>
      <c r="I2253" s="18">
        <v>26589.48</v>
      </c>
      <c r="P2253" s="16" t="str">
        <f t="shared" si="108"/>
        <v>650430</v>
      </c>
      <c r="Q2253" s="16" t="str">
        <f>IFERROR(VLOOKUP($P2253,'Kredieten productgroepen functi'!$C:$M,2,FALSE),"n.v.t.")</f>
        <v>Versterking energiesector</v>
      </c>
      <c r="R2253" s="16" t="str">
        <f t="shared" si="109"/>
        <v>423131</v>
      </c>
      <c r="S2253" s="16" t="str">
        <f>IFERROR(VLOOKUP($R2253,Kostensoorten!$C:$J,2,FALSE),"n.v.t.")</f>
        <v>Inhuur personeel</v>
      </c>
      <c r="T2253" s="16" t="s">
        <v>39</v>
      </c>
      <c r="U2253" s="16" t="s">
        <v>39</v>
      </c>
      <c r="V2253" s="16" t="s">
        <v>39</v>
      </c>
      <c r="W2253" s="16" t="s">
        <v>39</v>
      </c>
      <c r="X2253" s="16" t="s">
        <v>39</v>
      </c>
      <c r="Y2253" s="16" t="s">
        <v>39</v>
      </c>
      <c r="Z2253" s="16" t="s">
        <v>39</v>
      </c>
      <c r="AA2253" s="16" t="s">
        <v>39</v>
      </c>
      <c r="AB2253" s="16" t="s">
        <v>39</v>
      </c>
      <c r="AC2253" s="16" t="s">
        <v>39</v>
      </c>
      <c r="AD2253" s="16" t="s">
        <v>39</v>
      </c>
      <c r="AE2253" s="16" t="s">
        <v>39</v>
      </c>
      <c r="AF2253" s="16" t="s">
        <v>39</v>
      </c>
      <c r="AG2253" s="16" t="s">
        <v>39</v>
      </c>
      <c r="AH2253" s="16" t="s">
        <v>39</v>
      </c>
      <c r="AI2253" s="16" t="s">
        <v>39</v>
      </c>
      <c r="AJ2253" s="16" t="s">
        <v>39</v>
      </c>
      <c r="AL2253" s="16" t="s">
        <v>39</v>
      </c>
      <c r="AM2253" s="16" t="s">
        <v>39</v>
      </c>
      <c r="AN2253" s="16" t="str">
        <f>IFERROR(VLOOKUP($P2253,'Kredieten productgroepen functi'!$C:$M,6,FALSE),"n.v.t.")</f>
        <v>5004</v>
      </c>
      <c r="AO2253" s="16" t="str">
        <f>IFERROR(VLOOKUP($P2253,'Kredieten productgroepen functi'!$C:$M,7,FALSE),"n.v.t.")</f>
        <v>Energie en klimaat</v>
      </c>
      <c r="AP2253" s="16" t="str">
        <f>IFERROR(VLOOKUP($P2253,'Kredieten productgroepen functi'!$C:$M,8,FALSE),"n.v.t.")</f>
        <v>50</v>
      </c>
      <c r="AQ2253" s="16" t="str">
        <f>IFERROR(VLOOKUP($P2253,'Kredieten productgroepen functi'!$C:$M,9,FALSE),"n.v.t.")</f>
        <v>Milieubeheer, algemeen</v>
      </c>
      <c r="AR2253" s="16" t="str">
        <f>IFERROR(VLOOKUP($P2253,'Kredieten productgroepen functi'!$C:$M,10,FALSE),"n.v.t.")</f>
        <v>5</v>
      </c>
      <c r="AS2253" s="16" t="str">
        <f>IFERROR(VLOOKUP($P2253,'Kredieten productgroepen functi'!$C:$M,11,FALSE),"n.v.t.")</f>
        <v>Milieubeheer</v>
      </c>
      <c r="AT2253" s="16" t="str">
        <f t="shared" si="110"/>
        <v>Lasten</v>
      </c>
      <c r="AU2253" s="16" t="str">
        <f>IFERROR(VLOOKUP($R2253,Kostensoorten!$C:$J,7,FALSE),"n.v.t.")</f>
        <v>2.3.1</v>
      </c>
      <c r="AV2253" s="16" t="str">
        <f>IFERROR(VLOOKUP($R2253,Kostensoorten!$C:$J,8,FALSE),"n.v.t.")</f>
        <v>Aankopen niet duurzame goedere</v>
      </c>
    </row>
    <row r="2254" spans="6:48">
      <c r="F2254" s="2" t="s">
        <v>8252</v>
      </c>
      <c r="G2254" s="2" t="s">
        <v>39</v>
      </c>
      <c r="H2254" s="2" t="s">
        <v>39</v>
      </c>
      <c r="I2254" s="18">
        <v>1346.77</v>
      </c>
      <c r="P2254" s="16" t="str">
        <f t="shared" si="108"/>
        <v>650430</v>
      </c>
      <c r="Q2254" s="16" t="str">
        <f>IFERROR(VLOOKUP($P2254,'Kredieten productgroepen functi'!$C:$M,2,FALSE),"n.v.t.")</f>
        <v>Versterking energiesector</v>
      </c>
      <c r="R2254" s="16" t="str">
        <f t="shared" si="109"/>
        <v>423131</v>
      </c>
      <c r="S2254" s="16" t="str">
        <f>IFERROR(VLOOKUP($R2254,Kostensoorten!$C:$J,2,FALSE),"n.v.t.")</f>
        <v>Inhuur personeel</v>
      </c>
      <c r="T2254" s="16" t="s">
        <v>39</v>
      </c>
      <c r="U2254" s="16" t="s">
        <v>39</v>
      </c>
      <c r="V2254" s="16" t="s">
        <v>39</v>
      </c>
      <c r="W2254" s="16" t="s">
        <v>39</v>
      </c>
      <c r="X2254" s="16" t="s">
        <v>39</v>
      </c>
      <c r="Y2254" s="16" t="s">
        <v>39</v>
      </c>
      <c r="Z2254" s="16" t="s">
        <v>39</v>
      </c>
      <c r="AA2254" s="16" t="s">
        <v>39</v>
      </c>
      <c r="AB2254" s="16" t="s">
        <v>39</v>
      </c>
      <c r="AC2254" s="16" t="s">
        <v>39</v>
      </c>
      <c r="AD2254" s="16" t="s">
        <v>39</v>
      </c>
      <c r="AE2254" s="16" t="s">
        <v>39</v>
      </c>
      <c r="AF2254" s="16" t="s">
        <v>39</v>
      </c>
      <c r="AG2254" s="16" t="s">
        <v>39</v>
      </c>
      <c r="AH2254" s="16" t="s">
        <v>39</v>
      </c>
      <c r="AI2254" s="16" t="s">
        <v>39</v>
      </c>
      <c r="AJ2254" s="16" t="s">
        <v>39</v>
      </c>
      <c r="AL2254" s="16" t="s">
        <v>39</v>
      </c>
      <c r="AM2254" s="16" t="s">
        <v>39</v>
      </c>
      <c r="AN2254" s="16" t="str">
        <f>IFERROR(VLOOKUP($P2254,'Kredieten productgroepen functi'!$C:$M,6,FALSE),"n.v.t.")</f>
        <v>5004</v>
      </c>
      <c r="AO2254" s="16" t="str">
        <f>IFERROR(VLOOKUP($P2254,'Kredieten productgroepen functi'!$C:$M,7,FALSE),"n.v.t.")</f>
        <v>Energie en klimaat</v>
      </c>
      <c r="AP2254" s="16" t="str">
        <f>IFERROR(VLOOKUP($P2254,'Kredieten productgroepen functi'!$C:$M,8,FALSE),"n.v.t.")</f>
        <v>50</v>
      </c>
      <c r="AQ2254" s="16" t="str">
        <f>IFERROR(VLOOKUP($P2254,'Kredieten productgroepen functi'!$C:$M,9,FALSE),"n.v.t.")</f>
        <v>Milieubeheer, algemeen</v>
      </c>
      <c r="AR2254" s="16" t="str">
        <f>IFERROR(VLOOKUP($P2254,'Kredieten productgroepen functi'!$C:$M,10,FALSE),"n.v.t.")</f>
        <v>5</v>
      </c>
      <c r="AS2254" s="16" t="str">
        <f>IFERROR(VLOOKUP($P2254,'Kredieten productgroepen functi'!$C:$M,11,FALSE),"n.v.t.")</f>
        <v>Milieubeheer</v>
      </c>
      <c r="AT2254" s="16" t="str">
        <f t="shared" si="110"/>
        <v>Lasten</v>
      </c>
      <c r="AU2254" s="16" t="str">
        <f>IFERROR(VLOOKUP($R2254,Kostensoorten!$C:$J,7,FALSE),"n.v.t.")</f>
        <v>2.3.1</v>
      </c>
      <c r="AV2254" s="16" t="str">
        <f>IFERROR(VLOOKUP($R2254,Kostensoorten!$C:$J,8,FALSE),"n.v.t.")</f>
        <v>Aankopen niet duurzame goedere</v>
      </c>
    </row>
    <row r="2255" spans="6:48">
      <c r="F2255" s="2" t="s">
        <v>7118</v>
      </c>
      <c r="G2255" s="2" t="s">
        <v>39</v>
      </c>
      <c r="H2255" s="2" t="s">
        <v>39</v>
      </c>
      <c r="I2255" s="18">
        <v>-3638.01</v>
      </c>
      <c r="P2255" s="16" t="str">
        <f t="shared" si="108"/>
        <v>650430</v>
      </c>
      <c r="Q2255" s="16" t="str">
        <f>IFERROR(VLOOKUP($P2255,'Kredieten productgroepen functi'!$C:$M,2,FALSE),"n.v.t.")</f>
        <v>Versterking energiesector</v>
      </c>
      <c r="R2255" s="16" t="str">
        <f t="shared" si="109"/>
        <v>423132</v>
      </c>
      <c r="S2255" s="16" t="str">
        <f>IFERROR(VLOOKUP($R2255,Kostensoorten!$C:$J,2,FALSE),"n.v.t.")</f>
        <v>Adviesdiensten door derden</v>
      </c>
      <c r="T2255" s="16" t="s">
        <v>39</v>
      </c>
      <c r="U2255" s="16" t="s">
        <v>39</v>
      </c>
      <c r="V2255" s="16" t="s">
        <v>39</v>
      </c>
      <c r="W2255" s="16" t="s">
        <v>39</v>
      </c>
      <c r="X2255" s="16" t="s">
        <v>39</v>
      </c>
      <c r="Y2255" s="16" t="s">
        <v>39</v>
      </c>
      <c r="Z2255" s="16" t="s">
        <v>39</v>
      </c>
      <c r="AA2255" s="16" t="s">
        <v>39</v>
      </c>
      <c r="AB2255" s="16" t="s">
        <v>39</v>
      </c>
      <c r="AC2255" s="16" t="s">
        <v>39</v>
      </c>
      <c r="AD2255" s="16" t="s">
        <v>39</v>
      </c>
      <c r="AE2255" s="16" t="s">
        <v>39</v>
      </c>
      <c r="AF2255" s="16" t="s">
        <v>39</v>
      </c>
      <c r="AG2255" s="16" t="s">
        <v>39</v>
      </c>
      <c r="AH2255" s="16" t="s">
        <v>39</v>
      </c>
      <c r="AI2255" s="16" t="s">
        <v>39</v>
      </c>
      <c r="AJ2255" s="16" t="s">
        <v>39</v>
      </c>
      <c r="AL2255" s="16" t="s">
        <v>39</v>
      </c>
      <c r="AM2255" s="16" t="s">
        <v>39</v>
      </c>
      <c r="AN2255" s="16" t="str">
        <f>IFERROR(VLOOKUP($P2255,'Kredieten productgroepen functi'!$C:$M,6,FALSE),"n.v.t.")</f>
        <v>5004</v>
      </c>
      <c r="AO2255" s="16" t="str">
        <f>IFERROR(VLOOKUP($P2255,'Kredieten productgroepen functi'!$C:$M,7,FALSE),"n.v.t.")</f>
        <v>Energie en klimaat</v>
      </c>
      <c r="AP2255" s="16" t="str">
        <f>IFERROR(VLOOKUP($P2255,'Kredieten productgroepen functi'!$C:$M,8,FALSE),"n.v.t.")</f>
        <v>50</v>
      </c>
      <c r="AQ2255" s="16" t="str">
        <f>IFERROR(VLOOKUP($P2255,'Kredieten productgroepen functi'!$C:$M,9,FALSE),"n.v.t.")</f>
        <v>Milieubeheer, algemeen</v>
      </c>
      <c r="AR2255" s="16" t="str">
        <f>IFERROR(VLOOKUP($P2255,'Kredieten productgroepen functi'!$C:$M,10,FALSE),"n.v.t.")</f>
        <v>5</v>
      </c>
      <c r="AS2255" s="16" t="str">
        <f>IFERROR(VLOOKUP($P2255,'Kredieten productgroepen functi'!$C:$M,11,FALSE),"n.v.t.")</f>
        <v>Milieubeheer</v>
      </c>
      <c r="AT2255" s="16" t="str">
        <f t="shared" si="110"/>
        <v>Lasten</v>
      </c>
      <c r="AU2255" s="16" t="str">
        <f>IFERROR(VLOOKUP($R2255,Kostensoorten!$C:$J,7,FALSE),"n.v.t.")</f>
        <v>2.3.1</v>
      </c>
      <c r="AV2255" s="16" t="str">
        <f>IFERROR(VLOOKUP($R2255,Kostensoorten!$C:$J,8,FALSE),"n.v.t.")</f>
        <v>Aankopen niet duurzame goedere</v>
      </c>
    </row>
    <row r="2256" spans="6:48">
      <c r="F2256" s="2" t="s">
        <v>7646</v>
      </c>
      <c r="G2256" s="2" t="s">
        <v>39</v>
      </c>
      <c r="H2256" s="2" t="s">
        <v>39</v>
      </c>
      <c r="I2256" s="18">
        <v>1281.46</v>
      </c>
      <c r="P2256" s="16" t="str">
        <f t="shared" si="108"/>
        <v>650430</v>
      </c>
      <c r="Q2256" s="16" t="str">
        <f>IFERROR(VLOOKUP($P2256,'Kredieten productgroepen functi'!$C:$M,2,FALSE),"n.v.t.")</f>
        <v>Versterking energiesector</v>
      </c>
      <c r="R2256" s="16" t="str">
        <f t="shared" si="109"/>
        <v>423132</v>
      </c>
      <c r="S2256" s="16" t="str">
        <f>IFERROR(VLOOKUP($R2256,Kostensoorten!$C:$J,2,FALSE),"n.v.t.")</f>
        <v>Adviesdiensten door derden</v>
      </c>
      <c r="T2256" s="16" t="s">
        <v>39</v>
      </c>
      <c r="U2256" s="16" t="s">
        <v>39</v>
      </c>
      <c r="V2256" s="16" t="s">
        <v>39</v>
      </c>
      <c r="W2256" s="16" t="s">
        <v>39</v>
      </c>
      <c r="X2256" s="16" t="s">
        <v>39</v>
      </c>
      <c r="Y2256" s="16" t="s">
        <v>39</v>
      </c>
      <c r="Z2256" s="16" t="s">
        <v>39</v>
      </c>
      <c r="AA2256" s="16" t="s">
        <v>39</v>
      </c>
      <c r="AB2256" s="16" t="s">
        <v>39</v>
      </c>
      <c r="AC2256" s="16" t="s">
        <v>39</v>
      </c>
      <c r="AD2256" s="16" t="s">
        <v>39</v>
      </c>
      <c r="AE2256" s="16" t="s">
        <v>39</v>
      </c>
      <c r="AF2256" s="16" t="s">
        <v>39</v>
      </c>
      <c r="AG2256" s="16" t="s">
        <v>39</v>
      </c>
      <c r="AH2256" s="16" t="s">
        <v>39</v>
      </c>
      <c r="AI2256" s="16" t="s">
        <v>39</v>
      </c>
      <c r="AJ2256" s="16" t="s">
        <v>39</v>
      </c>
      <c r="AL2256" s="16" t="s">
        <v>39</v>
      </c>
      <c r="AM2256" s="16" t="s">
        <v>39</v>
      </c>
      <c r="AN2256" s="16" t="str">
        <f>IFERROR(VLOOKUP($P2256,'Kredieten productgroepen functi'!$C:$M,6,FALSE),"n.v.t.")</f>
        <v>5004</v>
      </c>
      <c r="AO2256" s="16" t="str">
        <f>IFERROR(VLOOKUP($P2256,'Kredieten productgroepen functi'!$C:$M,7,FALSE),"n.v.t.")</f>
        <v>Energie en klimaat</v>
      </c>
      <c r="AP2256" s="16" t="str">
        <f>IFERROR(VLOOKUP($P2256,'Kredieten productgroepen functi'!$C:$M,8,FALSE),"n.v.t.")</f>
        <v>50</v>
      </c>
      <c r="AQ2256" s="16" t="str">
        <f>IFERROR(VLOOKUP($P2256,'Kredieten productgroepen functi'!$C:$M,9,FALSE),"n.v.t.")</f>
        <v>Milieubeheer, algemeen</v>
      </c>
      <c r="AR2256" s="16" t="str">
        <f>IFERROR(VLOOKUP($P2256,'Kredieten productgroepen functi'!$C:$M,10,FALSE),"n.v.t.")</f>
        <v>5</v>
      </c>
      <c r="AS2256" s="16" t="str">
        <f>IFERROR(VLOOKUP($P2256,'Kredieten productgroepen functi'!$C:$M,11,FALSE),"n.v.t.")</f>
        <v>Milieubeheer</v>
      </c>
      <c r="AT2256" s="16" t="str">
        <f t="shared" si="110"/>
        <v>Lasten</v>
      </c>
      <c r="AU2256" s="16" t="str">
        <f>IFERROR(VLOOKUP($R2256,Kostensoorten!$C:$J,7,FALSE),"n.v.t.")</f>
        <v>2.3.1</v>
      </c>
      <c r="AV2256" s="16" t="str">
        <f>IFERROR(VLOOKUP($R2256,Kostensoorten!$C:$J,8,FALSE),"n.v.t.")</f>
        <v>Aankopen niet duurzame goedere</v>
      </c>
    </row>
    <row r="2257" spans="6:48">
      <c r="F2257" s="2" t="s">
        <v>7119</v>
      </c>
      <c r="G2257" s="2" t="s">
        <v>39</v>
      </c>
      <c r="H2257" s="2" t="s">
        <v>39</v>
      </c>
      <c r="I2257" s="18">
        <v>4700</v>
      </c>
      <c r="P2257" s="16" t="str">
        <f t="shared" si="108"/>
        <v>650430</v>
      </c>
      <c r="Q2257" s="16" t="str">
        <f>IFERROR(VLOOKUP($P2257,'Kredieten productgroepen functi'!$C:$M,2,FALSE),"n.v.t.")</f>
        <v>Versterking energiesector</v>
      </c>
      <c r="R2257" s="16" t="str">
        <f t="shared" si="109"/>
        <v>423139</v>
      </c>
      <c r="S2257" s="16" t="str">
        <f>IFERROR(VLOOKUP($R2257,Kostensoorten!$C:$J,2,FALSE),"n.v.t.")</f>
        <v>Overige diensten van derden</v>
      </c>
      <c r="T2257" s="16" t="s">
        <v>39</v>
      </c>
      <c r="U2257" s="16" t="s">
        <v>39</v>
      </c>
      <c r="V2257" s="16" t="s">
        <v>39</v>
      </c>
      <c r="W2257" s="16" t="s">
        <v>39</v>
      </c>
      <c r="X2257" s="16" t="s">
        <v>39</v>
      </c>
      <c r="Y2257" s="16" t="s">
        <v>39</v>
      </c>
      <c r="Z2257" s="16" t="s">
        <v>39</v>
      </c>
      <c r="AA2257" s="16" t="s">
        <v>39</v>
      </c>
      <c r="AB2257" s="16" t="s">
        <v>39</v>
      </c>
      <c r="AC2257" s="16" t="s">
        <v>39</v>
      </c>
      <c r="AD2257" s="16" t="s">
        <v>39</v>
      </c>
      <c r="AE2257" s="16" t="s">
        <v>39</v>
      </c>
      <c r="AF2257" s="16" t="s">
        <v>39</v>
      </c>
      <c r="AG2257" s="16" t="s">
        <v>39</v>
      </c>
      <c r="AH2257" s="16" t="s">
        <v>39</v>
      </c>
      <c r="AI2257" s="16" t="s">
        <v>39</v>
      </c>
      <c r="AJ2257" s="16" t="s">
        <v>39</v>
      </c>
      <c r="AL2257" s="16" t="s">
        <v>39</v>
      </c>
      <c r="AM2257" s="16" t="s">
        <v>39</v>
      </c>
      <c r="AN2257" s="16" t="str">
        <f>IFERROR(VLOOKUP($P2257,'Kredieten productgroepen functi'!$C:$M,6,FALSE),"n.v.t.")</f>
        <v>5004</v>
      </c>
      <c r="AO2257" s="16" t="str">
        <f>IFERROR(VLOOKUP($P2257,'Kredieten productgroepen functi'!$C:$M,7,FALSE),"n.v.t.")</f>
        <v>Energie en klimaat</v>
      </c>
      <c r="AP2257" s="16" t="str">
        <f>IFERROR(VLOOKUP($P2257,'Kredieten productgroepen functi'!$C:$M,8,FALSE),"n.v.t.")</f>
        <v>50</v>
      </c>
      <c r="AQ2257" s="16" t="str">
        <f>IFERROR(VLOOKUP($P2257,'Kredieten productgroepen functi'!$C:$M,9,FALSE),"n.v.t.")</f>
        <v>Milieubeheer, algemeen</v>
      </c>
      <c r="AR2257" s="16" t="str">
        <f>IFERROR(VLOOKUP($P2257,'Kredieten productgroepen functi'!$C:$M,10,FALSE),"n.v.t.")</f>
        <v>5</v>
      </c>
      <c r="AS2257" s="16" t="str">
        <f>IFERROR(VLOOKUP($P2257,'Kredieten productgroepen functi'!$C:$M,11,FALSE),"n.v.t.")</f>
        <v>Milieubeheer</v>
      </c>
      <c r="AT2257" s="16" t="str">
        <f t="shared" si="110"/>
        <v>Lasten</v>
      </c>
      <c r="AU2257" s="16" t="str">
        <f>IFERROR(VLOOKUP($R2257,Kostensoorten!$C:$J,7,FALSE),"n.v.t.")</f>
        <v>2.3.1</v>
      </c>
      <c r="AV2257" s="16" t="str">
        <f>IFERROR(VLOOKUP($R2257,Kostensoorten!$C:$J,8,FALSE),"n.v.t.")</f>
        <v>Aankopen niet duurzame goedere</v>
      </c>
    </row>
    <row r="2258" spans="6:48">
      <c r="F2258" s="2" t="s">
        <v>9791</v>
      </c>
      <c r="G2258" s="2" t="s">
        <v>39</v>
      </c>
      <c r="H2258" s="2" t="s">
        <v>39</v>
      </c>
      <c r="I2258" s="18">
        <v>-6250</v>
      </c>
      <c r="P2258" s="16" t="str">
        <f t="shared" si="108"/>
        <v>650430</v>
      </c>
      <c r="Q2258" s="16" t="str">
        <f>IFERROR(VLOOKUP($P2258,'Kredieten productgroepen functi'!$C:$M,2,FALSE),"n.v.t.")</f>
        <v>Versterking energiesector</v>
      </c>
      <c r="R2258" s="16" t="str">
        <f t="shared" si="109"/>
        <v>440301</v>
      </c>
      <c r="S2258" s="16" t="str">
        <f>IFERROR(VLOOKUP($R2258,Kostensoorten!$C:$J,2,FALSE),"n.v.t.")</f>
        <v>(Exploitatie)subsidies</v>
      </c>
      <c r="T2258" s="16" t="s">
        <v>39</v>
      </c>
      <c r="U2258" s="16" t="s">
        <v>39</v>
      </c>
      <c r="V2258" s="16" t="s">
        <v>39</v>
      </c>
      <c r="W2258" s="16" t="s">
        <v>39</v>
      </c>
      <c r="X2258" s="16" t="s">
        <v>39</v>
      </c>
      <c r="Y2258" s="16" t="s">
        <v>39</v>
      </c>
      <c r="Z2258" s="16" t="s">
        <v>39</v>
      </c>
      <c r="AA2258" s="16" t="s">
        <v>39</v>
      </c>
      <c r="AB2258" s="16" t="s">
        <v>39</v>
      </c>
      <c r="AC2258" s="16" t="s">
        <v>39</v>
      </c>
      <c r="AD2258" s="16" t="s">
        <v>39</v>
      </c>
      <c r="AE2258" s="16" t="s">
        <v>39</v>
      </c>
      <c r="AF2258" s="16" t="s">
        <v>39</v>
      </c>
      <c r="AG2258" s="16" t="s">
        <v>39</v>
      </c>
      <c r="AH2258" s="16" t="s">
        <v>39</v>
      </c>
      <c r="AI2258" s="16" t="s">
        <v>39</v>
      </c>
      <c r="AJ2258" s="16" t="s">
        <v>39</v>
      </c>
      <c r="AL2258" s="16" t="s">
        <v>39</v>
      </c>
      <c r="AM2258" s="16" t="s">
        <v>39</v>
      </c>
      <c r="AN2258" s="16" t="str">
        <f>IFERROR(VLOOKUP($P2258,'Kredieten productgroepen functi'!$C:$M,6,FALSE),"n.v.t.")</f>
        <v>5004</v>
      </c>
      <c r="AO2258" s="16" t="str">
        <f>IFERROR(VLOOKUP($P2258,'Kredieten productgroepen functi'!$C:$M,7,FALSE),"n.v.t.")</f>
        <v>Energie en klimaat</v>
      </c>
      <c r="AP2258" s="16" t="str">
        <f>IFERROR(VLOOKUP($P2258,'Kredieten productgroepen functi'!$C:$M,8,FALSE),"n.v.t.")</f>
        <v>50</v>
      </c>
      <c r="AQ2258" s="16" t="str">
        <f>IFERROR(VLOOKUP($P2258,'Kredieten productgroepen functi'!$C:$M,9,FALSE),"n.v.t.")</f>
        <v>Milieubeheer, algemeen</v>
      </c>
      <c r="AR2258" s="16" t="str">
        <f>IFERROR(VLOOKUP($P2258,'Kredieten productgroepen functi'!$C:$M,10,FALSE),"n.v.t.")</f>
        <v>5</v>
      </c>
      <c r="AS2258" s="16" t="str">
        <f>IFERROR(VLOOKUP($P2258,'Kredieten productgroepen functi'!$C:$M,11,FALSE),"n.v.t.")</f>
        <v>Milieubeheer</v>
      </c>
      <c r="AT2258" s="16" t="str">
        <f t="shared" si="110"/>
        <v>Lasten</v>
      </c>
      <c r="AU2258" s="16" t="str">
        <f>IFERROR(VLOOKUP($R2258,Kostensoorten!$C:$J,7,FALSE),"n.v.t.")</f>
        <v>4.0.3</v>
      </c>
      <c r="AV2258" s="16" t="str">
        <f>IFERROR(VLOOKUP($R2258,Kostensoorten!$C:$J,8,FALSE),"n.v.t.")</f>
        <v>Overige inkomensoverdrachten</v>
      </c>
    </row>
    <row r="2259" spans="6:48">
      <c r="F2259" s="2" t="s">
        <v>9792</v>
      </c>
      <c r="G2259" s="2" t="s">
        <v>39</v>
      </c>
      <c r="H2259" s="2" t="s">
        <v>39</v>
      </c>
      <c r="I2259" s="18">
        <v>-164347.82999999999</v>
      </c>
      <c r="P2259" s="16" t="str">
        <f t="shared" si="108"/>
        <v>650432</v>
      </c>
      <c r="Q2259" s="16" t="str">
        <f>IFERROR(VLOOKUP($P2259,'Kredieten productgroepen functi'!$C:$M,2,FALSE),"n.v.t.")</f>
        <v>Bijdrage Energy Valley 4 (REP)</v>
      </c>
      <c r="R2259" s="16" t="str">
        <f t="shared" si="109"/>
        <v>840130</v>
      </c>
      <c r="S2259" s="16" t="str">
        <f>IFERROR(VLOOKUP($R2259,Kostensoorten!$C:$J,2,FALSE),"n.v.t.")</f>
        <v>Inkomensoverdracht gemeenten</v>
      </c>
      <c r="T2259" s="16" t="s">
        <v>39</v>
      </c>
      <c r="U2259" s="16" t="s">
        <v>39</v>
      </c>
      <c r="V2259" s="16" t="s">
        <v>39</v>
      </c>
      <c r="W2259" s="16" t="s">
        <v>39</v>
      </c>
      <c r="X2259" s="16" t="s">
        <v>39</v>
      </c>
      <c r="Y2259" s="16" t="s">
        <v>39</v>
      </c>
      <c r="Z2259" s="16" t="s">
        <v>39</v>
      </c>
      <c r="AA2259" s="16" t="s">
        <v>39</v>
      </c>
      <c r="AB2259" s="16" t="s">
        <v>39</v>
      </c>
      <c r="AC2259" s="16" t="s">
        <v>39</v>
      </c>
      <c r="AD2259" s="16" t="s">
        <v>39</v>
      </c>
      <c r="AE2259" s="16" t="s">
        <v>39</v>
      </c>
      <c r="AF2259" s="16" t="s">
        <v>39</v>
      </c>
      <c r="AG2259" s="16" t="s">
        <v>39</v>
      </c>
      <c r="AH2259" s="16" t="s">
        <v>39</v>
      </c>
      <c r="AI2259" s="16" t="s">
        <v>39</v>
      </c>
      <c r="AJ2259" s="16" t="s">
        <v>39</v>
      </c>
      <c r="AL2259" s="16" t="s">
        <v>39</v>
      </c>
      <c r="AM2259" s="16" t="s">
        <v>39</v>
      </c>
      <c r="AN2259" s="16" t="str">
        <f>IFERROR(VLOOKUP($P2259,'Kredieten productgroepen functi'!$C:$M,6,FALSE),"n.v.t.")</f>
        <v>5004</v>
      </c>
      <c r="AO2259" s="16" t="str">
        <f>IFERROR(VLOOKUP($P2259,'Kredieten productgroepen functi'!$C:$M,7,FALSE),"n.v.t.")</f>
        <v>Energie en klimaat</v>
      </c>
      <c r="AP2259" s="16" t="str">
        <f>IFERROR(VLOOKUP($P2259,'Kredieten productgroepen functi'!$C:$M,8,FALSE),"n.v.t.")</f>
        <v>50</v>
      </c>
      <c r="AQ2259" s="16" t="str">
        <f>IFERROR(VLOOKUP($P2259,'Kredieten productgroepen functi'!$C:$M,9,FALSE),"n.v.t.")</f>
        <v>Milieubeheer, algemeen</v>
      </c>
      <c r="AR2259" s="16" t="str">
        <f>IFERROR(VLOOKUP($P2259,'Kredieten productgroepen functi'!$C:$M,10,FALSE),"n.v.t.")</f>
        <v>5</v>
      </c>
      <c r="AS2259" s="16" t="str">
        <f>IFERROR(VLOOKUP($P2259,'Kredieten productgroepen functi'!$C:$M,11,FALSE),"n.v.t.")</f>
        <v>Milieubeheer</v>
      </c>
      <c r="AT2259" s="16" t="str">
        <f t="shared" si="110"/>
        <v>Baten</v>
      </c>
      <c r="AU2259" s="16" t="str">
        <f>IFERROR(VLOOKUP($R2259,Kostensoorten!$C:$J,7,FALSE),"n.v.t.")</f>
        <v>4.0.1</v>
      </c>
      <c r="AV2259" s="16" t="str">
        <f>IFERROR(VLOOKUP($R2259,Kostensoorten!$C:$J,8,FALSE),"n.v.t.")</f>
        <v>Inkomensoverdrachten van overh</v>
      </c>
    </row>
    <row r="2260" spans="6:48">
      <c r="F2260" s="2" t="s">
        <v>9793</v>
      </c>
      <c r="G2260" s="2" t="s">
        <v>39</v>
      </c>
      <c r="H2260" s="2" t="s">
        <v>39</v>
      </c>
      <c r="I2260" s="18">
        <v>13007.8</v>
      </c>
      <c r="P2260" s="16" t="str">
        <f t="shared" si="108"/>
        <v>650434</v>
      </c>
      <c r="Q2260" s="16" t="str">
        <f>IFERROR(VLOOKUP($P2260,'Kredieten productgroepen functi'!$C:$M,2,FALSE),"n.v.t.")</f>
        <v>FPM C: Energie en Klimaat</v>
      </c>
      <c r="R2260" s="16" t="str">
        <f t="shared" si="109"/>
        <v>440301</v>
      </c>
      <c r="S2260" s="16" t="str">
        <f>IFERROR(VLOOKUP($R2260,Kostensoorten!$C:$J,2,FALSE),"n.v.t.")</f>
        <v>(Exploitatie)subsidies</v>
      </c>
      <c r="T2260" s="16" t="s">
        <v>39</v>
      </c>
      <c r="U2260" s="16" t="s">
        <v>39</v>
      </c>
      <c r="V2260" s="16" t="s">
        <v>39</v>
      </c>
      <c r="W2260" s="16" t="s">
        <v>39</v>
      </c>
      <c r="X2260" s="16" t="s">
        <v>39</v>
      </c>
      <c r="Y2260" s="16" t="s">
        <v>39</v>
      </c>
      <c r="Z2260" s="16" t="s">
        <v>39</v>
      </c>
      <c r="AA2260" s="16" t="s">
        <v>39</v>
      </c>
      <c r="AB2260" s="16" t="s">
        <v>39</v>
      </c>
      <c r="AC2260" s="16" t="s">
        <v>39</v>
      </c>
      <c r="AD2260" s="16" t="s">
        <v>39</v>
      </c>
      <c r="AE2260" s="16" t="s">
        <v>39</v>
      </c>
      <c r="AF2260" s="16" t="s">
        <v>39</v>
      </c>
      <c r="AG2260" s="16" t="s">
        <v>39</v>
      </c>
      <c r="AH2260" s="16" t="s">
        <v>39</v>
      </c>
      <c r="AI2260" s="16" t="s">
        <v>39</v>
      </c>
      <c r="AJ2260" s="16" t="s">
        <v>39</v>
      </c>
      <c r="AL2260" s="16" t="s">
        <v>39</v>
      </c>
      <c r="AM2260" s="16" t="s">
        <v>39</v>
      </c>
      <c r="AN2260" s="16" t="str">
        <f>IFERROR(VLOOKUP($P2260,'Kredieten productgroepen functi'!$C:$M,6,FALSE),"n.v.t.")</f>
        <v>5004</v>
      </c>
      <c r="AO2260" s="16" t="str">
        <f>IFERROR(VLOOKUP($P2260,'Kredieten productgroepen functi'!$C:$M,7,FALSE),"n.v.t.")</f>
        <v>Energie en klimaat</v>
      </c>
      <c r="AP2260" s="16" t="str">
        <f>IFERROR(VLOOKUP($P2260,'Kredieten productgroepen functi'!$C:$M,8,FALSE),"n.v.t.")</f>
        <v>50</v>
      </c>
      <c r="AQ2260" s="16" t="str">
        <f>IFERROR(VLOOKUP($P2260,'Kredieten productgroepen functi'!$C:$M,9,FALSE),"n.v.t.")</f>
        <v>Milieubeheer, algemeen</v>
      </c>
      <c r="AR2260" s="16" t="str">
        <f>IFERROR(VLOOKUP($P2260,'Kredieten productgroepen functi'!$C:$M,10,FALSE),"n.v.t.")</f>
        <v>5</v>
      </c>
      <c r="AS2260" s="16" t="str">
        <f>IFERROR(VLOOKUP($P2260,'Kredieten productgroepen functi'!$C:$M,11,FALSE),"n.v.t.")</f>
        <v>Milieubeheer</v>
      </c>
      <c r="AT2260" s="16" t="str">
        <f t="shared" si="110"/>
        <v>Lasten</v>
      </c>
      <c r="AU2260" s="16" t="str">
        <f>IFERROR(VLOOKUP($R2260,Kostensoorten!$C:$J,7,FALSE),"n.v.t.")</f>
        <v>4.0.3</v>
      </c>
      <c r="AV2260" s="16" t="str">
        <f>IFERROR(VLOOKUP($R2260,Kostensoorten!$C:$J,8,FALSE),"n.v.t.")</f>
        <v>Overige inkomensoverdrachten</v>
      </c>
    </row>
    <row r="2261" spans="6:48">
      <c r="F2261" s="2" t="s">
        <v>7324</v>
      </c>
      <c r="G2261" s="2" t="s">
        <v>39</v>
      </c>
      <c r="H2261" s="2" t="s">
        <v>39</v>
      </c>
      <c r="I2261" s="18">
        <v>-1608279.33</v>
      </c>
      <c r="P2261" s="16" t="str">
        <f t="shared" si="108"/>
        <v>650435</v>
      </c>
      <c r="Q2261" s="16" t="str">
        <f>IFERROR(VLOOKUP($P2261,'Kredieten productgroepen functi'!$C:$M,2,FALSE),"n.v.t.")</f>
        <v>Green Deal</v>
      </c>
      <c r="R2261" s="16" t="str">
        <f t="shared" si="109"/>
        <v>440301</v>
      </c>
      <c r="S2261" s="16" t="str">
        <f>IFERROR(VLOOKUP($R2261,Kostensoorten!$C:$J,2,FALSE),"n.v.t.")</f>
        <v>(Exploitatie)subsidies</v>
      </c>
      <c r="T2261" s="16" t="s">
        <v>39</v>
      </c>
      <c r="U2261" s="16" t="s">
        <v>39</v>
      </c>
      <c r="V2261" s="16" t="s">
        <v>39</v>
      </c>
      <c r="W2261" s="16" t="s">
        <v>39</v>
      </c>
      <c r="X2261" s="16" t="s">
        <v>39</v>
      </c>
      <c r="Y2261" s="16" t="s">
        <v>39</v>
      </c>
      <c r="Z2261" s="16" t="s">
        <v>39</v>
      </c>
      <c r="AA2261" s="16" t="s">
        <v>39</v>
      </c>
      <c r="AB2261" s="16" t="s">
        <v>39</v>
      </c>
      <c r="AC2261" s="16" t="s">
        <v>39</v>
      </c>
      <c r="AD2261" s="16" t="s">
        <v>39</v>
      </c>
      <c r="AE2261" s="16" t="s">
        <v>39</v>
      </c>
      <c r="AF2261" s="16" t="s">
        <v>39</v>
      </c>
      <c r="AG2261" s="16" t="s">
        <v>39</v>
      </c>
      <c r="AH2261" s="16" t="s">
        <v>39</v>
      </c>
      <c r="AI2261" s="16" t="s">
        <v>39</v>
      </c>
      <c r="AJ2261" s="16" t="s">
        <v>39</v>
      </c>
      <c r="AL2261" s="16" t="s">
        <v>39</v>
      </c>
      <c r="AM2261" s="16" t="s">
        <v>39</v>
      </c>
      <c r="AN2261" s="16" t="str">
        <f>IFERROR(VLOOKUP($P2261,'Kredieten productgroepen functi'!$C:$M,6,FALSE),"n.v.t.")</f>
        <v>5004</v>
      </c>
      <c r="AO2261" s="16" t="str">
        <f>IFERROR(VLOOKUP($P2261,'Kredieten productgroepen functi'!$C:$M,7,FALSE),"n.v.t.")</f>
        <v>Energie en klimaat</v>
      </c>
      <c r="AP2261" s="16" t="str">
        <f>IFERROR(VLOOKUP($P2261,'Kredieten productgroepen functi'!$C:$M,8,FALSE),"n.v.t.")</f>
        <v>50</v>
      </c>
      <c r="AQ2261" s="16" t="str">
        <f>IFERROR(VLOOKUP($P2261,'Kredieten productgroepen functi'!$C:$M,9,FALSE),"n.v.t.")</f>
        <v>Milieubeheer, algemeen</v>
      </c>
      <c r="AR2261" s="16" t="str">
        <f>IFERROR(VLOOKUP($P2261,'Kredieten productgroepen functi'!$C:$M,10,FALSE),"n.v.t.")</f>
        <v>5</v>
      </c>
      <c r="AS2261" s="16" t="str">
        <f>IFERROR(VLOOKUP($P2261,'Kredieten productgroepen functi'!$C:$M,11,FALSE),"n.v.t.")</f>
        <v>Milieubeheer</v>
      </c>
      <c r="AT2261" s="16" t="str">
        <f t="shared" si="110"/>
        <v>Lasten</v>
      </c>
      <c r="AU2261" s="16" t="str">
        <f>IFERROR(VLOOKUP($R2261,Kostensoorten!$C:$J,7,FALSE),"n.v.t.")</f>
        <v>4.0.3</v>
      </c>
      <c r="AV2261" s="16" t="str">
        <f>IFERROR(VLOOKUP($R2261,Kostensoorten!$C:$J,8,FALSE),"n.v.t.")</f>
        <v>Overige inkomensoverdrachten</v>
      </c>
    </row>
    <row r="2262" spans="6:48">
      <c r="F2262" s="2" t="s">
        <v>7647</v>
      </c>
      <c r="G2262" s="2" t="s">
        <v>39</v>
      </c>
      <c r="H2262" s="2" t="s">
        <v>39</v>
      </c>
      <c r="I2262" s="18">
        <v>-92268.45</v>
      </c>
      <c r="P2262" s="16" t="str">
        <f t="shared" si="108"/>
        <v>650437</v>
      </c>
      <c r="Q2262" s="16" t="str">
        <f>IFERROR(VLOOKUP($P2262,'Kredieten productgroepen functi'!$C:$M,2,FALSE),"n.v.t.")</f>
        <v>Stim.maatregel asbest/zonnepanelen</v>
      </c>
      <c r="R2262" s="16" t="str">
        <f t="shared" si="109"/>
        <v>423132</v>
      </c>
      <c r="S2262" s="16" t="str">
        <f>IFERROR(VLOOKUP($R2262,Kostensoorten!$C:$J,2,FALSE),"n.v.t.")</f>
        <v>Adviesdiensten door derden</v>
      </c>
      <c r="T2262" s="16" t="s">
        <v>39</v>
      </c>
      <c r="U2262" s="16" t="s">
        <v>39</v>
      </c>
      <c r="V2262" s="16" t="s">
        <v>39</v>
      </c>
      <c r="W2262" s="16" t="s">
        <v>39</v>
      </c>
      <c r="X2262" s="16" t="s">
        <v>39</v>
      </c>
      <c r="Y2262" s="16" t="s">
        <v>39</v>
      </c>
      <c r="Z2262" s="16" t="s">
        <v>39</v>
      </c>
      <c r="AA2262" s="16" t="s">
        <v>39</v>
      </c>
      <c r="AB2262" s="16" t="s">
        <v>39</v>
      </c>
      <c r="AC2262" s="16" t="s">
        <v>39</v>
      </c>
      <c r="AD2262" s="16" t="s">
        <v>39</v>
      </c>
      <c r="AE2262" s="16" t="s">
        <v>39</v>
      </c>
      <c r="AF2262" s="16" t="s">
        <v>39</v>
      </c>
      <c r="AG2262" s="16" t="s">
        <v>39</v>
      </c>
      <c r="AH2262" s="16" t="s">
        <v>39</v>
      </c>
      <c r="AI2262" s="16" t="s">
        <v>39</v>
      </c>
      <c r="AJ2262" s="16" t="s">
        <v>39</v>
      </c>
      <c r="AL2262" s="16" t="s">
        <v>39</v>
      </c>
      <c r="AM2262" s="16" t="s">
        <v>39</v>
      </c>
      <c r="AN2262" s="16" t="str">
        <f>IFERROR(VLOOKUP($P2262,'Kredieten productgroepen functi'!$C:$M,6,FALSE),"n.v.t.")</f>
        <v>5004</v>
      </c>
      <c r="AO2262" s="16" t="str">
        <f>IFERROR(VLOOKUP($P2262,'Kredieten productgroepen functi'!$C:$M,7,FALSE),"n.v.t.")</f>
        <v>Energie en klimaat</v>
      </c>
      <c r="AP2262" s="16" t="str">
        <f>IFERROR(VLOOKUP($P2262,'Kredieten productgroepen functi'!$C:$M,8,FALSE),"n.v.t.")</f>
        <v>50</v>
      </c>
      <c r="AQ2262" s="16" t="str">
        <f>IFERROR(VLOOKUP($P2262,'Kredieten productgroepen functi'!$C:$M,9,FALSE),"n.v.t.")</f>
        <v>Milieubeheer, algemeen</v>
      </c>
      <c r="AR2262" s="16" t="str">
        <f>IFERROR(VLOOKUP($P2262,'Kredieten productgroepen functi'!$C:$M,10,FALSE),"n.v.t.")</f>
        <v>5</v>
      </c>
      <c r="AS2262" s="16" t="str">
        <f>IFERROR(VLOOKUP($P2262,'Kredieten productgroepen functi'!$C:$M,11,FALSE),"n.v.t.")</f>
        <v>Milieubeheer</v>
      </c>
      <c r="AT2262" s="16" t="str">
        <f t="shared" si="110"/>
        <v>Lasten</v>
      </c>
      <c r="AU2262" s="16" t="str">
        <f>IFERROR(VLOOKUP($R2262,Kostensoorten!$C:$J,7,FALSE),"n.v.t.")</f>
        <v>2.3.1</v>
      </c>
      <c r="AV2262" s="16" t="str">
        <f>IFERROR(VLOOKUP($R2262,Kostensoorten!$C:$J,8,FALSE),"n.v.t.")</f>
        <v>Aankopen niet duurzame goedere</v>
      </c>
    </row>
    <row r="2263" spans="6:48">
      <c r="F2263" s="2" t="s">
        <v>8825</v>
      </c>
      <c r="G2263" s="2" t="s">
        <v>39</v>
      </c>
      <c r="H2263" s="2" t="s">
        <v>39</v>
      </c>
      <c r="I2263" s="18">
        <v>9379.09</v>
      </c>
      <c r="P2263" s="16" t="str">
        <f t="shared" si="108"/>
        <v>650437</v>
      </c>
      <c r="Q2263" s="16" t="str">
        <f>IFERROR(VLOOKUP($P2263,'Kredieten productgroepen functi'!$C:$M,2,FALSE),"n.v.t.")</f>
        <v>Stim.maatregel asbest/zonnepanelen</v>
      </c>
      <c r="R2263" s="16" t="str">
        <f t="shared" si="109"/>
        <v>423139</v>
      </c>
      <c r="S2263" s="16" t="str">
        <f>IFERROR(VLOOKUP($R2263,Kostensoorten!$C:$J,2,FALSE),"n.v.t.")</f>
        <v>Overige diensten van derden</v>
      </c>
      <c r="T2263" s="16" t="s">
        <v>39</v>
      </c>
      <c r="U2263" s="16" t="s">
        <v>39</v>
      </c>
      <c r="V2263" s="16" t="s">
        <v>39</v>
      </c>
      <c r="W2263" s="16" t="s">
        <v>39</v>
      </c>
      <c r="X2263" s="16" t="s">
        <v>39</v>
      </c>
      <c r="Y2263" s="16" t="s">
        <v>39</v>
      </c>
      <c r="Z2263" s="16" t="s">
        <v>39</v>
      </c>
      <c r="AA2263" s="16" t="s">
        <v>39</v>
      </c>
      <c r="AB2263" s="16" t="s">
        <v>39</v>
      </c>
      <c r="AC2263" s="16" t="s">
        <v>39</v>
      </c>
      <c r="AD2263" s="16" t="s">
        <v>39</v>
      </c>
      <c r="AE2263" s="16" t="s">
        <v>39</v>
      </c>
      <c r="AF2263" s="16" t="s">
        <v>39</v>
      </c>
      <c r="AG2263" s="16" t="s">
        <v>39</v>
      </c>
      <c r="AH2263" s="16" t="s">
        <v>39</v>
      </c>
      <c r="AI2263" s="16" t="s">
        <v>39</v>
      </c>
      <c r="AJ2263" s="16" t="s">
        <v>39</v>
      </c>
      <c r="AL2263" s="16" t="s">
        <v>39</v>
      </c>
      <c r="AM2263" s="16" t="s">
        <v>39</v>
      </c>
      <c r="AN2263" s="16" t="str">
        <f>IFERROR(VLOOKUP($P2263,'Kredieten productgroepen functi'!$C:$M,6,FALSE),"n.v.t.")</f>
        <v>5004</v>
      </c>
      <c r="AO2263" s="16" t="str">
        <f>IFERROR(VLOOKUP($P2263,'Kredieten productgroepen functi'!$C:$M,7,FALSE),"n.v.t.")</f>
        <v>Energie en klimaat</v>
      </c>
      <c r="AP2263" s="16" t="str">
        <f>IFERROR(VLOOKUP($P2263,'Kredieten productgroepen functi'!$C:$M,8,FALSE),"n.v.t.")</f>
        <v>50</v>
      </c>
      <c r="AQ2263" s="16" t="str">
        <f>IFERROR(VLOOKUP($P2263,'Kredieten productgroepen functi'!$C:$M,9,FALSE),"n.v.t.")</f>
        <v>Milieubeheer, algemeen</v>
      </c>
      <c r="AR2263" s="16" t="str">
        <f>IFERROR(VLOOKUP($P2263,'Kredieten productgroepen functi'!$C:$M,10,FALSE),"n.v.t.")</f>
        <v>5</v>
      </c>
      <c r="AS2263" s="16" t="str">
        <f>IFERROR(VLOOKUP($P2263,'Kredieten productgroepen functi'!$C:$M,11,FALSE),"n.v.t.")</f>
        <v>Milieubeheer</v>
      </c>
      <c r="AT2263" s="16" t="str">
        <f t="shared" si="110"/>
        <v>Lasten</v>
      </c>
      <c r="AU2263" s="16" t="str">
        <f>IFERROR(VLOOKUP($R2263,Kostensoorten!$C:$J,7,FALSE),"n.v.t.")</f>
        <v>2.3.1</v>
      </c>
      <c r="AV2263" s="16" t="str">
        <f>IFERROR(VLOOKUP($R2263,Kostensoorten!$C:$J,8,FALSE),"n.v.t.")</f>
        <v>Aankopen niet duurzame goedere</v>
      </c>
    </row>
    <row r="2264" spans="6:48">
      <c r="F2264" s="2" t="s">
        <v>7648</v>
      </c>
      <c r="G2264" s="2" t="s">
        <v>39</v>
      </c>
      <c r="H2264" s="2" t="s">
        <v>39</v>
      </c>
      <c r="I2264" s="18">
        <v>165610.39000000001</v>
      </c>
      <c r="P2264" s="16" t="str">
        <f t="shared" si="108"/>
        <v>650437</v>
      </c>
      <c r="Q2264" s="16" t="str">
        <f>IFERROR(VLOOKUP($P2264,'Kredieten productgroepen functi'!$C:$M,2,FALSE),"n.v.t.")</f>
        <v>Stim.maatregel asbest/zonnepanelen</v>
      </c>
      <c r="R2264" s="16" t="str">
        <f t="shared" si="109"/>
        <v>440301</v>
      </c>
      <c r="S2264" s="16" t="str">
        <f>IFERROR(VLOOKUP($R2264,Kostensoorten!$C:$J,2,FALSE),"n.v.t.")</f>
        <v>(Exploitatie)subsidies</v>
      </c>
      <c r="T2264" s="16" t="s">
        <v>39</v>
      </c>
      <c r="U2264" s="16" t="s">
        <v>39</v>
      </c>
      <c r="V2264" s="16" t="s">
        <v>39</v>
      </c>
      <c r="W2264" s="16" t="s">
        <v>39</v>
      </c>
      <c r="X2264" s="16" t="s">
        <v>39</v>
      </c>
      <c r="Y2264" s="16" t="s">
        <v>39</v>
      </c>
      <c r="Z2264" s="16" t="s">
        <v>39</v>
      </c>
      <c r="AA2264" s="16" t="s">
        <v>39</v>
      </c>
      <c r="AB2264" s="16" t="s">
        <v>39</v>
      </c>
      <c r="AC2264" s="16" t="s">
        <v>39</v>
      </c>
      <c r="AD2264" s="16" t="s">
        <v>39</v>
      </c>
      <c r="AE2264" s="16" t="s">
        <v>39</v>
      </c>
      <c r="AF2264" s="16" t="s">
        <v>39</v>
      </c>
      <c r="AG2264" s="16" t="s">
        <v>39</v>
      </c>
      <c r="AH2264" s="16" t="s">
        <v>39</v>
      </c>
      <c r="AI2264" s="16" t="s">
        <v>39</v>
      </c>
      <c r="AJ2264" s="16" t="s">
        <v>39</v>
      </c>
      <c r="AL2264" s="16" t="s">
        <v>39</v>
      </c>
      <c r="AM2264" s="16" t="s">
        <v>39</v>
      </c>
      <c r="AN2264" s="16" t="str">
        <f>IFERROR(VLOOKUP($P2264,'Kredieten productgroepen functi'!$C:$M,6,FALSE),"n.v.t.")</f>
        <v>5004</v>
      </c>
      <c r="AO2264" s="16" t="str">
        <f>IFERROR(VLOOKUP($P2264,'Kredieten productgroepen functi'!$C:$M,7,FALSE),"n.v.t.")</f>
        <v>Energie en klimaat</v>
      </c>
      <c r="AP2264" s="16" t="str">
        <f>IFERROR(VLOOKUP($P2264,'Kredieten productgroepen functi'!$C:$M,8,FALSE),"n.v.t.")</f>
        <v>50</v>
      </c>
      <c r="AQ2264" s="16" t="str">
        <f>IFERROR(VLOOKUP($P2264,'Kredieten productgroepen functi'!$C:$M,9,FALSE),"n.v.t.")</f>
        <v>Milieubeheer, algemeen</v>
      </c>
      <c r="AR2264" s="16" t="str">
        <f>IFERROR(VLOOKUP($P2264,'Kredieten productgroepen functi'!$C:$M,10,FALSE),"n.v.t.")</f>
        <v>5</v>
      </c>
      <c r="AS2264" s="16" t="str">
        <f>IFERROR(VLOOKUP($P2264,'Kredieten productgroepen functi'!$C:$M,11,FALSE),"n.v.t.")</f>
        <v>Milieubeheer</v>
      </c>
      <c r="AT2264" s="16" t="str">
        <f t="shared" si="110"/>
        <v>Lasten</v>
      </c>
      <c r="AU2264" s="16" t="str">
        <f>IFERROR(VLOOKUP($R2264,Kostensoorten!$C:$J,7,FALSE),"n.v.t.")</f>
        <v>4.0.3</v>
      </c>
      <c r="AV2264" s="16" t="str">
        <f>IFERROR(VLOOKUP($R2264,Kostensoorten!$C:$J,8,FALSE),"n.v.t.")</f>
        <v>Overige inkomensoverdrachten</v>
      </c>
    </row>
    <row r="2265" spans="6:48">
      <c r="F2265" s="2" t="s">
        <v>6784</v>
      </c>
      <c r="G2265" s="2" t="s">
        <v>39</v>
      </c>
      <c r="H2265" s="2" t="s">
        <v>39</v>
      </c>
      <c r="I2265" s="18">
        <v>17500</v>
      </c>
      <c r="P2265" s="16" t="str">
        <f t="shared" si="108"/>
        <v>650438</v>
      </c>
      <c r="Q2265" s="16" t="str">
        <f>IFERROR(VLOOKUP($P2265,'Kredieten productgroepen functi'!$C:$M,2,FALSE),"n.v.t.")</f>
        <v>Stimuleren rijden op groen gas</v>
      </c>
      <c r="R2265" s="16" t="str">
        <f t="shared" si="109"/>
        <v>440301</v>
      </c>
      <c r="S2265" s="16" t="str">
        <f>IFERROR(VLOOKUP($R2265,Kostensoorten!$C:$J,2,FALSE),"n.v.t.")</f>
        <v>(Exploitatie)subsidies</v>
      </c>
      <c r="T2265" s="16" t="s">
        <v>39</v>
      </c>
      <c r="U2265" s="16" t="s">
        <v>39</v>
      </c>
      <c r="V2265" s="16" t="s">
        <v>39</v>
      </c>
      <c r="W2265" s="16" t="s">
        <v>39</v>
      </c>
      <c r="X2265" s="16" t="s">
        <v>39</v>
      </c>
      <c r="Y2265" s="16" t="s">
        <v>39</v>
      </c>
      <c r="Z2265" s="16" t="s">
        <v>39</v>
      </c>
      <c r="AA2265" s="16" t="s">
        <v>39</v>
      </c>
      <c r="AB2265" s="16" t="s">
        <v>39</v>
      </c>
      <c r="AC2265" s="16" t="s">
        <v>39</v>
      </c>
      <c r="AD2265" s="16" t="s">
        <v>39</v>
      </c>
      <c r="AE2265" s="16" t="s">
        <v>39</v>
      </c>
      <c r="AF2265" s="16" t="s">
        <v>39</v>
      </c>
      <c r="AG2265" s="16" t="s">
        <v>39</v>
      </c>
      <c r="AH2265" s="16" t="s">
        <v>39</v>
      </c>
      <c r="AI2265" s="16" t="s">
        <v>39</v>
      </c>
      <c r="AJ2265" s="16" t="s">
        <v>39</v>
      </c>
      <c r="AL2265" s="16" t="s">
        <v>39</v>
      </c>
      <c r="AM2265" s="16" t="s">
        <v>39</v>
      </c>
      <c r="AN2265" s="16" t="str">
        <f>IFERROR(VLOOKUP($P2265,'Kredieten productgroepen functi'!$C:$M,6,FALSE),"n.v.t.")</f>
        <v>5004</v>
      </c>
      <c r="AO2265" s="16" t="str">
        <f>IFERROR(VLOOKUP($P2265,'Kredieten productgroepen functi'!$C:$M,7,FALSE),"n.v.t.")</f>
        <v>Energie en klimaat</v>
      </c>
      <c r="AP2265" s="16" t="str">
        <f>IFERROR(VLOOKUP($P2265,'Kredieten productgroepen functi'!$C:$M,8,FALSE),"n.v.t.")</f>
        <v>50</v>
      </c>
      <c r="AQ2265" s="16" t="str">
        <f>IFERROR(VLOOKUP($P2265,'Kredieten productgroepen functi'!$C:$M,9,FALSE),"n.v.t.")</f>
        <v>Milieubeheer, algemeen</v>
      </c>
      <c r="AR2265" s="16" t="str">
        <f>IFERROR(VLOOKUP($P2265,'Kredieten productgroepen functi'!$C:$M,10,FALSE),"n.v.t.")</f>
        <v>5</v>
      </c>
      <c r="AS2265" s="16" t="str">
        <f>IFERROR(VLOOKUP($P2265,'Kredieten productgroepen functi'!$C:$M,11,FALSE),"n.v.t.")</f>
        <v>Milieubeheer</v>
      </c>
      <c r="AT2265" s="16" t="str">
        <f t="shared" si="110"/>
        <v>Lasten</v>
      </c>
      <c r="AU2265" s="16" t="str">
        <f>IFERROR(VLOOKUP($R2265,Kostensoorten!$C:$J,7,FALSE),"n.v.t.")</f>
        <v>4.0.3</v>
      </c>
      <c r="AV2265" s="16" t="str">
        <f>IFERROR(VLOOKUP($R2265,Kostensoorten!$C:$J,8,FALSE),"n.v.t.")</f>
        <v>Overige inkomensoverdrachten</v>
      </c>
    </row>
    <row r="2266" spans="6:48">
      <c r="F2266" s="2" t="s">
        <v>9794</v>
      </c>
      <c r="G2266" s="2" t="s">
        <v>39</v>
      </c>
      <c r="H2266" s="2" t="s">
        <v>39</v>
      </c>
      <c r="I2266" s="18">
        <v>-10000</v>
      </c>
      <c r="P2266" s="16" t="str">
        <f t="shared" si="108"/>
        <v>650441</v>
      </c>
      <c r="Q2266" s="16" t="str">
        <f>IFERROR(VLOOKUP($P2266,'Kredieten productgroepen functi'!$C:$M,2,FALSE),"n.v.t.")</f>
        <v>Prov. Brandstoftrans. plan 2014-15</v>
      </c>
      <c r="R2266" s="16" t="str">
        <f t="shared" si="109"/>
        <v>440301</v>
      </c>
      <c r="S2266" s="16" t="str">
        <f>IFERROR(VLOOKUP($R2266,Kostensoorten!$C:$J,2,FALSE),"n.v.t.")</f>
        <v>(Exploitatie)subsidies</v>
      </c>
      <c r="T2266" s="16" t="s">
        <v>39</v>
      </c>
      <c r="U2266" s="16" t="s">
        <v>39</v>
      </c>
      <c r="V2266" s="16" t="s">
        <v>39</v>
      </c>
      <c r="W2266" s="16" t="s">
        <v>39</v>
      </c>
      <c r="X2266" s="16" t="s">
        <v>39</v>
      </c>
      <c r="Y2266" s="16" t="s">
        <v>39</v>
      </c>
      <c r="Z2266" s="16" t="s">
        <v>39</v>
      </c>
      <c r="AA2266" s="16" t="s">
        <v>39</v>
      </c>
      <c r="AB2266" s="16" t="s">
        <v>39</v>
      </c>
      <c r="AC2266" s="16" t="s">
        <v>39</v>
      </c>
      <c r="AD2266" s="16" t="s">
        <v>39</v>
      </c>
      <c r="AE2266" s="16" t="s">
        <v>39</v>
      </c>
      <c r="AF2266" s="16" t="s">
        <v>39</v>
      </c>
      <c r="AG2266" s="16" t="s">
        <v>39</v>
      </c>
      <c r="AH2266" s="16" t="s">
        <v>39</v>
      </c>
      <c r="AI2266" s="16" t="s">
        <v>39</v>
      </c>
      <c r="AJ2266" s="16" t="s">
        <v>39</v>
      </c>
      <c r="AL2266" s="16" t="s">
        <v>39</v>
      </c>
      <c r="AM2266" s="16" t="s">
        <v>39</v>
      </c>
      <c r="AN2266" s="16" t="str">
        <f>IFERROR(VLOOKUP($P2266,'Kredieten productgroepen functi'!$C:$M,6,FALSE),"n.v.t.")</f>
        <v>5004</v>
      </c>
      <c r="AO2266" s="16" t="str">
        <f>IFERROR(VLOOKUP($P2266,'Kredieten productgroepen functi'!$C:$M,7,FALSE),"n.v.t.")</f>
        <v>Energie en klimaat</v>
      </c>
      <c r="AP2266" s="16" t="str">
        <f>IFERROR(VLOOKUP($P2266,'Kredieten productgroepen functi'!$C:$M,8,FALSE),"n.v.t.")</f>
        <v>50</v>
      </c>
      <c r="AQ2266" s="16" t="str">
        <f>IFERROR(VLOOKUP($P2266,'Kredieten productgroepen functi'!$C:$M,9,FALSE),"n.v.t.")</f>
        <v>Milieubeheer, algemeen</v>
      </c>
      <c r="AR2266" s="16" t="str">
        <f>IFERROR(VLOOKUP($P2266,'Kredieten productgroepen functi'!$C:$M,10,FALSE),"n.v.t.")</f>
        <v>5</v>
      </c>
      <c r="AS2266" s="16" t="str">
        <f>IFERROR(VLOOKUP($P2266,'Kredieten productgroepen functi'!$C:$M,11,FALSE),"n.v.t.")</f>
        <v>Milieubeheer</v>
      </c>
      <c r="AT2266" s="16" t="str">
        <f t="shared" si="110"/>
        <v>Lasten</v>
      </c>
      <c r="AU2266" s="16" t="str">
        <f>IFERROR(VLOOKUP($R2266,Kostensoorten!$C:$J,7,FALSE),"n.v.t.")</f>
        <v>4.0.3</v>
      </c>
      <c r="AV2266" s="16" t="str">
        <f>IFERROR(VLOOKUP($R2266,Kostensoorten!$C:$J,8,FALSE),"n.v.t.")</f>
        <v>Overige inkomensoverdrachten</v>
      </c>
    </row>
    <row r="2267" spans="6:48">
      <c r="F2267" s="2" t="s">
        <v>6785</v>
      </c>
      <c r="G2267" s="2" t="s">
        <v>39</v>
      </c>
      <c r="H2267" s="2" t="s">
        <v>39</v>
      </c>
      <c r="I2267" s="18">
        <v>1411380.5</v>
      </c>
      <c r="P2267" s="16" t="str">
        <f t="shared" si="108"/>
        <v>650442</v>
      </c>
      <c r="Q2267" s="16" t="str">
        <f>IFERROR(VLOOKUP($P2267,'Kredieten productgroepen functi'!$C:$M,2,FALSE),"n.v.t.")</f>
        <v>Interim waardevermeederingsregeling</v>
      </c>
      <c r="R2267" s="16" t="str">
        <f t="shared" si="109"/>
        <v>423139</v>
      </c>
      <c r="S2267" s="16" t="str">
        <f>IFERROR(VLOOKUP($R2267,Kostensoorten!$C:$J,2,FALSE),"n.v.t.")</f>
        <v>Overige diensten van derden</v>
      </c>
      <c r="T2267" s="16" t="s">
        <v>39</v>
      </c>
      <c r="U2267" s="16" t="s">
        <v>39</v>
      </c>
      <c r="V2267" s="16" t="s">
        <v>39</v>
      </c>
      <c r="W2267" s="16" t="s">
        <v>39</v>
      </c>
      <c r="X2267" s="16" t="s">
        <v>39</v>
      </c>
      <c r="Y2267" s="16" t="s">
        <v>39</v>
      </c>
      <c r="Z2267" s="16" t="s">
        <v>39</v>
      </c>
      <c r="AA2267" s="16" t="s">
        <v>39</v>
      </c>
      <c r="AB2267" s="16" t="s">
        <v>39</v>
      </c>
      <c r="AC2267" s="16" t="s">
        <v>39</v>
      </c>
      <c r="AD2267" s="16" t="s">
        <v>39</v>
      </c>
      <c r="AE2267" s="16" t="s">
        <v>39</v>
      </c>
      <c r="AF2267" s="16" t="s">
        <v>39</v>
      </c>
      <c r="AG2267" s="16" t="s">
        <v>39</v>
      </c>
      <c r="AH2267" s="16" t="s">
        <v>39</v>
      </c>
      <c r="AI2267" s="16" t="s">
        <v>39</v>
      </c>
      <c r="AJ2267" s="16" t="s">
        <v>39</v>
      </c>
      <c r="AL2267" s="16" t="s">
        <v>39</v>
      </c>
      <c r="AM2267" s="16" t="s">
        <v>39</v>
      </c>
      <c r="AN2267" s="16" t="str">
        <f>IFERROR(VLOOKUP($P2267,'Kredieten productgroepen functi'!$C:$M,6,FALSE),"n.v.t.")</f>
        <v>5004</v>
      </c>
      <c r="AO2267" s="16" t="str">
        <f>IFERROR(VLOOKUP($P2267,'Kredieten productgroepen functi'!$C:$M,7,FALSE),"n.v.t.")</f>
        <v>Energie en klimaat</v>
      </c>
      <c r="AP2267" s="16" t="str">
        <f>IFERROR(VLOOKUP($P2267,'Kredieten productgroepen functi'!$C:$M,8,FALSE),"n.v.t.")</f>
        <v>50</v>
      </c>
      <c r="AQ2267" s="16" t="str">
        <f>IFERROR(VLOOKUP($P2267,'Kredieten productgroepen functi'!$C:$M,9,FALSE),"n.v.t.")</f>
        <v>Milieubeheer, algemeen</v>
      </c>
      <c r="AR2267" s="16" t="str">
        <f>IFERROR(VLOOKUP($P2267,'Kredieten productgroepen functi'!$C:$M,10,FALSE),"n.v.t.")</f>
        <v>5</v>
      </c>
      <c r="AS2267" s="16" t="str">
        <f>IFERROR(VLOOKUP($P2267,'Kredieten productgroepen functi'!$C:$M,11,FALSE),"n.v.t.")</f>
        <v>Milieubeheer</v>
      </c>
      <c r="AT2267" s="16" t="str">
        <f t="shared" si="110"/>
        <v>Lasten</v>
      </c>
      <c r="AU2267" s="16" t="str">
        <f>IFERROR(VLOOKUP($R2267,Kostensoorten!$C:$J,7,FALSE),"n.v.t.")</f>
        <v>2.3.1</v>
      </c>
      <c r="AV2267" s="16" t="str">
        <f>IFERROR(VLOOKUP($R2267,Kostensoorten!$C:$J,8,FALSE),"n.v.t.")</f>
        <v>Aankopen niet duurzame goedere</v>
      </c>
    </row>
    <row r="2268" spans="6:48">
      <c r="F2268" s="2" t="s">
        <v>6786</v>
      </c>
      <c r="G2268" s="2" t="s">
        <v>39</v>
      </c>
      <c r="H2268" s="2" t="s">
        <v>39</v>
      </c>
      <c r="I2268" s="18">
        <v>45177364.039999999</v>
      </c>
      <c r="P2268" s="16" t="str">
        <f t="shared" si="108"/>
        <v>650442</v>
      </c>
      <c r="Q2268" s="16" t="str">
        <f>IFERROR(VLOOKUP($P2268,'Kredieten productgroepen functi'!$C:$M,2,FALSE),"n.v.t.")</f>
        <v>Interim waardevermeederingsregeling</v>
      </c>
      <c r="R2268" s="16" t="str">
        <f t="shared" si="109"/>
        <v>440202</v>
      </c>
      <c r="S2268" s="16" t="str">
        <f>IFERROR(VLOOKUP($R2268,Kostensoorten!$C:$J,2,FALSE),"n.v.t.")</f>
        <v>Overige inkomensoverdr. aan overhdn</v>
      </c>
      <c r="T2268" s="16" t="s">
        <v>39</v>
      </c>
      <c r="U2268" s="16" t="s">
        <v>39</v>
      </c>
      <c r="V2268" s="16" t="s">
        <v>39</v>
      </c>
      <c r="W2268" s="16" t="s">
        <v>39</v>
      </c>
      <c r="X2268" s="16" t="s">
        <v>39</v>
      </c>
      <c r="Y2268" s="16" t="s">
        <v>39</v>
      </c>
      <c r="Z2268" s="16" t="s">
        <v>39</v>
      </c>
      <c r="AA2268" s="16" t="s">
        <v>39</v>
      </c>
      <c r="AB2268" s="16" t="s">
        <v>39</v>
      </c>
      <c r="AC2268" s="16" t="s">
        <v>39</v>
      </c>
      <c r="AD2268" s="16" t="s">
        <v>39</v>
      </c>
      <c r="AE2268" s="16" t="s">
        <v>39</v>
      </c>
      <c r="AF2268" s="16" t="s">
        <v>39</v>
      </c>
      <c r="AG2268" s="16" t="s">
        <v>39</v>
      </c>
      <c r="AH2268" s="16" t="s">
        <v>39</v>
      </c>
      <c r="AI2268" s="16" t="s">
        <v>39</v>
      </c>
      <c r="AJ2268" s="16" t="s">
        <v>39</v>
      </c>
      <c r="AL2268" s="16" t="s">
        <v>39</v>
      </c>
      <c r="AM2268" s="16" t="s">
        <v>39</v>
      </c>
      <c r="AN2268" s="16" t="str">
        <f>IFERROR(VLOOKUP($P2268,'Kredieten productgroepen functi'!$C:$M,6,FALSE),"n.v.t.")</f>
        <v>5004</v>
      </c>
      <c r="AO2268" s="16" t="str">
        <f>IFERROR(VLOOKUP($P2268,'Kredieten productgroepen functi'!$C:$M,7,FALSE),"n.v.t.")</f>
        <v>Energie en klimaat</v>
      </c>
      <c r="AP2268" s="16" t="str">
        <f>IFERROR(VLOOKUP($P2268,'Kredieten productgroepen functi'!$C:$M,8,FALSE),"n.v.t.")</f>
        <v>50</v>
      </c>
      <c r="AQ2268" s="16" t="str">
        <f>IFERROR(VLOOKUP($P2268,'Kredieten productgroepen functi'!$C:$M,9,FALSE),"n.v.t.")</f>
        <v>Milieubeheer, algemeen</v>
      </c>
      <c r="AR2268" s="16" t="str">
        <f>IFERROR(VLOOKUP($P2268,'Kredieten productgroepen functi'!$C:$M,10,FALSE),"n.v.t.")</f>
        <v>5</v>
      </c>
      <c r="AS2268" s="16" t="str">
        <f>IFERROR(VLOOKUP($P2268,'Kredieten productgroepen functi'!$C:$M,11,FALSE),"n.v.t.")</f>
        <v>Milieubeheer</v>
      </c>
      <c r="AT2268" s="16" t="str">
        <f t="shared" si="110"/>
        <v>Lasten</v>
      </c>
      <c r="AU2268" s="16" t="str">
        <f>IFERROR(VLOOKUP($R2268,Kostensoorten!$C:$J,7,FALSE),"n.v.t.")</f>
        <v>4.0.2</v>
      </c>
      <c r="AV2268" s="16" t="str">
        <f>IFERROR(VLOOKUP($R2268,Kostensoorten!$C:$J,8,FALSE),"n.v.t.")</f>
        <v>Inkomensoverdrachten aan overh</v>
      </c>
    </row>
    <row r="2269" spans="6:48">
      <c r="F2269" s="2" t="s">
        <v>6787</v>
      </c>
      <c r="G2269" s="2" t="s">
        <v>39</v>
      </c>
      <c r="H2269" s="2" t="s">
        <v>39</v>
      </c>
      <c r="I2269" s="18">
        <v>-46588744.539999999</v>
      </c>
      <c r="P2269" s="16" t="str">
        <f t="shared" si="108"/>
        <v>650442</v>
      </c>
      <c r="Q2269" s="16" t="str">
        <f>IFERROR(VLOOKUP($P2269,'Kredieten productgroepen functi'!$C:$M,2,FALSE),"n.v.t.")</f>
        <v>Interim waardevermeederingsregeling</v>
      </c>
      <c r="R2269" s="16" t="str">
        <f t="shared" si="109"/>
        <v>840210</v>
      </c>
      <c r="S2269" s="16" t="str">
        <f>IFERROR(VLOOKUP($R2269,Kostensoorten!$C:$J,2,FALSE),"n.v.t.")</f>
        <v>Inkomensoverdracht bedrijven</v>
      </c>
      <c r="T2269" s="16" t="s">
        <v>39</v>
      </c>
      <c r="U2269" s="16" t="s">
        <v>39</v>
      </c>
      <c r="V2269" s="16" t="s">
        <v>39</v>
      </c>
      <c r="W2269" s="16" t="s">
        <v>39</v>
      </c>
      <c r="X2269" s="16" t="s">
        <v>39</v>
      </c>
      <c r="Y2269" s="16" t="s">
        <v>39</v>
      </c>
      <c r="Z2269" s="16" t="s">
        <v>39</v>
      </c>
      <c r="AA2269" s="16" t="s">
        <v>39</v>
      </c>
      <c r="AB2269" s="16" t="s">
        <v>39</v>
      </c>
      <c r="AC2269" s="16" t="s">
        <v>39</v>
      </c>
      <c r="AD2269" s="16" t="s">
        <v>39</v>
      </c>
      <c r="AE2269" s="16" t="s">
        <v>39</v>
      </c>
      <c r="AF2269" s="16" t="s">
        <v>39</v>
      </c>
      <c r="AG2269" s="16" t="s">
        <v>39</v>
      </c>
      <c r="AH2269" s="16" t="s">
        <v>39</v>
      </c>
      <c r="AI2269" s="16" t="s">
        <v>39</v>
      </c>
      <c r="AJ2269" s="16" t="s">
        <v>39</v>
      </c>
      <c r="AL2269" s="16" t="s">
        <v>39</v>
      </c>
      <c r="AM2269" s="16" t="s">
        <v>39</v>
      </c>
      <c r="AN2269" s="16" t="str">
        <f>IFERROR(VLOOKUP($P2269,'Kredieten productgroepen functi'!$C:$M,6,FALSE),"n.v.t.")</f>
        <v>5004</v>
      </c>
      <c r="AO2269" s="16" t="str">
        <f>IFERROR(VLOOKUP($P2269,'Kredieten productgroepen functi'!$C:$M,7,FALSE),"n.v.t.")</f>
        <v>Energie en klimaat</v>
      </c>
      <c r="AP2269" s="16" t="str">
        <f>IFERROR(VLOOKUP($P2269,'Kredieten productgroepen functi'!$C:$M,8,FALSE),"n.v.t.")</f>
        <v>50</v>
      </c>
      <c r="AQ2269" s="16" t="str">
        <f>IFERROR(VLOOKUP($P2269,'Kredieten productgroepen functi'!$C:$M,9,FALSE),"n.v.t.")</f>
        <v>Milieubeheer, algemeen</v>
      </c>
      <c r="AR2269" s="16" t="str">
        <f>IFERROR(VLOOKUP($P2269,'Kredieten productgroepen functi'!$C:$M,10,FALSE),"n.v.t.")</f>
        <v>5</v>
      </c>
      <c r="AS2269" s="16" t="str">
        <f>IFERROR(VLOOKUP($P2269,'Kredieten productgroepen functi'!$C:$M,11,FALSE),"n.v.t.")</f>
        <v>Milieubeheer</v>
      </c>
      <c r="AT2269" s="16" t="str">
        <f t="shared" si="110"/>
        <v>Baten</v>
      </c>
      <c r="AU2269" s="16" t="str">
        <f>IFERROR(VLOOKUP($R2269,Kostensoorten!$C:$J,7,FALSE),"n.v.t.")</f>
        <v>4.0.2</v>
      </c>
      <c r="AV2269" s="16" t="str">
        <f>IFERROR(VLOOKUP($R2269,Kostensoorten!$C:$J,8,FALSE),"n.v.t.")</f>
        <v>Overige inkomensoverdrachten</v>
      </c>
    </row>
    <row r="2270" spans="6:48">
      <c r="F2270" s="2" t="s">
        <v>8253</v>
      </c>
      <c r="G2270" s="2" t="s">
        <v>39</v>
      </c>
      <c r="H2270" s="2" t="s">
        <v>39</v>
      </c>
      <c r="I2270" s="18">
        <v>1675</v>
      </c>
      <c r="P2270" s="16" t="str">
        <f t="shared" si="108"/>
        <v>650443</v>
      </c>
      <c r="Q2270" s="16" t="str">
        <f>IFERROR(VLOOKUP($P2270,'Kredieten productgroepen functi'!$C:$M,2,FALSE),"n.v.t.")</f>
        <v>Programmamanagement Energie</v>
      </c>
      <c r="R2270" s="16" t="str">
        <f t="shared" si="109"/>
        <v>423070</v>
      </c>
      <c r="S2270" s="16" t="str">
        <f>IFERROR(VLOOKUP($R2270,Kostensoorten!$C:$J,2,FALSE),"n.v.t.")</f>
        <v>Huren</v>
      </c>
      <c r="T2270" s="16" t="s">
        <v>39</v>
      </c>
      <c r="U2270" s="16" t="s">
        <v>39</v>
      </c>
      <c r="V2270" s="16" t="s">
        <v>39</v>
      </c>
      <c r="W2270" s="16" t="s">
        <v>39</v>
      </c>
      <c r="X2270" s="16" t="s">
        <v>39</v>
      </c>
      <c r="Y2270" s="16" t="s">
        <v>39</v>
      </c>
      <c r="Z2270" s="16" t="s">
        <v>39</v>
      </c>
      <c r="AA2270" s="16" t="s">
        <v>39</v>
      </c>
      <c r="AB2270" s="16" t="s">
        <v>39</v>
      </c>
      <c r="AC2270" s="16" t="s">
        <v>39</v>
      </c>
      <c r="AD2270" s="16" t="s">
        <v>39</v>
      </c>
      <c r="AE2270" s="16" t="s">
        <v>39</v>
      </c>
      <c r="AF2270" s="16" t="s">
        <v>39</v>
      </c>
      <c r="AG2270" s="16" t="s">
        <v>39</v>
      </c>
      <c r="AH2270" s="16" t="s">
        <v>39</v>
      </c>
      <c r="AI2270" s="16" t="s">
        <v>39</v>
      </c>
      <c r="AJ2270" s="16" t="s">
        <v>39</v>
      </c>
      <c r="AL2270" s="16" t="s">
        <v>39</v>
      </c>
      <c r="AM2270" s="16" t="s">
        <v>39</v>
      </c>
      <c r="AN2270" s="16" t="str">
        <f>IFERROR(VLOOKUP($P2270,'Kredieten productgroepen functi'!$C:$M,6,FALSE),"n.v.t.")</f>
        <v>5004</v>
      </c>
      <c r="AO2270" s="16" t="str">
        <f>IFERROR(VLOOKUP($P2270,'Kredieten productgroepen functi'!$C:$M,7,FALSE),"n.v.t.")</f>
        <v>Energie en klimaat</v>
      </c>
      <c r="AP2270" s="16" t="str">
        <f>IFERROR(VLOOKUP($P2270,'Kredieten productgroepen functi'!$C:$M,8,FALSE),"n.v.t.")</f>
        <v>50</v>
      </c>
      <c r="AQ2270" s="16" t="str">
        <f>IFERROR(VLOOKUP($P2270,'Kredieten productgroepen functi'!$C:$M,9,FALSE),"n.v.t.")</f>
        <v>Milieubeheer, algemeen</v>
      </c>
      <c r="AR2270" s="16" t="str">
        <f>IFERROR(VLOOKUP($P2270,'Kredieten productgroepen functi'!$C:$M,10,FALSE),"n.v.t.")</f>
        <v>5</v>
      </c>
      <c r="AS2270" s="16" t="str">
        <f>IFERROR(VLOOKUP($P2270,'Kredieten productgroepen functi'!$C:$M,11,FALSE),"n.v.t.")</f>
        <v>Milieubeheer</v>
      </c>
      <c r="AT2270" s="16" t="str">
        <f t="shared" si="110"/>
        <v>Lasten</v>
      </c>
      <c r="AU2270" s="16" t="str">
        <f>IFERROR(VLOOKUP($R2270,Kostensoorten!$C:$J,7,FALSE),"n.v.t.")</f>
        <v>2.3.1</v>
      </c>
      <c r="AV2270" s="16" t="str">
        <f>IFERROR(VLOOKUP($R2270,Kostensoorten!$C:$J,8,FALSE),"n.v.t.")</f>
        <v>Aankopen niet duurzame goedere</v>
      </c>
    </row>
    <row r="2271" spans="6:48">
      <c r="F2271" s="2" t="s">
        <v>8826</v>
      </c>
      <c r="G2271" s="2" t="s">
        <v>39</v>
      </c>
      <c r="H2271" s="2" t="s">
        <v>39</v>
      </c>
      <c r="I2271" s="18">
        <v>1674</v>
      </c>
      <c r="P2271" s="16" t="str">
        <f t="shared" si="108"/>
        <v>650443</v>
      </c>
      <c r="Q2271" s="16" t="str">
        <f>IFERROR(VLOOKUP($P2271,'Kredieten productgroepen functi'!$C:$M,2,FALSE),"n.v.t.")</f>
        <v>Programmamanagement Energie</v>
      </c>
      <c r="R2271" s="16" t="str">
        <f t="shared" si="109"/>
        <v>423081</v>
      </c>
      <c r="S2271" s="16" t="str">
        <f>IFERROR(VLOOKUP($R2271,Kostensoorten!$C:$J,2,FALSE),"n.v.t.")</f>
        <v>Drukwerk</v>
      </c>
      <c r="T2271" s="16" t="s">
        <v>39</v>
      </c>
      <c r="U2271" s="16" t="s">
        <v>39</v>
      </c>
      <c r="V2271" s="16" t="s">
        <v>39</v>
      </c>
      <c r="W2271" s="16" t="s">
        <v>39</v>
      </c>
      <c r="X2271" s="16" t="s">
        <v>39</v>
      </c>
      <c r="Y2271" s="16" t="s">
        <v>39</v>
      </c>
      <c r="Z2271" s="16" t="s">
        <v>39</v>
      </c>
      <c r="AA2271" s="16" t="s">
        <v>39</v>
      </c>
      <c r="AB2271" s="16" t="s">
        <v>39</v>
      </c>
      <c r="AC2271" s="16" t="s">
        <v>39</v>
      </c>
      <c r="AD2271" s="16" t="s">
        <v>39</v>
      </c>
      <c r="AE2271" s="16" t="s">
        <v>39</v>
      </c>
      <c r="AF2271" s="16" t="s">
        <v>39</v>
      </c>
      <c r="AG2271" s="16" t="s">
        <v>39</v>
      </c>
      <c r="AH2271" s="16" t="s">
        <v>39</v>
      </c>
      <c r="AI2271" s="16" t="s">
        <v>39</v>
      </c>
      <c r="AJ2271" s="16" t="s">
        <v>39</v>
      </c>
      <c r="AL2271" s="16" t="s">
        <v>39</v>
      </c>
      <c r="AM2271" s="16" t="s">
        <v>39</v>
      </c>
      <c r="AN2271" s="16" t="str">
        <f>IFERROR(VLOOKUP($P2271,'Kredieten productgroepen functi'!$C:$M,6,FALSE),"n.v.t.")</f>
        <v>5004</v>
      </c>
      <c r="AO2271" s="16" t="str">
        <f>IFERROR(VLOOKUP($P2271,'Kredieten productgroepen functi'!$C:$M,7,FALSE),"n.v.t.")</f>
        <v>Energie en klimaat</v>
      </c>
      <c r="AP2271" s="16" t="str">
        <f>IFERROR(VLOOKUP($P2271,'Kredieten productgroepen functi'!$C:$M,8,FALSE),"n.v.t.")</f>
        <v>50</v>
      </c>
      <c r="AQ2271" s="16" t="str">
        <f>IFERROR(VLOOKUP($P2271,'Kredieten productgroepen functi'!$C:$M,9,FALSE),"n.v.t.")</f>
        <v>Milieubeheer, algemeen</v>
      </c>
      <c r="AR2271" s="16" t="str">
        <f>IFERROR(VLOOKUP($P2271,'Kredieten productgroepen functi'!$C:$M,10,FALSE),"n.v.t.")</f>
        <v>5</v>
      </c>
      <c r="AS2271" s="16" t="str">
        <f>IFERROR(VLOOKUP($P2271,'Kredieten productgroepen functi'!$C:$M,11,FALSE),"n.v.t.")</f>
        <v>Milieubeheer</v>
      </c>
      <c r="AT2271" s="16" t="str">
        <f t="shared" si="110"/>
        <v>Lasten</v>
      </c>
      <c r="AU2271" s="16" t="str">
        <f>IFERROR(VLOOKUP($R2271,Kostensoorten!$C:$J,7,FALSE),"n.v.t.")</f>
        <v>2.3.1</v>
      </c>
      <c r="AV2271" s="16" t="str">
        <f>IFERROR(VLOOKUP($R2271,Kostensoorten!$C:$J,8,FALSE),"n.v.t.")</f>
        <v>Aankopen niet duurzame goedere</v>
      </c>
    </row>
    <row r="2272" spans="6:48">
      <c r="F2272" s="2" t="s">
        <v>8827</v>
      </c>
      <c r="G2272" s="2" t="s">
        <v>39</v>
      </c>
      <c r="H2272" s="2" t="s">
        <v>39</v>
      </c>
      <c r="I2272" s="18">
        <v>98.36</v>
      </c>
      <c r="P2272" s="16" t="str">
        <f t="shared" si="108"/>
        <v>650443</v>
      </c>
      <c r="Q2272" s="16" t="str">
        <f>IFERROR(VLOOKUP($P2272,'Kredieten productgroepen functi'!$C:$M,2,FALSE),"n.v.t.")</f>
        <v>Programmamanagement Energie</v>
      </c>
      <c r="R2272" s="16" t="str">
        <f t="shared" si="109"/>
        <v>423082</v>
      </c>
      <c r="S2272" s="16" t="str">
        <f>IFERROR(VLOOKUP($R2272,Kostensoorten!$C:$J,2,FALSE),"n.v.t.")</f>
        <v>Documentatie aanschaf</v>
      </c>
      <c r="T2272" s="16" t="s">
        <v>39</v>
      </c>
      <c r="U2272" s="16" t="s">
        <v>39</v>
      </c>
      <c r="V2272" s="16" t="s">
        <v>39</v>
      </c>
      <c r="W2272" s="16" t="s">
        <v>39</v>
      </c>
      <c r="X2272" s="16" t="s">
        <v>39</v>
      </c>
      <c r="Y2272" s="16" t="s">
        <v>39</v>
      </c>
      <c r="Z2272" s="16" t="s">
        <v>39</v>
      </c>
      <c r="AA2272" s="16" t="s">
        <v>39</v>
      </c>
      <c r="AB2272" s="16" t="s">
        <v>39</v>
      </c>
      <c r="AC2272" s="16" t="s">
        <v>39</v>
      </c>
      <c r="AD2272" s="16" t="s">
        <v>39</v>
      </c>
      <c r="AE2272" s="16" t="s">
        <v>39</v>
      </c>
      <c r="AF2272" s="16" t="s">
        <v>39</v>
      </c>
      <c r="AG2272" s="16" t="s">
        <v>39</v>
      </c>
      <c r="AH2272" s="16" t="s">
        <v>39</v>
      </c>
      <c r="AI2272" s="16" t="s">
        <v>39</v>
      </c>
      <c r="AJ2272" s="16" t="s">
        <v>39</v>
      </c>
      <c r="AL2272" s="16" t="s">
        <v>39</v>
      </c>
      <c r="AM2272" s="16" t="s">
        <v>39</v>
      </c>
      <c r="AN2272" s="16" t="str">
        <f>IFERROR(VLOOKUP($P2272,'Kredieten productgroepen functi'!$C:$M,6,FALSE),"n.v.t.")</f>
        <v>5004</v>
      </c>
      <c r="AO2272" s="16" t="str">
        <f>IFERROR(VLOOKUP($P2272,'Kredieten productgroepen functi'!$C:$M,7,FALSE),"n.v.t.")</f>
        <v>Energie en klimaat</v>
      </c>
      <c r="AP2272" s="16" t="str">
        <f>IFERROR(VLOOKUP($P2272,'Kredieten productgroepen functi'!$C:$M,8,FALSE),"n.v.t.")</f>
        <v>50</v>
      </c>
      <c r="AQ2272" s="16" t="str">
        <f>IFERROR(VLOOKUP($P2272,'Kredieten productgroepen functi'!$C:$M,9,FALSE),"n.v.t.")</f>
        <v>Milieubeheer, algemeen</v>
      </c>
      <c r="AR2272" s="16" t="str">
        <f>IFERROR(VLOOKUP($P2272,'Kredieten productgroepen functi'!$C:$M,10,FALSE),"n.v.t.")</f>
        <v>5</v>
      </c>
      <c r="AS2272" s="16" t="str">
        <f>IFERROR(VLOOKUP($P2272,'Kredieten productgroepen functi'!$C:$M,11,FALSE),"n.v.t.")</f>
        <v>Milieubeheer</v>
      </c>
      <c r="AT2272" s="16" t="str">
        <f t="shared" si="110"/>
        <v>Lasten</v>
      </c>
      <c r="AU2272" s="16" t="str">
        <f>IFERROR(VLOOKUP($R2272,Kostensoorten!$C:$J,7,FALSE),"n.v.t.")</f>
        <v>2.3.1</v>
      </c>
      <c r="AV2272" s="16" t="str">
        <f>IFERROR(VLOOKUP($R2272,Kostensoorten!$C:$J,8,FALSE),"n.v.t.")</f>
        <v>Aankopen niet duurzame goedere</v>
      </c>
    </row>
    <row r="2273" spans="6:48">
      <c r="F2273" s="2" t="s">
        <v>8254</v>
      </c>
      <c r="G2273" s="2" t="s">
        <v>39</v>
      </c>
      <c r="H2273" s="2" t="s">
        <v>39</v>
      </c>
      <c r="I2273" s="18">
        <v>1538</v>
      </c>
      <c r="P2273" s="16" t="str">
        <f t="shared" si="108"/>
        <v>650443</v>
      </c>
      <c r="Q2273" s="16" t="str">
        <f>IFERROR(VLOOKUP($P2273,'Kredieten productgroepen functi'!$C:$M,2,FALSE),"n.v.t.")</f>
        <v>Programmamanagement Energie</v>
      </c>
      <c r="R2273" s="16" t="str">
        <f t="shared" si="109"/>
        <v>423083</v>
      </c>
      <c r="S2273" s="16" t="str">
        <f>IFERROR(VLOOKUP($R2273,Kostensoorten!$C:$J,2,FALSE),"n.v.t.")</f>
        <v>Documentatie abonnement</v>
      </c>
      <c r="T2273" s="16" t="s">
        <v>39</v>
      </c>
      <c r="U2273" s="16" t="s">
        <v>39</v>
      </c>
      <c r="V2273" s="16" t="s">
        <v>39</v>
      </c>
      <c r="W2273" s="16" t="s">
        <v>39</v>
      </c>
      <c r="X2273" s="16" t="s">
        <v>39</v>
      </c>
      <c r="Y2273" s="16" t="s">
        <v>39</v>
      </c>
      <c r="Z2273" s="16" t="s">
        <v>39</v>
      </c>
      <c r="AA2273" s="16" t="s">
        <v>39</v>
      </c>
      <c r="AB2273" s="16" t="s">
        <v>39</v>
      </c>
      <c r="AC2273" s="16" t="s">
        <v>39</v>
      </c>
      <c r="AD2273" s="16" t="s">
        <v>39</v>
      </c>
      <c r="AE2273" s="16" t="s">
        <v>39</v>
      </c>
      <c r="AF2273" s="16" t="s">
        <v>39</v>
      </c>
      <c r="AG2273" s="16" t="s">
        <v>39</v>
      </c>
      <c r="AH2273" s="16" t="s">
        <v>39</v>
      </c>
      <c r="AI2273" s="16" t="s">
        <v>39</v>
      </c>
      <c r="AJ2273" s="16" t="s">
        <v>39</v>
      </c>
      <c r="AL2273" s="16" t="s">
        <v>39</v>
      </c>
      <c r="AM2273" s="16" t="s">
        <v>39</v>
      </c>
      <c r="AN2273" s="16" t="str">
        <f>IFERROR(VLOOKUP($P2273,'Kredieten productgroepen functi'!$C:$M,6,FALSE),"n.v.t.")</f>
        <v>5004</v>
      </c>
      <c r="AO2273" s="16" t="str">
        <f>IFERROR(VLOOKUP($P2273,'Kredieten productgroepen functi'!$C:$M,7,FALSE),"n.v.t.")</f>
        <v>Energie en klimaat</v>
      </c>
      <c r="AP2273" s="16" t="str">
        <f>IFERROR(VLOOKUP($P2273,'Kredieten productgroepen functi'!$C:$M,8,FALSE),"n.v.t.")</f>
        <v>50</v>
      </c>
      <c r="AQ2273" s="16" t="str">
        <f>IFERROR(VLOOKUP($P2273,'Kredieten productgroepen functi'!$C:$M,9,FALSE),"n.v.t.")</f>
        <v>Milieubeheer, algemeen</v>
      </c>
      <c r="AR2273" s="16" t="str">
        <f>IFERROR(VLOOKUP($P2273,'Kredieten productgroepen functi'!$C:$M,10,FALSE),"n.v.t.")</f>
        <v>5</v>
      </c>
      <c r="AS2273" s="16" t="str">
        <f>IFERROR(VLOOKUP($P2273,'Kredieten productgroepen functi'!$C:$M,11,FALSE),"n.v.t.")</f>
        <v>Milieubeheer</v>
      </c>
      <c r="AT2273" s="16" t="str">
        <f t="shared" si="110"/>
        <v>Lasten</v>
      </c>
      <c r="AU2273" s="16" t="str">
        <f>IFERROR(VLOOKUP($R2273,Kostensoorten!$C:$J,7,FALSE),"n.v.t.")</f>
        <v>2.3.1</v>
      </c>
      <c r="AV2273" s="16" t="str">
        <f>IFERROR(VLOOKUP($R2273,Kostensoorten!$C:$J,8,FALSE),"n.v.t.")</f>
        <v>Aankopen niet duurzame goedere</v>
      </c>
    </row>
    <row r="2274" spans="6:48">
      <c r="F2274" s="2" t="s">
        <v>8255</v>
      </c>
      <c r="G2274" s="2" t="s">
        <v>39</v>
      </c>
      <c r="H2274" s="2" t="s">
        <v>39</v>
      </c>
      <c r="I2274" s="18">
        <v>890</v>
      </c>
      <c r="P2274" s="16" t="str">
        <f t="shared" si="108"/>
        <v>650443</v>
      </c>
      <c r="Q2274" s="16" t="str">
        <f>IFERROR(VLOOKUP($P2274,'Kredieten productgroepen functi'!$C:$M,2,FALSE),"n.v.t.")</f>
        <v>Programmamanagement Energie</v>
      </c>
      <c r="R2274" s="16" t="str">
        <f t="shared" si="109"/>
        <v>423131</v>
      </c>
      <c r="S2274" s="16" t="str">
        <f>IFERROR(VLOOKUP($R2274,Kostensoorten!$C:$J,2,FALSE),"n.v.t.")</f>
        <v>Inhuur personeel</v>
      </c>
      <c r="T2274" s="16" t="s">
        <v>39</v>
      </c>
      <c r="U2274" s="16" t="s">
        <v>39</v>
      </c>
      <c r="V2274" s="16" t="s">
        <v>39</v>
      </c>
      <c r="W2274" s="16" t="s">
        <v>39</v>
      </c>
      <c r="X2274" s="16" t="s">
        <v>39</v>
      </c>
      <c r="Y2274" s="16" t="s">
        <v>39</v>
      </c>
      <c r="Z2274" s="16" t="s">
        <v>39</v>
      </c>
      <c r="AA2274" s="16" t="s">
        <v>39</v>
      </c>
      <c r="AB2274" s="16" t="s">
        <v>39</v>
      </c>
      <c r="AC2274" s="16" t="s">
        <v>39</v>
      </c>
      <c r="AD2274" s="16" t="s">
        <v>39</v>
      </c>
      <c r="AE2274" s="16" t="s">
        <v>39</v>
      </c>
      <c r="AF2274" s="16" t="s">
        <v>39</v>
      </c>
      <c r="AG2274" s="16" t="s">
        <v>39</v>
      </c>
      <c r="AH2274" s="16" t="s">
        <v>39</v>
      </c>
      <c r="AI2274" s="16" t="s">
        <v>39</v>
      </c>
      <c r="AJ2274" s="16" t="s">
        <v>39</v>
      </c>
      <c r="AL2274" s="16" t="s">
        <v>39</v>
      </c>
      <c r="AM2274" s="16" t="s">
        <v>39</v>
      </c>
      <c r="AN2274" s="16" t="str">
        <f>IFERROR(VLOOKUP($P2274,'Kredieten productgroepen functi'!$C:$M,6,FALSE),"n.v.t.")</f>
        <v>5004</v>
      </c>
      <c r="AO2274" s="16" t="str">
        <f>IFERROR(VLOOKUP($P2274,'Kredieten productgroepen functi'!$C:$M,7,FALSE),"n.v.t.")</f>
        <v>Energie en klimaat</v>
      </c>
      <c r="AP2274" s="16" t="str">
        <f>IFERROR(VLOOKUP($P2274,'Kredieten productgroepen functi'!$C:$M,8,FALSE),"n.v.t.")</f>
        <v>50</v>
      </c>
      <c r="AQ2274" s="16" t="str">
        <f>IFERROR(VLOOKUP($P2274,'Kredieten productgroepen functi'!$C:$M,9,FALSE),"n.v.t.")</f>
        <v>Milieubeheer, algemeen</v>
      </c>
      <c r="AR2274" s="16" t="str">
        <f>IFERROR(VLOOKUP($P2274,'Kredieten productgroepen functi'!$C:$M,10,FALSE),"n.v.t.")</f>
        <v>5</v>
      </c>
      <c r="AS2274" s="16" t="str">
        <f>IFERROR(VLOOKUP($P2274,'Kredieten productgroepen functi'!$C:$M,11,FALSE),"n.v.t.")</f>
        <v>Milieubeheer</v>
      </c>
      <c r="AT2274" s="16" t="str">
        <f t="shared" si="110"/>
        <v>Lasten</v>
      </c>
      <c r="AU2274" s="16" t="str">
        <f>IFERROR(VLOOKUP($R2274,Kostensoorten!$C:$J,7,FALSE),"n.v.t.")</f>
        <v>2.3.1</v>
      </c>
      <c r="AV2274" s="16" t="str">
        <f>IFERROR(VLOOKUP($R2274,Kostensoorten!$C:$J,8,FALSE),"n.v.t.")</f>
        <v>Aankopen niet duurzame goedere</v>
      </c>
    </row>
    <row r="2275" spans="6:48">
      <c r="F2275" s="2" t="s">
        <v>8256</v>
      </c>
      <c r="G2275" s="2" t="s">
        <v>39</v>
      </c>
      <c r="H2275" s="2" t="s">
        <v>39</v>
      </c>
      <c r="I2275" s="18">
        <v>105198.39999999999</v>
      </c>
      <c r="P2275" s="16" t="str">
        <f t="shared" si="108"/>
        <v>650443</v>
      </c>
      <c r="Q2275" s="16" t="str">
        <f>IFERROR(VLOOKUP($P2275,'Kredieten productgroepen functi'!$C:$M,2,FALSE),"n.v.t.")</f>
        <v>Programmamanagement Energie</v>
      </c>
      <c r="R2275" s="16" t="str">
        <f t="shared" si="109"/>
        <v>423132</v>
      </c>
      <c r="S2275" s="16" t="str">
        <f>IFERROR(VLOOKUP($R2275,Kostensoorten!$C:$J,2,FALSE),"n.v.t.")</f>
        <v>Adviesdiensten door derden</v>
      </c>
      <c r="T2275" s="16" t="s">
        <v>39</v>
      </c>
      <c r="U2275" s="16" t="s">
        <v>39</v>
      </c>
      <c r="V2275" s="16" t="s">
        <v>39</v>
      </c>
      <c r="W2275" s="16" t="s">
        <v>39</v>
      </c>
      <c r="X2275" s="16" t="s">
        <v>39</v>
      </c>
      <c r="Y2275" s="16" t="s">
        <v>39</v>
      </c>
      <c r="Z2275" s="16" t="s">
        <v>39</v>
      </c>
      <c r="AA2275" s="16" t="s">
        <v>39</v>
      </c>
      <c r="AB2275" s="16" t="s">
        <v>39</v>
      </c>
      <c r="AC2275" s="16" t="s">
        <v>39</v>
      </c>
      <c r="AD2275" s="16" t="s">
        <v>39</v>
      </c>
      <c r="AE2275" s="16" t="s">
        <v>39</v>
      </c>
      <c r="AF2275" s="16" t="s">
        <v>39</v>
      </c>
      <c r="AG2275" s="16" t="s">
        <v>39</v>
      </c>
      <c r="AH2275" s="16" t="s">
        <v>39</v>
      </c>
      <c r="AI2275" s="16" t="s">
        <v>39</v>
      </c>
      <c r="AJ2275" s="16" t="s">
        <v>39</v>
      </c>
      <c r="AL2275" s="16" t="s">
        <v>39</v>
      </c>
      <c r="AM2275" s="16" t="s">
        <v>39</v>
      </c>
      <c r="AN2275" s="16" t="str">
        <f>IFERROR(VLOOKUP($P2275,'Kredieten productgroepen functi'!$C:$M,6,FALSE),"n.v.t.")</f>
        <v>5004</v>
      </c>
      <c r="AO2275" s="16" t="str">
        <f>IFERROR(VLOOKUP($P2275,'Kredieten productgroepen functi'!$C:$M,7,FALSE),"n.v.t.")</f>
        <v>Energie en klimaat</v>
      </c>
      <c r="AP2275" s="16" t="str">
        <f>IFERROR(VLOOKUP($P2275,'Kredieten productgroepen functi'!$C:$M,8,FALSE),"n.v.t.")</f>
        <v>50</v>
      </c>
      <c r="AQ2275" s="16" t="str">
        <f>IFERROR(VLOOKUP($P2275,'Kredieten productgroepen functi'!$C:$M,9,FALSE),"n.v.t.")</f>
        <v>Milieubeheer, algemeen</v>
      </c>
      <c r="AR2275" s="16" t="str">
        <f>IFERROR(VLOOKUP($P2275,'Kredieten productgroepen functi'!$C:$M,10,FALSE),"n.v.t.")</f>
        <v>5</v>
      </c>
      <c r="AS2275" s="16" t="str">
        <f>IFERROR(VLOOKUP($P2275,'Kredieten productgroepen functi'!$C:$M,11,FALSE),"n.v.t.")</f>
        <v>Milieubeheer</v>
      </c>
      <c r="AT2275" s="16" t="str">
        <f t="shared" si="110"/>
        <v>Lasten</v>
      </c>
      <c r="AU2275" s="16" t="str">
        <f>IFERROR(VLOOKUP($R2275,Kostensoorten!$C:$J,7,FALSE),"n.v.t.")</f>
        <v>2.3.1</v>
      </c>
      <c r="AV2275" s="16" t="str">
        <f>IFERROR(VLOOKUP($R2275,Kostensoorten!$C:$J,8,FALSE),"n.v.t.")</f>
        <v>Aankopen niet duurzame goedere</v>
      </c>
    </row>
    <row r="2276" spans="6:48">
      <c r="F2276" s="2" t="s">
        <v>9795</v>
      </c>
      <c r="G2276" s="2" t="s">
        <v>39</v>
      </c>
      <c r="H2276" s="2" t="s">
        <v>39</v>
      </c>
      <c r="I2276" s="18">
        <v>4501</v>
      </c>
      <c r="P2276" s="16" t="str">
        <f t="shared" si="108"/>
        <v>650443</v>
      </c>
      <c r="Q2276" s="16" t="str">
        <f>IFERROR(VLOOKUP($P2276,'Kredieten productgroepen functi'!$C:$M,2,FALSE),"n.v.t.")</f>
        <v>Programmamanagement Energie</v>
      </c>
      <c r="R2276" s="16" t="str">
        <f t="shared" si="109"/>
        <v>423134</v>
      </c>
      <c r="S2276" s="16" t="str">
        <f>IFERROR(VLOOKUP($R2276,Kostensoorten!$C:$J,2,FALSE),"n.v.t.")</f>
        <v>Studie en opleidingen</v>
      </c>
      <c r="T2276" s="16" t="s">
        <v>39</v>
      </c>
      <c r="U2276" s="16" t="s">
        <v>39</v>
      </c>
      <c r="V2276" s="16" t="s">
        <v>39</v>
      </c>
      <c r="W2276" s="16" t="s">
        <v>39</v>
      </c>
      <c r="X2276" s="16" t="s">
        <v>39</v>
      </c>
      <c r="Y2276" s="16" t="s">
        <v>39</v>
      </c>
      <c r="Z2276" s="16" t="s">
        <v>39</v>
      </c>
      <c r="AA2276" s="16" t="s">
        <v>39</v>
      </c>
      <c r="AB2276" s="16" t="s">
        <v>39</v>
      </c>
      <c r="AC2276" s="16" t="s">
        <v>39</v>
      </c>
      <c r="AD2276" s="16" t="s">
        <v>39</v>
      </c>
      <c r="AE2276" s="16" t="s">
        <v>39</v>
      </c>
      <c r="AF2276" s="16" t="s">
        <v>39</v>
      </c>
      <c r="AG2276" s="16" t="s">
        <v>39</v>
      </c>
      <c r="AH2276" s="16" t="s">
        <v>39</v>
      </c>
      <c r="AI2276" s="16" t="s">
        <v>39</v>
      </c>
      <c r="AJ2276" s="16" t="s">
        <v>39</v>
      </c>
      <c r="AL2276" s="16" t="s">
        <v>39</v>
      </c>
      <c r="AM2276" s="16" t="s">
        <v>39</v>
      </c>
      <c r="AN2276" s="16" t="str">
        <f>IFERROR(VLOOKUP($P2276,'Kredieten productgroepen functi'!$C:$M,6,FALSE),"n.v.t.")</f>
        <v>5004</v>
      </c>
      <c r="AO2276" s="16" t="str">
        <f>IFERROR(VLOOKUP($P2276,'Kredieten productgroepen functi'!$C:$M,7,FALSE),"n.v.t.")</f>
        <v>Energie en klimaat</v>
      </c>
      <c r="AP2276" s="16" t="str">
        <f>IFERROR(VLOOKUP($P2276,'Kredieten productgroepen functi'!$C:$M,8,FALSE),"n.v.t.")</f>
        <v>50</v>
      </c>
      <c r="AQ2276" s="16" t="str">
        <f>IFERROR(VLOOKUP($P2276,'Kredieten productgroepen functi'!$C:$M,9,FALSE),"n.v.t.")</f>
        <v>Milieubeheer, algemeen</v>
      </c>
      <c r="AR2276" s="16" t="str">
        <f>IFERROR(VLOOKUP($P2276,'Kredieten productgroepen functi'!$C:$M,10,FALSE),"n.v.t.")</f>
        <v>5</v>
      </c>
      <c r="AS2276" s="16" t="str">
        <f>IFERROR(VLOOKUP($P2276,'Kredieten productgroepen functi'!$C:$M,11,FALSE),"n.v.t.")</f>
        <v>Milieubeheer</v>
      </c>
      <c r="AT2276" s="16" t="str">
        <f t="shared" si="110"/>
        <v>Lasten</v>
      </c>
      <c r="AU2276" s="16" t="str">
        <f>IFERROR(VLOOKUP($R2276,Kostensoorten!$C:$J,7,FALSE),"n.v.t.")</f>
        <v>2.3.1</v>
      </c>
      <c r="AV2276" s="16" t="str">
        <f>IFERROR(VLOOKUP($R2276,Kostensoorten!$C:$J,8,FALSE),"n.v.t.")</f>
        <v>Aankopen niet duurzame goedere</v>
      </c>
    </row>
    <row r="2277" spans="6:48">
      <c r="F2277" s="2" t="s">
        <v>8828</v>
      </c>
      <c r="G2277" s="2" t="s">
        <v>39</v>
      </c>
      <c r="H2277" s="2" t="s">
        <v>39</v>
      </c>
      <c r="I2277" s="18">
        <v>822.9</v>
      </c>
      <c r="P2277" s="16" t="str">
        <f t="shared" si="108"/>
        <v>650443</v>
      </c>
      <c r="Q2277" s="16" t="str">
        <f>IFERROR(VLOOKUP($P2277,'Kredieten productgroepen functi'!$C:$M,2,FALSE),"n.v.t.")</f>
        <v>Programmamanagement Energie</v>
      </c>
      <c r="R2277" s="16" t="str">
        <f t="shared" si="109"/>
        <v>423137</v>
      </c>
      <c r="S2277" s="16" t="str">
        <f>IFERROR(VLOOKUP($R2277,Kostensoorten!$C:$J,2,FALSE),"n.v.t.")</f>
        <v>Webhosting</v>
      </c>
      <c r="T2277" s="16" t="s">
        <v>39</v>
      </c>
      <c r="U2277" s="16" t="s">
        <v>39</v>
      </c>
      <c r="V2277" s="16" t="s">
        <v>39</v>
      </c>
      <c r="W2277" s="16" t="s">
        <v>39</v>
      </c>
      <c r="X2277" s="16" t="s">
        <v>39</v>
      </c>
      <c r="Y2277" s="16" t="s">
        <v>39</v>
      </c>
      <c r="Z2277" s="16" t="s">
        <v>39</v>
      </c>
      <c r="AA2277" s="16" t="s">
        <v>39</v>
      </c>
      <c r="AB2277" s="16" t="s">
        <v>39</v>
      </c>
      <c r="AC2277" s="16" t="s">
        <v>39</v>
      </c>
      <c r="AD2277" s="16" t="s">
        <v>39</v>
      </c>
      <c r="AE2277" s="16" t="s">
        <v>39</v>
      </c>
      <c r="AF2277" s="16" t="s">
        <v>39</v>
      </c>
      <c r="AG2277" s="16" t="s">
        <v>39</v>
      </c>
      <c r="AH2277" s="16" t="s">
        <v>39</v>
      </c>
      <c r="AI2277" s="16" t="s">
        <v>39</v>
      </c>
      <c r="AJ2277" s="16" t="s">
        <v>39</v>
      </c>
      <c r="AL2277" s="16" t="s">
        <v>39</v>
      </c>
      <c r="AM2277" s="16" t="s">
        <v>39</v>
      </c>
      <c r="AN2277" s="16" t="str">
        <f>IFERROR(VLOOKUP($P2277,'Kredieten productgroepen functi'!$C:$M,6,FALSE),"n.v.t.")</f>
        <v>5004</v>
      </c>
      <c r="AO2277" s="16" t="str">
        <f>IFERROR(VLOOKUP($P2277,'Kredieten productgroepen functi'!$C:$M,7,FALSE),"n.v.t.")</f>
        <v>Energie en klimaat</v>
      </c>
      <c r="AP2277" s="16" t="str">
        <f>IFERROR(VLOOKUP($P2277,'Kredieten productgroepen functi'!$C:$M,8,FALSE),"n.v.t.")</f>
        <v>50</v>
      </c>
      <c r="AQ2277" s="16" t="str">
        <f>IFERROR(VLOOKUP($P2277,'Kredieten productgroepen functi'!$C:$M,9,FALSE),"n.v.t.")</f>
        <v>Milieubeheer, algemeen</v>
      </c>
      <c r="AR2277" s="16" t="str">
        <f>IFERROR(VLOOKUP($P2277,'Kredieten productgroepen functi'!$C:$M,10,FALSE),"n.v.t.")</f>
        <v>5</v>
      </c>
      <c r="AS2277" s="16" t="str">
        <f>IFERROR(VLOOKUP($P2277,'Kredieten productgroepen functi'!$C:$M,11,FALSE),"n.v.t.")</f>
        <v>Milieubeheer</v>
      </c>
      <c r="AT2277" s="16" t="str">
        <f t="shared" si="110"/>
        <v>Lasten</v>
      </c>
      <c r="AU2277" s="16" t="str">
        <f>IFERROR(VLOOKUP($R2277,Kostensoorten!$C:$J,7,FALSE),"n.v.t.")</f>
        <v>2.3.1</v>
      </c>
      <c r="AV2277" s="16" t="str">
        <f>IFERROR(VLOOKUP($R2277,Kostensoorten!$C:$J,8,FALSE),"n.v.t.")</f>
        <v>Aankopen niet duurzame goedere</v>
      </c>
    </row>
    <row r="2278" spans="6:48">
      <c r="F2278" s="2" t="s">
        <v>8257</v>
      </c>
      <c r="G2278" s="2" t="s">
        <v>39</v>
      </c>
      <c r="H2278" s="2" t="s">
        <v>39</v>
      </c>
      <c r="I2278" s="18">
        <v>54305</v>
      </c>
      <c r="P2278" s="16" t="str">
        <f t="shared" si="108"/>
        <v>650443</v>
      </c>
      <c r="Q2278" s="16" t="str">
        <f>IFERROR(VLOOKUP($P2278,'Kredieten productgroepen functi'!$C:$M,2,FALSE),"n.v.t.")</f>
        <v>Programmamanagement Energie</v>
      </c>
      <c r="R2278" s="16" t="str">
        <f t="shared" si="109"/>
        <v>423139</v>
      </c>
      <c r="S2278" s="16" t="str">
        <f>IFERROR(VLOOKUP($R2278,Kostensoorten!$C:$J,2,FALSE),"n.v.t.")</f>
        <v>Overige diensten van derden</v>
      </c>
      <c r="T2278" s="16" t="s">
        <v>39</v>
      </c>
      <c r="U2278" s="16" t="s">
        <v>39</v>
      </c>
      <c r="V2278" s="16" t="s">
        <v>39</v>
      </c>
      <c r="W2278" s="16" t="s">
        <v>39</v>
      </c>
      <c r="X2278" s="16" t="s">
        <v>39</v>
      </c>
      <c r="Y2278" s="16" t="s">
        <v>39</v>
      </c>
      <c r="Z2278" s="16" t="s">
        <v>39</v>
      </c>
      <c r="AA2278" s="16" t="s">
        <v>39</v>
      </c>
      <c r="AB2278" s="16" t="s">
        <v>39</v>
      </c>
      <c r="AC2278" s="16" t="s">
        <v>39</v>
      </c>
      <c r="AD2278" s="16" t="s">
        <v>39</v>
      </c>
      <c r="AE2278" s="16" t="s">
        <v>39</v>
      </c>
      <c r="AF2278" s="16" t="s">
        <v>39</v>
      </c>
      <c r="AG2278" s="16" t="s">
        <v>39</v>
      </c>
      <c r="AH2278" s="16" t="s">
        <v>39</v>
      </c>
      <c r="AI2278" s="16" t="s">
        <v>39</v>
      </c>
      <c r="AJ2278" s="16" t="s">
        <v>39</v>
      </c>
      <c r="AL2278" s="16" t="s">
        <v>39</v>
      </c>
      <c r="AM2278" s="16" t="s">
        <v>39</v>
      </c>
      <c r="AN2278" s="16" t="str">
        <f>IFERROR(VLOOKUP($P2278,'Kredieten productgroepen functi'!$C:$M,6,FALSE),"n.v.t.")</f>
        <v>5004</v>
      </c>
      <c r="AO2278" s="16" t="str">
        <f>IFERROR(VLOOKUP($P2278,'Kredieten productgroepen functi'!$C:$M,7,FALSE),"n.v.t.")</f>
        <v>Energie en klimaat</v>
      </c>
      <c r="AP2278" s="16" t="str">
        <f>IFERROR(VLOOKUP($P2278,'Kredieten productgroepen functi'!$C:$M,8,FALSE),"n.v.t.")</f>
        <v>50</v>
      </c>
      <c r="AQ2278" s="16" t="str">
        <f>IFERROR(VLOOKUP($P2278,'Kredieten productgroepen functi'!$C:$M,9,FALSE),"n.v.t.")</f>
        <v>Milieubeheer, algemeen</v>
      </c>
      <c r="AR2278" s="16" t="str">
        <f>IFERROR(VLOOKUP($P2278,'Kredieten productgroepen functi'!$C:$M,10,FALSE),"n.v.t.")</f>
        <v>5</v>
      </c>
      <c r="AS2278" s="16" t="str">
        <f>IFERROR(VLOOKUP($P2278,'Kredieten productgroepen functi'!$C:$M,11,FALSE),"n.v.t.")</f>
        <v>Milieubeheer</v>
      </c>
      <c r="AT2278" s="16" t="str">
        <f t="shared" si="110"/>
        <v>Lasten</v>
      </c>
      <c r="AU2278" s="16" t="str">
        <f>IFERROR(VLOOKUP($R2278,Kostensoorten!$C:$J,7,FALSE),"n.v.t.")</f>
        <v>2.3.1</v>
      </c>
      <c r="AV2278" s="16" t="str">
        <f>IFERROR(VLOOKUP($R2278,Kostensoorten!$C:$J,8,FALSE),"n.v.t.")</f>
        <v>Aankopen niet duurzame goedere</v>
      </c>
    </row>
    <row r="2279" spans="6:48">
      <c r="F2279" s="2" t="s">
        <v>8258</v>
      </c>
      <c r="G2279" s="2" t="s">
        <v>39</v>
      </c>
      <c r="H2279" s="2" t="s">
        <v>39</v>
      </c>
      <c r="I2279" s="18">
        <v>49.04</v>
      </c>
      <c r="P2279" s="16" t="str">
        <f t="shared" si="108"/>
        <v>650443</v>
      </c>
      <c r="Q2279" s="16" t="str">
        <f>IFERROR(VLOOKUP($P2279,'Kredieten productgroepen functi'!$C:$M,2,FALSE),"n.v.t.")</f>
        <v>Programmamanagement Energie</v>
      </c>
      <c r="R2279" s="16" t="str">
        <f t="shared" si="109"/>
        <v>423140</v>
      </c>
      <c r="S2279" s="16" t="str">
        <f>IFERROR(VLOOKUP($R2279,Kostensoorten!$C:$J,2,FALSE),"n.v.t.")</f>
        <v>Attenties pers wellevendheid &lt;€25</v>
      </c>
      <c r="T2279" s="16" t="s">
        <v>39</v>
      </c>
      <c r="U2279" s="16" t="s">
        <v>39</v>
      </c>
      <c r="V2279" s="16" t="s">
        <v>39</v>
      </c>
      <c r="W2279" s="16" t="s">
        <v>39</v>
      </c>
      <c r="X2279" s="16" t="s">
        <v>39</v>
      </c>
      <c r="Y2279" s="16" t="s">
        <v>39</v>
      </c>
      <c r="Z2279" s="16" t="s">
        <v>39</v>
      </c>
      <c r="AA2279" s="16" t="s">
        <v>39</v>
      </c>
      <c r="AB2279" s="16" t="s">
        <v>39</v>
      </c>
      <c r="AC2279" s="16" t="s">
        <v>39</v>
      </c>
      <c r="AD2279" s="16" t="s">
        <v>39</v>
      </c>
      <c r="AE2279" s="16" t="s">
        <v>39</v>
      </c>
      <c r="AF2279" s="16" t="s">
        <v>39</v>
      </c>
      <c r="AG2279" s="16" t="s">
        <v>39</v>
      </c>
      <c r="AH2279" s="16" t="s">
        <v>39</v>
      </c>
      <c r="AI2279" s="16" t="s">
        <v>39</v>
      </c>
      <c r="AJ2279" s="16" t="s">
        <v>39</v>
      </c>
      <c r="AL2279" s="16" t="s">
        <v>39</v>
      </c>
      <c r="AM2279" s="16" t="s">
        <v>39</v>
      </c>
      <c r="AN2279" s="16" t="str">
        <f>IFERROR(VLOOKUP($P2279,'Kredieten productgroepen functi'!$C:$M,6,FALSE),"n.v.t.")</f>
        <v>5004</v>
      </c>
      <c r="AO2279" s="16" t="str">
        <f>IFERROR(VLOOKUP($P2279,'Kredieten productgroepen functi'!$C:$M,7,FALSE),"n.v.t.")</f>
        <v>Energie en klimaat</v>
      </c>
      <c r="AP2279" s="16" t="str">
        <f>IFERROR(VLOOKUP($P2279,'Kredieten productgroepen functi'!$C:$M,8,FALSE),"n.v.t.")</f>
        <v>50</v>
      </c>
      <c r="AQ2279" s="16" t="str">
        <f>IFERROR(VLOOKUP($P2279,'Kredieten productgroepen functi'!$C:$M,9,FALSE),"n.v.t.")</f>
        <v>Milieubeheer, algemeen</v>
      </c>
      <c r="AR2279" s="16" t="str">
        <f>IFERROR(VLOOKUP($P2279,'Kredieten productgroepen functi'!$C:$M,10,FALSE),"n.v.t.")</f>
        <v>5</v>
      </c>
      <c r="AS2279" s="16" t="str">
        <f>IFERROR(VLOOKUP($P2279,'Kredieten productgroepen functi'!$C:$M,11,FALSE),"n.v.t.")</f>
        <v>Milieubeheer</v>
      </c>
      <c r="AT2279" s="16" t="str">
        <f t="shared" si="110"/>
        <v>Lasten</v>
      </c>
      <c r="AU2279" s="16" t="str">
        <f>IFERROR(VLOOKUP($R2279,Kostensoorten!$C:$J,7,FALSE),"n.v.t.")</f>
        <v>2.3.1</v>
      </c>
      <c r="AV2279" s="16" t="str">
        <f>IFERROR(VLOOKUP($R2279,Kostensoorten!$C:$J,8,FALSE),"n.v.t.")</f>
        <v>Aankopen niet duurzame goedere</v>
      </c>
    </row>
    <row r="2280" spans="6:48">
      <c r="F2280" s="2" t="s">
        <v>8829</v>
      </c>
      <c r="G2280" s="2" t="s">
        <v>39</v>
      </c>
      <c r="H2280" s="2" t="s">
        <v>39</v>
      </c>
      <c r="I2280" s="18">
        <v>500</v>
      </c>
      <c r="P2280" s="16" t="str">
        <f t="shared" si="108"/>
        <v>650443</v>
      </c>
      <c r="Q2280" s="16" t="str">
        <f>IFERROR(VLOOKUP($P2280,'Kredieten productgroepen functi'!$C:$M,2,FALSE),"n.v.t.")</f>
        <v>Programmamanagement Energie</v>
      </c>
      <c r="R2280" s="16" t="str">
        <f t="shared" si="109"/>
        <v>423142</v>
      </c>
      <c r="S2280" s="16" t="str">
        <f>IFERROR(VLOOKUP($R2280,Kostensoorten!$C:$J,2,FALSE),"n.v.t.")</f>
        <v>Geschenken aan externen/relaties</v>
      </c>
      <c r="T2280" s="16" t="s">
        <v>39</v>
      </c>
      <c r="U2280" s="16" t="s">
        <v>39</v>
      </c>
      <c r="V2280" s="16" t="s">
        <v>39</v>
      </c>
      <c r="W2280" s="16" t="s">
        <v>39</v>
      </c>
      <c r="X2280" s="16" t="s">
        <v>39</v>
      </c>
      <c r="Y2280" s="16" t="s">
        <v>39</v>
      </c>
      <c r="Z2280" s="16" t="s">
        <v>39</v>
      </c>
      <c r="AA2280" s="16" t="s">
        <v>39</v>
      </c>
      <c r="AB2280" s="16" t="s">
        <v>39</v>
      </c>
      <c r="AC2280" s="16" t="s">
        <v>39</v>
      </c>
      <c r="AD2280" s="16" t="s">
        <v>39</v>
      </c>
      <c r="AE2280" s="16" t="s">
        <v>39</v>
      </c>
      <c r="AF2280" s="16" t="s">
        <v>39</v>
      </c>
      <c r="AG2280" s="16" t="s">
        <v>39</v>
      </c>
      <c r="AH2280" s="16" t="s">
        <v>39</v>
      </c>
      <c r="AI2280" s="16" t="s">
        <v>39</v>
      </c>
      <c r="AJ2280" s="16" t="s">
        <v>39</v>
      </c>
      <c r="AL2280" s="16" t="s">
        <v>39</v>
      </c>
      <c r="AM2280" s="16" t="s">
        <v>39</v>
      </c>
      <c r="AN2280" s="16" t="str">
        <f>IFERROR(VLOOKUP($P2280,'Kredieten productgroepen functi'!$C:$M,6,FALSE),"n.v.t.")</f>
        <v>5004</v>
      </c>
      <c r="AO2280" s="16" t="str">
        <f>IFERROR(VLOOKUP($P2280,'Kredieten productgroepen functi'!$C:$M,7,FALSE),"n.v.t.")</f>
        <v>Energie en klimaat</v>
      </c>
      <c r="AP2280" s="16" t="str">
        <f>IFERROR(VLOOKUP($P2280,'Kredieten productgroepen functi'!$C:$M,8,FALSE),"n.v.t.")</f>
        <v>50</v>
      </c>
      <c r="AQ2280" s="16" t="str">
        <f>IFERROR(VLOOKUP($P2280,'Kredieten productgroepen functi'!$C:$M,9,FALSE),"n.v.t.")</f>
        <v>Milieubeheer, algemeen</v>
      </c>
      <c r="AR2280" s="16" t="str">
        <f>IFERROR(VLOOKUP($P2280,'Kredieten productgroepen functi'!$C:$M,10,FALSE),"n.v.t.")</f>
        <v>5</v>
      </c>
      <c r="AS2280" s="16" t="str">
        <f>IFERROR(VLOOKUP($P2280,'Kredieten productgroepen functi'!$C:$M,11,FALSE),"n.v.t.")</f>
        <v>Milieubeheer</v>
      </c>
      <c r="AT2280" s="16" t="str">
        <f t="shared" si="110"/>
        <v>Lasten</v>
      </c>
      <c r="AU2280" s="16" t="str">
        <f>IFERROR(VLOOKUP($R2280,Kostensoorten!$C:$J,7,FALSE),"n.v.t.")</f>
        <v>2.3.1</v>
      </c>
      <c r="AV2280" s="16" t="str">
        <f>IFERROR(VLOOKUP($R2280,Kostensoorten!$C:$J,8,FALSE),"n.v.t.")</f>
        <v>Aankopen niet duurzame goedere</v>
      </c>
    </row>
    <row r="2281" spans="6:48">
      <c r="F2281" s="2" t="s">
        <v>8259</v>
      </c>
      <c r="G2281" s="2" t="s">
        <v>39</v>
      </c>
      <c r="H2281" s="2" t="s">
        <v>39</v>
      </c>
      <c r="I2281" s="18">
        <v>-13.5</v>
      </c>
      <c r="P2281" s="16" t="str">
        <f t="shared" si="108"/>
        <v>650443</v>
      </c>
      <c r="Q2281" s="16" t="str">
        <f>IFERROR(VLOOKUP($P2281,'Kredieten productgroepen functi'!$C:$M,2,FALSE),"n.v.t.")</f>
        <v>Programmamanagement Energie</v>
      </c>
      <c r="R2281" s="16" t="str">
        <f t="shared" si="109"/>
        <v>423150</v>
      </c>
      <c r="S2281" s="16" t="str">
        <f>IFERROR(VLOOKUP($R2281,Kostensoorten!$C:$J,2,FALSE),"n.v.t.")</f>
        <v>Reiskosten &lt;€ 0,19 Privé auto</v>
      </c>
      <c r="T2281" s="16" t="s">
        <v>39</v>
      </c>
      <c r="U2281" s="16" t="s">
        <v>39</v>
      </c>
      <c r="V2281" s="16" t="s">
        <v>39</v>
      </c>
      <c r="W2281" s="16" t="s">
        <v>39</v>
      </c>
      <c r="X2281" s="16" t="s">
        <v>39</v>
      </c>
      <c r="Y2281" s="16" t="s">
        <v>39</v>
      </c>
      <c r="Z2281" s="16" t="s">
        <v>39</v>
      </c>
      <c r="AA2281" s="16" t="s">
        <v>39</v>
      </c>
      <c r="AB2281" s="16" t="s">
        <v>39</v>
      </c>
      <c r="AC2281" s="16" t="s">
        <v>39</v>
      </c>
      <c r="AD2281" s="16" t="s">
        <v>39</v>
      </c>
      <c r="AE2281" s="16" t="s">
        <v>39</v>
      </c>
      <c r="AF2281" s="16" t="s">
        <v>39</v>
      </c>
      <c r="AG2281" s="16" t="s">
        <v>39</v>
      </c>
      <c r="AH2281" s="16" t="s">
        <v>39</v>
      </c>
      <c r="AI2281" s="16" t="s">
        <v>39</v>
      </c>
      <c r="AJ2281" s="16" t="s">
        <v>39</v>
      </c>
      <c r="AL2281" s="16" t="s">
        <v>39</v>
      </c>
      <c r="AM2281" s="16" t="s">
        <v>39</v>
      </c>
      <c r="AN2281" s="16" t="str">
        <f>IFERROR(VLOOKUP($P2281,'Kredieten productgroepen functi'!$C:$M,6,FALSE),"n.v.t.")</f>
        <v>5004</v>
      </c>
      <c r="AO2281" s="16" t="str">
        <f>IFERROR(VLOOKUP($P2281,'Kredieten productgroepen functi'!$C:$M,7,FALSE),"n.v.t.")</f>
        <v>Energie en klimaat</v>
      </c>
      <c r="AP2281" s="16" t="str">
        <f>IFERROR(VLOOKUP($P2281,'Kredieten productgroepen functi'!$C:$M,8,FALSE),"n.v.t.")</f>
        <v>50</v>
      </c>
      <c r="AQ2281" s="16" t="str">
        <f>IFERROR(VLOOKUP($P2281,'Kredieten productgroepen functi'!$C:$M,9,FALSE),"n.v.t.")</f>
        <v>Milieubeheer, algemeen</v>
      </c>
      <c r="AR2281" s="16" t="str">
        <f>IFERROR(VLOOKUP($P2281,'Kredieten productgroepen functi'!$C:$M,10,FALSE),"n.v.t.")</f>
        <v>5</v>
      </c>
      <c r="AS2281" s="16" t="str">
        <f>IFERROR(VLOOKUP($P2281,'Kredieten productgroepen functi'!$C:$M,11,FALSE),"n.v.t.")</f>
        <v>Milieubeheer</v>
      </c>
      <c r="AT2281" s="16" t="str">
        <f t="shared" si="110"/>
        <v>Lasten</v>
      </c>
      <c r="AU2281" s="16" t="str">
        <f>IFERROR(VLOOKUP($R2281,Kostensoorten!$C:$J,7,FALSE),"n.v.t.")</f>
        <v>2.3.1</v>
      </c>
      <c r="AV2281" s="16" t="str">
        <f>IFERROR(VLOOKUP($R2281,Kostensoorten!$C:$J,8,FALSE),"n.v.t.")</f>
        <v>Aankopen niet duurzame goedere</v>
      </c>
    </row>
    <row r="2282" spans="6:48">
      <c r="F2282" s="2" t="s">
        <v>8260</v>
      </c>
      <c r="G2282" s="2" t="s">
        <v>39</v>
      </c>
      <c r="H2282" s="2" t="s">
        <v>39</v>
      </c>
      <c r="I2282" s="18">
        <v>8378.27</v>
      </c>
      <c r="P2282" s="16" t="str">
        <f t="shared" si="108"/>
        <v>650443</v>
      </c>
      <c r="Q2282" s="16" t="str">
        <f>IFERROR(VLOOKUP($P2282,'Kredieten productgroepen functi'!$C:$M,2,FALSE),"n.v.t.")</f>
        <v>Programmamanagement Energie</v>
      </c>
      <c r="R2282" s="16" t="str">
        <f t="shared" si="109"/>
        <v>423170</v>
      </c>
      <c r="S2282" s="16" t="str">
        <f>IFERROR(VLOOKUP($R2282,Kostensoorten!$C:$J,2,FALSE),"n.v.t.")</f>
        <v>Werklunch/diner zakelijke relaties</v>
      </c>
      <c r="T2282" s="16" t="s">
        <v>39</v>
      </c>
      <c r="U2282" s="16" t="s">
        <v>39</v>
      </c>
      <c r="V2282" s="16" t="s">
        <v>39</v>
      </c>
      <c r="W2282" s="16" t="s">
        <v>39</v>
      </c>
      <c r="X2282" s="16" t="s">
        <v>39</v>
      </c>
      <c r="Y2282" s="16" t="s">
        <v>39</v>
      </c>
      <c r="Z2282" s="16" t="s">
        <v>39</v>
      </c>
      <c r="AA2282" s="16" t="s">
        <v>39</v>
      </c>
      <c r="AB2282" s="16" t="s">
        <v>39</v>
      </c>
      <c r="AC2282" s="16" t="s">
        <v>39</v>
      </c>
      <c r="AD2282" s="16" t="s">
        <v>39</v>
      </c>
      <c r="AE2282" s="16" t="s">
        <v>39</v>
      </c>
      <c r="AF2282" s="16" t="s">
        <v>39</v>
      </c>
      <c r="AG2282" s="16" t="s">
        <v>39</v>
      </c>
      <c r="AH2282" s="16" t="s">
        <v>39</v>
      </c>
      <c r="AI2282" s="16" t="s">
        <v>39</v>
      </c>
      <c r="AJ2282" s="16" t="s">
        <v>39</v>
      </c>
      <c r="AL2282" s="16" t="s">
        <v>39</v>
      </c>
      <c r="AM2282" s="16" t="s">
        <v>39</v>
      </c>
      <c r="AN2282" s="16" t="str">
        <f>IFERROR(VLOOKUP($P2282,'Kredieten productgroepen functi'!$C:$M,6,FALSE),"n.v.t.")</f>
        <v>5004</v>
      </c>
      <c r="AO2282" s="16" t="str">
        <f>IFERROR(VLOOKUP($P2282,'Kredieten productgroepen functi'!$C:$M,7,FALSE),"n.v.t.")</f>
        <v>Energie en klimaat</v>
      </c>
      <c r="AP2282" s="16" t="str">
        <f>IFERROR(VLOOKUP($P2282,'Kredieten productgroepen functi'!$C:$M,8,FALSE),"n.v.t.")</f>
        <v>50</v>
      </c>
      <c r="AQ2282" s="16" t="str">
        <f>IFERROR(VLOOKUP($P2282,'Kredieten productgroepen functi'!$C:$M,9,FALSE),"n.v.t.")</f>
        <v>Milieubeheer, algemeen</v>
      </c>
      <c r="AR2282" s="16" t="str">
        <f>IFERROR(VLOOKUP($P2282,'Kredieten productgroepen functi'!$C:$M,10,FALSE),"n.v.t.")</f>
        <v>5</v>
      </c>
      <c r="AS2282" s="16" t="str">
        <f>IFERROR(VLOOKUP($P2282,'Kredieten productgroepen functi'!$C:$M,11,FALSE),"n.v.t.")</f>
        <v>Milieubeheer</v>
      </c>
      <c r="AT2282" s="16" t="str">
        <f t="shared" si="110"/>
        <v>Lasten</v>
      </c>
      <c r="AU2282" s="16" t="str">
        <f>IFERROR(VLOOKUP($R2282,Kostensoorten!$C:$J,7,FALSE),"n.v.t.")</f>
        <v>2.3.1</v>
      </c>
      <c r="AV2282" s="16" t="str">
        <f>IFERROR(VLOOKUP($R2282,Kostensoorten!$C:$J,8,FALSE),"n.v.t.")</f>
        <v>Aankopen niet duurzame goedere</v>
      </c>
    </row>
    <row r="2283" spans="6:48">
      <c r="F2283" s="2" t="s">
        <v>8261</v>
      </c>
      <c r="G2283" s="2" t="s">
        <v>39</v>
      </c>
      <c r="H2283" s="2" t="s">
        <v>39</v>
      </c>
      <c r="I2283" s="18">
        <v>175</v>
      </c>
      <c r="P2283" s="16" t="str">
        <f t="shared" si="108"/>
        <v>650443</v>
      </c>
      <c r="Q2283" s="16" t="str">
        <f>IFERROR(VLOOKUP($P2283,'Kredieten productgroepen functi'!$C:$M,2,FALSE),"n.v.t.")</f>
        <v>Programmamanagement Energie</v>
      </c>
      <c r="R2283" s="16" t="str">
        <f t="shared" si="109"/>
        <v>423170</v>
      </c>
      <c r="S2283" s="16" t="str">
        <f>IFERROR(VLOOKUP($R2283,Kostensoorten!$C:$J,2,FALSE),"n.v.t.")</f>
        <v>Werklunch/diner zakelijke relaties</v>
      </c>
      <c r="T2283" s="16" t="s">
        <v>39</v>
      </c>
      <c r="U2283" s="16" t="s">
        <v>39</v>
      </c>
      <c r="V2283" s="16" t="s">
        <v>39</v>
      </c>
      <c r="W2283" s="16" t="s">
        <v>39</v>
      </c>
      <c r="X2283" s="16" t="s">
        <v>39</v>
      </c>
      <c r="Y2283" s="16" t="s">
        <v>39</v>
      </c>
      <c r="Z2283" s="16" t="s">
        <v>39</v>
      </c>
      <c r="AA2283" s="16" t="s">
        <v>39</v>
      </c>
      <c r="AB2283" s="16" t="s">
        <v>39</v>
      </c>
      <c r="AC2283" s="16" t="s">
        <v>39</v>
      </c>
      <c r="AD2283" s="16" t="s">
        <v>39</v>
      </c>
      <c r="AE2283" s="16" t="s">
        <v>39</v>
      </c>
      <c r="AF2283" s="16" t="s">
        <v>39</v>
      </c>
      <c r="AG2283" s="16" t="s">
        <v>39</v>
      </c>
      <c r="AH2283" s="16" t="s">
        <v>39</v>
      </c>
      <c r="AI2283" s="16" t="s">
        <v>39</v>
      </c>
      <c r="AJ2283" s="16" t="s">
        <v>39</v>
      </c>
      <c r="AL2283" s="16" t="s">
        <v>39</v>
      </c>
      <c r="AM2283" s="16" t="s">
        <v>39</v>
      </c>
      <c r="AN2283" s="16" t="str">
        <f>IFERROR(VLOOKUP($P2283,'Kredieten productgroepen functi'!$C:$M,6,FALSE),"n.v.t.")</f>
        <v>5004</v>
      </c>
      <c r="AO2283" s="16" t="str">
        <f>IFERROR(VLOOKUP($P2283,'Kredieten productgroepen functi'!$C:$M,7,FALSE),"n.v.t.")</f>
        <v>Energie en klimaat</v>
      </c>
      <c r="AP2283" s="16" t="str">
        <f>IFERROR(VLOOKUP($P2283,'Kredieten productgroepen functi'!$C:$M,8,FALSE),"n.v.t.")</f>
        <v>50</v>
      </c>
      <c r="AQ2283" s="16" t="str">
        <f>IFERROR(VLOOKUP($P2283,'Kredieten productgroepen functi'!$C:$M,9,FALSE),"n.v.t.")</f>
        <v>Milieubeheer, algemeen</v>
      </c>
      <c r="AR2283" s="16" t="str">
        <f>IFERROR(VLOOKUP($P2283,'Kredieten productgroepen functi'!$C:$M,10,FALSE),"n.v.t.")</f>
        <v>5</v>
      </c>
      <c r="AS2283" s="16" t="str">
        <f>IFERROR(VLOOKUP($P2283,'Kredieten productgroepen functi'!$C:$M,11,FALSE),"n.v.t.")</f>
        <v>Milieubeheer</v>
      </c>
      <c r="AT2283" s="16" t="str">
        <f t="shared" si="110"/>
        <v>Lasten</v>
      </c>
      <c r="AU2283" s="16" t="str">
        <f>IFERROR(VLOOKUP($R2283,Kostensoorten!$C:$J,7,FALSE),"n.v.t.")</f>
        <v>2.3.1</v>
      </c>
      <c r="AV2283" s="16" t="str">
        <f>IFERROR(VLOOKUP($R2283,Kostensoorten!$C:$J,8,FALSE),"n.v.t.")</f>
        <v>Aankopen niet duurzame goedere</v>
      </c>
    </row>
    <row r="2284" spans="6:48">
      <c r="F2284" s="2" t="s">
        <v>8830</v>
      </c>
      <c r="G2284" s="2" t="s">
        <v>39</v>
      </c>
      <c r="H2284" s="2" t="s">
        <v>39</v>
      </c>
      <c r="I2284" s="18">
        <v>7.9</v>
      </c>
      <c r="P2284" s="16" t="str">
        <f t="shared" si="108"/>
        <v>650443</v>
      </c>
      <c r="Q2284" s="16" t="str">
        <f>IFERROR(VLOOKUP($P2284,'Kredieten productgroepen functi'!$C:$M,2,FALSE),"n.v.t.")</f>
        <v>Programmamanagement Energie</v>
      </c>
      <c r="R2284" s="16" t="str">
        <f t="shared" si="109"/>
        <v>423171</v>
      </c>
      <c r="S2284" s="16" t="str">
        <f>IFERROR(VLOOKUP($R2284,Kostensoorten!$C:$J,2,FALSE),"n.v.t.")</f>
        <v>Maaltijden als gevolg van overwerk</v>
      </c>
      <c r="T2284" s="16" t="s">
        <v>39</v>
      </c>
      <c r="U2284" s="16" t="s">
        <v>39</v>
      </c>
      <c r="V2284" s="16" t="s">
        <v>39</v>
      </c>
      <c r="W2284" s="16" t="s">
        <v>39</v>
      </c>
      <c r="X2284" s="16" t="s">
        <v>39</v>
      </c>
      <c r="Y2284" s="16" t="s">
        <v>39</v>
      </c>
      <c r="Z2284" s="16" t="s">
        <v>39</v>
      </c>
      <c r="AA2284" s="16" t="s">
        <v>39</v>
      </c>
      <c r="AB2284" s="16" t="s">
        <v>39</v>
      </c>
      <c r="AC2284" s="16" t="s">
        <v>39</v>
      </c>
      <c r="AD2284" s="16" t="s">
        <v>39</v>
      </c>
      <c r="AE2284" s="16" t="s">
        <v>39</v>
      </c>
      <c r="AF2284" s="16" t="s">
        <v>39</v>
      </c>
      <c r="AG2284" s="16" t="s">
        <v>39</v>
      </c>
      <c r="AH2284" s="16" t="s">
        <v>39</v>
      </c>
      <c r="AI2284" s="16" t="s">
        <v>39</v>
      </c>
      <c r="AJ2284" s="16" t="s">
        <v>39</v>
      </c>
      <c r="AL2284" s="16" t="s">
        <v>39</v>
      </c>
      <c r="AM2284" s="16" t="s">
        <v>39</v>
      </c>
      <c r="AN2284" s="16" t="str">
        <f>IFERROR(VLOOKUP($P2284,'Kredieten productgroepen functi'!$C:$M,6,FALSE),"n.v.t.")</f>
        <v>5004</v>
      </c>
      <c r="AO2284" s="16" t="str">
        <f>IFERROR(VLOOKUP($P2284,'Kredieten productgroepen functi'!$C:$M,7,FALSE),"n.v.t.")</f>
        <v>Energie en klimaat</v>
      </c>
      <c r="AP2284" s="16" t="str">
        <f>IFERROR(VLOOKUP($P2284,'Kredieten productgroepen functi'!$C:$M,8,FALSE),"n.v.t.")</f>
        <v>50</v>
      </c>
      <c r="AQ2284" s="16" t="str">
        <f>IFERROR(VLOOKUP($P2284,'Kredieten productgroepen functi'!$C:$M,9,FALSE),"n.v.t.")</f>
        <v>Milieubeheer, algemeen</v>
      </c>
      <c r="AR2284" s="16" t="str">
        <f>IFERROR(VLOOKUP($P2284,'Kredieten productgroepen functi'!$C:$M,10,FALSE),"n.v.t.")</f>
        <v>5</v>
      </c>
      <c r="AS2284" s="16" t="str">
        <f>IFERROR(VLOOKUP($P2284,'Kredieten productgroepen functi'!$C:$M,11,FALSE),"n.v.t.")</f>
        <v>Milieubeheer</v>
      </c>
      <c r="AT2284" s="16" t="str">
        <f t="shared" si="110"/>
        <v>Lasten</v>
      </c>
      <c r="AU2284" s="16" t="str">
        <f>IFERROR(VLOOKUP($R2284,Kostensoorten!$C:$J,7,FALSE),"n.v.t.")</f>
        <v>2.3.1</v>
      </c>
      <c r="AV2284" s="16" t="str">
        <f>IFERROR(VLOOKUP($R2284,Kostensoorten!$C:$J,8,FALSE),"n.v.t.")</f>
        <v>Aankopen niet duurzame goedere</v>
      </c>
    </row>
    <row r="2285" spans="6:48">
      <c r="F2285" s="2" t="s">
        <v>8262</v>
      </c>
      <c r="G2285" s="2" t="s">
        <v>39</v>
      </c>
      <c r="H2285" s="2" t="s">
        <v>39</v>
      </c>
      <c r="I2285" s="18">
        <v>53.3</v>
      </c>
      <c r="P2285" s="16" t="str">
        <f t="shared" si="108"/>
        <v>650443</v>
      </c>
      <c r="Q2285" s="16" t="str">
        <f>IFERROR(VLOOKUP($P2285,'Kredieten productgroepen functi'!$C:$M,2,FALSE),"n.v.t.")</f>
        <v>Programmamanagement Energie</v>
      </c>
      <c r="R2285" s="16" t="str">
        <f t="shared" si="109"/>
        <v>423173</v>
      </c>
      <c r="S2285" s="16" t="str">
        <f>IFERROR(VLOOKUP($R2285,Kostensoorten!$C:$J,2,FALSE),"n.v.t.")</f>
        <v>Personeelsactiviteit/jubilea intern</v>
      </c>
      <c r="T2285" s="16" t="s">
        <v>39</v>
      </c>
      <c r="U2285" s="16" t="s">
        <v>39</v>
      </c>
      <c r="V2285" s="16" t="s">
        <v>39</v>
      </c>
      <c r="W2285" s="16" t="s">
        <v>39</v>
      </c>
      <c r="X2285" s="16" t="s">
        <v>39</v>
      </c>
      <c r="Y2285" s="16" t="s">
        <v>39</v>
      </c>
      <c r="Z2285" s="16" t="s">
        <v>39</v>
      </c>
      <c r="AA2285" s="16" t="s">
        <v>39</v>
      </c>
      <c r="AB2285" s="16" t="s">
        <v>39</v>
      </c>
      <c r="AC2285" s="16" t="s">
        <v>39</v>
      </c>
      <c r="AD2285" s="16" t="s">
        <v>39</v>
      </c>
      <c r="AE2285" s="16" t="s">
        <v>39</v>
      </c>
      <c r="AF2285" s="16" t="s">
        <v>39</v>
      </c>
      <c r="AG2285" s="16" t="s">
        <v>39</v>
      </c>
      <c r="AH2285" s="16" t="s">
        <v>39</v>
      </c>
      <c r="AI2285" s="16" t="s">
        <v>39</v>
      </c>
      <c r="AJ2285" s="16" t="s">
        <v>39</v>
      </c>
      <c r="AL2285" s="16" t="s">
        <v>39</v>
      </c>
      <c r="AM2285" s="16" t="s">
        <v>39</v>
      </c>
      <c r="AN2285" s="16" t="str">
        <f>IFERROR(VLOOKUP($P2285,'Kredieten productgroepen functi'!$C:$M,6,FALSE),"n.v.t.")</f>
        <v>5004</v>
      </c>
      <c r="AO2285" s="16" t="str">
        <f>IFERROR(VLOOKUP($P2285,'Kredieten productgroepen functi'!$C:$M,7,FALSE),"n.v.t.")</f>
        <v>Energie en klimaat</v>
      </c>
      <c r="AP2285" s="16" t="str">
        <f>IFERROR(VLOOKUP($P2285,'Kredieten productgroepen functi'!$C:$M,8,FALSE),"n.v.t.")</f>
        <v>50</v>
      </c>
      <c r="AQ2285" s="16" t="str">
        <f>IFERROR(VLOOKUP($P2285,'Kredieten productgroepen functi'!$C:$M,9,FALSE),"n.v.t.")</f>
        <v>Milieubeheer, algemeen</v>
      </c>
      <c r="AR2285" s="16" t="str">
        <f>IFERROR(VLOOKUP($P2285,'Kredieten productgroepen functi'!$C:$M,10,FALSE),"n.v.t.")</f>
        <v>5</v>
      </c>
      <c r="AS2285" s="16" t="str">
        <f>IFERROR(VLOOKUP($P2285,'Kredieten productgroepen functi'!$C:$M,11,FALSE),"n.v.t.")</f>
        <v>Milieubeheer</v>
      </c>
      <c r="AT2285" s="16" t="str">
        <f t="shared" si="110"/>
        <v>Lasten</v>
      </c>
      <c r="AU2285" s="16" t="str">
        <f>IFERROR(VLOOKUP($R2285,Kostensoorten!$C:$J,7,FALSE),"n.v.t.")</f>
        <v>2.3.1</v>
      </c>
      <c r="AV2285" s="16" t="str">
        <f>IFERROR(VLOOKUP($R2285,Kostensoorten!$C:$J,8,FALSE),"n.v.t.")</f>
        <v>Aankopen niet duurzame goedere</v>
      </c>
    </row>
    <row r="2286" spans="6:48">
      <c r="F2286" s="2" t="s">
        <v>8263</v>
      </c>
      <c r="G2286" s="2" t="s">
        <v>39</v>
      </c>
      <c r="H2286" s="2" t="s">
        <v>39</v>
      </c>
      <c r="I2286" s="18">
        <v>368.03</v>
      </c>
      <c r="P2286" s="16" t="str">
        <f t="shared" si="108"/>
        <v>650443</v>
      </c>
      <c r="Q2286" s="16" t="str">
        <f>IFERROR(VLOOKUP($P2286,'Kredieten productgroepen functi'!$C:$M,2,FALSE),"n.v.t.")</f>
        <v>Programmamanagement Energie</v>
      </c>
      <c r="R2286" s="16" t="str">
        <f t="shared" si="109"/>
        <v>423174</v>
      </c>
      <c r="S2286" s="16" t="str">
        <f>IFERROR(VLOOKUP($R2286,Kostensoorten!$C:$J,2,FALSE),"n.v.t.")</f>
        <v>Personeelsactiviteit/jubilea extern</v>
      </c>
      <c r="T2286" s="16" t="s">
        <v>39</v>
      </c>
      <c r="U2286" s="16" t="s">
        <v>39</v>
      </c>
      <c r="V2286" s="16" t="s">
        <v>39</v>
      </c>
      <c r="W2286" s="16" t="s">
        <v>39</v>
      </c>
      <c r="X2286" s="16" t="s">
        <v>39</v>
      </c>
      <c r="Y2286" s="16" t="s">
        <v>39</v>
      </c>
      <c r="Z2286" s="16" t="s">
        <v>39</v>
      </c>
      <c r="AA2286" s="16" t="s">
        <v>39</v>
      </c>
      <c r="AB2286" s="16" t="s">
        <v>39</v>
      </c>
      <c r="AC2286" s="16" t="s">
        <v>39</v>
      </c>
      <c r="AD2286" s="16" t="s">
        <v>39</v>
      </c>
      <c r="AE2286" s="16" t="s">
        <v>39</v>
      </c>
      <c r="AF2286" s="16" t="s">
        <v>39</v>
      </c>
      <c r="AG2286" s="16" t="s">
        <v>39</v>
      </c>
      <c r="AH2286" s="16" t="s">
        <v>39</v>
      </c>
      <c r="AI2286" s="16" t="s">
        <v>39</v>
      </c>
      <c r="AJ2286" s="16" t="s">
        <v>39</v>
      </c>
      <c r="AL2286" s="16" t="s">
        <v>39</v>
      </c>
      <c r="AM2286" s="16" t="s">
        <v>39</v>
      </c>
      <c r="AN2286" s="16" t="str">
        <f>IFERROR(VLOOKUP($P2286,'Kredieten productgroepen functi'!$C:$M,6,FALSE),"n.v.t.")</f>
        <v>5004</v>
      </c>
      <c r="AO2286" s="16" t="str">
        <f>IFERROR(VLOOKUP($P2286,'Kredieten productgroepen functi'!$C:$M,7,FALSE),"n.v.t.")</f>
        <v>Energie en klimaat</v>
      </c>
      <c r="AP2286" s="16" t="str">
        <f>IFERROR(VLOOKUP($P2286,'Kredieten productgroepen functi'!$C:$M,8,FALSE),"n.v.t.")</f>
        <v>50</v>
      </c>
      <c r="AQ2286" s="16" t="str">
        <f>IFERROR(VLOOKUP($P2286,'Kredieten productgroepen functi'!$C:$M,9,FALSE),"n.v.t.")</f>
        <v>Milieubeheer, algemeen</v>
      </c>
      <c r="AR2286" s="16" t="str">
        <f>IFERROR(VLOOKUP($P2286,'Kredieten productgroepen functi'!$C:$M,10,FALSE),"n.v.t.")</f>
        <v>5</v>
      </c>
      <c r="AS2286" s="16" t="str">
        <f>IFERROR(VLOOKUP($P2286,'Kredieten productgroepen functi'!$C:$M,11,FALSE),"n.v.t.")</f>
        <v>Milieubeheer</v>
      </c>
      <c r="AT2286" s="16" t="str">
        <f t="shared" si="110"/>
        <v>Lasten</v>
      </c>
      <c r="AU2286" s="16" t="str">
        <f>IFERROR(VLOOKUP($R2286,Kostensoorten!$C:$J,7,FALSE),"n.v.t.")</f>
        <v>2.3.1</v>
      </c>
      <c r="AV2286" s="16" t="str">
        <f>IFERROR(VLOOKUP($R2286,Kostensoorten!$C:$J,8,FALSE),"n.v.t.")</f>
        <v>Aankopen niet duurzame goedere</v>
      </c>
    </row>
    <row r="2287" spans="6:48">
      <c r="F2287" s="2" t="s">
        <v>8264</v>
      </c>
      <c r="G2287" s="2" t="s">
        <v>39</v>
      </c>
      <c r="H2287" s="2" t="s">
        <v>39</v>
      </c>
      <c r="I2287" s="18">
        <v>232</v>
      </c>
      <c r="P2287" s="16" t="str">
        <f t="shared" si="108"/>
        <v>650443</v>
      </c>
      <c r="Q2287" s="16" t="str">
        <f>IFERROR(VLOOKUP($P2287,'Kredieten productgroepen functi'!$C:$M,2,FALSE),"n.v.t.")</f>
        <v>Programmamanagement Energie</v>
      </c>
      <c r="R2287" s="16" t="str">
        <f t="shared" si="109"/>
        <v>423175</v>
      </c>
      <c r="S2287" s="16" t="str">
        <f>IFERROR(VLOOKUP($R2287,Kostensoorten!$C:$J,2,FALSE),"n.v.t.")</f>
        <v>Vergadering/bijeenkomst Extern</v>
      </c>
      <c r="T2287" s="16" t="s">
        <v>39</v>
      </c>
      <c r="U2287" s="16" t="s">
        <v>39</v>
      </c>
      <c r="V2287" s="16" t="s">
        <v>39</v>
      </c>
      <c r="W2287" s="16" t="s">
        <v>39</v>
      </c>
      <c r="X2287" s="16" t="s">
        <v>39</v>
      </c>
      <c r="Y2287" s="16" t="s">
        <v>39</v>
      </c>
      <c r="Z2287" s="16" t="s">
        <v>39</v>
      </c>
      <c r="AA2287" s="16" t="s">
        <v>39</v>
      </c>
      <c r="AB2287" s="16" t="s">
        <v>39</v>
      </c>
      <c r="AC2287" s="16" t="s">
        <v>39</v>
      </c>
      <c r="AD2287" s="16" t="s">
        <v>39</v>
      </c>
      <c r="AE2287" s="16" t="s">
        <v>39</v>
      </c>
      <c r="AF2287" s="16" t="s">
        <v>39</v>
      </c>
      <c r="AG2287" s="16" t="s">
        <v>39</v>
      </c>
      <c r="AH2287" s="16" t="s">
        <v>39</v>
      </c>
      <c r="AI2287" s="16" t="s">
        <v>39</v>
      </c>
      <c r="AJ2287" s="16" t="s">
        <v>39</v>
      </c>
      <c r="AL2287" s="16" t="s">
        <v>39</v>
      </c>
      <c r="AM2287" s="16" t="s">
        <v>39</v>
      </c>
      <c r="AN2287" s="16" t="str">
        <f>IFERROR(VLOOKUP($P2287,'Kredieten productgroepen functi'!$C:$M,6,FALSE),"n.v.t.")</f>
        <v>5004</v>
      </c>
      <c r="AO2287" s="16" t="str">
        <f>IFERROR(VLOOKUP($P2287,'Kredieten productgroepen functi'!$C:$M,7,FALSE),"n.v.t.")</f>
        <v>Energie en klimaat</v>
      </c>
      <c r="AP2287" s="16" t="str">
        <f>IFERROR(VLOOKUP($P2287,'Kredieten productgroepen functi'!$C:$M,8,FALSE),"n.v.t.")</f>
        <v>50</v>
      </c>
      <c r="AQ2287" s="16" t="str">
        <f>IFERROR(VLOOKUP($P2287,'Kredieten productgroepen functi'!$C:$M,9,FALSE),"n.v.t.")</f>
        <v>Milieubeheer, algemeen</v>
      </c>
      <c r="AR2287" s="16" t="str">
        <f>IFERROR(VLOOKUP($P2287,'Kredieten productgroepen functi'!$C:$M,10,FALSE),"n.v.t.")</f>
        <v>5</v>
      </c>
      <c r="AS2287" s="16" t="str">
        <f>IFERROR(VLOOKUP($P2287,'Kredieten productgroepen functi'!$C:$M,11,FALSE),"n.v.t.")</f>
        <v>Milieubeheer</v>
      </c>
      <c r="AT2287" s="16" t="str">
        <f t="shared" si="110"/>
        <v>Lasten</v>
      </c>
      <c r="AU2287" s="16" t="str">
        <f>IFERROR(VLOOKUP($R2287,Kostensoorten!$C:$J,7,FALSE),"n.v.t.")</f>
        <v>2.3.1</v>
      </c>
      <c r="AV2287" s="16" t="str">
        <f>IFERROR(VLOOKUP($R2287,Kostensoorten!$C:$J,8,FALSE),"n.v.t.")</f>
        <v>Aankopen niet duurzame goedere</v>
      </c>
    </row>
    <row r="2288" spans="6:48">
      <c r="F2288" s="2" t="s">
        <v>8265</v>
      </c>
      <c r="G2288" s="2" t="s">
        <v>39</v>
      </c>
      <c r="H2288" s="2" t="s">
        <v>39</v>
      </c>
      <c r="I2288" s="18">
        <v>415</v>
      </c>
      <c r="P2288" s="16" t="str">
        <f t="shared" si="108"/>
        <v>650443</v>
      </c>
      <c r="Q2288" s="16" t="str">
        <f>IFERROR(VLOOKUP($P2288,'Kredieten productgroepen functi'!$C:$M,2,FALSE),"n.v.t.")</f>
        <v>Programmamanagement Energie</v>
      </c>
      <c r="R2288" s="16" t="str">
        <f t="shared" si="109"/>
        <v>423178</v>
      </c>
      <c r="S2288" s="16" t="str">
        <f>IFERROR(VLOOKUP($R2288,Kostensoorten!$C:$J,2,FALSE),"n.v.t.")</f>
        <v>Consumpties op werkplek</v>
      </c>
      <c r="T2288" s="16" t="s">
        <v>39</v>
      </c>
      <c r="U2288" s="16" t="s">
        <v>39</v>
      </c>
      <c r="V2288" s="16" t="s">
        <v>39</v>
      </c>
      <c r="W2288" s="16" t="s">
        <v>39</v>
      </c>
      <c r="X2288" s="16" t="s">
        <v>39</v>
      </c>
      <c r="Y2288" s="16" t="s">
        <v>39</v>
      </c>
      <c r="Z2288" s="16" t="s">
        <v>39</v>
      </c>
      <c r="AA2288" s="16" t="s">
        <v>39</v>
      </c>
      <c r="AB2288" s="16" t="s">
        <v>39</v>
      </c>
      <c r="AC2288" s="16" t="s">
        <v>39</v>
      </c>
      <c r="AD2288" s="16" t="s">
        <v>39</v>
      </c>
      <c r="AE2288" s="16" t="s">
        <v>39</v>
      </c>
      <c r="AF2288" s="16" t="s">
        <v>39</v>
      </c>
      <c r="AG2288" s="16" t="s">
        <v>39</v>
      </c>
      <c r="AH2288" s="16" t="s">
        <v>39</v>
      </c>
      <c r="AI2288" s="16" t="s">
        <v>39</v>
      </c>
      <c r="AJ2288" s="16" t="s">
        <v>39</v>
      </c>
      <c r="AL2288" s="16" t="s">
        <v>39</v>
      </c>
      <c r="AM2288" s="16" t="s">
        <v>39</v>
      </c>
      <c r="AN2288" s="16" t="str">
        <f>IFERROR(VLOOKUP($P2288,'Kredieten productgroepen functi'!$C:$M,6,FALSE),"n.v.t.")</f>
        <v>5004</v>
      </c>
      <c r="AO2288" s="16" t="str">
        <f>IFERROR(VLOOKUP($P2288,'Kredieten productgroepen functi'!$C:$M,7,FALSE),"n.v.t.")</f>
        <v>Energie en klimaat</v>
      </c>
      <c r="AP2288" s="16" t="str">
        <f>IFERROR(VLOOKUP($P2288,'Kredieten productgroepen functi'!$C:$M,8,FALSE),"n.v.t.")</f>
        <v>50</v>
      </c>
      <c r="AQ2288" s="16" t="str">
        <f>IFERROR(VLOOKUP($P2288,'Kredieten productgroepen functi'!$C:$M,9,FALSE),"n.v.t.")</f>
        <v>Milieubeheer, algemeen</v>
      </c>
      <c r="AR2288" s="16" t="str">
        <f>IFERROR(VLOOKUP($P2288,'Kredieten productgroepen functi'!$C:$M,10,FALSE),"n.v.t.")</f>
        <v>5</v>
      </c>
      <c r="AS2288" s="16" t="str">
        <f>IFERROR(VLOOKUP($P2288,'Kredieten productgroepen functi'!$C:$M,11,FALSE),"n.v.t.")</f>
        <v>Milieubeheer</v>
      </c>
      <c r="AT2288" s="16" t="str">
        <f t="shared" si="110"/>
        <v>Lasten</v>
      </c>
      <c r="AU2288" s="16" t="str">
        <f>IFERROR(VLOOKUP($R2288,Kostensoorten!$C:$J,7,FALSE),"n.v.t.")</f>
        <v>2.3.1</v>
      </c>
      <c r="AV2288" s="16" t="str">
        <f>IFERROR(VLOOKUP($R2288,Kostensoorten!$C:$J,8,FALSE),"n.v.t.")</f>
        <v>Aankopen niet duurzame goedere</v>
      </c>
    </row>
    <row r="2289" spans="6:48">
      <c r="F2289" s="2" t="s">
        <v>8266</v>
      </c>
      <c r="G2289" s="2" t="s">
        <v>39</v>
      </c>
      <c r="H2289" s="2" t="s">
        <v>39</v>
      </c>
      <c r="I2289" s="18">
        <v>395.47</v>
      </c>
      <c r="P2289" s="16" t="str">
        <f t="shared" si="108"/>
        <v>650443</v>
      </c>
      <c r="Q2289" s="16" t="str">
        <f>IFERROR(VLOOKUP($P2289,'Kredieten productgroepen functi'!$C:$M,2,FALSE),"n.v.t.")</f>
        <v>Programmamanagement Energie</v>
      </c>
      <c r="R2289" s="16" t="str">
        <f t="shared" si="109"/>
        <v>423179</v>
      </c>
      <c r="S2289" s="16" t="str">
        <f>IFERROR(VLOOKUP($R2289,Kostensoorten!$C:$J,2,FALSE),"n.v.t.")</f>
        <v>Maaltijden en consumpties extern</v>
      </c>
      <c r="T2289" s="16" t="s">
        <v>39</v>
      </c>
      <c r="U2289" s="16" t="s">
        <v>39</v>
      </c>
      <c r="V2289" s="16" t="s">
        <v>39</v>
      </c>
      <c r="W2289" s="16" t="s">
        <v>39</v>
      </c>
      <c r="X2289" s="16" t="s">
        <v>39</v>
      </c>
      <c r="Y2289" s="16" t="s">
        <v>39</v>
      </c>
      <c r="Z2289" s="16" t="s">
        <v>39</v>
      </c>
      <c r="AA2289" s="16" t="s">
        <v>39</v>
      </c>
      <c r="AB2289" s="16" t="s">
        <v>39</v>
      </c>
      <c r="AC2289" s="16" t="s">
        <v>39</v>
      </c>
      <c r="AD2289" s="16" t="s">
        <v>39</v>
      </c>
      <c r="AE2289" s="16" t="s">
        <v>39</v>
      </c>
      <c r="AF2289" s="16" t="s">
        <v>39</v>
      </c>
      <c r="AG2289" s="16" t="s">
        <v>39</v>
      </c>
      <c r="AH2289" s="16" t="s">
        <v>39</v>
      </c>
      <c r="AI2289" s="16" t="s">
        <v>39</v>
      </c>
      <c r="AJ2289" s="16" t="s">
        <v>39</v>
      </c>
      <c r="AL2289" s="16" t="s">
        <v>39</v>
      </c>
      <c r="AM2289" s="16" t="s">
        <v>39</v>
      </c>
      <c r="AN2289" s="16" t="str">
        <f>IFERROR(VLOOKUP($P2289,'Kredieten productgroepen functi'!$C:$M,6,FALSE),"n.v.t.")</f>
        <v>5004</v>
      </c>
      <c r="AO2289" s="16" t="str">
        <f>IFERROR(VLOOKUP($P2289,'Kredieten productgroepen functi'!$C:$M,7,FALSE),"n.v.t.")</f>
        <v>Energie en klimaat</v>
      </c>
      <c r="AP2289" s="16" t="str">
        <f>IFERROR(VLOOKUP($P2289,'Kredieten productgroepen functi'!$C:$M,8,FALSE),"n.v.t.")</f>
        <v>50</v>
      </c>
      <c r="AQ2289" s="16" t="str">
        <f>IFERROR(VLOOKUP($P2289,'Kredieten productgroepen functi'!$C:$M,9,FALSE),"n.v.t.")</f>
        <v>Milieubeheer, algemeen</v>
      </c>
      <c r="AR2289" s="16" t="str">
        <f>IFERROR(VLOOKUP($P2289,'Kredieten productgroepen functi'!$C:$M,10,FALSE),"n.v.t.")</f>
        <v>5</v>
      </c>
      <c r="AS2289" s="16" t="str">
        <f>IFERROR(VLOOKUP($P2289,'Kredieten productgroepen functi'!$C:$M,11,FALSE),"n.v.t.")</f>
        <v>Milieubeheer</v>
      </c>
      <c r="AT2289" s="16" t="str">
        <f t="shared" si="110"/>
        <v>Lasten</v>
      </c>
      <c r="AU2289" s="16" t="str">
        <f>IFERROR(VLOOKUP($R2289,Kostensoorten!$C:$J,7,FALSE),"n.v.t.")</f>
        <v>2.3.1</v>
      </c>
      <c r="AV2289" s="16" t="str">
        <f>IFERROR(VLOOKUP($R2289,Kostensoorten!$C:$J,8,FALSE),"n.v.t.")</f>
        <v>Aankopen niet duurzame goedere</v>
      </c>
    </row>
    <row r="2290" spans="6:48">
      <c r="F2290" s="2" t="s">
        <v>8267</v>
      </c>
      <c r="G2290" s="2" t="s">
        <v>39</v>
      </c>
      <c r="H2290" s="2" t="s">
        <v>39</v>
      </c>
      <c r="I2290" s="18">
        <v>0</v>
      </c>
      <c r="P2290" s="16" t="str">
        <f t="shared" si="108"/>
        <v>650443</v>
      </c>
      <c r="Q2290" s="16" t="str">
        <f>IFERROR(VLOOKUP($P2290,'Kredieten productgroepen functi'!$C:$M,2,FALSE),"n.v.t.")</f>
        <v>Programmamanagement Energie</v>
      </c>
      <c r="R2290" s="16" t="str">
        <f t="shared" si="109"/>
        <v>823090</v>
      </c>
      <c r="S2290" s="16" t="str">
        <f>IFERROR(VLOOKUP($R2290,Kostensoorten!$C:$J,2,FALSE),"n.v.t.")</f>
        <v>Overige opbr goederen en diensten</v>
      </c>
      <c r="T2290" s="16" t="s">
        <v>39</v>
      </c>
      <c r="U2290" s="16" t="s">
        <v>39</v>
      </c>
      <c r="V2290" s="16" t="s">
        <v>39</v>
      </c>
      <c r="W2290" s="16" t="s">
        <v>39</v>
      </c>
      <c r="X2290" s="16" t="s">
        <v>39</v>
      </c>
      <c r="Y2290" s="16" t="s">
        <v>39</v>
      </c>
      <c r="Z2290" s="16" t="s">
        <v>39</v>
      </c>
      <c r="AA2290" s="16" t="s">
        <v>39</v>
      </c>
      <c r="AB2290" s="16" t="s">
        <v>39</v>
      </c>
      <c r="AC2290" s="16" t="s">
        <v>39</v>
      </c>
      <c r="AD2290" s="16" t="s">
        <v>39</v>
      </c>
      <c r="AE2290" s="16" t="s">
        <v>39</v>
      </c>
      <c r="AF2290" s="16" t="s">
        <v>39</v>
      </c>
      <c r="AG2290" s="16" t="s">
        <v>39</v>
      </c>
      <c r="AH2290" s="16" t="s">
        <v>39</v>
      </c>
      <c r="AI2290" s="16" t="s">
        <v>39</v>
      </c>
      <c r="AJ2290" s="16" t="s">
        <v>39</v>
      </c>
      <c r="AL2290" s="16" t="s">
        <v>39</v>
      </c>
      <c r="AM2290" s="16" t="s">
        <v>39</v>
      </c>
      <c r="AN2290" s="16" t="str">
        <f>IFERROR(VLOOKUP($P2290,'Kredieten productgroepen functi'!$C:$M,6,FALSE),"n.v.t.")</f>
        <v>5004</v>
      </c>
      <c r="AO2290" s="16" t="str">
        <f>IFERROR(VLOOKUP($P2290,'Kredieten productgroepen functi'!$C:$M,7,FALSE),"n.v.t.")</f>
        <v>Energie en klimaat</v>
      </c>
      <c r="AP2290" s="16" t="str">
        <f>IFERROR(VLOOKUP($P2290,'Kredieten productgroepen functi'!$C:$M,8,FALSE),"n.v.t.")</f>
        <v>50</v>
      </c>
      <c r="AQ2290" s="16" t="str">
        <f>IFERROR(VLOOKUP($P2290,'Kredieten productgroepen functi'!$C:$M,9,FALSE),"n.v.t.")</f>
        <v>Milieubeheer, algemeen</v>
      </c>
      <c r="AR2290" s="16" t="str">
        <f>IFERROR(VLOOKUP($P2290,'Kredieten productgroepen functi'!$C:$M,10,FALSE),"n.v.t.")</f>
        <v>5</v>
      </c>
      <c r="AS2290" s="16" t="str">
        <f>IFERROR(VLOOKUP($P2290,'Kredieten productgroepen functi'!$C:$M,11,FALSE),"n.v.t.")</f>
        <v>Milieubeheer</v>
      </c>
      <c r="AT2290" s="16" t="str">
        <f t="shared" si="110"/>
        <v>Baten</v>
      </c>
      <c r="AU2290" s="16" t="str">
        <f>IFERROR(VLOOKUP($R2290,Kostensoorten!$C:$J,7,FALSE),"n.v.t.")</f>
        <v>2.3</v>
      </c>
      <c r="AV2290" s="16" t="str">
        <f>IFERROR(VLOOKUP($R2290,Kostensoorten!$C:$J,8,FALSE),"n.v.t.")</f>
        <v>Overige goederen en diensten</v>
      </c>
    </row>
    <row r="2291" spans="6:48">
      <c r="F2291" s="2" t="s">
        <v>8268</v>
      </c>
      <c r="G2291" s="2" t="s">
        <v>39</v>
      </c>
      <c r="H2291" s="2" t="s">
        <v>39</v>
      </c>
      <c r="I2291" s="18">
        <v>-15000</v>
      </c>
      <c r="P2291" s="16" t="str">
        <f t="shared" si="108"/>
        <v>650443</v>
      </c>
      <c r="Q2291" s="16" t="str">
        <f>IFERROR(VLOOKUP($P2291,'Kredieten productgroepen functi'!$C:$M,2,FALSE),"n.v.t.")</f>
        <v>Programmamanagement Energie</v>
      </c>
      <c r="R2291" s="16" t="str">
        <f t="shared" si="109"/>
        <v>840130</v>
      </c>
      <c r="S2291" s="16" t="str">
        <f>IFERROR(VLOOKUP($R2291,Kostensoorten!$C:$J,2,FALSE),"n.v.t.")</f>
        <v>Inkomensoverdracht gemeenten</v>
      </c>
      <c r="T2291" s="16" t="s">
        <v>39</v>
      </c>
      <c r="U2291" s="16" t="s">
        <v>39</v>
      </c>
      <c r="V2291" s="16" t="s">
        <v>39</v>
      </c>
      <c r="W2291" s="16" t="s">
        <v>39</v>
      </c>
      <c r="X2291" s="16" t="s">
        <v>39</v>
      </c>
      <c r="Y2291" s="16" t="s">
        <v>39</v>
      </c>
      <c r="Z2291" s="16" t="s">
        <v>39</v>
      </c>
      <c r="AA2291" s="16" t="s">
        <v>39</v>
      </c>
      <c r="AB2291" s="16" t="s">
        <v>39</v>
      </c>
      <c r="AC2291" s="16" t="s">
        <v>39</v>
      </c>
      <c r="AD2291" s="16" t="s">
        <v>39</v>
      </c>
      <c r="AE2291" s="16" t="s">
        <v>39</v>
      </c>
      <c r="AF2291" s="16" t="s">
        <v>39</v>
      </c>
      <c r="AG2291" s="16" t="s">
        <v>39</v>
      </c>
      <c r="AH2291" s="16" t="s">
        <v>39</v>
      </c>
      <c r="AI2291" s="16" t="s">
        <v>39</v>
      </c>
      <c r="AJ2291" s="16" t="s">
        <v>39</v>
      </c>
      <c r="AL2291" s="16" t="s">
        <v>39</v>
      </c>
      <c r="AM2291" s="16" t="s">
        <v>39</v>
      </c>
      <c r="AN2291" s="16" t="str">
        <f>IFERROR(VLOOKUP($P2291,'Kredieten productgroepen functi'!$C:$M,6,FALSE),"n.v.t.")</f>
        <v>5004</v>
      </c>
      <c r="AO2291" s="16" t="str">
        <f>IFERROR(VLOOKUP($P2291,'Kredieten productgroepen functi'!$C:$M,7,FALSE),"n.v.t.")</f>
        <v>Energie en klimaat</v>
      </c>
      <c r="AP2291" s="16" t="str">
        <f>IFERROR(VLOOKUP($P2291,'Kredieten productgroepen functi'!$C:$M,8,FALSE),"n.v.t.")</f>
        <v>50</v>
      </c>
      <c r="AQ2291" s="16" t="str">
        <f>IFERROR(VLOOKUP($P2291,'Kredieten productgroepen functi'!$C:$M,9,FALSE),"n.v.t.")</f>
        <v>Milieubeheer, algemeen</v>
      </c>
      <c r="AR2291" s="16" t="str">
        <f>IFERROR(VLOOKUP($P2291,'Kredieten productgroepen functi'!$C:$M,10,FALSE),"n.v.t.")</f>
        <v>5</v>
      </c>
      <c r="AS2291" s="16" t="str">
        <f>IFERROR(VLOOKUP($P2291,'Kredieten productgroepen functi'!$C:$M,11,FALSE),"n.v.t.")</f>
        <v>Milieubeheer</v>
      </c>
      <c r="AT2291" s="16" t="str">
        <f t="shared" si="110"/>
        <v>Baten</v>
      </c>
      <c r="AU2291" s="16" t="str">
        <f>IFERROR(VLOOKUP($R2291,Kostensoorten!$C:$J,7,FALSE),"n.v.t.")</f>
        <v>4.0.1</v>
      </c>
      <c r="AV2291" s="16" t="str">
        <f>IFERROR(VLOOKUP($R2291,Kostensoorten!$C:$J,8,FALSE),"n.v.t.")</f>
        <v>Inkomensoverdrachten van overh</v>
      </c>
    </row>
    <row r="2292" spans="6:48">
      <c r="F2292" s="2" t="s">
        <v>8269</v>
      </c>
      <c r="G2292" s="2" t="s">
        <v>39</v>
      </c>
      <c r="H2292" s="2" t="s">
        <v>39</v>
      </c>
      <c r="I2292" s="18">
        <v>-10000</v>
      </c>
      <c r="P2292" s="16" t="str">
        <f t="shared" si="108"/>
        <v>650443</v>
      </c>
      <c r="Q2292" s="16" t="str">
        <f>IFERROR(VLOOKUP($P2292,'Kredieten productgroepen functi'!$C:$M,2,FALSE),"n.v.t.")</f>
        <v>Programmamanagement Energie</v>
      </c>
      <c r="R2292" s="16" t="str">
        <f t="shared" si="109"/>
        <v>840210</v>
      </c>
      <c r="S2292" s="16" t="str">
        <f>IFERROR(VLOOKUP($R2292,Kostensoorten!$C:$J,2,FALSE),"n.v.t.")</f>
        <v>Inkomensoverdracht bedrijven</v>
      </c>
      <c r="T2292" s="16" t="s">
        <v>39</v>
      </c>
      <c r="U2292" s="16" t="s">
        <v>39</v>
      </c>
      <c r="V2292" s="16" t="s">
        <v>39</v>
      </c>
      <c r="W2292" s="16" t="s">
        <v>39</v>
      </c>
      <c r="X2292" s="16" t="s">
        <v>39</v>
      </c>
      <c r="Y2292" s="16" t="s">
        <v>39</v>
      </c>
      <c r="Z2292" s="16" t="s">
        <v>39</v>
      </c>
      <c r="AA2292" s="16" t="s">
        <v>39</v>
      </c>
      <c r="AB2292" s="16" t="s">
        <v>39</v>
      </c>
      <c r="AC2292" s="16" t="s">
        <v>39</v>
      </c>
      <c r="AD2292" s="16" t="s">
        <v>39</v>
      </c>
      <c r="AE2292" s="16" t="s">
        <v>39</v>
      </c>
      <c r="AF2292" s="16" t="s">
        <v>39</v>
      </c>
      <c r="AG2292" s="16" t="s">
        <v>39</v>
      </c>
      <c r="AH2292" s="16" t="s">
        <v>39</v>
      </c>
      <c r="AI2292" s="16" t="s">
        <v>39</v>
      </c>
      <c r="AJ2292" s="16" t="s">
        <v>39</v>
      </c>
      <c r="AL2292" s="16" t="s">
        <v>39</v>
      </c>
      <c r="AM2292" s="16" t="s">
        <v>39</v>
      </c>
      <c r="AN2292" s="16" t="str">
        <f>IFERROR(VLOOKUP($P2292,'Kredieten productgroepen functi'!$C:$M,6,FALSE),"n.v.t.")</f>
        <v>5004</v>
      </c>
      <c r="AO2292" s="16" t="str">
        <f>IFERROR(VLOOKUP($P2292,'Kredieten productgroepen functi'!$C:$M,7,FALSE),"n.v.t.")</f>
        <v>Energie en klimaat</v>
      </c>
      <c r="AP2292" s="16" t="str">
        <f>IFERROR(VLOOKUP($P2292,'Kredieten productgroepen functi'!$C:$M,8,FALSE),"n.v.t.")</f>
        <v>50</v>
      </c>
      <c r="AQ2292" s="16" t="str">
        <f>IFERROR(VLOOKUP($P2292,'Kredieten productgroepen functi'!$C:$M,9,FALSE),"n.v.t.")</f>
        <v>Milieubeheer, algemeen</v>
      </c>
      <c r="AR2292" s="16" t="str">
        <f>IFERROR(VLOOKUP($P2292,'Kredieten productgroepen functi'!$C:$M,10,FALSE),"n.v.t.")</f>
        <v>5</v>
      </c>
      <c r="AS2292" s="16" t="str">
        <f>IFERROR(VLOOKUP($P2292,'Kredieten productgroepen functi'!$C:$M,11,FALSE),"n.v.t.")</f>
        <v>Milieubeheer</v>
      </c>
      <c r="AT2292" s="16" t="str">
        <f t="shared" si="110"/>
        <v>Baten</v>
      </c>
      <c r="AU2292" s="16" t="str">
        <f>IFERROR(VLOOKUP($R2292,Kostensoorten!$C:$J,7,FALSE),"n.v.t.")</f>
        <v>4.0.2</v>
      </c>
      <c r="AV2292" s="16" t="str">
        <f>IFERROR(VLOOKUP($R2292,Kostensoorten!$C:$J,8,FALSE),"n.v.t.")</f>
        <v>Overige inkomensoverdrachten</v>
      </c>
    </row>
    <row r="2293" spans="6:48">
      <c r="F2293" s="2" t="s">
        <v>9796</v>
      </c>
      <c r="G2293" s="2" t="s">
        <v>39</v>
      </c>
      <c r="H2293" s="2" t="s">
        <v>39</v>
      </c>
      <c r="I2293" s="18">
        <v>-5000</v>
      </c>
      <c r="P2293" s="16" t="str">
        <f t="shared" si="108"/>
        <v>650443</v>
      </c>
      <c r="Q2293" s="16" t="str">
        <f>IFERROR(VLOOKUP($P2293,'Kredieten productgroepen functi'!$C:$M,2,FALSE),"n.v.t.")</f>
        <v>Programmamanagement Energie</v>
      </c>
      <c r="R2293" s="16" t="str">
        <f t="shared" si="109"/>
        <v>860501</v>
      </c>
      <c r="S2293" s="16" t="str">
        <f>IFERROR(VLOOKUP($R2293,Kostensoorten!$C:$J,2,FALSE),"n.v.t.")</f>
        <v>overige administratieve boekingen</v>
      </c>
      <c r="T2293" s="16" t="s">
        <v>39</v>
      </c>
      <c r="U2293" s="16" t="s">
        <v>39</v>
      </c>
      <c r="V2293" s="16" t="s">
        <v>39</v>
      </c>
      <c r="W2293" s="16" t="s">
        <v>39</v>
      </c>
      <c r="X2293" s="16" t="s">
        <v>39</v>
      </c>
      <c r="Y2293" s="16" t="s">
        <v>39</v>
      </c>
      <c r="Z2293" s="16" t="s">
        <v>39</v>
      </c>
      <c r="AA2293" s="16" t="s">
        <v>39</v>
      </c>
      <c r="AB2293" s="16" t="s">
        <v>39</v>
      </c>
      <c r="AC2293" s="16" t="s">
        <v>39</v>
      </c>
      <c r="AD2293" s="16" t="s">
        <v>39</v>
      </c>
      <c r="AE2293" s="16" t="s">
        <v>39</v>
      </c>
      <c r="AF2293" s="16" t="s">
        <v>39</v>
      </c>
      <c r="AG2293" s="16" t="s">
        <v>39</v>
      </c>
      <c r="AH2293" s="16" t="s">
        <v>39</v>
      </c>
      <c r="AI2293" s="16" t="s">
        <v>39</v>
      </c>
      <c r="AJ2293" s="16" t="s">
        <v>39</v>
      </c>
      <c r="AL2293" s="16" t="s">
        <v>39</v>
      </c>
      <c r="AM2293" s="16" t="s">
        <v>39</v>
      </c>
      <c r="AN2293" s="16" t="str">
        <f>IFERROR(VLOOKUP($P2293,'Kredieten productgroepen functi'!$C:$M,6,FALSE),"n.v.t.")</f>
        <v>5004</v>
      </c>
      <c r="AO2293" s="16" t="str">
        <f>IFERROR(VLOOKUP($P2293,'Kredieten productgroepen functi'!$C:$M,7,FALSE),"n.v.t.")</f>
        <v>Energie en klimaat</v>
      </c>
      <c r="AP2293" s="16" t="str">
        <f>IFERROR(VLOOKUP($P2293,'Kredieten productgroepen functi'!$C:$M,8,FALSE),"n.v.t.")</f>
        <v>50</v>
      </c>
      <c r="AQ2293" s="16" t="str">
        <f>IFERROR(VLOOKUP($P2293,'Kredieten productgroepen functi'!$C:$M,9,FALSE),"n.v.t.")</f>
        <v>Milieubeheer, algemeen</v>
      </c>
      <c r="AR2293" s="16" t="str">
        <f>IFERROR(VLOOKUP($P2293,'Kredieten productgroepen functi'!$C:$M,10,FALSE),"n.v.t.")</f>
        <v>5</v>
      </c>
      <c r="AS2293" s="16" t="str">
        <f>IFERROR(VLOOKUP($P2293,'Kredieten productgroepen functi'!$C:$M,11,FALSE),"n.v.t.")</f>
        <v>Milieubeheer</v>
      </c>
      <c r="AT2293" s="16" t="str">
        <f t="shared" si="110"/>
        <v>Baten</v>
      </c>
      <c r="AU2293" s="16" t="str">
        <f>IFERROR(VLOOKUP($R2293,Kostensoorten!$C:$J,7,FALSE),"n.v.t.")</f>
        <v>6.9</v>
      </c>
      <c r="AV2293" s="16" t="str">
        <f>IFERROR(VLOOKUP($R2293,Kostensoorten!$C:$J,8,FALSE),"n.v.t.")</f>
        <v>Overige administratieve boekinge</v>
      </c>
    </row>
    <row r="2294" spans="6:48">
      <c r="F2294" s="2" t="s">
        <v>9797</v>
      </c>
      <c r="G2294" s="2" t="s">
        <v>39</v>
      </c>
      <c r="H2294" s="2" t="s">
        <v>39</v>
      </c>
      <c r="I2294" s="18">
        <v>20400.63</v>
      </c>
      <c r="P2294" s="16" t="str">
        <f t="shared" si="108"/>
        <v>650444</v>
      </c>
      <c r="Q2294" s="16" t="str">
        <f>IFERROR(VLOOKUP($P2294,'Kredieten productgroepen functi'!$C:$M,2,FALSE),"n.v.t.")</f>
        <v>Duurzaamheidsleningen</v>
      </c>
      <c r="R2294" s="16" t="str">
        <f t="shared" si="109"/>
        <v>460502</v>
      </c>
      <c r="S2294" s="16" t="str">
        <f>IFERROR(VLOOKUP($R2294,Kostensoorten!$C:$J,2,FALSE),"n.v.t.")</f>
        <v>rentetoerekening (omslagrente)</v>
      </c>
      <c r="T2294" s="16" t="s">
        <v>39</v>
      </c>
      <c r="U2294" s="16" t="s">
        <v>39</v>
      </c>
      <c r="V2294" s="16" t="s">
        <v>39</v>
      </c>
      <c r="W2294" s="16" t="s">
        <v>39</v>
      </c>
      <c r="X2294" s="16" t="s">
        <v>39</v>
      </c>
      <c r="Y2294" s="16" t="s">
        <v>39</v>
      </c>
      <c r="Z2294" s="16" t="s">
        <v>39</v>
      </c>
      <c r="AA2294" s="16" t="s">
        <v>39</v>
      </c>
      <c r="AB2294" s="16" t="s">
        <v>39</v>
      </c>
      <c r="AC2294" s="16" t="s">
        <v>39</v>
      </c>
      <c r="AD2294" s="16" t="s">
        <v>39</v>
      </c>
      <c r="AE2294" s="16" t="s">
        <v>39</v>
      </c>
      <c r="AF2294" s="16" t="s">
        <v>39</v>
      </c>
      <c r="AG2294" s="16" t="s">
        <v>39</v>
      </c>
      <c r="AH2294" s="16" t="s">
        <v>39</v>
      </c>
      <c r="AI2294" s="16" t="s">
        <v>39</v>
      </c>
      <c r="AJ2294" s="16" t="s">
        <v>39</v>
      </c>
      <c r="AL2294" s="16" t="s">
        <v>39</v>
      </c>
      <c r="AM2294" s="16" t="s">
        <v>39</v>
      </c>
      <c r="AN2294" s="16" t="str">
        <f>IFERROR(VLOOKUP($P2294,'Kredieten productgroepen functi'!$C:$M,6,FALSE),"n.v.t.")</f>
        <v>5004</v>
      </c>
      <c r="AO2294" s="16" t="str">
        <f>IFERROR(VLOOKUP($P2294,'Kredieten productgroepen functi'!$C:$M,7,FALSE),"n.v.t.")</f>
        <v>Energie en klimaat</v>
      </c>
      <c r="AP2294" s="16" t="str">
        <f>IFERROR(VLOOKUP($P2294,'Kredieten productgroepen functi'!$C:$M,8,FALSE),"n.v.t.")</f>
        <v>50</v>
      </c>
      <c r="AQ2294" s="16" t="str">
        <f>IFERROR(VLOOKUP($P2294,'Kredieten productgroepen functi'!$C:$M,9,FALSE),"n.v.t.")</f>
        <v>Milieubeheer, algemeen</v>
      </c>
      <c r="AR2294" s="16" t="str">
        <f>IFERROR(VLOOKUP($P2294,'Kredieten productgroepen functi'!$C:$M,10,FALSE),"n.v.t.")</f>
        <v>5</v>
      </c>
      <c r="AS2294" s="16" t="str">
        <f>IFERROR(VLOOKUP($P2294,'Kredieten productgroepen functi'!$C:$M,11,FALSE),"n.v.t.")</f>
        <v>Milieubeheer</v>
      </c>
      <c r="AT2294" s="16" t="str">
        <f t="shared" si="110"/>
        <v>Lasten</v>
      </c>
      <c r="AU2294" s="16" t="str">
        <f>IFERROR(VLOOKUP($R2294,Kostensoorten!$C:$J,7,FALSE),"n.v.t.")</f>
        <v>6.2</v>
      </c>
      <c r="AV2294" s="16" t="str">
        <f>IFERROR(VLOOKUP($R2294,Kostensoorten!$C:$J,8,FALSE),"n.v.t.")</f>
        <v>Bespaarde rente</v>
      </c>
    </row>
    <row r="2295" spans="6:48">
      <c r="F2295" s="2" t="s">
        <v>9798</v>
      </c>
      <c r="G2295" s="2" t="s">
        <v>39</v>
      </c>
      <c r="H2295" s="2" t="s">
        <v>39</v>
      </c>
      <c r="I2295" s="18">
        <v>1800</v>
      </c>
      <c r="P2295" s="16" t="str">
        <f t="shared" si="108"/>
        <v>650445</v>
      </c>
      <c r="Q2295" s="16" t="str">
        <f>IFERROR(VLOOKUP($P2295,'Kredieten productgroepen functi'!$C:$M,2,FALSE),"n.v.t.")</f>
        <v>Duurzame Energie</v>
      </c>
      <c r="R2295" s="16" t="str">
        <f t="shared" si="109"/>
        <v>423070</v>
      </c>
      <c r="S2295" s="16" t="str">
        <f>IFERROR(VLOOKUP($R2295,Kostensoorten!$C:$J,2,FALSE),"n.v.t.")</f>
        <v>Huren</v>
      </c>
      <c r="T2295" s="16" t="s">
        <v>39</v>
      </c>
      <c r="U2295" s="16" t="s">
        <v>39</v>
      </c>
      <c r="V2295" s="16" t="s">
        <v>39</v>
      </c>
      <c r="W2295" s="16" t="s">
        <v>39</v>
      </c>
      <c r="X2295" s="16" t="s">
        <v>39</v>
      </c>
      <c r="Y2295" s="16" t="s">
        <v>39</v>
      </c>
      <c r="Z2295" s="16" t="s">
        <v>39</v>
      </c>
      <c r="AA2295" s="16" t="s">
        <v>39</v>
      </c>
      <c r="AB2295" s="16" t="s">
        <v>39</v>
      </c>
      <c r="AC2295" s="16" t="s">
        <v>39</v>
      </c>
      <c r="AD2295" s="16" t="s">
        <v>39</v>
      </c>
      <c r="AE2295" s="16" t="s">
        <v>39</v>
      </c>
      <c r="AF2295" s="16" t="s">
        <v>39</v>
      </c>
      <c r="AG2295" s="16" t="s">
        <v>39</v>
      </c>
      <c r="AH2295" s="16" t="s">
        <v>39</v>
      </c>
      <c r="AI2295" s="16" t="s">
        <v>39</v>
      </c>
      <c r="AJ2295" s="16" t="s">
        <v>39</v>
      </c>
      <c r="AL2295" s="16" t="s">
        <v>39</v>
      </c>
      <c r="AM2295" s="16" t="s">
        <v>39</v>
      </c>
      <c r="AN2295" s="16" t="str">
        <f>IFERROR(VLOOKUP($P2295,'Kredieten productgroepen functi'!$C:$M,6,FALSE),"n.v.t.")</f>
        <v>5004</v>
      </c>
      <c r="AO2295" s="16" t="str">
        <f>IFERROR(VLOOKUP($P2295,'Kredieten productgroepen functi'!$C:$M,7,FALSE),"n.v.t.")</f>
        <v>Energie en klimaat</v>
      </c>
      <c r="AP2295" s="16" t="str">
        <f>IFERROR(VLOOKUP($P2295,'Kredieten productgroepen functi'!$C:$M,8,FALSE),"n.v.t.")</f>
        <v>50</v>
      </c>
      <c r="AQ2295" s="16" t="str">
        <f>IFERROR(VLOOKUP($P2295,'Kredieten productgroepen functi'!$C:$M,9,FALSE),"n.v.t.")</f>
        <v>Milieubeheer, algemeen</v>
      </c>
      <c r="AR2295" s="16" t="str">
        <f>IFERROR(VLOOKUP($P2295,'Kredieten productgroepen functi'!$C:$M,10,FALSE),"n.v.t.")</f>
        <v>5</v>
      </c>
      <c r="AS2295" s="16" t="str">
        <f>IFERROR(VLOOKUP($P2295,'Kredieten productgroepen functi'!$C:$M,11,FALSE),"n.v.t.")</f>
        <v>Milieubeheer</v>
      </c>
      <c r="AT2295" s="16" t="str">
        <f t="shared" si="110"/>
        <v>Lasten</v>
      </c>
      <c r="AU2295" s="16" t="str">
        <f>IFERROR(VLOOKUP($R2295,Kostensoorten!$C:$J,7,FALSE),"n.v.t.")</f>
        <v>2.3.1</v>
      </c>
      <c r="AV2295" s="16" t="str">
        <f>IFERROR(VLOOKUP($R2295,Kostensoorten!$C:$J,8,FALSE),"n.v.t.")</f>
        <v>Aankopen niet duurzame goedere</v>
      </c>
    </row>
    <row r="2296" spans="6:48">
      <c r="F2296" s="2" t="s">
        <v>9799</v>
      </c>
      <c r="G2296" s="2" t="s">
        <v>39</v>
      </c>
      <c r="H2296" s="2" t="s">
        <v>39</v>
      </c>
      <c r="I2296" s="18">
        <v>80.45</v>
      </c>
      <c r="P2296" s="16" t="str">
        <f t="shared" si="108"/>
        <v>650445</v>
      </c>
      <c r="Q2296" s="16" t="str">
        <f>IFERROR(VLOOKUP($P2296,'Kredieten productgroepen functi'!$C:$M,2,FALSE),"n.v.t.")</f>
        <v>Duurzame Energie</v>
      </c>
      <c r="R2296" s="16" t="str">
        <f t="shared" si="109"/>
        <v>423083</v>
      </c>
      <c r="S2296" s="16" t="str">
        <f>IFERROR(VLOOKUP($R2296,Kostensoorten!$C:$J,2,FALSE),"n.v.t.")</f>
        <v>Documentatie abonnement</v>
      </c>
      <c r="T2296" s="16" t="s">
        <v>39</v>
      </c>
      <c r="U2296" s="16" t="s">
        <v>39</v>
      </c>
      <c r="V2296" s="16" t="s">
        <v>39</v>
      </c>
      <c r="W2296" s="16" t="s">
        <v>39</v>
      </c>
      <c r="X2296" s="16" t="s">
        <v>39</v>
      </c>
      <c r="Y2296" s="16" t="s">
        <v>39</v>
      </c>
      <c r="Z2296" s="16" t="s">
        <v>39</v>
      </c>
      <c r="AA2296" s="16" t="s">
        <v>39</v>
      </c>
      <c r="AB2296" s="16" t="s">
        <v>39</v>
      </c>
      <c r="AC2296" s="16" t="s">
        <v>39</v>
      </c>
      <c r="AD2296" s="16" t="s">
        <v>39</v>
      </c>
      <c r="AE2296" s="16" t="s">
        <v>39</v>
      </c>
      <c r="AF2296" s="16" t="s">
        <v>39</v>
      </c>
      <c r="AG2296" s="16" t="s">
        <v>39</v>
      </c>
      <c r="AH2296" s="16" t="s">
        <v>39</v>
      </c>
      <c r="AI2296" s="16" t="s">
        <v>39</v>
      </c>
      <c r="AJ2296" s="16" t="s">
        <v>39</v>
      </c>
      <c r="AL2296" s="16" t="s">
        <v>39</v>
      </c>
      <c r="AM2296" s="16" t="s">
        <v>39</v>
      </c>
      <c r="AN2296" s="16" t="str">
        <f>IFERROR(VLOOKUP($P2296,'Kredieten productgroepen functi'!$C:$M,6,FALSE),"n.v.t.")</f>
        <v>5004</v>
      </c>
      <c r="AO2296" s="16" t="str">
        <f>IFERROR(VLOOKUP($P2296,'Kredieten productgroepen functi'!$C:$M,7,FALSE),"n.v.t.")</f>
        <v>Energie en klimaat</v>
      </c>
      <c r="AP2296" s="16" t="str">
        <f>IFERROR(VLOOKUP($P2296,'Kredieten productgroepen functi'!$C:$M,8,FALSE),"n.v.t.")</f>
        <v>50</v>
      </c>
      <c r="AQ2296" s="16" t="str">
        <f>IFERROR(VLOOKUP($P2296,'Kredieten productgroepen functi'!$C:$M,9,FALSE),"n.v.t.")</f>
        <v>Milieubeheer, algemeen</v>
      </c>
      <c r="AR2296" s="16" t="str">
        <f>IFERROR(VLOOKUP($P2296,'Kredieten productgroepen functi'!$C:$M,10,FALSE),"n.v.t.")</f>
        <v>5</v>
      </c>
      <c r="AS2296" s="16" t="str">
        <f>IFERROR(VLOOKUP($P2296,'Kredieten productgroepen functi'!$C:$M,11,FALSE),"n.v.t.")</f>
        <v>Milieubeheer</v>
      </c>
      <c r="AT2296" s="16" t="str">
        <f t="shared" si="110"/>
        <v>Lasten</v>
      </c>
      <c r="AU2296" s="16" t="str">
        <f>IFERROR(VLOOKUP($R2296,Kostensoorten!$C:$J,7,FALSE),"n.v.t.")</f>
        <v>2.3.1</v>
      </c>
      <c r="AV2296" s="16" t="str">
        <f>IFERROR(VLOOKUP($R2296,Kostensoorten!$C:$J,8,FALSE),"n.v.t.")</f>
        <v>Aankopen niet duurzame goedere</v>
      </c>
    </row>
    <row r="2297" spans="6:48">
      <c r="F2297" s="2" t="s">
        <v>8270</v>
      </c>
      <c r="G2297" s="2" t="s">
        <v>39</v>
      </c>
      <c r="H2297" s="2" t="s">
        <v>39</v>
      </c>
      <c r="I2297" s="18">
        <v>92951.57</v>
      </c>
      <c r="P2297" s="16" t="str">
        <f t="shared" si="108"/>
        <v>650445</v>
      </c>
      <c r="Q2297" s="16" t="str">
        <f>IFERROR(VLOOKUP($P2297,'Kredieten productgroepen functi'!$C:$M,2,FALSE),"n.v.t.")</f>
        <v>Duurzame Energie</v>
      </c>
      <c r="R2297" s="16" t="str">
        <f t="shared" si="109"/>
        <v>423131</v>
      </c>
      <c r="S2297" s="16" t="str">
        <f>IFERROR(VLOOKUP($R2297,Kostensoorten!$C:$J,2,FALSE),"n.v.t.")</f>
        <v>Inhuur personeel</v>
      </c>
      <c r="T2297" s="16" t="s">
        <v>39</v>
      </c>
      <c r="U2297" s="16" t="s">
        <v>39</v>
      </c>
      <c r="V2297" s="16" t="s">
        <v>39</v>
      </c>
      <c r="W2297" s="16" t="s">
        <v>39</v>
      </c>
      <c r="X2297" s="16" t="s">
        <v>39</v>
      </c>
      <c r="Y2297" s="16" t="s">
        <v>39</v>
      </c>
      <c r="Z2297" s="16" t="s">
        <v>39</v>
      </c>
      <c r="AA2297" s="16" t="s">
        <v>39</v>
      </c>
      <c r="AB2297" s="16" t="s">
        <v>39</v>
      </c>
      <c r="AC2297" s="16" t="s">
        <v>39</v>
      </c>
      <c r="AD2297" s="16" t="s">
        <v>39</v>
      </c>
      <c r="AE2297" s="16" t="s">
        <v>39</v>
      </c>
      <c r="AF2297" s="16" t="s">
        <v>39</v>
      </c>
      <c r="AG2297" s="16" t="s">
        <v>39</v>
      </c>
      <c r="AH2297" s="16" t="s">
        <v>39</v>
      </c>
      <c r="AI2297" s="16" t="s">
        <v>39</v>
      </c>
      <c r="AJ2297" s="16" t="s">
        <v>39</v>
      </c>
      <c r="AL2297" s="16" t="s">
        <v>39</v>
      </c>
      <c r="AM2297" s="16" t="s">
        <v>39</v>
      </c>
      <c r="AN2297" s="16" t="str">
        <f>IFERROR(VLOOKUP($P2297,'Kredieten productgroepen functi'!$C:$M,6,FALSE),"n.v.t.")</f>
        <v>5004</v>
      </c>
      <c r="AO2297" s="16" t="str">
        <f>IFERROR(VLOOKUP($P2297,'Kredieten productgroepen functi'!$C:$M,7,FALSE),"n.v.t.")</f>
        <v>Energie en klimaat</v>
      </c>
      <c r="AP2297" s="16" t="str">
        <f>IFERROR(VLOOKUP($P2297,'Kredieten productgroepen functi'!$C:$M,8,FALSE),"n.v.t.")</f>
        <v>50</v>
      </c>
      <c r="AQ2297" s="16" t="str">
        <f>IFERROR(VLOOKUP($P2297,'Kredieten productgroepen functi'!$C:$M,9,FALSE),"n.v.t.")</f>
        <v>Milieubeheer, algemeen</v>
      </c>
      <c r="AR2297" s="16" t="str">
        <f>IFERROR(VLOOKUP($P2297,'Kredieten productgroepen functi'!$C:$M,10,FALSE),"n.v.t.")</f>
        <v>5</v>
      </c>
      <c r="AS2297" s="16" t="str">
        <f>IFERROR(VLOOKUP($P2297,'Kredieten productgroepen functi'!$C:$M,11,FALSE),"n.v.t.")</f>
        <v>Milieubeheer</v>
      </c>
      <c r="AT2297" s="16" t="str">
        <f t="shared" si="110"/>
        <v>Lasten</v>
      </c>
      <c r="AU2297" s="16" t="str">
        <f>IFERROR(VLOOKUP($R2297,Kostensoorten!$C:$J,7,FALSE),"n.v.t.")</f>
        <v>2.3.1</v>
      </c>
      <c r="AV2297" s="16" t="str">
        <f>IFERROR(VLOOKUP($R2297,Kostensoorten!$C:$J,8,FALSE),"n.v.t.")</f>
        <v>Aankopen niet duurzame goedere</v>
      </c>
    </row>
    <row r="2298" spans="6:48">
      <c r="F2298" s="2" t="s">
        <v>8831</v>
      </c>
      <c r="G2298" s="2" t="s">
        <v>39</v>
      </c>
      <c r="H2298" s="2" t="s">
        <v>39</v>
      </c>
      <c r="I2298" s="18">
        <v>23050</v>
      </c>
      <c r="P2298" s="16" t="str">
        <f t="shared" si="108"/>
        <v>650445</v>
      </c>
      <c r="Q2298" s="16" t="str">
        <f>IFERROR(VLOOKUP($P2298,'Kredieten productgroepen functi'!$C:$M,2,FALSE),"n.v.t.")</f>
        <v>Duurzame Energie</v>
      </c>
      <c r="R2298" s="16" t="str">
        <f t="shared" si="109"/>
        <v>423132</v>
      </c>
      <c r="S2298" s="16" t="str">
        <f>IFERROR(VLOOKUP($R2298,Kostensoorten!$C:$J,2,FALSE),"n.v.t.")</f>
        <v>Adviesdiensten door derden</v>
      </c>
      <c r="T2298" s="16" t="s">
        <v>39</v>
      </c>
      <c r="U2298" s="16" t="s">
        <v>39</v>
      </c>
      <c r="V2298" s="16" t="s">
        <v>39</v>
      </c>
      <c r="W2298" s="16" t="s">
        <v>39</v>
      </c>
      <c r="X2298" s="16" t="s">
        <v>39</v>
      </c>
      <c r="Y2298" s="16" t="s">
        <v>39</v>
      </c>
      <c r="Z2298" s="16" t="s">
        <v>39</v>
      </c>
      <c r="AA2298" s="16" t="s">
        <v>39</v>
      </c>
      <c r="AB2298" s="16" t="s">
        <v>39</v>
      </c>
      <c r="AC2298" s="16" t="s">
        <v>39</v>
      </c>
      <c r="AD2298" s="16" t="s">
        <v>39</v>
      </c>
      <c r="AE2298" s="16" t="s">
        <v>39</v>
      </c>
      <c r="AF2298" s="16" t="s">
        <v>39</v>
      </c>
      <c r="AG2298" s="16" t="s">
        <v>39</v>
      </c>
      <c r="AH2298" s="16" t="s">
        <v>39</v>
      </c>
      <c r="AI2298" s="16" t="s">
        <v>39</v>
      </c>
      <c r="AJ2298" s="16" t="s">
        <v>39</v>
      </c>
      <c r="AL2298" s="16" t="s">
        <v>39</v>
      </c>
      <c r="AM2298" s="16" t="s">
        <v>39</v>
      </c>
      <c r="AN2298" s="16" t="str">
        <f>IFERROR(VLOOKUP($P2298,'Kredieten productgroepen functi'!$C:$M,6,FALSE),"n.v.t.")</f>
        <v>5004</v>
      </c>
      <c r="AO2298" s="16" t="str">
        <f>IFERROR(VLOOKUP($P2298,'Kredieten productgroepen functi'!$C:$M,7,FALSE),"n.v.t.")</f>
        <v>Energie en klimaat</v>
      </c>
      <c r="AP2298" s="16" t="str">
        <f>IFERROR(VLOOKUP($P2298,'Kredieten productgroepen functi'!$C:$M,8,FALSE),"n.v.t.")</f>
        <v>50</v>
      </c>
      <c r="AQ2298" s="16" t="str">
        <f>IFERROR(VLOOKUP($P2298,'Kredieten productgroepen functi'!$C:$M,9,FALSE),"n.v.t.")</f>
        <v>Milieubeheer, algemeen</v>
      </c>
      <c r="AR2298" s="16" t="str">
        <f>IFERROR(VLOOKUP($P2298,'Kredieten productgroepen functi'!$C:$M,10,FALSE),"n.v.t.")</f>
        <v>5</v>
      </c>
      <c r="AS2298" s="16" t="str">
        <f>IFERROR(VLOOKUP($P2298,'Kredieten productgroepen functi'!$C:$M,11,FALSE),"n.v.t.")</f>
        <v>Milieubeheer</v>
      </c>
      <c r="AT2298" s="16" t="str">
        <f t="shared" si="110"/>
        <v>Lasten</v>
      </c>
      <c r="AU2298" s="16" t="str">
        <f>IFERROR(VLOOKUP($R2298,Kostensoorten!$C:$J,7,FALSE),"n.v.t.")</f>
        <v>2.3.1</v>
      </c>
      <c r="AV2298" s="16" t="str">
        <f>IFERROR(VLOOKUP($R2298,Kostensoorten!$C:$J,8,FALSE),"n.v.t.")</f>
        <v>Aankopen niet duurzame goedere</v>
      </c>
    </row>
    <row r="2299" spans="6:48">
      <c r="F2299" s="2" t="s">
        <v>8271</v>
      </c>
      <c r="G2299" s="2" t="s">
        <v>39</v>
      </c>
      <c r="H2299" s="2" t="s">
        <v>39</v>
      </c>
      <c r="I2299" s="18">
        <v>53410.879999999997</v>
      </c>
      <c r="P2299" s="16" t="str">
        <f t="shared" si="108"/>
        <v>650445</v>
      </c>
      <c r="Q2299" s="16" t="str">
        <f>IFERROR(VLOOKUP($P2299,'Kredieten productgroepen functi'!$C:$M,2,FALSE),"n.v.t.")</f>
        <v>Duurzame Energie</v>
      </c>
      <c r="R2299" s="16" t="str">
        <f t="shared" si="109"/>
        <v>423132</v>
      </c>
      <c r="S2299" s="16" t="str">
        <f>IFERROR(VLOOKUP($R2299,Kostensoorten!$C:$J,2,FALSE),"n.v.t.")</f>
        <v>Adviesdiensten door derden</v>
      </c>
      <c r="T2299" s="16" t="s">
        <v>39</v>
      </c>
      <c r="U2299" s="16" t="s">
        <v>39</v>
      </c>
      <c r="V2299" s="16" t="s">
        <v>39</v>
      </c>
      <c r="W2299" s="16" t="s">
        <v>39</v>
      </c>
      <c r="X2299" s="16" t="s">
        <v>39</v>
      </c>
      <c r="Y2299" s="16" t="s">
        <v>39</v>
      </c>
      <c r="Z2299" s="16" t="s">
        <v>39</v>
      </c>
      <c r="AA2299" s="16" t="s">
        <v>39</v>
      </c>
      <c r="AB2299" s="16" t="s">
        <v>39</v>
      </c>
      <c r="AC2299" s="16" t="s">
        <v>39</v>
      </c>
      <c r="AD2299" s="16" t="s">
        <v>39</v>
      </c>
      <c r="AE2299" s="16" t="s">
        <v>39</v>
      </c>
      <c r="AF2299" s="16" t="s">
        <v>39</v>
      </c>
      <c r="AG2299" s="16" t="s">
        <v>39</v>
      </c>
      <c r="AH2299" s="16" t="s">
        <v>39</v>
      </c>
      <c r="AI2299" s="16" t="s">
        <v>39</v>
      </c>
      <c r="AJ2299" s="16" t="s">
        <v>39</v>
      </c>
      <c r="AL2299" s="16" t="s">
        <v>39</v>
      </c>
      <c r="AM2299" s="16" t="s">
        <v>39</v>
      </c>
      <c r="AN2299" s="16" t="str">
        <f>IFERROR(VLOOKUP($P2299,'Kredieten productgroepen functi'!$C:$M,6,FALSE),"n.v.t.")</f>
        <v>5004</v>
      </c>
      <c r="AO2299" s="16" t="str">
        <f>IFERROR(VLOOKUP($P2299,'Kredieten productgroepen functi'!$C:$M,7,FALSE),"n.v.t.")</f>
        <v>Energie en klimaat</v>
      </c>
      <c r="AP2299" s="16" t="str">
        <f>IFERROR(VLOOKUP($P2299,'Kredieten productgroepen functi'!$C:$M,8,FALSE),"n.v.t.")</f>
        <v>50</v>
      </c>
      <c r="AQ2299" s="16" t="str">
        <f>IFERROR(VLOOKUP($P2299,'Kredieten productgroepen functi'!$C:$M,9,FALSE),"n.v.t.")</f>
        <v>Milieubeheer, algemeen</v>
      </c>
      <c r="AR2299" s="16" t="str">
        <f>IFERROR(VLOOKUP($P2299,'Kredieten productgroepen functi'!$C:$M,10,FALSE),"n.v.t.")</f>
        <v>5</v>
      </c>
      <c r="AS2299" s="16" t="str">
        <f>IFERROR(VLOOKUP($P2299,'Kredieten productgroepen functi'!$C:$M,11,FALSE),"n.v.t.")</f>
        <v>Milieubeheer</v>
      </c>
      <c r="AT2299" s="16" t="str">
        <f t="shared" si="110"/>
        <v>Lasten</v>
      </c>
      <c r="AU2299" s="16" t="str">
        <f>IFERROR(VLOOKUP($R2299,Kostensoorten!$C:$J,7,FALSE),"n.v.t.")</f>
        <v>2.3.1</v>
      </c>
      <c r="AV2299" s="16" t="str">
        <f>IFERROR(VLOOKUP($R2299,Kostensoorten!$C:$J,8,FALSE),"n.v.t.")</f>
        <v>Aankopen niet duurzame goedere</v>
      </c>
    </row>
    <row r="2300" spans="6:48">
      <c r="F2300" s="2" t="s">
        <v>9800</v>
      </c>
      <c r="G2300" s="2" t="s">
        <v>39</v>
      </c>
      <c r="H2300" s="2" t="s">
        <v>39</v>
      </c>
      <c r="I2300" s="18">
        <v>37.19</v>
      </c>
      <c r="P2300" s="16" t="str">
        <f t="shared" si="108"/>
        <v>650445</v>
      </c>
      <c r="Q2300" s="16" t="str">
        <f>IFERROR(VLOOKUP($P2300,'Kredieten productgroepen functi'!$C:$M,2,FALSE),"n.v.t.")</f>
        <v>Duurzame Energie</v>
      </c>
      <c r="R2300" s="16" t="str">
        <f t="shared" si="109"/>
        <v>423134</v>
      </c>
      <c r="S2300" s="16" t="str">
        <f>IFERROR(VLOOKUP($R2300,Kostensoorten!$C:$J,2,FALSE),"n.v.t.")</f>
        <v>Studie en opleidingen</v>
      </c>
      <c r="T2300" s="16" t="s">
        <v>39</v>
      </c>
      <c r="U2300" s="16" t="s">
        <v>39</v>
      </c>
      <c r="V2300" s="16" t="s">
        <v>39</v>
      </c>
      <c r="W2300" s="16" t="s">
        <v>39</v>
      </c>
      <c r="X2300" s="16" t="s">
        <v>39</v>
      </c>
      <c r="Y2300" s="16" t="s">
        <v>39</v>
      </c>
      <c r="Z2300" s="16" t="s">
        <v>39</v>
      </c>
      <c r="AA2300" s="16" t="s">
        <v>39</v>
      </c>
      <c r="AB2300" s="16" t="s">
        <v>39</v>
      </c>
      <c r="AC2300" s="16" t="s">
        <v>39</v>
      </c>
      <c r="AD2300" s="16" t="s">
        <v>39</v>
      </c>
      <c r="AE2300" s="16" t="s">
        <v>39</v>
      </c>
      <c r="AF2300" s="16" t="s">
        <v>39</v>
      </c>
      <c r="AG2300" s="16" t="s">
        <v>39</v>
      </c>
      <c r="AH2300" s="16" t="s">
        <v>39</v>
      </c>
      <c r="AI2300" s="16" t="s">
        <v>39</v>
      </c>
      <c r="AJ2300" s="16" t="s">
        <v>39</v>
      </c>
      <c r="AL2300" s="16" t="s">
        <v>39</v>
      </c>
      <c r="AM2300" s="16" t="s">
        <v>39</v>
      </c>
      <c r="AN2300" s="16" t="str">
        <f>IFERROR(VLOOKUP($P2300,'Kredieten productgroepen functi'!$C:$M,6,FALSE),"n.v.t.")</f>
        <v>5004</v>
      </c>
      <c r="AO2300" s="16" t="str">
        <f>IFERROR(VLOOKUP($P2300,'Kredieten productgroepen functi'!$C:$M,7,FALSE),"n.v.t.")</f>
        <v>Energie en klimaat</v>
      </c>
      <c r="AP2300" s="16" t="str">
        <f>IFERROR(VLOOKUP($P2300,'Kredieten productgroepen functi'!$C:$M,8,FALSE),"n.v.t.")</f>
        <v>50</v>
      </c>
      <c r="AQ2300" s="16" t="str">
        <f>IFERROR(VLOOKUP($P2300,'Kredieten productgroepen functi'!$C:$M,9,FALSE),"n.v.t.")</f>
        <v>Milieubeheer, algemeen</v>
      </c>
      <c r="AR2300" s="16" t="str">
        <f>IFERROR(VLOOKUP($P2300,'Kredieten productgroepen functi'!$C:$M,10,FALSE),"n.v.t.")</f>
        <v>5</v>
      </c>
      <c r="AS2300" s="16" t="str">
        <f>IFERROR(VLOOKUP($P2300,'Kredieten productgroepen functi'!$C:$M,11,FALSE),"n.v.t.")</f>
        <v>Milieubeheer</v>
      </c>
      <c r="AT2300" s="16" t="str">
        <f t="shared" si="110"/>
        <v>Lasten</v>
      </c>
      <c r="AU2300" s="16" t="str">
        <f>IFERROR(VLOOKUP($R2300,Kostensoorten!$C:$J,7,FALSE),"n.v.t.")</f>
        <v>2.3.1</v>
      </c>
      <c r="AV2300" s="16" t="str">
        <f>IFERROR(VLOOKUP($R2300,Kostensoorten!$C:$J,8,FALSE),"n.v.t.")</f>
        <v>Aankopen niet duurzame goedere</v>
      </c>
    </row>
    <row r="2301" spans="6:48">
      <c r="F2301" s="2" t="s">
        <v>9801</v>
      </c>
      <c r="G2301" s="2" t="s">
        <v>39</v>
      </c>
      <c r="H2301" s="2" t="s">
        <v>39</v>
      </c>
      <c r="I2301" s="18">
        <v>499</v>
      </c>
      <c r="P2301" s="16" t="str">
        <f t="shared" si="108"/>
        <v>650445</v>
      </c>
      <c r="Q2301" s="16" t="str">
        <f>IFERROR(VLOOKUP($P2301,'Kredieten productgroepen functi'!$C:$M,2,FALSE),"n.v.t.")</f>
        <v>Duurzame Energie</v>
      </c>
      <c r="R2301" s="16" t="str">
        <f t="shared" si="109"/>
        <v>423134</v>
      </c>
      <c r="S2301" s="16" t="str">
        <f>IFERROR(VLOOKUP($R2301,Kostensoorten!$C:$J,2,FALSE),"n.v.t.")</f>
        <v>Studie en opleidingen</v>
      </c>
      <c r="T2301" s="16" t="s">
        <v>39</v>
      </c>
      <c r="U2301" s="16" t="s">
        <v>39</v>
      </c>
      <c r="V2301" s="16" t="s">
        <v>39</v>
      </c>
      <c r="W2301" s="16" t="s">
        <v>39</v>
      </c>
      <c r="X2301" s="16" t="s">
        <v>39</v>
      </c>
      <c r="Y2301" s="16" t="s">
        <v>39</v>
      </c>
      <c r="Z2301" s="16" t="s">
        <v>39</v>
      </c>
      <c r="AA2301" s="16" t="s">
        <v>39</v>
      </c>
      <c r="AB2301" s="16" t="s">
        <v>39</v>
      </c>
      <c r="AC2301" s="16" t="s">
        <v>39</v>
      </c>
      <c r="AD2301" s="16" t="s">
        <v>39</v>
      </c>
      <c r="AE2301" s="16" t="s">
        <v>39</v>
      </c>
      <c r="AF2301" s="16" t="s">
        <v>39</v>
      </c>
      <c r="AG2301" s="16" t="s">
        <v>39</v>
      </c>
      <c r="AH2301" s="16" t="s">
        <v>39</v>
      </c>
      <c r="AI2301" s="16" t="s">
        <v>39</v>
      </c>
      <c r="AJ2301" s="16" t="s">
        <v>39</v>
      </c>
      <c r="AL2301" s="16" t="s">
        <v>39</v>
      </c>
      <c r="AM2301" s="16" t="s">
        <v>39</v>
      </c>
      <c r="AN2301" s="16" t="str">
        <f>IFERROR(VLOOKUP($P2301,'Kredieten productgroepen functi'!$C:$M,6,FALSE),"n.v.t.")</f>
        <v>5004</v>
      </c>
      <c r="AO2301" s="16" t="str">
        <f>IFERROR(VLOOKUP($P2301,'Kredieten productgroepen functi'!$C:$M,7,FALSE),"n.v.t.")</f>
        <v>Energie en klimaat</v>
      </c>
      <c r="AP2301" s="16" t="str">
        <f>IFERROR(VLOOKUP($P2301,'Kredieten productgroepen functi'!$C:$M,8,FALSE),"n.v.t.")</f>
        <v>50</v>
      </c>
      <c r="AQ2301" s="16" t="str">
        <f>IFERROR(VLOOKUP($P2301,'Kredieten productgroepen functi'!$C:$M,9,FALSE),"n.v.t.")</f>
        <v>Milieubeheer, algemeen</v>
      </c>
      <c r="AR2301" s="16" t="str">
        <f>IFERROR(VLOOKUP($P2301,'Kredieten productgroepen functi'!$C:$M,10,FALSE),"n.v.t.")</f>
        <v>5</v>
      </c>
      <c r="AS2301" s="16" t="str">
        <f>IFERROR(VLOOKUP($P2301,'Kredieten productgroepen functi'!$C:$M,11,FALSE),"n.v.t.")</f>
        <v>Milieubeheer</v>
      </c>
      <c r="AT2301" s="16" t="str">
        <f t="shared" si="110"/>
        <v>Lasten</v>
      </c>
      <c r="AU2301" s="16" t="str">
        <f>IFERROR(VLOOKUP($R2301,Kostensoorten!$C:$J,7,FALSE),"n.v.t.")</f>
        <v>2.3.1</v>
      </c>
      <c r="AV2301" s="16" t="str">
        <f>IFERROR(VLOOKUP($R2301,Kostensoorten!$C:$J,8,FALSE),"n.v.t.")</f>
        <v>Aankopen niet duurzame goedere</v>
      </c>
    </row>
    <row r="2302" spans="6:48">
      <c r="F2302" s="2" t="s">
        <v>9802</v>
      </c>
      <c r="G2302" s="2" t="s">
        <v>39</v>
      </c>
      <c r="H2302" s="2" t="s">
        <v>39</v>
      </c>
      <c r="I2302" s="18">
        <v>-19741.400000000001</v>
      </c>
      <c r="P2302" s="16" t="str">
        <f t="shared" si="108"/>
        <v>650445</v>
      </c>
      <c r="Q2302" s="16" t="str">
        <f>IFERROR(VLOOKUP($P2302,'Kredieten productgroepen functi'!$C:$M,2,FALSE),"n.v.t.")</f>
        <v>Duurzame Energie</v>
      </c>
      <c r="R2302" s="16" t="str">
        <f t="shared" si="109"/>
        <v>423139</v>
      </c>
      <c r="S2302" s="16" t="str">
        <f>IFERROR(VLOOKUP($R2302,Kostensoorten!$C:$J,2,FALSE),"n.v.t.")</f>
        <v>Overige diensten van derden</v>
      </c>
      <c r="T2302" s="16" t="s">
        <v>39</v>
      </c>
      <c r="U2302" s="16" t="s">
        <v>39</v>
      </c>
      <c r="V2302" s="16" t="s">
        <v>39</v>
      </c>
      <c r="W2302" s="16" t="s">
        <v>39</v>
      </c>
      <c r="X2302" s="16" t="s">
        <v>39</v>
      </c>
      <c r="Y2302" s="16" t="s">
        <v>39</v>
      </c>
      <c r="Z2302" s="16" t="s">
        <v>39</v>
      </c>
      <c r="AA2302" s="16" t="s">
        <v>39</v>
      </c>
      <c r="AB2302" s="16" t="s">
        <v>39</v>
      </c>
      <c r="AC2302" s="16" t="s">
        <v>39</v>
      </c>
      <c r="AD2302" s="16" t="s">
        <v>39</v>
      </c>
      <c r="AE2302" s="16" t="s">
        <v>39</v>
      </c>
      <c r="AF2302" s="16" t="s">
        <v>39</v>
      </c>
      <c r="AG2302" s="16" t="s">
        <v>39</v>
      </c>
      <c r="AH2302" s="16" t="s">
        <v>39</v>
      </c>
      <c r="AI2302" s="16" t="s">
        <v>39</v>
      </c>
      <c r="AJ2302" s="16" t="s">
        <v>39</v>
      </c>
      <c r="AL2302" s="16" t="s">
        <v>39</v>
      </c>
      <c r="AM2302" s="16" t="s">
        <v>39</v>
      </c>
      <c r="AN2302" s="16" t="str">
        <f>IFERROR(VLOOKUP($P2302,'Kredieten productgroepen functi'!$C:$M,6,FALSE),"n.v.t.")</f>
        <v>5004</v>
      </c>
      <c r="AO2302" s="16" t="str">
        <f>IFERROR(VLOOKUP($P2302,'Kredieten productgroepen functi'!$C:$M,7,FALSE),"n.v.t.")</f>
        <v>Energie en klimaat</v>
      </c>
      <c r="AP2302" s="16" t="str">
        <f>IFERROR(VLOOKUP($P2302,'Kredieten productgroepen functi'!$C:$M,8,FALSE),"n.v.t.")</f>
        <v>50</v>
      </c>
      <c r="AQ2302" s="16" t="str">
        <f>IFERROR(VLOOKUP($P2302,'Kredieten productgroepen functi'!$C:$M,9,FALSE),"n.v.t.")</f>
        <v>Milieubeheer, algemeen</v>
      </c>
      <c r="AR2302" s="16" t="str">
        <f>IFERROR(VLOOKUP($P2302,'Kredieten productgroepen functi'!$C:$M,10,FALSE),"n.v.t.")</f>
        <v>5</v>
      </c>
      <c r="AS2302" s="16" t="str">
        <f>IFERROR(VLOOKUP($P2302,'Kredieten productgroepen functi'!$C:$M,11,FALSE),"n.v.t.")</f>
        <v>Milieubeheer</v>
      </c>
      <c r="AT2302" s="16" t="str">
        <f t="shared" si="110"/>
        <v>Lasten</v>
      </c>
      <c r="AU2302" s="16" t="str">
        <f>IFERROR(VLOOKUP($R2302,Kostensoorten!$C:$J,7,FALSE),"n.v.t.")</f>
        <v>2.3.1</v>
      </c>
      <c r="AV2302" s="16" t="str">
        <f>IFERROR(VLOOKUP($R2302,Kostensoorten!$C:$J,8,FALSE),"n.v.t.")</f>
        <v>Aankopen niet duurzame goedere</v>
      </c>
    </row>
    <row r="2303" spans="6:48">
      <c r="F2303" s="2" t="s">
        <v>9803</v>
      </c>
      <c r="G2303" s="2" t="s">
        <v>39</v>
      </c>
      <c r="H2303" s="2" t="s">
        <v>39</v>
      </c>
      <c r="I2303" s="18">
        <v>500</v>
      </c>
      <c r="P2303" s="16" t="str">
        <f t="shared" si="108"/>
        <v>650445</v>
      </c>
      <c r="Q2303" s="16" t="str">
        <f>IFERROR(VLOOKUP($P2303,'Kredieten productgroepen functi'!$C:$M,2,FALSE),"n.v.t.")</f>
        <v>Duurzame Energie</v>
      </c>
      <c r="R2303" s="16" t="str">
        <f t="shared" si="109"/>
        <v>423139</v>
      </c>
      <c r="S2303" s="16" t="str">
        <f>IFERROR(VLOOKUP($R2303,Kostensoorten!$C:$J,2,FALSE),"n.v.t.")</f>
        <v>Overige diensten van derden</v>
      </c>
      <c r="T2303" s="16" t="s">
        <v>39</v>
      </c>
      <c r="U2303" s="16" t="s">
        <v>39</v>
      </c>
      <c r="V2303" s="16" t="s">
        <v>39</v>
      </c>
      <c r="W2303" s="16" t="s">
        <v>39</v>
      </c>
      <c r="X2303" s="16" t="s">
        <v>39</v>
      </c>
      <c r="Y2303" s="16" t="s">
        <v>39</v>
      </c>
      <c r="Z2303" s="16" t="s">
        <v>39</v>
      </c>
      <c r="AA2303" s="16" t="s">
        <v>39</v>
      </c>
      <c r="AB2303" s="16" t="s">
        <v>39</v>
      </c>
      <c r="AC2303" s="16" t="s">
        <v>39</v>
      </c>
      <c r="AD2303" s="16" t="s">
        <v>39</v>
      </c>
      <c r="AE2303" s="16" t="s">
        <v>39</v>
      </c>
      <c r="AF2303" s="16" t="s">
        <v>39</v>
      </c>
      <c r="AG2303" s="16" t="s">
        <v>39</v>
      </c>
      <c r="AH2303" s="16" t="s">
        <v>39</v>
      </c>
      <c r="AI2303" s="16" t="s">
        <v>39</v>
      </c>
      <c r="AJ2303" s="16" t="s">
        <v>39</v>
      </c>
      <c r="AL2303" s="16" t="s">
        <v>39</v>
      </c>
      <c r="AM2303" s="16" t="s">
        <v>39</v>
      </c>
      <c r="AN2303" s="16" t="str">
        <f>IFERROR(VLOOKUP($P2303,'Kredieten productgroepen functi'!$C:$M,6,FALSE),"n.v.t.")</f>
        <v>5004</v>
      </c>
      <c r="AO2303" s="16" t="str">
        <f>IFERROR(VLOOKUP($P2303,'Kredieten productgroepen functi'!$C:$M,7,FALSE),"n.v.t.")</f>
        <v>Energie en klimaat</v>
      </c>
      <c r="AP2303" s="16" t="str">
        <f>IFERROR(VLOOKUP($P2303,'Kredieten productgroepen functi'!$C:$M,8,FALSE),"n.v.t.")</f>
        <v>50</v>
      </c>
      <c r="AQ2303" s="16" t="str">
        <f>IFERROR(VLOOKUP($P2303,'Kredieten productgroepen functi'!$C:$M,9,FALSE),"n.v.t.")</f>
        <v>Milieubeheer, algemeen</v>
      </c>
      <c r="AR2303" s="16" t="str">
        <f>IFERROR(VLOOKUP($P2303,'Kredieten productgroepen functi'!$C:$M,10,FALSE),"n.v.t.")</f>
        <v>5</v>
      </c>
      <c r="AS2303" s="16" t="str">
        <f>IFERROR(VLOOKUP($P2303,'Kredieten productgroepen functi'!$C:$M,11,FALSE),"n.v.t.")</f>
        <v>Milieubeheer</v>
      </c>
      <c r="AT2303" s="16" t="str">
        <f t="shared" si="110"/>
        <v>Lasten</v>
      </c>
      <c r="AU2303" s="16" t="str">
        <f>IFERROR(VLOOKUP($R2303,Kostensoorten!$C:$J,7,FALSE),"n.v.t.")</f>
        <v>2.3.1</v>
      </c>
      <c r="AV2303" s="16" t="str">
        <f>IFERROR(VLOOKUP($R2303,Kostensoorten!$C:$J,8,FALSE),"n.v.t.")</f>
        <v>Aankopen niet duurzame goedere</v>
      </c>
    </row>
    <row r="2304" spans="6:48">
      <c r="F2304" s="2" t="s">
        <v>8272</v>
      </c>
      <c r="G2304" s="2" t="s">
        <v>39</v>
      </c>
      <c r="H2304" s="2" t="s">
        <v>39</v>
      </c>
      <c r="I2304" s="18">
        <v>351</v>
      </c>
      <c r="P2304" s="16" t="str">
        <f t="shared" si="108"/>
        <v>650445</v>
      </c>
      <c r="Q2304" s="16" t="str">
        <f>IFERROR(VLOOKUP($P2304,'Kredieten productgroepen functi'!$C:$M,2,FALSE),"n.v.t.")</f>
        <v>Duurzame Energie</v>
      </c>
      <c r="R2304" s="16" t="str">
        <f t="shared" si="109"/>
        <v>423150</v>
      </c>
      <c r="S2304" s="16" t="str">
        <f>IFERROR(VLOOKUP($R2304,Kostensoorten!$C:$J,2,FALSE),"n.v.t.")</f>
        <v>Reiskosten &lt;€ 0,19 Privé auto</v>
      </c>
      <c r="T2304" s="16" t="s">
        <v>39</v>
      </c>
      <c r="U2304" s="16" t="s">
        <v>39</v>
      </c>
      <c r="V2304" s="16" t="s">
        <v>39</v>
      </c>
      <c r="W2304" s="16" t="s">
        <v>39</v>
      </c>
      <c r="X2304" s="16" t="s">
        <v>39</v>
      </c>
      <c r="Y2304" s="16" t="s">
        <v>39</v>
      </c>
      <c r="Z2304" s="16" t="s">
        <v>39</v>
      </c>
      <c r="AA2304" s="16" t="s">
        <v>39</v>
      </c>
      <c r="AB2304" s="16" t="s">
        <v>39</v>
      </c>
      <c r="AC2304" s="16" t="s">
        <v>39</v>
      </c>
      <c r="AD2304" s="16" t="s">
        <v>39</v>
      </c>
      <c r="AE2304" s="16" t="s">
        <v>39</v>
      </c>
      <c r="AF2304" s="16" t="s">
        <v>39</v>
      </c>
      <c r="AG2304" s="16" t="s">
        <v>39</v>
      </c>
      <c r="AH2304" s="16" t="s">
        <v>39</v>
      </c>
      <c r="AI2304" s="16" t="s">
        <v>39</v>
      </c>
      <c r="AJ2304" s="16" t="s">
        <v>39</v>
      </c>
      <c r="AL2304" s="16" t="s">
        <v>39</v>
      </c>
      <c r="AM2304" s="16" t="s">
        <v>39</v>
      </c>
      <c r="AN2304" s="16" t="str">
        <f>IFERROR(VLOOKUP($P2304,'Kredieten productgroepen functi'!$C:$M,6,FALSE),"n.v.t.")</f>
        <v>5004</v>
      </c>
      <c r="AO2304" s="16" t="str">
        <f>IFERROR(VLOOKUP($P2304,'Kredieten productgroepen functi'!$C:$M,7,FALSE),"n.v.t.")</f>
        <v>Energie en klimaat</v>
      </c>
      <c r="AP2304" s="16" t="str">
        <f>IFERROR(VLOOKUP($P2304,'Kredieten productgroepen functi'!$C:$M,8,FALSE),"n.v.t.")</f>
        <v>50</v>
      </c>
      <c r="AQ2304" s="16" t="str">
        <f>IFERROR(VLOOKUP($P2304,'Kredieten productgroepen functi'!$C:$M,9,FALSE),"n.v.t.")</f>
        <v>Milieubeheer, algemeen</v>
      </c>
      <c r="AR2304" s="16" t="str">
        <f>IFERROR(VLOOKUP($P2304,'Kredieten productgroepen functi'!$C:$M,10,FALSE),"n.v.t.")</f>
        <v>5</v>
      </c>
      <c r="AS2304" s="16" t="str">
        <f>IFERROR(VLOOKUP($P2304,'Kredieten productgroepen functi'!$C:$M,11,FALSE),"n.v.t.")</f>
        <v>Milieubeheer</v>
      </c>
      <c r="AT2304" s="16" t="str">
        <f t="shared" si="110"/>
        <v>Lasten</v>
      </c>
      <c r="AU2304" s="16" t="str">
        <f>IFERROR(VLOOKUP($R2304,Kostensoorten!$C:$J,7,FALSE),"n.v.t.")</f>
        <v>2.3.1</v>
      </c>
      <c r="AV2304" s="16" t="str">
        <f>IFERROR(VLOOKUP($R2304,Kostensoorten!$C:$J,8,FALSE),"n.v.t.")</f>
        <v>Aankopen niet duurzame goedere</v>
      </c>
    </row>
    <row r="2305" spans="6:48">
      <c r="F2305" s="2" t="s">
        <v>9804</v>
      </c>
      <c r="G2305" s="2" t="s">
        <v>39</v>
      </c>
      <c r="H2305" s="2" t="s">
        <v>39</v>
      </c>
      <c r="I2305" s="18">
        <v>139.74</v>
      </c>
      <c r="P2305" s="16" t="str">
        <f t="shared" si="108"/>
        <v>650445</v>
      </c>
      <c r="Q2305" s="16" t="str">
        <f>IFERROR(VLOOKUP($P2305,'Kredieten productgroepen functi'!$C:$M,2,FALSE),"n.v.t.")</f>
        <v>Duurzame Energie</v>
      </c>
      <c r="R2305" s="16" t="str">
        <f t="shared" si="109"/>
        <v>423154</v>
      </c>
      <c r="S2305" s="16" t="str">
        <f>IFERROR(VLOOKUP($R2305,Kostensoorten!$C:$J,2,FALSE),"n.v.t.")</f>
        <v>Verblijfkosten werkzaamehden elders</v>
      </c>
      <c r="T2305" s="16" t="s">
        <v>39</v>
      </c>
      <c r="U2305" s="16" t="s">
        <v>39</v>
      </c>
      <c r="V2305" s="16" t="s">
        <v>39</v>
      </c>
      <c r="W2305" s="16" t="s">
        <v>39</v>
      </c>
      <c r="X2305" s="16" t="s">
        <v>39</v>
      </c>
      <c r="Y2305" s="16" t="s">
        <v>39</v>
      </c>
      <c r="Z2305" s="16" t="s">
        <v>39</v>
      </c>
      <c r="AA2305" s="16" t="s">
        <v>39</v>
      </c>
      <c r="AB2305" s="16" t="s">
        <v>39</v>
      </c>
      <c r="AC2305" s="16" t="s">
        <v>39</v>
      </c>
      <c r="AD2305" s="16" t="s">
        <v>39</v>
      </c>
      <c r="AE2305" s="16" t="s">
        <v>39</v>
      </c>
      <c r="AF2305" s="16" t="s">
        <v>39</v>
      </c>
      <c r="AG2305" s="16" t="s">
        <v>39</v>
      </c>
      <c r="AH2305" s="16" t="s">
        <v>39</v>
      </c>
      <c r="AI2305" s="16" t="s">
        <v>39</v>
      </c>
      <c r="AJ2305" s="16" t="s">
        <v>39</v>
      </c>
      <c r="AL2305" s="16" t="s">
        <v>39</v>
      </c>
      <c r="AM2305" s="16" t="s">
        <v>39</v>
      </c>
      <c r="AN2305" s="16" t="str">
        <f>IFERROR(VLOOKUP($P2305,'Kredieten productgroepen functi'!$C:$M,6,FALSE),"n.v.t.")</f>
        <v>5004</v>
      </c>
      <c r="AO2305" s="16" t="str">
        <f>IFERROR(VLOOKUP($P2305,'Kredieten productgroepen functi'!$C:$M,7,FALSE),"n.v.t.")</f>
        <v>Energie en klimaat</v>
      </c>
      <c r="AP2305" s="16" t="str">
        <f>IFERROR(VLOOKUP($P2305,'Kredieten productgroepen functi'!$C:$M,8,FALSE),"n.v.t.")</f>
        <v>50</v>
      </c>
      <c r="AQ2305" s="16" t="str">
        <f>IFERROR(VLOOKUP($P2305,'Kredieten productgroepen functi'!$C:$M,9,FALSE),"n.v.t.")</f>
        <v>Milieubeheer, algemeen</v>
      </c>
      <c r="AR2305" s="16" t="str">
        <f>IFERROR(VLOOKUP($P2305,'Kredieten productgroepen functi'!$C:$M,10,FALSE),"n.v.t.")</f>
        <v>5</v>
      </c>
      <c r="AS2305" s="16" t="str">
        <f>IFERROR(VLOOKUP($P2305,'Kredieten productgroepen functi'!$C:$M,11,FALSE),"n.v.t.")</f>
        <v>Milieubeheer</v>
      </c>
      <c r="AT2305" s="16" t="str">
        <f t="shared" si="110"/>
        <v>Lasten</v>
      </c>
      <c r="AU2305" s="16" t="str">
        <f>IFERROR(VLOOKUP($R2305,Kostensoorten!$C:$J,7,FALSE),"n.v.t.")</f>
        <v>2.3.1</v>
      </c>
      <c r="AV2305" s="16" t="str">
        <f>IFERROR(VLOOKUP($R2305,Kostensoorten!$C:$J,8,FALSE),"n.v.t.")</f>
        <v>Aankopen niet duurzame goedere</v>
      </c>
    </row>
    <row r="2306" spans="6:48">
      <c r="F2306" s="2" t="s">
        <v>9805</v>
      </c>
      <c r="G2306" s="2" t="s">
        <v>39</v>
      </c>
      <c r="H2306" s="2" t="s">
        <v>39</v>
      </c>
      <c r="I2306" s="18">
        <v>362.1</v>
      </c>
      <c r="P2306" s="16" t="str">
        <f t="shared" si="108"/>
        <v>650445</v>
      </c>
      <c r="Q2306" s="16" t="str">
        <f>IFERROR(VLOOKUP($P2306,'Kredieten productgroepen functi'!$C:$M,2,FALSE),"n.v.t.")</f>
        <v>Duurzame Energie</v>
      </c>
      <c r="R2306" s="16" t="str">
        <f t="shared" si="109"/>
        <v>423168</v>
      </c>
      <c r="S2306" s="16" t="str">
        <f>IFERROR(VLOOKUP($R2306,Kostensoorten!$C:$J,2,FALSE),"n.v.t.")</f>
        <v>Info bijeenk, voorl. avonden e.d.</v>
      </c>
      <c r="T2306" s="16" t="s">
        <v>39</v>
      </c>
      <c r="U2306" s="16" t="s">
        <v>39</v>
      </c>
      <c r="V2306" s="16" t="s">
        <v>39</v>
      </c>
      <c r="W2306" s="16" t="s">
        <v>39</v>
      </c>
      <c r="X2306" s="16" t="s">
        <v>39</v>
      </c>
      <c r="Y2306" s="16" t="s">
        <v>39</v>
      </c>
      <c r="Z2306" s="16" t="s">
        <v>39</v>
      </c>
      <c r="AA2306" s="16" t="s">
        <v>39</v>
      </c>
      <c r="AB2306" s="16" t="s">
        <v>39</v>
      </c>
      <c r="AC2306" s="16" t="s">
        <v>39</v>
      </c>
      <c r="AD2306" s="16" t="s">
        <v>39</v>
      </c>
      <c r="AE2306" s="16" t="s">
        <v>39</v>
      </c>
      <c r="AF2306" s="16" t="s">
        <v>39</v>
      </c>
      <c r="AG2306" s="16" t="s">
        <v>39</v>
      </c>
      <c r="AH2306" s="16" t="s">
        <v>39</v>
      </c>
      <c r="AI2306" s="16" t="s">
        <v>39</v>
      </c>
      <c r="AJ2306" s="16" t="s">
        <v>39</v>
      </c>
      <c r="AL2306" s="16" t="s">
        <v>39</v>
      </c>
      <c r="AM2306" s="16" t="s">
        <v>39</v>
      </c>
      <c r="AN2306" s="16" t="str">
        <f>IFERROR(VLOOKUP($P2306,'Kredieten productgroepen functi'!$C:$M,6,FALSE),"n.v.t.")</f>
        <v>5004</v>
      </c>
      <c r="AO2306" s="16" t="str">
        <f>IFERROR(VLOOKUP($P2306,'Kredieten productgroepen functi'!$C:$M,7,FALSE),"n.v.t.")</f>
        <v>Energie en klimaat</v>
      </c>
      <c r="AP2306" s="16" t="str">
        <f>IFERROR(VLOOKUP($P2306,'Kredieten productgroepen functi'!$C:$M,8,FALSE),"n.v.t.")</f>
        <v>50</v>
      </c>
      <c r="AQ2306" s="16" t="str">
        <f>IFERROR(VLOOKUP($P2306,'Kredieten productgroepen functi'!$C:$M,9,FALSE),"n.v.t.")</f>
        <v>Milieubeheer, algemeen</v>
      </c>
      <c r="AR2306" s="16" t="str">
        <f>IFERROR(VLOOKUP($P2306,'Kredieten productgroepen functi'!$C:$M,10,FALSE),"n.v.t.")</f>
        <v>5</v>
      </c>
      <c r="AS2306" s="16" t="str">
        <f>IFERROR(VLOOKUP($P2306,'Kredieten productgroepen functi'!$C:$M,11,FALSE),"n.v.t.")</f>
        <v>Milieubeheer</v>
      </c>
      <c r="AT2306" s="16" t="str">
        <f t="shared" si="110"/>
        <v>Lasten</v>
      </c>
      <c r="AU2306" s="16" t="str">
        <f>IFERROR(VLOOKUP($R2306,Kostensoorten!$C:$J,7,FALSE),"n.v.t.")</f>
        <v>2.3.1</v>
      </c>
      <c r="AV2306" s="16" t="str">
        <f>IFERROR(VLOOKUP($R2306,Kostensoorten!$C:$J,8,FALSE),"n.v.t.")</f>
        <v>Aankopen niet duurzame goedere</v>
      </c>
    </row>
    <row r="2307" spans="6:48">
      <c r="F2307" s="2" t="s">
        <v>9806</v>
      </c>
      <c r="G2307" s="2" t="s">
        <v>39</v>
      </c>
      <c r="H2307" s="2" t="s">
        <v>39</v>
      </c>
      <c r="I2307" s="18">
        <v>437.73</v>
      </c>
      <c r="P2307" s="16" t="str">
        <f t="shared" si="108"/>
        <v>650445</v>
      </c>
      <c r="Q2307" s="16" t="str">
        <f>IFERROR(VLOOKUP($P2307,'Kredieten productgroepen functi'!$C:$M,2,FALSE),"n.v.t.")</f>
        <v>Duurzame Energie</v>
      </c>
      <c r="R2307" s="16" t="str">
        <f t="shared" si="109"/>
        <v>423170</v>
      </c>
      <c r="S2307" s="16" t="str">
        <f>IFERROR(VLOOKUP($R2307,Kostensoorten!$C:$J,2,FALSE),"n.v.t.")</f>
        <v>Werklunch/diner zakelijke relaties</v>
      </c>
      <c r="T2307" s="16" t="s">
        <v>39</v>
      </c>
      <c r="U2307" s="16" t="s">
        <v>39</v>
      </c>
      <c r="V2307" s="16" t="s">
        <v>39</v>
      </c>
      <c r="W2307" s="16" t="s">
        <v>39</v>
      </c>
      <c r="X2307" s="16" t="s">
        <v>39</v>
      </c>
      <c r="Y2307" s="16" t="s">
        <v>39</v>
      </c>
      <c r="Z2307" s="16" t="s">
        <v>39</v>
      </c>
      <c r="AA2307" s="16" t="s">
        <v>39</v>
      </c>
      <c r="AB2307" s="16" t="s">
        <v>39</v>
      </c>
      <c r="AC2307" s="16" t="s">
        <v>39</v>
      </c>
      <c r="AD2307" s="16" t="s">
        <v>39</v>
      </c>
      <c r="AE2307" s="16" t="s">
        <v>39</v>
      </c>
      <c r="AF2307" s="16" t="s">
        <v>39</v>
      </c>
      <c r="AG2307" s="16" t="s">
        <v>39</v>
      </c>
      <c r="AH2307" s="16" t="s">
        <v>39</v>
      </c>
      <c r="AI2307" s="16" t="s">
        <v>39</v>
      </c>
      <c r="AJ2307" s="16" t="s">
        <v>39</v>
      </c>
      <c r="AL2307" s="16" t="s">
        <v>39</v>
      </c>
      <c r="AM2307" s="16" t="s">
        <v>39</v>
      </c>
      <c r="AN2307" s="16" t="str">
        <f>IFERROR(VLOOKUP($P2307,'Kredieten productgroepen functi'!$C:$M,6,FALSE),"n.v.t.")</f>
        <v>5004</v>
      </c>
      <c r="AO2307" s="16" t="str">
        <f>IFERROR(VLOOKUP($P2307,'Kredieten productgroepen functi'!$C:$M,7,FALSE),"n.v.t.")</f>
        <v>Energie en klimaat</v>
      </c>
      <c r="AP2307" s="16" t="str">
        <f>IFERROR(VLOOKUP($P2307,'Kredieten productgroepen functi'!$C:$M,8,FALSE),"n.v.t.")</f>
        <v>50</v>
      </c>
      <c r="AQ2307" s="16" t="str">
        <f>IFERROR(VLOOKUP($P2307,'Kredieten productgroepen functi'!$C:$M,9,FALSE),"n.v.t.")</f>
        <v>Milieubeheer, algemeen</v>
      </c>
      <c r="AR2307" s="16" t="str">
        <f>IFERROR(VLOOKUP($P2307,'Kredieten productgroepen functi'!$C:$M,10,FALSE),"n.v.t.")</f>
        <v>5</v>
      </c>
      <c r="AS2307" s="16" t="str">
        <f>IFERROR(VLOOKUP($P2307,'Kredieten productgroepen functi'!$C:$M,11,FALSE),"n.v.t.")</f>
        <v>Milieubeheer</v>
      </c>
      <c r="AT2307" s="16" t="str">
        <f t="shared" si="110"/>
        <v>Lasten</v>
      </c>
      <c r="AU2307" s="16" t="str">
        <f>IFERROR(VLOOKUP($R2307,Kostensoorten!$C:$J,7,FALSE),"n.v.t.")</f>
        <v>2.3.1</v>
      </c>
      <c r="AV2307" s="16" t="str">
        <f>IFERROR(VLOOKUP($R2307,Kostensoorten!$C:$J,8,FALSE),"n.v.t.")</f>
        <v>Aankopen niet duurzame goedere</v>
      </c>
    </row>
    <row r="2308" spans="6:48">
      <c r="F2308" s="2" t="s">
        <v>8832</v>
      </c>
      <c r="G2308" s="2" t="s">
        <v>39</v>
      </c>
      <c r="H2308" s="2" t="s">
        <v>39</v>
      </c>
      <c r="I2308" s="18">
        <v>897.03</v>
      </c>
      <c r="P2308" s="16" t="str">
        <f t="shared" si="108"/>
        <v>650445</v>
      </c>
      <c r="Q2308" s="16" t="str">
        <f>IFERROR(VLOOKUP($P2308,'Kredieten productgroepen functi'!$C:$M,2,FALSE),"n.v.t.")</f>
        <v>Duurzame Energie</v>
      </c>
      <c r="R2308" s="16" t="str">
        <f t="shared" si="109"/>
        <v>423170</v>
      </c>
      <c r="S2308" s="16" t="str">
        <f>IFERROR(VLOOKUP($R2308,Kostensoorten!$C:$J,2,FALSE),"n.v.t.")</f>
        <v>Werklunch/diner zakelijke relaties</v>
      </c>
      <c r="T2308" s="16" t="s">
        <v>39</v>
      </c>
      <c r="U2308" s="16" t="s">
        <v>39</v>
      </c>
      <c r="V2308" s="16" t="s">
        <v>39</v>
      </c>
      <c r="W2308" s="16" t="s">
        <v>39</v>
      </c>
      <c r="X2308" s="16" t="s">
        <v>39</v>
      </c>
      <c r="Y2308" s="16" t="s">
        <v>39</v>
      </c>
      <c r="Z2308" s="16" t="s">
        <v>39</v>
      </c>
      <c r="AA2308" s="16" t="s">
        <v>39</v>
      </c>
      <c r="AB2308" s="16" t="s">
        <v>39</v>
      </c>
      <c r="AC2308" s="16" t="s">
        <v>39</v>
      </c>
      <c r="AD2308" s="16" t="s">
        <v>39</v>
      </c>
      <c r="AE2308" s="16" t="s">
        <v>39</v>
      </c>
      <c r="AF2308" s="16" t="s">
        <v>39</v>
      </c>
      <c r="AG2308" s="16" t="s">
        <v>39</v>
      </c>
      <c r="AH2308" s="16" t="s">
        <v>39</v>
      </c>
      <c r="AI2308" s="16" t="s">
        <v>39</v>
      </c>
      <c r="AJ2308" s="16" t="s">
        <v>39</v>
      </c>
      <c r="AL2308" s="16" t="s">
        <v>39</v>
      </c>
      <c r="AM2308" s="16" t="s">
        <v>39</v>
      </c>
      <c r="AN2308" s="16" t="str">
        <f>IFERROR(VLOOKUP($P2308,'Kredieten productgroepen functi'!$C:$M,6,FALSE),"n.v.t.")</f>
        <v>5004</v>
      </c>
      <c r="AO2308" s="16" t="str">
        <f>IFERROR(VLOOKUP($P2308,'Kredieten productgroepen functi'!$C:$M,7,FALSE),"n.v.t.")</f>
        <v>Energie en klimaat</v>
      </c>
      <c r="AP2308" s="16" t="str">
        <f>IFERROR(VLOOKUP($P2308,'Kredieten productgroepen functi'!$C:$M,8,FALSE),"n.v.t.")</f>
        <v>50</v>
      </c>
      <c r="AQ2308" s="16" t="str">
        <f>IFERROR(VLOOKUP($P2308,'Kredieten productgroepen functi'!$C:$M,9,FALSE),"n.v.t.")</f>
        <v>Milieubeheer, algemeen</v>
      </c>
      <c r="AR2308" s="16" t="str">
        <f>IFERROR(VLOOKUP($P2308,'Kredieten productgroepen functi'!$C:$M,10,FALSE),"n.v.t.")</f>
        <v>5</v>
      </c>
      <c r="AS2308" s="16" t="str">
        <f>IFERROR(VLOOKUP($P2308,'Kredieten productgroepen functi'!$C:$M,11,FALSE),"n.v.t.")</f>
        <v>Milieubeheer</v>
      </c>
      <c r="AT2308" s="16" t="str">
        <f t="shared" si="110"/>
        <v>Lasten</v>
      </c>
      <c r="AU2308" s="16" t="str">
        <f>IFERROR(VLOOKUP($R2308,Kostensoorten!$C:$J,7,FALSE),"n.v.t.")</f>
        <v>2.3.1</v>
      </c>
      <c r="AV2308" s="16" t="str">
        <f>IFERROR(VLOOKUP($R2308,Kostensoorten!$C:$J,8,FALSE),"n.v.t.")</f>
        <v>Aankopen niet duurzame goedere</v>
      </c>
    </row>
    <row r="2309" spans="6:48">
      <c r="F2309" s="2" t="s">
        <v>9807</v>
      </c>
      <c r="G2309" s="2" t="s">
        <v>39</v>
      </c>
      <c r="H2309" s="2" t="s">
        <v>39</v>
      </c>
      <c r="I2309" s="18">
        <v>172.5</v>
      </c>
      <c r="P2309" s="16" t="str">
        <f t="shared" si="108"/>
        <v>650445</v>
      </c>
      <c r="Q2309" s="16" t="str">
        <f>IFERROR(VLOOKUP($P2309,'Kredieten productgroepen functi'!$C:$M,2,FALSE),"n.v.t.")</f>
        <v>Duurzame Energie</v>
      </c>
      <c r="R2309" s="16" t="str">
        <f t="shared" si="109"/>
        <v>423175</v>
      </c>
      <c r="S2309" s="16" t="str">
        <f>IFERROR(VLOOKUP($R2309,Kostensoorten!$C:$J,2,FALSE),"n.v.t.")</f>
        <v>Vergadering/bijeenkomst Extern</v>
      </c>
      <c r="T2309" s="16" t="s">
        <v>39</v>
      </c>
      <c r="U2309" s="16" t="s">
        <v>39</v>
      </c>
      <c r="V2309" s="16" t="s">
        <v>39</v>
      </c>
      <c r="W2309" s="16" t="s">
        <v>39</v>
      </c>
      <c r="X2309" s="16" t="s">
        <v>39</v>
      </c>
      <c r="Y2309" s="16" t="s">
        <v>39</v>
      </c>
      <c r="Z2309" s="16" t="s">
        <v>39</v>
      </c>
      <c r="AA2309" s="16" t="s">
        <v>39</v>
      </c>
      <c r="AB2309" s="16" t="s">
        <v>39</v>
      </c>
      <c r="AC2309" s="16" t="s">
        <v>39</v>
      </c>
      <c r="AD2309" s="16" t="s">
        <v>39</v>
      </c>
      <c r="AE2309" s="16" t="s">
        <v>39</v>
      </c>
      <c r="AF2309" s="16" t="s">
        <v>39</v>
      </c>
      <c r="AG2309" s="16" t="s">
        <v>39</v>
      </c>
      <c r="AH2309" s="16" t="s">
        <v>39</v>
      </c>
      <c r="AI2309" s="16" t="s">
        <v>39</v>
      </c>
      <c r="AJ2309" s="16" t="s">
        <v>39</v>
      </c>
      <c r="AL2309" s="16" t="s">
        <v>39</v>
      </c>
      <c r="AM2309" s="16" t="s">
        <v>39</v>
      </c>
      <c r="AN2309" s="16" t="str">
        <f>IFERROR(VLOOKUP($P2309,'Kredieten productgroepen functi'!$C:$M,6,FALSE),"n.v.t.")</f>
        <v>5004</v>
      </c>
      <c r="AO2309" s="16" t="str">
        <f>IFERROR(VLOOKUP($P2309,'Kredieten productgroepen functi'!$C:$M,7,FALSE),"n.v.t.")</f>
        <v>Energie en klimaat</v>
      </c>
      <c r="AP2309" s="16" t="str">
        <f>IFERROR(VLOOKUP($P2309,'Kredieten productgroepen functi'!$C:$M,8,FALSE),"n.v.t.")</f>
        <v>50</v>
      </c>
      <c r="AQ2309" s="16" t="str">
        <f>IFERROR(VLOOKUP($P2309,'Kredieten productgroepen functi'!$C:$M,9,FALSE),"n.v.t.")</f>
        <v>Milieubeheer, algemeen</v>
      </c>
      <c r="AR2309" s="16" t="str">
        <f>IFERROR(VLOOKUP($P2309,'Kredieten productgroepen functi'!$C:$M,10,FALSE),"n.v.t.")</f>
        <v>5</v>
      </c>
      <c r="AS2309" s="16" t="str">
        <f>IFERROR(VLOOKUP($P2309,'Kredieten productgroepen functi'!$C:$M,11,FALSE),"n.v.t.")</f>
        <v>Milieubeheer</v>
      </c>
      <c r="AT2309" s="16" t="str">
        <f t="shared" si="110"/>
        <v>Lasten</v>
      </c>
      <c r="AU2309" s="16" t="str">
        <f>IFERROR(VLOOKUP($R2309,Kostensoorten!$C:$J,7,FALSE),"n.v.t.")</f>
        <v>2.3.1</v>
      </c>
      <c r="AV2309" s="16" t="str">
        <f>IFERROR(VLOOKUP($R2309,Kostensoorten!$C:$J,8,FALSE),"n.v.t.")</f>
        <v>Aankopen niet duurzame goedere</v>
      </c>
    </row>
    <row r="2310" spans="6:48">
      <c r="F2310" s="2" t="s">
        <v>9808</v>
      </c>
      <c r="G2310" s="2" t="s">
        <v>39</v>
      </c>
      <c r="H2310" s="2" t="s">
        <v>39</v>
      </c>
      <c r="I2310" s="18">
        <v>2.98</v>
      </c>
      <c r="P2310" s="16" t="str">
        <f t="shared" ref="P2310:P2373" si="111">IF(RIGHT(LEFT(F2310,6),1)=".",LEFT(F2310,5),LEFT(F2310,6))</f>
        <v>650445</v>
      </c>
      <c r="Q2310" s="16" t="str">
        <f>IFERROR(VLOOKUP($P2310,'Kredieten productgroepen functi'!$C:$M,2,FALSE),"n.v.t.")</f>
        <v>Duurzame Energie</v>
      </c>
      <c r="R2310" s="16" t="str">
        <f t="shared" ref="R2310:R2373" si="112">IF(RIGHT(LEFT(F2310,6),1)=".",RIGHT(LEFT(F2310,12),6),RIGHT(LEFT(F2310,13),6))</f>
        <v>423178</v>
      </c>
      <c r="S2310" s="16" t="str">
        <f>IFERROR(VLOOKUP($R2310,Kostensoorten!$C:$J,2,FALSE),"n.v.t.")</f>
        <v>Consumpties op werkplek</v>
      </c>
      <c r="T2310" s="16" t="s">
        <v>39</v>
      </c>
      <c r="U2310" s="16" t="s">
        <v>39</v>
      </c>
      <c r="V2310" s="16" t="s">
        <v>39</v>
      </c>
      <c r="W2310" s="16" t="s">
        <v>39</v>
      </c>
      <c r="X2310" s="16" t="s">
        <v>39</v>
      </c>
      <c r="Y2310" s="16" t="s">
        <v>39</v>
      </c>
      <c r="Z2310" s="16" t="s">
        <v>39</v>
      </c>
      <c r="AA2310" s="16" t="s">
        <v>39</v>
      </c>
      <c r="AB2310" s="16" t="s">
        <v>39</v>
      </c>
      <c r="AC2310" s="16" t="s">
        <v>39</v>
      </c>
      <c r="AD2310" s="16" t="s">
        <v>39</v>
      </c>
      <c r="AE2310" s="16" t="s">
        <v>39</v>
      </c>
      <c r="AF2310" s="16" t="s">
        <v>39</v>
      </c>
      <c r="AG2310" s="16" t="s">
        <v>39</v>
      </c>
      <c r="AH2310" s="16" t="s">
        <v>39</v>
      </c>
      <c r="AI2310" s="16" t="s">
        <v>39</v>
      </c>
      <c r="AJ2310" s="16" t="s">
        <v>39</v>
      </c>
      <c r="AL2310" s="16" t="s">
        <v>39</v>
      </c>
      <c r="AM2310" s="16" t="s">
        <v>39</v>
      </c>
      <c r="AN2310" s="16" t="str">
        <f>IFERROR(VLOOKUP($P2310,'Kredieten productgroepen functi'!$C:$M,6,FALSE),"n.v.t.")</f>
        <v>5004</v>
      </c>
      <c r="AO2310" s="16" t="str">
        <f>IFERROR(VLOOKUP($P2310,'Kredieten productgroepen functi'!$C:$M,7,FALSE),"n.v.t.")</f>
        <v>Energie en klimaat</v>
      </c>
      <c r="AP2310" s="16" t="str">
        <f>IFERROR(VLOOKUP($P2310,'Kredieten productgroepen functi'!$C:$M,8,FALSE),"n.v.t.")</f>
        <v>50</v>
      </c>
      <c r="AQ2310" s="16" t="str">
        <f>IFERROR(VLOOKUP($P2310,'Kredieten productgroepen functi'!$C:$M,9,FALSE),"n.v.t.")</f>
        <v>Milieubeheer, algemeen</v>
      </c>
      <c r="AR2310" s="16" t="str">
        <f>IFERROR(VLOOKUP($P2310,'Kredieten productgroepen functi'!$C:$M,10,FALSE),"n.v.t.")</f>
        <v>5</v>
      </c>
      <c r="AS2310" s="16" t="str">
        <f>IFERROR(VLOOKUP($P2310,'Kredieten productgroepen functi'!$C:$M,11,FALSE),"n.v.t.")</f>
        <v>Milieubeheer</v>
      </c>
      <c r="AT2310" s="16" t="str">
        <f t="shared" ref="AT2310:AT2373" si="113">IF(LEFT(R2310,1)="4","Lasten",IF(LEFT(R2310,1)="8","Baten","n.v.t."))</f>
        <v>Lasten</v>
      </c>
      <c r="AU2310" s="16" t="str">
        <f>IFERROR(VLOOKUP($R2310,Kostensoorten!$C:$J,7,FALSE),"n.v.t.")</f>
        <v>2.3.1</v>
      </c>
      <c r="AV2310" s="16" t="str">
        <f>IFERROR(VLOOKUP($R2310,Kostensoorten!$C:$J,8,FALSE),"n.v.t.")</f>
        <v>Aankopen niet duurzame goedere</v>
      </c>
    </row>
    <row r="2311" spans="6:48">
      <c r="F2311" s="2" t="s">
        <v>9809</v>
      </c>
      <c r="G2311" s="2" t="s">
        <v>39</v>
      </c>
      <c r="H2311" s="2" t="s">
        <v>39</v>
      </c>
      <c r="I2311" s="18">
        <v>363.45</v>
      </c>
      <c r="P2311" s="16" t="str">
        <f t="shared" si="111"/>
        <v>650445</v>
      </c>
      <c r="Q2311" s="16" t="str">
        <f>IFERROR(VLOOKUP($P2311,'Kredieten productgroepen functi'!$C:$M,2,FALSE),"n.v.t.")</f>
        <v>Duurzame Energie</v>
      </c>
      <c r="R2311" s="16" t="str">
        <f t="shared" si="112"/>
        <v>423178</v>
      </c>
      <c r="S2311" s="16" t="str">
        <f>IFERROR(VLOOKUP($R2311,Kostensoorten!$C:$J,2,FALSE),"n.v.t.")</f>
        <v>Consumpties op werkplek</v>
      </c>
      <c r="T2311" s="16" t="s">
        <v>39</v>
      </c>
      <c r="U2311" s="16" t="s">
        <v>39</v>
      </c>
      <c r="V2311" s="16" t="s">
        <v>39</v>
      </c>
      <c r="W2311" s="16" t="s">
        <v>39</v>
      </c>
      <c r="X2311" s="16" t="s">
        <v>39</v>
      </c>
      <c r="Y2311" s="16" t="s">
        <v>39</v>
      </c>
      <c r="Z2311" s="16" t="s">
        <v>39</v>
      </c>
      <c r="AA2311" s="16" t="s">
        <v>39</v>
      </c>
      <c r="AB2311" s="16" t="s">
        <v>39</v>
      </c>
      <c r="AC2311" s="16" t="s">
        <v>39</v>
      </c>
      <c r="AD2311" s="16" t="s">
        <v>39</v>
      </c>
      <c r="AE2311" s="16" t="s">
        <v>39</v>
      </c>
      <c r="AF2311" s="16" t="s">
        <v>39</v>
      </c>
      <c r="AG2311" s="16" t="s">
        <v>39</v>
      </c>
      <c r="AH2311" s="16" t="s">
        <v>39</v>
      </c>
      <c r="AI2311" s="16" t="s">
        <v>39</v>
      </c>
      <c r="AJ2311" s="16" t="s">
        <v>39</v>
      </c>
      <c r="AL2311" s="16" t="s">
        <v>39</v>
      </c>
      <c r="AM2311" s="16" t="s">
        <v>39</v>
      </c>
      <c r="AN2311" s="16" t="str">
        <f>IFERROR(VLOOKUP($P2311,'Kredieten productgroepen functi'!$C:$M,6,FALSE),"n.v.t.")</f>
        <v>5004</v>
      </c>
      <c r="AO2311" s="16" t="str">
        <f>IFERROR(VLOOKUP($P2311,'Kredieten productgroepen functi'!$C:$M,7,FALSE),"n.v.t.")</f>
        <v>Energie en klimaat</v>
      </c>
      <c r="AP2311" s="16" t="str">
        <f>IFERROR(VLOOKUP($P2311,'Kredieten productgroepen functi'!$C:$M,8,FALSE),"n.v.t.")</f>
        <v>50</v>
      </c>
      <c r="AQ2311" s="16" t="str">
        <f>IFERROR(VLOOKUP($P2311,'Kredieten productgroepen functi'!$C:$M,9,FALSE),"n.v.t.")</f>
        <v>Milieubeheer, algemeen</v>
      </c>
      <c r="AR2311" s="16" t="str">
        <f>IFERROR(VLOOKUP($P2311,'Kredieten productgroepen functi'!$C:$M,10,FALSE),"n.v.t.")</f>
        <v>5</v>
      </c>
      <c r="AS2311" s="16" t="str">
        <f>IFERROR(VLOOKUP($P2311,'Kredieten productgroepen functi'!$C:$M,11,FALSE),"n.v.t.")</f>
        <v>Milieubeheer</v>
      </c>
      <c r="AT2311" s="16" t="str">
        <f t="shared" si="113"/>
        <v>Lasten</v>
      </c>
      <c r="AU2311" s="16" t="str">
        <f>IFERROR(VLOOKUP($R2311,Kostensoorten!$C:$J,7,FALSE),"n.v.t.")</f>
        <v>2.3.1</v>
      </c>
      <c r="AV2311" s="16" t="str">
        <f>IFERROR(VLOOKUP($R2311,Kostensoorten!$C:$J,8,FALSE),"n.v.t.")</f>
        <v>Aankopen niet duurzame goedere</v>
      </c>
    </row>
    <row r="2312" spans="6:48">
      <c r="F2312" s="2" t="s">
        <v>9810</v>
      </c>
      <c r="G2312" s="2" t="s">
        <v>39</v>
      </c>
      <c r="H2312" s="2" t="s">
        <v>39</v>
      </c>
      <c r="I2312" s="18">
        <v>164.46</v>
      </c>
      <c r="P2312" s="16" t="str">
        <f t="shared" si="111"/>
        <v>650445</v>
      </c>
      <c r="Q2312" s="16" t="str">
        <f>IFERROR(VLOOKUP($P2312,'Kredieten productgroepen functi'!$C:$M,2,FALSE),"n.v.t.")</f>
        <v>Duurzame Energie</v>
      </c>
      <c r="R2312" s="16" t="str">
        <f t="shared" si="112"/>
        <v>423178</v>
      </c>
      <c r="S2312" s="16" t="str">
        <f>IFERROR(VLOOKUP($R2312,Kostensoorten!$C:$J,2,FALSE),"n.v.t.")</f>
        <v>Consumpties op werkplek</v>
      </c>
      <c r="T2312" s="16" t="s">
        <v>39</v>
      </c>
      <c r="U2312" s="16" t="s">
        <v>39</v>
      </c>
      <c r="V2312" s="16" t="s">
        <v>39</v>
      </c>
      <c r="W2312" s="16" t="s">
        <v>39</v>
      </c>
      <c r="X2312" s="16" t="s">
        <v>39</v>
      </c>
      <c r="Y2312" s="16" t="s">
        <v>39</v>
      </c>
      <c r="Z2312" s="16" t="s">
        <v>39</v>
      </c>
      <c r="AA2312" s="16" t="s">
        <v>39</v>
      </c>
      <c r="AB2312" s="16" t="s">
        <v>39</v>
      </c>
      <c r="AC2312" s="16" t="s">
        <v>39</v>
      </c>
      <c r="AD2312" s="16" t="s">
        <v>39</v>
      </c>
      <c r="AE2312" s="16" t="s">
        <v>39</v>
      </c>
      <c r="AF2312" s="16" t="s">
        <v>39</v>
      </c>
      <c r="AG2312" s="16" t="s">
        <v>39</v>
      </c>
      <c r="AH2312" s="16" t="s">
        <v>39</v>
      </c>
      <c r="AI2312" s="16" t="s">
        <v>39</v>
      </c>
      <c r="AJ2312" s="16" t="s">
        <v>39</v>
      </c>
      <c r="AL2312" s="16" t="s">
        <v>39</v>
      </c>
      <c r="AM2312" s="16" t="s">
        <v>39</v>
      </c>
      <c r="AN2312" s="16" t="str">
        <f>IFERROR(VLOOKUP($P2312,'Kredieten productgroepen functi'!$C:$M,6,FALSE),"n.v.t.")</f>
        <v>5004</v>
      </c>
      <c r="AO2312" s="16" t="str">
        <f>IFERROR(VLOOKUP($P2312,'Kredieten productgroepen functi'!$C:$M,7,FALSE),"n.v.t.")</f>
        <v>Energie en klimaat</v>
      </c>
      <c r="AP2312" s="16" t="str">
        <f>IFERROR(VLOOKUP($P2312,'Kredieten productgroepen functi'!$C:$M,8,FALSE),"n.v.t.")</f>
        <v>50</v>
      </c>
      <c r="AQ2312" s="16" t="str">
        <f>IFERROR(VLOOKUP($P2312,'Kredieten productgroepen functi'!$C:$M,9,FALSE),"n.v.t.")</f>
        <v>Milieubeheer, algemeen</v>
      </c>
      <c r="AR2312" s="16" t="str">
        <f>IFERROR(VLOOKUP($P2312,'Kredieten productgroepen functi'!$C:$M,10,FALSE),"n.v.t.")</f>
        <v>5</v>
      </c>
      <c r="AS2312" s="16" t="str">
        <f>IFERROR(VLOOKUP($P2312,'Kredieten productgroepen functi'!$C:$M,11,FALSE),"n.v.t.")</f>
        <v>Milieubeheer</v>
      </c>
      <c r="AT2312" s="16" t="str">
        <f t="shared" si="113"/>
        <v>Lasten</v>
      </c>
      <c r="AU2312" s="16" t="str">
        <f>IFERROR(VLOOKUP($R2312,Kostensoorten!$C:$J,7,FALSE),"n.v.t.")</f>
        <v>2.3.1</v>
      </c>
      <c r="AV2312" s="16" t="str">
        <f>IFERROR(VLOOKUP($R2312,Kostensoorten!$C:$J,8,FALSE),"n.v.t.")</f>
        <v>Aankopen niet duurzame goedere</v>
      </c>
    </row>
    <row r="2313" spans="6:48">
      <c r="F2313" s="2" t="s">
        <v>8833</v>
      </c>
      <c r="G2313" s="2" t="s">
        <v>39</v>
      </c>
      <c r="H2313" s="2" t="s">
        <v>39</v>
      </c>
      <c r="I2313" s="18">
        <v>3062</v>
      </c>
      <c r="P2313" s="16" t="str">
        <f t="shared" si="111"/>
        <v>650445</v>
      </c>
      <c r="Q2313" s="16" t="str">
        <f>IFERROR(VLOOKUP($P2313,'Kredieten productgroepen functi'!$C:$M,2,FALSE),"n.v.t.")</f>
        <v>Duurzame Energie</v>
      </c>
      <c r="R2313" s="16" t="str">
        <f t="shared" si="112"/>
        <v>440202</v>
      </c>
      <c r="S2313" s="16" t="str">
        <f>IFERROR(VLOOKUP($R2313,Kostensoorten!$C:$J,2,FALSE),"n.v.t.")</f>
        <v>Overige inkomensoverdr. aan overhdn</v>
      </c>
      <c r="T2313" s="16" t="s">
        <v>39</v>
      </c>
      <c r="U2313" s="16" t="s">
        <v>39</v>
      </c>
      <c r="V2313" s="16" t="s">
        <v>39</v>
      </c>
      <c r="W2313" s="16" t="s">
        <v>39</v>
      </c>
      <c r="X2313" s="16" t="s">
        <v>39</v>
      </c>
      <c r="Y2313" s="16" t="s">
        <v>39</v>
      </c>
      <c r="Z2313" s="16" t="s">
        <v>39</v>
      </c>
      <c r="AA2313" s="16" t="s">
        <v>39</v>
      </c>
      <c r="AB2313" s="16" t="s">
        <v>39</v>
      </c>
      <c r="AC2313" s="16" t="s">
        <v>39</v>
      </c>
      <c r="AD2313" s="16" t="s">
        <v>39</v>
      </c>
      <c r="AE2313" s="16" t="s">
        <v>39</v>
      </c>
      <c r="AF2313" s="16" t="s">
        <v>39</v>
      </c>
      <c r="AG2313" s="16" t="s">
        <v>39</v>
      </c>
      <c r="AH2313" s="16" t="s">
        <v>39</v>
      </c>
      <c r="AI2313" s="16" t="s">
        <v>39</v>
      </c>
      <c r="AJ2313" s="16" t="s">
        <v>39</v>
      </c>
      <c r="AL2313" s="16" t="s">
        <v>39</v>
      </c>
      <c r="AM2313" s="16" t="s">
        <v>39</v>
      </c>
      <c r="AN2313" s="16" t="str">
        <f>IFERROR(VLOOKUP($P2313,'Kredieten productgroepen functi'!$C:$M,6,FALSE),"n.v.t.")</f>
        <v>5004</v>
      </c>
      <c r="AO2313" s="16" t="str">
        <f>IFERROR(VLOOKUP($P2313,'Kredieten productgroepen functi'!$C:$M,7,FALSE),"n.v.t.")</f>
        <v>Energie en klimaat</v>
      </c>
      <c r="AP2313" s="16" t="str">
        <f>IFERROR(VLOOKUP($P2313,'Kredieten productgroepen functi'!$C:$M,8,FALSE),"n.v.t.")</f>
        <v>50</v>
      </c>
      <c r="AQ2313" s="16" t="str">
        <f>IFERROR(VLOOKUP($P2313,'Kredieten productgroepen functi'!$C:$M,9,FALSE),"n.v.t.")</f>
        <v>Milieubeheer, algemeen</v>
      </c>
      <c r="AR2313" s="16" t="str">
        <f>IFERROR(VLOOKUP($P2313,'Kredieten productgroepen functi'!$C:$M,10,FALSE),"n.v.t.")</f>
        <v>5</v>
      </c>
      <c r="AS2313" s="16" t="str">
        <f>IFERROR(VLOOKUP($P2313,'Kredieten productgroepen functi'!$C:$M,11,FALSE),"n.v.t.")</f>
        <v>Milieubeheer</v>
      </c>
      <c r="AT2313" s="16" t="str">
        <f t="shared" si="113"/>
        <v>Lasten</v>
      </c>
      <c r="AU2313" s="16" t="str">
        <f>IFERROR(VLOOKUP($R2313,Kostensoorten!$C:$J,7,FALSE),"n.v.t.")</f>
        <v>4.0.2</v>
      </c>
      <c r="AV2313" s="16" t="str">
        <f>IFERROR(VLOOKUP($R2313,Kostensoorten!$C:$J,8,FALSE),"n.v.t.")</f>
        <v>Inkomensoverdrachten aan overh</v>
      </c>
    </row>
    <row r="2314" spans="6:48">
      <c r="F2314" s="2" t="s">
        <v>8273</v>
      </c>
      <c r="G2314" s="2" t="s">
        <v>39</v>
      </c>
      <c r="H2314" s="2" t="s">
        <v>39</v>
      </c>
      <c r="I2314" s="18">
        <v>-1887.6</v>
      </c>
      <c r="P2314" s="16" t="str">
        <f t="shared" si="111"/>
        <v>650445</v>
      </c>
      <c r="Q2314" s="16" t="str">
        <f>IFERROR(VLOOKUP($P2314,'Kredieten productgroepen functi'!$C:$M,2,FALSE),"n.v.t.")</f>
        <v>Duurzame Energie</v>
      </c>
      <c r="R2314" s="16" t="str">
        <f t="shared" si="112"/>
        <v>823090</v>
      </c>
      <c r="S2314" s="16" t="str">
        <f>IFERROR(VLOOKUP($R2314,Kostensoorten!$C:$J,2,FALSE),"n.v.t.")</f>
        <v>Overige opbr goederen en diensten</v>
      </c>
      <c r="T2314" s="16" t="s">
        <v>39</v>
      </c>
      <c r="U2314" s="16" t="s">
        <v>39</v>
      </c>
      <c r="V2314" s="16" t="s">
        <v>39</v>
      </c>
      <c r="W2314" s="16" t="s">
        <v>39</v>
      </c>
      <c r="X2314" s="16" t="s">
        <v>39</v>
      </c>
      <c r="Y2314" s="16" t="s">
        <v>39</v>
      </c>
      <c r="Z2314" s="16" t="s">
        <v>39</v>
      </c>
      <c r="AA2314" s="16" t="s">
        <v>39</v>
      </c>
      <c r="AB2314" s="16" t="s">
        <v>39</v>
      </c>
      <c r="AC2314" s="16" t="s">
        <v>39</v>
      </c>
      <c r="AD2314" s="16" t="s">
        <v>39</v>
      </c>
      <c r="AE2314" s="16" t="s">
        <v>39</v>
      </c>
      <c r="AF2314" s="16" t="s">
        <v>39</v>
      </c>
      <c r="AG2314" s="16" t="s">
        <v>39</v>
      </c>
      <c r="AH2314" s="16" t="s">
        <v>39</v>
      </c>
      <c r="AI2314" s="16" t="s">
        <v>39</v>
      </c>
      <c r="AJ2314" s="16" t="s">
        <v>39</v>
      </c>
      <c r="AL2314" s="16" t="s">
        <v>39</v>
      </c>
      <c r="AM2314" s="16" t="s">
        <v>39</v>
      </c>
      <c r="AN2314" s="16" t="str">
        <f>IFERROR(VLOOKUP($P2314,'Kredieten productgroepen functi'!$C:$M,6,FALSE),"n.v.t.")</f>
        <v>5004</v>
      </c>
      <c r="AO2314" s="16" t="str">
        <f>IFERROR(VLOOKUP($P2314,'Kredieten productgroepen functi'!$C:$M,7,FALSE),"n.v.t.")</f>
        <v>Energie en klimaat</v>
      </c>
      <c r="AP2314" s="16" t="str">
        <f>IFERROR(VLOOKUP($P2314,'Kredieten productgroepen functi'!$C:$M,8,FALSE),"n.v.t.")</f>
        <v>50</v>
      </c>
      <c r="AQ2314" s="16" t="str">
        <f>IFERROR(VLOOKUP($P2314,'Kredieten productgroepen functi'!$C:$M,9,FALSE),"n.v.t.")</f>
        <v>Milieubeheer, algemeen</v>
      </c>
      <c r="AR2314" s="16" t="str">
        <f>IFERROR(VLOOKUP($P2314,'Kredieten productgroepen functi'!$C:$M,10,FALSE),"n.v.t.")</f>
        <v>5</v>
      </c>
      <c r="AS2314" s="16" t="str">
        <f>IFERROR(VLOOKUP($P2314,'Kredieten productgroepen functi'!$C:$M,11,FALSE),"n.v.t.")</f>
        <v>Milieubeheer</v>
      </c>
      <c r="AT2314" s="16" t="str">
        <f t="shared" si="113"/>
        <v>Baten</v>
      </c>
      <c r="AU2314" s="16" t="str">
        <f>IFERROR(VLOOKUP($R2314,Kostensoorten!$C:$J,7,FALSE),"n.v.t.")</f>
        <v>2.3</v>
      </c>
      <c r="AV2314" s="16" t="str">
        <f>IFERROR(VLOOKUP($R2314,Kostensoorten!$C:$J,8,FALSE),"n.v.t.")</f>
        <v>Overige goederen en diensten</v>
      </c>
    </row>
    <row r="2315" spans="6:48">
      <c r="F2315" s="2" t="s">
        <v>8274</v>
      </c>
      <c r="G2315" s="2" t="s">
        <v>39</v>
      </c>
      <c r="H2315" s="2" t="s">
        <v>39</v>
      </c>
      <c r="I2315" s="18">
        <v>3638.01</v>
      </c>
      <c r="P2315" s="16" t="str">
        <f t="shared" si="111"/>
        <v>650447</v>
      </c>
      <c r="Q2315" s="16" t="str">
        <f>IFERROR(VLOOKUP($P2315,'Kredieten productgroepen functi'!$C:$M,2,FALSE),"n.v.t.")</f>
        <v>Energiesysteem 2.0/Internat/kennis</v>
      </c>
      <c r="R2315" s="16" t="str">
        <f t="shared" si="112"/>
        <v>423131</v>
      </c>
      <c r="S2315" s="16" t="str">
        <f>IFERROR(VLOOKUP($R2315,Kostensoorten!$C:$J,2,FALSE),"n.v.t.")</f>
        <v>Inhuur personeel</v>
      </c>
      <c r="T2315" s="16" t="s">
        <v>39</v>
      </c>
      <c r="U2315" s="16" t="s">
        <v>39</v>
      </c>
      <c r="V2315" s="16" t="s">
        <v>39</v>
      </c>
      <c r="W2315" s="16" t="s">
        <v>39</v>
      </c>
      <c r="X2315" s="16" t="s">
        <v>39</v>
      </c>
      <c r="Y2315" s="16" t="s">
        <v>39</v>
      </c>
      <c r="Z2315" s="16" t="s">
        <v>39</v>
      </c>
      <c r="AA2315" s="16" t="s">
        <v>39</v>
      </c>
      <c r="AB2315" s="16" t="s">
        <v>39</v>
      </c>
      <c r="AC2315" s="16" t="s">
        <v>39</v>
      </c>
      <c r="AD2315" s="16" t="s">
        <v>39</v>
      </c>
      <c r="AE2315" s="16" t="s">
        <v>39</v>
      </c>
      <c r="AF2315" s="16" t="s">
        <v>39</v>
      </c>
      <c r="AG2315" s="16" t="s">
        <v>39</v>
      </c>
      <c r="AH2315" s="16" t="s">
        <v>39</v>
      </c>
      <c r="AI2315" s="16" t="s">
        <v>39</v>
      </c>
      <c r="AJ2315" s="16" t="s">
        <v>39</v>
      </c>
      <c r="AL2315" s="16" t="s">
        <v>39</v>
      </c>
      <c r="AM2315" s="16" t="s">
        <v>39</v>
      </c>
      <c r="AN2315" s="16" t="str">
        <f>IFERROR(VLOOKUP($P2315,'Kredieten productgroepen functi'!$C:$M,6,FALSE),"n.v.t.")</f>
        <v>5004</v>
      </c>
      <c r="AO2315" s="16" t="str">
        <f>IFERROR(VLOOKUP($P2315,'Kredieten productgroepen functi'!$C:$M,7,FALSE),"n.v.t.")</f>
        <v>Energie en klimaat</v>
      </c>
      <c r="AP2315" s="16" t="str">
        <f>IFERROR(VLOOKUP($P2315,'Kredieten productgroepen functi'!$C:$M,8,FALSE),"n.v.t.")</f>
        <v>50</v>
      </c>
      <c r="AQ2315" s="16" t="str">
        <f>IFERROR(VLOOKUP($P2315,'Kredieten productgroepen functi'!$C:$M,9,FALSE),"n.v.t.")</f>
        <v>Milieubeheer, algemeen</v>
      </c>
      <c r="AR2315" s="16" t="str">
        <f>IFERROR(VLOOKUP($P2315,'Kredieten productgroepen functi'!$C:$M,10,FALSE),"n.v.t.")</f>
        <v>5</v>
      </c>
      <c r="AS2315" s="16" t="str">
        <f>IFERROR(VLOOKUP($P2315,'Kredieten productgroepen functi'!$C:$M,11,FALSE),"n.v.t.")</f>
        <v>Milieubeheer</v>
      </c>
      <c r="AT2315" s="16" t="str">
        <f t="shared" si="113"/>
        <v>Lasten</v>
      </c>
      <c r="AU2315" s="16" t="str">
        <f>IFERROR(VLOOKUP($R2315,Kostensoorten!$C:$J,7,FALSE),"n.v.t.")</f>
        <v>2.3.1</v>
      </c>
      <c r="AV2315" s="16" t="str">
        <f>IFERROR(VLOOKUP($R2315,Kostensoorten!$C:$J,8,FALSE),"n.v.t.")</f>
        <v>Aankopen niet duurzame goedere</v>
      </c>
    </row>
    <row r="2316" spans="6:48">
      <c r="F2316" s="2" t="s">
        <v>8275</v>
      </c>
      <c r="G2316" s="2" t="s">
        <v>39</v>
      </c>
      <c r="H2316" s="2" t="s">
        <v>39</v>
      </c>
      <c r="I2316" s="18">
        <v>18437.32</v>
      </c>
      <c r="P2316" s="16" t="str">
        <f t="shared" si="111"/>
        <v>650447</v>
      </c>
      <c r="Q2316" s="16" t="str">
        <f>IFERROR(VLOOKUP($P2316,'Kredieten productgroepen functi'!$C:$M,2,FALSE),"n.v.t.")</f>
        <v>Energiesysteem 2.0/Internat/kennis</v>
      </c>
      <c r="R2316" s="16" t="str">
        <f t="shared" si="112"/>
        <v>423132</v>
      </c>
      <c r="S2316" s="16" t="str">
        <f>IFERROR(VLOOKUP($R2316,Kostensoorten!$C:$J,2,FALSE),"n.v.t.")</f>
        <v>Adviesdiensten door derden</v>
      </c>
      <c r="T2316" s="16" t="s">
        <v>39</v>
      </c>
      <c r="U2316" s="16" t="s">
        <v>39</v>
      </c>
      <c r="V2316" s="16" t="s">
        <v>39</v>
      </c>
      <c r="W2316" s="16" t="s">
        <v>39</v>
      </c>
      <c r="X2316" s="16" t="s">
        <v>39</v>
      </c>
      <c r="Y2316" s="16" t="s">
        <v>39</v>
      </c>
      <c r="Z2316" s="16" t="s">
        <v>39</v>
      </c>
      <c r="AA2316" s="16" t="s">
        <v>39</v>
      </c>
      <c r="AB2316" s="16" t="s">
        <v>39</v>
      </c>
      <c r="AC2316" s="16" t="s">
        <v>39</v>
      </c>
      <c r="AD2316" s="16" t="s">
        <v>39</v>
      </c>
      <c r="AE2316" s="16" t="s">
        <v>39</v>
      </c>
      <c r="AF2316" s="16" t="s">
        <v>39</v>
      </c>
      <c r="AG2316" s="16" t="s">
        <v>39</v>
      </c>
      <c r="AH2316" s="16" t="s">
        <v>39</v>
      </c>
      <c r="AI2316" s="16" t="s">
        <v>39</v>
      </c>
      <c r="AJ2316" s="16" t="s">
        <v>39</v>
      </c>
      <c r="AL2316" s="16" t="s">
        <v>39</v>
      </c>
      <c r="AM2316" s="16" t="s">
        <v>39</v>
      </c>
      <c r="AN2316" s="16" t="str">
        <f>IFERROR(VLOOKUP($P2316,'Kredieten productgroepen functi'!$C:$M,6,FALSE),"n.v.t.")</f>
        <v>5004</v>
      </c>
      <c r="AO2316" s="16" t="str">
        <f>IFERROR(VLOOKUP($P2316,'Kredieten productgroepen functi'!$C:$M,7,FALSE),"n.v.t.")</f>
        <v>Energie en klimaat</v>
      </c>
      <c r="AP2316" s="16" t="str">
        <f>IFERROR(VLOOKUP($P2316,'Kredieten productgroepen functi'!$C:$M,8,FALSE),"n.v.t.")</f>
        <v>50</v>
      </c>
      <c r="AQ2316" s="16" t="str">
        <f>IFERROR(VLOOKUP($P2316,'Kredieten productgroepen functi'!$C:$M,9,FALSE),"n.v.t.")</f>
        <v>Milieubeheer, algemeen</v>
      </c>
      <c r="AR2316" s="16" t="str">
        <f>IFERROR(VLOOKUP($P2316,'Kredieten productgroepen functi'!$C:$M,10,FALSE),"n.v.t.")</f>
        <v>5</v>
      </c>
      <c r="AS2316" s="16" t="str">
        <f>IFERROR(VLOOKUP($P2316,'Kredieten productgroepen functi'!$C:$M,11,FALSE),"n.v.t.")</f>
        <v>Milieubeheer</v>
      </c>
      <c r="AT2316" s="16" t="str">
        <f t="shared" si="113"/>
        <v>Lasten</v>
      </c>
      <c r="AU2316" s="16" t="str">
        <f>IFERROR(VLOOKUP($R2316,Kostensoorten!$C:$J,7,FALSE),"n.v.t.")</f>
        <v>2.3.1</v>
      </c>
      <c r="AV2316" s="16" t="str">
        <f>IFERROR(VLOOKUP($R2316,Kostensoorten!$C:$J,8,FALSE),"n.v.t.")</f>
        <v>Aankopen niet duurzame goedere</v>
      </c>
    </row>
    <row r="2317" spans="6:48">
      <c r="F2317" s="2" t="s">
        <v>8276</v>
      </c>
      <c r="G2317" s="2" t="s">
        <v>39</v>
      </c>
      <c r="H2317" s="2" t="s">
        <v>39</v>
      </c>
      <c r="I2317" s="18">
        <v>3403.8</v>
      </c>
      <c r="P2317" s="16" t="str">
        <f t="shared" si="111"/>
        <v>650447</v>
      </c>
      <c r="Q2317" s="16" t="str">
        <f>IFERROR(VLOOKUP($P2317,'Kredieten productgroepen functi'!$C:$M,2,FALSE),"n.v.t.")</f>
        <v>Energiesysteem 2.0/Internat/kennis</v>
      </c>
      <c r="R2317" s="16" t="str">
        <f t="shared" si="112"/>
        <v>423139</v>
      </c>
      <c r="S2317" s="16" t="str">
        <f>IFERROR(VLOOKUP($R2317,Kostensoorten!$C:$J,2,FALSE),"n.v.t.")</f>
        <v>Overige diensten van derden</v>
      </c>
      <c r="T2317" s="16" t="s">
        <v>39</v>
      </c>
      <c r="U2317" s="16" t="s">
        <v>39</v>
      </c>
      <c r="V2317" s="16" t="s">
        <v>39</v>
      </c>
      <c r="W2317" s="16" t="s">
        <v>39</v>
      </c>
      <c r="X2317" s="16" t="s">
        <v>39</v>
      </c>
      <c r="Y2317" s="16" t="s">
        <v>39</v>
      </c>
      <c r="Z2317" s="16" t="s">
        <v>39</v>
      </c>
      <c r="AA2317" s="16" t="s">
        <v>39</v>
      </c>
      <c r="AB2317" s="16" t="s">
        <v>39</v>
      </c>
      <c r="AC2317" s="16" t="s">
        <v>39</v>
      </c>
      <c r="AD2317" s="16" t="s">
        <v>39</v>
      </c>
      <c r="AE2317" s="16" t="s">
        <v>39</v>
      </c>
      <c r="AF2317" s="16" t="s">
        <v>39</v>
      </c>
      <c r="AG2317" s="16" t="s">
        <v>39</v>
      </c>
      <c r="AH2317" s="16" t="s">
        <v>39</v>
      </c>
      <c r="AI2317" s="16" t="s">
        <v>39</v>
      </c>
      <c r="AJ2317" s="16" t="s">
        <v>39</v>
      </c>
      <c r="AL2317" s="16" t="s">
        <v>39</v>
      </c>
      <c r="AM2317" s="16" t="s">
        <v>39</v>
      </c>
      <c r="AN2317" s="16" t="str">
        <f>IFERROR(VLOOKUP($P2317,'Kredieten productgroepen functi'!$C:$M,6,FALSE),"n.v.t.")</f>
        <v>5004</v>
      </c>
      <c r="AO2317" s="16" t="str">
        <f>IFERROR(VLOOKUP($P2317,'Kredieten productgroepen functi'!$C:$M,7,FALSE),"n.v.t.")</f>
        <v>Energie en klimaat</v>
      </c>
      <c r="AP2317" s="16" t="str">
        <f>IFERROR(VLOOKUP($P2317,'Kredieten productgroepen functi'!$C:$M,8,FALSE),"n.v.t.")</f>
        <v>50</v>
      </c>
      <c r="AQ2317" s="16" t="str">
        <f>IFERROR(VLOOKUP($P2317,'Kredieten productgroepen functi'!$C:$M,9,FALSE),"n.v.t.")</f>
        <v>Milieubeheer, algemeen</v>
      </c>
      <c r="AR2317" s="16" t="str">
        <f>IFERROR(VLOOKUP($P2317,'Kredieten productgroepen functi'!$C:$M,10,FALSE),"n.v.t.")</f>
        <v>5</v>
      </c>
      <c r="AS2317" s="16" t="str">
        <f>IFERROR(VLOOKUP($P2317,'Kredieten productgroepen functi'!$C:$M,11,FALSE),"n.v.t.")</f>
        <v>Milieubeheer</v>
      </c>
      <c r="AT2317" s="16" t="str">
        <f t="shared" si="113"/>
        <v>Lasten</v>
      </c>
      <c r="AU2317" s="16" t="str">
        <f>IFERROR(VLOOKUP($R2317,Kostensoorten!$C:$J,7,FALSE),"n.v.t.")</f>
        <v>2.3.1</v>
      </c>
      <c r="AV2317" s="16" t="str">
        <f>IFERROR(VLOOKUP($R2317,Kostensoorten!$C:$J,8,FALSE),"n.v.t.")</f>
        <v>Aankopen niet duurzame goedere</v>
      </c>
    </row>
    <row r="2318" spans="6:48">
      <c r="F2318" s="2" t="s">
        <v>9811</v>
      </c>
      <c r="G2318" s="2" t="s">
        <v>39</v>
      </c>
      <c r="H2318" s="2" t="s">
        <v>39</v>
      </c>
      <c r="I2318" s="18">
        <v>380</v>
      </c>
      <c r="P2318" s="16" t="str">
        <f t="shared" si="111"/>
        <v>650447</v>
      </c>
      <c r="Q2318" s="16" t="str">
        <f>IFERROR(VLOOKUP($P2318,'Kredieten productgroepen functi'!$C:$M,2,FALSE),"n.v.t.")</f>
        <v>Energiesysteem 2.0/Internat/kennis</v>
      </c>
      <c r="R2318" s="16" t="str">
        <f t="shared" si="112"/>
        <v>423175</v>
      </c>
      <c r="S2318" s="16" t="str">
        <f>IFERROR(VLOOKUP($R2318,Kostensoorten!$C:$J,2,FALSE),"n.v.t.")</f>
        <v>Vergadering/bijeenkomst Extern</v>
      </c>
      <c r="T2318" s="16" t="s">
        <v>39</v>
      </c>
      <c r="U2318" s="16" t="s">
        <v>39</v>
      </c>
      <c r="V2318" s="16" t="s">
        <v>39</v>
      </c>
      <c r="W2318" s="16" t="s">
        <v>39</v>
      </c>
      <c r="X2318" s="16" t="s">
        <v>39</v>
      </c>
      <c r="Y2318" s="16" t="s">
        <v>39</v>
      </c>
      <c r="Z2318" s="16" t="s">
        <v>39</v>
      </c>
      <c r="AA2318" s="16" t="s">
        <v>39</v>
      </c>
      <c r="AB2318" s="16" t="s">
        <v>39</v>
      </c>
      <c r="AC2318" s="16" t="s">
        <v>39</v>
      </c>
      <c r="AD2318" s="16" t="s">
        <v>39</v>
      </c>
      <c r="AE2318" s="16" t="s">
        <v>39</v>
      </c>
      <c r="AF2318" s="16" t="s">
        <v>39</v>
      </c>
      <c r="AG2318" s="16" t="s">
        <v>39</v>
      </c>
      <c r="AH2318" s="16" t="s">
        <v>39</v>
      </c>
      <c r="AI2318" s="16" t="s">
        <v>39</v>
      </c>
      <c r="AJ2318" s="16" t="s">
        <v>39</v>
      </c>
      <c r="AL2318" s="16" t="s">
        <v>39</v>
      </c>
      <c r="AM2318" s="16" t="s">
        <v>39</v>
      </c>
      <c r="AN2318" s="16" t="str">
        <f>IFERROR(VLOOKUP($P2318,'Kredieten productgroepen functi'!$C:$M,6,FALSE),"n.v.t.")</f>
        <v>5004</v>
      </c>
      <c r="AO2318" s="16" t="str">
        <f>IFERROR(VLOOKUP($P2318,'Kredieten productgroepen functi'!$C:$M,7,FALSE),"n.v.t.")</f>
        <v>Energie en klimaat</v>
      </c>
      <c r="AP2318" s="16" t="str">
        <f>IFERROR(VLOOKUP($P2318,'Kredieten productgroepen functi'!$C:$M,8,FALSE),"n.v.t.")</f>
        <v>50</v>
      </c>
      <c r="AQ2318" s="16" t="str">
        <f>IFERROR(VLOOKUP($P2318,'Kredieten productgroepen functi'!$C:$M,9,FALSE),"n.v.t.")</f>
        <v>Milieubeheer, algemeen</v>
      </c>
      <c r="AR2318" s="16" t="str">
        <f>IFERROR(VLOOKUP($P2318,'Kredieten productgroepen functi'!$C:$M,10,FALSE),"n.v.t.")</f>
        <v>5</v>
      </c>
      <c r="AS2318" s="16" t="str">
        <f>IFERROR(VLOOKUP($P2318,'Kredieten productgroepen functi'!$C:$M,11,FALSE),"n.v.t.")</f>
        <v>Milieubeheer</v>
      </c>
      <c r="AT2318" s="16" t="str">
        <f t="shared" si="113"/>
        <v>Lasten</v>
      </c>
      <c r="AU2318" s="16" t="str">
        <f>IFERROR(VLOOKUP($R2318,Kostensoorten!$C:$J,7,FALSE),"n.v.t.")</f>
        <v>2.3.1</v>
      </c>
      <c r="AV2318" s="16" t="str">
        <f>IFERROR(VLOOKUP($R2318,Kostensoorten!$C:$J,8,FALSE),"n.v.t.")</f>
        <v>Aankopen niet duurzame goedere</v>
      </c>
    </row>
    <row r="2319" spans="6:48">
      <c r="F2319" s="2" t="s">
        <v>9812</v>
      </c>
      <c r="G2319" s="2" t="s">
        <v>39</v>
      </c>
      <c r="H2319" s="2" t="s">
        <v>39</v>
      </c>
      <c r="I2319" s="18">
        <v>103299</v>
      </c>
      <c r="P2319" s="16" t="str">
        <f t="shared" si="111"/>
        <v>650448</v>
      </c>
      <c r="Q2319" s="16" t="str">
        <f>IFERROR(VLOOKUP($P2319,'Kredieten productgroepen functi'!$C:$M,2,FALSE),"n.v.t.")</f>
        <v>Nog te verd. Energieprogr. 2016-2019</v>
      </c>
      <c r="R2319" s="16" t="str">
        <f t="shared" si="112"/>
        <v>460501</v>
      </c>
      <c r="S2319" s="16" t="str">
        <f>IFERROR(VLOOKUP($R2319,Kostensoorten!$C:$J,2,FALSE),"n.v.t.")</f>
        <v>overige administratieve boekingen</v>
      </c>
      <c r="T2319" s="16" t="s">
        <v>39</v>
      </c>
      <c r="U2319" s="16" t="s">
        <v>39</v>
      </c>
      <c r="V2319" s="16" t="s">
        <v>39</v>
      </c>
      <c r="W2319" s="16" t="s">
        <v>39</v>
      </c>
      <c r="X2319" s="16" t="s">
        <v>39</v>
      </c>
      <c r="Y2319" s="16" t="s">
        <v>39</v>
      </c>
      <c r="Z2319" s="16" t="s">
        <v>39</v>
      </c>
      <c r="AA2319" s="16" t="s">
        <v>39</v>
      </c>
      <c r="AB2319" s="16" t="s">
        <v>39</v>
      </c>
      <c r="AC2319" s="16" t="s">
        <v>39</v>
      </c>
      <c r="AD2319" s="16" t="s">
        <v>39</v>
      </c>
      <c r="AE2319" s="16" t="s">
        <v>39</v>
      </c>
      <c r="AF2319" s="16" t="s">
        <v>39</v>
      </c>
      <c r="AG2319" s="16" t="s">
        <v>39</v>
      </c>
      <c r="AH2319" s="16" t="s">
        <v>39</v>
      </c>
      <c r="AI2319" s="16" t="s">
        <v>39</v>
      </c>
      <c r="AJ2319" s="16" t="s">
        <v>39</v>
      </c>
      <c r="AL2319" s="16" t="s">
        <v>39</v>
      </c>
      <c r="AM2319" s="16" t="s">
        <v>39</v>
      </c>
      <c r="AN2319" s="16" t="str">
        <f>IFERROR(VLOOKUP($P2319,'Kredieten productgroepen functi'!$C:$M,6,FALSE),"n.v.t.")</f>
        <v>5004</v>
      </c>
      <c r="AO2319" s="16" t="str">
        <f>IFERROR(VLOOKUP($P2319,'Kredieten productgroepen functi'!$C:$M,7,FALSE),"n.v.t.")</f>
        <v>Energie en klimaat</v>
      </c>
      <c r="AP2319" s="16" t="str">
        <f>IFERROR(VLOOKUP($P2319,'Kredieten productgroepen functi'!$C:$M,8,FALSE),"n.v.t.")</f>
        <v>50</v>
      </c>
      <c r="AQ2319" s="16" t="str">
        <f>IFERROR(VLOOKUP($P2319,'Kredieten productgroepen functi'!$C:$M,9,FALSE),"n.v.t.")</f>
        <v>Milieubeheer, algemeen</v>
      </c>
      <c r="AR2319" s="16" t="str">
        <f>IFERROR(VLOOKUP($P2319,'Kredieten productgroepen functi'!$C:$M,10,FALSE),"n.v.t.")</f>
        <v>5</v>
      </c>
      <c r="AS2319" s="16" t="str">
        <f>IFERROR(VLOOKUP($P2319,'Kredieten productgroepen functi'!$C:$M,11,FALSE),"n.v.t.")</f>
        <v>Milieubeheer</v>
      </c>
      <c r="AT2319" s="16" t="str">
        <f t="shared" si="113"/>
        <v>Lasten</v>
      </c>
      <c r="AU2319" s="16" t="str">
        <f>IFERROR(VLOOKUP($R2319,Kostensoorten!$C:$J,7,FALSE),"n.v.t.")</f>
        <v>6.9</v>
      </c>
      <c r="AV2319" s="16" t="str">
        <f>IFERROR(VLOOKUP($R2319,Kostensoorten!$C:$J,8,FALSE),"n.v.t.")</f>
        <v>Overige administratieve boekinge</v>
      </c>
    </row>
    <row r="2320" spans="6:48">
      <c r="F2320" s="2" t="s">
        <v>9813</v>
      </c>
      <c r="G2320" s="2" t="s">
        <v>39</v>
      </c>
      <c r="H2320" s="2" t="s">
        <v>39</v>
      </c>
      <c r="I2320" s="18">
        <v>-57806</v>
      </c>
      <c r="P2320" s="16" t="str">
        <f t="shared" si="111"/>
        <v>650448</v>
      </c>
      <c r="Q2320" s="16" t="str">
        <f>IFERROR(VLOOKUP($P2320,'Kredieten productgroepen functi'!$C:$M,2,FALSE),"n.v.t.")</f>
        <v>Nog te verd. Energieprogr. 2016-2019</v>
      </c>
      <c r="R2320" s="16" t="str">
        <f t="shared" si="112"/>
        <v>860501</v>
      </c>
      <c r="S2320" s="16" t="str">
        <f>IFERROR(VLOOKUP($R2320,Kostensoorten!$C:$J,2,FALSE),"n.v.t.")</f>
        <v>overige administratieve boekingen</v>
      </c>
      <c r="T2320" s="16" t="s">
        <v>39</v>
      </c>
      <c r="U2320" s="16" t="s">
        <v>39</v>
      </c>
      <c r="V2320" s="16" t="s">
        <v>39</v>
      </c>
      <c r="W2320" s="16" t="s">
        <v>39</v>
      </c>
      <c r="X2320" s="16" t="s">
        <v>39</v>
      </c>
      <c r="Y2320" s="16" t="s">
        <v>39</v>
      </c>
      <c r="Z2320" s="16" t="s">
        <v>39</v>
      </c>
      <c r="AA2320" s="16" t="s">
        <v>39</v>
      </c>
      <c r="AB2320" s="16" t="s">
        <v>39</v>
      </c>
      <c r="AC2320" s="16" t="s">
        <v>39</v>
      </c>
      <c r="AD2320" s="16" t="s">
        <v>39</v>
      </c>
      <c r="AE2320" s="16" t="s">
        <v>39</v>
      </c>
      <c r="AF2320" s="16" t="s">
        <v>39</v>
      </c>
      <c r="AG2320" s="16" t="s">
        <v>39</v>
      </c>
      <c r="AH2320" s="16" t="s">
        <v>39</v>
      </c>
      <c r="AI2320" s="16" t="s">
        <v>39</v>
      </c>
      <c r="AJ2320" s="16" t="s">
        <v>39</v>
      </c>
      <c r="AL2320" s="16" t="s">
        <v>39</v>
      </c>
      <c r="AM2320" s="16" t="s">
        <v>39</v>
      </c>
      <c r="AN2320" s="16" t="str">
        <f>IFERROR(VLOOKUP($P2320,'Kredieten productgroepen functi'!$C:$M,6,FALSE),"n.v.t.")</f>
        <v>5004</v>
      </c>
      <c r="AO2320" s="16" t="str">
        <f>IFERROR(VLOOKUP($P2320,'Kredieten productgroepen functi'!$C:$M,7,FALSE),"n.v.t.")</f>
        <v>Energie en klimaat</v>
      </c>
      <c r="AP2320" s="16" t="str">
        <f>IFERROR(VLOOKUP($P2320,'Kredieten productgroepen functi'!$C:$M,8,FALSE),"n.v.t.")</f>
        <v>50</v>
      </c>
      <c r="AQ2320" s="16" t="str">
        <f>IFERROR(VLOOKUP($P2320,'Kredieten productgroepen functi'!$C:$M,9,FALSE),"n.v.t.")</f>
        <v>Milieubeheer, algemeen</v>
      </c>
      <c r="AR2320" s="16" t="str">
        <f>IFERROR(VLOOKUP($P2320,'Kredieten productgroepen functi'!$C:$M,10,FALSE),"n.v.t.")</f>
        <v>5</v>
      </c>
      <c r="AS2320" s="16" t="str">
        <f>IFERROR(VLOOKUP($P2320,'Kredieten productgroepen functi'!$C:$M,11,FALSE),"n.v.t.")</f>
        <v>Milieubeheer</v>
      </c>
      <c r="AT2320" s="16" t="str">
        <f t="shared" si="113"/>
        <v>Baten</v>
      </c>
      <c r="AU2320" s="16" t="str">
        <f>IFERROR(VLOOKUP($R2320,Kostensoorten!$C:$J,7,FALSE),"n.v.t.")</f>
        <v>6.9</v>
      </c>
      <c r="AV2320" s="16" t="str">
        <f>IFERROR(VLOOKUP($R2320,Kostensoorten!$C:$J,8,FALSE),"n.v.t.")</f>
        <v>Overige administratieve boekinge</v>
      </c>
    </row>
    <row r="2321" spans="6:48">
      <c r="F2321" s="2" t="s">
        <v>9814</v>
      </c>
      <c r="G2321" s="2" t="s">
        <v>39</v>
      </c>
      <c r="H2321" s="2" t="s">
        <v>39</v>
      </c>
      <c r="I2321" s="18">
        <v>4227.5</v>
      </c>
      <c r="P2321" s="16" t="str">
        <f t="shared" si="111"/>
        <v>650449</v>
      </c>
      <c r="Q2321" s="16" t="str">
        <f>IFERROR(VLOOKUP($P2321,'Kredieten productgroepen functi'!$C:$M,2,FALSE),"n.v.t.")</f>
        <v>Progr. Lokale Energietransitie (NCG)</v>
      </c>
      <c r="R2321" s="16" t="str">
        <f t="shared" si="112"/>
        <v>423132</v>
      </c>
      <c r="S2321" s="16" t="str">
        <f>IFERROR(VLOOKUP($R2321,Kostensoorten!$C:$J,2,FALSE),"n.v.t.")</f>
        <v>Adviesdiensten door derden</v>
      </c>
      <c r="T2321" s="16" t="s">
        <v>39</v>
      </c>
      <c r="U2321" s="16" t="s">
        <v>39</v>
      </c>
      <c r="V2321" s="16" t="s">
        <v>39</v>
      </c>
      <c r="W2321" s="16" t="s">
        <v>39</v>
      </c>
      <c r="X2321" s="16" t="s">
        <v>39</v>
      </c>
      <c r="Y2321" s="16" t="s">
        <v>39</v>
      </c>
      <c r="Z2321" s="16" t="s">
        <v>39</v>
      </c>
      <c r="AA2321" s="16" t="s">
        <v>39</v>
      </c>
      <c r="AB2321" s="16" t="s">
        <v>39</v>
      </c>
      <c r="AC2321" s="16" t="s">
        <v>39</v>
      </c>
      <c r="AD2321" s="16" t="s">
        <v>39</v>
      </c>
      <c r="AE2321" s="16" t="s">
        <v>39</v>
      </c>
      <c r="AF2321" s="16" t="s">
        <v>39</v>
      </c>
      <c r="AG2321" s="16" t="s">
        <v>39</v>
      </c>
      <c r="AH2321" s="16" t="s">
        <v>39</v>
      </c>
      <c r="AI2321" s="16" t="s">
        <v>39</v>
      </c>
      <c r="AJ2321" s="16" t="s">
        <v>39</v>
      </c>
      <c r="AL2321" s="16" t="s">
        <v>39</v>
      </c>
      <c r="AM2321" s="16" t="s">
        <v>39</v>
      </c>
      <c r="AN2321" s="16" t="str">
        <f>IFERROR(VLOOKUP($P2321,'Kredieten productgroepen functi'!$C:$M,6,FALSE),"n.v.t.")</f>
        <v>5004</v>
      </c>
      <c r="AO2321" s="16" t="str">
        <f>IFERROR(VLOOKUP($P2321,'Kredieten productgroepen functi'!$C:$M,7,FALSE),"n.v.t.")</f>
        <v>Energie en klimaat</v>
      </c>
      <c r="AP2321" s="16" t="str">
        <f>IFERROR(VLOOKUP($P2321,'Kredieten productgroepen functi'!$C:$M,8,FALSE),"n.v.t.")</f>
        <v>50</v>
      </c>
      <c r="AQ2321" s="16" t="str">
        <f>IFERROR(VLOOKUP($P2321,'Kredieten productgroepen functi'!$C:$M,9,FALSE),"n.v.t.")</f>
        <v>Milieubeheer, algemeen</v>
      </c>
      <c r="AR2321" s="16" t="str">
        <f>IFERROR(VLOOKUP($P2321,'Kredieten productgroepen functi'!$C:$M,10,FALSE),"n.v.t.")</f>
        <v>5</v>
      </c>
      <c r="AS2321" s="16" t="str">
        <f>IFERROR(VLOOKUP($P2321,'Kredieten productgroepen functi'!$C:$M,11,FALSE),"n.v.t.")</f>
        <v>Milieubeheer</v>
      </c>
      <c r="AT2321" s="16" t="str">
        <f t="shared" si="113"/>
        <v>Lasten</v>
      </c>
      <c r="AU2321" s="16" t="str">
        <f>IFERROR(VLOOKUP($R2321,Kostensoorten!$C:$J,7,FALSE),"n.v.t.")</f>
        <v>2.3.1</v>
      </c>
      <c r="AV2321" s="16" t="str">
        <f>IFERROR(VLOOKUP($R2321,Kostensoorten!$C:$J,8,FALSE),"n.v.t.")</f>
        <v>Aankopen niet duurzame goedere</v>
      </c>
    </row>
    <row r="2322" spans="6:48">
      <c r="F2322" s="2" t="s">
        <v>8834</v>
      </c>
      <c r="G2322" s="2" t="s">
        <v>39</v>
      </c>
      <c r="H2322" s="2" t="s">
        <v>39</v>
      </c>
      <c r="I2322" s="18">
        <v>2364.4899999999998</v>
      </c>
      <c r="P2322" s="16" t="str">
        <f t="shared" si="111"/>
        <v>650449</v>
      </c>
      <c r="Q2322" s="16" t="str">
        <f>IFERROR(VLOOKUP($P2322,'Kredieten productgroepen functi'!$C:$M,2,FALSE),"n.v.t.")</f>
        <v>Progr. Lokale Energietransitie (NCG)</v>
      </c>
      <c r="R2322" s="16" t="str">
        <f t="shared" si="112"/>
        <v>423168</v>
      </c>
      <c r="S2322" s="16" t="str">
        <f>IFERROR(VLOOKUP($R2322,Kostensoorten!$C:$J,2,FALSE),"n.v.t.")</f>
        <v>Info bijeenk, voorl. avonden e.d.</v>
      </c>
      <c r="T2322" s="16" t="s">
        <v>39</v>
      </c>
      <c r="U2322" s="16" t="s">
        <v>39</v>
      </c>
      <c r="V2322" s="16" t="s">
        <v>39</v>
      </c>
      <c r="W2322" s="16" t="s">
        <v>39</v>
      </c>
      <c r="X2322" s="16" t="s">
        <v>39</v>
      </c>
      <c r="Y2322" s="16" t="s">
        <v>39</v>
      </c>
      <c r="Z2322" s="16" t="s">
        <v>39</v>
      </c>
      <c r="AA2322" s="16" t="s">
        <v>39</v>
      </c>
      <c r="AB2322" s="16" t="s">
        <v>39</v>
      </c>
      <c r="AC2322" s="16" t="s">
        <v>39</v>
      </c>
      <c r="AD2322" s="16" t="s">
        <v>39</v>
      </c>
      <c r="AE2322" s="16" t="s">
        <v>39</v>
      </c>
      <c r="AF2322" s="16" t="s">
        <v>39</v>
      </c>
      <c r="AG2322" s="16" t="s">
        <v>39</v>
      </c>
      <c r="AH2322" s="16" t="s">
        <v>39</v>
      </c>
      <c r="AI2322" s="16" t="s">
        <v>39</v>
      </c>
      <c r="AJ2322" s="16" t="s">
        <v>39</v>
      </c>
      <c r="AL2322" s="16" t="s">
        <v>39</v>
      </c>
      <c r="AM2322" s="16" t="s">
        <v>39</v>
      </c>
      <c r="AN2322" s="16" t="str">
        <f>IFERROR(VLOOKUP($P2322,'Kredieten productgroepen functi'!$C:$M,6,FALSE),"n.v.t.")</f>
        <v>5004</v>
      </c>
      <c r="AO2322" s="16" t="str">
        <f>IFERROR(VLOOKUP($P2322,'Kredieten productgroepen functi'!$C:$M,7,FALSE),"n.v.t.")</f>
        <v>Energie en klimaat</v>
      </c>
      <c r="AP2322" s="16" t="str">
        <f>IFERROR(VLOOKUP($P2322,'Kredieten productgroepen functi'!$C:$M,8,FALSE),"n.v.t.")</f>
        <v>50</v>
      </c>
      <c r="AQ2322" s="16" t="str">
        <f>IFERROR(VLOOKUP($P2322,'Kredieten productgroepen functi'!$C:$M,9,FALSE),"n.v.t.")</f>
        <v>Milieubeheer, algemeen</v>
      </c>
      <c r="AR2322" s="16" t="str">
        <f>IFERROR(VLOOKUP($P2322,'Kredieten productgroepen functi'!$C:$M,10,FALSE),"n.v.t.")</f>
        <v>5</v>
      </c>
      <c r="AS2322" s="16" t="str">
        <f>IFERROR(VLOOKUP($P2322,'Kredieten productgroepen functi'!$C:$M,11,FALSE),"n.v.t.")</f>
        <v>Milieubeheer</v>
      </c>
      <c r="AT2322" s="16" t="str">
        <f t="shared" si="113"/>
        <v>Lasten</v>
      </c>
      <c r="AU2322" s="16" t="str">
        <f>IFERROR(VLOOKUP($R2322,Kostensoorten!$C:$J,7,FALSE),"n.v.t.")</f>
        <v>2.3.1</v>
      </c>
      <c r="AV2322" s="16" t="str">
        <f>IFERROR(VLOOKUP($R2322,Kostensoorten!$C:$J,8,FALSE),"n.v.t.")</f>
        <v>Aankopen niet duurzame goedere</v>
      </c>
    </row>
    <row r="2323" spans="6:48">
      <c r="F2323" s="2" t="s">
        <v>9815</v>
      </c>
      <c r="G2323" s="2" t="s">
        <v>39</v>
      </c>
      <c r="H2323" s="2" t="s">
        <v>39</v>
      </c>
      <c r="I2323" s="18">
        <v>1351.29</v>
      </c>
      <c r="P2323" s="16" t="str">
        <f t="shared" si="111"/>
        <v>650449</v>
      </c>
      <c r="Q2323" s="16" t="str">
        <f>IFERROR(VLOOKUP($P2323,'Kredieten productgroepen functi'!$C:$M,2,FALSE),"n.v.t.")</f>
        <v>Progr. Lokale Energietransitie (NCG)</v>
      </c>
      <c r="R2323" s="16" t="str">
        <f t="shared" si="112"/>
        <v>423170</v>
      </c>
      <c r="S2323" s="16" t="str">
        <f>IFERROR(VLOOKUP($R2323,Kostensoorten!$C:$J,2,FALSE),"n.v.t.")</f>
        <v>Werklunch/diner zakelijke relaties</v>
      </c>
      <c r="T2323" s="16" t="s">
        <v>39</v>
      </c>
      <c r="U2323" s="16" t="s">
        <v>39</v>
      </c>
      <c r="V2323" s="16" t="s">
        <v>39</v>
      </c>
      <c r="W2323" s="16" t="s">
        <v>39</v>
      </c>
      <c r="X2323" s="16" t="s">
        <v>39</v>
      </c>
      <c r="Y2323" s="16" t="s">
        <v>39</v>
      </c>
      <c r="Z2323" s="16" t="s">
        <v>39</v>
      </c>
      <c r="AA2323" s="16" t="s">
        <v>39</v>
      </c>
      <c r="AB2323" s="16" t="s">
        <v>39</v>
      </c>
      <c r="AC2323" s="16" t="s">
        <v>39</v>
      </c>
      <c r="AD2323" s="16" t="s">
        <v>39</v>
      </c>
      <c r="AE2323" s="16" t="s">
        <v>39</v>
      </c>
      <c r="AF2323" s="16" t="s">
        <v>39</v>
      </c>
      <c r="AG2323" s="16" t="s">
        <v>39</v>
      </c>
      <c r="AH2323" s="16" t="s">
        <v>39</v>
      </c>
      <c r="AI2323" s="16" t="s">
        <v>39</v>
      </c>
      <c r="AJ2323" s="16" t="s">
        <v>39</v>
      </c>
      <c r="AL2323" s="16" t="s">
        <v>39</v>
      </c>
      <c r="AM2323" s="16" t="s">
        <v>39</v>
      </c>
      <c r="AN2323" s="16" t="str">
        <f>IFERROR(VLOOKUP($P2323,'Kredieten productgroepen functi'!$C:$M,6,FALSE),"n.v.t.")</f>
        <v>5004</v>
      </c>
      <c r="AO2323" s="16" t="str">
        <f>IFERROR(VLOOKUP($P2323,'Kredieten productgroepen functi'!$C:$M,7,FALSE),"n.v.t.")</f>
        <v>Energie en klimaat</v>
      </c>
      <c r="AP2323" s="16" t="str">
        <f>IFERROR(VLOOKUP($P2323,'Kredieten productgroepen functi'!$C:$M,8,FALSE),"n.v.t.")</f>
        <v>50</v>
      </c>
      <c r="AQ2323" s="16" t="str">
        <f>IFERROR(VLOOKUP($P2323,'Kredieten productgroepen functi'!$C:$M,9,FALSE),"n.v.t.")</f>
        <v>Milieubeheer, algemeen</v>
      </c>
      <c r="AR2323" s="16" t="str">
        <f>IFERROR(VLOOKUP($P2323,'Kredieten productgroepen functi'!$C:$M,10,FALSE),"n.v.t.")</f>
        <v>5</v>
      </c>
      <c r="AS2323" s="16" t="str">
        <f>IFERROR(VLOOKUP($P2323,'Kredieten productgroepen functi'!$C:$M,11,FALSE),"n.v.t.")</f>
        <v>Milieubeheer</v>
      </c>
      <c r="AT2323" s="16" t="str">
        <f t="shared" si="113"/>
        <v>Lasten</v>
      </c>
      <c r="AU2323" s="16" t="str">
        <f>IFERROR(VLOOKUP($R2323,Kostensoorten!$C:$J,7,FALSE),"n.v.t.")</f>
        <v>2.3.1</v>
      </c>
      <c r="AV2323" s="16" t="str">
        <f>IFERROR(VLOOKUP($R2323,Kostensoorten!$C:$J,8,FALSE),"n.v.t.")</f>
        <v>Aankopen niet duurzame goedere</v>
      </c>
    </row>
    <row r="2324" spans="6:48">
      <c r="F2324" s="2" t="s">
        <v>9816</v>
      </c>
      <c r="G2324" s="2" t="s">
        <v>39</v>
      </c>
      <c r="H2324" s="2" t="s">
        <v>39</v>
      </c>
      <c r="I2324" s="18">
        <v>43210</v>
      </c>
      <c r="P2324" s="16" t="str">
        <f t="shared" si="111"/>
        <v>650449</v>
      </c>
      <c r="Q2324" s="16" t="str">
        <f>IFERROR(VLOOKUP($P2324,'Kredieten productgroepen functi'!$C:$M,2,FALSE),"n.v.t.")</f>
        <v>Progr. Lokale Energietransitie (NCG)</v>
      </c>
      <c r="R2324" s="16" t="str">
        <f t="shared" si="112"/>
        <v>460501</v>
      </c>
      <c r="S2324" s="16" t="str">
        <f>IFERROR(VLOOKUP($R2324,Kostensoorten!$C:$J,2,FALSE),"n.v.t.")</f>
        <v>overige administratieve boekingen</v>
      </c>
      <c r="T2324" s="16" t="s">
        <v>39</v>
      </c>
      <c r="U2324" s="16" t="s">
        <v>39</v>
      </c>
      <c r="V2324" s="16" t="s">
        <v>39</v>
      </c>
      <c r="W2324" s="16" t="s">
        <v>39</v>
      </c>
      <c r="X2324" s="16" t="s">
        <v>39</v>
      </c>
      <c r="Y2324" s="16" t="s">
        <v>39</v>
      </c>
      <c r="Z2324" s="16" t="s">
        <v>39</v>
      </c>
      <c r="AA2324" s="16" t="s">
        <v>39</v>
      </c>
      <c r="AB2324" s="16" t="s">
        <v>39</v>
      </c>
      <c r="AC2324" s="16" t="s">
        <v>39</v>
      </c>
      <c r="AD2324" s="16" t="s">
        <v>39</v>
      </c>
      <c r="AE2324" s="16" t="s">
        <v>39</v>
      </c>
      <c r="AF2324" s="16" t="s">
        <v>39</v>
      </c>
      <c r="AG2324" s="16" t="s">
        <v>39</v>
      </c>
      <c r="AH2324" s="16" t="s">
        <v>39</v>
      </c>
      <c r="AI2324" s="16" t="s">
        <v>39</v>
      </c>
      <c r="AJ2324" s="16" t="s">
        <v>39</v>
      </c>
      <c r="AL2324" s="16" t="s">
        <v>39</v>
      </c>
      <c r="AM2324" s="16" t="s">
        <v>39</v>
      </c>
      <c r="AN2324" s="16" t="str">
        <f>IFERROR(VLOOKUP($P2324,'Kredieten productgroepen functi'!$C:$M,6,FALSE),"n.v.t.")</f>
        <v>5004</v>
      </c>
      <c r="AO2324" s="16" t="str">
        <f>IFERROR(VLOOKUP($P2324,'Kredieten productgroepen functi'!$C:$M,7,FALSE),"n.v.t.")</f>
        <v>Energie en klimaat</v>
      </c>
      <c r="AP2324" s="16" t="str">
        <f>IFERROR(VLOOKUP($P2324,'Kredieten productgroepen functi'!$C:$M,8,FALSE),"n.v.t.")</f>
        <v>50</v>
      </c>
      <c r="AQ2324" s="16" t="str">
        <f>IFERROR(VLOOKUP($P2324,'Kredieten productgroepen functi'!$C:$M,9,FALSE),"n.v.t.")</f>
        <v>Milieubeheer, algemeen</v>
      </c>
      <c r="AR2324" s="16" t="str">
        <f>IFERROR(VLOOKUP($P2324,'Kredieten productgroepen functi'!$C:$M,10,FALSE),"n.v.t.")</f>
        <v>5</v>
      </c>
      <c r="AS2324" s="16" t="str">
        <f>IFERROR(VLOOKUP($P2324,'Kredieten productgroepen functi'!$C:$M,11,FALSE),"n.v.t.")</f>
        <v>Milieubeheer</v>
      </c>
      <c r="AT2324" s="16" t="str">
        <f t="shared" si="113"/>
        <v>Lasten</v>
      </c>
      <c r="AU2324" s="16" t="str">
        <f>IFERROR(VLOOKUP($R2324,Kostensoorten!$C:$J,7,FALSE),"n.v.t.")</f>
        <v>6.9</v>
      </c>
      <c r="AV2324" s="16" t="str">
        <f>IFERROR(VLOOKUP($R2324,Kostensoorten!$C:$J,8,FALSE),"n.v.t.")</f>
        <v>Overige administratieve boekinge</v>
      </c>
    </row>
    <row r="2325" spans="6:48">
      <c r="F2325" s="2" t="s">
        <v>8835</v>
      </c>
      <c r="G2325" s="2" t="s">
        <v>39</v>
      </c>
      <c r="H2325" s="2" t="s">
        <v>39</v>
      </c>
      <c r="I2325" s="18">
        <v>-51153.279999999999</v>
      </c>
      <c r="P2325" s="16" t="str">
        <f t="shared" si="111"/>
        <v>650449</v>
      </c>
      <c r="Q2325" s="16" t="str">
        <f>IFERROR(VLOOKUP($P2325,'Kredieten productgroepen functi'!$C:$M,2,FALSE),"n.v.t.")</f>
        <v>Progr. Lokale Energietransitie (NCG)</v>
      </c>
      <c r="R2325" s="16" t="str">
        <f t="shared" si="112"/>
        <v>840220</v>
      </c>
      <c r="S2325" s="16" t="str">
        <f>IFERROR(VLOOKUP($R2325,Kostensoorten!$C:$J,2,FALSE),"n.v.t.")</f>
        <v>Overige inkomensoverdrachten</v>
      </c>
      <c r="T2325" s="16" t="s">
        <v>39</v>
      </c>
      <c r="U2325" s="16" t="s">
        <v>39</v>
      </c>
      <c r="V2325" s="16" t="s">
        <v>39</v>
      </c>
      <c r="W2325" s="16" t="s">
        <v>39</v>
      </c>
      <c r="X2325" s="16" t="s">
        <v>39</v>
      </c>
      <c r="Y2325" s="16" t="s">
        <v>39</v>
      </c>
      <c r="Z2325" s="16" t="s">
        <v>39</v>
      </c>
      <c r="AA2325" s="16" t="s">
        <v>39</v>
      </c>
      <c r="AB2325" s="16" t="s">
        <v>39</v>
      </c>
      <c r="AC2325" s="16" t="s">
        <v>39</v>
      </c>
      <c r="AD2325" s="16" t="s">
        <v>39</v>
      </c>
      <c r="AE2325" s="16" t="s">
        <v>39</v>
      </c>
      <c r="AF2325" s="16" t="s">
        <v>39</v>
      </c>
      <c r="AG2325" s="16" t="s">
        <v>39</v>
      </c>
      <c r="AH2325" s="16" t="s">
        <v>39</v>
      </c>
      <c r="AI2325" s="16" t="s">
        <v>39</v>
      </c>
      <c r="AJ2325" s="16" t="s">
        <v>39</v>
      </c>
      <c r="AL2325" s="16" t="s">
        <v>39</v>
      </c>
      <c r="AM2325" s="16" t="s">
        <v>39</v>
      </c>
      <c r="AN2325" s="16" t="str">
        <f>IFERROR(VLOOKUP($P2325,'Kredieten productgroepen functi'!$C:$M,6,FALSE),"n.v.t.")</f>
        <v>5004</v>
      </c>
      <c r="AO2325" s="16" t="str">
        <f>IFERROR(VLOOKUP($P2325,'Kredieten productgroepen functi'!$C:$M,7,FALSE),"n.v.t.")</f>
        <v>Energie en klimaat</v>
      </c>
      <c r="AP2325" s="16" t="str">
        <f>IFERROR(VLOOKUP($P2325,'Kredieten productgroepen functi'!$C:$M,8,FALSE),"n.v.t.")</f>
        <v>50</v>
      </c>
      <c r="AQ2325" s="16" t="str">
        <f>IFERROR(VLOOKUP($P2325,'Kredieten productgroepen functi'!$C:$M,9,FALSE),"n.v.t.")</f>
        <v>Milieubeheer, algemeen</v>
      </c>
      <c r="AR2325" s="16" t="str">
        <f>IFERROR(VLOOKUP($P2325,'Kredieten productgroepen functi'!$C:$M,10,FALSE),"n.v.t.")</f>
        <v>5</v>
      </c>
      <c r="AS2325" s="16" t="str">
        <f>IFERROR(VLOOKUP($P2325,'Kredieten productgroepen functi'!$C:$M,11,FALSE),"n.v.t.")</f>
        <v>Milieubeheer</v>
      </c>
      <c r="AT2325" s="16" t="str">
        <f t="shared" si="113"/>
        <v>Baten</v>
      </c>
      <c r="AU2325" s="16" t="str">
        <f>IFERROR(VLOOKUP($R2325,Kostensoorten!$C:$J,7,FALSE),"n.v.t.")</f>
        <v>4.0.2</v>
      </c>
      <c r="AV2325" s="16" t="str">
        <f>IFERROR(VLOOKUP($R2325,Kostensoorten!$C:$J,8,FALSE),"n.v.t.")</f>
        <v>Overige inkomensoverdrachten</v>
      </c>
    </row>
    <row r="2326" spans="6:48">
      <c r="F2326" s="2" t="s">
        <v>9817</v>
      </c>
      <c r="G2326" s="2" t="s">
        <v>39</v>
      </c>
      <c r="H2326" s="2" t="s">
        <v>39</v>
      </c>
      <c r="I2326" s="18">
        <v>17018</v>
      </c>
      <c r="P2326" s="16" t="str">
        <f t="shared" si="111"/>
        <v>650450</v>
      </c>
      <c r="Q2326" s="16" t="str">
        <f>IFERROR(VLOOKUP($P2326,'Kredieten productgroepen functi'!$C:$M,2,FALSE),"n.v.t.")</f>
        <v>Energiebesparing ODG gemeenten</v>
      </c>
      <c r="R2326" s="16" t="str">
        <f t="shared" si="112"/>
        <v>460501</v>
      </c>
      <c r="S2326" s="16" t="str">
        <f>IFERROR(VLOOKUP($R2326,Kostensoorten!$C:$J,2,FALSE),"n.v.t.")</f>
        <v>overige administratieve boekingen</v>
      </c>
      <c r="T2326" s="16" t="s">
        <v>39</v>
      </c>
      <c r="U2326" s="16" t="s">
        <v>39</v>
      </c>
      <c r="V2326" s="16" t="s">
        <v>39</v>
      </c>
      <c r="W2326" s="16" t="s">
        <v>39</v>
      </c>
      <c r="X2326" s="16" t="s">
        <v>39</v>
      </c>
      <c r="Y2326" s="16" t="s">
        <v>39</v>
      </c>
      <c r="Z2326" s="16" t="s">
        <v>39</v>
      </c>
      <c r="AA2326" s="16" t="s">
        <v>39</v>
      </c>
      <c r="AB2326" s="16" t="s">
        <v>39</v>
      </c>
      <c r="AC2326" s="16" t="s">
        <v>39</v>
      </c>
      <c r="AD2326" s="16" t="s">
        <v>39</v>
      </c>
      <c r="AE2326" s="16" t="s">
        <v>39</v>
      </c>
      <c r="AF2326" s="16" t="s">
        <v>39</v>
      </c>
      <c r="AG2326" s="16" t="s">
        <v>39</v>
      </c>
      <c r="AH2326" s="16" t="s">
        <v>39</v>
      </c>
      <c r="AI2326" s="16" t="s">
        <v>39</v>
      </c>
      <c r="AJ2326" s="16" t="s">
        <v>39</v>
      </c>
      <c r="AL2326" s="16" t="s">
        <v>39</v>
      </c>
      <c r="AM2326" s="16" t="s">
        <v>39</v>
      </c>
      <c r="AN2326" s="16" t="str">
        <f>IFERROR(VLOOKUP($P2326,'Kredieten productgroepen functi'!$C:$M,6,FALSE),"n.v.t.")</f>
        <v>5004</v>
      </c>
      <c r="AO2326" s="16" t="str">
        <f>IFERROR(VLOOKUP($P2326,'Kredieten productgroepen functi'!$C:$M,7,FALSE),"n.v.t.")</f>
        <v>Energie en klimaat</v>
      </c>
      <c r="AP2326" s="16" t="str">
        <f>IFERROR(VLOOKUP($P2326,'Kredieten productgroepen functi'!$C:$M,8,FALSE),"n.v.t.")</f>
        <v>50</v>
      </c>
      <c r="AQ2326" s="16" t="str">
        <f>IFERROR(VLOOKUP($P2326,'Kredieten productgroepen functi'!$C:$M,9,FALSE),"n.v.t.")</f>
        <v>Milieubeheer, algemeen</v>
      </c>
      <c r="AR2326" s="16" t="str">
        <f>IFERROR(VLOOKUP($P2326,'Kredieten productgroepen functi'!$C:$M,10,FALSE),"n.v.t.")</f>
        <v>5</v>
      </c>
      <c r="AS2326" s="16" t="str">
        <f>IFERROR(VLOOKUP($P2326,'Kredieten productgroepen functi'!$C:$M,11,FALSE),"n.v.t.")</f>
        <v>Milieubeheer</v>
      </c>
      <c r="AT2326" s="16" t="str">
        <f t="shared" si="113"/>
        <v>Lasten</v>
      </c>
      <c r="AU2326" s="16" t="str">
        <f>IFERROR(VLOOKUP($R2326,Kostensoorten!$C:$J,7,FALSE),"n.v.t.")</f>
        <v>6.9</v>
      </c>
      <c r="AV2326" s="16" t="str">
        <f>IFERROR(VLOOKUP($R2326,Kostensoorten!$C:$J,8,FALSE),"n.v.t.")</f>
        <v>Overige administratieve boekinge</v>
      </c>
    </row>
    <row r="2327" spans="6:48">
      <c r="F2327" s="2" t="s">
        <v>9818</v>
      </c>
      <c r="G2327" s="2" t="s">
        <v>39</v>
      </c>
      <c r="H2327" s="2" t="s">
        <v>39</v>
      </c>
      <c r="I2327" s="18">
        <v>-17018</v>
      </c>
      <c r="P2327" s="16" t="str">
        <f t="shared" si="111"/>
        <v>650450</v>
      </c>
      <c r="Q2327" s="16" t="str">
        <f>IFERROR(VLOOKUP($P2327,'Kredieten productgroepen functi'!$C:$M,2,FALSE),"n.v.t.")</f>
        <v>Energiebesparing ODG gemeenten</v>
      </c>
      <c r="R2327" s="16" t="str">
        <f t="shared" si="112"/>
        <v>860501</v>
      </c>
      <c r="S2327" s="16" t="str">
        <f>IFERROR(VLOOKUP($R2327,Kostensoorten!$C:$J,2,FALSE),"n.v.t.")</f>
        <v>overige administratieve boekingen</v>
      </c>
      <c r="T2327" s="16" t="s">
        <v>39</v>
      </c>
      <c r="U2327" s="16" t="s">
        <v>39</v>
      </c>
      <c r="V2327" s="16" t="s">
        <v>39</v>
      </c>
      <c r="W2327" s="16" t="s">
        <v>39</v>
      </c>
      <c r="X2327" s="16" t="s">
        <v>39</v>
      </c>
      <c r="Y2327" s="16" t="s">
        <v>39</v>
      </c>
      <c r="Z2327" s="16" t="s">
        <v>39</v>
      </c>
      <c r="AA2327" s="16" t="s">
        <v>39</v>
      </c>
      <c r="AB2327" s="16" t="s">
        <v>39</v>
      </c>
      <c r="AC2327" s="16" t="s">
        <v>39</v>
      </c>
      <c r="AD2327" s="16" t="s">
        <v>39</v>
      </c>
      <c r="AE2327" s="16" t="s">
        <v>39</v>
      </c>
      <c r="AF2327" s="16" t="s">
        <v>39</v>
      </c>
      <c r="AG2327" s="16" t="s">
        <v>39</v>
      </c>
      <c r="AH2327" s="16" t="s">
        <v>39</v>
      </c>
      <c r="AI2327" s="16" t="s">
        <v>39</v>
      </c>
      <c r="AJ2327" s="16" t="s">
        <v>39</v>
      </c>
      <c r="AL2327" s="16" t="s">
        <v>39</v>
      </c>
      <c r="AM2327" s="16" t="s">
        <v>39</v>
      </c>
      <c r="AN2327" s="16" t="str">
        <f>IFERROR(VLOOKUP($P2327,'Kredieten productgroepen functi'!$C:$M,6,FALSE),"n.v.t.")</f>
        <v>5004</v>
      </c>
      <c r="AO2327" s="16" t="str">
        <f>IFERROR(VLOOKUP($P2327,'Kredieten productgroepen functi'!$C:$M,7,FALSE),"n.v.t.")</f>
        <v>Energie en klimaat</v>
      </c>
      <c r="AP2327" s="16" t="str">
        <f>IFERROR(VLOOKUP($P2327,'Kredieten productgroepen functi'!$C:$M,8,FALSE),"n.v.t.")</f>
        <v>50</v>
      </c>
      <c r="AQ2327" s="16" t="str">
        <f>IFERROR(VLOOKUP($P2327,'Kredieten productgroepen functi'!$C:$M,9,FALSE),"n.v.t.")</f>
        <v>Milieubeheer, algemeen</v>
      </c>
      <c r="AR2327" s="16" t="str">
        <f>IFERROR(VLOOKUP($P2327,'Kredieten productgroepen functi'!$C:$M,10,FALSE),"n.v.t.")</f>
        <v>5</v>
      </c>
      <c r="AS2327" s="16" t="str">
        <f>IFERROR(VLOOKUP($P2327,'Kredieten productgroepen functi'!$C:$M,11,FALSE),"n.v.t.")</f>
        <v>Milieubeheer</v>
      </c>
      <c r="AT2327" s="16" t="str">
        <f t="shared" si="113"/>
        <v>Baten</v>
      </c>
      <c r="AU2327" s="16" t="str">
        <f>IFERROR(VLOOKUP($R2327,Kostensoorten!$C:$J,7,FALSE),"n.v.t.")</f>
        <v>6.9</v>
      </c>
      <c r="AV2327" s="16" t="str">
        <f>IFERROR(VLOOKUP($R2327,Kostensoorten!$C:$J,8,FALSE),"n.v.t.")</f>
        <v>Overige administratieve boekinge</v>
      </c>
    </row>
    <row r="2328" spans="6:48">
      <c r="F2328" s="2" t="s">
        <v>9819</v>
      </c>
      <c r="G2328" s="2" t="s">
        <v>39</v>
      </c>
      <c r="H2328" s="2" t="s">
        <v>39</v>
      </c>
      <c r="I2328" s="18">
        <v>10750</v>
      </c>
      <c r="P2328" s="16" t="str">
        <f t="shared" si="111"/>
        <v>650451</v>
      </c>
      <c r="Q2328" s="16" t="str">
        <f>IFERROR(VLOOKUP($P2328,'Kredieten productgroepen functi'!$C:$M,2,FALSE),"n.v.t.")</f>
        <v>St.Revolv.Fonds Energie&amp;Leefbh</v>
      </c>
      <c r="R2328" s="16" t="str">
        <f t="shared" si="112"/>
        <v>423139</v>
      </c>
      <c r="S2328" s="16" t="str">
        <f>IFERROR(VLOOKUP($R2328,Kostensoorten!$C:$J,2,FALSE),"n.v.t.")</f>
        <v>Overige diensten van derden</v>
      </c>
      <c r="T2328" s="16" t="s">
        <v>39</v>
      </c>
      <c r="U2328" s="16" t="s">
        <v>39</v>
      </c>
      <c r="V2328" s="16" t="s">
        <v>39</v>
      </c>
      <c r="W2328" s="16" t="s">
        <v>39</v>
      </c>
      <c r="X2328" s="16" t="s">
        <v>39</v>
      </c>
      <c r="Y2328" s="16" t="s">
        <v>39</v>
      </c>
      <c r="Z2328" s="16" t="s">
        <v>39</v>
      </c>
      <c r="AA2328" s="16" t="s">
        <v>39</v>
      </c>
      <c r="AB2328" s="16" t="s">
        <v>39</v>
      </c>
      <c r="AC2328" s="16" t="s">
        <v>39</v>
      </c>
      <c r="AD2328" s="16" t="s">
        <v>39</v>
      </c>
      <c r="AE2328" s="16" t="s">
        <v>39</v>
      </c>
      <c r="AF2328" s="16" t="s">
        <v>39</v>
      </c>
      <c r="AG2328" s="16" t="s">
        <v>39</v>
      </c>
      <c r="AH2328" s="16" t="s">
        <v>39</v>
      </c>
      <c r="AI2328" s="16" t="s">
        <v>39</v>
      </c>
      <c r="AJ2328" s="16" t="s">
        <v>39</v>
      </c>
      <c r="AL2328" s="16" t="s">
        <v>39</v>
      </c>
      <c r="AM2328" s="16" t="s">
        <v>39</v>
      </c>
      <c r="AN2328" s="16" t="str">
        <f>IFERROR(VLOOKUP($P2328,'Kredieten productgroepen functi'!$C:$M,6,FALSE),"n.v.t.")</f>
        <v>5004</v>
      </c>
      <c r="AO2328" s="16" t="str">
        <f>IFERROR(VLOOKUP($P2328,'Kredieten productgroepen functi'!$C:$M,7,FALSE),"n.v.t.")</f>
        <v>Energie en klimaat</v>
      </c>
      <c r="AP2328" s="16" t="str">
        <f>IFERROR(VLOOKUP($P2328,'Kredieten productgroepen functi'!$C:$M,8,FALSE),"n.v.t.")</f>
        <v>50</v>
      </c>
      <c r="AQ2328" s="16" t="str">
        <f>IFERROR(VLOOKUP($P2328,'Kredieten productgroepen functi'!$C:$M,9,FALSE),"n.v.t.")</f>
        <v>Milieubeheer, algemeen</v>
      </c>
      <c r="AR2328" s="16" t="str">
        <f>IFERROR(VLOOKUP($P2328,'Kredieten productgroepen functi'!$C:$M,10,FALSE),"n.v.t.")</f>
        <v>5</v>
      </c>
      <c r="AS2328" s="16" t="str">
        <f>IFERROR(VLOOKUP($P2328,'Kredieten productgroepen functi'!$C:$M,11,FALSE),"n.v.t.")</f>
        <v>Milieubeheer</v>
      </c>
      <c r="AT2328" s="16" t="str">
        <f t="shared" si="113"/>
        <v>Lasten</v>
      </c>
      <c r="AU2328" s="16" t="str">
        <f>IFERROR(VLOOKUP($R2328,Kostensoorten!$C:$J,7,FALSE),"n.v.t.")</f>
        <v>2.3.1</v>
      </c>
      <c r="AV2328" s="16" t="str">
        <f>IFERROR(VLOOKUP($R2328,Kostensoorten!$C:$J,8,FALSE),"n.v.t.")</f>
        <v>Aankopen niet duurzame goedere</v>
      </c>
    </row>
    <row r="2329" spans="6:48">
      <c r="F2329" s="2" t="s">
        <v>9820</v>
      </c>
      <c r="G2329" s="2" t="s">
        <v>39</v>
      </c>
      <c r="H2329" s="2" t="s">
        <v>39</v>
      </c>
      <c r="I2329" s="18">
        <v>717063.27</v>
      </c>
      <c r="P2329" s="16" t="str">
        <f t="shared" si="111"/>
        <v>652000</v>
      </c>
      <c r="Q2329" s="16" t="str">
        <f>IFERROR(VLOOKUP($P2329,'Kredieten productgroepen functi'!$C:$M,2,FALSE),"n.v.t.")</f>
        <v>App. kst. bodemsanering</v>
      </c>
      <c r="R2329" s="16" t="str">
        <f t="shared" si="112"/>
        <v>482000</v>
      </c>
      <c r="S2329" s="16" t="str">
        <f>IFERROR(VLOOKUP($R2329,Kostensoorten!$C:$J,2,FALSE),"n.v.t.")</f>
        <v>Directe apparaatskosten</v>
      </c>
      <c r="T2329" s="16" t="s">
        <v>39</v>
      </c>
      <c r="U2329" s="16" t="s">
        <v>39</v>
      </c>
      <c r="V2329" s="16" t="s">
        <v>39</v>
      </c>
      <c r="W2329" s="16" t="s">
        <v>39</v>
      </c>
      <c r="X2329" s="16" t="s">
        <v>39</v>
      </c>
      <c r="Y2329" s="16" t="s">
        <v>39</v>
      </c>
      <c r="Z2329" s="16" t="s">
        <v>39</v>
      </c>
      <c r="AA2329" s="16" t="s">
        <v>39</v>
      </c>
      <c r="AB2329" s="16" t="s">
        <v>39</v>
      </c>
      <c r="AC2329" s="16" t="s">
        <v>39</v>
      </c>
      <c r="AD2329" s="16" t="s">
        <v>39</v>
      </c>
      <c r="AE2329" s="16" t="s">
        <v>39</v>
      </c>
      <c r="AF2329" s="16" t="s">
        <v>39</v>
      </c>
      <c r="AG2329" s="16" t="s">
        <v>39</v>
      </c>
      <c r="AH2329" s="16" t="s">
        <v>39</v>
      </c>
      <c r="AI2329" s="16" t="s">
        <v>39</v>
      </c>
      <c r="AJ2329" s="16" t="s">
        <v>39</v>
      </c>
      <c r="AL2329" s="16" t="s">
        <v>39</v>
      </c>
      <c r="AM2329" s="16" t="s">
        <v>39</v>
      </c>
      <c r="AN2329" s="16" t="str">
        <f>IFERROR(VLOOKUP($P2329,'Kredieten productgroepen functi'!$C:$M,6,FALSE),"n.v.t.")</f>
        <v>5201</v>
      </c>
      <c r="AO2329" s="16" t="str">
        <f>IFERROR(VLOOKUP($P2329,'Kredieten productgroepen functi'!$C:$M,7,FALSE),"n.v.t.")</f>
        <v>Bodemsanering</v>
      </c>
      <c r="AP2329" s="16" t="str">
        <f>IFERROR(VLOOKUP($P2329,'Kredieten productgroepen functi'!$C:$M,8,FALSE),"n.v.t.")</f>
        <v>52</v>
      </c>
      <c r="AQ2329" s="16" t="str">
        <f>IFERROR(VLOOKUP($P2329,'Kredieten productgroepen functi'!$C:$M,9,FALSE),"n.v.t.")</f>
        <v>Kwalitatief beheer grondwater en bodem</v>
      </c>
      <c r="AR2329" s="16" t="str">
        <f>IFERROR(VLOOKUP($P2329,'Kredieten productgroepen functi'!$C:$M,10,FALSE),"n.v.t.")</f>
        <v>5</v>
      </c>
      <c r="AS2329" s="16" t="str">
        <f>IFERROR(VLOOKUP($P2329,'Kredieten productgroepen functi'!$C:$M,11,FALSE),"n.v.t.")</f>
        <v>Milieubeheer</v>
      </c>
      <c r="AT2329" s="16" t="str">
        <f t="shared" si="113"/>
        <v>Lasten</v>
      </c>
      <c r="AU2329" s="16" t="str">
        <f>IFERROR(VLOOKUP($R2329,Kostensoorten!$C:$J,7,FALSE),"n.v.t.")</f>
        <v>8.2</v>
      </c>
      <c r="AV2329" s="16" t="str">
        <f>IFERROR(VLOOKUP($R2329,Kostensoorten!$C:$J,8,FALSE),"n.v.t.")</f>
        <v>Overige verrekeningen</v>
      </c>
    </row>
    <row r="2330" spans="6:48">
      <c r="F2330" s="2" t="s">
        <v>9821</v>
      </c>
      <c r="G2330" s="2" t="s">
        <v>39</v>
      </c>
      <c r="H2330" s="2" t="s">
        <v>39</v>
      </c>
      <c r="I2330" s="18">
        <v>502401.45</v>
      </c>
      <c r="P2330" s="16" t="str">
        <f t="shared" si="111"/>
        <v>652000</v>
      </c>
      <c r="Q2330" s="16" t="str">
        <f>IFERROR(VLOOKUP($P2330,'Kredieten productgroepen functi'!$C:$M,2,FALSE),"n.v.t.")</f>
        <v>App. kst. bodemsanering</v>
      </c>
      <c r="R2330" s="16" t="str">
        <f t="shared" si="112"/>
        <v>482010</v>
      </c>
      <c r="S2330" s="16" t="str">
        <f>IFERROR(VLOOKUP($R2330,Kostensoorten!$C:$J,2,FALSE),"n.v.t.")</f>
        <v>Overhead</v>
      </c>
      <c r="T2330" s="16" t="s">
        <v>39</v>
      </c>
      <c r="U2330" s="16" t="s">
        <v>39</v>
      </c>
      <c r="V2330" s="16" t="s">
        <v>39</v>
      </c>
      <c r="W2330" s="16" t="s">
        <v>39</v>
      </c>
      <c r="X2330" s="16" t="s">
        <v>39</v>
      </c>
      <c r="Y2330" s="16" t="s">
        <v>39</v>
      </c>
      <c r="Z2330" s="16" t="s">
        <v>39</v>
      </c>
      <c r="AA2330" s="16" t="s">
        <v>39</v>
      </c>
      <c r="AB2330" s="16" t="s">
        <v>39</v>
      </c>
      <c r="AC2330" s="16" t="s">
        <v>39</v>
      </c>
      <c r="AD2330" s="16" t="s">
        <v>39</v>
      </c>
      <c r="AE2330" s="16" t="s">
        <v>39</v>
      </c>
      <c r="AF2330" s="16" t="s">
        <v>39</v>
      </c>
      <c r="AG2330" s="16" t="s">
        <v>39</v>
      </c>
      <c r="AH2330" s="16" t="s">
        <v>39</v>
      </c>
      <c r="AI2330" s="16" t="s">
        <v>39</v>
      </c>
      <c r="AJ2330" s="16" t="s">
        <v>39</v>
      </c>
      <c r="AL2330" s="16" t="s">
        <v>39</v>
      </c>
      <c r="AM2330" s="16" t="s">
        <v>39</v>
      </c>
      <c r="AN2330" s="16" t="str">
        <f>IFERROR(VLOOKUP($P2330,'Kredieten productgroepen functi'!$C:$M,6,FALSE),"n.v.t.")</f>
        <v>5201</v>
      </c>
      <c r="AO2330" s="16" t="str">
        <f>IFERROR(VLOOKUP($P2330,'Kredieten productgroepen functi'!$C:$M,7,FALSE),"n.v.t.")</f>
        <v>Bodemsanering</v>
      </c>
      <c r="AP2330" s="16" t="str">
        <f>IFERROR(VLOOKUP($P2330,'Kredieten productgroepen functi'!$C:$M,8,FALSE),"n.v.t.")</f>
        <v>52</v>
      </c>
      <c r="AQ2330" s="16" t="str">
        <f>IFERROR(VLOOKUP($P2330,'Kredieten productgroepen functi'!$C:$M,9,FALSE),"n.v.t.")</f>
        <v>Kwalitatief beheer grondwater en bodem</v>
      </c>
      <c r="AR2330" s="16" t="str">
        <f>IFERROR(VLOOKUP($P2330,'Kredieten productgroepen functi'!$C:$M,10,FALSE),"n.v.t.")</f>
        <v>5</v>
      </c>
      <c r="AS2330" s="16" t="str">
        <f>IFERROR(VLOOKUP($P2330,'Kredieten productgroepen functi'!$C:$M,11,FALSE),"n.v.t.")</f>
        <v>Milieubeheer</v>
      </c>
      <c r="AT2330" s="16" t="str">
        <f t="shared" si="113"/>
        <v>Lasten</v>
      </c>
      <c r="AU2330" s="16" t="str">
        <f>IFERROR(VLOOKUP($R2330,Kostensoorten!$C:$J,7,FALSE),"n.v.t.")</f>
        <v>8.2</v>
      </c>
      <c r="AV2330" s="16" t="str">
        <f>IFERROR(VLOOKUP($R2330,Kostensoorten!$C:$J,8,FALSE),"n.v.t.")</f>
        <v>Overige verrekeningen</v>
      </c>
    </row>
    <row r="2331" spans="6:48">
      <c r="F2331" s="2" t="s">
        <v>9822</v>
      </c>
      <c r="G2331" s="2" t="s">
        <v>39</v>
      </c>
      <c r="H2331" s="2" t="s">
        <v>39</v>
      </c>
      <c r="I2331" s="18">
        <v>188846.03</v>
      </c>
      <c r="P2331" s="16" t="str">
        <f t="shared" si="111"/>
        <v>652001</v>
      </c>
      <c r="Q2331" s="16" t="str">
        <f>IFERROR(VLOOKUP($P2331,'Kredieten productgroepen functi'!$C:$M,2,FALSE),"n.v.t.")</f>
        <v>App. kst. afval</v>
      </c>
      <c r="R2331" s="16" t="str">
        <f t="shared" si="112"/>
        <v>482000</v>
      </c>
      <c r="S2331" s="16" t="str">
        <f>IFERROR(VLOOKUP($R2331,Kostensoorten!$C:$J,2,FALSE),"n.v.t.")</f>
        <v>Directe apparaatskosten</v>
      </c>
      <c r="T2331" s="16" t="s">
        <v>39</v>
      </c>
      <c r="U2331" s="16" t="s">
        <v>39</v>
      </c>
      <c r="V2331" s="16" t="s">
        <v>39</v>
      </c>
      <c r="W2331" s="16" t="s">
        <v>39</v>
      </c>
      <c r="X2331" s="16" t="s">
        <v>39</v>
      </c>
      <c r="Y2331" s="16" t="s">
        <v>39</v>
      </c>
      <c r="Z2331" s="16" t="s">
        <v>39</v>
      </c>
      <c r="AA2331" s="16" t="s">
        <v>39</v>
      </c>
      <c r="AB2331" s="16" t="s">
        <v>39</v>
      </c>
      <c r="AC2331" s="16" t="s">
        <v>39</v>
      </c>
      <c r="AD2331" s="16" t="s">
        <v>39</v>
      </c>
      <c r="AE2331" s="16" t="s">
        <v>39</v>
      </c>
      <c r="AF2331" s="16" t="s">
        <v>39</v>
      </c>
      <c r="AG2331" s="16" t="s">
        <v>39</v>
      </c>
      <c r="AH2331" s="16" t="s">
        <v>39</v>
      </c>
      <c r="AI2331" s="16" t="s">
        <v>39</v>
      </c>
      <c r="AJ2331" s="16" t="s">
        <v>39</v>
      </c>
      <c r="AL2331" s="16" t="s">
        <v>39</v>
      </c>
      <c r="AM2331" s="16" t="s">
        <v>39</v>
      </c>
      <c r="AN2331" s="16" t="str">
        <f>IFERROR(VLOOKUP($P2331,'Kredieten productgroepen functi'!$C:$M,6,FALSE),"n.v.t.")</f>
        <v>5202</v>
      </c>
      <c r="AO2331" s="16" t="str">
        <f>IFERROR(VLOOKUP($P2331,'Kredieten productgroepen functi'!$C:$M,7,FALSE),"n.v.t.")</f>
        <v>Duurzaam bodembeheer en afval</v>
      </c>
      <c r="AP2331" s="16" t="str">
        <f>IFERROR(VLOOKUP($P2331,'Kredieten productgroepen functi'!$C:$M,8,FALSE),"n.v.t.")</f>
        <v>52</v>
      </c>
      <c r="AQ2331" s="16" t="str">
        <f>IFERROR(VLOOKUP($P2331,'Kredieten productgroepen functi'!$C:$M,9,FALSE),"n.v.t.")</f>
        <v>Kwalitatief beheer grondwater en bodem</v>
      </c>
      <c r="AR2331" s="16" t="str">
        <f>IFERROR(VLOOKUP($P2331,'Kredieten productgroepen functi'!$C:$M,10,FALSE),"n.v.t.")</f>
        <v>5</v>
      </c>
      <c r="AS2331" s="16" t="str">
        <f>IFERROR(VLOOKUP($P2331,'Kredieten productgroepen functi'!$C:$M,11,FALSE),"n.v.t.")</f>
        <v>Milieubeheer</v>
      </c>
      <c r="AT2331" s="16" t="str">
        <f t="shared" si="113"/>
        <v>Lasten</v>
      </c>
      <c r="AU2331" s="16" t="str">
        <f>IFERROR(VLOOKUP($R2331,Kostensoorten!$C:$J,7,FALSE),"n.v.t.")</f>
        <v>8.2</v>
      </c>
      <c r="AV2331" s="16" t="str">
        <f>IFERROR(VLOOKUP($R2331,Kostensoorten!$C:$J,8,FALSE),"n.v.t.")</f>
        <v>Overige verrekeningen</v>
      </c>
    </row>
    <row r="2332" spans="6:48">
      <c r="F2332" s="2" t="s">
        <v>9823</v>
      </c>
      <c r="G2332" s="2" t="s">
        <v>39</v>
      </c>
      <c r="H2332" s="2" t="s">
        <v>39</v>
      </c>
      <c r="I2332" s="18">
        <v>132312.63</v>
      </c>
      <c r="P2332" s="16" t="str">
        <f t="shared" si="111"/>
        <v>652001</v>
      </c>
      <c r="Q2332" s="16" t="str">
        <f>IFERROR(VLOOKUP($P2332,'Kredieten productgroepen functi'!$C:$M,2,FALSE),"n.v.t.")</f>
        <v>App. kst. afval</v>
      </c>
      <c r="R2332" s="16" t="str">
        <f t="shared" si="112"/>
        <v>482010</v>
      </c>
      <c r="S2332" s="16" t="str">
        <f>IFERROR(VLOOKUP($R2332,Kostensoorten!$C:$J,2,FALSE),"n.v.t.")</f>
        <v>Overhead</v>
      </c>
      <c r="T2332" s="16" t="s">
        <v>39</v>
      </c>
      <c r="U2332" s="16" t="s">
        <v>39</v>
      </c>
      <c r="V2332" s="16" t="s">
        <v>39</v>
      </c>
      <c r="W2332" s="16" t="s">
        <v>39</v>
      </c>
      <c r="X2332" s="16" t="s">
        <v>39</v>
      </c>
      <c r="Y2332" s="16" t="s">
        <v>39</v>
      </c>
      <c r="Z2332" s="16" t="s">
        <v>39</v>
      </c>
      <c r="AA2332" s="16" t="s">
        <v>39</v>
      </c>
      <c r="AB2332" s="16" t="s">
        <v>39</v>
      </c>
      <c r="AC2332" s="16" t="s">
        <v>39</v>
      </c>
      <c r="AD2332" s="16" t="s">
        <v>39</v>
      </c>
      <c r="AE2332" s="16" t="s">
        <v>39</v>
      </c>
      <c r="AF2332" s="16" t="s">
        <v>39</v>
      </c>
      <c r="AG2332" s="16" t="s">
        <v>39</v>
      </c>
      <c r="AH2332" s="16" t="s">
        <v>39</v>
      </c>
      <c r="AI2332" s="16" t="s">
        <v>39</v>
      </c>
      <c r="AJ2332" s="16" t="s">
        <v>39</v>
      </c>
      <c r="AL2332" s="16" t="s">
        <v>39</v>
      </c>
      <c r="AM2332" s="16" t="s">
        <v>39</v>
      </c>
      <c r="AN2332" s="16" t="str">
        <f>IFERROR(VLOOKUP($P2332,'Kredieten productgroepen functi'!$C:$M,6,FALSE),"n.v.t.")</f>
        <v>5202</v>
      </c>
      <c r="AO2332" s="16" t="str">
        <f>IFERROR(VLOOKUP($P2332,'Kredieten productgroepen functi'!$C:$M,7,FALSE),"n.v.t.")</f>
        <v>Duurzaam bodembeheer en afval</v>
      </c>
      <c r="AP2332" s="16" t="str">
        <f>IFERROR(VLOOKUP($P2332,'Kredieten productgroepen functi'!$C:$M,8,FALSE),"n.v.t.")</f>
        <v>52</v>
      </c>
      <c r="AQ2332" s="16" t="str">
        <f>IFERROR(VLOOKUP($P2332,'Kredieten productgroepen functi'!$C:$M,9,FALSE),"n.v.t.")</f>
        <v>Kwalitatief beheer grondwater en bodem</v>
      </c>
      <c r="AR2332" s="16" t="str">
        <f>IFERROR(VLOOKUP($P2332,'Kredieten productgroepen functi'!$C:$M,10,FALSE),"n.v.t.")</f>
        <v>5</v>
      </c>
      <c r="AS2332" s="16" t="str">
        <f>IFERROR(VLOOKUP($P2332,'Kredieten productgroepen functi'!$C:$M,11,FALSE),"n.v.t.")</f>
        <v>Milieubeheer</v>
      </c>
      <c r="AT2332" s="16" t="str">
        <f t="shared" si="113"/>
        <v>Lasten</v>
      </c>
      <c r="AU2332" s="16" t="str">
        <f>IFERROR(VLOOKUP($R2332,Kostensoorten!$C:$J,7,FALSE),"n.v.t.")</f>
        <v>8.2</v>
      </c>
      <c r="AV2332" s="16" t="str">
        <f>IFERROR(VLOOKUP($R2332,Kostensoorten!$C:$J,8,FALSE),"n.v.t.")</f>
        <v>Overige verrekeningen</v>
      </c>
    </row>
    <row r="2333" spans="6:48">
      <c r="F2333" s="2" t="s">
        <v>9824</v>
      </c>
      <c r="G2333" s="2" t="s">
        <v>39</v>
      </c>
      <c r="H2333" s="2" t="s">
        <v>39</v>
      </c>
      <c r="I2333" s="18">
        <v>-2500</v>
      </c>
      <c r="P2333" s="16" t="str">
        <f t="shared" si="111"/>
        <v>652097</v>
      </c>
      <c r="Q2333" s="16" t="str">
        <f>IFERROR(VLOOKUP($P2333,'Kredieten productgroepen functi'!$C:$M,2,FALSE),"n.v.t.")</f>
        <v>Afh vgj beleidsontw. vergunningverl.</v>
      </c>
      <c r="R2333" s="16" t="str">
        <f t="shared" si="112"/>
        <v>423139</v>
      </c>
      <c r="S2333" s="16" t="str">
        <f>IFERROR(VLOOKUP($R2333,Kostensoorten!$C:$J,2,FALSE),"n.v.t.")</f>
        <v>Overige diensten van derden</v>
      </c>
      <c r="T2333" s="16" t="s">
        <v>39</v>
      </c>
      <c r="U2333" s="16" t="s">
        <v>39</v>
      </c>
      <c r="V2333" s="16" t="s">
        <v>39</v>
      </c>
      <c r="W2333" s="16" t="s">
        <v>39</v>
      </c>
      <c r="X2333" s="16" t="s">
        <v>39</v>
      </c>
      <c r="Y2333" s="16" t="s">
        <v>39</v>
      </c>
      <c r="Z2333" s="16" t="s">
        <v>39</v>
      </c>
      <c r="AA2333" s="16" t="s">
        <v>39</v>
      </c>
      <c r="AB2333" s="16" t="s">
        <v>39</v>
      </c>
      <c r="AC2333" s="16" t="s">
        <v>39</v>
      </c>
      <c r="AD2333" s="16" t="s">
        <v>39</v>
      </c>
      <c r="AE2333" s="16" t="s">
        <v>39</v>
      </c>
      <c r="AF2333" s="16" t="s">
        <v>39</v>
      </c>
      <c r="AG2333" s="16" t="s">
        <v>39</v>
      </c>
      <c r="AH2333" s="16" t="s">
        <v>39</v>
      </c>
      <c r="AI2333" s="16" t="s">
        <v>39</v>
      </c>
      <c r="AJ2333" s="16" t="s">
        <v>39</v>
      </c>
      <c r="AL2333" s="16" t="s">
        <v>39</v>
      </c>
      <c r="AM2333" s="16" t="s">
        <v>39</v>
      </c>
      <c r="AN2333" s="16" t="str">
        <f>IFERROR(VLOOKUP($P2333,'Kredieten productgroepen functi'!$C:$M,6,FALSE),"n.v.t.")</f>
        <v>5202</v>
      </c>
      <c r="AO2333" s="16" t="str">
        <f>IFERROR(VLOOKUP($P2333,'Kredieten productgroepen functi'!$C:$M,7,FALSE),"n.v.t.")</f>
        <v>Duurzaam bodembeheer en afval</v>
      </c>
      <c r="AP2333" s="16" t="str">
        <f>IFERROR(VLOOKUP($P2333,'Kredieten productgroepen functi'!$C:$M,8,FALSE),"n.v.t.")</f>
        <v>52</v>
      </c>
      <c r="AQ2333" s="16" t="str">
        <f>IFERROR(VLOOKUP($P2333,'Kredieten productgroepen functi'!$C:$M,9,FALSE),"n.v.t.")</f>
        <v>Kwalitatief beheer grondwater en bodem</v>
      </c>
      <c r="AR2333" s="16" t="str">
        <f>IFERROR(VLOOKUP($P2333,'Kredieten productgroepen functi'!$C:$M,10,FALSE),"n.v.t.")</f>
        <v>5</v>
      </c>
      <c r="AS2333" s="16" t="str">
        <f>IFERROR(VLOOKUP($P2333,'Kredieten productgroepen functi'!$C:$M,11,FALSE),"n.v.t.")</f>
        <v>Milieubeheer</v>
      </c>
      <c r="AT2333" s="16" t="str">
        <f t="shared" si="113"/>
        <v>Lasten</v>
      </c>
      <c r="AU2333" s="16" t="str">
        <f>IFERROR(VLOOKUP($R2333,Kostensoorten!$C:$J,7,FALSE),"n.v.t.")</f>
        <v>2.3.1</v>
      </c>
      <c r="AV2333" s="16" t="str">
        <f>IFERROR(VLOOKUP($R2333,Kostensoorten!$C:$J,8,FALSE),"n.v.t.")</f>
        <v>Aankopen niet duurzame goedere</v>
      </c>
    </row>
    <row r="2334" spans="6:48">
      <c r="F2334" s="2" t="s">
        <v>8836</v>
      </c>
      <c r="G2334" s="2" t="s">
        <v>39</v>
      </c>
      <c r="H2334" s="2" t="s">
        <v>39</v>
      </c>
      <c r="I2334" s="18">
        <v>420</v>
      </c>
      <c r="P2334" s="16" t="str">
        <f t="shared" si="111"/>
        <v>652102</v>
      </c>
      <c r="Q2334" s="16" t="str">
        <f>IFERROR(VLOOKUP($P2334,'Kredieten productgroepen functi'!$C:$M,2,FALSE),"n.v.t.")</f>
        <v>Stelpost bodemsanering</v>
      </c>
      <c r="R2334" s="16" t="str">
        <f t="shared" si="112"/>
        <v>423034</v>
      </c>
      <c r="S2334" s="16" t="str">
        <f>IFERROR(VLOOKUP($R2334,Kostensoorten!$C:$J,2,FALSE),"n.v.t.")</f>
        <v>Telecom algemeen mobiel</v>
      </c>
      <c r="T2334" s="16" t="s">
        <v>39</v>
      </c>
      <c r="U2334" s="16" t="s">
        <v>39</v>
      </c>
      <c r="V2334" s="16" t="s">
        <v>39</v>
      </c>
      <c r="W2334" s="16" t="s">
        <v>39</v>
      </c>
      <c r="X2334" s="16" t="s">
        <v>39</v>
      </c>
      <c r="Y2334" s="16" t="s">
        <v>39</v>
      </c>
      <c r="Z2334" s="16" t="s">
        <v>39</v>
      </c>
      <c r="AA2334" s="16" t="s">
        <v>39</v>
      </c>
      <c r="AB2334" s="16" t="s">
        <v>39</v>
      </c>
      <c r="AC2334" s="16" t="s">
        <v>39</v>
      </c>
      <c r="AD2334" s="16" t="s">
        <v>39</v>
      </c>
      <c r="AE2334" s="16" t="s">
        <v>39</v>
      </c>
      <c r="AF2334" s="16" t="s">
        <v>39</v>
      </c>
      <c r="AG2334" s="16" t="s">
        <v>39</v>
      </c>
      <c r="AH2334" s="16" t="s">
        <v>39</v>
      </c>
      <c r="AI2334" s="16" t="s">
        <v>39</v>
      </c>
      <c r="AJ2334" s="16" t="s">
        <v>39</v>
      </c>
      <c r="AL2334" s="16" t="s">
        <v>39</v>
      </c>
      <c r="AM2334" s="16" t="s">
        <v>39</v>
      </c>
      <c r="AN2334" s="16" t="str">
        <f>IFERROR(VLOOKUP($P2334,'Kredieten productgroepen functi'!$C:$M,6,FALSE),"n.v.t.")</f>
        <v>5201</v>
      </c>
      <c r="AO2334" s="16" t="str">
        <f>IFERROR(VLOOKUP($P2334,'Kredieten productgroepen functi'!$C:$M,7,FALSE),"n.v.t.")</f>
        <v>Bodemsanering</v>
      </c>
      <c r="AP2334" s="16" t="str">
        <f>IFERROR(VLOOKUP($P2334,'Kredieten productgroepen functi'!$C:$M,8,FALSE),"n.v.t.")</f>
        <v>52</v>
      </c>
      <c r="AQ2334" s="16" t="str">
        <f>IFERROR(VLOOKUP($P2334,'Kredieten productgroepen functi'!$C:$M,9,FALSE),"n.v.t.")</f>
        <v>Kwalitatief beheer grondwater en bodem</v>
      </c>
      <c r="AR2334" s="16" t="str">
        <f>IFERROR(VLOOKUP($P2334,'Kredieten productgroepen functi'!$C:$M,10,FALSE),"n.v.t.")</f>
        <v>5</v>
      </c>
      <c r="AS2334" s="16" t="str">
        <f>IFERROR(VLOOKUP($P2334,'Kredieten productgroepen functi'!$C:$M,11,FALSE),"n.v.t.")</f>
        <v>Milieubeheer</v>
      </c>
      <c r="AT2334" s="16" t="str">
        <f t="shared" si="113"/>
        <v>Lasten</v>
      </c>
      <c r="AU2334" s="16" t="str">
        <f>IFERROR(VLOOKUP($R2334,Kostensoorten!$C:$J,7,FALSE),"n.v.t.")</f>
        <v>2.3.1</v>
      </c>
      <c r="AV2334" s="16" t="str">
        <f>IFERROR(VLOOKUP($R2334,Kostensoorten!$C:$J,8,FALSE),"n.v.t.")</f>
        <v>Aankopen niet duurzame goedere</v>
      </c>
    </row>
    <row r="2335" spans="6:48">
      <c r="F2335" s="2" t="s">
        <v>8277</v>
      </c>
      <c r="G2335" s="2" t="s">
        <v>39</v>
      </c>
      <c r="H2335" s="2" t="s">
        <v>39</v>
      </c>
      <c r="I2335" s="18">
        <v>161</v>
      </c>
      <c r="P2335" s="16" t="str">
        <f t="shared" si="111"/>
        <v>652102</v>
      </c>
      <c r="Q2335" s="16" t="str">
        <f>IFERROR(VLOOKUP($P2335,'Kredieten productgroepen functi'!$C:$M,2,FALSE),"n.v.t.")</f>
        <v>Stelpost bodemsanering</v>
      </c>
      <c r="R2335" s="16" t="str">
        <f t="shared" si="112"/>
        <v>423082</v>
      </c>
      <c r="S2335" s="16" t="str">
        <f>IFERROR(VLOOKUP($R2335,Kostensoorten!$C:$J,2,FALSE),"n.v.t.")</f>
        <v>Documentatie aanschaf</v>
      </c>
      <c r="T2335" s="16" t="s">
        <v>39</v>
      </c>
      <c r="U2335" s="16" t="s">
        <v>39</v>
      </c>
      <c r="V2335" s="16" t="s">
        <v>39</v>
      </c>
      <c r="W2335" s="16" t="s">
        <v>39</v>
      </c>
      <c r="X2335" s="16" t="s">
        <v>39</v>
      </c>
      <c r="Y2335" s="16" t="s">
        <v>39</v>
      </c>
      <c r="Z2335" s="16" t="s">
        <v>39</v>
      </c>
      <c r="AA2335" s="16" t="s">
        <v>39</v>
      </c>
      <c r="AB2335" s="16" t="s">
        <v>39</v>
      </c>
      <c r="AC2335" s="16" t="s">
        <v>39</v>
      </c>
      <c r="AD2335" s="16" t="s">
        <v>39</v>
      </c>
      <c r="AE2335" s="16" t="s">
        <v>39</v>
      </c>
      <c r="AF2335" s="16" t="s">
        <v>39</v>
      </c>
      <c r="AG2335" s="16" t="s">
        <v>39</v>
      </c>
      <c r="AH2335" s="16" t="s">
        <v>39</v>
      </c>
      <c r="AI2335" s="16" t="s">
        <v>39</v>
      </c>
      <c r="AJ2335" s="16" t="s">
        <v>39</v>
      </c>
      <c r="AL2335" s="16" t="s">
        <v>39</v>
      </c>
      <c r="AM2335" s="16" t="s">
        <v>39</v>
      </c>
      <c r="AN2335" s="16" t="str">
        <f>IFERROR(VLOOKUP($P2335,'Kredieten productgroepen functi'!$C:$M,6,FALSE),"n.v.t.")</f>
        <v>5201</v>
      </c>
      <c r="AO2335" s="16" t="str">
        <f>IFERROR(VLOOKUP($P2335,'Kredieten productgroepen functi'!$C:$M,7,FALSE),"n.v.t.")</f>
        <v>Bodemsanering</v>
      </c>
      <c r="AP2335" s="16" t="str">
        <f>IFERROR(VLOOKUP($P2335,'Kredieten productgroepen functi'!$C:$M,8,FALSE),"n.v.t.")</f>
        <v>52</v>
      </c>
      <c r="AQ2335" s="16" t="str">
        <f>IFERROR(VLOOKUP($P2335,'Kredieten productgroepen functi'!$C:$M,9,FALSE),"n.v.t.")</f>
        <v>Kwalitatief beheer grondwater en bodem</v>
      </c>
      <c r="AR2335" s="16" t="str">
        <f>IFERROR(VLOOKUP($P2335,'Kredieten productgroepen functi'!$C:$M,10,FALSE),"n.v.t.")</f>
        <v>5</v>
      </c>
      <c r="AS2335" s="16" t="str">
        <f>IFERROR(VLOOKUP($P2335,'Kredieten productgroepen functi'!$C:$M,11,FALSE),"n.v.t.")</f>
        <v>Milieubeheer</v>
      </c>
      <c r="AT2335" s="16" t="str">
        <f t="shared" si="113"/>
        <v>Lasten</v>
      </c>
      <c r="AU2335" s="16" t="str">
        <f>IFERROR(VLOOKUP($R2335,Kostensoorten!$C:$J,7,FALSE),"n.v.t.")</f>
        <v>2.3.1</v>
      </c>
      <c r="AV2335" s="16" t="str">
        <f>IFERROR(VLOOKUP($R2335,Kostensoorten!$C:$J,8,FALSE),"n.v.t.")</f>
        <v>Aankopen niet duurzame goedere</v>
      </c>
    </row>
    <row r="2336" spans="6:48">
      <c r="F2336" s="2" t="s">
        <v>7649</v>
      </c>
      <c r="G2336" s="2" t="s">
        <v>39</v>
      </c>
      <c r="H2336" s="2" t="s">
        <v>39</v>
      </c>
      <c r="I2336" s="18">
        <v>249.74</v>
      </c>
      <c r="P2336" s="16" t="str">
        <f t="shared" si="111"/>
        <v>652102</v>
      </c>
      <c r="Q2336" s="16" t="str">
        <f>IFERROR(VLOOKUP($P2336,'Kredieten productgroepen functi'!$C:$M,2,FALSE),"n.v.t.")</f>
        <v>Stelpost bodemsanering</v>
      </c>
      <c r="R2336" s="16" t="str">
        <f t="shared" si="112"/>
        <v>423083</v>
      </c>
      <c r="S2336" s="16" t="str">
        <f>IFERROR(VLOOKUP($R2336,Kostensoorten!$C:$J,2,FALSE),"n.v.t.")</f>
        <v>Documentatie abonnement</v>
      </c>
      <c r="T2336" s="16" t="s">
        <v>39</v>
      </c>
      <c r="U2336" s="16" t="s">
        <v>39</v>
      </c>
      <c r="V2336" s="16" t="s">
        <v>39</v>
      </c>
      <c r="W2336" s="16" t="s">
        <v>39</v>
      </c>
      <c r="X2336" s="16" t="s">
        <v>39</v>
      </c>
      <c r="Y2336" s="16" t="s">
        <v>39</v>
      </c>
      <c r="Z2336" s="16" t="s">
        <v>39</v>
      </c>
      <c r="AA2336" s="16" t="s">
        <v>39</v>
      </c>
      <c r="AB2336" s="16" t="s">
        <v>39</v>
      </c>
      <c r="AC2336" s="16" t="s">
        <v>39</v>
      </c>
      <c r="AD2336" s="16" t="s">
        <v>39</v>
      </c>
      <c r="AE2336" s="16" t="s">
        <v>39</v>
      </c>
      <c r="AF2336" s="16" t="s">
        <v>39</v>
      </c>
      <c r="AG2336" s="16" t="s">
        <v>39</v>
      </c>
      <c r="AH2336" s="16" t="s">
        <v>39</v>
      </c>
      <c r="AI2336" s="16" t="s">
        <v>39</v>
      </c>
      <c r="AJ2336" s="16" t="s">
        <v>39</v>
      </c>
      <c r="AL2336" s="16" t="s">
        <v>39</v>
      </c>
      <c r="AM2336" s="16" t="s">
        <v>39</v>
      </c>
      <c r="AN2336" s="16" t="str">
        <f>IFERROR(VLOOKUP($P2336,'Kredieten productgroepen functi'!$C:$M,6,FALSE),"n.v.t.")</f>
        <v>5201</v>
      </c>
      <c r="AO2336" s="16" t="str">
        <f>IFERROR(VLOOKUP($P2336,'Kredieten productgroepen functi'!$C:$M,7,FALSE),"n.v.t.")</f>
        <v>Bodemsanering</v>
      </c>
      <c r="AP2336" s="16" t="str">
        <f>IFERROR(VLOOKUP($P2336,'Kredieten productgroepen functi'!$C:$M,8,FALSE),"n.v.t.")</f>
        <v>52</v>
      </c>
      <c r="AQ2336" s="16" t="str">
        <f>IFERROR(VLOOKUP($P2336,'Kredieten productgroepen functi'!$C:$M,9,FALSE),"n.v.t.")</f>
        <v>Kwalitatief beheer grondwater en bodem</v>
      </c>
      <c r="AR2336" s="16" t="str">
        <f>IFERROR(VLOOKUP($P2336,'Kredieten productgroepen functi'!$C:$M,10,FALSE),"n.v.t.")</f>
        <v>5</v>
      </c>
      <c r="AS2336" s="16" t="str">
        <f>IFERROR(VLOOKUP($P2336,'Kredieten productgroepen functi'!$C:$M,11,FALSE),"n.v.t.")</f>
        <v>Milieubeheer</v>
      </c>
      <c r="AT2336" s="16" t="str">
        <f t="shared" si="113"/>
        <v>Lasten</v>
      </c>
      <c r="AU2336" s="16" t="str">
        <f>IFERROR(VLOOKUP($R2336,Kostensoorten!$C:$J,7,FALSE),"n.v.t.")</f>
        <v>2.3.1</v>
      </c>
      <c r="AV2336" s="16" t="str">
        <f>IFERROR(VLOOKUP($R2336,Kostensoorten!$C:$J,8,FALSE),"n.v.t.")</f>
        <v>Aankopen niet duurzame goedere</v>
      </c>
    </row>
    <row r="2337" spans="6:48">
      <c r="F2337" s="2" t="s">
        <v>8278</v>
      </c>
      <c r="G2337" s="2" t="s">
        <v>39</v>
      </c>
      <c r="H2337" s="2" t="s">
        <v>39</v>
      </c>
      <c r="I2337" s="18">
        <v>30</v>
      </c>
      <c r="P2337" s="16" t="str">
        <f t="shared" si="111"/>
        <v>652102</v>
      </c>
      <c r="Q2337" s="16" t="str">
        <f>IFERROR(VLOOKUP($P2337,'Kredieten productgroepen functi'!$C:$M,2,FALSE),"n.v.t.")</f>
        <v>Stelpost bodemsanering</v>
      </c>
      <c r="R2337" s="16" t="str">
        <f t="shared" si="112"/>
        <v>423132</v>
      </c>
      <c r="S2337" s="16" t="str">
        <f>IFERROR(VLOOKUP($R2337,Kostensoorten!$C:$J,2,FALSE),"n.v.t.")</f>
        <v>Adviesdiensten door derden</v>
      </c>
      <c r="T2337" s="16" t="s">
        <v>39</v>
      </c>
      <c r="U2337" s="16" t="s">
        <v>39</v>
      </c>
      <c r="V2337" s="16" t="s">
        <v>39</v>
      </c>
      <c r="W2337" s="16" t="s">
        <v>39</v>
      </c>
      <c r="X2337" s="16" t="s">
        <v>39</v>
      </c>
      <c r="Y2337" s="16" t="s">
        <v>39</v>
      </c>
      <c r="Z2337" s="16" t="s">
        <v>39</v>
      </c>
      <c r="AA2337" s="16" t="s">
        <v>39</v>
      </c>
      <c r="AB2337" s="16" t="s">
        <v>39</v>
      </c>
      <c r="AC2337" s="16" t="s">
        <v>39</v>
      </c>
      <c r="AD2337" s="16" t="s">
        <v>39</v>
      </c>
      <c r="AE2337" s="16" t="s">
        <v>39</v>
      </c>
      <c r="AF2337" s="16" t="s">
        <v>39</v>
      </c>
      <c r="AG2337" s="16" t="s">
        <v>39</v>
      </c>
      <c r="AH2337" s="16" t="s">
        <v>39</v>
      </c>
      <c r="AI2337" s="16" t="s">
        <v>39</v>
      </c>
      <c r="AJ2337" s="16" t="s">
        <v>39</v>
      </c>
      <c r="AL2337" s="16" t="s">
        <v>39</v>
      </c>
      <c r="AM2337" s="16" t="s">
        <v>39</v>
      </c>
      <c r="AN2337" s="16" t="str">
        <f>IFERROR(VLOOKUP($P2337,'Kredieten productgroepen functi'!$C:$M,6,FALSE),"n.v.t.")</f>
        <v>5201</v>
      </c>
      <c r="AO2337" s="16" t="str">
        <f>IFERROR(VLOOKUP($P2337,'Kredieten productgroepen functi'!$C:$M,7,FALSE),"n.v.t.")</f>
        <v>Bodemsanering</v>
      </c>
      <c r="AP2337" s="16" t="str">
        <f>IFERROR(VLOOKUP($P2337,'Kredieten productgroepen functi'!$C:$M,8,FALSE),"n.v.t.")</f>
        <v>52</v>
      </c>
      <c r="AQ2337" s="16" t="str">
        <f>IFERROR(VLOOKUP($P2337,'Kredieten productgroepen functi'!$C:$M,9,FALSE),"n.v.t.")</f>
        <v>Kwalitatief beheer grondwater en bodem</v>
      </c>
      <c r="AR2337" s="16" t="str">
        <f>IFERROR(VLOOKUP($P2337,'Kredieten productgroepen functi'!$C:$M,10,FALSE),"n.v.t.")</f>
        <v>5</v>
      </c>
      <c r="AS2337" s="16" t="str">
        <f>IFERROR(VLOOKUP($P2337,'Kredieten productgroepen functi'!$C:$M,11,FALSE),"n.v.t.")</f>
        <v>Milieubeheer</v>
      </c>
      <c r="AT2337" s="16" t="str">
        <f t="shared" si="113"/>
        <v>Lasten</v>
      </c>
      <c r="AU2337" s="16" t="str">
        <f>IFERROR(VLOOKUP($R2337,Kostensoorten!$C:$J,7,FALSE),"n.v.t.")</f>
        <v>2.3.1</v>
      </c>
      <c r="AV2337" s="16" t="str">
        <f>IFERROR(VLOOKUP($R2337,Kostensoorten!$C:$J,8,FALSE),"n.v.t.")</f>
        <v>Aankopen niet duurzame goedere</v>
      </c>
    </row>
    <row r="2338" spans="6:48">
      <c r="F2338" s="2" t="s">
        <v>9825</v>
      </c>
      <c r="G2338" s="2" t="s">
        <v>39</v>
      </c>
      <c r="H2338" s="2" t="s">
        <v>39</v>
      </c>
      <c r="I2338" s="18">
        <v>8379.9500000000007</v>
      </c>
      <c r="P2338" s="16" t="str">
        <f t="shared" si="111"/>
        <v>652102</v>
      </c>
      <c r="Q2338" s="16" t="str">
        <f>IFERROR(VLOOKUP($P2338,'Kredieten productgroepen functi'!$C:$M,2,FALSE),"n.v.t.")</f>
        <v>Stelpost bodemsanering</v>
      </c>
      <c r="R2338" s="16" t="str">
        <f t="shared" si="112"/>
        <v>423139</v>
      </c>
      <c r="S2338" s="16" t="str">
        <f>IFERROR(VLOOKUP($R2338,Kostensoorten!$C:$J,2,FALSE),"n.v.t.")</f>
        <v>Overige diensten van derden</v>
      </c>
      <c r="T2338" s="16" t="s">
        <v>39</v>
      </c>
      <c r="U2338" s="16" t="s">
        <v>39</v>
      </c>
      <c r="V2338" s="16" t="s">
        <v>39</v>
      </c>
      <c r="W2338" s="16" t="s">
        <v>39</v>
      </c>
      <c r="X2338" s="16" t="s">
        <v>39</v>
      </c>
      <c r="Y2338" s="16" t="s">
        <v>39</v>
      </c>
      <c r="Z2338" s="16" t="s">
        <v>39</v>
      </c>
      <c r="AA2338" s="16" t="s">
        <v>39</v>
      </c>
      <c r="AB2338" s="16" t="s">
        <v>39</v>
      </c>
      <c r="AC2338" s="16" t="s">
        <v>39</v>
      </c>
      <c r="AD2338" s="16" t="s">
        <v>39</v>
      </c>
      <c r="AE2338" s="16" t="s">
        <v>39</v>
      </c>
      <c r="AF2338" s="16" t="s">
        <v>39</v>
      </c>
      <c r="AG2338" s="16" t="s">
        <v>39</v>
      </c>
      <c r="AH2338" s="16" t="s">
        <v>39</v>
      </c>
      <c r="AI2338" s="16" t="s">
        <v>39</v>
      </c>
      <c r="AJ2338" s="16" t="s">
        <v>39</v>
      </c>
      <c r="AL2338" s="16" t="s">
        <v>39</v>
      </c>
      <c r="AM2338" s="16" t="s">
        <v>39</v>
      </c>
      <c r="AN2338" s="16" t="str">
        <f>IFERROR(VLOOKUP($P2338,'Kredieten productgroepen functi'!$C:$M,6,FALSE),"n.v.t.")</f>
        <v>5201</v>
      </c>
      <c r="AO2338" s="16" t="str">
        <f>IFERROR(VLOOKUP($P2338,'Kredieten productgroepen functi'!$C:$M,7,FALSE),"n.v.t.")</f>
        <v>Bodemsanering</v>
      </c>
      <c r="AP2338" s="16" t="str">
        <f>IFERROR(VLOOKUP($P2338,'Kredieten productgroepen functi'!$C:$M,8,FALSE),"n.v.t.")</f>
        <v>52</v>
      </c>
      <c r="AQ2338" s="16" t="str">
        <f>IFERROR(VLOOKUP($P2338,'Kredieten productgroepen functi'!$C:$M,9,FALSE),"n.v.t.")</f>
        <v>Kwalitatief beheer grondwater en bodem</v>
      </c>
      <c r="AR2338" s="16" t="str">
        <f>IFERROR(VLOOKUP($P2338,'Kredieten productgroepen functi'!$C:$M,10,FALSE),"n.v.t.")</f>
        <v>5</v>
      </c>
      <c r="AS2338" s="16" t="str">
        <f>IFERROR(VLOOKUP($P2338,'Kredieten productgroepen functi'!$C:$M,11,FALSE),"n.v.t.")</f>
        <v>Milieubeheer</v>
      </c>
      <c r="AT2338" s="16" t="str">
        <f t="shared" si="113"/>
        <v>Lasten</v>
      </c>
      <c r="AU2338" s="16" t="str">
        <f>IFERROR(VLOOKUP($R2338,Kostensoorten!$C:$J,7,FALSE),"n.v.t.")</f>
        <v>2.3.1</v>
      </c>
      <c r="AV2338" s="16" t="str">
        <f>IFERROR(VLOOKUP($R2338,Kostensoorten!$C:$J,8,FALSE),"n.v.t.")</f>
        <v>Aankopen niet duurzame goedere</v>
      </c>
    </row>
    <row r="2339" spans="6:48">
      <c r="F2339" s="2" t="s">
        <v>6788</v>
      </c>
      <c r="G2339" s="2" t="s">
        <v>39</v>
      </c>
      <c r="H2339" s="2" t="s">
        <v>39</v>
      </c>
      <c r="I2339" s="18">
        <v>1172.0999999999999</v>
      </c>
      <c r="P2339" s="16" t="str">
        <f t="shared" si="111"/>
        <v>652102</v>
      </c>
      <c r="Q2339" s="16" t="str">
        <f>IFERROR(VLOOKUP($P2339,'Kredieten productgroepen functi'!$C:$M,2,FALSE),"n.v.t.")</f>
        <v>Stelpost bodemsanering</v>
      </c>
      <c r="R2339" s="16" t="str">
        <f t="shared" si="112"/>
        <v>423170</v>
      </c>
      <c r="S2339" s="16" t="str">
        <f>IFERROR(VLOOKUP($R2339,Kostensoorten!$C:$J,2,FALSE),"n.v.t.")</f>
        <v>Werklunch/diner zakelijke relaties</v>
      </c>
      <c r="T2339" s="16" t="s">
        <v>39</v>
      </c>
      <c r="U2339" s="16" t="s">
        <v>39</v>
      </c>
      <c r="V2339" s="16" t="s">
        <v>39</v>
      </c>
      <c r="W2339" s="16" t="s">
        <v>39</v>
      </c>
      <c r="X2339" s="16" t="s">
        <v>39</v>
      </c>
      <c r="Y2339" s="16" t="s">
        <v>39</v>
      </c>
      <c r="Z2339" s="16" t="s">
        <v>39</v>
      </c>
      <c r="AA2339" s="16" t="s">
        <v>39</v>
      </c>
      <c r="AB2339" s="16" t="s">
        <v>39</v>
      </c>
      <c r="AC2339" s="16" t="s">
        <v>39</v>
      </c>
      <c r="AD2339" s="16" t="s">
        <v>39</v>
      </c>
      <c r="AE2339" s="16" t="s">
        <v>39</v>
      </c>
      <c r="AF2339" s="16" t="s">
        <v>39</v>
      </c>
      <c r="AG2339" s="16" t="s">
        <v>39</v>
      </c>
      <c r="AH2339" s="16" t="s">
        <v>39</v>
      </c>
      <c r="AI2339" s="16" t="s">
        <v>39</v>
      </c>
      <c r="AJ2339" s="16" t="s">
        <v>39</v>
      </c>
      <c r="AL2339" s="16" t="s">
        <v>39</v>
      </c>
      <c r="AM2339" s="16" t="s">
        <v>39</v>
      </c>
      <c r="AN2339" s="16" t="str">
        <f>IFERROR(VLOOKUP($P2339,'Kredieten productgroepen functi'!$C:$M,6,FALSE),"n.v.t.")</f>
        <v>5201</v>
      </c>
      <c r="AO2339" s="16" t="str">
        <f>IFERROR(VLOOKUP($P2339,'Kredieten productgroepen functi'!$C:$M,7,FALSE),"n.v.t.")</f>
        <v>Bodemsanering</v>
      </c>
      <c r="AP2339" s="16" t="str">
        <f>IFERROR(VLOOKUP($P2339,'Kredieten productgroepen functi'!$C:$M,8,FALSE),"n.v.t.")</f>
        <v>52</v>
      </c>
      <c r="AQ2339" s="16" t="str">
        <f>IFERROR(VLOOKUP($P2339,'Kredieten productgroepen functi'!$C:$M,9,FALSE),"n.v.t.")</f>
        <v>Kwalitatief beheer grondwater en bodem</v>
      </c>
      <c r="AR2339" s="16" t="str">
        <f>IFERROR(VLOOKUP($P2339,'Kredieten productgroepen functi'!$C:$M,10,FALSE),"n.v.t.")</f>
        <v>5</v>
      </c>
      <c r="AS2339" s="16" t="str">
        <f>IFERROR(VLOOKUP($P2339,'Kredieten productgroepen functi'!$C:$M,11,FALSE),"n.v.t.")</f>
        <v>Milieubeheer</v>
      </c>
      <c r="AT2339" s="16" t="str">
        <f t="shared" si="113"/>
        <v>Lasten</v>
      </c>
      <c r="AU2339" s="16" t="str">
        <f>IFERROR(VLOOKUP($R2339,Kostensoorten!$C:$J,7,FALSE),"n.v.t.")</f>
        <v>2.3.1</v>
      </c>
      <c r="AV2339" s="16" t="str">
        <f>IFERROR(VLOOKUP($R2339,Kostensoorten!$C:$J,8,FALSE),"n.v.t.")</f>
        <v>Aankopen niet duurzame goedere</v>
      </c>
    </row>
    <row r="2340" spans="6:48">
      <c r="F2340" s="2" t="s">
        <v>8279</v>
      </c>
      <c r="G2340" s="2" t="s">
        <v>39</v>
      </c>
      <c r="H2340" s="2" t="s">
        <v>39</v>
      </c>
      <c r="I2340" s="18">
        <v>181.9</v>
      </c>
      <c r="P2340" s="16" t="str">
        <f t="shared" si="111"/>
        <v>652102</v>
      </c>
      <c r="Q2340" s="16" t="str">
        <f>IFERROR(VLOOKUP($P2340,'Kredieten productgroepen functi'!$C:$M,2,FALSE),"n.v.t.")</f>
        <v>Stelpost bodemsanering</v>
      </c>
      <c r="R2340" s="16" t="str">
        <f t="shared" si="112"/>
        <v>423172</v>
      </c>
      <c r="S2340" s="16" t="str">
        <f>IFERROR(VLOOKUP($R2340,Kostensoorten!$C:$J,2,FALSE),"n.v.t.")</f>
        <v>Taart/frisdrank in werktijd</v>
      </c>
      <c r="T2340" s="16" t="s">
        <v>39</v>
      </c>
      <c r="U2340" s="16" t="s">
        <v>39</v>
      </c>
      <c r="V2340" s="16" t="s">
        <v>39</v>
      </c>
      <c r="W2340" s="16" t="s">
        <v>39</v>
      </c>
      <c r="X2340" s="16" t="s">
        <v>39</v>
      </c>
      <c r="Y2340" s="16" t="s">
        <v>39</v>
      </c>
      <c r="Z2340" s="16" t="s">
        <v>39</v>
      </c>
      <c r="AA2340" s="16" t="s">
        <v>39</v>
      </c>
      <c r="AB2340" s="16" t="s">
        <v>39</v>
      </c>
      <c r="AC2340" s="16" t="s">
        <v>39</v>
      </c>
      <c r="AD2340" s="16" t="s">
        <v>39</v>
      </c>
      <c r="AE2340" s="16" t="s">
        <v>39</v>
      </c>
      <c r="AF2340" s="16" t="s">
        <v>39</v>
      </c>
      <c r="AG2340" s="16" t="s">
        <v>39</v>
      </c>
      <c r="AH2340" s="16" t="s">
        <v>39</v>
      </c>
      <c r="AI2340" s="16" t="s">
        <v>39</v>
      </c>
      <c r="AJ2340" s="16" t="s">
        <v>39</v>
      </c>
      <c r="AL2340" s="16" t="s">
        <v>39</v>
      </c>
      <c r="AM2340" s="16" t="s">
        <v>39</v>
      </c>
      <c r="AN2340" s="16" t="str">
        <f>IFERROR(VLOOKUP($P2340,'Kredieten productgroepen functi'!$C:$M,6,FALSE),"n.v.t.")</f>
        <v>5201</v>
      </c>
      <c r="AO2340" s="16" t="str">
        <f>IFERROR(VLOOKUP($P2340,'Kredieten productgroepen functi'!$C:$M,7,FALSE),"n.v.t.")</f>
        <v>Bodemsanering</v>
      </c>
      <c r="AP2340" s="16" t="str">
        <f>IFERROR(VLOOKUP($P2340,'Kredieten productgroepen functi'!$C:$M,8,FALSE),"n.v.t.")</f>
        <v>52</v>
      </c>
      <c r="AQ2340" s="16" t="str">
        <f>IFERROR(VLOOKUP($P2340,'Kredieten productgroepen functi'!$C:$M,9,FALSE),"n.v.t.")</f>
        <v>Kwalitatief beheer grondwater en bodem</v>
      </c>
      <c r="AR2340" s="16" t="str">
        <f>IFERROR(VLOOKUP($P2340,'Kredieten productgroepen functi'!$C:$M,10,FALSE),"n.v.t.")</f>
        <v>5</v>
      </c>
      <c r="AS2340" s="16" t="str">
        <f>IFERROR(VLOOKUP($P2340,'Kredieten productgroepen functi'!$C:$M,11,FALSE),"n.v.t.")</f>
        <v>Milieubeheer</v>
      </c>
      <c r="AT2340" s="16" t="str">
        <f t="shared" si="113"/>
        <v>Lasten</v>
      </c>
      <c r="AU2340" s="16" t="str">
        <f>IFERROR(VLOOKUP($R2340,Kostensoorten!$C:$J,7,FALSE),"n.v.t.")</f>
        <v>2.3.1</v>
      </c>
      <c r="AV2340" s="16" t="str">
        <f>IFERROR(VLOOKUP($R2340,Kostensoorten!$C:$J,8,FALSE),"n.v.t.")</f>
        <v>Aankopen niet duurzame goedere</v>
      </c>
    </row>
    <row r="2341" spans="6:48">
      <c r="F2341" s="2" t="s">
        <v>8837</v>
      </c>
      <c r="G2341" s="2" t="s">
        <v>39</v>
      </c>
      <c r="H2341" s="2" t="s">
        <v>39</v>
      </c>
      <c r="I2341" s="18">
        <v>487.44</v>
      </c>
      <c r="P2341" s="16" t="str">
        <f t="shared" si="111"/>
        <v>652102</v>
      </c>
      <c r="Q2341" s="16" t="str">
        <f>IFERROR(VLOOKUP($P2341,'Kredieten productgroepen functi'!$C:$M,2,FALSE),"n.v.t.")</f>
        <v>Stelpost bodemsanering</v>
      </c>
      <c r="R2341" s="16" t="str">
        <f t="shared" si="112"/>
        <v>423175</v>
      </c>
      <c r="S2341" s="16" t="str">
        <f>IFERROR(VLOOKUP($R2341,Kostensoorten!$C:$J,2,FALSE),"n.v.t.")</f>
        <v>Vergadering/bijeenkomst Extern</v>
      </c>
      <c r="T2341" s="16" t="s">
        <v>39</v>
      </c>
      <c r="U2341" s="16" t="s">
        <v>39</v>
      </c>
      <c r="V2341" s="16" t="s">
        <v>39</v>
      </c>
      <c r="W2341" s="16" t="s">
        <v>39</v>
      </c>
      <c r="X2341" s="16" t="s">
        <v>39</v>
      </c>
      <c r="Y2341" s="16" t="s">
        <v>39</v>
      </c>
      <c r="Z2341" s="16" t="s">
        <v>39</v>
      </c>
      <c r="AA2341" s="16" t="s">
        <v>39</v>
      </c>
      <c r="AB2341" s="16" t="s">
        <v>39</v>
      </c>
      <c r="AC2341" s="16" t="s">
        <v>39</v>
      </c>
      <c r="AD2341" s="16" t="s">
        <v>39</v>
      </c>
      <c r="AE2341" s="16" t="s">
        <v>39</v>
      </c>
      <c r="AF2341" s="16" t="s">
        <v>39</v>
      </c>
      <c r="AG2341" s="16" t="s">
        <v>39</v>
      </c>
      <c r="AH2341" s="16" t="s">
        <v>39</v>
      </c>
      <c r="AI2341" s="16" t="s">
        <v>39</v>
      </c>
      <c r="AJ2341" s="16" t="s">
        <v>39</v>
      </c>
      <c r="AL2341" s="16" t="s">
        <v>39</v>
      </c>
      <c r="AM2341" s="16" t="s">
        <v>39</v>
      </c>
      <c r="AN2341" s="16" t="str">
        <f>IFERROR(VLOOKUP($P2341,'Kredieten productgroepen functi'!$C:$M,6,FALSE),"n.v.t.")</f>
        <v>5201</v>
      </c>
      <c r="AO2341" s="16" t="str">
        <f>IFERROR(VLOOKUP($P2341,'Kredieten productgroepen functi'!$C:$M,7,FALSE),"n.v.t.")</f>
        <v>Bodemsanering</v>
      </c>
      <c r="AP2341" s="16" t="str">
        <f>IFERROR(VLOOKUP($P2341,'Kredieten productgroepen functi'!$C:$M,8,FALSE),"n.v.t.")</f>
        <v>52</v>
      </c>
      <c r="AQ2341" s="16" t="str">
        <f>IFERROR(VLOOKUP($P2341,'Kredieten productgroepen functi'!$C:$M,9,FALSE),"n.v.t.")</f>
        <v>Kwalitatief beheer grondwater en bodem</v>
      </c>
      <c r="AR2341" s="16" t="str">
        <f>IFERROR(VLOOKUP($P2341,'Kredieten productgroepen functi'!$C:$M,10,FALSE),"n.v.t.")</f>
        <v>5</v>
      </c>
      <c r="AS2341" s="16" t="str">
        <f>IFERROR(VLOOKUP($P2341,'Kredieten productgroepen functi'!$C:$M,11,FALSE),"n.v.t.")</f>
        <v>Milieubeheer</v>
      </c>
      <c r="AT2341" s="16" t="str">
        <f t="shared" si="113"/>
        <v>Lasten</v>
      </c>
      <c r="AU2341" s="16" t="str">
        <f>IFERROR(VLOOKUP($R2341,Kostensoorten!$C:$J,7,FALSE),"n.v.t.")</f>
        <v>2.3.1</v>
      </c>
      <c r="AV2341" s="16" t="str">
        <f>IFERROR(VLOOKUP($R2341,Kostensoorten!$C:$J,8,FALSE),"n.v.t.")</f>
        <v>Aankopen niet duurzame goedere</v>
      </c>
    </row>
    <row r="2342" spans="6:48">
      <c r="F2342" s="2" t="s">
        <v>9826</v>
      </c>
      <c r="G2342" s="2" t="s">
        <v>39</v>
      </c>
      <c r="H2342" s="2" t="s">
        <v>39</v>
      </c>
      <c r="I2342" s="18">
        <v>629.85</v>
      </c>
      <c r="P2342" s="16" t="str">
        <f t="shared" si="111"/>
        <v>652102</v>
      </c>
      <c r="Q2342" s="16" t="str">
        <f>IFERROR(VLOOKUP($P2342,'Kredieten productgroepen functi'!$C:$M,2,FALSE),"n.v.t.")</f>
        <v>Stelpost bodemsanering</v>
      </c>
      <c r="R2342" s="16" t="str">
        <f t="shared" si="112"/>
        <v>423178</v>
      </c>
      <c r="S2342" s="16" t="str">
        <f>IFERROR(VLOOKUP($R2342,Kostensoorten!$C:$J,2,FALSE),"n.v.t.")</f>
        <v>Consumpties op werkplek</v>
      </c>
      <c r="T2342" s="16" t="s">
        <v>39</v>
      </c>
      <c r="U2342" s="16" t="s">
        <v>39</v>
      </c>
      <c r="V2342" s="16" t="s">
        <v>39</v>
      </c>
      <c r="W2342" s="16" t="s">
        <v>39</v>
      </c>
      <c r="X2342" s="16" t="s">
        <v>39</v>
      </c>
      <c r="Y2342" s="16" t="s">
        <v>39</v>
      </c>
      <c r="Z2342" s="16" t="s">
        <v>39</v>
      </c>
      <c r="AA2342" s="16" t="s">
        <v>39</v>
      </c>
      <c r="AB2342" s="16" t="s">
        <v>39</v>
      </c>
      <c r="AC2342" s="16" t="s">
        <v>39</v>
      </c>
      <c r="AD2342" s="16" t="s">
        <v>39</v>
      </c>
      <c r="AE2342" s="16" t="s">
        <v>39</v>
      </c>
      <c r="AF2342" s="16" t="s">
        <v>39</v>
      </c>
      <c r="AG2342" s="16" t="s">
        <v>39</v>
      </c>
      <c r="AH2342" s="16" t="s">
        <v>39</v>
      </c>
      <c r="AI2342" s="16" t="s">
        <v>39</v>
      </c>
      <c r="AJ2342" s="16" t="s">
        <v>39</v>
      </c>
      <c r="AL2342" s="16" t="s">
        <v>39</v>
      </c>
      <c r="AM2342" s="16" t="s">
        <v>39</v>
      </c>
      <c r="AN2342" s="16" t="str">
        <f>IFERROR(VLOOKUP($P2342,'Kredieten productgroepen functi'!$C:$M,6,FALSE),"n.v.t.")</f>
        <v>5201</v>
      </c>
      <c r="AO2342" s="16" t="str">
        <f>IFERROR(VLOOKUP($P2342,'Kredieten productgroepen functi'!$C:$M,7,FALSE),"n.v.t.")</f>
        <v>Bodemsanering</v>
      </c>
      <c r="AP2342" s="16" t="str">
        <f>IFERROR(VLOOKUP($P2342,'Kredieten productgroepen functi'!$C:$M,8,FALSE),"n.v.t.")</f>
        <v>52</v>
      </c>
      <c r="AQ2342" s="16" t="str">
        <f>IFERROR(VLOOKUP($P2342,'Kredieten productgroepen functi'!$C:$M,9,FALSE),"n.v.t.")</f>
        <v>Kwalitatief beheer grondwater en bodem</v>
      </c>
      <c r="AR2342" s="16" t="str">
        <f>IFERROR(VLOOKUP($P2342,'Kredieten productgroepen functi'!$C:$M,10,FALSE),"n.v.t.")</f>
        <v>5</v>
      </c>
      <c r="AS2342" s="16" t="str">
        <f>IFERROR(VLOOKUP($P2342,'Kredieten productgroepen functi'!$C:$M,11,FALSE),"n.v.t.")</f>
        <v>Milieubeheer</v>
      </c>
      <c r="AT2342" s="16" t="str">
        <f t="shared" si="113"/>
        <v>Lasten</v>
      </c>
      <c r="AU2342" s="16" t="str">
        <f>IFERROR(VLOOKUP($R2342,Kostensoorten!$C:$J,7,FALSE),"n.v.t.")</f>
        <v>2.3.1</v>
      </c>
      <c r="AV2342" s="16" t="str">
        <f>IFERROR(VLOOKUP($R2342,Kostensoorten!$C:$J,8,FALSE),"n.v.t.")</f>
        <v>Aankopen niet duurzame goedere</v>
      </c>
    </row>
    <row r="2343" spans="6:48">
      <c r="F2343" s="2" t="s">
        <v>8280</v>
      </c>
      <c r="G2343" s="2" t="s">
        <v>39</v>
      </c>
      <c r="H2343" s="2" t="s">
        <v>39</v>
      </c>
      <c r="I2343" s="18">
        <v>-740</v>
      </c>
      <c r="P2343" s="16" t="str">
        <f t="shared" si="111"/>
        <v>652102</v>
      </c>
      <c r="Q2343" s="16" t="str">
        <f>IFERROR(VLOOKUP($P2343,'Kredieten productgroepen functi'!$C:$M,2,FALSE),"n.v.t.")</f>
        <v>Stelpost bodemsanering</v>
      </c>
      <c r="R2343" s="16" t="str">
        <f t="shared" si="112"/>
        <v>840120</v>
      </c>
      <c r="S2343" s="16" t="str">
        <f>IFERROR(VLOOKUP($R2343,Kostensoorten!$C:$J,2,FALSE),"n.v.t.")</f>
        <v>Inkomensoverdracht provincies</v>
      </c>
      <c r="T2343" s="16" t="s">
        <v>39</v>
      </c>
      <c r="U2343" s="16" t="s">
        <v>39</v>
      </c>
      <c r="V2343" s="16" t="s">
        <v>39</v>
      </c>
      <c r="W2343" s="16" t="s">
        <v>39</v>
      </c>
      <c r="X2343" s="16" t="s">
        <v>39</v>
      </c>
      <c r="Y2343" s="16" t="s">
        <v>39</v>
      </c>
      <c r="Z2343" s="16" t="s">
        <v>39</v>
      </c>
      <c r="AA2343" s="16" t="s">
        <v>39</v>
      </c>
      <c r="AB2343" s="16" t="s">
        <v>39</v>
      </c>
      <c r="AC2343" s="16" t="s">
        <v>39</v>
      </c>
      <c r="AD2343" s="16" t="s">
        <v>39</v>
      </c>
      <c r="AE2343" s="16" t="s">
        <v>39</v>
      </c>
      <c r="AF2343" s="16" t="s">
        <v>39</v>
      </c>
      <c r="AG2343" s="16" t="s">
        <v>39</v>
      </c>
      <c r="AH2343" s="16" t="s">
        <v>39</v>
      </c>
      <c r="AI2343" s="16" t="s">
        <v>39</v>
      </c>
      <c r="AJ2343" s="16" t="s">
        <v>39</v>
      </c>
      <c r="AL2343" s="16" t="s">
        <v>39</v>
      </c>
      <c r="AM2343" s="16" t="s">
        <v>39</v>
      </c>
      <c r="AN2343" s="16" t="str">
        <f>IFERROR(VLOOKUP($P2343,'Kredieten productgroepen functi'!$C:$M,6,FALSE),"n.v.t.")</f>
        <v>5201</v>
      </c>
      <c r="AO2343" s="16" t="str">
        <f>IFERROR(VLOOKUP($P2343,'Kredieten productgroepen functi'!$C:$M,7,FALSE),"n.v.t.")</f>
        <v>Bodemsanering</v>
      </c>
      <c r="AP2343" s="16" t="str">
        <f>IFERROR(VLOOKUP($P2343,'Kredieten productgroepen functi'!$C:$M,8,FALSE),"n.v.t.")</f>
        <v>52</v>
      </c>
      <c r="AQ2343" s="16" t="str">
        <f>IFERROR(VLOOKUP($P2343,'Kredieten productgroepen functi'!$C:$M,9,FALSE),"n.v.t.")</f>
        <v>Kwalitatief beheer grondwater en bodem</v>
      </c>
      <c r="AR2343" s="16" t="str">
        <f>IFERROR(VLOOKUP($P2343,'Kredieten productgroepen functi'!$C:$M,10,FALSE),"n.v.t.")</f>
        <v>5</v>
      </c>
      <c r="AS2343" s="16" t="str">
        <f>IFERROR(VLOOKUP($P2343,'Kredieten productgroepen functi'!$C:$M,11,FALSE),"n.v.t.")</f>
        <v>Milieubeheer</v>
      </c>
      <c r="AT2343" s="16" t="str">
        <f t="shared" si="113"/>
        <v>Baten</v>
      </c>
      <c r="AU2343" s="16" t="str">
        <f>IFERROR(VLOOKUP($R2343,Kostensoorten!$C:$J,7,FALSE),"n.v.t.")</f>
        <v>4.0.1</v>
      </c>
      <c r="AV2343" s="16" t="str">
        <f>IFERROR(VLOOKUP($R2343,Kostensoorten!$C:$J,8,FALSE),"n.v.t.")</f>
        <v>Inkomensoverdrachten van overh</v>
      </c>
    </row>
    <row r="2344" spans="6:48">
      <c r="F2344" s="2" t="s">
        <v>6789</v>
      </c>
      <c r="G2344" s="2" t="s">
        <v>39</v>
      </c>
      <c r="H2344" s="2" t="s">
        <v>39</v>
      </c>
      <c r="I2344" s="18">
        <v>2340.8000000000002</v>
      </c>
      <c r="P2344" s="16" t="str">
        <f t="shared" si="111"/>
        <v>652107</v>
      </c>
      <c r="Q2344" s="16" t="str">
        <f>IFERROR(VLOOKUP($P2344,'Kredieten productgroepen functi'!$C:$M,2,FALSE),"n.v.t.")</f>
        <v>Advertentiekosten Bosan</v>
      </c>
      <c r="R2344" s="16" t="str">
        <f t="shared" si="112"/>
        <v>423136</v>
      </c>
      <c r="S2344" s="16" t="str">
        <f>IFERROR(VLOOKUP($R2344,Kostensoorten!$C:$J,2,FALSE),"n.v.t.")</f>
        <v>Advertenties</v>
      </c>
      <c r="T2344" s="16" t="s">
        <v>39</v>
      </c>
      <c r="U2344" s="16" t="s">
        <v>39</v>
      </c>
      <c r="V2344" s="16" t="s">
        <v>39</v>
      </c>
      <c r="W2344" s="16" t="s">
        <v>39</v>
      </c>
      <c r="X2344" s="16" t="s">
        <v>39</v>
      </c>
      <c r="Y2344" s="16" t="s">
        <v>39</v>
      </c>
      <c r="Z2344" s="16" t="s">
        <v>39</v>
      </c>
      <c r="AA2344" s="16" t="s">
        <v>39</v>
      </c>
      <c r="AB2344" s="16" t="s">
        <v>39</v>
      </c>
      <c r="AC2344" s="16" t="s">
        <v>39</v>
      </c>
      <c r="AD2344" s="16" t="s">
        <v>39</v>
      </c>
      <c r="AE2344" s="16" t="s">
        <v>39</v>
      </c>
      <c r="AF2344" s="16" t="s">
        <v>39</v>
      </c>
      <c r="AG2344" s="16" t="s">
        <v>39</v>
      </c>
      <c r="AH2344" s="16" t="s">
        <v>39</v>
      </c>
      <c r="AI2344" s="16" t="s">
        <v>39</v>
      </c>
      <c r="AJ2344" s="16" t="s">
        <v>39</v>
      </c>
      <c r="AL2344" s="16" t="s">
        <v>39</v>
      </c>
      <c r="AM2344" s="16" t="s">
        <v>39</v>
      </c>
      <c r="AN2344" s="16" t="str">
        <f>IFERROR(VLOOKUP($P2344,'Kredieten productgroepen functi'!$C:$M,6,FALSE),"n.v.t.")</f>
        <v>5201</v>
      </c>
      <c r="AO2344" s="16" t="str">
        <f>IFERROR(VLOOKUP($P2344,'Kredieten productgroepen functi'!$C:$M,7,FALSE),"n.v.t.")</f>
        <v>Bodemsanering</v>
      </c>
      <c r="AP2344" s="16" t="str">
        <f>IFERROR(VLOOKUP($P2344,'Kredieten productgroepen functi'!$C:$M,8,FALSE),"n.v.t.")</f>
        <v>52</v>
      </c>
      <c r="AQ2344" s="16" t="str">
        <f>IFERROR(VLOOKUP($P2344,'Kredieten productgroepen functi'!$C:$M,9,FALSE),"n.v.t.")</f>
        <v>Kwalitatief beheer grondwater en bodem</v>
      </c>
      <c r="AR2344" s="16" t="str">
        <f>IFERROR(VLOOKUP($P2344,'Kredieten productgroepen functi'!$C:$M,10,FALSE),"n.v.t.")</f>
        <v>5</v>
      </c>
      <c r="AS2344" s="16" t="str">
        <f>IFERROR(VLOOKUP($P2344,'Kredieten productgroepen functi'!$C:$M,11,FALSE),"n.v.t.")</f>
        <v>Milieubeheer</v>
      </c>
      <c r="AT2344" s="16" t="str">
        <f t="shared" si="113"/>
        <v>Lasten</v>
      </c>
      <c r="AU2344" s="16" t="str">
        <f>IFERROR(VLOOKUP($R2344,Kostensoorten!$C:$J,7,FALSE),"n.v.t.")</f>
        <v>2.3.1</v>
      </c>
      <c r="AV2344" s="16" t="str">
        <f>IFERROR(VLOOKUP($R2344,Kostensoorten!$C:$J,8,FALSE),"n.v.t.")</f>
        <v>Aankopen niet duurzame goedere</v>
      </c>
    </row>
    <row r="2345" spans="6:48">
      <c r="F2345" s="2" t="s">
        <v>6790</v>
      </c>
      <c r="G2345" s="2" t="s">
        <v>39</v>
      </c>
      <c r="H2345" s="2" t="s">
        <v>39</v>
      </c>
      <c r="I2345" s="18">
        <v>571.20000000000005</v>
      </c>
      <c r="P2345" s="16" t="str">
        <f t="shared" si="111"/>
        <v>652107</v>
      </c>
      <c r="Q2345" s="16" t="str">
        <f>IFERROR(VLOOKUP($P2345,'Kredieten productgroepen functi'!$C:$M,2,FALSE),"n.v.t.")</f>
        <v>Advertentiekosten Bosan</v>
      </c>
      <c r="R2345" s="16" t="str">
        <f t="shared" si="112"/>
        <v>460501</v>
      </c>
      <c r="S2345" s="16" t="str">
        <f>IFERROR(VLOOKUP($R2345,Kostensoorten!$C:$J,2,FALSE),"n.v.t.")</f>
        <v>overige administratieve boekingen</v>
      </c>
      <c r="T2345" s="16" t="s">
        <v>39</v>
      </c>
      <c r="U2345" s="16" t="s">
        <v>39</v>
      </c>
      <c r="V2345" s="16" t="s">
        <v>39</v>
      </c>
      <c r="W2345" s="16" t="s">
        <v>39</v>
      </c>
      <c r="X2345" s="16" t="s">
        <v>39</v>
      </c>
      <c r="Y2345" s="16" t="s">
        <v>39</v>
      </c>
      <c r="Z2345" s="16" t="s">
        <v>39</v>
      </c>
      <c r="AA2345" s="16" t="s">
        <v>39</v>
      </c>
      <c r="AB2345" s="16" t="s">
        <v>39</v>
      </c>
      <c r="AC2345" s="16" t="s">
        <v>39</v>
      </c>
      <c r="AD2345" s="16" t="s">
        <v>39</v>
      </c>
      <c r="AE2345" s="16" t="s">
        <v>39</v>
      </c>
      <c r="AF2345" s="16" t="s">
        <v>39</v>
      </c>
      <c r="AG2345" s="16" t="s">
        <v>39</v>
      </c>
      <c r="AH2345" s="16" t="s">
        <v>39</v>
      </c>
      <c r="AI2345" s="16" t="s">
        <v>39</v>
      </c>
      <c r="AJ2345" s="16" t="s">
        <v>39</v>
      </c>
      <c r="AL2345" s="16" t="s">
        <v>39</v>
      </c>
      <c r="AM2345" s="16" t="s">
        <v>39</v>
      </c>
      <c r="AN2345" s="16" t="str">
        <f>IFERROR(VLOOKUP($P2345,'Kredieten productgroepen functi'!$C:$M,6,FALSE),"n.v.t.")</f>
        <v>5201</v>
      </c>
      <c r="AO2345" s="16" t="str">
        <f>IFERROR(VLOOKUP($P2345,'Kredieten productgroepen functi'!$C:$M,7,FALSE),"n.v.t.")</f>
        <v>Bodemsanering</v>
      </c>
      <c r="AP2345" s="16" t="str">
        <f>IFERROR(VLOOKUP($P2345,'Kredieten productgroepen functi'!$C:$M,8,FALSE),"n.v.t.")</f>
        <v>52</v>
      </c>
      <c r="AQ2345" s="16" t="str">
        <f>IFERROR(VLOOKUP($P2345,'Kredieten productgroepen functi'!$C:$M,9,FALSE),"n.v.t.")</f>
        <v>Kwalitatief beheer grondwater en bodem</v>
      </c>
      <c r="AR2345" s="16" t="str">
        <f>IFERROR(VLOOKUP($P2345,'Kredieten productgroepen functi'!$C:$M,10,FALSE),"n.v.t.")</f>
        <v>5</v>
      </c>
      <c r="AS2345" s="16" t="str">
        <f>IFERROR(VLOOKUP($P2345,'Kredieten productgroepen functi'!$C:$M,11,FALSE),"n.v.t.")</f>
        <v>Milieubeheer</v>
      </c>
      <c r="AT2345" s="16" t="str">
        <f t="shared" si="113"/>
        <v>Lasten</v>
      </c>
      <c r="AU2345" s="16" t="str">
        <f>IFERROR(VLOOKUP($R2345,Kostensoorten!$C:$J,7,FALSE),"n.v.t.")</f>
        <v>6.9</v>
      </c>
      <c r="AV2345" s="16" t="str">
        <f>IFERROR(VLOOKUP($R2345,Kostensoorten!$C:$J,8,FALSE),"n.v.t.")</f>
        <v>Overige administratieve boekinge</v>
      </c>
    </row>
    <row r="2346" spans="6:48">
      <c r="F2346" s="2" t="s">
        <v>7325</v>
      </c>
      <c r="G2346" s="2" t="s">
        <v>39</v>
      </c>
      <c r="H2346" s="2" t="s">
        <v>39</v>
      </c>
      <c r="I2346" s="18">
        <v>829.4</v>
      </c>
      <c r="P2346" s="16" t="str">
        <f t="shared" si="111"/>
        <v>652108</v>
      </c>
      <c r="Q2346" s="16" t="str">
        <f>IFERROR(VLOOKUP($P2346,'Kredieten productgroepen functi'!$C:$M,2,FALSE),"n.v.t.")</f>
        <v>Kadastrale kosten Bosan</v>
      </c>
      <c r="R2346" s="16" t="str">
        <f t="shared" si="112"/>
        <v>423132</v>
      </c>
      <c r="S2346" s="16" t="str">
        <f>IFERROR(VLOOKUP($R2346,Kostensoorten!$C:$J,2,FALSE),"n.v.t.")</f>
        <v>Adviesdiensten door derden</v>
      </c>
      <c r="T2346" s="16" t="s">
        <v>39</v>
      </c>
      <c r="U2346" s="16" t="s">
        <v>39</v>
      </c>
      <c r="V2346" s="16" t="s">
        <v>39</v>
      </c>
      <c r="W2346" s="16" t="s">
        <v>39</v>
      </c>
      <c r="X2346" s="16" t="s">
        <v>39</v>
      </c>
      <c r="Y2346" s="16" t="s">
        <v>39</v>
      </c>
      <c r="Z2346" s="16" t="s">
        <v>39</v>
      </c>
      <c r="AA2346" s="16" t="s">
        <v>39</v>
      </c>
      <c r="AB2346" s="16" t="s">
        <v>39</v>
      </c>
      <c r="AC2346" s="16" t="s">
        <v>39</v>
      </c>
      <c r="AD2346" s="16" t="s">
        <v>39</v>
      </c>
      <c r="AE2346" s="16" t="s">
        <v>39</v>
      </c>
      <c r="AF2346" s="16" t="s">
        <v>39</v>
      </c>
      <c r="AG2346" s="16" t="s">
        <v>39</v>
      </c>
      <c r="AH2346" s="16" t="s">
        <v>39</v>
      </c>
      <c r="AI2346" s="16" t="s">
        <v>39</v>
      </c>
      <c r="AJ2346" s="16" t="s">
        <v>39</v>
      </c>
      <c r="AL2346" s="16" t="s">
        <v>39</v>
      </c>
      <c r="AM2346" s="16" t="s">
        <v>39</v>
      </c>
      <c r="AN2346" s="16" t="str">
        <f>IFERROR(VLOOKUP($P2346,'Kredieten productgroepen functi'!$C:$M,6,FALSE),"n.v.t.")</f>
        <v>5201</v>
      </c>
      <c r="AO2346" s="16" t="str">
        <f>IFERROR(VLOOKUP($P2346,'Kredieten productgroepen functi'!$C:$M,7,FALSE),"n.v.t.")</f>
        <v>Bodemsanering</v>
      </c>
      <c r="AP2346" s="16" t="str">
        <f>IFERROR(VLOOKUP($P2346,'Kredieten productgroepen functi'!$C:$M,8,FALSE),"n.v.t.")</f>
        <v>52</v>
      </c>
      <c r="AQ2346" s="16" t="str">
        <f>IFERROR(VLOOKUP($P2346,'Kredieten productgroepen functi'!$C:$M,9,FALSE),"n.v.t.")</f>
        <v>Kwalitatief beheer grondwater en bodem</v>
      </c>
      <c r="AR2346" s="16" t="str">
        <f>IFERROR(VLOOKUP($P2346,'Kredieten productgroepen functi'!$C:$M,10,FALSE),"n.v.t.")</f>
        <v>5</v>
      </c>
      <c r="AS2346" s="16" t="str">
        <f>IFERROR(VLOOKUP($P2346,'Kredieten productgroepen functi'!$C:$M,11,FALSE),"n.v.t.")</f>
        <v>Milieubeheer</v>
      </c>
      <c r="AT2346" s="16" t="str">
        <f t="shared" si="113"/>
        <v>Lasten</v>
      </c>
      <c r="AU2346" s="16" t="str">
        <f>IFERROR(VLOOKUP($R2346,Kostensoorten!$C:$J,7,FALSE),"n.v.t.")</f>
        <v>2.3.1</v>
      </c>
      <c r="AV2346" s="16" t="str">
        <f>IFERROR(VLOOKUP($R2346,Kostensoorten!$C:$J,8,FALSE),"n.v.t.")</f>
        <v>Aankopen niet duurzame goedere</v>
      </c>
    </row>
    <row r="2347" spans="6:48">
      <c r="F2347" s="2" t="s">
        <v>6791</v>
      </c>
      <c r="G2347" s="2" t="s">
        <v>39</v>
      </c>
      <c r="H2347" s="2" t="s">
        <v>39</v>
      </c>
      <c r="I2347" s="18">
        <v>427.1</v>
      </c>
      <c r="P2347" s="16" t="str">
        <f t="shared" si="111"/>
        <v>652108</v>
      </c>
      <c r="Q2347" s="16" t="str">
        <f>IFERROR(VLOOKUP($P2347,'Kredieten productgroepen functi'!$C:$M,2,FALSE),"n.v.t.")</f>
        <v>Kadastrale kosten Bosan</v>
      </c>
      <c r="R2347" s="16" t="str">
        <f t="shared" si="112"/>
        <v>423139</v>
      </c>
      <c r="S2347" s="16" t="str">
        <f>IFERROR(VLOOKUP($R2347,Kostensoorten!$C:$J,2,FALSE),"n.v.t.")</f>
        <v>Overige diensten van derden</v>
      </c>
      <c r="T2347" s="16" t="s">
        <v>39</v>
      </c>
      <c r="U2347" s="16" t="s">
        <v>39</v>
      </c>
      <c r="V2347" s="16" t="s">
        <v>39</v>
      </c>
      <c r="W2347" s="16" t="s">
        <v>39</v>
      </c>
      <c r="X2347" s="16" t="s">
        <v>39</v>
      </c>
      <c r="Y2347" s="16" t="s">
        <v>39</v>
      </c>
      <c r="Z2347" s="16" t="s">
        <v>39</v>
      </c>
      <c r="AA2347" s="16" t="s">
        <v>39</v>
      </c>
      <c r="AB2347" s="16" t="s">
        <v>39</v>
      </c>
      <c r="AC2347" s="16" t="s">
        <v>39</v>
      </c>
      <c r="AD2347" s="16" t="s">
        <v>39</v>
      </c>
      <c r="AE2347" s="16" t="s">
        <v>39</v>
      </c>
      <c r="AF2347" s="16" t="s">
        <v>39</v>
      </c>
      <c r="AG2347" s="16" t="s">
        <v>39</v>
      </c>
      <c r="AH2347" s="16" t="s">
        <v>39</v>
      </c>
      <c r="AI2347" s="16" t="s">
        <v>39</v>
      </c>
      <c r="AJ2347" s="16" t="s">
        <v>39</v>
      </c>
      <c r="AL2347" s="16" t="s">
        <v>39</v>
      </c>
      <c r="AM2347" s="16" t="s">
        <v>39</v>
      </c>
      <c r="AN2347" s="16" t="str">
        <f>IFERROR(VLOOKUP($P2347,'Kredieten productgroepen functi'!$C:$M,6,FALSE),"n.v.t.")</f>
        <v>5201</v>
      </c>
      <c r="AO2347" s="16" t="str">
        <f>IFERROR(VLOOKUP($P2347,'Kredieten productgroepen functi'!$C:$M,7,FALSE),"n.v.t.")</f>
        <v>Bodemsanering</v>
      </c>
      <c r="AP2347" s="16" t="str">
        <f>IFERROR(VLOOKUP($P2347,'Kredieten productgroepen functi'!$C:$M,8,FALSE),"n.v.t.")</f>
        <v>52</v>
      </c>
      <c r="AQ2347" s="16" t="str">
        <f>IFERROR(VLOOKUP($P2347,'Kredieten productgroepen functi'!$C:$M,9,FALSE),"n.v.t.")</f>
        <v>Kwalitatief beheer grondwater en bodem</v>
      </c>
      <c r="AR2347" s="16" t="str">
        <f>IFERROR(VLOOKUP($P2347,'Kredieten productgroepen functi'!$C:$M,10,FALSE),"n.v.t.")</f>
        <v>5</v>
      </c>
      <c r="AS2347" s="16" t="str">
        <f>IFERROR(VLOOKUP($P2347,'Kredieten productgroepen functi'!$C:$M,11,FALSE),"n.v.t.")</f>
        <v>Milieubeheer</v>
      </c>
      <c r="AT2347" s="16" t="str">
        <f t="shared" si="113"/>
        <v>Lasten</v>
      </c>
      <c r="AU2347" s="16" t="str">
        <f>IFERROR(VLOOKUP($R2347,Kostensoorten!$C:$J,7,FALSE),"n.v.t.")</f>
        <v>2.3.1</v>
      </c>
      <c r="AV2347" s="16" t="str">
        <f>IFERROR(VLOOKUP($R2347,Kostensoorten!$C:$J,8,FALSE),"n.v.t.")</f>
        <v>Aankopen niet duurzame goedere</v>
      </c>
    </row>
    <row r="2348" spans="6:48">
      <c r="F2348" s="2" t="s">
        <v>6792</v>
      </c>
      <c r="G2348" s="2" t="s">
        <v>39</v>
      </c>
      <c r="H2348" s="2" t="s">
        <v>39</v>
      </c>
      <c r="I2348" s="18">
        <v>2787.64</v>
      </c>
      <c r="P2348" s="16" t="str">
        <f t="shared" si="111"/>
        <v>652110</v>
      </c>
      <c r="Q2348" s="16" t="str">
        <f>IFERROR(VLOOKUP($P2348,'Kredieten productgroepen functi'!$C:$M,2,FALSE),"n.v.t.")</f>
        <v>Advertentiekn MTZ evaluatie BOSAN</v>
      </c>
      <c r="R2348" s="16" t="str">
        <f t="shared" si="112"/>
        <v>423136</v>
      </c>
      <c r="S2348" s="16" t="str">
        <f>IFERROR(VLOOKUP($R2348,Kostensoorten!$C:$J,2,FALSE),"n.v.t.")</f>
        <v>Advertenties</v>
      </c>
      <c r="T2348" s="16" t="s">
        <v>39</v>
      </c>
      <c r="U2348" s="16" t="s">
        <v>39</v>
      </c>
      <c r="V2348" s="16" t="s">
        <v>39</v>
      </c>
      <c r="W2348" s="16" t="s">
        <v>39</v>
      </c>
      <c r="X2348" s="16" t="s">
        <v>39</v>
      </c>
      <c r="Y2348" s="16" t="s">
        <v>39</v>
      </c>
      <c r="Z2348" s="16" t="s">
        <v>39</v>
      </c>
      <c r="AA2348" s="16" t="s">
        <v>39</v>
      </c>
      <c r="AB2348" s="16" t="s">
        <v>39</v>
      </c>
      <c r="AC2348" s="16" t="s">
        <v>39</v>
      </c>
      <c r="AD2348" s="16" t="s">
        <v>39</v>
      </c>
      <c r="AE2348" s="16" t="s">
        <v>39</v>
      </c>
      <c r="AF2348" s="16" t="s">
        <v>39</v>
      </c>
      <c r="AG2348" s="16" t="s">
        <v>39</v>
      </c>
      <c r="AH2348" s="16" t="s">
        <v>39</v>
      </c>
      <c r="AI2348" s="16" t="s">
        <v>39</v>
      </c>
      <c r="AJ2348" s="16" t="s">
        <v>39</v>
      </c>
      <c r="AL2348" s="16" t="s">
        <v>39</v>
      </c>
      <c r="AM2348" s="16" t="s">
        <v>39</v>
      </c>
      <c r="AN2348" s="16" t="str">
        <f>IFERROR(VLOOKUP($P2348,'Kredieten productgroepen functi'!$C:$M,6,FALSE),"n.v.t.")</f>
        <v>5201</v>
      </c>
      <c r="AO2348" s="16" t="str">
        <f>IFERROR(VLOOKUP($P2348,'Kredieten productgroepen functi'!$C:$M,7,FALSE),"n.v.t.")</f>
        <v>Bodemsanering</v>
      </c>
      <c r="AP2348" s="16" t="str">
        <f>IFERROR(VLOOKUP($P2348,'Kredieten productgroepen functi'!$C:$M,8,FALSE),"n.v.t.")</f>
        <v>52</v>
      </c>
      <c r="AQ2348" s="16" t="str">
        <f>IFERROR(VLOOKUP($P2348,'Kredieten productgroepen functi'!$C:$M,9,FALSE),"n.v.t.")</f>
        <v>Kwalitatief beheer grondwater en bodem</v>
      </c>
      <c r="AR2348" s="16" t="str">
        <f>IFERROR(VLOOKUP($P2348,'Kredieten productgroepen functi'!$C:$M,10,FALSE),"n.v.t.")</f>
        <v>5</v>
      </c>
      <c r="AS2348" s="16" t="str">
        <f>IFERROR(VLOOKUP($P2348,'Kredieten productgroepen functi'!$C:$M,11,FALSE),"n.v.t.")</f>
        <v>Milieubeheer</v>
      </c>
      <c r="AT2348" s="16" t="str">
        <f t="shared" si="113"/>
        <v>Lasten</v>
      </c>
      <c r="AU2348" s="16" t="str">
        <f>IFERROR(VLOOKUP($R2348,Kostensoorten!$C:$J,7,FALSE),"n.v.t.")</f>
        <v>2.3.1</v>
      </c>
      <c r="AV2348" s="16" t="str">
        <f>IFERROR(VLOOKUP($R2348,Kostensoorten!$C:$J,8,FALSE),"n.v.t.")</f>
        <v>Aankopen niet duurzame goedere</v>
      </c>
    </row>
    <row r="2349" spans="6:48">
      <c r="F2349" s="2" t="s">
        <v>6793</v>
      </c>
      <c r="G2349" s="2" t="s">
        <v>39</v>
      </c>
      <c r="H2349" s="2" t="s">
        <v>39</v>
      </c>
      <c r="I2349" s="18">
        <v>880.28</v>
      </c>
      <c r="P2349" s="16" t="str">
        <f t="shared" si="111"/>
        <v>652110</v>
      </c>
      <c r="Q2349" s="16" t="str">
        <f>IFERROR(VLOOKUP($P2349,'Kredieten productgroepen functi'!$C:$M,2,FALSE),"n.v.t.")</f>
        <v>Advertentiekn MTZ evaluatie BOSAN</v>
      </c>
      <c r="R2349" s="16" t="str">
        <f t="shared" si="112"/>
        <v>460501</v>
      </c>
      <c r="S2349" s="16" t="str">
        <f>IFERROR(VLOOKUP($R2349,Kostensoorten!$C:$J,2,FALSE),"n.v.t.")</f>
        <v>overige administratieve boekingen</v>
      </c>
      <c r="T2349" s="16" t="s">
        <v>39</v>
      </c>
      <c r="U2349" s="16" t="s">
        <v>39</v>
      </c>
      <c r="V2349" s="16" t="s">
        <v>39</v>
      </c>
      <c r="W2349" s="16" t="s">
        <v>39</v>
      </c>
      <c r="X2349" s="16" t="s">
        <v>39</v>
      </c>
      <c r="Y2349" s="16" t="s">
        <v>39</v>
      </c>
      <c r="Z2349" s="16" t="s">
        <v>39</v>
      </c>
      <c r="AA2349" s="16" t="s">
        <v>39</v>
      </c>
      <c r="AB2349" s="16" t="s">
        <v>39</v>
      </c>
      <c r="AC2349" s="16" t="s">
        <v>39</v>
      </c>
      <c r="AD2349" s="16" t="s">
        <v>39</v>
      </c>
      <c r="AE2349" s="16" t="s">
        <v>39</v>
      </c>
      <c r="AF2349" s="16" t="s">
        <v>39</v>
      </c>
      <c r="AG2349" s="16" t="s">
        <v>39</v>
      </c>
      <c r="AH2349" s="16" t="s">
        <v>39</v>
      </c>
      <c r="AI2349" s="16" t="s">
        <v>39</v>
      </c>
      <c r="AJ2349" s="16" t="s">
        <v>39</v>
      </c>
      <c r="AL2349" s="16" t="s">
        <v>39</v>
      </c>
      <c r="AM2349" s="16" t="s">
        <v>39</v>
      </c>
      <c r="AN2349" s="16" t="str">
        <f>IFERROR(VLOOKUP($P2349,'Kredieten productgroepen functi'!$C:$M,6,FALSE),"n.v.t.")</f>
        <v>5201</v>
      </c>
      <c r="AO2349" s="16" t="str">
        <f>IFERROR(VLOOKUP($P2349,'Kredieten productgroepen functi'!$C:$M,7,FALSE),"n.v.t.")</f>
        <v>Bodemsanering</v>
      </c>
      <c r="AP2349" s="16" t="str">
        <f>IFERROR(VLOOKUP($P2349,'Kredieten productgroepen functi'!$C:$M,8,FALSE),"n.v.t.")</f>
        <v>52</v>
      </c>
      <c r="AQ2349" s="16" t="str">
        <f>IFERROR(VLOOKUP($P2349,'Kredieten productgroepen functi'!$C:$M,9,FALSE),"n.v.t.")</f>
        <v>Kwalitatief beheer grondwater en bodem</v>
      </c>
      <c r="AR2349" s="16" t="str">
        <f>IFERROR(VLOOKUP($P2349,'Kredieten productgroepen functi'!$C:$M,10,FALSE),"n.v.t.")</f>
        <v>5</v>
      </c>
      <c r="AS2349" s="16" t="str">
        <f>IFERROR(VLOOKUP($P2349,'Kredieten productgroepen functi'!$C:$M,11,FALSE),"n.v.t.")</f>
        <v>Milieubeheer</v>
      </c>
      <c r="AT2349" s="16" t="str">
        <f t="shared" si="113"/>
        <v>Lasten</v>
      </c>
      <c r="AU2349" s="16" t="str">
        <f>IFERROR(VLOOKUP($R2349,Kostensoorten!$C:$J,7,FALSE),"n.v.t.")</f>
        <v>6.9</v>
      </c>
      <c r="AV2349" s="16" t="str">
        <f>IFERROR(VLOOKUP($R2349,Kostensoorten!$C:$J,8,FALSE),"n.v.t.")</f>
        <v>Overige administratieve boekinge</v>
      </c>
    </row>
    <row r="2350" spans="6:48">
      <c r="F2350" s="2" t="s">
        <v>8281</v>
      </c>
      <c r="G2350" s="2" t="s">
        <v>39</v>
      </c>
      <c r="H2350" s="2" t="s">
        <v>39</v>
      </c>
      <c r="I2350" s="18">
        <v>99447</v>
      </c>
      <c r="P2350" s="16" t="str">
        <f t="shared" si="111"/>
        <v>652200</v>
      </c>
      <c r="Q2350" s="16" t="str">
        <f>IFERROR(VLOOKUP($P2350,'Kredieten productgroepen functi'!$C:$M,2,FALSE),"n.v.t.")</f>
        <v>LMA bedrijfsafval</v>
      </c>
      <c r="R2350" s="16" t="str">
        <f t="shared" si="112"/>
        <v>423132</v>
      </c>
      <c r="S2350" s="16" t="str">
        <f>IFERROR(VLOOKUP($R2350,Kostensoorten!$C:$J,2,FALSE),"n.v.t.")</f>
        <v>Adviesdiensten door derden</v>
      </c>
      <c r="T2350" s="16" t="s">
        <v>39</v>
      </c>
      <c r="U2350" s="16" t="s">
        <v>39</v>
      </c>
      <c r="V2350" s="16" t="s">
        <v>39</v>
      </c>
      <c r="W2350" s="16" t="s">
        <v>39</v>
      </c>
      <c r="X2350" s="16" t="s">
        <v>39</v>
      </c>
      <c r="Y2350" s="16" t="s">
        <v>39</v>
      </c>
      <c r="Z2350" s="16" t="s">
        <v>39</v>
      </c>
      <c r="AA2350" s="16" t="s">
        <v>39</v>
      </c>
      <c r="AB2350" s="16" t="s">
        <v>39</v>
      </c>
      <c r="AC2350" s="16" t="s">
        <v>39</v>
      </c>
      <c r="AD2350" s="16" t="s">
        <v>39</v>
      </c>
      <c r="AE2350" s="16" t="s">
        <v>39</v>
      </c>
      <c r="AF2350" s="16" t="s">
        <v>39</v>
      </c>
      <c r="AG2350" s="16" t="s">
        <v>39</v>
      </c>
      <c r="AH2350" s="16" t="s">
        <v>39</v>
      </c>
      <c r="AI2350" s="16" t="s">
        <v>39</v>
      </c>
      <c r="AJ2350" s="16" t="s">
        <v>39</v>
      </c>
      <c r="AL2350" s="16" t="s">
        <v>39</v>
      </c>
      <c r="AM2350" s="16" t="s">
        <v>39</v>
      </c>
      <c r="AN2350" s="16" t="str">
        <f>IFERROR(VLOOKUP($P2350,'Kredieten productgroepen functi'!$C:$M,6,FALSE),"n.v.t.")</f>
        <v>5202</v>
      </c>
      <c r="AO2350" s="16" t="str">
        <f>IFERROR(VLOOKUP($P2350,'Kredieten productgroepen functi'!$C:$M,7,FALSE),"n.v.t.")</f>
        <v>Duurzaam bodembeheer en afval</v>
      </c>
      <c r="AP2350" s="16" t="str">
        <f>IFERROR(VLOOKUP($P2350,'Kredieten productgroepen functi'!$C:$M,8,FALSE),"n.v.t.")</f>
        <v>52</v>
      </c>
      <c r="AQ2350" s="16" t="str">
        <f>IFERROR(VLOOKUP($P2350,'Kredieten productgroepen functi'!$C:$M,9,FALSE),"n.v.t.")</f>
        <v>Kwalitatief beheer grondwater en bodem</v>
      </c>
      <c r="AR2350" s="16" t="str">
        <f>IFERROR(VLOOKUP($P2350,'Kredieten productgroepen functi'!$C:$M,10,FALSE),"n.v.t.")</f>
        <v>5</v>
      </c>
      <c r="AS2350" s="16" t="str">
        <f>IFERROR(VLOOKUP($P2350,'Kredieten productgroepen functi'!$C:$M,11,FALSE),"n.v.t.")</f>
        <v>Milieubeheer</v>
      </c>
      <c r="AT2350" s="16" t="str">
        <f t="shared" si="113"/>
        <v>Lasten</v>
      </c>
      <c r="AU2350" s="16" t="str">
        <f>IFERROR(VLOOKUP($R2350,Kostensoorten!$C:$J,7,FALSE),"n.v.t.")</f>
        <v>2.3.1</v>
      </c>
      <c r="AV2350" s="16" t="str">
        <f>IFERROR(VLOOKUP($R2350,Kostensoorten!$C:$J,8,FALSE),"n.v.t.")</f>
        <v>Aankopen niet duurzame goedere</v>
      </c>
    </row>
    <row r="2351" spans="6:48">
      <c r="F2351" s="2" t="s">
        <v>9827</v>
      </c>
      <c r="G2351" s="2" t="s">
        <v>39</v>
      </c>
      <c r="H2351" s="2" t="s">
        <v>39</v>
      </c>
      <c r="I2351" s="18">
        <v>-18833</v>
      </c>
      <c r="P2351" s="16" t="str">
        <f t="shared" si="111"/>
        <v>652200</v>
      </c>
      <c r="Q2351" s="16" t="str">
        <f>IFERROR(VLOOKUP($P2351,'Kredieten productgroepen functi'!$C:$M,2,FALSE),"n.v.t.")</f>
        <v>LMA bedrijfsafval</v>
      </c>
      <c r="R2351" s="16" t="str">
        <f t="shared" si="112"/>
        <v>440202</v>
      </c>
      <c r="S2351" s="16" t="str">
        <f>IFERROR(VLOOKUP($R2351,Kostensoorten!$C:$J,2,FALSE),"n.v.t.")</f>
        <v>Overige inkomensoverdr. aan overhdn</v>
      </c>
      <c r="T2351" s="16" t="s">
        <v>39</v>
      </c>
      <c r="U2351" s="16" t="s">
        <v>39</v>
      </c>
      <c r="V2351" s="16" t="s">
        <v>39</v>
      </c>
      <c r="W2351" s="16" t="s">
        <v>39</v>
      </c>
      <c r="X2351" s="16" t="s">
        <v>39</v>
      </c>
      <c r="Y2351" s="16" t="s">
        <v>39</v>
      </c>
      <c r="Z2351" s="16" t="s">
        <v>39</v>
      </c>
      <c r="AA2351" s="16" t="s">
        <v>39</v>
      </c>
      <c r="AB2351" s="16" t="s">
        <v>39</v>
      </c>
      <c r="AC2351" s="16" t="s">
        <v>39</v>
      </c>
      <c r="AD2351" s="16" t="s">
        <v>39</v>
      </c>
      <c r="AE2351" s="16" t="s">
        <v>39</v>
      </c>
      <c r="AF2351" s="16" t="s">
        <v>39</v>
      </c>
      <c r="AG2351" s="16" t="s">
        <v>39</v>
      </c>
      <c r="AH2351" s="16" t="s">
        <v>39</v>
      </c>
      <c r="AI2351" s="16" t="s">
        <v>39</v>
      </c>
      <c r="AJ2351" s="16" t="s">
        <v>39</v>
      </c>
      <c r="AL2351" s="16" t="s">
        <v>39</v>
      </c>
      <c r="AM2351" s="16" t="s">
        <v>39</v>
      </c>
      <c r="AN2351" s="16" t="str">
        <f>IFERROR(VLOOKUP($P2351,'Kredieten productgroepen functi'!$C:$M,6,FALSE),"n.v.t.")</f>
        <v>5202</v>
      </c>
      <c r="AO2351" s="16" t="str">
        <f>IFERROR(VLOOKUP($P2351,'Kredieten productgroepen functi'!$C:$M,7,FALSE),"n.v.t.")</f>
        <v>Duurzaam bodembeheer en afval</v>
      </c>
      <c r="AP2351" s="16" t="str">
        <f>IFERROR(VLOOKUP($P2351,'Kredieten productgroepen functi'!$C:$M,8,FALSE),"n.v.t.")</f>
        <v>52</v>
      </c>
      <c r="AQ2351" s="16" t="str">
        <f>IFERROR(VLOOKUP($P2351,'Kredieten productgroepen functi'!$C:$M,9,FALSE),"n.v.t.")</f>
        <v>Kwalitatief beheer grondwater en bodem</v>
      </c>
      <c r="AR2351" s="16" t="str">
        <f>IFERROR(VLOOKUP($P2351,'Kredieten productgroepen functi'!$C:$M,10,FALSE),"n.v.t.")</f>
        <v>5</v>
      </c>
      <c r="AS2351" s="16" t="str">
        <f>IFERROR(VLOOKUP($P2351,'Kredieten productgroepen functi'!$C:$M,11,FALSE),"n.v.t.")</f>
        <v>Milieubeheer</v>
      </c>
      <c r="AT2351" s="16" t="str">
        <f t="shared" si="113"/>
        <v>Lasten</v>
      </c>
      <c r="AU2351" s="16" t="str">
        <f>IFERROR(VLOOKUP($R2351,Kostensoorten!$C:$J,7,FALSE),"n.v.t.")</f>
        <v>4.0.2</v>
      </c>
      <c r="AV2351" s="16" t="str">
        <f>IFERROR(VLOOKUP($R2351,Kostensoorten!$C:$J,8,FALSE),"n.v.t.")</f>
        <v>Inkomensoverdrachten aan overh</v>
      </c>
    </row>
    <row r="2352" spans="6:48">
      <c r="F2352" s="2" t="s">
        <v>9828</v>
      </c>
      <c r="G2352" s="2" t="s">
        <v>39</v>
      </c>
      <c r="H2352" s="2" t="s">
        <v>39</v>
      </c>
      <c r="I2352" s="18">
        <v>174047.19</v>
      </c>
      <c r="P2352" s="16" t="str">
        <f t="shared" si="111"/>
        <v>652203</v>
      </c>
      <c r="Q2352" s="16" t="str">
        <f>IFERROR(VLOOKUP($P2352,'Kredieten productgroepen functi'!$C:$M,2,FALSE),"n.v.t.")</f>
        <v>Rente nazorg stortplaatsen</v>
      </c>
      <c r="R2352" s="16" t="str">
        <f t="shared" si="112"/>
        <v>460311</v>
      </c>
      <c r="S2352" s="16" t="str">
        <f>IFERROR(VLOOKUP($R2352,Kostensoorten!$C:$J,2,FALSE),"n.v.t.")</f>
        <v>Storting in voorziening</v>
      </c>
      <c r="T2352" s="16" t="s">
        <v>39</v>
      </c>
      <c r="U2352" s="16" t="s">
        <v>39</v>
      </c>
      <c r="V2352" s="16" t="s">
        <v>39</v>
      </c>
      <c r="W2352" s="16" t="s">
        <v>39</v>
      </c>
      <c r="X2352" s="16" t="s">
        <v>39</v>
      </c>
      <c r="Y2352" s="16" t="s">
        <v>39</v>
      </c>
      <c r="Z2352" s="16" t="s">
        <v>39</v>
      </c>
      <c r="AA2352" s="16" t="s">
        <v>39</v>
      </c>
      <c r="AB2352" s="16" t="s">
        <v>39</v>
      </c>
      <c r="AC2352" s="16" t="s">
        <v>39</v>
      </c>
      <c r="AD2352" s="16" t="s">
        <v>39</v>
      </c>
      <c r="AE2352" s="16" t="s">
        <v>39</v>
      </c>
      <c r="AF2352" s="16" t="s">
        <v>39</v>
      </c>
      <c r="AG2352" s="16" t="s">
        <v>39</v>
      </c>
      <c r="AH2352" s="16" t="s">
        <v>39</v>
      </c>
      <c r="AI2352" s="16" t="s">
        <v>39</v>
      </c>
      <c r="AJ2352" s="16" t="s">
        <v>39</v>
      </c>
      <c r="AL2352" s="16" t="s">
        <v>39</v>
      </c>
      <c r="AM2352" s="16" t="s">
        <v>39</v>
      </c>
      <c r="AN2352" s="16" t="str">
        <f>IFERROR(VLOOKUP($P2352,'Kredieten productgroepen functi'!$C:$M,6,FALSE),"n.v.t.")</f>
        <v>5202</v>
      </c>
      <c r="AO2352" s="16" t="str">
        <f>IFERROR(VLOOKUP($P2352,'Kredieten productgroepen functi'!$C:$M,7,FALSE),"n.v.t.")</f>
        <v>Duurzaam bodembeheer en afval</v>
      </c>
      <c r="AP2352" s="16" t="str">
        <f>IFERROR(VLOOKUP($P2352,'Kredieten productgroepen functi'!$C:$M,8,FALSE),"n.v.t.")</f>
        <v>52</v>
      </c>
      <c r="AQ2352" s="16" t="str">
        <f>IFERROR(VLOOKUP($P2352,'Kredieten productgroepen functi'!$C:$M,9,FALSE),"n.v.t.")</f>
        <v>Kwalitatief beheer grondwater en bodem</v>
      </c>
      <c r="AR2352" s="16" t="str">
        <f>IFERROR(VLOOKUP($P2352,'Kredieten productgroepen functi'!$C:$M,10,FALSE),"n.v.t.")</f>
        <v>5</v>
      </c>
      <c r="AS2352" s="16" t="str">
        <f>IFERROR(VLOOKUP($P2352,'Kredieten productgroepen functi'!$C:$M,11,FALSE),"n.v.t.")</f>
        <v>Milieubeheer</v>
      </c>
      <c r="AT2352" s="16" t="str">
        <f t="shared" si="113"/>
        <v>Lasten</v>
      </c>
      <c r="AU2352" s="16" t="str">
        <f>IFERROR(VLOOKUP($R2352,Kostensoorten!$C:$J,7,FALSE),"n.v.t.")</f>
        <v>6.5</v>
      </c>
      <c r="AV2352" s="16" t="str">
        <f>IFERROR(VLOOKUP($R2352,Kostensoorten!$C:$J,8,FALSE),"n.v.t.")</f>
        <v>Vorming van voorzieningen</v>
      </c>
    </row>
    <row r="2353" spans="6:48">
      <c r="F2353" s="2" t="s">
        <v>9829</v>
      </c>
      <c r="G2353" s="2" t="s">
        <v>39</v>
      </c>
      <c r="H2353" s="2" t="s">
        <v>39</v>
      </c>
      <c r="I2353" s="18">
        <v>-429228.1</v>
      </c>
      <c r="P2353" s="16" t="str">
        <f t="shared" si="111"/>
        <v>652204</v>
      </c>
      <c r="Q2353" s="16" t="str">
        <f>IFERROR(VLOOKUP($P2353,'Kredieten productgroepen functi'!$C:$M,2,FALSE),"n.v.t.")</f>
        <v>Dotatie Voorziening Nazorg</v>
      </c>
      <c r="R2353" s="16" t="str">
        <f t="shared" si="112"/>
        <v>860312</v>
      </c>
      <c r="S2353" s="16" t="str">
        <f>IFERROR(VLOOKUP($R2353,Kostensoorten!$C:$J,2,FALSE),"n.v.t.")</f>
        <v>onttrekking aan voorziening</v>
      </c>
      <c r="T2353" s="16" t="s">
        <v>39</v>
      </c>
      <c r="U2353" s="16" t="s">
        <v>39</v>
      </c>
      <c r="V2353" s="16" t="s">
        <v>39</v>
      </c>
      <c r="W2353" s="16" t="s">
        <v>39</v>
      </c>
      <c r="X2353" s="16" t="s">
        <v>39</v>
      </c>
      <c r="Y2353" s="16" t="s">
        <v>39</v>
      </c>
      <c r="Z2353" s="16" t="s">
        <v>39</v>
      </c>
      <c r="AA2353" s="16" t="s">
        <v>39</v>
      </c>
      <c r="AB2353" s="16" t="s">
        <v>39</v>
      </c>
      <c r="AC2353" s="16" t="s">
        <v>39</v>
      </c>
      <c r="AD2353" s="16" t="s">
        <v>39</v>
      </c>
      <c r="AE2353" s="16" t="s">
        <v>39</v>
      </c>
      <c r="AF2353" s="16" t="s">
        <v>39</v>
      </c>
      <c r="AG2353" s="16" t="s">
        <v>39</v>
      </c>
      <c r="AH2353" s="16" t="s">
        <v>39</v>
      </c>
      <c r="AI2353" s="16" t="s">
        <v>39</v>
      </c>
      <c r="AJ2353" s="16" t="s">
        <v>39</v>
      </c>
      <c r="AL2353" s="16" t="s">
        <v>39</v>
      </c>
      <c r="AM2353" s="16" t="s">
        <v>39</v>
      </c>
      <c r="AN2353" s="16" t="str">
        <f>IFERROR(VLOOKUP($P2353,'Kredieten productgroepen functi'!$C:$M,6,FALSE),"n.v.t.")</f>
        <v>5202</v>
      </c>
      <c r="AO2353" s="16" t="str">
        <f>IFERROR(VLOOKUP($P2353,'Kredieten productgroepen functi'!$C:$M,7,FALSE),"n.v.t.")</f>
        <v>Duurzaam bodembeheer en afval</v>
      </c>
      <c r="AP2353" s="16" t="str">
        <f>IFERROR(VLOOKUP($P2353,'Kredieten productgroepen functi'!$C:$M,8,FALSE),"n.v.t.")</f>
        <v>52</v>
      </c>
      <c r="AQ2353" s="16" t="str">
        <f>IFERROR(VLOOKUP($P2353,'Kredieten productgroepen functi'!$C:$M,9,FALSE),"n.v.t.")</f>
        <v>Kwalitatief beheer grondwater en bodem</v>
      </c>
      <c r="AR2353" s="16" t="str">
        <f>IFERROR(VLOOKUP($P2353,'Kredieten productgroepen functi'!$C:$M,10,FALSE),"n.v.t.")</f>
        <v>5</v>
      </c>
      <c r="AS2353" s="16" t="str">
        <f>IFERROR(VLOOKUP($P2353,'Kredieten productgroepen functi'!$C:$M,11,FALSE),"n.v.t.")</f>
        <v>Milieubeheer</v>
      </c>
      <c r="AT2353" s="16" t="str">
        <f t="shared" si="113"/>
        <v>Baten</v>
      </c>
      <c r="AU2353" s="16" t="str">
        <f>IFERROR(VLOOKUP($R2353,Kostensoorten!$C:$J,7,FALSE),"n.v.t.")</f>
        <v>6.6</v>
      </c>
      <c r="AV2353" s="16" t="str">
        <f>IFERROR(VLOOKUP($R2353,Kostensoorten!$C:$J,8,FALSE),"n.v.t.")</f>
        <v>Beschikking over voorzieningen</v>
      </c>
    </row>
    <row r="2354" spans="6:48">
      <c r="F2354" s="2" t="s">
        <v>9830</v>
      </c>
      <c r="G2354" s="2" t="s">
        <v>39</v>
      </c>
      <c r="H2354" s="2" t="s">
        <v>39</v>
      </c>
      <c r="I2354" s="18">
        <v>-45003</v>
      </c>
      <c r="P2354" s="16" t="str">
        <f t="shared" si="111"/>
        <v>652204</v>
      </c>
      <c r="Q2354" s="16" t="str">
        <f>IFERROR(VLOOKUP($P2354,'Kredieten productgroepen functi'!$C:$M,2,FALSE),"n.v.t.")</f>
        <v>Dotatie Voorziening Nazorg</v>
      </c>
      <c r="R2354" s="16" t="str">
        <f t="shared" si="112"/>
        <v>860312</v>
      </c>
      <c r="S2354" s="16" t="str">
        <f>IFERROR(VLOOKUP($R2354,Kostensoorten!$C:$J,2,FALSE),"n.v.t.")</f>
        <v>onttrekking aan voorziening</v>
      </c>
      <c r="T2354" s="16" t="s">
        <v>39</v>
      </c>
      <c r="U2354" s="16" t="s">
        <v>39</v>
      </c>
      <c r="V2354" s="16" t="s">
        <v>39</v>
      </c>
      <c r="W2354" s="16" t="s">
        <v>39</v>
      </c>
      <c r="X2354" s="16" t="s">
        <v>39</v>
      </c>
      <c r="Y2354" s="16" t="s">
        <v>39</v>
      </c>
      <c r="Z2354" s="16" t="s">
        <v>39</v>
      </c>
      <c r="AA2354" s="16" t="s">
        <v>39</v>
      </c>
      <c r="AB2354" s="16" t="s">
        <v>39</v>
      </c>
      <c r="AC2354" s="16" t="s">
        <v>39</v>
      </c>
      <c r="AD2354" s="16" t="s">
        <v>39</v>
      </c>
      <c r="AE2354" s="16" t="s">
        <v>39</v>
      </c>
      <c r="AF2354" s="16" t="s">
        <v>39</v>
      </c>
      <c r="AG2354" s="16" t="s">
        <v>39</v>
      </c>
      <c r="AH2354" s="16" t="s">
        <v>39</v>
      </c>
      <c r="AI2354" s="16" t="s">
        <v>39</v>
      </c>
      <c r="AJ2354" s="16" t="s">
        <v>39</v>
      </c>
      <c r="AL2354" s="16" t="s">
        <v>39</v>
      </c>
      <c r="AM2354" s="16" t="s">
        <v>39</v>
      </c>
      <c r="AN2354" s="16" t="str">
        <f>IFERROR(VLOOKUP($P2354,'Kredieten productgroepen functi'!$C:$M,6,FALSE),"n.v.t.")</f>
        <v>5202</v>
      </c>
      <c r="AO2354" s="16" t="str">
        <f>IFERROR(VLOOKUP($P2354,'Kredieten productgroepen functi'!$C:$M,7,FALSE),"n.v.t.")</f>
        <v>Duurzaam bodembeheer en afval</v>
      </c>
      <c r="AP2354" s="16" t="str">
        <f>IFERROR(VLOOKUP($P2354,'Kredieten productgroepen functi'!$C:$M,8,FALSE),"n.v.t.")</f>
        <v>52</v>
      </c>
      <c r="AQ2354" s="16" t="str">
        <f>IFERROR(VLOOKUP($P2354,'Kredieten productgroepen functi'!$C:$M,9,FALSE),"n.v.t.")</f>
        <v>Kwalitatief beheer grondwater en bodem</v>
      </c>
      <c r="AR2354" s="16" t="str">
        <f>IFERROR(VLOOKUP($P2354,'Kredieten productgroepen functi'!$C:$M,10,FALSE),"n.v.t.")</f>
        <v>5</v>
      </c>
      <c r="AS2354" s="16" t="str">
        <f>IFERROR(VLOOKUP($P2354,'Kredieten productgroepen functi'!$C:$M,11,FALSE),"n.v.t.")</f>
        <v>Milieubeheer</v>
      </c>
      <c r="AT2354" s="16" t="str">
        <f t="shared" si="113"/>
        <v>Baten</v>
      </c>
      <c r="AU2354" s="16" t="str">
        <f>IFERROR(VLOOKUP($R2354,Kostensoorten!$C:$J,7,FALSE),"n.v.t.")</f>
        <v>6.6</v>
      </c>
      <c r="AV2354" s="16" t="str">
        <f>IFERROR(VLOOKUP($R2354,Kostensoorten!$C:$J,8,FALSE),"n.v.t.")</f>
        <v>Beschikking over voorzieningen</v>
      </c>
    </row>
    <row r="2355" spans="6:48">
      <c r="F2355" s="2" t="s">
        <v>6794</v>
      </c>
      <c r="G2355" s="2" t="s">
        <v>39</v>
      </c>
      <c r="H2355" s="2" t="s">
        <v>39</v>
      </c>
      <c r="I2355" s="18">
        <v>921.93</v>
      </c>
      <c r="P2355" s="16" t="str">
        <f t="shared" si="111"/>
        <v>652207</v>
      </c>
      <c r="Q2355" s="16" t="str">
        <f>IFERROR(VLOOKUP($P2355,'Kredieten productgroepen functi'!$C:$M,2,FALSE),"n.v.t.")</f>
        <v>Kosten nazorg gesloten stortplaatsen</v>
      </c>
      <c r="R2355" s="16" t="str">
        <f t="shared" si="112"/>
        <v>423026</v>
      </c>
      <c r="S2355" s="16" t="str">
        <f>IFERROR(VLOOKUP($R2355,Kostensoorten!$C:$J,2,FALSE),"n.v.t.")</f>
        <v>Telecom gesprekskosten mobiel</v>
      </c>
      <c r="T2355" s="16" t="s">
        <v>39</v>
      </c>
      <c r="U2355" s="16" t="s">
        <v>39</v>
      </c>
      <c r="V2355" s="16" t="s">
        <v>39</v>
      </c>
      <c r="W2355" s="16" t="s">
        <v>39</v>
      </c>
      <c r="X2355" s="16" t="s">
        <v>39</v>
      </c>
      <c r="Y2355" s="16" t="s">
        <v>39</v>
      </c>
      <c r="Z2355" s="16" t="s">
        <v>39</v>
      </c>
      <c r="AA2355" s="16" t="s">
        <v>39</v>
      </c>
      <c r="AB2355" s="16" t="s">
        <v>39</v>
      </c>
      <c r="AC2355" s="16" t="s">
        <v>39</v>
      </c>
      <c r="AD2355" s="16" t="s">
        <v>39</v>
      </c>
      <c r="AE2355" s="16" t="s">
        <v>39</v>
      </c>
      <c r="AF2355" s="16" t="s">
        <v>39</v>
      </c>
      <c r="AG2355" s="16" t="s">
        <v>39</v>
      </c>
      <c r="AH2355" s="16" t="s">
        <v>39</v>
      </c>
      <c r="AI2355" s="16" t="s">
        <v>39</v>
      </c>
      <c r="AJ2355" s="16" t="s">
        <v>39</v>
      </c>
      <c r="AL2355" s="16" t="s">
        <v>39</v>
      </c>
      <c r="AM2355" s="16" t="s">
        <v>39</v>
      </c>
      <c r="AN2355" s="16" t="str">
        <f>IFERROR(VLOOKUP($P2355,'Kredieten productgroepen functi'!$C:$M,6,FALSE),"n.v.t.")</f>
        <v>5202</v>
      </c>
      <c r="AO2355" s="16" t="str">
        <f>IFERROR(VLOOKUP($P2355,'Kredieten productgroepen functi'!$C:$M,7,FALSE),"n.v.t.")</f>
        <v>Duurzaam bodembeheer en afval</v>
      </c>
      <c r="AP2355" s="16" t="str">
        <f>IFERROR(VLOOKUP($P2355,'Kredieten productgroepen functi'!$C:$M,8,FALSE),"n.v.t.")</f>
        <v>52</v>
      </c>
      <c r="AQ2355" s="16" t="str">
        <f>IFERROR(VLOOKUP($P2355,'Kredieten productgroepen functi'!$C:$M,9,FALSE),"n.v.t.")</f>
        <v>Kwalitatief beheer grondwater en bodem</v>
      </c>
      <c r="AR2355" s="16" t="str">
        <f>IFERROR(VLOOKUP($P2355,'Kredieten productgroepen functi'!$C:$M,10,FALSE),"n.v.t.")</f>
        <v>5</v>
      </c>
      <c r="AS2355" s="16" t="str">
        <f>IFERROR(VLOOKUP($P2355,'Kredieten productgroepen functi'!$C:$M,11,FALSE),"n.v.t.")</f>
        <v>Milieubeheer</v>
      </c>
      <c r="AT2355" s="16" t="str">
        <f t="shared" si="113"/>
        <v>Lasten</v>
      </c>
      <c r="AU2355" s="16" t="str">
        <f>IFERROR(VLOOKUP($R2355,Kostensoorten!$C:$J,7,FALSE),"n.v.t.")</f>
        <v>2.3.1</v>
      </c>
      <c r="AV2355" s="16" t="str">
        <f>IFERROR(VLOOKUP($R2355,Kostensoorten!$C:$J,8,FALSE),"n.v.t.")</f>
        <v>Aankopen niet duurzame goedere</v>
      </c>
    </row>
    <row r="2356" spans="6:48">
      <c r="F2356" s="2" t="s">
        <v>71</v>
      </c>
      <c r="G2356" s="2" t="s">
        <v>39</v>
      </c>
      <c r="H2356" s="2" t="s">
        <v>39</v>
      </c>
      <c r="I2356" s="18">
        <v>129474.89</v>
      </c>
      <c r="P2356" s="16" t="str">
        <f t="shared" si="111"/>
        <v>652207</v>
      </c>
      <c r="Q2356" s="16" t="str">
        <f>IFERROR(VLOOKUP($P2356,'Kredieten productgroepen functi'!$C:$M,2,FALSE),"n.v.t.")</f>
        <v>Kosten nazorg gesloten stortplaatsen</v>
      </c>
      <c r="R2356" s="16" t="str">
        <f t="shared" si="112"/>
        <v>423040</v>
      </c>
      <c r="S2356" s="16" t="str">
        <f>IFERROR(VLOOKUP($R2356,Kostensoorten!$C:$J,2,FALSE),"n.v.t.")</f>
        <v>Normaal onderhoud</v>
      </c>
      <c r="T2356" s="16" t="s">
        <v>39</v>
      </c>
      <c r="U2356" s="16" t="s">
        <v>39</v>
      </c>
      <c r="V2356" s="16" t="s">
        <v>39</v>
      </c>
      <c r="W2356" s="16" t="s">
        <v>39</v>
      </c>
      <c r="X2356" s="16" t="s">
        <v>39</v>
      </c>
      <c r="Y2356" s="16" t="s">
        <v>39</v>
      </c>
      <c r="Z2356" s="16" t="s">
        <v>39</v>
      </c>
      <c r="AA2356" s="16" t="s">
        <v>39</v>
      </c>
      <c r="AB2356" s="16" t="s">
        <v>39</v>
      </c>
      <c r="AC2356" s="16" t="s">
        <v>39</v>
      </c>
      <c r="AD2356" s="16" t="s">
        <v>39</v>
      </c>
      <c r="AE2356" s="16" t="s">
        <v>39</v>
      </c>
      <c r="AF2356" s="16" t="s">
        <v>39</v>
      </c>
      <c r="AG2356" s="16" t="s">
        <v>39</v>
      </c>
      <c r="AH2356" s="16" t="s">
        <v>39</v>
      </c>
      <c r="AI2356" s="16" t="s">
        <v>39</v>
      </c>
      <c r="AJ2356" s="16" t="s">
        <v>39</v>
      </c>
      <c r="AL2356" s="16" t="s">
        <v>39</v>
      </c>
      <c r="AM2356" s="16" t="s">
        <v>39</v>
      </c>
      <c r="AN2356" s="16" t="str">
        <f>IFERROR(VLOOKUP($P2356,'Kredieten productgroepen functi'!$C:$M,6,FALSE),"n.v.t.")</f>
        <v>5202</v>
      </c>
      <c r="AO2356" s="16" t="str">
        <f>IFERROR(VLOOKUP($P2356,'Kredieten productgroepen functi'!$C:$M,7,FALSE),"n.v.t.")</f>
        <v>Duurzaam bodembeheer en afval</v>
      </c>
      <c r="AP2356" s="16" t="str">
        <f>IFERROR(VLOOKUP($P2356,'Kredieten productgroepen functi'!$C:$M,8,FALSE),"n.v.t.")</f>
        <v>52</v>
      </c>
      <c r="AQ2356" s="16" t="str">
        <f>IFERROR(VLOOKUP($P2356,'Kredieten productgroepen functi'!$C:$M,9,FALSE),"n.v.t.")</f>
        <v>Kwalitatief beheer grondwater en bodem</v>
      </c>
      <c r="AR2356" s="16" t="str">
        <f>IFERROR(VLOOKUP($P2356,'Kredieten productgroepen functi'!$C:$M,10,FALSE),"n.v.t.")</f>
        <v>5</v>
      </c>
      <c r="AS2356" s="16" t="str">
        <f>IFERROR(VLOOKUP($P2356,'Kredieten productgroepen functi'!$C:$M,11,FALSE),"n.v.t.")</f>
        <v>Milieubeheer</v>
      </c>
      <c r="AT2356" s="16" t="str">
        <f t="shared" si="113"/>
        <v>Lasten</v>
      </c>
      <c r="AU2356" s="16" t="str">
        <f>IFERROR(VLOOKUP($R2356,Kostensoorten!$C:$J,7,FALSE),"n.v.t.")</f>
        <v>2.3.1</v>
      </c>
      <c r="AV2356" s="16" t="str">
        <f>IFERROR(VLOOKUP($R2356,Kostensoorten!$C:$J,8,FALSE),"n.v.t.")</f>
        <v>Aankopen niet duurzame goedere</v>
      </c>
    </row>
    <row r="2357" spans="6:48">
      <c r="F2357" s="2" t="s">
        <v>6795</v>
      </c>
      <c r="G2357" s="2" t="s">
        <v>39</v>
      </c>
      <c r="H2357" s="2" t="s">
        <v>39</v>
      </c>
      <c r="I2357" s="18">
        <v>123952.43</v>
      </c>
      <c r="P2357" s="16" t="str">
        <f t="shared" si="111"/>
        <v>652207</v>
      </c>
      <c r="Q2357" s="16" t="str">
        <f>IFERROR(VLOOKUP($P2357,'Kredieten productgroepen functi'!$C:$M,2,FALSE),"n.v.t.")</f>
        <v>Kosten nazorg gesloten stortplaatsen</v>
      </c>
      <c r="R2357" s="16" t="str">
        <f t="shared" si="112"/>
        <v>423040</v>
      </c>
      <c r="S2357" s="16" t="str">
        <f>IFERROR(VLOOKUP($R2357,Kostensoorten!$C:$J,2,FALSE),"n.v.t.")</f>
        <v>Normaal onderhoud</v>
      </c>
      <c r="T2357" s="16" t="s">
        <v>39</v>
      </c>
      <c r="U2357" s="16" t="s">
        <v>39</v>
      </c>
      <c r="V2357" s="16" t="s">
        <v>39</v>
      </c>
      <c r="W2357" s="16" t="s">
        <v>39</v>
      </c>
      <c r="X2357" s="16" t="s">
        <v>39</v>
      </c>
      <c r="Y2357" s="16" t="s">
        <v>39</v>
      </c>
      <c r="Z2357" s="16" t="s">
        <v>39</v>
      </c>
      <c r="AA2357" s="16" t="s">
        <v>39</v>
      </c>
      <c r="AB2357" s="16" t="s">
        <v>39</v>
      </c>
      <c r="AC2357" s="16" t="s">
        <v>39</v>
      </c>
      <c r="AD2357" s="16" t="s">
        <v>39</v>
      </c>
      <c r="AE2357" s="16" t="s">
        <v>39</v>
      </c>
      <c r="AF2357" s="16" t="s">
        <v>39</v>
      </c>
      <c r="AG2357" s="16" t="s">
        <v>39</v>
      </c>
      <c r="AH2357" s="16" t="s">
        <v>39</v>
      </c>
      <c r="AI2357" s="16" t="s">
        <v>39</v>
      </c>
      <c r="AJ2357" s="16" t="s">
        <v>39</v>
      </c>
      <c r="AL2357" s="16" t="s">
        <v>39</v>
      </c>
      <c r="AM2357" s="16" t="s">
        <v>39</v>
      </c>
      <c r="AN2357" s="16" t="str">
        <f>IFERROR(VLOOKUP($P2357,'Kredieten productgroepen functi'!$C:$M,6,FALSE),"n.v.t.")</f>
        <v>5202</v>
      </c>
      <c r="AO2357" s="16" t="str">
        <f>IFERROR(VLOOKUP($P2357,'Kredieten productgroepen functi'!$C:$M,7,FALSE),"n.v.t.")</f>
        <v>Duurzaam bodembeheer en afval</v>
      </c>
      <c r="AP2357" s="16" t="str">
        <f>IFERROR(VLOOKUP($P2357,'Kredieten productgroepen functi'!$C:$M,8,FALSE),"n.v.t.")</f>
        <v>52</v>
      </c>
      <c r="AQ2357" s="16" t="str">
        <f>IFERROR(VLOOKUP($P2357,'Kredieten productgroepen functi'!$C:$M,9,FALSE),"n.v.t.")</f>
        <v>Kwalitatief beheer grondwater en bodem</v>
      </c>
      <c r="AR2357" s="16" t="str">
        <f>IFERROR(VLOOKUP($P2357,'Kredieten productgroepen functi'!$C:$M,10,FALSE),"n.v.t.")</f>
        <v>5</v>
      </c>
      <c r="AS2357" s="16" t="str">
        <f>IFERROR(VLOOKUP($P2357,'Kredieten productgroepen functi'!$C:$M,11,FALSE),"n.v.t.")</f>
        <v>Milieubeheer</v>
      </c>
      <c r="AT2357" s="16" t="str">
        <f t="shared" si="113"/>
        <v>Lasten</v>
      </c>
      <c r="AU2357" s="16" t="str">
        <f>IFERROR(VLOOKUP($R2357,Kostensoorten!$C:$J,7,FALSE),"n.v.t.")</f>
        <v>2.3.1</v>
      </c>
      <c r="AV2357" s="16" t="str">
        <f>IFERROR(VLOOKUP($R2357,Kostensoorten!$C:$J,8,FALSE),"n.v.t.")</f>
        <v>Aankopen niet duurzame goedere</v>
      </c>
    </row>
    <row r="2358" spans="6:48">
      <c r="F2358" s="2" t="s">
        <v>9831</v>
      </c>
      <c r="G2358" s="2" t="s">
        <v>39</v>
      </c>
      <c r="H2358" s="2" t="s">
        <v>39</v>
      </c>
      <c r="I2358" s="18">
        <v>168522.08</v>
      </c>
      <c r="P2358" s="16" t="str">
        <f t="shared" si="111"/>
        <v>652207</v>
      </c>
      <c r="Q2358" s="16" t="str">
        <f>IFERROR(VLOOKUP($P2358,'Kredieten productgroepen functi'!$C:$M,2,FALSE),"n.v.t.")</f>
        <v>Kosten nazorg gesloten stortplaatsen</v>
      </c>
      <c r="R2358" s="16" t="str">
        <f t="shared" si="112"/>
        <v>423040</v>
      </c>
      <c r="S2358" s="16" t="str">
        <f>IFERROR(VLOOKUP($R2358,Kostensoorten!$C:$J,2,FALSE),"n.v.t.")</f>
        <v>Normaal onderhoud</v>
      </c>
      <c r="T2358" s="16" t="s">
        <v>39</v>
      </c>
      <c r="U2358" s="16" t="s">
        <v>39</v>
      </c>
      <c r="V2358" s="16" t="s">
        <v>39</v>
      </c>
      <c r="W2358" s="16" t="s">
        <v>39</v>
      </c>
      <c r="X2358" s="16" t="s">
        <v>39</v>
      </c>
      <c r="Y2358" s="16" t="s">
        <v>39</v>
      </c>
      <c r="Z2358" s="16" t="s">
        <v>39</v>
      </c>
      <c r="AA2358" s="16" t="s">
        <v>39</v>
      </c>
      <c r="AB2358" s="16" t="s">
        <v>39</v>
      </c>
      <c r="AC2358" s="16" t="s">
        <v>39</v>
      </c>
      <c r="AD2358" s="16" t="s">
        <v>39</v>
      </c>
      <c r="AE2358" s="16" t="s">
        <v>39</v>
      </c>
      <c r="AF2358" s="16" t="s">
        <v>39</v>
      </c>
      <c r="AG2358" s="16" t="s">
        <v>39</v>
      </c>
      <c r="AH2358" s="16" t="s">
        <v>39</v>
      </c>
      <c r="AI2358" s="16" t="s">
        <v>39</v>
      </c>
      <c r="AJ2358" s="16" t="s">
        <v>39</v>
      </c>
      <c r="AL2358" s="16" t="s">
        <v>39</v>
      </c>
      <c r="AM2358" s="16" t="s">
        <v>39</v>
      </c>
      <c r="AN2358" s="16" t="str">
        <f>IFERROR(VLOOKUP($P2358,'Kredieten productgroepen functi'!$C:$M,6,FALSE),"n.v.t.")</f>
        <v>5202</v>
      </c>
      <c r="AO2358" s="16" t="str">
        <f>IFERROR(VLOOKUP($P2358,'Kredieten productgroepen functi'!$C:$M,7,FALSE),"n.v.t.")</f>
        <v>Duurzaam bodembeheer en afval</v>
      </c>
      <c r="AP2358" s="16" t="str">
        <f>IFERROR(VLOOKUP($P2358,'Kredieten productgroepen functi'!$C:$M,8,FALSE),"n.v.t.")</f>
        <v>52</v>
      </c>
      <c r="AQ2358" s="16" t="str">
        <f>IFERROR(VLOOKUP($P2358,'Kredieten productgroepen functi'!$C:$M,9,FALSE),"n.v.t.")</f>
        <v>Kwalitatief beheer grondwater en bodem</v>
      </c>
      <c r="AR2358" s="16" t="str">
        <f>IFERROR(VLOOKUP($P2358,'Kredieten productgroepen functi'!$C:$M,10,FALSE),"n.v.t.")</f>
        <v>5</v>
      </c>
      <c r="AS2358" s="16" t="str">
        <f>IFERROR(VLOOKUP($P2358,'Kredieten productgroepen functi'!$C:$M,11,FALSE),"n.v.t.")</f>
        <v>Milieubeheer</v>
      </c>
      <c r="AT2358" s="16" t="str">
        <f t="shared" si="113"/>
        <v>Lasten</v>
      </c>
      <c r="AU2358" s="16" t="str">
        <f>IFERROR(VLOOKUP($R2358,Kostensoorten!$C:$J,7,FALSE),"n.v.t.")</f>
        <v>2.3.1</v>
      </c>
      <c r="AV2358" s="16" t="str">
        <f>IFERROR(VLOOKUP($R2358,Kostensoorten!$C:$J,8,FALSE),"n.v.t.")</f>
        <v>Aankopen niet duurzame goedere</v>
      </c>
    </row>
    <row r="2359" spans="6:48">
      <c r="F2359" s="2" t="s">
        <v>6796</v>
      </c>
      <c r="G2359" s="2" t="s">
        <v>39</v>
      </c>
      <c r="H2359" s="2" t="s">
        <v>39</v>
      </c>
      <c r="I2359" s="18">
        <v>5732.37</v>
      </c>
      <c r="P2359" s="16" t="str">
        <f t="shared" si="111"/>
        <v>652207</v>
      </c>
      <c r="Q2359" s="16" t="str">
        <f>IFERROR(VLOOKUP($P2359,'Kredieten productgroepen functi'!$C:$M,2,FALSE),"n.v.t.")</f>
        <v>Kosten nazorg gesloten stortplaatsen</v>
      </c>
      <c r="R2359" s="16" t="str">
        <f t="shared" si="112"/>
        <v>423050</v>
      </c>
      <c r="S2359" s="16" t="str">
        <f>IFERROR(VLOOKUP($R2359,Kostensoorten!$C:$J,2,FALSE),"n.v.t.")</f>
        <v>Electriciteit, gas en water</v>
      </c>
      <c r="T2359" s="16" t="s">
        <v>39</v>
      </c>
      <c r="U2359" s="16" t="s">
        <v>39</v>
      </c>
      <c r="V2359" s="16" t="s">
        <v>39</v>
      </c>
      <c r="W2359" s="16" t="s">
        <v>39</v>
      </c>
      <c r="X2359" s="16" t="s">
        <v>39</v>
      </c>
      <c r="Y2359" s="16" t="s">
        <v>39</v>
      </c>
      <c r="Z2359" s="16" t="s">
        <v>39</v>
      </c>
      <c r="AA2359" s="16" t="s">
        <v>39</v>
      </c>
      <c r="AB2359" s="16" t="s">
        <v>39</v>
      </c>
      <c r="AC2359" s="16" t="s">
        <v>39</v>
      </c>
      <c r="AD2359" s="16" t="s">
        <v>39</v>
      </c>
      <c r="AE2359" s="16" t="s">
        <v>39</v>
      </c>
      <c r="AF2359" s="16" t="s">
        <v>39</v>
      </c>
      <c r="AG2359" s="16" t="s">
        <v>39</v>
      </c>
      <c r="AH2359" s="16" t="s">
        <v>39</v>
      </c>
      <c r="AI2359" s="16" t="s">
        <v>39</v>
      </c>
      <c r="AJ2359" s="16" t="s">
        <v>39</v>
      </c>
      <c r="AL2359" s="16" t="s">
        <v>39</v>
      </c>
      <c r="AM2359" s="16" t="s">
        <v>39</v>
      </c>
      <c r="AN2359" s="16" t="str">
        <f>IFERROR(VLOOKUP($P2359,'Kredieten productgroepen functi'!$C:$M,6,FALSE),"n.v.t.")</f>
        <v>5202</v>
      </c>
      <c r="AO2359" s="16" t="str">
        <f>IFERROR(VLOOKUP($P2359,'Kredieten productgroepen functi'!$C:$M,7,FALSE),"n.v.t.")</f>
        <v>Duurzaam bodembeheer en afval</v>
      </c>
      <c r="AP2359" s="16" t="str">
        <f>IFERROR(VLOOKUP($P2359,'Kredieten productgroepen functi'!$C:$M,8,FALSE),"n.v.t.")</f>
        <v>52</v>
      </c>
      <c r="AQ2359" s="16" t="str">
        <f>IFERROR(VLOOKUP($P2359,'Kredieten productgroepen functi'!$C:$M,9,FALSE),"n.v.t.")</f>
        <v>Kwalitatief beheer grondwater en bodem</v>
      </c>
      <c r="AR2359" s="16" t="str">
        <f>IFERROR(VLOOKUP($P2359,'Kredieten productgroepen functi'!$C:$M,10,FALSE),"n.v.t.")</f>
        <v>5</v>
      </c>
      <c r="AS2359" s="16" t="str">
        <f>IFERROR(VLOOKUP($P2359,'Kredieten productgroepen functi'!$C:$M,11,FALSE),"n.v.t.")</f>
        <v>Milieubeheer</v>
      </c>
      <c r="AT2359" s="16" t="str">
        <f t="shared" si="113"/>
        <v>Lasten</v>
      </c>
      <c r="AU2359" s="16" t="str">
        <f>IFERROR(VLOOKUP($R2359,Kostensoorten!$C:$J,7,FALSE),"n.v.t.")</f>
        <v>2.3.1</v>
      </c>
      <c r="AV2359" s="16" t="str">
        <f>IFERROR(VLOOKUP($R2359,Kostensoorten!$C:$J,8,FALSE),"n.v.t.")</f>
        <v>Aankopen niet duurzame goedere</v>
      </c>
    </row>
    <row r="2360" spans="6:48">
      <c r="F2360" s="2" t="s">
        <v>8838</v>
      </c>
      <c r="G2360" s="2" t="s">
        <v>39</v>
      </c>
      <c r="H2360" s="2" t="s">
        <v>39</v>
      </c>
      <c r="I2360" s="18">
        <v>73.25</v>
      </c>
      <c r="P2360" s="16" t="str">
        <f t="shared" si="111"/>
        <v>652207</v>
      </c>
      <c r="Q2360" s="16" t="str">
        <f>IFERROR(VLOOKUP($P2360,'Kredieten productgroepen functi'!$C:$M,2,FALSE),"n.v.t.")</f>
        <v>Kosten nazorg gesloten stortplaatsen</v>
      </c>
      <c r="R2360" s="16" t="str">
        <f t="shared" si="112"/>
        <v>423139</v>
      </c>
      <c r="S2360" s="16" t="str">
        <f>IFERROR(VLOOKUP($R2360,Kostensoorten!$C:$J,2,FALSE),"n.v.t.")</f>
        <v>Overige diensten van derden</v>
      </c>
      <c r="T2360" s="16" t="s">
        <v>39</v>
      </c>
      <c r="U2360" s="16" t="s">
        <v>39</v>
      </c>
      <c r="V2360" s="16" t="s">
        <v>39</v>
      </c>
      <c r="W2360" s="16" t="s">
        <v>39</v>
      </c>
      <c r="X2360" s="16" t="s">
        <v>39</v>
      </c>
      <c r="Y2360" s="16" t="s">
        <v>39</v>
      </c>
      <c r="Z2360" s="16" t="s">
        <v>39</v>
      </c>
      <c r="AA2360" s="16" t="s">
        <v>39</v>
      </c>
      <c r="AB2360" s="16" t="s">
        <v>39</v>
      </c>
      <c r="AC2360" s="16" t="s">
        <v>39</v>
      </c>
      <c r="AD2360" s="16" t="s">
        <v>39</v>
      </c>
      <c r="AE2360" s="16" t="s">
        <v>39</v>
      </c>
      <c r="AF2360" s="16" t="s">
        <v>39</v>
      </c>
      <c r="AG2360" s="16" t="s">
        <v>39</v>
      </c>
      <c r="AH2360" s="16" t="s">
        <v>39</v>
      </c>
      <c r="AI2360" s="16" t="s">
        <v>39</v>
      </c>
      <c r="AJ2360" s="16" t="s">
        <v>39</v>
      </c>
      <c r="AL2360" s="16" t="s">
        <v>39</v>
      </c>
      <c r="AM2360" s="16" t="s">
        <v>39</v>
      </c>
      <c r="AN2360" s="16" t="str">
        <f>IFERROR(VLOOKUP($P2360,'Kredieten productgroepen functi'!$C:$M,6,FALSE),"n.v.t.")</f>
        <v>5202</v>
      </c>
      <c r="AO2360" s="16" t="str">
        <f>IFERROR(VLOOKUP($P2360,'Kredieten productgroepen functi'!$C:$M,7,FALSE),"n.v.t.")</f>
        <v>Duurzaam bodembeheer en afval</v>
      </c>
      <c r="AP2360" s="16" t="str">
        <f>IFERROR(VLOOKUP($P2360,'Kredieten productgroepen functi'!$C:$M,8,FALSE),"n.v.t.")</f>
        <v>52</v>
      </c>
      <c r="AQ2360" s="16" t="str">
        <f>IFERROR(VLOOKUP($P2360,'Kredieten productgroepen functi'!$C:$M,9,FALSE),"n.v.t.")</f>
        <v>Kwalitatief beheer grondwater en bodem</v>
      </c>
      <c r="AR2360" s="16" t="str">
        <f>IFERROR(VLOOKUP($P2360,'Kredieten productgroepen functi'!$C:$M,10,FALSE),"n.v.t.")</f>
        <v>5</v>
      </c>
      <c r="AS2360" s="16" t="str">
        <f>IFERROR(VLOOKUP($P2360,'Kredieten productgroepen functi'!$C:$M,11,FALSE),"n.v.t.")</f>
        <v>Milieubeheer</v>
      </c>
      <c r="AT2360" s="16" t="str">
        <f t="shared" si="113"/>
        <v>Lasten</v>
      </c>
      <c r="AU2360" s="16" t="str">
        <f>IFERROR(VLOOKUP($R2360,Kostensoorten!$C:$J,7,FALSE),"n.v.t.")</f>
        <v>2.3.1</v>
      </c>
      <c r="AV2360" s="16" t="str">
        <f>IFERROR(VLOOKUP($R2360,Kostensoorten!$C:$J,8,FALSE),"n.v.t.")</f>
        <v>Aankopen niet duurzame goedere</v>
      </c>
    </row>
    <row r="2361" spans="6:48">
      <c r="F2361" s="2" t="s">
        <v>7650</v>
      </c>
      <c r="G2361" s="2" t="s">
        <v>39</v>
      </c>
      <c r="H2361" s="2" t="s">
        <v>39</v>
      </c>
      <c r="I2361" s="18">
        <v>255.5</v>
      </c>
      <c r="P2361" s="16" t="str">
        <f t="shared" si="111"/>
        <v>652208</v>
      </c>
      <c r="Q2361" s="16" t="str">
        <f>IFERROR(VLOOKUP($P2361,'Kredieten productgroepen functi'!$C:$M,2,FALSE),"n.v.t.")</f>
        <v>Kosten nazorg gesloten baggerdepots</v>
      </c>
      <c r="R2361" s="16" t="str">
        <f t="shared" si="112"/>
        <v>423040</v>
      </c>
      <c r="S2361" s="16" t="str">
        <f>IFERROR(VLOOKUP($R2361,Kostensoorten!$C:$J,2,FALSE),"n.v.t.")</f>
        <v>Normaal onderhoud</v>
      </c>
      <c r="T2361" s="16" t="s">
        <v>39</v>
      </c>
      <c r="U2361" s="16" t="s">
        <v>39</v>
      </c>
      <c r="V2361" s="16" t="s">
        <v>39</v>
      </c>
      <c r="W2361" s="16" t="s">
        <v>39</v>
      </c>
      <c r="X2361" s="16" t="s">
        <v>39</v>
      </c>
      <c r="Y2361" s="16" t="s">
        <v>39</v>
      </c>
      <c r="Z2361" s="16" t="s">
        <v>39</v>
      </c>
      <c r="AA2361" s="16" t="s">
        <v>39</v>
      </c>
      <c r="AB2361" s="16" t="s">
        <v>39</v>
      </c>
      <c r="AC2361" s="16" t="s">
        <v>39</v>
      </c>
      <c r="AD2361" s="16" t="s">
        <v>39</v>
      </c>
      <c r="AE2361" s="16" t="s">
        <v>39</v>
      </c>
      <c r="AF2361" s="16" t="s">
        <v>39</v>
      </c>
      <c r="AG2361" s="16" t="s">
        <v>39</v>
      </c>
      <c r="AH2361" s="16" t="s">
        <v>39</v>
      </c>
      <c r="AI2361" s="16" t="s">
        <v>39</v>
      </c>
      <c r="AJ2361" s="16" t="s">
        <v>39</v>
      </c>
      <c r="AL2361" s="16" t="s">
        <v>39</v>
      </c>
      <c r="AM2361" s="16" t="s">
        <v>39</v>
      </c>
      <c r="AN2361" s="16" t="str">
        <f>IFERROR(VLOOKUP($P2361,'Kredieten productgroepen functi'!$C:$M,6,FALSE),"n.v.t.")</f>
        <v>5202</v>
      </c>
      <c r="AO2361" s="16" t="str">
        <f>IFERROR(VLOOKUP($P2361,'Kredieten productgroepen functi'!$C:$M,7,FALSE),"n.v.t.")</f>
        <v>Duurzaam bodembeheer en afval</v>
      </c>
      <c r="AP2361" s="16" t="str">
        <f>IFERROR(VLOOKUP($P2361,'Kredieten productgroepen functi'!$C:$M,8,FALSE),"n.v.t.")</f>
        <v>52</v>
      </c>
      <c r="AQ2361" s="16" t="str">
        <f>IFERROR(VLOOKUP($P2361,'Kredieten productgroepen functi'!$C:$M,9,FALSE),"n.v.t.")</f>
        <v>Kwalitatief beheer grondwater en bodem</v>
      </c>
      <c r="AR2361" s="16" t="str">
        <f>IFERROR(VLOOKUP($P2361,'Kredieten productgroepen functi'!$C:$M,10,FALSE),"n.v.t.")</f>
        <v>5</v>
      </c>
      <c r="AS2361" s="16" t="str">
        <f>IFERROR(VLOOKUP($P2361,'Kredieten productgroepen functi'!$C:$M,11,FALSE),"n.v.t.")</f>
        <v>Milieubeheer</v>
      </c>
      <c r="AT2361" s="16" t="str">
        <f t="shared" si="113"/>
        <v>Lasten</v>
      </c>
      <c r="AU2361" s="16" t="str">
        <f>IFERROR(VLOOKUP($R2361,Kostensoorten!$C:$J,7,FALSE),"n.v.t.")</f>
        <v>2.3.1</v>
      </c>
      <c r="AV2361" s="16" t="str">
        <f>IFERROR(VLOOKUP($R2361,Kostensoorten!$C:$J,8,FALSE),"n.v.t.")</f>
        <v>Aankopen niet duurzame goedere</v>
      </c>
    </row>
    <row r="2362" spans="6:48">
      <c r="F2362" s="2" t="s">
        <v>7651</v>
      </c>
      <c r="G2362" s="2" t="s">
        <v>39</v>
      </c>
      <c r="H2362" s="2" t="s">
        <v>39</v>
      </c>
      <c r="I2362" s="18">
        <v>76.650000000000006</v>
      </c>
      <c r="P2362" s="16" t="str">
        <f t="shared" si="111"/>
        <v>652208</v>
      </c>
      <c r="Q2362" s="16" t="str">
        <f>IFERROR(VLOOKUP($P2362,'Kredieten productgroepen functi'!$C:$M,2,FALSE),"n.v.t.")</f>
        <v>Kosten nazorg gesloten baggerdepots</v>
      </c>
      <c r="R2362" s="16" t="str">
        <f t="shared" si="112"/>
        <v>423040</v>
      </c>
      <c r="S2362" s="16" t="str">
        <f>IFERROR(VLOOKUP($R2362,Kostensoorten!$C:$J,2,FALSE),"n.v.t.")</f>
        <v>Normaal onderhoud</v>
      </c>
      <c r="T2362" s="16" t="s">
        <v>39</v>
      </c>
      <c r="U2362" s="16" t="s">
        <v>39</v>
      </c>
      <c r="V2362" s="16" t="s">
        <v>39</v>
      </c>
      <c r="W2362" s="16" t="s">
        <v>39</v>
      </c>
      <c r="X2362" s="16" t="s">
        <v>39</v>
      </c>
      <c r="Y2362" s="16" t="s">
        <v>39</v>
      </c>
      <c r="Z2362" s="16" t="s">
        <v>39</v>
      </c>
      <c r="AA2362" s="16" t="s">
        <v>39</v>
      </c>
      <c r="AB2362" s="16" t="s">
        <v>39</v>
      </c>
      <c r="AC2362" s="16" t="s">
        <v>39</v>
      </c>
      <c r="AD2362" s="16" t="s">
        <v>39</v>
      </c>
      <c r="AE2362" s="16" t="s">
        <v>39</v>
      </c>
      <c r="AF2362" s="16" t="s">
        <v>39</v>
      </c>
      <c r="AG2362" s="16" t="s">
        <v>39</v>
      </c>
      <c r="AH2362" s="16" t="s">
        <v>39</v>
      </c>
      <c r="AI2362" s="16" t="s">
        <v>39</v>
      </c>
      <c r="AJ2362" s="16" t="s">
        <v>39</v>
      </c>
      <c r="AL2362" s="16" t="s">
        <v>39</v>
      </c>
      <c r="AM2362" s="16" t="s">
        <v>39</v>
      </c>
      <c r="AN2362" s="16" t="str">
        <f>IFERROR(VLOOKUP($P2362,'Kredieten productgroepen functi'!$C:$M,6,FALSE),"n.v.t.")</f>
        <v>5202</v>
      </c>
      <c r="AO2362" s="16" t="str">
        <f>IFERROR(VLOOKUP($P2362,'Kredieten productgroepen functi'!$C:$M,7,FALSE),"n.v.t.")</f>
        <v>Duurzaam bodembeheer en afval</v>
      </c>
      <c r="AP2362" s="16" t="str">
        <f>IFERROR(VLOOKUP($P2362,'Kredieten productgroepen functi'!$C:$M,8,FALSE),"n.v.t.")</f>
        <v>52</v>
      </c>
      <c r="AQ2362" s="16" t="str">
        <f>IFERROR(VLOOKUP($P2362,'Kredieten productgroepen functi'!$C:$M,9,FALSE),"n.v.t.")</f>
        <v>Kwalitatief beheer grondwater en bodem</v>
      </c>
      <c r="AR2362" s="16" t="str">
        <f>IFERROR(VLOOKUP($P2362,'Kredieten productgroepen functi'!$C:$M,10,FALSE),"n.v.t.")</f>
        <v>5</v>
      </c>
      <c r="AS2362" s="16" t="str">
        <f>IFERROR(VLOOKUP($P2362,'Kredieten productgroepen functi'!$C:$M,11,FALSE),"n.v.t.")</f>
        <v>Milieubeheer</v>
      </c>
      <c r="AT2362" s="16" t="str">
        <f t="shared" si="113"/>
        <v>Lasten</v>
      </c>
      <c r="AU2362" s="16" t="str">
        <f>IFERROR(VLOOKUP($R2362,Kostensoorten!$C:$J,7,FALSE),"n.v.t.")</f>
        <v>2.3.1</v>
      </c>
      <c r="AV2362" s="16" t="str">
        <f>IFERROR(VLOOKUP($R2362,Kostensoorten!$C:$J,8,FALSE),"n.v.t.")</f>
        <v>Aankopen niet duurzame goedere</v>
      </c>
    </row>
    <row r="2363" spans="6:48">
      <c r="F2363" s="2" t="s">
        <v>7652</v>
      </c>
      <c r="G2363" s="2" t="s">
        <v>39</v>
      </c>
      <c r="H2363" s="2" t="s">
        <v>39</v>
      </c>
      <c r="I2363" s="18">
        <v>219</v>
      </c>
      <c r="P2363" s="16" t="str">
        <f t="shared" si="111"/>
        <v>652208</v>
      </c>
      <c r="Q2363" s="16" t="str">
        <f>IFERROR(VLOOKUP($P2363,'Kredieten productgroepen functi'!$C:$M,2,FALSE),"n.v.t.")</f>
        <v>Kosten nazorg gesloten baggerdepots</v>
      </c>
      <c r="R2363" s="16" t="str">
        <f t="shared" si="112"/>
        <v>423040</v>
      </c>
      <c r="S2363" s="16" t="str">
        <f>IFERROR(VLOOKUP($R2363,Kostensoorten!$C:$J,2,FALSE),"n.v.t.")</f>
        <v>Normaal onderhoud</v>
      </c>
      <c r="T2363" s="16" t="s">
        <v>39</v>
      </c>
      <c r="U2363" s="16" t="s">
        <v>39</v>
      </c>
      <c r="V2363" s="16" t="s">
        <v>39</v>
      </c>
      <c r="W2363" s="16" t="s">
        <v>39</v>
      </c>
      <c r="X2363" s="16" t="s">
        <v>39</v>
      </c>
      <c r="Y2363" s="16" t="s">
        <v>39</v>
      </c>
      <c r="Z2363" s="16" t="s">
        <v>39</v>
      </c>
      <c r="AA2363" s="16" t="s">
        <v>39</v>
      </c>
      <c r="AB2363" s="16" t="s">
        <v>39</v>
      </c>
      <c r="AC2363" s="16" t="s">
        <v>39</v>
      </c>
      <c r="AD2363" s="16" t="s">
        <v>39</v>
      </c>
      <c r="AE2363" s="16" t="s">
        <v>39</v>
      </c>
      <c r="AF2363" s="16" t="s">
        <v>39</v>
      </c>
      <c r="AG2363" s="16" t="s">
        <v>39</v>
      </c>
      <c r="AH2363" s="16" t="s">
        <v>39</v>
      </c>
      <c r="AI2363" s="16" t="s">
        <v>39</v>
      </c>
      <c r="AJ2363" s="16" t="s">
        <v>39</v>
      </c>
      <c r="AL2363" s="16" t="s">
        <v>39</v>
      </c>
      <c r="AM2363" s="16" t="s">
        <v>39</v>
      </c>
      <c r="AN2363" s="16" t="str">
        <f>IFERROR(VLOOKUP($P2363,'Kredieten productgroepen functi'!$C:$M,6,FALSE),"n.v.t.")</f>
        <v>5202</v>
      </c>
      <c r="AO2363" s="16" t="str">
        <f>IFERROR(VLOOKUP($P2363,'Kredieten productgroepen functi'!$C:$M,7,FALSE),"n.v.t.")</f>
        <v>Duurzaam bodembeheer en afval</v>
      </c>
      <c r="AP2363" s="16" t="str">
        <f>IFERROR(VLOOKUP($P2363,'Kredieten productgroepen functi'!$C:$M,8,FALSE),"n.v.t.")</f>
        <v>52</v>
      </c>
      <c r="AQ2363" s="16" t="str">
        <f>IFERROR(VLOOKUP($P2363,'Kredieten productgroepen functi'!$C:$M,9,FALSE),"n.v.t.")</f>
        <v>Kwalitatief beheer grondwater en bodem</v>
      </c>
      <c r="AR2363" s="16" t="str">
        <f>IFERROR(VLOOKUP($P2363,'Kredieten productgroepen functi'!$C:$M,10,FALSE),"n.v.t.")</f>
        <v>5</v>
      </c>
      <c r="AS2363" s="16" t="str">
        <f>IFERROR(VLOOKUP($P2363,'Kredieten productgroepen functi'!$C:$M,11,FALSE),"n.v.t.")</f>
        <v>Milieubeheer</v>
      </c>
      <c r="AT2363" s="16" t="str">
        <f t="shared" si="113"/>
        <v>Lasten</v>
      </c>
      <c r="AU2363" s="16" t="str">
        <f>IFERROR(VLOOKUP($R2363,Kostensoorten!$C:$J,7,FALSE),"n.v.t.")</f>
        <v>2.3.1</v>
      </c>
      <c r="AV2363" s="16" t="str">
        <f>IFERROR(VLOOKUP($R2363,Kostensoorten!$C:$J,8,FALSE),"n.v.t.")</f>
        <v>Aankopen niet duurzame goedere</v>
      </c>
    </row>
    <row r="2364" spans="6:48">
      <c r="F2364" s="2" t="s">
        <v>9832</v>
      </c>
      <c r="G2364" s="2" t="s">
        <v>39</v>
      </c>
      <c r="H2364" s="2" t="s">
        <v>39</v>
      </c>
      <c r="I2364" s="18">
        <v>-3150</v>
      </c>
      <c r="P2364" s="16" t="str">
        <f t="shared" si="111"/>
        <v>652209</v>
      </c>
      <c r="Q2364" s="16" t="str">
        <f>IFERROR(VLOOKUP($P2364,'Kredieten productgroepen functi'!$C:$M,2,FALSE),"n.v.t.")</f>
        <v>Dotatie voorz.Baggerspeciedepots</v>
      </c>
      <c r="R2364" s="16" t="str">
        <f t="shared" si="112"/>
        <v>860312</v>
      </c>
      <c r="S2364" s="16" t="str">
        <f>IFERROR(VLOOKUP($R2364,Kostensoorten!$C:$J,2,FALSE),"n.v.t.")</f>
        <v>onttrekking aan voorziening</v>
      </c>
      <c r="T2364" s="16" t="s">
        <v>39</v>
      </c>
      <c r="U2364" s="16" t="s">
        <v>39</v>
      </c>
      <c r="V2364" s="16" t="s">
        <v>39</v>
      </c>
      <c r="W2364" s="16" t="s">
        <v>39</v>
      </c>
      <c r="X2364" s="16" t="s">
        <v>39</v>
      </c>
      <c r="Y2364" s="16" t="s">
        <v>39</v>
      </c>
      <c r="Z2364" s="16" t="s">
        <v>39</v>
      </c>
      <c r="AA2364" s="16" t="s">
        <v>39</v>
      </c>
      <c r="AB2364" s="16" t="s">
        <v>39</v>
      </c>
      <c r="AC2364" s="16" t="s">
        <v>39</v>
      </c>
      <c r="AD2364" s="16" t="s">
        <v>39</v>
      </c>
      <c r="AE2364" s="16" t="s">
        <v>39</v>
      </c>
      <c r="AF2364" s="16" t="s">
        <v>39</v>
      </c>
      <c r="AG2364" s="16" t="s">
        <v>39</v>
      </c>
      <c r="AH2364" s="16" t="s">
        <v>39</v>
      </c>
      <c r="AI2364" s="16" t="s">
        <v>39</v>
      </c>
      <c r="AJ2364" s="16" t="s">
        <v>39</v>
      </c>
      <c r="AL2364" s="16" t="s">
        <v>39</v>
      </c>
      <c r="AM2364" s="16" t="s">
        <v>39</v>
      </c>
      <c r="AN2364" s="16" t="str">
        <f>IFERROR(VLOOKUP($P2364,'Kredieten productgroepen functi'!$C:$M,6,FALSE),"n.v.t.")</f>
        <v>5202</v>
      </c>
      <c r="AO2364" s="16" t="str">
        <f>IFERROR(VLOOKUP($P2364,'Kredieten productgroepen functi'!$C:$M,7,FALSE),"n.v.t.")</f>
        <v>Duurzaam bodembeheer en afval</v>
      </c>
      <c r="AP2364" s="16" t="str">
        <f>IFERROR(VLOOKUP($P2364,'Kredieten productgroepen functi'!$C:$M,8,FALSE),"n.v.t.")</f>
        <v>52</v>
      </c>
      <c r="AQ2364" s="16" t="str">
        <f>IFERROR(VLOOKUP($P2364,'Kredieten productgroepen functi'!$C:$M,9,FALSE),"n.v.t.")</f>
        <v>Kwalitatief beheer grondwater en bodem</v>
      </c>
      <c r="AR2364" s="16" t="str">
        <f>IFERROR(VLOOKUP($P2364,'Kredieten productgroepen functi'!$C:$M,10,FALSE),"n.v.t.")</f>
        <v>5</v>
      </c>
      <c r="AS2364" s="16" t="str">
        <f>IFERROR(VLOOKUP($P2364,'Kredieten productgroepen functi'!$C:$M,11,FALSE),"n.v.t.")</f>
        <v>Milieubeheer</v>
      </c>
      <c r="AT2364" s="16" t="str">
        <f t="shared" si="113"/>
        <v>Baten</v>
      </c>
      <c r="AU2364" s="16" t="str">
        <f>IFERROR(VLOOKUP($R2364,Kostensoorten!$C:$J,7,FALSE),"n.v.t.")</f>
        <v>6.6</v>
      </c>
      <c r="AV2364" s="16" t="str">
        <f>IFERROR(VLOOKUP($R2364,Kostensoorten!$C:$J,8,FALSE),"n.v.t.")</f>
        <v>Beschikking over voorzieningen</v>
      </c>
    </row>
    <row r="2365" spans="6:48">
      <c r="F2365" s="2" t="s">
        <v>9833</v>
      </c>
      <c r="G2365" s="2" t="s">
        <v>39</v>
      </c>
      <c r="H2365" s="2" t="s">
        <v>39</v>
      </c>
      <c r="I2365" s="18">
        <v>2114.38</v>
      </c>
      <c r="P2365" s="16" t="str">
        <f t="shared" si="111"/>
        <v>652210</v>
      </c>
      <c r="Q2365" s="16" t="str">
        <f>IFERROR(VLOOKUP($P2365,'Kredieten productgroepen functi'!$C:$M,2,FALSE),"n.v.t.")</f>
        <v>Rente nazorg baggerspeciedepots</v>
      </c>
      <c r="R2365" s="16" t="str">
        <f t="shared" si="112"/>
        <v>460311</v>
      </c>
      <c r="S2365" s="16" t="str">
        <f>IFERROR(VLOOKUP($R2365,Kostensoorten!$C:$J,2,FALSE),"n.v.t.")</f>
        <v>Storting in voorziening</v>
      </c>
      <c r="T2365" s="16" t="s">
        <v>39</v>
      </c>
      <c r="U2365" s="16" t="s">
        <v>39</v>
      </c>
      <c r="V2365" s="16" t="s">
        <v>39</v>
      </c>
      <c r="W2365" s="16" t="s">
        <v>39</v>
      </c>
      <c r="X2365" s="16" t="s">
        <v>39</v>
      </c>
      <c r="Y2365" s="16" t="s">
        <v>39</v>
      </c>
      <c r="Z2365" s="16" t="s">
        <v>39</v>
      </c>
      <c r="AA2365" s="16" t="s">
        <v>39</v>
      </c>
      <c r="AB2365" s="16" t="s">
        <v>39</v>
      </c>
      <c r="AC2365" s="16" t="s">
        <v>39</v>
      </c>
      <c r="AD2365" s="16" t="s">
        <v>39</v>
      </c>
      <c r="AE2365" s="16" t="s">
        <v>39</v>
      </c>
      <c r="AF2365" s="16" t="s">
        <v>39</v>
      </c>
      <c r="AG2365" s="16" t="s">
        <v>39</v>
      </c>
      <c r="AH2365" s="16" t="s">
        <v>39</v>
      </c>
      <c r="AI2365" s="16" t="s">
        <v>39</v>
      </c>
      <c r="AJ2365" s="16" t="s">
        <v>39</v>
      </c>
      <c r="AL2365" s="16" t="s">
        <v>39</v>
      </c>
      <c r="AM2365" s="16" t="s">
        <v>39</v>
      </c>
      <c r="AN2365" s="16" t="str">
        <f>IFERROR(VLOOKUP($P2365,'Kredieten productgroepen functi'!$C:$M,6,FALSE),"n.v.t.")</f>
        <v>5202</v>
      </c>
      <c r="AO2365" s="16" t="str">
        <f>IFERROR(VLOOKUP($P2365,'Kredieten productgroepen functi'!$C:$M,7,FALSE),"n.v.t.")</f>
        <v>Duurzaam bodembeheer en afval</v>
      </c>
      <c r="AP2365" s="16" t="str">
        <f>IFERROR(VLOOKUP($P2365,'Kredieten productgroepen functi'!$C:$M,8,FALSE),"n.v.t.")</f>
        <v>52</v>
      </c>
      <c r="AQ2365" s="16" t="str">
        <f>IFERROR(VLOOKUP($P2365,'Kredieten productgroepen functi'!$C:$M,9,FALSE),"n.v.t.")</f>
        <v>Kwalitatief beheer grondwater en bodem</v>
      </c>
      <c r="AR2365" s="16" t="str">
        <f>IFERROR(VLOOKUP($P2365,'Kredieten productgroepen functi'!$C:$M,10,FALSE),"n.v.t.")</f>
        <v>5</v>
      </c>
      <c r="AS2365" s="16" t="str">
        <f>IFERROR(VLOOKUP($P2365,'Kredieten productgroepen functi'!$C:$M,11,FALSE),"n.v.t.")</f>
        <v>Milieubeheer</v>
      </c>
      <c r="AT2365" s="16" t="str">
        <f t="shared" si="113"/>
        <v>Lasten</v>
      </c>
      <c r="AU2365" s="16" t="str">
        <f>IFERROR(VLOOKUP($R2365,Kostensoorten!$C:$J,7,FALSE),"n.v.t.")</f>
        <v>6.5</v>
      </c>
      <c r="AV2365" s="16" t="str">
        <f>IFERROR(VLOOKUP($R2365,Kostensoorten!$C:$J,8,FALSE),"n.v.t.")</f>
        <v>Vorming van voorzieningen</v>
      </c>
    </row>
    <row r="2366" spans="6:48">
      <c r="F2366" s="2" t="s">
        <v>9834</v>
      </c>
      <c r="G2366" s="2" t="s">
        <v>39</v>
      </c>
      <c r="H2366" s="2" t="s">
        <v>39</v>
      </c>
      <c r="I2366" s="18">
        <v>67273.84</v>
      </c>
      <c r="P2366" s="16" t="str">
        <f t="shared" si="111"/>
        <v>652513</v>
      </c>
      <c r="Q2366" s="16" t="str">
        <f>IFERROR(VLOOKUP($P2366,'Kredieten productgroepen functi'!$C:$M,2,FALSE),"n.v.t.")</f>
        <v>Vm Gasfabriek Bedum Progrm Aanpak</v>
      </c>
      <c r="R2366" s="16" t="str">
        <f t="shared" si="112"/>
        <v>440201</v>
      </c>
      <c r="S2366" s="16" t="str">
        <f>IFERROR(VLOOKUP($R2366,Kostensoorten!$C:$J,2,FALSE),"n.v.t.")</f>
        <v>Exploitatiebijdragen aan overheden</v>
      </c>
      <c r="T2366" s="16" t="s">
        <v>39</v>
      </c>
      <c r="U2366" s="16" t="s">
        <v>39</v>
      </c>
      <c r="V2366" s="16" t="s">
        <v>39</v>
      </c>
      <c r="W2366" s="16" t="s">
        <v>39</v>
      </c>
      <c r="X2366" s="16" t="s">
        <v>39</v>
      </c>
      <c r="Y2366" s="16" t="s">
        <v>39</v>
      </c>
      <c r="Z2366" s="16" t="s">
        <v>39</v>
      </c>
      <c r="AA2366" s="16" t="s">
        <v>39</v>
      </c>
      <c r="AB2366" s="16" t="s">
        <v>39</v>
      </c>
      <c r="AC2366" s="16" t="s">
        <v>39</v>
      </c>
      <c r="AD2366" s="16" t="s">
        <v>39</v>
      </c>
      <c r="AE2366" s="16" t="s">
        <v>39</v>
      </c>
      <c r="AF2366" s="16" t="s">
        <v>39</v>
      </c>
      <c r="AG2366" s="16" t="s">
        <v>39</v>
      </c>
      <c r="AH2366" s="16" t="s">
        <v>39</v>
      </c>
      <c r="AI2366" s="16" t="s">
        <v>39</v>
      </c>
      <c r="AJ2366" s="16" t="s">
        <v>39</v>
      </c>
      <c r="AL2366" s="16" t="s">
        <v>39</v>
      </c>
      <c r="AM2366" s="16" t="s">
        <v>39</v>
      </c>
      <c r="AN2366" s="16" t="str">
        <f>IFERROR(VLOOKUP($P2366,'Kredieten productgroepen functi'!$C:$M,6,FALSE),"n.v.t.")</f>
        <v>5201</v>
      </c>
      <c r="AO2366" s="16" t="str">
        <f>IFERROR(VLOOKUP($P2366,'Kredieten productgroepen functi'!$C:$M,7,FALSE),"n.v.t.")</f>
        <v>Bodemsanering</v>
      </c>
      <c r="AP2366" s="16" t="str">
        <f>IFERROR(VLOOKUP($P2366,'Kredieten productgroepen functi'!$C:$M,8,FALSE),"n.v.t.")</f>
        <v>52</v>
      </c>
      <c r="AQ2366" s="16" t="str">
        <f>IFERROR(VLOOKUP($P2366,'Kredieten productgroepen functi'!$C:$M,9,FALSE),"n.v.t.")</f>
        <v>Kwalitatief beheer grondwater en bodem</v>
      </c>
      <c r="AR2366" s="16" t="str">
        <f>IFERROR(VLOOKUP($P2366,'Kredieten productgroepen functi'!$C:$M,10,FALSE),"n.v.t.")</f>
        <v>5</v>
      </c>
      <c r="AS2366" s="16" t="str">
        <f>IFERROR(VLOOKUP($P2366,'Kredieten productgroepen functi'!$C:$M,11,FALSE),"n.v.t.")</f>
        <v>Milieubeheer</v>
      </c>
      <c r="AT2366" s="16" t="str">
        <f t="shared" si="113"/>
        <v>Lasten</v>
      </c>
      <c r="AU2366" s="16" t="str">
        <f>IFERROR(VLOOKUP($R2366,Kostensoorten!$C:$J,7,FALSE),"n.v.t.")</f>
        <v>4.0.2</v>
      </c>
      <c r="AV2366" s="16" t="str">
        <f>IFERROR(VLOOKUP($R2366,Kostensoorten!$C:$J,8,FALSE),"n.v.t.")</f>
        <v>Inkomensoverdrachten aan overh</v>
      </c>
    </row>
    <row r="2367" spans="6:48">
      <c r="F2367" s="2" t="s">
        <v>8282</v>
      </c>
      <c r="G2367" s="2" t="s">
        <v>39</v>
      </c>
      <c r="H2367" s="2" t="s">
        <v>39</v>
      </c>
      <c r="I2367" s="18">
        <v>50049</v>
      </c>
      <c r="P2367" s="16" t="str">
        <f t="shared" si="111"/>
        <v>652514</v>
      </c>
      <c r="Q2367" s="16" t="str">
        <f>IFERROR(VLOOKUP($P2367,'Kredieten productgroepen functi'!$C:$M,2,FALSE),"n.v.t.")</f>
        <v>Vm Gasfabriek Stadskan Progrm Aanpak</v>
      </c>
      <c r="R2367" s="16" t="str">
        <f t="shared" si="112"/>
        <v>440202</v>
      </c>
      <c r="S2367" s="16" t="str">
        <f>IFERROR(VLOOKUP($R2367,Kostensoorten!$C:$J,2,FALSE),"n.v.t.")</f>
        <v>Overige inkomensoverdr. aan overhdn</v>
      </c>
      <c r="T2367" s="16" t="s">
        <v>39</v>
      </c>
      <c r="U2367" s="16" t="s">
        <v>39</v>
      </c>
      <c r="V2367" s="16" t="s">
        <v>39</v>
      </c>
      <c r="W2367" s="16" t="s">
        <v>39</v>
      </c>
      <c r="X2367" s="16" t="s">
        <v>39</v>
      </c>
      <c r="Y2367" s="16" t="s">
        <v>39</v>
      </c>
      <c r="Z2367" s="16" t="s">
        <v>39</v>
      </c>
      <c r="AA2367" s="16" t="s">
        <v>39</v>
      </c>
      <c r="AB2367" s="16" t="s">
        <v>39</v>
      </c>
      <c r="AC2367" s="16" t="s">
        <v>39</v>
      </c>
      <c r="AD2367" s="16" t="s">
        <v>39</v>
      </c>
      <c r="AE2367" s="16" t="s">
        <v>39</v>
      </c>
      <c r="AF2367" s="16" t="s">
        <v>39</v>
      </c>
      <c r="AG2367" s="16" t="s">
        <v>39</v>
      </c>
      <c r="AH2367" s="16" t="s">
        <v>39</v>
      </c>
      <c r="AI2367" s="16" t="s">
        <v>39</v>
      </c>
      <c r="AJ2367" s="16" t="s">
        <v>39</v>
      </c>
      <c r="AL2367" s="16" t="s">
        <v>39</v>
      </c>
      <c r="AM2367" s="16" t="s">
        <v>39</v>
      </c>
      <c r="AN2367" s="16" t="str">
        <f>IFERROR(VLOOKUP($P2367,'Kredieten productgroepen functi'!$C:$M,6,FALSE),"n.v.t.")</f>
        <v>5201</v>
      </c>
      <c r="AO2367" s="16" t="str">
        <f>IFERROR(VLOOKUP($P2367,'Kredieten productgroepen functi'!$C:$M,7,FALSE),"n.v.t.")</f>
        <v>Bodemsanering</v>
      </c>
      <c r="AP2367" s="16" t="str">
        <f>IFERROR(VLOOKUP($P2367,'Kredieten productgroepen functi'!$C:$M,8,FALSE),"n.v.t.")</f>
        <v>52</v>
      </c>
      <c r="AQ2367" s="16" t="str">
        <f>IFERROR(VLOOKUP($P2367,'Kredieten productgroepen functi'!$C:$M,9,FALSE),"n.v.t.")</f>
        <v>Kwalitatief beheer grondwater en bodem</v>
      </c>
      <c r="AR2367" s="16" t="str">
        <f>IFERROR(VLOOKUP($P2367,'Kredieten productgroepen functi'!$C:$M,10,FALSE),"n.v.t.")</f>
        <v>5</v>
      </c>
      <c r="AS2367" s="16" t="str">
        <f>IFERROR(VLOOKUP($P2367,'Kredieten productgroepen functi'!$C:$M,11,FALSE),"n.v.t.")</f>
        <v>Milieubeheer</v>
      </c>
      <c r="AT2367" s="16" t="str">
        <f t="shared" si="113"/>
        <v>Lasten</v>
      </c>
      <c r="AU2367" s="16" t="str">
        <f>IFERROR(VLOOKUP($R2367,Kostensoorten!$C:$J,7,FALSE),"n.v.t.")</f>
        <v>4.0.2</v>
      </c>
      <c r="AV2367" s="16" t="str">
        <f>IFERROR(VLOOKUP($R2367,Kostensoorten!$C:$J,8,FALSE),"n.v.t.")</f>
        <v>Inkomensoverdrachten aan overh</v>
      </c>
    </row>
    <row r="2368" spans="6:48">
      <c r="F2368" s="2" t="s">
        <v>8283</v>
      </c>
      <c r="G2368" s="2" t="s">
        <v>39</v>
      </c>
      <c r="H2368" s="2" t="s">
        <v>39</v>
      </c>
      <c r="I2368" s="18">
        <v>1781588</v>
      </c>
      <c r="P2368" s="16" t="str">
        <f t="shared" si="111"/>
        <v>652521</v>
      </c>
      <c r="Q2368" s="16" t="str">
        <f>IFERROR(VLOOKUP($P2368,'Kredieten productgroepen functi'!$C:$M,2,FALSE),"n.v.t.")</f>
        <v>BODEMSANERINGSLOCATIE</v>
      </c>
      <c r="R2368" s="16" t="str">
        <f t="shared" si="112"/>
        <v>440201</v>
      </c>
      <c r="S2368" s="16" t="str">
        <f>IFERROR(VLOOKUP($R2368,Kostensoorten!$C:$J,2,FALSE),"n.v.t.")</f>
        <v>Exploitatiebijdragen aan overheden</v>
      </c>
      <c r="T2368" s="16" t="s">
        <v>39</v>
      </c>
      <c r="U2368" s="16" t="s">
        <v>39</v>
      </c>
      <c r="V2368" s="16" t="s">
        <v>39</v>
      </c>
      <c r="W2368" s="16" t="s">
        <v>39</v>
      </c>
      <c r="X2368" s="16" t="s">
        <v>39</v>
      </c>
      <c r="Y2368" s="16" t="s">
        <v>39</v>
      </c>
      <c r="Z2368" s="16" t="s">
        <v>39</v>
      </c>
      <c r="AA2368" s="16" t="s">
        <v>39</v>
      </c>
      <c r="AB2368" s="16" t="s">
        <v>39</v>
      </c>
      <c r="AC2368" s="16" t="s">
        <v>39</v>
      </c>
      <c r="AD2368" s="16" t="s">
        <v>39</v>
      </c>
      <c r="AE2368" s="16" t="s">
        <v>39</v>
      </c>
      <c r="AF2368" s="16" t="s">
        <v>39</v>
      </c>
      <c r="AG2368" s="16" t="s">
        <v>39</v>
      </c>
      <c r="AH2368" s="16" t="s">
        <v>39</v>
      </c>
      <c r="AI2368" s="16" t="s">
        <v>39</v>
      </c>
      <c r="AJ2368" s="16" t="s">
        <v>39</v>
      </c>
      <c r="AL2368" s="16" t="s">
        <v>39</v>
      </c>
      <c r="AM2368" s="16" t="s">
        <v>39</v>
      </c>
      <c r="AN2368" s="16" t="str">
        <f>IFERROR(VLOOKUP($P2368,'Kredieten productgroepen functi'!$C:$M,6,FALSE),"n.v.t.")</f>
        <v>5201</v>
      </c>
      <c r="AO2368" s="16" t="str">
        <f>IFERROR(VLOOKUP($P2368,'Kredieten productgroepen functi'!$C:$M,7,FALSE),"n.v.t.")</f>
        <v>Bodemsanering</v>
      </c>
      <c r="AP2368" s="16" t="str">
        <f>IFERROR(VLOOKUP($P2368,'Kredieten productgroepen functi'!$C:$M,8,FALSE),"n.v.t.")</f>
        <v>52</v>
      </c>
      <c r="AQ2368" s="16" t="str">
        <f>IFERROR(VLOOKUP($P2368,'Kredieten productgroepen functi'!$C:$M,9,FALSE),"n.v.t.")</f>
        <v>Kwalitatief beheer grondwater en bodem</v>
      </c>
      <c r="AR2368" s="16" t="str">
        <f>IFERROR(VLOOKUP($P2368,'Kredieten productgroepen functi'!$C:$M,10,FALSE),"n.v.t.")</f>
        <v>5</v>
      </c>
      <c r="AS2368" s="16" t="str">
        <f>IFERROR(VLOOKUP($P2368,'Kredieten productgroepen functi'!$C:$M,11,FALSE),"n.v.t.")</f>
        <v>Milieubeheer</v>
      </c>
      <c r="AT2368" s="16" t="str">
        <f t="shared" si="113"/>
        <v>Lasten</v>
      </c>
      <c r="AU2368" s="16" t="str">
        <f>IFERROR(VLOOKUP($R2368,Kostensoorten!$C:$J,7,FALSE),"n.v.t.")</f>
        <v>4.0.2</v>
      </c>
      <c r="AV2368" s="16" t="str">
        <f>IFERROR(VLOOKUP($R2368,Kostensoorten!$C:$J,8,FALSE),"n.v.t.")</f>
        <v>Inkomensoverdrachten aan overh</v>
      </c>
    </row>
    <row r="2369" spans="6:48">
      <c r="F2369" s="2" t="s">
        <v>9835</v>
      </c>
      <c r="G2369" s="2" t="s">
        <v>39</v>
      </c>
      <c r="H2369" s="2" t="s">
        <v>39</v>
      </c>
      <c r="I2369" s="18">
        <v>68101.05</v>
      </c>
      <c r="P2369" s="16" t="str">
        <f t="shared" si="111"/>
        <v>652525</v>
      </c>
      <c r="Q2369" s="16" t="str">
        <f>IFERROR(VLOOKUP($P2369,'Kredieten productgroepen functi'!$C:$M,2,FALSE),"n.v.t.")</f>
        <v>BODEMSANERINGSLOCATIE</v>
      </c>
      <c r="R2369" s="16" t="str">
        <f t="shared" si="112"/>
        <v>440202</v>
      </c>
      <c r="S2369" s="16" t="str">
        <f>IFERROR(VLOOKUP($R2369,Kostensoorten!$C:$J,2,FALSE),"n.v.t.")</f>
        <v>Overige inkomensoverdr. aan overhdn</v>
      </c>
      <c r="T2369" s="16" t="s">
        <v>39</v>
      </c>
      <c r="U2369" s="16" t="s">
        <v>39</v>
      </c>
      <c r="V2369" s="16" t="s">
        <v>39</v>
      </c>
      <c r="W2369" s="16" t="s">
        <v>39</v>
      </c>
      <c r="X2369" s="16" t="s">
        <v>39</v>
      </c>
      <c r="Y2369" s="16" t="s">
        <v>39</v>
      </c>
      <c r="Z2369" s="16" t="s">
        <v>39</v>
      </c>
      <c r="AA2369" s="16" t="s">
        <v>39</v>
      </c>
      <c r="AB2369" s="16" t="s">
        <v>39</v>
      </c>
      <c r="AC2369" s="16" t="s">
        <v>39</v>
      </c>
      <c r="AD2369" s="16" t="s">
        <v>39</v>
      </c>
      <c r="AE2369" s="16" t="s">
        <v>39</v>
      </c>
      <c r="AF2369" s="16" t="s">
        <v>39</v>
      </c>
      <c r="AG2369" s="16" t="s">
        <v>39</v>
      </c>
      <c r="AH2369" s="16" t="s">
        <v>39</v>
      </c>
      <c r="AI2369" s="16" t="s">
        <v>39</v>
      </c>
      <c r="AJ2369" s="16" t="s">
        <v>39</v>
      </c>
      <c r="AL2369" s="16" t="s">
        <v>39</v>
      </c>
      <c r="AM2369" s="16" t="s">
        <v>39</v>
      </c>
      <c r="AN2369" s="16" t="str">
        <f>IFERROR(VLOOKUP($P2369,'Kredieten productgroepen functi'!$C:$M,6,FALSE),"n.v.t.")</f>
        <v>5201</v>
      </c>
      <c r="AO2369" s="16" t="str">
        <f>IFERROR(VLOOKUP($P2369,'Kredieten productgroepen functi'!$C:$M,7,FALSE),"n.v.t.")</f>
        <v>Bodemsanering</v>
      </c>
      <c r="AP2369" s="16" t="str">
        <f>IFERROR(VLOOKUP($P2369,'Kredieten productgroepen functi'!$C:$M,8,FALSE),"n.v.t.")</f>
        <v>52</v>
      </c>
      <c r="AQ2369" s="16" t="str">
        <f>IFERROR(VLOOKUP($P2369,'Kredieten productgroepen functi'!$C:$M,9,FALSE),"n.v.t.")</f>
        <v>Kwalitatief beheer grondwater en bodem</v>
      </c>
      <c r="AR2369" s="16" t="str">
        <f>IFERROR(VLOOKUP($P2369,'Kredieten productgroepen functi'!$C:$M,10,FALSE),"n.v.t.")</f>
        <v>5</v>
      </c>
      <c r="AS2369" s="16" t="str">
        <f>IFERROR(VLOOKUP($P2369,'Kredieten productgroepen functi'!$C:$M,11,FALSE),"n.v.t.")</f>
        <v>Milieubeheer</v>
      </c>
      <c r="AT2369" s="16" t="str">
        <f t="shared" si="113"/>
        <v>Lasten</v>
      </c>
      <c r="AU2369" s="16" t="str">
        <f>IFERROR(VLOOKUP($R2369,Kostensoorten!$C:$J,7,FALSE),"n.v.t.")</f>
        <v>4.0.2</v>
      </c>
      <c r="AV2369" s="16" t="str">
        <f>IFERROR(VLOOKUP($R2369,Kostensoorten!$C:$J,8,FALSE),"n.v.t.")</f>
        <v>Inkomensoverdrachten aan overh</v>
      </c>
    </row>
    <row r="2370" spans="6:48">
      <c r="F2370" s="2" t="s">
        <v>8284</v>
      </c>
      <c r="G2370" s="2" t="s">
        <v>39</v>
      </c>
      <c r="H2370" s="2" t="s">
        <v>39</v>
      </c>
      <c r="I2370" s="18">
        <v>0</v>
      </c>
      <c r="P2370" s="16" t="str">
        <f t="shared" si="111"/>
        <v>652525</v>
      </c>
      <c r="Q2370" s="16" t="str">
        <f>IFERROR(VLOOKUP($P2370,'Kredieten productgroepen functi'!$C:$M,2,FALSE),"n.v.t.")</f>
        <v>BODEMSANERINGSLOCATIE</v>
      </c>
      <c r="R2370" s="16" t="str">
        <f t="shared" si="112"/>
        <v>460501</v>
      </c>
      <c r="S2370" s="16" t="str">
        <f>IFERROR(VLOOKUP($R2370,Kostensoorten!$C:$J,2,FALSE),"n.v.t.")</f>
        <v>overige administratieve boekingen</v>
      </c>
      <c r="T2370" s="16" t="s">
        <v>39</v>
      </c>
      <c r="U2370" s="16" t="s">
        <v>39</v>
      </c>
      <c r="V2370" s="16" t="s">
        <v>39</v>
      </c>
      <c r="W2370" s="16" t="s">
        <v>39</v>
      </c>
      <c r="X2370" s="16" t="s">
        <v>39</v>
      </c>
      <c r="Y2370" s="16" t="s">
        <v>39</v>
      </c>
      <c r="Z2370" s="16" t="s">
        <v>39</v>
      </c>
      <c r="AA2370" s="16" t="s">
        <v>39</v>
      </c>
      <c r="AB2370" s="16" t="s">
        <v>39</v>
      </c>
      <c r="AC2370" s="16" t="s">
        <v>39</v>
      </c>
      <c r="AD2370" s="16" t="s">
        <v>39</v>
      </c>
      <c r="AE2370" s="16" t="s">
        <v>39</v>
      </c>
      <c r="AF2370" s="16" t="s">
        <v>39</v>
      </c>
      <c r="AG2370" s="16" t="s">
        <v>39</v>
      </c>
      <c r="AH2370" s="16" t="s">
        <v>39</v>
      </c>
      <c r="AI2370" s="16" t="s">
        <v>39</v>
      </c>
      <c r="AJ2370" s="16" t="s">
        <v>39</v>
      </c>
      <c r="AL2370" s="16" t="s">
        <v>39</v>
      </c>
      <c r="AM2370" s="16" t="s">
        <v>39</v>
      </c>
      <c r="AN2370" s="16" t="str">
        <f>IFERROR(VLOOKUP($P2370,'Kredieten productgroepen functi'!$C:$M,6,FALSE),"n.v.t.")</f>
        <v>5201</v>
      </c>
      <c r="AO2370" s="16" t="str">
        <f>IFERROR(VLOOKUP($P2370,'Kredieten productgroepen functi'!$C:$M,7,FALSE),"n.v.t.")</f>
        <v>Bodemsanering</v>
      </c>
      <c r="AP2370" s="16" t="str">
        <f>IFERROR(VLOOKUP($P2370,'Kredieten productgroepen functi'!$C:$M,8,FALSE),"n.v.t.")</f>
        <v>52</v>
      </c>
      <c r="AQ2370" s="16" t="str">
        <f>IFERROR(VLOOKUP($P2370,'Kredieten productgroepen functi'!$C:$M,9,FALSE),"n.v.t.")</f>
        <v>Kwalitatief beheer grondwater en bodem</v>
      </c>
      <c r="AR2370" s="16" t="str">
        <f>IFERROR(VLOOKUP($P2370,'Kredieten productgroepen functi'!$C:$M,10,FALSE),"n.v.t.")</f>
        <v>5</v>
      </c>
      <c r="AS2370" s="16" t="str">
        <f>IFERROR(VLOOKUP($P2370,'Kredieten productgroepen functi'!$C:$M,11,FALSE),"n.v.t.")</f>
        <v>Milieubeheer</v>
      </c>
      <c r="AT2370" s="16" t="str">
        <f t="shared" si="113"/>
        <v>Lasten</v>
      </c>
      <c r="AU2370" s="16" t="str">
        <f>IFERROR(VLOOKUP($R2370,Kostensoorten!$C:$J,7,FALSE),"n.v.t.")</f>
        <v>6.9</v>
      </c>
      <c r="AV2370" s="16" t="str">
        <f>IFERROR(VLOOKUP($R2370,Kostensoorten!$C:$J,8,FALSE),"n.v.t.")</f>
        <v>Overige administratieve boekinge</v>
      </c>
    </row>
    <row r="2371" spans="6:48">
      <c r="F2371" s="2" t="s">
        <v>8285</v>
      </c>
      <c r="G2371" s="2" t="s">
        <v>39</v>
      </c>
      <c r="H2371" s="2" t="s">
        <v>39</v>
      </c>
      <c r="I2371" s="18">
        <v>7950.3</v>
      </c>
      <c r="P2371" s="16" t="str">
        <f t="shared" si="111"/>
        <v>652526</v>
      </c>
      <c r="Q2371" s="16" t="str">
        <f>IFERROR(VLOOKUP($P2371,'Kredieten productgroepen functi'!$C:$M,2,FALSE),"n.v.t.")</f>
        <v>BODEMSANERINGSLOCATIE</v>
      </c>
      <c r="R2371" s="16" t="str">
        <f t="shared" si="112"/>
        <v>423139</v>
      </c>
      <c r="S2371" s="16" t="str">
        <f>IFERROR(VLOOKUP($R2371,Kostensoorten!$C:$J,2,FALSE),"n.v.t.")</f>
        <v>Overige diensten van derden</v>
      </c>
      <c r="T2371" s="16" t="s">
        <v>39</v>
      </c>
      <c r="U2371" s="16" t="s">
        <v>39</v>
      </c>
      <c r="V2371" s="16" t="s">
        <v>39</v>
      </c>
      <c r="W2371" s="16" t="s">
        <v>39</v>
      </c>
      <c r="X2371" s="16" t="s">
        <v>39</v>
      </c>
      <c r="Y2371" s="16" t="s">
        <v>39</v>
      </c>
      <c r="Z2371" s="16" t="s">
        <v>39</v>
      </c>
      <c r="AA2371" s="16" t="s">
        <v>39</v>
      </c>
      <c r="AB2371" s="16" t="s">
        <v>39</v>
      </c>
      <c r="AC2371" s="16" t="s">
        <v>39</v>
      </c>
      <c r="AD2371" s="16" t="s">
        <v>39</v>
      </c>
      <c r="AE2371" s="16" t="s">
        <v>39</v>
      </c>
      <c r="AF2371" s="16" t="s">
        <v>39</v>
      </c>
      <c r="AG2371" s="16" t="s">
        <v>39</v>
      </c>
      <c r="AH2371" s="16" t="s">
        <v>39</v>
      </c>
      <c r="AI2371" s="16" t="s">
        <v>39</v>
      </c>
      <c r="AJ2371" s="16" t="s">
        <v>39</v>
      </c>
      <c r="AL2371" s="16" t="s">
        <v>39</v>
      </c>
      <c r="AM2371" s="16" t="s">
        <v>39</v>
      </c>
      <c r="AN2371" s="16" t="str">
        <f>IFERROR(VLOOKUP($P2371,'Kredieten productgroepen functi'!$C:$M,6,FALSE),"n.v.t.")</f>
        <v>5201</v>
      </c>
      <c r="AO2371" s="16" t="str">
        <f>IFERROR(VLOOKUP($P2371,'Kredieten productgroepen functi'!$C:$M,7,FALSE),"n.v.t.")</f>
        <v>Bodemsanering</v>
      </c>
      <c r="AP2371" s="16" t="str">
        <f>IFERROR(VLOOKUP($P2371,'Kredieten productgroepen functi'!$C:$M,8,FALSE),"n.v.t.")</f>
        <v>52</v>
      </c>
      <c r="AQ2371" s="16" t="str">
        <f>IFERROR(VLOOKUP($P2371,'Kredieten productgroepen functi'!$C:$M,9,FALSE),"n.v.t.")</f>
        <v>Kwalitatief beheer grondwater en bodem</v>
      </c>
      <c r="AR2371" s="16" t="str">
        <f>IFERROR(VLOOKUP($P2371,'Kredieten productgroepen functi'!$C:$M,10,FALSE),"n.v.t.")</f>
        <v>5</v>
      </c>
      <c r="AS2371" s="16" t="str">
        <f>IFERROR(VLOOKUP($P2371,'Kredieten productgroepen functi'!$C:$M,11,FALSE),"n.v.t.")</f>
        <v>Milieubeheer</v>
      </c>
      <c r="AT2371" s="16" t="str">
        <f t="shared" si="113"/>
        <v>Lasten</v>
      </c>
      <c r="AU2371" s="16" t="str">
        <f>IFERROR(VLOOKUP($R2371,Kostensoorten!$C:$J,7,FALSE),"n.v.t.")</f>
        <v>2.3.1</v>
      </c>
      <c r="AV2371" s="16" t="str">
        <f>IFERROR(VLOOKUP($R2371,Kostensoorten!$C:$J,8,FALSE),"n.v.t.")</f>
        <v>Aankopen niet duurzame goedere</v>
      </c>
    </row>
    <row r="2372" spans="6:48">
      <c r="F2372" s="2" t="s">
        <v>9836</v>
      </c>
      <c r="G2372" s="2" t="s">
        <v>39</v>
      </c>
      <c r="H2372" s="2" t="s">
        <v>39</v>
      </c>
      <c r="I2372" s="18">
        <v>767096.86</v>
      </c>
      <c r="P2372" s="16" t="str">
        <f t="shared" si="111"/>
        <v>655000</v>
      </c>
      <c r="Q2372" s="16" t="str">
        <f>IFERROR(VLOOKUP($P2372,'Kredieten productgroepen functi'!$C:$M,2,FALSE),"n.v.t.")</f>
        <v>App. kst. vergunningverlening</v>
      </c>
      <c r="R2372" s="16" t="str">
        <f t="shared" si="112"/>
        <v>482000</v>
      </c>
      <c r="S2372" s="16" t="str">
        <f>IFERROR(VLOOKUP($R2372,Kostensoorten!$C:$J,2,FALSE),"n.v.t.")</f>
        <v>Directe apparaatskosten</v>
      </c>
      <c r="T2372" s="16" t="s">
        <v>39</v>
      </c>
      <c r="U2372" s="16" t="s">
        <v>39</v>
      </c>
      <c r="V2372" s="16" t="s">
        <v>39</v>
      </c>
      <c r="W2372" s="16" t="s">
        <v>39</v>
      </c>
      <c r="X2372" s="16" t="s">
        <v>39</v>
      </c>
      <c r="Y2372" s="16" t="s">
        <v>39</v>
      </c>
      <c r="Z2372" s="16" t="s">
        <v>39</v>
      </c>
      <c r="AA2372" s="16" t="s">
        <v>39</v>
      </c>
      <c r="AB2372" s="16" t="s">
        <v>39</v>
      </c>
      <c r="AC2372" s="16" t="s">
        <v>39</v>
      </c>
      <c r="AD2372" s="16" t="s">
        <v>39</v>
      </c>
      <c r="AE2372" s="16" t="s">
        <v>39</v>
      </c>
      <c r="AF2372" s="16" t="s">
        <v>39</v>
      </c>
      <c r="AG2372" s="16" t="s">
        <v>39</v>
      </c>
      <c r="AH2372" s="16" t="s">
        <v>39</v>
      </c>
      <c r="AI2372" s="16" t="s">
        <v>39</v>
      </c>
      <c r="AJ2372" s="16" t="s">
        <v>39</v>
      </c>
      <c r="AL2372" s="16" t="s">
        <v>39</v>
      </c>
      <c r="AM2372" s="16" t="s">
        <v>39</v>
      </c>
      <c r="AN2372" s="16" t="str">
        <f>IFERROR(VLOOKUP($P2372,'Kredieten productgroepen functi'!$C:$M,6,FALSE),"n.v.t.")</f>
        <v>5501</v>
      </c>
      <c r="AO2372" s="16" t="str">
        <f>IFERROR(VLOOKUP($P2372,'Kredieten productgroepen functi'!$C:$M,7,FALSE),"n.v.t.")</f>
        <v>Vergunningverlening</v>
      </c>
      <c r="AP2372" s="16" t="str">
        <f>IFERROR(VLOOKUP($P2372,'Kredieten productgroepen functi'!$C:$M,8,FALSE),"n.v.t.")</f>
        <v>55</v>
      </c>
      <c r="AQ2372" s="16" t="str">
        <f>IFERROR(VLOOKUP($P2372,'Kredieten productgroepen functi'!$C:$M,9,FALSE),"n.v.t.")</f>
        <v>Vergunningverlening en handhaving</v>
      </c>
      <c r="AR2372" s="16" t="str">
        <f>IFERROR(VLOOKUP($P2372,'Kredieten productgroepen functi'!$C:$M,10,FALSE),"n.v.t.")</f>
        <v>5</v>
      </c>
      <c r="AS2372" s="16" t="str">
        <f>IFERROR(VLOOKUP($P2372,'Kredieten productgroepen functi'!$C:$M,11,FALSE),"n.v.t.")</f>
        <v>Milieubeheer</v>
      </c>
      <c r="AT2372" s="16" t="str">
        <f t="shared" si="113"/>
        <v>Lasten</v>
      </c>
      <c r="AU2372" s="16" t="str">
        <f>IFERROR(VLOOKUP($R2372,Kostensoorten!$C:$J,7,FALSE),"n.v.t.")</f>
        <v>8.2</v>
      </c>
      <c r="AV2372" s="16" t="str">
        <f>IFERROR(VLOOKUP($R2372,Kostensoorten!$C:$J,8,FALSE),"n.v.t.")</f>
        <v>Overige verrekeningen</v>
      </c>
    </row>
    <row r="2373" spans="6:48">
      <c r="F2373" s="2" t="s">
        <v>9837</v>
      </c>
      <c r="G2373" s="2" t="s">
        <v>39</v>
      </c>
      <c r="H2373" s="2" t="s">
        <v>39</v>
      </c>
      <c r="I2373" s="18">
        <v>537456.87</v>
      </c>
      <c r="P2373" s="16" t="str">
        <f t="shared" si="111"/>
        <v>655000</v>
      </c>
      <c r="Q2373" s="16" t="str">
        <f>IFERROR(VLOOKUP($P2373,'Kredieten productgroepen functi'!$C:$M,2,FALSE),"n.v.t.")</f>
        <v>App. kst. vergunningverlening</v>
      </c>
      <c r="R2373" s="16" t="str">
        <f t="shared" si="112"/>
        <v>482010</v>
      </c>
      <c r="S2373" s="16" t="str">
        <f>IFERROR(VLOOKUP($R2373,Kostensoorten!$C:$J,2,FALSE),"n.v.t.")</f>
        <v>Overhead</v>
      </c>
      <c r="T2373" s="16" t="s">
        <v>39</v>
      </c>
      <c r="U2373" s="16" t="s">
        <v>39</v>
      </c>
      <c r="V2373" s="16" t="s">
        <v>39</v>
      </c>
      <c r="W2373" s="16" t="s">
        <v>39</v>
      </c>
      <c r="X2373" s="16" t="s">
        <v>39</v>
      </c>
      <c r="Y2373" s="16" t="s">
        <v>39</v>
      </c>
      <c r="Z2373" s="16" t="s">
        <v>39</v>
      </c>
      <c r="AA2373" s="16" t="s">
        <v>39</v>
      </c>
      <c r="AB2373" s="16" t="s">
        <v>39</v>
      </c>
      <c r="AC2373" s="16" t="s">
        <v>39</v>
      </c>
      <c r="AD2373" s="16" t="s">
        <v>39</v>
      </c>
      <c r="AE2373" s="16" t="s">
        <v>39</v>
      </c>
      <c r="AF2373" s="16" t="s">
        <v>39</v>
      </c>
      <c r="AG2373" s="16" t="s">
        <v>39</v>
      </c>
      <c r="AH2373" s="16" t="s">
        <v>39</v>
      </c>
      <c r="AI2373" s="16" t="s">
        <v>39</v>
      </c>
      <c r="AJ2373" s="16" t="s">
        <v>39</v>
      </c>
      <c r="AL2373" s="16" t="s">
        <v>39</v>
      </c>
      <c r="AM2373" s="16" t="s">
        <v>39</v>
      </c>
      <c r="AN2373" s="16" t="str">
        <f>IFERROR(VLOOKUP($P2373,'Kredieten productgroepen functi'!$C:$M,6,FALSE),"n.v.t.")</f>
        <v>5501</v>
      </c>
      <c r="AO2373" s="16" t="str">
        <f>IFERROR(VLOOKUP($P2373,'Kredieten productgroepen functi'!$C:$M,7,FALSE),"n.v.t.")</f>
        <v>Vergunningverlening</v>
      </c>
      <c r="AP2373" s="16" t="str">
        <f>IFERROR(VLOOKUP($P2373,'Kredieten productgroepen functi'!$C:$M,8,FALSE),"n.v.t.")</f>
        <v>55</v>
      </c>
      <c r="AQ2373" s="16" t="str">
        <f>IFERROR(VLOOKUP($P2373,'Kredieten productgroepen functi'!$C:$M,9,FALSE),"n.v.t.")</f>
        <v>Vergunningverlening en handhaving</v>
      </c>
      <c r="AR2373" s="16" t="str">
        <f>IFERROR(VLOOKUP($P2373,'Kredieten productgroepen functi'!$C:$M,10,FALSE),"n.v.t.")</f>
        <v>5</v>
      </c>
      <c r="AS2373" s="16" t="str">
        <f>IFERROR(VLOOKUP($P2373,'Kredieten productgroepen functi'!$C:$M,11,FALSE),"n.v.t.")</f>
        <v>Milieubeheer</v>
      </c>
      <c r="AT2373" s="16" t="str">
        <f t="shared" si="113"/>
        <v>Lasten</v>
      </c>
      <c r="AU2373" s="16" t="str">
        <f>IFERROR(VLOOKUP($R2373,Kostensoorten!$C:$J,7,FALSE),"n.v.t.")</f>
        <v>8.2</v>
      </c>
      <c r="AV2373" s="16" t="str">
        <f>IFERROR(VLOOKUP($R2373,Kostensoorten!$C:$J,8,FALSE),"n.v.t.")</f>
        <v>Overige verrekeningen</v>
      </c>
    </row>
    <row r="2374" spans="6:48">
      <c r="F2374" s="2" t="s">
        <v>9838</v>
      </c>
      <c r="G2374" s="2" t="s">
        <v>39</v>
      </c>
      <c r="H2374" s="2" t="s">
        <v>39</v>
      </c>
      <c r="I2374" s="18">
        <v>1139484.27</v>
      </c>
      <c r="P2374" s="16" t="str">
        <f t="shared" ref="P2374:P2437" si="114">IF(RIGHT(LEFT(F2374,6),1)=".",LEFT(F2374,5),LEFT(F2374,6))</f>
        <v>655001</v>
      </c>
      <c r="Q2374" s="16" t="str">
        <f>IFERROR(VLOOKUP($P2374,'Kredieten productgroepen functi'!$C:$M,2,FALSE),"n.v.t.")</f>
        <v>App. kst. toezicht en handhaving</v>
      </c>
      <c r="R2374" s="16" t="str">
        <f t="shared" ref="R2374:R2437" si="115">IF(RIGHT(LEFT(F2374,6),1)=".",RIGHT(LEFT(F2374,12),6),RIGHT(LEFT(F2374,13),6))</f>
        <v>482000</v>
      </c>
      <c r="S2374" s="16" t="str">
        <f>IFERROR(VLOOKUP($R2374,Kostensoorten!$C:$J,2,FALSE),"n.v.t.")</f>
        <v>Directe apparaatskosten</v>
      </c>
      <c r="T2374" s="16" t="s">
        <v>39</v>
      </c>
      <c r="U2374" s="16" t="s">
        <v>39</v>
      </c>
      <c r="V2374" s="16" t="s">
        <v>39</v>
      </c>
      <c r="W2374" s="16" t="s">
        <v>39</v>
      </c>
      <c r="X2374" s="16" t="s">
        <v>39</v>
      </c>
      <c r="Y2374" s="16" t="s">
        <v>39</v>
      </c>
      <c r="Z2374" s="16" t="s">
        <v>39</v>
      </c>
      <c r="AA2374" s="16" t="s">
        <v>39</v>
      </c>
      <c r="AB2374" s="16" t="s">
        <v>39</v>
      </c>
      <c r="AC2374" s="16" t="s">
        <v>39</v>
      </c>
      <c r="AD2374" s="16" t="s">
        <v>39</v>
      </c>
      <c r="AE2374" s="16" t="s">
        <v>39</v>
      </c>
      <c r="AF2374" s="16" t="s">
        <v>39</v>
      </c>
      <c r="AG2374" s="16" t="s">
        <v>39</v>
      </c>
      <c r="AH2374" s="16" t="s">
        <v>39</v>
      </c>
      <c r="AI2374" s="16" t="s">
        <v>39</v>
      </c>
      <c r="AJ2374" s="16" t="s">
        <v>39</v>
      </c>
      <c r="AL2374" s="16" t="s">
        <v>39</v>
      </c>
      <c r="AM2374" s="16" t="s">
        <v>39</v>
      </c>
      <c r="AN2374" s="16" t="str">
        <f>IFERROR(VLOOKUP($P2374,'Kredieten productgroepen functi'!$C:$M,6,FALSE),"n.v.t.")</f>
        <v>5502</v>
      </c>
      <c r="AO2374" s="16" t="str">
        <f>IFERROR(VLOOKUP($P2374,'Kredieten productgroepen functi'!$C:$M,7,FALSE),"n.v.t.")</f>
        <v>Toezicht en handhaving</v>
      </c>
      <c r="AP2374" s="16" t="str">
        <f>IFERROR(VLOOKUP($P2374,'Kredieten productgroepen functi'!$C:$M,8,FALSE),"n.v.t.")</f>
        <v>55</v>
      </c>
      <c r="AQ2374" s="16" t="str">
        <f>IFERROR(VLOOKUP($P2374,'Kredieten productgroepen functi'!$C:$M,9,FALSE),"n.v.t.")</f>
        <v>Vergunningverlening en handhaving</v>
      </c>
      <c r="AR2374" s="16" t="str">
        <f>IFERROR(VLOOKUP($P2374,'Kredieten productgroepen functi'!$C:$M,10,FALSE),"n.v.t.")</f>
        <v>5</v>
      </c>
      <c r="AS2374" s="16" t="str">
        <f>IFERROR(VLOOKUP($P2374,'Kredieten productgroepen functi'!$C:$M,11,FALSE),"n.v.t.")</f>
        <v>Milieubeheer</v>
      </c>
      <c r="AT2374" s="16" t="str">
        <f t="shared" ref="AT2374:AT2437" si="116">IF(LEFT(R2374,1)="4","Lasten",IF(LEFT(R2374,1)="8","Baten","n.v.t."))</f>
        <v>Lasten</v>
      </c>
      <c r="AU2374" s="16" t="str">
        <f>IFERROR(VLOOKUP($R2374,Kostensoorten!$C:$J,7,FALSE),"n.v.t.")</f>
        <v>8.2</v>
      </c>
      <c r="AV2374" s="16" t="str">
        <f>IFERROR(VLOOKUP($R2374,Kostensoorten!$C:$J,8,FALSE),"n.v.t.")</f>
        <v>Overige verrekeningen</v>
      </c>
    </row>
    <row r="2375" spans="6:48">
      <c r="F2375" s="2" t="s">
        <v>9839</v>
      </c>
      <c r="G2375" s="2" t="s">
        <v>39</v>
      </c>
      <c r="H2375" s="2" t="s">
        <v>39</v>
      </c>
      <c r="I2375" s="18">
        <v>834593.31</v>
      </c>
      <c r="P2375" s="16" t="str">
        <f t="shared" si="114"/>
        <v>655001</v>
      </c>
      <c r="Q2375" s="16" t="str">
        <f>IFERROR(VLOOKUP($P2375,'Kredieten productgroepen functi'!$C:$M,2,FALSE),"n.v.t.")</f>
        <v>App. kst. toezicht en handhaving</v>
      </c>
      <c r="R2375" s="16" t="str">
        <f t="shared" si="115"/>
        <v>482010</v>
      </c>
      <c r="S2375" s="16" t="str">
        <f>IFERROR(VLOOKUP($R2375,Kostensoorten!$C:$J,2,FALSE),"n.v.t.")</f>
        <v>Overhead</v>
      </c>
      <c r="T2375" s="16" t="s">
        <v>39</v>
      </c>
      <c r="U2375" s="16" t="s">
        <v>39</v>
      </c>
      <c r="V2375" s="16" t="s">
        <v>39</v>
      </c>
      <c r="W2375" s="16" t="s">
        <v>39</v>
      </c>
      <c r="X2375" s="16" t="s">
        <v>39</v>
      </c>
      <c r="Y2375" s="16" t="s">
        <v>39</v>
      </c>
      <c r="Z2375" s="16" t="s">
        <v>39</v>
      </c>
      <c r="AA2375" s="16" t="s">
        <v>39</v>
      </c>
      <c r="AB2375" s="16" t="s">
        <v>39</v>
      </c>
      <c r="AC2375" s="16" t="s">
        <v>39</v>
      </c>
      <c r="AD2375" s="16" t="s">
        <v>39</v>
      </c>
      <c r="AE2375" s="16" t="s">
        <v>39</v>
      </c>
      <c r="AF2375" s="16" t="s">
        <v>39</v>
      </c>
      <c r="AG2375" s="16" t="s">
        <v>39</v>
      </c>
      <c r="AH2375" s="16" t="s">
        <v>39</v>
      </c>
      <c r="AI2375" s="16" t="s">
        <v>39</v>
      </c>
      <c r="AJ2375" s="16" t="s">
        <v>39</v>
      </c>
      <c r="AL2375" s="16" t="s">
        <v>39</v>
      </c>
      <c r="AM2375" s="16" t="s">
        <v>39</v>
      </c>
      <c r="AN2375" s="16" t="str">
        <f>IFERROR(VLOOKUP($P2375,'Kredieten productgroepen functi'!$C:$M,6,FALSE),"n.v.t.")</f>
        <v>5502</v>
      </c>
      <c r="AO2375" s="16" t="str">
        <f>IFERROR(VLOOKUP($P2375,'Kredieten productgroepen functi'!$C:$M,7,FALSE),"n.v.t.")</f>
        <v>Toezicht en handhaving</v>
      </c>
      <c r="AP2375" s="16" t="str">
        <f>IFERROR(VLOOKUP($P2375,'Kredieten productgroepen functi'!$C:$M,8,FALSE),"n.v.t.")</f>
        <v>55</v>
      </c>
      <c r="AQ2375" s="16" t="str">
        <f>IFERROR(VLOOKUP($P2375,'Kredieten productgroepen functi'!$C:$M,9,FALSE),"n.v.t.")</f>
        <v>Vergunningverlening en handhaving</v>
      </c>
      <c r="AR2375" s="16" t="str">
        <f>IFERROR(VLOOKUP($P2375,'Kredieten productgroepen functi'!$C:$M,10,FALSE),"n.v.t.")</f>
        <v>5</v>
      </c>
      <c r="AS2375" s="16" t="str">
        <f>IFERROR(VLOOKUP($P2375,'Kredieten productgroepen functi'!$C:$M,11,FALSE),"n.v.t.")</f>
        <v>Milieubeheer</v>
      </c>
      <c r="AT2375" s="16" t="str">
        <f t="shared" si="116"/>
        <v>Lasten</v>
      </c>
      <c r="AU2375" s="16" t="str">
        <f>IFERROR(VLOOKUP($R2375,Kostensoorten!$C:$J,7,FALSE),"n.v.t.")</f>
        <v>8.2</v>
      </c>
      <c r="AV2375" s="16" t="str">
        <f>IFERROR(VLOOKUP($R2375,Kostensoorten!$C:$J,8,FALSE),"n.v.t.")</f>
        <v>Overige verrekeningen</v>
      </c>
    </row>
    <row r="2376" spans="6:48">
      <c r="F2376" s="2" t="s">
        <v>9840</v>
      </c>
      <c r="G2376" s="2" t="s">
        <v>39</v>
      </c>
      <c r="H2376" s="2" t="s">
        <v>39</v>
      </c>
      <c r="I2376" s="18">
        <v>-6542.69</v>
      </c>
      <c r="P2376" s="16" t="str">
        <f t="shared" si="114"/>
        <v>655098</v>
      </c>
      <c r="Q2376" s="16" t="str">
        <f>IFERROR(VLOOKUP($P2376,'Kredieten productgroepen functi'!$C:$M,2,FALSE),"n.v.t.")</f>
        <v>Afh voorgaande jaren Toezicht MTZ</v>
      </c>
      <c r="R2376" s="16" t="str">
        <f t="shared" si="115"/>
        <v>423131</v>
      </c>
      <c r="S2376" s="16" t="str">
        <f>IFERROR(VLOOKUP($R2376,Kostensoorten!$C:$J,2,FALSE),"n.v.t.")</f>
        <v>Inhuur personeel</v>
      </c>
      <c r="T2376" s="16" t="s">
        <v>39</v>
      </c>
      <c r="U2376" s="16" t="s">
        <v>39</v>
      </c>
      <c r="V2376" s="16" t="s">
        <v>39</v>
      </c>
      <c r="W2376" s="16" t="s">
        <v>39</v>
      </c>
      <c r="X2376" s="16" t="s">
        <v>39</v>
      </c>
      <c r="Y2376" s="16" t="s">
        <v>39</v>
      </c>
      <c r="Z2376" s="16" t="s">
        <v>39</v>
      </c>
      <c r="AA2376" s="16" t="s">
        <v>39</v>
      </c>
      <c r="AB2376" s="16" t="s">
        <v>39</v>
      </c>
      <c r="AC2376" s="16" t="s">
        <v>39</v>
      </c>
      <c r="AD2376" s="16" t="s">
        <v>39</v>
      </c>
      <c r="AE2376" s="16" t="s">
        <v>39</v>
      </c>
      <c r="AF2376" s="16" t="s">
        <v>39</v>
      </c>
      <c r="AG2376" s="16" t="s">
        <v>39</v>
      </c>
      <c r="AH2376" s="16" t="s">
        <v>39</v>
      </c>
      <c r="AI2376" s="16" t="s">
        <v>39</v>
      </c>
      <c r="AJ2376" s="16" t="s">
        <v>39</v>
      </c>
      <c r="AL2376" s="16" t="s">
        <v>39</v>
      </c>
      <c r="AM2376" s="16" t="s">
        <v>39</v>
      </c>
      <c r="AN2376" s="16" t="str">
        <f>IFERROR(VLOOKUP($P2376,'Kredieten productgroepen functi'!$C:$M,6,FALSE),"n.v.t.")</f>
        <v>5502</v>
      </c>
      <c r="AO2376" s="16" t="str">
        <f>IFERROR(VLOOKUP($P2376,'Kredieten productgroepen functi'!$C:$M,7,FALSE),"n.v.t.")</f>
        <v>Toezicht en handhaving</v>
      </c>
      <c r="AP2376" s="16" t="str">
        <f>IFERROR(VLOOKUP($P2376,'Kredieten productgroepen functi'!$C:$M,8,FALSE),"n.v.t.")</f>
        <v>55</v>
      </c>
      <c r="AQ2376" s="16" t="str">
        <f>IFERROR(VLOOKUP($P2376,'Kredieten productgroepen functi'!$C:$M,9,FALSE),"n.v.t.")</f>
        <v>Vergunningverlening en handhaving</v>
      </c>
      <c r="AR2376" s="16" t="str">
        <f>IFERROR(VLOOKUP($P2376,'Kredieten productgroepen functi'!$C:$M,10,FALSE),"n.v.t.")</f>
        <v>5</v>
      </c>
      <c r="AS2376" s="16" t="str">
        <f>IFERROR(VLOOKUP($P2376,'Kredieten productgroepen functi'!$C:$M,11,FALSE),"n.v.t.")</f>
        <v>Milieubeheer</v>
      </c>
      <c r="AT2376" s="16" t="str">
        <f t="shared" si="116"/>
        <v>Lasten</v>
      </c>
      <c r="AU2376" s="16" t="str">
        <f>IFERROR(VLOOKUP($R2376,Kostensoorten!$C:$J,7,FALSE),"n.v.t.")</f>
        <v>2.3.1</v>
      </c>
      <c r="AV2376" s="16" t="str">
        <f>IFERROR(VLOOKUP($R2376,Kostensoorten!$C:$J,8,FALSE),"n.v.t.")</f>
        <v>Aankopen niet duurzame goedere</v>
      </c>
    </row>
    <row r="2377" spans="6:48">
      <c r="F2377" s="2" t="s">
        <v>8839</v>
      </c>
      <c r="G2377" s="2" t="s">
        <v>39</v>
      </c>
      <c r="H2377" s="2" t="s">
        <v>39</v>
      </c>
      <c r="I2377" s="18">
        <v>-11468.6</v>
      </c>
      <c r="P2377" s="16" t="str">
        <f t="shared" si="114"/>
        <v>655098</v>
      </c>
      <c r="Q2377" s="16" t="str">
        <f>IFERROR(VLOOKUP($P2377,'Kredieten productgroepen functi'!$C:$M,2,FALSE),"n.v.t.")</f>
        <v>Afh voorgaande jaren Toezicht MTZ</v>
      </c>
      <c r="R2377" s="16" t="str">
        <f t="shared" si="115"/>
        <v>423132</v>
      </c>
      <c r="S2377" s="16" t="str">
        <f>IFERROR(VLOOKUP($R2377,Kostensoorten!$C:$J,2,FALSE),"n.v.t.")</f>
        <v>Adviesdiensten door derden</v>
      </c>
      <c r="T2377" s="16" t="s">
        <v>39</v>
      </c>
      <c r="U2377" s="16" t="s">
        <v>39</v>
      </c>
      <c r="V2377" s="16" t="s">
        <v>39</v>
      </c>
      <c r="W2377" s="16" t="s">
        <v>39</v>
      </c>
      <c r="X2377" s="16" t="s">
        <v>39</v>
      </c>
      <c r="Y2377" s="16" t="s">
        <v>39</v>
      </c>
      <c r="Z2377" s="16" t="s">
        <v>39</v>
      </c>
      <c r="AA2377" s="16" t="s">
        <v>39</v>
      </c>
      <c r="AB2377" s="16" t="s">
        <v>39</v>
      </c>
      <c r="AC2377" s="16" t="s">
        <v>39</v>
      </c>
      <c r="AD2377" s="16" t="s">
        <v>39</v>
      </c>
      <c r="AE2377" s="16" t="s">
        <v>39</v>
      </c>
      <c r="AF2377" s="16" t="s">
        <v>39</v>
      </c>
      <c r="AG2377" s="16" t="s">
        <v>39</v>
      </c>
      <c r="AH2377" s="16" t="s">
        <v>39</v>
      </c>
      <c r="AI2377" s="16" t="s">
        <v>39</v>
      </c>
      <c r="AJ2377" s="16" t="s">
        <v>39</v>
      </c>
      <c r="AL2377" s="16" t="s">
        <v>39</v>
      </c>
      <c r="AM2377" s="16" t="s">
        <v>39</v>
      </c>
      <c r="AN2377" s="16" t="str">
        <f>IFERROR(VLOOKUP($P2377,'Kredieten productgroepen functi'!$C:$M,6,FALSE),"n.v.t.")</f>
        <v>5502</v>
      </c>
      <c r="AO2377" s="16" t="str">
        <f>IFERROR(VLOOKUP($P2377,'Kredieten productgroepen functi'!$C:$M,7,FALSE),"n.v.t.")</f>
        <v>Toezicht en handhaving</v>
      </c>
      <c r="AP2377" s="16" t="str">
        <f>IFERROR(VLOOKUP($P2377,'Kredieten productgroepen functi'!$C:$M,8,FALSE),"n.v.t.")</f>
        <v>55</v>
      </c>
      <c r="AQ2377" s="16" t="str">
        <f>IFERROR(VLOOKUP($P2377,'Kredieten productgroepen functi'!$C:$M,9,FALSE),"n.v.t.")</f>
        <v>Vergunningverlening en handhaving</v>
      </c>
      <c r="AR2377" s="16" t="str">
        <f>IFERROR(VLOOKUP($P2377,'Kredieten productgroepen functi'!$C:$M,10,FALSE),"n.v.t.")</f>
        <v>5</v>
      </c>
      <c r="AS2377" s="16" t="str">
        <f>IFERROR(VLOOKUP($P2377,'Kredieten productgroepen functi'!$C:$M,11,FALSE),"n.v.t.")</f>
        <v>Milieubeheer</v>
      </c>
      <c r="AT2377" s="16" t="str">
        <f t="shared" si="116"/>
        <v>Lasten</v>
      </c>
      <c r="AU2377" s="16" t="str">
        <f>IFERROR(VLOOKUP($R2377,Kostensoorten!$C:$J,7,FALSE),"n.v.t.")</f>
        <v>2.3.1</v>
      </c>
      <c r="AV2377" s="16" t="str">
        <f>IFERROR(VLOOKUP($R2377,Kostensoorten!$C:$J,8,FALSE),"n.v.t.")</f>
        <v>Aankopen niet duurzame goedere</v>
      </c>
    </row>
    <row r="2378" spans="6:48">
      <c r="F2378" s="2" t="s">
        <v>6797</v>
      </c>
      <c r="G2378" s="2" t="s">
        <v>39</v>
      </c>
      <c r="H2378" s="2" t="s">
        <v>39</v>
      </c>
      <c r="I2378" s="18">
        <v>-105825</v>
      </c>
      <c r="P2378" s="16" t="str">
        <f t="shared" si="114"/>
        <v>655099</v>
      </c>
      <c r="Q2378" s="16" t="str">
        <f>IFERROR(VLOOKUP($P2378,'Kredieten productgroepen functi'!$C:$M,2,FALSE),"n.v.t.")</f>
        <v>Afh. Voorgaande Jaren vergunningen</v>
      </c>
      <c r="R2378" s="16" t="str">
        <f t="shared" si="115"/>
        <v>423132</v>
      </c>
      <c r="S2378" s="16" t="str">
        <f>IFERROR(VLOOKUP($R2378,Kostensoorten!$C:$J,2,FALSE),"n.v.t.")</f>
        <v>Adviesdiensten door derden</v>
      </c>
      <c r="T2378" s="16" t="s">
        <v>39</v>
      </c>
      <c r="U2378" s="16" t="s">
        <v>39</v>
      </c>
      <c r="V2378" s="16" t="s">
        <v>39</v>
      </c>
      <c r="W2378" s="16" t="s">
        <v>39</v>
      </c>
      <c r="X2378" s="16" t="s">
        <v>39</v>
      </c>
      <c r="Y2378" s="16" t="s">
        <v>39</v>
      </c>
      <c r="Z2378" s="16" t="s">
        <v>39</v>
      </c>
      <c r="AA2378" s="16" t="s">
        <v>39</v>
      </c>
      <c r="AB2378" s="16" t="s">
        <v>39</v>
      </c>
      <c r="AC2378" s="16" t="s">
        <v>39</v>
      </c>
      <c r="AD2378" s="16" t="s">
        <v>39</v>
      </c>
      <c r="AE2378" s="16" t="s">
        <v>39</v>
      </c>
      <c r="AF2378" s="16" t="s">
        <v>39</v>
      </c>
      <c r="AG2378" s="16" t="s">
        <v>39</v>
      </c>
      <c r="AH2378" s="16" t="s">
        <v>39</v>
      </c>
      <c r="AI2378" s="16" t="s">
        <v>39</v>
      </c>
      <c r="AJ2378" s="16" t="s">
        <v>39</v>
      </c>
      <c r="AL2378" s="16" t="s">
        <v>39</v>
      </c>
      <c r="AM2378" s="16" t="s">
        <v>39</v>
      </c>
      <c r="AN2378" s="16" t="str">
        <f>IFERROR(VLOOKUP($P2378,'Kredieten productgroepen functi'!$C:$M,6,FALSE),"n.v.t.")</f>
        <v>5501</v>
      </c>
      <c r="AO2378" s="16" t="str">
        <f>IFERROR(VLOOKUP($P2378,'Kredieten productgroepen functi'!$C:$M,7,FALSE),"n.v.t.")</f>
        <v>Vergunningverlening</v>
      </c>
      <c r="AP2378" s="16" t="str">
        <f>IFERROR(VLOOKUP($P2378,'Kredieten productgroepen functi'!$C:$M,8,FALSE),"n.v.t.")</f>
        <v>55</v>
      </c>
      <c r="AQ2378" s="16" t="str">
        <f>IFERROR(VLOOKUP($P2378,'Kredieten productgroepen functi'!$C:$M,9,FALSE),"n.v.t.")</f>
        <v>Vergunningverlening en handhaving</v>
      </c>
      <c r="AR2378" s="16" t="str">
        <f>IFERROR(VLOOKUP($P2378,'Kredieten productgroepen functi'!$C:$M,10,FALSE),"n.v.t.")</f>
        <v>5</v>
      </c>
      <c r="AS2378" s="16" t="str">
        <f>IFERROR(VLOOKUP($P2378,'Kredieten productgroepen functi'!$C:$M,11,FALSE),"n.v.t.")</f>
        <v>Milieubeheer</v>
      </c>
      <c r="AT2378" s="16" t="str">
        <f t="shared" si="116"/>
        <v>Lasten</v>
      </c>
      <c r="AU2378" s="16" t="str">
        <f>IFERROR(VLOOKUP($R2378,Kostensoorten!$C:$J,7,FALSE),"n.v.t.")</f>
        <v>2.3.1</v>
      </c>
      <c r="AV2378" s="16" t="str">
        <f>IFERROR(VLOOKUP($R2378,Kostensoorten!$C:$J,8,FALSE),"n.v.t.")</f>
        <v>Aankopen niet duurzame goedere</v>
      </c>
    </row>
    <row r="2379" spans="6:48">
      <c r="F2379" s="2" t="s">
        <v>9841</v>
      </c>
      <c r="G2379" s="2" t="s">
        <v>39</v>
      </c>
      <c r="H2379" s="2" t="s">
        <v>39</v>
      </c>
      <c r="I2379" s="18">
        <v>-49716.28</v>
      </c>
      <c r="P2379" s="16" t="str">
        <f t="shared" si="114"/>
        <v>655099</v>
      </c>
      <c r="Q2379" s="16" t="str">
        <f>IFERROR(VLOOKUP($P2379,'Kredieten productgroepen functi'!$C:$M,2,FALSE),"n.v.t.")</f>
        <v>Afh. Voorgaande Jaren vergunningen</v>
      </c>
      <c r="R2379" s="16" t="str">
        <f t="shared" si="115"/>
        <v>423139</v>
      </c>
      <c r="S2379" s="16" t="str">
        <f>IFERROR(VLOOKUP($R2379,Kostensoorten!$C:$J,2,FALSE),"n.v.t.")</f>
        <v>Overige diensten van derden</v>
      </c>
      <c r="T2379" s="16" t="s">
        <v>39</v>
      </c>
      <c r="U2379" s="16" t="s">
        <v>39</v>
      </c>
      <c r="V2379" s="16" t="s">
        <v>39</v>
      </c>
      <c r="W2379" s="16" t="s">
        <v>39</v>
      </c>
      <c r="X2379" s="16" t="s">
        <v>39</v>
      </c>
      <c r="Y2379" s="16" t="s">
        <v>39</v>
      </c>
      <c r="Z2379" s="16" t="s">
        <v>39</v>
      </c>
      <c r="AA2379" s="16" t="s">
        <v>39</v>
      </c>
      <c r="AB2379" s="16" t="s">
        <v>39</v>
      </c>
      <c r="AC2379" s="16" t="s">
        <v>39</v>
      </c>
      <c r="AD2379" s="16" t="s">
        <v>39</v>
      </c>
      <c r="AE2379" s="16" t="s">
        <v>39</v>
      </c>
      <c r="AF2379" s="16" t="s">
        <v>39</v>
      </c>
      <c r="AG2379" s="16" t="s">
        <v>39</v>
      </c>
      <c r="AH2379" s="16" t="s">
        <v>39</v>
      </c>
      <c r="AI2379" s="16" t="s">
        <v>39</v>
      </c>
      <c r="AJ2379" s="16" t="s">
        <v>39</v>
      </c>
      <c r="AL2379" s="16" t="s">
        <v>39</v>
      </c>
      <c r="AM2379" s="16" t="s">
        <v>39</v>
      </c>
      <c r="AN2379" s="16" t="str">
        <f>IFERROR(VLOOKUP($P2379,'Kredieten productgroepen functi'!$C:$M,6,FALSE),"n.v.t.")</f>
        <v>5501</v>
      </c>
      <c r="AO2379" s="16" t="str">
        <f>IFERROR(VLOOKUP($P2379,'Kredieten productgroepen functi'!$C:$M,7,FALSE),"n.v.t.")</f>
        <v>Vergunningverlening</v>
      </c>
      <c r="AP2379" s="16" t="str">
        <f>IFERROR(VLOOKUP($P2379,'Kredieten productgroepen functi'!$C:$M,8,FALSE),"n.v.t.")</f>
        <v>55</v>
      </c>
      <c r="AQ2379" s="16" t="str">
        <f>IFERROR(VLOOKUP($P2379,'Kredieten productgroepen functi'!$C:$M,9,FALSE),"n.v.t.")</f>
        <v>Vergunningverlening en handhaving</v>
      </c>
      <c r="AR2379" s="16" t="str">
        <f>IFERROR(VLOOKUP($P2379,'Kredieten productgroepen functi'!$C:$M,10,FALSE),"n.v.t.")</f>
        <v>5</v>
      </c>
      <c r="AS2379" s="16" t="str">
        <f>IFERROR(VLOOKUP($P2379,'Kredieten productgroepen functi'!$C:$M,11,FALSE),"n.v.t.")</f>
        <v>Milieubeheer</v>
      </c>
      <c r="AT2379" s="16" t="str">
        <f t="shared" si="116"/>
        <v>Lasten</v>
      </c>
      <c r="AU2379" s="16" t="str">
        <f>IFERROR(VLOOKUP($R2379,Kostensoorten!$C:$J,7,FALSE),"n.v.t.")</f>
        <v>2.3.1</v>
      </c>
      <c r="AV2379" s="16" t="str">
        <f>IFERROR(VLOOKUP($R2379,Kostensoorten!$C:$J,8,FALSE),"n.v.t.")</f>
        <v>Aankopen niet duurzame goedere</v>
      </c>
    </row>
    <row r="2380" spans="6:48">
      <c r="F2380" s="2" t="s">
        <v>9842</v>
      </c>
      <c r="G2380" s="2" t="s">
        <v>39</v>
      </c>
      <c r="H2380" s="2" t="s">
        <v>39</v>
      </c>
      <c r="I2380" s="18">
        <v>7710</v>
      </c>
      <c r="P2380" s="16" t="str">
        <f t="shared" si="114"/>
        <v>655100</v>
      </c>
      <c r="Q2380" s="16" t="str">
        <f>IFERROR(VLOOKUP($P2380,'Kredieten productgroepen functi'!$C:$M,2,FALSE),"n.v.t.")</f>
        <v>Regiospecifiek Milieubeleid</v>
      </c>
      <c r="R2380" s="16" t="str">
        <f t="shared" si="115"/>
        <v>423139</v>
      </c>
      <c r="S2380" s="16" t="str">
        <f>IFERROR(VLOOKUP($R2380,Kostensoorten!$C:$J,2,FALSE),"n.v.t.")</f>
        <v>Overige diensten van derden</v>
      </c>
      <c r="T2380" s="16" t="s">
        <v>39</v>
      </c>
      <c r="U2380" s="16" t="s">
        <v>39</v>
      </c>
      <c r="V2380" s="16" t="s">
        <v>39</v>
      </c>
      <c r="W2380" s="16" t="s">
        <v>39</v>
      </c>
      <c r="X2380" s="16" t="s">
        <v>39</v>
      </c>
      <c r="Y2380" s="16" t="s">
        <v>39</v>
      </c>
      <c r="Z2380" s="16" t="s">
        <v>39</v>
      </c>
      <c r="AA2380" s="16" t="s">
        <v>39</v>
      </c>
      <c r="AB2380" s="16" t="s">
        <v>39</v>
      </c>
      <c r="AC2380" s="16" t="s">
        <v>39</v>
      </c>
      <c r="AD2380" s="16" t="s">
        <v>39</v>
      </c>
      <c r="AE2380" s="16" t="s">
        <v>39</v>
      </c>
      <c r="AF2380" s="16" t="s">
        <v>39</v>
      </c>
      <c r="AG2380" s="16" t="s">
        <v>39</v>
      </c>
      <c r="AH2380" s="16" t="s">
        <v>39</v>
      </c>
      <c r="AI2380" s="16" t="s">
        <v>39</v>
      </c>
      <c r="AJ2380" s="16" t="s">
        <v>39</v>
      </c>
      <c r="AL2380" s="16" t="s">
        <v>39</v>
      </c>
      <c r="AM2380" s="16" t="s">
        <v>39</v>
      </c>
      <c r="AN2380" s="16" t="str">
        <f>IFERROR(VLOOKUP($P2380,'Kredieten productgroepen functi'!$C:$M,6,FALSE),"n.v.t.")</f>
        <v>5501</v>
      </c>
      <c r="AO2380" s="16" t="str">
        <f>IFERROR(VLOOKUP($P2380,'Kredieten productgroepen functi'!$C:$M,7,FALSE),"n.v.t.")</f>
        <v>Vergunningverlening</v>
      </c>
      <c r="AP2380" s="16" t="str">
        <f>IFERROR(VLOOKUP($P2380,'Kredieten productgroepen functi'!$C:$M,8,FALSE),"n.v.t.")</f>
        <v>55</v>
      </c>
      <c r="AQ2380" s="16" t="str">
        <f>IFERROR(VLOOKUP($P2380,'Kredieten productgroepen functi'!$C:$M,9,FALSE),"n.v.t.")</f>
        <v>Vergunningverlening en handhaving</v>
      </c>
      <c r="AR2380" s="16" t="str">
        <f>IFERROR(VLOOKUP($P2380,'Kredieten productgroepen functi'!$C:$M,10,FALSE),"n.v.t.")</f>
        <v>5</v>
      </c>
      <c r="AS2380" s="16" t="str">
        <f>IFERROR(VLOOKUP($P2380,'Kredieten productgroepen functi'!$C:$M,11,FALSE),"n.v.t.")</f>
        <v>Milieubeheer</v>
      </c>
      <c r="AT2380" s="16" t="str">
        <f t="shared" si="116"/>
        <v>Lasten</v>
      </c>
      <c r="AU2380" s="16" t="str">
        <f>IFERROR(VLOOKUP($R2380,Kostensoorten!$C:$J,7,FALSE),"n.v.t.")</f>
        <v>2.3.1</v>
      </c>
      <c r="AV2380" s="16" t="str">
        <f>IFERROR(VLOOKUP($R2380,Kostensoorten!$C:$J,8,FALSE),"n.v.t.")</f>
        <v>Aankopen niet duurzame goedere</v>
      </c>
    </row>
    <row r="2381" spans="6:48">
      <c r="F2381" s="2" t="s">
        <v>7653</v>
      </c>
      <c r="G2381" s="2" t="s">
        <v>39</v>
      </c>
      <c r="H2381" s="2" t="s">
        <v>39</v>
      </c>
      <c r="I2381" s="18">
        <v>3107.9</v>
      </c>
      <c r="P2381" s="16" t="str">
        <f t="shared" si="114"/>
        <v>655103</v>
      </c>
      <c r="Q2381" s="16" t="str">
        <f>IFERROR(VLOOKUP($P2381,'Kredieten productgroepen functi'!$C:$M,2,FALSE),"n.v.t.")</f>
        <v>Advertentiekosten ontgrondingen</v>
      </c>
      <c r="R2381" s="16" t="str">
        <f t="shared" si="115"/>
        <v>423136</v>
      </c>
      <c r="S2381" s="16" t="str">
        <f>IFERROR(VLOOKUP($R2381,Kostensoorten!$C:$J,2,FALSE),"n.v.t.")</f>
        <v>Advertenties</v>
      </c>
      <c r="T2381" s="16" t="s">
        <v>39</v>
      </c>
      <c r="U2381" s="16" t="s">
        <v>39</v>
      </c>
      <c r="V2381" s="16" t="s">
        <v>39</v>
      </c>
      <c r="W2381" s="16" t="s">
        <v>39</v>
      </c>
      <c r="X2381" s="16" t="s">
        <v>39</v>
      </c>
      <c r="Y2381" s="16" t="s">
        <v>39</v>
      </c>
      <c r="Z2381" s="16" t="s">
        <v>39</v>
      </c>
      <c r="AA2381" s="16" t="s">
        <v>39</v>
      </c>
      <c r="AB2381" s="16" t="s">
        <v>39</v>
      </c>
      <c r="AC2381" s="16" t="s">
        <v>39</v>
      </c>
      <c r="AD2381" s="16" t="s">
        <v>39</v>
      </c>
      <c r="AE2381" s="16" t="s">
        <v>39</v>
      </c>
      <c r="AF2381" s="16" t="s">
        <v>39</v>
      </c>
      <c r="AG2381" s="16" t="s">
        <v>39</v>
      </c>
      <c r="AH2381" s="16" t="s">
        <v>39</v>
      </c>
      <c r="AI2381" s="16" t="s">
        <v>39</v>
      </c>
      <c r="AJ2381" s="16" t="s">
        <v>39</v>
      </c>
      <c r="AL2381" s="16" t="s">
        <v>39</v>
      </c>
      <c r="AM2381" s="16" t="s">
        <v>39</v>
      </c>
      <c r="AN2381" s="16" t="str">
        <f>IFERROR(VLOOKUP($P2381,'Kredieten productgroepen functi'!$C:$M,6,FALSE),"n.v.t.")</f>
        <v>5501</v>
      </c>
      <c r="AO2381" s="16" t="str">
        <f>IFERROR(VLOOKUP($P2381,'Kredieten productgroepen functi'!$C:$M,7,FALSE),"n.v.t.")</f>
        <v>Vergunningverlening</v>
      </c>
      <c r="AP2381" s="16" t="str">
        <f>IFERROR(VLOOKUP($P2381,'Kredieten productgroepen functi'!$C:$M,8,FALSE),"n.v.t.")</f>
        <v>55</v>
      </c>
      <c r="AQ2381" s="16" t="str">
        <f>IFERROR(VLOOKUP($P2381,'Kredieten productgroepen functi'!$C:$M,9,FALSE),"n.v.t.")</f>
        <v>Vergunningverlening en handhaving</v>
      </c>
      <c r="AR2381" s="16" t="str">
        <f>IFERROR(VLOOKUP($P2381,'Kredieten productgroepen functi'!$C:$M,10,FALSE),"n.v.t.")</f>
        <v>5</v>
      </c>
      <c r="AS2381" s="16" t="str">
        <f>IFERROR(VLOOKUP($P2381,'Kredieten productgroepen functi'!$C:$M,11,FALSE),"n.v.t.")</f>
        <v>Milieubeheer</v>
      </c>
      <c r="AT2381" s="16" t="str">
        <f t="shared" si="116"/>
        <v>Lasten</v>
      </c>
      <c r="AU2381" s="16" t="str">
        <f>IFERROR(VLOOKUP($R2381,Kostensoorten!$C:$J,7,FALSE),"n.v.t.")</f>
        <v>2.3.1</v>
      </c>
      <c r="AV2381" s="16" t="str">
        <f>IFERROR(VLOOKUP($R2381,Kostensoorten!$C:$J,8,FALSE),"n.v.t.")</f>
        <v>Aankopen niet duurzame goedere</v>
      </c>
    </row>
    <row r="2382" spans="6:48">
      <c r="F2382" s="2" t="s">
        <v>7654</v>
      </c>
      <c r="G2382" s="2" t="s">
        <v>39</v>
      </c>
      <c r="H2382" s="2" t="s">
        <v>39</v>
      </c>
      <c r="I2382" s="18">
        <v>401.62</v>
      </c>
      <c r="P2382" s="16" t="str">
        <f t="shared" si="114"/>
        <v>655103</v>
      </c>
      <c r="Q2382" s="16" t="str">
        <f>IFERROR(VLOOKUP($P2382,'Kredieten productgroepen functi'!$C:$M,2,FALSE),"n.v.t.")</f>
        <v>Advertentiekosten ontgrondingen</v>
      </c>
      <c r="R2382" s="16" t="str">
        <f t="shared" si="115"/>
        <v>460501</v>
      </c>
      <c r="S2382" s="16" t="str">
        <f>IFERROR(VLOOKUP($R2382,Kostensoorten!$C:$J,2,FALSE),"n.v.t.")</f>
        <v>overige administratieve boekingen</v>
      </c>
      <c r="T2382" s="16" t="s">
        <v>39</v>
      </c>
      <c r="U2382" s="16" t="s">
        <v>39</v>
      </c>
      <c r="V2382" s="16" t="s">
        <v>39</v>
      </c>
      <c r="W2382" s="16" t="s">
        <v>39</v>
      </c>
      <c r="X2382" s="16" t="s">
        <v>39</v>
      </c>
      <c r="Y2382" s="16" t="s">
        <v>39</v>
      </c>
      <c r="Z2382" s="16" t="s">
        <v>39</v>
      </c>
      <c r="AA2382" s="16" t="s">
        <v>39</v>
      </c>
      <c r="AB2382" s="16" t="s">
        <v>39</v>
      </c>
      <c r="AC2382" s="16" t="s">
        <v>39</v>
      </c>
      <c r="AD2382" s="16" t="s">
        <v>39</v>
      </c>
      <c r="AE2382" s="16" t="s">
        <v>39</v>
      </c>
      <c r="AF2382" s="16" t="s">
        <v>39</v>
      </c>
      <c r="AG2382" s="16" t="s">
        <v>39</v>
      </c>
      <c r="AH2382" s="16" t="s">
        <v>39</v>
      </c>
      <c r="AI2382" s="16" t="s">
        <v>39</v>
      </c>
      <c r="AJ2382" s="16" t="s">
        <v>39</v>
      </c>
      <c r="AL2382" s="16" t="s">
        <v>39</v>
      </c>
      <c r="AM2382" s="16" t="s">
        <v>39</v>
      </c>
      <c r="AN2382" s="16" t="str">
        <f>IFERROR(VLOOKUP($P2382,'Kredieten productgroepen functi'!$C:$M,6,FALSE),"n.v.t.")</f>
        <v>5501</v>
      </c>
      <c r="AO2382" s="16" t="str">
        <f>IFERROR(VLOOKUP($P2382,'Kredieten productgroepen functi'!$C:$M,7,FALSE),"n.v.t.")</f>
        <v>Vergunningverlening</v>
      </c>
      <c r="AP2382" s="16" t="str">
        <f>IFERROR(VLOOKUP($P2382,'Kredieten productgroepen functi'!$C:$M,8,FALSE),"n.v.t.")</f>
        <v>55</v>
      </c>
      <c r="AQ2382" s="16" t="str">
        <f>IFERROR(VLOOKUP($P2382,'Kredieten productgroepen functi'!$C:$M,9,FALSE),"n.v.t.")</f>
        <v>Vergunningverlening en handhaving</v>
      </c>
      <c r="AR2382" s="16" t="str">
        <f>IFERROR(VLOOKUP($P2382,'Kredieten productgroepen functi'!$C:$M,10,FALSE),"n.v.t.")</f>
        <v>5</v>
      </c>
      <c r="AS2382" s="16" t="str">
        <f>IFERROR(VLOOKUP($P2382,'Kredieten productgroepen functi'!$C:$M,11,FALSE),"n.v.t.")</f>
        <v>Milieubeheer</v>
      </c>
      <c r="AT2382" s="16" t="str">
        <f t="shared" si="116"/>
        <v>Lasten</v>
      </c>
      <c r="AU2382" s="16" t="str">
        <f>IFERROR(VLOOKUP($R2382,Kostensoorten!$C:$J,7,FALSE),"n.v.t.")</f>
        <v>6.9</v>
      </c>
      <c r="AV2382" s="16" t="str">
        <f>IFERROR(VLOOKUP($R2382,Kostensoorten!$C:$J,8,FALSE),"n.v.t.")</f>
        <v>Overige administratieve boekinge</v>
      </c>
    </row>
    <row r="2383" spans="6:48">
      <c r="F2383" s="2" t="s">
        <v>7120</v>
      </c>
      <c r="G2383" s="2" t="s">
        <v>39</v>
      </c>
      <c r="H2383" s="2" t="s">
        <v>39</v>
      </c>
      <c r="I2383" s="18">
        <v>66432.490000000005</v>
      </c>
      <c r="P2383" s="16" t="str">
        <f t="shared" si="114"/>
        <v>655104</v>
      </c>
      <c r="Q2383" s="16" t="str">
        <f>IFERROR(VLOOKUP($P2383,'Kredieten productgroepen functi'!$C:$M,2,FALSE),"n.v.t.")</f>
        <v>Uitvoeringskosten milieu</v>
      </c>
      <c r="R2383" s="16" t="str">
        <f t="shared" si="115"/>
        <v>423131</v>
      </c>
      <c r="S2383" s="16" t="str">
        <f>IFERROR(VLOOKUP($R2383,Kostensoorten!$C:$J,2,FALSE),"n.v.t.")</f>
        <v>Inhuur personeel</v>
      </c>
      <c r="T2383" s="16" t="s">
        <v>39</v>
      </c>
      <c r="U2383" s="16" t="s">
        <v>39</v>
      </c>
      <c r="V2383" s="16" t="s">
        <v>39</v>
      </c>
      <c r="W2383" s="16" t="s">
        <v>39</v>
      </c>
      <c r="X2383" s="16" t="s">
        <v>39</v>
      </c>
      <c r="Y2383" s="16" t="s">
        <v>39</v>
      </c>
      <c r="Z2383" s="16" t="s">
        <v>39</v>
      </c>
      <c r="AA2383" s="16" t="s">
        <v>39</v>
      </c>
      <c r="AB2383" s="16" t="s">
        <v>39</v>
      </c>
      <c r="AC2383" s="16" t="s">
        <v>39</v>
      </c>
      <c r="AD2383" s="16" t="s">
        <v>39</v>
      </c>
      <c r="AE2383" s="16" t="s">
        <v>39</v>
      </c>
      <c r="AF2383" s="16" t="s">
        <v>39</v>
      </c>
      <c r="AG2383" s="16" t="s">
        <v>39</v>
      </c>
      <c r="AH2383" s="16" t="s">
        <v>39</v>
      </c>
      <c r="AI2383" s="16" t="s">
        <v>39</v>
      </c>
      <c r="AJ2383" s="16" t="s">
        <v>39</v>
      </c>
      <c r="AL2383" s="16" t="s">
        <v>39</v>
      </c>
      <c r="AM2383" s="16" t="s">
        <v>39</v>
      </c>
      <c r="AN2383" s="16" t="str">
        <f>IFERROR(VLOOKUP($P2383,'Kredieten productgroepen functi'!$C:$M,6,FALSE),"n.v.t.")</f>
        <v>5501</v>
      </c>
      <c r="AO2383" s="16" t="str">
        <f>IFERROR(VLOOKUP($P2383,'Kredieten productgroepen functi'!$C:$M,7,FALSE),"n.v.t.")</f>
        <v>Vergunningverlening</v>
      </c>
      <c r="AP2383" s="16" t="str">
        <f>IFERROR(VLOOKUP($P2383,'Kredieten productgroepen functi'!$C:$M,8,FALSE),"n.v.t.")</f>
        <v>55</v>
      </c>
      <c r="AQ2383" s="16" t="str">
        <f>IFERROR(VLOOKUP($P2383,'Kredieten productgroepen functi'!$C:$M,9,FALSE),"n.v.t.")</f>
        <v>Vergunningverlening en handhaving</v>
      </c>
      <c r="AR2383" s="16" t="str">
        <f>IFERROR(VLOOKUP($P2383,'Kredieten productgroepen functi'!$C:$M,10,FALSE),"n.v.t.")</f>
        <v>5</v>
      </c>
      <c r="AS2383" s="16" t="str">
        <f>IFERROR(VLOOKUP($P2383,'Kredieten productgroepen functi'!$C:$M,11,FALSE),"n.v.t.")</f>
        <v>Milieubeheer</v>
      </c>
      <c r="AT2383" s="16" t="str">
        <f t="shared" si="116"/>
        <v>Lasten</v>
      </c>
      <c r="AU2383" s="16" t="str">
        <f>IFERROR(VLOOKUP($R2383,Kostensoorten!$C:$J,7,FALSE),"n.v.t.")</f>
        <v>2.3.1</v>
      </c>
      <c r="AV2383" s="16" t="str">
        <f>IFERROR(VLOOKUP($R2383,Kostensoorten!$C:$J,8,FALSE),"n.v.t.")</f>
        <v>Aankopen niet duurzame goedere</v>
      </c>
    </row>
    <row r="2384" spans="6:48">
      <c r="F2384" s="2" t="s">
        <v>7121</v>
      </c>
      <c r="G2384" s="2" t="s">
        <v>39</v>
      </c>
      <c r="H2384" s="2" t="s">
        <v>39</v>
      </c>
      <c r="I2384" s="18">
        <v>100680.87</v>
      </c>
      <c r="P2384" s="16" t="str">
        <f t="shared" si="114"/>
        <v>655104</v>
      </c>
      <c r="Q2384" s="16" t="str">
        <f>IFERROR(VLOOKUP($P2384,'Kredieten productgroepen functi'!$C:$M,2,FALSE),"n.v.t.")</f>
        <v>Uitvoeringskosten milieu</v>
      </c>
      <c r="R2384" s="16" t="str">
        <f t="shared" si="115"/>
        <v>423132</v>
      </c>
      <c r="S2384" s="16" t="str">
        <f>IFERROR(VLOOKUP($R2384,Kostensoorten!$C:$J,2,FALSE),"n.v.t.")</f>
        <v>Adviesdiensten door derden</v>
      </c>
      <c r="T2384" s="16" t="s">
        <v>39</v>
      </c>
      <c r="U2384" s="16" t="s">
        <v>39</v>
      </c>
      <c r="V2384" s="16" t="s">
        <v>39</v>
      </c>
      <c r="W2384" s="16" t="s">
        <v>39</v>
      </c>
      <c r="X2384" s="16" t="s">
        <v>39</v>
      </c>
      <c r="Y2384" s="16" t="s">
        <v>39</v>
      </c>
      <c r="Z2384" s="16" t="s">
        <v>39</v>
      </c>
      <c r="AA2384" s="16" t="s">
        <v>39</v>
      </c>
      <c r="AB2384" s="16" t="s">
        <v>39</v>
      </c>
      <c r="AC2384" s="16" t="s">
        <v>39</v>
      </c>
      <c r="AD2384" s="16" t="s">
        <v>39</v>
      </c>
      <c r="AE2384" s="16" t="s">
        <v>39</v>
      </c>
      <c r="AF2384" s="16" t="s">
        <v>39</v>
      </c>
      <c r="AG2384" s="16" t="s">
        <v>39</v>
      </c>
      <c r="AH2384" s="16" t="s">
        <v>39</v>
      </c>
      <c r="AI2384" s="16" t="s">
        <v>39</v>
      </c>
      <c r="AJ2384" s="16" t="s">
        <v>39</v>
      </c>
      <c r="AL2384" s="16" t="s">
        <v>39</v>
      </c>
      <c r="AM2384" s="16" t="s">
        <v>39</v>
      </c>
      <c r="AN2384" s="16" t="str">
        <f>IFERROR(VLOOKUP($P2384,'Kredieten productgroepen functi'!$C:$M,6,FALSE),"n.v.t.")</f>
        <v>5501</v>
      </c>
      <c r="AO2384" s="16" t="str">
        <f>IFERROR(VLOOKUP($P2384,'Kredieten productgroepen functi'!$C:$M,7,FALSE),"n.v.t.")</f>
        <v>Vergunningverlening</v>
      </c>
      <c r="AP2384" s="16" t="str">
        <f>IFERROR(VLOOKUP($P2384,'Kredieten productgroepen functi'!$C:$M,8,FALSE),"n.v.t.")</f>
        <v>55</v>
      </c>
      <c r="AQ2384" s="16" t="str">
        <f>IFERROR(VLOOKUP($P2384,'Kredieten productgroepen functi'!$C:$M,9,FALSE),"n.v.t.")</f>
        <v>Vergunningverlening en handhaving</v>
      </c>
      <c r="AR2384" s="16" t="str">
        <f>IFERROR(VLOOKUP($P2384,'Kredieten productgroepen functi'!$C:$M,10,FALSE),"n.v.t.")</f>
        <v>5</v>
      </c>
      <c r="AS2384" s="16" t="str">
        <f>IFERROR(VLOOKUP($P2384,'Kredieten productgroepen functi'!$C:$M,11,FALSE),"n.v.t.")</f>
        <v>Milieubeheer</v>
      </c>
      <c r="AT2384" s="16" t="str">
        <f t="shared" si="116"/>
        <v>Lasten</v>
      </c>
      <c r="AU2384" s="16" t="str">
        <f>IFERROR(VLOOKUP($R2384,Kostensoorten!$C:$J,7,FALSE),"n.v.t.")</f>
        <v>2.3.1</v>
      </c>
      <c r="AV2384" s="16" t="str">
        <f>IFERROR(VLOOKUP($R2384,Kostensoorten!$C:$J,8,FALSE),"n.v.t.")</f>
        <v>Aankopen niet duurzame goedere</v>
      </c>
    </row>
    <row r="2385" spans="6:48">
      <c r="F2385" s="2" t="s">
        <v>6798</v>
      </c>
      <c r="G2385" s="2" t="s">
        <v>39</v>
      </c>
      <c r="H2385" s="2" t="s">
        <v>39</v>
      </c>
      <c r="I2385" s="18">
        <v>15517.98</v>
      </c>
      <c r="P2385" s="16" t="str">
        <f t="shared" si="114"/>
        <v>655104</v>
      </c>
      <c r="Q2385" s="16" t="str">
        <f>IFERROR(VLOOKUP($P2385,'Kredieten productgroepen functi'!$C:$M,2,FALSE),"n.v.t.")</f>
        <v>Uitvoeringskosten milieu</v>
      </c>
      <c r="R2385" s="16" t="str">
        <f t="shared" si="115"/>
        <v>423136</v>
      </c>
      <c r="S2385" s="16" t="str">
        <f>IFERROR(VLOOKUP($R2385,Kostensoorten!$C:$J,2,FALSE),"n.v.t.")</f>
        <v>Advertenties</v>
      </c>
      <c r="T2385" s="16" t="s">
        <v>39</v>
      </c>
      <c r="U2385" s="16" t="s">
        <v>39</v>
      </c>
      <c r="V2385" s="16" t="s">
        <v>39</v>
      </c>
      <c r="W2385" s="16" t="s">
        <v>39</v>
      </c>
      <c r="X2385" s="16" t="s">
        <v>39</v>
      </c>
      <c r="Y2385" s="16" t="s">
        <v>39</v>
      </c>
      <c r="Z2385" s="16" t="s">
        <v>39</v>
      </c>
      <c r="AA2385" s="16" t="s">
        <v>39</v>
      </c>
      <c r="AB2385" s="16" t="s">
        <v>39</v>
      </c>
      <c r="AC2385" s="16" t="s">
        <v>39</v>
      </c>
      <c r="AD2385" s="16" t="s">
        <v>39</v>
      </c>
      <c r="AE2385" s="16" t="s">
        <v>39</v>
      </c>
      <c r="AF2385" s="16" t="s">
        <v>39</v>
      </c>
      <c r="AG2385" s="16" t="s">
        <v>39</v>
      </c>
      <c r="AH2385" s="16" t="s">
        <v>39</v>
      </c>
      <c r="AI2385" s="16" t="s">
        <v>39</v>
      </c>
      <c r="AJ2385" s="16" t="s">
        <v>39</v>
      </c>
      <c r="AL2385" s="16" t="s">
        <v>39</v>
      </c>
      <c r="AM2385" s="16" t="s">
        <v>39</v>
      </c>
      <c r="AN2385" s="16" t="str">
        <f>IFERROR(VLOOKUP($P2385,'Kredieten productgroepen functi'!$C:$M,6,FALSE),"n.v.t.")</f>
        <v>5501</v>
      </c>
      <c r="AO2385" s="16" t="str">
        <f>IFERROR(VLOOKUP($P2385,'Kredieten productgroepen functi'!$C:$M,7,FALSE),"n.v.t.")</f>
        <v>Vergunningverlening</v>
      </c>
      <c r="AP2385" s="16" t="str">
        <f>IFERROR(VLOOKUP($P2385,'Kredieten productgroepen functi'!$C:$M,8,FALSE),"n.v.t.")</f>
        <v>55</v>
      </c>
      <c r="AQ2385" s="16" t="str">
        <f>IFERROR(VLOOKUP($P2385,'Kredieten productgroepen functi'!$C:$M,9,FALSE),"n.v.t.")</f>
        <v>Vergunningverlening en handhaving</v>
      </c>
      <c r="AR2385" s="16" t="str">
        <f>IFERROR(VLOOKUP($P2385,'Kredieten productgroepen functi'!$C:$M,10,FALSE),"n.v.t.")</f>
        <v>5</v>
      </c>
      <c r="AS2385" s="16" t="str">
        <f>IFERROR(VLOOKUP($P2385,'Kredieten productgroepen functi'!$C:$M,11,FALSE),"n.v.t.")</f>
        <v>Milieubeheer</v>
      </c>
      <c r="AT2385" s="16" t="str">
        <f t="shared" si="116"/>
        <v>Lasten</v>
      </c>
      <c r="AU2385" s="16" t="str">
        <f>IFERROR(VLOOKUP($R2385,Kostensoorten!$C:$J,7,FALSE),"n.v.t.")</f>
        <v>2.3.1</v>
      </c>
      <c r="AV2385" s="16" t="str">
        <f>IFERROR(VLOOKUP($R2385,Kostensoorten!$C:$J,8,FALSE),"n.v.t.")</f>
        <v>Aankopen niet duurzame goedere</v>
      </c>
    </row>
    <row r="2386" spans="6:48">
      <c r="F2386" s="2" t="s">
        <v>6799</v>
      </c>
      <c r="G2386" s="2" t="s">
        <v>39</v>
      </c>
      <c r="H2386" s="2" t="s">
        <v>39</v>
      </c>
      <c r="I2386" s="18">
        <v>183212.27</v>
      </c>
      <c r="P2386" s="16" t="str">
        <f t="shared" si="114"/>
        <v>655104</v>
      </c>
      <c r="Q2386" s="16" t="str">
        <f>IFERROR(VLOOKUP($P2386,'Kredieten productgroepen functi'!$C:$M,2,FALSE),"n.v.t.")</f>
        <v>Uitvoeringskosten milieu</v>
      </c>
      <c r="R2386" s="16" t="str">
        <f t="shared" si="115"/>
        <v>423139</v>
      </c>
      <c r="S2386" s="16" t="str">
        <f>IFERROR(VLOOKUP($R2386,Kostensoorten!$C:$J,2,FALSE),"n.v.t.")</f>
        <v>Overige diensten van derden</v>
      </c>
      <c r="T2386" s="16" t="s">
        <v>39</v>
      </c>
      <c r="U2386" s="16" t="s">
        <v>39</v>
      </c>
      <c r="V2386" s="16" t="s">
        <v>39</v>
      </c>
      <c r="W2386" s="16" t="s">
        <v>39</v>
      </c>
      <c r="X2386" s="16" t="s">
        <v>39</v>
      </c>
      <c r="Y2386" s="16" t="s">
        <v>39</v>
      </c>
      <c r="Z2386" s="16" t="s">
        <v>39</v>
      </c>
      <c r="AA2386" s="16" t="s">
        <v>39</v>
      </c>
      <c r="AB2386" s="16" t="s">
        <v>39</v>
      </c>
      <c r="AC2386" s="16" t="s">
        <v>39</v>
      </c>
      <c r="AD2386" s="16" t="s">
        <v>39</v>
      </c>
      <c r="AE2386" s="16" t="s">
        <v>39</v>
      </c>
      <c r="AF2386" s="16" t="s">
        <v>39</v>
      </c>
      <c r="AG2386" s="16" t="s">
        <v>39</v>
      </c>
      <c r="AH2386" s="16" t="s">
        <v>39</v>
      </c>
      <c r="AI2386" s="16" t="s">
        <v>39</v>
      </c>
      <c r="AJ2386" s="16" t="s">
        <v>39</v>
      </c>
      <c r="AL2386" s="16" t="s">
        <v>39</v>
      </c>
      <c r="AM2386" s="16" t="s">
        <v>39</v>
      </c>
      <c r="AN2386" s="16" t="str">
        <f>IFERROR(VLOOKUP($P2386,'Kredieten productgroepen functi'!$C:$M,6,FALSE),"n.v.t.")</f>
        <v>5501</v>
      </c>
      <c r="AO2386" s="16" t="str">
        <f>IFERROR(VLOOKUP($P2386,'Kredieten productgroepen functi'!$C:$M,7,FALSE),"n.v.t.")</f>
        <v>Vergunningverlening</v>
      </c>
      <c r="AP2386" s="16" t="str">
        <f>IFERROR(VLOOKUP($P2386,'Kredieten productgroepen functi'!$C:$M,8,FALSE),"n.v.t.")</f>
        <v>55</v>
      </c>
      <c r="AQ2386" s="16" t="str">
        <f>IFERROR(VLOOKUP($P2386,'Kredieten productgroepen functi'!$C:$M,9,FALSE),"n.v.t.")</f>
        <v>Vergunningverlening en handhaving</v>
      </c>
      <c r="AR2386" s="16" t="str">
        <f>IFERROR(VLOOKUP($P2386,'Kredieten productgroepen functi'!$C:$M,10,FALSE),"n.v.t.")</f>
        <v>5</v>
      </c>
      <c r="AS2386" s="16" t="str">
        <f>IFERROR(VLOOKUP($P2386,'Kredieten productgroepen functi'!$C:$M,11,FALSE),"n.v.t.")</f>
        <v>Milieubeheer</v>
      </c>
      <c r="AT2386" s="16" t="str">
        <f t="shared" si="116"/>
        <v>Lasten</v>
      </c>
      <c r="AU2386" s="16" t="str">
        <f>IFERROR(VLOOKUP($R2386,Kostensoorten!$C:$J,7,FALSE),"n.v.t.")</f>
        <v>2.3.1</v>
      </c>
      <c r="AV2386" s="16" t="str">
        <f>IFERROR(VLOOKUP($R2386,Kostensoorten!$C:$J,8,FALSE),"n.v.t.")</f>
        <v>Aankopen niet duurzame goedere</v>
      </c>
    </row>
    <row r="2387" spans="6:48">
      <c r="F2387" s="2" t="s">
        <v>9843</v>
      </c>
      <c r="G2387" s="2" t="s">
        <v>39</v>
      </c>
      <c r="H2387" s="2" t="s">
        <v>39</v>
      </c>
      <c r="I2387" s="18">
        <v>3143</v>
      </c>
      <c r="P2387" s="16" t="str">
        <f t="shared" si="114"/>
        <v>655104</v>
      </c>
      <c r="Q2387" s="16" t="str">
        <f>IFERROR(VLOOKUP($P2387,'Kredieten productgroepen functi'!$C:$M,2,FALSE),"n.v.t.")</f>
        <v>Uitvoeringskosten milieu</v>
      </c>
      <c r="R2387" s="16" t="str">
        <f t="shared" si="115"/>
        <v>441202</v>
      </c>
      <c r="S2387" s="16" t="str">
        <f>IFERROR(VLOOKUP($R2387,Kostensoorten!$C:$J,2,FALSE),"n.v.t.")</f>
        <v>Overige vermogensoverdr. aan derden</v>
      </c>
      <c r="T2387" s="16" t="s">
        <v>39</v>
      </c>
      <c r="U2387" s="16" t="s">
        <v>39</v>
      </c>
      <c r="V2387" s="16" t="s">
        <v>39</v>
      </c>
      <c r="W2387" s="16" t="s">
        <v>39</v>
      </c>
      <c r="X2387" s="16" t="s">
        <v>39</v>
      </c>
      <c r="Y2387" s="16" t="s">
        <v>39</v>
      </c>
      <c r="Z2387" s="16" t="s">
        <v>39</v>
      </c>
      <c r="AA2387" s="16" t="s">
        <v>39</v>
      </c>
      <c r="AB2387" s="16" t="s">
        <v>39</v>
      </c>
      <c r="AC2387" s="16" t="s">
        <v>39</v>
      </c>
      <c r="AD2387" s="16" t="s">
        <v>39</v>
      </c>
      <c r="AE2387" s="16" t="s">
        <v>39</v>
      </c>
      <c r="AF2387" s="16" t="s">
        <v>39</v>
      </c>
      <c r="AG2387" s="16" t="s">
        <v>39</v>
      </c>
      <c r="AH2387" s="16" t="s">
        <v>39</v>
      </c>
      <c r="AI2387" s="16" t="s">
        <v>39</v>
      </c>
      <c r="AJ2387" s="16" t="s">
        <v>39</v>
      </c>
      <c r="AL2387" s="16" t="s">
        <v>39</v>
      </c>
      <c r="AM2387" s="16" t="s">
        <v>39</v>
      </c>
      <c r="AN2387" s="16" t="str">
        <f>IFERROR(VLOOKUP($P2387,'Kredieten productgroepen functi'!$C:$M,6,FALSE),"n.v.t.")</f>
        <v>5501</v>
      </c>
      <c r="AO2387" s="16" t="str">
        <f>IFERROR(VLOOKUP($P2387,'Kredieten productgroepen functi'!$C:$M,7,FALSE),"n.v.t.")</f>
        <v>Vergunningverlening</v>
      </c>
      <c r="AP2387" s="16" t="str">
        <f>IFERROR(VLOOKUP($P2387,'Kredieten productgroepen functi'!$C:$M,8,FALSE),"n.v.t.")</f>
        <v>55</v>
      </c>
      <c r="AQ2387" s="16" t="str">
        <f>IFERROR(VLOOKUP($P2387,'Kredieten productgroepen functi'!$C:$M,9,FALSE),"n.v.t.")</f>
        <v>Vergunningverlening en handhaving</v>
      </c>
      <c r="AR2387" s="16" t="str">
        <f>IFERROR(VLOOKUP($P2387,'Kredieten productgroepen functi'!$C:$M,10,FALSE),"n.v.t.")</f>
        <v>5</v>
      </c>
      <c r="AS2387" s="16" t="str">
        <f>IFERROR(VLOOKUP($P2387,'Kredieten productgroepen functi'!$C:$M,11,FALSE),"n.v.t.")</f>
        <v>Milieubeheer</v>
      </c>
      <c r="AT2387" s="16" t="str">
        <f t="shared" si="116"/>
        <v>Lasten</v>
      </c>
      <c r="AU2387" s="16" t="str">
        <f>IFERROR(VLOOKUP($R2387,Kostensoorten!$C:$J,7,FALSE),"n.v.t.")</f>
        <v>4.1.2</v>
      </c>
      <c r="AV2387" s="16" t="str">
        <f>IFERROR(VLOOKUP($R2387,Kostensoorten!$C:$J,8,FALSE),"n.v.t.")</f>
        <v>Overige vermogensoverdrachten</v>
      </c>
    </row>
    <row r="2388" spans="6:48">
      <c r="F2388" s="2" t="s">
        <v>6800</v>
      </c>
      <c r="G2388" s="2" t="s">
        <v>39</v>
      </c>
      <c r="H2388" s="2" t="s">
        <v>39</v>
      </c>
      <c r="I2388" s="18">
        <v>1953.56</v>
      </c>
      <c r="P2388" s="16" t="str">
        <f t="shared" si="114"/>
        <v>655104</v>
      </c>
      <c r="Q2388" s="16" t="str">
        <f>IFERROR(VLOOKUP($P2388,'Kredieten productgroepen functi'!$C:$M,2,FALSE),"n.v.t.")</f>
        <v>Uitvoeringskosten milieu</v>
      </c>
      <c r="R2388" s="16" t="str">
        <f t="shared" si="115"/>
        <v>460501</v>
      </c>
      <c r="S2388" s="16" t="str">
        <f>IFERROR(VLOOKUP($R2388,Kostensoorten!$C:$J,2,FALSE),"n.v.t.")</f>
        <v>overige administratieve boekingen</v>
      </c>
      <c r="T2388" s="16" t="s">
        <v>39</v>
      </c>
      <c r="U2388" s="16" t="s">
        <v>39</v>
      </c>
      <c r="V2388" s="16" t="s">
        <v>39</v>
      </c>
      <c r="W2388" s="16" t="s">
        <v>39</v>
      </c>
      <c r="X2388" s="16" t="s">
        <v>39</v>
      </c>
      <c r="Y2388" s="16" t="s">
        <v>39</v>
      </c>
      <c r="Z2388" s="16" t="s">
        <v>39</v>
      </c>
      <c r="AA2388" s="16" t="s">
        <v>39</v>
      </c>
      <c r="AB2388" s="16" t="s">
        <v>39</v>
      </c>
      <c r="AC2388" s="16" t="s">
        <v>39</v>
      </c>
      <c r="AD2388" s="16" t="s">
        <v>39</v>
      </c>
      <c r="AE2388" s="16" t="s">
        <v>39</v>
      </c>
      <c r="AF2388" s="16" t="s">
        <v>39</v>
      </c>
      <c r="AG2388" s="16" t="s">
        <v>39</v>
      </c>
      <c r="AH2388" s="16" t="s">
        <v>39</v>
      </c>
      <c r="AI2388" s="16" t="s">
        <v>39</v>
      </c>
      <c r="AJ2388" s="16" t="s">
        <v>39</v>
      </c>
      <c r="AL2388" s="16" t="s">
        <v>39</v>
      </c>
      <c r="AM2388" s="16" t="s">
        <v>39</v>
      </c>
      <c r="AN2388" s="16" t="str">
        <f>IFERROR(VLOOKUP($P2388,'Kredieten productgroepen functi'!$C:$M,6,FALSE),"n.v.t.")</f>
        <v>5501</v>
      </c>
      <c r="AO2388" s="16" t="str">
        <f>IFERROR(VLOOKUP($P2388,'Kredieten productgroepen functi'!$C:$M,7,FALSE),"n.v.t.")</f>
        <v>Vergunningverlening</v>
      </c>
      <c r="AP2388" s="16" t="str">
        <f>IFERROR(VLOOKUP($P2388,'Kredieten productgroepen functi'!$C:$M,8,FALSE),"n.v.t.")</f>
        <v>55</v>
      </c>
      <c r="AQ2388" s="16" t="str">
        <f>IFERROR(VLOOKUP($P2388,'Kredieten productgroepen functi'!$C:$M,9,FALSE),"n.v.t.")</f>
        <v>Vergunningverlening en handhaving</v>
      </c>
      <c r="AR2388" s="16" t="str">
        <f>IFERROR(VLOOKUP($P2388,'Kredieten productgroepen functi'!$C:$M,10,FALSE),"n.v.t.")</f>
        <v>5</v>
      </c>
      <c r="AS2388" s="16" t="str">
        <f>IFERROR(VLOOKUP($P2388,'Kredieten productgroepen functi'!$C:$M,11,FALSE),"n.v.t.")</f>
        <v>Milieubeheer</v>
      </c>
      <c r="AT2388" s="16" t="str">
        <f t="shared" si="116"/>
        <v>Lasten</v>
      </c>
      <c r="AU2388" s="16" t="str">
        <f>IFERROR(VLOOKUP($R2388,Kostensoorten!$C:$J,7,FALSE),"n.v.t.")</f>
        <v>6.9</v>
      </c>
      <c r="AV2388" s="16" t="str">
        <f>IFERROR(VLOOKUP($R2388,Kostensoorten!$C:$J,8,FALSE),"n.v.t.")</f>
        <v>Overige administratieve boekinge</v>
      </c>
    </row>
    <row r="2389" spans="6:48">
      <c r="F2389" s="2" t="s">
        <v>8286</v>
      </c>
      <c r="G2389" s="2" t="s">
        <v>39</v>
      </c>
      <c r="H2389" s="2" t="s">
        <v>39</v>
      </c>
      <c r="I2389" s="18">
        <v>-1500</v>
      </c>
      <c r="P2389" s="16" t="str">
        <f t="shared" si="114"/>
        <v>655104</v>
      </c>
      <c r="Q2389" s="16" t="str">
        <f>IFERROR(VLOOKUP($P2389,'Kredieten productgroepen functi'!$C:$M,2,FALSE),"n.v.t.")</f>
        <v>Uitvoeringskosten milieu</v>
      </c>
      <c r="R2389" s="16" t="str">
        <f t="shared" si="115"/>
        <v>840190</v>
      </c>
      <c r="S2389" s="16" t="str">
        <f>IFERROR(VLOOKUP($R2389,Kostensoorten!$C:$J,2,FALSE),"n.v.t.")</f>
        <v>Inkomensoverdracht overige overheden</v>
      </c>
      <c r="T2389" s="16" t="s">
        <v>39</v>
      </c>
      <c r="U2389" s="16" t="s">
        <v>39</v>
      </c>
      <c r="V2389" s="16" t="s">
        <v>39</v>
      </c>
      <c r="W2389" s="16" t="s">
        <v>39</v>
      </c>
      <c r="X2389" s="16" t="s">
        <v>39</v>
      </c>
      <c r="Y2389" s="16" t="s">
        <v>39</v>
      </c>
      <c r="Z2389" s="16" t="s">
        <v>39</v>
      </c>
      <c r="AA2389" s="16" t="s">
        <v>39</v>
      </c>
      <c r="AB2389" s="16" t="s">
        <v>39</v>
      </c>
      <c r="AC2389" s="16" t="s">
        <v>39</v>
      </c>
      <c r="AD2389" s="16" t="s">
        <v>39</v>
      </c>
      <c r="AE2389" s="16" t="s">
        <v>39</v>
      </c>
      <c r="AF2389" s="16" t="s">
        <v>39</v>
      </c>
      <c r="AG2389" s="16" t="s">
        <v>39</v>
      </c>
      <c r="AH2389" s="16" t="s">
        <v>39</v>
      </c>
      <c r="AI2389" s="16" t="s">
        <v>39</v>
      </c>
      <c r="AJ2389" s="16" t="s">
        <v>39</v>
      </c>
      <c r="AL2389" s="16" t="s">
        <v>39</v>
      </c>
      <c r="AM2389" s="16" t="s">
        <v>39</v>
      </c>
      <c r="AN2389" s="16" t="str">
        <f>IFERROR(VLOOKUP($P2389,'Kredieten productgroepen functi'!$C:$M,6,FALSE),"n.v.t.")</f>
        <v>5501</v>
      </c>
      <c r="AO2389" s="16" t="str">
        <f>IFERROR(VLOOKUP($P2389,'Kredieten productgroepen functi'!$C:$M,7,FALSE),"n.v.t.")</f>
        <v>Vergunningverlening</v>
      </c>
      <c r="AP2389" s="16" t="str">
        <f>IFERROR(VLOOKUP($P2389,'Kredieten productgroepen functi'!$C:$M,8,FALSE),"n.v.t.")</f>
        <v>55</v>
      </c>
      <c r="AQ2389" s="16" t="str">
        <f>IFERROR(VLOOKUP($P2389,'Kredieten productgroepen functi'!$C:$M,9,FALSE),"n.v.t.")</f>
        <v>Vergunningverlening en handhaving</v>
      </c>
      <c r="AR2389" s="16" t="str">
        <f>IFERROR(VLOOKUP($P2389,'Kredieten productgroepen functi'!$C:$M,10,FALSE),"n.v.t.")</f>
        <v>5</v>
      </c>
      <c r="AS2389" s="16" t="str">
        <f>IFERROR(VLOOKUP($P2389,'Kredieten productgroepen functi'!$C:$M,11,FALSE),"n.v.t.")</f>
        <v>Milieubeheer</v>
      </c>
      <c r="AT2389" s="16" t="str">
        <f t="shared" si="116"/>
        <v>Baten</v>
      </c>
      <c r="AU2389" s="16" t="str">
        <f>IFERROR(VLOOKUP($R2389,Kostensoorten!$C:$J,7,FALSE),"n.v.t.")</f>
        <v>4.0.1</v>
      </c>
      <c r="AV2389" s="16" t="str">
        <f>IFERROR(VLOOKUP($R2389,Kostensoorten!$C:$J,8,FALSE),"n.v.t.")</f>
        <v>Inkomensoverdrachten van overh</v>
      </c>
    </row>
    <row r="2390" spans="6:48">
      <c r="F2390" s="2" t="s">
        <v>8840</v>
      </c>
      <c r="G2390" s="2" t="s">
        <v>39</v>
      </c>
      <c r="H2390" s="2" t="s">
        <v>39</v>
      </c>
      <c r="I2390" s="18">
        <v>-1000</v>
      </c>
      <c r="P2390" s="16" t="str">
        <f t="shared" si="114"/>
        <v>655107</v>
      </c>
      <c r="Q2390" s="16" t="str">
        <f>IFERROR(VLOOKUP($P2390,'Kredieten productgroepen functi'!$C:$M,2,FALSE),"n.v.t.")</f>
        <v>Bijdr. advertentiekst ontgrondingen</v>
      </c>
      <c r="R2390" s="16" t="str">
        <f t="shared" si="115"/>
        <v>823090</v>
      </c>
      <c r="S2390" s="16" t="str">
        <f>IFERROR(VLOOKUP($R2390,Kostensoorten!$C:$J,2,FALSE),"n.v.t.")</f>
        <v>Overige opbr goederen en diensten</v>
      </c>
      <c r="T2390" s="16" t="s">
        <v>39</v>
      </c>
      <c r="U2390" s="16" t="s">
        <v>39</v>
      </c>
      <c r="V2390" s="16" t="s">
        <v>39</v>
      </c>
      <c r="W2390" s="16" t="s">
        <v>39</v>
      </c>
      <c r="X2390" s="16" t="s">
        <v>39</v>
      </c>
      <c r="Y2390" s="16" t="s">
        <v>39</v>
      </c>
      <c r="Z2390" s="16" t="s">
        <v>39</v>
      </c>
      <c r="AA2390" s="16" t="s">
        <v>39</v>
      </c>
      <c r="AB2390" s="16" t="s">
        <v>39</v>
      </c>
      <c r="AC2390" s="16" t="s">
        <v>39</v>
      </c>
      <c r="AD2390" s="16" t="s">
        <v>39</v>
      </c>
      <c r="AE2390" s="16" t="s">
        <v>39</v>
      </c>
      <c r="AF2390" s="16" t="s">
        <v>39</v>
      </c>
      <c r="AG2390" s="16" t="s">
        <v>39</v>
      </c>
      <c r="AH2390" s="16" t="s">
        <v>39</v>
      </c>
      <c r="AI2390" s="16" t="s">
        <v>39</v>
      </c>
      <c r="AJ2390" s="16" t="s">
        <v>39</v>
      </c>
      <c r="AL2390" s="16" t="s">
        <v>39</v>
      </c>
      <c r="AM2390" s="16" t="s">
        <v>39</v>
      </c>
      <c r="AN2390" s="16" t="str">
        <f>IFERROR(VLOOKUP($P2390,'Kredieten productgroepen functi'!$C:$M,6,FALSE),"n.v.t.")</f>
        <v>5501</v>
      </c>
      <c r="AO2390" s="16" t="str">
        <f>IFERROR(VLOOKUP($P2390,'Kredieten productgroepen functi'!$C:$M,7,FALSE),"n.v.t.")</f>
        <v>Vergunningverlening</v>
      </c>
      <c r="AP2390" s="16" t="str">
        <f>IFERROR(VLOOKUP($P2390,'Kredieten productgroepen functi'!$C:$M,8,FALSE),"n.v.t.")</f>
        <v>55</v>
      </c>
      <c r="AQ2390" s="16" t="str">
        <f>IFERROR(VLOOKUP($P2390,'Kredieten productgroepen functi'!$C:$M,9,FALSE),"n.v.t.")</f>
        <v>Vergunningverlening en handhaving</v>
      </c>
      <c r="AR2390" s="16" t="str">
        <f>IFERROR(VLOOKUP($P2390,'Kredieten productgroepen functi'!$C:$M,10,FALSE),"n.v.t.")</f>
        <v>5</v>
      </c>
      <c r="AS2390" s="16" t="str">
        <f>IFERROR(VLOOKUP($P2390,'Kredieten productgroepen functi'!$C:$M,11,FALSE),"n.v.t.")</f>
        <v>Milieubeheer</v>
      </c>
      <c r="AT2390" s="16" t="str">
        <f t="shared" si="116"/>
        <v>Baten</v>
      </c>
      <c r="AU2390" s="16" t="str">
        <f>IFERROR(VLOOKUP($R2390,Kostensoorten!$C:$J,7,FALSE),"n.v.t.")</f>
        <v>2.3</v>
      </c>
      <c r="AV2390" s="16" t="str">
        <f>IFERROR(VLOOKUP($R2390,Kostensoorten!$C:$J,8,FALSE),"n.v.t.")</f>
        <v>Overige goederen en diensten</v>
      </c>
    </row>
    <row r="2391" spans="6:48">
      <c r="F2391" s="2" t="s">
        <v>7655</v>
      </c>
      <c r="G2391" s="2" t="s">
        <v>39</v>
      </c>
      <c r="H2391" s="2" t="s">
        <v>39</v>
      </c>
      <c r="I2391" s="18">
        <v>-71488</v>
      </c>
      <c r="P2391" s="16" t="str">
        <f t="shared" si="114"/>
        <v>655110</v>
      </c>
      <c r="Q2391" s="16" t="str">
        <f>IFERROR(VLOOKUP($P2391,'Kredieten productgroepen functi'!$C:$M,2,FALSE),"n.v.t.")</f>
        <v>Leges ontgrondingen</v>
      </c>
      <c r="R2391" s="16" t="str">
        <f t="shared" si="115"/>
        <v>811010</v>
      </c>
      <c r="S2391" s="16" t="str">
        <f>IFERROR(VLOOKUP($R2391,Kostensoorten!$C:$J,2,FALSE),"n.v.t.")</f>
        <v>Opbrengst leges</v>
      </c>
      <c r="T2391" s="16" t="s">
        <v>39</v>
      </c>
      <c r="U2391" s="16" t="s">
        <v>39</v>
      </c>
      <c r="V2391" s="16" t="s">
        <v>39</v>
      </c>
      <c r="W2391" s="16" t="s">
        <v>39</v>
      </c>
      <c r="X2391" s="16" t="s">
        <v>39</v>
      </c>
      <c r="Y2391" s="16" t="s">
        <v>39</v>
      </c>
      <c r="Z2391" s="16" t="s">
        <v>39</v>
      </c>
      <c r="AA2391" s="16" t="s">
        <v>39</v>
      </c>
      <c r="AB2391" s="16" t="s">
        <v>39</v>
      </c>
      <c r="AC2391" s="16" t="s">
        <v>39</v>
      </c>
      <c r="AD2391" s="16" t="s">
        <v>39</v>
      </c>
      <c r="AE2391" s="16" t="s">
        <v>39</v>
      </c>
      <c r="AF2391" s="16" t="s">
        <v>39</v>
      </c>
      <c r="AG2391" s="16" t="s">
        <v>39</v>
      </c>
      <c r="AH2391" s="16" t="s">
        <v>39</v>
      </c>
      <c r="AI2391" s="16" t="s">
        <v>39</v>
      </c>
      <c r="AJ2391" s="16" t="s">
        <v>39</v>
      </c>
      <c r="AL2391" s="16" t="s">
        <v>39</v>
      </c>
      <c r="AM2391" s="16" t="s">
        <v>39</v>
      </c>
      <c r="AN2391" s="16" t="str">
        <f>IFERROR(VLOOKUP($P2391,'Kredieten productgroepen functi'!$C:$M,6,FALSE),"n.v.t.")</f>
        <v>5501</v>
      </c>
      <c r="AO2391" s="16" t="str">
        <f>IFERROR(VLOOKUP($P2391,'Kredieten productgroepen functi'!$C:$M,7,FALSE),"n.v.t.")</f>
        <v>Vergunningverlening</v>
      </c>
      <c r="AP2391" s="16" t="str">
        <f>IFERROR(VLOOKUP($P2391,'Kredieten productgroepen functi'!$C:$M,8,FALSE),"n.v.t.")</f>
        <v>55</v>
      </c>
      <c r="AQ2391" s="16" t="str">
        <f>IFERROR(VLOOKUP($P2391,'Kredieten productgroepen functi'!$C:$M,9,FALSE),"n.v.t.")</f>
        <v>Vergunningverlening en handhaving</v>
      </c>
      <c r="AR2391" s="16" t="str">
        <f>IFERROR(VLOOKUP($P2391,'Kredieten productgroepen functi'!$C:$M,10,FALSE),"n.v.t.")</f>
        <v>5</v>
      </c>
      <c r="AS2391" s="16" t="str">
        <f>IFERROR(VLOOKUP($P2391,'Kredieten productgroepen functi'!$C:$M,11,FALSE),"n.v.t.")</f>
        <v>Milieubeheer</v>
      </c>
      <c r="AT2391" s="16" t="str">
        <f t="shared" si="116"/>
        <v>Baten</v>
      </c>
      <c r="AU2391" s="16" t="str">
        <f>IFERROR(VLOOKUP($R2391,Kostensoorten!$C:$J,7,FALSE),"n.v.t.")</f>
        <v>1.1</v>
      </c>
      <c r="AV2391" s="16" t="str">
        <f>IFERROR(VLOOKUP($R2391,Kostensoorten!$C:$J,8,FALSE),"n.v.t.")</f>
        <v>Leges en andere rechten</v>
      </c>
    </row>
    <row r="2392" spans="6:48">
      <c r="F2392" s="2" t="s">
        <v>7326</v>
      </c>
      <c r="G2392" s="2" t="s">
        <v>39</v>
      </c>
      <c r="H2392" s="2" t="s">
        <v>39</v>
      </c>
      <c r="I2392" s="18">
        <v>176.2</v>
      </c>
      <c r="P2392" s="16" t="str">
        <f t="shared" si="114"/>
        <v>655116</v>
      </c>
      <c r="Q2392" s="16" t="str">
        <f>IFERROR(VLOOKUP($P2392,'Kredieten productgroepen functi'!$C:$M,2,FALSE),"n.v.t.")</f>
        <v>Advertentiekosten grondwaterwet</v>
      </c>
      <c r="R2392" s="16" t="str">
        <f t="shared" si="115"/>
        <v>423136</v>
      </c>
      <c r="S2392" s="16" t="str">
        <f>IFERROR(VLOOKUP($R2392,Kostensoorten!$C:$J,2,FALSE),"n.v.t.")</f>
        <v>Advertenties</v>
      </c>
      <c r="T2392" s="16" t="s">
        <v>39</v>
      </c>
      <c r="U2392" s="16" t="s">
        <v>39</v>
      </c>
      <c r="V2392" s="16" t="s">
        <v>39</v>
      </c>
      <c r="W2392" s="16" t="s">
        <v>39</v>
      </c>
      <c r="X2392" s="16" t="s">
        <v>39</v>
      </c>
      <c r="Y2392" s="16" t="s">
        <v>39</v>
      </c>
      <c r="Z2392" s="16" t="s">
        <v>39</v>
      </c>
      <c r="AA2392" s="16" t="s">
        <v>39</v>
      </c>
      <c r="AB2392" s="16" t="s">
        <v>39</v>
      </c>
      <c r="AC2392" s="16" t="s">
        <v>39</v>
      </c>
      <c r="AD2392" s="16" t="s">
        <v>39</v>
      </c>
      <c r="AE2392" s="16" t="s">
        <v>39</v>
      </c>
      <c r="AF2392" s="16" t="s">
        <v>39</v>
      </c>
      <c r="AG2392" s="16" t="s">
        <v>39</v>
      </c>
      <c r="AH2392" s="16" t="s">
        <v>39</v>
      </c>
      <c r="AI2392" s="16" t="s">
        <v>39</v>
      </c>
      <c r="AJ2392" s="16" t="s">
        <v>39</v>
      </c>
      <c r="AL2392" s="16" t="s">
        <v>39</v>
      </c>
      <c r="AM2392" s="16" t="s">
        <v>39</v>
      </c>
      <c r="AN2392" s="16" t="str">
        <f>IFERROR(VLOOKUP($P2392,'Kredieten productgroepen functi'!$C:$M,6,FALSE),"n.v.t.")</f>
        <v>5501</v>
      </c>
      <c r="AO2392" s="16" t="str">
        <f>IFERROR(VLOOKUP($P2392,'Kredieten productgroepen functi'!$C:$M,7,FALSE),"n.v.t.")</f>
        <v>Vergunningverlening</v>
      </c>
      <c r="AP2392" s="16" t="str">
        <f>IFERROR(VLOOKUP($P2392,'Kredieten productgroepen functi'!$C:$M,8,FALSE),"n.v.t.")</f>
        <v>55</v>
      </c>
      <c r="AQ2392" s="16" t="str">
        <f>IFERROR(VLOOKUP($P2392,'Kredieten productgroepen functi'!$C:$M,9,FALSE),"n.v.t.")</f>
        <v>Vergunningverlening en handhaving</v>
      </c>
      <c r="AR2392" s="16" t="str">
        <f>IFERROR(VLOOKUP($P2392,'Kredieten productgroepen functi'!$C:$M,10,FALSE),"n.v.t.")</f>
        <v>5</v>
      </c>
      <c r="AS2392" s="16" t="str">
        <f>IFERROR(VLOOKUP($P2392,'Kredieten productgroepen functi'!$C:$M,11,FALSE),"n.v.t.")</f>
        <v>Milieubeheer</v>
      </c>
      <c r="AT2392" s="16" t="str">
        <f t="shared" si="116"/>
        <v>Lasten</v>
      </c>
      <c r="AU2392" s="16" t="str">
        <f>IFERROR(VLOOKUP($R2392,Kostensoorten!$C:$J,7,FALSE),"n.v.t.")</f>
        <v>2.3.1</v>
      </c>
      <c r="AV2392" s="16" t="str">
        <f>IFERROR(VLOOKUP($R2392,Kostensoorten!$C:$J,8,FALSE),"n.v.t.")</f>
        <v>Aankopen niet duurzame goedere</v>
      </c>
    </row>
    <row r="2393" spans="6:48">
      <c r="F2393" s="2" t="s">
        <v>7327</v>
      </c>
      <c r="G2393" s="2" t="s">
        <v>39</v>
      </c>
      <c r="H2393" s="2" t="s">
        <v>39</v>
      </c>
      <c r="I2393" s="18">
        <v>21.74</v>
      </c>
      <c r="P2393" s="16" t="str">
        <f t="shared" si="114"/>
        <v>655116</v>
      </c>
      <c r="Q2393" s="16" t="str">
        <f>IFERROR(VLOOKUP($P2393,'Kredieten productgroepen functi'!$C:$M,2,FALSE),"n.v.t.")</f>
        <v>Advertentiekosten grondwaterwet</v>
      </c>
      <c r="R2393" s="16" t="str">
        <f t="shared" si="115"/>
        <v>460501</v>
      </c>
      <c r="S2393" s="16" t="str">
        <f>IFERROR(VLOOKUP($R2393,Kostensoorten!$C:$J,2,FALSE),"n.v.t.")</f>
        <v>overige administratieve boekingen</v>
      </c>
      <c r="T2393" s="16" t="s">
        <v>39</v>
      </c>
      <c r="U2393" s="16" t="s">
        <v>39</v>
      </c>
      <c r="V2393" s="16" t="s">
        <v>39</v>
      </c>
      <c r="W2393" s="16" t="s">
        <v>39</v>
      </c>
      <c r="X2393" s="16" t="s">
        <v>39</v>
      </c>
      <c r="Y2393" s="16" t="s">
        <v>39</v>
      </c>
      <c r="Z2393" s="16" t="s">
        <v>39</v>
      </c>
      <c r="AA2393" s="16" t="s">
        <v>39</v>
      </c>
      <c r="AB2393" s="16" t="s">
        <v>39</v>
      </c>
      <c r="AC2393" s="16" t="s">
        <v>39</v>
      </c>
      <c r="AD2393" s="16" t="s">
        <v>39</v>
      </c>
      <c r="AE2393" s="16" t="s">
        <v>39</v>
      </c>
      <c r="AF2393" s="16" t="s">
        <v>39</v>
      </c>
      <c r="AG2393" s="16" t="s">
        <v>39</v>
      </c>
      <c r="AH2393" s="16" t="s">
        <v>39</v>
      </c>
      <c r="AI2393" s="16" t="s">
        <v>39</v>
      </c>
      <c r="AJ2393" s="16" t="s">
        <v>39</v>
      </c>
      <c r="AL2393" s="16" t="s">
        <v>39</v>
      </c>
      <c r="AM2393" s="16" t="s">
        <v>39</v>
      </c>
      <c r="AN2393" s="16" t="str">
        <f>IFERROR(VLOOKUP($P2393,'Kredieten productgroepen functi'!$C:$M,6,FALSE),"n.v.t.")</f>
        <v>5501</v>
      </c>
      <c r="AO2393" s="16" t="str">
        <f>IFERROR(VLOOKUP($P2393,'Kredieten productgroepen functi'!$C:$M,7,FALSE),"n.v.t.")</f>
        <v>Vergunningverlening</v>
      </c>
      <c r="AP2393" s="16" t="str">
        <f>IFERROR(VLOOKUP($P2393,'Kredieten productgroepen functi'!$C:$M,8,FALSE),"n.v.t.")</f>
        <v>55</v>
      </c>
      <c r="AQ2393" s="16" t="str">
        <f>IFERROR(VLOOKUP($P2393,'Kredieten productgroepen functi'!$C:$M,9,FALSE),"n.v.t.")</f>
        <v>Vergunningverlening en handhaving</v>
      </c>
      <c r="AR2393" s="16" t="str">
        <f>IFERROR(VLOOKUP($P2393,'Kredieten productgroepen functi'!$C:$M,10,FALSE),"n.v.t.")</f>
        <v>5</v>
      </c>
      <c r="AS2393" s="16" t="str">
        <f>IFERROR(VLOOKUP($P2393,'Kredieten productgroepen functi'!$C:$M,11,FALSE),"n.v.t.")</f>
        <v>Milieubeheer</v>
      </c>
      <c r="AT2393" s="16" t="str">
        <f t="shared" si="116"/>
        <v>Lasten</v>
      </c>
      <c r="AU2393" s="16" t="str">
        <f>IFERROR(VLOOKUP($R2393,Kostensoorten!$C:$J,7,FALSE),"n.v.t.")</f>
        <v>6.9</v>
      </c>
      <c r="AV2393" s="16" t="str">
        <f>IFERROR(VLOOKUP($R2393,Kostensoorten!$C:$J,8,FALSE),"n.v.t.")</f>
        <v>Overige administratieve boekinge</v>
      </c>
    </row>
    <row r="2394" spans="6:48">
      <c r="F2394" s="2" t="s">
        <v>72</v>
      </c>
      <c r="G2394" s="2" t="s">
        <v>39</v>
      </c>
      <c r="H2394" s="2" t="s">
        <v>39</v>
      </c>
      <c r="I2394" s="18">
        <v>23582.639999999999</v>
      </c>
      <c r="P2394" s="16" t="str">
        <f t="shared" si="114"/>
        <v>655118</v>
      </c>
      <c r="Q2394" s="16" t="str">
        <f>IFERROR(VLOOKUP($P2394,'Kredieten productgroepen functi'!$C:$M,2,FALSE),"n.v.t.")</f>
        <v>Wabo kosten advertenties</v>
      </c>
      <c r="R2394" s="16" t="str">
        <f t="shared" si="115"/>
        <v>423136</v>
      </c>
      <c r="S2394" s="16" t="str">
        <f>IFERROR(VLOOKUP($R2394,Kostensoorten!$C:$J,2,FALSE),"n.v.t.")</f>
        <v>Advertenties</v>
      </c>
      <c r="T2394" s="16" t="s">
        <v>39</v>
      </c>
      <c r="U2394" s="16" t="s">
        <v>39</v>
      </c>
      <c r="V2394" s="16" t="s">
        <v>39</v>
      </c>
      <c r="W2394" s="16" t="s">
        <v>39</v>
      </c>
      <c r="X2394" s="16" t="s">
        <v>39</v>
      </c>
      <c r="Y2394" s="16" t="s">
        <v>39</v>
      </c>
      <c r="Z2394" s="16" t="s">
        <v>39</v>
      </c>
      <c r="AA2394" s="16" t="s">
        <v>39</v>
      </c>
      <c r="AB2394" s="16" t="s">
        <v>39</v>
      </c>
      <c r="AC2394" s="16" t="s">
        <v>39</v>
      </c>
      <c r="AD2394" s="16" t="s">
        <v>39</v>
      </c>
      <c r="AE2394" s="16" t="s">
        <v>39</v>
      </c>
      <c r="AF2394" s="16" t="s">
        <v>39</v>
      </c>
      <c r="AG2394" s="16" t="s">
        <v>39</v>
      </c>
      <c r="AH2394" s="16" t="s">
        <v>39</v>
      </c>
      <c r="AI2394" s="16" t="s">
        <v>39</v>
      </c>
      <c r="AJ2394" s="16" t="s">
        <v>39</v>
      </c>
      <c r="AL2394" s="16" t="s">
        <v>39</v>
      </c>
      <c r="AM2394" s="16" t="s">
        <v>39</v>
      </c>
      <c r="AN2394" s="16" t="str">
        <f>IFERROR(VLOOKUP($P2394,'Kredieten productgroepen functi'!$C:$M,6,FALSE),"n.v.t.")</f>
        <v>5501</v>
      </c>
      <c r="AO2394" s="16" t="str">
        <f>IFERROR(VLOOKUP($P2394,'Kredieten productgroepen functi'!$C:$M,7,FALSE),"n.v.t.")</f>
        <v>Vergunningverlening</v>
      </c>
      <c r="AP2394" s="16" t="str">
        <f>IFERROR(VLOOKUP($P2394,'Kredieten productgroepen functi'!$C:$M,8,FALSE),"n.v.t.")</f>
        <v>55</v>
      </c>
      <c r="AQ2394" s="16" t="str">
        <f>IFERROR(VLOOKUP($P2394,'Kredieten productgroepen functi'!$C:$M,9,FALSE),"n.v.t.")</f>
        <v>Vergunningverlening en handhaving</v>
      </c>
      <c r="AR2394" s="16" t="str">
        <f>IFERROR(VLOOKUP($P2394,'Kredieten productgroepen functi'!$C:$M,10,FALSE),"n.v.t.")</f>
        <v>5</v>
      </c>
      <c r="AS2394" s="16" t="str">
        <f>IFERROR(VLOOKUP($P2394,'Kredieten productgroepen functi'!$C:$M,11,FALSE),"n.v.t.")</f>
        <v>Milieubeheer</v>
      </c>
      <c r="AT2394" s="16" t="str">
        <f t="shared" si="116"/>
        <v>Lasten</v>
      </c>
      <c r="AU2394" s="16" t="str">
        <f>IFERROR(VLOOKUP($R2394,Kostensoorten!$C:$J,7,FALSE),"n.v.t.")</f>
        <v>2.3.1</v>
      </c>
      <c r="AV2394" s="16" t="str">
        <f>IFERROR(VLOOKUP($R2394,Kostensoorten!$C:$J,8,FALSE),"n.v.t.")</f>
        <v>Aankopen niet duurzame goedere</v>
      </c>
    </row>
    <row r="2395" spans="6:48">
      <c r="F2395" s="2" t="s">
        <v>8287</v>
      </c>
      <c r="G2395" s="2" t="s">
        <v>39</v>
      </c>
      <c r="H2395" s="2" t="s">
        <v>39</v>
      </c>
      <c r="I2395" s="18">
        <v>35</v>
      </c>
      <c r="P2395" s="16" t="str">
        <f t="shared" si="114"/>
        <v>655118</v>
      </c>
      <c r="Q2395" s="16" t="str">
        <f>IFERROR(VLOOKUP($P2395,'Kredieten productgroepen functi'!$C:$M,2,FALSE),"n.v.t.")</f>
        <v>Wabo kosten advertenties</v>
      </c>
      <c r="R2395" s="16" t="str">
        <f t="shared" si="115"/>
        <v>423170</v>
      </c>
      <c r="S2395" s="16" t="str">
        <f>IFERROR(VLOOKUP($R2395,Kostensoorten!$C:$J,2,FALSE),"n.v.t.")</f>
        <v>Werklunch/diner zakelijke relaties</v>
      </c>
      <c r="T2395" s="16" t="s">
        <v>39</v>
      </c>
      <c r="U2395" s="16" t="s">
        <v>39</v>
      </c>
      <c r="V2395" s="16" t="s">
        <v>39</v>
      </c>
      <c r="W2395" s="16" t="s">
        <v>39</v>
      </c>
      <c r="X2395" s="16" t="s">
        <v>39</v>
      </c>
      <c r="Y2395" s="16" t="s">
        <v>39</v>
      </c>
      <c r="Z2395" s="16" t="s">
        <v>39</v>
      </c>
      <c r="AA2395" s="16" t="s">
        <v>39</v>
      </c>
      <c r="AB2395" s="16" t="s">
        <v>39</v>
      </c>
      <c r="AC2395" s="16" t="s">
        <v>39</v>
      </c>
      <c r="AD2395" s="16" t="s">
        <v>39</v>
      </c>
      <c r="AE2395" s="16" t="s">
        <v>39</v>
      </c>
      <c r="AF2395" s="16" t="s">
        <v>39</v>
      </c>
      <c r="AG2395" s="16" t="s">
        <v>39</v>
      </c>
      <c r="AH2395" s="16" t="s">
        <v>39</v>
      </c>
      <c r="AI2395" s="16" t="s">
        <v>39</v>
      </c>
      <c r="AJ2395" s="16" t="s">
        <v>39</v>
      </c>
      <c r="AL2395" s="16" t="s">
        <v>39</v>
      </c>
      <c r="AM2395" s="16" t="s">
        <v>39</v>
      </c>
      <c r="AN2395" s="16" t="str">
        <f>IFERROR(VLOOKUP($P2395,'Kredieten productgroepen functi'!$C:$M,6,FALSE),"n.v.t.")</f>
        <v>5501</v>
      </c>
      <c r="AO2395" s="16" t="str">
        <f>IFERROR(VLOOKUP($P2395,'Kredieten productgroepen functi'!$C:$M,7,FALSE),"n.v.t.")</f>
        <v>Vergunningverlening</v>
      </c>
      <c r="AP2395" s="16" t="str">
        <f>IFERROR(VLOOKUP($P2395,'Kredieten productgroepen functi'!$C:$M,8,FALSE),"n.v.t.")</f>
        <v>55</v>
      </c>
      <c r="AQ2395" s="16" t="str">
        <f>IFERROR(VLOOKUP($P2395,'Kredieten productgroepen functi'!$C:$M,9,FALSE),"n.v.t.")</f>
        <v>Vergunningverlening en handhaving</v>
      </c>
      <c r="AR2395" s="16" t="str">
        <f>IFERROR(VLOOKUP($P2395,'Kredieten productgroepen functi'!$C:$M,10,FALSE),"n.v.t.")</f>
        <v>5</v>
      </c>
      <c r="AS2395" s="16" t="str">
        <f>IFERROR(VLOOKUP($P2395,'Kredieten productgroepen functi'!$C:$M,11,FALSE),"n.v.t.")</f>
        <v>Milieubeheer</v>
      </c>
      <c r="AT2395" s="16" t="str">
        <f t="shared" si="116"/>
        <v>Lasten</v>
      </c>
      <c r="AU2395" s="16" t="str">
        <f>IFERROR(VLOOKUP($R2395,Kostensoorten!$C:$J,7,FALSE),"n.v.t.")</f>
        <v>2.3.1</v>
      </c>
      <c r="AV2395" s="16" t="str">
        <f>IFERROR(VLOOKUP($R2395,Kostensoorten!$C:$J,8,FALSE),"n.v.t.")</f>
        <v>Aankopen niet duurzame goedere</v>
      </c>
    </row>
    <row r="2396" spans="6:48">
      <c r="F2396" s="2" t="s">
        <v>6801</v>
      </c>
      <c r="G2396" s="2" t="s">
        <v>39</v>
      </c>
      <c r="H2396" s="2" t="s">
        <v>39</v>
      </c>
      <c r="I2396" s="18">
        <v>2958.77</v>
      </c>
      <c r="P2396" s="16" t="str">
        <f t="shared" si="114"/>
        <v>655118</v>
      </c>
      <c r="Q2396" s="16" t="str">
        <f>IFERROR(VLOOKUP($P2396,'Kredieten productgroepen functi'!$C:$M,2,FALSE),"n.v.t.")</f>
        <v>Wabo kosten advertenties</v>
      </c>
      <c r="R2396" s="16" t="str">
        <f t="shared" si="115"/>
        <v>460501</v>
      </c>
      <c r="S2396" s="16" t="str">
        <f>IFERROR(VLOOKUP($R2396,Kostensoorten!$C:$J,2,FALSE),"n.v.t.")</f>
        <v>overige administratieve boekingen</v>
      </c>
      <c r="T2396" s="16" t="s">
        <v>39</v>
      </c>
      <c r="U2396" s="16" t="s">
        <v>39</v>
      </c>
      <c r="V2396" s="16" t="s">
        <v>39</v>
      </c>
      <c r="W2396" s="16" t="s">
        <v>39</v>
      </c>
      <c r="X2396" s="16" t="s">
        <v>39</v>
      </c>
      <c r="Y2396" s="16" t="s">
        <v>39</v>
      </c>
      <c r="Z2396" s="16" t="s">
        <v>39</v>
      </c>
      <c r="AA2396" s="16" t="s">
        <v>39</v>
      </c>
      <c r="AB2396" s="16" t="s">
        <v>39</v>
      </c>
      <c r="AC2396" s="16" t="s">
        <v>39</v>
      </c>
      <c r="AD2396" s="16" t="s">
        <v>39</v>
      </c>
      <c r="AE2396" s="16" t="s">
        <v>39</v>
      </c>
      <c r="AF2396" s="16" t="s">
        <v>39</v>
      </c>
      <c r="AG2396" s="16" t="s">
        <v>39</v>
      </c>
      <c r="AH2396" s="16" t="s">
        <v>39</v>
      </c>
      <c r="AI2396" s="16" t="s">
        <v>39</v>
      </c>
      <c r="AJ2396" s="16" t="s">
        <v>39</v>
      </c>
      <c r="AL2396" s="16" t="s">
        <v>39</v>
      </c>
      <c r="AM2396" s="16" t="s">
        <v>39</v>
      </c>
      <c r="AN2396" s="16" t="str">
        <f>IFERROR(VLOOKUP($P2396,'Kredieten productgroepen functi'!$C:$M,6,FALSE),"n.v.t.")</f>
        <v>5501</v>
      </c>
      <c r="AO2396" s="16" t="str">
        <f>IFERROR(VLOOKUP($P2396,'Kredieten productgroepen functi'!$C:$M,7,FALSE),"n.v.t.")</f>
        <v>Vergunningverlening</v>
      </c>
      <c r="AP2396" s="16" t="str">
        <f>IFERROR(VLOOKUP($P2396,'Kredieten productgroepen functi'!$C:$M,8,FALSE),"n.v.t.")</f>
        <v>55</v>
      </c>
      <c r="AQ2396" s="16" t="str">
        <f>IFERROR(VLOOKUP($P2396,'Kredieten productgroepen functi'!$C:$M,9,FALSE),"n.v.t.")</f>
        <v>Vergunningverlening en handhaving</v>
      </c>
      <c r="AR2396" s="16" t="str">
        <f>IFERROR(VLOOKUP($P2396,'Kredieten productgroepen functi'!$C:$M,10,FALSE),"n.v.t.")</f>
        <v>5</v>
      </c>
      <c r="AS2396" s="16" t="str">
        <f>IFERROR(VLOOKUP($P2396,'Kredieten productgroepen functi'!$C:$M,11,FALSE),"n.v.t.")</f>
        <v>Milieubeheer</v>
      </c>
      <c r="AT2396" s="16" t="str">
        <f t="shared" si="116"/>
        <v>Lasten</v>
      </c>
      <c r="AU2396" s="16" t="str">
        <f>IFERROR(VLOOKUP($R2396,Kostensoorten!$C:$J,7,FALSE),"n.v.t.")</f>
        <v>6.9</v>
      </c>
      <c r="AV2396" s="16" t="str">
        <f>IFERROR(VLOOKUP($R2396,Kostensoorten!$C:$J,8,FALSE),"n.v.t.")</f>
        <v>Overige administratieve boekinge</v>
      </c>
    </row>
    <row r="2397" spans="6:48">
      <c r="F2397" s="2" t="s">
        <v>8288</v>
      </c>
      <c r="G2397" s="2" t="s">
        <v>39</v>
      </c>
      <c r="H2397" s="2" t="s">
        <v>39</v>
      </c>
      <c r="I2397" s="18">
        <v>50217</v>
      </c>
      <c r="P2397" s="16" t="str">
        <f t="shared" si="114"/>
        <v>655119</v>
      </c>
      <c r="Q2397" s="16" t="str">
        <f>IFERROR(VLOOKUP($P2397,'Kredieten productgroepen functi'!$C:$M,2,FALSE),"n.v.t.")</f>
        <v>Wabo opbrengsten</v>
      </c>
      <c r="R2397" s="16" t="str">
        <f t="shared" si="115"/>
        <v>423132</v>
      </c>
      <c r="S2397" s="16" t="str">
        <f>IFERROR(VLOOKUP($R2397,Kostensoorten!$C:$J,2,FALSE),"n.v.t.")</f>
        <v>Adviesdiensten door derden</v>
      </c>
      <c r="T2397" s="16" t="s">
        <v>39</v>
      </c>
      <c r="U2397" s="16" t="s">
        <v>39</v>
      </c>
      <c r="V2397" s="16" t="s">
        <v>39</v>
      </c>
      <c r="W2397" s="16" t="s">
        <v>39</v>
      </c>
      <c r="X2397" s="16" t="s">
        <v>39</v>
      </c>
      <c r="Y2397" s="16" t="s">
        <v>39</v>
      </c>
      <c r="Z2397" s="16" t="s">
        <v>39</v>
      </c>
      <c r="AA2397" s="16" t="s">
        <v>39</v>
      </c>
      <c r="AB2397" s="16" t="s">
        <v>39</v>
      </c>
      <c r="AC2397" s="16" t="s">
        <v>39</v>
      </c>
      <c r="AD2397" s="16" t="s">
        <v>39</v>
      </c>
      <c r="AE2397" s="16" t="s">
        <v>39</v>
      </c>
      <c r="AF2397" s="16" t="s">
        <v>39</v>
      </c>
      <c r="AG2397" s="16" t="s">
        <v>39</v>
      </c>
      <c r="AH2397" s="16" t="s">
        <v>39</v>
      </c>
      <c r="AI2397" s="16" t="s">
        <v>39</v>
      </c>
      <c r="AJ2397" s="16" t="s">
        <v>39</v>
      </c>
      <c r="AL2397" s="16" t="s">
        <v>39</v>
      </c>
      <c r="AM2397" s="16" t="s">
        <v>39</v>
      </c>
      <c r="AN2397" s="16" t="str">
        <f>IFERROR(VLOOKUP($P2397,'Kredieten productgroepen functi'!$C:$M,6,FALSE),"n.v.t.")</f>
        <v>5501</v>
      </c>
      <c r="AO2397" s="16" t="str">
        <f>IFERROR(VLOOKUP($P2397,'Kredieten productgroepen functi'!$C:$M,7,FALSE),"n.v.t.")</f>
        <v>Vergunningverlening</v>
      </c>
      <c r="AP2397" s="16" t="str">
        <f>IFERROR(VLOOKUP($P2397,'Kredieten productgroepen functi'!$C:$M,8,FALSE),"n.v.t.")</f>
        <v>55</v>
      </c>
      <c r="AQ2397" s="16" t="str">
        <f>IFERROR(VLOOKUP($P2397,'Kredieten productgroepen functi'!$C:$M,9,FALSE),"n.v.t.")</f>
        <v>Vergunningverlening en handhaving</v>
      </c>
      <c r="AR2397" s="16" t="str">
        <f>IFERROR(VLOOKUP($P2397,'Kredieten productgroepen functi'!$C:$M,10,FALSE),"n.v.t.")</f>
        <v>5</v>
      </c>
      <c r="AS2397" s="16" t="str">
        <f>IFERROR(VLOOKUP($P2397,'Kredieten productgroepen functi'!$C:$M,11,FALSE),"n.v.t.")</f>
        <v>Milieubeheer</v>
      </c>
      <c r="AT2397" s="16" t="str">
        <f t="shared" si="116"/>
        <v>Lasten</v>
      </c>
      <c r="AU2397" s="16" t="str">
        <f>IFERROR(VLOOKUP($R2397,Kostensoorten!$C:$J,7,FALSE),"n.v.t.")</f>
        <v>2.3.1</v>
      </c>
      <c r="AV2397" s="16" t="str">
        <f>IFERROR(VLOOKUP($R2397,Kostensoorten!$C:$J,8,FALSE),"n.v.t.")</f>
        <v>Aankopen niet duurzame goedere</v>
      </c>
    </row>
    <row r="2398" spans="6:48">
      <c r="F2398" s="2" t="s">
        <v>73</v>
      </c>
      <c r="G2398" s="2" t="s">
        <v>39</v>
      </c>
      <c r="H2398" s="2" t="s">
        <v>39</v>
      </c>
      <c r="I2398" s="18">
        <v>-930717.24</v>
      </c>
      <c r="P2398" s="16" t="str">
        <f t="shared" si="114"/>
        <v>655119</v>
      </c>
      <c r="Q2398" s="16" t="str">
        <f>IFERROR(VLOOKUP($P2398,'Kredieten productgroepen functi'!$C:$M,2,FALSE),"n.v.t.")</f>
        <v>Wabo opbrengsten</v>
      </c>
      <c r="R2398" s="16" t="str">
        <f t="shared" si="115"/>
        <v>811010</v>
      </c>
      <c r="S2398" s="16" t="str">
        <f>IFERROR(VLOOKUP($R2398,Kostensoorten!$C:$J,2,FALSE),"n.v.t.")</f>
        <v>Opbrengst leges</v>
      </c>
      <c r="T2398" s="16" t="s">
        <v>39</v>
      </c>
      <c r="U2398" s="16" t="s">
        <v>39</v>
      </c>
      <c r="V2398" s="16" t="s">
        <v>39</v>
      </c>
      <c r="W2398" s="16" t="s">
        <v>39</v>
      </c>
      <c r="X2398" s="16" t="s">
        <v>39</v>
      </c>
      <c r="Y2398" s="16" t="s">
        <v>39</v>
      </c>
      <c r="Z2398" s="16" t="s">
        <v>39</v>
      </c>
      <c r="AA2398" s="16" t="s">
        <v>39</v>
      </c>
      <c r="AB2398" s="16" t="s">
        <v>39</v>
      </c>
      <c r="AC2398" s="16" t="s">
        <v>39</v>
      </c>
      <c r="AD2398" s="16" t="s">
        <v>39</v>
      </c>
      <c r="AE2398" s="16" t="s">
        <v>39</v>
      </c>
      <c r="AF2398" s="16" t="s">
        <v>39</v>
      </c>
      <c r="AG2398" s="16" t="s">
        <v>39</v>
      </c>
      <c r="AH2398" s="16" t="s">
        <v>39</v>
      </c>
      <c r="AI2398" s="16" t="s">
        <v>39</v>
      </c>
      <c r="AJ2398" s="16" t="s">
        <v>39</v>
      </c>
      <c r="AL2398" s="16" t="s">
        <v>39</v>
      </c>
      <c r="AM2398" s="16" t="s">
        <v>39</v>
      </c>
      <c r="AN2398" s="16" t="str">
        <f>IFERROR(VLOOKUP($P2398,'Kredieten productgroepen functi'!$C:$M,6,FALSE),"n.v.t.")</f>
        <v>5501</v>
      </c>
      <c r="AO2398" s="16" t="str">
        <f>IFERROR(VLOOKUP($P2398,'Kredieten productgroepen functi'!$C:$M,7,FALSE),"n.v.t.")</f>
        <v>Vergunningverlening</v>
      </c>
      <c r="AP2398" s="16" t="str">
        <f>IFERROR(VLOOKUP($P2398,'Kredieten productgroepen functi'!$C:$M,8,FALSE),"n.v.t.")</f>
        <v>55</v>
      </c>
      <c r="AQ2398" s="16" t="str">
        <f>IFERROR(VLOOKUP($P2398,'Kredieten productgroepen functi'!$C:$M,9,FALSE),"n.v.t.")</f>
        <v>Vergunningverlening en handhaving</v>
      </c>
      <c r="AR2398" s="16" t="str">
        <f>IFERROR(VLOOKUP($P2398,'Kredieten productgroepen functi'!$C:$M,10,FALSE),"n.v.t.")</f>
        <v>5</v>
      </c>
      <c r="AS2398" s="16" t="str">
        <f>IFERROR(VLOOKUP($P2398,'Kredieten productgroepen functi'!$C:$M,11,FALSE),"n.v.t.")</f>
        <v>Milieubeheer</v>
      </c>
      <c r="AT2398" s="16" t="str">
        <f t="shared" si="116"/>
        <v>Baten</v>
      </c>
      <c r="AU2398" s="16" t="str">
        <f>IFERROR(VLOOKUP($R2398,Kostensoorten!$C:$J,7,FALSE),"n.v.t.")</f>
        <v>1.1</v>
      </c>
      <c r="AV2398" s="16" t="str">
        <f>IFERROR(VLOOKUP($R2398,Kostensoorten!$C:$J,8,FALSE),"n.v.t.")</f>
        <v>Leges en andere rechten</v>
      </c>
    </row>
    <row r="2399" spans="6:48">
      <c r="F2399" s="2" t="s">
        <v>9844</v>
      </c>
      <c r="G2399" s="2" t="s">
        <v>39</v>
      </c>
      <c r="H2399" s="2" t="s">
        <v>39</v>
      </c>
      <c r="I2399" s="18">
        <v>2608905.5</v>
      </c>
      <c r="P2399" s="16" t="str">
        <f t="shared" si="114"/>
        <v>655124</v>
      </c>
      <c r="Q2399" s="16" t="str">
        <f>IFERROR(VLOOKUP($P2399,'Kredieten productgroepen functi'!$C:$M,2,FALSE),"n.v.t.")</f>
        <v>Omgevingsdienst Groningen</v>
      </c>
      <c r="R2399" s="16" t="str">
        <f t="shared" si="115"/>
        <v>423132</v>
      </c>
      <c r="S2399" s="16" t="str">
        <f>IFERROR(VLOOKUP($R2399,Kostensoorten!$C:$J,2,FALSE),"n.v.t.")</f>
        <v>Adviesdiensten door derden</v>
      </c>
      <c r="T2399" s="16" t="s">
        <v>39</v>
      </c>
      <c r="U2399" s="16" t="s">
        <v>39</v>
      </c>
      <c r="V2399" s="16" t="s">
        <v>39</v>
      </c>
      <c r="W2399" s="16" t="s">
        <v>39</v>
      </c>
      <c r="X2399" s="16" t="s">
        <v>39</v>
      </c>
      <c r="Y2399" s="16" t="s">
        <v>39</v>
      </c>
      <c r="Z2399" s="16" t="s">
        <v>39</v>
      </c>
      <c r="AA2399" s="16" t="s">
        <v>39</v>
      </c>
      <c r="AB2399" s="16" t="s">
        <v>39</v>
      </c>
      <c r="AC2399" s="16" t="s">
        <v>39</v>
      </c>
      <c r="AD2399" s="16" t="s">
        <v>39</v>
      </c>
      <c r="AE2399" s="16" t="s">
        <v>39</v>
      </c>
      <c r="AF2399" s="16" t="s">
        <v>39</v>
      </c>
      <c r="AG2399" s="16" t="s">
        <v>39</v>
      </c>
      <c r="AH2399" s="16" t="s">
        <v>39</v>
      </c>
      <c r="AI2399" s="16" t="s">
        <v>39</v>
      </c>
      <c r="AJ2399" s="16" t="s">
        <v>39</v>
      </c>
      <c r="AL2399" s="16" t="s">
        <v>39</v>
      </c>
      <c r="AM2399" s="16" t="s">
        <v>39</v>
      </c>
      <c r="AN2399" s="16" t="str">
        <f>IFERROR(VLOOKUP($P2399,'Kredieten productgroepen functi'!$C:$M,6,FALSE),"n.v.t.")</f>
        <v>5501</v>
      </c>
      <c r="AO2399" s="16" t="str">
        <f>IFERROR(VLOOKUP($P2399,'Kredieten productgroepen functi'!$C:$M,7,FALSE),"n.v.t.")</f>
        <v>Vergunningverlening</v>
      </c>
      <c r="AP2399" s="16" t="str">
        <f>IFERROR(VLOOKUP($P2399,'Kredieten productgroepen functi'!$C:$M,8,FALSE),"n.v.t.")</f>
        <v>55</v>
      </c>
      <c r="AQ2399" s="16" t="str">
        <f>IFERROR(VLOOKUP($P2399,'Kredieten productgroepen functi'!$C:$M,9,FALSE),"n.v.t.")</f>
        <v>Vergunningverlening en handhaving</v>
      </c>
      <c r="AR2399" s="16" t="str">
        <f>IFERROR(VLOOKUP($P2399,'Kredieten productgroepen functi'!$C:$M,10,FALSE),"n.v.t.")</f>
        <v>5</v>
      </c>
      <c r="AS2399" s="16" t="str">
        <f>IFERROR(VLOOKUP($P2399,'Kredieten productgroepen functi'!$C:$M,11,FALSE),"n.v.t.")</f>
        <v>Milieubeheer</v>
      </c>
      <c r="AT2399" s="16" t="str">
        <f t="shared" si="116"/>
        <v>Lasten</v>
      </c>
      <c r="AU2399" s="16" t="str">
        <f>IFERROR(VLOOKUP($R2399,Kostensoorten!$C:$J,7,FALSE),"n.v.t.")</f>
        <v>2.3.1</v>
      </c>
      <c r="AV2399" s="16" t="str">
        <f>IFERROR(VLOOKUP($R2399,Kostensoorten!$C:$J,8,FALSE),"n.v.t.")</f>
        <v>Aankopen niet duurzame goedere</v>
      </c>
    </row>
    <row r="2400" spans="6:48">
      <c r="F2400" s="2" t="s">
        <v>9845</v>
      </c>
      <c r="G2400" s="2" t="s">
        <v>39</v>
      </c>
      <c r="H2400" s="2" t="s">
        <v>39</v>
      </c>
      <c r="I2400" s="18">
        <v>125933.5</v>
      </c>
      <c r="P2400" s="16" t="str">
        <f t="shared" si="114"/>
        <v>655124</v>
      </c>
      <c r="Q2400" s="16" t="str">
        <f>IFERROR(VLOOKUP($P2400,'Kredieten productgroepen functi'!$C:$M,2,FALSE),"n.v.t.")</f>
        <v>Omgevingsdienst Groningen</v>
      </c>
      <c r="R2400" s="16" t="str">
        <f t="shared" si="115"/>
        <v>423139</v>
      </c>
      <c r="S2400" s="16" t="str">
        <f>IFERROR(VLOOKUP($R2400,Kostensoorten!$C:$J,2,FALSE),"n.v.t.")</f>
        <v>Overige diensten van derden</v>
      </c>
      <c r="T2400" s="16" t="s">
        <v>39</v>
      </c>
      <c r="U2400" s="16" t="s">
        <v>39</v>
      </c>
      <c r="V2400" s="16" t="s">
        <v>39</v>
      </c>
      <c r="W2400" s="16" t="s">
        <v>39</v>
      </c>
      <c r="X2400" s="16" t="s">
        <v>39</v>
      </c>
      <c r="Y2400" s="16" t="s">
        <v>39</v>
      </c>
      <c r="Z2400" s="16" t="s">
        <v>39</v>
      </c>
      <c r="AA2400" s="16" t="s">
        <v>39</v>
      </c>
      <c r="AB2400" s="16" t="s">
        <v>39</v>
      </c>
      <c r="AC2400" s="16" t="s">
        <v>39</v>
      </c>
      <c r="AD2400" s="16" t="s">
        <v>39</v>
      </c>
      <c r="AE2400" s="16" t="s">
        <v>39</v>
      </c>
      <c r="AF2400" s="16" t="s">
        <v>39</v>
      </c>
      <c r="AG2400" s="16" t="s">
        <v>39</v>
      </c>
      <c r="AH2400" s="16" t="s">
        <v>39</v>
      </c>
      <c r="AI2400" s="16" t="s">
        <v>39</v>
      </c>
      <c r="AJ2400" s="16" t="s">
        <v>39</v>
      </c>
      <c r="AL2400" s="16" t="s">
        <v>39</v>
      </c>
      <c r="AM2400" s="16" t="s">
        <v>39</v>
      </c>
      <c r="AN2400" s="16" t="str">
        <f>IFERROR(VLOOKUP($P2400,'Kredieten productgroepen functi'!$C:$M,6,FALSE),"n.v.t.")</f>
        <v>5501</v>
      </c>
      <c r="AO2400" s="16" t="str">
        <f>IFERROR(VLOOKUP($P2400,'Kredieten productgroepen functi'!$C:$M,7,FALSE),"n.v.t.")</f>
        <v>Vergunningverlening</v>
      </c>
      <c r="AP2400" s="16" t="str">
        <f>IFERROR(VLOOKUP($P2400,'Kredieten productgroepen functi'!$C:$M,8,FALSE),"n.v.t.")</f>
        <v>55</v>
      </c>
      <c r="AQ2400" s="16" t="str">
        <f>IFERROR(VLOOKUP($P2400,'Kredieten productgroepen functi'!$C:$M,9,FALSE),"n.v.t.")</f>
        <v>Vergunningverlening en handhaving</v>
      </c>
      <c r="AR2400" s="16" t="str">
        <f>IFERROR(VLOOKUP($P2400,'Kredieten productgroepen functi'!$C:$M,10,FALSE),"n.v.t.")</f>
        <v>5</v>
      </c>
      <c r="AS2400" s="16" t="str">
        <f>IFERROR(VLOOKUP($P2400,'Kredieten productgroepen functi'!$C:$M,11,FALSE),"n.v.t.")</f>
        <v>Milieubeheer</v>
      </c>
      <c r="AT2400" s="16" t="str">
        <f t="shared" si="116"/>
        <v>Lasten</v>
      </c>
      <c r="AU2400" s="16" t="str">
        <f>IFERROR(VLOOKUP($R2400,Kostensoorten!$C:$J,7,FALSE),"n.v.t.")</f>
        <v>2.3.1</v>
      </c>
      <c r="AV2400" s="16" t="str">
        <f>IFERROR(VLOOKUP($R2400,Kostensoorten!$C:$J,8,FALSE),"n.v.t.")</f>
        <v>Aankopen niet duurzame goedere</v>
      </c>
    </row>
    <row r="2401" spans="6:48">
      <c r="F2401" s="2" t="s">
        <v>8289</v>
      </c>
      <c r="G2401" s="2" t="s">
        <v>39</v>
      </c>
      <c r="H2401" s="2" t="s">
        <v>39</v>
      </c>
      <c r="I2401" s="18">
        <v>2131488.5</v>
      </c>
      <c r="P2401" s="16" t="str">
        <f t="shared" si="114"/>
        <v>655124</v>
      </c>
      <c r="Q2401" s="16" t="str">
        <f>IFERROR(VLOOKUP($P2401,'Kredieten productgroepen functi'!$C:$M,2,FALSE),"n.v.t.")</f>
        <v>Omgevingsdienst Groningen</v>
      </c>
      <c r="R2401" s="16" t="str">
        <f t="shared" si="115"/>
        <v>440201</v>
      </c>
      <c r="S2401" s="16" t="str">
        <f>IFERROR(VLOOKUP($R2401,Kostensoorten!$C:$J,2,FALSE),"n.v.t.")</f>
        <v>Exploitatiebijdragen aan overheden</v>
      </c>
      <c r="T2401" s="16" t="s">
        <v>39</v>
      </c>
      <c r="U2401" s="16" t="s">
        <v>39</v>
      </c>
      <c r="V2401" s="16" t="s">
        <v>39</v>
      </c>
      <c r="W2401" s="16" t="s">
        <v>39</v>
      </c>
      <c r="X2401" s="16" t="s">
        <v>39</v>
      </c>
      <c r="Y2401" s="16" t="s">
        <v>39</v>
      </c>
      <c r="Z2401" s="16" t="s">
        <v>39</v>
      </c>
      <c r="AA2401" s="16" t="s">
        <v>39</v>
      </c>
      <c r="AB2401" s="16" t="s">
        <v>39</v>
      </c>
      <c r="AC2401" s="16" t="s">
        <v>39</v>
      </c>
      <c r="AD2401" s="16" t="s">
        <v>39</v>
      </c>
      <c r="AE2401" s="16" t="s">
        <v>39</v>
      </c>
      <c r="AF2401" s="16" t="s">
        <v>39</v>
      </c>
      <c r="AG2401" s="16" t="s">
        <v>39</v>
      </c>
      <c r="AH2401" s="16" t="s">
        <v>39</v>
      </c>
      <c r="AI2401" s="16" t="s">
        <v>39</v>
      </c>
      <c r="AJ2401" s="16" t="s">
        <v>39</v>
      </c>
      <c r="AL2401" s="16" t="s">
        <v>39</v>
      </c>
      <c r="AM2401" s="16" t="s">
        <v>39</v>
      </c>
      <c r="AN2401" s="16" t="str">
        <f>IFERROR(VLOOKUP($P2401,'Kredieten productgroepen functi'!$C:$M,6,FALSE),"n.v.t.")</f>
        <v>5501</v>
      </c>
      <c r="AO2401" s="16" t="str">
        <f>IFERROR(VLOOKUP($P2401,'Kredieten productgroepen functi'!$C:$M,7,FALSE),"n.v.t.")</f>
        <v>Vergunningverlening</v>
      </c>
      <c r="AP2401" s="16" t="str">
        <f>IFERROR(VLOOKUP($P2401,'Kredieten productgroepen functi'!$C:$M,8,FALSE),"n.v.t.")</f>
        <v>55</v>
      </c>
      <c r="AQ2401" s="16" t="str">
        <f>IFERROR(VLOOKUP($P2401,'Kredieten productgroepen functi'!$C:$M,9,FALSE),"n.v.t.")</f>
        <v>Vergunningverlening en handhaving</v>
      </c>
      <c r="AR2401" s="16" t="str">
        <f>IFERROR(VLOOKUP($P2401,'Kredieten productgroepen functi'!$C:$M,10,FALSE),"n.v.t.")</f>
        <v>5</v>
      </c>
      <c r="AS2401" s="16" t="str">
        <f>IFERROR(VLOOKUP($P2401,'Kredieten productgroepen functi'!$C:$M,11,FALSE),"n.v.t.")</f>
        <v>Milieubeheer</v>
      </c>
      <c r="AT2401" s="16" t="str">
        <f t="shared" si="116"/>
        <v>Lasten</v>
      </c>
      <c r="AU2401" s="16" t="str">
        <f>IFERROR(VLOOKUP($R2401,Kostensoorten!$C:$J,7,FALSE),"n.v.t.")</f>
        <v>4.0.2</v>
      </c>
      <c r="AV2401" s="16" t="str">
        <f>IFERROR(VLOOKUP($R2401,Kostensoorten!$C:$J,8,FALSE),"n.v.t.")</f>
        <v>Inkomensoverdrachten aan overh</v>
      </c>
    </row>
    <row r="2402" spans="6:48">
      <c r="F2402" s="2" t="s">
        <v>9846</v>
      </c>
      <c r="G2402" s="2" t="s">
        <v>39</v>
      </c>
      <c r="H2402" s="2" t="s">
        <v>39</v>
      </c>
      <c r="I2402" s="18">
        <v>750</v>
      </c>
      <c r="P2402" s="16" t="str">
        <f t="shared" si="114"/>
        <v>655126</v>
      </c>
      <c r="Q2402" s="16" t="str">
        <f>IFERROR(VLOOKUP($P2402,'Kredieten productgroepen functi'!$C:$M,2,FALSE),"n.v.t.")</f>
        <v>Omgevingswet</v>
      </c>
      <c r="R2402" s="16" t="str">
        <f t="shared" si="115"/>
        <v>423134</v>
      </c>
      <c r="S2402" s="16" t="str">
        <f>IFERROR(VLOOKUP($R2402,Kostensoorten!$C:$J,2,FALSE),"n.v.t.")</f>
        <v>Studie en opleidingen</v>
      </c>
      <c r="T2402" s="16" t="s">
        <v>39</v>
      </c>
      <c r="U2402" s="16" t="s">
        <v>39</v>
      </c>
      <c r="V2402" s="16" t="s">
        <v>39</v>
      </c>
      <c r="W2402" s="16" t="s">
        <v>39</v>
      </c>
      <c r="X2402" s="16" t="s">
        <v>39</v>
      </c>
      <c r="Y2402" s="16" t="s">
        <v>39</v>
      </c>
      <c r="Z2402" s="16" t="s">
        <v>39</v>
      </c>
      <c r="AA2402" s="16" t="s">
        <v>39</v>
      </c>
      <c r="AB2402" s="16" t="s">
        <v>39</v>
      </c>
      <c r="AC2402" s="16" t="s">
        <v>39</v>
      </c>
      <c r="AD2402" s="16" t="s">
        <v>39</v>
      </c>
      <c r="AE2402" s="16" t="s">
        <v>39</v>
      </c>
      <c r="AF2402" s="16" t="s">
        <v>39</v>
      </c>
      <c r="AG2402" s="16" t="s">
        <v>39</v>
      </c>
      <c r="AH2402" s="16" t="s">
        <v>39</v>
      </c>
      <c r="AI2402" s="16" t="s">
        <v>39</v>
      </c>
      <c r="AJ2402" s="16" t="s">
        <v>39</v>
      </c>
      <c r="AL2402" s="16" t="s">
        <v>39</v>
      </c>
      <c r="AM2402" s="16" t="s">
        <v>39</v>
      </c>
      <c r="AN2402" s="16" t="str">
        <f>IFERROR(VLOOKUP($P2402,'Kredieten productgroepen functi'!$C:$M,6,FALSE),"n.v.t.")</f>
        <v>5501</v>
      </c>
      <c r="AO2402" s="16" t="str">
        <f>IFERROR(VLOOKUP($P2402,'Kredieten productgroepen functi'!$C:$M,7,FALSE),"n.v.t.")</f>
        <v>Vergunningverlening</v>
      </c>
      <c r="AP2402" s="16" t="str">
        <f>IFERROR(VLOOKUP($P2402,'Kredieten productgroepen functi'!$C:$M,8,FALSE),"n.v.t.")</f>
        <v>55</v>
      </c>
      <c r="AQ2402" s="16" t="str">
        <f>IFERROR(VLOOKUP($P2402,'Kredieten productgroepen functi'!$C:$M,9,FALSE),"n.v.t.")</f>
        <v>Vergunningverlening en handhaving</v>
      </c>
      <c r="AR2402" s="16" t="str">
        <f>IFERROR(VLOOKUP($P2402,'Kredieten productgroepen functi'!$C:$M,10,FALSE),"n.v.t.")</f>
        <v>5</v>
      </c>
      <c r="AS2402" s="16" t="str">
        <f>IFERROR(VLOOKUP($P2402,'Kredieten productgroepen functi'!$C:$M,11,FALSE),"n.v.t.")</f>
        <v>Milieubeheer</v>
      </c>
      <c r="AT2402" s="16" t="str">
        <f t="shared" si="116"/>
        <v>Lasten</v>
      </c>
      <c r="AU2402" s="16" t="str">
        <f>IFERROR(VLOOKUP($R2402,Kostensoorten!$C:$J,7,FALSE),"n.v.t.")</f>
        <v>2.3.1</v>
      </c>
      <c r="AV2402" s="16" t="str">
        <f>IFERROR(VLOOKUP($R2402,Kostensoorten!$C:$J,8,FALSE),"n.v.t.")</f>
        <v>Aankopen niet duurzame goedere</v>
      </c>
    </row>
    <row r="2403" spans="6:48">
      <c r="F2403" s="2" t="s">
        <v>8290</v>
      </c>
      <c r="G2403" s="2" t="s">
        <v>39</v>
      </c>
      <c r="H2403" s="2" t="s">
        <v>39</v>
      </c>
      <c r="I2403" s="18">
        <v>475</v>
      </c>
      <c r="P2403" s="16" t="str">
        <f t="shared" si="114"/>
        <v>655126</v>
      </c>
      <c r="Q2403" s="16" t="str">
        <f>IFERROR(VLOOKUP($P2403,'Kredieten productgroepen functi'!$C:$M,2,FALSE),"n.v.t.")</f>
        <v>Omgevingswet</v>
      </c>
      <c r="R2403" s="16" t="str">
        <f t="shared" si="115"/>
        <v>423139</v>
      </c>
      <c r="S2403" s="16" t="str">
        <f>IFERROR(VLOOKUP($R2403,Kostensoorten!$C:$J,2,FALSE),"n.v.t.")</f>
        <v>Overige diensten van derden</v>
      </c>
      <c r="T2403" s="16" t="s">
        <v>39</v>
      </c>
      <c r="U2403" s="16" t="s">
        <v>39</v>
      </c>
      <c r="V2403" s="16" t="s">
        <v>39</v>
      </c>
      <c r="W2403" s="16" t="s">
        <v>39</v>
      </c>
      <c r="X2403" s="16" t="s">
        <v>39</v>
      </c>
      <c r="Y2403" s="16" t="s">
        <v>39</v>
      </c>
      <c r="Z2403" s="16" t="s">
        <v>39</v>
      </c>
      <c r="AA2403" s="16" t="s">
        <v>39</v>
      </c>
      <c r="AB2403" s="16" t="s">
        <v>39</v>
      </c>
      <c r="AC2403" s="16" t="s">
        <v>39</v>
      </c>
      <c r="AD2403" s="16" t="s">
        <v>39</v>
      </c>
      <c r="AE2403" s="16" t="s">
        <v>39</v>
      </c>
      <c r="AF2403" s="16" t="s">
        <v>39</v>
      </c>
      <c r="AG2403" s="16" t="s">
        <v>39</v>
      </c>
      <c r="AH2403" s="16" t="s">
        <v>39</v>
      </c>
      <c r="AI2403" s="16" t="s">
        <v>39</v>
      </c>
      <c r="AJ2403" s="16" t="s">
        <v>39</v>
      </c>
      <c r="AL2403" s="16" t="s">
        <v>39</v>
      </c>
      <c r="AM2403" s="16" t="s">
        <v>39</v>
      </c>
      <c r="AN2403" s="16" t="str">
        <f>IFERROR(VLOOKUP($P2403,'Kredieten productgroepen functi'!$C:$M,6,FALSE),"n.v.t.")</f>
        <v>5501</v>
      </c>
      <c r="AO2403" s="16" t="str">
        <f>IFERROR(VLOOKUP($P2403,'Kredieten productgroepen functi'!$C:$M,7,FALSE),"n.v.t.")</f>
        <v>Vergunningverlening</v>
      </c>
      <c r="AP2403" s="16" t="str">
        <f>IFERROR(VLOOKUP($P2403,'Kredieten productgroepen functi'!$C:$M,8,FALSE),"n.v.t.")</f>
        <v>55</v>
      </c>
      <c r="AQ2403" s="16" t="str">
        <f>IFERROR(VLOOKUP($P2403,'Kredieten productgroepen functi'!$C:$M,9,FALSE),"n.v.t.")</f>
        <v>Vergunningverlening en handhaving</v>
      </c>
      <c r="AR2403" s="16" t="str">
        <f>IFERROR(VLOOKUP($P2403,'Kredieten productgroepen functi'!$C:$M,10,FALSE),"n.v.t.")</f>
        <v>5</v>
      </c>
      <c r="AS2403" s="16" t="str">
        <f>IFERROR(VLOOKUP($P2403,'Kredieten productgroepen functi'!$C:$M,11,FALSE),"n.v.t.")</f>
        <v>Milieubeheer</v>
      </c>
      <c r="AT2403" s="16" t="str">
        <f t="shared" si="116"/>
        <v>Lasten</v>
      </c>
      <c r="AU2403" s="16" t="str">
        <f>IFERROR(VLOOKUP($R2403,Kostensoorten!$C:$J,7,FALSE),"n.v.t.")</f>
        <v>2.3.1</v>
      </c>
      <c r="AV2403" s="16" t="str">
        <f>IFERROR(VLOOKUP($R2403,Kostensoorten!$C:$J,8,FALSE),"n.v.t.")</f>
        <v>Aankopen niet duurzame goedere</v>
      </c>
    </row>
    <row r="2404" spans="6:48">
      <c r="F2404" s="2" t="s">
        <v>9847</v>
      </c>
      <c r="G2404" s="2" t="s">
        <v>39</v>
      </c>
      <c r="H2404" s="2" t="s">
        <v>39</v>
      </c>
      <c r="I2404" s="18">
        <v>149.79</v>
      </c>
      <c r="P2404" s="16" t="str">
        <f t="shared" si="114"/>
        <v>655126</v>
      </c>
      <c r="Q2404" s="16" t="str">
        <f>IFERROR(VLOOKUP($P2404,'Kredieten productgroepen functi'!$C:$M,2,FALSE),"n.v.t.")</f>
        <v>Omgevingswet</v>
      </c>
      <c r="R2404" s="16" t="str">
        <f t="shared" si="115"/>
        <v>423154</v>
      </c>
      <c r="S2404" s="16" t="str">
        <f>IFERROR(VLOOKUP($R2404,Kostensoorten!$C:$J,2,FALSE),"n.v.t.")</f>
        <v>Verblijfkosten werkzaamehden elders</v>
      </c>
      <c r="T2404" s="16" t="s">
        <v>39</v>
      </c>
      <c r="U2404" s="16" t="s">
        <v>39</v>
      </c>
      <c r="V2404" s="16" t="s">
        <v>39</v>
      </c>
      <c r="W2404" s="16" t="s">
        <v>39</v>
      </c>
      <c r="X2404" s="16" t="s">
        <v>39</v>
      </c>
      <c r="Y2404" s="16" t="s">
        <v>39</v>
      </c>
      <c r="Z2404" s="16" t="s">
        <v>39</v>
      </c>
      <c r="AA2404" s="16" t="s">
        <v>39</v>
      </c>
      <c r="AB2404" s="16" t="s">
        <v>39</v>
      </c>
      <c r="AC2404" s="16" t="s">
        <v>39</v>
      </c>
      <c r="AD2404" s="16" t="s">
        <v>39</v>
      </c>
      <c r="AE2404" s="16" t="s">
        <v>39</v>
      </c>
      <c r="AF2404" s="16" t="s">
        <v>39</v>
      </c>
      <c r="AG2404" s="16" t="s">
        <v>39</v>
      </c>
      <c r="AH2404" s="16" t="s">
        <v>39</v>
      </c>
      <c r="AI2404" s="16" t="s">
        <v>39</v>
      </c>
      <c r="AJ2404" s="16" t="s">
        <v>39</v>
      </c>
      <c r="AL2404" s="16" t="s">
        <v>39</v>
      </c>
      <c r="AM2404" s="16" t="s">
        <v>39</v>
      </c>
      <c r="AN2404" s="16" t="str">
        <f>IFERROR(VLOOKUP($P2404,'Kredieten productgroepen functi'!$C:$M,6,FALSE),"n.v.t.")</f>
        <v>5501</v>
      </c>
      <c r="AO2404" s="16" t="str">
        <f>IFERROR(VLOOKUP($P2404,'Kredieten productgroepen functi'!$C:$M,7,FALSE),"n.v.t.")</f>
        <v>Vergunningverlening</v>
      </c>
      <c r="AP2404" s="16" t="str">
        <f>IFERROR(VLOOKUP($P2404,'Kredieten productgroepen functi'!$C:$M,8,FALSE),"n.v.t.")</f>
        <v>55</v>
      </c>
      <c r="AQ2404" s="16" t="str">
        <f>IFERROR(VLOOKUP($P2404,'Kredieten productgroepen functi'!$C:$M,9,FALSE),"n.v.t.")</f>
        <v>Vergunningverlening en handhaving</v>
      </c>
      <c r="AR2404" s="16" t="str">
        <f>IFERROR(VLOOKUP($P2404,'Kredieten productgroepen functi'!$C:$M,10,FALSE),"n.v.t.")</f>
        <v>5</v>
      </c>
      <c r="AS2404" s="16" t="str">
        <f>IFERROR(VLOOKUP($P2404,'Kredieten productgroepen functi'!$C:$M,11,FALSE),"n.v.t.")</f>
        <v>Milieubeheer</v>
      </c>
      <c r="AT2404" s="16" t="str">
        <f t="shared" si="116"/>
        <v>Lasten</v>
      </c>
      <c r="AU2404" s="16" t="str">
        <f>IFERROR(VLOOKUP($R2404,Kostensoorten!$C:$J,7,FALSE),"n.v.t.")</f>
        <v>2.3.1</v>
      </c>
      <c r="AV2404" s="16" t="str">
        <f>IFERROR(VLOOKUP($R2404,Kostensoorten!$C:$J,8,FALSE),"n.v.t.")</f>
        <v>Aankopen niet duurzame goedere</v>
      </c>
    </row>
    <row r="2405" spans="6:48">
      <c r="F2405" s="2" t="s">
        <v>9848</v>
      </c>
      <c r="G2405" s="2" t="s">
        <v>39</v>
      </c>
      <c r="H2405" s="2" t="s">
        <v>39</v>
      </c>
      <c r="I2405" s="18">
        <v>258.86</v>
      </c>
      <c r="P2405" s="16" t="str">
        <f t="shared" si="114"/>
        <v>655126</v>
      </c>
      <c r="Q2405" s="16" t="str">
        <f>IFERROR(VLOOKUP($P2405,'Kredieten productgroepen functi'!$C:$M,2,FALSE),"n.v.t.")</f>
        <v>Omgevingswet</v>
      </c>
      <c r="R2405" s="16" t="str">
        <f t="shared" si="115"/>
        <v>423170</v>
      </c>
      <c r="S2405" s="16" t="str">
        <f>IFERROR(VLOOKUP($R2405,Kostensoorten!$C:$J,2,FALSE),"n.v.t.")</f>
        <v>Werklunch/diner zakelijke relaties</v>
      </c>
      <c r="T2405" s="16" t="s">
        <v>39</v>
      </c>
      <c r="U2405" s="16" t="s">
        <v>39</v>
      </c>
      <c r="V2405" s="16" t="s">
        <v>39</v>
      </c>
      <c r="W2405" s="16" t="s">
        <v>39</v>
      </c>
      <c r="X2405" s="16" t="s">
        <v>39</v>
      </c>
      <c r="Y2405" s="16" t="s">
        <v>39</v>
      </c>
      <c r="Z2405" s="16" t="s">
        <v>39</v>
      </c>
      <c r="AA2405" s="16" t="s">
        <v>39</v>
      </c>
      <c r="AB2405" s="16" t="s">
        <v>39</v>
      </c>
      <c r="AC2405" s="16" t="s">
        <v>39</v>
      </c>
      <c r="AD2405" s="16" t="s">
        <v>39</v>
      </c>
      <c r="AE2405" s="16" t="s">
        <v>39</v>
      </c>
      <c r="AF2405" s="16" t="s">
        <v>39</v>
      </c>
      <c r="AG2405" s="16" t="s">
        <v>39</v>
      </c>
      <c r="AH2405" s="16" t="s">
        <v>39</v>
      </c>
      <c r="AI2405" s="16" t="s">
        <v>39</v>
      </c>
      <c r="AJ2405" s="16" t="s">
        <v>39</v>
      </c>
      <c r="AL2405" s="16" t="s">
        <v>39</v>
      </c>
      <c r="AM2405" s="16" t="s">
        <v>39</v>
      </c>
      <c r="AN2405" s="16" t="str">
        <f>IFERROR(VLOOKUP($P2405,'Kredieten productgroepen functi'!$C:$M,6,FALSE),"n.v.t.")</f>
        <v>5501</v>
      </c>
      <c r="AO2405" s="16" t="str">
        <f>IFERROR(VLOOKUP($P2405,'Kredieten productgroepen functi'!$C:$M,7,FALSE),"n.v.t.")</f>
        <v>Vergunningverlening</v>
      </c>
      <c r="AP2405" s="16" t="str">
        <f>IFERROR(VLOOKUP($P2405,'Kredieten productgroepen functi'!$C:$M,8,FALSE),"n.v.t.")</f>
        <v>55</v>
      </c>
      <c r="AQ2405" s="16" t="str">
        <f>IFERROR(VLOOKUP($P2405,'Kredieten productgroepen functi'!$C:$M,9,FALSE),"n.v.t.")</f>
        <v>Vergunningverlening en handhaving</v>
      </c>
      <c r="AR2405" s="16" t="str">
        <f>IFERROR(VLOOKUP($P2405,'Kredieten productgroepen functi'!$C:$M,10,FALSE),"n.v.t.")</f>
        <v>5</v>
      </c>
      <c r="AS2405" s="16" t="str">
        <f>IFERROR(VLOOKUP($P2405,'Kredieten productgroepen functi'!$C:$M,11,FALSE),"n.v.t.")</f>
        <v>Milieubeheer</v>
      </c>
      <c r="AT2405" s="16" t="str">
        <f t="shared" si="116"/>
        <v>Lasten</v>
      </c>
      <c r="AU2405" s="16" t="str">
        <f>IFERROR(VLOOKUP($R2405,Kostensoorten!$C:$J,7,FALSE),"n.v.t.")</f>
        <v>2.3.1</v>
      </c>
      <c r="AV2405" s="16" t="str">
        <f>IFERROR(VLOOKUP($R2405,Kostensoorten!$C:$J,8,FALSE),"n.v.t.")</f>
        <v>Aankopen niet duurzame goedere</v>
      </c>
    </row>
    <row r="2406" spans="6:48">
      <c r="F2406" s="2" t="s">
        <v>9849</v>
      </c>
      <c r="G2406" s="2" t="s">
        <v>39</v>
      </c>
      <c r="H2406" s="2" t="s">
        <v>39</v>
      </c>
      <c r="I2406" s="18">
        <v>398.3</v>
      </c>
      <c r="P2406" s="16" t="str">
        <f t="shared" si="114"/>
        <v>655126</v>
      </c>
      <c r="Q2406" s="16" t="str">
        <f>IFERROR(VLOOKUP($P2406,'Kredieten productgroepen functi'!$C:$M,2,FALSE),"n.v.t.")</f>
        <v>Omgevingswet</v>
      </c>
      <c r="R2406" s="16" t="str">
        <f t="shared" si="115"/>
        <v>423170</v>
      </c>
      <c r="S2406" s="16" t="str">
        <f>IFERROR(VLOOKUP($R2406,Kostensoorten!$C:$J,2,FALSE),"n.v.t.")</f>
        <v>Werklunch/diner zakelijke relaties</v>
      </c>
      <c r="T2406" s="16" t="s">
        <v>39</v>
      </c>
      <c r="U2406" s="16" t="s">
        <v>39</v>
      </c>
      <c r="V2406" s="16" t="s">
        <v>39</v>
      </c>
      <c r="W2406" s="16" t="s">
        <v>39</v>
      </c>
      <c r="X2406" s="16" t="s">
        <v>39</v>
      </c>
      <c r="Y2406" s="16" t="s">
        <v>39</v>
      </c>
      <c r="Z2406" s="16" t="s">
        <v>39</v>
      </c>
      <c r="AA2406" s="16" t="s">
        <v>39</v>
      </c>
      <c r="AB2406" s="16" t="s">
        <v>39</v>
      </c>
      <c r="AC2406" s="16" t="s">
        <v>39</v>
      </c>
      <c r="AD2406" s="16" t="s">
        <v>39</v>
      </c>
      <c r="AE2406" s="16" t="s">
        <v>39</v>
      </c>
      <c r="AF2406" s="16" t="s">
        <v>39</v>
      </c>
      <c r="AG2406" s="16" t="s">
        <v>39</v>
      </c>
      <c r="AH2406" s="16" t="s">
        <v>39</v>
      </c>
      <c r="AI2406" s="16" t="s">
        <v>39</v>
      </c>
      <c r="AJ2406" s="16" t="s">
        <v>39</v>
      </c>
      <c r="AL2406" s="16" t="s">
        <v>39</v>
      </c>
      <c r="AM2406" s="16" t="s">
        <v>39</v>
      </c>
      <c r="AN2406" s="16" t="str">
        <f>IFERROR(VLOOKUP($P2406,'Kredieten productgroepen functi'!$C:$M,6,FALSE),"n.v.t.")</f>
        <v>5501</v>
      </c>
      <c r="AO2406" s="16" t="str">
        <f>IFERROR(VLOOKUP($P2406,'Kredieten productgroepen functi'!$C:$M,7,FALSE),"n.v.t.")</f>
        <v>Vergunningverlening</v>
      </c>
      <c r="AP2406" s="16" t="str">
        <f>IFERROR(VLOOKUP($P2406,'Kredieten productgroepen functi'!$C:$M,8,FALSE),"n.v.t.")</f>
        <v>55</v>
      </c>
      <c r="AQ2406" s="16" t="str">
        <f>IFERROR(VLOOKUP($P2406,'Kredieten productgroepen functi'!$C:$M,9,FALSE),"n.v.t.")</f>
        <v>Vergunningverlening en handhaving</v>
      </c>
      <c r="AR2406" s="16" t="str">
        <f>IFERROR(VLOOKUP($P2406,'Kredieten productgroepen functi'!$C:$M,10,FALSE),"n.v.t.")</f>
        <v>5</v>
      </c>
      <c r="AS2406" s="16" t="str">
        <f>IFERROR(VLOOKUP($P2406,'Kredieten productgroepen functi'!$C:$M,11,FALSE),"n.v.t.")</f>
        <v>Milieubeheer</v>
      </c>
      <c r="AT2406" s="16" t="str">
        <f t="shared" si="116"/>
        <v>Lasten</v>
      </c>
      <c r="AU2406" s="16" t="str">
        <f>IFERROR(VLOOKUP($R2406,Kostensoorten!$C:$J,7,FALSE),"n.v.t.")</f>
        <v>2.3.1</v>
      </c>
      <c r="AV2406" s="16" t="str">
        <f>IFERROR(VLOOKUP($R2406,Kostensoorten!$C:$J,8,FALSE),"n.v.t.")</f>
        <v>Aankopen niet duurzame goedere</v>
      </c>
    </row>
    <row r="2407" spans="6:48">
      <c r="F2407" s="2" t="s">
        <v>8291</v>
      </c>
      <c r="G2407" s="2" t="s">
        <v>39</v>
      </c>
      <c r="H2407" s="2" t="s">
        <v>39</v>
      </c>
      <c r="I2407" s="18">
        <v>1200.83</v>
      </c>
      <c r="P2407" s="16" t="str">
        <f t="shared" si="114"/>
        <v>655126</v>
      </c>
      <c r="Q2407" s="16" t="str">
        <f>IFERROR(VLOOKUP($P2407,'Kredieten productgroepen functi'!$C:$M,2,FALSE),"n.v.t.")</f>
        <v>Omgevingswet</v>
      </c>
      <c r="R2407" s="16" t="str">
        <f t="shared" si="115"/>
        <v>423175</v>
      </c>
      <c r="S2407" s="16" t="str">
        <f>IFERROR(VLOOKUP($R2407,Kostensoorten!$C:$J,2,FALSE),"n.v.t.")</f>
        <v>Vergadering/bijeenkomst Extern</v>
      </c>
      <c r="T2407" s="16" t="s">
        <v>39</v>
      </c>
      <c r="U2407" s="16" t="s">
        <v>39</v>
      </c>
      <c r="V2407" s="16" t="s">
        <v>39</v>
      </c>
      <c r="W2407" s="16" t="s">
        <v>39</v>
      </c>
      <c r="X2407" s="16" t="s">
        <v>39</v>
      </c>
      <c r="Y2407" s="16" t="s">
        <v>39</v>
      </c>
      <c r="Z2407" s="16" t="s">
        <v>39</v>
      </c>
      <c r="AA2407" s="16" t="s">
        <v>39</v>
      </c>
      <c r="AB2407" s="16" t="s">
        <v>39</v>
      </c>
      <c r="AC2407" s="16" t="s">
        <v>39</v>
      </c>
      <c r="AD2407" s="16" t="s">
        <v>39</v>
      </c>
      <c r="AE2407" s="16" t="s">
        <v>39</v>
      </c>
      <c r="AF2407" s="16" t="s">
        <v>39</v>
      </c>
      <c r="AG2407" s="16" t="s">
        <v>39</v>
      </c>
      <c r="AH2407" s="16" t="s">
        <v>39</v>
      </c>
      <c r="AI2407" s="16" t="s">
        <v>39</v>
      </c>
      <c r="AJ2407" s="16" t="s">
        <v>39</v>
      </c>
      <c r="AL2407" s="16" t="s">
        <v>39</v>
      </c>
      <c r="AM2407" s="16" t="s">
        <v>39</v>
      </c>
      <c r="AN2407" s="16" t="str">
        <f>IFERROR(VLOOKUP($P2407,'Kredieten productgroepen functi'!$C:$M,6,FALSE),"n.v.t.")</f>
        <v>5501</v>
      </c>
      <c r="AO2407" s="16" t="str">
        <f>IFERROR(VLOOKUP($P2407,'Kredieten productgroepen functi'!$C:$M,7,FALSE),"n.v.t.")</f>
        <v>Vergunningverlening</v>
      </c>
      <c r="AP2407" s="16" t="str">
        <f>IFERROR(VLOOKUP($P2407,'Kredieten productgroepen functi'!$C:$M,8,FALSE),"n.v.t.")</f>
        <v>55</v>
      </c>
      <c r="AQ2407" s="16" t="str">
        <f>IFERROR(VLOOKUP($P2407,'Kredieten productgroepen functi'!$C:$M,9,FALSE),"n.v.t.")</f>
        <v>Vergunningverlening en handhaving</v>
      </c>
      <c r="AR2407" s="16" t="str">
        <f>IFERROR(VLOOKUP($P2407,'Kredieten productgroepen functi'!$C:$M,10,FALSE),"n.v.t.")</f>
        <v>5</v>
      </c>
      <c r="AS2407" s="16" t="str">
        <f>IFERROR(VLOOKUP($P2407,'Kredieten productgroepen functi'!$C:$M,11,FALSE),"n.v.t.")</f>
        <v>Milieubeheer</v>
      </c>
      <c r="AT2407" s="16" t="str">
        <f t="shared" si="116"/>
        <v>Lasten</v>
      </c>
      <c r="AU2407" s="16" t="str">
        <f>IFERROR(VLOOKUP($R2407,Kostensoorten!$C:$J,7,FALSE),"n.v.t.")</f>
        <v>2.3.1</v>
      </c>
      <c r="AV2407" s="16" t="str">
        <f>IFERROR(VLOOKUP($R2407,Kostensoorten!$C:$J,8,FALSE),"n.v.t.")</f>
        <v>Aankopen niet duurzame goedere</v>
      </c>
    </row>
    <row r="2408" spans="6:48">
      <c r="F2408" s="2" t="s">
        <v>8841</v>
      </c>
      <c r="G2408" s="2" t="s">
        <v>39</v>
      </c>
      <c r="H2408" s="2" t="s">
        <v>39</v>
      </c>
      <c r="I2408" s="18">
        <v>718.4</v>
      </c>
      <c r="P2408" s="16" t="str">
        <f t="shared" si="114"/>
        <v>655126</v>
      </c>
      <c r="Q2408" s="16" t="str">
        <f>IFERROR(VLOOKUP($P2408,'Kredieten productgroepen functi'!$C:$M,2,FALSE),"n.v.t.")</f>
        <v>Omgevingswet</v>
      </c>
      <c r="R2408" s="16" t="str">
        <f t="shared" si="115"/>
        <v>423178</v>
      </c>
      <c r="S2408" s="16" t="str">
        <f>IFERROR(VLOOKUP($R2408,Kostensoorten!$C:$J,2,FALSE),"n.v.t.")</f>
        <v>Consumpties op werkplek</v>
      </c>
      <c r="T2408" s="16" t="s">
        <v>39</v>
      </c>
      <c r="U2408" s="16" t="s">
        <v>39</v>
      </c>
      <c r="V2408" s="16" t="s">
        <v>39</v>
      </c>
      <c r="W2408" s="16" t="s">
        <v>39</v>
      </c>
      <c r="X2408" s="16" t="s">
        <v>39</v>
      </c>
      <c r="Y2408" s="16" t="s">
        <v>39</v>
      </c>
      <c r="Z2408" s="16" t="s">
        <v>39</v>
      </c>
      <c r="AA2408" s="16" t="s">
        <v>39</v>
      </c>
      <c r="AB2408" s="16" t="s">
        <v>39</v>
      </c>
      <c r="AC2408" s="16" t="s">
        <v>39</v>
      </c>
      <c r="AD2408" s="16" t="s">
        <v>39</v>
      </c>
      <c r="AE2408" s="16" t="s">
        <v>39</v>
      </c>
      <c r="AF2408" s="16" t="s">
        <v>39</v>
      </c>
      <c r="AG2408" s="16" t="s">
        <v>39</v>
      </c>
      <c r="AH2408" s="16" t="s">
        <v>39</v>
      </c>
      <c r="AI2408" s="16" t="s">
        <v>39</v>
      </c>
      <c r="AJ2408" s="16" t="s">
        <v>39</v>
      </c>
      <c r="AL2408" s="16" t="s">
        <v>39</v>
      </c>
      <c r="AM2408" s="16" t="s">
        <v>39</v>
      </c>
      <c r="AN2408" s="16" t="str">
        <f>IFERROR(VLOOKUP($P2408,'Kredieten productgroepen functi'!$C:$M,6,FALSE),"n.v.t.")</f>
        <v>5501</v>
      </c>
      <c r="AO2408" s="16" t="str">
        <f>IFERROR(VLOOKUP($P2408,'Kredieten productgroepen functi'!$C:$M,7,FALSE),"n.v.t.")</f>
        <v>Vergunningverlening</v>
      </c>
      <c r="AP2408" s="16" t="str">
        <f>IFERROR(VLOOKUP($P2408,'Kredieten productgroepen functi'!$C:$M,8,FALSE),"n.v.t.")</f>
        <v>55</v>
      </c>
      <c r="AQ2408" s="16" t="str">
        <f>IFERROR(VLOOKUP($P2408,'Kredieten productgroepen functi'!$C:$M,9,FALSE),"n.v.t.")</f>
        <v>Vergunningverlening en handhaving</v>
      </c>
      <c r="AR2408" s="16" t="str">
        <f>IFERROR(VLOOKUP($P2408,'Kredieten productgroepen functi'!$C:$M,10,FALSE),"n.v.t.")</f>
        <v>5</v>
      </c>
      <c r="AS2408" s="16" t="str">
        <f>IFERROR(VLOOKUP($P2408,'Kredieten productgroepen functi'!$C:$M,11,FALSE),"n.v.t.")</f>
        <v>Milieubeheer</v>
      </c>
      <c r="AT2408" s="16" t="str">
        <f t="shared" si="116"/>
        <v>Lasten</v>
      </c>
      <c r="AU2408" s="16" t="str">
        <f>IFERROR(VLOOKUP($R2408,Kostensoorten!$C:$J,7,FALSE),"n.v.t.")</f>
        <v>2.3.1</v>
      </c>
      <c r="AV2408" s="16" t="str">
        <f>IFERROR(VLOOKUP($R2408,Kostensoorten!$C:$J,8,FALSE),"n.v.t.")</f>
        <v>Aankopen niet duurzame goedere</v>
      </c>
    </row>
    <row r="2409" spans="6:48">
      <c r="F2409" s="2" t="s">
        <v>8842</v>
      </c>
      <c r="G2409" s="2" t="s">
        <v>39</v>
      </c>
      <c r="H2409" s="2" t="s">
        <v>39</v>
      </c>
      <c r="I2409" s="18">
        <v>0</v>
      </c>
      <c r="P2409" s="16" t="str">
        <f t="shared" si="114"/>
        <v>655126</v>
      </c>
      <c r="Q2409" s="16" t="str">
        <f>IFERROR(VLOOKUP($P2409,'Kredieten productgroepen functi'!$C:$M,2,FALSE),"n.v.t.")</f>
        <v>Omgevingswet</v>
      </c>
      <c r="R2409" s="16" t="str">
        <f t="shared" si="115"/>
        <v>423178</v>
      </c>
      <c r="S2409" s="16" t="str">
        <f>IFERROR(VLOOKUP($R2409,Kostensoorten!$C:$J,2,FALSE),"n.v.t.")</f>
        <v>Consumpties op werkplek</v>
      </c>
      <c r="T2409" s="16" t="s">
        <v>39</v>
      </c>
      <c r="U2409" s="16" t="s">
        <v>39</v>
      </c>
      <c r="V2409" s="16" t="s">
        <v>39</v>
      </c>
      <c r="W2409" s="16" t="s">
        <v>39</v>
      </c>
      <c r="X2409" s="16" t="s">
        <v>39</v>
      </c>
      <c r="Y2409" s="16" t="s">
        <v>39</v>
      </c>
      <c r="Z2409" s="16" t="s">
        <v>39</v>
      </c>
      <c r="AA2409" s="16" t="s">
        <v>39</v>
      </c>
      <c r="AB2409" s="16" t="s">
        <v>39</v>
      </c>
      <c r="AC2409" s="16" t="s">
        <v>39</v>
      </c>
      <c r="AD2409" s="16" t="s">
        <v>39</v>
      </c>
      <c r="AE2409" s="16" t="s">
        <v>39</v>
      </c>
      <c r="AF2409" s="16" t="s">
        <v>39</v>
      </c>
      <c r="AG2409" s="16" t="s">
        <v>39</v>
      </c>
      <c r="AH2409" s="16" t="s">
        <v>39</v>
      </c>
      <c r="AI2409" s="16" t="s">
        <v>39</v>
      </c>
      <c r="AJ2409" s="16" t="s">
        <v>39</v>
      </c>
      <c r="AL2409" s="16" t="s">
        <v>39</v>
      </c>
      <c r="AM2409" s="16" t="s">
        <v>39</v>
      </c>
      <c r="AN2409" s="16" t="str">
        <f>IFERROR(VLOOKUP($P2409,'Kredieten productgroepen functi'!$C:$M,6,FALSE),"n.v.t.")</f>
        <v>5501</v>
      </c>
      <c r="AO2409" s="16" t="str">
        <f>IFERROR(VLOOKUP($P2409,'Kredieten productgroepen functi'!$C:$M,7,FALSE),"n.v.t.")</f>
        <v>Vergunningverlening</v>
      </c>
      <c r="AP2409" s="16" t="str">
        <f>IFERROR(VLOOKUP($P2409,'Kredieten productgroepen functi'!$C:$M,8,FALSE),"n.v.t.")</f>
        <v>55</v>
      </c>
      <c r="AQ2409" s="16" t="str">
        <f>IFERROR(VLOOKUP($P2409,'Kredieten productgroepen functi'!$C:$M,9,FALSE),"n.v.t.")</f>
        <v>Vergunningverlening en handhaving</v>
      </c>
      <c r="AR2409" s="16" t="str">
        <f>IFERROR(VLOOKUP($P2409,'Kredieten productgroepen functi'!$C:$M,10,FALSE),"n.v.t.")</f>
        <v>5</v>
      </c>
      <c r="AS2409" s="16" t="str">
        <f>IFERROR(VLOOKUP($P2409,'Kredieten productgroepen functi'!$C:$M,11,FALSE),"n.v.t.")</f>
        <v>Milieubeheer</v>
      </c>
      <c r="AT2409" s="16" t="str">
        <f t="shared" si="116"/>
        <v>Lasten</v>
      </c>
      <c r="AU2409" s="16" t="str">
        <f>IFERROR(VLOOKUP($R2409,Kostensoorten!$C:$J,7,FALSE),"n.v.t.")</f>
        <v>2.3.1</v>
      </c>
      <c r="AV2409" s="16" t="str">
        <f>IFERROR(VLOOKUP($R2409,Kostensoorten!$C:$J,8,FALSE),"n.v.t.")</f>
        <v>Aankopen niet duurzame goedere</v>
      </c>
    </row>
    <row r="2410" spans="6:48">
      <c r="F2410" s="2" t="s">
        <v>8292</v>
      </c>
      <c r="G2410" s="2" t="s">
        <v>39</v>
      </c>
      <c r="H2410" s="2" t="s">
        <v>39</v>
      </c>
      <c r="I2410" s="18">
        <v>51503</v>
      </c>
      <c r="P2410" s="16" t="str">
        <f t="shared" si="114"/>
        <v>655126</v>
      </c>
      <c r="Q2410" s="16" t="str">
        <f>IFERROR(VLOOKUP($P2410,'Kredieten productgroepen functi'!$C:$M,2,FALSE),"n.v.t.")</f>
        <v>Omgevingswet</v>
      </c>
      <c r="R2410" s="16" t="str">
        <f t="shared" si="115"/>
        <v>440202</v>
      </c>
      <c r="S2410" s="16" t="str">
        <f>IFERROR(VLOOKUP($R2410,Kostensoorten!$C:$J,2,FALSE),"n.v.t.")</f>
        <v>Overige inkomensoverdr. aan overhdn</v>
      </c>
      <c r="T2410" s="16" t="s">
        <v>39</v>
      </c>
      <c r="U2410" s="16" t="s">
        <v>39</v>
      </c>
      <c r="V2410" s="16" t="s">
        <v>39</v>
      </c>
      <c r="W2410" s="16" t="s">
        <v>39</v>
      </c>
      <c r="X2410" s="16" t="s">
        <v>39</v>
      </c>
      <c r="Y2410" s="16" t="s">
        <v>39</v>
      </c>
      <c r="Z2410" s="16" t="s">
        <v>39</v>
      </c>
      <c r="AA2410" s="16" t="s">
        <v>39</v>
      </c>
      <c r="AB2410" s="16" t="s">
        <v>39</v>
      </c>
      <c r="AC2410" s="16" t="s">
        <v>39</v>
      </c>
      <c r="AD2410" s="16" t="s">
        <v>39</v>
      </c>
      <c r="AE2410" s="16" t="s">
        <v>39</v>
      </c>
      <c r="AF2410" s="16" t="s">
        <v>39</v>
      </c>
      <c r="AG2410" s="16" t="s">
        <v>39</v>
      </c>
      <c r="AH2410" s="16" t="s">
        <v>39</v>
      </c>
      <c r="AI2410" s="16" t="s">
        <v>39</v>
      </c>
      <c r="AJ2410" s="16" t="s">
        <v>39</v>
      </c>
      <c r="AL2410" s="16" t="s">
        <v>39</v>
      </c>
      <c r="AM2410" s="16" t="s">
        <v>39</v>
      </c>
      <c r="AN2410" s="16" t="str">
        <f>IFERROR(VLOOKUP($P2410,'Kredieten productgroepen functi'!$C:$M,6,FALSE),"n.v.t.")</f>
        <v>5501</v>
      </c>
      <c r="AO2410" s="16" t="str">
        <f>IFERROR(VLOOKUP($P2410,'Kredieten productgroepen functi'!$C:$M,7,FALSE),"n.v.t.")</f>
        <v>Vergunningverlening</v>
      </c>
      <c r="AP2410" s="16" t="str">
        <f>IFERROR(VLOOKUP($P2410,'Kredieten productgroepen functi'!$C:$M,8,FALSE),"n.v.t.")</f>
        <v>55</v>
      </c>
      <c r="AQ2410" s="16" t="str">
        <f>IFERROR(VLOOKUP($P2410,'Kredieten productgroepen functi'!$C:$M,9,FALSE),"n.v.t.")</f>
        <v>Vergunningverlening en handhaving</v>
      </c>
      <c r="AR2410" s="16" t="str">
        <f>IFERROR(VLOOKUP($P2410,'Kredieten productgroepen functi'!$C:$M,10,FALSE),"n.v.t.")</f>
        <v>5</v>
      </c>
      <c r="AS2410" s="16" t="str">
        <f>IFERROR(VLOOKUP($P2410,'Kredieten productgroepen functi'!$C:$M,11,FALSE),"n.v.t.")</f>
        <v>Milieubeheer</v>
      </c>
      <c r="AT2410" s="16" t="str">
        <f t="shared" si="116"/>
        <v>Lasten</v>
      </c>
      <c r="AU2410" s="16" t="str">
        <f>IFERROR(VLOOKUP($R2410,Kostensoorten!$C:$J,7,FALSE),"n.v.t.")</f>
        <v>4.0.2</v>
      </c>
      <c r="AV2410" s="16" t="str">
        <f>IFERROR(VLOOKUP($R2410,Kostensoorten!$C:$J,8,FALSE),"n.v.t.")</f>
        <v>Inkomensoverdrachten aan overh</v>
      </c>
    </row>
    <row r="2411" spans="6:48">
      <c r="F2411" s="2" t="s">
        <v>9850</v>
      </c>
      <c r="G2411" s="2" t="s">
        <v>39</v>
      </c>
      <c r="H2411" s="2" t="s">
        <v>39</v>
      </c>
      <c r="I2411" s="18">
        <v>-8168.36</v>
      </c>
      <c r="P2411" s="16" t="str">
        <f t="shared" si="114"/>
        <v>655127</v>
      </c>
      <c r="Q2411" s="16" t="str">
        <f>IFERROR(VLOOKUP($P2411,'Kredieten productgroepen functi'!$C:$M,2,FALSE),"n.v.t.")</f>
        <v>Incidentele opbrengsten ODG</v>
      </c>
      <c r="R2411" s="16" t="str">
        <f t="shared" si="115"/>
        <v>840190</v>
      </c>
      <c r="S2411" s="16" t="str">
        <f>IFERROR(VLOOKUP($R2411,Kostensoorten!$C:$J,2,FALSE),"n.v.t.")</f>
        <v>Inkomensoverdracht overige overheden</v>
      </c>
      <c r="T2411" s="16" t="s">
        <v>39</v>
      </c>
      <c r="U2411" s="16" t="s">
        <v>39</v>
      </c>
      <c r="V2411" s="16" t="s">
        <v>39</v>
      </c>
      <c r="W2411" s="16" t="s">
        <v>39</v>
      </c>
      <c r="X2411" s="16" t="s">
        <v>39</v>
      </c>
      <c r="Y2411" s="16" t="s">
        <v>39</v>
      </c>
      <c r="Z2411" s="16" t="s">
        <v>39</v>
      </c>
      <c r="AA2411" s="16" t="s">
        <v>39</v>
      </c>
      <c r="AB2411" s="16" t="s">
        <v>39</v>
      </c>
      <c r="AC2411" s="16" t="s">
        <v>39</v>
      </c>
      <c r="AD2411" s="16" t="s">
        <v>39</v>
      </c>
      <c r="AE2411" s="16" t="s">
        <v>39</v>
      </c>
      <c r="AF2411" s="16" t="s">
        <v>39</v>
      </c>
      <c r="AG2411" s="16" t="s">
        <v>39</v>
      </c>
      <c r="AH2411" s="16" t="s">
        <v>39</v>
      </c>
      <c r="AI2411" s="16" t="s">
        <v>39</v>
      </c>
      <c r="AJ2411" s="16" t="s">
        <v>39</v>
      </c>
      <c r="AL2411" s="16" t="s">
        <v>39</v>
      </c>
      <c r="AM2411" s="16" t="s">
        <v>39</v>
      </c>
      <c r="AN2411" s="16" t="str">
        <f>IFERROR(VLOOKUP($P2411,'Kredieten productgroepen functi'!$C:$M,6,FALSE),"n.v.t.")</f>
        <v>5501</v>
      </c>
      <c r="AO2411" s="16" t="str">
        <f>IFERROR(VLOOKUP($P2411,'Kredieten productgroepen functi'!$C:$M,7,FALSE),"n.v.t.")</f>
        <v>Vergunningverlening</v>
      </c>
      <c r="AP2411" s="16" t="str">
        <f>IFERROR(VLOOKUP($P2411,'Kredieten productgroepen functi'!$C:$M,8,FALSE),"n.v.t.")</f>
        <v>55</v>
      </c>
      <c r="AQ2411" s="16" t="str">
        <f>IFERROR(VLOOKUP($P2411,'Kredieten productgroepen functi'!$C:$M,9,FALSE),"n.v.t.")</f>
        <v>Vergunningverlening en handhaving</v>
      </c>
      <c r="AR2411" s="16" t="str">
        <f>IFERROR(VLOOKUP($P2411,'Kredieten productgroepen functi'!$C:$M,10,FALSE),"n.v.t.")</f>
        <v>5</v>
      </c>
      <c r="AS2411" s="16" t="str">
        <f>IFERROR(VLOOKUP($P2411,'Kredieten productgroepen functi'!$C:$M,11,FALSE),"n.v.t.")</f>
        <v>Milieubeheer</v>
      </c>
      <c r="AT2411" s="16" t="str">
        <f t="shared" si="116"/>
        <v>Baten</v>
      </c>
      <c r="AU2411" s="16" t="str">
        <f>IFERROR(VLOOKUP($R2411,Kostensoorten!$C:$J,7,FALSE),"n.v.t.")</f>
        <v>4.0.1</v>
      </c>
      <c r="AV2411" s="16" t="str">
        <f>IFERROR(VLOOKUP($R2411,Kostensoorten!$C:$J,8,FALSE),"n.v.t.")</f>
        <v>Inkomensoverdrachten van overh</v>
      </c>
    </row>
    <row r="2412" spans="6:48">
      <c r="F2412" s="2" t="s">
        <v>7656</v>
      </c>
      <c r="G2412" s="2" t="s">
        <v>39</v>
      </c>
      <c r="H2412" s="2" t="s">
        <v>39</v>
      </c>
      <c r="I2412" s="18">
        <v>540</v>
      </c>
      <c r="P2412" s="16" t="str">
        <f t="shared" si="114"/>
        <v>655203</v>
      </c>
      <c r="Q2412" s="16" t="str">
        <f>IFERROR(VLOOKUP($P2412,'Kredieten productgroepen functi'!$C:$M,2,FALSE),"n.v.t.")</f>
        <v>Handhaving/toezicht/afvalverwijderng</v>
      </c>
      <c r="R2412" s="16" t="str">
        <f t="shared" si="115"/>
        <v>423083</v>
      </c>
      <c r="S2412" s="16" t="str">
        <f>IFERROR(VLOOKUP($R2412,Kostensoorten!$C:$J,2,FALSE),"n.v.t.")</f>
        <v>Documentatie abonnement</v>
      </c>
      <c r="T2412" s="16" t="s">
        <v>39</v>
      </c>
      <c r="U2412" s="16" t="s">
        <v>39</v>
      </c>
      <c r="V2412" s="16" t="s">
        <v>39</v>
      </c>
      <c r="W2412" s="16" t="s">
        <v>39</v>
      </c>
      <c r="X2412" s="16" t="s">
        <v>39</v>
      </c>
      <c r="Y2412" s="16" t="s">
        <v>39</v>
      </c>
      <c r="Z2412" s="16" t="s">
        <v>39</v>
      </c>
      <c r="AA2412" s="16" t="s">
        <v>39</v>
      </c>
      <c r="AB2412" s="16" t="s">
        <v>39</v>
      </c>
      <c r="AC2412" s="16" t="s">
        <v>39</v>
      </c>
      <c r="AD2412" s="16" t="s">
        <v>39</v>
      </c>
      <c r="AE2412" s="16" t="s">
        <v>39</v>
      </c>
      <c r="AF2412" s="16" t="s">
        <v>39</v>
      </c>
      <c r="AG2412" s="16" t="s">
        <v>39</v>
      </c>
      <c r="AH2412" s="16" t="s">
        <v>39</v>
      </c>
      <c r="AI2412" s="16" t="s">
        <v>39</v>
      </c>
      <c r="AJ2412" s="16" t="s">
        <v>39</v>
      </c>
      <c r="AL2412" s="16" t="s">
        <v>39</v>
      </c>
      <c r="AM2412" s="16" t="s">
        <v>39</v>
      </c>
      <c r="AN2412" s="16" t="str">
        <f>IFERROR(VLOOKUP($P2412,'Kredieten productgroepen functi'!$C:$M,6,FALSE),"n.v.t.")</f>
        <v>5502</v>
      </c>
      <c r="AO2412" s="16" t="str">
        <f>IFERROR(VLOOKUP($P2412,'Kredieten productgroepen functi'!$C:$M,7,FALSE),"n.v.t.")</f>
        <v>Toezicht en handhaving</v>
      </c>
      <c r="AP2412" s="16" t="str">
        <f>IFERROR(VLOOKUP($P2412,'Kredieten productgroepen functi'!$C:$M,8,FALSE),"n.v.t.")</f>
        <v>55</v>
      </c>
      <c r="AQ2412" s="16" t="str">
        <f>IFERROR(VLOOKUP($P2412,'Kredieten productgroepen functi'!$C:$M,9,FALSE),"n.v.t.")</f>
        <v>Vergunningverlening en handhaving</v>
      </c>
      <c r="AR2412" s="16" t="str">
        <f>IFERROR(VLOOKUP($P2412,'Kredieten productgroepen functi'!$C:$M,10,FALSE),"n.v.t.")</f>
        <v>5</v>
      </c>
      <c r="AS2412" s="16" t="str">
        <f>IFERROR(VLOOKUP($P2412,'Kredieten productgroepen functi'!$C:$M,11,FALSE),"n.v.t.")</f>
        <v>Milieubeheer</v>
      </c>
      <c r="AT2412" s="16" t="str">
        <f t="shared" si="116"/>
        <v>Lasten</v>
      </c>
      <c r="AU2412" s="16" t="str">
        <f>IFERROR(VLOOKUP($R2412,Kostensoorten!$C:$J,7,FALSE),"n.v.t.")</f>
        <v>2.3.1</v>
      </c>
      <c r="AV2412" s="16" t="str">
        <f>IFERROR(VLOOKUP($R2412,Kostensoorten!$C:$J,8,FALSE),"n.v.t.")</f>
        <v>Aankopen niet duurzame goedere</v>
      </c>
    </row>
    <row r="2413" spans="6:48">
      <c r="F2413" s="2" t="s">
        <v>8843</v>
      </c>
      <c r="G2413" s="2" t="s">
        <v>39</v>
      </c>
      <c r="H2413" s="2" t="s">
        <v>39</v>
      </c>
      <c r="I2413" s="18">
        <v>107</v>
      </c>
      <c r="P2413" s="16" t="str">
        <f t="shared" si="114"/>
        <v>655203</v>
      </c>
      <c r="Q2413" s="16" t="str">
        <f>IFERROR(VLOOKUP($P2413,'Kredieten productgroepen functi'!$C:$M,2,FALSE),"n.v.t.")</f>
        <v>Handhaving/toezicht/afvalverwijderng</v>
      </c>
      <c r="R2413" s="16" t="str">
        <f t="shared" si="115"/>
        <v>423111</v>
      </c>
      <c r="S2413" s="16" t="str">
        <f>IFERROR(VLOOKUP($R2413,Kostensoorten!$C:$J,2,FALSE),"n.v.t.")</f>
        <v>Overige specifieke gebruiksgoederen</v>
      </c>
      <c r="T2413" s="16" t="s">
        <v>39</v>
      </c>
      <c r="U2413" s="16" t="s">
        <v>39</v>
      </c>
      <c r="V2413" s="16" t="s">
        <v>39</v>
      </c>
      <c r="W2413" s="16" t="s">
        <v>39</v>
      </c>
      <c r="X2413" s="16" t="s">
        <v>39</v>
      </c>
      <c r="Y2413" s="16" t="s">
        <v>39</v>
      </c>
      <c r="Z2413" s="16" t="s">
        <v>39</v>
      </c>
      <c r="AA2413" s="16" t="s">
        <v>39</v>
      </c>
      <c r="AB2413" s="16" t="s">
        <v>39</v>
      </c>
      <c r="AC2413" s="16" t="s">
        <v>39</v>
      </c>
      <c r="AD2413" s="16" t="s">
        <v>39</v>
      </c>
      <c r="AE2413" s="16" t="s">
        <v>39</v>
      </c>
      <c r="AF2413" s="16" t="s">
        <v>39</v>
      </c>
      <c r="AG2413" s="16" t="s">
        <v>39</v>
      </c>
      <c r="AH2413" s="16" t="s">
        <v>39</v>
      </c>
      <c r="AI2413" s="16" t="s">
        <v>39</v>
      </c>
      <c r="AJ2413" s="16" t="s">
        <v>39</v>
      </c>
      <c r="AL2413" s="16" t="s">
        <v>39</v>
      </c>
      <c r="AM2413" s="16" t="s">
        <v>39</v>
      </c>
      <c r="AN2413" s="16" t="str">
        <f>IFERROR(VLOOKUP($P2413,'Kredieten productgroepen functi'!$C:$M,6,FALSE),"n.v.t.")</f>
        <v>5502</v>
      </c>
      <c r="AO2413" s="16" t="str">
        <f>IFERROR(VLOOKUP($P2413,'Kredieten productgroepen functi'!$C:$M,7,FALSE),"n.v.t.")</f>
        <v>Toezicht en handhaving</v>
      </c>
      <c r="AP2413" s="16" t="str">
        <f>IFERROR(VLOOKUP($P2413,'Kredieten productgroepen functi'!$C:$M,8,FALSE),"n.v.t.")</f>
        <v>55</v>
      </c>
      <c r="AQ2413" s="16" t="str">
        <f>IFERROR(VLOOKUP($P2413,'Kredieten productgroepen functi'!$C:$M,9,FALSE),"n.v.t.")</f>
        <v>Vergunningverlening en handhaving</v>
      </c>
      <c r="AR2413" s="16" t="str">
        <f>IFERROR(VLOOKUP($P2413,'Kredieten productgroepen functi'!$C:$M,10,FALSE),"n.v.t.")</f>
        <v>5</v>
      </c>
      <c r="AS2413" s="16" t="str">
        <f>IFERROR(VLOOKUP($P2413,'Kredieten productgroepen functi'!$C:$M,11,FALSE),"n.v.t.")</f>
        <v>Milieubeheer</v>
      </c>
      <c r="AT2413" s="16" t="str">
        <f t="shared" si="116"/>
        <v>Lasten</v>
      </c>
      <c r="AU2413" s="16" t="str">
        <f>IFERROR(VLOOKUP($R2413,Kostensoorten!$C:$J,7,FALSE),"n.v.t.")</f>
        <v>2.3.1</v>
      </c>
      <c r="AV2413" s="16" t="str">
        <f>IFERROR(VLOOKUP($R2413,Kostensoorten!$C:$J,8,FALSE),"n.v.t.")</f>
        <v>Aankopen niet duurzame goedere</v>
      </c>
    </row>
    <row r="2414" spans="6:48">
      <c r="F2414" s="2" t="s">
        <v>7657</v>
      </c>
      <c r="G2414" s="2" t="s">
        <v>39</v>
      </c>
      <c r="H2414" s="2" t="s">
        <v>39</v>
      </c>
      <c r="I2414" s="18">
        <v>7348.32</v>
      </c>
      <c r="P2414" s="16" t="str">
        <f t="shared" si="114"/>
        <v>655203</v>
      </c>
      <c r="Q2414" s="16" t="str">
        <f>IFERROR(VLOOKUP($P2414,'Kredieten productgroepen functi'!$C:$M,2,FALSE),"n.v.t.")</f>
        <v>Handhaving/toezicht/afvalverwijderng</v>
      </c>
      <c r="R2414" s="16" t="str">
        <f t="shared" si="115"/>
        <v>423132</v>
      </c>
      <c r="S2414" s="16" t="str">
        <f>IFERROR(VLOOKUP($R2414,Kostensoorten!$C:$J,2,FALSE),"n.v.t.")</f>
        <v>Adviesdiensten door derden</v>
      </c>
      <c r="T2414" s="16" t="s">
        <v>39</v>
      </c>
      <c r="U2414" s="16" t="s">
        <v>39</v>
      </c>
      <c r="V2414" s="16" t="s">
        <v>39</v>
      </c>
      <c r="W2414" s="16" t="s">
        <v>39</v>
      </c>
      <c r="X2414" s="16" t="s">
        <v>39</v>
      </c>
      <c r="Y2414" s="16" t="s">
        <v>39</v>
      </c>
      <c r="Z2414" s="16" t="s">
        <v>39</v>
      </c>
      <c r="AA2414" s="16" t="s">
        <v>39</v>
      </c>
      <c r="AB2414" s="16" t="s">
        <v>39</v>
      </c>
      <c r="AC2414" s="16" t="s">
        <v>39</v>
      </c>
      <c r="AD2414" s="16" t="s">
        <v>39</v>
      </c>
      <c r="AE2414" s="16" t="s">
        <v>39</v>
      </c>
      <c r="AF2414" s="16" t="s">
        <v>39</v>
      </c>
      <c r="AG2414" s="16" t="s">
        <v>39</v>
      </c>
      <c r="AH2414" s="16" t="s">
        <v>39</v>
      </c>
      <c r="AI2414" s="16" t="s">
        <v>39</v>
      </c>
      <c r="AJ2414" s="16" t="s">
        <v>39</v>
      </c>
      <c r="AL2414" s="16" t="s">
        <v>39</v>
      </c>
      <c r="AM2414" s="16" t="s">
        <v>39</v>
      </c>
      <c r="AN2414" s="16" t="str">
        <f>IFERROR(VLOOKUP($P2414,'Kredieten productgroepen functi'!$C:$M,6,FALSE),"n.v.t.")</f>
        <v>5502</v>
      </c>
      <c r="AO2414" s="16" t="str">
        <f>IFERROR(VLOOKUP($P2414,'Kredieten productgroepen functi'!$C:$M,7,FALSE),"n.v.t.")</f>
        <v>Toezicht en handhaving</v>
      </c>
      <c r="AP2414" s="16" t="str">
        <f>IFERROR(VLOOKUP($P2414,'Kredieten productgroepen functi'!$C:$M,8,FALSE),"n.v.t.")</f>
        <v>55</v>
      </c>
      <c r="AQ2414" s="16" t="str">
        <f>IFERROR(VLOOKUP($P2414,'Kredieten productgroepen functi'!$C:$M,9,FALSE),"n.v.t.")</f>
        <v>Vergunningverlening en handhaving</v>
      </c>
      <c r="AR2414" s="16" t="str">
        <f>IFERROR(VLOOKUP($P2414,'Kredieten productgroepen functi'!$C:$M,10,FALSE),"n.v.t.")</f>
        <v>5</v>
      </c>
      <c r="AS2414" s="16" t="str">
        <f>IFERROR(VLOOKUP($P2414,'Kredieten productgroepen functi'!$C:$M,11,FALSE),"n.v.t.")</f>
        <v>Milieubeheer</v>
      </c>
      <c r="AT2414" s="16" t="str">
        <f t="shared" si="116"/>
        <v>Lasten</v>
      </c>
      <c r="AU2414" s="16" t="str">
        <f>IFERROR(VLOOKUP($R2414,Kostensoorten!$C:$J,7,FALSE),"n.v.t.")</f>
        <v>2.3.1</v>
      </c>
      <c r="AV2414" s="16" t="str">
        <f>IFERROR(VLOOKUP($R2414,Kostensoorten!$C:$J,8,FALSE),"n.v.t.")</f>
        <v>Aankopen niet duurzame goedere</v>
      </c>
    </row>
    <row r="2415" spans="6:48">
      <c r="F2415" s="2" t="s">
        <v>7658</v>
      </c>
      <c r="G2415" s="2" t="s">
        <v>39</v>
      </c>
      <c r="H2415" s="2" t="s">
        <v>39</v>
      </c>
      <c r="I2415" s="18">
        <v>4690.1400000000003</v>
      </c>
      <c r="P2415" s="16" t="str">
        <f t="shared" si="114"/>
        <v>655203</v>
      </c>
      <c r="Q2415" s="16" t="str">
        <f>IFERROR(VLOOKUP($P2415,'Kredieten productgroepen functi'!$C:$M,2,FALSE),"n.v.t.")</f>
        <v>Handhaving/toezicht/afvalverwijderng</v>
      </c>
      <c r="R2415" s="16" t="str">
        <f t="shared" si="115"/>
        <v>423139</v>
      </c>
      <c r="S2415" s="16" t="str">
        <f>IFERROR(VLOOKUP($R2415,Kostensoorten!$C:$J,2,FALSE),"n.v.t.")</f>
        <v>Overige diensten van derden</v>
      </c>
      <c r="T2415" s="16" t="s">
        <v>39</v>
      </c>
      <c r="U2415" s="16" t="s">
        <v>39</v>
      </c>
      <c r="V2415" s="16" t="s">
        <v>39</v>
      </c>
      <c r="W2415" s="16" t="s">
        <v>39</v>
      </c>
      <c r="X2415" s="16" t="s">
        <v>39</v>
      </c>
      <c r="Y2415" s="16" t="s">
        <v>39</v>
      </c>
      <c r="Z2415" s="16" t="s">
        <v>39</v>
      </c>
      <c r="AA2415" s="16" t="s">
        <v>39</v>
      </c>
      <c r="AB2415" s="16" t="s">
        <v>39</v>
      </c>
      <c r="AC2415" s="16" t="s">
        <v>39</v>
      </c>
      <c r="AD2415" s="16" t="s">
        <v>39</v>
      </c>
      <c r="AE2415" s="16" t="s">
        <v>39</v>
      </c>
      <c r="AF2415" s="16" t="s">
        <v>39</v>
      </c>
      <c r="AG2415" s="16" t="s">
        <v>39</v>
      </c>
      <c r="AH2415" s="16" t="s">
        <v>39</v>
      </c>
      <c r="AI2415" s="16" t="s">
        <v>39</v>
      </c>
      <c r="AJ2415" s="16" t="s">
        <v>39</v>
      </c>
      <c r="AL2415" s="16" t="s">
        <v>39</v>
      </c>
      <c r="AM2415" s="16" t="s">
        <v>39</v>
      </c>
      <c r="AN2415" s="16" t="str">
        <f>IFERROR(VLOOKUP($P2415,'Kredieten productgroepen functi'!$C:$M,6,FALSE),"n.v.t.")</f>
        <v>5502</v>
      </c>
      <c r="AO2415" s="16" t="str">
        <f>IFERROR(VLOOKUP($P2415,'Kredieten productgroepen functi'!$C:$M,7,FALSE),"n.v.t.")</f>
        <v>Toezicht en handhaving</v>
      </c>
      <c r="AP2415" s="16" t="str">
        <f>IFERROR(VLOOKUP($P2415,'Kredieten productgroepen functi'!$C:$M,8,FALSE),"n.v.t.")</f>
        <v>55</v>
      </c>
      <c r="AQ2415" s="16" t="str">
        <f>IFERROR(VLOOKUP($P2415,'Kredieten productgroepen functi'!$C:$M,9,FALSE),"n.v.t.")</f>
        <v>Vergunningverlening en handhaving</v>
      </c>
      <c r="AR2415" s="16" t="str">
        <f>IFERROR(VLOOKUP($P2415,'Kredieten productgroepen functi'!$C:$M,10,FALSE),"n.v.t.")</f>
        <v>5</v>
      </c>
      <c r="AS2415" s="16" t="str">
        <f>IFERROR(VLOOKUP($P2415,'Kredieten productgroepen functi'!$C:$M,11,FALSE),"n.v.t.")</f>
        <v>Milieubeheer</v>
      </c>
      <c r="AT2415" s="16" t="str">
        <f t="shared" si="116"/>
        <v>Lasten</v>
      </c>
      <c r="AU2415" s="16" t="str">
        <f>IFERROR(VLOOKUP($R2415,Kostensoorten!$C:$J,7,FALSE),"n.v.t.")</f>
        <v>2.3.1</v>
      </c>
      <c r="AV2415" s="16" t="str">
        <f>IFERROR(VLOOKUP($R2415,Kostensoorten!$C:$J,8,FALSE),"n.v.t.")</f>
        <v>Aankopen niet duurzame goedere</v>
      </c>
    </row>
    <row r="2416" spans="6:48">
      <c r="F2416" s="2" t="s">
        <v>8293</v>
      </c>
      <c r="G2416" s="2" t="s">
        <v>39</v>
      </c>
      <c r="H2416" s="2" t="s">
        <v>39</v>
      </c>
      <c r="I2416" s="18">
        <v>250</v>
      </c>
      <c r="P2416" s="16" t="str">
        <f t="shared" si="114"/>
        <v>655203</v>
      </c>
      <c r="Q2416" s="16" t="str">
        <f>IFERROR(VLOOKUP($P2416,'Kredieten productgroepen functi'!$C:$M,2,FALSE),"n.v.t.")</f>
        <v>Handhaving/toezicht/afvalverwijderng</v>
      </c>
      <c r="R2416" s="16" t="str">
        <f t="shared" si="115"/>
        <v>440202</v>
      </c>
      <c r="S2416" s="16" t="str">
        <f>IFERROR(VLOOKUP($R2416,Kostensoorten!$C:$J,2,FALSE),"n.v.t.")</f>
        <v>Overige inkomensoverdr. aan overhdn</v>
      </c>
      <c r="T2416" s="16" t="s">
        <v>39</v>
      </c>
      <c r="U2416" s="16" t="s">
        <v>39</v>
      </c>
      <c r="V2416" s="16" t="s">
        <v>39</v>
      </c>
      <c r="W2416" s="16" t="s">
        <v>39</v>
      </c>
      <c r="X2416" s="16" t="s">
        <v>39</v>
      </c>
      <c r="Y2416" s="16" t="s">
        <v>39</v>
      </c>
      <c r="Z2416" s="16" t="s">
        <v>39</v>
      </c>
      <c r="AA2416" s="16" t="s">
        <v>39</v>
      </c>
      <c r="AB2416" s="16" t="s">
        <v>39</v>
      </c>
      <c r="AC2416" s="16" t="s">
        <v>39</v>
      </c>
      <c r="AD2416" s="16" t="s">
        <v>39</v>
      </c>
      <c r="AE2416" s="16" t="s">
        <v>39</v>
      </c>
      <c r="AF2416" s="16" t="s">
        <v>39</v>
      </c>
      <c r="AG2416" s="16" t="s">
        <v>39</v>
      </c>
      <c r="AH2416" s="16" t="s">
        <v>39</v>
      </c>
      <c r="AI2416" s="16" t="s">
        <v>39</v>
      </c>
      <c r="AJ2416" s="16" t="s">
        <v>39</v>
      </c>
      <c r="AL2416" s="16" t="s">
        <v>39</v>
      </c>
      <c r="AM2416" s="16" t="s">
        <v>39</v>
      </c>
      <c r="AN2416" s="16" t="str">
        <f>IFERROR(VLOOKUP($P2416,'Kredieten productgroepen functi'!$C:$M,6,FALSE),"n.v.t.")</f>
        <v>5502</v>
      </c>
      <c r="AO2416" s="16" t="str">
        <f>IFERROR(VLOOKUP($P2416,'Kredieten productgroepen functi'!$C:$M,7,FALSE),"n.v.t.")</f>
        <v>Toezicht en handhaving</v>
      </c>
      <c r="AP2416" s="16" t="str">
        <f>IFERROR(VLOOKUP($P2416,'Kredieten productgroepen functi'!$C:$M,8,FALSE),"n.v.t.")</f>
        <v>55</v>
      </c>
      <c r="AQ2416" s="16" t="str">
        <f>IFERROR(VLOOKUP($P2416,'Kredieten productgroepen functi'!$C:$M,9,FALSE),"n.v.t.")</f>
        <v>Vergunningverlening en handhaving</v>
      </c>
      <c r="AR2416" s="16" t="str">
        <f>IFERROR(VLOOKUP($P2416,'Kredieten productgroepen functi'!$C:$M,10,FALSE),"n.v.t.")</f>
        <v>5</v>
      </c>
      <c r="AS2416" s="16" t="str">
        <f>IFERROR(VLOOKUP($P2416,'Kredieten productgroepen functi'!$C:$M,11,FALSE),"n.v.t.")</f>
        <v>Milieubeheer</v>
      </c>
      <c r="AT2416" s="16" t="str">
        <f t="shared" si="116"/>
        <v>Lasten</v>
      </c>
      <c r="AU2416" s="16" t="str">
        <f>IFERROR(VLOOKUP($R2416,Kostensoorten!$C:$J,7,FALSE),"n.v.t.")</f>
        <v>4.0.2</v>
      </c>
      <c r="AV2416" s="16" t="str">
        <f>IFERROR(VLOOKUP($R2416,Kostensoorten!$C:$J,8,FALSE),"n.v.t.")</f>
        <v>Inkomensoverdrachten aan overh</v>
      </c>
    </row>
    <row r="2417" spans="6:48">
      <c r="F2417" s="2" t="s">
        <v>8294</v>
      </c>
      <c r="G2417" s="2" t="s">
        <v>39</v>
      </c>
      <c r="H2417" s="2" t="s">
        <v>39</v>
      </c>
      <c r="I2417" s="18">
        <v>2146.04</v>
      </c>
      <c r="P2417" s="16" t="str">
        <f t="shared" si="114"/>
        <v>655203</v>
      </c>
      <c r="Q2417" s="16" t="str">
        <f>IFERROR(VLOOKUP($P2417,'Kredieten productgroepen functi'!$C:$M,2,FALSE),"n.v.t.")</f>
        <v>Handhaving/toezicht/afvalverwijderng</v>
      </c>
      <c r="R2417" s="16" t="str">
        <f t="shared" si="115"/>
        <v>441202</v>
      </c>
      <c r="S2417" s="16" t="str">
        <f>IFERROR(VLOOKUP($R2417,Kostensoorten!$C:$J,2,FALSE),"n.v.t.")</f>
        <v>Overige vermogensoverdr. aan derden</v>
      </c>
      <c r="T2417" s="16" t="s">
        <v>39</v>
      </c>
      <c r="U2417" s="16" t="s">
        <v>39</v>
      </c>
      <c r="V2417" s="16" t="s">
        <v>39</v>
      </c>
      <c r="W2417" s="16" t="s">
        <v>39</v>
      </c>
      <c r="X2417" s="16" t="s">
        <v>39</v>
      </c>
      <c r="Y2417" s="16" t="s">
        <v>39</v>
      </c>
      <c r="Z2417" s="16" t="s">
        <v>39</v>
      </c>
      <c r="AA2417" s="16" t="s">
        <v>39</v>
      </c>
      <c r="AB2417" s="16" t="s">
        <v>39</v>
      </c>
      <c r="AC2417" s="16" t="s">
        <v>39</v>
      </c>
      <c r="AD2417" s="16" t="s">
        <v>39</v>
      </c>
      <c r="AE2417" s="16" t="s">
        <v>39</v>
      </c>
      <c r="AF2417" s="16" t="s">
        <v>39</v>
      </c>
      <c r="AG2417" s="16" t="s">
        <v>39</v>
      </c>
      <c r="AH2417" s="16" t="s">
        <v>39</v>
      </c>
      <c r="AI2417" s="16" t="s">
        <v>39</v>
      </c>
      <c r="AJ2417" s="16" t="s">
        <v>39</v>
      </c>
      <c r="AL2417" s="16" t="s">
        <v>39</v>
      </c>
      <c r="AM2417" s="16" t="s">
        <v>39</v>
      </c>
      <c r="AN2417" s="16" t="str">
        <f>IFERROR(VLOOKUP($P2417,'Kredieten productgroepen functi'!$C:$M,6,FALSE),"n.v.t.")</f>
        <v>5502</v>
      </c>
      <c r="AO2417" s="16" t="str">
        <f>IFERROR(VLOOKUP($P2417,'Kredieten productgroepen functi'!$C:$M,7,FALSE),"n.v.t.")</f>
        <v>Toezicht en handhaving</v>
      </c>
      <c r="AP2417" s="16" t="str">
        <f>IFERROR(VLOOKUP($P2417,'Kredieten productgroepen functi'!$C:$M,8,FALSE),"n.v.t.")</f>
        <v>55</v>
      </c>
      <c r="AQ2417" s="16" t="str">
        <f>IFERROR(VLOOKUP($P2417,'Kredieten productgroepen functi'!$C:$M,9,FALSE),"n.v.t.")</f>
        <v>Vergunningverlening en handhaving</v>
      </c>
      <c r="AR2417" s="16" t="str">
        <f>IFERROR(VLOOKUP($P2417,'Kredieten productgroepen functi'!$C:$M,10,FALSE),"n.v.t.")</f>
        <v>5</v>
      </c>
      <c r="AS2417" s="16" t="str">
        <f>IFERROR(VLOOKUP($P2417,'Kredieten productgroepen functi'!$C:$M,11,FALSE),"n.v.t.")</f>
        <v>Milieubeheer</v>
      </c>
      <c r="AT2417" s="16" t="str">
        <f t="shared" si="116"/>
        <v>Lasten</v>
      </c>
      <c r="AU2417" s="16" t="str">
        <f>IFERROR(VLOOKUP($R2417,Kostensoorten!$C:$J,7,FALSE),"n.v.t.")</f>
        <v>4.1.2</v>
      </c>
      <c r="AV2417" s="16" t="str">
        <f>IFERROR(VLOOKUP($R2417,Kostensoorten!$C:$J,8,FALSE),"n.v.t.")</f>
        <v>Overige vermogensoverdrachten</v>
      </c>
    </row>
    <row r="2418" spans="6:48">
      <c r="F2418" s="2" t="s">
        <v>8844</v>
      </c>
      <c r="G2418" s="2" t="s">
        <v>39</v>
      </c>
      <c r="H2418" s="2" t="s">
        <v>39</v>
      </c>
      <c r="I2418" s="18">
        <v>8671.15</v>
      </c>
      <c r="P2418" s="16" t="str">
        <f t="shared" si="114"/>
        <v>655204</v>
      </c>
      <c r="Q2418" s="16" t="str">
        <f>IFERROR(VLOOKUP($P2418,'Kredieten productgroepen functi'!$C:$M,2,FALSE),"n.v.t.")</f>
        <v>Metingen t.b.v. toezicht</v>
      </c>
      <c r="R2418" s="16" t="str">
        <f t="shared" si="115"/>
        <v>423132</v>
      </c>
      <c r="S2418" s="16" t="str">
        <f>IFERROR(VLOOKUP($R2418,Kostensoorten!$C:$J,2,FALSE),"n.v.t.")</f>
        <v>Adviesdiensten door derden</v>
      </c>
      <c r="T2418" s="16" t="s">
        <v>39</v>
      </c>
      <c r="U2418" s="16" t="s">
        <v>39</v>
      </c>
      <c r="V2418" s="16" t="s">
        <v>39</v>
      </c>
      <c r="W2418" s="16" t="s">
        <v>39</v>
      </c>
      <c r="X2418" s="16" t="s">
        <v>39</v>
      </c>
      <c r="Y2418" s="16" t="s">
        <v>39</v>
      </c>
      <c r="Z2418" s="16" t="s">
        <v>39</v>
      </c>
      <c r="AA2418" s="16" t="s">
        <v>39</v>
      </c>
      <c r="AB2418" s="16" t="s">
        <v>39</v>
      </c>
      <c r="AC2418" s="16" t="s">
        <v>39</v>
      </c>
      <c r="AD2418" s="16" t="s">
        <v>39</v>
      </c>
      <c r="AE2418" s="16" t="s">
        <v>39</v>
      </c>
      <c r="AF2418" s="16" t="s">
        <v>39</v>
      </c>
      <c r="AG2418" s="16" t="s">
        <v>39</v>
      </c>
      <c r="AH2418" s="16" t="s">
        <v>39</v>
      </c>
      <c r="AI2418" s="16" t="s">
        <v>39</v>
      </c>
      <c r="AJ2418" s="16" t="s">
        <v>39</v>
      </c>
      <c r="AL2418" s="16" t="s">
        <v>39</v>
      </c>
      <c r="AM2418" s="16" t="s">
        <v>39</v>
      </c>
      <c r="AN2418" s="16" t="str">
        <f>IFERROR(VLOOKUP($P2418,'Kredieten productgroepen functi'!$C:$M,6,FALSE),"n.v.t.")</f>
        <v>5502</v>
      </c>
      <c r="AO2418" s="16" t="str">
        <f>IFERROR(VLOOKUP($P2418,'Kredieten productgroepen functi'!$C:$M,7,FALSE),"n.v.t.")</f>
        <v>Toezicht en handhaving</v>
      </c>
      <c r="AP2418" s="16" t="str">
        <f>IFERROR(VLOOKUP($P2418,'Kredieten productgroepen functi'!$C:$M,8,FALSE),"n.v.t.")</f>
        <v>55</v>
      </c>
      <c r="AQ2418" s="16" t="str">
        <f>IFERROR(VLOOKUP($P2418,'Kredieten productgroepen functi'!$C:$M,9,FALSE),"n.v.t.")</f>
        <v>Vergunningverlening en handhaving</v>
      </c>
      <c r="AR2418" s="16" t="str">
        <f>IFERROR(VLOOKUP($P2418,'Kredieten productgroepen functi'!$C:$M,10,FALSE),"n.v.t.")</f>
        <v>5</v>
      </c>
      <c r="AS2418" s="16" t="str">
        <f>IFERROR(VLOOKUP($P2418,'Kredieten productgroepen functi'!$C:$M,11,FALSE),"n.v.t.")</f>
        <v>Milieubeheer</v>
      </c>
      <c r="AT2418" s="16" t="str">
        <f t="shared" si="116"/>
        <v>Lasten</v>
      </c>
      <c r="AU2418" s="16" t="str">
        <f>IFERROR(VLOOKUP($R2418,Kostensoorten!$C:$J,7,FALSE),"n.v.t.")</f>
        <v>2.3.1</v>
      </c>
      <c r="AV2418" s="16" t="str">
        <f>IFERROR(VLOOKUP($R2418,Kostensoorten!$C:$J,8,FALSE),"n.v.t.")</f>
        <v>Aankopen niet duurzame goedere</v>
      </c>
    </row>
    <row r="2419" spans="6:48">
      <c r="F2419" s="2" t="s">
        <v>9851</v>
      </c>
      <c r="G2419" s="2" t="s">
        <v>39</v>
      </c>
      <c r="H2419" s="2" t="s">
        <v>39</v>
      </c>
      <c r="I2419" s="18">
        <v>12028.85</v>
      </c>
      <c r="P2419" s="16" t="str">
        <f t="shared" si="114"/>
        <v>655204</v>
      </c>
      <c r="Q2419" s="16" t="str">
        <f>IFERROR(VLOOKUP($P2419,'Kredieten productgroepen functi'!$C:$M,2,FALSE),"n.v.t.")</f>
        <v>Metingen t.b.v. toezicht</v>
      </c>
      <c r="R2419" s="16" t="str">
        <f t="shared" si="115"/>
        <v>423139</v>
      </c>
      <c r="S2419" s="16" t="str">
        <f>IFERROR(VLOOKUP($R2419,Kostensoorten!$C:$J,2,FALSE),"n.v.t.")</f>
        <v>Overige diensten van derden</v>
      </c>
      <c r="T2419" s="16" t="s">
        <v>39</v>
      </c>
      <c r="U2419" s="16" t="s">
        <v>39</v>
      </c>
      <c r="V2419" s="16" t="s">
        <v>39</v>
      </c>
      <c r="W2419" s="16" t="s">
        <v>39</v>
      </c>
      <c r="X2419" s="16" t="s">
        <v>39</v>
      </c>
      <c r="Y2419" s="16" t="s">
        <v>39</v>
      </c>
      <c r="Z2419" s="16" t="s">
        <v>39</v>
      </c>
      <c r="AA2419" s="16" t="s">
        <v>39</v>
      </c>
      <c r="AB2419" s="16" t="s">
        <v>39</v>
      </c>
      <c r="AC2419" s="16" t="s">
        <v>39</v>
      </c>
      <c r="AD2419" s="16" t="s">
        <v>39</v>
      </c>
      <c r="AE2419" s="16" t="s">
        <v>39</v>
      </c>
      <c r="AF2419" s="16" t="s">
        <v>39</v>
      </c>
      <c r="AG2419" s="16" t="s">
        <v>39</v>
      </c>
      <c r="AH2419" s="16" t="s">
        <v>39</v>
      </c>
      <c r="AI2419" s="16" t="s">
        <v>39</v>
      </c>
      <c r="AJ2419" s="16" t="s">
        <v>39</v>
      </c>
      <c r="AL2419" s="16" t="s">
        <v>39</v>
      </c>
      <c r="AM2419" s="16" t="s">
        <v>39</v>
      </c>
      <c r="AN2419" s="16" t="str">
        <f>IFERROR(VLOOKUP($P2419,'Kredieten productgroepen functi'!$C:$M,6,FALSE),"n.v.t.")</f>
        <v>5502</v>
      </c>
      <c r="AO2419" s="16" t="str">
        <f>IFERROR(VLOOKUP($P2419,'Kredieten productgroepen functi'!$C:$M,7,FALSE),"n.v.t.")</f>
        <v>Toezicht en handhaving</v>
      </c>
      <c r="AP2419" s="16" t="str">
        <f>IFERROR(VLOOKUP($P2419,'Kredieten productgroepen functi'!$C:$M,8,FALSE),"n.v.t.")</f>
        <v>55</v>
      </c>
      <c r="AQ2419" s="16" t="str">
        <f>IFERROR(VLOOKUP($P2419,'Kredieten productgroepen functi'!$C:$M,9,FALSE),"n.v.t.")</f>
        <v>Vergunningverlening en handhaving</v>
      </c>
      <c r="AR2419" s="16" t="str">
        <f>IFERROR(VLOOKUP($P2419,'Kredieten productgroepen functi'!$C:$M,10,FALSE),"n.v.t.")</f>
        <v>5</v>
      </c>
      <c r="AS2419" s="16" t="str">
        <f>IFERROR(VLOOKUP($P2419,'Kredieten productgroepen functi'!$C:$M,11,FALSE),"n.v.t.")</f>
        <v>Milieubeheer</v>
      </c>
      <c r="AT2419" s="16" t="str">
        <f t="shared" si="116"/>
        <v>Lasten</v>
      </c>
      <c r="AU2419" s="16" t="str">
        <f>IFERROR(VLOOKUP($R2419,Kostensoorten!$C:$J,7,FALSE),"n.v.t.")</f>
        <v>2.3.1</v>
      </c>
      <c r="AV2419" s="16" t="str">
        <f>IFERROR(VLOOKUP($R2419,Kostensoorten!$C:$J,8,FALSE),"n.v.t.")</f>
        <v>Aankopen niet duurzame goedere</v>
      </c>
    </row>
    <row r="2420" spans="6:48">
      <c r="F2420" s="2" t="s">
        <v>8295</v>
      </c>
      <c r="G2420" s="2" t="s">
        <v>39</v>
      </c>
      <c r="H2420" s="2" t="s">
        <v>39</v>
      </c>
      <c r="I2420" s="18">
        <v>9334.76</v>
      </c>
      <c r="P2420" s="16" t="str">
        <f t="shared" si="114"/>
        <v>655206</v>
      </c>
      <c r="Q2420" s="16" t="str">
        <f>IFERROR(VLOOKUP($P2420,'Kredieten productgroepen functi'!$C:$M,2,FALSE),"n.v.t.")</f>
        <v>Toezicht/handhaving Groene Wetten</v>
      </c>
      <c r="R2420" s="16" t="str">
        <f t="shared" si="115"/>
        <v>422295</v>
      </c>
      <c r="S2420" s="16" t="str">
        <f>IFERROR(VLOOKUP($R2420,Kostensoorten!$C:$J,2,FALSE),"n.v.t.")</f>
        <v>Aanschaf overige duurz.roerende zakn</v>
      </c>
      <c r="T2420" s="16" t="s">
        <v>39</v>
      </c>
      <c r="U2420" s="16" t="s">
        <v>39</v>
      </c>
      <c r="V2420" s="16" t="s">
        <v>39</v>
      </c>
      <c r="W2420" s="16" t="s">
        <v>39</v>
      </c>
      <c r="X2420" s="16" t="s">
        <v>39</v>
      </c>
      <c r="Y2420" s="16" t="s">
        <v>39</v>
      </c>
      <c r="Z2420" s="16" t="s">
        <v>39</v>
      </c>
      <c r="AA2420" s="16" t="s">
        <v>39</v>
      </c>
      <c r="AB2420" s="16" t="s">
        <v>39</v>
      </c>
      <c r="AC2420" s="16" t="s">
        <v>39</v>
      </c>
      <c r="AD2420" s="16" t="s">
        <v>39</v>
      </c>
      <c r="AE2420" s="16" t="s">
        <v>39</v>
      </c>
      <c r="AF2420" s="16" t="s">
        <v>39</v>
      </c>
      <c r="AG2420" s="16" t="s">
        <v>39</v>
      </c>
      <c r="AH2420" s="16" t="s">
        <v>39</v>
      </c>
      <c r="AI2420" s="16" t="s">
        <v>39</v>
      </c>
      <c r="AJ2420" s="16" t="s">
        <v>39</v>
      </c>
      <c r="AL2420" s="16" t="s">
        <v>39</v>
      </c>
      <c r="AM2420" s="16" t="s">
        <v>39</v>
      </c>
      <c r="AN2420" s="16" t="str">
        <f>IFERROR(VLOOKUP($P2420,'Kredieten productgroepen functi'!$C:$M,6,FALSE),"n.v.t.")</f>
        <v>5502</v>
      </c>
      <c r="AO2420" s="16" t="str">
        <f>IFERROR(VLOOKUP($P2420,'Kredieten productgroepen functi'!$C:$M,7,FALSE),"n.v.t.")</f>
        <v>Toezicht en handhaving</v>
      </c>
      <c r="AP2420" s="16" t="str">
        <f>IFERROR(VLOOKUP($P2420,'Kredieten productgroepen functi'!$C:$M,8,FALSE),"n.v.t.")</f>
        <v>55</v>
      </c>
      <c r="AQ2420" s="16" t="str">
        <f>IFERROR(VLOOKUP($P2420,'Kredieten productgroepen functi'!$C:$M,9,FALSE),"n.v.t.")</f>
        <v>Vergunningverlening en handhaving</v>
      </c>
      <c r="AR2420" s="16" t="str">
        <f>IFERROR(VLOOKUP($P2420,'Kredieten productgroepen functi'!$C:$M,10,FALSE),"n.v.t.")</f>
        <v>5</v>
      </c>
      <c r="AS2420" s="16" t="str">
        <f>IFERROR(VLOOKUP($P2420,'Kredieten productgroepen functi'!$C:$M,11,FALSE),"n.v.t.")</f>
        <v>Milieubeheer</v>
      </c>
      <c r="AT2420" s="16" t="str">
        <f t="shared" si="116"/>
        <v>Lasten</v>
      </c>
      <c r="AU2420" s="16" t="str">
        <f>IFERROR(VLOOKUP($R2420,Kostensoorten!$C:$J,7,FALSE),"n.v.t.")</f>
        <v>2.2</v>
      </c>
      <c r="AV2420" s="16" t="str">
        <f>IFERROR(VLOOKUP($R2420,Kostensoorten!$C:$J,8,FALSE),"n.v.t.")</f>
        <v>Aankoop van duurzame roerende za</v>
      </c>
    </row>
    <row r="2421" spans="6:48">
      <c r="F2421" s="2" t="s">
        <v>8296</v>
      </c>
      <c r="G2421" s="2" t="s">
        <v>39</v>
      </c>
      <c r="H2421" s="2" t="s">
        <v>39</v>
      </c>
      <c r="I2421" s="18">
        <v>159.13</v>
      </c>
      <c r="P2421" s="16" t="str">
        <f t="shared" si="114"/>
        <v>655206</v>
      </c>
      <c r="Q2421" s="16" t="str">
        <f>IFERROR(VLOOKUP($P2421,'Kredieten productgroepen functi'!$C:$M,2,FALSE),"n.v.t.")</f>
        <v>Toezicht/handhaving Groene Wetten</v>
      </c>
      <c r="R2421" s="16" t="str">
        <f t="shared" si="115"/>
        <v>423080</v>
      </c>
      <c r="S2421" s="16" t="str">
        <f>IFERROR(VLOOKUP($R2421,Kostensoorten!$C:$J,2,FALSE),"n.v.t.")</f>
        <v>Kantoorartikelen</v>
      </c>
      <c r="T2421" s="16" t="s">
        <v>39</v>
      </c>
      <c r="U2421" s="16" t="s">
        <v>39</v>
      </c>
      <c r="V2421" s="16" t="s">
        <v>39</v>
      </c>
      <c r="W2421" s="16" t="s">
        <v>39</v>
      </c>
      <c r="X2421" s="16" t="s">
        <v>39</v>
      </c>
      <c r="Y2421" s="16" t="s">
        <v>39</v>
      </c>
      <c r="Z2421" s="16" t="s">
        <v>39</v>
      </c>
      <c r="AA2421" s="16" t="s">
        <v>39</v>
      </c>
      <c r="AB2421" s="16" t="s">
        <v>39</v>
      </c>
      <c r="AC2421" s="16" t="s">
        <v>39</v>
      </c>
      <c r="AD2421" s="16" t="s">
        <v>39</v>
      </c>
      <c r="AE2421" s="16" t="s">
        <v>39</v>
      </c>
      <c r="AF2421" s="16" t="s">
        <v>39</v>
      </c>
      <c r="AG2421" s="16" t="s">
        <v>39</v>
      </c>
      <c r="AH2421" s="16" t="s">
        <v>39</v>
      </c>
      <c r="AI2421" s="16" t="s">
        <v>39</v>
      </c>
      <c r="AJ2421" s="16" t="s">
        <v>39</v>
      </c>
      <c r="AL2421" s="16" t="s">
        <v>39</v>
      </c>
      <c r="AM2421" s="16" t="s">
        <v>39</v>
      </c>
      <c r="AN2421" s="16" t="str">
        <f>IFERROR(VLOOKUP($P2421,'Kredieten productgroepen functi'!$C:$M,6,FALSE),"n.v.t.")</f>
        <v>5502</v>
      </c>
      <c r="AO2421" s="16" t="str">
        <f>IFERROR(VLOOKUP($P2421,'Kredieten productgroepen functi'!$C:$M,7,FALSE),"n.v.t.")</f>
        <v>Toezicht en handhaving</v>
      </c>
      <c r="AP2421" s="16" t="str">
        <f>IFERROR(VLOOKUP($P2421,'Kredieten productgroepen functi'!$C:$M,8,FALSE),"n.v.t.")</f>
        <v>55</v>
      </c>
      <c r="AQ2421" s="16" t="str">
        <f>IFERROR(VLOOKUP($P2421,'Kredieten productgroepen functi'!$C:$M,9,FALSE),"n.v.t.")</f>
        <v>Vergunningverlening en handhaving</v>
      </c>
      <c r="AR2421" s="16" t="str">
        <f>IFERROR(VLOOKUP($P2421,'Kredieten productgroepen functi'!$C:$M,10,FALSE),"n.v.t.")</f>
        <v>5</v>
      </c>
      <c r="AS2421" s="16" t="str">
        <f>IFERROR(VLOOKUP($P2421,'Kredieten productgroepen functi'!$C:$M,11,FALSE),"n.v.t.")</f>
        <v>Milieubeheer</v>
      </c>
      <c r="AT2421" s="16" t="str">
        <f t="shared" si="116"/>
        <v>Lasten</v>
      </c>
      <c r="AU2421" s="16" t="str">
        <f>IFERROR(VLOOKUP($R2421,Kostensoorten!$C:$J,7,FALSE),"n.v.t.")</f>
        <v>2.3.1</v>
      </c>
      <c r="AV2421" s="16" t="str">
        <f>IFERROR(VLOOKUP($R2421,Kostensoorten!$C:$J,8,FALSE),"n.v.t.")</f>
        <v>Aankopen niet duurzame goedere</v>
      </c>
    </row>
    <row r="2422" spans="6:48">
      <c r="F2422" s="2" t="s">
        <v>8297</v>
      </c>
      <c r="G2422" s="2" t="s">
        <v>39</v>
      </c>
      <c r="H2422" s="2" t="s">
        <v>39</v>
      </c>
      <c r="I2422" s="18">
        <v>60.9</v>
      </c>
      <c r="P2422" s="16" t="str">
        <f t="shared" si="114"/>
        <v>655206</v>
      </c>
      <c r="Q2422" s="16" t="str">
        <f>IFERROR(VLOOKUP($P2422,'Kredieten productgroepen functi'!$C:$M,2,FALSE),"n.v.t.")</f>
        <v>Toezicht/handhaving Groene Wetten</v>
      </c>
      <c r="R2422" s="16" t="str">
        <f t="shared" si="115"/>
        <v>423132</v>
      </c>
      <c r="S2422" s="16" t="str">
        <f>IFERROR(VLOOKUP($R2422,Kostensoorten!$C:$J,2,FALSE),"n.v.t.")</f>
        <v>Adviesdiensten door derden</v>
      </c>
      <c r="T2422" s="16" t="s">
        <v>39</v>
      </c>
      <c r="U2422" s="16" t="s">
        <v>39</v>
      </c>
      <c r="V2422" s="16" t="s">
        <v>39</v>
      </c>
      <c r="W2422" s="16" t="s">
        <v>39</v>
      </c>
      <c r="X2422" s="16" t="s">
        <v>39</v>
      </c>
      <c r="Y2422" s="16" t="s">
        <v>39</v>
      </c>
      <c r="Z2422" s="16" t="s">
        <v>39</v>
      </c>
      <c r="AA2422" s="16" t="s">
        <v>39</v>
      </c>
      <c r="AB2422" s="16" t="s">
        <v>39</v>
      </c>
      <c r="AC2422" s="16" t="s">
        <v>39</v>
      </c>
      <c r="AD2422" s="16" t="s">
        <v>39</v>
      </c>
      <c r="AE2422" s="16" t="s">
        <v>39</v>
      </c>
      <c r="AF2422" s="16" t="s">
        <v>39</v>
      </c>
      <c r="AG2422" s="16" t="s">
        <v>39</v>
      </c>
      <c r="AH2422" s="16" t="s">
        <v>39</v>
      </c>
      <c r="AI2422" s="16" t="s">
        <v>39</v>
      </c>
      <c r="AJ2422" s="16" t="s">
        <v>39</v>
      </c>
      <c r="AL2422" s="16" t="s">
        <v>39</v>
      </c>
      <c r="AM2422" s="16" t="s">
        <v>39</v>
      </c>
      <c r="AN2422" s="16" t="str">
        <f>IFERROR(VLOOKUP($P2422,'Kredieten productgroepen functi'!$C:$M,6,FALSE),"n.v.t.")</f>
        <v>5502</v>
      </c>
      <c r="AO2422" s="16" t="str">
        <f>IFERROR(VLOOKUP($P2422,'Kredieten productgroepen functi'!$C:$M,7,FALSE),"n.v.t.")</f>
        <v>Toezicht en handhaving</v>
      </c>
      <c r="AP2422" s="16" t="str">
        <f>IFERROR(VLOOKUP($P2422,'Kredieten productgroepen functi'!$C:$M,8,FALSE),"n.v.t.")</f>
        <v>55</v>
      </c>
      <c r="AQ2422" s="16" t="str">
        <f>IFERROR(VLOOKUP($P2422,'Kredieten productgroepen functi'!$C:$M,9,FALSE),"n.v.t.")</f>
        <v>Vergunningverlening en handhaving</v>
      </c>
      <c r="AR2422" s="16" t="str">
        <f>IFERROR(VLOOKUP($P2422,'Kredieten productgroepen functi'!$C:$M,10,FALSE),"n.v.t.")</f>
        <v>5</v>
      </c>
      <c r="AS2422" s="16" t="str">
        <f>IFERROR(VLOOKUP($P2422,'Kredieten productgroepen functi'!$C:$M,11,FALSE),"n.v.t.")</f>
        <v>Milieubeheer</v>
      </c>
      <c r="AT2422" s="16" t="str">
        <f t="shared" si="116"/>
        <v>Lasten</v>
      </c>
      <c r="AU2422" s="16" t="str">
        <f>IFERROR(VLOOKUP($R2422,Kostensoorten!$C:$J,7,FALSE),"n.v.t.")</f>
        <v>2.3.1</v>
      </c>
      <c r="AV2422" s="16" t="str">
        <f>IFERROR(VLOOKUP($R2422,Kostensoorten!$C:$J,8,FALSE),"n.v.t.")</f>
        <v>Aankopen niet duurzame goedere</v>
      </c>
    </row>
    <row r="2423" spans="6:48">
      <c r="F2423" s="2" t="s">
        <v>7659</v>
      </c>
      <c r="G2423" s="2" t="s">
        <v>39</v>
      </c>
      <c r="H2423" s="2" t="s">
        <v>39</v>
      </c>
      <c r="I2423" s="18">
        <v>19.5</v>
      </c>
      <c r="P2423" s="16" t="str">
        <f t="shared" si="114"/>
        <v>655206</v>
      </c>
      <c r="Q2423" s="16" t="str">
        <f>IFERROR(VLOOKUP($P2423,'Kredieten productgroepen functi'!$C:$M,2,FALSE),"n.v.t.")</f>
        <v>Toezicht/handhaving Groene Wetten</v>
      </c>
      <c r="R2423" s="16" t="str">
        <f t="shared" si="115"/>
        <v>423139</v>
      </c>
      <c r="S2423" s="16" t="str">
        <f>IFERROR(VLOOKUP($R2423,Kostensoorten!$C:$J,2,FALSE),"n.v.t.")</f>
        <v>Overige diensten van derden</v>
      </c>
      <c r="T2423" s="16" t="s">
        <v>39</v>
      </c>
      <c r="U2423" s="16" t="s">
        <v>39</v>
      </c>
      <c r="V2423" s="16" t="s">
        <v>39</v>
      </c>
      <c r="W2423" s="16" t="s">
        <v>39</v>
      </c>
      <c r="X2423" s="16" t="s">
        <v>39</v>
      </c>
      <c r="Y2423" s="16" t="s">
        <v>39</v>
      </c>
      <c r="Z2423" s="16" t="s">
        <v>39</v>
      </c>
      <c r="AA2423" s="16" t="s">
        <v>39</v>
      </c>
      <c r="AB2423" s="16" t="s">
        <v>39</v>
      </c>
      <c r="AC2423" s="16" t="s">
        <v>39</v>
      </c>
      <c r="AD2423" s="16" t="s">
        <v>39</v>
      </c>
      <c r="AE2423" s="16" t="s">
        <v>39</v>
      </c>
      <c r="AF2423" s="16" t="s">
        <v>39</v>
      </c>
      <c r="AG2423" s="16" t="s">
        <v>39</v>
      </c>
      <c r="AH2423" s="16" t="s">
        <v>39</v>
      </c>
      <c r="AI2423" s="16" t="s">
        <v>39</v>
      </c>
      <c r="AJ2423" s="16" t="s">
        <v>39</v>
      </c>
      <c r="AL2423" s="16" t="s">
        <v>39</v>
      </c>
      <c r="AM2423" s="16" t="s">
        <v>39</v>
      </c>
      <c r="AN2423" s="16" t="str">
        <f>IFERROR(VLOOKUP($P2423,'Kredieten productgroepen functi'!$C:$M,6,FALSE),"n.v.t.")</f>
        <v>5502</v>
      </c>
      <c r="AO2423" s="16" t="str">
        <f>IFERROR(VLOOKUP($P2423,'Kredieten productgroepen functi'!$C:$M,7,FALSE),"n.v.t.")</f>
        <v>Toezicht en handhaving</v>
      </c>
      <c r="AP2423" s="16" t="str">
        <f>IFERROR(VLOOKUP($P2423,'Kredieten productgroepen functi'!$C:$M,8,FALSE),"n.v.t.")</f>
        <v>55</v>
      </c>
      <c r="AQ2423" s="16" t="str">
        <f>IFERROR(VLOOKUP($P2423,'Kredieten productgroepen functi'!$C:$M,9,FALSE),"n.v.t.")</f>
        <v>Vergunningverlening en handhaving</v>
      </c>
      <c r="AR2423" s="16" t="str">
        <f>IFERROR(VLOOKUP($P2423,'Kredieten productgroepen functi'!$C:$M,10,FALSE),"n.v.t.")</f>
        <v>5</v>
      </c>
      <c r="AS2423" s="16" t="str">
        <f>IFERROR(VLOOKUP($P2423,'Kredieten productgroepen functi'!$C:$M,11,FALSE),"n.v.t.")</f>
        <v>Milieubeheer</v>
      </c>
      <c r="AT2423" s="16" t="str">
        <f t="shared" si="116"/>
        <v>Lasten</v>
      </c>
      <c r="AU2423" s="16" t="str">
        <f>IFERROR(VLOOKUP($R2423,Kostensoorten!$C:$J,7,FALSE),"n.v.t.")</f>
        <v>2.3.1</v>
      </c>
      <c r="AV2423" s="16" t="str">
        <f>IFERROR(VLOOKUP($R2423,Kostensoorten!$C:$J,8,FALSE),"n.v.t.")</f>
        <v>Aankopen niet duurzame goedere</v>
      </c>
    </row>
    <row r="2424" spans="6:48">
      <c r="F2424" s="2" t="s">
        <v>8298</v>
      </c>
      <c r="G2424" s="2" t="s">
        <v>39</v>
      </c>
      <c r="H2424" s="2" t="s">
        <v>39</v>
      </c>
      <c r="I2424" s="18">
        <v>64.2</v>
      </c>
      <c r="P2424" s="16" t="str">
        <f t="shared" si="114"/>
        <v>655206</v>
      </c>
      <c r="Q2424" s="16" t="str">
        <f>IFERROR(VLOOKUP($P2424,'Kredieten productgroepen functi'!$C:$M,2,FALSE),"n.v.t.")</f>
        <v>Toezicht/handhaving Groene Wetten</v>
      </c>
      <c r="R2424" s="16" t="str">
        <f t="shared" si="115"/>
        <v>423155</v>
      </c>
      <c r="S2424" s="16" t="str">
        <f>IFERROR(VLOOKUP($R2424,Kostensoorten!$C:$J,2,FALSE),"n.v.t.")</f>
        <v>Reiskosten auto van de zaak</v>
      </c>
      <c r="T2424" s="16" t="s">
        <v>39</v>
      </c>
      <c r="U2424" s="16" t="s">
        <v>39</v>
      </c>
      <c r="V2424" s="16" t="s">
        <v>39</v>
      </c>
      <c r="W2424" s="16" t="s">
        <v>39</v>
      </c>
      <c r="X2424" s="16" t="s">
        <v>39</v>
      </c>
      <c r="Y2424" s="16" t="s">
        <v>39</v>
      </c>
      <c r="Z2424" s="16" t="s">
        <v>39</v>
      </c>
      <c r="AA2424" s="16" t="s">
        <v>39</v>
      </c>
      <c r="AB2424" s="16" t="s">
        <v>39</v>
      </c>
      <c r="AC2424" s="16" t="s">
        <v>39</v>
      </c>
      <c r="AD2424" s="16" t="s">
        <v>39</v>
      </c>
      <c r="AE2424" s="16" t="s">
        <v>39</v>
      </c>
      <c r="AF2424" s="16" t="s">
        <v>39</v>
      </c>
      <c r="AG2424" s="16" t="s">
        <v>39</v>
      </c>
      <c r="AH2424" s="16" t="s">
        <v>39</v>
      </c>
      <c r="AI2424" s="16" t="s">
        <v>39</v>
      </c>
      <c r="AJ2424" s="16" t="s">
        <v>39</v>
      </c>
      <c r="AL2424" s="16" t="s">
        <v>39</v>
      </c>
      <c r="AM2424" s="16" t="s">
        <v>39</v>
      </c>
      <c r="AN2424" s="16" t="str">
        <f>IFERROR(VLOOKUP($P2424,'Kredieten productgroepen functi'!$C:$M,6,FALSE),"n.v.t.")</f>
        <v>5502</v>
      </c>
      <c r="AO2424" s="16" t="str">
        <f>IFERROR(VLOOKUP($P2424,'Kredieten productgroepen functi'!$C:$M,7,FALSE),"n.v.t.")</f>
        <v>Toezicht en handhaving</v>
      </c>
      <c r="AP2424" s="16" t="str">
        <f>IFERROR(VLOOKUP($P2424,'Kredieten productgroepen functi'!$C:$M,8,FALSE),"n.v.t.")</f>
        <v>55</v>
      </c>
      <c r="AQ2424" s="16" t="str">
        <f>IFERROR(VLOOKUP($P2424,'Kredieten productgroepen functi'!$C:$M,9,FALSE),"n.v.t.")</f>
        <v>Vergunningverlening en handhaving</v>
      </c>
      <c r="AR2424" s="16" t="str">
        <f>IFERROR(VLOOKUP($P2424,'Kredieten productgroepen functi'!$C:$M,10,FALSE),"n.v.t.")</f>
        <v>5</v>
      </c>
      <c r="AS2424" s="16" t="str">
        <f>IFERROR(VLOOKUP($P2424,'Kredieten productgroepen functi'!$C:$M,11,FALSE),"n.v.t.")</f>
        <v>Milieubeheer</v>
      </c>
      <c r="AT2424" s="16" t="str">
        <f t="shared" si="116"/>
        <v>Lasten</v>
      </c>
      <c r="AU2424" s="16" t="str">
        <f>IFERROR(VLOOKUP($R2424,Kostensoorten!$C:$J,7,FALSE),"n.v.t.")</f>
        <v>2.3.1</v>
      </c>
      <c r="AV2424" s="16" t="str">
        <f>IFERROR(VLOOKUP($R2424,Kostensoorten!$C:$J,8,FALSE),"n.v.t.")</f>
        <v>Aankopen niet duurzame goedere</v>
      </c>
    </row>
    <row r="2425" spans="6:48">
      <c r="F2425" s="2" t="s">
        <v>9852</v>
      </c>
      <c r="G2425" s="2" t="s">
        <v>39</v>
      </c>
      <c r="H2425" s="2" t="s">
        <v>39</v>
      </c>
      <c r="I2425" s="18">
        <v>530</v>
      </c>
      <c r="P2425" s="16" t="str">
        <f t="shared" si="114"/>
        <v>655207</v>
      </c>
      <c r="Q2425" s="16" t="str">
        <f>IFERROR(VLOOKUP($P2425,'Kredieten productgroepen functi'!$C:$M,2,FALSE),"n.v.t.")</f>
        <v>Whvbz (materiele uitgaven)</v>
      </c>
      <c r="R2425" s="16" t="str">
        <f t="shared" si="115"/>
        <v>422010</v>
      </c>
      <c r="S2425" s="16" t="str">
        <f>IFERROR(VLOOKUP($R2425,Kostensoorten!$C:$J,2,FALSE),"n.v.t.")</f>
        <v>Aanschaf werkplek</v>
      </c>
      <c r="T2425" s="16" t="s">
        <v>39</v>
      </c>
      <c r="U2425" s="16" t="s">
        <v>39</v>
      </c>
      <c r="V2425" s="16" t="s">
        <v>39</v>
      </c>
      <c r="W2425" s="16" t="s">
        <v>39</v>
      </c>
      <c r="X2425" s="16" t="s">
        <v>39</v>
      </c>
      <c r="Y2425" s="16" t="s">
        <v>39</v>
      </c>
      <c r="Z2425" s="16" t="s">
        <v>39</v>
      </c>
      <c r="AA2425" s="16" t="s">
        <v>39</v>
      </c>
      <c r="AB2425" s="16" t="s">
        <v>39</v>
      </c>
      <c r="AC2425" s="16" t="s">
        <v>39</v>
      </c>
      <c r="AD2425" s="16" t="s">
        <v>39</v>
      </c>
      <c r="AE2425" s="16" t="s">
        <v>39</v>
      </c>
      <c r="AF2425" s="16" t="s">
        <v>39</v>
      </c>
      <c r="AG2425" s="16" t="s">
        <v>39</v>
      </c>
      <c r="AH2425" s="16" t="s">
        <v>39</v>
      </c>
      <c r="AI2425" s="16" t="s">
        <v>39</v>
      </c>
      <c r="AJ2425" s="16" t="s">
        <v>39</v>
      </c>
      <c r="AL2425" s="16" t="s">
        <v>39</v>
      </c>
      <c r="AM2425" s="16" t="s">
        <v>39</v>
      </c>
      <c r="AN2425" s="16" t="str">
        <f>IFERROR(VLOOKUP($P2425,'Kredieten productgroepen functi'!$C:$M,6,FALSE),"n.v.t.")</f>
        <v>5502</v>
      </c>
      <c r="AO2425" s="16" t="str">
        <f>IFERROR(VLOOKUP($P2425,'Kredieten productgroepen functi'!$C:$M,7,FALSE),"n.v.t.")</f>
        <v>Toezicht en handhaving</v>
      </c>
      <c r="AP2425" s="16" t="str">
        <f>IFERROR(VLOOKUP($P2425,'Kredieten productgroepen functi'!$C:$M,8,FALSE),"n.v.t.")</f>
        <v>55</v>
      </c>
      <c r="AQ2425" s="16" t="str">
        <f>IFERROR(VLOOKUP($P2425,'Kredieten productgroepen functi'!$C:$M,9,FALSE),"n.v.t.")</f>
        <v>Vergunningverlening en handhaving</v>
      </c>
      <c r="AR2425" s="16" t="str">
        <f>IFERROR(VLOOKUP($P2425,'Kredieten productgroepen functi'!$C:$M,10,FALSE),"n.v.t.")</f>
        <v>5</v>
      </c>
      <c r="AS2425" s="16" t="str">
        <f>IFERROR(VLOOKUP($P2425,'Kredieten productgroepen functi'!$C:$M,11,FALSE),"n.v.t.")</f>
        <v>Milieubeheer</v>
      </c>
      <c r="AT2425" s="16" t="str">
        <f t="shared" si="116"/>
        <v>Lasten</v>
      </c>
      <c r="AU2425" s="16" t="str">
        <f>IFERROR(VLOOKUP($R2425,Kostensoorten!$C:$J,7,FALSE),"n.v.t.")</f>
        <v>2.2</v>
      </c>
      <c r="AV2425" s="16" t="str">
        <f>IFERROR(VLOOKUP($R2425,Kostensoorten!$C:$J,8,FALSE),"n.v.t.")</f>
        <v>Aankoop van duurzame roerende za</v>
      </c>
    </row>
    <row r="2426" spans="6:48">
      <c r="F2426" s="2" t="s">
        <v>7660</v>
      </c>
      <c r="G2426" s="2" t="s">
        <v>39</v>
      </c>
      <c r="H2426" s="2" t="s">
        <v>39</v>
      </c>
      <c r="I2426" s="18">
        <v>2745.62</v>
      </c>
      <c r="P2426" s="16" t="str">
        <f t="shared" si="114"/>
        <v>655207</v>
      </c>
      <c r="Q2426" s="16" t="str">
        <f>IFERROR(VLOOKUP($P2426,'Kredieten productgroepen functi'!$C:$M,2,FALSE),"n.v.t.")</f>
        <v>Whvbz (materiele uitgaven)</v>
      </c>
      <c r="R2426" s="16" t="str">
        <f t="shared" si="115"/>
        <v>422295</v>
      </c>
      <c r="S2426" s="16" t="str">
        <f>IFERROR(VLOOKUP($R2426,Kostensoorten!$C:$J,2,FALSE),"n.v.t.")</f>
        <v>Aanschaf overige duurz.roerende zakn</v>
      </c>
      <c r="T2426" s="16" t="s">
        <v>39</v>
      </c>
      <c r="U2426" s="16" t="s">
        <v>39</v>
      </c>
      <c r="V2426" s="16" t="s">
        <v>39</v>
      </c>
      <c r="W2426" s="16" t="s">
        <v>39</v>
      </c>
      <c r="X2426" s="16" t="s">
        <v>39</v>
      </c>
      <c r="Y2426" s="16" t="s">
        <v>39</v>
      </c>
      <c r="Z2426" s="16" t="s">
        <v>39</v>
      </c>
      <c r="AA2426" s="16" t="s">
        <v>39</v>
      </c>
      <c r="AB2426" s="16" t="s">
        <v>39</v>
      </c>
      <c r="AC2426" s="16" t="s">
        <v>39</v>
      </c>
      <c r="AD2426" s="16" t="s">
        <v>39</v>
      </c>
      <c r="AE2426" s="16" t="s">
        <v>39</v>
      </c>
      <c r="AF2426" s="16" t="s">
        <v>39</v>
      </c>
      <c r="AG2426" s="16" t="s">
        <v>39</v>
      </c>
      <c r="AH2426" s="16" t="s">
        <v>39</v>
      </c>
      <c r="AI2426" s="16" t="s">
        <v>39</v>
      </c>
      <c r="AJ2426" s="16" t="s">
        <v>39</v>
      </c>
      <c r="AL2426" s="16" t="s">
        <v>39</v>
      </c>
      <c r="AM2426" s="16" t="s">
        <v>39</v>
      </c>
      <c r="AN2426" s="16" t="str">
        <f>IFERROR(VLOOKUP($P2426,'Kredieten productgroepen functi'!$C:$M,6,FALSE),"n.v.t.")</f>
        <v>5502</v>
      </c>
      <c r="AO2426" s="16" t="str">
        <f>IFERROR(VLOOKUP($P2426,'Kredieten productgroepen functi'!$C:$M,7,FALSE),"n.v.t.")</f>
        <v>Toezicht en handhaving</v>
      </c>
      <c r="AP2426" s="16" t="str">
        <f>IFERROR(VLOOKUP($P2426,'Kredieten productgroepen functi'!$C:$M,8,FALSE),"n.v.t.")</f>
        <v>55</v>
      </c>
      <c r="AQ2426" s="16" t="str">
        <f>IFERROR(VLOOKUP($P2426,'Kredieten productgroepen functi'!$C:$M,9,FALSE),"n.v.t.")</f>
        <v>Vergunningverlening en handhaving</v>
      </c>
      <c r="AR2426" s="16" t="str">
        <f>IFERROR(VLOOKUP($P2426,'Kredieten productgroepen functi'!$C:$M,10,FALSE),"n.v.t.")</f>
        <v>5</v>
      </c>
      <c r="AS2426" s="16" t="str">
        <f>IFERROR(VLOOKUP($P2426,'Kredieten productgroepen functi'!$C:$M,11,FALSE),"n.v.t.")</f>
        <v>Milieubeheer</v>
      </c>
      <c r="AT2426" s="16" t="str">
        <f t="shared" si="116"/>
        <v>Lasten</v>
      </c>
      <c r="AU2426" s="16" t="str">
        <f>IFERROR(VLOOKUP($R2426,Kostensoorten!$C:$J,7,FALSE),"n.v.t.")</f>
        <v>2.2</v>
      </c>
      <c r="AV2426" s="16" t="str">
        <f>IFERROR(VLOOKUP($R2426,Kostensoorten!$C:$J,8,FALSE),"n.v.t.")</f>
        <v>Aankoop van duurzame roerende za</v>
      </c>
    </row>
    <row r="2427" spans="6:48">
      <c r="F2427" s="2" t="s">
        <v>6802</v>
      </c>
      <c r="G2427" s="2" t="s">
        <v>39</v>
      </c>
      <c r="H2427" s="2" t="s">
        <v>39</v>
      </c>
      <c r="I2427" s="18">
        <v>542.4</v>
      </c>
      <c r="P2427" s="16" t="str">
        <f t="shared" si="114"/>
        <v>655207</v>
      </c>
      <c r="Q2427" s="16" t="str">
        <f>IFERROR(VLOOKUP($P2427,'Kredieten productgroepen functi'!$C:$M,2,FALSE),"n.v.t.")</f>
        <v>Whvbz (materiele uitgaven)</v>
      </c>
      <c r="R2427" s="16" t="str">
        <f t="shared" si="115"/>
        <v>423111</v>
      </c>
      <c r="S2427" s="16" t="str">
        <f>IFERROR(VLOOKUP($R2427,Kostensoorten!$C:$J,2,FALSE),"n.v.t.")</f>
        <v>Overige specifieke gebruiksgoederen</v>
      </c>
      <c r="T2427" s="16" t="s">
        <v>39</v>
      </c>
      <c r="U2427" s="16" t="s">
        <v>39</v>
      </c>
      <c r="V2427" s="16" t="s">
        <v>39</v>
      </c>
      <c r="W2427" s="16" t="s">
        <v>39</v>
      </c>
      <c r="X2427" s="16" t="s">
        <v>39</v>
      </c>
      <c r="Y2427" s="16" t="s">
        <v>39</v>
      </c>
      <c r="Z2427" s="16" t="s">
        <v>39</v>
      </c>
      <c r="AA2427" s="16" t="s">
        <v>39</v>
      </c>
      <c r="AB2427" s="16" t="s">
        <v>39</v>
      </c>
      <c r="AC2427" s="16" t="s">
        <v>39</v>
      </c>
      <c r="AD2427" s="16" t="s">
        <v>39</v>
      </c>
      <c r="AE2427" s="16" t="s">
        <v>39</v>
      </c>
      <c r="AF2427" s="16" t="s">
        <v>39</v>
      </c>
      <c r="AG2427" s="16" t="s">
        <v>39</v>
      </c>
      <c r="AH2427" s="16" t="s">
        <v>39</v>
      </c>
      <c r="AI2427" s="16" t="s">
        <v>39</v>
      </c>
      <c r="AJ2427" s="16" t="s">
        <v>39</v>
      </c>
      <c r="AL2427" s="16" t="s">
        <v>39</v>
      </c>
      <c r="AM2427" s="16" t="s">
        <v>39</v>
      </c>
      <c r="AN2427" s="16" t="str">
        <f>IFERROR(VLOOKUP($P2427,'Kredieten productgroepen functi'!$C:$M,6,FALSE),"n.v.t.")</f>
        <v>5502</v>
      </c>
      <c r="AO2427" s="16" t="str">
        <f>IFERROR(VLOOKUP($P2427,'Kredieten productgroepen functi'!$C:$M,7,FALSE),"n.v.t.")</f>
        <v>Toezicht en handhaving</v>
      </c>
      <c r="AP2427" s="16" t="str">
        <f>IFERROR(VLOOKUP($P2427,'Kredieten productgroepen functi'!$C:$M,8,FALSE),"n.v.t.")</f>
        <v>55</v>
      </c>
      <c r="AQ2427" s="16" t="str">
        <f>IFERROR(VLOOKUP($P2427,'Kredieten productgroepen functi'!$C:$M,9,FALSE),"n.v.t.")</f>
        <v>Vergunningverlening en handhaving</v>
      </c>
      <c r="AR2427" s="16" t="str">
        <f>IFERROR(VLOOKUP($P2427,'Kredieten productgroepen functi'!$C:$M,10,FALSE),"n.v.t.")</f>
        <v>5</v>
      </c>
      <c r="AS2427" s="16" t="str">
        <f>IFERROR(VLOOKUP($P2427,'Kredieten productgroepen functi'!$C:$M,11,FALSE),"n.v.t.")</f>
        <v>Milieubeheer</v>
      </c>
      <c r="AT2427" s="16" t="str">
        <f t="shared" si="116"/>
        <v>Lasten</v>
      </c>
      <c r="AU2427" s="16" t="str">
        <f>IFERROR(VLOOKUP($R2427,Kostensoorten!$C:$J,7,FALSE),"n.v.t.")</f>
        <v>2.3.1</v>
      </c>
      <c r="AV2427" s="16" t="str">
        <f>IFERROR(VLOOKUP($R2427,Kostensoorten!$C:$J,8,FALSE),"n.v.t.")</f>
        <v>Aankopen niet duurzame goedere</v>
      </c>
    </row>
    <row r="2428" spans="6:48">
      <c r="F2428" s="2" t="s">
        <v>8299</v>
      </c>
      <c r="G2428" s="2" t="s">
        <v>39</v>
      </c>
      <c r="H2428" s="2" t="s">
        <v>39</v>
      </c>
      <c r="I2428" s="18">
        <v>65</v>
      </c>
      <c r="P2428" s="16" t="str">
        <f t="shared" si="114"/>
        <v>655207</v>
      </c>
      <c r="Q2428" s="16" t="str">
        <f>IFERROR(VLOOKUP($P2428,'Kredieten productgroepen functi'!$C:$M,2,FALSE),"n.v.t.")</f>
        <v>Whvbz (materiele uitgaven)</v>
      </c>
      <c r="R2428" s="16" t="str">
        <f t="shared" si="115"/>
        <v>423132</v>
      </c>
      <c r="S2428" s="16" t="str">
        <f>IFERROR(VLOOKUP($R2428,Kostensoorten!$C:$J,2,FALSE),"n.v.t.")</f>
        <v>Adviesdiensten door derden</v>
      </c>
      <c r="T2428" s="16" t="s">
        <v>39</v>
      </c>
      <c r="U2428" s="16" t="s">
        <v>39</v>
      </c>
      <c r="V2428" s="16" t="s">
        <v>39</v>
      </c>
      <c r="W2428" s="16" t="s">
        <v>39</v>
      </c>
      <c r="X2428" s="16" t="s">
        <v>39</v>
      </c>
      <c r="Y2428" s="16" t="s">
        <v>39</v>
      </c>
      <c r="Z2428" s="16" t="s">
        <v>39</v>
      </c>
      <c r="AA2428" s="16" t="s">
        <v>39</v>
      </c>
      <c r="AB2428" s="16" t="s">
        <v>39</v>
      </c>
      <c r="AC2428" s="16" t="s">
        <v>39</v>
      </c>
      <c r="AD2428" s="16" t="s">
        <v>39</v>
      </c>
      <c r="AE2428" s="16" t="s">
        <v>39</v>
      </c>
      <c r="AF2428" s="16" t="s">
        <v>39</v>
      </c>
      <c r="AG2428" s="16" t="s">
        <v>39</v>
      </c>
      <c r="AH2428" s="16" t="s">
        <v>39</v>
      </c>
      <c r="AI2428" s="16" t="s">
        <v>39</v>
      </c>
      <c r="AJ2428" s="16" t="s">
        <v>39</v>
      </c>
      <c r="AL2428" s="16" t="s">
        <v>39</v>
      </c>
      <c r="AM2428" s="16" t="s">
        <v>39</v>
      </c>
      <c r="AN2428" s="16" t="str">
        <f>IFERROR(VLOOKUP($P2428,'Kredieten productgroepen functi'!$C:$M,6,FALSE),"n.v.t.")</f>
        <v>5502</v>
      </c>
      <c r="AO2428" s="16" t="str">
        <f>IFERROR(VLOOKUP($P2428,'Kredieten productgroepen functi'!$C:$M,7,FALSE),"n.v.t.")</f>
        <v>Toezicht en handhaving</v>
      </c>
      <c r="AP2428" s="16" t="str">
        <f>IFERROR(VLOOKUP($P2428,'Kredieten productgroepen functi'!$C:$M,8,FALSE),"n.v.t.")</f>
        <v>55</v>
      </c>
      <c r="AQ2428" s="16" t="str">
        <f>IFERROR(VLOOKUP($P2428,'Kredieten productgroepen functi'!$C:$M,9,FALSE),"n.v.t.")</f>
        <v>Vergunningverlening en handhaving</v>
      </c>
      <c r="AR2428" s="16" t="str">
        <f>IFERROR(VLOOKUP($P2428,'Kredieten productgroepen functi'!$C:$M,10,FALSE),"n.v.t.")</f>
        <v>5</v>
      </c>
      <c r="AS2428" s="16" t="str">
        <f>IFERROR(VLOOKUP($P2428,'Kredieten productgroepen functi'!$C:$M,11,FALSE),"n.v.t.")</f>
        <v>Milieubeheer</v>
      </c>
      <c r="AT2428" s="16" t="str">
        <f t="shared" si="116"/>
        <v>Lasten</v>
      </c>
      <c r="AU2428" s="16" t="str">
        <f>IFERROR(VLOOKUP($R2428,Kostensoorten!$C:$J,7,FALSE),"n.v.t.")</f>
        <v>2.3.1</v>
      </c>
      <c r="AV2428" s="16" t="str">
        <f>IFERROR(VLOOKUP($R2428,Kostensoorten!$C:$J,8,FALSE),"n.v.t.")</f>
        <v>Aankopen niet duurzame goedere</v>
      </c>
    </row>
    <row r="2429" spans="6:48">
      <c r="F2429" s="2" t="s">
        <v>6803</v>
      </c>
      <c r="G2429" s="2" t="s">
        <v>39</v>
      </c>
      <c r="H2429" s="2" t="s">
        <v>39</v>
      </c>
      <c r="I2429" s="18">
        <v>1721.7</v>
      </c>
      <c r="P2429" s="16" t="str">
        <f t="shared" si="114"/>
        <v>655207</v>
      </c>
      <c r="Q2429" s="16" t="str">
        <f>IFERROR(VLOOKUP($P2429,'Kredieten productgroepen functi'!$C:$M,2,FALSE),"n.v.t.")</f>
        <v>Whvbz (materiele uitgaven)</v>
      </c>
      <c r="R2429" s="16" t="str">
        <f t="shared" si="115"/>
        <v>423136</v>
      </c>
      <c r="S2429" s="16" t="str">
        <f>IFERROR(VLOOKUP($R2429,Kostensoorten!$C:$J,2,FALSE),"n.v.t.")</f>
        <v>Advertenties</v>
      </c>
      <c r="T2429" s="16" t="s">
        <v>39</v>
      </c>
      <c r="U2429" s="16" t="s">
        <v>39</v>
      </c>
      <c r="V2429" s="16" t="s">
        <v>39</v>
      </c>
      <c r="W2429" s="16" t="s">
        <v>39</v>
      </c>
      <c r="X2429" s="16" t="s">
        <v>39</v>
      </c>
      <c r="Y2429" s="16" t="s">
        <v>39</v>
      </c>
      <c r="Z2429" s="16" t="s">
        <v>39</v>
      </c>
      <c r="AA2429" s="16" t="s">
        <v>39</v>
      </c>
      <c r="AB2429" s="16" t="s">
        <v>39</v>
      </c>
      <c r="AC2429" s="16" t="s">
        <v>39</v>
      </c>
      <c r="AD2429" s="16" t="s">
        <v>39</v>
      </c>
      <c r="AE2429" s="16" t="s">
        <v>39</v>
      </c>
      <c r="AF2429" s="16" t="s">
        <v>39</v>
      </c>
      <c r="AG2429" s="16" t="s">
        <v>39</v>
      </c>
      <c r="AH2429" s="16" t="s">
        <v>39</v>
      </c>
      <c r="AI2429" s="16" t="s">
        <v>39</v>
      </c>
      <c r="AJ2429" s="16" t="s">
        <v>39</v>
      </c>
      <c r="AL2429" s="16" t="s">
        <v>39</v>
      </c>
      <c r="AM2429" s="16" t="s">
        <v>39</v>
      </c>
      <c r="AN2429" s="16" t="str">
        <f>IFERROR(VLOOKUP($P2429,'Kredieten productgroepen functi'!$C:$M,6,FALSE),"n.v.t.")</f>
        <v>5502</v>
      </c>
      <c r="AO2429" s="16" t="str">
        <f>IFERROR(VLOOKUP($P2429,'Kredieten productgroepen functi'!$C:$M,7,FALSE),"n.v.t.")</f>
        <v>Toezicht en handhaving</v>
      </c>
      <c r="AP2429" s="16" t="str">
        <f>IFERROR(VLOOKUP($P2429,'Kredieten productgroepen functi'!$C:$M,8,FALSE),"n.v.t.")</f>
        <v>55</v>
      </c>
      <c r="AQ2429" s="16" t="str">
        <f>IFERROR(VLOOKUP($P2429,'Kredieten productgroepen functi'!$C:$M,9,FALSE),"n.v.t.")</f>
        <v>Vergunningverlening en handhaving</v>
      </c>
      <c r="AR2429" s="16" t="str">
        <f>IFERROR(VLOOKUP($P2429,'Kredieten productgroepen functi'!$C:$M,10,FALSE),"n.v.t.")</f>
        <v>5</v>
      </c>
      <c r="AS2429" s="16" t="str">
        <f>IFERROR(VLOOKUP($P2429,'Kredieten productgroepen functi'!$C:$M,11,FALSE),"n.v.t.")</f>
        <v>Milieubeheer</v>
      </c>
      <c r="AT2429" s="16" t="str">
        <f t="shared" si="116"/>
        <v>Lasten</v>
      </c>
      <c r="AU2429" s="16" t="str">
        <f>IFERROR(VLOOKUP($R2429,Kostensoorten!$C:$J,7,FALSE),"n.v.t.")</f>
        <v>2.3.1</v>
      </c>
      <c r="AV2429" s="16" t="str">
        <f>IFERROR(VLOOKUP($R2429,Kostensoorten!$C:$J,8,FALSE),"n.v.t.")</f>
        <v>Aankopen niet duurzame goedere</v>
      </c>
    </row>
    <row r="2430" spans="6:48">
      <c r="F2430" s="2" t="s">
        <v>6804</v>
      </c>
      <c r="G2430" s="2" t="s">
        <v>39</v>
      </c>
      <c r="H2430" s="2" t="s">
        <v>39</v>
      </c>
      <c r="I2430" s="18">
        <v>179.88</v>
      </c>
      <c r="P2430" s="16" t="str">
        <f t="shared" si="114"/>
        <v>655207</v>
      </c>
      <c r="Q2430" s="16" t="str">
        <f>IFERROR(VLOOKUP($P2430,'Kredieten productgroepen functi'!$C:$M,2,FALSE),"n.v.t.")</f>
        <v>Whvbz (materiele uitgaven)</v>
      </c>
      <c r="R2430" s="16" t="str">
        <f t="shared" si="115"/>
        <v>460501</v>
      </c>
      <c r="S2430" s="16" t="str">
        <f>IFERROR(VLOOKUP($R2430,Kostensoorten!$C:$J,2,FALSE),"n.v.t.")</f>
        <v>overige administratieve boekingen</v>
      </c>
      <c r="T2430" s="16" t="s">
        <v>39</v>
      </c>
      <c r="U2430" s="16" t="s">
        <v>39</v>
      </c>
      <c r="V2430" s="16" t="s">
        <v>39</v>
      </c>
      <c r="W2430" s="16" t="s">
        <v>39</v>
      </c>
      <c r="X2430" s="16" t="s">
        <v>39</v>
      </c>
      <c r="Y2430" s="16" t="s">
        <v>39</v>
      </c>
      <c r="Z2430" s="16" t="s">
        <v>39</v>
      </c>
      <c r="AA2430" s="16" t="s">
        <v>39</v>
      </c>
      <c r="AB2430" s="16" t="s">
        <v>39</v>
      </c>
      <c r="AC2430" s="16" t="s">
        <v>39</v>
      </c>
      <c r="AD2430" s="16" t="s">
        <v>39</v>
      </c>
      <c r="AE2430" s="16" t="s">
        <v>39</v>
      </c>
      <c r="AF2430" s="16" t="s">
        <v>39</v>
      </c>
      <c r="AG2430" s="16" t="s">
        <v>39</v>
      </c>
      <c r="AH2430" s="16" t="s">
        <v>39</v>
      </c>
      <c r="AI2430" s="16" t="s">
        <v>39</v>
      </c>
      <c r="AJ2430" s="16" t="s">
        <v>39</v>
      </c>
      <c r="AL2430" s="16" t="s">
        <v>39</v>
      </c>
      <c r="AM2430" s="16" t="s">
        <v>39</v>
      </c>
      <c r="AN2430" s="16" t="str">
        <f>IFERROR(VLOOKUP($P2430,'Kredieten productgroepen functi'!$C:$M,6,FALSE),"n.v.t.")</f>
        <v>5502</v>
      </c>
      <c r="AO2430" s="16" t="str">
        <f>IFERROR(VLOOKUP($P2430,'Kredieten productgroepen functi'!$C:$M,7,FALSE),"n.v.t.")</f>
        <v>Toezicht en handhaving</v>
      </c>
      <c r="AP2430" s="16" t="str">
        <f>IFERROR(VLOOKUP($P2430,'Kredieten productgroepen functi'!$C:$M,8,FALSE),"n.v.t.")</f>
        <v>55</v>
      </c>
      <c r="AQ2430" s="16" t="str">
        <f>IFERROR(VLOOKUP($P2430,'Kredieten productgroepen functi'!$C:$M,9,FALSE),"n.v.t.")</f>
        <v>Vergunningverlening en handhaving</v>
      </c>
      <c r="AR2430" s="16" t="str">
        <f>IFERROR(VLOOKUP($P2430,'Kredieten productgroepen functi'!$C:$M,10,FALSE),"n.v.t.")</f>
        <v>5</v>
      </c>
      <c r="AS2430" s="16" t="str">
        <f>IFERROR(VLOOKUP($P2430,'Kredieten productgroepen functi'!$C:$M,11,FALSE),"n.v.t.")</f>
        <v>Milieubeheer</v>
      </c>
      <c r="AT2430" s="16" t="str">
        <f t="shared" si="116"/>
        <v>Lasten</v>
      </c>
      <c r="AU2430" s="16" t="str">
        <f>IFERROR(VLOOKUP($R2430,Kostensoorten!$C:$J,7,FALSE),"n.v.t.")</f>
        <v>6.9</v>
      </c>
      <c r="AV2430" s="16" t="str">
        <f>IFERROR(VLOOKUP($R2430,Kostensoorten!$C:$J,8,FALSE),"n.v.t.")</f>
        <v>Overige administratieve boekinge</v>
      </c>
    </row>
    <row r="2431" spans="6:48">
      <c r="F2431" s="2" t="s">
        <v>9853</v>
      </c>
      <c r="G2431" s="2" t="s">
        <v>39</v>
      </c>
      <c r="H2431" s="2" t="s">
        <v>39</v>
      </c>
      <c r="I2431" s="18">
        <v>2040.1</v>
      </c>
      <c r="P2431" s="16" t="str">
        <f t="shared" si="114"/>
        <v>655211</v>
      </c>
      <c r="Q2431" s="16" t="str">
        <f>IFERROR(VLOOKUP($P2431,'Kredieten productgroepen functi'!$C:$M,2,FALSE),"n.v.t.")</f>
        <v>Samenwerking handhaving diversen</v>
      </c>
      <c r="R2431" s="16" t="str">
        <f t="shared" si="115"/>
        <v>423083</v>
      </c>
      <c r="S2431" s="16" t="str">
        <f>IFERROR(VLOOKUP($R2431,Kostensoorten!$C:$J,2,FALSE),"n.v.t.")</f>
        <v>Documentatie abonnement</v>
      </c>
      <c r="T2431" s="16" t="s">
        <v>39</v>
      </c>
      <c r="U2431" s="16" t="s">
        <v>39</v>
      </c>
      <c r="V2431" s="16" t="s">
        <v>39</v>
      </c>
      <c r="W2431" s="16" t="s">
        <v>39</v>
      </c>
      <c r="X2431" s="16" t="s">
        <v>39</v>
      </c>
      <c r="Y2431" s="16" t="s">
        <v>39</v>
      </c>
      <c r="Z2431" s="16" t="s">
        <v>39</v>
      </c>
      <c r="AA2431" s="16" t="s">
        <v>39</v>
      </c>
      <c r="AB2431" s="16" t="s">
        <v>39</v>
      </c>
      <c r="AC2431" s="16" t="s">
        <v>39</v>
      </c>
      <c r="AD2431" s="16" t="s">
        <v>39</v>
      </c>
      <c r="AE2431" s="16" t="s">
        <v>39</v>
      </c>
      <c r="AF2431" s="16" t="s">
        <v>39</v>
      </c>
      <c r="AG2431" s="16" t="s">
        <v>39</v>
      </c>
      <c r="AH2431" s="16" t="s">
        <v>39</v>
      </c>
      <c r="AI2431" s="16" t="s">
        <v>39</v>
      </c>
      <c r="AJ2431" s="16" t="s">
        <v>39</v>
      </c>
      <c r="AL2431" s="16" t="s">
        <v>39</v>
      </c>
      <c r="AM2431" s="16" t="s">
        <v>39</v>
      </c>
      <c r="AN2431" s="16" t="str">
        <f>IFERROR(VLOOKUP($P2431,'Kredieten productgroepen functi'!$C:$M,6,FALSE),"n.v.t.")</f>
        <v>5502</v>
      </c>
      <c r="AO2431" s="16" t="str">
        <f>IFERROR(VLOOKUP($P2431,'Kredieten productgroepen functi'!$C:$M,7,FALSE),"n.v.t.")</f>
        <v>Toezicht en handhaving</v>
      </c>
      <c r="AP2431" s="16" t="str">
        <f>IFERROR(VLOOKUP($P2431,'Kredieten productgroepen functi'!$C:$M,8,FALSE),"n.v.t.")</f>
        <v>55</v>
      </c>
      <c r="AQ2431" s="16" t="str">
        <f>IFERROR(VLOOKUP($P2431,'Kredieten productgroepen functi'!$C:$M,9,FALSE),"n.v.t.")</f>
        <v>Vergunningverlening en handhaving</v>
      </c>
      <c r="AR2431" s="16" t="str">
        <f>IFERROR(VLOOKUP($P2431,'Kredieten productgroepen functi'!$C:$M,10,FALSE),"n.v.t.")</f>
        <v>5</v>
      </c>
      <c r="AS2431" s="16" t="str">
        <f>IFERROR(VLOOKUP($P2431,'Kredieten productgroepen functi'!$C:$M,11,FALSE),"n.v.t.")</f>
        <v>Milieubeheer</v>
      </c>
      <c r="AT2431" s="16" t="str">
        <f t="shared" si="116"/>
        <v>Lasten</v>
      </c>
      <c r="AU2431" s="16" t="str">
        <f>IFERROR(VLOOKUP($R2431,Kostensoorten!$C:$J,7,FALSE),"n.v.t.")</f>
        <v>2.3.1</v>
      </c>
      <c r="AV2431" s="16" t="str">
        <f>IFERROR(VLOOKUP($R2431,Kostensoorten!$C:$J,8,FALSE),"n.v.t.")</f>
        <v>Aankopen niet duurzame goedere</v>
      </c>
    </row>
    <row r="2432" spans="6:48">
      <c r="F2432" s="2" t="s">
        <v>7661</v>
      </c>
      <c r="G2432" s="2" t="s">
        <v>39</v>
      </c>
      <c r="H2432" s="2" t="s">
        <v>39</v>
      </c>
      <c r="I2432" s="18">
        <v>881.21</v>
      </c>
      <c r="P2432" s="16" t="str">
        <f t="shared" si="114"/>
        <v>655211</v>
      </c>
      <c r="Q2432" s="16" t="str">
        <f>IFERROR(VLOOKUP($P2432,'Kredieten productgroepen functi'!$C:$M,2,FALSE),"n.v.t.")</f>
        <v>Samenwerking handhaving diversen</v>
      </c>
      <c r="R2432" s="16" t="str">
        <f t="shared" si="115"/>
        <v>423120</v>
      </c>
      <c r="S2432" s="16" t="str">
        <f>IFERROR(VLOOKUP($R2432,Kostensoorten!$C:$J,2,FALSE),"n.v.t.")</f>
        <v>Overige specifieke verbruiksgoederen</v>
      </c>
      <c r="T2432" s="16" t="s">
        <v>39</v>
      </c>
      <c r="U2432" s="16" t="s">
        <v>39</v>
      </c>
      <c r="V2432" s="16" t="s">
        <v>39</v>
      </c>
      <c r="W2432" s="16" t="s">
        <v>39</v>
      </c>
      <c r="X2432" s="16" t="s">
        <v>39</v>
      </c>
      <c r="Y2432" s="16" t="s">
        <v>39</v>
      </c>
      <c r="Z2432" s="16" t="s">
        <v>39</v>
      </c>
      <c r="AA2432" s="16" t="s">
        <v>39</v>
      </c>
      <c r="AB2432" s="16" t="s">
        <v>39</v>
      </c>
      <c r="AC2432" s="16" t="s">
        <v>39</v>
      </c>
      <c r="AD2432" s="16" t="s">
        <v>39</v>
      </c>
      <c r="AE2432" s="16" t="s">
        <v>39</v>
      </c>
      <c r="AF2432" s="16" t="s">
        <v>39</v>
      </c>
      <c r="AG2432" s="16" t="s">
        <v>39</v>
      </c>
      <c r="AH2432" s="16" t="s">
        <v>39</v>
      </c>
      <c r="AI2432" s="16" t="s">
        <v>39</v>
      </c>
      <c r="AJ2432" s="16" t="s">
        <v>39</v>
      </c>
      <c r="AL2432" s="16" t="s">
        <v>39</v>
      </c>
      <c r="AM2432" s="16" t="s">
        <v>39</v>
      </c>
      <c r="AN2432" s="16" t="str">
        <f>IFERROR(VLOOKUP($P2432,'Kredieten productgroepen functi'!$C:$M,6,FALSE),"n.v.t.")</f>
        <v>5502</v>
      </c>
      <c r="AO2432" s="16" t="str">
        <f>IFERROR(VLOOKUP($P2432,'Kredieten productgroepen functi'!$C:$M,7,FALSE),"n.v.t.")</f>
        <v>Toezicht en handhaving</v>
      </c>
      <c r="AP2432" s="16" t="str">
        <f>IFERROR(VLOOKUP($P2432,'Kredieten productgroepen functi'!$C:$M,8,FALSE),"n.v.t.")</f>
        <v>55</v>
      </c>
      <c r="AQ2432" s="16" t="str">
        <f>IFERROR(VLOOKUP($P2432,'Kredieten productgroepen functi'!$C:$M,9,FALSE),"n.v.t.")</f>
        <v>Vergunningverlening en handhaving</v>
      </c>
      <c r="AR2432" s="16" t="str">
        <f>IFERROR(VLOOKUP($P2432,'Kredieten productgroepen functi'!$C:$M,10,FALSE),"n.v.t.")</f>
        <v>5</v>
      </c>
      <c r="AS2432" s="16" t="str">
        <f>IFERROR(VLOOKUP($P2432,'Kredieten productgroepen functi'!$C:$M,11,FALSE),"n.v.t.")</f>
        <v>Milieubeheer</v>
      </c>
      <c r="AT2432" s="16" t="str">
        <f t="shared" si="116"/>
        <v>Lasten</v>
      </c>
      <c r="AU2432" s="16" t="str">
        <f>IFERROR(VLOOKUP($R2432,Kostensoorten!$C:$J,7,FALSE),"n.v.t.")</f>
        <v>2.3.1</v>
      </c>
      <c r="AV2432" s="16" t="str">
        <f>IFERROR(VLOOKUP($R2432,Kostensoorten!$C:$J,8,FALSE),"n.v.t.")</f>
        <v>Aankopen niet duurzame goedere</v>
      </c>
    </row>
    <row r="2433" spans="6:48">
      <c r="F2433" s="2" t="s">
        <v>8845</v>
      </c>
      <c r="G2433" s="2" t="s">
        <v>39</v>
      </c>
      <c r="H2433" s="2" t="s">
        <v>39</v>
      </c>
      <c r="I2433" s="18">
        <v>-5910</v>
      </c>
      <c r="P2433" s="16" t="str">
        <f t="shared" si="114"/>
        <v>655211</v>
      </c>
      <c r="Q2433" s="16" t="str">
        <f>IFERROR(VLOOKUP($P2433,'Kredieten productgroepen functi'!$C:$M,2,FALSE),"n.v.t.")</f>
        <v>Samenwerking handhaving diversen</v>
      </c>
      <c r="R2433" s="16" t="str">
        <f t="shared" si="115"/>
        <v>423131</v>
      </c>
      <c r="S2433" s="16" t="str">
        <f>IFERROR(VLOOKUP($R2433,Kostensoorten!$C:$J,2,FALSE),"n.v.t.")</f>
        <v>Inhuur personeel</v>
      </c>
      <c r="T2433" s="16" t="s">
        <v>39</v>
      </c>
      <c r="U2433" s="16" t="s">
        <v>39</v>
      </c>
      <c r="V2433" s="16" t="s">
        <v>39</v>
      </c>
      <c r="W2433" s="16" t="s">
        <v>39</v>
      </c>
      <c r="X2433" s="16" t="s">
        <v>39</v>
      </c>
      <c r="Y2433" s="16" t="s">
        <v>39</v>
      </c>
      <c r="Z2433" s="16" t="s">
        <v>39</v>
      </c>
      <c r="AA2433" s="16" t="s">
        <v>39</v>
      </c>
      <c r="AB2433" s="16" t="s">
        <v>39</v>
      </c>
      <c r="AC2433" s="16" t="s">
        <v>39</v>
      </c>
      <c r="AD2433" s="16" t="s">
        <v>39</v>
      </c>
      <c r="AE2433" s="16" t="s">
        <v>39</v>
      </c>
      <c r="AF2433" s="16" t="s">
        <v>39</v>
      </c>
      <c r="AG2433" s="16" t="s">
        <v>39</v>
      </c>
      <c r="AH2433" s="16" t="s">
        <v>39</v>
      </c>
      <c r="AI2433" s="16" t="s">
        <v>39</v>
      </c>
      <c r="AJ2433" s="16" t="s">
        <v>39</v>
      </c>
      <c r="AL2433" s="16" t="s">
        <v>39</v>
      </c>
      <c r="AM2433" s="16" t="s">
        <v>39</v>
      </c>
      <c r="AN2433" s="16" t="str">
        <f>IFERROR(VLOOKUP($P2433,'Kredieten productgroepen functi'!$C:$M,6,FALSE),"n.v.t.")</f>
        <v>5502</v>
      </c>
      <c r="AO2433" s="16" t="str">
        <f>IFERROR(VLOOKUP($P2433,'Kredieten productgroepen functi'!$C:$M,7,FALSE),"n.v.t.")</f>
        <v>Toezicht en handhaving</v>
      </c>
      <c r="AP2433" s="16" t="str">
        <f>IFERROR(VLOOKUP($P2433,'Kredieten productgroepen functi'!$C:$M,8,FALSE),"n.v.t.")</f>
        <v>55</v>
      </c>
      <c r="AQ2433" s="16" t="str">
        <f>IFERROR(VLOOKUP($P2433,'Kredieten productgroepen functi'!$C:$M,9,FALSE),"n.v.t.")</f>
        <v>Vergunningverlening en handhaving</v>
      </c>
      <c r="AR2433" s="16" t="str">
        <f>IFERROR(VLOOKUP($P2433,'Kredieten productgroepen functi'!$C:$M,10,FALSE),"n.v.t.")</f>
        <v>5</v>
      </c>
      <c r="AS2433" s="16" t="str">
        <f>IFERROR(VLOOKUP($P2433,'Kredieten productgroepen functi'!$C:$M,11,FALSE),"n.v.t.")</f>
        <v>Milieubeheer</v>
      </c>
      <c r="AT2433" s="16" t="str">
        <f t="shared" si="116"/>
        <v>Lasten</v>
      </c>
      <c r="AU2433" s="16" t="str">
        <f>IFERROR(VLOOKUP($R2433,Kostensoorten!$C:$J,7,FALSE),"n.v.t.")</f>
        <v>2.3.1</v>
      </c>
      <c r="AV2433" s="16" t="str">
        <f>IFERROR(VLOOKUP($R2433,Kostensoorten!$C:$J,8,FALSE),"n.v.t.")</f>
        <v>Aankopen niet duurzame goedere</v>
      </c>
    </row>
    <row r="2434" spans="6:48">
      <c r="F2434" s="2" t="s">
        <v>8300</v>
      </c>
      <c r="G2434" s="2" t="s">
        <v>39</v>
      </c>
      <c r="H2434" s="2" t="s">
        <v>39</v>
      </c>
      <c r="I2434" s="18">
        <v>15000</v>
      </c>
      <c r="P2434" s="16" t="str">
        <f t="shared" si="114"/>
        <v>655211</v>
      </c>
      <c r="Q2434" s="16" t="str">
        <f>IFERROR(VLOOKUP($P2434,'Kredieten productgroepen functi'!$C:$M,2,FALSE),"n.v.t.")</f>
        <v>Samenwerking handhaving diversen</v>
      </c>
      <c r="R2434" s="16" t="str">
        <f t="shared" si="115"/>
        <v>423132</v>
      </c>
      <c r="S2434" s="16" t="str">
        <f>IFERROR(VLOOKUP($R2434,Kostensoorten!$C:$J,2,FALSE),"n.v.t.")</f>
        <v>Adviesdiensten door derden</v>
      </c>
      <c r="T2434" s="16" t="s">
        <v>39</v>
      </c>
      <c r="U2434" s="16" t="s">
        <v>39</v>
      </c>
      <c r="V2434" s="16" t="s">
        <v>39</v>
      </c>
      <c r="W2434" s="16" t="s">
        <v>39</v>
      </c>
      <c r="X2434" s="16" t="s">
        <v>39</v>
      </c>
      <c r="Y2434" s="16" t="s">
        <v>39</v>
      </c>
      <c r="Z2434" s="16" t="s">
        <v>39</v>
      </c>
      <c r="AA2434" s="16" t="s">
        <v>39</v>
      </c>
      <c r="AB2434" s="16" t="s">
        <v>39</v>
      </c>
      <c r="AC2434" s="16" t="s">
        <v>39</v>
      </c>
      <c r="AD2434" s="16" t="s">
        <v>39</v>
      </c>
      <c r="AE2434" s="16" t="s">
        <v>39</v>
      </c>
      <c r="AF2434" s="16" t="s">
        <v>39</v>
      </c>
      <c r="AG2434" s="16" t="s">
        <v>39</v>
      </c>
      <c r="AH2434" s="16" t="s">
        <v>39</v>
      </c>
      <c r="AI2434" s="16" t="s">
        <v>39</v>
      </c>
      <c r="AJ2434" s="16" t="s">
        <v>39</v>
      </c>
      <c r="AL2434" s="16" t="s">
        <v>39</v>
      </c>
      <c r="AM2434" s="16" t="s">
        <v>39</v>
      </c>
      <c r="AN2434" s="16" t="str">
        <f>IFERROR(VLOOKUP($P2434,'Kredieten productgroepen functi'!$C:$M,6,FALSE),"n.v.t.")</f>
        <v>5502</v>
      </c>
      <c r="AO2434" s="16" t="str">
        <f>IFERROR(VLOOKUP($P2434,'Kredieten productgroepen functi'!$C:$M,7,FALSE),"n.v.t.")</f>
        <v>Toezicht en handhaving</v>
      </c>
      <c r="AP2434" s="16" t="str">
        <f>IFERROR(VLOOKUP($P2434,'Kredieten productgroepen functi'!$C:$M,8,FALSE),"n.v.t.")</f>
        <v>55</v>
      </c>
      <c r="AQ2434" s="16" t="str">
        <f>IFERROR(VLOOKUP($P2434,'Kredieten productgroepen functi'!$C:$M,9,FALSE),"n.v.t.")</f>
        <v>Vergunningverlening en handhaving</v>
      </c>
      <c r="AR2434" s="16" t="str">
        <f>IFERROR(VLOOKUP($P2434,'Kredieten productgroepen functi'!$C:$M,10,FALSE),"n.v.t.")</f>
        <v>5</v>
      </c>
      <c r="AS2434" s="16" t="str">
        <f>IFERROR(VLOOKUP($P2434,'Kredieten productgroepen functi'!$C:$M,11,FALSE),"n.v.t.")</f>
        <v>Milieubeheer</v>
      </c>
      <c r="AT2434" s="16" t="str">
        <f t="shared" si="116"/>
        <v>Lasten</v>
      </c>
      <c r="AU2434" s="16" t="str">
        <f>IFERROR(VLOOKUP($R2434,Kostensoorten!$C:$J,7,FALSE),"n.v.t.")</f>
        <v>2.3.1</v>
      </c>
      <c r="AV2434" s="16" t="str">
        <f>IFERROR(VLOOKUP($R2434,Kostensoorten!$C:$J,8,FALSE),"n.v.t.")</f>
        <v>Aankopen niet duurzame goedere</v>
      </c>
    </row>
    <row r="2435" spans="6:48">
      <c r="F2435" s="2" t="s">
        <v>8301</v>
      </c>
      <c r="G2435" s="2" t="s">
        <v>39</v>
      </c>
      <c r="H2435" s="2" t="s">
        <v>39</v>
      </c>
      <c r="I2435" s="18">
        <v>569.91</v>
      </c>
      <c r="P2435" s="16" t="str">
        <f t="shared" si="114"/>
        <v>655211</v>
      </c>
      <c r="Q2435" s="16" t="str">
        <f>IFERROR(VLOOKUP($P2435,'Kredieten productgroepen functi'!$C:$M,2,FALSE),"n.v.t.")</f>
        <v>Samenwerking handhaving diversen</v>
      </c>
      <c r="R2435" s="16" t="str">
        <f t="shared" si="115"/>
        <v>423170</v>
      </c>
      <c r="S2435" s="16" t="str">
        <f>IFERROR(VLOOKUP($R2435,Kostensoorten!$C:$J,2,FALSE),"n.v.t.")</f>
        <v>Werklunch/diner zakelijke relaties</v>
      </c>
      <c r="T2435" s="16" t="s">
        <v>39</v>
      </c>
      <c r="U2435" s="16" t="s">
        <v>39</v>
      </c>
      <c r="V2435" s="16" t="s">
        <v>39</v>
      </c>
      <c r="W2435" s="16" t="s">
        <v>39</v>
      </c>
      <c r="X2435" s="16" t="s">
        <v>39</v>
      </c>
      <c r="Y2435" s="16" t="s">
        <v>39</v>
      </c>
      <c r="Z2435" s="16" t="s">
        <v>39</v>
      </c>
      <c r="AA2435" s="16" t="s">
        <v>39</v>
      </c>
      <c r="AB2435" s="16" t="s">
        <v>39</v>
      </c>
      <c r="AC2435" s="16" t="s">
        <v>39</v>
      </c>
      <c r="AD2435" s="16" t="s">
        <v>39</v>
      </c>
      <c r="AE2435" s="16" t="s">
        <v>39</v>
      </c>
      <c r="AF2435" s="16" t="s">
        <v>39</v>
      </c>
      <c r="AG2435" s="16" t="s">
        <v>39</v>
      </c>
      <c r="AH2435" s="16" t="s">
        <v>39</v>
      </c>
      <c r="AI2435" s="16" t="s">
        <v>39</v>
      </c>
      <c r="AJ2435" s="16" t="s">
        <v>39</v>
      </c>
      <c r="AL2435" s="16" t="s">
        <v>39</v>
      </c>
      <c r="AM2435" s="16" t="s">
        <v>39</v>
      </c>
      <c r="AN2435" s="16" t="str">
        <f>IFERROR(VLOOKUP($P2435,'Kredieten productgroepen functi'!$C:$M,6,FALSE),"n.v.t.")</f>
        <v>5502</v>
      </c>
      <c r="AO2435" s="16" t="str">
        <f>IFERROR(VLOOKUP($P2435,'Kredieten productgroepen functi'!$C:$M,7,FALSE),"n.v.t.")</f>
        <v>Toezicht en handhaving</v>
      </c>
      <c r="AP2435" s="16" t="str">
        <f>IFERROR(VLOOKUP($P2435,'Kredieten productgroepen functi'!$C:$M,8,FALSE),"n.v.t.")</f>
        <v>55</v>
      </c>
      <c r="AQ2435" s="16" t="str">
        <f>IFERROR(VLOOKUP($P2435,'Kredieten productgroepen functi'!$C:$M,9,FALSE),"n.v.t.")</f>
        <v>Vergunningverlening en handhaving</v>
      </c>
      <c r="AR2435" s="16" t="str">
        <f>IFERROR(VLOOKUP($P2435,'Kredieten productgroepen functi'!$C:$M,10,FALSE),"n.v.t.")</f>
        <v>5</v>
      </c>
      <c r="AS2435" s="16" t="str">
        <f>IFERROR(VLOOKUP($P2435,'Kredieten productgroepen functi'!$C:$M,11,FALSE),"n.v.t.")</f>
        <v>Milieubeheer</v>
      </c>
      <c r="AT2435" s="16" t="str">
        <f t="shared" si="116"/>
        <v>Lasten</v>
      </c>
      <c r="AU2435" s="16" t="str">
        <f>IFERROR(VLOOKUP($R2435,Kostensoorten!$C:$J,7,FALSE),"n.v.t.")</f>
        <v>2.3.1</v>
      </c>
      <c r="AV2435" s="16" t="str">
        <f>IFERROR(VLOOKUP($R2435,Kostensoorten!$C:$J,8,FALSE),"n.v.t.")</f>
        <v>Aankopen niet duurzame goedere</v>
      </c>
    </row>
    <row r="2436" spans="6:48">
      <c r="F2436" s="2" t="s">
        <v>8302</v>
      </c>
      <c r="G2436" s="2" t="s">
        <v>39</v>
      </c>
      <c r="H2436" s="2" t="s">
        <v>39</v>
      </c>
      <c r="I2436" s="18">
        <v>13.56</v>
      </c>
      <c r="P2436" s="16" t="str">
        <f t="shared" si="114"/>
        <v>655211</v>
      </c>
      <c r="Q2436" s="16" t="str">
        <f>IFERROR(VLOOKUP($P2436,'Kredieten productgroepen functi'!$C:$M,2,FALSE),"n.v.t.")</f>
        <v>Samenwerking handhaving diversen</v>
      </c>
      <c r="R2436" s="16" t="str">
        <f t="shared" si="115"/>
        <v>423172</v>
      </c>
      <c r="S2436" s="16" t="str">
        <f>IFERROR(VLOOKUP($R2436,Kostensoorten!$C:$J,2,FALSE),"n.v.t.")</f>
        <v>Taart/frisdrank in werktijd</v>
      </c>
      <c r="T2436" s="16" t="s">
        <v>39</v>
      </c>
      <c r="U2436" s="16" t="s">
        <v>39</v>
      </c>
      <c r="V2436" s="16" t="s">
        <v>39</v>
      </c>
      <c r="W2436" s="16" t="s">
        <v>39</v>
      </c>
      <c r="X2436" s="16" t="s">
        <v>39</v>
      </c>
      <c r="Y2436" s="16" t="s">
        <v>39</v>
      </c>
      <c r="Z2436" s="16" t="s">
        <v>39</v>
      </c>
      <c r="AA2436" s="16" t="s">
        <v>39</v>
      </c>
      <c r="AB2436" s="16" t="s">
        <v>39</v>
      </c>
      <c r="AC2436" s="16" t="s">
        <v>39</v>
      </c>
      <c r="AD2436" s="16" t="s">
        <v>39</v>
      </c>
      <c r="AE2436" s="16" t="s">
        <v>39</v>
      </c>
      <c r="AF2436" s="16" t="s">
        <v>39</v>
      </c>
      <c r="AG2436" s="16" t="s">
        <v>39</v>
      </c>
      <c r="AH2436" s="16" t="s">
        <v>39</v>
      </c>
      <c r="AI2436" s="16" t="s">
        <v>39</v>
      </c>
      <c r="AJ2436" s="16" t="s">
        <v>39</v>
      </c>
      <c r="AL2436" s="16" t="s">
        <v>39</v>
      </c>
      <c r="AM2436" s="16" t="s">
        <v>39</v>
      </c>
      <c r="AN2436" s="16" t="str">
        <f>IFERROR(VLOOKUP($P2436,'Kredieten productgroepen functi'!$C:$M,6,FALSE),"n.v.t.")</f>
        <v>5502</v>
      </c>
      <c r="AO2436" s="16" t="str">
        <f>IFERROR(VLOOKUP($P2436,'Kredieten productgroepen functi'!$C:$M,7,FALSE),"n.v.t.")</f>
        <v>Toezicht en handhaving</v>
      </c>
      <c r="AP2436" s="16" t="str">
        <f>IFERROR(VLOOKUP($P2436,'Kredieten productgroepen functi'!$C:$M,8,FALSE),"n.v.t.")</f>
        <v>55</v>
      </c>
      <c r="AQ2436" s="16" t="str">
        <f>IFERROR(VLOOKUP($P2436,'Kredieten productgroepen functi'!$C:$M,9,FALSE),"n.v.t.")</f>
        <v>Vergunningverlening en handhaving</v>
      </c>
      <c r="AR2436" s="16" t="str">
        <f>IFERROR(VLOOKUP($P2436,'Kredieten productgroepen functi'!$C:$M,10,FALSE),"n.v.t.")</f>
        <v>5</v>
      </c>
      <c r="AS2436" s="16" t="str">
        <f>IFERROR(VLOOKUP($P2436,'Kredieten productgroepen functi'!$C:$M,11,FALSE),"n.v.t.")</f>
        <v>Milieubeheer</v>
      </c>
      <c r="AT2436" s="16" t="str">
        <f t="shared" si="116"/>
        <v>Lasten</v>
      </c>
      <c r="AU2436" s="16" t="str">
        <f>IFERROR(VLOOKUP($R2436,Kostensoorten!$C:$J,7,FALSE),"n.v.t.")</f>
        <v>2.3.1</v>
      </c>
      <c r="AV2436" s="16" t="str">
        <f>IFERROR(VLOOKUP($R2436,Kostensoorten!$C:$J,8,FALSE),"n.v.t.")</f>
        <v>Aankopen niet duurzame goedere</v>
      </c>
    </row>
    <row r="2437" spans="6:48">
      <c r="F2437" s="2" t="s">
        <v>8846</v>
      </c>
      <c r="G2437" s="2" t="s">
        <v>39</v>
      </c>
      <c r="H2437" s="2" t="s">
        <v>39</v>
      </c>
      <c r="I2437" s="18">
        <v>60.41</v>
      </c>
      <c r="P2437" s="16" t="str">
        <f t="shared" si="114"/>
        <v>655211</v>
      </c>
      <c r="Q2437" s="16" t="str">
        <f>IFERROR(VLOOKUP($P2437,'Kredieten productgroepen functi'!$C:$M,2,FALSE),"n.v.t.")</f>
        <v>Samenwerking handhaving diversen</v>
      </c>
      <c r="R2437" s="16" t="str">
        <f t="shared" si="115"/>
        <v>423174</v>
      </c>
      <c r="S2437" s="16" t="str">
        <f>IFERROR(VLOOKUP($R2437,Kostensoorten!$C:$J,2,FALSE),"n.v.t.")</f>
        <v>Personeelsactiviteit/jubilea extern</v>
      </c>
      <c r="T2437" s="16" t="s">
        <v>39</v>
      </c>
      <c r="U2437" s="16" t="s">
        <v>39</v>
      </c>
      <c r="V2437" s="16" t="s">
        <v>39</v>
      </c>
      <c r="W2437" s="16" t="s">
        <v>39</v>
      </c>
      <c r="X2437" s="16" t="s">
        <v>39</v>
      </c>
      <c r="Y2437" s="16" t="s">
        <v>39</v>
      </c>
      <c r="Z2437" s="16" t="s">
        <v>39</v>
      </c>
      <c r="AA2437" s="16" t="s">
        <v>39</v>
      </c>
      <c r="AB2437" s="16" t="s">
        <v>39</v>
      </c>
      <c r="AC2437" s="16" t="s">
        <v>39</v>
      </c>
      <c r="AD2437" s="16" t="s">
        <v>39</v>
      </c>
      <c r="AE2437" s="16" t="s">
        <v>39</v>
      </c>
      <c r="AF2437" s="16" t="s">
        <v>39</v>
      </c>
      <c r="AG2437" s="16" t="s">
        <v>39</v>
      </c>
      <c r="AH2437" s="16" t="s">
        <v>39</v>
      </c>
      <c r="AI2437" s="16" t="s">
        <v>39</v>
      </c>
      <c r="AJ2437" s="16" t="s">
        <v>39</v>
      </c>
      <c r="AL2437" s="16" t="s">
        <v>39</v>
      </c>
      <c r="AM2437" s="16" t="s">
        <v>39</v>
      </c>
      <c r="AN2437" s="16" t="str">
        <f>IFERROR(VLOOKUP($P2437,'Kredieten productgroepen functi'!$C:$M,6,FALSE),"n.v.t.")</f>
        <v>5502</v>
      </c>
      <c r="AO2437" s="16" t="str">
        <f>IFERROR(VLOOKUP($P2437,'Kredieten productgroepen functi'!$C:$M,7,FALSE),"n.v.t.")</f>
        <v>Toezicht en handhaving</v>
      </c>
      <c r="AP2437" s="16" t="str">
        <f>IFERROR(VLOOKUP($P2437,'Kredieten productgroepen functi'!$C:$M,8,FALSE),"n.v.t.")</f>
        <v>55</v>
      </c>
      <c r="AQ2437" s="16" t="str">
        <f>IFERROR(VLOOKUP($P2437,'Kredieten productgroepen functi'!$C:$M,9,FALSE),"n.v.t.")</f>
        <v>Vergunningverlening en handhaving</v>
      </c>
      <c r="AR2437" s="16" t="str">
        <f>IFERROR(VLOOKUP($P2437,'Kredieten productgroepen functi'!$C:$M,10,FALSE),"n.v.t.")</f>
        <v>5</v>
      </c>
      <c r="AS2437" s="16" t="str">
        <f>IFERROR(VLOOKUP($P2437,'Kredieten productgroepen functi'!$C:$M,11,FALSE),"n.v.t.")</f>
        <v>Milieubeheer</v>
      </c>
      <c r="AT2437" s="16" t="str">
        <f t="shared" si="116"/>
        <v>Lasten</v>
      </c>
      <c r="AU2437" s="16" t="str">
        <f>IFERROR(VLOOKUP($R2437,Kostensoorten!$C:$J,7,FALSE),"n.v.t.")</f>
        <v>2.3.1</v>
      </c>
      <c r="AV2437" s="16" t="str">
        <f>IFERROR(VLOOKUP($R2437,Kostensoorten!$C:$J,8,FALSE),"n.v.t.")</f>
        <v>Aankopen niet duurzame goedere</v>
      </c>
    </row>
    <row r="2438" spans="6:48">
      <c r="F2438" s="2" t="s">
        <v>7662</v>
      </c>
      <c r="G2438" s="2" t="s">
        <v>39</v>
      </c>
      <c r="H2438" s="2" t="s">
        <v>39</v>
      </c>
      <c r="I2438" s="18">
        <v>566.15</v>
      </c>
      <c r="P2438" s="16" t="str">
        <f t="shared" ref="P2438:P2501" si="117">IF(RIGHT(LEFT(F2438,6),1)=".",LEFT(F2438,5),LEFT(F2438,6))</f>
        <v>655211</v>
      </c>
      <c r="Q2438" s="16" t="str">
        <f>IFERROR(VLOOKUP($P2438,'Kredieten productgroepen functi'!$C:$M,2,FALSE),"n.v.t.")</f>
        <v>Samenwerking handhaving diversen</v>
      </c>
      <c r="R2438" s="16" t="str">
        <f t="shared" ref="R2438:R2501" si="118">IF(RIGHT(LEFT(F2438,6),1)=".",RIGHT(LEFT(F2438,12),6),RIGHT(LEFT(F2438,13),6))</f>
        <v>423175</v>
      </c>
      <c r="S2438" s="16" t="str">
        <f>IFERROR(VLOOKUP($R2438,Kostensoorten!$C:$J,2,FALSE),"n.v.t.")</f>
        <v>Vergadering/bijeenkomst Extern</v>
      </c>
      <c r="T2438" s="16" t="s">
        <v>39</v>
      </c>
      <c r="U2438" s="16" t="s">
        <v>39</v>
      </c>
      <c r="V2438" s="16" t="s">
        <v>39</v>
      </c>
      <c r="W2438" s="16" t="s">
        <v>39</v>
      </c>
      <c r="X2438" s="16" t="s">
        <v>39</v>
      </c>
      <c r="Y2438" s="16" t="s">
        <v>39</v>
      </c>
      <c r="Z2438" s="16" t="s">
        <v>39</v>
      </c>
      <c r="AA2438" s="16" t="s">
        <v>39</v>
      </c>
      <c r="AB2438" s="16" t="s">
        <v>39</v>
      </c>
      <c r="AC2438" s="16" t="s">
        <v>39</v>
      </c>
      <c r="AD2438" s="16" t="s">
        <v>39</v>
      </c>
      <c r="AE2438" s="16" t="s">
        <v>39</v>
      </c>
      <c r="AF2438" s="16" t="s">
        <v>39</v>
      </c>
      <c r="AG2438" s="16" t="s">
        <v>39</v>
      </c>
      <c r="AH2438" s="16" t="s">
        <v>39</v>
      </c>
      <c r="AI2438" s="16" t="s">
        <v>39</v>
      </c>
      <c r="AJ2438" s="16" t="s">
        <v>39</v>
      </c>
      <c r="AL2438" s="16" t="s">
        <v>39</v>
      </c>
      <c r="AM2438" s="16" t="s">
        <v>39</v>
      </c>
      <c r="AN2438" s="16" t="str">
        <f>IFERROR(VLOOKUP($P2438,'Kredieten productgroepen functi'!$C:$M,6,FALSE),"n.v.t.")</f>
        <v>5502</v>
      </c>
      <c r="AO2438" s="16" t="str">
        <f>IFERROR(VLOOKUP($P2438,'Kredieten productgroepen functi'!$C:$M,7,FALSE),"n.v.t.")</f>
        <v>Toezicht en handhaving</v>
      </c>
      <c r="AP2438" s="16" t="str">
        <f>IFERROR(VLOOKUP($P2438,'Kredieten productgroepen functi'!$C:$M,8,FALSE),"n.v.t.")</f>
        <v>55</v>
      </c>
      <c r="AQ2438" s="16" t="str">
        <f>IFERROR(VLOOKUP($P2438,'Kredieten productgroepen functi'!$C:$M,9,FALSE),"n.v.t.")</f>
        <v>Vergunningverlening en handhaving</v>
      </c>
      <c r="AR2438" s="16" t="str">
        <f>IFERROR(VLOOKUP($P2438,'Kredieten productgroepen functi'!$C:$M,10,FALSE),"n.v.t.")</f>
        <v>5</v>
      </c>
      <c r="AS2438" s="16" t="str">
        <f>IFERROR(VLOOKUP($P2438,'Kredieten productgroepen functi'!$C:$M,11,FALSE),"n.v.t.")</f>
        <v>Milieubeheer</v>
      </c>
      <c r="AT2438" s="16" t="str">
        <f t="shared" ref="AT2438:AT2501" si="119">IF(LEFT(R2438,1)="4","Lasten",IF(LEFT(R2438,1)="8","Baten","n.v.t."))</f>
        <v>Lasten</v>
      </c>
      <c r="AU2438" s="16" t="str">
        <f>IFERROR(VLOOKUP($R2438,Kostensoorten!$C:$J,7,FALSE),"n.v.t.")</f>
        <v>2.3.1</v>
      </c>
      <c r="AV2438" s="16" t="str">
        <f>IFERROR(VLOOKUP($R2438,Kostensoorten!$C:$J,8,FALSE),"n.v.t.")</f>
        <v>Aankopen niet duurzame goedere</v>
      </c>
    </row>
    <row r="2439" spans="6:48">
      <c r="F2439" s="2" t="s">
        <v>8303</v>
      </c>
      <c r="G2439" s="2" t="s">
        <v>39</v>
      </c>
      <c r="H2439" s="2" t="s">
        <v>39</v>
      </c>
      <c r="I2439" s="18">
        <v>41.83</v>
      </c>
      <c r="P2439" s="16" t="str">
        <f t="shared" si="117"/>
        <v>655211</v>
      </c>
      <c r="Q2439" s="16" t="str">
        <f>IFERROR(VLOOKUP($P2439,'Kredieten productgroepen functi'!$C:$M,2,FALSE),"n.v.t.")</f>
        <v>Samenwerking handhaving diversen</v>
      </c>
      <c r="R2439" s="16" t="str">
        <f t="shared" si="118"/>
        <v>423178</v>
      </c>
      <c r="S2439" s="16" t="str">
        <f>IFERROR(VLOOKUP($R2439,Kostensoorten!$C:$J,2,FALSE),"n.v.t.")</f>
        <v>Consumpties op werkplek</v>
      </c>
      <c r="T2439" s="16" t="s">
        <v>39</v>
      </c>
      <c r="U2439" s="16" t="s">
        <v>39</v>
      </c>
      <c r="V2439" s="16" t="s">
        <v>39</v>
      </c>
      <c r="W2439" s="16" t="s">
        <v>39</v>
      </c>
      <c r="X2439" s="16" t="s">
        <v>39</v>
      </c>
      <c r="Y2439" s="16" t="s">
        <v>39</v>
      </c>
      <c r="Z2439" s="16" t="s">
        <v>39</v>
      </c>
      <c r="AA2439" s="16" t="s">
        <v>39</v>
      </c>
      <c r="AB2439" s="16" t="s">
        <v>39</v>
      </c>
      <c r="AC2439" s="16" t="s">
        <v>39</v>
      </c>
      <c r="AD2439" s="16" t="s">
        <v>39</v>
      </c>
      <c r="AE2439" s="16" t="s">
        <v>39</v>
      </c>
      <c r="AF2439" s="16" t="s">
        <v>39</v>
      </c>
      <c r="AG2439" s="16" t="s">
        <v>39</v>
      </c>
      <c r="AH2439" s="16" t="s">
        <v>39</v>
      </c>
      <c r="AI2439" s="16" t="s">
        <v>39</v>
      </c>
      <c r="AJ2439" s="16" t="s">
        <v>39</v>
      </c>
      <c r="AL2439" s="16" t="s">
        <v>39</v>
      </c>
      <c r="AM2439" s="16" t="s">
        <v>39</v>
      </c>
      <c r="AN2439" s="16" t="str">
        <f>IFERROR(VLOOKUP($P2439,'Kredieten productgroepen functi'!$C:$M,6,FALSE),"n.v.t.")</f>
        <v>5502</v>
      </c>
      <c r="AO2439" s="16" t="str">
        <f>IFERROR(VLOOKUP($P2439,'Kredieten productgroepen functi'!$C:$M,7,FALSE),"n.v.t.")</f>
        <v>Toezicht en handhaving</v>
      </c>
      <c r="AP2439" s="16" t="str">
        <f>IFERROR(VLOOKUP($P2439,'Kredieten productgroepen functi'!$C:$M,8,FALSE),"n.v.t.")</f>
        <v>55</v>
      </c>
      <c r="AQ2439" s="16" t="str">
        <f>IFERROR(VLOOKUP($P2439,'Kredieten productgroepen functi'!$C:$M,9,FALSE),"n.v.t.")</f>
        <v>Vergunningverlening en handhaving</v>
      </c>
      <c r="AR2439" s="16" t="str">
        <f>IFERROR(VLOOKUP($P2439,'Kredieten productgroepen functi'!$C:$M,10,FALSE),"n.v.t.")</f>
        <v>5</v>
      </c>
      <c r="AS2439" s="16" t="str">
        <f>IFERROR(VLOOKUP($P2439,'Kredieten productgroepen functi'!$C:$M,11,FALSE),"n.v.t.")</f>
        <v>Milieubeheer</v>
      </c>
      <c r="AT2439" s="16" t="str">
        <f t="shared" si="119"/>
        <v>Lasten</v>
      </c>
      <c r="AU2439" s="16" t="str">
        <f>IFERROR(VLOOKUP($R2439,Kostensoorten!$C:$J,7,FALSE),"n.v.t.")</f>
        <v>2.3.1</v>
      </c>
      <c r="AV2439" s="16" t="str">
        <f>IFERROR(VLOOKUP($R2439,Kostensoorten!$C:$J,8,FALSE),"n.v.t.")</f>
        <v>Aankopen niet duurzame goedere</v>
      </c>
    </row>
    <row r="2440" spans="6:48">
      <c r="F2440" s="2" t="s">
        <v>9854</v>
      </c>
      <c r="G2440" s="2" t="s">
        <v>39</v>
      </c>
      <c r="H2440" s="2" t="s">
        <v>39</v>
      </c>
      <c r="I2440" s="18">
        <v>-13263.17</v>
      </c>
      <c r="P2440" s="16" t="str">
        <f t="shared" si="117"/>
        <v>655211</v>
      </c>
      <c r="Q2440" s="16" t="str">
        <f>IFERROR(VLOOKUP($P2440,'Kredieten productgroepen functi'!$C:$M,2,FALSE),"n.v.t.")</f>
        <v>Samenwerking handhaving diversen</v>
      </c>
      <c r="R2440" s="16" t="str">
        <f t="shared" si="118"/>
        <v>840110</v>
      </c>
      <c r="S2440" s="16" t="str">
        <f>IFERROR(VLOOKUP($R2440,Kostensoorten!$C:$J,2,FALSE),"n.v.t.")</f>
        <v>Inkomensoverdracht Rijk</v>
      </c>
      <c r="T2440" s="16" t="s">
        <v>39</v>
      </c>
      <c r="U2440" s="16" t="s">
        <v>39</v>
      </c>
      <c r="V2440" s="16" t="s">
        <v>39</v>
      </c>
      <c r="W2440" s="16" t="s">
        <v>39</v>
      </c>
      <c r="X2440" s="16" t="s">
        <v>39</v>
      </c>
      <c r="Y2440" s="16" t="s">
        <v>39</v>
      </c>
      <c r="Z2440" s="16" t="s">
        <v>39</v>
      </c>
      <c r="AA2440" s="16" t="s">
        <v>39</v>
      </c>
      <c r="AB2440" s="16" t="s">
        <v>39</v>
      </c>
      <c r="AC2440" s="16" t="s">
        <v>39</v>
      </c>
      <c r="AD2440" s="16" t="s">
        <v>39</v>
      </c>
      <c r="AE2440" s="16" t="s">
        <v>39</v>
      </c>
      <c r="AF2440" s="16" t="s">
        <v>39</v>
      </c>
      <c r="AG2440" s="16" t="s">
        <v>39</v>
      </c>
      <c r="AH2440" s="16" t="s">
        <v>39</v>
      </c>
      <c r="AI2440" s="16" t="s">
        <v>39</v>
      </c>
      <c r="AJ2440" s="16" t="s">
        <v>39</v>
      </c>
      <c r="AL2440" s="16" t="s">
        <v>39</v>
      </c>
      <c r="AM2440" s="16" t="s">
        <v>39</v>
      </c>
      <c r="AN2440" s="16" t="str">
        <f>IFERROR(VLOOKUP($P2440,'Kredieten productgroepen functi'!$C:$M,6,FALSE),"n.v.t.")</f>
        <v>5502</v>
      </c>
      <c r="AO2440" s="16" t="str">
        <f>IFERROR(VLOOKUP($P2440,'Kredieten productgroepen functi'!$C:$M,7,FALSE),"n.v.t.")</f>
        <v>Toezicht en handhaving</v>
      </c>
      <c r="AP2440" s="16" t="str">
        <f>IFERROR(VLOOKUP($P2440,'Kredieten productgroepen functi'!$C:$M,8,FALSE),"n.v.t.")</f>
        <v>55</v>
      </c>
      <c r="AQ2440" s="16" t="str">
        <f>IFERROR(VLOOKUP($P2440,'Kredieten productgroepen functi'!$C:$M,9,FALSE),"n.v.t.")</f>
        <v>Vergunningverlening en handhaving</v>
      </c>
      <c r="AR2440" s="16" t="str">
        <f>IFERROR(VLOOKUP($P2440,'Kredieten productgroepen functi'!$C:$M,10,FALSE),"n.v.t.")</f>
        <v>5</v>
      </c>
      <c r="AS2440" s="16" t="str">
        <f>IFERROR(VLOOKUP($P2440,'Kredieten productgroepen functi'!$C:$M,11,FALSE),"n.v.t.")</f>
        <v>Milieubeheer</v>
      </c>
      <c r="AT2440" s="16" t="str">
        <f t="shared" si="119"/>
        <v>Baten</v>
      </c>
      <c r="AU2440" s="16" t="str">
        <f>IFERROR(VLOOKUP($R2440,Kostensoorten!$C:$J,7,FALSE),"n.v.t.")</f>
        <v>4.0.1</v>
      </c>
      <c r="AV2440" s="16" t="str">
        <f>IFERROR(VLOOKUP($R2440,Kostensoorten!$C:$J,8,FALSE),"n.v.t.")</f>
        <v>Inkomensoverdrachten van overh</v>
      </c>
    </row>
    <row r="2441" spans="6:48">
      <c r="F2441" s="2" t="s">
        <v>6805</v>
      </c>
      <c r="G2441" s="2" t="s">
        <v>39</v>
      </c>
      <c r="H2441" s="2" t="s">
        <v>39</v>
      </c>
      <c r="I2441" s="18">
        <v>1206323.48</v>
      </c>
      <c r="P2441" s="16" t="str">
        <f t="shared" si="117"/>
        <v>655212</v>
      </c>
      <c r="Q2441" s="16" t="str">
        <f>IFERROR(VLOOKUP($P2441,'Kredieten productgroepen functi'!$C:$M,2,FALSE),"n.v.t.")</f>
        <v>Bestuursdwang</v>
      </c>
      <c r="R2441" s="16" t="str">
        <f t="shared" si="118"/>
        <v>423139</v>
      </c>
      <c r="S2441" s="16" t="str">
        <f>IFERROR(VLOOKUP($R2441,Kostensoorten!$C:$J,2,FALSE),"n.v.t.")</f>
        <v>Overige diensten van derden</v>
      </c>
      <c r="T2441" s="16" t="s">
        <v>39</v>
      </c>
      <c r="U2441" s="16" t="s">
        <v>39</v>
      </c>
      <c r="V2441" s="16" t="s">
        <v>39</v>
      </c>
      <c r="W2441" s="16" t="s">
        <v>39</v>
      </c>
      <c r="X2441" s="16" t="s">
        <v>39</v>
      </c>
      <c r="Y2441" s="16" t="s">
        <v>39</v>
      </c>
      <c r="Z2441" s="16" t="s">
        <v>39</v>
      </c>
      <c r="AA2441" s="16" t="s">
        <v>39</v>
      </c>
      <c r="AB2441" s="16" t="s">
        <v>39</v>
      </c>
      <c r="AC2441" s="16" t="s">
        <v>39</v>
      </c>
      <c r="AD2441" s="16" t="s">
        <v>39</v>
      </c>
      <c r="AE2441" s="16" t="s">
        <v>39</v>
      </c>
      <c r="AF2441" s="16" t="s">
        <v>39</v>
      </c>
      <c r="AG2441" s="16" t="s">
        <v>39</v>
      </c>
      <c r="AH2441" s="16" t="s">
        <v>39</v>
      </c>
      <c r="AI2441" s="16" t="s">
        <v>39</v>
      </c>
      <c r="AJ2441" s="16" t="s">
        <v>39</v>
      </c>
      <c r="AL2441" s="16" t="s">
        <v>39</v>
      </c>
      <c r="AM2441" s="16" t="s">
        <v>39</v>
      </c>
      <c r="AN2441" s="16" t="str">
        <f>IFERROR(VLOOKUP($P2441,'Kredieten productgroepen functi'!$C:$M,6,FALSE),"n.v.t.")</f>
        <v>5502</v>
      </c>
      <c r="AO2441" s="16" t="str">
        <f>IFERROR(VLOOKUP($P2441,'Kredieten productgroepen functi'!$C:$M,7,FALSE),"n.v.t.")</f>
        <v>Toezicht en handhaving</v>
      </c>
      <c r="AP2441" s="16" t="str">
        <f>IFERROR(VLOOKUP($P2441,'Kredieten productgroepen functi'!$C:$M,8,FALSE),"n.v.t.")</f>
        <v>55</v>
      </c>
      <c r="AQ2441" s="16" t="str">
        <f>IFERROR(VLOOKUP($P2441,'Kredieten productgroepen functi'!$C:$M,9,FALSE),"n.v.t.")</f>
        <v>Vergunningverlening en handhaving</v>
      </c>
      <c r="AR2441" s="16" t="str">
        <f>IFERROR(VLOOKUP($P2441,'Kredieten productgroepen functi'!$C:$M,10,FALSE),"n.v.t.")</f>
        <v>5</v>
      </c>
      <c r="AS2441" s="16" t="str">
        <f>IFERROR(VLOOKUP($P2441,'Kredieten productgroepen functi'!$C:$M,11,FALSE),"n.v.t.")</f>
        <v>Milieubeheer</v>
      </c>
      <c r="AT2441" s="16" t="str">
        <f t="shared" si="119"/>
        <v>Lasten</v>
      </c>
      <c r="AU2441" s="16" t="str">
        <f>IFERROR(VLOOKUP($R2441,Kostensoorten!$C:$J,7,FALSE),"n.v.t.")</f>
        <v>2.3.1</v>
      </c>
      <c r="AV2441" s="16" t="str">
        <f>IFERROR(VLOOKUP($R2441,Kostensoorten!$C:$J,8,FALSE),"n.v.t.")</f>
        <v>Aankopen niet duurzame goedere</v>
      </c>
    </row>
    <row r="2442" spans="6:48">
      <c r="F2442" s="2" t="s">
        <v>8304</v>
      </c>
      <c r="G2442" s="2" t="s">
        <v>39</v>
      </c>
      <c r="H2442" s="2" t="s">
        <v>39</v>
      </c>
      <c r="I2442" s="18">
        <v>0</v>
      </c>
      <c r="P2442" s="16" t="str">
        <f t="shared" si="117"/>
        <v>655214</v>
      </c>
      <c r="Q2442" s="16" t="str">
        <f>IFERROR(VLOOKUP($P2442,'Kredieten productgroepen functi'!$C:$M,2,FALSE),"n.v.t.")</f>
        <v>Dwangsommen</v>
      </c>
      <c r="R2442" s="16" t="str">
        <f t="shared" si="118"/>
        <v>423139</v>
      </c>
      <c r="S2442" s="16" t="str">
        <f>IFERROR(VLOOKUP($R2442,Kostensoorten!$C:$J,2,FALSE),"n.v.t.")</f>
        <v>Overige diensten van derden</v>
      </c>
      <c r="T2442" s="16" t="s">
        <v>39</v>
      </c>
      <c r="U2442" s="16" t="s">
        <v>39</v>
      </c>
      <c r="V2442" s="16" t="s">
        <v>39</v>
      </c>
      <c r="W2442" s="16" t="s">
        <v>39</v>
      </c>
      <c r="X2442" s="16" t="s">
        <v>39</v>
      </c>
      <c r="Y2442" s="16" t="s">
        <v>39</v>
      </c>
      <c r="Z2442" s="16" t="s">
        <v>39</v>
      </c>
      <c r="AA2442" s="16" t="s">
        <v>39</v>
      </c>
      <c r="AB2442" s="16" t="s">
        <v>39</v>
      </c>
      <c r="AC2442" s="16" t="s">
        <v>39</v>
      </c>
      <c r="AD2442" s="16" t="s">
        <v>39</v>
      </c>
      <c r="AE2442" s="16" t="s">
        <v>39</v>
      </c>
      <c r="AF2442" s="16" t="s">
        <v>39</v>
      </c>
      <c r="AG2442" s="16" t="s">
        <v>39</v>
      </c>
      <c r="AH2442" s="16" t="s">
        <v>39</v>
      </c>
      <c r="AI2442" s="16" t="s">
        <v>39</v>
      </c>
      <c r="AJ2442" s="16" t="s">
        <v>39</v>
      </c>
      <c r="AL2442" s="16" t="s">
        <v>39</v>
      </c>
      <c r="AM2442" s="16" t="s">
        <v>39</v>
      </c>
      <c r="AN2442" s="16" t="str">
        <f>IFERROR(VLOOKUP($P2442,'Kredieten productgroepen functi'!$C:$M,6,FALSE),"n.v.t.")</f>
        <v>5502</v>
      </c>
      <c r="AO2442" s="16" t="str">
        <f>IFERROR(VLOOKUP($P2442,'Kredieten productgroepen functi'!$C:$M,7,FALSE),"n.v.t.")</f>
        <v>Toezicht en handhaving</v>
      </c>
      <c r="AP2442" s="16" t="str">
        <f>IFERROR(VLOOKUP($P2442,'Kredieten productgroepen functi'!$C:$M,8,FALSE),"n.v.t.")</f>
        <v>55</v>
      </c>
      <c r="AQ2442" s="16" t="str">
        <f>IFERROR(VLOOKUP($P2442,'Kredieten productgroepen functi'!$C:$M,9,FALSE),"n.v.t.")</f>
        <v>Vergunningverlening en handhaving</v>
      </c>
      <c r="AR2442" s="16" t="str">
        <f>IFERROR(VLOOKUP($P2442,'Kredieten productgroepen functi'!$C:$M,10,FALSE),"n.v.t.")</f>
        <v>5</v>
      </c>
      <c r="AS2442" s="16" t="str">
        <f>IFERROR(VLOOKUP($P2442,'Kredieten productgroepen functi'!$C:$M,11,FALSE),"n.v.t.")</f>
        <v>Milieubeheer</v>
      </c>
      <c r="AT2442" s="16" t="str">
        <f t="shared" si="119"/>
        <v>Lasten</v>
      </c>
      <c r="AU2442" s="16" t="str">
        <f>IFERROR(VLOOKUP($R2442,Kostensoorten!$C:$J,7,FALSE),"n.v.t.")</f>
        <v>2.3.1</v>
      </c>
      <c r="AV2442" s="16" t="str">
        <f>IFERROR(VLOOKUP($R2442,Kostensoorten!$C:$J,8,FALSE),"n.v.t.")</f>
        <v>Aankopen niet duurzame goedere</v>
      </c>
    </row>
    <row r="2443" spans="6:48">
      <c r="F2443" s="2" t="s">
        <v>6806</v>
      </c>
      <c r="G2443" s="2" t="s">
        <v>39</v>
      </c>
      <c r="H2443" s="2" t="s">
        <v>39</v>
      </c>
      <c r="I2443" s="18">
        <v>-187500</v>
      </c>
      <c r="P2443" s="16" t="str">
        <f t="shared" si="117"/>
        <v>655214</v>
      </c>
      <c r="Q2443" s="16" t="str">
        <f>IFERROR(VLOOKUP($P2443,'Kredieten productgroepen functi'!$C:$M,2,FALSE),"n.v.t.")</f>
        <v>Dwangsommen</v>
      </c>
      <c r="R2443" s="16" t="str">
        <f t="shared" si="118"/>
        <v>840210</v>
      </c>
      <c r="S2443" s="16" t="str">
        <f>IFERROR(VLOOKUP($R2443,Kostensoorten!$C:$J,2,FALSE),"n.v.t.")</f>
        <v>Inkomensoverdracht bedrijven</v>
      </c>
      <c r="T2443" s="16" t="s">
        <v>39</v>
      </c>
      <c r="U2443" s="16" t="s">
        <v>39</v>
      </c>
      <c r="V2443" s="16" t="s">
        <v>39</v>
      </c>
      <c r="W2443" s="16" t="s">
        <v>39</v>
      </c>
      <c r="X2443" s="16" t="s">
        <v>39</v>
      </c>
      <c r="Y2443" s="16" t="s">
        <v>39</v>
      </c>
      <c r="Z2443" s="16" t="s">
        <v>39</v>
      </c>
      <c r="AA2443" s="16" t="s">
        <v>39</v>
      </c>
      <c r="AB2443" s="16" t="s">
        <v>39</v>
      </c>
      <c r="AC2443" s="16" t="s">
        <v>39</v>
      </c>
      <c r="AD2443" s="16" t="s">
        <v>39</v>
      </c>
      <c r="AE2443" s="16" t="s">
        <v>39</v>
      </c>
      <c r="AF2443" s="16" t="s">
        <v>39</v>
      </c>
      <c r="AG2443" s="16" t="s">
        <v>39</v>
      </c>
      <c r="AH2443" s="16" t="s">
        <v>39</v>
      </c>
      <c r="AI2443" s="16" t="s">
        <v>39</v>
      </c>
      <c r="AJ2443" s="16" t="s">
        <v>39</v>
      </c>
      <c r="AL2443" s="16" t="s">
        <v>39</v>
      </c>
      <c r="AM2443" s="16" t="s">
        <v>39</v>
      </c>
      <c r="AN2443" s="16" t="str">
        <f>IFERROR(VLOOKUP($P2443,'Kredieten productgroepen functi'!$C:$M,6,FALSE),"n.v.t.")</f>
        <v>5502</v>
      </c>
      <c r="AO2443" s="16" t="str">
        <f>IFERROR(VLOOKUP($P2443,'Kredieten productgroepen functi'!$C:$M,7,FALSE),"n.v.t.")</f>
        <v>Toezicht en handhaving</v>
      </c>
      <c r="AP2443" s="16" t="str">
        <f>IFERROR(VLOOKUP($P2443,'Kredieten productgroepen functi'!$C:$M,8,FALSE),"n.v.t.")</f>
        <v>55</v>
      </c>
      <c r="AQ2443" s="16" t="str">
        <f>IFERROR(VLOOKUP($P2443,'Kredieten productgroepen functi'!$C:$M,9,FALSE),"n.v.t.")</f>
        <v>Vergunningverlening en handhaving</v>
      </c>
      <c r="AR2443" s="16" t="str">
        <f>IFERROR(VLOOKUP($P2443,'Kredieten productgroepen functi'!$C:$M,10,FALSE),"n.v.t.")</f>
        <v>5</v>
      </c>
      <c r="AS2443" s="16" t="str">
        <f>IFERROR(VLOOKUP($P2443,'Kredieten productgroepen functi'!$C:$M,11,FALSE),"n.v.t.")</f>
        <v>Milieubeheer</v>
      </c>
      <c r="AT2443" s="16" t="str">
        <f t="shared" si="119"/>
        <v>Baten</v>
      </c>
      <c r="AU2443" s="16" t="str">
        <f>IFERROR(VLOOKUP($R2443,Kostensoorten!$C:$J,7,FALSE),"n.v.t.")</f>
        <v>4.0.2</v>
      </c>
      <c r="AV2443" s="16" t="str">
        <f>IFERROR(VLOOKUP($R2443,Kostensoorten!$C:$J,8,FALSE),"n.v.t.")</f>
        <v>Overige inkomensoverdrachten</v>
      </c>
    </row>
    <row r="2444" spans="6:48">
      <c r="F2444" s="2" t="s">
        <v>8847</v>
      </c>
      <c r="G2444" s="2" t="s">
        <v>39</v>
      </c>
      <c r="H2444" s="2" t="s">
        <v>39</v>
      </c>
      <c r="I2444" s="18">
        <v>139950</v>
      </c>
      <c r="P2444" s="16" t="str">
        <f t="shared" si="117"/>
        <v>655224</v>
      </c>
      <c r="Q2444" s="16" t="str">
        <f>IFERROR(VLOOKUP($P2444,'Kredieten productgroepen functi'!$C:$M,2,FALSE),"n.v.t.")</f>
        <v>Bestuurlijke strafbeschikking (BSB)</v>
      </c>
      <c r="R2444" s="16" t="str">
        <f t="shared" si="118"/>
        <v>460501</v>
      </c>
      <c r="S2444" s="16" t="str">
        <f>IFERROR(VLOOKUP($R2444,Kostensoorten!$C:$J,2,FALSE),"n.v.t.")</f>
        <v>overige administratieve boekingen</v>
      </c>
      <c r="T2444" s="16" t="s">
        <v>39</v>
      </c>
      <c r="U2444" s="16" t="s">
        <v>39</v>
      </c>
      <c r="V2444" s="16" t="s">
        <v>39</v>
      </c>
      <c r="W2444" s="16" t="s">
        <v>39</v>
      </c>
      <c r="X2444" s="16" t="s">
        <v>39</v>
      </c>
      <c r="Y2444" s="16" t="s">
        <v>39</v>
      </c>
      <c r="Z2444" s="16" t="s">
        <v>39</v>
      </c>
      <c r="AA2444" s="16" t="s">
        <v>39</v>
      </c>
      <c r="AB2444" s="16" t="s">
        <v>39</v>
      </c>
      <c r="AC2444" s="16" t="s">
        <v>39</v>
      </c>
      <c r="AD2444" s="16" t="s">
        <v>39</v>
      </c>
      <c r="AE2444" s="16" t="s">
        <v>39</v>
      </c>
      <c r="AF2444" s="16" t="s">
        <v>39</v>
      </c>
      <c r="AG2444" s="16" t="s">
        <v>39</v>
      </c>
      <c r="AH2444" s="16" t="s">
        <v>39</v>
      </c>
      <c r="AI2444" s="16" t="s">
        <v>39</v>
      </c>
      <c r="AJ2444" s="16" t="s">
        <v>39</v>
      </c>
      <c r="AL2444" s="16" t="s">
        <v>39</v>
      </c>
      <c r="AM2444" s="16" t="s">
        <v>39</v>
      </c>
      <c r="AN2444" s="16" t="str">
        <f>IFERROR(VLOOKUP($P2444,'Kredieten productgroepen functi'!$C:$M,6,FALSE),"n.v.t.")</f>
        <v>5502</v>
      </c>
      <c r="AO2444" s="16" t="str">
        <f>IFERROR(VLOOKUP($P2444,'Kredieten productgroepen functi'!$C:$M,7,FALSE),"n.v.t.")</f>
        <v>Toezicht en handhaving</v>
      </c>
      <c r="AP2444" s="16" t="str">
        <f>IFERROR(VLOOKUP($P2444,'Kredieten productgroepen functi'!$C:$M,8,FALSE),"n.v.t.")</f>
        <v>55</v>
      </c>
      <c r="AQ2444" s="16" t="str">
        <f>IFERROR(VLOOKUP($P2444,'Kredieten productgroepen functi'!$C:$M,9,FALSE),"n.v.t.")</f>
        <v>Vergunningverlening en handhaving</v>
      </c>
      <c r="AR2444" s="16" t="str">
        <f>IFERROR(VLOOKUP($P2444,'Kredieten productgroepen functi'!$C:$M,10,FALSE),"n.v.t.")</f>
        <v>5</v>
      </c>
      <c r="AS2444" s="16" t="str">
        <f>IFERROR(VLOOKUP($P2444,'Kredieten productgroepen functi'!$C:$M,11,FALSE),"n.v.t.")</f>
        <v>Milieubeheer</v>
      </c>
      <c r="AT2444" s="16" t="str">
        <f t="shared" si="119"/>
        <v>Lasten</v>
      </c>
      <c r="AU2444" s="16" t="str">
        <f>IFERROR(VLOOKUP($R2444,Kostensoorten!$C:$J,7,FALSE),"n.v.t.")</f>
        <v>6.9</v>
      </c>
      <c r="AV2444" s="16" t="str">
        <f>IFERROR(VLOOKUP($R2444,Kostensoorten!$C:$J,8,FALSE),"n.v.t.")</f>
        <v>Overige administratieve boekinge</v>
      </c>
    </row>
    <row r="2445" spans="6:48">
      <c r="F2445" s="2" t="s">
        <v>9855</v>
      </c>
      <c r="G2445" s="2" t="s">
        <v>39</v>
      </c>
      <c r="H2445" s="2" t="s">
        <v>39</v>
      </c>
      <c r="I2445" s="18">
        <v>-139950</v>
      </c>
      <c r="P2445" s="16" t="str">
        <f t="shared" si="117"/>
        <v>655224</v>
      </c>
      <c r="Q2445" s="16" t="str">
        <f>IFERROR(VLOOKUP($P2445,'Kredieten productgroepen functi'!$C:$M,2,FALSE),"n.v.t.")</f>
        <v>Bestuurlijke strafbeschikking (BSB)</v>
      </c>
      <c r="R2445" s="16" t="str">
        <f t="shared" si="118"/>
        <v>840110</v>
      </c>
      <c r="S2445" s="16" t="str">
        <f>IFERROR(VLOOKUP($R2445,Kostensoorten!$C:$J,2,FALSE),"n.v.t.")</f>
        <v>Inkomensoverdracht Rijk</v>
      </c>
      <c r="T2445" s="16" t="s">
        <v>39</v>
      </c>
      <c r="U2445" s="16" t="s">
        <v>39</v>
      </c>
      <c r="V2445" s="16" t="s">
        <v>39</v>
      </c>
      <c r="W2445" s="16" t="s">
        <v>39</v>
      </c>
      <c r="X2445" s="16" t="s">
        <v>39</v>
      </c>
      <c r="Y2445" s="16" t="s">
        <v>39</v>
      </c>
      <c r="Z2445" s="16" t="s">
        <v>39</v>
      </c>
      <c r="AA2445" s="16" t="s">
        <v>39</v>
      </c>
      <c r="AB2445" s="16" t="s">
        <v>39</v>
      </c>
      <c r="AC2445" s="16" t="s">
        <v>39</v>
      </c>
      <c r="AD2445" s="16" t="s">
        <v>39</v>
      </c>
      <c r="AE2445" s="16" t="s">
        <v>39</v>
      </c>
      <c r="AF2445" s="16" t="s">
        <v>39</v>
      </c>
      <c r="AG2445" s="16" t="s">
        <v>39</v>
      </c>
      <c r="AH2445" s="16" t="s">
        <v>39</v>
      </c>
      <c r="AI2445" s="16" t="s">
        <v>39</v>
      </c>
      <c r="AJ2445" s="16" t="s">
        <v>39</v>
      </c>
      <c r="AL2445" s="16" t="s">
        <v>39</v>
      </c>
      <c r="AM2445" s="16" t="s">
        <v>39</v>
      </c>
      <c r="AN2445" s="16" t="str">
        <f>IFERROR(VLOOKUP($P2445,'Kredieten productgroepen functi'!$C:$M,6,FALSE),"n.v.t.")</f>
        <v>5502</v>
      </c>
      <c r="AO2445" s="16" t="str">
        <f>IFERROR(VLOOKUP($P2445,'Kredieten productgroepen functi'!$C:$M,7,FALSE),"n.v.t.")</f>
        <v>Toezicht en handhaving</v>
      </c>
      <c r="AP2445" s="16" t="str">
        <f>IFERROR(VLOOKUP($P2445,'Kredieten productgroepen functi'!$C:$M,8,FALSE),"n.v.t.")</f>
        <v>55</v>
      </c>
      <c r="AQ2445" s="16" t="str">
        <f>IFERROR(VLOOKUP($P2445,'Kredieten productgroepen functi'!$C:$M,9,FALSE),"n.v.t.")</f>
        <v>Vergunningverlening en handhaving</v>
      </c>
      <c r="AR2445" s="16" t="str">
        <f>IFERROR(VLOOKUP($P2445,'Kredieten productgroepen functi'!$C:$M,10,FALSE),"n.v.t.")</f>
        <v>5</v>
      </c>
      <c r="AS2445" s="16" t="str">
        <f>IFERROR(VLOOKUP($P2445,'Kredieten productgroepen functi'!$C:$M,11,FALSE),"n.v.t.")</f>
        <v>Milieubeheer</v>
      </c>
      <c r="AT2445" s="16" t="str">
        <f t="shared" si="119"/>
        <v>Baten</v>
      </c>
      <c r="AU2445" s="16" t="str">
        <f>IFERROR(VLOOKUP($R2445,Kostensoorten!$C:$J,7,FALSE),"n.v.t.")</f>
        <v>4.0.1</v>
      </c>
      <c r="AV2445" s="16" t="str">
        <f>IFERROR(VLOOKUP($R2445,Kostensoorten!$C:$J,8,FALSE),"n.v.t.")</f>
        <v>Inkomensoverdrachten van overh</v>
      </c>
    </row>
    <row r="2446" spans="6:48">
      <c r="F2446" s="2" t="s">
        <v>6807</v>
      </c>
      <c r="G2446" s="2" t="s">
        <v>39</v>
      </c>
      <c r="H2446" s="2" t="s">
        <v>39</v>
      </c>
      <c r="I2446" s="18">
        <v>18000</v>
      </c>
      <c r="P2446" s="16" t="str">
        <f t="shared" si="117"/>
        <v>655225</v>
      </c>
      <c r="Q2446" s="16" t="str">
        <f>IFERROR(VLOOKUP($P2446,'Kredieten productgroepen functi'!$C:$M,2,FALSE),"n.v.t.")</f>
        <v>Klachtenafhandeling GAE</v>
      </c>
      <c r="R2446" s="16" t="str">
        <f t="shared" si="118"/>
        <v>440301</v>
      </c>
      <c r="S2446" s="16" t="str">
        <f>IFERROR(VLOOKUP($R2446,Kostensoorten!$C:$J,2,FALSE),"n.v.t.")</f>
        <v>(Exploitatie)subsidies</v>
      </c>
      <c r="T2446" s="16" t="s">
        <v>39</v>
      </c>
      <c r="U2446" s="16" t="s">
        <v>39</v>
      </c>
      <c r="V2446" s="16" t="s">
        <v>39</v>
      </c>
      <c r="W2446" s="16" t="s">
        <v>39</v>
      </c>
      <c r="X2446" s="16" t="s">
        <v>39</v>
      </c>
      <c r="Y2446" s="16" t="s">
        <v>39</v>
      </c>
      <c r="Z2446" s="16" t="s">
        <v>39</v>
      </c>
      <c r="AA2446" s="16" t="s">
        <v>39</v>
      </c>
      <c r="AB2446" s="16" t="s">
        <v>39</v>
      </c>
      <c r="AC2446" s="16" t="s">
        <v>39</v>
      </c>
      <c r="AD2446" s="16" t="s">
        <v>39</v>
      </c>
      <c r="AE2446" s="16" t="s">
        <v>39</v>
      </c>
      <c r="AF2446" s="16" t="s">
        <v>39</v>
      </c>
      <c r="AG2446" s="16" t="s">
        <v>39</v>
      </c>
      <c r="AH2446" s="16" t="s">
        <v>39</v>
      </c>
      <c r="AI2446" s="16" t="s">
        <v>39</v>
      </c>
      <c r="AJ2446" s="16" t="s">
        <v>39</v>
      </c>
      <c r="AL2446" s="16" t="s">
        <v>39</v>
      </c>
      <c r="AM2446" s="16" t="s">
        <v>39</v>
      </c>
      <c r="AN2446" s="16" t="str">
        <f>IFERROR(VLOOKUP($P2446,'Kredieten productgroepen functi'!$C:$M,6,FALSE),"n.v.t.")</f>
        <v>5502</v>
      </c>
      <c r="AO2446" s="16" t="str">
        <f>IFERROR(VLOOKUP($P2446,'Kredieten productgroepen functi'!$C:$M,7,FALSE),"n.v.t.")</f>
        <v>Toezicht en handhaving</v>
      </c>
      <c r="AP2446" s="16" t="str">
        <f>IFERROR(VLOOKUP($P2446,'Kredieten productgroepen functi'!$C:$M,8,FALSE),"n.v.t.")</f>
        <v>55</v>
      </c>
      <c r="AQ2446" s="16" t="str">
        <f>IFERROR(VLOOKUP($P2446,'Kredieten productgroepen functi'!$C:$M,9,FALSE),"n.v.t.")</f>
        <v>Vergunningverlening en handhaving</v>
      </c>
      <c r="AR2446" s="16" t="str">
        <f>IFERROR(VLOOKUP($P2446,'Kredieten productgroepen functi'!$C:$M,10,FALSE),"n.v.t.")</f>
        <v>5</v>
      </c>
      <c r="AS2446" s="16" t="str">
        <f>IFERROR(VLOOKUP($P2446,'Kredieten productgroepen functi'!$C:$M,11,FALSE),"n.v.t.")</f>
        <v>Milieubeheer</v>
      </c>
      <c r="AT2446" s="16" t="str">
        <f t="shared" si="119"/>
        <v>Lasten</v>
      </c>
      <c r="AU2446" s="16" t="str">
        <f>IFERROR(VLOOKUP($R2446,Kostensoorten!$C:$J,7,FALSE),"n.v.t.")</f>
        <v>4.0.3</v>
      </c>
      <c r="AV2446" s="16" t="str">
        <f>IFERROR(VLOOKUP($R2446,Kostensoorten!$C:$J,8,FALSE),"n.v.t.")</f>
        <v>Overige inkomensoverdrachten</v>
      </c>
    </row>
    <row r="2447" spans="6:48">
      <c r="F2447" s="2" t="s">
        <v>7663</v>
      </c>
      <c r="G2447" s="2" t="s">
        <v>39</v>
      </c>
      <c r="H2447" s="2" t="s">
        <v>39</v>
      </c>
      <c r="I2447" s="18">
        <v>60025.85</v>
      </c>
      <c r="P2447" s="16" t="str">
        <f t="shared" si="117"/>
        <v>655226</v>
      </c>
      <c r="Q2447" s="16" t="str">
        <f>IFERROR(VLOOKUP($P2447,'Kredieten productgroepen functi'!$C:$M,2,FALSE),"n.v.t.")</f>
        <v>Handhaving/toezicht Pattje Westerbr.</v>
      </c>
      <c r="R2447" s="16" t="str">
        <f t="shared" si="118"/>
        <v>423131</v>
      </c>
      <c r="S2447" s="16" t="str">
        <f>IFERROR(VLOOKUP($R2447,Kostensoorten!$C:$J,2,FALSE),"n.v.t.")</f>
        <v>Inhuur personeel</v>
      </c>
      <c r="T2447" s="16" t="s">
        <v>39</v>
      </c>
      <c r="U2447" s="16" t="s">
        <v>39</v>
      </c>
      <c r="V2447" s="16" t="s">
        <v>39</v>
      </c>
      <c r="W2447" s="16" t="s">
        <v>39</v>
      </c>
      <c r="X2447" s="16" t="s">
        <v>39</v>
      </c>
      <c r="Y2447" s="16" t="s">
        <v>39</v>
      </c>
      <c r="Z2447" s="16" t="s">
        <v>39</v>
      </c>
      <c r="AA2447" s="16" t="s">
        <v>39</v>
      </c>
      <c r="AB2447" s="16" t="s">
        <v>39</v>
      </c>
      <c r="AC2447" s="16" t="s">
        <v>39</v>
      </c>
      <c r="AD2447" s="16" t="s">
        <v>39</v>
      </c>
      <c r="AE2447" s="16" t="s">
        <v>39</v>
      </c>
      <c r="AF2447" s="16" t="s">
        <v>39</v>
      </c>
      <c r="AG2447" s="16" t="s">
        <v>39</v>
      </c>
      <c r="AH2447" s="16" t="s">
        <v>39</v>
      </c>
      <c r="AI2447" s="16" t="s">
        <v>39</v>
      </c>
      <c r="AJ2447" s="16" t="s">
        <v>39</v>
      </c>
      <c r="AL2447" s="16" t="s">
        <v>39</v>
      </c>
      <c r="AM2447" s="16" t="s">
        <v>39</v>
      </c>
      <c r="AN2447" s="16" t="str">
        <f>IFERROR(VLOOKUP($P2447,'Kredieten productgroepen functi'!$C:$M,6,FALSE),"n.v.t.")</f>
        <v>5502</v>
      </c>
      <c r="AO2447" s="16" t="str">
        <f>IFERROR(VLOOKUP($P2447,'Kredieten productgroepen functi'!$C:$M,7,FALSE),"n.v.t.")</f>
        <v>Toezicht en handhaving</v>
      </c>
      <c r="AP2447" s="16" t="str">
        <f>IFERROR(VLOOKUP($P2447,'Kredieten productgroepen functi'!$C:$M,8,FALSE),"n.v.t.")</f>
        <v>55</v>
      </c>
      <c r="AQ2447" s="16" t="str">
        <f>IFERROR(VLOOKUP($P2447,'Kredieten productgroepen functi'!$C:$M,9,FALSE),"n.v.t.")</f>
        <v>Vergunningverlening en handhaving</v>
      </c>
      <c r="AR2447" s="16" t="str">
        <f>IFERROR(VLOOKUP($P2447,'Kredieten productgroepen functi'!$C:$M,10,FALSE),"n.v.t.")</f>
        <v>5</v>
      </c>
      <c r="AS2447" s="16" t="str">
        <f>IFERROR(VLOOKUP($P2447,'Kredieten productgroepen functi'!$C:$M,11,FALSE),"n.v.t.")</f>
        <v>Milieubeheer</v>
      </c>
      <c r="AT2447" s="16" t="str">
        <f t="shared" si="119"/>
        <v>Lasten</v>
      </c>
      <c r="AU2447" s="16" t="str">
        <f>IFERROR(VLOOKUP($R2447,Kostensoorten!$C:$J,7,FALSE),"n.v.t.")</f>
        <v>2.3.1</v>
      </c>
      <c r="AV2447" s="16" t="str">
        <f>IFERROR(VLOOKUP($R2447,Kostensoorten!$C:$J,8,FALSE),"n.v.t.")</f>
        <v>Aankopen niet duurzame goedere</v>
      </c>
    </row>
    <row r="2448" spans="6:48">
      <c r="F2448" s="2" t="s">
        <v>9856</v>
      </c>
      <c r="G2448" s="2" t="s">
        <v>39</v>
      </c>
      <c r="H2448" s="2" t="s">
        <v>39</v>
      </c>
      <c r="I2448" s="18">
        <v>30950.94</v>
      </c>
      <c r="P2448" s="16" t="str">
        <f t="shared" si="117"/>
        <v>655226</v>
      </c>
      <c r="Q2448" s="16" t="str">
        <f>IFERROR(VLOOKUP($P2448,'Kredieten productgroepen functi'!$C:$M,2,FALSE),"n.v.t.")</f>
        <v>Handhaving/toezicht Pattje Westerbr.</v>
      </c>
      <c r="R2448" s="16" t="str">
        <f t="shared" si="118"/>
        <v>423132</v>
      </c>
      <c r="S2448" s="16" t="str">
        <f>IFERROR(VLOOKUP($R2448,Kostensoorten!$C:$J,2,FALSE),"n.v.t.")</f>
        <v>Adviesdiensten door derden</v>
      </c>
      <c r="T2448" s="16" t="s">
        <v>39</v>
      </c>
      <c r="U2448" s="16" t="s">
        <v>39</v>
      </c>
      <c r="V2448" s="16" t="s">
        <v>39</v>
      </c>
      <c r="W2448" s="16" t="s">
        <v>39</v>
      </c>
      <c r="X2448" s="16" t="s">
        <v>39</v>
      </c>
      <c r="Y2448" s="16" t="s">
        <v>39</v>
      </c>
      <c r="Z2448" s="16" t="s">
        <v>39</v>
      </c>
      <c r="AA2448" s="16" t="s">
        <v>39</v>
      </c>
      <c r="AB2448" s="16" t="s">
        <v>39</v>
      </c>
      <c r="AC2448" s="16" t="s">
        <v>39</v>
      </c>
      <c r="AD2448" s="16" t="s">
        <v>39</v>
      </c>
      <c r="AE2448" s="16" t="s">
        <v>39</v>
      </c>
      <c r="AF2448" s="16" t="s">
        <v>39</v>
      </c>
      <c r="AG2448" s="16" t="s">
        <v>39</v>
      </c>
      <c r="AH2448" s="16" t="s">
        <v>39</v>
      </c>
      <c r="AI2448" s="16" t="s">
        <v>39</v>
      </c>
      <c r="AJ2448" s="16" t="s">
        <v>39</v>
      </c>
      <c r="AL2448" s="16" t="s">
        <v>39</v>
      </c>
      <c r="AM2448" s="16" t="s">
        <v>39</v>
      </c>
      <c r="AN2448" s="16" t="str">
        <f>IFERROR(VLOOKUP($P2448,'Kredieten productgroepen functi'!$C:$M,6,FALSE),"n.v.t.")</f>
        <v>5502</v>
      </c>
      <c r="AO2448" s="16" t="str">
        <f>IFERROR(VLOOKUP($P2448,'Kredieten productgroepen functi'!$C:$M,7,FALSE),"n.v.t.")</f>
        <v>Toezicht en handhaving</v>
      </c>
      <c r="AP2448" s="16" t="str">
        <f>IFERROR(VLOOKUP($P2448,'Kredieten productgroepen functi'!$C:$M,8,FALSE),"n.v.t.")</f>
        <v>55</v>
      </c>
      <c r="AQ2448" s="16" t="str">
        <f>IFERROR(VLOOKUP($P2448,'Kredieten productgroepen functi'!$C:$M,9,FALSE),"n.v.t.")</f>
        <v>Vergunningverlening en handhaving</v>
      </c>
      <c r="AR2448" s="16" t="str">
        <f>IFERROR(VLOOKUP($P2448,'Kredieten productgroepen functi'!$C:$M,10,FALSE),"n.v.t.")</f>
        <v>5</v>
      </c>
      <c r="AS2448" s="16" t="str">
        <f>IFERROR(VLOOKUP($P2448,'Kredieten productgroepen functi'!$C:$M,11,FALSE),"n.v.t.")</f>
        <v>Milieubeheer</v>
      </c>
      <c r="AT2448" s="16" t="str">
        <f t="shared" si="119"/>
        <v>Lasten</v>
      </c>
      <c r="AU2448" s="16" t="str">
        <f>IFERROR(VLOOKUP($R2448,Kostensoorten!$C:$J,7,FALSE),"n.v.t.")</f>
        <v>2.3.1</v>
      </c>
      <c r="AV2448" s="16" t="str">
        <f>IFERROR(VLOOKUP($R2448,Kostensoorten!$C:$J,8,FALSE),"n.v.t.")</f>
        <v>Aankopen niet duurzame goedere</v>
      </c>
    </row>
    <row r="2449" spans="6:48">
      <c r="F2449" s="2" t="s">
        <v>8848</v>
      </c>
      <c r="G2449" s="2" t="s">
        <v>39</v>
      </c>
      <c r="H2449" s="2" t="s">
        <v>39</v>
      </c>
      <c r="I2449" s="18">
        <v>37453.72</v>
      </c>
      <c r="P2449" s="16" t="str">
        <f t="shared" si="117"/>
        <v>655226</v>
      </c>
      <c r="Q2449" s="16" t="str">
        <f>IFERROR(VLOOKUP($P2449,'Kredieten productgroepen functi'!$C:$M,2,FALSE),"n.v.t.")</f>
        <v>Handhaving/toezicht Pattje Westerbr.</v>
      </c>
      <c r="R2449" s="16" t="str">
        <f t="shared" si="118"/>
        <v>423139</v>
      </c>
      <c r="S2449" s="16" t="str">
        <f>IFERROR(VLOOKUP($R2449,Kostensoorten!$C:$J,2,FALSE),"n.v.t.")</f>
        <v>Overige diensten van derden</v>
      </c>
      <c r="T2449" s="16" t="s">
        <v>39</v>
      </c>
      <c r="U2449" s="16" t="s">
        <v>39</v>
      </c>
      <c r="V2449" s="16" t="s">
        <v>39</v>
      </c>
      <c r="W2449" s="16" t="s">
        <v>39</v>
      </c>
      <c r="X2449" s="16" t="s">
        <v>39</v>
      </c>
      <c r="Y2449" s="16" t="s">
        <v>39</v>
      </c>
      <c r="Z2449" s="16" t="s">
        <v>39</v>
      </c>
      <c r="AA2449" s="16" t="s">
        <v>39</v>
      </c>
      <c r="AB2449" s="16" t="s">
        <v>39</v>
      </c>
      <c r="AC2449" s="16" t="s">
        <v>39</v>
      </c>
      <c r="AD2449" s="16" t="s">
        <v>39</v>
      </c>
      <c r="AE2449" s="16" t="s">
        <v>39</v>
      </c>
      <c r="AF2449" s="16" t="s">
        <v>39</v>
      </c>
      <c r="AG2449" s="16" t="s">
        <v>39</v>
      </c>
      <c r="AH2449" s="16" t="s">
        <v>39</v>
      </c>
      <c r="AI2449" s="16" t="s">
        <v>39</v>
      </c>
      <c r="AJ2449" s="16" t="s">
        <v>39</v>
      </c>
      <c r="AL2449" s="16" t="s">
        <v>39</v>
      </c>
      <c r="AM2449" s="16" t="s">
        <v>39</v>
      </c>
      <c r="AN2449" s="16" t="str">
        <f>IFERROR(VLOOKUP($P2449,'Kredieten productgroepen functi'!$C:$M,6,FALSE),"n.v.t.")</f>
        <v>5502</v>
      </c>
      <c r="AO2449" s="16" t="str">
        <f>IFERROR(VLOOKUP($P2449,'Kredieten productgroepen functi'!$C:$M,7,FALSE),"n.v.t.")</f>
        <v>Toezicht en handhaving</v>
      </c>
      <c r="AP2449" s="16" t="str">
        <f>IFERROR(VLOOKUP($P2449,'Kredieten productgroepen functi'!$C:$M,8,FALSE),"n.v.t.")</f>
        <v>55</v>
      </c>
      <c r="AQ2449" s="16" t="str">
        <f>IFERROR(VLOOKUP($P2449,'Kredieten productgroepen functi'!$C:$M,9,FALSE),"n.v.t.")</f>
        <v>Vergunningverlening en handhaving</v>
      </c>
      <c r="AR2449" s="16" t="str">
        <f>IFERROR(VLOOKUP($P2449,'Kredieten productgroepen functi'!$C:$M,10,FALSE),"n.v.t.")</f>
        <v>5</v>
      </c>
      <c r="AS2449" s="16" t="str">
        <f>IFERROR(VLOOKUP($P2449,'Kredieten productgroepen functi'!$C:$M,11,FALSE),"n.v.t.")</f>
        <v>Milieubeheer</v>
      </c>
      <c r="AT2449" s="16" t="str">
        <f t="shared" si="119"/>
        <v>Lasten</v>
      </c>
      <c r="AU2449" s="16" t="str">
        <f>IFERROR(VLOOKUP($R2449,Kostensoorten!$C:$J,7,FALSE),"n.v.t.")</f>
        <v>2.3.1</v>
      </c>
      <c r="AV2449" s="16" t="str">
        <f>IFERROR(VLOOKUP($R2449,Kostensoorten!$C:$J,8,FALSE),"n.v.t.")</f>
        <v>Aankopen niet duurzame goedere</v>
      </c>
    </row>
    <row r="2450" spans="6:48">
      <c r="F2450" s="2" t="s">
        <v>8849</v>
      </c>
      <c r="G2450" s="2" t="s">
        <v>39</v>
      </c>
      <c r="H2450" s="2" t="s">
        <v>39</v>
      </c>
      <c r="I2450" s="18">
        <v>2547.75</v>
      </c>
      <c r="P2450" s="16" t="str">
        <f t="shared" si="117"/>
        <v>655226</v>
      </c>
      <c r="Q2450" s="16" t="str">
        <f>IFERROR(VLOOKUP($P2450,'Kredieten productgroepen functi'!$C:$M,2,FALSE),"n.v.t.")</f>
        <v>Handhaving/toezicht Pattje Westerbr.</v>
      </c>
      <c r="R2450" s="16" t="str">
        <f t="shared" si="118"/>
        <v>441202</v>
      </c>
      <c r="S2450" s="16" t="str">
        <f>IFERROR(VLOOKUP($R2450,Kostensoorten!$C:$J,2,FALSE),"n.v.t.")</f>
        <v>Overige vermogensoverdr. aan derden</v>
      </c>
      <c r="T2450" s="16" t="s">
        <v>39</v>
      </c>
      <c r="U2450" s="16" t="s">
        <v>39</v>
      </c>
      <c r="V2450" s="16" t="s">
        <v>39</v>
      </c>
      <c r="W2450" s="16" t="s">
        <v>39</v>
      </c>
      <c r="X2450" s="16" t="s">
        <v>39</v>
      </c>
      <c r="Y2450" s="16" t="s">
        <v>39</v>
      </c>
      <c r="Z2450" s="16" t="s">
        <v>39</v>
      </c>
      <c r="AA2450" s="16" t="s">
        <v>39</v>
      </c>
      <c r="AB2450" s="16" t="s">
        <v>39</v>
      </c>
      <c r="AC2450" s="16" t="s">
        <v>39</v>
      </c>
      <c r="AD2450" s="16" t="s">
        <v>39</v>
      </c>
      <c r="AE2450" s="16" t="s">
        <v>39</v>
      </c>
      <c r="AF2450" s="16" t="s">
        <v>39</v>
      </c>
      <c r="AG2450" s="16" t="s">
        <v>39</v>
      </c>
      <c r="AH2450" s="16" t="s">
        <v>39</v>
      </c>
      <c r="AI2450" s="16" t="s">
        <v>39</v>
      </c>
      <c r="AJ2450" s="16" t="s">
        <v>39</v>
      </c>
      <c r="AL2450" s="16" t="s">
        <v>39</v>
      </c>
      <c r="AM2450" s="16" t="s">
        <v>39</v>
      </c>
      <c r="AN2450" s="16" t="str">
        <f>IFERROR(VLOOKUP($P2450,'Kredieten productgroepen functi'!$C:$M,6,FALSE),"n.v.t.")</f>
        <v>5502</v>
      </c>
      <c r="AO2450" s="16" t="str">
        <f>IFERROR(VLOOKUP($P2450,'Kredieten productgroepen functi'!$C:$M,7,FALSE),"n.v.t.")</f>
        <v>Toezicht en handhaving</v>
      </c>
      <c r="AP2450" s="16" t="str">
        <f>IFERROR(VLOOKUP($P2450,'Kredieten productgroepen functi'!$C:$M,8,FALSE),"n.v.t.")</f>
        <v>55</v>
      </c>
      <c r="AQ2450" s="16" t="str">
        <f>IFERROR(VLOOKUP($P2450,'Kredieten productgroepen functi'!$C:$M,9,FALSE),"n.v.t.")</f>
        <v>Vergunningverlening en handhaving</v>
      </c>
      <c r="AR2450" s="16" t="str">
        <f>IFERROR(VLOOKUP($P2450,'Kredieten productgroepen functi'!$C:$M,10,FALSE),"n.v.t.")</f>
        <v>5</v>
      </c>
      <c r="AS2450" s="16" t="str">
        <f>IFERROR(VLOOKUP($P2450,'Kredieten productgroepen functi'!$C:$M,11,FALSE),"n.v.t.")</f>
        <v>Milieubeheer</v>
      </c>
      <c r="AT2450" s="16" t="str">
        <f t="shared" si="119"/>
        <v>Lasten</v>
      </c>
      <c r="AU2450" s="16" t="str">
        <f>IFERROR(VLOOKUP($R2450,Kostensoorten!$C:$J,7,FALSE),"n.v.t.")</f>
        <v>4.1.2</v>
      </c>
      <c r="AV2450" s="16" t="str">
        <f>IFERROR(VLOOKUP($R2450,Kostensoorten!$C:$J,8,FALSE),"n.v.t.")</f>
        <v>Overige vermogensoverdrachten</v>
      </c>
    </row>
    <row r="2451" spans="6:48">
      <c r="F2451" s="2" t="s">
        <v>8850</v>
      </c>
      <c r="G2451" s="2" t="s">
        <v>39</v>
      </c>
      <c r="H2451" s="2" t="s">
        <v>39</v>
      </c>
      <c r="I2451" s="18">
        <v>-5000</v>
      </c>
      <c r="P2451" s="16" t="str">
        <f t="shared" si="117"/>
        <v>655226</v>
      </c>
      <c r="Q2451" s="16" t="str">
        <f>IFERROR(VLOOKUP($P2451,'Kredieten productgroepen functi'!$C:$M,2,FALSE),"n.v.t.")</f>
        <v>Handhaving/toezicht Pattje Westerbr.</v>
      </c>
      <c r="R2451" s="16" t="str">
        <f t="shared" si="118"/>
        <v>823010</v>
      </c>
      <c r="S2451" s="16" t="str">
        <f>IFERROR(VLOOKUP($R2451,Kostensoorten!$C:$J,2,FALSE),"n.v.t.")</f>
        <v>Vergoeding verrichte werkzaamheden</v>
      </c>
      <c r="T2451" s="16" t="s">
        <v>39</v>
      </c>
      <c r="U2451" s="16" t="s">
        <v>39</v>
      </c>
      <c r="V2451" s="16" t="s">
        <v>39</v>
      </c>
      <c r="W2451" s="16" t="s">
        <v>39</v>
      </c>
      <c r="X2451" s="16" t="s">
        <v>39</v>
      </c>
      <c r="Y2451" s="16" t="s">
        <v>39</v>
      </c>
      <c r="Z2451" s="16" t="s">
        <v>39</v>
      </c>
      <c r="AA2451" s="16" t="s">
        <v>39</v>
      </c>
      <c r="AB2451" s="16" t="s">
        <v>39</v>
      </c>
      <c r="AC2451" s="16" t="s">
        <v>39</v>
      </c>
      <c r="AD2451" s="16" t="s">
        <v>39</v>
      </c>
      <c r="AE2451" s="16" t="s">
        <v>39</v>
      </c>
      <c r="AF2451" s="16" t="s">
        <v>39</v>
      </c>
      <c r="AG2451" s="16" t="s">
        <v>39</v>
      </c>
      <c r="AH2451" s="16" t="s">
        <v>39</v>
      </c>
      <c r="AI2451" s="16" t="s">
        <v>39</v>
      </c>
      <c r="AJ2451" s="16" t="s">
        <v>39</v>
      </c>
      <c r="AL2451" s="16" t="s">
        <v>39</v>
      </c>
      <c r="AM2451" s="16" t="s">
        <v>39</v>
      </c>
      <c r="AN2451" s="16" t="str">
        <f>IFERROR(VLOOKUP($P2451,'Kredieten productgroepen functi'!$C:$M,6,FALSE),"n.v.t.")</f>
        <v>5502</v>
      </c>
      <c r="AO2451" s="16" t="str">
        <f>IFERROR(VLOOKUP($P2451,'Kredieten productgroepen functi'!$C:$M,7,FALSE),"n.v.t.")</f>
        <v>Toezicht en handhaving</v>
      </c>
      <c r="AP2451" s="16" t="str">
        <f>IFERROR(VLOOKUP($P2451,'Kredieten productgroepen functi'!$C:$M,8,FALSE),"n.v.t.")</f>
        <v>55</v>
      </c>
      <c r="AQ2451" s="16" t="str">
        <f>IFERROR(VLOOKUP($P2451,'Kredieten productgroepen functi'!$C:$M,9,FALSE),"n.v.t.")</f>
        <v>Vergunningverlening en handhaving</v>
      </c>
      <c r="AR2451" s="16" t="str">
        <f>IFERROR(VLOOKUP($P2451,'Kredieten productgroepen functi'!$C:$M,10,FALSE),"n.v.t.")</f>
        <v>5</v>
      </c>
      <c r="AS2451" s="16" t="str">
        <f>IFERROR(VLOOKUP($P2451,'Kredieten productgroepen functi'!$C:$M,11,FALSE),"n.v.t.")</f>
        <v>Milieubeheer</v>
      </c>
      <c r="AT2451" s="16" t="str">
        <f t="shared" si="119"/>
        <v>Baten</v>
      </c>
      <c r="AU2451" s="16" t="str">
        <f>IFERROR(VLOOKUP($R2451,Kostensoorten!$C:$J,7,FALSE),"n.v.t.")</f>
        <v>2.3</v>
      </c>
      <c r="AV2451" s="16" t="str">
        <f>IFERROR(VLOOKUP($R2451,Kostensoorten!$C:$J,8,FALSE),"n.v.t.")</f>
        <v>Overige goederen en diensten</v>
      </c>
    </row>
    <row r="2452" spans="6:48">
      <c r="F2452" s="2" t="s">
        <v>9857</v>
      </c>
      <c r="G2452" s="2" t="s">
        <v>39</v>
      </c>
      <c r="H2452" s="2" t="s">
        <v>39</v>
      </c>
      <c r="I2452" s="18">
        <v>-14348.06</v>
      </c>
      <c r="P2452" s="16" t="str">
        <f t="shared" si="117"/>
        <v>655226</v>
      </c>
      <c r="Q2452" s="16" t="str">
        <f>IFERROR(VLOOKUP($P2452,'Kredieten productgroepen functi'!$C:$M,2,FALSE),"n.v.t.")</f>
        <v>Handhaving/toezicht Pattje Westerbr.</v>
      </c>
      <c r="R2452" s="16" t="str">
        <f t="shared" si="118"/>
        <v>840130</v>
      </c>
      <c r="S2452" s="16" t="str">
        <f>IFERROR(VLOOKUP($R2452,Kostensoorten!$C:$J,2,FALSE),"n.v.t.")</f>
        <v>Inkomensoverdracht gemeenten</v>
      </c>
      <c r="T2452" s="16" t="s">
        <v>39</v>
      </c>
      <c r="U2452" s="16" t="s">
        <v>39</v>
      </c>
      <c r="V2452" s="16" t="s">
        <v>39</v>
      </c>
      <c r="W2452" s="16" t="s">
        <v>39</v>
      </c>
      <c r="X2452" s="16" t="s">
        <v>39</v>
      </c>
      <c r="Y2452" s="16" t="s">
        <v>39</v>
      </c>
      <c r="Z2452" s="16" t="s">
        <v>39</v>
      </c>
      <c r="AA2452" s="16" t="s">
        <v>39</v>
      </c>
      <c r="AB2452" s="16" t="s">
        <v>39</v>
      </c>
      <c r="AC2452" s="16" t="s">
        <v>39</v>
      </c>
      <c r="AD2452" s="16" t="s">
        <v>39</v>
      </c>
      <c r="AE2452" s="16" t="s">
        <v>39</v>
      </c>
      <c r="AF2452" s="16" t="s">
        <v>39</v>
      </c>
      <c r="AG2452" s="16" t="s">
        <v>39</v>
      </c>
      <c r="AH2452" s="16" t="s">
        <v>39</v>
      </c>
      <c r="AI2452" s="16" t="s">
        <v>39</v>
      </c>
      <c r="AJ2452" s="16" t="s">
        <v>39</v>
      </c>
      <c r="AL2452" s="16" t="s">
        <v>39</v>
      </c>
      <c r="AM2452" s="16" t="s">
        <v>39</v>
      </c>
      <c r="AN2452" s="16" t="str">
        <f>IFERROR(VLOOKUP($P2452,'Kredieten productgroepen functi'!$C:$M,6,FALSE),"n.v.t.")</f>
        <v>5502</v>
      </c>
      <c r="AO2452" s="16" t="str">
        <f>IFERROR(VLOOKUP($P2452,'Kredieten productgroepen functi'!$C:$M,7,FALSE),"n.v.t.")</f>
        <v>Toezicht en handhaving</v>
      </c>
      <c r="AP2452" s="16" t="str">
        <f>IFERROR(VLOOKUP($P2452,'Kredieten productgroepen functi'!$C:$M,8,FALSE),"n.v.t.")</f>
        <v>55</v>
      </c>
      <c r="AQ2452" s="16" t="str">
        <f>IFERROR(VLOOKUP($P2452,'Kredieten productgroepen functi'!$C:$M,9,FALSE),"n.v.t.")</f>
        <v>Vergunningverlening en handhaving</v>
      </c>
      <c r="AR2452" s="16" t="str">
        <f>IFERROR(VLOOKUP($P2452,'Kredieten productgroepen functi'!$C:$M,10,FALSE),"n.v.t.")</f>
        <v>5</v>
      </c>
      <c r="AS2452" s="16" t="str">
        <f>IFERROR(VLOOKUP($P2452,'Kredieten productgroepen functi'!$C:$M,11,FALSE),"n.v.t.")</f>
        <v>Milieubeheer</v>
      </c>
      <c r="AT2452" s="16" t="str">
        <f t="shared" si="119"/>
        <v>Baten</v>
      </c>
      <c r="AU2452" s="16" t="str">
        <f>IFERROR(VLOOKUP($R2452,Kostensoorten!$C:$J,7,FALSE),"n.v.t.")</f>
        <v>4.0.1</v>
      </c>
      <c r="AV2452" s="16" t="str">
        <f>IFERROR(VLOOKUP($R2452,Kostensoorten!$C:$J,8,FALSE),"n.v.t.")</f>
        <v>Inkomensoverdrachten van overh</v>
      </c>
    </row>
    <row r="2453" spans="6:48">
      <c r="F2453" s="2" t="s">
        <v>9858</v>
      </c>
      <c r="G2453" s="2" t="s">
        <v>39</v>
      </c>
      <c r="H2453" s="2" t="s">
        <v>39</v>
      </c>
      <c r="I2453" s="18">
        <v>20700</v>
      </c>
      <c r="P2453" s="16" t="str">
        <f t="shared" si="117"/>
        <v>655227</v>
      </c>
      <c r="Q2453" s="16" t="str">
        <f>IFERROR(VLOOKUP($P2453,'Kredieten productgroepen functi'!$C:$M,2,FALSE),"n.v.t.")</f>
        <v>DU Besluit Risico's Zware Ongevallen</v>
      </c>
      <c r="R2453" s="16" t="str">
        <f t="shared" si="118"/>
        <v>423131</v>
      </c>
      <c r="S2453" s="16" t="str">
        <f>IFERROR(VLOOKUP($R2453,Kostensoorten!$C:$J,2,FALSE),"n.v.t.")</f>
        <v>Inhuur personeel</v>
      </c>
      <c r="T2453" s="16" t="s">
        <v>39</v>
      </c>
      <c r="U2453" s="16" t="s">
        <v>39</v>
      </c>
      <c r="V2453" s="16" t="s">
        <v>39</v>
      </c>
      <c r="W2453" s="16" t="s">
        <v>39</v>
      </c>
      <c r="X2453" s="16" t="s">
        <v>39</v>
      </c>
      <c r="Y2453" s="16" t="s">
        <v>39</v>
      </c>
      <c r="Z2453" s="16" t="s">
        <v>39</v>
      </c>
      <c r="AA2453" s="16" t="s">
        <v>39</v>
      </c>
      <c r="AB2453" s="16" t="s">
        <v>39</v>
      </c>
      <c r="AC2453" s="16" t="s">
        <v>39</v>
      </c>
      <c r="AD2453" s="16" t="s">
        <v>39</v>
      </c>
      <c r="AE2453" s="16" t="s">
        <v>39</v>
      </c>
      <c r="AF2453" s="16" t="s">
        <v>39</v>
      </c>
      <c r="AG2453" s="16" t="s">
        <v>39</v>
      </c>
      <c r="AH2453" s="16" t="s">
        <v>39</v>
      </c>
      <c r="AI2453" s="16" t="s">
        <v>39</v>
      </c>
      <c r="AJ2453" s="16" t="s">
        <v>39</v>
      </c>
      <c r="AL2453" s="16" t="s">
        <v>39</v>
      </c>
      <c r="AM2453" s="16" t="s">
        <v>39</v>
      </c>
      <c r="AN2453" s="16" t="str">
        <f>IFERROR(VLOOKUP($P2453,'Kredieten productgroepen functi'!$C:$M,6,FALSE),"n.v.t.")</f>
        <v>5502</v>
      </c>
      <c r="AO2453" s="16" t="str">
        <f>IFERROR(VLOOKUP($P2453,'Kredieten productgroepen functi'!$C:$M,7,FALSE),"n.v.t.")</f>
        <v>Toezicht en handhaving</v>
      </c>
      <c r="AP2453" s="16" t="str">
        <f>IFERROR(VLOOKUP($P2453,'Kredieten productgroepen functi'!$C:$M,8,FALSE),"n.v.t.")</f>
        <v>55</v>
      </c>
      <c r="AQ2453" s="16" t="str">
        <f>IFERROR(VLOOKUP($P2453,'Kredieten productgroepen functi'!$C:$M,9,FALSE),"n.v.t.")</f>
        <v>Vergunningverlening en handhaving</v>
      </c>
      <c r="AR2453" s="16" t="str">
        <f>IFERROR(VLOOKUP($P2453,'Kredieten productgroepen functi'!$C:$M,10,FALSE),"n.v.t.")</f>
        <v>5</v>
      </c>
      <c r="AS2453" s="16" t="str">
        <f>IFERROR(VLOOKUP($P2453,'Kredieten productgroepen functi'!$C:$M,11,FALSE),"n.v.t.")</f>
        <v>Milieubeheer</v>
      </c>
      <c r="AT2453" s="16" t="str">
        <f t="shared" si="119"/>
        <v>Lasten</v>
      </c>
      <c r="AU2453" s="16" t="str">
        <f>IFERROR(VLOOKUP($R2453,Kostensoorten!$C:$J,7,FALSE),"n.v.t.")</f>
        <v>2.3.1</v>
      </c>
      <c r="AV2453" s="16" t="str">
        <f>IFERROR(VLOOKUP($R2453,Kostensoorten!$C:$J,8,FALSE),"n.v.t.")</f>
        <v>Aankopen niet duurzame goedere</v>
      </c>
    </row>
    <row r="2454" spans="6:48">
      <c r="F2454" s="2" t="s">
        <v>9859</v>
      </c>
      <c r="G2454" s="2" t="s">
        <v>39</v>
      </c>
      <c r="H2454" s="2" t="s">
        <v>39</v>
      </c>
      <c r="I2454" s="18">
        <v>450000</v>
      </c>
      <c r="P2454" s="16" t="str">
        <f t="shared" si="117"/>
        <v>655227</v>
      </c>
      <c r="Q2454" s="16" t="str">
        <f>IFERROR(VLOOKUP($P2454,'Kredieten productgroepen functi'!$C:$M,2,FALSE),"n.v.t.")</f>
        <v>DU Besluit Risico's Zware Ongevallen</v>
      </c>
      <c r="R2454" s="16" t="str">
        <f t="shared" si="118"/>
        <v>423132</v>
      </c>
      <c r="S2454" s="16" t="str">
        <f>IFERROR(VLOOKUP($R2454,Kostensoorten!$C:$J,2,FALSE),"n.v.t.")</f>
        <v>Adviesdiensten door derden</v>
      </c>
      <c r="T2454" s="16" t="s">
        <v>39</v>
      </c>
      <c r="U2454" s="16" t="s">
        <v>39</v>
      </c>
      <c r="V2454" s="16" t="s">
        <v>39</v>
      </c>
      <c r="W2454" s="16" t="s">
        <v>39</v>
      </c>
      <c r="X2454" s="16" t="s">
        <v>39</v>
      </c>
      <c r="Y2454" s="16" t="s">
        <v>39</v>
      </c>
      <c r="Z2454" s="16" t="s">
        <v>39</v>
      </c>
      <c r="AA2454" s="16" t="s">
        <v>39</v>
      </c>
      <c r="AB2454" s="16" t="s">
        <v>39</v>
      </c>
      <c r="AC2454" s="16" t="s">
        <v>39</v>
      </c>
      <c r="AD2454" s="16" t="s">
        <v>39</v>
      </c>
      <c r="AE2454" s="16" t="s">
        <v>39</v>
      </c>
      <c r="AF2454" s="16" t="s">
        <v>39</v>
      </c>
      <c r="AG2454" s="16" t="s">
        <v>39</v>
      </c>
      <c r="AH2454" s="16" t="s">
        <v>39</v>
      </c>
      <c r="AI2454" s="16" t="s">
        <v>39</v>
      </c>
      <c r="AJ2454" s="16" t="s">
        <v>39</v>
      </c>
      <c r="AL2454" s="16" t="s">
        <v>39</v>
      </c>
      <c r="AM2454" s="16" t="s">
        <v>39</v>
      </c>
      <c r="AN2454" s="16" t="str">
        <f>IFERROR(VLOOKUP($P2454,'Kredieten productgroepen functi'!$C:$M,6,FALSE),"n.v.t.")</f>
        <v>5502</v>
      </c>
      <c r="AO2454" s="16" t="str">
        <f>IFERROR(VLOOKUP($P2454,'Kredieten productgroepen functi'!$C:$M,7,FALSE),"n.v.t.")</f>
        <v>Toezicht en handhaving</v>
      </c>
      <c r="AP2454" s="16" t="str">
        <f>IFERROR(VLOOKUP($P2454,'Kredieten productgroepen functi'!$C:$M,8,FALSE),"n.v.t.")</f>
        <v>55</v>
      </c>
      <c r="AQ2454" s="16" t="str">
        <f>IFERROR(VLOOKUP($P2454,'Kredieten productgroepen functi'!$C:$M,9,FALSE),"n.v.t.")</f>
        <v>Vergunningverlening en handhaving</v>
      </c>
      <c r="AR2454" s="16" t="str">
        <f>IFERROR(VLOOKUP($P2454,'Kredieten productgroepen functi'!$C:$M,10,FALSE),"n.v.t.")</f>
        <v>5</v>
      </c>
      <c r="AS2454" s="16" t="str">
        <f>IFERROR(VLOOKUP($P2454,'Kredieten productgroepen functi'!$C:$M,11,FALSE),"n.v.t.")</f>
        <v>Milieubeheer</v>
      </c>
      <c r="AT2454" s="16" t="str">
        <f t="shared" si="119"/>
        <v>Lasten</v>
      </c>
      <c r="AU2454" s="16" t="str">
        <f>IFERROR(VLOOKUP($R2454,Kostensoorten!$C:$J,7,FALSE),"n.v.t.")</f>
        <v>2.3.1</v>
      </c>
      <c r="AV2454" s="16" t="str">
        <f>IFERROR(VLOOKUP($R2454,Kostensoorten!$C:$J,8,FALSE),"n.v.t.")</f>
        <v>Aankopen niet duurzame goedere</v>
      </c>
    </row>
    <row r="2455" spans="6:48">
      <c r="F2455" s="2" t="s">
        <v>9860</v>
      </c>
      <c r="G2455" s="2" t="s">
        <v>39</v>
      </c>
      <c r="H2455" s="2" t="s">
        <v>39</v>
      </c>
      <c r="I2455" s="18">
        <v>268000</v>
      </c>
      <c r="P2455" s="16" t="str">
        <f t="shared" si="117"/>
        <v>655230</v>
      </c>
      <c r="Q2455" s="16" t="str">
        <f>IFERROR(VLOOKUP($P2455,'Kredieten productgroepen functi'!$C:$M,2,FALSE),"n.v.t.")</f>
        <v>Prog. Bedrijvig en Leefbaar H-S</v>
      </c>
      <c r="R2455" s="16" t="str">
        <f t="shared" si="118"/>
        <v>440201</v>
      </c>
      <c r="S2455" s="16" t="str">
        <f>IFERROR(VLOOKUP($R2455,Kostensoorten!$C:$J,2,FALSE),"n.v.t.")</f>
        <v>Exploitatiebijdragen aan overheden</v>
      </c>
      <c r="T2455" s="16" t="s">
        <v>39</v>
      </c>
      <c r="U2455" s="16" t="s">
        <v>39</v>
      </c>
      <c r="V2455" s="16" t="s">
        <v>39</v>
      </c>
      <c r="W2455" s="16" t="s">
        <v>39</v>
      </c>
      <c r="X2455" s="16" t="s">
        <v>39</v>
      </c>
      <c r="Y2455" s="16" t="s">
        <v>39</v>
      </c>
      <c r="Z2455" s="16" t="s">
        <v>39</v>
      </c>
      <c r="AA2455" s="16" t="s">
        <v>39</v>
      </c>
      <c r="AB2455" s="16" t="s">
        <v>39</v>
      </c>
      <c r="AC2455" s="16" t="s">
        <v>39</v>
      </c>
      <c r="AD2455" s="16" t="s">
        <v>39</v>
      </c>
      <c r="AE2455" s="16" t="s">
        <v>39</v>
      </c>
      <c r="AF2455" s="16" t="s">
        <v>39</v>
      </c>
      <c r="AG2455" s="16" t="s">
        <v>39</v>
      </c>
      <c r="AH2455" s="16" t="s">
        <v>39</v>
      </c>
      <c r="AI2455" s="16" t="s">
        <v>39</v>
      </c>
      <c r="AJ2455" s="16" t="s">
        <v>39</v>
      </c>
      <c r="AL2455" s="16" t="s">
        <v>39</v>
      </c>
      <c r="AM2455" s="16" t="s">
        <v>39</v>
      </c>
      <c r="AN2455" s="16" t="str">
        <f>IFERROR(VLOOKUP($P2455,'Kredieten productgroepen functi'!$C:$M,6,FALSE),"n.v.t.")</f>
        <v>5502</v>
      </c>
      <c r="AO2455" s="16" t="str">
        <f>IFERROR(VLOOKUP($P2455,'Kredieten productgroepen functi'!$C:$M,7,FALSE),"n.v.t.")</f>
        <v>Toezicht en handhaving</v>
      </c>
      <c r="AP2455" s="16" t="str">
        <f>IFERROR(VLOOKUP($P2455,'Kredieten productgroepen functi'!$C:$M,8,FALSE),"n.v.t.")</f>
        <v>55</v>
      </c>
      <c r="AQ2455" s="16" t="str">
        <f>IFERROR(VLOOKUP($P2455,'Kredieten productgroepen functi'!$C:$M,9,FALSE),"n.v.t.")</f>
        <v>Vergunningverlening en handhaving</v>
      </c>
      <c r="AR2455" s="16" t="str">
        <f>IFERROR(VLOOKUP($P2455,'Kredieten productgroepen functi'!$C:$M,10,FALSE),"n.v.t.")</f>
        <v>5</v>
      </c>
      <c r="AS2455" s="16" t="str">
        <f>IFERROR(VLOOKUP($P2455,'Kredieten productgroepen functi'!$C:$M,11,FALSE),"n.v.t.")</f>
        <v>Milieubeheer</v>
      </c>
      <c r="AT2455" s="16" t="str">
        <f t="shared" si="119"/>
        <v>Lasten</v>
      </c>
      <c r="AU2455" s="16" t="str">
        <f>IFERROR(VLOOKUP($R2455,Kostensoorten!$C:$J,7,FALSE),"n.v.t.")</f>
        <v>4.0.2</v>
      </c>
      <c r="AV2455" s="16" t="str">
        <f>IFERROR(VLOOKUP($R2455,Kostensoorten!$C:$J,8,FALSE),"n.v.t.")</f>
        <v>Inkomensoverdrachten aan overh</v>
      </c>
    </row>
    <row r="2456" spans="6:48">
      <c r="F2456" s="2" t="s">
        <v>8851</v>
      </c>
      <c r="G2456" s="2" t="s">
        <v>39</v>
      </c>
      <c r="H2456" s="2" t="s">
        <v>39</v>
      </c>
      <c r="I2456" s="18">
        <v>370882.48</v>
      </c>
      <c r="P2456" s="16" t="str">
        <f t="shared" si="117"/>
        <v>655231</v>
      </c>
      <c r="Q2456" s="16" t="str">
        <f>IFERROR(VLOOKUP($P2456,'Kredieten productgroepen functi'!$C:$M,2,FALSE),"n.v.t.")</f>
        <v>Kosten North Refinery</v>
      </c>
      <c r="R2456" s="16" t="str">
        <f t="shared" si="118"/>
        <v>423139</v>
      </c>
      <c r="S2456" s="16" t="str">
        <f>IFERROR(VLOOKUP($R2456,Kostensoorten!$C:$J,2,FALSE),"n.v.t.")</f>
        <v>Overige diensten van derden</v>
      </c>
      <c r="T2456" s="16" t="s">
        <v>39</v>
      </c>
      <c r="U2456" s="16" t="s">
        <v>39</v>
      </c>
      <c r="V2456" s="16" t="s">
        <v>39</v>
      </c>
      <c r="W2456" s="16" t="s">
        <v>39</v>
      </c>
      <c r="X2456" s="16" t="s">
        <v>39</v>
      </c>
      <c r="Y2456" s="16" t="s">
        <v>39</v>
      </c>
      <c r="Z2456" s="16" t="s">
        <v>39</v>
      </c>
      <c r="AA2456" s="16" t="s">
        <v>39</v>
      </c>
      <c r="AB2456" s="16" t="s">
        <v>39</v>
      </c>
      <c r="AC2456" s="16" t="s">
        <v>39</v>
      </c>
      <c r="AD2456" s="16" t="s">
        <v>39</v>
      </c>
      <c r="AE2456" s="16" t="s">
        <v>39</v>
      </c>
      <c r="AF2456" s="16" t="s">
        <v>39</v>
      </c>
      <c r="AG2456" s="16" t="s">
        <v>39</v>
      </c>
      <c r="AH2456" s="16" t="s">
        <v>39</v>
      </c>
      <c r="AI2456" s="16" t="s">
        <v>39</v>
      </c>
      <c r="AJ2456" s="16" t="s">
        <v>39</v>
      </c>
      <c r="AL2456" s="16" t="s">
        <v>39</v>
      </c>
      <c r="AM2456" s="16" t="s">
        <v>39</v>
      </c>
      <c r="AN2456" s="16" t="str">
        <f>IFERROR(VLOOKUP($P2456,'Kredieten productgroepen functi'!$C:$M,6,FALSE),"n.v.t.")</f>
        <v>5502</v>
      </c>
      <c r="AO2456" s="16" t="str">
        <f>IFERROR(VLOOKUP($P2456,'Kredieten productgroepen functi'!$C:$M,7,FALSE),"n.v.t.")</f>
        <v>Toezicht en handhaving</v>
      </c>
      <c r="AP2456" s="16" t="str">
        <f>IFERROR(VLOOKUP($P2456,'Kredieten productgroepen functi'!$C:$M,8,FALSE),"n.v.t.")</f>
        <v>55</v>
      </c>
      <c r="AQ2456" s="16" t="str">
        <f>IFERROR(VLOOKUP($P2456,'Kredieten productgroepen functi'!$C:$M,9,FALSE),"n.v.t.")</f>
        <v>Vergunningverlening en handhaving</v>
      </c>
      <c r="AR2456" s="16" t="str">
        <f>IFERROR(VLOOKUP($P2456,'Kredieten productgroepen functi'!$C:$M,10,FALSE),"n.v.t.")</f>
        <v>5</v>
      </c>
      <c r="AS2456" s="16" t="str">
        <f>IFERROR(VLOOKUP($P2456,'Kredieten productgroepen functi'!$C:$M,11,FALSE),"n.v.t.")</f>
        <v>Milieubeheer</v>
      </c>
      <c r="AT2456" s="16" t="str">
        <f t="shared" si="119"/>
        <v>Lasten</v>
      </c>
      <c r="AU2456" s="16" t="str">
        <f>IFERROR(VLOOKUP($R2456,Kostensoorten!$C:$J,7,FALSE),"n.v.t.")</f>
        <v>2.3.1</v>
      </c>
      <c r="AV2456" s="16" t="str">
        <f>IFERROR(VLOOKUP($R2456,Kostensoorten!$C:$J,8,FALSE),"n.v.t.")</f>
        <v>Aankopen niet duurzame goedere</v>
      </c>
    </row>
    <row r="2457" spans="6:48">
      <c r="F2457" s="2" t="s">
        <v>9861</v>
      </c>
      <c r="G2457" s="2" t="s">
        <v>39</v>
      </c>
      <c r="H2457" s="2" t="s">
        <v>39</v>
      </c>
      <c r="I2457" s="18">
        <v>279000</v>
      </c>
      <c r="P2457" s="16" t="str">
        <f t="shared" si="117"/>
        <v>655231</v>
      </c>
      <c r="Q2457" s="16" t="str">
        <f>IFERROR(VLOOKUP($P2457,'Kredieten productgroepen functi'!$C:$M,2,FALSE),"n.v.t.")</f>
        <v>Kosten North Refinery</v>
      </c>
      <c r="R2457" s="16" t="str">
        <f t="shared" si="118"/>
        <v>460311</v>
      </c>
      <c r="S2457" s="16" t="str">
        <f>IFERROR(VLOOKUP($R2457,Kostensoorten!$C:$J,2,FALSE),"n.v.t.")</f>
        <v>Storting in voorziening</v>
      </c>
      <c r="T2457" s="16" t="s">
        <v>39</v>
      </c>
      <c r="U2457" s="16" t="s">
        <v>39</v>
      </c>
      <c r="V2457" s="16" t="s">
        <v>39</v>
      </c>
      <c r="W2457" s="16" t="s">
        <v>39</v>
      </c>
      <c r="X2457" s="16" t="s">
        <v>39</v>
      </c>
      <c r="Y2457" s="16" t="s">
        <v>39</v>
      </c>
      <c r="Z2457" s="16" t="s">
        <v>39</v>
      </c>
      <c r="AA2457" s="16" t="s">
        <v>39</v>
      </c>
      <c r="AB2457" s="16" t="s">
        <v>39</v>
      </c>
      <c r="AC2457" s="16" t="s">
        <v>39</v>
      </c>
      <c r="AD2457" s="16" t="s">
        <v>39</v>
      </c>
      <c r="AE2457" s="16" t="s">
        <v>39</v>
      </c>
      <c r="AF2457" s="16" t="s">
        <v>39</v>
      </c>
      <c r="AG2457" s="16" t="s">
        <v>39</v>
      </c>
      <c r="AH2457" s="16" t="s">
        <v>39</v>
      </c>
      <c r="AI2457" s="16" t="s">
        <v>39</v>
      </c>
      <c r="AJ2457" s="16" t="s">
        <v>39</v>
      </c>
      <c r="AL2457" s="16" t="s">
        <v>39</v>
      </c>
      <c r="AM2457" s="16" t="s">
        <v>39</v>
      </c>
      <c r="AN2457" s="16" t="str">
        <f>IFERROR(VLOOKUP($P2457,'Kredieten productgroepen functi'!$C:$M,6,FALSE),"n.v.t.")</f>
        <v>5502</v>
      </c>
      <c r="AO2457" s="16" t="str">
        <f>IFERROR(VLOOKUP($P2457,'Kredieten productgroepen functi'!$C:$M,7,FALSE),"n.v.t.")</f>
        <v>Toezicht en handhaving</v>
      </c>
      <c r="AP2457" s="16" t="str">
        <f>IFERROR(VLOOKUP($P2457,'Kredieten productgroepen functi'!$C:$M,8,FALSE),"n.v.t.")</f>
        <v>55</v>
      </c>
      <c r="AQ2457" s="16" t="str">
        <f>IFERROR(VLOOKUP($P2457,'Kredieten productgroepen functi'!$C:$M,9,FALSE),"n.v.t.")</f>
        <v>Vergunningverlening en handhaving</v>
      </c>
      <c r="AR2457" s="16" t="str">
        <f>IFERROR(VLOOKUP($P2457,'Kredieten productgroepen functi'!$C:$M,10,FALSE),"n.v.t.")</f>
        <v>5</v>
      </c>
      <c r="AS2457" s="16" t="str">
        <f>IFERROR(VLOOKUP($P2457,'Kredieten productgroepen functi'!$C:$M,11,FALSE),"n.v.t.")</f>
        <v>Milieubeheer</v>
      </c>
      <c r="AT2457" s="16" t="str">
        <f t="shared" si="119"/>
        <v>Lasten</v>
      </c>
      <c r="AU2457" s="16" t="str">
        <f>IFERROR(VLOOKUP($R2457,Kostensoorten!$C:$J,7,FALSE),"n.v.t.")</f>
        <v>6.5</v>
      </c>
      <c r="AV2457" s="16" t="str">
        <f>IFERROR(VLOOKUP($R2457,Kostensoorten!$C:$J,8,FALSE),"n.v.t.")</f>
        <v>Vorming van voorzieningen</v>
      </c>
    </row>
    <row r="2458" spans="6:48">
      <c r="F2458" s="2" t="s">
        <v>9862</v>
      </c>
      <c r="G2458" s="2" t="s">
        <v>39</v>
      </c>
      <c r="H2458" s="2" t="s">
        <v>39</v>
      </c>
      <c r="I2458" s="18">
        <v>154748.43</v>
      </c>
      <c r="P2458" s="16" t="str">
        <f t="shared" si="117"/>
        <v>656000</v>
      </c>
      <c r="Q2458" s="16" t="str">
        <f>IFERROR(VLOOKUP($P2458,'Kredieten productgroepen functi'!$C:$M,2,FALSE),"n.v.t.")</f>
        <v>App. kst. ontgrondingen</v>
      </c>
      <c r="R2458" s="16" t="str">
        <f t="shared" si="118"/>
        <v>482000</v>
      </c>
      <c r="S2458" s="16" t="str">
        <f>IFERROR(VLOOKUP($R2458,Kostensoorten!$C:$J,2,FALSE),"n.v.t.")</f>
        <v>Directe apparaatskosten</v>
      </c>
      <c r="T2458" s="16" t="s">
        <v>39</v>
      </c>
      <c r="U2458" s="16" t="s">
        <v>39</v>
      </c>
      <c r="V2458" s="16" t="s">
        <v>39</v>
      </c>
      <c r="W2458" s="16" t="s">
        <v>39</v>
      </c>
      <c r="X2458" s="16" t="s">
        <v>39</v>
      </c>
      <c r="Y2458" s="16" t="s">
        <v>39</v>
      </c>
      <c r="Z2458" s="16" t="s">
        <v>39</v>
      </c>
      <c r="AA2458" s="16" t="s">
        <v>39</v>
      </c>
      <c r="AB2458" s="16" t="s">
        <v>39</v>
      </c>
      <c r="AC2458" s="16" t="s">
        <v>39</v>
      </c>
      <c r="AD2458" s="16" t="s">
        <v>39</v>
      </c>
      <c r="AE2458" s="16" t="s">
        <v>39</v>
      </c>
      <c r="AF2458" s="16" t="s">
        <v>39</v>
      </c>
      <c r="AG2458" s="16" t="s">
        <v>39</v>
      </c>
      <c r="AH2458" s="16" t="s">
        <v>39</v>
      </c>
      <c r="AI2458" s="16" t="s">
        <v>39</v>
      </c>
      <c r="AJ2458" s="16" t="s">
        <v>39</v>
      </c>
      <c r="AL2458" s="16" t="s">
        <v>39</v>
      </c>
      <c r="AM2458" s="16" t="s">
        <v>39</v>
      </c>
      <c r="AN2458" s="16" t="str">
        <f>IFERROR(VLOOKUP($P2458,'Kredieten productgroepen functi'!$C:$M,6,FALSE),"n.v.t.")</f>
        <v>5601</v>
      </c>
      <c r="AO2458" s="16" t="str">
        <f>IFERROR(VLOOKUP($P2458,'Kredieten productgroepen functi'!$C:$M,7,FALSE),"n.v.t.")</f>
        <v>Ontgrondingen</v>
      </c>
      <c r="AP2458" s="16" t="str">
        <f>IFERROR(VLOOKUP($P2458,'Kredieten productgroepen functi'!$C:$M,8,FALSE),"n.v.t.")</f>
        <v>56</v>
      </c>
      <c r="AQ2458" s="16" t="str">
        <f>IFERROR(VLOOKUP($P2458,'Kredieten productgroepen functi'!$C:$M,9,FALSE),"n.v.t.")</f>
        <v>Ontgrondingen</v>
      </c>
      <c r="AR2458" s="16" t="str">
        <f>IFERROR(VLOOKUP($P2458,'Kredieten productgroepen functi'!$C:$M,10,FALSE),"n.v.t.")</f>
        <v>5</v>
      </c>
      <c r="AS2458" s="16" t="str">
        <f>IFERROR(VLOOKUP($P2458,'Kredieten productgroepen functi'!$C:$M,11,FALSE),"n.v.t.")</f>
        <v>Milieubeheer</v>
      </c>
      <c r="AT2458" s="16" t="str">
        <f t="shared" si="119"/>
        <v>Lasten</v>
      </c>
      <c r="AU2458" s="16" t="str">
        <f>IFERROR(VLOOKUP($R2458,Kostensoorten!$C:$J,7,FALSE),"n.v.t.")</f>
        <v>8.2</v>
      </c>
      <c r="AV2458" s="16" t="str">
        <f>IFERROR(VLOOKUP($R2458,Kostensoorten!$C:$J,8,FALSE),"n.v.t.")</f>
        <v>Overige verrekeningen</v>
      </c>
    </row>
    <row r="2459" spans="6:48">
      <c r="F2459" s="2" t="s">
        <v>9863</v>
      </c>
      <c r="G2459" s="2" t="s">
        <v>39</v>
      </c>
      <c r="H2459" s="2" t="s">
        <v>39</v>
      </c>
      <c r="I2459" s="18">
        <v>86145.94</v>
      </c>
      <c r="P2459" s="16" t="str">
        <f t="shared" si="117"/>
        <v>656000</v>
      </c>
      <c r="Q2459" s="16" t="str">
        <f>IFERROR(VLOOKUP($P2459,'Kredieten productgroepen functi'!$C:$M,2,FALSE),"n.v.t.")</f>
        <v>App. kst. ontgrondingen</v>
      </c>
      <c r="R2459" s="16" t="str">
        <f t="shared" si="118"/>
        <v>482010</v>
      </c>
      <c r="S2459" s="16" t="str">
        <f>IFERROR(VLOOKUP($R2459,Kostensoorten!$C:$J,2,FALSE),"n.v.t.")</f>
        <v>Overhead</v>
      </c>
      <c r="T2459" s="16" t="s">
        <v>39</v>
      </c>
      <c r="U2459" s="16" t="s">
        <v>39</v>
      </c>
      <c r="V2459" s="16" t="s">
        <v>39</v>
      </c>
      <c r="W2459" s="16" t="s">
        <v>39</v>
      </c>
      <c r="X2459" s="16" t="s">
        <v>39</v>
      </c>
      <c r="Y2459" s="16" t="s">
        <v>39</v>
      </c>
      <c r="Z2459" s="16" t="s">
        <v>39</v>
      </c>
      <c r="AA2459" s="16" t="s">
        <v>39</v>
      </c>
      <c r="AB2459" s="16" t="s">
        <v>39</v>
      </c>
      <c r="AC2459" s="16" t="s">
        <v>39</v>
      </c>
      <c r="AD2459" s="16" t="s">
        <v>39</v>
      </c>
      <c r="AE2459" s="16" t="s">
        <v>39</v>
      </c>
      <c r="AF2459" s="16" t="s">
        <v>39</v>
      </c>
      <c r="AG2459" s="16" t="s">
        <v>39</v>
      </c>
      <c r="AH2459" s="16" t="s">
        <v>39</v>
      </c>
      <c r="AI2459" s="16" t="s">
        <v>39</v>
      </c>
      <c r="AJ2459" s="16" t="s">
        <v>39</v>
      </c>
      <c r="AL2459" s="16" t="s">
        <v>39</v>
      </c>
      <c r="AM2459" s="16" t="s">
        <v>39</v>
      </c>
      <c r="AN2459" s="16" t="str">
        <f>IFERROR(VLOOKUP($P2459,'Kredieten productgroepen functi'!$C:$M,6,FALSE),"n.v.t.")</f>
        <v>5601</v>
      </c>
      <c r="AO2459" s="16" t="str">
        <f>IFERROR(VLOOKUP($P2459,'Kredieten productgroepen functi'!$C:$M,7,FALSE),"n.v.t.")</f>
        <v>Ontgrondingen</v>
      </c>
      <c r="AP2459" s="16" t="str">
        <f>IFERROR(VLOOKUP($P2459,'Kredieten productgroepen functi'!$C:$M,8,FALSE),"n.v.t.")</f>
        <v>56</v>
      </c>
      <c r="AQ2459" s="16" t="str">
        <f>IFERROR(VLOOKUP($P2459,'Kredieten productgroepen functi'!$C:$M,9,FALSE),"n.v.t.")</f>
        <v>Ontgrondingen</v>
      </c>
      <c r="AR2459" s="16" t="str">
        <f>IFERROR(VLOOKUP($P2459,'Kredieten productgroepen functi'!$C:$M,10,FALSE),"n.v.t.")</f>
        <v>5</v>
      </c>
      <c r="AS2459" s="16" t="str">
        <f>IFERROR(VLOOKUP($P2459,'Kredieten productgroepen functi'!$C:$M,11,FALSE),"n.v.t.")</f>
        <v>Milieubeheer</v>
      </c>
      <c r="AT2459" s="16" t="str">
        <f t="shared" si="119"/>
        <v>Lasten</v>
      </c>
      <c r="AU2459" s="16" t="str">
        <f>IFERROR(VLOOKUP($R2459,Kostensoorten!$C:$J,7,FALSE),"n.v.t.")</f>
        <v>8.2</v>
      </c>
      <c r="AV2459" s="16" t="str">
        <f>IFERROR(VLOOKUP($R2459,Kostensoorten!$C:$J,8,FALSE),"n.v.t.")</f>
        <v>Overige verrekeningen</v>
      </c>
    </row>
    <row r="2460" spans="6:48">
      <c r="F2460" s="2" t="s">
        <v>9864</v>
      </c>
      <c r="G2460" s="2" t="s">
        <v>39</v>
      </c>
      <c r="H2460" s="2" t="s">
        <v>39</v>
      </c>
      <c r="I2460" s="18">
        <v>42.5</v>
      </c>
      <c r="P2460" s="16" t="str">
        <f t="shared" si="117"/>
        <v>656100</v>
      </c>
      <c r="Q2460" s="16" t="str">
        <f>IFERROR(VLOOKUP($P2460,'Kredieten productgroepen functi'!$C:$M,2,FALSE),"n.v.t.")</f>
        <v>Kosten onderzoek ontgrondingen</v>
      </c>
      <c r="R2460" s="16" t="str">
        <f t="shared" si="118"/>
        <v>423086</v>
      </c>
      <c r="S2460" s="16" t="str">
        <f>IFERROR(VLOOKUP($R2460,Kostensoorten!$C:$J,2,FALSE),"n.v.t.")</f>
        <v>Inschr geld beroepreg. vakliterat</v>
      </c>
      <c r="T2460" s="16" t="s">
        <v>39</v>
      </c>
      <c r="U2460" s="16" t="s">
        <v>39</v>
      </c>
      <c r="V2460" s="16" t="s">
        <v>39</v>
      </c>
      <c r="W2460" s="16" t="s">
        <v>39</v>
      </c>
      <c r="X2460" s="16" t="s">
        <v>39</v>
      </c>
      <c r="Y2460" s="16" t="s">
        <v>39</v>
      </c>
      <c r="Z2460" s="16" t="s">
        <v>39</v>
      </c>
      <c r="AA2460" s="16" t="s">
        <v>39</v>
      </c>
      <c r="AB2460" s="16" t="s">
        <v>39</v>
      </c>
      <c r="AC2460" s="16" t="s">
        <v>39</v>
      </c>
      <c r="AD2460" s="16" t="s">
        <v>39</v>
      </c>
      <c r="AE2460" s="16" t="s">
        <v>39</v>
      </c>
      <c r="AF2460" s="16" t="s">
        <v>39</v>
      </c>
      <c r="AG2460" s="16" t="s">
        <v>39</v>
      </c>
      <c r="AH2460" s="16" t="s">
        <v>39</v>
      </c>
      <c r="AI2460" s="16" t="s">
        <v>39</v>
      </c>
      <c r="AJ2460" s="16" t="s">
        <v>39</v>
      </c>
      <c r="AL2460" s="16" t="s">
        <v>39</v>
      </c>
      <c r="AM2460" s="16" t="s">
        <v>39</v>
      </c>
      <c r="AN2460" s="16" t="str">
        <f>IFERROR(VLOOKUP($P2460,'Kredieten productgroepen functi'!$C:$M,6,FALSE),"n.v.t.")</f>
        <v>5601</v>
      </c>
      <c r="AO2460" s="16" t="str">
        <f>IFERROR(VLOOKUP($P2460,'Kredieten productgroepen functi'!$C:$M,7,FALSE),"n.v.t.")</f>
        <v>Ontgrondingen</v>
      </c>
      <c r="AP2460" s="16" t="str">
        <f>IFERROR(VLOOKUP($P2460,'Kredieten productgroepen functi'!$C:$M,8,FALSE),"n.v.t.")</f>
        <v>56</v>
      </c>
      <c r="AQ2460" s="16" t="str">
        <f>IFERROR(VLOOKUP($P2460,'Kredieten productgroepen functi'!$C:$M,9,FALSE),"n.v.t.")</f>
        <v>Ontgrondingen</v>
      </c>
      <c r="AR2460" s="16" t="str">
        <f>IFERROR(VLOOKUP($P2460,'Kredieten productgroepen functi'!$C:$M,10,FALSE),"n.v.t.")</f>
        <v>5</v>
      </c>
      <c r="AS2460" s="16" t="str">
        <f>IFERROR(VLOOKUP($P2460,'Kredieten productgroepen functi'!$C:$M,11,FALSE),"n.v.t.")</f>
        <v>Milieubeheer</v>
      </c>
      <c r="AT2460" s="16" t="str">
        <f t="shared" si="119"/>
        <v>Lasten</v>
      </c>
      <c r="AU2460" s="16" t="str">
        <f>IFERROR(VLOOKUP($R2460,Kostensoorten!$C:$J,7,FALSE),"n.v.t.")</f>
        <v>2.3.1</v>
      </c>
      <c r="AV2460" s="16" t="str">
        <f>IFERROR(VLOOKUP($R2460,Kostensoorten!$C:$J,8,FALSE),"n.v.t.")</f>
        <v>Aankopen niet duurzame goedere</v>
      </c>
    </row>
    <row r="2461" spans="6:48">
      <c r="F2461" s="2" t="s">
        <v>8305</v>
      </c>
      <c r="G2461" s="2" t="s">
        <v>39</v>
      </c>
      <c r="H2461" s="2" t="s">
        <v>39</v>
      </c>
      <c r="I2461" s="18">
        <v>4902.5</v>
      </c>
      <c r="P2461" s="16" t="str">
        <f t="shared" si="117"/>
        <v>656100</v>
      </c>
      <c r="Q2461" s="16" t="str">
        <f>IFERROR(VLOOKUP($P2461,'Kredieten productgroepen functi'!$C:$M,2,FALSE),"n.v.t.")</f>
        <v>Kosten onderzoek ontgrondingen</v>
      </c>
      <c r="R2461" s="16" t="str">
        <f t="shared" si="118"/>
        <v>423132</v>
      </c>
      <c r="S2461" s="16" t="str">
        <f>IFERROR(VLOOKUP($R2461,Kostensoorten!$C:$J,2,FALSE),"n.v.t.")</f>
        <v>Adviesdiensten door derden</v>
      </c>
      <c r="T2461" s="16" t="s">
        <v>39</v>
      </c>
      <c r="U2461" s="16" t="s">
        <v>39</v>
      </c>
      <c r="V2461" s="16" t="s">
        <v>39</v>
      </c>
      <c r="W2461" s="16" t="s">
        <v>39</v>
      </c>
      <c r="X2461" s="16" t="s">
        <v>39</v>
      </c>
      <c r="Y2461" s="16" t="s">
        <v>39</v>
      </c>
      <c r="Z2461" s="16" t="s">
        <v>39</v>
      </c>
      <c r="AA2461" s="16" t="s">
        <v>39</v>
      </c>
      <c r="AB2461" s="16" t="s">
        <v>39</v>
      </c>
      <c r="AC2461" s="16" t="s">
        <v>39</v>
      </c>
      <c r="AD2461" s="16" t="s">
        <v>39</v>
      </c>
      <c r="AE2461" s="16" t="s">
        <v>39</v>
      </c>
      <c r="AF2461" s="16" t="s">
        <v>39</v>
      </c>
      <c r="AG2461" s="16" t="s">
        <v>39</v>
      </c>
      <c r="AH2461" s="16" t="s">
        <v>39</v>
      </c>
      <c r="AI2461" s="16" t="s">
        <v>39</v>
      </c>
      <c r="AJ2461" s="16" t="s">
        <v>39</v>
      </c>
      <c r="AL2461" s="16" t="s">
        <v>39</v>
      </c>
      <c r="AM2461" s="16" t="s">
        <v>39</v>
      </c>
      <c r="AN2461" s="16" t="str">
        <f>IFERROR(VLOOKUP($P2461,'Kredieten productgroepen functi'!$C:$M,6,FALSE),"n.v.t.")</f>
        <v>5601</v>
      </c>
      <c r="AO2461" s="16" t="str">
        <f>IFERROR(VLOOKUP($P2461,'Kredieten productgroepen functi'!$C:$M,7,FALSE),"n.v.t.")</f>
        <v>Ontgrondingen</v>
      </c>
      <c r="AP2461" s="16" t="str">
        <f>IFERROR(VLOOKUP($P2461,'Kredieten productgroepen functi'!$C:$M,8,FALSE),"n.v.t.")</f>
        <v>56</v>
      </c>
      <c r="AQ2461" s="16" t="str">
        <f>IFERROR(VLOOKUP($P2461,'Kredieten productgroepen functi'!$C:$M,9,FALSE),"n.v.t.")</f>
        <v>Ontgrondingen</v>
      </c>
      <c r="AR2461" s="16" t="str">
        <f>IFERROR(VLOOKUP($P2461,'Kredieten productgroepen functi'!$C:$M,10,FALSE),"n.v.t.")</f>
        <v>5</v>
      </c>
      <c r="AS2461" s="16" t="str">
        <f>IFERROR(VLOOKUP($P2461,'Kredieten productgroepen functi'!$C:$M,11,FALSE),"n.v.t.")</f>
        <v>Milieubeheer</v>
      </c>
      <c r="AT2461" s="16" t="str">
        <f t="shared" si="119"/>
        <v>Lasten</v>
      </c>
      <c r="AU2461" s="16" t="str">
        <f>IFERROR(VLOOKUP($R2461,Kostensoorten!$C:$J,7,FALSE),"n.v.t.")</f>
        <v>2.3.1</v>
      </c>
      <c r="AV2461" s="16" t="str">
        <f>IFERROR(VLOOKUP($R2461,Kostensoorten!$C:$J,8,FALSE),"n.v.t.")</f>
        <v>Aankopen niet duurzame goedere</v>
      </c>
    </row>
    <row r="2462" spans="6:48">
      <c r="F2462" s="2" t="s">
        <v>7664</v>
      </c>
      <c r="G2462" s="2" t="s">
        <v>39</v>
      </c>
      <c r="H2462" s="2" t="s">
        <v>39</v>
      </c>
      <c r="I2462" s="18">
        <v>22275</v>
      </c>
      <c r="P2462" s="16" t="str">
        <f t="shared" si="117"/>
        <v>656100</v>
      </c>
      <c r="Q2462" s="16" t="str">
        <f>IFERROR(VLOOKUP($P2462,'Kredieten productgroepen functi'!$C:$M,2,FALSE),"n.v.t.")</f>
        <v>Kosten onderzoek ontgrondingen</v>
      </c>
      <c r="R2462" s="16" t="str">
        <f t="shared" si="118"/>
        <v>423139</v>
      </c>
      <c r="S2462" s="16" t="str">
        <f>IFERROR(VLOOKUP($R2462,Kostensoorten!$C:$J,2,FALSE),"n.v.t.")</f>
        <v>Overige diensten van derden</v>
      </c>
      <c r="T2462" s="16" t="s">
        <v>39</v>
      </c>
      <c r="U2462" s="16" t="s">
        <v>39</v>
      </c>
      <c r="V2462" s="16" t="s">
        <v>39</v>
      </c>
      <c r="W2462" s="16" t="s">
        <v>39</v>
      </c>
      <c r="X2462" s="16" t="s">
        <v>39</v>
      </c>
      <c r="Y2462" s="16" t="s">
        <v>39</v>
      </c>
      <c r="Z2462" s="16" t="s">
        <v>39</v>
      </c>
      <c r="AA2462" s="16" t="s">
        <v>39</v>
      </c>
      <c r="AB2462" s="16" t="s">
        <v>39</v>
      </c>
      <c r="AC2462" s="16" t="s">
        <v>39</v>
      </c>
      <c r="AD2462" s="16" t="s">
        <v>39</v>
      </c>
      <c r="AE2462" s="16" t="s">
        <v>39</v>
      </c>
      <c r="AF2462" s="16" t="s">
        <v>39</v>
      </c>
      <c r="AG2462" s="16" t="s">
        <v>39</v>
      </c>
      <c r="AH2462" s="16" t="s">
        <v>39</v>
      </c>
      <c r="AI2462" s="16" t="s">
        <v>39</v>
      </c>
      <c r="AJ2462" s="16" t="s">
        <v>39</v>
      </c>
      <c r="AL2462" s="16" t="s">
        <v>39</v>
      </c>
      <c r="AM2462" s="16" t="s">
        <v>39</v>
      </c>
      <c r="AN2462" s="16" t="str">
        <f>IFERROR(VLOOKUP($P2462,'Kredieten productgroepen functi'!$C:$M,6,FALSE),"n.v.t.")</f>
        <v>5601</v>
      </c>
      <c r="AO2462" s="16" t="str">
        <f>IFERROR(VLOOKUP($P2462,'Kredieten productgroepen functi'!$C:$M,7,FALSE),"n.v.t.")</f>
        <v>Ontgrondingen</v>
      </c>
      <c r="AP2462" s="16" t="str">
        <f>IFERROR(VLOOKUP($P2462,'Kredieten productgroepen functi'!$C:$M,8,FALSE),"n.v.t.")</f>
        <v>56</v>
      </c>
      <c r="AQ2462" s="16" t="str">
        <f>IFERROR(VLOOKUP($P2462,'Kredieten productgroepen functi'!$C:$M,9,FALSE),"n.v.t.")</f>
        <v>Ontgrondingen</v>
      </c>
      <c r="AR2462" s="16" t="str">
        <f>IFERROR(VLOOKUP($P2462,'Kredieten productgroepen functi'!$C:$M,10,FALSE),"n.v.t.")</f>
        <v>5</v>
      </c>
      <c r="AS2462" s="16" t="str">
        <f>IFERROR(VLOOKUP($P2462,'Kredieten productgroepen functi'!$C:$M,11,FALSE),"n.v.t.")</f>
        <v>Milieubeheer</v>
      </c>
      <c r="AT2462" s="16" t="str">
        <f t="shared" si="119"/>
        <v>Lasten</v>
      </c>
      <c r="AU2462" s="16" t="str">
        <f>IFERROR(VLOOKUP($R2462,Kostensoorten!$C:$J,7,FALSE),"n.v.t.")</f>
        <v>2.3.1</v>
      </c>
      <c r="AV2462" s="16" t="str">
        <f>IFERROR(VLOOKUP($R2462,Kostensoorten!$C:$J,8,FALSE),"n.v.t.")</f>
        <v>Aankopen niet duurzame goedere</v>
      </c>
    </row>
    <row r="2463" spans="6:48">
      <c r="F2463" s="2" t="s">
        <v>9865</v>
      </c>
      <c r="G2463" s="2" t="s">
        <v>39</v>
      </c>
      <c r="H2463" s="2" t="s">
        <v>39</v>
      </c>
      <c r="I2463" s="18">
        <v>-500</v>
      </c>
      <c r="P2463" s="16" t="str">
        <f t="shared" si="117"/>
        <v>656101</v>
      </c>
      <c r="Q2463" s="16" t="str">
        <f>IFERROR(VLOOKUP($P2463,'Kredieten productgroepen functi'!$C:$M,2,FALSE),"n.v.t.")</f>
        <v>Opbrengst ontgrondingenheffing</v>
      </c>
      <c r="R2463" s="16" t="str">
        <f t="shared" si="118"/>
        <v>811040</v>
      </c>
      <c r="S2463" s="16" t="str">
        <f>IFERROR(VLOOKUP($R2463,Kostensoorten!$C:$J,2,FALSE),"n.v.t.")</f>
        <v>Heffingen</v>
      </c>
      <c r="T2463" s="16" t="s">
        <v>39</v>
      </c>
      <c r="U2463" s="16" t="s">
        <v>39</v>
      </c>
      <c r="V2463" s="16" t="s">
        <v>39</v>
      </c>
      <c r="W2463" s="16" t="s">
        <v>39</v>
      </c>
      <c r="X2463" s="16" t="s">
        <v>39</v>
      </c>
      <c r="Y2463" s="16" t="s">
        <v>39</v>
      </c>
      <c r="Z2463" s="16" t="s">
        <v>39</v>
      </c>
      <c r="AA2463" s="16" t="s">
        <v>39</v>
      </c>
      <c r="AB2463" s="16" t="s">
        <v>39</v>
      </c>
      <c r="AC2463" s="16" t="s">
        <v>39</v>
      </c>
      <c r="AD2463" s="16" t="s">
        <v>39</v>
      </c>
      <c r="AE2463" s="16" t="s">
        <v>39</v>
      </c>
      <c r="AF2463" s="16" t="s">
        <v>39</v>
      </c>
      <c r="AG2463" s="16" t="s">
        <v>39</v>
      </c>
      <c r="AH2463" s="16" t="s">
        <v>39</v>
      </c>
      <c r="AI2463" s="16" t="s">
        <v>39</v>
      </c>
      <c r="AJ2463" s="16" t="s">
        <v>39</v>
      </c>
      <c r="AL2463" s="16" t="s">
        <v>39</v>
      </c>
      <c r="AM2463" s="16" t="s">
        <v>39</v>
      </c>
      <c r="AN2463" s="16" t="str">
        <f>IFERROR(VLOOKUP($P2463,'Kredieten productgroepen functi'!$C:$M,6,FALSE),"n.v.t.")</f>
        <v>5601</v>
      </c>
      <c r="AO2463" s="16" t="str">
        <f>IFERROR(VLOOKUP($P2463,'Kredieten productgroepen functi'!$C:$M,7,FALSE),"n.v.t.")</f>
        <v>Ontgrondingen</v>
      </c>
      <c r="AP2463" s="16" t="str">
        <f>IFERROR(VLOOKUP($P2463,'Kredieten productgroepen functi'!$C:$M,8,FALSE),"n.v.t.")</f>
        <v>56</v>
      </c>
      <c r="AQ2463" s="16" t="str">
        <f>IFERROR(VLOOKUP($P2463,'Kredieten productgroepen functi'!$C:$M,9,FALSE),"n.v.t.")</f>
        <v>Ontgrondingen</v>
      </c>
      <c r="AR2463" s="16" t="str">
        <f>IFERROR(VLOOKUP($P2463,'Kredieten productgroepen functi'!$C:$M,10,FALSE),"n.v.t.")</f>
        <v>5</v>
      </c>
      <c r="AS2463" s="16" t="str">
        <f>IFERROR(VLOOKUP($P2463,'Kredieten productgroepen functi'!$C:$M,11,FALSE),"n.v.t.")</f>
        <v>Milieubeheer</v>
      </c>
      <c r="AT2463" s="16" t="str">
        <f t="shared" si="119"/>
        <v>Baten</v>
      </c>
      <c r="AU2463" s="16" t="str">
        <f>IFERROR(VLOOKUP($R2463,Kostensoorten!$C:$J,7,FALSE),"n.v.t.")</f>
        <v>1.1</v>
      </c>
      <c r="AV2463" s="16" t="str">
        <f>IFERROR(VLOOKUP($R2463,Kostensoorten!$C:$J,8,FALSE),"n.v.t.")</f>
        <v>Leges en andere rechten</v>
      </c>
    </row>
    <row r="2464" spans="6:48">
      <c r="F2464" s="2" t="s">
        <v>8852</v>
      </c>
      <c r="G2464" s="2" t="s">
        <v>39</v>
      </c>
      <c r="H2464" s="2" t="s">
        <v>39</v>
      </c>
      <c r="I2464" s="18">
        <v>934163.81</v>
      </c>
      <c r="P2464" s="16" t="str">
        <f t="shared" si="117"/>
        <v>656102</v>
      </c>
      <c r="Q2464" s="16" t="str">
        <f>IFERROR(VLOOKUP($P2464,'Kredieten productgroepen functi'!$C:$M,2,FALSE),"n.v.t.")</f>
        <v>Voorziening ontgrondingen</v>
      </c>
      <c r="R2464" s="16" t="str">
        <f t="shared" si="118"/>
        <v>460311</v>
      </c>
      <c r="S2464" s="16" t="str">
        <f>IFERROR(VLOOKUP($R2464,Kostensoorten!$C:$J,2,FALSE),"n.v.t.")</f>
        <v>Storting in voorziening</v>
      </c>
      <c r="T2464" s="16" t="s">
        <v>39</v>
      </c>
      <c r="U2464" s="16" t="s">
        <v>39</v>
      </c>
      <c r="V2464" s="16" t="s">
        <v>39</v>
      </c>
      <c r="W2464" s="16" t="s">
        <v>39</v>
      </c>
      <c r="X2464" s="16" t="s">
        <v>39</v>
      </c>
      <c r="Y2464" s="16" t="s">
        <v>39</v>
      </c>
      <c r="Z2464" s="16" t="s">
        <v>39</v>
      </c>
      <c r="AA2464" s="16" t="s">
        <v>39</v>
      </c>
      <c r="AB2464" s="16" t="s">
        <v>39</v>
      </c>
      <c r="AC2464" s="16" t="s">
        <v>39</v>
      </c>
      <c r="AD2464" s="16" t="s">
        <v>39</v>
      </c>
      <c r="AE2464" s="16" t="s">
        <v>39</v>
      </c>
      <c r="AF2464" s="16" t="s">
        <v>39</v>
      </c>
      <c r="AG2464" s="16" t="s">
        <v>39</v>
      </c>
      <c r="AH2464" s="16" t="s">
        <v>39</v>
      </c>
      <c r="AI2464" s="16" t="s">
        <v>39</v>
      </c>
      <c r="AJ2464" s="16" t="s">
        <v>39</v>
      </c>
      <c r="AL2464" s="16" t="s">
        <v>39</v>
      </c>
      <c r="AM2464" s="16" t="s">
        <v>39</v>
      </c>
      <c r="AN2464" s="16" t="str">
        <f>IFERROR(VLOOKUP($P2464,'Kredieten productgroepen functi'!$C:$M,6,FALSE),"n.v.t.")</f>
        <v>5601</v>
      </c>
      <c r="AO2464" s="16" t="str">
        <f>IFERROR(VLOOKUP($P2464,'Kredieten productgroepen functi'!$C:$M,7,FALSE),"n.v.t.")</f>
        <v>Ontgrondingen</v>
      </c>
      <c r="AP2464" s="16" t="str">
        <f>IFERROR(VLOOKUP($P2464,'Kredieten productgroepen functi'!$C:$M,8,FALSE),"n.v.t.")</f>
        <v>56</v>
      </c>
      <c r="AQ2464" s="16" t="str">
        <f>IFERROR(VLOOKUP($P2464,'Kredieten productgroepen functi'!$C:$M,9,FALSE),"n.v.t.")</f>
        <v>Ontgrondingen</v>
      </c>
      <c r="AR2464" s="16" t="str">
        <f>IFERROR(VLOOKUP($P2464,'Kredieten productgroepen functi'!$C:$M,10,FALSE),"n.v.t.")</f>
        <v>5</v>
      </c>
      <c r="AS2464" s="16" t="str">
        <f>IFERROR(VLOOKUP($P2464,'Kredieten productgroepen functi'!$C:$M,11,FALSE),"n.v.t.")</f>
        <v>Milieubeheer</v>
      </c>
      <c r="AT2464" s="16" t="str">
        <f t="shared" si="119"/>
        <v>Lasten</v>
      </c>
      <c r="AU2464" s="16" t="str">
        <f>IFERROR(VLOOKUP($R2464,Kostensoorten!$C:$J,7,FALSE),"n.v.t.")</f>
        <v>6.5</v>
      </c>
      <c r="AV2464" s="16" t="str">
        <f>IFERROR(VLOOKUP($R2464,Kostensoorten!$C:$J,8,FALSE),"n.v.t.")</f>
        <v>Vorming van voorzieningen</v>
      </c>
    </row>
    <row r="2465" spans="6:48">
      <c r="F2465" s="2" t="s">
        <v>9866</v>
      </c>
      <c r="G2465" s="2" t="s">
        <v>39</v>
      </c>
      <c r="H2465" s="2" t="s">
        <v>39</v>
      </c>
      <c r="I2465" s="18">
        <v>-42880.26</v>
      </c>
      <c r="P2465" s="16" t="str">
        <f t="shared" si="117"/>
        <v>656102</v>
      </c>
      <c r="Q2465" s="16" t="str">
        <f>IFERROR(VLOOKUP($P2465,'Kredieten productgroepen functi'!$C:$M,2,FALSE),"n.v.t.")</f>
        <v>Voorziening ontgrondingen</v>
      </c>
      <c r="R2465" s="16" t="str">
        <f t="shared" si="118"/>
        <v>860312</v>
      </c>
      <c r="S2465" s="16" t="str">
        <f>IFERROR(VLOOKUP($R2465,Kostensoorten!$C:$J,2,FALSE),"n.v.t.")</f>
        <v>onttrekking aan voorziening</v>
      </c>
      <c r="T2465" s="16" t="s">
        <v>39</v>
      </c>
      <c r="U2465" s="16" t="s">
        <v>39</v>
      </c>
      <c r="V2465" s="16" t="s">
        <v>39</v>
      </c>
      <c r="W2465" s="16" t="s">
        <v>39</v>
      </c>
      <c r="X2465" s="16" t="s">
        <v>39</v>
      </c>
      <c r="Y2465" s="16" t="s">
        <v>39</v>
      </c>
      <c r="Z2465" s="16" t="s">
        <v>39</v>
      </c>
      <c r="AA2465" s="16" t="s">
        <v>39</v>
      </c>
      <c r="AB2465" s="16" t="s">
        <v>39</v>
      </c>
      <c r="AC2465" s="16" t="s">
        <v>39</v>
      </c>
      <c r="AD2465" s="16" t="s">
        <v>39</v>
      </c>
      <c r="AE2465" s="16" t="s">
        <v>39</v>
      </c>
      <c r="AF2465" s="16" t="s">
        <v>39</v>
      </c>
      <c r="AG2465" s="16" t="s">
        <v>39</v>
      </c>
      <c r="AH2465" s="16" t="s">
        <v>39</v>
      </c>
      <c r="AI2465" s="16" t="s">
        <v>39</v>
      </c>
      <c r="AJ2465" s="16" t="s">
        <v>39</v>
      </c>
      <c r="AL2465" s="16" t="s">
        <v>39</v>
      </c>
      <c r="AM2465" s="16" t="s">
        <v>39</v>
      </c>
      <c r="AN2465" s="16" t="str">
        <f>IFERROR(VLOOKUP($P2465,'Kredieten productgroepen functi'!$C:$M,6,FALSE),"n.v.t.")</f>
        <v>5601</v>
      </c>
      <c r="AO2465" s="16" t="str">
        <f>IFERROR(VLOOKUP($P2465,'Kredieten productgroepen functi'!$C:$M,7,FALSE),"n.v.t.")</f>
        <v>Ontgrondingen</v>
      </c>
      <c r="AP2465" s="16" t="str">
        <f>IFERROR(VLOOKUP($P2465,'Kredieten productgroepen functi'!$C:$M,8,FALSE),"n.v.t.")</f>
        <v>56</v>
      </c>
      <c r="AQ2465" s="16" t="str">
        <f>IFERROR(VLOOKUP($P2465,'Kredieten productgroepen functi'!$C:$M,9,FALSE),"n.v.t.")</f>
        <v>Ontgrondingen</v>
      </c>
      <c r="AR2465" s="16" t="str">
        <f>IFERROR(VLOOKUP($P2465,'Kredieten productgroepen functi'!$C:$M,10,FALSE),"n.v.t.")</f>
        <v>5</v>
      </c>
      <c r="AS2465" s="16" t="str">
        <f>IFERROR(VLOOKUP($P2465,'Kredieten productgroepen functi'!$C:$M,11,FALSE),"n.v.t.")</f>
        <v>Milieubeheer</v>
      </c>
      <c r="AT2465" s="16" t="str">
        <f t="shared" si="119"/>
        <v>Baten</v>
      </c>
      <c r="AU2465" s="16" t="str">
        <f>IFERROR(VLOOKUP($R2465,Kostensoorten!$C:$J,7,FALSE),"n.v.t.")</f>
        <v>6.6</v>
      </c>
      <c r="AV2465" s="16" t="str">
        <f>IFERROR(VLOOKUP($R2465,Kostensoorten!$C:$J,8,FALSE),"n.v.t.")</f>
        <v>Beschikking over voorzieningen</v>
      </c>
    </row>
    <row r="2466" spans="6:48">
      <c r="F2466" s="2" t="s">
        <v>9877</v>
      </c>
      <c r="G2466" s="2" t="s">
        <v>39</v>
      </c>
      <c r="H2466" s="2" t="s">
        <v>39</v>
      </c>
      <c r="I2466" s="18">
        <v>189131.68</v>
      </c>
      <c r="P2466" s="16" t="str">
        <f t="shared" si="117"/>
        <v>661000</v>
      </c>
      <c r="Q2466" s="16" t="str">
        <f>IFERROR(VLOOKUP($P2466,'Kredieten productgroepen functi'!$C:$M,2,FALSE),"n.v.t.")</f>
        <v>App. kst. toerisme en recreatie</v>
      </c>
      <c r="R2466" s="16" t="str">
        <f t="shared" si="118"/>
        <v>482000</v>
      </c>
      <c r="S2466" s="16" t="str">
        <f>IFERROR(VLOOKUP($R2466,Kostensoorten!$C:$J,2,FALSE),"n.v.t.")</f>
        <v>Directe apparaatskosten</v>
      </c>
      <c r="T2466" s="16" t="s">
        <v>39</v>
      </c>
      <c r="U2466" s="16" t="s">
        <v>39</v>
      </c>
      <c r="V2466" s="16" t="s">
        <v>39</v>
      </c>
      <c r="W2466" s="16" t="s">
        <v>39</v>
      </c>
      <c r="X2466" s="16" t="s">
        <v>39</v>
      </c>
      <c r="Y2466" s="16" t="s">
        <v>39</v>
      </c>
      <c r="Z2466" s="16" t="s">
        <v>39</v>
      </c>
      <c r="AA2466" s="16" t="s">
        <v>39</v>
      </c>
      <c r="AB2466" s="16" t="s">
        <v>39</v>
      </c>
      <c r="AC2466" s="16" t="s">
        <v>39</v>
      </c>
      <c r="AD2466" s="16" t="s">
        <v>39</v>
      </c>
      <c r="AE2466" s="16" t="s">
        <v>39</v>
      </c>
      <c r="AF2466" s="16" t="s">
        <v>39</v>
      </c>
      <c r="AG2466" s="16" t="s">
        <v>39</v>
      </c>
      <c r="AH2466" s="16" t="s">
        <v>39</v>
      </c>
      <c r="AI2466" s="16" t="s">
        <v>39</v>
      </c>
      <c r="AJ2466" s="16" t="s">
        <v>39</v>
      </c>
      <c r="AL2466" s="16" t="s">
        <v>39</v>
      </c>
      <c r="AM2466" s="16" t="s">
        <v>39</v>
      </c>
      <c r="AN2466" s="16" t="str">
        <f>IFERROR(VLOOKUP($P2466,'Kredieten productgroepen functi'!$C:$M,6,FALSE),"n.v.t.")</f>
        <v>6101</v>
      </c>
      <c r="AO2466" s="16" t="str">
        <f>IFERROR(VLOOKUP($P2466,'Kredieten productgroepen functi'!$C:$M,7,FALSE),"n.v.t.")</f>
        <v>Toerisme en recreatie</v>
      </c>
      <c r="AP2466" s="16" t="str">
        <f>IFERROR(VLOOKUP($P2466,'Kredieten productgroepen functi'!$C:$M,8,FALSE),"n.v.t.")</f>
        <v>61</v>
      </c>
      <c r="AQ2466" s="16" t="str">
        <f>IFERROR(VLOOKUP($P2466,'Kredieten productgroepen functi'!$C:$M,9,FALSE),"n.v.t.")</f>
        <v>Recreatie</v>
      </c>
      <c r="AR2466" s="16" t="str">
        <f>IFERROR(VLOOKUP($P2466,'Kredieten productgroepen functi'!$C:$M,10,FALSE),"n.v.t.")</f>
        <v>6</v>
      </c>
      <c r="AS2466" s="16" t="str">
        <f>IFERROR(VLOOKUP($P2466,'Kredieten productgroepen functi'!$C:$M,11,FALSE),"n.v.t.")</f>
        <v>Recreatie en natuur</v>
      </c>
      <c r="AT2466" s="16" t="str">
        <f t="shared" si="119"/>
        <v>Lasten</v>
      </c>
      <c r="AU2466" s="16" t="str">
        <f>IFERROR(VLOOKUP($R2466,Kostensoorten!$C:$J,7,FALSE),"n.v.t.")</f>
        <v>8.2</v>
      </c>
      <c r="AV2466" s="16" t="str">
        <f>IFERROR(VLOOKUP($R2466,Kostensoorten!$C:$J,8,FALSE),"n.v.t.")</f>
        <v>Overige verrekeningen</v>
      </c>
    </row>
    <row r="2467" spans="6:48">
      <c r="F2467" s="2" t="s">
        <v>9878</v>
      </c>
      <c r="G2467" s="2" t="s">
        <v>39</v>
      </c>
      <c r="H2467" s="2" t="s">
        <v>39</v>
      </c>
      <c r="I2467" s="18">
        <v>136777.48000000001</v>
      </c>
      <c r="P2467" s="16" t="str">
        <f t="shared" si="117"/>
        <v>661000</v>
      </c>
      <c r="Q2467" s="16" t="str">
        <f>IFERROR(VLOOKUP($P2467,'Kredieten productgroepen functi'!$C:$M,2,FALSE),"n.v.t.")</f>
        <v>App. kst. toerisme en recreatie</v>
      </c>
      <c r="R2467" s="16" t="str">
        <f t="shared" si="118"/>
        <v>482010</v>
      </c>
      <c r="S2467" s="16" t="str">
        <f>IFERROR(VLOOKUP($R2467,Kostensoorten!$C:$J,2,FALSE),"n.v.t.")</f>
        <v>Overhead</v>
      </c>
      <c r="T2467" s="16" t="s">
        <v>39</v>
      </c>
      <c r="U2467" s="16" t="s">
        <v>39</v>
      </c>
      <c r="V2467" s="16" t="s">
        <v>39</v>
      </c>
      <c r="W2467" s="16" t="s">
        <v>39</v>
      </c>
      <c r="X2467" s="16" t="s">
        <v>39</v>
      </c>
      <c r="Y2467" s="16" t="s">
        <v>39</v>
      </c>
      <c r="Z2467" s="16" t="s">
        <v>39</v>
      </c>
      <c r="AA2467" s="16" t="s">
        <v>39</v>
      </c>
      <c r="AB2467" s="16" t="s">
        <v>39</v>
      </c>
      <c r="AC2467" s="16" t="s">
        <v>39</v>
      </c>
      <c r="AD2467" s="16" t="s">
        <v>39</v>
      </c>
      <c r="AE2467" s="16" t="s">
        <v>39</v>
      </c>
      <c r="AF2467" s="16" t="s">
        <v>39</v>
      </c>
      <c r="AG2467" s="16" t="s">
        <v>39</v>
      </c>
      <c r="AH2467" s="16" t="s">
        <v>39</v>
      </c>
      <c r="AI2467" s="16" t="s">
        <v>39</v>
      </c>
      <c r="AJ2467" s="16" t="s">
        <v>39</v>
      </c>
      <c r="AL2467" s="16" t="s">
        <v>39</v>
      </c>
      <c r="AM2467" s="16" t="s">
        <v>39</v>
      </c>
      <c r="AN2467" s="16" t="str">
        <f>IFERROR(VLOOKUP($P2467,'Kredieten productgroepen functi'!$C:$M,6,FALSE),"n.v.t.")</f>
        <v>6101</v>
      </c>
      <c r="AO2467" s="16" t="str">
        <f>IFERROR(VLOOKUP($P2467,'Kredieten productgroepen functi'!$C:$M,7,FALSE),"n.v.t.")</f>
        <v>Toerisme en recreatie</v>
      </c>
      <c r="AP2467" s="16" t="str">
        <f>IFERROR(VLOOKUP($P2467,'Kredieten productgroepen functi'!$C:$M,8,FALSE),"n.v.t.")</f>
        <v>61</v>
      </c>
      <c r="AQ2467" s="16" t="str">
        <f>IFERROR(VLOOKUP($P2467,'Kredieten productgroepen functi'!$C:$M,9,FALSE),"n.v.t.")</f>
        <v>Recreatie</v>
      </c>
      <c r="AR2467" s="16" t="str">
        <f>IFERROR(VLOOKUP($P2467,'Kredieten productgroepen functi'!$C:$M,10,FALSE),"n.v.t.")</f>
        <v>6</v>
      </c>
      <c r="AS2467" s="16" t="str">
        <f>IFERROR(VLOOKUP($P2467,'Kredieten productgroepen functi'!$C:$M,11,FALSE),"n.v.t.")</f>
        <v>Recreatie en natuur</v>
      </c>
      <c r="AT2467" s="16" t="str">
        <f t="shared" si="119"/>
        <v>Lasten</v>
      </c>
      <c r="AU2467" s="16" t="str">
        <f>IFERROR(VLOOKUP($R2467,Kostensoorten!$C:$J,7,FALSE),"n.v.t.")</f>
        <v>8.2</v>
      </c>
      <c r="AV2467" s="16" t="str">
        <f>IFERROR(VLOOKUP($R2467,Kostensoorten!$C:$J,8,FALSE),"n.v.t.")</f>
        <v>Overige verrekeningen</v>
      </c>
    </row>
    <row r="2468" spans="6:48">
      <c r="F2468" s="2" t="s">
        <v>9879</v>
      </c>
      <c r="G2468" s="2" t="s">
        <v>39</v>
      </c>
      <c r="H2468" s="2" t="s">
        <v>39</v>
      </c>
      <c r="I2468" s="18">
        <v>46893.99</v>
      </c>
      <c r="P2468" s="16" t="str">
        <f t="shared" si="117"/>
        <v>661001</v>
      </c>
      <c r="Q2468" s="16" t="str">
        <f>IFERROR(VLOOKUP($P2468,'Kredieten productgroepen functi'!$C:$M,2,FALSE),"n.v.t.")</f>
        <v>App.Kst Toerisme en recreatie (PLG)</v>
      </c>
      <c r="R2468" s="16" t="str">
        <f t="shared" si="118"/>
        <v>482000</v>
      </c>
      <c r="S2468" s="16" t="str">
        <f>IFERROR(VLOOKUP($R2468,Kostensoorten!$C:$J,2,FALSE),"n.v.t.")</f>
        <v>Directe apparaatskosten</v>
      </c>
      <c r="T2468" s="16" t="s">
        <v>39</v>
      </c>
      <c r="U2468" s="16" t="s">
        <v>39</v>
      </c>
      <c r="V2468" s="16" t="s">
        <v>39</v>
      </c>
      <c r="W2468" s="16" t="s">
        <v>39</v>
      </c>
      <c r="X2468" s="16" t="s">
        <v>39</v>
      </c>
      <c r="Y2468" s="16" t="s">
        <v>39</v>
      </c>
      <c r="Z2468" s="16" t="s">
        <v>39</v>
      </c>
      <c r="AA2468" s="16" t="s">
        <v>39</v>
      </c>
      <c r="AB2468" s="16" t="s">
        <v>39</v>
      </c>
      <c r="AC2468" s="16" t="s">
        <v>39</v>
      </c>
      <c r="AD2468" s="16" t="s">
        <v>39</v>
      </c>
      <c r="AE2468" s="16" t="s">
        <v>39</v>
      </c>
      <c r="AF2468" s="16" t="s">
        <v>39</v>
      </c>
      <c r="AG2468" s="16" t="s">
        <v>39</v>
      </c>
      <c r="AH2468" s="16" t="s">
        <v>39</v>
      </c>
      <c r="AI2468" s="16" t="s">
        <v>39</v>
      </c>
      <c r="AJ2468" s="16" t="s">
        <v>39</v>
      </c>
      <c r="AL2468" s="16" t="s">
        <v>39</v>
      </c>
      <c r="AM2468" s="16" t="s">
        <v>39</v>
      </c>
      <c r="AN2468" s="16" t="str">
        <f>IFERROR(VLOOKUP($P2468,'Kredieten productgroepen functi'!$C:$M,6,FALSE),"n.v.t.")</f>
        <v>6102</v>
      </c>
      <c r="AO2468" s="16" t="str">
        <f>IFERROR(VLOOKUP($P2468,'Kredieten productgroepen functi'!$C:$M,7,FALSE),"n.v.t.")</f>
        <v>Toerisme en recreatie (PLG)</v>
      </c>
      <c r="AP2468" s="16" t="str">
        <f>IFERROR(VLOOKUP($P2468,'Kredieten productgroepen functi'!$C:$M,8,FALSE),"n.v.t.")</f>
        <v>61</v>
      </c>
      <c r="AQ2468" s="16" t="str">
        <f>IFERROR(VLOOKUP($P2468,'Kredieten productgroepen functi'!$C:$M,9,FALSE),"n.v.t.")</f>
        <v>Recreatie</v>
      </c>
      <c r="AR2468" s="16" t="str">
        <f>IFERROR(VLOOKUP($P2468,'Kredieten productgroepen functi'!$C:$M,10,FALSE),"n.v.t.")</f>
        <v>6</v>
      </c>
      <c r="AS2468" s="16" t="str">
        <f>IFERROR(VLOOKUP($P2468,'Kredieten productgroepen functi'!$C:$M,11,FALSE),"n.v.t.")</f>
        <v>Recreatie en natuur</v>
      </c>
      <c r="AT2468" s="16" t="str">
        <f t="shared" si="119"/>
        <v>Lasten</v>
      </c>
      <c r="AU2468" s="16" t="str">
        <f>IFERROR(VLOOKUP($R2468,Kostensoorten!$C:$J,7,FALSE),"n.v.t.")</f>
        <v>8.2</v>
      </c>
      <c r="AV2468" s="16" t="str">
        <f>IFERROR(VLOOKUP($R2468,Kostensoorten!$C:$J,8,FALSE),"n.v.t.")</f>
        <v>Overige verrekeningen</v>
      </c>
    </row>
    <row r="2469" spans="6:48">
      <c r="F2469" s="2" t="s">
        <v>9880</v>
      </c>
      <c r="G2469" s="2" t="s">
        <v>39</v>
      </c>
      <c r="H2469" s="2" t="s">
        <v>39</v>
      </c>
      <c r="I2469" s="18">
        <v>33913.1</v>
      </c>
      <c r="P2469" s="16" t="str">
        <f t="shared" si="117"/>
        <v>661001</v>
      </c>
      <c r="Q2469" s="16" t="str">
        <f>IFERROR(VLOOKUP($P2469,'Kredieten productgroepen functi'!$C:$M,2,FALSE),"n.v.t.")</f>
        <v>App.Kst Toerisme en recreatie (PLG)</v>
      </c>
      <c r="R2469" s="16" t="str">
        <f t="shared" si="118"/>
        <v>482010</v>
      </c>
      <c r="S2469" s="16" t="str">
        <f>IFERROR(VLOOKUP($R2469,Kostensoorten!$C:$J,2,FALSE),"n.v.t.")</f>
        <v>Overhead</v>
      </c>
      <c r="T2469" s="16" t="s">
        <v>39</v>
      </c>
      <c r="U2469" s="16" t="s">
        <v>39</v>
      </c>
      <c r="V2469" s="16" t="s">
        <v>39</v>
      </c>
      <c r="W2469" s="16" t="s">
        <v>39</v>
      </c>
      <c r="X2469" s="16" t="s">
        <v>39</v>
      </c>
      <c r="Y2469" s="16" t="s">
        <v>39</v>
      </c>
      <c r="Z2469" s="16" t="s">
        <v>39</v>
      </c>
      <c r="AA2469" s="16" t="s">
        <v>39</v>
      </c>
      <c r="AB2469" s="16" t="s">
        <v>39</v>
      </c>
      <c r="AC2469" s="16" t="s">
        <v>39</v>
      </c>
      <c r="AD2469" s="16" t="s">
        <v>39</v>
      </c>
      <c r="AE2469" s="16" t="s">
        <v>39</v>
      </c>
      <c r="AF2469" s="16" t="s">
        <v>39</v>
      </c>
      <c r="AG2469" s="16" t="s">
        <v>39</v>
      </c>
      <c r="AH2469" s="16" t="s">
        <v>39</v>
      </c>
      <c r="AI2469" s="16" t="s">
        <v>39</v>
      </c>
      <c r="AJ2469" s="16" t="s">
        <v>39</v>
      </c>
      <c r="AL2469" s="16" t="s">
        <v>39</v>
      </c>
      <c r="AM2469" s="16" t="s">
        <v>39</v>
      </c>
      <c r="AN2469" s="16" t="str">
        <f>IFERROR(VLOOKUP($P2469,'Kredieten productgroepen functi'!$C:$M,6,FALSE),"n.v.t.")</f>
        <v>6102</v>
      </c>
      <c r="AO2469" s="16" t="str">
        <f>IFERROR(VLOOKUP($P2469,'Kredieten productgroepen functi'!$C:$M,7,FALSE),"n.v.t.")</f>
        <v>Toerisme en recreatie (PLG)</v>
      </c>
      <c r="AP2469" s="16" t="str">
        <f>IFERROR(VLOOKUP($P2469,'Kredieten productgroepen functi'!$C:$M,8,FALSE),"n.v.t.")</f>
        <v>61</v>
      </c>
      <c r="AQ2469" s="16" t="str">
        <f>IFERROR(VLOOKUP($P2469,'Kredieten productgroepen functi'!$C:$M,9,FALSE),"n.v.t.")</f>
        <v>Recreatie</v>
      </c>
      <c r="AR2469" s="16" t="str">
        <f>IFERROR(VLOOKUP($P2469,'Kredieten productgroepen functi'!$C:$M,10,FALSE),"n.v.t.")</f>
        <v>6</v>
      </c>
      <c r="AS2469" s="16" t="str">
        <f>IFERROR(VLOOKUP($P2469,'Kredieten productgroepen functi'!$C:$M,11,FALSE),"n.v.t.")</f>
        <v>Recreatie en natuur</v>
      </c>
      <c r="AT2469" s="16" t="str">
        <f t="shared" si="119"/>
        <v>Lasten</v>
      </c>
      <c r="AU2469" s="16" t="str">
        <f>IFERROR(VLOOKUP($R2469,Kostensoorten!$C:$J,7,FALSE),"n.v.t.")</f>
        <v>8.2</v>
      </c>
      <c r="AV2469" s="16" t="str">
        <f>IFERROR(VLOOKUP($R2469,Kostensoorten!$C:$J,8,FALSE),"n.v.t.")</f>
        <v>Overige verrekeningen</v>
      </c>
    </row>
    <row r="2470" spans="6:48">
      <c r="F2470" s="2" t="s">
        <v>8306</v>
      </c>
      <c r="G2470" s="2" t="s">
        <v>39</v>
      </c>
      <c r="H2470" s="2" t="s">
        <v>39</v>
      </c>
      <c r="I2470" s="18">
        <v>-384.5</v>
      </c>
      <c r="P2470" s="16" t="str">
        <f t="shared" si="117"/>
        <v>661099</v>
      </c>
      <c r="Q2470" s="16" t="str">
        <f>IFERROR(VLOOKUP($P2470,'Kredieten productgroepen functi'!$C:$M,2,FALSE),"n.v.t.")</f>
        <v>Afw. vgj toeristische infrastr.</v>
      </c>
      <c r="R2470" s="16" t="str">
        <f t="shared" si="118"/>
        <v>423139</v>
      </c>
      <c r="S2470" s="16" t="str">
        <f>IFERROR(VLOOKUP($R2470,Kostensoorten!$C:$J,2,FALSE),"n.v.t.")</f>
        <v>Overige diensten van derden</v>
      </c>
      <c r="T2470" s="16" t="s">
        <v>39</v>
      </c>
      <c r="U2470" s="16" t="s">
        <v>39</v>
      </c>
      <c r="V2470" s="16" t="s">
        <v>39</v>
      </c>
      <c r="W2470" s="16" t="s">
        <v>39</v>
      </c>
      <c r="X2470" s="16" t="s">
        <v>39</v>
      </c>
      <c r="Y2470" s="16" t="s">
        <v>39</v>
      </c>
      <c r="Z2470" s="16" t="s">
        <v>39</v>
      </c>
      <c r="AA2470" s="16" t="s">
        <v>39</v>
      </c>
      <c r="AB2470" s="16" t="s">
        <v>39</v>
      </c>
      <c r="AC2470" s="16" t="s">
        <v>39</v>
      </c>
      <c r="AD2470" s="16" t="s">
        <v>39</v>
      </c>
      <c r="AE2470" s="16" t="s">
        <v>39</v>
      </c>
      <c r="AF2470" s="16" t="s">
        <v>39</v>
      </c>
      <c r="AG2470" s="16" t="s">
        <v>39</v>
      </c>
      <c r="AH2470" s="16" t="s">
        <v>39</v>
      </c>
      <c r="AI2470" s="16" t="s">
        <v>39</v>
      </c>
      <c r="AJ2470" s="16" t="s">
        <v>39</v>
      </c>
      <c r="AL2470" s="16" t="s">
        <v>39</v>
      </c>
      <c r="AM2470" s="16" t="s">
        <v>39</v>
      </c>
      <c r="AN2470" s="16" t="str">
        <f>IFERROR(VLOOKUP($P2470,'Kredieten productgroepen functi'!$C:$M,6,FALSE),"n.v.t.")</f>
        <v>6101</v>
      </c>
      <c r="AO2470" s="16" t="str">
        <f>IFERROR(VLOOKUP($P2470,'Kredieten productgroepen functi'!$C:$M,7,FALSE),"n.v.t.")</f>
        <v>Toerisme en recreatie</v>
      </c>
      <c r="AP2470" s="16" t="str">
        <f>IFERROR(VLOOKUP($P2470,'Kredieten productgroepen functi'!$C:$M,8,FALSE),"n.v.t.")</f>
        <v>61</v>
      </c>
      <c r="AQ2470" s="16" t="str">
        <f>IFERROR(VLOOKUP($P2470,'Kredieten productgroepen functi'!$C:$M,9,FALSE),"n.v.t.")</f>
        <v>Recreatie</v>
      </c>
      <c r="AR2470" s="16" t="str">
        <f>IFERROR(VLOOKUP($P2470,'Kredieten productgroepen functi'!$C:$M,10,FALSE),"n.v.t.")</f>
        <v>6</v>
      </c>
      <c r="AS2470" s="16" t="str">
        <f>IFERROR(VLOOKUP($P2470,'Kredieten productgroepen functi'!$C:$M,11,FALSE),"n.v.t.")</f>
        <v>Recreatie en natuur</v>
      </c>
      <c r="AT2470" s="16" t="str">
        <f t="shared" si="119"/>
        <v>Lasten</v>
      </c>
      <c r="AU2470" s="16" t="str">
        <f>IFERROR(VLOOKUP($R2470,Kostensoorten!$C:$J,7,FALSE),"n.v.t.")</f>
        <v>2.3.1</v>
      </c>
      <c r="AV2470" s="16" t="str">
        <f>IFERROR(VLOOKUP($R2470,Kostensoorten!$C:$J,8,FALSE),"n.v.t.")</f>
        <v>Aankopen niet duurzame goedere</v>
      </c>
    </row>
    <row r="2471" spans="6:48">
      <c r="F2471" s="2" t="s">
        <v>7126</v>
      </c>
      <c r="G2471" s="2" t="s">
        <v>39</v>
      </c>
      <c r="H2471" s="2" t="s">
        <v>39</v>
      </c>
      <c r="I2471" s="18">
        <v>50.17</v>
      </c>
      <c r="P2471" s="16" t="str">
        <f t="shared" si="117"/>
        <v>661099</v>
      </c>
      <c r="Q2471" s="16" t="str">
        <f>IFERROR(VLOOKUP($P2471,'Kredieten productgroepen functi'!$C:$M,2,FALSE),"n.v.t.")</f>
        <v>Afw. vgj toeristische infrastr.</v>
      </c>
      <c r="R2471" s="16" t="str">
        <f t="shared" si="118"/>
        <v>440301</v>
      </c>
      <c r="S2471" s="16" t="str">
        <f>IFERROR(VLOOKUP($R2471,Kostensoorten!$C:$J,2,FALSE),"n.v.t.")</f>
        <v>(Exploitatie)subsidies</v>
      </c>
      <c r="T2471" s="16" t="s">
        <v>39</v>
      </c>
      <c r="U2471" s="16" t="s">
        <v>39</v>
      </c>
      <c r="V2471" s="16" t="s">
        <v>39</v>
      </c>
      <c r="W2471" s="16" t="s">
        <v>39</v>
      </c>
      <c r="X2471" s="16" t="s">
        <v>39</v>
      </c>
      <c r="Y2471" s="16" t="s">
        <v>39</v>
      </c>
      <c r="Z2471" s="16" t="s">
        <v>39</v>
      </c>
      <c r="AA2471" s="16" t="s">
        <v>39</v>
      </c>
      <c r="AB2471" s="16" t="s">
        <v>39</v>
      </c>
      <c r="AC2471" s="16" t="s">
        <v>39</v>
      </c>
      <c r="AD2471" s="16" t="s">
        <v>39</v>
      </c>
      <c r="AE2471" s="16" t="s">
        <v>39</v>
      </c>
      <c r="AF2471" s="16" t="s">
        <v>39</v>
      </c>
      <c r="AG2471" s="16" t="s">
        <v>39</v>
      </c>
      <c r="AH2471" s="16" t="s">
        <v>39</v>
      </c>
      <c r="AI2471" s="16" t="s">
        <v>39</v>
      </c>
      <c r="AJ2471" s="16" t="s">
        <v>39</v>
      </c>
      <c r="AL2471" s="16" t="s">
        <v>39</v>
      </c>
      <c r="AM2471" s="16" t="s">
        <v>39</v>
      </c>
      <c r="AN2471" s="16" t="str">
        <f>IFERROR(VLOOKUP($P2471,'Kredieten productgroepen functi'!$C:$M,6,FALSE),"n.v.t.")</f>
        <v>6101</v>
      </c>
      <c r="AO2471" s="16" t="str">
        <f>IFERROR(VLOOKUP($P2471,'Kredieten productgroepen functi'!$C:$M,7,FALSE),"n.v.t.")</f>
        <v>Toerisme en recreatie</v>
      </c>
      <c r="AP2471" s="16" t="str">
        <f>IFERROR(VLOOKUP($P2471,'Kredieten productgroepen functi'!$C:$M,8,FALSE),"n.v.t.")</f>
        <v>61</v>
      </c>
      <c r="AQ2471" s="16" t="str">
        <f>IFERROR(VLOOKUP($P2471,'Kredieten productgroepen functi'!$C:$M,9,FALSE),"n.v.t.")</f>
        <v>Recreatie</v>
      </c>
      <c r="AR2471" s="16" t="str">
        <f>IFERROR(VLOOKUP($P2471,'Kredieten productgroepen functi'!$C:$M,10,FALSE),"n.v.t.")</f>
        <v>6</v>
      </c>
      <c r="AS2471" s="16" t="str">
        <f>IFERROR(VLOOKUP($P2471,'Kredieten productgroepen functi'!$C:$M,11,FALSE),"n.v.t.")</f>
        <v>Recreatie en natuur</v>
      </c>
      <c r="AT2471" s="16" t="str">
        <f t="shared" si="119"/>
        <v>Lasten</v>
      </c>
      <c r="AU2471" s="16" t="str">
        <f>IFERROR(VLOOKUP($R2471,Kostensoorten!$C:$J,7,FALSE),"n.v.t.")</f>
        <v>4.0.3</v>
      </c>
      <c r="AV2471" s="16" t="str">
        <f>IFERROR(VLOOKUP($R2471,Kostensoorten!$C:$J,8,FALSE),"n.v.t.")</f>
        <v>Overige inkomensoverdrachten</v>
      </c>
    </row>
    <row r="2472" spans="6:48">
      <c r="F2472" s="2" t="s">
        <v>9881</v>
      </c>
      <c r="G2472" s="2" t="s">
        <v>39</v>
      </c>
      <c r="H2472" s="2" t="s">
        <v>39</v>
      </c>
      <c r="I2472" s="18">
        <v>-18578</v>
      </c>
      <c r="P2472" s="16" t="str">
        <f t="shared" si="117"/>
        <v>661099</v>
      </c>
      <c r="Q2472" s="16" t="str">
        <f>IFERROR(VLOOKUP($P2472,'Kredieten productgroepen functi'!$C:$M,2,FALSE),"n.v.t.")</f>
        <v>Afw. vgj toeristische infrastr.</v>
      </c>
      <c r="R2472" s="16" t="str">
        <f t="shared" si="118"/>
        <v>441101</v>
      </c>
      <c r="S2472" s="16" t="str">
        <f>IFERROR(VLOOKUP($R2472,Kostensoorten!$C:$J,2,FALSE),"n.v.t.")</f>
        <v>Investeringsbijdragen aan overheden</v>
      </c>
      <c r="T2472" s="16" t="s">
        <v>39</v>
      </c>
      <c r="U2472" s="16" t="s">
        <v>39</v>
      </c>
      <c r="V2472" s="16" t="s">
        <v>39</v>
      </c>
      <c r="W2472" s="16" t="s">
        <v>39</v>
      </c>
      <c r="X2472" s="16" t="s">
        <v>39</v>
      </c>
      <c r="Y2472" s="16" t="s">
        <v>39</v>
      </c>
      <c r="Z2472" s="16" t="s">
        <v>39</v>
      </c>
      <c r="AA2472" s="16" t="s">
        <v>39</v>
      </c>
      <c r="AB2472" s="16" t="s">
        <v>39</v>
      </c>
      <c r="AC2472" s="16" t="s">
        <v>39</v>
      </c>
      <c r="AD2472" s="16" t="s">
        <v>39</v>
      </c>
      <c r="AE2472" s="16" t="s">
        <v>39</v>
      </c>
      <c r="AF2472" s="16" t="s">
        <v>39</v>
      </c>
      <c r="AG2472" s="16" t="s">
        <v>39</v>
      </c>
      <c r="AH2472" s="16" t="s">
        <v>39</v>
      </c>
      <c r="AI2472" s="16" t="s">
        <v>39</v>
      </c>
      <c r="AJ2472" s="16" t="s">
        <v>39</v>
      </c>
      <c r="AL2472" s="16" t="s">
        <v>39</v>
      </c>
      <c r="AM2472" s="16" t="s">
        <v>39</v>
      </c>
      <c r="AN2472" s="16" t="str">
        <f>IFERROR(VLOOKUP($P2472,'Kredieten productgroepen functi'!$C:$M,6,FALSE),"n.v.t.")</f>
        <v>6101</v>
      </c>
      <c r="AO2472" s="16" t="str">
        <f>IFERROR(VLOOKUP($P2472,'Kredieten productgroepen functi'!$C:$M,7,FALSE),"n.v.t.")</f>
        <v>Toerisme en recreatie</v>
      </c>
      <c r="AP2472" s="16" t="str">
        <f>IFERROR(VLOOKUP($P2472,'Kredieten productgroepen functi'!$C:$M,8,FALSE),"n.v.t.")</f>
        <v>61</v>
      </c>
      <c r="AQ2472" s="16" t="str">
        <f>IFERROR(VLOOKUP($P2472,'Kredieten productgroepen functi'!$C:$M,9,FALSE),"n.v.t.")</f>
        <v>Recreatie</v>
      </c>
      <c r="AR2472" s="16" t="str">
        <f>IFERROR(VLOOKUP($P2472,'Kredieten productgroepen functi'!$C:$M,10,FALSE),"n.v.t.")</f>
        <v>6</v>
      </c>
      <c r="AS2472" s="16" t="str">
        <f>IFERROR(VLOOKUP($P2472,'Kredieten productgroepen functi'!$C:$M,11,FALSE),"n.v.t.")</f>
        <v>Recreatie en natuur</v>
      </c>
      <c r="AT2472" s="16" t="str">
        <f t="shared" si="119"/>
        <v>Lasten</v>
      </c>
      <c r="AU2472" s="16" t="str">
        <f>IFERROR(VLOOKUP($R2472,Kostensoorten!$C:$J,7,FALSE),"n.v.t.")</f>
        <v>4.1.1</v>
      </c>
      <c r="AV2472" s="16" t="str">
        <f>IFERROR(VLOOKUP($R2472,Kostensoorten!$C:$J,8,FALSE),"n.v.t.")</f>
        <v>Vermogensoverdrachten aan over</v>
      </c>
    </row>
    <row r="2473" spans="6:48">
      <c r="F2473" s="2" t="s">
        <v>9882</v>
      </c>
      <c r="G2473" s="2" t="s">
        <v>39</v>
      </c>
      <c r="H2473" s="2" t="s">
        <v>39</v>
      </c>
      <c r="I2473" s="18">
        <v>-1966.09</v>
      </c>
      <c r="P2473" s="16" t="str">
        <f t="shared" si="117"/>
        <v>661099</v>
      </c>
      <c r="Q2473" s="16" t="str">
        <f>IFERROR(VLOOKUP($P2473,'Kredieten productgroepen functi'!$C:$M,2,FALSE),"n.v.t.")</f>
        <v>Afw. vgj toeristische infrastr.</v>
      </c>
      <c r="R2473" s="16" t="str">
        <f t="shared" si="118"/>
        <v>860501</v>
      </c>
      <c r="S2473" s="16" t="str">
        <f>IFERROR(VLOOKUP($R2473,Kostensoorten!$C:$J,2,FALSE),"n.v.t.")</f>
        <v>overige administratieve boekingen</v>
      </c>
      <c r="T2473" s="16" t="s">
        <v>39</v>
      </c>
      <c r="U2473" s="16" t="s">
        <v>39</v>
      </c>
      <c r="V2473" s="16" t="s">
        <v>39</v>
      </c>
      <c r="W2473" s="16" t="s">
        <v>39</v>
      </c>
      <c r="X2473" s="16" t="s">
        <v>39</v>
      </c>
      <c r="Y2473" s="16" t="s">
        <v>39</v>
      </c>
      <c r="Z2473" s="16" t="s">
        <v>39</v>
      </c>
      <c r="AA2473" s="16" t="s">
        <v>39</v>
      </c>
      <c r="AB2473" s="16" t="s">
        <v>39</v>
      </c>
      <c r="AC2473" s="16" t="s">
        <v>39</v>
      </c>
      <c r="AD2473" s="16" t="s">
        <v>39</v>
      </c>
      <c r="AE2473" s="16" t="s">
        <v>39</v>
      </c>
      <c r="AF2473" s="16" t="s">
        <v>39</v>
      </c>
      <c r="AG2473" s="16" t="s">
        <v>39</v>
      </c>
      <c r="AH2473" s="16" t="s">
        <v>39</v>
      </c>
      <c r="AI2473" s="16" t="s">
        <v>39</v>
      </c>
      <c r="AJ2473" s="16" t="s">
        <v>39</v>
      </c>
      <c r="AL2473" s="16" t="s">
        <v>39</v>
      </c>
      <c r="AM2473" s="16" t="s">
        <v>39</v>
      </c>
      <c r="AN2473" s="16" t="str">
        <f>IFERROR(VLOOKUP($P2473,'Kredieten productgroepen functi'!$C:$M,6,FALSE),"n.v.t.")</f>
        <v>6101</v>
      </c>
      <c r="AO2473" s="16" t="str">
        <f>IFERROR(VLOOKUP($P2473,'Kredieten productgroepen functi'!$C:$M,7,FALSE),"n.v.t.")</f>
        <v>Toerisme en recreatie</v>
      </c>
      <c r="AP2473" s="16" t="str">
        <f>IFERROR(VLOOKUP($P2473,'Kredieten productgroepen functi'!$C:$M,8,FALSE),"n.v.t.")</f>
        <v>61</v>
      </c>
      <c r="AQ2473" s="16" t="str">
        <f>IFERROR(VLOOKUP($P2473,'Kredieten productgroepen functi'!$C:$M,9,FALSE),"n.v.t.")</f>
        <v>Recreatie</v>
      </c>
      <c r="AR2473" s="16" t="str">
        <f>IFERROR(VLOOKUP($P2473,'Kredieten productgroepen functi'!$C:$M,10,FALSE),"n.v.t.")</f>
        <v>6</v>
      </c>
      <c r="AS2473" s="16" t="str">
        <f>IFERROR(VLOOKUP($P2473,'Kredieten productgroepen functi'!$C:$M,11,FALSE),"n.v.t.")</f>
        <v>Recreatie en natuur</v>
      </c>
      <c r="AT2473" s="16" t="str">
        <f t="shared" si="119"/>
        <v>Baten</v>
      </c>
      <c r="AU2473" s="16" t="str">
        <f>IFERROR(VLOOKUP($R2473,Kostensoorten!$C:$J,7,FALSE),"n.v.t.")</f>
        <v>6.9</v>
      </c>
      <c r="AV2473" s="16" t="str">
        <f>IFERROR(VLOOKUP($R2473,Kostensoorten!$C:$J,8,FALSE),"n.v.t.")</f>
        <v>Overige administratieve boekinge</v>
      </c>
    </row>
    <row r="2474" spans="6:48">
      <c r="F2474" s="2" t="s">
        <v>8853</v>
      </c>
      <c r="G2474" s="2" t="s">
        <v>39</v>
      </c>
      <c r="H2474" s="2" t="s">
        <v>39</v>
      </c>
      <c r="I2474" s="18">
        <v>9801</v>
      </c>
      <c r="P2474" s="16" t="str">
        <f t="shared" si="117"/>
        <v>661100</v>
      </c>
      <c r="Q2474" s="16" t="str">
        <f>IFERROR(VLOOKUP($P2474,'Kredieten productgroepen functi'!$C:$M,2,FALSE),"n.v.t.")</f>
        <v>Weekendbediening kunstwrkn vaarrecr</v>
      </c>
      <c r="R2474" s="16" t="str">
        <f t="shared" si="118"/>
        <v>423111</v>
      </c>
      <c r="S2474" s="16" t="str">
        <f>IFERROR(VLOOKUP($R2474,Kostensoorten!$C:$J,2,FALSE),"n.v.t.")</f>
        <v>Overige specifieke gebruiksgoederen</v>
      </c>
      <c r="T2474" s="16" t="s">
        <v>39</v>
      </c>
      <c r="U2474" s="16" t="s">
        <v>39</v>
      </c>
      <c r="V2474" s="16" t="s">
        <v>39</v>
      </c>
      <c r="W2474" s="16" t="s">
        <v>39</v>
      </c>
      <c r="X2474" s="16" t="s">
        <v>39</v>
      </c>
      <c r="Y2474" s="16" t="s">
        <v>39</v>
      </c>
      <c r="Z2474" s="16" t="s">
        <v>39</v>
      </c>
      <c r="AA2474" s="16" t="s">
        <v>39</v>
      </c>
      <c r="AB2474" s="16" t="s">
        <v>39</v>
      </c>
      <c r="AC2474" s="16" t="s">
        <v>39</v>
      </c>
      <c r="AD2474" s="16" t="s">
        <v>39</v>
      </c>
      <c r="AE2474" s="16" t="s">
        <v>39</v>
      </c>
      <c r="AF2474" s="16" t="s">
        <v>39</v>
      </c>
      <c r="AG2474" s="16" t="s">
        <v>39</v>
      </c>
      <c r="AH2474" s="16" t="s">
        <v>39</v>
      </c>
      <c r="AI2474" s="16" t="s">
        <v>39</v>
      </c>
      <c r="AJ2474" s="16" t="s">
        <v>39</v>
      </c>
      <c r="AL2474" s="16" t="s">
        <v>39</v>
      </c>
      <c r="AM2474" s="16" t="s">
        <v>39</v>
      </c>
      <c r="AN2474" s="16" t="str">
        <f>IFERROR(VLOOKUP($P2474,'Kredieten productgroepen functi'!$C:$M,6,FALSE),"n.v.t.")</f>
        <v>6101</v>
      </c>
      <c r="AO2474" s="16" t="str">
        <f>IFERROR(VLOOKUP($P2474,'Kredieten productgroepen functi'!$C:$M,7,FALSE),"n.v.t.")</f>
        <v>Toerisme en recreatie</v>
      </c>
      <c r="AP2474" s="16" t="str">
        <f>IFERROR(VLOOKUP($P2474,'Kredieten productgroepen functi'!$C:$M,8,FALSE),"n.v.t.")</f>
        <v>61</v>
      </c>
      <c r="AQ2474" s="16" t="str">
        <f>IFERROR(VLOOKUP($P2474,'Kredieten productgroepen functi'!$C:$M,9,FALSE),"n.v.t.")</f>
        <v>Recreatie</v>
      </c>
      <c r="AR2474" s="16" t="str">
        <f>IFERROR(VLOOKUP($P2474,'Kredieten productgroepen functi'!$C:$M,10,FALSE),"n.v.t.")</f>
        <v>6</v>
      </c>
      <c r="AS2474" s="16" t="str">
        <f>IFERROR(VLOOKUP($P2474,'Kredieten productgroepen functi'!$C:$M,11,FALSE),"n.v.t.")</f>
        <v>Recreatie en natuur</v>
      </c>
      <c r="AT2474" s="16" t="str">
        <f t="shared" si="119"/>
        <v>Lasten</v>
      </c>
      <c r="AU2474" s="16" t="str">
        <f>IFERROR(VLOOKUP($R2474,Kostensoorten!$C:$J,7,FALSE),"n.v.t.")</f>
        <v>2.3.1</v>
      </c>
      <c r="AV2474" s="16" t="str">
        <f>IFERROR(VLOOKUP($R2474,Kostensoorten!$C:$J,8,FALSE),"n.v.t.")</f>
        <v>Aankopen niet duurzame goedere</v>
      </c>
    </row>
    <row r="2475" spans="6:48">
      <c r="F2475" s="2" t="s">
        <v>7127</v>
      </c>
      <c r="G2475" s="2" t="s">
        <v>39</v>
      </c>
      <c r="H2475" s="2" t="s">
        <v>39</v>
      </c>
      <c r="I2475" s="18">
        <v>25660.14</v>
      </c>
      <c r="P2475" s="16" t="str">
        <f t="shared" si="117"/>
        <v>661100</v>
      </c>
      <c r="Q2475" s="16" t="str">
        <f>IFERROR(VLOOKUP($P2475,'Kredieten productgroepen functi'!$C:$M,2,FALSE),"n.v.t.")</f>
        <v>Weekendbediening kunstwrkn vaarrecr</v>
      </c>
      <c r="R2475" s="16" t="str">
        <f t="shared" si="118"/>
        <v>423139</v>
      </c>
      <c r="S2475" s="16" t="str">
        <f>IFERROR(VLOOKUP($R2475,Kostensoorten!$C:$J,2,FALSE),"n.v.t.")</f>
        <v>Overige diensten van derden</v>
      </c>
      <c r="T2475" s="16" t="s">
        <v>39</v>
      </c>
      <c r="U2475" s="16" t="s">
        <v>39</v>
      </c>
      <c r="V2475" s="16" t="s">
        <v>39</v>
      </c>
      <c r="W2475" s="16" t="s">
        <v>39</v>
      </c>
      <c r="X2475" s="16" t="s">
        <v>39</v>
      </c>
      <c r="Y2475" s="16" t="s">
        <v>39</v>
      </c>
      <c r="Z2475" s="16" t="s">
        <v>39</v>
      </c>
      <c r="AA2475" s="16" t="s">
        <v>39</v>
      </c>
      <c r="AB2475" s="16" t="s">
        <v>39</v>
      </c>
      <c r="AC2475" s="16" t="s">
        <v>39</v>
      </c>
      <c r="AD2475" s="16" t="s">
        <v>39</v>
      </c>
      <c r="AE2475" s="16" t="s">
        <v>39</v>
      </c>
      <c r="AF2475" s="16" t="s">
        <v>39</v>
      </c>
      <c r="AG2475" s="16" t="s">
        <v>39</v>
      </c>
      <c r="AH2475" s="16" t="s">
        <v>39</v>
      </c>
      <c r="AI2475" s="16" t="s">
        <v>39</v>
      </c>
      <c r="AJ2475" s="16" t="s">
        <v>39</v>
      </c>
      <c r="AL2475" s="16" t="s">
        <v>39</v>
      </c>
      <c r="AM2475" s="16" t="s">
        <v>39</v>
      </c>
      <c r="AN2475" s="16" t="str">
        <f>IFERROR(VLOOKUP($P2475,'Kredieten productgroepen functi'!$C:$M,6,FALSE),"n.v.t.")</f>
        <v>6101</v>
      </c>
      <c r="AO2475" s="16" t="str">
        <f>IFERROR(VLOOKUP($P2475,'Kredieten productgroepen functi'!$C:$M,7,FALSE),"n.v.t.")</f>
        <v>Toerisme en recreatie</v>
      </c>
      <c r="AP2475" s="16" t="str">
        <f>IFERROR(VLOOKUP($P2475,'Kredieten productgroepen functi'!$C:$M,8,FALSE),"n.v.t.")</f>
        <v>61</v>
      </c>
      <c r="AQ2475" s="16" t="str">
        <f>IFERROR(VLOOKUP($P2475,'Kredieten productgroepen functi'!$C:$M,9,FALSE),"n.v.t.")</f>
        <v>Recreatie</v>
      </c>
      <c r="AR2475" s="16" t="str">
        <f>IFERROR(VLOOKUP($P2475,'Kredieten productgroepen functi'!$C:$M,10,FALSE),"n.v.t.")</f>
        <v>6</v>
      </c>
      <c r="AS2475" s="16" t="str">
        <f>IFERROR(VLOOKUP($P2475,'Kredieten productgroepen functi'!$C:$M,11,FALSE),"n.v.t.")</f>
        <v>Recreatie en natuur</v>
      </c>
      <c r="AT2475" s="16" t="str">
        <f t="shared" si="119"/>
        <v>Lasten</v>
      </c>
      <c r="AU2475" s="16" t="str">
        <f>IFERROR(VLOOKUP($R2475,Kostensoorten!$C:$J,7,FALSE),"n.v.t.")</f>
        <v>2.3.1</v>
      </c>
      <c r="AV2475" s="16" t="str">
        <f>IFERROR(VLOOKUP($R2475,Kostensoorten!$C:$J,8,FALSE),"n.v.t.")</f>
        <v>Aankopen niet duurzame goedere</v>
      </c>
    </row>
    <row r="2476" spans="6:48">
      <c r="F2476" s="2" t="s">
        <v>8854</v>
      </c>
      <c r="G2476" s="2" t="s">
        <v>39</v>
      </c>
      <c r="H2476" s="2" t="s">
        <v>39</v>
      </c>
      <c r="I2476" s="18">
        <v>3315</v>
      </c>
      <c r="P2476" s="16" t="str">
        <f t="shared" si="117"/>
        <v>661100</v>
      </c>
      <c r="Q2476" s="16" t="str">
        <f>IFERROR(VLOOKUP($P2476,'Kredieten productgroepen functi'!$C:$M,2,FALSE),"n.v.t.")</f>
        <v>Weekendbediening kunstwrkn vaarrecr</v>
      </c>
      <c r="R2476" s="16" t="str">
        <f t="shared" si="118"/>
        <v>440202</v>
      </c>
      <c r="S2476" s="16" t="str">
        <f>IFERROR(VLOOKUP($R2476,Kostensoorten!$C:$J,2,FALSE),"n.v.t.")</f>
        <v>Overige inkomensoverdr. aan overhdn</v>
      </c>
      <c r="T2476" s="16" t="s">
        <v>39</v>
      </c>
      <c r="U2476" s="16" t="s">
        <v>39</v>
      </c>
      <c r="V2476" s="16" t="s">
        <v>39</v>
      </c>
      <c r="W2476" s="16" t="s">
        <v>39</v>
      </c>
      <c r="X2476" s="16" t="s">
        <v>39</v>
      </c>
      <c r="Y2476" s="16" t="s">
        <v>39</v>
      </c>
      <c r="Z2476" s="16" t="s">
        <v>39</v>
      </c>
      <c r="AA2476" s="16" t="s">
        <v>39</v>
      </c>
      <c r="AB2476" s="16" t="s">
        <v>39</v>
      </c>
      <c r="AC2476" s="16" t="s">
        <v>39</v>
      </c>
      <c r="AD2476" s="16" t="s">
        <v>39</v>
      </c>
      <c r="AE2476" s="16" t="s">
        <v>39</v>
      </c>
      <c r="AF2476" s="16" t="s">
        <v>39</v>
      </c>
      <c r="AG2476" s="16" t="s">
        <v>39</v>
      </c>
      <c r="AH2476" s="16" t="s">
        <v>39</v>
      </c>
      <c r="AI2476" s="16" t="s">
        <v>39</v>
      </c>
      <c r="AJ2476" s="16" t="s">
        <v>39</v>
      </c>
      <c r="AL2476" s="16" t="s">
        <v>39</v>
      </c>
      <c r="AM2476" s="16" t="s">
        <v>39</v>
      </c>
      <c r="AN2476" s="16" t="str">
        <f>IFERROR(VLOOKUP($P2476,'Kredieten productgroepen functi'!$C:$M,6,FALSE),"n.v.t.")</f>
        <v>6101</v>
      </c>
      <c r="AO2476" s="16" t="str">
        <f>IFERROR(VLOOKUP($P2476,'Kredieten productgroepen functi'!$C:$M,7,FALSE),"n.v.t.")</f>
        <v>Toerisme en recreatie</v>
      </c>
      <c r="AP2476" s="16" t="str">
        <f>IFERROR(VLOOKUP($P2476,'Kredieten productgroepen functi'!$C:$M,8,FALSE),"n.v.t.")</f>
        <v>61</v>
      </c>
      <c r="AQ2476" s="16" t="str">
        <f>IFERROR(VLOOKUP($P2476,'Kredieten productgroepen functi'!$C:$M,9,FALSE),"n.v.t.")</f>
        <v>Recreatie</v>
      </c>
      <c r="AR2476" s="16" t="str">
        <f>IFERROR(VLOOKUP($P2476,'Kredieten productgroepen functi'!$C:$M,10,FALSE),"n.v.t.")</f>
        <v>6</v>
      </c>
      <c r="AS2476" s="16" t="str">
        <f>IFERROR(VLOOKUP($P2476,'Kredieten productgroepen functi'!$C:$M,11,FALSE),"n.v.t.")</f>
        <v>Recreatie en natuur</v>
      </c>
      <c r="AT2476" s="16" t="str">
        <f t="shared" si="119"/>
        <v>Lasten</v>
      </c>
      <c r="AU2476" s="16" t="str">
        <f>IFERROR(VLOOKUP($R2476,Kostensoorten!$C:$J,7,FALSE),"n.v.t.")</f>
        <v>4.0.2</v>
      </c>
      <c r="AV2476" s="16" t="str">
        <f>IFERROR(VLOOKUP($R2476,Kostensoorten!$C:$J,8,FALSE),"n.v.t.")</f>
        <v>Inkomensoverdrachten aan overh</v>
      </c>
    </row>
    <row r="2477" spans="6:48">
      <c r="F2477" s="2" t="s">
        <v>8855</v>
      </c>
      <c r="G2477" s="2" t="s">
        <v>39</v>
      </c>
      <c r="H2477" s="2" t="s">
        <v>39</v>
      </c>
      <c r="I2477" s="18">
        <v>-1755</v>
      </c>
      <c r="P2477" s="16" t="str">
        <f t="shared" si="117"/>
        <v>661100</v>
      </c>
      <c r="Q2477" s="16" t="str">
        <f>IFERROR(VLOOKUP($P2477,'Kredieten productgroepen functi'!$C:$M,2,FALSE),"n.v.t.")</f>
        <v>Weekendbediening kunstwrkn vaarrecr</v>
      </c>
      <c r="R2477" s="16" t="str">
        <f t="shared" si="118"/>
        <v>840120</v>
      </c>
      <c r="S2477" s="16" t="str">
        <f>IFERROR(VLOOKUP($R2477,Kostensoorten!$C:$J,2,FALSE),"n.v.t.")</f>
        <v>Inkomensoverdracht provincies</v>
      </c>
      <c r="T2477" s="16" t="s">
        <v>39</v>
      </c>
      <c r="U2477" s="16" t="s">
        <v>39</v>
      </c>
      <c r="V2477" s="16" t="s">
        <v>39</v>
      </c>
      <c r="W2477" s="16" t="s">
        <v>39</v>
      </c>
      <c r="X2477" s="16" t="s">
        <v>39</v>
      </c>
      <c r="Y2477" s="16" t="s">
        <v>39</v>
      </c>
      <c r="Z2477" s="16" t="s">
        <v>39</v>
      </c>
      <c r="AA2477" s="16" t="s">
        <v>39</v>
      </c>
      <c r="AB2477" s="16" t="s">
        <v>39</v>
      </c>
      <c r="AC2477" s="16" t="s">
        <v>39</v>
      </c>
      <c r="AD2477" s="16" t="s">
        <v>39</v>
      </c>
      <c r="AE2477" s="16" t="s">
        <v>39</v>
      </c>
      <c r="AF2477" s="16" t="s">
        <v>39</v>
      </c>
      <c r="AG2477" s="16" t="s">
        <v>39</v>
      </c>
      <c r="AH2477" s="16" t="s">
        <v>39</v>
      </c>
      <c r="AI2477" s="16" t="s">
        <v>39</v>
      </c>
      <c r="AJ2477" s="16" t="s">
        <v>39</v>
      </c>
      <c r="AL2477" s="16" t="s">
        <v>39</v>
      </c>
      <c r="AM2477" s="16" t="s">
        <v>39</v>
      </c>
      <c r="AN2477" s="16" t="str">
        <f>IFERROR(VLOOKUP($P2477,'Kredieten productgroepen functi'!$C:$M,6,FALSE),"n.v.t.")</f>
        <v>6101</v>
      </c>
      <c r="AO2477" s="16" t="str">
        <f>IFERROR(VLOOKUP($P2477,'Kredieten productgroepen functi'!$C:$M,7,FALSE),"n.v.t.")</f>
        <v>Toerisme en recreatie</v>
      </c>
      <c r="AP2477" s="16" t="str">
        <f>IFERROR(VLOOKUP($P2477,'Kredieten productgroepen functi'!$C:$M,8,FALSE),"n.v.t.")</f>
        <v>61</v>
      </c>
      <c r="AQ2477" s="16" t="str">
        <f>IFERROR(VLOOKUP($P2477,'Kredieten productgroepen functi'!$C:$M,9,FALSE),"n.v.t.")</f>
        <v>Recreatie</v>
      </c>
      <c r="AR2477" s="16" t="str">
        <f>IFERROR(VLOOKUP($P2477,'Kredieten productgroepen functi'!$C:$M,10,FALSE),"n.v.t.")</f>
        <v>6</v>
      </c>
      <c r="AS2477" s="16" t="str">
        <f>IFERROR(VLOOKUP($P2477,'Kredieten productgroepen functi'!$C:$M,11,FALSE),"n.v.t.")</f>
        <v>Recreatie en natuur</v>
      </c>
      <c r="AT2477" s="16" t="str">
        <f t="shared" si="119"/>
        <v>Baten</v>
      </c>
      <c r="AU2477" s="16" t="str">
        <f>IFERROR(VLOOKUP($R2477,Kostensoorten!$C:$J,7,FALSE),"n.v.t.")</f>
        <v>4.0.1</v>
      </c>
      <c r="AV2477" s="16" t="str">
        <f>IFERROR(VLOOKUP($R2477,Kostensoorten!$C:$J,8,FALSE),"n.v.t.")</f>
        <v>Inkomensoverdrachten van overh</v>
      </c>
    </row>
    <row r="2478" spans="6:48">
      <c r="F2478" s="2" t="s">
        <v>8856</v>
      </c>
      <c r="G2478" s="2" t="s">
        <v>39</v>
      </c>
      <c r="H2478" s="2" t="s">
        <v>39</v>
      </c>
      <c r="I2478" s="18">
        <v>-1620</v>
      </c>
      <c r="P2478" s="16" t="str">
        <f t="shared" si="117"/>
        <v>661100</v>
      </c>
      <c r="Q2478" s="16" t="str">
        <f>IFERROR(VLOOKUP($P2478,'Kredieten productgroepen functi'!$C:$M,2,FALSE),"n.v.t.")</f>
        <v>Weekendbediening kunstwrkn vaarrecr</v>
      </c>
      <c r="R2478" s="16" t="str">
        <f t="shared" si="118"/>
        <v>840130</v>
      </c>
      <c r="S2478" s="16" t="str">
        <f>IFERROR(VLOOKUP($R2478,Kostensoorten!$C:$J,2,FALSE),"n.v.t.")</f>
        <v>Inkomensoverdracht gemeenten</v>
      </c>
      <c r="T2478" s="16" t="s">
        <v>39</v>
      </c>
      <c r="U2478" s="16" t="s">
        <v>39</v>
      </c>
      <c r="V2478" s="16" t="s">
        <v>39</v>
      </c>
      <c r="W2478" s="16" t="s">
        <v>39</v>
      </c>
      <c r="X2478" s="16" t="s">
        <v>39</v>
      </c>
      <c r="Y2478" s="16" t="s">
        <v>39</v>
      </c>
      <c r="Z2478" s="16" t="s">
        <v>39</v>
      </c>
      <c r="AA2478" s="16" t="s">
        <v>39</v>
      </c>
      <c r="AB2478" s="16" t="s">
        <v>39</v>
      </c>
      <c r="AC2478" s="16" t="s">
        <v>39</v>
      </c>
      <c r="AD2478" s="16" t="s">
        <v>39</v>
      </c>
      <c r="AE2478" s="16" t="s">
        <v>39</v>
      </c>
      <c r="AF2478" s="16" t="s">
        <v>39</v>
      </c>
      <c r="AG2478" s="16" t="s">
        <v>39</v>
      </c>
      <c r="AH2478" s="16" t="s">
        <v>39</v>
      </c>
      <c r="AI2478" s="16" t="s">
        <v>39</v>
      </c>
      <c r="AJ2478" s="16" t="s">
        <v>39</v>
      </c>
      <c r="AL2478" s="16" t="s">
        <v>39</v>
      </c>
      <c r="AM2478" s="16" t="s">
        <v>39</v>
      </c>
      <c r="AN2478" s="16" t="str">
        <f>IFERROR(VLOOKUP($P2478,'Kredieten productgroepen functi'!$C:$M,6,FALSE),"n.v.t.")</f>
        <v>6101</v>
      </c>
      <c r="AO2478" s="16" t="str">
        <f>IFERROR(VLOOKUP($P2478,'Kredieten productgroepen functi'!$C:$M,7,FALSE),"n.v.t.")</f>
        <v>Toerisme en recreatie</v>
      </c>
      <c r="AP2478" s="16" t="str">
        <f>IFERROR(VLOOKUP($P2478,'Kredieten productgroepen functi'!$C:$M,8,FALSE),"n.v.t.")</f>
        <v>61</v>
      </c>
      <c r="AQ2478" s="16" t="str">
        <f>IFERROR(VLOOKUP($P2478,'Kredieten productgroepen functi'!$C:$M,9,FALSE),"n.v.t.")</f>
        <v>Recreatie</v>
      </c>
      <c r="AR2478" s="16" t="str">
        <f>IFERROR(VLOOKUP($P2478,'Kredieten productgroepen functi'!$C:$M,10,FALSE),"n.v.t.")</f>
        <v>6</v>
      </c>
      <c r="AS2478" s="16" t="str">
        <f>IFERROR(VLOOKUP($P2478,'Kredieten productgroepen functi'!$C:$M,11,FALSE),"n.v.t.")</f>
        <v>Recreatie en natuur</v>
      </c>
      <c r="AT2478" s="16" t="str">
        <f t="shared" si="119"/>
        <v>Baten</v>
      </c>
      <c r="AU2478" s="16" t="str">
        <f>IFERROR(VLOOKUP($R2478,Kostensoorten!$C:$J,7,FALSE),"n.v.t.")</f>
        <v>4.0.1</v>
      </c>
      <c r="AV2478" s="16" t="str">
        <f>IFERROR(VLOOKUP($R2478,Kostensoorten!$C:$J,8,FALSE),"n.v.t.")</f>
        <v>Inkomensoverdrachten van overh</v>
      </c>
    </row>
    <row r="2479" spans="6:48">
      <c r="F2479" s="2" t="s">
        <v>8857</v>
      </c>
      <c r="G2479" s="2" t="s">
        <v>39</v>
      </c>
      <c r="H2479" s="2" t="s">
        <v>39</v>
      </c>
      <c r="I2479" s="18">
        <v>-270</v>
      </c>
      <c r="P2479" s="16" t="str">
        <f t="shared" si="117"/>
        <v>661100</v>
      </c>
      <c r="Q2479" s="16" t="str">
        <f>IFERROR(VLOOKUP($P2479,'Kredieten productgroepen functi'!$C:$M,2,FALSE),"n.v.t.")</f>
        <v>Weekendbediening kunstwrkn vaarrecr</v>
      </c>
      <c r="R2479" s="16" t="str">
        <f t="shared" si="118"/>
        <v>840140</v>
      </c>
      <c r="S2479" s="16" t="str">
        <f>IFERROR(VLOOKUP($R2479,Kostensoorten!$C:$J,2,FALSE),"n.v.t.")</f>
        <v>Inkomensoverdracht waterschappen</v>
      </c>
      <c r="T2479" s="16" t="s">
        <v>39</v>
      </c>
      <c r="U2479" s="16" t="s">
        <v>39</v>
      </c>
      <c r="V2479" s="16" t="s">
        <v>39</v>
      </c>
      <c r="W2479" s="16" t="s">
        <v>39</v>
      </c>
      <c r="X2479" s="16" t="s">
        <v>39</v>
      </c>
      <c r="Y2479" s="16" t="s">
        <v>39</v>
      </c>
      <c r="Z2479" s="16" t="s">
        <v>39</v>
      </c>
      <c r="AA2479" s="16" t="s">
        <v>39</v>
      </c>
      <c r="AB2479" s="16" t="s">
        <v>39</v>
      </c>
      <c r="AC2479" s="16" t="s">
        <v>39</v>
      </c>
      <c r="AD2479" s="16" t="s">
        <v>39</v>
      </c>
      <c r="AE2479" s="16" t="s">
        <v>39</v>
      </c>
      <c r="AF2479" s="16" t="s">
        <v>39</v>
      </c>
      <c r="AG2479" s="16" t="s">
        <v>39</v>
      </c>
      <c r="AH2479" s="16" t="s">
        <v>39</v>
      </c>
      <c r="AI2479" s="16" t="s">
        <v>39</v>
      </c>
      <c r="AJ2479" s="16" t="s">
        <v>39</v>
      </c>
      <c r="AL2479" s="16" t="s">
        <v>39</v>
      </c>
      <c r="AM2479" s="16" t="s">
        <v>39</v>
      </c>
      <c r="AN2479" s="16" t="str">
        <f>IFERROR(VLOOKUP($P2479,'Kredieten productgroepen functi'!$C:$M,6,FALSE),"n.v.t.")</f>
        <v>6101</v>
      </c>
      <c r="AO2479" s="16" t="str">
        <f>IFERROR(VLOOKUP($P2479,'Kredieten productgroepen functi'!$C:$M,7,FALSE),"n.v.t.")</f>
        <v>Toerisme en recreatie</v>
      </c>
      <c r="AP2479" s="16" t="str">
        <f>IFERROR(VLOOKUP($P2479,'Kredieten productgroepen functi'!$C:$M,8,FALSE),"n.v.t.")</f>
        <v>61</v>
      </c>
      <c r="AQ2479" s="16" t="str">
        <f>IFERROR(VLOOKUP($P2479,'Kredieten productgroepen functi'!$C:$M,9,FALSE),"n.v.t.")</f>
        <v>Recreatie</v>
      </c>
      <c r="AR2479" s="16" t="str">
        <f>IFERROR(VLOOKUP($P2479,'Kredieten productgroepen functi'!$C:$M,10,FALSE),"n.v.t.")</f>
        <v>6</v>
      </c>
      <c r="AS2479" s="16" t="str">
        <f>IFERROR(VLOOKUP($P2479,'Kredieten productgroepen functi'!$C:$M,11,FALSE),"n.v.t.")</f>
        <v>Recreatie en natuur</v>
      </c>
      <c r="AT2479" s="16" t="str">
        <f t="shared" si="119"/>
        <v>Baten</v>
      </c>
      <c r="AU2479" s="16" t="str">
        <f>IFERROR(VLOOKUP($R2479,Kostensoorten!$C:$J,7,FALSE),"n.v.t.")</f>
        <v>4.0.1</v>
      </c>
      <c r="AV2479" s="16" t="str">
        <f>IFERROR(VLOOKUP($R2479,Kostensoorten!$C:$J,8,FALSE),"n.v.t.")</f>
        <v>Inkomensoverdrachten van overh</v>
      </c>
    </row>
    <row r="2480" spans="6:48">
      <c r="F2480" s="2" t="s">
        <v>8858</v>
      </c>
      <c r="G2480" s="2" t="s">
        <v>39</v>
      </c>
      <c r="H2480" s="2" t="s">
        <v>39</v>
      </c>
      <c r="I2480" s="18">
        <v>-2835</v>
      </c>
      <c r="P2480" s="16" t="str">
        <f t="shared" si="117"/>
        <v>661100</v>
      </c>
      <c r="Q2480" s="16" t="str">
        <f>IFERROR(VLOOKUP($P2480,'Kredieten productgroepen functi'!$C:$M,2,FALSE),"n.v.t.")</f>
        <v>Weekendbediening kunstwrkn vaarrecr</v>
      </c>
      <c r="R2480" s="16" t="str">
        <f t="shared" si="118"/>
        <v>840210</v>
      </c>
      <c r="S2480" s="16" t="str">
        <f>IFERROR(VLOOKUP($R2480,Kostensoorten!$C:$J,2,FALSE),"n.v.t.")</f>
        <v>Inkomensoverdracht bedrijven</v>
      </c>
      <c r="T2480" s="16" t="s">
        <v>39</v>
      </c>
      <c r="U2480" s="16" t="s">
        <v>39</v>
      </c>
      <c r="V2480" s="16" t="s">
        <v>39</v>
      </c>
      <c r="W2480" s="16" t="s">
        <v>39</v>
      </c>
      <c r="X2480" s="16" t="s">
        <v>39</v>
      </c>
      <c r="Y2480" s="16" t="s">
        <v>39</v>
      </c>
      <c r="Z2480" s="16" t="s">
        <v>39</v>
      </c>
      <c r="AA2480" s="16" t="s">
        <v>39</v>
      </c>
      <c r="AB2480" s="16" t="s">
        <v>39</v>
      </c>
      <c r="AC2480" s="16" t="s">
        <v>39</v>
      </c>
      <c r="AD2480" s="16" t="s">
        <v>39</v>
      </c>
      <c r="AE2480" s="16" t="s">
        <v>39</v>
      </c>
      <c r="AF2480" s="16" t="s">
        <v>39</v>
      </c>
      <c r="AG2480" s="16" t="s">
        <v>39</v>
      </c>
      <c r="AH2480" s="16" t="s">
        <v>39</v>
      </c>
      <c r="AI2480" s="16" t="s">
        <v>39</v>
      </c>
      <c r="AJ2480" s="16" t="s">
        <v>39</v>
      </c>
      <c r="AL2480" s="16" t="s">
        <v>39</v>
      </c>
      <c r="AM2480" s="16" t="s">
        <v>39</v>
      </c>
      <c r="AN2480" s="16" t="str">
        <f>IFERROR(VLOOKUP($P2480,'Kredieten productgroepen functi'!$C:$M,6,FALSE),"n.v.t.")</f>
        <v>6101</v>
      </c>
      <c r="AO2480" s="16" t="str">
        <f>IFERROR(VLOOKUP($P2480,'Kredieten productgroepen functi'!$C:$M,7,FALSE),"n.v.t.")</f>
        <v>Toerisme en recreatie</v>
      </c>
      <c r="AP2480" s="16" t="str">
        <f>IFERROR(VLOOKUP($P2480,'Kredieten productgroepen functi'!$C:$M,8,FALSE),"n.v.t.")</f>
        <v>61</v>
      </c>
      <c r="AQ2480" s="16" t="str">
        <f>IFERROR(VLOOKUP($P2480,'Kredieten productgroepen functi'!$C:$M,9,FALSE),"n.v.t.")</f>
        <v>Recreatie</v>
      </c>
      <c r="AR2480" s="16" t="str">
        <f>IFERROR(VLOOKUP($P2480,'Kredieten productgroepen functi'!$C:$M,10,FALSE),"n.v.t.")</f>
        <v>6</v>
      </c>
      <c r="AS2480" s="16" t="str">
        <f>IFERROR(VLOOKUP($P2480,'Kredieten productgroepen functi'!$C:$M,11,FALSE),"n.v.t.")</f>
        <v>Recreatie en natuur</v>
      </c>
      <c r="AT2480" s="16" t="str">
        <f t="shared" si="119"/>
        <v>Baten</v>
      </c>
      <c r="AU2480" s="16" t="str">
        <f>IFERROR(VLOOKUP($R2480,Kostensoorten!$C:$J,7,FALSE),"n.v.t.")</f>
        <v>4.0.2</v>
      </c>
      <c r="AV2480" s="16" t="str">
        <f>IFERROR(VLOOKUP($R2480,Kostensoorten!$C:$J,8,FALSE),"n.v.t.")</f>
        <v>Overige inkomensoverdrachten</v>
      </c>
    </row>
    <row r="2481" spans="6:48">
      <c r="F2481" s="2" t="s">
        <v>8859</v>
      </c>
      <c r="G2481" s="2" t="s">
        <v>39</v>
      </c>
      <c r="H2481" s="2" t="s">
        <v>39</v>
      </c>
      <c r="I2481" s="18">
        <v>-567</v>
      </c>
      <c r="P2481" s="16" t="str">
        <f t="shared" si="117"/>
        <v>661100</v>
      </c>
      <c r="Q2481" s="16" t="str">
        <f>IFERROR(VLOOKUP($P2481,'Kredieten productgroepen functi'!$C:$M,2,FALSE),"n.v.t.")</f>
        <v>Weekendbediening kunstwrkn vaarrecr</v>
      </c>
      <c r="R2481" s="16" t="str">
        <f t="shared" si="118"/>
        <v>840220</v>
      </c>
      <c r="S2481" s="16" t="str">
        <f>IFERROR(VLOOKUP($R2481,Kostensoorten!$C:$J,2,FALSE),"n.v.t.")</f>
        <v>Overige inkomensoverdrachten</v>
      </c>
      <c r="T2481" s="16" t="s">
        <v>39</v>
      </c>
      <c r="U2481" s="16" t="s">
        <v>39</v>
      </c>
      <c r="V2481" s="16" t="s">
        <v>39</v>
      </c>
      <c r="W2481" s="16" t="s">
        <v>39</v>
      </c>
      <c r="X2481" s="16" t="s">
        <v>39</v>
      </c>
      <c r="Y2481" s="16" t="s">
        <v>39</v>
      </c>
      <c r="Z2481" s="16" t="s">
        <v>39</v>
      </c>
      <c r="AA2481" s="16" t="s">
        <v>39</v>
      </c>
      <c r="AB2481" s="16" t="s">
        <v>39</v>
      </c>
      <c r="AC2481" s="16" t="s">
        <v>39</v>
      </c>
      <c r="AD2481" s="16" t="s">
        <v>39</v>
      </c>
      <c r="AE2481" s="16" t="s">
        <v>39</v>
      </c>
      <c r="AF2481" s="16" t="s">
        <v>39</v>
      </c>
      <c r="AG2481" s="16" t="s">
        <v>39</v>
      </c>
      <c r="AH2481" s="16" t="s">
        <v>39</v>
      </c>
      <c r="AI2481" s="16" t="s">
        <v>39</v>
      </c>
      <c r="AJ2481" s="16" t="s">
        <v>39</v>
      </c>
      <c r="AL2481" s="16" t="s">
        <v>39</v>
      </c>
      <c r="AM2481" s="16" t="s">
        <v>39</v>
      </c>
      <c r="AN2481" s="16" t="str">
        <f>IFERROR(VLOOKUP($P2481,'Kredieten productgroepen functi'!$C:$M,6,FALSE),"n.v.t.")</f>
        <v>6101</v>
      </c>
      <c r="AO2481" s="16" t="str">
        <f>IFERROR(VLOOKUP($P2481,'Kredieten productgroepen functi'!$C:$M,7,FALSE),"n.v.t.")</f>
        <v>Toerisme en recreatie</v>
      </c>
      <c r="AP2481" s="16" t="str">
        <f>IFERROR(VLOOKUP($P2481,'Kredieten productgroepen functi'!$C:$M,8,FALSE),"n.v.t.")</f>
        <v>61</v>
      </c>
      <c r="AQ2481" s="16" t="str">
        <f>IFERROR(VLOOKUP($P2481,'Kredieten productgroepen functi'!$C:$M,9,FALSE),"n.v.t.")</f>
        <v>Recreatie</v>
      </c>
      <c r="AR2481" s="16" t="str">
        <f>IFERROR(VLOOKUP($P2481,'Kredieten productgroepen functi'!$C:$M,10,FALSE),"n.v.t.")</f>
        <v>6</v>
      </c>
      <c r="AS2481" s="16" t="str">
        <f>IFERROR(VLOOKUP($P2481,'Kredieten productgroepen functi'!$C:$M,11,FALSE),"n.v.t.")</f>
        <v>Recreatie en natuur</v>
      </c>
      <c r="AT2481" s="16" t="str">
        <f t="shared" si="119"/>
        <v>Baten</v>
      </c>
      <c r="AU2481" s="16" t="str">
        <f>IFERROR(VLOOKUP($R2481,Kostensoorten!$C:$J,7,FALSE),"n.v.t.")</f>
        <v>4.0.2</v>
      </c>
      <c r="AV2481" s="16" t="str">
        <f>IFERROR(VLOOKUP($R2481,Kostensoorten!$C:$J,8,FALSE),"n.v.t.")</f>
        <v>Overige inkomensoverdrachten</v>
      </c>
    </row>
    <row r="2482" spans="6:48">
      <c r="F2482" s="2" t="s">
        <v>7668</v>
      </c>
      <c r="G2482" s="2" t="s">
        <v>39</v>
      </c>
      <c r="H2482" s="2" t="s">
        <v>39</v>
      </c>
      <c r="I2482" s="18">
        <v>3355</v>
      </c>
      <c r="P2482" s="16" t="str">
        <f t="shared" si="117"/>
        <v>661101</v>
      </c>
      <c r="Q2482" s="16" t="str">
        <f>IFERROR(VLOOKUP($P2482,'Kredieten productgroepen functi'!$C:$M,2,FALSE),"n.v.t.")</f>
        <v>Recreatie en toerisme</v>
      </c>
      <c r="R2482" s="16" t="str">
        <f t="shared" si="118"/>
        <v>423081</v>
      </c>
      <c r="S2482" s="16" t="str">
        <f>IFERROR(VLOOKUP($R2482,Kostensoorten!$C:$J,2,FALSE),"n.v.t.")</f>
        <v>Drukwerk</v>
      </c>
      <c r="T2482" s="16" t="s">
        <v>39</v>
      </c>
      <c r="U2482" s="16" t="s">
        <v>39</v>
      </c>
      <c r="V2482" s="16" t="s">
        <v>39</v>
      </c>
      <c r="W2482" s="16" t="s">
        <v>39</v>
      </c>
      <c r="X2482" s="16" t="s">
        <v>39</v>
      </c>
      <c r="Y2482" s="16" t="s">
        <v>39</v>
      </c>
      <c r="Z2482" s="16" t="s">
        <v>39</v>
      </c>
      <c r="AA2482" s="16" t="s">
        <v>39</v>
      </c>
      <c r="AB2482" s="16" t="s">
        <v>39</v>
      </c>
      <c r="AC2482" s="16" t="s">
        <v>39</v>
      </c>
      <c r="AD2482" s="16" t="s">
        <v>39</v>
      </c>
      <c r="AE2482" s="16" t="s">
        <v>39</v>
      </c>
      <c r="AF2482" s="16" t="s">
        <v>39</v>
      </c>
      <c r="AG2482" s="16" t="s">
        <v>39</v>
      </c>
      <c r="AH2482" s="16" t="s">
        <v>39</v>
      </c>
      <c r="AI2482" s="16" t="s">
        <v>39</v>
      </c>
      <c r="AJ2482" s="16" t="s">
        <v>39</v>
      </c>
      <c r="AL2482" s="16" t="s">
        <v>39</v>
      </c>
      <c r="AM2482" s="16" t="s">
        <v>39</v>
      </c>
      <c r="AN2482" s="16" t="str">
        <f>IFERROR(VLOOKUP($P2482,'Kredieten productgroepen functi'!$C:$M,6,FALSE),"n.v.t.")</f>
        <v>6101</v>
      </c>
      <c r="AO2482" s="16" t="str">
        <f>IFERROR(VLOOKUP($P2482,'Kredieten productgroepen functi'!$C:$M,7,FALSE),"n.v.t.")</f>
        <v>Toerisme en recreatie</v>
      </c>
      <c r="AP2482" s="16" t="str">
        <f>IFERROR(VLOOKUP($P2482,'Kredieten productgroepen functi'!$C:$M,8,FALSE),"n.v.t.")</f>
        <v>61</v>
      </c>
      <c r="AQ2482" s="16" t="str">
        <f>IFERROR(VLOOKUP($P2482,'Kredieten productgroepen functi'!$C:$M,9,FALSE),"n.v.t.")</f>
        <v>Recreatie</v>
      </c>
      <c r="AR2482" s="16" t="str">
        <f>IFERROR(VLOOKUP($P2482,'Kredieten productgroepen functi'!$C:$M,10,FALSE),"n.v.t.")</f>
        <v>6</v>
      </c>
      <c r="AS2482" s="16" t="str">
        <f>IFERROR(VLOOKUP($P2482,'Kredieten productgroepen functi'!$C:$M,11,FALSE),"n.v.t.")</f>
        <v>Recreatie en natuur</v>
      </c>
      <c r="AT2482" s="16" t="str">
        <f t="shared" si="119"/>
        <v>Lasten</v>
      </c>
      <c r="AU2482" s="16" t="str">
        <f>IFERROR(VLOOKUP($R2482,Kostensoorten!$C:$J,7,FALSE),"n.v.t.")</f>
        <v>2.3.1</v>
      </c>
      <c r="AV2482" s="16" t="str">
        <f>IFERROR(VLOOKUP($R2482,Kostensoorten!$C:$J,8,FALSE),"n.v.t.")</f>
        <v>Aankopen niet duurzame goedere</v>
      </c>
    </row>
    <row r="2483" spans="6:48">
      <c r="F2483" s="2" t="s">
        <v>8860</v>
      </c>
      <c r="G2483" s="2" t="s">
        <v>39</v>
      </c>
      <c r="H2483" s="2" t="s">
        <v>39</v>
      </c>
      <c r="I2483" s="18">
        <v>183.75</v>
      </c>
      <c r="P2483" s="16" t="str">
        <f t="shared" si="117"/>
        <v>661101</v>
      </c>
      <c r="Q2483" s="16" t="str">
        <f>IFERROR(VLOOKUP($P2483,'Kredieten productgroepen functi'!$C:$M,2,FALSE),"n.v.t.")</f>
        <v>Recreatie en toerisme</v>
      </c>
      <c r="R2483" s="16" t="str">
        <f t="shared" si="118"/>
        <v>423086</v>
      </c>
      <c r="S2483" s="16" t="str">
        <f>IFERROR(VLOOKUP($R2483,Kostensoorten!$C:$J,2,FALSE),"n.v.t.")</f>
        <v>Inschr geld beroepreg. vakliterat</v>
      </c>
      <c r="T2483" s="16" t="s">
        <v>39</v>
      </c>
      <c r="U2483" s="16" t="s">
        <v>39</v>
      </c>
      <c r="V2483" s="16" t="s">
        <v>39</v>
      </c>
      <c r="W2483" s="16" t="s">
        <v>39</v>
      </c>
      <c r="X2483" s="16" t="s">
        <v>39</v>
      </c>
      <c r="Y2483" s="16" t="s">
        <v>39</v>
      </c>
      <c r="Z2483" s="16" t="s">
        <v>39</v>
      </c>
      <c r="AA2483" s="16" t="s">
        <v>39</v>
      </c>
      <c r="AB2483" s="16" t="s">
        <v>39</v>
      </c>
      <c r="AC2483" s="16" t="s">
        <v>39</v>
      </c>
      <c r="AD2483" s="16" t="s">
        <v>39</v>
      </c>
      <c r="AE2483" s="16" t="s">
        <v>39</v>
      </c>
      <c r="AF2483" s="16" t="s">
        <v>39</v>
      </c>
      <c r="AG2483" s="16" t="s">
        <v>39</v>
      </c>
      <c r="AH2483" s="16" t="s">
        <v>39</v>
      </c>
      <c r="AI2483" s="16" t="s">
        <v>39</v>
      </c>
      <c r="AJ2483" s="16" t="s">
        <v>39</v>
      </c>
      <c r="AL2483" s="16" t="s">
        <v>39</v>
      </c>
      <c r="AM2483" s="16" t="s">
        <v>39</v>
      </c>
      <c r="AN2483" s="16" t="str">
        <f>IFERROR(VLOOKUP($P2483,'Kredieten productgroepen functi'!$C:$M,6,FALSE),"n.v.t.")</f>
        <v>6101</v>
      </c>
      <c r="AO2483" s="16" t="str">
        <f>IFERROR(VLOOKUP($P2483,'Kredieten productgroepen functi'!$C:$M,7,FALSE),"n.v.t.")</f>
        <v>Toerisme en recreatie</v>
      </c>
      <c r="AP2483" s="16" t="str">
        <f>IFERROR(VLOOKUP($P2483,'Kredieten productgroepen functi'!$C:$M,8,FALSE),"n.v.t.")</f>
        <v>61</v>
      </c>
      <c r="AQ2483" s="16" t="str">
        <f>IFERROR(VLOOKUP($P2483,'Kredieten productgroepen functi'!$C:$M,9,FALSE),"n.v.t.")</f>
        <v>Recreatie</v>
      </c>
      <c r="AR2483" s="16" t="str">
        <f>IFERROR(VLOOKUP($P2483,'Kredieten productgroepen functi'!$C:$M,10,FALSE),"n.v.t.")</f>
        <v>6</v>
      </c>
      <c r="AS2483" s="16" t="str">
        <f>IFERROR(VLOOKUP($P2483,'Kredieten productgroepen functi'!$C:$M,11,FALSE),"n.v.t.")</f>
        <v>Recreatie en natuur</v>
      </c>
      <c r="AT2483" s="16" t="str">
        <f t="shared" si="119"/>
        <v>Lasten</v>
      </c>
      <c r="AU2483" s="16" t="str">
        <f>IFERROR(VLOOKUP($R2483,Kostensoorten!$C:$J,7,FALSE),"n.v.t.")</f>
        <v>2.3.1</v>
      </c>
      <c r="AV2483" s="16" t="str">
        <f>IFERROR(VLOOKUP($R2483,Kostensoorten!$C:$J,8,FALSE),"n.v.t.")</f>
        <v>Aankopen niet duurzame goedere</v>
      </c>
    </row>
    <row r="2484" spans="6:48">
      <c r="F2484" s="2" t="s">
        <v>7669</v>
      </c>
      <c r="G2484" s="2" t="s">
        <v>39</v>
      </c>
      <c r="H2484" s="2" t="s">
        <v>39</v>
      </c>
      <c r="I2484" s="18">
        <v>16450</v>
      </c>
      <c r="P2484" s="16" t="str">
        <f t="shared" si="117"/>
        <v>661101</v>
      </c>
      <c r="Q2484" s="16" t="str">
        <f>IFERROR(VLOOKUP($P2484,'Kredieten productgroepen functi'!$C:$M,2,FALSE),"n.v.t.")</f>
        <v>Recreatie en toerisme</v>
      </c>
      <c r="R2484" s="16" t="str">
        <f t="shared" si="118"/>
        <v>423132</v>
      </c>
      <c r="S2484" s="16" t="str">
        <f>IFERROR(VLOOKUP($R2484,Kostensoorten!$C:$J,2,FALSE),"n.v.t.")</f>
        <v>Adviesdiensten door derden</v>
      </c>
      <c r="T2484" s="16" t="s">
        <v>39</v>
      </c>
      <c r="U2484" s="16" t="s">
        <v>39</v>
      </c>
      <c r="V2484" s="16" t="s">
        <v>39</v>
      </c>
      <c r="W2484" s="16" t="s">
        <v>39</v>
      </c>
      <c r="X2484" s="16" t="s">
        <v>39</v>
      </c>
      <c r="Y2484" s="16" t="s">
        <v>39</v>
      </c>
      <c r="Z2484" s="16" t="s">
        <v>39</v>
      </c>
      <c r="AA2484" s="16" t="s">
        <v>39</v>
      </c>
      <c r="AB2484" s="16" t="s">
        <v>39</v>
      </c>
      <c r="AC2484" s="16" t="s">
        <v>39</v>
      </c>
      <c r="AD2484" s="16" t="s">
        <v>39</v>
      </c>
      <c r="AE2484" s="16" t="s">
        <v>39</v>
      </c>
      <c r="AF2484" s="16" t="s">
        <v>39</v>
      </c>
      <c r="AG2484" s="16" t="s">
        <v>39</v>
      </c>
      <c r="AH2484" s="16" t="s">
        <v>39</v>
      </c>
      <c r="AI2484" s="16" t="s">
        <v>39</v>
      </c>
      <c r="AJ2484" s="16" t="s">
        <v>39</v>
      </c>
      <c r="AL2484" s="16" t="s">
        <v>39</v>
      </c>
      <c r="AM2484" s="16" t="s">
        <v>39</v>
      </c>
      <c r="AN2484" s="16" t="str">
        <f>IFERROR(VLOOKUP($P2484,'Kredieten productgroepen functi'!$C:$M,6,FALSE),"n.v.t.")</f>
        <v>6101</v>
      </c>
      <c r="AO2484" s="16" t="str">
        <f>IFERROR(VLOOKUP($P2484,'Kredieten productgroepen functi'!$C:$M,7,FALSE),"n.v.t.")</f>
        <v>Toerisme en recreatie</v>
      </c>
      <c r="AP2484" s="16" t="str">
        <f>IFERROR(VLOOKUP($P2484,'Kredieten productgroepen functi'!$C:$M,8,FALSE),"n.v.t.")</f>
        <v>61</v>
      </c>
      <c r="AQ2484" s="16" t="str">
        <f>IFERROR(VLOOKUP($P2484,'Kredieten productgroepen functi'!$C:$M,9,FALSE),"n.v.t.")</f>
        <v>Recreatie</v>
      </c>
      <c r="AR2484" s="16" t="str">
        <f>IFERROR(VLOOKUP($P2484,'Kredieten productgroepen functi'!$C:$M,10,FALSE),"n.v.t.")</f>
        <v>6</v>
      </c>
      <c r="AS2484" s="16" t="str">
        <f>IFERROR(VLOOKUP($P2484,'Kredieten productgroepen functi'!$C:$M,11,FALSE),"n.v.t.")</f>
        <v>Recreatie en natuur</v>
      </c>
      <c r="AT2484" s="16" t="str">
        <f t="shared" si="119"/>
        <v>Lasten</v>
      </c>
      <c r="AU2484" s="16" t="str">
        <f>IFERROR(VLOOKUP($R2484,Kostensoorten!$C:$J,7,FALSE),"n.v.t.")</f>
        <v>2.3.1</v>
      </c>
      <c r="AV2484" s="16" t="str">
        <f>IFERROR(VLOOKUP($R2484,Kostensoorten!$C:$J,8,FALSE),"n.v.t.")</f>
        <v>Aankopen niet duurzame goedere</v>
      </c>
    </row>
    <row r="2485" spans="6:48">
      <c r="F2485" s="2" t="s">
        <v>9883</v>
      </c>
      <c r="G2485" s="2" t="s">
        <v>39</v>
      </c>
      <c r="H2485" s="2" t="s">
        <v>39</v>
      </c>
      <c r="I2485" s="18">
        <v>250</v>
      </c>
      <c r="P2485" s="16" t="str">
        <f t="shared" si="117"/>
        <v>661101</v>
      </c>
      <c r="Q2485" s="16" t="str">
        <f>IFERROR(VLOOKUP($P2485,'Kredieten productgroepen functi'!$C:$M,2,FALSE),"n.v.t.")</f>
        <v>Recreatie en toerisme</v>
      </c>
      <c r="R2485" s="16" t="str">
        <f t="shared" si="118"/>
        <v>423139</v>
      </c>
      <c r="S2485" s="16" t="str">
        <f>IFERROR(VLOOKUP($R2485,Kostensoorten!$C:$J,2,FALSE),"n.v.t.")</f>
        <v>Overige diensten van derden</v>
      </c>
      <c r="T2485" s="16" t="s">
        <v>39</v>
      </c>
      <c r="U2485" s="16" t="s">
        <v>39</v>
      </c>
      <c r="V2485" s="16" t="s">
        <v>39</v>
      </c>
      <c r="W2485" s="16" t="s">
        <v>39</v>
      </c>
      <c r="X2485" s="16" t="s">
        <v>39</v>
      </c>
      <c r="Y2485" s="16" t="s">
        <v>39</v>
      </c>
      <c r="Z2485" s="16" t="s">
        <v>39</v>
      </c>
      <c r="AA2485" s="16" t="s">
        <v>39</v>
      </c>
      <c r="AB2485" s="16" t="s">
        <v>39</v>
      </c>
      <c r="AC2485" s="16" t="s">
        <v>39</v>
      </c>
      <c r="AD2485" s="16" t="s">
        <v>39</v>
      </c>
      <c r="AE2485" s="16" t="s">
        <v>39</v>
      </c>
      <c r="AF2485" s="16" t="s">
        <v>39</v>
      </c>
      <c r="AG2485" s="16" t="s">
        <v>39</v>
      </c>
      <c r="AH2485" s="16" t="s">
        <v>39</v>
      </c>
      <c r="AI2485" s="16" t="s">
        <v>39</v>
      </c>
      <c r="AJ2485" s="16" t="s">
        <v>39</v>
      </c>
      <c r="AL2485" s="16" t="s">
        <v>39</v>
      </c>
      <c r="AM2485" s="16" t="s">
        <v>39</v>
      </c>
      <c r="AN2485" s="16" t="str">
        <f>IFERROR(VLOOKUP($P2485,'Kredieten productgroepen functi'!$C:$M,6,FALSE),"n.v.t.")</f>
        <v>6101</v>
      </c>
      <c r="AO2485" s="16" t="str">
        <f>IFERROR(VLOOKUP($P2485,'Kredieten productgroepen functi'!$C:$M,7,FALSE),"n.v.t.")</f>
        <v>Toerisme en recreatie</v>
      </c>
      <c r="AP2485" s="16" t="str">
        <f>IFERROR(VLOOKUP($P2485,'Kredieten productgroepen functi'!$C:$M,8,FALSE),"n.v.t.")</f>
        <v>61</v>
      </c>
      <c r="AQ2485" s="16" t="str">
        <f>IFERROR(VLOOKUP($P2485,'Kredieten productgroepen functi'!$C:$M,9,FALSE),"n.v.t.")</f>
        <v>Recreatie</v>
      </c>
      <c r="AR2485" s="16" t="str">
        <f>IFERROR(VLOOKUP($P2485,'Kredieten productgroepen functi'!$C:$M,10,FALSE),"n.v.t.")</f>
        <v>6</v>
      </c>
      <c r="AS2485" s="16" t="str">
        <f>IFERROR(VLOOKUP($P2485,'Kredieten productgroepen functi'!$C:$M,11,FALSE),"n.v.t.")</f>
        <v>Recreatie en natuur</v>
      </c>
      <c r="AT2485" s="16" t="str">
        <f t="shared" si="119"/>
        <v>Lasten</v>
      </c>
      <c r="AU2485" s="16" t="str">
        <f>IFERROR(VLOOKUP($R2485,Kostensoorten!$C:$J,7,FALSE),"n.v.t.")</f>
        <v>2.3.1</v>
      </c>
      <c r="AV2485" s="16" t="str">
        <f>IFERROR(VLOOKUP($R2485,Kostensoorten!$C:$J,8,FALSE),"n.v.t.")</f>
        <v>Aankopen niet duurzame goedere</v>
      </c>
    </row>
    <row r="2486" spans="6:48">
      <c r="F2486" s="2" t="s">
        <v>8307</v>
      </c>
      <c r="G2486" s="2" t="s">
        <v>39</v>
      </c>
      <c r="H2486" s="2" t="s">
        <v>39</v>
      </c>
      <c r="I2486" s="18">
        <v>891.24</v>
      </c>
      <c r="P2486" s="16" t="str">
        <f t="shared" si="117"/>
        <v>661101</v>
      </c>
      <c r="Q2486" s="16" t="str">
        <f>IFERROR(VLOOKUP($P2486,'Kredieten productgroepen functi'!$C:$M,2,FALSE),"n.v.t.")</f>
        <v>Recreatie en toerisme</v>
      </c>
      <c r="R2486" s="16" t="str">
        <f t="shared" si="118"/>
        <v>423170</v>
      </c>
      <c r="S2486" s="16" t="str">
        <f>IFERROR(VLOOKUP($R2486,Kostensoorten!$C:$J,2,FALSE),"n.v.t.")</f>
        <v>Werklunch/diner zakelijke relaties</v>
      </c>
      <c r="T2486" s="16" t="s">
        <v>39</v>
      </c>
      <c r="U2486" s="16" t="s">
        <v>39</v>
      </c>
      <c r="V2486" s="16" t="s">
        <v>39</v>
      </c>
      <c r="W2486" s="16" t="s">
        <v>39</v>
      </c>
      <c r="X2486" s="16" t="s">
        <v>39</v>
      </c>
      <c r="Y2486" s="16" t="s">
        <v>39</v>
      </c>
      <c r="Z2486" s="16" t="s">
        <v>39</v>
      </c>
      <c r="AA2486" s="16" t="s">
        <v>39</v>
      </c>
      <c r="AB2486" s="16" t="s">
        <v>39</v>
      </c>
      <c r="AC2486" s="16" t="s">
        <v>39</v>
      </c>
      <c r="AD2486" s="16" t="s">
        <v>39</v>
      </c>
      <c r="AE2486" s="16" t="s">
        <v>39</v>
      </c>
      <c r="AF2486" s="16" t="s">
        <v>39</v>
      </c>
      <c r="AG2486" s="16" t="s">
        <v>39</v>
      </c>
      <c r="AH2486" s="16" t="s">
        <v>39</v>
      </c>
      <c r="AI2486" s="16" t="s">
        <v>39</v>
      </c>
      <c r="AJ2486" s="16" t="s">
        <v>39</v>
      </c>
      <c r="AL2486" s="16" t="s">
        <v>39</v>
      </c>
      <c r="AM2486" s="16" t="s">
        <v>39</v>
      </c>
      <c r="AN2486" s="16" t="str">
        <f>IFERROR(VLOOKUP($P2486,'Kredieten productgroepen functi'!$C:$M,6,FALSE),"n.v.t.")</f>
        <v>6101</v>
      </c>
      <c r="AO2486" s="16" t="str">
        <f>IFERROR(VLOOKUP($P2486,'Kredieten productgroepen functi'!$C:$M,7,FALSE),"n.v.t.")</f>
        <v>Toerisme en recreatie</v>
      </c>
      <c r="AP2486" s="16" t="str">
        <f>IFERROR(VLOOKUP($P2486,'Kredieten productgroepen functi'!$C:$M,8,FALSE),"n.v.t.")</f>
        <v>61</v>
      </c>
      <c r="AQ2486" s="16" t="str">
        <f>IFERROR(VLOOKUP($P2486,'Kredieten productgroepen functi'!$C:$M,9,FALSE),"n.v.t.")</f>
        <v>Recreatie</v>
      </c>
      <c r="AR2486" s="16" t="str">
        <f>IFERROR(VLOOKUP($P2486,'Kredieten productgroepen functi'!$C:$M,10,FALSE),"n.v.t.")</f>
        <v>6</v>
      </c>
      <c r="AS2486" s="16" t="str">
        <f>IFERROR(VLOOKUP($P2486,'Kredieten productgroepen functi'!$C:$M,11,FALSE),"n.v.t.")</f>
        <v>Recreatie en natuur</v>
      </c>
      <c r="AT2486" s="16" t="str">
        <f t="shared" si="119"/>
        <v>Lasten</v>
      </c>
      <c r="AU2486" s="16" t="str">
        <f>IFERROR(VLOOKUP($R2486,Kostensoorten!$C:$J,7,FALSE),"n.v.t.")</f>
        <v>2.3.1</v>
      </c>
      <c r="AV2486" s="16" t="str">
        <f>IFERROR(VLOOKUP($R2486,Kostensoorten!$C:$J,8,FALSE),"n.v.t.")</f>
        <v>Aankopen niet duurzame goedere</v>
      </c>
    </row>
    <row r="2487" spans="6:48">
      <c r="F2487" s="2" t="s">
        <v>7670</v>
      </c>
      <c r="G2487" s="2" t="s">
        <v>39</v>
      </c>
      <c r="H2487" s="2" t="s">
        <v>39</v>
      </c>
      <c r="I2487" s="18">
        <v>62000</v>
      </c>
      <c r="P2487" s="16" t="str">
        <f t="shared" si="117"/>
        <v>661101</v>
      </c>
      <c r="Q2487" s="16" t="str">
        <f>IFERROR(VLOOKUP($P2487,'Kredieten productgroepen functi'!$C:$M,2,FALSE),"n.v.t.")</f>
        <v>Recreatie en toerisme</v>
      </c>
      <c r="R2487" s="16" t="str">
        <f t="shared" si="118"/>
        <v>440301</v>
      </c>
      <c r="S2487" s="16" t="str">
        <f>IFERROR(VLOOKUP($R2487,Kostensoorten!$C:$J,2,FALSE),"n.v.t.")</f>
        <v>(Exploitatie)subsidies</v>
      </c>
      <c r="T2487" s="16" t="s">
        <v>39</v>
      </c>
      <c r="U2487" s="16" t="s">
        <v>39</v>
      </c>
      <c r="V2487" s="16" t="s">
        <v>39</v>
      </c>
      <c r="W2487" s="16" t="s">
        <v>39</v>
      </c>
      <c r="X2487" s="16" t="s">
        <v>39</v>
      </c>
      <c r="Y2487" s="16" t="s">
        <v>39</v>
      </c>
      <c r="Z2487" s="16" t="s">
        <v>39</v>
      </c>
      <c r="AA2487" s="16" t="s">
        <v>39</v>
      </c>
      <c r="AB2487" s="16" t="s">
        <v>39</v>
      </c>
      <c r="AC2487" s="16" t="s">
        <v>39</v>
      </c>
      <c r="AD2487" s="16" t="s">
        <v>39</v>
      </c>
      <c r="AE2487" s="16" t="s">
        <v>39</v>
      </c>
      <c r="AF2487" s="16" t="s">
        <v>39</v>
      </c>
      <c r="AG2487" s="16" t="s">
        <v>39</v>
      </c>
      <c r="AH2487" s="16" t="s">
        <v>39</v>
      </c>
      <c r="AI2487" s="16" t="s">
        <v>39</v>
      </c>
      <c r="AJ2487" s="16" t="s">
        <v>39</v>
      </c>
      <c r="AL2487" s="16" t="s">
        <v>39</v>
      </c>
      <c r="AM2487" s="16" t="s">
        <v>39</v>
      </c>
      <c r="AN2487" s="16" t="str">
        <f>IFERROR(VLOOKUP($P2487,'Kredieten productgroepen functi'!$C:$M,6,FALSE),"n.v.t.")</f>
        <v>6101</v>
      </c>
      <c r="AO2487" s="16" t="str">
        <f>IFERROR(VLOOKUP($P2487,'Kredieten productgroepen functi'!$C:$M,7,FALSE),"n.v.t.")</f>
        <v>Toerisme en recreatie</v>
      </c>
      <c r="AP2487" s="16" t="str">
        <f>IFERROR(VLOOKUP($P2487,'Kredieten productgroepen functi'!$C:$M,8,FALSE),"n.v.t.")</f>
        <v>61</v>
      </c>
      <c r="AQ2487" s="16" t="str">
        <f>IFERROR(VLOOKUP($P2487,'Kredieten productgroepen functi'!$C:$M,9,FALSE),"n.v.t.")</f>
        <v>Recreatie</v>
      </c>
      <c r="AR2487" s="16" t="str">
        <f>IFERROR(VLOOKUP($P2487,'Kredieten productgroepen functi'!$C:$M,10,FALSE),"n.v.t.")</f>
        <v>6</v>
      </c>
      <c r="AS2487" s="16" t="str">
        <f>IFERROR(VLOOKUP($P2487,'Kredieten productgroepen functi'!$C:$M,11,FALSE),"n.v.t.")</f>
        <v>Recreatie en natuur</v>
      </c>
      <c r="AT2487" s="16" t="str">
        <f t="shared" si="119"/>
        <v>Lasten</v>
      </c>
      <c r="AU2487" s="16" t="str">
        <f>IFERROR(VLOOKUP($R2487,Kostensoorten!$C:$J,7,FALSE),"n.v.t.")</f>
        <v>4.0.3</v>
      </c>
      <c r="AV2487" s="16" t="str">
        <f>IFERROR(VLOOKUP($R2487,Kostensoorten!$C:$J,8,FALSE),"n.v.t.")</f>
        <v>Overige inkomensoverdrachten</v>
      </c>
    </row>
    <row r="2488" spans="6:48">
      <c r="F2488" s="2" t="s">
        <v>9884</v>
      </c>
      <c r="G2488" s="2" t="s">
        <v>39</v>
      </c>
      <c r="H2488" s="2" t="s">
        <v>39</v>
      </c>
      <c r="I2488" s="18">
        <v>-15000</v>
      </c>
      <c r="P2488" s="16" t="str">
        <f t="shared" si="117"/>
        <v>661101</v>
      </c>
      <c r="Q2488" s="16" t="str">
        <f>IFERROR(VLOOKUP($P2488,'Kredieten productgroepen functi'!$C:$M,2,FALSE),"n.v.t.")</f>
        <v>Recreatie en toerisme</v>
      </c>
      <c r="R2488" s="16" t="str">
        <f t="shared" si="118"/>
        <v>441101</v>
      </c>
      <c r="S2488" s="16" t="str">
        <f>IFERROR(VLOOKUP($R2488,Kostensoorten!$C:$J,2,FALSE),"n.v.t.")</f>
        <v>Investeringsbijdragen aan overheden</v>
      </c>
      <c r="T2488" s="16" t="s">
        <v>39</v>
      </c>
      <c r="U2488" s="16" t="s">
        <v>39</v>
      </c>
      <c r="V2488" s="16" t="s">
        <v>39</v>
      </c>
      <c r="W2488" s="16" t="s">
        <v>39</v>
      </c>
      <c r="X2488" s="16" t="s">
        <v>39</v>
      </c>
      <c r="Y2488" s="16" t="s">
        <v>39</v>
      </c>
      <c r="Z2488" s="16" t="s">
        <v>39</v>
      </c>
      <c r="AA2488" s="16" t="s">
        <v>39</v>
      </c>
      <c r="AB2488" s="16" t="s">
        <v>39</v>
      </c>
      <c r="AC2488" s="16" t="s">
        <v>39</v>
      </c>
      <c r="AD2488" s="16" t="s">
        <v>39</v>
      </c>
      <c r="AE2488" s="16" t="s">
        <v>39</v>
      </c>
      <c r="AF2488" s="16" t="s">
        <v>39</v>
      </c>
      <c r="AG2488" s="16" t="s">
        <v>39</v>
      </c>
      <c r="AH2488" s="16" t="s">
        <v>39</v>
      </c>
      <c r="AI2488" s="16" t="s">
        <v>39</v>
      </c>
      <c r="AJ2488" s="16" t="s">
        <v>39</v>
      </c>
      <c r="AL2488" s="16" t="s">
        <v>39</v>
      </c>
      <c r="AM2488" s="16" t="s">
        <v>39</v>
      </c>
      <c r="AN2488" s="16" t="str">
        <f>IFERROR(VLOOKUP($P2488,'Kredieten productgroepen functi'!$C:$M,6,FALSE),"n.v.t.")</f>
        <v>6101</v>
      </c>
      <c r="AO2488" s="16" t="str">
        <f>IFERROR(VLOOKUP($P2488,'Kredieten productgroepen functi'!$C:$M,7,FALSE),"n.v.t.")</f>
        <v>Toerisme en recreatie</v>
      </c>
      <c r="AP2488" s="16" t="str">
        <f>IFERROR(VLOOKUP($P2488,'Kredieten productgroepen functi'!$C:$M,8,FALSE),"n.v.t.")</f>
        <v>61</v>
      </c>
      <c r="AQ2488" s="16" t="str">
        <f>IFERROR(VLOOKUP($P2488,'Kredieten productgroepen functi'!$C:$M,9,FALSE),"n.v.t.")</f>
        <v>Recreatie</v>
      </c>
      <c r="AR2488" s="16" t="str">
        <f>IFERROR(VLOOKUP($P2488,'Kredieten productgroepen functi'!$C:$M,10,FALSE),"n.v.t.")</f>
        <v>6</v>
      </c>
      <c r="AS2488" s="16" t="str">
        <f>IFERROR(VLOOKUP($P2488,'Kredieten productgroepen functi'!$C:$M,11,FALSE),"n.v.t.")</f>
        <v>Recreatie en natuur</v>
      </c>
      <c r="AT2488" s="16" t="str">
        <f t="shared" si="119"/>
        <v>Lasten</v>
      </c>
      <c r="AU2488" s="16" t="str">
        <f>IFERROR(VLOOKUP($R2488,Kostensoorten!$C:$J,7,FALSE),"n.v.t.")</f>
        <v>4.1.1</v>
      </c>
      <c r="AV2488" s="16" t="str">
        <f>IFERROR(VLOOKUP($R2488,Kostensoorten!$C:$J,8,FALSE),"n.v.t.")</f>
        <v>Vermogensoverdrachten aan over</v>
      </c>
    </row>
    <row r="2489" spans="6:48">
      <c r="F2489" s="2" t="s">
        <v>7128</v>
      </c>
      <c r="G2489" s="2" t="s">
        <v>39</v>
      </c>
      <c r="H2489" s="2" t="s">
        <v>39</v>
      </c>
      <c r="I2489" s="18">
        <v>60500</v>
      </c>
      <c r="P2489" s="16" t="str">
        <f t="shared" si="117"/>
        <v>661101</v>
      </c>
      <c r="Q2489" s="16" t="str">
        <f>IFERROR(VLOOKUP($P2489,'Kredieten productgroepen functi'!$C:$M,2,FALSE),"n.v.t.")</f>
        <v>Recreatie en toerisme</v>
      </c>
      <c r="R2489" s="16" t="str">
        <f t="shared" si="118"/>
        <v>441201</v>
      </c>
      <c r="S2489" s="16" t="str">
        <f>IFERROR(VLOOKUP($R2489,Kostensoorten!$C:$J,2,FALSE),"n.v.t.")</f>
        <v>Investeringssubsidies aan derden</v>
      </c>
      <c r="T2489" s="16" t="s">
        <v>39</v>
      </c>
      <c r="U2489" s="16" t="s">
        <v>39</v>
      </c>
      <c r="V2489" s="16" t="s">
        <v>39</v>
      </c>
      <c r="W2489" s="16" t="s">
        <v>39</v>
      </c>
      <c r="X2489" s="16" t="s">
        <v>39</v>
      </c>
      <c r="Y2489" s="16" t="s">
        <v>39</v>
      </c>
      <c r="Z2489" s="16" t="s">
        <v>39</v>
      </c>
      <c r="AA2489" s="16" t="s">
        <v>39</v>
      </c>
      <c r="AB2489" s="16" t="s">
        <v>39</v>
      </c>
      <c r="AC2489" s="16" t="s">
        <v>39</v>
      </c>
      <c r="AD2489" s="16" t="s">
        <v>39</v>
      </c>
      <c r="AE2489" s="16" t="s">
        <v>39</v>
      </c>
      <c r="AF2489" s="16" t="s">
        <v>39</v>
      </c>
      <c r="AG2489" s="16" t="s">
        <v>39</v>
      </c>
      <c r="AH2489" s="16" t="s">
        <v>39</v>
      </c>
      <c r="AI2489" s="16" t="s">
        <v>39</v>
      </c>
      <c r="AJ2489" s="16" t="s">
        <v>39</v>
      </c>
      <c r="AL2489" s="16" t="s">
        <v>39</v>
      </c>
      <c r="AM2489" s="16" t="s">
        <v>39</v>
      </c>
      <c r="AN2489" s="16" t="str">
        <f>IFERROR(VLOOKUP($P2489,'Kredieten productgroepen functi'!$C:$M,6,FALSE),"n.v.t.")</f>
        <v>6101</v>
      </c>
      <c r="AO2489" s="16" t="str">
        <f>IFERROR(VLOOKUP($P2489,'Kredieten productgroepen functi'!$C:$M,7,FALSE),"n.v.t.")</f>
        <v>Toerisme en recreatie</v>
      </c>
      <c r="AP2489" s="16" t="str">
        <f>IFERROR(VLOOKUP($P2489,'Kredieten productgroepen functi'!$C:$M,8,FALSE),"n.v.t.")</f>
        <v>61</v>
      </c>
      <c r="AQ2489" s="16" t="str">
        <f>IFERROR(VLOOKUP($P2489,'Kredieten productgroepen functi'!$C:$M,9,FALSE),"n.v.t.")</f>
        <v>Recreatie</v>
      </c>
      <c r="AR2489" s="16" t="str">
        <f>IFERROR(VLOOKUP($P2489,'Kredieten productgroepen functi'!$C:$M,10,FALSE),"n.v.t.")</f>
        <v>6</v>
      </c>
      <c r="AS2489" s="16" t="str">
        <f>IFERROR(VLOOKUP($P2489,'Kredieten productgroepen functi'!$C:$M,11,FALSE),"n.v.t.")</f>
        <v>Recreatie en natuur</v>
      </c>
      <c r="AT2489" s="16" t="str">
        <f t="shared" si="119"/>
        <v>Lasten</v>
      </c>
      <c r="AU2489" s="16" t="str">
        <f>IFERROR(VLOOKUP($R2489,Kostensoorten!$C:$J,7,FALSE),"n.v.t.")</f>
        <v>4.1.2</v>
      </c>
      <c r="AV2489" s="16" t="str">
        <f>IFERROR(VLOOKUP($R2489,Kostensoorten!$C:$J,8,FALSE),"n.v.t.")</f>
        <v>Overige vermogensoverdrachten</v>
      </c>
    </row>
    <row r="2490" spans="6:48">
      <c r="F2490" s="2" t="s">
        <v>9885</v>
      </c>
      <c r="G2490" s="2" t="s">
        <v>39</v>
      </c>
      <c r="H2490" s="2" t="s">
        <v>39</v>
      </c>
      <c r="I2490" s="18">
        <v>0</v>
      </c>
      <c r="P2490" s="16" t="str">
        <f t="shared" si="117"/>
        <v>661105</v>
      </c>
      <c r="Q2490" s="16" t="str">
        <f>IFERROR(VLOOKUP($P2490,'Kredieten productgroepen functi'!$C:$M,2,FALSE),"n.v.t.")</f>
        <v>Bijdrage FCK Toerisme en Recreatie</v>
      </c>
      <c r="R2490" s="16" t="str">
        <f t="shared" si="118"/>
        <v>460501</v>
      </c>
      <c r="S2490" s="16" t="str">
        <f>IFERROR(VLOOKUP($R2490,Kostensoorten!$C:$J,2,FALSE),"n.v.t.")</f>
        <v>overige administratieve boekingen</v>
      </c>
      <c r="T2490" s="16" t="s">
        <v>39</v>
      </c>
      <c r="U2490" s="16" t="s">
        <v>39</v>
      </c>
      <c r="V2490" s="16" t="s">
        <v>39</v>
      </c>
      <c r="W2490" s="16" t="s">
        <v>39</v>
      </c>
      <c r="X2490" s="16" t="s">
        <v>39</v>
      </c>
      <c r="Y2490" s="16" t="s">
        <v>39</v>
      </c>
      <c r="Z2490" s="16" t="s">
        <v>39</v>
      </c>
      <c r="AA2490" s="16" t="s">
        <v>39</v>
      </c>
      <c r="AB2490" s="16" t="s">
        <v>39</v>
      </c>
      <c r="AC2490" s="16" t="s">
        <v>39</v>
      </c>
      <c r="AD2490" s="16" t="s">
        <v>39</v>
      </c>
      <c r="AE2490" s="16" t="s">
        <v>39</v>
      </c>
      <c r="AF2490" s="16" t="s">
        <v>39</v>
      </c>
      <c r="AG2490" s="16" t="s">
        <v>39</v>
      </c>
      <c r="AH2490" s="16" t="s">
        <v>39</v>
      </c>
      <c r="AI2490" s="16" t="s">
        <v>39</v>
      </c>
      <c r="AJ2490" s="16" t="s">
        <v>39</v>
      </c>
      <c r="AL2490" s="16" t="s">
        <v>39</v>
      </c>
      <c r="AM2490" s="16" t="s">
        <v>39</v>
      </c>
      <c r="AN2490" s="16" t="str">
        <f>IFERROR(VLOOKUP($P2490,'Kredieten productgroepen functi'!$C:$M,6,FALSE),"n.v.t.")</f>
        <v>6101</v>
      </c>
      <c r="AO2490" s="16" t="str">
        <f>IFERROR(VLOOKUP($P2490,'Kredieten productgroepen functi'!$C:$M,7,FALSE),"n.v.t.")</f>
        <v>Toerisme en recreatie</v>
      </c>
      <c r="AP2490" s="16" t="str">
        <f>IFERROR(VLOOKUP($P2490,'Kredieten productgroepen functi'!$C:$M,8,FALSE),"n.v.t.")</f>
        <v>61</v>
      </c>
      <c r="AQ2490" s="16" t="str">
        <f>IFERROR(VLOOKUP($P2490,'Kredieten productgroepen functi'!$C:$M,9,FALSE),"n.v.t.")</f>
        <v>Recreatie</v>
      </c>
      <c r="AR2490" s="16" t="str">
        <f>IFERROR(VLOOKUP($P2490,'Kredieten productgroepen functi'!$C:$M,10,FALSE),"n.v.t.")</f>
        <v>6</v>
      </c>
      <c r="AS2490" s="16" t="str">
        <f>IFERROR(VLOOKUP($P2490,'Kredieten productgroepen functi'!$C:$M,11,FALSE),"n.v.t.")</f>
        <v>Recreatie en natuur</v>
      </c>
      <c r="AT2490" s="16" t="str">
        <f t="shared" si="119"/>
        <v>Lasten</v>
      </c>
      <c r="AU2490" s="16" t="str">
        <f>IFERROR(VLOOKUP($R2490,Kostensoorten!$C:$J,7,FALSE),"n.v.t.")</f>
        <v>6.9</v>
      </c>
      <c r="AV2490" s="16" t="str">
        <f>IFERROR(VLOOKUP($R2490,Kostensoorten!$C:$J,8,FALSE),"n.v.t.")</f>
        <v>Overige administratieve boekinge</v>
      </c>
    </row>
    <row r="2491" spans="6:48">
      <c r="F2491" s="2" t="s">
        <v>9886</v>
      </c>
      <c r="G2491" s="2" t="s">
        <v>39</v>
      </c>
      <c r="H2491" s="2" t="s">
        <v>39</v>
      </c>
      <c r="I2491" s="18">
        <v>21002.35</v>
      </c>
      <c r="P2491" s="16" t="str">
        <f t="shared" si="117"/>
        <v>661105</v>
      </c>
      <c r="Q2491" s="16" t="str">
        <f>IFERROR(VLOOKUP($P2491,'Kredieten productgroepen functi'!$C:$M,2,FALSE),"n.v.t.")</f>
        <v>Bijdrage FCK Toerisme en Recreatie</v>
      </c>
      <c r="R2491" s="16" t="str">
        <f t="shared" si="118"/>
        <v>460501</v>
      </c>
      <c r="S2491" s="16" t="str">
        <f>IFERROR(VLOOKUP($R2491,Kostensoorten!$C:$J,2,FALSE),"n.v.t.")</f>
        <v>overige administratieve boekingen</v>
      </c>
      <c r="T2491" s="16" t="s">
        <v>39</v>
      </c>
      <c r="U2491" s="16" t="s">
        <v>39</v>
      </c>
      <c r="V2491" s="16" t="s">
        <v>39</v>
      </c>
      <c r="W2491" s="16" t="s">
        <v>39</v>
      </c>
      <c r="X2491" s="16" t="s">
        <v>39</v>
      </c>
      <c r="Y2491" s="16" t="s">
        <v>39</v>
      </c>
      <c r="Z2491" s="16" t="s">
        <v>39</v>
      </c>
      <c r="AA2491" s="16" t="s">
        <v>39</v>
      </c>
      <c r="AB2491" s="16" t="s">
        <v>39</v>
      </c>
      <c r="AC2491" s="16" t="s">
        <v>39</v>
      </c>
      <c r="AD2491" s="16" t="s">
        <v>39</v>
      </c>
      <c r="AE2491" s="16" t="s">
        <v>39</v>
      </c>
      <c r="AF2491" s="16" t="s">
        <v>39</v>
      </c>
      <c r="AG2491" s="16" t="s">
        <v>39</v>
      </c>
      <c r="AH2491" s="16" t="s">
        <v>39</v>
      </c>
      <c r="AI2491" s="16" t="s">
        <v>39</v>
      </c>
      <c r="AJ2491" s="16" t="s">
        <v>39</v>
      </c>
      <c r="AL2491" s="16" t="s">
        <v>39</v>
      </c>
      <c r="AM2491" s="16" t="s">
        <v>39</v>
      </c>
      <c r="AN2491" s="16" t="str">
        <f>IFERROR(VLOOKUP($P2491,'Kredieten productgroepen functi'!$C:$M,6,FALSE),"n.v.t.")</f>
        <v>6101</v>
      </c>
      <c r="AO2491" s="16" t="str">
        <f>IFERROR(VLOOKUP($P2491,'Kredieten productgroepen functi'!$C:$M,7,FALSE),"n.v.t.")</f>
        <v>Toerisme en recreatie</v>
      </c>
      <c r="AP2491" s="16" t="str">
        <f>IFERROR(VLOOKUP($P2491,'Kredieten productgroepen functi'!$C:$M,8,FALSE),"n.v.t.")</f>
        <v>61</v>
      </c>
      <c r="AQ2491" s="16" t="str">
        <f>IFERROR(VLOOKUP($P2491,'Kredieten productgroepen functi'!$C:$M,9,FALSE),"n.v.t.")</f>
        <v>Recreatie</v>
      </c>
      <c r="AR2491" s="16" t="str">
        <f>IFERROR(VLOOKUP($P2491,'Kredieten productgroepen functi'!$C:$M,10,FALSE),"n.v.t.")</f>
        <v>6</v>
      </c>
      <c r="AS2491" s="16" t="str">
        <f>IFERROR(VLOOKUP($P2491,'Kredieten productgroepen functi'!$C:$M,11,FALSE),"n.v.t.")</f>
        <v>Recreatie en natuur</v>
      </c>
      <c r="AT2491" s="16" t="str">
        <f t="shared" si="119"/>
        <v>Lasten</v>
      </c>
      <c r="AU2491" s="16" t="str">
        <f>IFERROR(VLOOKUP($R2491,Kostensoorten!$C:$J,7,FALSE),"n.v.t.")</f>
        <v>6.9</v>
      </c>
      <c r="AV2491" s="16" t="str">
        <f>IFERROR(VLOOKUP($R2491,Kostensoorten!$C:$J,8,FALSE),"n.v.t.")</f>
        <v>Overige administratieve boekinge</v>
      </c>
    </row>
    <row r="2492" spans="6:48">
      <c r="F2492" s="2" t="s">
        <v>9887</v>
      </c>
      <c r="G2492" s="2" t="s">
        <v>39</v>
      </c>
      <c r="H2492" s="2" t="s">
        <v>39</v>
      </c>
      <c r="I2492" s="18">
        <v>500000</v>
      </c>
      <c r="P2492" s="16" t="str">
        <f t="shared" si="117"/>
        <v>661109</v>
      </c>
      <c r="Q2492" s="16" t="str">
        <f>IFERROR(VLOOKUP($P2492,'Kredieten productgroepen functi'!$C:$M,2,FALSE),"n.v.t.")</f>
        <v>Nieuwe vaarverbindingen</v>
      </c>
      <c r="R2492" s="16" t="str">
        <f t="shared" si="118"/>
        <v>441101</v>
      </c>
      <c r="S2492" s="16" t="str">
        <f>IFERROR(VLOOKUP($R2492,Kostensoorten!$C:$J,2,FALSE),"n.v.t.")</f>
        <v>Investeringsbijdragen aan overheden</v>
      </c>
      <c r="T2492" s="16" t="s">
        <v>39</v>
      </c>
      <c r="U2492" s="16" t="s">
        <v>39</v>
      </c>
      <c r="V2492" s="16" t="s">
        <v>39</v>
      </c>
      <c r="W2492" s="16" t="s">
        <v>39</v>
      </c>
      <c r="X2492" s="16" t="s">
        <v>39</v>
      </c>
      <c r="Y2492" s="16" t="s">
        <v>39</v>
      </c>
      <c r="Z2492" s="16" t="s">
        <v>39</v>
      </c>
      <c r="AA2492" s="16" t="s">
        <v>39</v>
      </c>
      <c r="AB2492" s="16" t="s">
        <v>39</v>
      </c>
      <c r="AC2492" s="16" t="s">
        <v>39</v>
      </c>
      <c r="AD2492" s="16" t="s">
        <v>39</v>
      </c>
      <c r="AE2492" s="16" t="s">
        <v>39</v>
      </c>
      <c r="AF2492" s="16" t="s">
        <v>39</v>
      </c>
      <c r="AG2492" s="16" t="s">
        <v>39</v>
      </c>
      <c r="AH2492" s="16" t="s">
        <v>39</v>
      </c>
      <c r="AI2492" s="16" t="s">
        <v>39</v>
      </c>
      <c r="AJ2492" s="16" t="s">
        <v>39</v>
      </c>
      <c r="AL2492" s="16" t="s">
        <v>39</v>
      </c>
      <c r="AM2492" s="16" t="s">
        <v>39</v>
      </c>
      <c r="AN2492" s="16" t="str">
        <f>IFERROR(VLOOKUP($P2492,'Kredieten productgroepen functi'!$C:$M,6,FALSE),"n.v.t.")</f>
        <v>6101</v>
      </c>
      <c r="AO2492" s="16" t="str">
        <f>IFERROR(VLOOKUP($P2492,'Kredieten productgroepen functi'!$C:$M,7,FALSE),"n.v.t.")</f>
        <v>Toerisme en recreatie</v>
      </c>
      <c r="AP2492" s="16" t="str">
        <f>IFERROR(VLOOKUP($P2492,'Kredieten productgroepen functi'!$C:$M,8,FALSE),"n.v.t.")</f>
        <v>61</v>
      </c>
      <c r="AQ2492" s="16" t="str">
        <f>IFERROR(VLOOKUP($P2492,'Kredieten productgroepen functi'!$C:$M,9,FALSE),"n.v.t.")</f>
        <v>Recreatie</v>
      </c>
      <c r="AR2492" s="16" t="str">
        <f>IFERROR(VLOOKUP($P2492,'Kredieten productgroepen functi'!$C:$M,10,FALSE),"n.v.t.")</f>
        <v>6</v>
      </c>
      <c r="AS2492" s="16" t="str">
        <f>IFERROR(VLOOKUP($P2492,'Kredieten productgroepen functi'!$C:$M,11,FALSE),"n.v.t.")</f>
        <v>Recreatie en natuur</v>
      </c>
      <c r="AT2492" s="16" t="str">
        <f t="shared" si="119"/>
        <v>Lasten</v>
      </c>
      <c r="AU2492" s="16" t="str">
        <f>IFERROR(VLOOKUP($R2492,Kostensoorten!$C:$J,7,FALSE),"n.v.t.")</f>
        <v>4.1.1</v>
      </c>
      <c r="AV2492" s="16" t="str">
        <f>IFERROR(VLOOKUP($R2492,Kostensoorten!$C:$J,8,FALSE),"n.v.t.")</f>
        <v>Vermogensoverdrachten aan over</v>
      </c>
    </row>
    <row r="2493" spans="6:48">
      <c r="F2493" s="2" t="s">
        <v>9888</v>
      </c>
      <c r="G2493" s="2" t="s">
        <v>39</v>
      </c>
      <c r="H2493" s="2" t="s">
        <v>39</v>
      </c>
      <c r="I2493" s="18">
        <v>0</v>
      </c>
      <c r="P2493" s="16" t="str">
        <f t="shared" si="117"/>
        <v>661109</v>
      </c>
      <c r="Q2493" s="16" t="str">
        <f>IFERROR(VLOOKUP($P2493,'Kredieten productgroepen functi'!$C:$M,2,FALSE),"n.v.t.")</f>
        <v>Nieuwe vaarverbindingen</v>
      </c>
      <c r="R2493" s="16" t="str">
        <f t="shared" si="118"/>
        <v>441201</v>
      </c>
      <c r="S2493" s="16" t="str">
        <f>IFERROR(VLOOKUP($R2493,Kostensoorten!$C:$J,2,FALSE),"n.v.t.")</f>
        <v>Investeringssubsidies aan derden</v>
      </c>
      <c r="T2493" s="16" t="s">
        <v>39</v>
      </c>
      <c r="U2493" s="16" t="s">
        <v>39</v>
      </c>
      <c r="V2493" s="16" t="s">
        <v>39</v>
      </c>
      <c r="W2493" s="16" t="s">
        <v>39</v>
      </c>
      <c r="X2493" s="16" t="s">
        <v>39</v>
      </c>
      <c r="Y2493" s="16" t="s">
        <v>39</v>
      </c>
      <c r="Z2493" s="16" t="s">
        <v>39</v>
      </c>
      <c r="AA2493" s="16" t="s">
        <v>39</v>
      </c>
      <c r="AB2493" s="16" t="s">
        <v>39</v>
      </c>
      <c r="AC2493" s="16" t="s">
        <v>39</v>
      </c>
      <c r="AD2493" s="16" t="s">
        <v>39</v>
      </c>
      <c r="AE2493" s="16" t="s">
        <v>39</v>
      </c>
      <c r="AF2493" s="16" t="s">
        <v>39</v>
      </c>
      <c r="AG2493" s="16" t="s">
        <v>39</v>
      </c>
      <c r="AH2493" s="16" t="s">
        <v>39</v>
      </c>
      <c r="AI2493" s="16" t="s">
        <v>39</v>
      </c>
      <c r="AJ2493" s="16" t="s">
        <v>39</v>
      </c>
      <c r="AL2493" s="16" t="s">
        <v>39</v>
      </c>
      <c r="AM2493" s="16" t="s">
        <v>39</v>
      </c>
      <c r="AN2493" s="16" t="str">
        <f>IFERROR(VLOOKUP($P2493,'Kredieten productgroepen functi'!$C:$M,6,FALSE),"n.v.t.")</f>
        <v>6101</v>
      </c>
      <c r="AO2493" s="16" t="str">
        <f>IFERROR(VLOOKUP($P2493,'Kredieten productgroepen functi'!$C:$M,7,FALSE),"n.v.t.")</f>
        <v>Toerisme en recreatie</v>
      </c>
      <c r="AP2493" s="16" t="str">
        <f>IFERROR(VLOOKUP($P2493,'Kredieten productgroepen functi'!$C:$M,8,FALSE),"n.v.t.")</f>
        <v>61</v>
      </c>
      <c r="AQ2493" s="16" t="str">
        <f>IFERROR(VLOOKUP($P2493,'Kredieten productgroepen functi'!$C:$M,9,FALSE),"n.v.t.")</f>
        <v>Recreatie</v>
      </c>
      <c r="AR2493" s="16" t="str">
        <f>IFERROR(VLOOKUP($P2493,'Kredieten productgroepen functi'!$C:$M,10,FALSE),"n.v.t.")</f>
        <v>6</v>
      </c>
      <c r="AS2493" s="16" t="str">
        <f>IFERROR(VLOOKUP($P2493,'Kredieten productgroepen functi'!$C:$M,11,FALSE),"n.v.t.")</f>
        <v>Recreatie en natuur</v>
      </c>
      <c r="AT2493" s="16" t="str">
        <f t="shared" si="119"/>
        <v>Lasten</v>
      </c>
      <c r="AU2493" s="16" t="str">
        <f>IFERROR(VLOOKUP($R2493,Kostensoorten!$C:$J,7,FALSE),"n.v.t.")</f>
        <v>4.1.2</v>
      </c>
      <c r="AV2493" s="16" t="str">
        <f>IFERROR(VLOOKUP($R2493,Kostensoorten!$C:$J,8,FALSE),"n.v.t.")</f>
        <v>Overige vermogensoverdrachten</v>
      </c>
    </row>
    <row r="2494" spans="6:48">
      <c r="F2494" s="2" t="s">
        <v>9889</v>
      </c>
      <c r="G2494" s="2" t="s">
        <v>39</v>
      </c>
      <c r="H2494" s="2" t="s">
        <v>39</v>
      </c>
      <c r="I2494" s="18">
        <v>4144.95</v>
      </c>
      <c r="P2494" s="16" t="str">
        <f t="shared" si="117"/>
        <v>661109</v>
      </c>
      <c r="Q2494" s="16" t="str">
        <f>IFERROR(VLOOKUP($P2494,'Kredieten productgroepen functi'!$C:$M,2,FALSE),"n.v.t.")</f>
        <v>Nieuwe vaarverbindingen</v>
      </c>
      <c r="R2494" s="16" t="str">
        <f t="shared" si="118"/>
        <v>460501</v>
      </c>
      <c r="S2494" s="16" t="str">
        <f>IFERROR(VLOOKUP($R2494,Kostensoorten!$C:$J,2,FALSE),"n.v.t.")</f>
        <v>overige administratieve boekingen</v>
      </c>
      <c r="T2494" s="16" t="s">
        <v>39</v>
      </c>
      <c r="U2494" s="16" t="s">
        <v>39</v>
      </c>
      <c r="V2494" s="16" t="s">
        <v>39</v>
      </c>
      <c r="W2494" s="16" t="s">
        <v>39</v>
      </c>
      <c r="X2494" s="16" t="s">
        <v>39</v>
      </c>
      <c r="Y2494" s="16" t="s">
        <v>39</v>
      </c>
      <c r="Z2494" s="16" t="s">
        <v>39</v>
      </c>
      <c r="AA2494" s="16" t="s">
        <v>39</v>
      </c>
      <c r="AB2494" s="16" t="s">
        <v>39</v>
      </c>
      <c r="AC2494" s="16" t="s">
        <v>39</v>
      </c>
      <c r="AD2494" s="16" t="s">
        <v>39</v>
      </c>
      <c r="AE2494" s="16" t="s">
        <v>39</v>
      </c>
      <c r="AF2494" s="16" t="s">
        <v>39</v>
      </c>
      <c r="AG2494" s="16" t="s">
        <v>39</v>
      </c>
      <c r="AH2494" s="16" t="s">
        <v>39</v>
      </c>
      <c r="AI2494" s="16" t="s">
        <v>39</v>
      </c>
      <c r="AJ2494" s="16" t="s">
        <v>39</v>
      </c>
      <c r="AL2494" s="16" t="s">
        <v>39</v>
      </c>
      <c r="AM2494" s="16" t="s">
        <v>39</v>
      </c>
      <c r="AN2494" s="16" t="str">
        <f>IFERROR(VLOOKUP($P2494,'Kredieten productgroepen functi'!$C:$M,6,FALSE),"n.v.t.")</f>
        <v>6101</v>
      </c>
      <c r="AO2494" s="16" t="str">
        <f>IFERROR(VLOOKUP($P2494,'Kredieten productgroepen functi'!$C:$M,7,FALSE),"n.v.t.")</f>
        <v>Toerisme en recreatie</v>
      </c>
      <c r="AP2494" s="16" t="str">
        <f>IFERROR(VLOOKUP($P2494,'Kredieten productgroepen functi'!$C:$M,8,FALSE),"n.v.t.")</f>
        <v>61</v>
      </c>
      <c r="AQ2494" s="16" t="str">
        <f>IFERROR(VLOOKUP($P2494,'Kredieten productgroepen functi'!$C:$M,9,FALSE),"n.v.t.")</f>
        <v>Recreatie</v>
      </c>
      <c r="AR2494" s="16" t="str">
        <f>IFERROR(VLOOKUP($P2494,'Kredieten productgroepen functi'!$C:$M,10,FALSE),"n.v.t.")</f>
        <v>6</v>
      </c>
      <c r="AS2494" s="16" t="str">
        <f>IFERROR(VLOOKUP($P2494,'Kredieten productgroepen functi'!$C:$M,11,FALSE),"n.v.t.")</f>
        <v>Recreatie en natuur</v>
      </c>
      <c r="AT2494" s="16" t="str">
        <f t="shared" si="119"/>
        <v>Lasten</v>
      </c>
      <c r="AU2494" s="16" t="str">
        <f>IFERROR(VLOOKUP($R2494,Kostensoorten!$C:$J,7,FALSE),"n.v.t.")</f>
        <v>6.9</v>
      </c>
      <c r="AV2494" s="16" t="str">
        <f>IFERROR(VLOOKUP($R2494,Kostensoorten!$C:$J,8,FALSE),"n.v.t.")</f>
        <v>Overige administratieve boekinge</v>
      </c>
    </row>
    <row r="2495" spans="6:48">
      <c r="F2495" s="2" t="s">
        <v>7671</v>
      </c>
      <c r="G2495" s="2" t="s">
        <v>39</v>
      </c>
      <c r="H2495" s="2" t="s">
        <v>39</v>
      </c>
      <c r="I2495" s="18">
        <v>-50.17</v>
      </c>
      <c r="P2495" s="16" t="str">
        <f t="shared" si="117"/>
        <v>661110</v>
      </c>
      <c r="Q2495" s="16" t="str">
        <f>IFERROR(VLOOKUP($P2495,'Kredieten productgroepen functi'!$C:$M,2,FALSE),"n.v.t.")</f>
        <v>FPM A: Toerisme en Recreatie</v>
      </c>
      <c r="R2495" s="16" t="str">
        <f t="shared" si="118"/>
        <v>440301</v>
      </c>
      <c r="S2495" s="16" t="str">
        <f>IFERROR(VLOOKUP($R2495,Kostensoorten!$C:$J,2,FALSE),"n.v.t.")</f>
        <v>(Exploitatie)subsidies</v>
      </c>
      <c r="T2495" s="16" t="s">
        <v>39</v>
      </c>
      <c r="U2495" s="16" t="s">
        <v>39</v>
      </c>
      <c r="V2495" s="16" t="s">
        <v>39</v>
      </c>
      <c r="W2495" s="16" t="s">
        <v>39</v>
      </c>
      <c r="X2495" s="16" t="s">
        <v>39</v>
      </c>
      <c r="Y2495" s="16" t="s">
        <v>39</v>
      </c>
      <c r="Z2495" s="16" t="s">
        <v>39</v>
      </c>
      <c r="AA2495" s="16" t="s">
        <v>39</v>
      </c>
      <c r="AB2495" s="16" t="s">
        <v>39</v>
      </c>
      <c r="AC2495" s="16" t="s">
        <v>39</v>
      </c>
      <c r="AD2495" s="16" t="s">
        <v>39</v>
      </c>
      <c r="AE2495" s="16" t="s">
        <v>39</v>
      </c>
      <c r="AF2495" s="16" t="s">
        <v>39</v>
      </c>
      <c r="AG2495" s="16" t="s">
        <v>39</v>
      </c>
      <c r="AH2495" s="16" t="s">
        <v>39</v>
      </c>
      <c r="AI2495" s="16" t="s">
        <v>39</v>
      </c>
      <c r="AJ2495" s="16" t="s">
        <v>39</v>
      </c>
      <c r="AL2495" s="16" t="s">
        <v>39</v>
      </c>
      <c r="AM2495" s="16" t="s">
        <v>39</v>
      </c>
      <c r="AN2495" s="16" t="str">
        <f>IFERROR(VLOOKUP($P2495,'Kredieten productgroepen functi'!$C:$M,6,FALSE),"n.v.t.")</f>
        <v>6101</v>
      </c>
      <c r="AO2495" s="16" t="str">
        <f>IFERROR(VLOOKUP($P2495,'Kredieten productgroepen functi'!$C:$M,7,FALSE),"n.v.t.")</f>
        <v>Toerisme en recreatie</v>
      </c>
      <c r="AP2495" s="16" t="str">
        <f>IFERROR(VLOOKUP($P2495,'Kredieten productgroepen functi'!$C:$M,8,FALSE),"n.v.t.")</f>
        <v>61</v>
      </c>
      <c r="AQ2495" s="16" t="str">
        <f>IFERROR(VLOOKUP($P2495,'Kredieten productgroepen functi'!$C:$M,9,FALSE),"n.v.t.")</f>
        <v>Recreatie</v>
      </c>
      <c r="AR2495" s="16" t="str">
        <f>IFERROR(VLOOKUP($P2495,'Kredieten productgroepen functi'!$C:$M,10,FALSE),"n.v.t.")</f>
        <v>6</v>
      </c>
      <c r="AS2495" s="16" t="str">
        <f>IFERROR(VLOOKUP($P2495,'Kredieten productgroepen functi'!$C:$M,11,FALSE),"n.v.t.")</f>
        <v>Recreatie en natuur</v>
      </c>
      <c r="AT2495" s="16" t="str">
        <f t="shared" si="119"/>
        <v>Lasten</v>
      </c>
      <c r="AU2495" s="16" t="str">
        <f>IFERROR(VLOOKUP($R2495,Kostensoorten!$C:$J,7,FALSE),"n.v.t.")</f>
        <v>4.0.3</v>
      </c>
      <c r="AV2495" s="16" t="str">
        <f>IFERROR(VLOOKUP($R2495,Kostensoorten!$C:$J,8,FALSE),"n.v.t.")</f>
        <v>Overige inkomensoverdrachten</v>
      </c>
    </row>
    <row r="2496" spans="6:48">
      <c r="F2496" s="2" t="s">
        <v>8861</v>
      </c>
      <c r="G2496" s="2" t="s">
        <v>39</v>
      </c>
      <c r="H2496" s="2" t="s">
        <v>39</v>
      </c>
      <c r="I2496" s="18">
        <v>-1166594.6100000001</v>
      </c>
      <c r="P2496" s="16" t="str">
        <f t="shared" si="117"/>
        <v>661110</v>
      </c>
      <c r="Q2496" s="16" t="str">
        <f>IFERROR(VLOOKUP($P2496,'Kredieten productgroepen functi'!$C:$M,2,FALSE),"n.v.t.")</f>
        <v>FPM A: Toerisme en Recreatie</v>
      </c>
      <c r="R2496" s="16" t="str">
        <f t="shared" si="118"/>
        <v>440302</v>
      </c>
      <c r="S2496" s="16" t="str">
        <f>IFERROR(VLOOKUP($R2496,Kostensoorten!$C:$J,2,FALSE),"n.v.t.")</f>
        <v>Overige inkomensoverdrachten</v>
      </c>
      <c r="T2496" s="16" t="s">
        <v>39</v>
      </c>
      <c r="U2496" s="16" t="s">
        <v>39</v>
      </c>
      <c r="V2496" s="16" t="s">
        <v>39</v>
      </c>
      <c r="W2496" s="16" t="s">
        <v>39</v>
      </c>
      <c r="X2496" s="16" t="s">
        <v>39</v>
      </c>
      <c r="Y2496" s="16" t="s">
        <v>39</v>
      </c>
      <c r="Z2496" s="16" t="s">
        <v>39</v>
      </c>
      <c r="AA2496" s="16" t="s">
        <v>39</v>
      </c>
      <c r="AB2496" s="16" t="s">
        <v>39</v>
      </c>
      <c r="AC2496" s="16" t="s">
        <v>39</v>
      </c>
      <c r="AD2496" s="16" t="s">
        <v>39</v>
      </c>
      <c r="AE2496" s="16" t="s">
        <v>39</v>
      </c>
      <c r="AF2496" s="16" t="s">
        <v>39</v>
      </c>
      <c r="AG2496" s="16" t="s">
        <v>39</v>
      </c>
      <c r="AH2496" s="16" t="s">
        <v>39</v>
      </c>
      <c r="AI2496" s="16" t="s">
        <v>39</v>
      </c>
      <c r="AJ2496" s="16" t="s">
        <v>39</v>
      </c>
      <c r="AL2496" s="16" t="s">
        <v>39</v>
      </c>
      <c r="AM2496" s="16" t="s">
        <v>39</v>
      </c>
      <c r="AN2496" s="16" t="str">
        <f>IFERROR(VLOOKUP($P2496,'Kredieten productgroepen functi'!$C:$M,6,FALSE),"n.v.t.")</f>
        <v>6101</v>
      </c>
      <c r="AO2496" s="16" t="str">
        <f>IFERROR(VLOOKUP($P2496,'Kredieten productgroepen functi'!$C:$M,7,FALSE),"n.v.t.")</f>
        <v>Toerisme en recreatie</v>
      </c>
      <c r="AP2496" s="16" t="str">
        <f>IFERROR(VLOOKUP($P2496,'Kredieten productgroepen functi'!$C:$M,8,FALSE),"n.v.t.")</f>
        <v>61</v>
      </c>
      <c r="AQ2496" s="16" t="str">
        <f>IFERROR(VLOOKUP($P2496,'Kredieten productgroepen functi'!$C:$M,9,FALSE),"n.v.t.")</f>
        <v>Recreatie</v>
      </c>
      <c r="AR2496" s="16" t="str">
        <f>IFERROR(VLOOKUP($P2496,'Kredieten productgroepen functi'!$C:$M,10,FALSE),"n.v.t.")</f>
        <v>6</v>
      </c>
      <c r="AS2496" s="16" t="str">
        <f>IFERROR(VLOOKUP($P2496,'Kredieten productgroepen functi'!$C:$M,11,FALSE),"n.v.t.")</f>
        <v>Recreatie en natuur</v>
      </c>
      <c r="AT2496" s="16" t="str">
        <f t="shared" si="119"/>
        <v>Lasten</v>
      </c>
      <c r="AU2496" s="16" t="str">
        <f>IFERROR(VLOOKUP($R2496,Kostensoorten!$C:$J,7,FALSE),"n.v.t.")</f>
        <v>4.0.3</v>
      </c>
      <c r="AV2496" s="16" t="str">
        <f>IFERROR(VLOOKUP($R2496,Kostensoorten!$C:$J,8,FALSE),"n.v.t.")</f>
        <v>Overige inkomensoverdrachten</v>
      </c>
    </row>
    <row r="2497" spans="6:48">
      <c r="F2497" s="2" t="s">
        <v>9890</v>
      </c>
      <c r="G2497" s="2" t="s">
        <v>39</v>
      </c>
      <c r="H2497" s="2" t="s">
        <v>39</v>
      </c>
      <c r="I2497" s="18">
        <v>488.64</v>
      </c>
      <c r="P2497" s="16" t="str">
        <f t="shared" si="117"/>
        <v>661110</v>
      </c>
      <c r="Q2497" s="16" t="str">
        <f>IFERROR(VLOOKUP($P2497,'Kredieten productgroepen functi'!$C:$M,2,FALSE),"n.v.t.")</f>
        <v>FPM A: Toerisme en Recreatie</v>
      </c>
      <c r="R2497" s="16" t="str">
        <f t="shared" si="118"/>
        <v>460501</v>
      </c>
      <c r="S2497" s="16" t="str">
        <f>IFERROR(VLOOKUP($R2497,Kostensoorten!$C:$J,2,FALSE),"n.v.t.")</f>
        <v>overige administratieve boekingen</v>
      </c>
      <c r="T2497" s="16" t="s">
        <v>39</v>
      </c>
      <c r="U2497" s="16" t="s">
        <v>39</v>
      </c>
      <c r="V2497" s="16" t="s">
        <v>39</v>
      </c>
      <c r="W2497" s="16" t="s">
        <v>39</v>
      </c>
      <c r="X2497" s="16" t="s">
        <v>39</v>
      </c>
      <c r="Y2497" s="16" t="s">
        <v>39</v>
      </c>
      <c r="Z2497" s="16" t="s">
        <v>39</v>
      </c>
      <c r="AA2497" s="16" t="s">
        <v>39</v>
      </c>
      <c r="AB2497" s="16" t="s">
        <v>39</v>
      </c>
      <c r="AC2497" s="16" t="s">
        <v>39</v>
      </c>
      <c r="AD2497" s="16" t="s">
        <v>39</v>
      </c>
      <c r="AE2497" s="16" t="s">
        <v>39</v>
      </c>
      <c r="AF2497" s="16" t="s">
        <v>39</v>
      </c>
      <c r="AG2497" s="16" t="s">
        <v>39</v>
      </c>
      <c r="AH2497" s="16" t="s">
        <v>39</v>
      </c>
      <c r="AI2497" s="16" t="s">
        <v>39</v>
      </c>
      <c r="AJ2497" s="16" t="s">
        <v>39</v>
      </c>
      <c r="AL2497" s="16" t="s">
        <v>39</v>
      </c>
      <c r="AM2497" s="16" t="s">
        <v>39</v>
      </c>
      <c r="AN2497" s="16" t="str">
        <f>IFERROR(VLOOKUP($P2497,'Kredieten productgroepen functi'!$C:$M,6,FALSE),"n.v.t.")</f>
        <v>6101</v>
      </c>
      <c r="AO2497" s="16" t="str">
        <f>IFERROR(VLOOKUP($P2497,'Kredieten productgroepen functi'!$C:$M,7,FALSE),"n.v.t.")</f>
        <v>Toerisme en recreatie</v>
      </c>
      <c r="AP2497" s="16" t="str">
        <f>IFERROR(VLOOKUP($P2497,'Kredieten productgroepen functi'!$C:$M,8,FALSE),"n.v.t.")</f>
        <v>61</v>
      </c>
      <c r="AQ2497" s="16" t="str">
        <f>IFERROR(VLOOKUP($P2497,'Kredieten productgroepen functi'!$C:$M,9,FALSE),"n.v.t.")</f>
        <v>Recreatie</v>
      </c>
      <c r="AR2497" s="16" t="str">
        <f>IFERROR(VLOOKUP($P2497,'Kredieten productgroepen functi'!$C:$M,10,FALSE),"n.v.t.")</f>
        <v>6</v>
      </c>
      <c r="AS2497" s="16" t="str">
        <f>IFERROR(VLOOKUP($P2497,'Kredieten productgroepen functi'!$C:$M,11,FALSE),"n.v.t.")</f>
        <v>Recreatie en natuur</v>
      </c>
      <c r="AT2497" s="16" t="str">
        <f t="shared" si="119"/>
        <v>Lasten</v>
      </c>
      <c r="AU2497" s="16" t="str">
        <f>IFERROR(VLOOKUP($R2497,Kostensoorten!$C:$J,7,FALSE),"n.v.t.")</f>
        <v>6.9</v>
      </c>
      <c r="AV2497" s="16" t="str">
        <f>IFERROR(VLOOKUP($R2497,Kostensoorten!$C:$J,8,FALSE),"n.v.t.")</f>
        <v>Overige administratieve boekinge</v>
      </c>
    </row>
    <row r="2498" spans="6:48">
      <c r="F2498" s="2" t="s">
        <v>7672</v>
      </c>
      <c r="G2498" s="2" t="s">
        <v>39</v>
      </c>
      <c r="H2498" s="2" t="s">
        <v>39</v>
      </c>
      <c r="I2498" s="18">
        <v>0</v>
      </c>
      <c r="P2498" s="16" t="str">
        <f t="shared" si="117"/>
        <v>661110</v>
      </c>
      <c r="Q2498" s="16" t="str">
        <f>IFERROR(VLOOKUP($P2498,'Kredieten productgroepen functi'!$C:$M,2,FALSE),"n.v.t.")</f>
        <v>FPM A: Toerisme en Recreatie</v>
      </c>
      <c r="R2498" s="16" t="str">
        <f t="shared" si="118"/>
        <v>840150</v>
      </c>
      <c r="S2498" s="16" t="str">
        <f>IFERROR(VLOOKUP($R2498,Kostensoorten!$C:$J,2,FALSE),"n.v.t.")</f>
        <v>Inkomensoverdracht EU</v>
      </c>
      <c r="T2498" s="16" t="s">
        <v>39</v>
      </c>
      <c r="U2498" s="16" t="s">
        <v>39</v>
      </c>
      <c r="V2498" s="16" t="s">
        <v>39</v>
      </c>
      <c r="W2498" s="16" t="s">
        <v>39</v>
      </c>
      <c r="X2498" s="16" t="s">
        <v>39</v>
      </c>
      <c r="Y2498" s="16" t="s">
        <v>39</v>
      </c>
      <c r="Z2498" s="16" t="s">
        <v>39</v>
      </c>
      <c r="AA2498" s="16" t="s">
        <v>39</v>
      </c>
      <c r="AB2498" s="16" t="s">
        <v>39</v>
      </c>
      <c r="AC2498" s="16" t="s">
        <v>39</v>
      </c>
      <c r="AD2498" s="16" t="s">
        <v>39</v>
      </c>
      <c r="AE2498" s="16" t="s">
        <v>39</v>
      </c>
      <c r="AF2498" s="16" t="s">
        <v>39</v>
      </c>
      <c r="AG2498" s="16" t="s">
        <v>39</v>
      </c>
      <c r="AH2498" s="16" t="s">
        <v>39</v>
      </c>
      <c r="AI2498" s="16" t="s">
        <v>39</v>
      </c>
      <c r="AJ2498" s="16" t="s">
        <v>39</v>
      </c>
      <c r="AL2498" s="16" t="s">
        <v>39</v>
      </c>
      <c r="AM2498" s="16" t="s">
        <v>39</v>
      </c>
      <c r="AN2498" s="16" t="str">
        <f>IFERROR(VLOOKUP($P2498,'Kredieten productgroepen functi'!$C:$M,6,FALSE),"n.v.t.")</f>
        <v>6101</v>
      </c>
      <c r="AO2498" s="16" t="str">
        <f>IFERROR(VLOOKUP($P2498,'Kredieten productgroepen functi'!$C:$M,7,FALSE),"n.v.t.")</f>
        <v>Toerisme en recreatie</v>
      </c>
      <c r="AP2498" s="16" t="str">
        <f>IFERROR(VLOOKUP($P2498,'Kredieten productgroepen functi'!$C:$M,8,FALSE),"n.v.t.")</f>
        <v>61</v>
      </c>
      <c r="AQ2498" s="16" t="str">
        <f>IFERROR(VLOOKUP($P2498,'Kredieten productgroepen functi'!$C:$M,9,FALSE),"n.v.t.")</f>
        <v>Recreatie</v>
      </c>
      <c r="AR2498" s="16" t="str">
        <f>IFERROR(VLOOKUP($P2498,'Kredieten productgroepen functi'!$C:$M,10,FALSE),"n.v.t.")</f>
        <v>6</v>
      </c>
      <c r="AS2498" s="16" t="str">
        <f>IFERROR(VLOOKUP($P2498,'Kredieten productgroepen functi'!$C:$M,11,FALSE),"n.v.t.")</f>
        <v>Recreatie en natuur</v>
      </c>
      <c r="AT2498" s="16" t="str">
        <f t="shared" si="119"/>
        <v>Baten</v>
      </c>
      <c r="AU2498" s="16" t="str">
        <f>IFERROR(VLOOKUP($R2498,Kostensoorten!$C:$J,7,FALSE),"n.v.t.")</f>
        <v>4.0.1</v>
      </c>
      <c r="AV2498" s="16" t="str">
        <f>IFERROR(VLOOKUP($R2498,Kostensoorten!$C:$J,8,FALSE),"n.v.t.")</f>
        <v>Inkomensoverdrachten van overh</v>
      </c>
    </row>
    <row r="2499" spans="6:48">
      <c r="F2499" s="2" t="s">
        <v>8308</v>
      </c>
      <c r="G2499" s="2" t="s">
        <v>39</v>
      </c>
      <c r="H2499" s="2" t="s">
        <v>39</v>
      </c>
      <c r="I2499" s="18">
        <v>29136.61</v>
      </c>
      <c r="P2499" s="16" t="str">
        <f t="shared" si="117"/>
        <v>661111</v>
      </c>
      <c r="Q2499" s="16" t="str">
        <f>IFERROR(VLOOKUP($P2499,'Kredieten productgroepen functi'!$C:$M,2,FALSE),"n.v.t.")</f>
        <v>FPM B: Toerisme en Recreatie</v>
      </c>
      <c r="R2499" s="16" t="str">
        <f t="shared" si="118"/>
        <v>440201</v>
      </c>
      <c r="S2499" s="16" t="str">
        <f>IFERROR(VLOOKUP($R2499,Kostensoorten!$C:$J,2,FALSE),"n.v.t.")</f>
        <v>Exploitatiebijdragen aan overheden</v>
      </c>
      <c r="T2499" s="16" t="s">
        <v>39</v>
      </c>
      <c r="U2499" s="16" t="s">
        <v>39</v>
      </c>
      <c r="V2499" s="16" t="s">
        <v>39</v>
      </c>
      <c r="W2499" s="16" t="s">
        <v>39</v>
      </c>
      <c r="X2499" s="16" t="s">
        <v>39</v>
      </c>
      <c r="Y2499" s="16" t="s">
        <v>39</v>
      </c>
      <c r="Z2499" s="16" t="s">
        <v>39</v>
      </c>
      <c r="AA2499" s="16" t="s">
        <v>39</v>
      </c>
      <c r="AB2499" s="16" t="s">
        <v>39</v>
      </c>
      <c r="AC2499" s="16" t="s">
        <v>39</v>
      </c>
      <c r="AD2499" s="16" t="s">
        <v>39</v>
      </c>
      <c r="AE2499" s="16" t="s">
        <v>39</v>
      </c>
      <c r="AF2499" s="16" t="s">
        <v>39</v>
      </c>
      <c r="AG2499" s="16" t="s">
        <v>39</v>
      </c>
      <c r="AH2499" s="16" t="s">
        <v>39</v>
      </c>
      <c r="AI2499" s="16" t="s">
        <v>39</v>
      </c>
      <c r="AJ2499" s="16" t="s">
        <v>39</v>
      </c>
      <c r="AL2499" s="16" t="s">
        <v>39</v>
      </c>
      <c r="AM2499" s="16" t="s">
        <v>39</v>
      </c>
      <c r="AN2499" s="16" t="str">
        <f>IFERROR(VLOOKUP($P2499,'Kredieten productgroepen functi'!$C:$M,6,FALSE),"n.v.t.")</f>
        <v>6101</v>
      </c>
      <c r="AO2499" s="16" t="str">
        <f>IFERROR(VLOOKUP($P2499,'Kredieten productgroepen functi'!$C:$M,7,FALSE),"n.v.t.")</f>
        <v>Toerisme en recreatie</v>
      </c>
      <c r="AP2499" s="16" t="str">
        <f>IFERROR(VLOOKUP($P2499,'Kredieten productgroepen functi'!$C:$M,8,FALSE),"n.v.t.")</f>
        <v>61</v>
      </c>
      <c r="AQ2499" s="16" t="str">
        <f>IFERROR(VLOOKUP($P2499,'Kredieten productgroepen functi'!$C:$M,9,FALSE),"n.v.t.")</f>
        <v>Recreatie</v>
      </c>
      <c r="AR2499" s="16" t="str">
        <f>IFERROR(VLOOKUP($P2499,'Kredieten productgroepen functi'!$C:$M,10,FALSE),"n.v.t.")</f>
        <v>6</v>
      </c>
      <c r="AS2499" s="16" t="str">
        <f>IFERROR(VLOOKUP($P2499,'Kredieten productgroepen functi'!$C:$M,11,FALSE),"n.v.t.")</f>
        <v>Recreatie en natuur</v>
      </c>
      <c r="AT2499" s="16" t="str">
        <f t="shared" si="119"/>
        <v>Lasten</v>
      </c>
      <c r="AU2499" s="16" t="str">
        <f>IFERROR(VLOOKUP($R2499,Kostensoorten!$C:$J,7,FALSE),"n.v.t.")</f>
        <v>4.0.2</v>
      </c>
      <c r="AV2499" s="16" t="str">
        <f>IFERROR(VLOOKUP($R2499,Kostensoorten!$C:$J,8,FALSE),"n.v.t.")</f>
        <v>Inkomensoverdrachten aan overh</v>
      </c>
    </row>
    <row r="2500" spans="6:48">
      <c r="F2500" s="2" t="s">
        <v>9891</v>
      </c>
      <c r="G2500" s="2" t="s">
        <v>39</v>
      </c>
      <c r="H2500" s="2" t="s">
        <v>39</v>
      </c>
      <c r="I2500" s="18">
        <v>4000</v>
      </c>
      <c r="P2500" s="16" t="str">
        <f t="shared" si="117"/>
        <v>661111</v>
      </c>
      <c r="Q2500" s="16" t="str">
        <f>IFERROR(VLOOKUP($P2500,'Kredieten productgroepen functi'!$C:$M,2,FALSE),"n.v.t.")</f>
        <v>FPM B: Toerisme en Recreatie</v>
      </c>
      <c r="R2500" s="16" t="str">
        <f t="shared" si="118"/>
        <v>440301</v>
      </c>
      <c r="S2500" s="16" t="str">
        <f>IFERROR(VLOOKUP($R2500,Kostensoorten!$C:$J,2,FALSE),"n.v.t.")</f>
        <v>(Exploitatie)subsidies</v>
      </c>
      <c r="T2500" s="16" t="s">
        <v>39</v>
      </c>
      <c r="U2500" s="16" t="s">
        <v>39</v>
      </c>
      <c r="V2500" s="16" t="s">
        <v>39</v>
      </c>
      <c r="W2500" s="16" t="s">
        <v>39</v>
      </c>
      <c r="X2500" s="16" t="s">
        <v>39</v>
      </c>
      <c r="Y2500" s="16" t="s">
        <v>39</v>
      </c>
      <c r="Z2500" s="16" t="s">
        <v>39</v>
      </c>
      <c r="AA2500" s="16" t="s">
        <v>39</v>
      </c>
      <c r="AB2500" s="16" t="s">
        <v>39</v>
      </c>
      <c r="AC2500" s="16" t="s">
        <v>39</v>
      </c>
      <c r="AD2500" s="16" t="s">
        <v>39</v>
      </c>
      <c r="AE2500" s="16" t="s">
        <v>39</v>
      </c>
      <c r="AF2500" s="16" t="s">
        <v>39</v>
      </c>
      <c r="AG2500" s="16" t="s">
        <v>39</v>
      </c>
      <c r="AH2500" s="16" t="s">
        <v>39</v>
      </c>
      <c r="AI2500" s="16" t="s">
        <v>39</v>
      </c>
      <c r="AJ2500" s="16" t="s">
        <v>39</v>
      </c>
      <c r="AL2500" s="16" t="s">
        <v>39</v>
      </c>
      <c r="AM2500" s="16" t="s">
        <v>39</v>
      </c>
      <c r="AN2500" s="16" t="str">
        <f>IFERROR(VLOOKUP($P2500,'Kredieten productgroepen functi'!$C:$M,6,FALSE),"n.v.t.")</f>
        <v>6101</v>
      </c>
      <c r="AO2500" s="16" t="str">
        <f>IFERROR(VLOOKUP($P2500,'Kredieten productgroepen functi'!$C:$M,7,FALSE),"n.v.t.")</f>
        <v>Toerisme en recreatie</v>
      </c>
      <c r="AP2500" s="16" t="str">
        <f>IFERROR(VLOOKUP($P2500,'Kredieten productgroepen functi'!$C:$M,8,FALSE),"n.v.t.")</f>
        <v>61</v>
      </c>
      <c r="AQ2500" s="16" t="str">
        <f>IFERROR(VLOOKUP($P2500,'Kredieten productgroepen functi'!$C:$M,9,FALSE),"n.v.t.")</f>
        <v>Recreatie</v>
      </c>
      <c r="AR2500" s="16" t="str">
        <f>IFERROR(VLOOKUP($P2500,'Kredieten productgroepen functi'!$C:$M,10,FALSE),"n.v.t.")</f>
        <v>6</v>
      </c>
      <c r="AS2500" s="16" t="str">
        <f>IFERROR(VLOOKUP($P2500,'Kredieten productgroepen functi'!$C:$M,11,FALSE),"n.v.t.")</f>
        <v>Recreatie en natuur</v>
      </c>
      <c r="AT2500" s="16" t="str">
        <f t="shared" si="119"/>
        <v>Lasten</v>
      </c>
      <c r="AU2500" s="16" t="str">
        <f>IFERROR(VLOOKUP($R2500,Kostensoorten!$C:$J,7,FALSE),"n.v.t.")</f>
        <v>4.0.3</v>
      </c>
      <c r="AV2500" s="16" t="str">
        <f>IFERROR(VLOOKUP($R2500,Kostensoorten!$C:$J,8,FALSE),"n.v.t.")</f>
        <v>Overige inkomensoverdrachten</v>
      </c>
    </row>
    <row r="2501" spans="6:48">
      <c r="F2501" s="2" t="s">
        <v>7328</v>
      </c>
      <c r="G2501" s="2" t="s">
        <v>39</v>
      </c>
      <c r="H2501" s="2" t="s">
        <v>39</v>
      </c>
      <c r="I2501" s="18">
        <v>30443.39</v>
      </c>
      <c r="P2501" s="16" t="str">
        <f t="shared" si="117"/>
        <v>661111</v>
      </c>
      <c r="Q2501" s="16" t="str">
        <f>IFERROR(VLOOKUP($P2501,'Kredieten productgroepen functi'!$C:$M,2,FALSE),"n.v.t.")</f>
        <v>FPM B: Toerisme en Recreatie</v>
      </c>
      <c r="R2501" s="16" t="str">
        <f t="shared" si="118"/>
        <v>440301</v>
      </c>
      <c r="S2501" s="16" t="str">
        <f>IFERROR(VLOOKUP($R2501,Kostensoorten!$C:$J,2,FALSE),"n.v.t.")</f>
        <v>(Exploitatie)subsidies</v>
      </c>
      <c r="T2501" s="16" t="s">
        <v>39</v>
      </c>
      <c r="U2501" s="16" t="s">
        <v>39</v>
      </c>
      <c r="V2501" s="16" t="s">
        <v>39</v>
      </c>
      <c r="W2501" s="16" t="s">
        <v>39</v>
      </c>
      <c r="X2501" s="16" t="s">
        <v>39</v>
      </c>
      <c r="Y2501" s="16" t="s">
        <v>39</v>
      </c>
      <c r="Z2501" s="16" t="s">
        <v>39</v>
      </c>
      <c r="AA2501" s="16" t="s">
        <v>39</v>
      </c>
      <c r="AB2501" s="16" t="s">
        <v>39</v>
      </c>
      <c r="AC2501" s="16" t="s">
        <v>39</v>
      </c>
      <c r="AD2501" s="16" t="s">
        <v>39</v>
      </c>
      <c r="AE2501" s="16" t="s">
        <v>39</v>
      </c>
      <c r="AF2501" s="16" t="s">
        <v>39</v>
      </c>
      <c r="AG2501" s="16" t="s">
        <v>39</v>
      </c>
      <c r="AH2501" s="16" t="s">
        <v>39</v>
      </c>
      <c r="AI2501" s="16" t="s">
        <v>39</v>
      </c>
      <c r="AJ2501" s="16" t="s">
        <v>39</v>
      </c>
      <c r="AL2501" s="16" t="s">
        <v>39</v>
      </c>
      <c r="AM2501" s="16" t="s">
        <v>39</v>
      </c>
      <c r="AN2501" s="16" t="str">
        <f>IFERROR(VLOOKUP($P2501,'Kredieten productgroepen functi'!$C:$M,6,FALSE),"n.v.t.")</f>
        <v>6101</v>
      </c>
      <c r="AO2501" s="16" t="str">
        <f>IFERROR(VLOOKUP($P2501,'Kredieten productgroepen functi'!$C:$M,7,FALSE),"n.v.t.")</f>
        <v>Toerisme en recreatie</v>
      </c>
      <c r="AP2501" s="16" t="str">
        <f>IFERROR(VLOOKUP($P2501,'Kredieten productgroepen functi'!$C:$M,8,FALSE),"n.v.t.")</f>
        <v>61</v>
      </c>
      <c r="AQ2501" s="16" t="str">
        <f>IFERROR(VLOOKUP($P2501,'Kredieten productgroepen functi'!$C:$M,9,FALSE),"n.v.t.")</f>
        <v>Recreatie</v>
      </c>
      <c r="AR2501" s="16" t="str">
        <f>IFERROR(VLOOKUP($P2501,'Kredieten productgroepen functi'!$C:$M,10,FALSE),"n.v.t.")</f>
        <v>6</v>
      </c>
      <c r="AS2501" s="16" t="str">
        <f>IFERROR(VLOOKUP($P2501,'Kredieten productgroepen functi'!$C:$M,11,FALSE),"n.v.t.")</f>
        <v>Recreatie en natuur</v>
      </c>
      <c r="AT2501" s="16" t="str">
        <f t="shared" si="119"/>
        <v>Lasten</v>
      </c>
      <c r="AU2501" s="16" t="str">
        <f>IFERROR(VLOOKUP($R2501,Kostensoorten!$C:$J,7,FALSE),"n.v.t.")</f>
        <v>4.0.3</v>
      </c>
      <c r="AV2501" s="16" t="str">
        <f>IFERROR(VLOOKUP($R2501,Kostensoorten!$C:$J,8,FALSE),"n.v.t.")</f>
        <v>Overige inkomensoverdrachten</v>
      </c>
    </row>
    <row r="2502" spans="6:48">
      <c r="F2502" s="2" t="s">
        <v>9892</v>
      </c>
      <c r="G2502" s="2" t="s">
        <v>39</v>
      </c>
      <c r="H2502" s="2" t="s">
        <v>39</v>
      </c>
      <c r="I2502" s="18">
        <v>1177.8800000000001</v>
      </c>
      <c r="P2502" s="16" t="str">
        <f t="shared" ref="P2502:P2565" si="120">IF(RIGHT(LEFT(F2502,6),1)=".",LEFT(F2502,5),LEFT(F2502,6))</f>
        <v>661111</v>
      </c>
      <c r="Q2502" s="16" t="str">
        <f>IFERROR(VLOOKUP($P2502,'Kredieten productgroepen functi'!$C:$M,2,FALSE),"n.v.t.")</f>
        <v>FPM B: Toerisme en Recreatie</v>
      </c>
      <c r="R2502" s="16" t="str">
        <f t="shared" ref="R2502:R2565" si="121">IF(RIGHT(LEFT(F2502,6),1)=".",RIGHT(LEFT(F2502,12),6),RIGHT(LEFT(F2502,13),6))</f>
        <v>441201</v>
      </c>
      <c r="S2502" s="16" t="str">
        <f>IFERROR(VLOOKUP($R2502,Kostensoorten!$C:$J,2,FALSE),"n.v.t.")</f>
        <v>Investeringssubsidies aan derden</v>
      </c>
      <c r="T2502" s="16" t="s">
        <v>39</v>
      </c>
      <c r="U2502" s="16" t="s">
        <v>39</v>
      </c>
      <c r="V2502" s="16" t="s">
        <v>39</v>
      </c>
      <c r="W2502" s="16" t="s">
        <v>39</v>
      </c>
      <c r="X2502" s="16" t="s">
        <v>39</v>
      </c>
      <c r="Y2502" s="16" t="s">
        <v>39</v>
      </c>
      <c r="Z2502" s="16" t="s">
        <v>39</v>
      </c>
      <c r="AA2502" s="16" t="s">
        <v>39</v>
      </c>
      <c r="AB2502" s="16" t="s">
        <v>39</v>
      </c>
      <c r="AC2502" s="16" t="s">
        <v>39</v>
      </c>
      <c r="AD2502" s="16" t="s">
        <v>39</v>
      </c>
      <c r="AE2502" s="16" t="s">
        <v>39</v>
      </c>
      <c r="AF2502" s="16" t="s">
        <v>39</v>
      </c>
      <c r="AG2502" s="16" t="s">
        <v>39</v>
      </c>
      <c r="AH2502" s="16" t="s">
        <v>39</v>
      </c>
      <c r="AI2502" s="16" t="s">
        <v>39</v>
      </c>
      <c r="AJ2502" s="16" t="s">
        <v>39</v>
      </c>
      <c r="AL2502" s="16" t="s">
        <v>39</v>
      </c>
      <c r="AM2502" s="16" t="s">
        <v>39</v>
      </c>
      <c r="AN2502" s="16" t="str">
        <f>IFERROR(VLOOKUP($P2502,'Kredieten productgroepen functi'!$C:$M,6,FALSE),"n.v.t.")</f>
        <v>6101</v>
      </c>
      <c r="AO2502" s="16" t="str">
        <f>IFERROR(VLOOKUP($P2502,'Kredieten productgroepen functi'!$C:$M,7,FALSE),"n.v.t.")</f>
        <v>Toerisme en recreatie</v>
      </c>
      <c r="AP2502" s="16" t="str">
        <f>IFERROR(VLOOKUP($P2502,'Kredieten productgroepen functi'!$C:$M,8,FALSE),"n.v.t.")</f>
        <v>61</v>
      </c>
      <c r="AQ2502" s="16" t="str">
        <f>IFERROR(VLOOKUP($P2502,'Kredieten productgroepen functi'!$C:$M,9,FALSE),"n.v.t.")</f>
        <v>Recreatie</v>
      </c>
      <c r="AR2502" s="16" t="str">
        <f>IFERROR(VLOOKUP($P2502,'Kredieten productgroepen functi'!$C:$M,10,FALSE),"n.v.t.")</f>
        <v>6</v>
      </c>
      <c r="AS2502" s="16" t="str">
        <f>IFERROR(VLOOKUP($P2502,'Kredieten productgroepen functi'!$C:$M,11,FALSE),"n.v.t.")</f>
        <v>Recreatie en natuur</v>
      </c>
      <c r="AT2502" s="16" t="str">
        <f t="shared" ref="AT2502:AT2565" si="122">IF(LEFT(R2502,1)="4","Lasten",IF(LEFT(R2502,1)="8","Baten","n.v.t."))</f>
        <v>Lasten</v>
      </c>
      <c r="AU2502" s="16" t="str">
        <f>IFERROR(VLOOKUP($R2502,Kostensoorten!$C:$J,7,FALSE),"n.v.t.")</f>
        <v>4.1.2</v>
      </c>
      <c r="AV2502" s="16" t="str">
        <f>IFERROR(VLOOKUP($R2502,Kostensoorten!$C:$J,8,FALSE),"n.v.t.")</f>
        <v>Overige vermogensoverdrachten</v>
      </c>
    </row>
    <row r="2503" spans="6:48">
      <c r="F2503" s="2" t="s">
        <v>9893</v>
      </c>
      <c r="G2503" s="2" t="s">
        <v>39</v>
      </c>
      <c r="H2503" s="2" t="s">
        <v>39</v>
      </c>
      <c r="I2503" s="18">
        <v>651905.27</v>
      </c>
      <c r="P2503" s="16" t="str">
        <f t="shared" si="120"/>
        <v>661111</v>
      </c>
      <c r="Q2503" s="16" t="str">
        <f>IFERROR(VLOOKUP($P2503,'Kredieten productgroepen functi'!$C:$M,2,FALSE),"n.v.t.")</f>
        <v>FPM B: Toerisme en Recreatie</v>
      </c>
      <c r="R2503" s="16" t="str">
        <f t="shared" si="121"/>
        <v>460501</v>
      </c>
      <c r="S2503" s="16" t="str">
        <f>IFERROR(VLOOKUP($R2503,Kostensoorten!$C:$J,2,FALSE),"n.v.t.")</f>
        <v>overige administratieve boekingen</v>
      </c>
      <c r="T2503" s="16" t="s">
        <v>39</v>
      </c>
      <c r="U2503" s="16" t="s">
        <v>39</v>
      </c>
      <c r="V2503" s="16" t="s">
        <v>39</v>
      </c>
      <c r="W2503" s="16" t="s">
        <v>39</v>
      </c>
      <c r="X2503" s="16" t="s">
        <v>39</v>
      </c>
      <c r="Y2503" s="16" t="s">
        <v>39</v>
      </c>
      <c r="Z2503" s="16" t="s">
        <v>39</v>
      </c>
      <c r="AA2503" s="16" t="s">
        <v>39</v>
      </c>
      <c r="AB2503" s="16" t="s">
        <v>39</v>
      </c>
      <c r="AC2503" s="16" t="s">
        <v>39</v>
      </c>
      <c r="AD2503" s="16" t="s">
        <v>39</v>
      </c>
      <c r="AE2503" s="16" t="s">
        <v>39</v>
      </c>
      <c r="AF2503" s="16" t="s">
        <v>39</v>
      </c>
      <c r="AG2503" s="16" t="s">
        <v>39</v>
      </c>
      <c r="AH2503" s="16" t="s">
        <v>39</v>
      </c>
      <c r="AI2503" s="16" t="s">
        <v>39</v>
      </c>
      <c r="AJ2503" s="16" t="s">
        <v>39</v>
      </c>
      <c r="AL2503" s="16" t="s">
        <v>39</v>
      </c>
      <c r="AM2503" s="16" t="s">
        <v>39</v>
      </c>
      <c r="AN2503" s="16" t="str">
        <f>IFERROR(VLOOKUP($P2503,'Kredieten productgroepen functi'!$C:$M,6,FALSE),"n.v.t.")</f>
        <v>6101</v>
      </c>
      <c r="AO2503" s="16" t="str">
        <f>IFERROR(VLOOKUP($P2503,'Kredieten productgroepen functi'!$C:$M,7,FALSE),"n.v.t.")</f>
        <v>Toerisme en recreatie</v>
      </c>
      <c r="AP2503" s="16" t="str">
        <f>IFERROR(VLOOKUP($P2503,'Kredieten productgroepen functi'!$C:$M,8,FALSE),"n.v.t.")</f>
        <v>61</v>
      </c>
      <c r="AQ2503" s="16" t="str">
        <f>IFERROR(VLOOKUP($P2503,'Kredieten productgroepen functi'!$C:$M,9,FALSE),"n.v.t.")</f>
        <v>Recreatie</v>
      </c>
      <c r="AR2503" s="16" t="str">
        <f>IFERROR(VLOOKUP($P2503,'Kredieten productgroepen functi'!$C:$M,10,FALSE),"n.v.t.")</f>
        <v>6</v>
      </c>
      <c r="AS2503" s="16" t="str">
        <f>IFERROR(VLOOKUP($P2503,'Kredieten productgroepen functi'!$C:$M,11,FALSE),"n.v.t.")</f>
        <v>Recreatie en natuur</v>
      </c>
      <c r="AT2503" s="16" t="str">
        <f t="shared" si="122"/>
        <v>Lasten</v>
      </c>
      <c r="AU2503" s="16" t="str">
        <f>IFERROR(VLOOKUP($R2503,Kostensoorten!$C:$J,7,FALSE),"n.v.t.")</f>
        <v>6.9</v>
      </c>
      <c r="AV2503" s="16" t="str">
        <f>IFERROR(VLOOKUP($R2503,Kostensoorten!$C:$J,8,FALSE),"n.v.t.")</f>
        <v>Overige administratieve boekinge</v>
      </c>
    </row>
    <row r="2504" spans="6:48">
      <c r="F2504" s="2" t="s">
        <v>9894</v>
      </c>
      <c r="G2504" s="2" t="s">
        <v>39</v>
      </c>
      <c r="H2504" s="2" t="s">
        <v>39</v>
      </c>
      <c r="I2504" s="18">
        <v>-261848.8</v>
      </c>
      <c r="P2504" s="16" t="str">
        <f t="shared" si="120"/>
        <v>661112</v>
      </c>
      <c r="Q2504" s="16" t="str">
        <f>IFERROR(VLOOKUP($P2504,'Kredieten productgroepen functi'!$C:$M,2,FALSE),"n.v.t.")</f>
        <v>Versterking toer. infrastruct.</v>
      </c>
      <c r="R2504" s="16" t="str">
        <f t="shared" si="121"/>
        <v>441101</v>
      </c>
      <c r="S2504" s="16" t="str">
        <f>IFERROR(VLOOKUP($R2504,Kostensoorten!$C:$J,2,FALSE),"n.v.t.")</f>
        <v>Investeringsbijdragen aan overheden</v>
      </c>
      <c r="T2504" s="16" t="s">
        <v>39</v>
      </c>
      <c r="U2504" s="16" t="s">
        <v>39</v>
      </c>
      <c r="V2504" s="16" t="s">
        <v>39</v>
      </c>
      <c r="W2504" s="16" t="s">
        <v>39</v>
      </c>
      <c r="X2504" s="16" t="s">
        <v>39</v>
      </c>
      <c r="Y2504" s="16" t="s">
        <v>39</v>
      </c>
      <c r="Z2504" s="16" t="s">
        <v>39</v>
      </c>
      <c r="AA2504" s="16" t="s">
        <v>39</v>
      </c>
      <c r="AB2504" s="16" t="s">
        <v>39</v>
      </c>
      <c r="AC2504" s="16" t="s">
        <v>39</v>
      </c>
      <c r="AD2504" s="16" t="s">
        <v>39</v>
      </c>
      <c r="AE2504" s="16" t="s">
        <v>39</v>
      </c>
      <c r="AF2504" s="16" t="s">
        <v>39</v>
      </c>
      <c r="AG2504" s="16" t="s">
        <v>39</v>
      </c>
      <c r="AH2504" s="16" t="s">
        <v>39</v>
      </c>
      <c r="AI2504" s="16" t="s">
        <v>39</v>
      </c>
      <c r="AJ2504" s="16" t="s">
        <v>39</v>
      </c>
      <c r="AL2504" s="16" t="s">
        <v>39</v>
      </c>
      <c r="AM2504" s="16" t="s">
        <v>39</v>
      </c>
      <c r="AN2504" s="16" t="str">
        <f>IFERROR(VLOOKUP($P2504,'Kredieten productgroepen functi'!$C:$M,6,FALSE),"n.v.t.")</f>
        <v>6101</v>
      </c>
      <c r="AO2504" s="16" t="str">
        <f>IFERROR(VLOOKUP($P2504,'Kredieten productgroepen functi'!$C:$M,7,FALSE),"n.v.t.")</f>
        <v>Toerisme en recreatie</v>
      </c>
      <c r="AP2504" s="16" t="str">
        <f>IFERROR(VLOOKUP($P2504,'Kredieten productgroepen functi'!$C:$M,8,FALSE),"n.v.t.")</f>
        <v>61</v>
      </c>
      <c r="AQ2504" s="16" t="str">
        <f>IFERROR(VLOOKUP($P2504,'Kredieten productgroepen functi'!$C:$M,9,FALSE),"n.v.t.")</f>
        <v>Recreatie</v>
      </c>
      <c r="AR2504" s="16" t="str">
        <f>IFERROR(VLOOKUP($P2504,'Kredieten productgroepen functi'!$C:$M,10,FALSE),"n.v.t.")</f>
        <v>6</v>
      </c>
      <c r="AS2504" s="16" t="str">
        <f>IFERROR(VLOOKUP($P2504,'Kredieten productgroepen functi'!$C:$M,11,FALSE),"n.v.t.")</f>
        <v>Recreatie en natuur</v>
      </c>
      <c r="AT2504" s="16" t="str">
        <f t="shared" si="122"/>
        <v>Lasten</v>
      </c>
      <c r="AU2504" s="16" t="str">
        <f>IFERROR(VLOOKUP($R2504,Kostensoorten!$C:$J,7,FALSE),"n.v.t.")</f>
        <v>4.1.1</v>
      </c>
      <c r="AV2504" s="16" t="str">
        <f>IFERROR(VLOOKUP($R2504,Kostensoorten!$C:$J,8,FALSE),"n.v.t.")</f>
        <v>Vermogensoverdrachten aan over</v>
      </c>
    </row>
    <row r="2505" spans="6:48">
      <c r="F2505" s="2" t="s">
        <v>9895</v>
      </c>
      <c r="G2505" s="2" t="s">
        <v>39</v>
      </c>
      <c r="H2505" s="2" t="s">
        <v>39</v>
      </c>
      <c r="I2505" s="18">
        <v>0</v>
      </c>
      <c r="P2505" s="16" t="str">
        <f t="shared" si="120"/>
        <v>661112</v>
      </c>
      <c r="Q2505" s="16" t="str">
        <f>IFERROR(VLOOKUP($P2505,'Kredieten productgroepen functi'!$C:$M,2,FALSE),"n.v.t.")</f>
        <v>Versterking toer. infrastruct.</v>
      </c>
      <c r="R2505" s="16" t="str">
        <f t="shared" si="121"/>
        <v>860501</v>
      </c>
      <c r="S2505" s="16" t="str">
        <f>IFERROR(VLOOKUP($R2505,Kostensoorten!$C:$J,2,FALSE),"n.v.t.")</f>
        <v>overige administratieve boekingen</v>
      </c>
      <c r="T2505" s="16" t="s">
        <v>39</v>
      </c>
      <c r="U2505" s="16" t="s">
        <v>39</v>
      </c>
      <c r="V2505" s="16" t="s">
        <v>39</v>
      </c>
      <c r="W2505" s="16" t="s">
        <v>39</v>
      </c>
      <c r="X2505" s="16" t="s">
        <v>39</v>
      </c>
      <c r="Y2505" s="16" t="s">
        <v>39</v>
      </c>
      <c r="Z2505" s="16" t="s">
        <v>39</v>
      </c>
      <c r="AA2505" s="16" t="s">
        <v>39</v>
      </c>
      <c r="AB2505" s="16" t="s">
        <v>39</v>
      </c>
      <c r="AC2505" s="16" t="s">
        <v>39</v>
      </c>
      <c r="AD2505" s="16" t="s">
        <v>39</v>
      </c>
      <c r="AE2505" s="16" t="s">
        <v>39</v>
      </c>
      <c r="AF2505" s="16" t="s">
        <v>39</v>
      </c>
      <c r="AG2505" s="16" t="s">
        <v>39</v>
      </c>
      <c r="AH2505" s="16" t="s">
        <v>39</v>
      </c>
      <c r="AI2505" s="16" t="s">
        <v>39</v>
      </c>
      <c r="AJ2505" s="16" t="s">
        <v>39</v>
      </c>
      <c r="AL2505" s="16" t="s">
        <v>39</v>
      </c>
      <c r="AM2505" s="16" t="s">
        <v>39</v>
      </c>
      <c r="AN2505" s="16" t="str">
        <f>IFERROR(VLOOKUP($P2505,'Kredieten productgroepen functi'!$C:$M,6,FALSE),"n.v.t.")</f>
        <v>6101</v>
      </c>
      <c r="AO2505" s="16" t="str">
        <f>IFERROR(VLOOKUP($P2505,'Kredieten productgroepen functi'!$C:$M,7,FALSE),"n.v.t.")</f>
        <v>Toerisme en recreatie</v>
      </c>
      <c r="AP2505" s="16" t="str">
        <f>IFERROR(VLOOKUP($P2505,'Kredieten productgroepen functi'!$C:$M,8,FALSE),"n.v.t.")</f>
        <v>61</v>
      </c>
      <c r="AQ2505" s="16" t="str">
        <f>IFERROR(VLOOKUP($P2505,'Kredieten productgroepen functi'!$C:$M,9,FALSE),"n.v.t.")</f>
        <v>Recreatie</v>
      </c>
      <c r="AR2505" s="16" t="str">
        <f>IFERROR(VLOOKUP($P2505,'Kredieten productgroepen functi'!$C:$M,10,FALSE),"n.v.t.")</f>
        <v>6</v>
      </c>
      <c r="AS2505" s="16" t="str">
        <f>IFERROR(VLOOKUP($P2505,'Kredieten productgroepen functi'!$C:$M,11,FALSE),"n.v.t.")</f>
        <v>Recreatie en natuur</v>
      </c>
      <c r="AT2505" s="16" t="str">
        <f t="shared" si="122"/>
        <v>Baten</v>
      </c>
      <c r="AU2505" s="16" t="str">
        <f>IFERROR(VLOOKUP($R2505,Kostensoorten!$C:$J,7,FALSE),"n.v.t.")</f>
        <v>6.9</v>
      </c>
      <c r="AV2505" s="16" t="str">
        <f>IFERROR(VLOOKUP($R2505,Kostensoorten!$C:$J,8,FALSE),"n.v.t.")</f>
        <v>Overige administratieve boekinge</v>
      </c>
    </row>
    <row r="2506" spans="6:48">
      <c r="F2506" s="2" t="s">
        <v>7329</v>
      </c>
      <c r="G2506" s="2" t="s">
        <v>39</v>
      </c>
      <c r="H2506" s="2" t="s">
        <v>39</v>
      </c>
      <c r="I2506" s="18">
        <v>118983</v>
      </c>
      <c r="P2506" s="16" t="str">
        <f t="shared" si="120"/>
        <v>661113</v>
      </c>
      <c r="Q2506" s="16" t="str">
        <f>IFERROR(VLOOKUP($P2506,'Kredieten productgroepen functi'!$C:$M,2,FALSE),"n.v.t.")</f>
        <v>Havenkwartier /TRI3 Blauwestad</v>
      </c>
      <c r="R2506" s="16" t="str">
        <f t="shared" si="121"/>
        <v>441101</v>
      </c>
      <c r="S2506" s="16" t="str">
        <f>IFERROR(VLOOKUP($R2506,Kostensoorten!$C:$J,2,FALSE),"n.v.t.")</f>
        <v>Investeringsbijdragen aan overheden</v>
      </c>
      <c r="T2506" s="16" t="s">
        <v>39</v>
      </c>
      <c r="U2506" s="16" t="s">
        <v>39</v>
      </c>
      <c r="V2506" s="16" t="s">
        <v>39</v>
      </c>
      <c r="W2506" s="16" t="s">
        <v>39</v>
      </c>
      <c r="X2506" s="16" t="s">
        <v>39</v>
      </c>
      <c r="Y2506" s="16" t="s">
        <v>39</v>
      </c>
      <c r="Z2506" s="16" t="s">
        <v>39</v>
      </c>
      <c r="AA2506" s="16" t="s">
        <v>39</v>
      </c>
      <c r="AB2506" s="16" t="s">
        <v>39</v>
      </c>
      <c r="AC2506" s="16" t="s">
        <v>39</v>
      </c>
      <c r="AD2506" s="16" t="s">
        <v>39</v>
      </c>
      <c r="AE2506" s="16" t="s">
        <v>39</v>
      </c>
      <c r="AF2506" s="16" t="s">
        <v>39</v>
      </c>
      <c r="AG2506" s="16" t="s">
        <v>39</v>
      </c>
      <c r="AH2506" s="16" t="s">
        <v>39</v>
      </c>
      <c r="AI2506" s="16" t="s">
        <v>39</v>
      </c>
      <c r="AJ2506" s="16" t="s">
        <v>39</v>
      </c>
      <c r="AL2506" s="16" t="s">
        <v>39</v>
      </c>
      <c r="AM2506" s="16" t="s">
        <v>39</v>
      </c>
      <c r="AN2506" s="16" t="str">
        <f>IFERROR(VLOOKUP($P2506,'Kredieten productgroepen functi'!$C:$M,6,FALSE),"n.v.t.")</f>
        <v>6101</v>
      </c>
      <c r="AO2506" s="16" t="str">
        <f>IFERROR(VLOOKUP($P2506,'Kredieten productgroepen functi'!$C:$M,7,FALSE),"n.v.t.")</f>
        <v>Toerisme en recreatie</v>
      </c>
      <c r="AP2506" s="16" t="str">
        <f>IFERROR(VLOOKUP($P2506,'Kredieten productgroepen functi'!$C:$M,8,FALSE),"n.v.t.")</f>
        <v>61</v>
      </c>
      <c r="AQ2506" s="16" t="str">
        <f>IFERROR(VLOOKUP($P2506,'Kredieten productgroepen functi'!$C:$M,9,FALSE),"n.v.t.")</f>
        <v>Recreatie</v>
      </c>
      <c r="AR2506" s="16" t="str">
        <f>IFERROR(VLOOKUP($P2506,'Kredieten productgroepen functi'!$C:$M,10,FALSE),"n.v.t.")</f>
        <v>6</v>
      </c>
      <c r="AS2506" s="16" t="str">
        <f>IFERROR(VLOOKUP($P2506,'Kredieten productgroepen functi'!$C:$M,11,FALSE),"n.v.t.")</f>
        <v>Recreatie en natuur</v>
      </c>
      <c r="AT2506" s="16" t="str">
        <f t="shared" si="122"/>
        <v>Lasten</v>
      </c>
      <c r="AU2506" s="16" t="str">
        <f>IFERROR(VLOOKUP($R2506,Kostensoorten!$C:$J,7,FALSE),"n.v.t.")</f>
        <v>4.1.1</v>
      </c>
      <c r="AV2506" s="16" t="str">
        <f>IFERROR(VLOOKUP($R2506,Kostensoorten!$C:$J,8,FALSE),"n.v.t.")</f>
        <v>Vermogensoverdrachten aan over</v>
      </c>
    </row>
    <row r="2507" spans="6:48">
      <c r="F2507" s="2" t="s">
        <v>9896</v>
      </c>
      <c r="G2507" s="2" t="s">
        <v>39</v>
      </c>
      <c r="H2507" s="2" t="s">
        <v>39</v>
      </c>
      <c r="I2507" s="18">
        <v>-62077.26</v>
      </c>
      <c r="P2507" s="16" t="str">
        <f t="shared" si="120"/>
        <v>661113</v>
      </c>
      <c r="Q2507" s="16" t="str">
        <f>IFERROR(VLOOKUP($P2507,'Kredieten productgroepen functi'!$C:$M,2,FALSE),"n.v.t.")</f>
        <v>Havenkwartier /TRI3 Blauwestad</v>
      </c>
      <c r="R2507" s="16" t="str">
        <f t="shared" si="121"/>
        <v>840130</v>
      </c>
      <c r="S2507" s="16" t="str">
        <f>IFERROR(VLOOKUP($R2507,Kostensoorten!$C:$J,2,FALSE),"n.v.t.")</f>
        <v>Inkomensoverdracht gemeenten</v>
      </c>
      <c r="T2507" s="16" t="s">
        <v>39</v>
      </c>
      <c r="U2507" s="16" t="s">
        <v>39</v>
      </c>
      <c r="V2507" s="16" t="s">
        <v>39</v>
      </c>
      <c r="W2507" s="16" t="s">
        <v>39</v>
      </c>
      <c r="X2507" s="16" t="s">
        <v>39</v>
      </c>
      <c r="Y2507" s="16" t="s">
        <v>39</v>
      </c>
      <c r="Z2507" s="16" t="s">
        <v>39</v>
      </c>
      <c r="AA2507" s="16" t="s">
        <v>39</v>
      </c>
      <c r="AB2507" s="16" t="s">
        <v>39</v>
      </c>
      <c r="AC2507" s="16" t="s">
        <v>39</v>
      </c>
      <c r="AD2507" s="16" t="s">
        <v>39</v>
      </c>
      <c r="AE2507" s="16" t="s">
        <v>39</v>
      </c>
      <c r="AF2507" s="16" t="s">
        <v>39</v>
      </c>
      <c r="AG2507" s="16" t="s">
        <v>39</v>
      </c>
      <c r="AH2507" s="16" t="s">
        <v>39</v>
      </c>
      <c r="AI2507" s="16" t="s">
        <v>39</v>
      </c>
      <c r="AJ2507" s="16" t="s">
        <v>39</v>
      </c>
      <c r="AL2507" s="16" t="s">
        <v>39</v>
      </c>
      <c r="AM2507" s="16" t="s">
        <v>39</v>
      </c>
      <c r="AN2507" s="16" t="str">
        <f>IFERROR(VLOOKUP($P2507,'Kredieten productgroepen functi'!$C:$M,6,FALSE),"n.v.t.")</f>
        <v>6101</v>
      </c>
      <c r="AO2507" s="16" t="str">
        <f>IFERROR(VLOOKUP($P2507,'Kredieten productgroepen functi'!$C:$M,7,FALSE),"n.v.t.")</f>
        <v>Toerisme en recreatie</v>
      </c>
      <c r="AP2507" s="16" t="str">
        <f>IFERROR(VLOOKUP($P2507,'Kredieten productgroepen functi'!$C:$M,8,FALSE),"n.v.t.")</f>
        <v>61</v>
      </c>
      <c r="AQ2507" s="16" t="str">
        <f>IFERROR(VLOOKUP($P2507,'Kredieten productgroepen functi'!$C:$M,9,FALSE),"n.v.t.")</f>
        <v>Recreatie</v>
      </c>
      <c r="AR2507" s="16" t="str">
        <f>IFERROR(VLOOKUP($P2507,'Kredieten productgroepen functi'!$C:$M,10,FALSE),"n.v.t.")</f>
        <v>6</v>
      </c>
      <c r="AS2507" s="16" t="str">
        <f>IFERROR(VLOOKUP($P2507,'Kredieten productgroepen functi'!$C:$M,11,FALSE),"n.v.t.")</f>
        <v>Recreatie en natuur</v>
      </c>
      <c r="AT2507" s="16" t="str">
        <f t="shared" si="122"/>
        <v>Baten</v>
      </c>
      <c r="AU2507" s="16" t="str">
        <f>IFERROR(VLOOKUP($R2507,Kostensoorten!$C:$J,7,FALSE),"n.v.t.")</f>
        <v>4.0.1</v>
      </c>
      <c r="AV2507" s="16" t="str">
        <f>IFERROR(VLOOKUP($R2507,Kostensoorten!$C:$J,8,FALSE),"n.v.t.")</f>
        <v>Inkomensoverdrachten van overh</v>
      </c>
    </row>
    <row r="2508" spans="6:48">
      <c r="F2508" s="2" t="s">
        <v>9897</v>
      </c>
      <c r="G2508" s="2" t="s">
        <v>39</v>
      </c>
      <c r="H2508" s="2" t="s">
        <v>39</v>
      </c>
      <c r="I2508" s="18">
        <v>150000</v>
      </c>
      <c r="P2508" s="16" t="str">
        <f t="shared" si="120"/>
        <v>661114</v>
      </c>
      <c r="Q2508" s="16" t="str">
        <f>IFERROR(VLOOKUP($P2508,'Kredieten productgroepen functi'!$C:$M,2,FALSE),"n.v.t.")</f>
        <v>ESFI Noordelijke Vaarbinding</v>
      </c>
      <c r="R2508" s="16" t="str">
        <f t="shared" si="121"/>
        <v>441101</v>
      </c>
      <c r="S2508" s="16" t="str">
        <f>IFERROR(VLOOKUP($R2508,Kostensoorten!$C:$J,2,FALSE),"n.v.t.")</f>
        <v>Investeringsbijdragen aan overheden</v>
      </c>
      <c r="T2508" s="16" t="s">
        <v>39</v>
      </c>
      <c r="U2508" s="16" t="s">
        <v>39</v>
      </c>
      <c r="V2508" s="16" t="s">
        <v>39</v>
      </c>
      <c r="W2508" s="16" t="s">
        <v>39</v>
      </c>
      <c r="X2508" s="16" t="s">
        <v>39</v>
      </c>
      <c r="Y2508" s="16" t="s">
        <v>39</v>
      </c>
      <c r="Z2508" s="16" t="s">
        <v>39</v>
      </c>
      <c r="AA2508" s="16" t="s">
        <v>39</v>
      </c>
      <c r="AB2508" s="16" t="s">
        <v>39</v>
      </c>
      <c r="AC2508" s="16" t="s">
        <v>39</v>
      </c>
      <c r="AD2508" s="16" t="s">
        <v>39</v>
      </c>
      <c r="AE2508" s="16" t="s">
        <v>39</v>
      </c>
      <c r="AF2508" s="16" t="s">
        <v>39</v>
      </c>
      <c r="AG2508" s="16" t="s">
        <v>39</v>
      </c>
      <c r="AH2508" s="16" t="s">
        <v>39</v>
      </c>
      <c r="AI2508" s="16" t="s">
        <v>39</v>
      </c>
      <c r="AJ2508" s="16" t="s">
        <v>39</v>
      </c>
      <c r="AL2508" s="16" t="s">
        <v>39</v>
      </c>
      <c r="AM2508" s="16" t="s">
        <v>39</v>
      </c>
      <c r="AN2508" s="16" t="str">
        <f>IFERROR(VLOOKUP($P2508,'Kredieten productgroepen functi'!$C:$M,6,FALSE),"n.v.t.")</f>
        <v>6101</v>
      </c>
      <c r="AO2508" s="16" t="str">
        <f>IFERROR(VLOOKUP($P2508,'Kredieten productgroepen functi'!$C:$M,7,FALSE),"n.v.t.")</f>
        <v>Toerisme en recreatie</v>
      </c>
      <c r="AP2508" s="16" t="str">
        <f>IFERROR(VLOOKUP($P2508,'Kredieten productgroepen functi'!$C:$M,8,FALSE),"n.v.t.")</f>
        <v>61</v>
      </c>
      <c r="AQ2508" s="16" t="str">
        <f>IFERROR(VLOOKUP($P2508,'Kredieten productgroepen functi'!$C:$M,9,FALSE),"n.v.t.")</f>
        <v>Recreatie</v>
      </c>
      <c r="AR2508" s="16" t="str">
        <f>IFERROR(VLOOKUP($P2508,'Kredieten productgroepen functi'!$C:$M,10,FALSE),"n.v.t.")</f>
        <v>6</v>
      </c>
      <c r="AS2508" s="16" t="str">
        <f>IFERROR(VLOOKUP($P2508,'Kredieten productgroepen functi'!$C:$M,11,FALSE),"n.v.t.")</f>
        <v>Recreatie en natuur</v>
      </c>
      <c r="AT2508" s="16" t="str">
        <f t="shared" si="122"/>
        <v>Lasten</v>
      </c>
      <c r="AU2508" s="16" t="str">
        <f>IFERROR(VLOOKUP($R2508,Kostensoorten!$C:$J,7,FALSE),"n.v.t.")</f>
        <v>4.1.1</v>
      </c>
      <c r="AV2508" s="16" t="str">
        <f>IFERROR(VLOOKUP($R2508,Kostensoorten!$C:$J,8,FALSE),"n.v.t.")</f>
        <v>Vermogensoverdrachten aan over</v>
      </c>
    </row>
    <row r="2509" spans="6:48">
      <c r="F2509" s="2" t="s">
        <v>9898</v>
      </c>
      <c r="G2509" s="2" t="s">
        <v>39</v>
      </c>
      <c r="H2509" s="2" t="s">
        <v>39</v>
      </c>
      <c r="I2509" s="18">
        <v>-80387.58</v>
      </c>
      <c r="P2509" s="16" t="str">
        <f t="shared" si="120"/>
        <v>661115</v>
      </c>
      <c r="Q2509" s="16" t="str">
        <f>IFERROR(VLOOKUP($P2509,'Kredieten productgroepen functi'!$C:$M,2,FALSE),"n.v.t.")</f>
        <v>Recr. Poort Lauwersoog (REP)</v>
      </c>
      <c r="R2509" s="16" t="str">
        <f t="shared" si="121"/>
        <v>840130</v>
      </c>
      <c r="S2509" s="16" t="str">
        <f>IFERROR(VLOOKUP($R2509,Kostensoorten!$C:$J,2,FALSE),"n.v.t.")</f>
        <v>Inkomensoverdracht gemeenten</v>
      </c>
      <c r="T2509" s="16" t="s">
        <v>39</v>
      </c>
      <c r="U2509" s="16" t="s">
        <v>39</v>
      </c>
      <c r="V2509" s="16" t="s">
        <v>39</v>
      </c>
      <c r="W2509" s="16" t="s">
        <v>39</v>
      </c>
      <c r="X2509" s="16" t="s">
        <v>39</v>
      </c>
      <c r="Y2509" s="16" t="s">
        <v>39</v>
      </c>
      <c r="Z2509" s="16" t="s">
        <v>39</v>
      </c>
      <c r="AA2509" s="16" t="s">
        <v>39</v>
      </c>
      <c r="AB2509" s="16" t="s">
        <v>39</v>
      </c>
      <c r="AC2509" s="16" t="s">
        <v>39</v>
      </c>
      <c r="AD2509" s="16" t="s">
        <v>39</v>
      </c>
      <c r="AE2509" s="16" t="s">
        <v>39</v>
      </c>
      <c r="AF2509" s="16" t="s">
        <v>39</v>
      </c>
      <c r="AG2509" s="16" t="s">
        <v>39</v>
      </c>
      <c r="AH2509" s="16" t="s">
        <v>39</v>
      </c>
      <c r="AI2509" s="16" t="s">
        <v>39</v>
      </c>
      <c r="AJ2509" s="16" t="s">
        <v>39</v>
      </c>
      <c r="AL2509" s="16" t="s">
        <v>39</v>
      </c>
      <c r="AM2509" s="16" t="s">
        <v>39</v>
      </c>
      <c r="AN2509" s="16" t="str">
        <f>IFERROR(VLOOKUP($P2509,'Kredieten productgroepen functi'!$C:$M,6,FALSE),"n.v.t.")</f>
        <v>6101</v>
      </c>
      <c r="AO2509" s="16" t="str">
        <f>IFERROR(VLOOKUP($P2509,'Kredieten productgroepen functi'!$C:$M,7,FALSE),"n.v.t.")</f>
        <v>Toerisme en recreatie</v>
      </c>
      <c r="AP2509" s="16" t="str">
        <f>IFERROR(VLOOKUP($P2509,'Kredieten productgroepen functi'!$C:$M,8,FALSE),"n.v.t.")</f>
        <v>61</v>
      </c>
      <c r="AQ2509" s="16" t="str">
        <f>IFERROR(VLOOKUP($P2509,'Kredieten productgroepen functi'!$C:$M,9,FALSE),"n.v.t.")</f>
        <v>Recreatie</v>
      </c>
      <c r="AR2509" s="16" t="str">
        <f>IFERROR(VLOOKUP($P2509,'Kredieten productgroepen functi'!$C:$M,10,FALSE),"n.v.t.")</f>
        <v>6</v>
      </c>
      <c r="AS2509" s="16" t="str">
        <f>IFERROR(VLOOKUP($P2509,'Kredieten productgroepen functi'!$C:$M,11,FALSE),"n.v.t.")</f>
        <v>Recreatie en natuur</v>
      </c>
      <c r="AT2509" s="16" t="str">
        <f t="shared" si="122"/>
        <v>Baten</v>
      </c>
      <c r="AU2509" s="16" t="str">
        <f>IFERROR(VLOOKUP($R2509,Kostensoorten!$C:$J,7,FALSE),"n.v.t.")</f>
        <v>4.0.1</v>
      </c>
      <c r="AV2509" s="16" t="str">
        <f>IFERROR(VLOOKUP($R2509,Kostensoorten!$C:$J,8,FALSE),"n.v.t.")</f>
        <v>Inkomensoverdrachten van overh</v>
      </c>
    </row>
    <row r="2510" spans="6:48">
      <c r="F2510" s="2" t="s">
        <v>9899</v>
      </c>
      <c r="G2510" s="2" t="s">
        <v>39</v>
      </c>
      <c r="H2510" s="2" t="s">
        <v>39</v>
      </c>
      <c r="I2510" s="18">
        <v>292677.2</v>
      </c>
      <c r="P2510" s="16" t="str">
        <f t="shared" si="120"/>
        <v>661116</v>
      </c>
      <c r="Q2510" s="16" t="str">
        <f>IFERROR(VLOOKUP($P2510,'Kredieten productgroepen functi'!$C:$M,2,FALSE),"n.v.t.")</f>
        <v>Aansluiting Woldmeer (REP)</v>
      </c>
      <c r="R2510" s="16" t="str">
        <f t="shared" si="121"/>
        <v>441101</v>
      </c>
      <c r="S2510" s="16" t="str">
        <f>IFERROR(VLOOKUP($R2510,Kostensoorten!$C:$J,2,FALSE),"n.v.t.")</f>
        <v>Investeringsbijdragen aan overheden</v>
      </c>
      <c r="T2510" s="16" t="s">
        <v>39</v>
      </c>
      <c r="U2510" s="16" t="s">
        <v>39</v>
      </c>
      <c r="V2510" s="16" t="s">
        <v>39</v>
      </c>
      <c r="W2510" s="16" t="s">
        <v>39</v>
      </c>
      <c r="X2510" s="16" t="s">
        <v>39</v>
      </c>
      <c r="Y2510" s="16" t="s">
        <v>39</v>
      </c>
      <c r="Z2510" s="16" t="s">
        <v>39</v>
      </c>
      <c r="AA2510" s="16" t="s">
        <v>39</v>
      </c>
      <c r="AB2510" s="16" t="s">
        <v>39</v>
      </c>
      <c r="AC2510" s="16" t="s">
        <v>39</v>
      </c>
      <c r="AD2510" s="16" t="s">
        <v>39</v>
      </c>
      <c r="AE2510" s="16" t="s">
        <v>39</v>
      </c>
      <c r="AF2510" s="16" t="s">
        <v>39</v>
      </c>
      <c r="AG2510" s="16" t="s">
        <v>39</v>
      </c>
      <c r="AH2510" s="16" t="s">
        <v>39</v>
      </c>
      <c r="AI2510" s="16" t="s">
        <v>39</v>
      </c>
      <c r="AJ2510" s="16" t="s">
        <v>39</v>
      </c>
      <c r="AL2510" s="16" t="s">
        <v>39</v>
      </c>
      <c r="AM2510" s="16" t="s">
        <v>39</v>
      </c>
      <c r="AN2510" s="16" t="str">
        <f>IFERROR(VLOOKUP($P2510,'Kredieten productgroepen functi'!$C:$M,6,FALSE),"n.v.t.")</f>
        <v>6101</v>
      </c>
      <c r="AO2510" s="16" t="str">
        <f>IFERROR(VLOOKUP($P2510,'Kredieten productgroepen functi'!$C:$M,7,FALSE),"n.v.t.")</f>
        <v>Toerisme en recreatie</v>
      </c>
      <c r="AP2510" s="16" t="str">
        <f>IFERROR(VLOOKUP($P2510,'Kredieten productgroepen functi'!$C:$M,8,FALSE),"n.v.t.")</f>
        <v>61</v>
      </c>
      <c r="AQ2510" s="16" t="str">
        <f>IFERROR(VLOOKUP($P2510,'Kredieten productgroepen functi'!$C:$M,9,FALSE),"n.v.t.")</f>
        <v>Recreatie</v>
      </c>
      <c r="AR2510" s="16" t="str">
        <f>IFERROR(VLOOKUP($P2510,'Kredieten productgroepen functi'!$C:$M,10,FALSE),"n.v.t.")</f>
        <v>6</v>
      </c>
      <c r="AS2510" s="16" t="str">
        <f>IFERROR(VLOOKUP($P2510,'Kredieten productgroepen functi'!$C:$M,11,FALSE),"n.v.t.")</f>
        <v>Recreatie en natuur</v>
      </c>
      <c r="AT2510" s="16" t="str">
        <f t="shared" si="122"/>
        <v>Lasten</v>
      </c>
      <c r="AU2510" s="16" t="str">
        <f>IFERROR(VLOOKUP($R2510,Kostensoorten!$C:$J,7,FALSE),"n.v.t.")</f>
        <v>4.1.1</v>
      </c>
      <c r="AV2510" s="16" t="str">
        <f>IFERROR(VLOOKUP($R2510,Kostensoorten!$C:$J,8,FALSE),"n.v.t.")</f>
        <v>Vermogensoverdrachten aan over</v>
      </c>
    </row>
    <row r="2511" spans="6:48">
      <c r="F2511" s="2" t="s">
        <v>9900</v>
      </c>
      <c r="G2511" s="2" t="s">
        <v>39</v>
      </c>
      <c r="H2511" s="2" t="s">
        <v>39</v>
      </c>
      <c r="I2511" s="18">
        <v>-239221.89</v>
      </c>
      <c r="P2511" s="16" t="str">
        <f t="shared" si="120"/>
        <v>661116</v>
      </c>
      <c r="Q2511" s="16" t="str">
        <f>IFERROR(VLOOKUP($P2511,'Kredieten productgroepen functi'!$C:$M,2,FALSE),"n.v.t.")</f>
        <v>Aansluiting Woldmeer (REP)</v>
      </c>
      <c r="R2511" s="16" t="str">
        <f t="shared" si="121"/>
        <v>840130</v>
      </c>
      <c r="S2511" s="16" t="str">
        <f>IFERROR(VLOOKUP($R2511,Kostensoorten!$C:$J,2,FALSE),"n.v.t.")</f>
        <v>Inkomensoverdracht gemeenten</v>
      </c>
      <c r="T2511" s="16" t="s">
        <v>39</v>
      </c>
      <c r="U2511" s="16" t="s">
        <v>39</v>
      </c>
      <c r="V2511" s="16" t="s">
        <v>39</v>
      </c>
      <c r="W2511" s="16" t="s">
        <v>39</v>
      </c>
      <c r="X2511" s="16" t="s">
        <v>39</v>
      </c>
      <c r="Y2511" s="16" t="s">
        <v>39</v>
      </c>
      <c r="Z2511" s="16" t="s">
        <v>39</v>
      </c>
      <c r="AA2511" s="16" t="s">
        <v>39</v>
      </c>
      <c r="AB2511" s="16" t="s">
        <v>39</v>
      </c>
      <c r="AC2511" s="16" t="s">
        <v>39</v>
      </c>
      <c r="AD2511" s="16" t="s">
        <v>39</v>
      </c>
      <c r="AE2511" s="16" t="s">
        <v>39</v>
      </c>
      <c r="AF2511" s="16" t="s">
        <v>39</v>
      </c>
      <c r="AG2511" s="16" t="s">
        <v>39</v>
      </c>
      <c r="AH2511" s="16" t="s">
        <v>39</v>
      </c>
      <c r="AI2511" s="16" t="s">
        <v>39</v>
      </c>
      <c r="AJ2511" s="16" t="s">
        <v>39</v>
      </c>
      <c r="AL2511" s="16" t="s">
        <v>39</v>
      </c>
      <c r="AM2511" s="16" t="s">
        <v>39</v>
      </c>
      <c r="AN2511" s="16" t="str">
        <f>IFERROR(VLOOKUP($P2511,'Kredieten productgroepen functi'!$C:$M,6,FALSE),"n.v.t.")</f>
        <v>6101</v>
      </c>
      <c r="AO2511" s="16" t="str">
        <f>IFERROR(VLOOKUP($P2511,'Kredieten productgroepen functi'!$C:$M,7,FALSE),"n.v.t.")</f>
        <v>Toerisme en recreatie</v>
      </c>
      <c r="AP2511" s="16" t="str">
        <f>IFERROR(VLOOKUP($P2511,'Kredieten productgroepen functi'!$C:$M,8,FALSE),"n.v.t.")</f>
        <v>61</v>
      </c>
      <c r="AQ2511" s="16" t="str">
        <f>IFERROR(VLOOKUP($P2511,'Kredieten productgroepen functi'!$C:$M,9,FALSE),"n.v.t.")</f>
        <v>Recreatie</v>
      </c>
      <c r="AR2511" s="16" t="str">
        <f>IFERROR(VLOOKUP($P2511,'Kredieten productgroepen functi'!$C:$M,10,FALSE),"n.v.t.")</f>
        <v>6</v>
      </c>
      <c r="AS2511" s="16" t="str">
        <f>IFERROR(VLOOKUP($P2511,'Kredieten productgroepen functi'!$C:$M,11,FALSE),"n.v.t.")</f>
        <v>Recreatie en natuur</v>
      </c>
      <c r="AT2511" s="16" t="str">
        <f t="shared" si="122"/>
        <v>Baten</v>
      </c>
      <c r="AU2511" s="16" t="str">
        <f>IFERROR(VLOOKUP($R2511,Kostensoorten!$C:$J,7,FALSE),"n.v.t.")</f>
        <v>4.0.1</v>
      </c>
      <c r="AV2511" s="16" t="str">
        <f>IFERROR(VLOOKUP($R2511,Kostensoorten!$C:$J,8,FALSE),"n.v.t.")</f>
        <v>Inkomensoverdrachten van overh</v>
      </c>
    </row>
    <row r="2512" spans="6:48">
      <c r="F2512" s="2" t="s">
        <v>9901</v>
      </c>
      <c r="G2512" s="2" t="s">
        <v>39</v>
      </c>
      <c r="H2512" s="2" t="s">
        <v>39</v>
      </c>
      <c r="I2512" s="18">
        <v>-5584.16</v>
      </c>
      <c r="P2512" s="16" t="str">
        <f t="shared" si="120"/>
        <v>661117</v>
      </c>
      <c r="Q2512" s="16" t="str">
        <f>IFERROR(VLOOKUP($P2512,'Kredieten productgroepen functi'!$C:$M,2,FALSE),"n.v.t.")</f>
        <v>Upgrading Termunterzijldiep (REP)</v>
      </c>
      <c r="R2512" s="16" t="str">
        <f t="shared" si="121"/>
        <v>460501</v>
      </c>
      <c r="S2512" s="16" t="str">
        <f>IFERROR(VLOOKUP($R2512,Kostensoorten!$C:$J,2,FALSE),"n.v.t.")</f>
        <v>overige administratieve boekingen</v>
      </c>
      <c r="T2512" s="16" t="s">
        <v>39</v>
      </c>
      <c r="U2512" s="16" t="s">
        <v>39</v>
      </c>
      <c r="V2512" s="16" t="s">
        <v>39</v>
      </c>
      <c r="W2512" s="16" t="s">
        <v>39</v>
      </c>
      <c r="X2512" s="16" t="s">
        <v>39</v>
      </c>
      <c r="Y2512" s="16" t="s">
        <v>39</v>
      </c>
      <c r="Z2512" s="16" t="s">
        <v>39</v>
      </c>
      <c r="AA2512" s="16" t="s">
        <v>39</v>
      </c>
      <c r="AB2512" s="16" t="s">
        <v>39</v>
      </c>
      <c r="AC2512" s="16" t="s">
        <v>39</v>
      </c>
      <c r="AD2512" s="16" t="s">
        <v>39</v>
      </c>
      <c r="AE2512" s="16" t="s">
        <v>39</v>
      </c>
      <c r="AF2512" s="16" t="s">
        <v>39</v>
      </c>
      <c r="AG2512" s="16" t="s">
        <v>39</v>
      </c>
      <c r="AH2512" s="16" t="s">
        <v>39</v>
      </c>
      <c r="AI2512" s="16" t="s">
        <v>39</v>
      </c>
      <c r="AJ2512" s="16" t="s">
        <v>39</v>
      </c>
      <c r="AL2512" s="16" t="s">
        <v>39</v>
      </c>
      <c r="AM2512" s="16" t="s">
        <v>39</v>
      </c>
      <c r="AN2512" s="16" t="str">
        <f>IFERROR(VLOOKUP($P2512,'Kredieten productgroepen functi'!$C:$M,6,FALSE),"n.v.t.")</f>
        <v>6101</v>
      </c>
      <c r="AO2512" s="16" t="str">
        <f>IFERROR(VLOOKUP($P2512,'Kredieten productgroepen functi'!$C:$M,7,FALSE),"n.v.t.")</f>
        <v>Toerisme en recreatie</v>
      </c>
      <c r="AP2512" s="16" t="str">
        <f>IFERROR(VLOOKUP($P2512,'Kredieten productgroepen functi'!$C:$M,8,FALSE),"n.v.t.")</f>
        <v>61</v>
      </c>
      <c r="AQ2512" s="16" t="str">
        <f>IFERROR(VLOOKUP($P2512,'Kredieten productgroepen functi'!$C:$M,9,FALSE),"n.v.t.")</f>
        <v>Recreatie</v>
      </c>
      <c r="AR2512" s="16" t="str">
        <f>IFERROR(VLOOKUP($P2512,'Kredieten productgroepen functi'!$C:$M,10,FALSE),"n.v.t.")</f>
        <v>6</v>
      </c>
      <c r="AS2512" s="16" t="str">
        <f>IFERROR(VLOOKUP($P2512,'Kredieten productgroepen functi'!$C:$M,11,FALSE),"n.v.t.")</f>
        <v>Recreatie en natuur</v>
      </c>
      <c r="AT2512" s="16" t="str">
        <f t="shared" si="122"/>
        <v>Lasten</v>
      </c>
      <c r="AU2512" s="16" t="str">
        <f>IFERROR(VLOOKUP($R2512,Kostensoorten!$C:$J,7,FALSE),"n.v.t.")</f>
        <v>6.9</v>
      </c>
      <c r="AV2512" s="16" t="str">
        <f>IFERROR(VLOOKUP($R2512,Kostensoorten!$C:$J,8,FALSE),"n.v.t.")</f>
        <v>Overige administratieve boekinge</v>
      </c>
    </row>
    <row r="2513" spans="6:48">
      <c r="F2513" s="2" t="s">
        <v>9902</v>
      </c>
      <c r="G2513" s="2" t="s">
        <v>39</v>
      </c>
      <c r="H2513" s="2" t="s">
        <v>39</v>
      </c>
      <c r="I2513" s="18">
        <v>-14446.23</v>
      </c>
      <c r="P2513" s="16" t="str">
        <f t="shared" si="120"/>
        <v>661117</v>
      </c>
      <c r="Q2513" s="16" t="str">
        <f>IFERROR(VLOOKUP($P2513,'Kredieten productgroepen functi'!$C:$M,2,FALSE),"n.v.t.")</f>
        <v>Upgrading Termunterzijldiep (REP)</v>
      </c>
      <c r="R2513" s="16" t="str">
        <f t="shared" si="121"/>
        <v>840130</v>
      </c>
      <c r="S2513" s="16" t="str">
        <f>IFERROR(VLOOKUP($R2513,Kostensoorten!$C:$J,2,FALSE),"n.v.t.")</f>
        <v>Inkomensoverdracht gemeenten</v>
      </c>
      <c r="T2513" s="16" t="s">
        <v>39</v>
      </c>
      <c r="U2513" s="16" t="s">
        <v>39</v>
      </c>
      <c r="V2513" s="16" t="s">
        <v>39</v>
      </c>
      <c r="W2513" s="16" t="s">
        <v>39</v>
      </c>
      <c r="X2513" s="16" t="s">
        <v>39</v>
      </c>
      <c r="Y2513" s="16" t="s">
        <v>39</v>
      </c>
      <c r="Z2513" s="16" t="s">
        <v>39</v>
      </c>
      <c r="AA2513" s="16" t="s">
        <v>39</v>
      </c>
      <c r="AB2513" s="16" t="s">
        <v>39</v>
      </c>
      <c r="AC2513" s="16" t="s">
        <v>39</v>
      </c>
      <c r="AD2513" s="16" t="s">
        <v>39</v>
      </c>
      <c r="AE2513" s="16" t="s">
        <v>39</v>
      </c>
      <c r="AF2513" s="16" t="s">
        <v>39</v>
      </c>
      <c r="AG2513" s="16" t="s">
        <v>39</v>
      </c>
      <c r="AH2513" s="16" t="s">
        <v>39</v>
      </c>
      <c r="AI2513" s="16" t="s">
        <v>39</v>
      </c>
      <c r="AJ2513" s="16" t="s">
        <v>39</v>
      </c>
      <c r="AL2513" s="16" t="s">
        <v>39</v>
      </c>
      <c r="AM2513" s="16" t="s">
        <v>39</v>
      </c>
      <c r="AN2513" s="16" t="str">
        <f>IFERROR(VLOOKUP($P2513,'Kredieten productgroepen functi'!$C:$M,6,FALSE),"n.v.t.")</f>
        <v>6101</v>
      </c>
      <c r="AO2513" s="16" t="str">
        <f>IFERROR(VLOOKUP($P2513,'Kredieten productgroepen functi'!$C:$M,7,FALSE),"n.v.t.")</f>
        <v>Toerisme en recreatie</v>
      </c>
      <c r="AP2513" s="16" t="str">
        <f>IFERROR(VLOOKUP($P2513,'Kredieten productgroepen functi'!$C:$M,8,FALSE),"n.v.t.")</f>
        <v>61</v>
      </c>
      <c r="AQ2513" s="16" t="str">
        <f>IFERROR(VLOOKUP($P2513,'Kredieten productgroepen functi'!$C:$M,9,FALSE),"n.v.t.")</f>
        <v>Recreatie</v>
      </c>
      <c r="AR2513" s="16" t="str">
        <f>IFERROR(VLOOKUP($P2513,'Kredieten productgroepen functi'!$C:$M,10,FALSE),"n.v.t.")</f>
        <v>6</v>
      </c>
      <c r="AS2513" s="16" t="str">
        <f>IFERROR(VLOOKUP($P2513,'Kredieten productgroepen functi'!$C:$M,11,FALSE),"n.v.t.")</f>
        <v>Recreatie en natuur</v>
      </c>
      <c r="AT2513" s="16" t="str">
        <f t="shared" si="122"/>
        <v>Baten</v>
      </c>
      <c r="AU2513" s="16" t="str">
        <f>IFERROR(VLOOKUP($R2513,Kostensoorten!$C:$J,7,FALSE),"n.v.t.")</f>
        <v>4.0.1</v>
      </c>
      <c r="AV2513" s="16" t="str">
        <f>IFERROR(VLOOKUP($R2513,Kostensoorten!$C:$J,8,FALSE),"n.v.t.")</f>
        <v>Inkomensoverdrachten van overh</v>
      </c>
    </row>
    <row r="2514" spans="6:48">
      <c r="F2514" s="2" t="s">
        <v>9903</v>
      </c>
      <c r="G2514" s="2" t="s">
        <v>39</v>
      </c>
      <c r="H2514" s="2" t="s">
        <v>39</v>
      </c>
      <c r="I2514" s="18">
        <v>25000</v>
      </c>
      <c r="P2514" s="16" t="str">
        <f t="shared" si="120"/>
        <v>661120</v>
      </c>
      <c r="Q2514" s="16" t="str">
        <f>IFERROR(VLOOKUP($P2514,'Kredieten productgroepen functi'!$C:$M,2,FALSE),"n.v.t.")</f>
        <v>Routegebonden recreatie in Groningen</v>
      </c>
      <c r="R2514" s="16" t="str">
        <f t="shared" si="121"/>
        <v>440301</v>
      </c>
      <c r="S2514" s="16" t="str">
        <f>IFERROR(VLOOKUP($R2514,Kostensoorten!$C:$J,2,FALSE),"n.v.t.")</f>
        <v>(Exploitatie)subsidies</v>
      </c>
      <c r="T2514" s="16" t="s">
        <v>39</v>
      </c>
      <c r="U2514" s="16" t="s">
        <v>39</v>
      </c>
      <c r="V2514" s="16" t="s">
        <v>39</v>
      </c>
      <c r="W2514" s="16" t="s">
        <v>39</v>
      </c>
      <c r="X2514" s="16" t="s">
        <v>39</v>
      </c>
      <c r="Y2514" s="16" t="s">
        <v>39</v>
      </c>
      <c r="Z2514" s="16" t="s">
        <v>39</v>
      </c>
      <c r="AA2514" s="16" t="s">
        <v>39</v>
      </c>
      <c r="AB2514" s="16" t="s">
        <v>39</v>
      </c>
      <c r="AC2514" s="16" t="s">
        <v>39</v>
      </c>
      <c r="AD2514" s="16" t="s">
        <v>39</v>
      </c>
      <c r="AE2514" s="16" t="s">
        <v>39</v>
      </c>
      <c r="AF2514" s="16" t="s">
        <v>39</v>
      </c>
      <c r="AG2514" s="16" t="s">
        <v>39</v>
      </c>
      <c r="AH2514" s="16" t="s">
        <v>39</v>
      </c>
      <c r="AI2514" s="16" t="s">
        <v>39</v>
      </c>
      <c r="AJ2514" s="16" t="s">
        <v>39</v>
      </c>
      <c r="AL2514" s="16" t="s">
        <v>39</v>
      </c>
      <c r="AM2514" s="16" t="s">
        <v>39</v>
      </c>
      <c r="AN2514" s="16" t="str">
        <f>IFERROR(VLOOKUP($P2514,'Kredieten productgroepen functi'!$C:$M,6,FALSE),"n.v.t.")</f>
        <v>6101</v>
      </c>
      <c r="AO2514" s="16" t="str">
        <f>IFERROR(VLOOKUP($P2514,'Kredieten productgroepen functi'!$C:$M,7,FALSE),"n.v.t.")</f>
        <v>Toerisme en recreatie</v>
      </c>
      <c r="AP2514" s="16" t="str">
        <f>IFERROR(VLOOKUP($P2514,'Kredieten productgroepen functi'!$C:$M,8,FALSE),"n.v.t.")</f>
        <v>61</v>
      </c>
      <c r="AQ2514" s="16" t="str">
        <f>IFERROR(VLOOKUP($P2514,'Kredieten productgroepen functi'!$C:$M,9,FALSE),"n.v.t.")</f>
        <v>Recreatie</v>
      </c>
      <c r="AR2514" s="16" t="str">
        <f>IFERROR(VLOOKUP($P2514,'Kredieten productgroepen functi'!$C:$M,10,FALSE),"n.v.t.")</f>
        <v>6</v>
      </c>
      <c r="AS2514" s="16" t="str">
        <f>IFERROR(VLOOKUP($P2514,'Kredieten productgroepen functi'!$C:$M,11,FALSE),"n.v.t.")</f>
        <v>Recreatie en natuur</v>
      </c>
      <c r="AT2514" s="16" t="str">
        <f t="shared" si="122"/>
        <v>Lasten</v>
      </c>
      <c r="AU2514" s="16" t="str">
        <f>IFERROR(VLOOKUP($R2514,Kostensoorten!$C:$J,7,FALSE),"n.v.t.")</f>
        <v>4.0.3</v>
      </c>
      <c r="AV2514" s="16" t="str">
        <f>IFERROR(VLOOKUP($R2514,Kostensoorten!$C:$J,8,FALSE),"n.v.t.")</f>
        <v>Overige inkomensoverdrachten</v>
      </c>
    </row>
    <row r="2515" spans="6:48">
      <c r="F2515" s="2" t="s">
        <v>9904</v>
      </c>
      <c r="G2515" s="2" t="s">
        <v>39</v>
      </c>
      <c r="H2515" s="2" t="s">
        <v>39</v>
      </c>
      <c r="I2515" s="18">
        <v>-2607.5</v>
      </c>
      <c r="P2515" s="16" t="str">
        <f t="shared" si="120"/>
        <v>661120</v>
      </c>
      <c r="Q2515" s="16" t="str">
        <f>IFERROR(VLOOKUP($P2515,'Kredieten productgroepen functi'!$C:$M,2,FALSE),"n.v.t.")</f>
        <v>Routegebonden recreatie in Groningen</v>
      </c>
      <c r="R2515" s="16" t="str">
        <f t="shared" si="121"/>
        <v>840130</v>
      </c>
      <c r="S2515" s="16" t="str">
        <f>IFERROR(VLOOKUP($R2515,Kostensoorten!$C:$J,2,FALSE),"n.v.t.")</f>
        <v>Inkomensoverdracht gemeenten</v>
      </c>
      <c r="T2515" s="16" t="s">
        <v>39</v>
      </c>
      <c r="U2515" s="16" t="s">
        <v>39</v>
      </c>
      <c r="V2515" s="16" t="s">
        <v>39</v>
      </c>
      <c r="W2515" s="16" t="s">
        <v>39</v>
      </c>
      <c r="X2515" s="16" t="s">
        <v>39</v>
      </c>
      <c r="Y2515" s="16" t="s">
        <v>39</v>
      </c>
      <c r="Z2515" s="16" t="s">
        <v>39</v>
      </c>
      <c r="AA2515" s="16" t="s">
        <v>39</v>
      </c>
      <c r="AB2515" s="16" t="s">
        <v>39</v>
      </c>
      <c r="AC2515" s="16" t="s">
        <v>39</v>
      </c>
      <c r="AD2515" s="16" t="s">
        <v>39</v>
      </c>
      <c r="AE2515" s="16" t="s">
        <v>39</v>
      </c>
      <c r="AF2515" s="16" t="s">
        <v>39</v>
      </c>
      <c r="AG2515" s="16" t="s">
        <v>39</v>
      </c>
      <c r="AH2515" s="16" t="s">
        <v>39</v>
      </c>
      <c r="AI2515" s="16" t="s">
        <v>39</v>
      </c>
      <c r="AJ2515" s="16" t="s">
        <v>39</v>
      </c>
      <c r="AL2515" s="16" t="s">
        <v>39</v>
      </c>
      <c r="AM2515" s="16" t="s">
        <v>39</v>
      </c>
      <c r="AN2515" s="16" t="str">
        <f>IFERROR(VLOOKUP($P2515,'Kredieten productgroepen functi'!$C:$M,6,FALSE),"n.v.t.")</f>
        <v>6101</v>
      </c>
      <c r="AO2515" s="16" t="str">
        <f>IFERROR(VLOOKUP($P2515,'Kredieten productgroepen functi'!$C:$M,7,FALSE),"n.v.t.")</f>
        <v>Toerisme en recreatie</v>
      </c>
      <c r="AP2515" s="16" t="str">
        <f>IFERROR(VLOOKUP($P2515,'Kredieten productgroepen functi'!$C:$M,8,FALSE),"n.v.t.")</f>
        <v>61</v>
      </c>
      <c r="AQ2515" s="16" t="str">
        <f>IFERROR(VLOOKUP($P2515,'Kredieten productgroepen functi'!$C:$M,9,FALSE),"n.v.t.")</f>
        <v>Recreatie</v>
      </c>
      <c r="AR2515" s="16" t="str">
        <f>IFERROR(VLOOKUP($P2515,'Kredieten productgroepen functi'!$C:$M,10,FALSE),"n.v.t.")</f>
        <v>6</v>
      </c>
      <c r="AS2515" s="16" t="str">
        <f>IFERROR(VLOOKUP($P2515,'Kredieten productgroepen functi'!$C:$M,11,FALSE),"n.v.t.")</f>
        <v>Recreatie en natuur</v>
      </c>
      <c r="AT2515" s="16" t="str">
        <f t="shared" si="122"/>
        <v>Baten</v>
      </c>
      <c r="AU2515" s="16" t="str">
        <f>IFERROR(VLOOKUP($R2515,Kostensoorten!$C:$J,7,FALSE),"n.v.t.")</f>
        <v>4.0.1</v>
      </c>
      <c r="AV2515" s="16" t="str">
        <f>IFERROR(VLOOKUP($R2515,Kostensoorten!$C:$J,8,FALSE),"n.v.t.")</f>
        <v>Inkomensoverdrachten van overh</v>
      </c>
    </row>
    <row r="2516" spans="6:48">
      <c r="F2516" s="2" t="s">
        <v>9905</v>
      </c>
      <c r="G2516" s="2" t="s">
        <v>39</v>
      </c>
      <c r="H2516" s="2" t="s">
        <v>39</v>
      </c>
      <c r="I2516" s="18">
        <v>5894.35</v>
      </c>
      <c r="P2516" s="16" t="str">
        <f t="shared" si="120"/>
        <v>661223</v>
      </c>
      <c r="Q2516" s="16" t="str">
        <f>IFERROR(VLOOKUP($P2516,'Kredieten productgroepen functi'!$C:$M,2,FALSE),"n.v.t.")</f>
        <v>FPM C: Toerisme en Recreatie (PLG)</v>
      </c>
      <c r="R2516" s="16" t="str">
        <f t="shared" si="121"/>
        <v>423132</v>
      </c>
      <c r="S2516" s="16" t="str">
        <f>IFERROR(VLOOKUP($R2516,Kostensoorten!$C:$J,2,FALSE),"n.v.t.")</f>
        <v>Adviesdiensten door derden</v>
      </c>
      <c r="T2516" s="16" t="s">
        <v>39</v>
      </c>
      <c r="U2516" s="16" t="s">
        <v>39</v>
      </c>
      <c r="V2516" s="16" t="s">
        <v>39</v>
      </c>
      <c r="W2516" s="16" t="s">
        <v>39</v>
      </c>
      <c r="X2516" s="16" t="s">
        <v>39</v>
      </c>
      <c r="Y2516" s="16" t="s">
        <v>39</v>
      </c>
      <c r="Z2516" s="16" t="s">
        <v>39</v>
      </c>
      <c r="AA2516" s="16" t="s">
        <v>39</v>
      </c>
      <c r="AB2516" s="16" t="s">
        <v>39</v>
      </c>
      <c r="AC2516" s="16" t="s">
        <v>39</v>
      </c>
      <c r="AD2516" s="16" t="s">
        <v>39</v>
      </c>
      <c r="AE2516" s="16" t="s">
        <v>39</v>
      </c>
      <c r="AF2516" s="16" t="s">
        <v>39</v>
      </c>
      <c r="AG2516" s="16" t="s">
        <v>39</v>
      </c>
      <c r="AH2516" s="16" t="s">
        <v>39</v>
      </c>
      <c r="AI2516" s="16" t="s">
        <v>39</v>
      </c>
      <c r="AJ2516" s="16" t="s">
        <v>39</v>
      </c>
      <c r="AL2516" s="16" t="s">
        <v>39</v>
      </c>
      <c r="AM2516" s="16" t="s">
        <v>39</v>
      </c>
      <c r="AN2516" s="16" t="str">
        <f>IFERROR(VLOOKUP($P2516,'Kredieten productgroepen functi'!$C:$M,6,FALSE),"n.v.t.")</f>
        <v>6102</v>
      </c>
      <c r="AO2516" s="16" t="str">
        <f>IFERROR(VLOOKUP($P2516,'Kredieten productgroepen functi'!$C:$M,7,FALSE),"n.v.t.")</f>
        <v>Toerisme en recreatie (PLG)</v>
      </c>
      <c r="AP2516" s="16" t="str">
        <f>IFERROR(VLOOKUP($P2516,'Kredieten productgroepen functi'!$C:$M,8,FALSE),"n.v.t.")</f>
        <v>61</v>
      </c>
      <c r="AQ2516" s="16" t="str">
        <f>IFERROR(VLOOKUP($P2516,'Kredieten productgroepen functi'!$C:$M,9,FALSE),"n.v.t.")</f>
        <v>Recreatie</v>
      </c>
      <c r="AR2516" s="16" t="str">
        <f>IFERROR(VLOOKUP($P2516,'Kredieten productgroepen functi'!$C:$M,10,FALSE),"n.v.t.")</f>
        <v>6</v>
      </c>
      <c r="AS2516" s="16" t="str">
        <f>IFERROR(VLOOKUP($P2516,'Kredieten productgroepen functi'!$C:$M,11,FALSE),"n.v.t.")</f>
        <v>Recreatie en natuur</v>
      </c>
      <c r="AT2516" s="16" t="str">
        <f t="shared" si="122"/>
        <v>Lasten</v>
      </c>
      <c r="AU2516" s="16" t="str">
        <f>IFERROR(VLOOKUP($R2516,Kostensoorten!$C:$J,7,FALSE),"n.v.t.")</f>
        <v>2.3.1</v>
      </c>
      <c r="AV2516" s="16" t="str">
        <f>IFERROR(VLOOKUP($R2516,Kostensoorten!$C:$J,8,FALSE),"n.v.t.")</f>
        <v>Aankopen niet duurzame goedere</v>
      </c>
    </row>
    <row r="2517" spans="6:48">
      <c r="F2517" s="2" t="s">
        <v>9906</v>
      </c>
      <c r="G2517" s="2" t="s">
        <v>39</v>
      </c>
      <c r="H2517" s="2" t="s">
        <v>39</v>
      </c>
      <c r="I2517" s="18">
        <v>3256</v>
      </c>
      <c r="P2517" s="16" t="str">
        <f t="shared" si="120"/>
        <v>661223</v>
      </c>
      <c r="Q2517" s="16" t="str">
        <f>IFERROR(VLOOKUP($P2517,'Kredieten productgroepen functi'!$C:$M,2,FALSE),"n.v.t.")</f>
        <v>FPM C: Toerisme en Recreatie (PLG)</v>
      </c>
      <c r="R2517" s="16" t="str">
        <f t="shared" si="121"/>
        <v>423139</v>
      </c>
      <c r="S2517" s="16" t="str">
        <f>IFERROR(VLOOKUP($R2517,Kostensoorten!$C:$J,2,FALSE),"n.v.t.")</f>
        <v>Overige diensten van derden</v>
      </c>
      <c r="T2517" s="16" t="s">
        <v>39</v>
      </c>
      <c r="U2517" s="16" t="s">
        <v>39</v>
      </c>
      <c r="V2517" s="16" t="s">
        <v>39</v>
      </c>
      <c r="W2517" s="16" t="s">
        <v>39</v>
      </c>
      <c r="X2517" s="16" t="s">
        <v>39</v>
      </c>
      <c r="Y2517" s="16" t="s">
        <v>39</v>
      </c>
      <c r="Z2517" s="16" t="s">
        <v>39</v>
      </c>
      <c r="AA2517" s="16" t="s">
        <v>39</v>
      </c>
      <c r="AB2517" s="16" t="s">
        <v>39</v>
      </c>
      <c r="AC2517" s="16" t="s">
        <v>39</v>
      </c>
      <c r="AD2517" s="16" t="s">
        <v>39</v>
      </c>
      <c r="AE2517" s="16" t="s">
        <v>39</v>
      </c>
      <c r="AF2517" s="16" t="s">
        <v>39</v>
      </c>
      <c r="AG2517" s="16" t="s">
        <v>39</v>
      </c>
      <c r="AH2517" s="16" t="s">
        <v>39</v>
      </c>
      <c r="AI2517" s="16" t="s">
        <v>39</v>
      </c>
      <c r="AJ2517" s="16" t="s">
        <v>39</v>
      </c>
      <c r="AL2517" s="16" t="s">
        <v>39</v>
      </c>
      <c r="AM2517" s="16" t="s">
        <v>39</v>
      </c>
      <c r="AN2517" s="16" t="str">
        <f>IFERROR(VLOOKUP($P2517,'Kredieten productgroepen functi'!$C:$M,6,FALSE),"n.v.t.")</f>
        <v>6102</v>
      </c>
      <c r="AO2517" s="16" t="str">
        <f>IFERROR(VLOOKUP($P2517,'Kredieten productgroepen functi'!$C:$M,7,FALSE),"n.v.t.")</f>
        <v>Toerisme en recreatie (PLG)</v>
      </c>
      <c r="AP2517" s="16" t="str">
        <f>IFERROR(VLOOKUP($P2517,'Kredieten productgroepen functi'!$C:$M,8,FALSE),"n.v.t.")</f>
        <v>61</v>
      </c>
      <c r="AQ2517" s="16" t="str">
        <f>IFERROR(VLOOKUP($P2517,'Kredieten productgroepen functi'!$C:$M,9,FALSE),"n.v.t.")</f>
        <v>Recreatie</v>
      </c>
      <c r="AR2517" s="16" t="str">
        <f>IFERROR(VLOOKUP($P2517,'Kredieten productgroepen functi'!$C:$M,10,FALSE),"n.v.t.")</f>
        <v>6</v>
      </c>
      <c r="AS2517" s="16" t="str">
        <f>IFERROR(VLOOKUP($P2517,'Kredieten productgroepen functi'!$C:$M,11,FALSE),"n.v.t.")</f>
        <v>Recreatie en natuur</v>
      </c>
      <c r="AT2517" s="16" t="str">
        <f t="shared" si="122"/>
        <v>Lasten</v>
      </c>
      <c r="AU2517" s="16" t="str">
        <f>IFERROR(VLOOKUP($R2517,Kostensoorten!$C:$J,7,FALSE),"n.v.t.")</f>
        <v>2.3.1</v>
      </c>
      <c r="AV2517" s="16" t="str">
        <f>IFERROR(VLOOKUP($R2517,Kostensoorten!$C:$J,8,FALSE),"n.v.t.")</f>
        <v>Aankopen niet duurzame goedere</v>
      </c>
    </row>
    <row r="2518" spans="6:48">
      <c r="F2518" s="2" t="s">
        <v>7129</v>
      </c>
      <c r="G2518" s="2" t="s">
        <v>39</v>
      </c>
      <c r="H2518" s="2" t="s">
        <v>39</v>
      </c>
      <c r="I2518" s="18">
        <v>92644.479999999996</v>
      </c>
      <c r="P2518" s="16" t="str">
        <f t="shared" si="120"/>
        <v>661230</v>
      </c>
      <c r="Q2518" s="16" t="str">
        <f>IFERROR(VLOOKUP($P2518,'Kredieten productgroepen functi'!$C:$M,2,FALSE),"n.v.t.")</f>
        <v>Recreatieve routestructuren</v>
      </c>
      <c r="R2518" s="16" t="str">
        <f t="shared" si="121"/>
        <v>440301</v>
      </c>
      <c r="S2518" s="16" t="str">
        <f>IFERROR(VLOOKUP($R2518,Kostensoorten!$C:$J,2,FALSE),"n.v.t.")</f>
        <v>(Exploitatie)subsidies</v>
      </c>
      <c r="T2518" s="16" t="s">
        <v>39</v>
      </c>
      <c r="U2518" s="16" t="s">
        <v>39</v>
      </c>
      <c r="V2518" s="16" t="s">
        <v>39</v>
      </c>
      <c r="W2518" s="16" t="s">
        <v>39</v>
      </c>
      <c r="X2518" s="16" t="s">
        <v>39</v>
      </c>
      <c r="Y2518" s="16" t="s">
        <v>39</v>
      </c>
      <c r="Z2518" s="16" t="s">
        <v>39</v>
      </c>
      <c r="AA2518" s="16" t="s">
        <v>39</v>
      </c>
      <c r="AB2518" s="16" t="s">
        <v>39</v>
      </c>
      <c r="AC2518" s="16" t="s">
        <v>39</v>
      </c>
      <c r="AD2518" s="16" t="s">
        <v>39</v>
      </c>
      <c r="AE2518" s="16" t="s">
        <v>39</v>
      </c>
      <c r="AF2518" s="16" t="s">
        <v>39</v>
      </c>
      <c r="AG2518" s="16" t="s">
        <v>39</v>
      </c>
      <c r="AH2518" s="16" t="s">
        <v>39</v>
      </c>
      <c r="AI2518" s="16" t="s">
        <v>39</v>
      </c>
      <c r="AJ2518" s="16" t="s">
        <v>39</v>
      </c>
      <c r="AL2518" s="16" t="s">
        <v>39</v>
      </c>
      <c r="AM2518" s="16" t="s">
        <v>39</v>
      </c>
      <c r="AN2518" s="16" t="str">
        <f>IFERROR(VLOOKUP($P2518,'Kredieten productgroepen functi'!$C:$M,6,FALSE),"n.v.t.")</f>
        <v>6102</v>
      </c>
      <c r="AO2518" s="16" t="str">
        <f>IFERROR(VLOOKUP($P2518,'Kredieten productgroepen functi'!$C:$M,7,FALSE),"n.v.t.")</f>
        <v>Toerisme en recreatie (PLG)</v>
      </c>
      <c r="AP2518" s="16" t="str">
        <f>IFERROR(VLOOKUP($P2518,'Kredieten productgroepen functi'!$C:$M,8,FALSE),"n.v.t.")</f>
        <v>61</v>
      </c>
      <c r="AQ2518" s="16" t="str">
        <f>IFERROR(VLOOKUP($P2518,'Kredieten productgroepen functi'!$C:$M,9,FALSE),"n.v.t.")</f>
        <v>Recreatie</v>
      </c>
      <c r="AR2518" s="16" t="str">
        <f>IFERROR(VLOOKUP($P2518,'Kredieten productgroepen functi'!$C:$M,10,FALSE),"n.v.t.")</f>
        <v>6</v>
      </c>
      <c r="AS2518" s="16" t="str">
        <f>IFERROR(VLOOKUP($P2518,'Kredieten productgroepen functi'!$C:$M,11,FALSE),"n.v.t.")</f>
        <v>Recreatie en natuur</v>
      </c>
      <c r="AT2518" s="16" t="str">
        <f t="shared" si="122"/>
        <v>Lasten</v>
      </c>
      <c r="AU2518" s="16" t="str">
        <f>IFERROR(VLOOKUP($R2518,Kostensoorten!$C:$J,7,FALSE),"n.v.t.")</f>
        <v>4.0.3</v>
      </c>
      <c r="AV2518" s="16" t="str">
        <f>IFERROR(VLOOKUP($R2518,Kostensoorten!$C:$J,8,FALSE),"n.v.t.")</f>
        <v>Overige inkomensoverdrachten</v>
      </c>
    </row>
    <row r="2519" spans="6:48">
      <c r="F2519" s="2" t="s">
        <v>9907</v>
      </c>
      <c r="G2519" s="2" t="s">
        <v>39</v>
      </c>
      <c r="H2519" s="2" t="s">
        <v>39</v>
      </c>
      <c r="I2519" s="18">
        <v>-7000</v>
      </c>
      <c r="P2519" s="16" t="str">
        <f t="shared" si="120"/>
        <v>661299</v>
      </c>
      <c r="Q2519" s="16" t="str">
        <f>IFERROR(VLOOKUP($P2519,'Kredieten productgroepen functi'!$C:$M,2,FALSE),"n.v.t.")</f>
        <v>Afwil ILG toer. En recre. PLG1</v>
      </c>
      <c r="R2519" s="16" t="str">
        <f t="shared" si="121"/>
        <v>441101</v>
      </c>
      <c r="S2519" s="16" t="str">
        <f>IFERROR(VLOOKUP($R2519,Kostensoorten!$C:$J,2,FALSE),"n.v.t.")</f>
        <v>Investeringsbijdragen aan overheden</v>
      </c>
      <c r="T2519" s="16" t="s">
        <v>39</v>
      </c>
      <c r="U2519" s="16" t="s">
        <v>39</v>
      </c>
      <c r="V2519" s="16" t="s">
        <v>39</v>
      </c>
      <c r="W2519" s="16" t="s">
        <v>39</v>
      </c>
      <c r="X2519" s="16" t="s">
        <v>39</v>
      </c>
      <c r="Y2519" s="16" t="s">
        <v>39</v>
      </c>
      <c r="Z2519" s="16" t="s">
        <v>39</v>
      </c>
      <c r="AA2519" s="16" t="s">
        <v>39</v>
      </c>
      <c r="AB2519" s="16" t="s">
        <v>39</v>
      </c>
      <c r="AC2519" s="16" t="s">
        <v>39</v>
      </c>
      <c r="AD2519" s="16" t="s">
        <v>39</v>
      </c>
      <c r="AE2519" s="16" t="s">
        <v>39</v>
      </c>
      <c r="AF2519" s="16" t="s">
        <v>39</v>
      </c>
      <c r="AG2519" s="16" t="s">
        <v>39</v>
      </c>
      <c r="AH2519" s="16" t="s">
        <v>39</v>
      </c>
      <c r="AI2519" s="16" t="s">
        <v>39</v>
      </c>
      <c r="AJ2519" s="16" t="s">
        <v>39</v>
      </c>
      <c r="AL2519" s="16" t="s">
        <v>39</v>
      </c>
      <c r="AM2519" s="16" t="s">
        <v>39</v>
      </c>
      <c r="AN2519" s="16" t="str">
        <f>IFERROR(VLOOKUP($P2519,'Kredieten productgroepen functi'!$C:$M,6,FALSE),"n.v.t.")</f>
        <v>6102</v>
      </c>
      <c r="AO2519" s="16" t="str">
        <f>IFERROR(VLOOKUP($P2519,'Kredieten productgroepen functi'!$C:$M,7,FALSE),"n.v.t.")</f>
        <v>Toerisme en recreatie (PLG)</v>
      </c>
      <c r="AP2519" s="16" t="str">
        <f>IFERROR(VLOOKUP($P2519,'Kredieten productgroepen functi'!$C:$M,8,FALSE),"n.v.t.")</f>
        <v>61</v>
      </c>
      <c r="AQ2519" s="16" t="str">
        <f>IFERROR(VLOOKUP($P2519,'Kredieten productgroepen functi'!$C:$M,9,FALSE),"n.v.t.")</f>
        <v>Recreatie</v>
      </c>
      <c r="AR2519" s="16" t="str">
        <f>IFERROR(VLOOKUP($P2519,'Kredieten productgroepen functi'!$C:$M,10,FALSE),"n.v.t.")</f>
        <v>6</v>
      </c>
      <c r="AS2519" s="16" t="str">
        <f>IFERROR(VLOOKUP($P2519,'Kredieten productgroepen functi'!$C:$M,11,FALSE),"n.v.t.")</f>
        <v>Recreatie en natuur</v>
      </c>
      <c r="AT2519" s="16" t="str">
        <f t="shared" si="122"/>
        <v>Lasten</v>
      </c>
      <c r="AU2519" s="16" t="str">
        <f>IFERROR(VLOOKUP($R2519,Kostensoorten!$C:$J,7,FALSE),"n.v.t.")</f>
        <v>4.1.1</v>
      </c>
      <c r="AV2519" s="16" t="str">
        <f>IFERROR(VLOOKUP($R2519,Kostensoorten!$C:$J,8,FALSE),"n.v.t.")</f>
        <v>Vermogensoverdrachten aan over</v>
      </c>
    </row>
    <row r="2520" spans="6:48">
      <c r="F2520" s="2" t="s">
        <v>9908</v>
      </c>
      <c r="G2520" s="2" t="s">
        <v>39</v>
      </c>
      <c r="H2520" s="2" t="s">
        <v>39</v>
      </c>
      <c r="I2520" s="18">
        <v>1647563.78</v>
      </c>
      <c r="P2520" s="16" t="str">
        <f t="shared" si="120"/>
        <v>662004</v>
      </c>
      <c r="Q2520" s="16" t="str">
        <f>IFERROR(VLOOKUP($P2520,'Kredieten productgroepen functi'!$C:$M,2,FALSE),"n.v.t.")</f>
        <v>App.kst natuur en landschap</v>
      </c>
      <c r="R2520" s="16" t="str">
        <f t="shared" si="121"/>
        <v>482000</v>
      </c>
      <c r="S2520" s="16" t="str">
        <f>IFERROR(VLOOKUP($R2520,Kostensoorten!$C:$J,2,FALSE),"n.v.t.")</f>
        <v>Directe apparaatskosten</v>
      </c>
      <c r="T2520" s="16" t="s">
        <v>39</v>
      </c>
      <c r="U2520" s="16" t="s">
        <v>39</v>
      </c>
      <c r="V2520" s="16" t="s">
        <v>39</v>
      </c>
      <c r="W2520" s="16" t="s">
        <v>39</v>
      </c>
      <c r="X2520" s="16" t="s">
        <v>39</v>
      </c>
      <c r="Y2520" s="16" t="s">
        <v>39</v>
      </c>
      <c r="Z2520" s="16" t="s">
        <v>39</v>
      </c>
      <c r="AA2520" s="16" t="s">
        <v>39</v>
      </c>
      <c r="AB2520" s="16" t="s">
        <v>39</v>
      </c>
      <c r="AC2520" s="16" t="s">
        <v>39</v>
      </c>
      <c r="AD2520" s="16" t="s">
        <v>39</v>
      </c>
      <c r="AE2520" s="16" t="s">
        <v>39</v>
      </c>
      <c r="AF2520" s="16" t="s">
        <v>39</v>
      </c>
      <c r="AG2520" s="16" t="s">
        <v>39</v>
      </c>
      <c r="AH2520" s="16" t="s">
        <v>39</v>
      </c>
      <c r="AI2520" s="16" t="s">
        <v>39</v>
      </c>
      <c r="AJ2520" s="16" t="s">
        <v>39</v>
      </c>
      <c r="AL2520" s="16" t="s">
        <v>39</v>
      </c>
      <c r="AM2520" s="16" t="s">
        <v>39</v>
      </c>
      <c r="AN2520" s="16" t="str">
        <f>IFERROR(VLOOKUP($P2520,'Kredieten productgroepen functi'!$C:$M,6,FALSE),"n.v.t.")</f>
        <v>6205</v>
      </c>
      <c r="AO2520" s="16" t="str">
        <f>IFERROR(VLOOKUP($P2520,'Kredieten productgroepen functi'!$C:$M,7,FALSE),"n.v.t.")</f>
        <v>Natuur en landschap</v>
      </c>
      <c r="AP2520" s="16" t="str">
        <f>IFERROR(VLOOKUP($P2520,'Kredieten productgroepen functi'!$C:$M,8,FALSE),"n.v.t.")</f>
        <v>62</v>
      </c>
      <c r="AQ2520" s="16" t="str">
        <f>IFERROR(VLOOKUP($P2520,'Kredieten productgroepen functi'!$C:$M,9,FALSE),"n.v.t.")</f>
        <v>Natuur</v>
      </c>
      <c r="AR2520" s="16" t="str">
        <f>IFERROR(VLOOKUP($P2520,'Kredieten productgroepen functi'!$C:$M,10,FALSE),"n.v.t.")</f>
        <v>6</v>
      </c>
      <c r="AS2520" s="16" t="str">
        <f>IFERROR(VLOOKUP($P2520,'Kredieten productgroepen functi'!$C:$M,11,FALSE),"n.v.t.")</f>
        <v>Recreatie en natuur</v>
      </c>
      <c r="AT2520" s="16" t="str">
        <f t="shared" si="122"/>
        <v>Lasten</v>
      </c>
      <c r="AU2520" s="16" t="str">
        <f>IFERROR(VLOOKUP($R2520,Kostensoorten!$C:$J,7,FALSE),"n.v.t.")</f>
        <v>8.2</v>
      </c>
      <c r="AV2520" s="16" t="str">
        <f>IFERROR(VLOOKUP($R2520,Kostensoorten!$C:$J,8,FALSE),"n.v.t.")</f>
        <v>Overige verrekeningen</v>
      </c>
    </row>
    <row r="2521" spans="6:48">
      <c r="F2521" s="2" t="s">
        <v>9909</v>
      </c>
      <c r="G2521" s="2" t="s">
        <v>39</v>
      </c>
      <c r="H2521" s="2" t="s">
        <v>39</v>
      </c>
      <c r="I2521" s="18">
        <v>878433.65</v>
      </c>
      <c r="P2521" s="16" t="str">
        <f t="shared" si="120"/>
        <v>662004</v>
      </c>
      <c r="Q2521" s="16" t="str">
        <f>IFERROR(VLOOKUP($P2521,'Kredieten productgroepen functi'!$C:$M,2,FALSE),"n.v.t.")</f>
        <v>App.kst natuur en landschap</v>
      </c>
      <c r="R2521" s="16" t="str">
        <f t="shared" si="121"/>
        <v>482010</v>
      </c>
      <c r="S2521" s="16" t="str">
        <f>IFERROR(VLOOKUP($R2521,Kostensoorten!$C:$J,2,FALSE),"n.v.t.")</f>
        <v>Overhead</v>
      </c>
      <c r="T2521" s="16" t="s">
        <v>39</v>
      </c>
      <c r="U2521" s="16" t="s">
        <v>39</v>
      </c>
      <c r="V2521" s="16" t="s">
        <v>39</v>
      </c>
      <c r="W2521" s="16" t="s">
        <v>39</v>
      </c>
      <c r="X2521" s="16" t="s">
        <v>39</v>
      </c>
      <c r="Y2521" s="16" t="s">
        <v>39</v>
      </c>
      <c r="Z2521" s="16" t="s">
        <v>39</v>
      </c>
      <c r="AA2521" s="16" t="s">
        <v>39</v>
      </c>
      <c r="AB2521" s="16" t="s">
        <v>39</v>
      </c>
      <c r="AC2521" s="16" t="s">
        <v>39</v>
      </c>
      <c r="AD2521" s="16" t="s">
        <v>39</v>
      </c>
      <c r="AE2521" s="16" t="s">
        <v>39</v>
      </c>
      <c r="AF2521" s="16" t="s">
        <v>39</v>
      </c>
      <c r="AG2521" s="16" t="s">
        <v>39</v>
      </c>
      <c r="AH2521" s="16" t="s">
        <v>39</v>
      </c>
      <c r="AI2521" s="16" t="s">
        <v>39</v>
      </c>
      <c r="AJ2521" s="16" t="s">
        <v>39</v>
      </c>
      <c r="AL2521" s="16" t="s">
        <v>39</v>
      </c>
      <c r="AM2521" s="16" t="s">
        <v>39</v>
      </c>
      <c r="AN2521" s="16" t="str">
        <f>IFERROR(VLOOKUP($P2521,'Kredieten productgroepen functi'!$C:$M,6,FALSE),"n.v.t.")</f>
        <v>6205</v>
      </c>
      <c r="AO2521" s="16" t="str">
        <f>IFERROR(VLOOKUP($P2521,'Kredieten productgroepen functi'!$C:$M,7,FALSE),"n.v.t.")</f>
        <v>Natuur en landschap</v>
      </c>
      <c r="AP2521" s="16" t="str">
        <f>IFERROR(VLOOKUP($P2521,'Kredieten productgroepen functi'!$C:$M,8,FALSE),"n.v.t.")</f>
        <v>62</v>
      </c>
      <c r="AQ2521" s="16" t="str">
        <f>IFERROR(VLOOKUP($P2521,'Kredieten productgroepen functi'!$C:$M,9,FALSE),"n.v.t.")</f>
        <v>Natuur</v>
      </c>
      <c r="AR2521" s="16" t="str">
        <f>IFERROR(VLOOKUP($P2521,'Kredieten productgroepen functi'!$C:$M,10,FALSE),"n.v.t.")</f>
        <v>6</v>
      </c>
      <c r="AS2521" s="16" t="str">
        <f>IFERROR(VLOOKUP($P2521,'Kredieten productgroepen functi'!$C:$M,11,FALSE),"n.v.t.")</f>
        <v>Recreatie en natuur</v>
      </c>
      <c r="AT2521" s="16" t="str">
        <f t="shared" si="122"/>
        <v>Lasten</v>
      </c>
      <c r="AU2521" s="16" t="str">
        <f>IFERROR(VLOOKUP($R2521,Kostensoorten!$C:$J,7,FALSE),"n.v.t.")</f>
        <v>8.2</v>
      </c>
      <c r="AV2521" s="16" t="str">
        <f>IFERROR(VLOOKUP($R2521,Kostensoorten!$C:$J,8,FALSE),"n.v.t.")</f>
        <v>Overige verrekeningen</v>
      </c>
    </row>
    <row r="2522" spans="6:48">
      <c r="F2522" s="2" t="s">
        <v>9910</v>
      </c>
      <c r="G2522" s="2" t="s">
        <v>39</v>
      </c>
      <c r="H2522" s="2" t="s">
        <v>39</v>
      </c>
      <c r="I2522" s="18">
        <v>491121.38</v>
      </c>
      <c r="P2522" s="16" t="str">
        <f t="shared" si="120"/>
        <v>662005</v>
      </c>
      <c r="Q2522" s="16" t="str">
        <f>IFERROR(VLOOKUP($P2522,'Kredieten productgroepen functi'!$C:$M,2,FALSE),"n.v.t.")</f>
        <v>App.kst Natuur Ontwikkeling PLG2</v>
      </c>
      <c r="R2522" s="16" t="str">
        <f t="shared" si="121"/>
        <v>482000</v>
      </c>
      <c r="S2522" s="16" t="str">
        <f>IFERROR(VLOOKUP($R2522,Kostensoorten!$C:$J,2,FALSE),"n.v.t.")</f>
        <v>Directe apparaatskosten</v>
      </c>
      <c r="T2522" s="16" t="s">
        <v>39</v>
      </c>
      <c r="U2522" s="16" t="s">
        <v>39</v>
      </c>
      <c r="V2522" s="16" t="s">
        <v>39</v>
      </c>
      <c r="W2522" s="16" t="s">
        <v>39</v>
      </c>
      <c r="X2522" s="16" t="s">
        <v>39</v>
      </c>
      <c r="Y2522" s="16" t="s">
        <v>39</v>
      </c>
      <c r="Z2522" s="16" t="s">
        <v>39</v>
      </c>
      <c r="AA2522" s="16" t="s">
        <v>39</v>
      </c>
      <c r="AB2522" s="16" t="s">
        <v>39</v>
      </c>
      <c r="AC2522" s="16" t="s">
        <v>39</v>
      </c>
      <c r="AD2522" s="16" t="s">
        <v>39</v>
      </c>
      <c r="AE2522" s="16" t="s">
        <v>39</v>
      </c>
      <c r="AF2522" s="16" t="s">
        <v>39</v>
      </c>
      <c r="AG2522" s="16" t="s">
        <v>39</v>
      </c>
      <c r="AH2522" s="16" t="s">
        <v>39</v>
      </c>
      <c r="AI2522" s="16" t="s">
        <v>39</v>
      </c>
      <c r="AJ2522" s="16" t="s">
        <v>39</v>
      </c>
      <c r="AL2522" s="16" t="s">
        <v>39</v>
      </c>
      <c r="AM2522" s="16" t="s">
        <v>39</v>
      </c>
      <c r="AN2522" s="16" t="str">
        <f>IFERROR(VLOOKUP($P2522,'Kredieten productgroepen functi'!$C:$M,6,FALSE),"n.v.t.")</f>
        <v>6206</v>
      </c>
      <c r="AO2522" s="16" t="str">
        <f>IFERROR(VLOOKUP($P2522,'Kredieten productgroepen functi'!$C:$M,7,FALSE),"n.v.t.")</f>
        <v>Natuurontwikkeling (PLG)</v>
      </c>
      <c r="AP2522" s="16" t="str">
        <f>IFERROR(VLOOKUP($P2522,'Kredieten productgroepen functi'!$C:$M,8,FALSE),"n.v.t.")</f>
        <v>62</v>
      </c>
      <c r="AQ2522" s="16" t="str">
        <f>IFERROR(VLOOKUP($P2522,'Kredieten productgroepen functi'!$C:$M,9,FALSE),"n.v.t.")</f>
        <v>Natuur</v>
      </c>
      <c r="AR2522" s="16" t="str">
        <f>IFERROR(VLOOKUP($P2522,'Kredieten productgroepen functi'!$C:$M,10,FALSE),"n.v.t.")</f>
        <v>6</v>
      </c>
      <c r="AS2522" s="16" t="str">
        <f>IFERROR(VLOOKUP($P2522,'Kredieten productgroepen functi'!$C:$M,11,FALSE),"n.v.t.")</f>
        <v>Recreatie en natuur</v>
      </c>
      <c r="AT2522" s="16" t="str">
        <f t="shared" si="122"/>
        <v>Lasten</v>
      </c>
      <c r="AU2522" s="16" t="str">
        <f>IFERROR(VLOOKUP($R2522,Kostensoorten!$C:$J,7,FALSE),"n.v.t.")</f>
        <v>8.2</v>
      </c>
      <c r="AV2522" s="16" t="str">
        <f>IFERROR(VLOOKUP($R2522,Kostensoorten!$C:$J,8,FALSE),"n.v.t.")</f>
        <v>Overige verrekeningen</v>
      </c>
    </row>
    <row r="2523" spans="6:48">
      <c r="F2523" s="2" t="s">
        <v>9911</v>
      </c>
      <c r="G2523" s="2" t="s">
        <v>39</v>
      </c>
      <c r="H2523" s="2" t="s">
        <v>39</v>
      </c>
      <c r="I2523" s="18">
        <v>273399.31</v>
      </c>
      <c r="P2523" s="16" t="str">
        <f t="shared" si="120"/>
        <v>662005</v>
      </c>
      <c r="Q2523" s="16" t="str">
        <f>IFERROR(VLOOKUP($P2523,'Kredieten productgroepen functi'!$C:$M,2,FALSE),"n.v.t.")</f>
        <v>App.kst Natuur Ontwikkeling PLG2</v>
      </c>
      <c r="R2523" s="16" t="str">
        <f t="shared" si="121"/>
        <v>482010</v>
      </c>
      <c r="S2523" s="16" t="str">
        <f>IFERROR(VLOOKUP($R2523,Kostensoorten!$C:$J,2,FALSE),"n.v.t.")</f>
        <v>Overhead</v>
      </c>
      <c r="T2523" s="16" t="s">
        <v>39</v>
      </c>
      <c r="U2523" s="16" t="s">
        <v>39</v>
      </c>
      <c r="V2523" s="16" t="s">
        <v>39</v>
      </c>
      <c r="W2523" s="16" t="s">
        <v>39</v>
      </c>
      <c r="X2523" s="16" t="s">
        <v>39</v>
      </c>
      <c r="Y2523" s="16" t="s">
        <v>39</v>
      </c>
      <c r="Z2523" s="16" t="s">
        <v>39</v>
      </c>
      <c r="AA2523" s="16" t="s">
        <v>39</v>
      </c>
      <c r="AB2523" s="16" t="s">
        <v>39</v>
      </c>
      <c r="AC2523" s="16" t="s">
        <v>39</v>
      </c>
      <c r="AD2523" s="16" t="s">
        <v>39</v>
      </c>
      <c r="AE2523" s="16" t="s">
        <v>39</v>
      </c>
      <c r="AF2523" s="16" t="s">
        <v>39</v>
      </c>
      <c r="AG2523" s="16" t="s">
        <v>39</v>
      </c>
      <c r="AH2523" s="16" t="s">
        <v>39</v>
      </c>
      <c r="AI2523" s="16" t="s">
        <v>39</v>
      </c>
      <c r="AJ2523" s="16" t="s">
        <v>39</v>
      </c>
      <c r="AL2523" s="16" t="s">
        <v>39</v>
      </c>
      <c r="AM2523" s="16" t="s">
        <v>39</v>
      </c>
      <c r="AN2523" s="16" t="str">
        <f>IFERROR(VLOOKUP($P2523,'Kredieten productgroepen functi'!$C:$M,6,FALSE),"n.v.t.")</f>
        <v>6206</v>
      </c>
      <c r="AO2523" s="16" t="str">
        <f>IFERROR(VLOOKUP($P2523,'Kredieten productgroepen functi'!$C:$M,7,FALSE),"n.v.t.")</f>
        <v>Natuurontwikkeling (PLG)</v>
      </c>
      <c r="AP2523" s="16" t="str">
        <f>IFERROR(VLOOKUP($P2523,'Kredieten productgroepen functi'!$C:$M,8,FALSE),"n.v.t.")</f>
        <v>62</v>
      </c>
      <c r="AQ2523" s="16" t="str">
        <f>IFERROR(VLOOKUP($P2523,'Kredieten productgroepen functi'!$C:$M,9,FALSE),"n.v.t.")</f>
        <v>Natuur</v>
      </c>
      <c r="AR2523" s="16" t="str">
        <f>IFERROR(VLOOKUP($P2523,'Kredieten productgroepen functi'!$C:$M,10,FALSE),"n.v.t.")</f>
        <v>6</v>
      </c>
      <c r="AS2523" s="16" t="str">
        <f>IFERROR(VLOOKUP($P2523,'Kredieten productgroepen functi'!$C:$M,11,FALSE),"n.v.t.")</f>
        <v>Recreatie en natuur</v>
      </c>
      <c r="AT2523" s="16" t="str">
        <f t="shared" si="122"/>
        <v>Lasten</v>
      </c>
      <c r="AU2523" s="16" t="str">
        <f>IFERROR(VLOOKUP($R2523,Kostensoorten!$C:$J,7,FALSE),"n.v.t.")</f>
        <v>8.2</v>
      </c>
      <c r="AV2523" s="16" t="str">
        <f>IFERROR(VLOOKUP($R2523,Kostensoorten!$C:$J,8,FALSE),"n.v.t.")</f>
        <v>Overige verrekeningen</v>
      </c>
    </row>
    <row r="2524" spans="6:48">
      <c r="F2524" s="2" t="s">
        <v>9912</v>
      </c>
      <c r="G2524" s="2" t="s">
        <v>39</v>
      </c>
      <c r="H2524" s="2" t="s">
        <v>39</v>
      </c>
      <c r="I2524" s="18">
        <v>289892.18</v>
      </c>
      <c r="P2524" s="16" t="str">
        <f t="shared" si="120"/>
        <v>662006</v>
      </c>
      <c r="Q2524" s="16" t="str">
        <f>IFERROR(VLOOKUP($P2524,'Kredieten productgroepen functi'!$C:$M,2,FALSE),"n.v.t.")</f>
        <v>App.kst Natuur Beheer PLG2</v>
      </c>
      <c r="R2524" s="16" t="str">
        <f t="shared" si="121"/>
        <v>482000</v>
      </c>
      <c r="S2524" s="16" t="str">
        <f>IFERROR(VLOOKUP($R2524,Kostensoorten!$C:$J,2,FALSE),"n.v.t.")</f>
        <v>Directe apparaatskosten</v>
      </c>
      <c r="T2524" s="16" t="s">
        <v>39</v>
      </c>
      <c r="U2524" s="16" t="s">
        <v>39</v>
      </c>
      <c r="V2524" s="16" t="s">
        <v>39</v>
      </c>
      <c r="W2524" s="16" t="s">
        <v>39</v>
      </c>
      <c r="X2524" s="16" t="s">
        <v>39</v>
      </c>
      <c r="Y2524" s="16" t="s">
        <v>39</v>
      </c>
      <c r="Z2524" s="16" t="s">
        <v>39</v>
      </c>
      <c r="AA2524" s="16" t="s">
        <v>39</v>
      </c>
      <c r="AB2524" s="16" t="s">
        <v>39</v>
      </c>
      <c r="AC2524" s="16" t="s">
        <v>39</v>
      </c>
      <c r="AD2524" s="16" t="s">
        <v>39</v>
      </c>
      <c r="AE2524" s="16" t="s">
        <v>39</v>
      </c>
      <c r="AF2524" s="16" t="s">
        <v>39</v>
      </c>
      <c r="AG2524" s="16" t="s">
        <v>39</v>
      </c>
      <c r="AH2524" s="16" t="s">
        <v>39</v>
      </c>
      <c r="AI2524" s="16" t="s">
        <v>39</v>
      </c>
      <c r="AJ2524" s="16" t="s">
        <v>39</v>
      </c>
      <c r="AL2524" s="16" t="s">
        <v>39</v>
      </c>
      <c r="AM2524" s="16" t="s">
        <v>39</v>
      </c>
      <c r="AN2524" s="16" t="str">
        <f>IFERROR(VLOOKUP($P2524,'Kredieten productgroepen functi'!$C:$M,6,FALSE),"n.v.t.")</f>
        <v>6207</v>
      </c>
      <c r="AO2524" s="16" t="str">
        <f>IFERROR(VLOOKUP($P2524,'Kredieten productgroepen functi'!$C:$M,7,FALSE),"n.v.t.")</f>
        <v>Natuurbeheer (PLG)</v>
      </c>
      <c r="AP2524" s="16" t="str">
        <f>IFERROR(VLOOKUP($P2524,'Kredieten productgroepen functi'!$C:$M,8,FALSE),"n.v.t.")</f>
        <v>62</v>
      </c>
      <c r="AQ2524" s="16" t="str">
        <f>IFERROR(VLOOKUP($P2524,'Kredieten productgroepen functi'!$C:$M,9,FALSE),"n.v.t.")</f>
        <v>Natuur</v>
      </c>
      <c r="AR2524" s="16" t="str">
        <f>IFERROR(VLOOKUP($P2524,'Kredieten productgroepen functi'!$C:$M,10,FALSE),"n.v.t.")</f>
        <v>6</v>
      </c>
      <c r="AS2524" s="16" t="str">
        <f>IFERROR(VLOOKUP($P2524,'Kredieten productgroepen functi'!$C:$M,11,FALSE),"n.v.t.")</f>
        <v>Recreatie en natuur</v>
      </c>
      <c r="AT2524" s="16" t="str">
        <f t="shared" si="122"/>
        <v>Lasten</v>
      </c>
      <c r="AU2524" s="16" t="str">
        <f>IFERROR(VLOOKUP($R2524,Kostensoorten!$C:$J,7,FALSE),"n.v.t.")</f>
        <v>8.2</v>
      </c>
      <c r="AV2524" s="16" t="str">
        <f>IFERROR(VLOOKUP($R2524,Kostensoorten!$C:$J,8,FALSE),"n.v.t.")</f>
        <v>Overige verrekeningen</v>
      </c>
    </row>
    <row r="2525" spans="6:48">
      <c r="F2525" s="2" t="s">
        <v>9913</v>
      </c>
      <c r="G2525" s="2" t="s">
        <v>39</v>
      </c>
      <c r="H2525" s="2" t="s">
        <v>39</v>
      </c>
      <c r="I2525" s="18">
        <v>161378.26999999999</v>
      </c>
      <c r="P2525" s="16" t="str">
        <f t="shared" si="120"/>
        <v>662006</v>
      </c>
      <c r="Q2525" s="16" t="str">
        <f>IFERROR(VLOOKUP($P2525,'Kredieten productgroepen functi'!$C:$M,2,FALSE),"n.v.t.")</f>
        <v>App.kst Natuur Beheer PLG2</v>
      </c>
      <c r="R2525" s="16" t="str">
        <f t="shared" si="121"/>
        <v>482010</v>
      </c>
      <c r="S2525" s="16" t="str">
        <f>IFERROR(VLOOKUP($R2525,Kostensoorten!$C:$J,2,FALSE),"n.v.t.")</f>
        <v>Overhead</v>
      </c>
      <c r="T2525" s="16" t="s">
        <v>39</v>
      </c>
      <c r="U2525" s="16" t="s">
        <v>39</v>
      </c>
      <c r="V2525" s="16" t="s">
        <v>39</v>
      </c>
      <c r="W2525" s="16" t="s">
        <v>39</v>
      </c>
      <c r="X2525" s="16" t="s">
        <v>39</v>
      </c>
      <c r="Y2525" s="16" t="s">
        <v>39</v>
      </c>
      <c r="Z2525" s="16" t="s">
        <v>39</v>
      </c>
      <c r="AA2525" s="16" t="s">
        <v>39</v>
      </c>
      <c r="AB2525" s="16" t="s">
        <v>39</v>
      </c>
      <c r="AC2525" s="16" t="s">
        <v>39</v>
      </c>
      <c r="AD2525" s="16" t="s">
        <v>39</v>
      </c>
      <c r="AE2525" s="16" t="s">
        <v>39</v>
      </c>
      <c r="AF2525" s="16" t="s">
        <v>39</v>
      </c>
      <c r="AG2525" s="16" t="s">
        <v>39</v>
      </c>
      <c r="AH2525" s="16" t="s">
        <v>39</v>
      </c>
      <c r="AI2525" s="16" t="s">
        <v>39</v>
      </c>
      <c r="AJ2525" s="16" t="s">
        <v>39</v>
      </c>
      <c r="AL2525" s="16" t="s">
        <v>39</v>
      </c>
      <c r="AM2525" s="16" t="s">
        <v>39</v>
      </c>
      <c r="AN2525" s="16" t="str">
        <f>IFERROR(VLOOKUP($P2525,'Kredieten productgroepen functi'!$C:$M,6,FALSE),"n.v.t.")</f>
        <v>6207</v>
      </c>
      <c r="AO2525" s="16" t="str">
        <f>IFERROR(VLOOKUP($P2525,'Kredieten productgroepen functi'!$C:$M,7,FALSE),"n.v.t.")</f>
        <v>Natuurbeheer (PLG)</v>
      </c>
      <c r="AP2525" s="16" t="str">
        <f>IFERROR(VLOOKUP($P2525,'Kredieten productgroepen functi'!$C:$M,8,FALSE),"n.v.t.")</f>
        <v>62</v>
      </c>
      <c r="AQ2525" s="16" t="str">
        <f>IFERROR(VLOOKUP($P2525,'Kredieten productgroepen functi'!$C:$M,9,FALSE),"n.v.t.")</f>
        <v>Natuur</v>
      </c>
      <c r="AR2525" s="16" t="str">
        <f>IFERROR(VLOOKUP($P2525,'Kredieten productgroepen functi'!$C:$M,10,FALSE),"n.v.t.")</f>
        <v>6</v>
      </c>
      <c r="AS2525" s="16" t="str">
        <f>IFERROR(VLOOKUP($P2525,'Kredieten productgroepen functi'!$C:$M,11,FALSE),"n.v.t.")</f>
        <v>Recreatie en natuur</v>
      </c>
      <c r="AT2525" s="16" t="str">
        <f t="shared" si="122"/>
        <v>Lasten</v>
      </c>
      <c r="AU2525" s="16" t="str">
        <f>IFERROR(VLOOKUP($R2525,Kostensoorten!$C:$J,7,FALSE),"n.v.t.")</f>
        <v>8.2</v>
      </c>
      <c r="AV2525" s="16" t="str">
        <f>IFERROR(VLOOKUP($R2525,Kostensoorten!$C:$J,8,FALSE),"n.v.t.")</f>
        <v>Overige verrekeningen</v>
      </c>
    </row>
    <row r="2526" spans="6:48">
      <c r="F2526" s="2" t="s">
        <v>9914</v>
      </c>
      <c r="G2526" s="2" t="s">
        <v>39</v>
      </c>
      <c r="H2526" s="2" t="s">
        <v>39</v>
      </c>
      <c r="I2526" s="18">
        <v>101357.81</v>
      </c>
      <c r="P2526" s="16" t="str">
        <f t="shared" si="120"/>
        <v>662007</v>
      </c>
      <c r="Q2526" s="16" t="str">
        <f>IFERROR(VLOOKUP($P2526,'Kredieten productgroepen functi'!$C:$M,2,FALSE),"n.v.t.")</f>
        <v>App.kst Landschap PLG2</v>
      </c>
      <c r="R2526" s="16" t="str">
        <f t="shared" si="121"/>
        <v>482000</v>
      </c>
      <c r="S2526" s="16" t="str">
        <f>IFERROR(VLOOKUP($R2526,Kostensoorten!$C:$J,2,FALSE),"n.v.t.")</f>
        <v>Directe apparaatskosten</v>
      </c>
      <c r="T2526" s="16" t="s">
        <v>39</v>
      </c>
      <c r="U2526" s="16" t="s">
        <v>39</v>
      </c>
      <c r="V2526" s="16" t="s">
        <v>39</v>
      </c>
      <c r="W2526" s="16" t="s">
        <v>39</v>
      </c>
      <c r="X2526" s="16" t="s">
        <v>39</v>
      </c>
      <c r="Y2526" s="16" t="s">
        <v>39</v>
      </c>
      <c r="Z2526" s="16" t="s">
        <v>39</v>
      </c>
      <c r="AA2526" s="16" t="s">
        <v>39</v>
      </c>
      <c r="AB2526" s="16" t="s">
        <v>39</v>
      </c>
      <c r="AC2526" s="16" t="s">
        <v>39</v>
      </c>
      <c r="AD2526" s="16" t="s">
        <v>39</v>
      </c>
      <c r="AE2526" s="16" t="s">
        <v>39</v>
      </c>
      <c r="AF2526" s="16" t="s">
        <v>39</v>
      </c>
      <c r="AG2526" s="16" t="s">
        <v>39</v>
      </c>
      <c r="AH2526" s="16" t="s">
        <v>39</v>
      </c>
      <c r="AI2526" s="16" t="s">
        <v>39</v>
      </c>
      <c r="AJ2526" s="16" t="s">
        <v>39</v>
      </c>
      <c r="AL2526" s="16" t="s">
        <v>39</v>
      </c>
      <c r="AM2526" s="16" t="s">
        <v>39</v>
      </c>
      <c r="AN2526" s="16" t="str">
        <f>IFERROR(VLOOKUP($P2526,'Kredieten productgroepen functi'!$C:$M,6,FALSE),"n.v.t.")</f>
        <v>6208</v>
      </c>
      <c r="AO2526" s="16" t="str">
        <f>IFERROR(VLOOKUP($P2526,'Kredieten productgroepen functi'!$C:$M,7,FALSE),"n.v.t.")</f>
        <v>Landschap (PLG)</v>
      </c>
      <c r="AP2526" s="16" t="str">
        <f>IFERROR(VLOOKUP($P2526,'Kredieten productgroepen functi'!$C:$M,8,FALSE),"n.v.t.")</f>
        <v>62</v>
      </c>
      <c r="AQ2526" s="16" t="str">
        <f>IFERROR(VLOOKUP($P2526,'Kredieten productgroepen functi'!$C:$M,9,FALSE),"n.v.t.")</f>
        <v>Natuur</v>
      </c>
      <c r="AR2526" s="16" t="str">
        <f>IFERROR(VLOOKUP($P2526,'Kredieten productgroepen functi'!$C:$M,10,FALSE),"n.v.t.")</f>
        <v>6</v>
      </c>
      <c r="AS2526" s="16" t="str">
        <f>IFERROR(VLOOKUP($P2526,'Kredieten productgroepen functi'!$C:$M,11,FALSE),"n.v.t.")</f>
        <v>Recreatie en natuur</v>
      </c>
      <c r="AT2526" s="16" t="str">
        <f t="shared" si="122"/>
        <v>Lasten</v>
      </c>
      <c r="AU2526" s="16" t="str">
        <f>IFERROR(VLOOKUP($R2526,Kostensoorten!$C:$J,7,FALSE),"n.v.t.")</f>
        <v>8.2</v>
      </c>
      <c r="AV2526" s="16" t="str">
        <f>IFERROR(VLOOKUP($R2526,Kostensoorten!$C:$J,8,FALSE),"n.v.t.")</f>
        <v>Overige verrekeningen</v>
      </c>
    </row>
    <row r="2527" spans="6:48">
      <c r="F2527" s="2" t="s">
        <v>9915</v>
      </c>
      <c r="G2527" s="2" t="s">
        <v>39</v>
      </c>
      <c r="H2527" s="2" t="s">
        <v>39</v>
      </c>
      <c r="I2527" s="18">
        <v>56424.25</v>
      </c>
      <c r="P2527" s="16" t="str">
        <f t="shared" si="120"/>
        <v>662007</v>
      </c>
      <c r="Q2527" s="16" t="str">
        <f>IFERROR(VLOOKUP($P2527,'Kredieten productgroepen functi'!$C:$M,2,FALSE),"n.v.t.")</f>
        <v>App.kst Landschap PLG2</v>
      </c>
      <c r="R2527" s="16" t="str">
        <f t="shared" si="121"/>
        <v>482010</v>
      </c>
      <c r="S2527" s="16" t="str">
        <f>IFERROR(VLOOKUP($R2527,Kostensoorten!$C:$J,2,FALSE),"n.v.t.")</f>
        <v>Overhead</v>
      </c>
      <c r="T2527" s="16" t="s">
        <v>39</v>
      </c>
      <c r="U2527" s="16" t="s">
        <v>39</v>
      </c>
      <c r="V2527" s="16" t="s">
        <v>39</v>
      </c>
      <c r="W2527" s="16" t="s">
        <v>39</v>
      </c>
      <c r="X2527" s="16" t="s">
        <v>39</v>
      </c>
      <c r="Y2527" s="16" t="s">
        <v>39</v>
      </c>
      <c r="Z2527" s="16" t="s">
        <v>39</v>
      </c>
      <c r="AA2527" s="16" t="s">
        <v>39</v>
      </c>
      <c r="AB2527" s="16" t="s">
        <v>39</v>
      </c>
      <c r="AC2527" s="16" t="s">
        <v>39</v>
      </c>
      <c r="AD2527" s="16" t="s">
        <v>39</v>
      </c>
      <c r="AE2527" s="16" t="s">
        <v>39</v>
      </c>
      <c r="AF2527" s="16" t="s">
        <v>39</v>
      </c>
      <c r="AG2527" s="16" t="s">
        <v>39</v>
      </c>
      <c r="AH2527" s="16" t="s">
        <v>39</v>
      </c>
      <c r="AI2527" s="16" t="s">
        <v>39</v>
      </c>
      <c r="AJ2527" s="16" t="s">
        <v>39</v>
      </c>
      <c r="AL2527" s="16" t="s">
        <v>39</v>
      </c>
      <c r="AM2527" s="16" t="s">
        <v>39</v>
      </c>
      <c r="AN2527" s="16" t="str">
        <f>IFERROR(VLOOKUP($P2527,'Kredieten productgroepen functi'!$C:$M,6,FALSE),"n.v.t.")</f>
        <v>6208</v>
      </c>
      <c r="AO2527" s="16" t="str">
        <f>IFERROR(VLOOKUP($P2527,'Kredieten productgroepen functi'!$C:$M,7,FALSE),"n.v.t.")</f>
        <v>Landschap (PLG)</v>
      </c>
      <c r="AP2527" s="16" t="str">
        <f>IFERROR(VLOOKUP($P2527,'Kredieten productgroepen functi'!$C:$M,8,FALSE),"n.v.t.")</f>
        <v>62</v>
      </c>
      <c r="AQ2527" s="16" t="str">
        <f>IFERROR(VLOOKUP($P2527,'Kredieten productgroepen functi'!$C:$M,9,FALSE),"n.v.t.")</f>
        <v>Natuur</v>
      </c>
      <c r="AR2527" s="16" t="str">
        <f>IFERROR(VLOOKUP($P2527,'Kredieten productgroepen functi'!$C:$M,10,FALSE),"n.v.t.")</f>
        <v>6</v>
      </c>
      <c r="AS2527" s="16" t="str">
        <f>IFERROR(VLOOKUP($P2527,'Kredieten productgroepen functi'!$C:$M,11,FALSE),"n.v.t.")</f>
        <v>Recreatie en natuur</v>
      </c>
      <c r="AT2527" s="16" t="str">
        <f t="shared" si="122"/>
        <v>Lasten</v>
      </c>
      <c r="AU2527" s="16" t="str">
        <f>IFERROR(VLOOKUP($R2527,Kostensoorten!$C:$J,7,FALSE),"n.v.t.")</f>
        <v>8.2</v>
      </c>
      <c r="AV2527" s="16" t="str">
        <f>IFERROR(VLOOKUP($R2527,Kostensoorten!$C:$J,8,FALSE),"n.v.t.")</f>
        <v>Overige verrekeningen</v>
      </c>
    </row>
    <row r="2528" spans="6:48">
      <c r="F2528" s="2" t="s">
        <v>8309</v>
      </c>
      <c r="G2528" s="2" t="s">
        <v>39</v>
      </c>
      <c r="H2528" s="2" t="s">
        <v>39</v>
      </c>
      <c r="I2528" s="18">
        <v>-2.25</v>
      </c>
      <c r="P2528" s="16" t="str">
        <f t="shared" si="120"/>
        <v>662084</v>
      </c>
      <c r="Q2528" s="16" t="str">
        <f>IFERROR(VLOOKUP($P2528,'Kredieten productgroepen functi'!$C:$M,2,FALSE),"n.v.t.")</f>
        <v>Afh. vgj. Taken Waddengebied</v>
      </c>
      <c r="R2528" s="16" t="str">
        <f t="shared" si="121"/>
        <v>840120</v>
      </c>
      <c r="S2528" s="16" t="str">
        <f>IFERROR(VLOOKUP($R2528,Kostensoorten!$C:$J,2,FALSE),"n.v.t.")</f>
        <v>Inkomensoverdracht provincies</v>
      </c>
      <c r="T2528" s="16" t="s">
        <v>39</v>
      </c>
      <c r="U2528" s="16" t="s">
        <v>39</v>
      </c>
      <c r="V2528" s="16" t="s">
        <v>39</v>
      </c>
      <c r="W2528" s="16" t="s">
        <v>39</v>
      </c>
      <c r="X2528" s="16" t="s">
        <v>39</v>
      </c>
      <c r="Y2528" s="16" t="s">
        <v>39</v>
      </c>
      <c r="Z2528" s="16" t="s">
        <v>39</v>
      </c>
      <c r="AA2528" s="16" t="s">
        <v>39</v>
      </c>
      <c r="AB2528" s="16" t="s">
        <v>39</v>
      </c>
      <c r="AC2528" s="16" t="s">
        <v>39</v>
      </c>
      <c r="AD2528" s="16" t="s">
        <v>39</v>
      </c>
      <c r="AE2528" s="16" t="s">
        <v>39</v>
      </c>
      <c r="AF2528" s="16" t="s">
        <v>39</v>
      </c>
      <c r="AG2528" s="16" t="s">
        <v>39</v>
      </c>
      <c r="AH2528" s="16" t="s">
        <v>39</v>
      </c>
      <c r="AI2528" s="16" t="s">
        <v>39</v>
      </c>
      <c r="AJ2528" s="16" t="s">
        <v>39</v>
      </c>
      <c r="AL2528" s="16" t="s">
        <v>39</v>
      </c>
      <c r="AM2528" s="16" t="s">
        <v>39</v>
      </c>
      <c r="AN2528" s="16" t="str">
        <f>IFERROR(VLOOKUP($P2528,'Kredieten productgroepen functi'!$C:$M,6,FALSE),"n.v.t.")</f>
        <v>6205</v>
      </c>
      <c r="AO2528" s="16" t="str">
        <f>IFERROR(VLOOKUP($P2528,'Kredieten productgroepen functi'!$C:$M,7,FALSE),"n.v.t.")</f>
        <v>Natuur en landschap</v>
      </c>
      <c r="AP2528" s="16" t="str">
        <f>IFERROR(VLOOKUP($P2528,'Kredieten productgroepen functi'!$C:$M,8,FALSE),"n.v.t.")</f>
        <v>62</v>
      </c>
      <c r="AQ2528" s="16" t="str">
        <f>IFERROR(VLOOKUP($P2528,'Kredieten productgroepen functi'!$C:$M,9,FALSE),"n.v.t.")</f>
        <v>Natuur</v>
      </c>
      <c r="AR2528" s="16" t="str">
        <f>IFERROR(VLOOKUP($P2528,'Kredieten productgroepen functi'!$C:$M,10,FALSE),"n.v.t.")</f>
        <v>6</v>
      </c>
      <c r="AS2528" s="16" t="str">
        <f>IFERROR(VLOOKUP($P2528,'Kredieten productgroepen functi'!$C:$M,11,FALSE),"n.v.t.")</f>
        <v>Recreatie en natuur</v>
      </c>
      <c r="AT2528" s="16" t="str">
        <f t="shared" si="122"/>
        <v>Baten</v>
      </c>
      <c r="AU2528" s="16" t="str">
        <f>IFERROR(VLOOKUP($R2528,Kostensoorten!$C:$J,7,FALSE),"n.v.t.")</f>
        <v>4.0.1</v>
      </c>
      <c r="AV2528" s="16" t="str">
        <f>IFERROR(VLOOKUP($R2528,Kostensoorten!$C:$J,8,FALSE),"n.v.t.")</f>
        <v>Inkomensoverdrachten van overh</v>
      </c>
    </row>
    <row r="2529" spans="6:48">
      <c r="F2529" s="2" t="s">
        <v>9916</v>
      </c>
      <c r="G2529" s="2" t="s">
        <v>39</v>
      </c>
      <c r="H2529" s="2" t="s">
        <v>39</v>
      </c>
      <c r="I2529" s="18">
        <v>-2642.6</v>
      </c>
      <c r="P2529" s="16" t="str">
        <f t="shared" si="120"/>
        <v>662097</v>
      </c>
      <c r="Q2529" s="16" t="str">
        <f>IFERROR(VLOOKUP($P2529,'Kredieten productgroepen functi'!$C:$M,2,FALSE),"n.v.t.")</f>
        <v>Afw. voorg.jaren waddenzee</v>
      </c>
      <c r="R2529" s="16" t="str">
        <f t="shared" si="121"/>
        <v>440301</v>
      </c>
      <c r="S2529" s="16" t="str">
        <f>IFERROR(VLOOKUP($R2529,Kostensoorten!$C:$J,2,FALSE),"n.v.t.")</f>
        <v>(Exploitatie)subsidies</v>
      </c>
      <c r="T2529" s="16" t="s">
        <v>39</v>
      </c>
      <c r="U2529" s="16" t="s">
        <v>39</v>
      </c>
      <c r="V2529" s="16" t="s">
        <v>39</v>
      </c>
      <c r="W2529" s="16" t="s">
        <v>39</v>
      </c>
      <c r="X2529" s="16" t="s">
        <v>39</v>
      </c>
      <c r="Y2529" s="16" t="s">
        <v>39</v>
      </c>
      <c r="Z2529" s="16" t="s">
        <v>39</v>
      </c>
      <c r="AA2529" s="16" t="s">
        <v>39</v>
      </c>
      <c r="AB2529" s="16" t="s">
        <v>39</v>
      </c>
      <c r="AC2529" s="16" t="s">
        <v>39</v>
      </c>
      <c r="AD2529" s="16" t="s">
        <v>39</v>
      </c>
      <c r="AE2529" s="16" t="s">
        <v>39</v>
      </c>
      <c r="AF2529" s="16" t="s">
        <v>39</v>
      </c>
      <c r="AG2529" s="16" t="s">
        <v>39</v>
      </c>
      <c r="AH2529" s="16" t="s">
        <v>39</v>
      </c>
      <c r="AI2529" s="16" t="s">
        <v>39</v>
      </c>
      <c r="AJ2529" s="16" t="s">
        <v>39</v>
      </c>
      <c r="AL2529" s="16" t="s">
        <v>39</v>
      </c>
      <c r="AM2529" s="16" t="s">
        <v>39</v>
      </c>
      <c r="AN2529" s="16" t="str">
        <f>IFERROR(VLOOKUP($P2529,'Kredieten productgroepen functi'!$C:$M,6,FALSE),"n.v.t.")</f>
        <v>6201</v>
      </c>
      <c r="AO2529" s="16" t="str">
        <f>IFERROR(VLOOKUP($P2529,'Kredieten productgroepen functi'!$C:$M,7,FALSE),"n.v.t.")</f>
        <v>6201</v>
      </c>
      <c r="AP2529" s="16" t="str">
        <f>IFERROR(VLOOKUP($P2529,'Kredieten productgroepen functi'!$C:$M,8,FALSE),"n.v.t.")</f>
        <v>62</v>
      </c>
      <c r="AQ2529" s="16" t="str">
        <f>IFERROR(VLOOKUP($P2529,'Kredieten productgroepen functi'!$C:$M,9,FALSE),"n.v.t.")</f>
        <v>Natuur</v>
      </c>
      <c r="AR2529" s="16" t="str">
        <f>IFERROR(VLOOKUP($P2529,'Kredieten productgroepen functi'!$C:$M,10,FALSE),"n.v.t.")</f>
        <v>6</v>
      </c>
      <c r="AS2529" s="16" t="str">
        <f>IFERROR(VLOOKUP($P2529,'Kredieten productgroepen functi'!$C:$M,11,FALSE),"n.v.t.")</f>
        <v>Recreatie en natuur</v>
      </c>
      <c r="AT2529" s="16" t="str">
        <f t="shared" si="122"/>
        <v>Lasten</v>
      </c>
      <c r="AU2529" s="16" t="str">
        <f>IFERROR(VLOOKUP($R2529,Kostensoorten!$C:$J,7,FALSE),"n.v.t.")</f>
        <v>4.0.3</v>
      </c>
      <c r="AV2529" s="16" t="str">
        <f>IFERROR(VLOOKUP($R2529,Kostensoorten!$C:$J,8,FALSE),"n.v.t.")</f>
        <v>Overige inkomensoverdrachten</v>
      </c>
    </row>
    <row r="2530" spans="6:48">
      <c r="F2530" s="2" t="s">
        <v>8862</v>
      </c>
      <c r="G2530" s="2" t="s">
        <v>39</v>
      </c>
      <c r="H2530" s="2" t="s">
        <v>39</v>
      </c>
      <c r="I2530" s="18">
        <v>20120</v>
      </c>
      <c r="P2530" s="16" t="str">
        <f t="shared" si="120"/>
        <v>662501</v>
      </c>
      <c r="Q2530" s="16" t="str">
        <f>IFERROR(VLOOKUP($P2530,'Kredieten productgroepen functi'!$C:$M,2,FALSE),"n.v.t.")</f>
        <v>Regionaal college Waddengebied</v>
      </c>
      <c r="R2530" s="16" t="str">
        <f t="shared" si="121"/>
        <v>423132</v>
      </c>
      <c r="S2530" s="16" t="str">
        <f>IFERROR(VLOOKUP($R2530,Kostensoorten!$C:$J,2,FALSE),"n.v.t.")</f>
        <v>Adviesdiensten door derden</v>
      </c>
      <c r="T2530" s="16" t="s">
        <v>39</v>
      </c>
      <c r="U2530" s="16" t="s">
        <v>39</v>
      </c>
      <c r="V2530" s="16" t="s">
        <v>39</v>
      </c>
      <c r="W2530" s="16" t="s">
        <v>39</v>
      </c>
      <c r="X2530" s="16" t="s">
        <v>39</v>
      </c>
      <c r="Y2530" s="16" t="s">
        <v>39</v>
      </c>
      <c r="Z2530" s="16" t="s">
        <v>39</v>
      </c>
      <c r="AA2530" s="16" t="s">
        <v>39</v>
      </c>
      <c r="AB2530" s="16" t="s">
        <v>39</v>
      </c>
      <c r="AC2530" s="16" t="s">
        <v>39</v>
      </c>
      <c r="AD2530" s="16" t="s">
        <v>39</v>
      </c>
      <c r="AE2530" s="16" t="s">
        <v>39</v>
      </c>
      <c r="AF2530" s="16" t="s">
        <v>39</v>
      </c>
      <c r="AG2530" s="16" t="s">
        <v>39</v>
      </c>
      <c r="AH2530" s="16" t="s">
        <v>39</v>
      </c>
      <c r="AI2530" s="16" t="s">
        <v>39</v>
      </c>
      <c r="AJ2530" s="16" t="s">
        <v>39</v>
      </c>
      <c r="AL2530" s="16" t="s">
        <v>39</v>
      </c>
      <c r="AM2530" s="16" t="s">
        <v>39</v>
      </c>
      <c r="AN2530" s="16" t="str">
        <f>IFERROR(VLOOKUP($P2530,'Kredieten productgroepen functi'!$C:$M,6,FALSE),"n.v.t.")</f>
        <v>6205</v>
      </c>
      <c r="AO2530" s="16" t="str">
        <f>IFERROR(VLOOKUP($P2530,'Kredieten productgroepen functi'!$C:$M,7,FALSE),"n.v.t.")</f>
        <v>Natuur en landschap</v>
      </c>
      <c r="AP2530" s="16" t="str">
        <f>IFERROR(VLOOKUP($P2530,'Kredieten productgroepen functi'!$C:$M,8,FALSE),"n.v.t.")</f>
        <v>62</v>
      </c>
      <c r="AQ2530" s="16" t="str">
        <f>IFERROR(VLOOKUP($P2530,'Kredieten productgroepen functi'!$C:$M,9,FALSE),"n.v.t.")</f>
        <v>Natuur</v>
      </c>
      <c r="AR2530" s="16" t="str">
        <f>IFERROR(VLOOKUP($P2530,'Kredieten productgroepen functi'!$C:$M,10,FALSE),"n.v.t.")</f>
        <v>6</v>
      </c>
      <c r="AS2530" s="16" t="str">
        <f>IFERROR(VLOOKUP($P2530,'Kredieten productgroepen functi'!$C:$M,11,FALSE),"n.v.t.")</f>
        <v>Recreatie en natuur</v>
      </c>
      <c r="AT2530" s="16" t="str">
        <f t="shared" si="122"/>
        <v>Lasten</v>
      </c>
      <c r="AU2530" s="16" t="str">
        <f>IFERROR(VLOOKUP($R2530,Kostensoorten!$C:$J,7,FALSE),"n.v.t.")</f>
        <v>2.3.1</v>
      </c>
      <c r="AV2530" s="16" t="str">
        <f>IFERROR(VLOOKUP($R2530,Kostensoorten!$C:$J,8,FALSE),"n.v.t.")</f>
        <v>Aankopen niet duurzame goedere</v>
      </c>
    </row>
    <row r="2531" spans="6:48">
      <c r="F2531" s="2" t="s">
        <v>7673</v>
      </c>
      <c r="G2531" s="2" t="s">
        <v>39</v>
      </c>
      <c r="H2531" s="2" t="s">
        <v>39</v>
      </c>
      <c r="I2531" s="18">
        <v>433.69</v>
      </c>
      <c r="P2531" s="16" t="str">
        <f t="shared" si="120"/>
        <v>662501</v>
      </c>
      <c r="Q2531" s="16" t="str">
        <f>IFERROR(VLOOKUP($P2531,'Kredieten productgroepen functi'!$C:$M,2,FALSE),"n.v.t.")</f>
        <v>Regionaal college Waddengebied</v>
      </c>
      <c r="R2531" s="16" t="str">
        <f t="shared" si="121"/>
        <v>423136</v>
      </c>
      <c r="S2531" s="16" t="str">
        <f>IFERROR(VLOOKUP($R2531,Kostensoorten!$C:$J,2,FALSE),"n.v.t.")</f>
        <v>Advertenties</v>
      </c>
      <c r="T2531" s="16" t="s">
        <v>39</v>
      </c>
      <c r="U2531" s="16" t="s">
        <v>39</v>
      </c>
      <c r="V2531" s="16" t="s">
        <v>39</v>
      </c>
      <c r="W2531" s="16" t="s">
        <v>39</v>
      </c>
      <c r="X2531" s="16" t="s">
        <v>39</v>
      </c>
      <c r="Y2531" s="16" t="s">
        <v>39</v>
      </c>
      <c r="Z2531" s="16" t="s">
        <v>39</v>
      </c>
      <c r="AA2531" s="16" t="s">
        <v>39</v>
      </c>
      <c r="AB2531" s="16" t="s">
        <v>39</v>
      </c>
      <c r="AC2531" s="16" t="s">
        <v>39</v>
      </c>
      <c r="AD2531" s="16" t="s">
        <v>39</v>
      </c>
      <c r="AE2531" s="16" t="s">
        <v>39</v>
      </c>
      <c r="AF2531" s="16" t="s">
        <v>39</v>
      </c>
      <c r="AG2531" s="16" t="s">
        <v>39</v>
      </c>
      <c r="AH2531" s="16" t="s">
        <v>39</v>
      </c>
      <c r="AI2531" s="16" t="s">
        <v>39</v>
      </c>
      <c r="AJ2531" s="16" t="s">
        <v>39</v>
      </c>
      <c r="AL2531" s="16" t="s">
        <v>39</v>
      </c>
      <c r="AM2531" s="16" t="s">
        <v>39</v>
      </c>
      <c r="AN2531" s="16" t="str">
        <f>IFERROR(VLOOKUP($P2531,'Kredieten productgroepen functi'!$C:$M,6,FALSE),"n.v.t.")</f>
        <v>6205</v>
      </c>
      <c r="AO2531" s="16" t="str">
        <f>IFERROR(VLOOKUP($P2531,'Kredieten productgroepen functi'!$C:$M,7,FALSE),"n.v.t.")</f>
        <v>Natuur en landschap</v>
      </c>
      <c r="AP2531" s="16" t="str">
        <f>IFERROR(VLOOKUP($P2531,'Kredieten productgroepen functi'!$C:$M,8,FALSE),"n.v.t.")</f>
        <v>62</v>
      </c>
      <c r="AQ2531" s="16" t="str">
        <f>IFERROR(VLOOKUP($P2531,'Kredieten productgroepen functi'!$C:$M,9,FALSE),"n.v.t.")</f>
        <v>Natuur</v>
      </c>
      <c r="AR2531" s="16" t="str">
        <f>IFERROR(VLOOKUP($P2531,'Kredieten productgroepen functi'!$C:$M,10,FALSE),"n.v.t.")</f>
        <v>6</v>
      </c>
      <c r="AS2531" s="16" t="str">
        <f>IFERROR(VLOOKUP($P2531,'Kredieten productgroepen functi'!$C:$M,11,FALSE),"n.v.t.")</f>
        <v>Recreatie en natuur</v>
      </c>
      <c r="AT2531" s="16" t="str">
        <f t="shared" si="122"/>
        <v>Lasten</v>
      </c>
      <c r="AU2531" s="16" t="str">
        <f>IFERROR(VLOOKUP($R2531,Kostensoorten!$C:$J,7,FALSE),"n.v.t.")</f>
        <v>2.3.1</v>
      </c>
      <c r="AV2531" s="16" t="str">
        <f>IFERROR(VLOOKUP($R2531,Kostensoorten!$C:$J,8,FALSE),"n.v.t.")</f>
        <v>Aankopen niet duurzame goedere</v>
      </c>
    </row>
    <row r="2532" spans="6:48">
      <c r="F2532" s="2" t="s">
        <v>7674</v>
      </c>
      <c r="G2532" s="2" t="s">
        <v>39</v>
      </c>
      <c r="H2532" s="2" t="s">
        <v>39</v>
      </c>
      <c r="I2532" s="18">
        <v>8421.4500000000007</v>
      </c>
      <c r="P2532" s="16" t="str">
        <f t="shared" si="120"/>
        <v>662501</v>
      </c>
      <c r="Q2532" s="16" t="str">
        <f>IFERROR(VLOOKUP($P2532,'Kredieten productgroepen functi'!$C:$M,2,FALSE),"n.v.t.")</f>
        <v>Regionaal college Waddengebied</v>
      </c>
      <c r="R2532" s="16" t="str">
        <f t="shared" si="121"/>
        <v>423139</v>
      </c>
      <c r="S2532" s="16" t="str">
        <f>IFERROR(VLOOKUP($R2532,Kostensoorten!$C:$J,2,FALSE),"n.v.t.")</f>
        <v>Overige diensten van derden</v>
      </c>
      <c r="T2532" s="16" t="s">
        <v>39</v>
      </c>
      <c r="U2532" s="16" t="s">
        <v>39</v>
      </c>
      <c r="V2532" s="16" t="s">
        <v>39</v>
      </c>
      <c r="W2532" s="16" t="s">
        <v>39</v>
      </c>
      <c r="X2532" s="16" t="s">
        <v>39</v>
      </c>
      <c r="Y2532" s="16" t="s">
        <v>39</v>
      </c>
      <c r="Z2532" s="16" t="s">
        <v>39</v>
      </c>
      <c r="AA2532" s="16" t="s">
        <v>39</v>
      </c>
      <c r="AB2532" s="16" t="s">
        <v>39</v>
      </c>
      <c r="AC2532" s="16" t="s">
        <v>39</v>
      </c>
      <c r="AD2532" s="16" t="s">
        <v>39</v>
      </c>
      <c r="AE2532" s="16" t="s">
        <v>39</v>
      </c>
      <c r="AF2532" s="16" t="s">
        <v>39</v>
      </c>
      <c r="AG2532" s="16" t="s">
        <v>39</v>
      </c>
      <c r="AH2532" s="16" t="s">
        <v>39</v>
      </c>
      <c r="AI2532" s="16" t="s">
        <v>39</v>
      </c>
      <c r="AJ2532" s="16" t="s">
        <v>39</v>
      </c>
      <c r="AL2532" s="16" t="s">
        <v>39</v>
      </c>
      <c r="AM2532" s="16" t="s">
        <v>39</v>
      </c>
      <c r="AN2532" s="16" t="str">
        <f>IFERROR(VLOOKUP($P2532,'Kredieten productgroepen functi'!$C:$M,6,FALSE),"n.v.t.")</f>
        <v>6205</v>
      </c>
      <c r="AO2532" s="16" t="str">
        <f>IFERROR(VLOOKUP($P2532,'Kredieten productgroepen functi'!$C:$M,7,FALSE),"n.v.t.")</f>
        <v>Natuur en landschap</v>
      </c>
      <c r="AP2532" s="16" t="str">
        <f>IFERROR(VLOOKUP($P2532,'Kredieten productgroepen functi'!$C:$M,8,FALSE),"n.v.t.")</f>
        <v>62</v>
      </c>
      <c r="AQ2532" s="16" t="str">
        <f>IFERROR(VLOOKUP($P2532,'Kredieten productgroepen functi'!$C:$M,9,FALSE),"n.v.t.")</f>
        <v>Natuur</v>
      </c>
      <c r="AR2532" s="16" t="str">
        <f>IFERROR(VLOOKUP($P2532,'Kredieten productgroepen functi'!$C:$M,10,FALSE),"n.v.t.")</f>
        <v>6</v>
      </c>
      <c r="AS2532" s="16" t="str">
        <f>IFERROR(VLOOKUP($P2532,'Kredieten productgroepen functi'!$C:$M,11,FALSE),"n.v.t.")</f>
        <v>Recreatie en natuur</v>
      </c>
      <c r="AT2532" s="16" t="str">
        <f t="shared" si="122"/>
        <v>Lasten</v>
      </c>
      <c r="AU2532" s="16" t="str">
        <f>IFERROR(VLOOKUP($R2532,Kostensoorten!$C:$J,7,FALSE),"n.v.t.")</f>
        <v>2.3.1</v>
      </c>
      <c r="AV2532" s="16" t="str">
        <f>IFERROR(VLOOKUP($R2532,Kostensoorten!$C:$J,8,FALSE),"n.v.t.")</f>
        <v>Aankopen niet duurzame goedere</v>
      </c>
    </row>
    <row r="2533" spans="6:48">
      <c r="F2533" s="2" t="s">
        <v>9917</v>
      </c>
      <c r="G2533" s="2" t="s">
        <v>39</v>
      </c>
      <c r="H2533" s="2" t="s">
        <v>39</v>
      </c>
      <c r="I2533" s="18">
        <v>630.63</v>
      </c>
      <c r="P2533" s="16" t="str">
        <f t="shared" si="120"/>
        <v>662501</v>
      </c>
      <c r="Q2533" s="16" t="str">
        <f>IFERROR(VLOOKUP($P2533,'Kredieten productgroepen functi'!$C:$M,2,FALSE),"n.v.t.")</f>
        <v>Regionaal college Waddengebied</v>
      </c>
      <c r="R2533" s="16" t="str">
        <f t="shared" si="121"/>
        <v>423170</v>
      </c>
      <c r="S2533" s="16" t="str">
        <f>IFERROR(VLOOKUP($R2533,Kostensoorten!$C:$J,2,FALSE),"n.v.t.")</f>
        <v>Werklunch/diner zakelijke relaties</v>
      </c>
      <c r="T2533" s="16" t="s">
        <v>39</v>
      </c>
      <c r="U2533" s="16" t="s">
        <v>39</v>
      </c>
      <c r="V2533" s="16" t="s">
        <v>39</v>
      </c>
      <c r="W2533" s="16" t="s">
        <v>39</v>
      </c>
      <c r="X2533" s="16" t="s">
        <v>39</v>
      </c>
      <c r="Y2533" s="16" t="s">
        <v>39</v>
      </c>
      <c r="Z2533" s="16" t="s">
        <v>39</v>
      </c>
      <c r="AA2533" s="16" t="s">
        <v>39</v>
      </c>
      <c r="AB2533" s="16" t="s">
        <v>39</v>
      </c>
      <c r="AC2533" s="16" t="s">
        <v>39</v>
      </c>
      <c r="AD2533" s="16" t="s">
        <v>39</v>
      </c>
      <c r="AE2533" s="16" t="s">
        <v>39</v>
      </c>
      <c r="AF2533" s="16" t="s">
        <v>39</v>
      </c>
      <c r="AG2533" s="16" t="s">
        <v>39</v>
      </c>
      <c r="AH2533" s="16" t="s">
        <v>39</v>
      </c>
      <c r="AI2533" s="16" t="s">
        <v>39</v>
      </c>
      <c r="AJ2533" s="16" t="s">
        <v>39</v>
      </c>
      <c r="AL2533" s="16" t="s">
        <v>39</v>
      </c>
      <c r="AM2533" s="16" t="s">
        <v>39</v>
      </c>
      <c r="AN2533" s="16" t="str">
        <f>IFERROR(VLOOKUP($P2533,'Kredieten productgroepen functi'!$C:$M,6,FALSE),"n.v.t.")</f>
        <v>6205</v>
      </c>
      <c r="AO2533" s="16" t="str">
        <f>IFERROR(VLOOKUP($P2533,'Kredieten productgroepen functi'!$C:$M,7,FALSE),"n.v.t.")</f>
        <v>Natuur en landschap</v>
      </c>
      <c r="AP2533" s="16" t="str">
        <f>IFERROR(VLOOKUP($P2533,'Kredieten productgroepen functi'!$C:$M,8,FALSE),"n.v.t.")</f>
        <v>62</v>
      </c>
      <c r="AQ2533" s="16" t="str">
        <f>IFERROR(VLOOKUP($P2533,'Kredieten productgroepen functi'!$C:$M,9,FALSE),"n.v.t.")</f>
        <v>Natuur</v>
      </c>
      <c r="AR2533" s="16" t="str">
        <f>IFERROR(VLOOKUP($P2533,'Kredieten productgroepen functi'!$C:$M,10,FALSE),"n.v.t.")</f>
        <v>6</v>
      </c>
      <c r="AS2533" s="16" t="str">
        <f>IFERROR(VLOOKUP($P2533,'Kredieten productgroepen functi'!$C:$M,11,FALSE),"n.v.t.")</f>
        <v>Recreatie en natuur</v>
      </c>
      <c r="AT2533" s="16" t="str">
        <f t="shared" si="122"/>
        <v>Lasten</v>
      </c>
      <c r="AU2533" s="16" t="str">
        <f>IFERROR(VLOOKUP($R2533,Kostensoorten!$C:$J,7,FALSE),"n.v.t.")</f>
        <v>2.3.1</v>
      </c>
      <c r="AV2533" s="16" t="str">
        <f>IFERROR(VLOOKUP($R2533,Kostensoorten!$C:$J,8,FALSE),"n.v.t.")</f>
        <v>Aankopen niet duurzame goedere</v>
      </c>
    </row>
    <row r="2534" spans="6:48">
      <c r="F2534" s="2" t="s">
        <v>8863</v>
      </c>
      <c r="G2534" s="2" t="s">
        <v>39</v>
      </c>
      <c r="H2534" s="2" t="s">
        <v>39</v>
      </c>
      <c r="I2534" s="18">
        <v>254400</v>
      </c>
      <c r="P2534" s="16" t="str">
        <f t="shared" si="120"/>
        <v>662501</v>
      </c>
      <c r="Q2534" s="16" t="str">
        <f>IFERROR(VLOOKUP($P2534,'Kredieten productgroepen functi'!$C:$M,2,FALSE),"n.v.t.")</f>
        <v>Regionaal college Waddengebied</v>
      </c>
      <c r="R2534" s="16" t="str">
        <f t="shared" si="121"/>
        <v>440201</v>
      </c>
      <c r="S2534" s="16" t="str">
        <f>IFERROR(VLOOKUP($R2534,Kostensoorten!$C:$J,2,FALSE),"n.v.t.")</f>
        <v>Exploitatiebijdragen aan overheden</v>
      </c>
      <c r="T2534" s="16" t="s">
        <v>39</v>
      </c>
      <c r="U2534" s="16" t="s">
        <v>39</v>
      </c>
      <c r="V2534" s="16" t="s">
        <v>39</v>
      </c>
      <c r="W2534" s="16" t="s">
        <v>39</v>
      </c>
      <c r="X2534" s="16" t="s">
        <v>39</v>
      </c>
      <c r="Y2534" s="16" t="s">
        <v>39</v>
      </c>
      <c r="Z2534" s="16" t="s">
        <v>39</v>
      </c>
      <c r="AA2534" s="16" t="s">
        <v>39</v>
      </c>
      <c r="AB2534" s="16" t="s">
        <v>39</v>
      </c>
      <c r="AC2534" s="16" t="s">
        <v>39</v>
      </c>
      <c r="AD2534" s="16" t="s">
        <v>39</v>
      </c>
      <c r="AE2534" s="16" t="s">
        <v>39</v>
      </c>
      <c r="AF2534" s="16" t="s">
        <v>39</v>
      </c>
      <c r="AG2534" s="16" t="s">
        <v>39</v>
      </c>
      <c r="AH2534" s="16" t="s">
        <v>39</v>
      </c>
      <c r="AI2534" s="16" t="s">
        <v>39</v>
      </c>
      <c r="AJ2534" s="16" t="s">
        <v>39</v>
      </c>
      <c r="AL2534" s="16" t="s">
        <v>39</v>
      </c>
      <c r="AM2534" s="16" t="s">
        <v>39</v>
      </c>
      <c r="AN2534" s="16" t="str">
        <f>IFERROR(VLOOKUP($P2534,'Kredieten productgroepen functi'!$C:$M,6,FALSE),"n.v.t.")</f>
        <v>6205</v>
      </c>
      <c r="AO2534" s="16" t="str">
        <f>IFERROR(VLOOKUP($P2534,'Kredieten productgroepen functi'!$C:$M,7,FALSE),"n.v.t.")</f>
        <v>Natuur en landschap</v>
      </c>
      <c r="AP2534" s="16" t="str">
        <f>IFERROR(VLOOKUP($P2534,'Kredieten productgroepen functi'!$C:$M,8,FALSE),"n.v.t.")</f>
        <v>62</v>
      </c>
      <c r="AQ2534" s="16" t="str">
        <f>IFERROR(VLOOKUP($P2534,'Kredieten productgroepen functi'!$C:$M,9,FALSE),"n.v.t.")</f>
        <v>Natuur</v>
      </c>
      <c r="AR2534" s="16" t="str">
        <f>IFERROR(VLOOKUP($P2534,'Kredieten productgroepen functi'!$C:$M,10,FALSE),"n.v.t.")</f>
        <v>6</v>
      </c>
      <c r="AS2534" s="16" t="str">
        <f>IFERROR(VLOOKUP($P2534,'Kredieten productgroepen functi'!$C:$M,11,FALSE),"n.v.t.")</f>
        <v>Recreatie en natuur</v>
      </c>
      <c r="AT2534" s="16" t="str">
        <f t="shared" si="122"/>
        <v>Lasten</v>
      </c>
      <c r="AU2534" s="16" t="str">
        <f>IFERROR(VLOOKUP($R2534,Kostensoorten!$C:$J,7,FALSE),"n.v.t.")</f>
        <v>4.0.2</v>
      </c>
      <c r="AV2534" s="16" t="str">
        <f>IFERROR(VLOOKUP($R2534,Kostensoorten!$C:$J,8,FALSE),"n.v.t.")</f>
        <v>Inkomensoverdrachten aan overh</v>
      </c>
    </row>
    <row r="2535" spans="6:48">
      <c r="F2535" s="2" t="s">
        <v>7130</v>
      </c>
      <c r="G2535" s="2" t="s">
        <v>39</v>
      </c>
      <c r="H2535" s="2" t="s">
        <v>39</v>
      </c>
      <c r="I2535" s="18">
        <v>26667</v>
      </c>
      <c r="P2535" s="16" t="str">
        <f t="shared" si="120"/>
        <v>662501</v>
      </c>
      <c r="Q2535" s="16" t="str">
        <f>IFERROR(VLOOKUP($P2535,'Kredieten productgroepen functi'!$C:$M,2,FALSE),"n.v.t.")</f>
        <v>Regionaal college Waddengebied</v>
      </c>
      <c r="R2535" s="16" t="str">
        <f t="shared" si="121"/>
        <v>440301</v>
      </c>
      <c r="S2535" s="16" t="str">
        <f>IFERROR(VLOOKUP($R2535,Kostensoorten!$C:$J,2,FALSE),"n.v.t.")</f>
        <v>(Exploitatie)subsidies</v>
      </c>
      <c r="T2535" s="16" t="s">
        <v>39</v>
      </c>
      <c r="U2535" s="16" t="s">
        <v>39</v>
      </c>
      <c r="V2535" s="16" t="s">
        <v>39</v>
      </c>
      <c r="W2535" s="16" t="s">
        <v>39</v>
      </c>
      <c r="X2535" s="16" t="s">
        <v>39</v>
      </c>
      <c r="Y2535" s="16" t="s">
        <v>39</v>
      </c>
      <c r="Z2535" s="16" t="s">
        <v>39</v>
      </c>
      <c r="AA2535" s="16" t="s">
        <v>39</v>
      </c>
      <c r="AB2535" s="16" t="s">
        <v>39</v>
      </c>
      <c r="AC2535" s="16" t="s">
        <v>39</v>
      </c>
      <c r="AD2535" s="16" t="s">
        <v>39</v>
      </c>
      <c r="AE2535" s="16" t="s">
        <v>39</v>
      </c>
      <c r="AF2535" s="16" t="s">
        <v>39</v>
      </c>
      <c r="AG2535" s="16" t="s">
        <v>39</v>
      </c>
      <c r="AH2535" s="16" t="s">
        <v>39</v>
      </c>
      <c r="AI2535" s="16" t="s">
        <v>39</v>
      </c>
      <c r="AJ2535" s="16" t="s">
        <v>39</v>
      </c>
      <c r="AL2535" s="16" t="s">
        <v>39</v>
      </c>
      <c r="AM2535" s="16" t="s">
        <v>39</v>
      </c>
      <c r="AN2535" s="16" t="str">
        <f>IFERROR(VLOOKUP($P2535,'Kredieten productgroepen functi'!$C:$M,6,FALSE),"n.v.t.")</f>
        <v>6205</v>
      </c>
      <c r="AO2535" s="16" t="str">
        <f>IFERROR(VLOOKUP($P2535,'Kredieten productgroepen functi'!$C:$M,7,FALSE),"n.v.t.")</f>
        <v>Natuur en landschap</v>
      </c>
      <c r="AP2535" s="16" t="str">
        <f>IFERROR(VLOOKUP($P2535,'Kredieten productgroepen functi'!$C:$M,8,FALSE),"n.v.t.")</f>
        <v>62</v>
      </c>
      <c r="AQ2535" s="16" t="str">
        <f>IFERROR(VLOOKUP($P2535,'Kredieten productgroepen functi'!$C:$M,9,FALSE),"n.v.t.")</f>
        <v>Natuur</v>
      </c>
      <c r="AR2535" s="16" t="str">
        <f>IFERROR(VLOOKUP($P2535,'Kredieten productgroepen functi'!$C:$M,10,FALSE),"n.v.t.")</f>
        <v>6</v>
      </c>
      <c r="AS2535" s="16" t="str">
        <f>IFERROR(VLOOKUP($P2535,'Kredieten productgroepen functi'!$C:$M,11,FALSE),"n.v.t.")</f>
        <v>Recreatie en natuur</v>
      </c>
      <c r="AT2535" s="16" t="str">
        <f t="shared" si="122"/>
        <v>Lasten</v>
      </c>
      <c r="AU2535" s="16" t="str">
        <f>IFERROR(VLOOKUP($R2535,Kostensoorten!$C:$J,7,FALSE),"n.v.t.")</f>
        <v>4.0.3</v>
      </c>
      <c r="AV2535" s="16" t="str">
        <f>IFERROR(VLOOKUP($R2535,Kostensoorten!$C:$J,8,FALSE),"n.v.t.")</f>
        <v>Overige inkomensoverdrachten</v>
      </c>
    </row>
    <row r="2536" spans="6:48">
      <c r="F2536" s="2" t="s">
        <v>7675</v>
      </c>
      <c r="G2536" s="2" t="s">
        <v>39</v>
      </c>
      <c r="H2536" s="2" t="s">
        <v>39</v>
      </c>
      <c r="I2536" s="18">
        <v>44.12</v>
      </c>
      <c r="P2536" s="16" t="str">
        <f t="shared" si="120"/>
        <v>662501</v>
      </c>
      <c r="Q2536" s="16" t="str">
        <f>IFERROR(VLOOKUP($P2536,'Kredieten productgroepen functi'!$C:$M,2,FALSE),"n.v.t.")</f>
        <v>Regionaal college Waddengebied</v>
      </c>
      <c r="R2536" s="16" t="str">
        <f t="shared" si="121"/>
        <v>460501</v>
      </c>
      <c r="S2536" s="16" t="str">
        <f>IFERROR(VLOOKUP($R2536,Kostensoorten!$C:$J,2,FALSE),"n.v.t.")</f>
        <v>overige administratieve boekingen</v>
      </c>
      <c r="T2536" s="16" t="s">
        <v>39</v>
      </c>
      <c r="U2536" s="16" t="s">
        <v>39</v>
      </c>
      <c r="V2536" s="16" t="s">
        <v>39</v>
      </c>
      <c r="W2536" s="16" t="s">
        <v>39</v>
      </c>
      <c r="X2536" s="16" t="s">
        <v>39</v>
      </c>
      <c r="Y2536" s="16" t="s">
        <v>39</v>
      </c>
      <c r="Z2536" s="16" t="s">
        <v>39</v>
      </c>
      <c r="AA2536" s="16" t="s">
        <v>39</v>
      </c>
      <c r="AB2536" s="16" t="s">
        <v>39</v>
      </c>
      <c r="AC2536" s="16" t="s">
        <v>39</v>
      </c>
      <c r="AD2536" s="16" t="s">
        <v>39</v>
      </c>
      <c r="AE2536" s="16" t="s">
        <v>39</v>
      </c>
      <c r="AF2536" s="16" t="s">
        <v>39</v>
      </c>
      <c r="AG2536" s="16" t="s">
        <v>39</v>
      </c>
      <c r="AH2536" s="16" t="s">
        <v>39</v>
      </c>
      <c r="AI2536" s="16" t="s">
        <v>39</v>
      </c>
      <c r="AJ2536" s="16" t="s">
        <v>39</v>
      </c>
      <c r="AL2536" s="16" t="s">
        <v>39</v>
      </c>
      <c r="AM2536" s="16" t="s">
        <v>39</v>
      </c>
      <c r="AN2536" s="16" t="str">
        <f>IFERROR(VLOOKUP($P2536,'Kredieten productgroepen functi'!$C:$M,6,FALSE),"n.v.t.")</f>
        <v>6205</v>
      </c>
      <c r="AO2536" s="16" t="str">
        <f>IFERROR(VLOOKUP($P2536,'Kredieten productgroepen functi'!$C:$M,7,FALSE),"n.v.t.")</f>
        <v>Natuur en landschap</v>
      </c>
      <c r="AP2536" s="16" t="str">
        <f>IFERROR(VLOOKUP($P2536,'Kredieten productgroepen functi'!$C:$M,8,FALSE),"n.v.t.")</f>
        <v>62</v>
      </c>
      <c r="AQ2536" s="16" t="str">
        <f>IFERROR(VLOOKUP($P2536,'Kredieten productgroepen functi'!$C:$M,9,FALSE),"n.v.t.")</f>
        <v>Natuur</v>
      </c>
      <c r="AR2536" s="16" t="str">
        <f>IFERROR(VLOOKUP($P2536,'Kredieten productgroepen functi'!$C:$M,10,FALSE),"n.v.t.")</f>
        <v>6</v>
      </c>
      <c r="AS2536" s="16" t="str">
        <f>IFERROR(VLOOKUP($P2536,'Kredieten productgroepen functi'!$C:$M,11,FALSE),"n.v.t.")</f>
        <v>Recreatie en natuur</v>
      </c>
      <c r="AT2536" s="16" t="str">
        <f t="shared" si="122"/>
        <v>Lasten</v>
      </c>
      <c r="AU2536" s="16" t="str">
        <f>IFERROR(VLOOKUP($R2536,Kostensoorten!$C:$J,7,FALSE),"n.v.t.")</f>
        <v>6.9</v>
      </c>
      <c r="AV2536" s="16" t="str">
        <f>IFERROR(VLOOKUP($R2536,Kostensoorten!$C:$J,8,FALSE),"n.v.t.")</f>
        <v>Overige administratieve boekinge</v>
      </c>
    </row>
    <row r="2537" spans="6:48">
      <c r="F2537" s="2" t="s">
        <v>8864</v>
      </c>
      <c r="G2537" s="2" t="s">
        <v>39</v>
      </c>
      <c r="H2537" s="2" t="s">
        <v>39</v>
      </c>
      <c r="I2537" s="18">
        <v>-150000</v>
      </c>
      <c r="P2537" s="16" t="str">
        <f t="shared" si="120"/>
        <v>662501</v>
      </c>
      <c r="Q2537" s="16" t="str">
        <f>IFERROR(VLOOKUP($P2537,'Kredieten productgroepen functi'!$C:$M,2,FALSE),"n.v.t.")</f>
        <v>Regionaal college Waddengebied</v>
      </c>
      <c r="R2537" s="16" t="str">
        <f t="shared" si="121"/>
        <v>840120</v>
      </c>
      <c r="S2537" s="16" t="str">
        <f>IFERROR(VLOOKUP($R2537,Kostensoorten!$C:$J,2,FALSE),"n.v.t.")</f>
        <v>Inkomensoverdracht provincies</v>
      </c>
      <c r="T2537" s="16" t="s">
        <v>39</v>
      </c>
      <c r="U2537" s="16" t="s">
        <v>39</v>
      </c>
      <c r="V2537" s="16" t="s">
        <v>39</v>
      </c>
      <c r="W2537" s="16" t="s">
        <v>39</v>
      </c>
      <c r="X2537" s="16" t="s">
        <v>39</v>
      </c>
      <c r="Y2537" s="16" t="s">
        <v>39</v>
      </c>
      <c r="Z2537" s="16" t="s">
        <v>39</v>
      </c>
      <c r="AA2537" s="16" t="s">
        <v>39</v>
      </c>
      <c r="AB2537" s="16" t="s">
        <v>39</v>
      </c>
      <c r="AC2537" s="16" t="s">
        <v>39</v>
      </c>
      <c r="AD2537" s="16" t="s">
        <v>39</v>
      </c>
      <c r="AE2537" s="16" t="s">
        <v>39</v>
      </c>
      <c r="AF2537" s="16" t="s">
        <v>39</v>
      </c>
      <c r="AG2537" s="16" t="s">
        <v>39</v>
      </c>
      <c r="AH2537" s="16" t="s">
        <v>39</v>
      </c>
      <c r="AI2537" s="16" t="s">
        <v>39</v>
      </c>
      <c r="AJ2537" s="16" t="s">
        <v>39</v>
      </c>
      <c r="AL2537" s="16" t="s">
        <v>39</v>
      </c>
      <c r="AM2537" s="16" t="s">
        <v>39</v>
      </c>
      <c r="AN2537" s="16" t="str">
        <f>IFERROR(VLOOKUP($P2537,'Kredieten productgroepen functi'!$C:$M,6,FALSE),"n.v.t.")</f>
        <v>6205</v>
      </c>
      <c r="AO2537" s="16" t="str">
        <f>IFERROR(VLOOKUP($P2537,'Kredieten productgroepen functi'!$C:$M,7,FALSE),"n.v.t.")</f>
        <v>Natuur en landschap</v>
      </c>
      <c r="AP2537" s="16" t="str">
        <f>IFERROR(VLOOKUP($P2537,'Kredieten productgroepen functi'!$C:$M,8,FALSE),"n.v.t.")</f>
        <v>62</v>
      </c>
      <c r="AQ2537" s="16" t="str">
        <f>IFERROR(VLOOKUP($P2537,'Kredieten productgroepen functi'!$C:$M,9,FALSE),"n.v.t.")</f>
        <v>Natuur</v>
      </c>
      <c r="AR2537" s="16" t="str">
        <f>IFERROR(VLOOKUP($P2537,'Kredieten productgroepen functi'!$C:$M,10,FALSE),"n.v.t.")</f>
        <v>6</v>
      </c>
      <c r="AS2537" s="16" t="str">
        <f>IFERROR(VLOOKUP($P2537,'Kredieten productgroepen functi'!$C:$M,11,FALSE),"n.v.t.")</f>
        <v>Recreatie en natuur</v>
      </c>
      <c r="AT2537" s="16" t="str">
        <f t="shared" si="122"/>
        <v>Baten</v>
      </c>
      <c r="AU2537" s="16" t="str">
        <f>IFERROR(VLOOKUP($R2537,Kostensoorten!$C:$J,7,FALSE),"n.v.t.")</f>
        <v>4.0.1</v>
      </c>
      <c r="AV2537" s="16" t="str">
        <f>IFERROR(VLOOKUP($R2537,Kostensoorten!$C:$J,8,FALSE),"n.v.t.")</f>
        <v>Inkomensoverdrachten van overh</v>
      </c>
    </row>
    <row r="2538" spans="6:48">
      <c r="F2538" s="2" t="s">
        <v>8865</v>
      </c>
      <c r="G2538" s="2" t="s">
        <v>39</v>
      </c>
      <c r="H2538" s="2" t="s">
        <v>39</v>
      </c>
      <c r="I2538" s="18">
        <v>62414.92</v>
      </c>
      <c r="P2538" s="16" t="str">
        <f t="shared" si="120"/>
        <v>662503</v>
      </c>
      <c r="Q2538" s="16" t="str">
        <f>IFERROR(VLOOKUP($P2538,'Kredieten productgroepen functi'!$C:$M,2,FALSE),"n.v.t.")</f>
        <v>Uitvoering NB-wet Wadden</v>
      </c>
      <c r="R2538" s="16" t="str">
        <f t="shared" si="121"/>
        <v>423132</v>
      </c>
      <c r="S2538" s="16" t="str">
        <f>IFERROR(VLOOKUP($R2538,Kostensoorten!$C:$J,2,FALSE),"n.v.t.")</f>
        <v>Adviesdiensten door derden</v>
      </c>
      <c r="T2538" s="16" t="s">
        <v>39</v>
      </c>
      <c r="U2538" s="16" t="s">
        <v>39</v>
      </c>
      <c r="V2538" s="16" t="s">
        <v>39</v>
      </c>
      <c r="W2538" s="16" t="s">
        <v>39</v>
      </c>
      <c r="X2538" s="16" t="s">
        <v>39</v>
      </c>
      <c r="Y2538" s="16" t="s">
        <v>39</v>
      </c>
      <c r="Z2538" s="16" t="s">
        <v>39</v>
      </c>
      <c r="AA2538" s="16" t="s">
        <v>39</v>
      </c>
      <c r="AB2538" s="16" t="s">
        <v>39</v>
      </c>
      <c r="AC2538" s="16" t="s">
        <v>39</v>
      </c>
      <c r="AD2538" s="16" t="s">
        <v>39</v>
      </c>
      <c r="AE2538" s="16" t="s">
        <v>39</v>
      </c>
      <c r="AF2538" s="16" t="s">
        <v>39</v>
      </c>
      <c r="AG2538" s="16" t="s">
        <v>39</v>
      </c>
      <c r="AH2538" s="16" t="s">
        <v>39</v>
      </c>
      <c r="AI2538" s="16" t="s">
        <v>39</v>
      </c>
      <c r="AJ2538" s="16" t="s">
        <v>39</v>
      </c>
      <c r="AL2538" s="16" t="s">
        <v>39</v>
      </c>
      <c r="AM2538" s="16" t="s">
        <v>39</v>
      </c>
      <c r="AN2538" s="16" t="str">
        <f>IFERROR(VLOOKUP($P2538,'Kredieten productgroepen functi'!$C:$M,6,FALSE),"n.v.t.")</f>
        <v>6205</v>
      </c>
      <c r="AO2538" s="16" t="str">
        <f>IFERROR(VLOOKUP($P2538,'Kredieten productgroepen functi'!$C:$M,7,FALSE),"n.v.t.")</f>
        <v>Natuur en landschap</v>
      </c>
      <c r="AP2538" s="16" t="str">
        <f>IFERROR(VLOOKUP($P2538,'Kredieten productgroepen functi'!$C:$M,8,FALSE),"n.v.t.")</f>
        <v>62</v>
      </c>
      <c r="AQ2538" s="16" t="str">
        <f>IFERROR(VLOOKUP($P2538,'Kredieten productgroepen functi'!$C:$M,9,FALSE),"n.v.t.")</f>
        <v>Natuur</v>
      </c>
      <c r="AR2538" s="16" t="str">
        <f>IFERROR(VLOOKUP($P2538,'Kredieten productgroepen functi'!$C:$M,10,FALSE),"n.v.t.")</f>
        <v>6</v>
      </c>
      <c r="AS2538" s="16" t="str">
        <f>IFERROR(VLOOKUP($P2538,'Kredieten productgroepen functi'!$C:$M,11,FALSE),"n.v.t.")</f>
        <v>Recreatie en natuur</v>
      </c>
      <c r="AT2538" s="16" t="str">
        <f t="shared" si="122"/>
        <v>Lasten</v>
      </c>
      <c r="AU2538" s="16" t="str">
        <f>IFERROR(VLOOKUP($R2538,Kostensoorten!$C:$J,7,FALSE),"n.v.t.")</f>
        <v>2.3.1</v>
      </c>
      <c r="AV2538" s="16" t="str">
        <f>IFERROR(VLOOKUP($R2538,Kostensoorten!$C:$J,8,FALSE),"n.v.t.")</f>
        <v>Aankopen niet duurzame goedere</v>
      </c>
    </row>
    <row r="2539" spans="6:48">
      <c r="F2539" s="2" t="s">
        <v>9918</v>
      </c>
      <c r="G2539" s="2" t="s">
        <v>39</v>
      </c>
      <c r="H2539" s="2" t="s">
        <v>39</v>
      </c>
      <c r="I2539" s="18">
        <v>1735</v>
      </c>
      <c r="P2539" s="16" t="str">
        <f t="shared" si="120"/>
        <v>662503</v>
      </c>
      <c r="Q2539" s="16" t="str">
        <f>IFERROR(VLOOKUP($P2539,'Kredieten productgroepen functi'!$C:$M,2,FALSE),"n.v.t.")</f>
        <v>Uitvoering NB-wet Wadden</v>
      </c>
      <c r="R2539" s="16" t="str">
        <f t="shared" si="121"/>
        <v>423139</v>
      </c>
      <c r="S2539" s="16" t="str">
        <f>IFERROR(VLOOKUP($R2539,Kostensoorten!$C:$J,2,FALSE),"n.v.t.")</f>
        <v>Overige diensten van derden</v>
      </c>
      <c r="T2539" s="16" t="s">
        <v>39</v>
      </c>
      <c r="U2539" s="16" t="s">
        <v>39</v>
      </c>
      <c r="V2539" s="16" t="s">
        <v>39</v>
      </c>
      <c r="W2539" s="16" t="s">
        <v>39</v>
      </c>
      <c r="X2539" s="16" t="s">
        <v>39</v>
      </c>
      <c r="Y2539" s="16" t="s">
        <v>39</v>
      </c>
      <c r="Z2539" s="16" t="s">
        <v>39</v>
      </c>
      <c r="AA2539" s="16" t="s">
        <v>39</v>
      </c>
      <c r="AB2539" s="16" t="s">
        <v>39</v>
      </c>
      <c r="AC2539" s="16" t="s">
        <v>39</v>
      </c>
      <c r="AD2539" s="16" t="s">
        <v>39</v>
      </c>
      <c r="AE2539" s="16" t="s">
        <v>39</v>
      </c>
      <c r="AF2539" s="16" t="s">
        <v>39</v>
      </c>
      <c r="AG2539" s="16" t="s">
        <v>39</v>
      </c>
      <c r="AH2539" s="16" t="s">
        <v>39</v>
      </c>
      <c r="AI2539" s="16" t="s">
        <v>39</v>
      </c>
      <c r="AJ2539" s="16" t="s">
        <v>39</v>
      </c>
      <c r="AL2539" s="16" t="s">
        <v>39</v>
      </c>
      <c r="AM2539" s="16" t="s">
        <v>39</v>
      </c>
      <c r="AN2539" s="16" t="str">
        <f>IFERROR(VLOOKUP($P2539,'Kredieten productgroepen functi'!$C:$M,6,FALSE),"n.v.t.")</f>
        <v>6205</v>
      </c>
      <c r="AO2539" s="16" t="str">
        <f>IFERROR(VLOOKUP($P2539,'Kredieten productgroepen functi'!$C:$M,7,FALSE),"n.v.t.")</f>
        <v>Natuur en landschap</v>
      </c>
      <c r="AP2539" s="16" t="str">
        <f>IFERROR(VLOOKUP($P2539,'Kredieten productgroepen functi'!$C:$M,8,FALSE),"n.v.t.")</f>
        <v>62</v>
      </c>
      <c r="AQ2539" s="16" t="str">
        <f>IFERROR(VLOOKUP($P2539,'Kredieten productgroepen functi'!$C:$M,9,FALSE),"n.v.t.")</f>
        <v>Natuur</v>
      </c>
      <c r="AR2539" s="16" t="str">
        <f>IFERROR(VLOOKUP($P2539,'Kredieten productgroepen functi'!$C:$M,10,FALSE),"n.v.t.")</f>
        <v>6</v>
      </c>
      <c r="AS2539" s="16" t="str">
        <f>IFERROR(VLOOKUP($P2539,'Kredieten productgroepen functi'!$C:$M,11,FALSE),"n.v.t.")</f>
        <v>Recreatie en natuur</v>
      </c>
      <c r="AT2539" s="16" t="str">
        <f t="shared" si="122"/>
        <v>Lasten</v>
      </c>
      <c r="AU2539" s="16" t="str">
        <f>IFERROR(VLOOKUP($R2539,Kostensoorten!$C:$J,7,FALSE),"n.v.t.")</f>
        <v>2.3.1</v>
      </c>
      <c r="AV2539" s="16" t="str">
        <f>IFERROR(VLOOKUP($R2539,Kostensoorten!$C:$J,8,FALSE),"n.v.t.")</f>
        <v>Aankopen niet duurzame goedere</v>
      </c>
    </row>
    <row r="2540" spans="6:48">
      <c r="F2540" s="2" t="s">
        <v>7676</v>
      </c>
      <c r="G2540" s="2" t="s">
        <v>39</v>
      </c>
      <c r="H2540" s="2" t="s">
        <v>39</v>
      </c>
      <c r="I2540" s="18">
        <v>744.55</v>
      </c>
      <c r="P2540" s="16" t="str">
        <f t="shared" si="120"/>
        <v>662503</v>
      </c>
      <c r="Q2540" s="16" t="str">
        <f>IFERROR(VLOOKUP($P2540,'Kredieten productgroepen functi'!$C:$M,2,FALSE),"n.v.t.")</f>
        <v>Uitvoering NB-wet Wadden</v>
      </c>
      <c r="R2540" s="16" t="str">
        <f t="shared" si="121"/>
        <v>423170</v>
      </c>
      <c r="S2540" s="16" t="str">
        <f>IFERROR(VLOOKUP($R2540,Kostensoorten!$C:$J,2,FALSE),"n.v.t.")</f>
        <v>Werklunch/diner zakelijke relaties</v>
      </c>
      <c r="T2540" s="16" t="s">
        <v>39</v>
      </c>
      <c r="U2540" s="16" t="s">
        <v>39</v>
      </c>
      <c r="V2540" s="16" t="s">
        <v>39</v>
      </c>
      <c r="W2540" s="16" t="s">
        <v>39</v>
      </c>
      <c r="X2540" s="16" t="s">
        <v>39</v>
      </c>
      <c r="Y2540" s="16" t="s">
        <v>39</v>
      </c>
      <c r="Z2540" s="16" t="s">
        <v>39</v>
      </c>
      <c r="AA2540" s="16" t="s">
        <v>39</v>
      </c>
      <c r="AB2540" s="16" t="s">
        <v>39</v>
      </c>
      <c r="AC2540" s="16" t="s">
        <v>39</v>
      </c>
      <c r="AD2540" s="16" t="s">
        <v>39</v>
      </c>
      <c r="AE2540" s="16" t="s">
        <v>39</v>
      </c>
      <c r="AF2540" s="16" t="s">
        <v>39</v>
      </c>
      <c r="AG2540" s="16" t="s">
        <v>39</v>
      </c>
      <c r="AH2540" s="16" t="s">
        <v>39</v>
      </c>
      <c r="AI2540" s="16" t="s">
        <v>39</v>
      </c>
      <c r="AJ2540" s="16" t="s">
        <v>39</v>
      </c>
      <c r="AL2540" s="16" t="s">
        <v>39</v>
      </c>
      <c r="AM2540" s="16" t="s">
        <v>39</v>
      </c>
      <c r="AN2540" s="16" t="str">
        <f>IFERROR(VLOOKUP($P2540,'Kredieten productgroepen functi'!$C:$M,6,FALSE),"n.v.t.")</f>
        <v>6205</v>
      </c>
      <c r="AO2540" s="16" t="str">
        <f>IFERROR(VLOOKUP($P2540,'Kredieten productgroepen functi'!$C:$M,7,FALSE),"n.v.t.")</f>
        <v>Natuur en landschap</v>
      </c>
      <c r="AP2540" s="16" t="str">
        <f>IFERROR(VLOOKUP($P2540,'Kredieten productgroepen functi'!$C:$M,8,FALSE),"n.v.t.")</f>
        <v>62</v>
      </c>
      <c r="AQ2540" s="16" t="str">
        <f>IFERROR(VLOOKUP($P2540,'Kredieten productgroepen functi'!$C:$M,9,FALSE),"n.v.t.")</f>
        <v>Natuur</v>
      </c>
      <c r="AR2540" s="16" t="str">
        <f>IFERROR(VLOOKUP($P2540,'Kredieten productgroepen functi'!$C:$M,10,FALSE),"n.v.t.")</f>
        <v>6</v>
      </c>
      <c r="AS2540" s="16" t="str">
        <f>IFERROR(VLOOKUP($P2540,'Kredieten productgroepen functi'!$C:$M,11,FALSE),"n.v.t.")</f>
        <v>Recreatie en natuur</v>
      </c>
      <c r="AT2540" s="16" t="str">
        <f t="shared" si="122"/>
        <v>Lasten</v>
      </c>
      <c r="AU2540" s="16" t="str">
        <f>IFERROR(VLOOKUP($R2540,Kostensoorten!$C:$J,7,FALSE),"n.v.t.")</f>
        <v>2.3.1</v>
      </c>
      <c r="AV2540" s="16" t="str">
        <f>IFERROR(VLOOKUP($R2540,Kostensoorten!$C:$J,8,FALSE),"n.v.t.")</f>
        <v>Aankopen niet duurzame goedere</v>
      </c>
    </row>
    <row r="2541" spans="6:48">
      <c r="F2541" s="2" t="s">
        <v>8866</v>
      </c>
      <c r="G2541" s="2" t="s">
        <v>39</v>
      </c>
      <c r="H2541" s="2" t="s">
        <v>39</v>
      </c>
      <c r="I2541" s="18">
        <v>771426.37</v>
      </c>
      <c r="P2541" s="16" t="str">
        <f t="shared" si="120"/>
        <v>662509</v>
      </c>
      <c r="Q2541" s="16" t="str">
        <f>IFERROR(VLOOKUP($P2541,'Kredieten productgroepen functi'!$C:$M,2,FALSE),"n.v.t.")</f>
        <v>Convenant LNV/NBP (uitw. EHS)</v>
      </c>
      <c r="R2541" s="16" t="str">
        <f t="shared" si="121"/>
        <v>440202</v>
      </c>
      <c r="S2541" s="16" t="str">
        <f>IFERROR(VLOOKUP($R2541,Kostensoorten!$C:$J,2,FALSE),"n.v.t.")</f>
        <v>Overige inkomensoverdr. aan overhdn</v>
      </c>
      <c r="T2541" s="16" t="s">
        <v>39</v>
      </c>
      <c r="U2541" s="16" t="s">
        <v>39</v>
      </c>
      <c r="V2541" s="16" t="s">
        <v>39</v>
      </c>
      <c r="W2541" s="16" t="s">
        <v>39</v>
      </c>
      <c r="X2541" s="16" t="s">
        <v>39</v>
      </c>
      <c r="Y2541" s="16" t="s">
        <v>39</v>
      </c>
      <c r="Z2541" s="16" t="s">
        <v>39</v>
      </c>
      <c r="AA2541" s="16" t="s">
        <v>39</v>
      </c>
      <c r="AB2541" s="16" t="s">
        <v>39</v>
      </c>
      <c r="AC2541" s="16" t="s">
        <v>39</v>
      </c>
      <c r="AD2541" s="16" t="s">
        <v>39</v>
      </c>
      <c r="AE2541" s="16" t="s">
        <v>39</v>
      </c>
      <c r="AF2541" s="16" t="s">
        <v>39</v>
      </c>
      <c r="AG2541" s="16" t="s">
        <v>39</v>
      </c>
      <c r="AH2541" s="16" t="s">
        <v>39</v>
      </c>
      <c r="AI2541" s="16" t="s">
        <v>39</v>
      </c>
      <c r="AJ2541" s="16" t="s">
        <v>39</v>
      </c>
      <c r="AL2541" s="16" t="s">
        <v>39</v>
      </c>
      <c r="AM2541" s="16" t="s">
        <v>39</v>
      </c>
      <c r="AN2541" s="16" t="str">
        <f>IFERROR(VLOOKUP($P2541,'Kredieten productgroepen functi'!$C:$M,6,FALSE),"n.v.t.")</f>
        <v>6205</v>
      </c>
      <c r="AO2541" s="16" t="str">
        <f>IFERROR(VLOOKUP($P2541,'Kredieten productgroepen functi'!$C:$M,7,FALSE),"n.v.t.")</f>
        <v>Natuur en landschap</v>
      </c>
      <c r="AP2541" s="16" t="str">
        <f>IFERROR(VLOOKUP($P2541,'Kredieten productgroepen functi'!$C:$M,8,FALSE),"n.v.t.")</f>
        <v>62</v>
      </c>
      <c r="AQ2541" s="16" t="str">
        <f>IFERROR(VLOOKUP($P2541,'Kredieten productgroepen functi'!$C:$M,9,FALSE),"n.v.t.")</f>
        <v>Natuur</v>
      </c>
      <c r="AR2541" s="16" t="str">
        <f>IFERROR(VLOOKUP($P2541,'Kredieten productgroepen functi'!$C:$M,10,FALSE),"n.v.t.")</f>
        <v>6</v>
      </c>
      <c r="AS2541" s="16" t="str">
        <f>IFERROR(VLOOKUP($P2541,'Kredieten productgroepen functi'!$C:$M,11,FALSE),"n.v.t.")</f>
        <v>Recreatie en natuur</v>
      </c>
      <c r="AT2541" s="16" t="str">
        <f t="shared" si="122"/>
        <v>Lasten</v>
      </c>
      <c r="AU2541" s="16" t="str">
        <f>IFERROR(VLOOKUP($R2541,Kostensoorten!$C:$J,7,FALSE),"n.v.t.")</f>
        <v>4.0.2</v>
      </c>
      <c r="AV2541" s="16" t="str">
        <f>IFERROR(VLOOKUP($R2541,Kostensoorten!$C:$J,8,FALSE),"n.v.t.")</f>
        <v>Inkomensoverdrachten aan overh</v>
      </c>
    </row>
    <row r="2542" spans="6:48">
      <c r="F2542" s="2" t="s">
        <v>6808</v>
      </c>
      <c r="G2542" s="2" t="s">
        <v>39</v>
      </c>
      <c r="H2542" s="2" t="s">
        <v>39</v>
      </c>
      <c r="I2542" s="18">
        <v>-7796.55</v>
      </c>
      <c r="P2542" s="16" t="str">
        <f t="shared" si="120"/>
        <v>662512</v>
      </c>
      <c r="Q2542" s="16" t="str">
        <f>IFERROR(VLOOKUP($P2542,'Kredieten productgroepen functi'!$C:$M,2,FALSE),"n.v.t.")</f>
        <v>Opstellen beheerplannen Natura 2000</v>
      </c>
      <c r="R2542" s="16" t="str">
        <f t="shared" si="121"/>
        <v>840110</v>
      </c>
      <c r="S2542" s="16" t="str">
        <f>IFERROR(VLOOKUP($R2542,Kostensoorten!$C:$J,2,FALSE),"n.v.t.")</f>
        <v>Inkomensoverdracht Rijk</v>
      </c>
      <c r="T2542" s="16" t="s">
        <v>39</v>
      </c>
      <c r="U2542" s="16" t="s">
        <v>39</v>
      </c>
      <c r="V2542" s="16" t="s">
        <v>39</v>
      </c>
      <c r="W2542" s="16" t="s">
        <v>39</v>
      </c>
      <c r="X2542" s="16" t="s">
        <v>39</v>
      </c>
      <c r="Y2542" s="16" t="s">
        <v>39</v>
      </c>
      <c r="Z2542" s="16" t="s">
        <v>39</v>
      </c>
      <c r="AA2542" s="16" t="s">
        <v>39</v>
      </c>
      <c r="AB2542" s="16" t="s">
        <v>39</v>
      </c>
      <c r="AC2542" s="16" t="s">
        <v>39</v>
      </c>
      <c r="AD2542" s="16" t="s">
        <v>39</v>
      </c>
      <c r="AE2542" s="16" t="s">
        <v>39</v>
      </c>
      <c r="AF2542" s="16" t="s">
        <v>39</v>
      </c>
      <c r="AG2542" s="16" t="s">
        <v>39</v>
      </c>
      <c r="AH2542" s="16" t="s">
        <v>39</v>
      </c>
      <c r="AI2542" s="16" t="s">
        <v>39</v>
      </c>
      <c r="AJ2542" s="16" t="s">
        <v>39</v>
      </c>
      <c r="AL2542" s="16" t="s">
        <v>39</v>
      </c>
      <c r="AM2542" s="16" t="s">
        <v>39</v>
      </c>
      <c r="AN2542" s="16" t="str">
        <f>IFERROR(VLOOKUP($P2542,'Kredieten productgroepen functi'!$C:$M,6,FALSE),"n.v.t.")</f>
        <v>6205</v>
      </c>
      <c r="AO2542" s="16" t="str">
        <f>IFERROR(VLOOKUP($P2542,'Kredieten productgroepen functi'!$C:$M,7,FALSE),"n.v.t.")</f>
        <v>Natuur en landschap</v>
      </c>
      <c r="AP2542" s="16" t="str">
        <f>IFERROR(VLOOKUP($P2542,'Kredieten productgroepen functi'!$C:$M,8,FALSE),"n.v.t.")</f>
        <v>62</v>
      </c>
      <c r="AQ2542" s="16" t="str">
        <f>IFERROR(VLOOKUP($P2542,'Kredieten productgroepen functi'!$C:$M,9,FALSE),"n.v.t.")</f>
        <v>Natuur</v>
      </c>
      <c r="AR2542" s="16" t="str">
        <f>IFERROR(VLOOKUP($P2542,'Kredieten productgroepen functi'!$C:$M,10,FALSE),"n.v.t.")</f>
        <v>6</v>
      </c>
      <c r="AS2542" s="16" t="str">
        <f>IFERROR(VLOOKUP($P2542,'Kredieten productgroepen functi'!$C:$M,11,FALSE),"n.v.t.")</f>
        <v>Recreatie en natuur</v>
      </c>
      <c r="AT2542" s="16" t="str">
        <f t="shared" si="122"/>
        <v>Baten</v>
      </c>
      <c r="AU2542" s="16" t="str">
        <f>IFERROR(VLOOKUP($R2542,Kostensoorten!$C:$J,7,FALSE),"n.v.t.")</f>
        <v>4.0.1</v>
      </c>
      <c r="AV2542" s="16" t="str">
        <f>IFERROR(VLOOKUP($R2542,Kostensoorten!$C:$J,8,FALSE),"n.v.t.")</f>
        <v>Inkomensoverdrachten van overh</v>
      </c>
    </row>
    <row r="2543" spans="6:48">
      <c r="F2543" s="2" t="s">
        <v>8310</v>
      </c>
      <c r="G2543" s="2" t="s">
        <v>39</v>
      </c>
      <c r="H2543" s="2" t="s">
        <v>39</v>
      </c>
      <c r="I2543" s="18">
        <v>12429.27</v>
      </c>
      <c r="P2543" s="16" t="str">
        <f t="shared" si="120"/>
        <v>662513</v>
      </c>
      <c r="Q2543" s="16" t="str">
        <f>IFERROR(VLOOKUP($P2543,'Kredieten productgroepen functi'!$C:$M,2,FALSE),"n.v.t.")</f>
        <v>FPM B: Natuur en Landschap</v>
      </c>
      <c r="R2543" s="16" t="str">
        <f t="shared" si="121"/>
        <v>440301</v>
      </c>
      <c r="S2543" s="16" t="str">
        <f>IFERROR(VLOOKUP($R2543,Kostensoorten!$C:$J,2,FALSE),"n.v.t.")</f>
        <v>(Exploitatie)subsidies</v>
      </c>
      <c r="T2543" s="16" t="s">
        <v>39</v>
      </c>
      <c r="U2543" s="16" t="s">
        <v>39</v>
      </c>
      <c r="V2543" s="16" t="s">
        <v>39</v>
      </c>
      <c r="W2543" s="16" t="s">
        <v>39</v>
      </c>
      <c r="X2543" s="16" t="s">
        <v>39</v>
      </c>
      <c r="Y2543" s="16" t="s">
        <v>39</v>
      </c>
      <c r="Z2543" s="16" t="s">
        <v>39</v>
      </c>
      <c r="AA2543" s="16" t="s">
        <v>39</v>
      </c>
      <c r="AB2543" s="16" t="s">
        <v>39</v>
      </c>
      <c r="AC2543" s="16" t="s">
        <v>39</v>
      </c>
      <c r="AD2543" s="16" t="s">
        <v>39</v>
      </c>
      <c r="AE2543" s="16" t="s">
        <v>39</v>
      </c>
      <c r="AF2543" s="16" t="s">
        <v>39</v>
      </c>
      <c r="AG2543" s="16" t="s">
        <v>39</v>
      </c>
      <c r="AH2543" s="16" t="s">
        <v>39</v>
      </c>
      <c r="AI2543" s="16" t="s">
        <v>39</v>
      </c>
      <c r="AJ2543" s="16" t="s">
        <v>39</v>
      </c>
      <c r="AL2543" s="16" t="s">
        <v>39</v>
      </c>
      <c r="AM2543" s="16" t="s">
        <v>39</v>
      </c>
      <c r="AN2543" s="16" t="str">
        <f>IFERROR(VLOOKUP($P2543,'Kredieten productgroepen functi'!$C:$M,6,FALSE),"n.v.t.")</f>
        <v>6205</v>
      </c>
      <c r="AO2543" s="16" t="str">
        <f>IFERROR(VLOOKUP($P2543,'Kredieten productgroepen functi'!$C:$M,7,FALSE),"n.v.t.")</f>
        <v>Natuur en landschap</v>
      </c>
      <c r="AP2543" s="16" t="str">
        <f>IFERROR(VLOOKUP($P2543,'Kredieten productgroepen functi'!$C:$M,8,FALSE),"n.v.t.")</f>
        <v>62</v>
      </c>
      <c r="AQ2543" s="16" t="str">
        <f>IFERROR(VLOOKUP($P2543,'Kredieten productgroepen functi'!$C:$M,9,FALSE),"n.v.t.")</f>
        <v>Natuur</v>
      </c>
      <c r="AR2543" s="16" t="str">
        <f>IFERROR(VLOOKUP($P2543,'Kredieten productgroepen functi'!$C:$M,10,FALSE),"n.v.t.")</f>
        <v>6</v>
      </c>
      <c r="AS2543" s="16" t="str">
        <f>IFERROR(VLOOKUP($P2543,'Kredieten productgroepen functi'!$C:$M,11,FALSE),"n.v.t.")</f>
        <v>Recreatie en natuur</v>
      </c>
      <c r="AT2543" s="16" t="str">
        <f t="shared" si="122"/>
        <v>Lasten</v>
      </c>
      <c r="AU2543" s="16" t="str">
        <f>IFERROR(VLOOKUP($R2543,Kostensoorten!$C:$J,7,FALSE),"n.v.t.")</f>
        <v>4.0.3</v>
      </c>
      <c r="AV2543" s="16" t="str">
        <f>IFERROR(VLOOKUP($R2543,Kostensoorten!$C:$J,8,FALSE),"n.v.t.")</f>
        <v>Overige inkomensoverdrachten</v>
      </c>
    </row>
    <row r="2544" spans="6:48">
      <c r="F2544" s="2" t="s">
        <v>8867</v>
      </c>
      <c r="G2544" s="2" t="s">
        <v>39</v>
      </c>
      <c r="H2544" s="2" t="s">
        <v>39</v>
      </c>
      <c r="I2544" s="18">
        <v>15520</v>
      </c>
      <c r="P2544" s="16" t="str">
        <f t="shared" si="120"/>
        <v>662513</v>
      </c>
      <c r="Q2544" s="16" t="str">
        <f>IFERROR(VLOOKUP($P2544,'Kredieten productgroepen functi'!$C:$M,2,FALSE),"n.v.t.")</f>
        <v>FPM B: Natuur en Landschap</v>
      </c>
      <c r="R2544" s="16" t="str">
        <f t="shared" si="121"/>
        <v>440301</v>
      </c>
      <c r="S2544" s="16" t="str">
        <f>IFERROR(VLOOKUP($R2544,Kostensoorten!$C:$J,2,FALSE),"n.v.t.")</f>
        <v>(Exploitatie)subsidies</v>
      </c>
      <c r="T2544" s="16" t="s">
        <v>39</v>
      </c>
      <c r="U2544" s="16" t="s">
        <v>39</v>
      </c>
      <c r="V2544" s="16" t="s">
        <v>39</v>
      </c>
      <c r="W2544" s="16" t="s">
        <v>39</v>
      </c>
      <c r="X2544" s="16" t="s">
        <v>39</v>
      </c>
      <c r="Y2544" s="16" t="s">
        <v>39</v>
      </c>
      <c r="Z2544" s="16" t="s">
        <v>39</v>
      </c>
      <c r="AA2544" s="16" t="s">
        <v>39</v>
      </c>
      <c r="AB2544" s="16" t="s">
        <v>39</v>
      </c>
      <c r="AC2544" s="16" t="s">
        <v>39</v>
      </c>
      <c r="AD2544" s="16" t="s">
        <v>39</v>
      </c>
      <c r="AE2544" s="16" t="s">
        <v>39</v>
      </c>
      <c r="AF2544" s="16" t="s">
        <v>39</v>
      </c>
      <c r="AG2544" s="16" t="s">
        <v>39</v>
      </c>
      <c r="AH2544" s="16" t="s">
        <v>39</v>
      </c>
      <c r="AI2544" s="16" t="s">
        <v>39</v>
      </c>
      <c r="AJ2544" s="16" t="s">
        <v>39</v>
      </c>
      <c r="AL2544" s="16" t="s">
        <v>39</v>
      </c>
      <c r="AM2544" s="16" t="s">
        <v>39</v>
      </c>
      <c r="AN2544" s="16" t="str">
        <f>IFERROR(VLOOKUP($P2544,'Kredieten productgroepen functi'!$C:$M,6,FALSE),"n.v.t.")</f>
        <v>6205</v>
      </c>
      <c r="AO2544" s="16" t="str">
        <f>IFERROR(VLOOKUP($P2544,'Kredieten productgroepen functi'!$C:$M,7,FALSE),"n.v.t.")</f>
        <v>Natuur en landschap</v>
      </c>
      <c r="AP2544" s="16" t="str">
        <f>IFERROR(VLOOKUP($P2544,'Kredieten productgroepen functi'!$C:$M,8,FALSE),"n.v.t.")</f>
        <v>62</v>
      </c>
      <c r="AQ2544" s="16" t="str">
        <f>IFERROR(VLOOKUP($P2544,'Kredieten productgroepen functi'!$C:$M,9,FALSE),"n.v.t.")</f>
        <v>Natuur</v>
      </c>
      <c r="AR2544" s="16" t="str">
        <f>IFERROR(VLOOKUP($P2544,'Kredieten productgroepen functi'!$C:$M,10,FALSE),"n.v.t.")</f>
        <v>6</v>
      </c>
      <c r="AS2544" s="16" t="str">
        <f>IFERROR(VLOOKUP($P2544,'Kredieten productgroepen functi'!$C:$M,11,FALSE),"n.v.t.")</f>
        <v>Recreatie en natuur</v>
      </c>
      <c r="AT2544" s="16" t="str">
        <f t="shared" si="122"/>
        <v>Lasten</v>
      </c>
      <c r="AU2544" s="16" t="str">
        <f>IFERROR(VLOOKUP($R2544,Kostensoorten!$C:$J,7,FALSE),"n.v.t.")</f>
        <v>4.0.3</v>
      </c>
      <c r="AV2544" s="16" t="str">
        <f>IFERROR(VLOOKUP($R2544,Kostensoorten!$C:$J,8,FALSE),"n.v.t.")</f>
        <v>Overige inkomensoverdrachten</v>
      </c>
    </row>
    <row r="2545" spans="6:48">
      <c r="F2545" s="2" t="s">
        <v>9919</v>
      </c>
      <c r="G2545" s="2" t="s">
        <v>39</v>
      </c>
      <c r="H2545" s="2" t="s">
        <v>39</v>
      </c>
      <c r="I2545" s="18">
        <v>15276.77</v>
      </c>
      <c r="P2545" s="16" t="str">
        <f t="shared" si="120"/>
        <v>662513</v>
      </c>
      <c r="Q2545" s="16" t="str">
        <f>IFERROR(VLOOKUP($P2545,'Kredieten productgroepen functi'!$C:$M,2,FALSE),"n.v.t.")</f>
        <v>FPM B: Natuur en Landschap</v>
      </c>
      <c r="R2545" s="16" t="str">
        <f t="shared" si="121"/>
        <v>440301</v>
      </c>
      <c r="S2545" s="16" t="str">
        <f>IFERROR(VLOOKUP($R2545,Kostensoorten!$C:$J,2,FALSE),"n.v.t.")</f>
        <v>(Exploitatie)subsidies</v>
      </c>
      <c r="T2545" s="16" t="s">
        <v>39</v>
      </c>
      <c r="U2545" s="16" t="s">
        <v>39</v>
      </c>
      <c r="V2545" s="16" t="s">
        <v>39</v>
      </c>
      <c r="W2545" s="16" t="s">
        <v>39</v>
      </c>
      <c r="X2545" s="16" t="s">
        <v>39</v>
      </c>
      <c r="Y2545" s="16" t="s">
        <v>39</v>
      </c>
      <c r="Z2545" s="16" t="s">
        <v>39</v>
      </c>
      <c r="AA2545" s="16" t="s">
        <v>39</v>
      </c>
      <c r="AB2545" s="16" t="s">
        <v>39</v>
      </c>
      <c r="AC2545" s="16" t="s">
        <v>39</v>
      </c>
      <c r="AD2545" s="16" t="s">
        <v>39</v>
      </c>
      <c r="AE2545" s="16" t="s">
        <v>39</v>
      </c>
      <c r="AF2545" s="16" t="s">
        <v>39</v>
      </c>
      <c r="AG2545" s="16" t="s">
        <v>39</v>
      </c>
      <c r="AH2545" s="16" t="s">
        <v>39</v>
      </c>
      <c r="AI2545" s="16" t="s">
        <v>39</v>
      </c>
      <c r="AJ2545" s="16" t="s">
        <v>39</v>
      </c>
      <c r="AL2545" s="16" t="s">
        <v>39</v>
      </c>
      <c r="AM2545" s="16" t="s">
        <v>39</v>
      </c>
      <c r="AN2545" s="16" t="str">
        <f>IFERROR(VLOOKUP($P2545,'Kredieten productgroepen functi'!$C:$M,6,FALSE),"n.v.t.")</f>
        <v>6205</v>
      </c>
      <c r="AO2545" s="16" t="str">
        <f>IFERROR(VLOOKUP($P2545,'Kredieten productgroepen functi'!$C:$M,7,FALSE),"n.v.t.")</f>
        <v>Natuur en landschap</v>
      </c>
      <c r="AP2545" s="16" t="str">
        <f>IFERROR(VLOOKUP($P2545,'Kredieten productgroepen functi'!$C:$M,8,FALSE),"n.v.t.")</f>
        <v>62</v>
      </c>
      <c r="AQ2545" s="16" t="str">
        <f>IFERROR(VLOOKUP($P2545,'Kredieten productgroepen functi'!$C:$M,9,FALSE),"n.v.t.")</f>
        <v>Natuur</v>
      </c>
      <c r="AR2545" s="16" t="str">
        <f>IFERROR(VLOOKUP($P2545,'Kredieten productgroepen functi'!$C:$M,10,FALSE),"n.v.t.")</f>
        <v>6</v>
      </c>
      <c r="AS2545" s="16" t="str">
        <f>IFERROR(VLOOKUP($P2545,'Kredieten productgroepen functi'!$C:$M,11,FALSE),"n.v.t.")</f>
        <v>Recreatie en natuur</v>
      </c>
      <c r="AT2545" s="16" t="str">
        <f t="shared" si="122"/>
        <v>Lasten</v>
      </c>
      <c r="AU2545" s="16" t="str">
        <f>IFERROR(VLOOKUP($R2545,Kostensoorten!$C:$J,7,FALSE),"n.v.t.")</f>
        <v>4.0.3</v>
      </c>
      <c r="AV2545" s="16" t="str">
        <f>IFERROR(VLOOKUP($R2545,Kostensoorten!$C:$J,8,FALSE),"n.v.t.")</f>
        <v>Overige inkomensoverdrachten</v>
      </c>
    </row>
    <row r="2546" spans="6:48">
      <c r="F2546" s="2" t="s">
        <v>9920</v>
      </c>
      <c r="G2546" s="2" t="s">
        <v>39</v>
      </c>
      <c r="H2546" s="2" t="s">
        <v>39</v>
      </c>
      <c r="I2546" s="18">
        <v>150000</v>
      </c>
      <c r="P2546" s="16" t="str">
        <f t="shared" si="120"/>
        <v>662515</v>
      </c>
      <c r="Q2546" s="16" t="str">
        <f>IFERROR(VLOOKUP($P2546,'Kredieten productgroepen functi'!$C:$M,2,FALSE),"n.v.t.")</f>
        <v>Invoeren streekrekeningen</v>
      </c>
      <c r="R2546" s="16" t="str">
        <f t="shared" si="121"/>
        <v>440201</v>
      </c>
      <c r="S2546" s="16" t="str">
        <f>IFERROR(VLOOKUP($R2546,Kostensoorten!$C:$J,2,FALSE),"n.v.t.")</f>
        <v>Exploitatiebijdragen aan overheden</v>
      </c>
      <c r="T2546" s="16" t="s">
        <v>39</v>
      </c>
      <c r="U2546" s="16" t="s">
        <v>39</v>
      </c>
      <c r="V2546" s="16" t="s">
        <v>39</v>
      </c>
      <c r="W2546" s="16" t="s">
        <v>39</v>
      </c>
      <c r="X2546" s="16" t="s">
        <v>39</v>
      </c>
      <c r="Y2546" s="16" t="s">
        <v>39</v>
      </c>
      <c r="Z2546" s="16" t="s">
        <v>39</v>
      </c>
      <c r="AA2546" s="16" t="s">
        <v>39</v>
      </c>
      <c r="AB2546" s="16" t="s">
        <v>39</v>
      </c>
      <c r="AC2546" s="16" t="s">
        <v>39</v>
      </c>
      <c r="AD2546" s="16" t="s">
        <v>39</v>
      </c>
      <c r="AE2546" s="16" t="s">
        <v>39</v>
      </c>
      <c r="AF2546" s="16" t="s">
        <v>39</v>
      </c>
      <c r="AG2546" s="16" t="s">
        <v>39</v>
      </c>
      <c r="AH2546" s="16" t="s">
        <v>39</v>
      </c>
      <c r="AI2546" s="16" t="s">
        <v>39</v>
      </c>
      <c r="AJ2546" s="16" t="s">
        <v>39</v>
      </c>
      <c r="AL2546" s="16" t="s">
        <v>39</v>
      </c>
      <c r="AM2546" s="16" t="s">
        <v>39</v>
      </c>
      <c r="AN2546" s="16" t="str">
        <f>IFERROR(VLOOKUP($P2546,'Kredieten productgroepen functi'!$C:$M,6,FALSE),"n.v.t.")</f>
        <v>6205</v>
      </c>
      <c r="AO2546" s="16" t="str">
        <f>IFERROR(VLOOKUP($P2546,'Kredieten productgroepen functi'!$C:$M,7,FALSE),"n.v.t.")</f>
        <v>Natuur en landschap</v>
      </c>
      <c r="AP2546" s="16" t="str">
        <f>IFERROR(VLOOKUP($P2546,'Kredieten productgroepen functi'!$C:$M,8,FALSE),"n.v.t.")</f>
        <v>62</v>
      </c>
      <c r="AQ2546" s="16" t="str">
        <f>IFERROR(VLOOKUP($P2546,'Kredieten productgroepen functi'!$C:$M,9,FALSE),"n.v.t.")</f>
        <v>Natuur</v>
      </c>
      <c r="AR2546" s="16" t="str">
        <f>IFERROR(VLOOKUP($P2546,'Kredieten productgroepen functi'!$C:$M,10,FALSE),"n.v.t.")</f>
        <v>6</v>
      </c>
      <c r="AS2546" s="16" t="str">
        <f>IFERROR(VLOOKUP($P2546,'Kredieten productgroepen functi'!$C:$M,11,FALSE),"n.v.t.")</f>
        <v>Recreatie en natuur</v>
      </c>
      <c r="AT2546" s="16" t="str">
        <f t="shared" si="122"/>
        <v>Lasten</v>
      </c>
      <c r="AU2546" s="16" t="str">
        <f>IFERROR(VLOOKUP($R2546,Kostensoorten!$C:$J,7,FALSE),"n.v.t.")</f>
        <v>4.0.2</v>
      </c>
      <c r="AV2546" s="16" t="str">
        <f>IFERROR(VLOOKUP($R2546,Kostensoorten!$C:$J,8,FALSE),"n.v.t.")</f>
        <v>Inkomensoverdrachten aan overh</v>
      </c>
    </row>
    <row r="2547" spans="6:48">
      <c r="F2547" s="2" t="s">
        <v>9921</v>
      </c>
      <c r="G2547" s="2" t="s">
        <v>39</v>
      </c>
      <c r="H2547" s="2" t="s">
        <v>39</v>
      </c>
      <c r="I2547" s="18">
        <v>10395.08</v>
      </c>
      <c r="P2547" s="16" t="str">
        <f t="shared" si="120"/>
        <v>662518</v>
      </c>
      <c r="Q2547" s="16" t="str">
        <f>IFERROR(VLOOKUP($P2547,'Kredieten productgroepen functi'!$C:$M,2,FALSE),"n.v.t.")</f>
        <v>Leges NB Wet</v>
      </c>
      <c r="R2547" s="16" t="str">
        <f t="shared" si="121"/>
        <v>423136</v>
      </c>
      <c r="S2547" s="16" t="str">
        <f>IFERROR(VLOOKUP($R2547,Kostensoorten!$C:$J,2,FALSE),"n.v.t.")</f>
        <v>Advertenties</v>
      </c>
      <c r="T2547" s="16" t="s">
        <v>39</v>
      </c>
      <c r="U2547" s="16" t="s">
        <v>39</v>
      </c>
      <c r="V2547" s="16" t="s">
        <v>39</v>
      </c>
      <c r="W2547" s="16" t="s">
        <v>39</v>
      </c>
      <c r="X2547" s="16" t="s">
        <v>39</v>
      </c>
      <c r="Y2547" s="16" t="s">
        <v>39</v>
      </c>
      <c r="Z2547" s="16" t="s">
        <v>39</v>
      </c>
      <c r="AA2547" s="16" t="s">
        <v>39</v>
      </c>
      <c r="AB2547" s="16" t="s">
        <v>39</v>
      </c>
      <c r="AC2547" s="16" t="s">
        <v>39</v>
      </c>
      <c r="AD2547" s="16" t="s">
        <v>39</v>
      </c>
      <c r="AE2547" s="16" t="s">
        <v>39</v>
      </c>
      <c r="AF2547" s="16" t="s">
        <v>39</v>
      </c>
      <c r="AG2547" s="16" t="s">
        <v>39</v>
      </c>
      <c r="AH2547" s="16" t="s">
        <v>39</v>
      </c>
      <c r="AI2547" s="16" t="s">
        <v>39</v>
      </c>
      <c r="AJ2547" s="16" t="s">
        <v>39</v>
      </c>
      <c r="AL2547" s="16" t="s">
        <v>39</v>
      </c>
      <c r="AM2547" s="16" t="s">
        <v>39</v>
      </c>
      <c r="AN2547" s="16" t="str">
        <f>IFERROR(VLOOKUP($P2547,'Kredieten productgroepen functi'!$C:$M,6,FALSE),"n.v.t.")</f>
        <v>6205</v>
      </c>
      <c r="AO2547" s="16" t="str">
        <f>IFERROR(VLOOKUP($P2547,'Kredieten productgroepen functi'!$C:$M,7,FALSE),"n.v.t.")</f>
        <v>Natuur en landschap</v>
      </c>
      <c r="AP2547" s="16" t="str">
        <f>IFERROR(VLOOKUP($P2547,'Kredieten productgroepen functi'!$C:$M,8,FALSE),"n.v.t.")</f>
        <v>62</v>
      </c>
      <c r="AQ2547" s="16" t="str">
        <f>IFERROR(VLOOKUP($P2547,'Kredieten productgroepen functi'!$C:$M,9,FALSE),"n.v.t.")</f>
        <v>Natuur</v>
      </c>
      <c r="AR2547" s="16" t="str">
        <f>IFERROR(VLOOKUP($P2547,'Kredieten productgroepen functi'!$C:$M,10,FALSE),"n.v.t.")</f>
        <v>6</v>
      </c>
      <c r="AS2547" s="16" t="str">
        <f>IFERROR(VLOOKUP($P2547,'Kredieten productgroepen functi'!$C:$M,11,FALSE),"n.v.t.")</f>
        <v>Recreatie en natuur</v>
      </c>
      <c r="AT2547" s="16" t="str">
        <f t="shared" si="122"/>
        <v>Lasten</v>
      </c>
      <c r="AU2547" s="16" t="str">
        <f>IFERROR(VLOOKUP($R2547,Kostensoorten!$C:$J,7,FALSE),"n.v.t.")</f>
        <v>2.3.1</v>
      </c>
      <c r="AV2547" s="16" t="str">
        <f>IFERROR(VLOOKUP($R2547,Kostensoorten!$C:$J,8,FALSE),"n.v.t.")</f>
        <v>Aankopen niet duurzame goedere</v>
      </c>
    </row>
    <row r="2548" spans="6:48">
      <c r="F2548" s="2" t="s">
        <v>9922</v>
      </c>
      <c r="G2548" s="2" t="s">
        <v>39</v>
      </c>
      <c r="H2548" s="2" t="s">
        <v>39</v>
      </c>
      <c r="I2548" s="18">
        <v>817.62</v>
      </c>
      <c r="P2548" s="16" t="str">
        <f t="shared" si="120"/>
        <v>662518</v>
      </c>
      <c r="Q2548" s="16" t="str">
        <f>IFERROR(VLOOKUP($P2548,'Kredieten productgroepen functi'!$C:$M,2,FALSE),"n.v.t.")</f>
        <v>Leges NB Wet</v>
      </c>
      <c r="R2548" s="16" t="str">
        <f t="shared" si="121"/>
        <v>460501</v>
      </c>
      <c r="S2548" s="16" t="str">
        <f>IFERROR(VLOOKUP($R2548,Kostensoorten!$C:$J,2,FALSE),"n.v.t.")</f>
        <v>overige administratieve boekingen</v>
      </c>
      <c r="T2548" s="16" t="s">
        <v>39</v>
      </c>
      <c r="U2548" s="16" t="s">
        <v>39</v>
      </c>
      <c r="V2548" s="16" t="s">
        <v>39</v>
      </c>
      <c r="W2548" s="16" t="s">
        <v>39</v>
      </c>
      <c r="X2548" s="16" t="s">
        <v>39</v>
      </c>
      <c r="Y2548" s="16" t="s">
        <v>39</v>
      </c>
      <c r="Z2548" s="16" t="s">
        <v>39</v>
      </c>
      <c r="AA2548" s="16" t="s">
        <v>39</v>
      </c>
      <c r="AB2548" s="16" t="s">
        <v>39</v>
      </c>
      <c r="AC2548" s="16" t="s">
        <v>39</v>
      </c>
      <c r="AD2548" s="16" t="s">
        <v>39</v>
      </c>
      <c r="AE2548" s="16" t="s">
        <v>39</v>
      </c>
      <c r="AF2548" s="16" t="s">
        <v>39</v>
      </c>
      <c r="AG2548" s="16" t="s">
        <v>39</v>
      </c>
      <c r="AH2548" s="16" t="s">
        <v>39</v>
      </c>
      <c r="AI2548" s="16" t="s">
        <v>39</v>
      </c>
      <c r="AJ2548" s="16" t="s">
        <v>39</v>
      </c>
      <c r="AL2548" s="16" t="s">
        <v>39</v>
      </c>
      <c r="AM2548" s="16" t="s">
        <v>39</v>
      </c>
      <c r="AN2548" s="16" t="str">
        <f>IFERROR(VLOOKUP($P2548,'Kredieten productgroepen functi'!$C:$M,6,FALSE),"n.v.t.")</f>
        <v>6205</v>
      </c>
      <c r="AO2548" s="16" t="str">
        <f>IFERROR(VLOOKUP($P2548,'Kredieten productgroepen functi'!$C:$M,7,FALSE),"n.v.t.")</f>
        <v>Natuur en landschap</v>
      </c>
      <c r="AP2548" s="16" t="str">
        <f>IFERROR(VLOOKUP($P2548,'Kredieten productgroepen functi'!$C:$M,8,FALSE),"n.v.t.")</f>
        <v>62</v>
      </c>
      <c r="AQ2548" s="16" t="str">
        <f>IFERROR(VLOOKUP($P2548,'Kredieten productgroepen functi'!$C:$M,9,FALSE),"n.v.t.")</f>
        <v>Natuur</v>
      </c>
      <c r="AR2548" s="16" t="str">
        <f>IFERROR(VLOOKUP($P2548,'Kredieten productgroepen functi'!$C:$M,10,FALSE),"n.v.t.")</f>
        <v>6</v>
      </c>
      <c r="AS2548" s="16" t="str">
        <f>IFERROR(VLOOKUP($P2548,'Kredieten productgroepen functi'!$C:$M,11,FALSE),"n.v.t.")</f>
        <v>Recreatie en natuur</v>
      </c>
      <c r="AT2548" s="16" t="str">
        <f t="shared" si="122"/>
        <v>Lasten</v>
      </c>
      <c r="AU2548" s="16" t="str">
        <f>IFERROR(VLOOKUP($R2548,Kostensoorten!$C:$J,7,FALSE),"n.v.t.")</f>
        <v>6.9</v>
      </c>
      <c r="AV2548" s="16" t="str">
        <f>IFERROR(VLOOKUP($R2548,Kostensoorten!$C:$J,8,FALSE),"n.v.t.")</f>
        <v>Overige administratieve boekinge</v>
      </c>
    </row>
    <row r="2549" spans="6:48">
      <c r="F2549" s="2" t="s">
        <v>8868</v>
      </c>
      <c r="G2549" s="2" t="s">
        <v>39</v>
      </c>
      <c r="H2549" s="2" t="s">
        <v>39</v>
      </c>
      <c r="I2549" s="18">
        <v>-20026</v>
      </c>
      <c r="P2549" s="16" t="str">
        <f t="shared" si="120"/>
        <v>662518</v>
      </c>
      <c r="Q2549" s="16" t="str">
        <f>IFERROR(VLOOKUP($P2549,'Kredieten productgroepen functi'!$C:$M,2,FALSE),"n.v.t.")</f>
        <v>Leges NB Wet</v>
      </c>
      <c r="R2549" s="16" t="str">
        <f t="shared" si="121"/>
        <v>811010</v>
      </c>
      <c r="S2549" s="16" t="str">
        <f>IFERROR(VLOOKUP($R2549,Kostensoorten!$C:$J,2,FALSE),"n.v.t.")</f>
        <v>Opbrengst leges</v>
      </c>
      <c r="T2549" s="16" t="s">
        <v>39</v>
      </c>
      <c r="U2549" s="16" t="s">
        <v>39</v>
      </c>
      <c r="V2549" s="16" t="s">
        <v>39</v>
      </c>
      <c r="W2549" s="16" t="s">
        <v>39</v>
      </c>
      <c r="X2549" s="16" t="s">
        <v>39</v>
      </c>
      <c r="Y2549" s="16" t="s">
        <v>39</v>
      </c>
      <c r="Z2549" s="16" t="s">
        <v>39</v>
      </c>
      <c r="AA2549" s="16" t="s">
        <v>39</v>
      </c>
      <c r="AB2549" s="16" t="s">
        <v>39</v>
      </c>
      <c r="AC2549" s="16" t="s">
        <v>39</v>
      </c>
      <c r="AD2549" s="16" t="s">
        <v>39</v>
      </c>
      <c r="AE2549" s="16" t="s">
        <v>39</v>
      </c>
      <c r="AF2549" s="16" t="s">
        <v>39</v>
      </c>
      <c r="AG2549" s="16" t="s">
        <v>39</v>
      </c>
      <c r="AH2549" s="16" t="s">
        <v>39</v>
      </c>
      <c r="AI2549" s="16" t="s">
        <v>39</v>
      </c>
      <c r="AJ2549" s="16" t="s">
        <v>39</v>
      </c>
      <c r="AL2549" s="16" t="s">
        <v>39</v>
      </c>
      <c r="AM2549" s="16" t="s">
        <v>39</v>
      </c>
      <c r="AN2549" s="16" t="str">
        <f>IFERROR(VLOOKUP($P2549,'Kredieten productgroepen functi'!$C:$M,6,FALSE),"n.v.t.")</f>
        <v>6205</v>
      </c>
      <c r="AO2549" s="16" t="str">
        <f>IFERROR(VLOOKUP($P2549,'Kredieten productgroepen functi'!$C:$M,7,FALSE),"n.v.t.")</f>
        <v>Natuur en landschap</v>
      </c>
      <c r="AP2549" s="16" t="str">
        <f>IFERROR(VLOOKUP($P2549,'Kredieten productgroepen functi'!$C:$M,8,FALSE),"n.v.t.")</f>
        <v>62</v>
      </c>
      <c r="AQ2549" s="16" t="str">
        <f>IFERROR(VLOOKUP($P2549,'Kredieten productgroepen functi'!$C:$M,9,FALSE),"n.v.t.")</f>
        <v>Natuur</v>
      </c>
      <c r="AR2549" s="16" t="str">
        <f>IFERROR(VLOOKUP($P2549,'Kredieten productgroepen functi'!$C:$M,10,FALSE),"n.v.t.")</f>
        <v>6</v>
      </c>
      <c r="AS2549" s="16" t="str">
        <f>IFERROR(VLOOKUP($P2549,'Kredieten productgroepen functi'!$C:$M,11,FALSE),"n.v.t.")</f>
        <v>Recreatie en natuur</v>
      </c>
      <c r="AT2549" s="16" t="str">
        <f t="shared" si="122"/>
        <v>Baten</v>
      </c>
      <c r="AU2549" s="16" t="str">
        <f>IFERROR(VLOOKUP($R2549,Kostensoorten!$C:$J,7,FALSE),"n.v.t.")</f>
        <v>1.1</v>
      </c>
      <c r="AV2549" s="16" t="str">
        <f>IFERROR(VLOOKUP($R2549,Kostensoorten!$C:$J,8,FALSE),"n.v.t.")</f>
        <v>Leges en andere rechten</v>
      </c>
    </row>
    <row r="2550" spans="6:48">
      <c r="F2550" s="2" t="s">
        <v>6809</v>
      </c>
      <c r="G2550" s="2" t="s">
        <v>39</v>
      </c>
      <c r="H2550" s="2" t="s">
        <v>39</v>
      </c>
      <c r="I2550" s="18">
        <v>12159</v>
      </c>
      <c r="P2550" s="16" t="str">
        <f t="shared" si="120"/>
        <v>662601</v>
      </c>
      <c r="Q2550" s="16" t="str">
        <f>IFERROR(VLOOKUP($P2550,'Kredieten productgroepen functi'!$C:$M,2,FALSE),"n.v.t.")</f>
        <v>Verwerven natuur</v>
      </c>
      <c r="R2550" s="16" t="str">
        <f t="shared" si="121"/>
        <v>423132</v>
      </c>
      <c r="S2550" s="16" t="str">
        <f>IFERROR(VLOOKUP($R2550,Kostensoorten!$C:$J,2,FALSE),"n.v.t.")</f>
        <v>Adviesdiensten door derden</v>
      </c>
      <c r="T2550" s="16" t="s">
        <v>39</v>
      </c>
      <c r="U2550" s="16" t="s">
        <v>39</v>
      </c>
      <c r="V2550" s="16" t="s">
        <v>39</v>
      </c>
      <c r="W2550" s="16" t="s">
        <v>39</v>
      </c>
      <c r="X2550" s="16" t="s">
        <v>39</v>
      </c>
      <c r="Y2550" s="16" t="s">
        <v>39</v>
      </c>
      <c r="Z2550" s="16" t="s">
        <v>39</v>
      </c>
      <c r="AA2550" s="16" t="s">
        <v>39</v>
      </c>
      <c r="AB2550" s="16" t="s">
        <v>39</v>
      </c>
      <c r="AC2550" s="16" t="s">
        <v>39</v>
      </c>
      <c r="AD2550" s="16" t="s">
        <v>39</v>
      </c>
      <c r="AE2550" s="16" t="s">
        <v>39</v>
      </c>
      <c r="AF2550" s="16" t="s">
        <v>39</v>
      </c>
      <c r="AG2550" s="16" t="s">
        <v>39</v>
      </c>
      <c r="AH2550" s="16" t="s">
        <v>39</v>
      </c>
      <c r="AI2550" s="16" t="s">
        <v>39</v>
      </c>
      <c r="AJ2550" s="16" t="s">
        <v>39</v>
      </c>
      <c r="AL2550" s="16" t="s">
        <v>39</v>
      </c>
      <c r="AM2550" s="16" t="s">
        <v>39</v>
      </c>
      <c r="AN2550" s="16" t="str">
        <f>IFERROR(VLOOKUP($P2550,'Kredieten productgroepen functi'!$C:$M,6,FALSE),"n.v.t.")</f>
        <v>6206</v>
      </c>
      <c r="AO2550" s="16" t="str">
        <f>IFERROR(VLOOKUP($P2550,'Kredieten productgroepen functi'!$C:$M,7,FALSE),"n.v.t.")</f>
        <v>Natuurontwikkeling (PLG)</v>
      </c>
      <c r="AP2550" s="16" t="str">
        <f>IFERROR(VLOOKUP($P2550,'Kredieten productgroepen functi'!$C:$M,8,FALSE),"n.v.t.")</f>
        <v>62</v>
      </c>
      <c r="AQ2550" s="16" t="str">
        <f>IFERROR(VLOOKUP($P2550,'Kredieten productgroepen functi'!$C:$M,9,FALSE),"n.v.t.")</f>
        <v>Natuur</v>
      </c>
      <c r="AR2550" s="16" t="str">
        <f>IFERROR(VLOOKUP($P2550,'Kredieten productgroepen functi'!$C:$M,10,FALSE),"n.v.t.")</f>
        <v>6</v>
      </c>
      <c r="AS2550" s="16" t="str">
        <f>IFERROR(VLOOKUP($P2550,'Kredieten productgroepen functi'!$C:$M,11,FALSE),"n.v.t.")</f>
        <v>Recreatie en natuur</v>
      </c>
      <c r="AT2550" s="16" t="str">
        <f t="shared" si="122"/>
        <v>Lasten</v>
      </c>
      <c r="AU2550" s="16" t="str">
        <f>IFERROR(VLOOKUP($R2550,Kostensoorten!$C:$J,7,FALSE),"n.v.t.")</f>
        <v>2.3.1</v>
      </c>
      <c r="AV2550" s="16" t="str">
        <f>IFERROR(VLOOKUP($R2550,Kostensoorten!$C:$J,8,FALSE),"n.v.t.")</f>
        <v>Aankopen niet duurzame goedere</v>
      </c>
    </row>
    <row r="2551" spans="6:48">
      <c r="F2551" s="2" t="s">
        <v>8311</v>
      </c>
      <c r="G2551" s="2" t="s">
        <v>39</v>
      </c>
      <c r="H2551" s="2" t="s">
        <v>39</v>
      </c>
      <c r="I2551" s="18">
        <v>14302.78</v>
      </c>
      <c r="P2551" s="16" t="str">
        <f t="shared" si="120"/>
        <v>662601</v>
      </c>
      <c r="Q2551" s="16" t="str">
        <f>IFERROR(VLOOKUP($P2551,'Kredieten productgroepen functi'!$C:$M,2,FALSE),"n.v.t.")</f>
        <v>Verwerven natuur</v>
      </c>
      <c r="R2551" s="16" t="str">
        <f t="shared" si="121"/>
        <v>423139</v>
      </c>
      <c r="S2551" s="16" t="str">
        <f>IFERROR(VLOOKUP($R2551,Kostensoorten!$C:$J,2,FALSE),"n.v.t.")</f>
        <v>Overige diensten van derden</v>
      </c>
      <c r="T2551" s="16" t="s">
        <v>39</v>
      </c>
      <c r="U2551" s="16" t="s">
        <v>39</v>
      </c>
      <c r="V2551" s="16" t="s">
        <v>39</v>
      </c>
      <c r="W2551" s="16" t="s">
        <v>39</v>
      </c>
      <c r="X2551" s="16" t="s">
        <v>39</v>
      </c>
      <c r="Y2551" s="16" t="s">
        <v>39</v>
      </c>
      <c r="Z2551" s="16" t="s">
        <v>39</v>
      </c>
      <c r="AA2551" s="16" t="s">
        <v>39</v>
      </c>
      <c r="AB2551" s="16" t="s">
        <v>39</v>
      </c>
      <c r="AC2551" s="16" t="s">
        <v>39</v>
      </c>
      <c r="AD2551" s="16" t="s">
        <v>39</v>
      </c>
      <c r="AE2551" s="16" t="s">
        <v>39</v>
      </c>
      <c r="AF2551" s="16" t="s">
        <v>39</v>
      </c>
      <c r="AG2551" s="16" t="s">
        <v>39</v>
      </c>
      <c r="AH2551" s="16" t="s">
        <v>39</v>
      </c>
      <c r="AI2551" s="16" t="s">
        <v>39</v>
      </c>
      <c r="AJ2551" s="16" t="s">
        <v>39</v>
      </c>
      <c r="AL2551" s="16" t="s">
        <v>39</v>
      </c>
      <c r="AM2551" s="16" t="s">
        <v>39</v>
      </c>
      <c r="AN2551" s="16" t="str">
        <f>IFERROR(VLOOKUP($P2551,'Kredieten productgroepen functi'!$C:$M,6,FALSE),"n.v.t.")</f>
        <v>6206</v>
      </c>
      <c r="AO2551" s="16" t="str">
        <f>IFERROR(VLOOKUP($P2551,'Kredieten productgroepen functi'!$C:$M,7,FALSE),"n.v.t.")</f>
        <v>Natuurontwikkeling (PLG)</v>
      </c>
      <c r="AP2551" s="16" t="str">
        <f>IFERROR(VLOOKUP($P2551,'Kredieten productgroepen functi'!$C:$M,8,FALSE),"n.v.t.")</f>
        <v>62</v>
      </c>
      <c r="AQ2551" s="16" t="str">
        <f>IFERROR(VLOOKUP($P2551,'Kredieten productgroepen functi'!$C:$M,9,FALSE),"n.v.t.")</f>
        <v>Natuur</v>
      </c>
      <c r="AR2551" s="16" t="str">
        <f>IFERROR(VLOOKUP($P2551,'Kredieten productgroepen functi'!$C:$M,10,FALSE),"n.v.t.")</f>
        <v>6</v>
      </c>
      <c r="AS2551" s="16" t="str">
        <f>IFERROR(VLOOKUP($P2551,'Kredieten productgroepen functi'!$C:$M,11,FALSE),"n.v.t.")</f>
        <v>Recreatie en natuur</v>
      </c>
      <c r="AT2551" s="16" t="str">
        <f t="shared" si="122"/>
        <v>Lasten</v>
      </c>
      <c r="AU2551" s="16" t="str">
        <f>IFERROR(VLOOKUP($R2551,Kostensoorten!$C:$J,7,FALSE),"n.v.t.")</f>
        <v>2.3.1</v>
      </c>
      <c r="AV2551" s="16" t="str">
        <f>IFERROR(VLOOKUP($R2551,Kostensoorten!$C:$J,8,FALSE),"n.v.t.")</f>
        <v>Aankopen niet duurzame goedere</v>
      </c>
    </row>
    <row r="2552" spans="6:48">
      <c r="F2552" s="2" t="s">
        <v>9923</v>
      </c>
      <c r="G2552" s="2" t="s">
        <v>39</v>
      </c>
      <c r="H2552" s="2" t="s">
        <v>39</v>
      </c>
      <c r="I2552" s="18">
        <v>29337.03</v>
      </c>
      <c r="P2552" s="16" t="str">
        <f t="shared" si="120"/>
        <v>662601</v>
      </c>
      <c r="Q2552" s="16" t="str">
        <f>IFERROR(VLOOKUP($P2552,'Kredieten productgroepen functi'!$C:$M,2,FALSE),"n.v.t.")</f>
        <v>Verwerven natuur</v>
      </c>
      <c r="R2552" s="16" t="str">
        <f t="shared" si="121"/>
        <v>430002</v>
      </c>
      <c r="S2552" s="16" t="str">
        <f>IFERROR(VLOOKUP($R2552,Kostensoorten!$C:$J,2,FALSE),"n.v.t.")</f>
        <v>Onroerendzaakbelasting</v>
      </c>
      <c r="T2552" s="16" t="s">
        <v>39</v>
      </c>
      <c r="U2552" s="16" t="s">
        <v>39</v>
      </c>
      <c r="V2552" s="16" t="s">
        <v>39</v>
      </c>
      <c r="W2552" s="16" t="s">
        <v>39</v>
      </c>
      <c r="X2552" s="16" t="s">
        <v>39</v>
      </c>
      <c r="Y2552" s="16" t="s">
        <v>39</v>
      </c>
      <c r="Z2552" s="16" t="s">
        <v>39</v>
      </c>
      <c r="AA2552" s="16" t="s">
        <v>39</v>
      </c>
      <c r="AB2552" s="16" t="s">
        <v>39</v>
      </c>
      <c r="AC2552" s="16" t="s">
        <v>39</v>
      </c>
      <c r="AD2552" s="16" t="s">
        <v>39</v>
      </c>
      <c r="AE2552" s="16" t="s">
        <v>39</v>
      </c>
      <c r="AF2552" s="16" t="s">
        <v>39</v>
      </c>
      <c r="AG2552" s="16" t="s">
        <v>39</v>
      </c>
      <c r="AH2552" s="16" t="s">
        <v>39</v>
      </c>
      <c r="AI2552" s="16" t="s">
        <v>39</v>
      </c>
      <c r="AJ2552" s="16" t="s">
        <v>39</v>
      </c>
      <c r="AL2552" s="16" t="s">
        <v>39</v>
      </c>
      <c r="AM2552" s="16" t="s">
        <v>39</v>
      </c>
      <c r="AN2552" s="16" t="str">
        <f>IFERROR(VLOOKUP($P2552,'Kredieten productgroepen functi'!$C:$M,6,FALSE),"n.v.t.")</f>
        <v>6206</v>
      </c>
      <c r="AO2552" s="16" t="str">
        <f>IFERROR(VLOOKUP($P2552,'Kredieten productgroepen functi'!$C:$M,7,FALSE),"n.v.t.")</f>
        <v>Natuurontwikkeling (PLG)</v>
      </c>
      <c r="AP2552" s="16" t="str">
        <f>IFERROR(VLOOKUP($P2552,'Kredieten productgroepen functi'!$C:$M,8,FALSE),"n.v.t.")</f>
        <v>62</v>
      </c>
      <c r="AQ2552" s="16" t="str">
        <f>IFERROR(VLOOKUP($P2552,'Kredieten productgroepen functi'!$C:$M,9,FALSE),"n.v.t.")</f>
        <v>Natuur</v>
      </c>
      <c r="AR2552" s="16" t="str">
        <f>IFERROR(VLOOKUP($P2552,'Kredieten productgroepen functi'!$C:$M,10,FALSE),"n.v.t.")</f>
        <v>6</v>
      </c>
      <c r="AS2552" s="16" t="str">
        <f>IFERROR(VLOOKUP($P2552,'Kredieten productgroepen functi'!$C:$M,11,FALSE),"n.v.t.")</f>
        <v>Recreatie en natuur</v>
      </c>
      <c r="AT2552" s="16" t="str">
        <f t="shared" si="122"/>
        <v>Lasten</v>
      </c>
      <c r="AU2552" s="16" t="str">
        <f>IFERROR(VLOOKUP($R2552,Kostensoorten!$C:$J,7,FALSE),"n.v.t.")</f>
        <v>3.0</v>
      </c>
      <c r="AV2552" s="16" t="str">
        <f>IFERROR(VLOOKUP($R2552,Kostensoorten!$C:$J,8,FALSE),"n.v.t.")</f>
        <v>Belastingen</v>
      </c>
    </row>
    <row r="2553" spans="6:48">
      <c r="F2553" s="2" t="s">
        <v>9924</v>
      </c>
      <c r="G2553" s="2" t="s">
        <v>39</v>
      </c>
      <c r="H2553" s="2" t="s">
        <v>39</v>
      </c>
      <c r="I2553" s="18">
        <v>1615041.56</v>
      </c>
      <c r="P2553" s="16" t="str">
        <f t="shared" si="120"/>
        <v>662601</v>
      </c>
      <c r="Q2553" s="16" t="str">
        <f>IFERROR(VLOOKUP($P2553,'Kredieten productgroepen functi'!$C:$M,2,FALSE),"n.v.t.")</f>
        <v>Verwerven natuur</v>
      </c>
      <c r="R2553" s="16" t="str">
        <f t="shared" si="121"/>
        <v>441101</v>
      </c>
      <c r="S2553" s="16" t="str">
        <f>IFERROR(VLOOKUP($R2553,Kostensoorten!$C:$J,2,FALSE),"n.v.t.")</f>
        <v>Investeringsbijdragen aan overheden</v>
      </c>
      <c r="T2553" s="16" t="s">
        <v>39</v>
      </c>
      <c r="U2553" s="16" t="s">
        <v>39</v>
      </c>
      <c r="V2553" s="16" t="s">
        <v>39</v>
      </c>
      <c r="W2553" s="16" t="s">
        <v>39</v>
      </c>
      <c r="X2553" s="16" t="s">
        <v>39</v>
      </c>
      <c r="Y2553" s="16" t="s">
        <v>39</v>
      </c>
      <c r="Z2553" s="16" t="s">
        <v>39</v>
      </c>
      <c r="AA2553" s="16" t="s">
        <v>39</v>
      </c>
      <c r="AB2553" s="16" t="s">
        <v>39</v>
      </c>
      <c r="AC2553" s="16" t="s">
        <v>39</v>
      </c>
      <c r="AD2553" s="16" t="s">
        <v>39</v>
      </c>
      <c r="AE2553" s="16" t="s">
        <v>39</v>
      </c>
      <c r="AF2553" s="16" t="s">
        <v>39</v>
      </c>
      <c r="AG2553" s="16" t="s">
        <v>39</v>
      </c>
      <c r="AH2553" s="16" t="s">
        <v>39</v>
      </c>
      <c r="AI2553" s="16" t="s">
        <v>39</v>
      </c>
      <c r="AJ2553" s="16" t="s">
        <v>39</v>
      </c>
      <c r="AL2553" s="16" t="s">
        <v>39</v>
      </c>
      <c r="AM2553" s="16" t="s">
        <v>39</v>
      </c>
      <c r="AN2553" s="16" t="str">
        <f>IFERROR(VLOOKUP($P2553,'Kredieten productgroepen functi'!$C:$M,6,FALSE),"n.v.t.")</f>
        <v>6206</v>
      </c>
      <c r="AO2553" s="16" t="str">
        <f>IFERROR(VLOOKUP($P2553,'Kredieten productgroepen functi'!$C:$M,7,FALSE),"n.v.t.")</f>
        <v>Natuurontwikkeling (PLG)</v>
      </c>
      <c r="AP2553" s="16" t="str">
        <f>IFERROR(VLOOKUP($P2553,'Kredieten productgroepen functi'!$C:$M,8,FALSE),"n.v.t.")</f>
        <v>62</v>
      </c>
      <c r="AQ2553" s="16" t="str">
        <f>IFERROR(VLOOKUP($P2553,'Kredieten productgroepen functi'!$C:$M,9,FALSE),"n.v.t.")</f>
        <v>Natuur</v>
      </c>
      <c r="AR2553" s="16" t="str">
        <f>IFERROR(VLOOKUP($P2553,'Kredieten productgroepen functi'!$C:$M,10,FALSE),"n.v.t.")</f>
        <v>6</v>
      </c>
      <c r="AS2553" s="16" t="str">
        <f>IFERROR(VLOOKUP($P2553,'Kredieten productgroepen functi'!$C:$M,11,FALSE),"n.v.t.")</f>
        <v>Recreatie en natuur</v>
      </c>
      <c r="AT2553" s="16" t="str">
        <f t="shared" si="122"/>
        <v>Lasten</v>
      </c>
      <c r="AU2553" s="16" t="str">
        <f>IFERROR(VLOOKUP($R2553,Kostensoorten!$C:$J,7,FALSE),"n.v.t.")</f>
        <v>4.1.1</v>
      </c>
      <c r="AV2553" s="16" t="str">
        <f>IFERROR(VLOOKUP($R2553,Kostensoorten!$C:$J,8,FALSE),"n.v.t.")</f>
        <v>Vermogensoverdrachten aan over</v>
      </c>
    </row>
    <row r="2554" spans="6:48">
      <c r="F2554" s="2" t="s">
        <v>7330</v>
      </c>
      <c r="G2554" s="2" t="s">
        <v>39</v>
      </c>
      <c r="H2554" s="2" t="s">
        <v>39</v>
      </c>
      <c r="I2554" s="18">
        <v>345484.13</v>
      </c>
      <c r="P2554" s="16" t="str">
        <f t="shared" si="120"/>
        <v>662601</v>
      </c>
      <c r="Q2554" s="16" t="str">
        <f>IFERROR(VLOOKUP($P2554,'Kredieten productgroepen functi'!$C:$M,2,FALSE),"n.v.t.")</f>
        <v>Verwerven natuur</v>
      </c>
      <c r="R2554" s="16" t="str">
        <f t="shared" si="121"/>
        <v>441202</v>
      </c>
      <c r="S2554" s="16" t="str">
        <f>IFERROR(VLOOKUP($R2554,Kostensoorten!$C:$J,2,FALSE),"n.v.t.")</f>
        <v>Overige vermogensoverdr. aan derden</v>
      </c>
      <c r="T2554" s="16" t="s">
        <v>39</v>
      </c>
      <c r="U2554" s="16" t="s">
        <v>39</v>
      </c>
      <c r="V2554" s="16" t="s">
        <v>39</v>
      </c>
      <c r="W2554" s="16" t="s">
        <v>39</v>
      </c>
      <c r="X2554" s="16" t="s">
        <v>39</v>
      </c>
      <c r="Y2554" s="16" t="s">
        <v>39</v>
      </c>
      <c r="Z2554" s="16" t="s">
        <v>39</v>
      </c>
      <c r="AA2554" s="16" t="s">
        <v>39</v>
      </c>
      <c r="AB2554" s="16" t="s">
        <v>39</v>
      </c>
      <c r="AC2554" s="16" t="s">
        <v>39</v>
      </c>
      <c r="AD2554" s="16" t="s">
        <v>39</v>
      </c>
      <c r="AE2554" s="16" t="s">
        <v>39</v>
      </c>
      <c r="AF2554" s="16" t="s">
        <v>39</v>
      </c>
      <c r="AG2554" s="16" t="s">
        <v>39</v>
      </c>
      <c r="AH2554" s="16" t="s">
        <v>39</v>
      </c>
      <c r="AI2554" s="16" t="s">
        <v>39</v>
      </c>
      <c r="AJ2554" s="16" t="s">
        <v>39</v>
      </c>
      <c r="AL2554" s="16" t="s">
        <v>39</v>
      </c>
      <c r="AM2554" s="16" t="s">
        <v>39</v>
      </c>
      <c r="AN2554" s="16" t="str">
        <f>IFERROR(VLOOKUP($P2554,'Kredieten productgroepen functi'!$C:$M,6,FALSE),"n.v.t.")</f>
        <v>6206</v>
      </c>
      <c r="AO2554" s="16" t="str">
        <f>IFERROR(VLOOKUP($P2554,'Kredieten productgroepen functi'!$C:$M,7,FALSE),"n.v.t.")</f>
        <v>Natuurontwikkeling (PLG)</v>
      </c>
      <c r="AP2554" s="16" t="str">
        <f>IFERROR(VLOOKUP($P2554,'Kredieten productgroepen functi'!$C:$M,8,FALSE),"n.v.t.")</f>
        <v>62</v>
      </c>
      <c r="AQ2554" s="16" t="str">
        <f>IFERROR(VLOOKUP($P2554,'Kredieten productgroepen functi'!$C:$M,9,FALSE),"n.v.t.")</f>
        <v>Natuur</v>
      </c>
      <c r="AR2554" s="16" t="str">
        <f>IFERROR(VLOOKUP($P2554,'Kredieten productgroepen functi'!$C:$M,10,FALSE),"n.v.t.")</f>
        <v>6</v>
      </c>
      <c r="AS2554" s="16" t="str">
        <f>IFERROR(VLOOKUP($P2554,'Kredieten productgroepen functi'!$C:$M,11,FALSE),"n.v.t.")</f>
        <v>Recreatie en natuur</v>
      </c>
      <c r="AT2554" s="16" t="str">
        <f t="shared" si="122"/>
        <v>Lasten</v>
      </c>
      <c r="AU2554" s="16" t="str">
        <f>IFERROR(VLOOKUP($R2554,Kostensoorten!$C:$J,7,FALSE),"n.v.t.")</f>
        <v>4.1.2</v>
      </c>
      <c r="AV2554" s="16" t="str">
        <f>IFERROR(VLOOKUP($R2554,Kostensoorten!$C:$J,8,FALSE),"n.v.t.")</f>
        <v>Overige vermogensoverdrachten</v>
      </c>
    </row>
    <row r="2555" spans="6:48">
      <c r="F2555" s="2" t="s">
        <v>9925</v>
      </c>
      <c r="G2555" s="2" t="s">
        <v>39</v>
      </c>
      <c r="H2555" s="2" t="s">
        <v>39</v>
      </c>
      <c r="I2555" s="18">
        <v>-2811151.09</v>
      </c>
      <c r="P2555" s="16" t="str">
        <f t="shared" si="120"/>
        <v>662601</v>
      </c>
      <c r="Q2555" s="16" t="str">
        <f>IFERROR(VLOOKUP($P2555,'Kredieten productgroepen functi'!$C:$M,2,FALSE),"n.v.t.")</f>
        <v>Verwerven natuur</v>
      </c>
      <c r="R2555" s="16" t="str">
        <f t="shared" si="121"/>
        <v>820110</v>
      </c>
      <c r="S2555" s="16" t="str">
        <f>IFERROR(VLOOKUP($R2555,Kostensoorten!$C:$J,2,FALSE),"n.v.t.")</f>
        <v>Verkoop grond</v>
      </c>
      <c r="T2555" s="16" t="s">
        <v>39</v>
      </c>
      <c r="U2555" s="16" t="s">
        <v>39</v>
      </c>
      <c r="V2555" s="16" t="s">
        <v>39</v>
      </c>
      <c r="W2555" s="16" t="s">
        <v>39</v>
      </c>
      <c r="X2555" s="16" t="s">
        <v>39</v>
      </c>
      <c r="Y2555" s="16" t="s">
        <v>39</v>
      </c>
      <c r="Z2555" s="16" t="s">
        <v>39</v>
      </c>
      <c r="AA2555" s="16" t="s">
        <v>39</v>
      </c>
      <c r="AB2555" s="16" t="s">
        <v>39</v>
      </c>
      <c r="AC2555" s="16" t="s">
        <v>39</v>
      </c>
      <c r="AD2555" s="16" t="s">
        <v>39</v>
      </c>
      <c r="AE2555" s="16" t="s">
        <v>39</v>
      </c>
      <c r="AF2555" s="16" t="s">
        <v>39</v>
      </c>
      <c r="AG2555" s="16" t="s">
        <v>39</v>
      </c>
      <c r="AH2555" s="16" t="s">
        <v>39</v>
      </c>
      <c r="AI2555" s="16" t="s">
        <v>39</v>
      </c>
      <c r="AJ2555" s="16" t="s">
        <v>39</v>
      </c>
      <c r="AL2555" s="16" t="s">
        <v>39</v>
      </c>
      <c r="AM2555" s="16" t="s">
        <v>39</v>
      </c>
      <c r="AN2555" s="16" t="str">
        <f>IFERROR(VLOOKUP($P2555,'Kredieten productgroepen functi'!$C:$M,6,FALSE),"n.v.t.")</f>
        <v>6206</v>
      </c>
      <c r="AO2555" s="16" t="str">
        <f>IFERROR(VLOOKUP($P2555,'Kredieten productgroepen functi'!$C:$M,7,FALSE),"n.v.t.")</f>
        <v>Natuurontwikkeling (PLG)</v>
      </c>
      <c r="AP2555" s="16" t="str">
        <f>IFERROR(VLOOKUP($P2555,'Kredieten productgroepen functi'!$C:$M,8,FALSE),"n.v.t.")</f>
        <v>62</v>
      </c>
      <c r="AQ2555" s="16" t="str">
        <f>IFERROR(VLOOKUP($P2555,'Kredieten productgroepen functi'!$C:$M,9,FALSE),"n.v.t.")</f>
        <v>Natuur</v>
      </c>
      <c r="AR2555" s="16" t="str">
        <f>IFERROR(VLOOKUP($P2555,'Kredieten productgroepen functi'!$C:$M,10,FALSE),"n.v.t.")</f>
        <v>6</v>
      </c>
      <c r="AS2555" s="16" t="str">
        <f>IFERROR(VLOOKUP($P2555,'Kredieten productgroepen functi'!$C:$M,11,FALSE),"n.v.t.")</f>
        <v>Recreatie en natuur</v>
      </c>
      <c r="AT2555" s="16" t="str">
        <f t="shared" si="122"/>
        <v>Baten</v>
      </c>
      <c r="AU2555" s="16" t="str">
        <f>IFERROR(VLOOKUP($R2555,Kostensoorten!$C:$J,7,FALSE),"n.v.t.")</f>
        <v>2.0.1</v>
      </c>
      <c r="AV2555" s="16" t="str">
        <f>IFERROR(VLOOKUP($R2555,Kostensoorten!$C:$J,8,FALSE),"n.v.t.")</f>
        <v>Verkoop grond</v>
      </c>
    </row>
    <row r="2556" spans="6:48">
      <c r="F2556" s="2" t="s">
        <v>9926</v>
      </c>
      <c r="G2556" s="2" t="s">
        <v>39</v>
      </c>
      <c r="H2556" s="2" t="s">
        <v>39</v>
      </c>
      <c r="I2556" s="18">
        <v>-1421557.44</v>
      </c>
      <c r="P2556" s="16" t="str">
        <f t="shared" si="120"/>
        <v>662601</v>
      </c>
      <c r="Q2556" s="16" t="str">
        <f>IFERROR(VLOOKUP($P2556,'Kredieten productgroepen functi'!$C:$M,2,FALSE),"n.v.t.")</f>
        <v>Verwerven natuur</v>
      </c>
      <c r="R2556" s="16" t="str">
        <f t="shared" si="121"/>
        <v>822210</v>
      </c>
      <c r="S2556" s="16" t="str">
        <f>IFERROR(VLOOKUP($R2556,Kostensoorten!$C:$J,2,FALSE),"n.v.t.")</f>
        <v>Pachten en erfpachten</v>
      </c>
      <c r="T2556" s="16" t="s">
        <v>39</v>
      </c>
      <c r="U2556" s="16" t="s">
        <v>39</v>
      </c>
      <c r="V2556" s="16" t="s">
        <v>39</v>
      </c>
      <c r="W2556" s="16" t="s">
        <v>39</v>
      </c>
      <c r="X2556" s="16" t="s">
        <v>39</v>
      </c>
      <c r="Y2556" s="16" t="s">
        <v>39</v>
      </c>
      <c r="Z2556" s="16" t="s">
        <v>39</v>
      </c>
      <c r="AA2556" s="16" t="s">
        <v>39</v>
      </c>
      <c r="AB2556" s="16" t="s">
        <v>39</v>
      </c>
      <c r="AC2556" s="16" t="s">
        <v>39</v>
      </c>
      <c r="AD2556" s="16" t="s">
        <v>39</v>
      </c>
      <c r="AE2556" s="16" t="s">
        <v>39</v>
      </c>
      <c r="AF2556" s="16" t="s">
        <v>39</v>
      </c>
      <c r="AG2556" s="16" t="s">
        <v>39</v>
      </c>
      <c r="AH2556" s="16" t="s">
        <v>39</v>
      </c>
      <c r="AI2556" s="16" t="s">
        <v>39</v>
      </c>
      <c r="AJ2556" s="16" t="s">
        <v>39</v>
      </c>
      <c r="AL2556" s="16" t="s">
        <v>39</v>
      </c>
      <c r="AM2556" s="16" t="s">
        <v>39</v>
      </c>
      <c r="AN2556" s="16" t="str">
        <f>IFERROR(VLOOKUP($P2556,'Kredieten productgroepen functi'!$C:$M,6,FALSE),"n.v.t.")</f>
        <v>6206</v>
      </c>
      <c r="AO2556" s="16" t="str">
        <f>IFERROR(VLOOKUP($P2556,'Kredieten productgroepen functi'!$C:$M,7,FALSE),"n.v.t.")</f>
        <v>Natuurontwikkeling (PLG)</v>
      </c>
      <c r="AP2556" s="16" t="str">
        <f>IFERROR(VLOOKUP($P2556,'Kredieten productgroepen functi'!$C:$M,8,FALSE),"n.v.t.")</f>
        <v>62</v>
      </c>
      <c r="AQ2556" s="16" t="str">
        <f>IFERROR(VLOOKUP($P2556,'Kredieten productgroepen functi'!$C:$M,9,FALSE),"n.v.t.")</f>
        <v>Natuur</v>
      </c>
      <c r="AR2556" s="16" t="str">
        <f>IFERROR(VLOOKUP($P2556,'Kredieten productgroepen functi'!$C:$M,10,FALSE),"n.v.t.")</f>
        <v>6</v>
      </c>
      <c r="AS2556" s="16" t="str">
        <f>IFERROR(VLOOKUP($P2556,'Kredieten productgroepen functi'!$C:$M,11,FALSE),"n.v.t.")</f>
        <v>Recreatie en natuur</v>
      </c>
      <c r="AT2556" s="16" t="str">
        <f t="shared" si="122"/>
        <v>Baten</v>
      </c>
      <c r="AU2556" s="16" t="str">
        <f>IFERROR(VLOOKUP($R2556,Kostensoorten!$C:$J,7,FALSE),"n.v.t.")</f>
        <v>2.2.2</v>
      </c>
      <c r="AV2556" s="16" t="str">
        <f>IFERROR(VLOOKUP($R2556,Kostensoorten!$C:$J,8,FALSE),"n.v.t.")</f>
        <v>Pachten en erfpachten</v>
      </c>
    </row>
    <row r="2557" spans="6:48">
      <c r="F2557" s="2" t="s">
        <v>8312</v>
      </c>
      <c r="G2557" s="2" t="s">
        <v>39</v>
      </c>
      <c r="H2557" s="2" t="s">
        <v>39</v>
      </c>
      <c r="I2557" s="18">
        <v>115</v>
      </c>
      <c r="P2557" s="16" t="str">
        <f t="shared" si="120"/>
        <v>662620</v>
      </c>
      <c r="Q2557" s="16" t="str">
        <f>IFERROR(VLOOKUP($P2557,'Kredieten productgroepen functi'!$C:$M,2,FALSE),"n.v.t.")</f>
        <v>Investeringsmiddelen EHS</v>
      </c>
      <c r="R2557" s="16" t="str">
        <f t="shared" si="121"/>
        <v>423083</v>
      </c>
      <c r="S2557" s="16" t="str">
        <f>IFERROR(VLOOKUP($R2557,Kostensoorten!$C:$J,2,FALSE),"n.v.t.")</f>
        <v>Documentatie abonnement</v>
      </c>
      <c r="T2557" s="16" t="s">
        <v>39</v>
      </c>
      <c r="U2557" s="16" t="s">
        <v>39</v>
      </c>
      <c r="V2557" s="16" t="s">
        <v>39</v>
      </c>
      <c r="W2557" s="16" t="s">
        <v>39</v>
      </c>
      <c r="X2557" s="16" t="s">
        <v>39</v>
      </c>
      <c r="Y2557" s="16" t="s">
        <v>39</v>
      </c>
      <c r="Z2557" s="16" t="s">
        <v>39</v>
      </c>
      <c r="AA2557" s="16" t="s">
        <v>39</v>
      </c>
      <c r="AB2557" s="16" t="s">
        <v>39</v>
      </c>
      <c r="AC2557" s="16" t="s">
        <v>39</v>
      </c>
      <c r="AD2557" s="16" t="s">
        <v>39</v>
      </c>
      <c r="AE2557" s="16" t="s">
        <v>39</v>
      </c>
      <c r="AF2557" s="16" t="s">
        <v>39</v>
      </c>
      <c r="AG2557" s="16" t="s">
        <v>39</v>
      </c>
      <c r="AH2557" s="16" t="s">
        <v>39</v>
      </c>
      <c r="AI2557" s="16" t="s">
        <v>39</v>
      </c>
      <c r="AJ2557" s="16" t="s">
        <v>39</v>
      </c>
      <c r="AL2557" s="16" t="s">
        <v>39</v>
      </c>
      <c r="AM2557" s="16" t="s">
        <v>39</v>
      </c>
      <c r="AN2557" s="16" t="str">
        <f>IFERROR(VLOOKUP($P2557,'Kredieten productgroepen functi'!$C:$M,6,FALSE),"n.v.t.")</f>
        <v>6206</v>
      </c>
      <c r="AO2557" s="16" t="str">
        <f>IFERROR(VLOOKUP($P2557,'Kredieten productgroepen functi'!$C:$M,7,FALSE),"n.v.t.")</f>
        <v>Natuurontwikkeling (PLG)</v>
      </c>
      <c r="AP2557" s="16" t="str">
        <f>IFERROR(VLOOKUP($P2557,'Kredieten productgroepen functi'!$C:$M,8,FALSE),"n.v.t.")</f>
        <v>62</v>
      </c>
      <c r="AQ2557" s="16" t="str">
        <f>IFERROR(VLOOKUP($P2557,'Kredieten productgroepen functi'!$C:$M,9,FALSE),"n.v.t.")</f>
        <v>Natuur</v>
      </c>
      <c r="AR2557" s="16" t="str">
        <f>IFERROR(VLOOKUP($P2557,'Kredieten productgroepen functi'!$C:$M,10,FALSE),"n.v.t.")</f>
        <v>6</v>
      </c>
      <c r="AS2557" s="16" t="str">
        <f>IFERROR(VLOOKUP($P2557,'Kredieten productgroepen functi'!$C:$M,11,FALSE),"n.v.t.")</f>
        <v>Recreatie en natuur</v>
      </c>
      <c r="AT2557" s="16" t="str">
        <f t="shared" si="122"/>
        <v>Lasten</v>
      </c>
      <c r="AU2557" s="16" t="str">
        <f>IFERROR(VLOOKUP($R2557,Kostensoorten!$C:$J,7,FALSE),"n.v.t.")</f>
        <v>2.3.1</v>
      </c>
      <c r="AV2557" s="16" t="str">
        <f>IFERROR(VLOOKUP($R2557,Kostensoorten!$C:$J,8,FALSE),"n.v.t.")</f>
        <v>Aankopen niet duurzame goedere</v>
      </c>
    </row>
    <row r="2558" spans="6:48">
      <c r="F2558" s="2" t="s">
        <v>7677</v>
      </c>
      <c r="G2558" s="2" t="s">
        <v>39</v>
      </c>
      <c r="H2558" s="2" t="s">
        <v>39</v>
      </c>
      <c r="I2558" s="18">
        <v>-7851.66</v>
      </c>
      <c r="P2558" s="16" t="str">
        <f t="shared" si="120"/>
        <v>662620</v>
      </c>
      <c r="Q2558" s="16" t="str">
        <f>IFERROR(VLOOKUP($P2558,'Kredieten productgroepen functi'!$C:$M,2,FALSE),"n.v.t.")</f>
        <v>Investeringsmiddelen EHS</v>
      </c>
      <c r="R2558" s="16" t="str">
        <f t="shared" si="121"/>
        <v>423132</v>
      </c>
      <c r="S2558" s="16" t="str">
        <f>IFERROR(VLOOKUP($R2558,Kostensoorten!$C:$J,2,FALSE),"n.v.t.")</f>
        <v>Adviesdiensten door derden</v>
      </c>
      <c r="T2558" s="16" t="s">
        <v>39</v>
      </c>
      <c r="U2558" s="16" t="s">
        <v>39</v>
      </c>
      <c r="V2558" s="16" t="s">
        <v>39</v>
      </c>
      <c r="W2558" s="16" t="s">
        <v>39</v>
      </c>
      <c r="X2558" s="16" t="s">
        <v>39</v>
      </c>
      <c r="Y2558" s="16" t="s">
        <v>39</v>
      </c>
      <c r="Z2558" s="16" t="s">
        <v>39</v>
      </c>
      <c r="AA2558" s="16" t="s">
        <v>39</v>
      </c>
      <c r="AB2558" s="16" t="s">
        <v>39</v>
      </c>
      <c r="AC2558" s="16" t="s">
        <v>39</v>
      </c>
      <c r="AD2558" s="16" t="s">
        <v>39</v>
      </c>
      <c r="AE2558" s="16" t="s">
        <v>39</v>
      </c>
      <c r="AF2558" s="16" t="s">
        <v>39</v>
      </c>
      <c r="AG2558" s="16" t="s">
        <v>39</v>
      </c>
      <c r="AH2558" s="16" t="s">
        <v>39</v>
      </c>
      <c r="AI2558" s="16" t="s">
        <v>39</v>
      </c>
      <c r="AJ2558" s="16" t="s">
        <v>39</v>
      </c>
      <c r="AL2558" s="16" t="s">
        <v>39</v>
      </c>
      <c r="AM2558" s="16" t="s">
        <v>39</v>
      </c>
      <c r="AN2558" s="16" t="str">
        <f>IFERROR(VLOOKUP($P2558,'Kredieten productgroepen functi'!$C:$M,6,FALSE),"n.v.t.")</f>
        <v>6206</v>
      </c>
      <c r="AO2558" s="16" t="str">
        <f>IFERROR(VLOOKUP($P2558,'Kredieten productgroepen functi'!$C:$M,7,FALSE),"n.v.t.")</f>
        <v>Natuurontwikkeling (PLG)</v>
      </c>
      <c r="AP2558" s="16" t="str">
        <f>IFERROR(VLOOKUP($P2558,'Kredieten productgroepen functi'!$C:$M,8,FALSE),"n.v.t.")</f>
        <v>62</v>
      </c>
      <c r="AQ2558" s="16" t="str">
        <f>IFERROR(VLOOKUP($P2558,'Kredieten productgroepen functi'!$C:$M,9,FALSE),"n.v.t.")</f>
        <v>Natuur</v>
      </c>
      <c r="AR2558" s="16" t="str">
        <f>IFERROR(VLOOKUP($P2558,'Kredieten productgroepen functi'!$C:$M,10,FALSE),"n.v.t.")</f>
        <v>6</v>
      </c>
      <c r="AS2558" s="16" t="str">
        <f>IFERROR(VLOOKUP($P2558,'Kredieten productgroepen functi'!$C:$M,11,FALSE),"n.v.t.")</f>
        <v>Recreatie en natuur</v>
      </c>
      <c r="AT2558" s="16" t="str">
        <f t="shared" si="122"/>
        <v>Lasten</v>
      </c>
      <c r="AU2558" s="16" t="str">
        <f>IFERROR(VLOOKUP($R2558,Kostensoorten!$C:$J,7,FALSE),"n.v.t.")</f>
        <v>2.3.1</v>
      </c>
      <c r="AV2558" s="16" t="str">
        <f>IFERROR(VLOOKUP($R2558,Kostensoorten!$C:$J,8,FALSE),"n.v.t.")</f>
        <v>Aankopen niet duurzame goedere</v>
      </c>
    </row>
    <row r="2559" spans="6:48">
      <c r="F2559" s="2" t="s">
        <v>8869</v>
      </c>
      <c r="G2559" s="2" t="s">
        <v>39</v>
      </c>
      <c r="H2559" s="2" t="s">
        <v>39</v>
      </c>
      <c r="I2559" s="18">
        <v>-37123.67</v>
      </c>
      <c r="P2559" s="16" t="str">
        <f t="shared" si="120"/>
        <v>662620</v>
      </c>
      <c r="Q2559" s="16" t="str">
        <f>IFERROR(VLOOKUP($P2559,'Kredieten productgroepen functi'!$C:$M,2,FALSE),"n.v.t.")</f>
        <v>Investeringsmiddelen EHS</v>
      </c>
      <c r="R2559" s="16" t="str">
        <f t="shared" si="121"/>
        <v>423139</v>
      </c>
      <c r="S2559" s="16" t="str">
        <f>IFERROR(VLOOKUP($R2559,Kostensoorten!$C:$J,2,FALSE),"n.v.t.")</f>
        <v>Overige diensten van derden</v>
      </c>
      <c r="T2559" s="16" t="s">
        <v>39</v>
      </c>
      <c r="U2559" s="16" t="s">
        <v>39</v>
      </c>
      <c r="V2559" s="16" t="s">
        <v>39</v>
      </c>
      <c r="W2559" s="16" t="s">
        <v>39</v>
      </c>
      <c r="X2559" s="16" t="s">
        <v>39</v>
      </c>
      <c r="Y2559" s="16" t="s">
        <v>39</v>
      </c>
      <c r="Z2559" s="16" t="s">
        <v>39</v>
      </c>
      <c r="AA2559" s="16" t="s">
        <v>39</v>
      </c>
      <c r="AB2559" s="16" t="s">
        <v>39</v>
      </c>
      <c r="AC2559" s="16" t="s">
        <v>39</v>
      </c>
      <c r="AD2559" s="16" t="s">
        <v>39</v>
      </c>
      <c r="AE2559" s="16" t="s">
        <v>39</v>
      </c>
      <c r="AF2559" s="16" t="s">
        <v>39</v>
      </c>
      <c r="AG2559" s="16" t="s">
        <v>39</v>
      </c>
      <c r="AH2559" s="16" t="s">
        <v>39</v>
      </c>
      <c r="AI2559" s="16" t="s">
        <v>39</v>
      </c>
      <c r="AJ2559" s="16" t="s">
        <v>39</v>
      </c>
      <c r="AL2559" s="16" t="s">
        <v>39</v>
      </c>
      <c r="AM2559" s="16" t="s">
        <v>39</v>
      </c>
      <c r="AN2559" s="16" t="str">
        <f>IFERROR(VLOOKUP($P2559,'Kredieten productgroepen functi'!$C:$M,6,FALSE),"n.v.t.")</f>
        <v>6206</v>
      </c>
      <c r="AO2559" s="16" t="str">
        <f>IFERROR(VLOOKUP($P2559,'Kredieten productgroepen functi'!$C:$M,7,FALSE),"n.v.t.")</f>
        <v>Natuurontwikkeling (PLG)</v>
      </c>
      <c r="AP2559" s="16" t="str">
        <f>IFERROR(VLOOKUP($P2559,'Kredieten productgroepen functi'!$C:$M,8,FALSE),"n.v.t.")</f>
        <v>62</v>
      </c>
      <c r="AQ2559" s="16" t="str">
        <f>IFERROR(VLOOKUP($P2559,'Kredieten productgroepen functi'!$C:$M,9,FALSE),"n.v.t.")</f>
        <v>Natuur</v>
      </c>
      <c r="AR2559" s="16" t="str">
        <f>IFERROR(VLOOKUP($P2559,'Kredieten productgroepen functi'!$C:$M,10,FALSE),"n.v.t.")</f>
        <v>6</v>
      </c>
      <c r="AS2559" s="16" t="str">
        <f>IFERROR(VLOOKUP($P2559,'Kredieten productgroepen functi'!$C:$M,11,FALSE),"n.v.t.")</f>
        <v>Recreatie en natuur</v>
      </c>
      <c r="AT2559" s="16" t="str">
        <f t="shared" si="122"/>
        <v>Lasten</v>
      </c>
      <c r="AU2559" s="16" t="str">
        <f>IFERROR(VLOOKUP($R2559,Kostensoorten!$C:$J,7,FALSE),"n.v.t.")</f>
        <v>2.3.1</v>
      </c>
      <c r="AV2559" s="16" t="str">
        <f>IFERROR(VLOOKUP($R2559,Kostensoorten!$C:$J,8,FALSE),"n.v.t.")</f>
        <v>Aankopen niet duurzame goedere</v>
      </c>
    </row>
    <row r="2560" spans="6:48">
      <c r="F2560" s="2" t="s">
        <v>9927</v>
      </c>
      <c r="G2560" s="2" t="s">
        <v>39</v>
      </c>
      <c r="H2560" s="2" t="s">
        <v>39</v>
      </c>
      <c r="I2560" s="18">
        <v>-37570</v>
      </c>
      <c r="P2560" s="16" t="str">
        <f t="shared" si="120"/>
        <v>662620</v>
      </c>
      <c r="Q2560" s="16" t="str">
        <f>IFERROR(VLOOKUP($P2560,'Kredieten productgroepen functi'!$C:$M,2,FALSE),"n.v.t.")</f>
        <v>Investeringsmiddelen EHS</v>
      </c>
      <c r="R2560" s="16" t="str">
        <f t="shared" si="121"/>
        <v>440301</v>
      </c>
      <c r="S2560" s="16" t="str">
        <f>IFERROR(VLOOKUP($R2560,Kostensoorten!$C:$J,2,FALSE),"n.v.t.")</f>
        <v>(Exploitatie)subsidies</v>
      </c>
      <c r="T2560" s="16" t="s">
        <v>39</v>
      </c>
      <c r="U2560" s="16" t="s">
        <v>39</v>
      </c>
      <c r="V2560" s="16" t="s">
        <v>39</v>
      </c>
      <c r="W2560" s="16" t="s">
        <v>39</v>
      </c>
      <c r="X2560" s="16" t="s">
        <v>39</v>
      </c>
      <c r="Y2560" s="16" t="s">
        <v>39</v>
      </c>
      <c r="Z2560" s="16" t="s">
        <v>39</v>
      </c>
      <c r="AA2560" s="16" t="s">
        <v>39</v>
      </c>
      <c r="AB2560" s="16" t="s">
        <v>39</v>
      </c>
      <c r="AC2560" s="16" t="s">
        <v>39</v>
      </c>
      <c r="AD2560" s="16" t="s">
        <v>39</v>
      </c>
      <c r="AE2560" s="16" t="s">
        <v>39</v>
      </c>
      <c r="AF2560" s="16" t="s">
        <v>39</v>
      </c>
      <c r="AG2560" s="16" t="s">
        <v>39</v>
      </c>
      <c r="AH2560" s="16" t="s">
        <v>39</v>
      </c>
      <c r="AI2560" s="16" t="s">
        <v>39</v>
      </c>
      <c r="AJ2560" s="16" t="s">
        <v>39</v>
      </c>
      <c r="AL2560" s="16" t="s">
        <v>39</v>
      </c>
      <c r="AM2560" s="16" t="s">
        <v>39</v>
      </c>
      <c r="AN2560" s="16" t="str">
        <f>IFERROR(VLOOKUP($P2560,'Kredieten productgroepen functi'!$C:$M,6,FALSE),"n.v.t.")</f>
        <v>6206</v>
      </c>
      <c r="AO2560" s="16" t="str">
        <f>IFERROR(VLOOKUP($P2560,'Kredieten productgroepen functi'!$C:$M,7,FALSE),"n.v.t.")</f>
        <v>Natuurontwikkeling (PLG)</v>
      </c>
      <c r="AP2560" s="16" t="str">
        <f>IFERROR(VLOOKUP($P2560,'Kredieten productgroepen functi'!$C:$M,8,FALSE),"n.v.t.")</f>
        <v>62</v>
      </c>
      <c r="AQ2560" s="16" t="str">
        <f>IFERROR(VLOOKUP($P2560,'Kredieten productgroepen functi'!$C:$M,9,FALSE),"n.v.t.")</f>
        <v>Natuur</v>
      </c>
      <c r="AR2560" s="16" t="str">
        <f>IFERROR(VLOOKUP($P2560,'Kredieten productgroepen functi'!$C:$M,10,FALSE),"n.v.t.")</f>
        <v>6</v>
      </c>
      <c r="AS2560" s="16" t="str">
        <f>IFERROR(VLOOKUP($P2560,'Kredieten productgroepen functi'!$C:$M,11,FALSE),"n.v.t.")</f>
        <v>Recreatie en natuur</v>
      </c>
      <c r="AT2560" s="16" t="str">
        <f t="shared" si="122"/>
        <v>Lasten</v>
      </c>
      <c r="AU2560" s="16" t="str">
        <f>IFERROR(VLOOKUP($R2560,Kostensoorten!$C:$J,7,FALSE),"n.v.t.")</f>
        <v>4.0.3</v>
      </c>
      <c r="AV2560" s="16" t="str">
        <f>IFERROR(VLOOKUP($R2560,Kostensoorten!$C:$J,8,FALSE),"n.v.t.")</f>
        <v>Overige inkomensoverdrachten</v>
      </c>
    </row>
    <row r="2561" spans="6:48">
      <c r="F2561" s="2" t="s">
        <v>9928</v>
      </c>
      <c r="G2561" s="2" t="s">
        <v>39</v>
      </c>
      <c r="H2561" s="2" t="s">
        <v>39</v>
      </c>
      <c r="I2561" s="18">
        <v>1322251.1200000001</v>
      </c>
      <c r="P2561" s="16" t="str">
        <f t="shared" si="120"/>
        <v>662620</v>
      </c>
      <c r="Q2561" s="16" t="str">
        <f>IFERROR(VLOOKUP($P2561,'Kredieten productgroepen functi'!$C:$M,2,FALSE),"n.v.t.")</f>
        <v>Investeringsmiddelen EHS</v>
      </c>
      <c r="R2561" s="16" t="str">
        <f t="shared" si="121"/>
        <v>441101</v>
      </c>
      <c r="S2561" s="16" t="str">
        <f>IFERROR(VLOOKUP($R2561,Kostensoorten!$C:$J,2,FALSE),"n.v.t.")</f>
        <v>Investeringsbijdragen aan overheden</v>
      </c>
      <c r="T2561" s="16" t="s">
        <v>39</v>
      </c>
      <c r="U2561" s="16" t="s">
        <v>39</v>
      </c>
      <c r="V2561" s="16" t="s">
        <v>39</v>
      </c>
      <c r="W2561" s="16" t="s">
        <v>39</v>
      </c>
      <c r="X2561" s="16" t="s">
        <v>39</v>
      </c>
      <c r="Y2561" s="16" t="s">
        <v>39</v>
      </c>
      <c r="Z2561" s="16" t="s">
        <v>39</v>
      </c>
      <c r="AA2561" s="16" t="s">
        <v>39</v>
      </c>
      <c r="AB2561" s="16" t="s">
        <v>39</v>
      </c>
      <c r="AC2561" s="16" t="s">
        <v>39</v>
      </c>
      <c r="AD2561" s="16" t="s">
        <v>39</v>
      </c>
      <c r="AE2561" s="16" t="s">
        <v>39</v>
      </c>
      <c r="AF2561" s="16" t="s">
        <v>39</v>
      </c>
      <c r="AG2561" s="16" t="s">
        <v>39</v>
      </c>
      <c r="AH2561" s="16" t="s">
        <v>39</v>
      </c>
      <c r="AI2561" s="16" t="s">
        <v>39</v>
      </c>
      <c r="AJ2561" s="16" t="s">
        <v>39</v>
      </c>
      <c r="AL2561" s="16" t="s">
        <v>39</v>
      </c>
      <c r="AM2561" s="16" t="s">
        <v>39</v>
      </c>
      <c r="AN2561" s="16" t="str">
        <f>IFERROR(VLOOKUP($P2561,'Kredieten productgroepen functi'!$C:$M,6,FALSE),"n.v.t.")</f>
        <v>6206</v>
      </c>
      <c r="AO2561" s="16" t="str">
        <f>IFERROR(VLOOKUP($P2561,'Kredieten productgroepen functi'!$C:$M,7,FALSE),"n.v.t.")</f>
        <v>Natuurontwikkeling (PLG)</v>
      </c>
      <c r="AP2561" s="16" t="str">
        <f>IFERROR(VLOOKUP($P2561,'Kredieten productgroepen functi'!$C:$M,8,FALSE),"n.v.t.")</f>
        <v>62</v>
      </c>
      <c r="AQ2561" s="16" t="str">
        <f>IFERROR(VLOOKUP($P2561,'Kredieten productgroepen functi'!$C:$M,9,FALSE),"n.v.t.")</f>
        <v>Natuur</v>
      </c>
      <c r="AR2561" s="16" t="str">
        <f>IFERROR(VLOOKUP($P2561,'Kredieten productgroepen functi'!$C:$M,10,FALSE),"n.v.t.")</f>
        <v>6</v>
      </c>
      <c r="AS2561" s="16" t="str">
        <f>IFERROR(VLOOKUP($P2561,'Kredieten productgroepen functi'!$C:$M,11,FALSE),"n.v.t.")</f>
        <v>Recreatie en natuur</v>
      </c>
      <c r="AT2561" s="16" t="str">
        <f t="shared" si="122"/>
        <v>Lasten</v>
      </c>
      <c r="AU2561" s="16" t="str">
        <f>IFERROR(VLOOKUP($R2561,Kostensoorten!$C:$J,7,FALSE),"n.v.t.")</f>
        <v>4.1.1</v>
      </c>
      <c r="AV2561" s="16" t="str">
        <f>IFERROR(VLOOKUP($R2561,Kostensoorten!$C:$J,8,FALSE),"n.v.t.")</f>
        <v>Vermogensoverdrachten aan over</v>
      </c>
    </row>
    <row r="2562" spans="6:48">
      <c r="F2562" s="2" t="s">
        <v>7678</v>
      </c>
      <c r="G2562" s="2" t="s">
        <v>39</v>
      </c>
      <c r="H2562" s="2" t="s">
        <v>39</v>
      </c>
      <c r="I2562" s="18">
        <v>102702.25</v>
      </c>
      <c r="P2562" s="16" t="str">
        <f t="shared" si="120"/>
        <v>662620</v>
      </c>
      <c r="Q2562" s="16" t="str">
        <f>IFERROR(VLOOKUP($P2562,'Kredieten productgroepen functi'!$C:$M,2,FALSE),"n.v.t.")</f>
        <v>Investeringsmiddelen EHS</v>
      </c>
      <c r="R2562" s="16" t="str">
        <f t="shared" si="121"/>
        <v>441201</v>
      </c>
      <c r="S2562" s="16" t="str">
        <f>IFERROR(VLOOKUP($R2562,Kostensoorten!$C:$J,2,FALSE),"n.v.t.")</f>
        <v>Investeringssubsidies aan derden</v>
      </c>
      <c r="T2562" s="16" t="s">
        <v>39</v>
      </c>
      <c r="U2562" s="16" t="s">
        <v>39</v>
      </c>
      <c r="V2562" s="16" t="s">
        <v>39</v>
      </c>
      <c r="W2562" s="16" t="s">
        <v>39</v>
      </c>
      <c r="X2562" s="16" t="s">
        <v>39</v>
      </c>
      <c r="Y2562" s="16" t="s">
        <v>39</v>
      </c>
      <c r="Z2562" s="16" t="s">
        <v>39</v>
      </c>
      <c r="AA2562" s="16" t="s">
        <v>39</v>
      </c>
      <c r="AB2562" s="16" t="s">
        <v>39</v>
      </c>
      <c r="AC2562" s="16" t="s">
        <v>39</v>
      </c>
      <c r="AD2562" s="16" t="s">
        <v>39</v>
      </c>
      <c r="AE2562" s="16" t="s">
        <v>39</v>
      </c>
      <c r="AF2562" s="16" t="s">
        <v>39</v>
      </c>
      <c r="AG2562" s="16" t="s">
        <v>39</v>
      </c>
      <c r="AH2562" s="16" t="s">
        <v>39</v>
      </c>
      <c r="AI2562" s="16" t="s">
        <v>39</v>
      </c>
      <c r="AJ2562" s="16" t="s">
        <v>39</v>
      </c>
      <c r="AL2562" s="16" t="s">
        <v>39</v>
      </c>
      <c r="AM2562" s="16" t="s">
        <v>39</v>
      </c>
      <c r="AN2562" s="16" t="str">
        <f>IFERROR(VLOOKUP($P2562,'Kredieten productgroepen functi'!$C:$M,6,FALSE),"n.v.t.")</f>
        <v>6206</v>
      </c>
      <c r="AO2562" s="16" t="str">
        <f>IFERROR(VLOOKUP($P2562,'Kredieten productgroepen functi'!$C:$M,7,FALSE),"n.v.t.")</f>
        <v>Natuurontwikkeling (PLG)</v>
      </c>
      <c r="AP2562" s="16" t="str">
        <f>IFERROR(VLOOKUP($P2562,'Kredieten productgroepen functi'!$C:$M,8,FALSE),"n.v.t.")</f>
        <v>62</v>
      </c>
      <c r="AQ2562" s="16" t="str">
        <f>IFERROR(VLOOKUP($P2562,'Kredieten productgroepen functi'!$C:$M,9,FALSE),"n.v.t.")</f>
        <v>Natuur</v>
      </c>
      <c r="AR2562" s="16" t="str">
        <f>IFERROR(VLOOKUP($P2562,'Kredieten productgroepen functi'!$C:$M,10,FALSE),"n.v.t.")</f>
        <v>6</v>
      </c>
      <c r="AS2562" s="16" t="str">
        <f>IFERROR(VLOOKUP($P2562,'Kredieten productgroepen functi'!$C:$M,11,FALSE),"n.v.t.")</f>
        <v>Recreatie en natuur</v>
      </c>
      <c r="AT2562" s="16" t="str">
        <f t="shared" si="122"/>
        <v>Lasten</v>
      </c>
      <c r="AU2562" s="16" t="str">
        <f>IFERROR(VLOOKUP($R2562,Kostensoorten!$C:$J,7,FALSE),"n.v.t.")</f>
        <v>4.1.2</v>
      </c>
      <c r="AV2562" s="16" t="str">
        <f>IFERROR(VLOOKUP($R2562,Kostensoorten!$C:$J,8,FALSE),"n.v.t.")</f>
        <v>Overige vermogensoverdrachten</v>
      </c>
    </row>
    <row r="2563" spans="6:48">
      <c r="F2563" s="2" t="s">
        <v>6810</v>
      </c>
      <c r="G2563" s="2" t="s">
        <v>39</v>
      </c>
      <c r="H2563" s="2" t="s">
        <v>39</v>
      </c>
      <c r="I2563" s="18">
        <v>93.34</v>
      </c>
      <c r="P2563" s="16" t="str">
        <f t="shared" si="120"/>
        <v>662630</v>
      </c>
      <c r="Q2563" s="16" t="str">
        <f>IFERROR(VLOOKUP($P2563,'Kredieten productgroepen functi'!$C:$M,2,FALSE),"n.v.t.")</f>
        <v>EHS Zuidl/Mid Gro</v>
      </c>
      <c r="R2563" s="16" t="str">
        <f t="shared" si="121"/>
        <v>423050</v>
      </c>
      <c r="S2563" s="16" t="str">
        <f>IFERROR(VLOOKUP($R2563,Kostensoorten!$C:$J,2,FALSE),"n.v.t.")</f>
        <v>Electriciteit, gas en water</v>
      </c>
      <c r="T2563" s="16" t="s">
        <v>39</v>
      </c>
      <c r="U2563" s="16" t="s">
        <v>39</v>
      </c>
      <c r="V2563" s="16" t="s">
        <v>39</v>
      </c>
      <c r="W2563" s="16" t="s">
        <v>39</v>
      </c>
      <c r="X2563" s="16" t="s">
        <v>39</v>
      </c>
      <c r="Y2563" s="16" t="s">
        <v>39</v>
      </c>
      <c r="Z2563" s="16" t="s">
        <v>39</v>
      </c>
      <c r="AA2563" s="16" t="s">
        <v>39</v>
      </c>
      <c r="AB2563" s="16" t="s">
        <v>39</v>
      </c>
      <c r="AC2563" s="16" t="s">
        <v>39</v>
      </c>
      <c r="AD2563" s="16" t="s">
        <v>39</v>
      </c>
      <c r="AE2563" s="16" t="s">
        <v>39</v>
      </c>
      <c r="AF2563" s="16" t="s">
        <v>39</v>
      </c>
      <c r="AG2563" s="16" t="s">
        <v>39</v>
      </c>
      <c r="AH2563" s="16" t="s">
        <v>39</v>
      </c>
      <c r="AI2563" s="16" t="s">
        <v>39</v>
      </c>
      <c r="AJ2563" s="16" t="s">
        <v>39</v>
      </c>
      <c r="AL2563" s="16" t="s">
        <v>39</v>
      </c>
      <c r="AM2563" s="16" t="s">
        <v>39</v>
      </c>
      <c r="AN2563" s="16" t="str">
        <f>IFERROR(VLOOKUP($P2563,'Kredieten productgroepen functi'!$C:$M,6,FALSE),"n.v.t.")</f>
        <v>6206</v>
      </c>
      <c r="AO2563" s="16" t="str">
        <f>IFERROR(VLOOKUP($P2563,'Kredieten productgroepen functi'!$C:$M,7,FALSE),"n.v.t.")</f>
        <v>Natuurontwikkeling (PLG)</v>
      </c>
      <c r="AP2563" s="16" t="str">
        <f>IFERROR(VLOOKUP($P2563,'Kredieten productgroepen functi'!$C:$M,8,FALSE),"n.v.t.")</f>
        <v>62</v>
      </c>
      <c r="AQ2563" s="16" t="str">
        <f>IFERROR(VLOOKUP($P2563,'Kredieten productgroepen functi'!$C:$M,9,FALSE),"n.v.t.")</f>
        <v>Natuur</v>
      </c>
      <c r="AR2563" s="16" t="str">
        <f>IFERROR(VLOOKUP($P2563,'Kredieten productgroepen functi'!$C:$M,10,FALSE),"n.v.t.")</f>
        <v>6</v>
      </c>
      <c r="AS2563" s="16" t="str">
        <f>IFERROR(VLOOKUP($P2563,'Kredieten productgroepen functi'!$C:$M,11,FALSE),"n.v.t.")</f>
        <v>Recreatie en natuur</v>
      </c>
      <c r="AT2563" s="16" t="str">
        <f t="shared" si="122"/>
        <v>Lasten</v>
      </c>
      <c r="AU2563" s="16" t="str">
        <f>IFERROR(VLOOKUP($R2563,Kostensoorten!$C:$J,7,FALSE),"n.v.t.")</f>
        <v>2.3.1</v>
      </c>
      <c r="AV2563" s="16" t="str">
        <f>IFERROR(VLOOKUP($R2563,Kostensoorten!$C:$J,8,FALSE),"n.v.t.")</f>
        <v>Aankopen niet duurzame goedere</v>
      </c>
    </row>
    <row r="2564" spans="6:48">
      <c r="F2564" s="2" t="s">
        <v>8313</v>
      </c>
      <c r="G2564" s="2" t="s">
        <v>39</v>
      </c>
      <c r="H2564" s="2" t="s">
        <v>39</v>
      </c>
      <c r="I2564" s="18">
        <v>33108</v>
      </c>
      <c r="P2564" s="16" t="str">
        <f t="shared" si="120"/>
        <v>662630</v>
      </c>
      <c r="Q2564" s="16" t="str">
        <f>IFERROR(VLOOKUP($P2564,'Kredieten productgroepen functi'!$C:$M,2,FALSE),"n.v.t.")</f>
        <v>EHS Zuidl/Mid Gro</v>
      </c>
      <c r="R2564" s="16" t="str">
        <f t="shared" si="121"/>
        <v>423139</v>
      </c>
      <c r="S2564" s="16" t="str">
        <f>IFERROR(VLOOKUP($R2564,Kostensoorten!$C:$J,2,FALSE),"n.v.t.")</f>
        <v>Overige diensten van derden</v>
      </c>
      <c r="T2564" s="16" t="s">
        <v>39</v>
      </c>
      <c r="U2564" s="16" t="s">
        <v>39</v>
      </c>
      <c r="V2564" s="16" t="s">
        <v>39</v>
      </c>
      <c r="W2564" s="16" t="s">
        <v>39</v>
      </c>
      <c r="X2564" s="16" t="s">
        <v>39</v>
      </c>
      <c r="Y2564" s="16" t="s">
        <v>39</v>
      </c>
      <c r="Z2564" s="16" t="s">
        <v>39</v>
      </c>
      <c r="AA2564" s="16" t="s">
        <v>39</v>
      </c>
      <c r="AB2564" s="16" t="s">
        <v>39</v>
      </c>
      <c r="AC2564" s="16" t="s">
        <v>39</v>
      </c>
      <c r="AD2564" s="16" t="s">
        <v>39</v>
      </c>
      <c r="AE2564" s="16" t="s">
        <v>39</v>
      </c>
      <c r="AF2564" s="16" t="s">
        <v>39</v>
      </c>
      <c r="AG2564" s="16" t="s">
        <v>39</v>
      </c>
      <c r="AH2564" s="16" t="s">
        <v>39</v>
      </c>
      <c r="AI2564" s="16" t="s">
        <v>39</v>
      </c>
      <c r="AJ2564" s="16" t="s">
        <v>39</v>
      </c>
      <c r="AL2564" s="16" t="s">
        <v>39</v>
      </c>
      <c r="AM2564" s="16" t="s">
        <v>39</v>
      </c>
      <c r="AN2564" s="16" t="str">
        <f>IFERROR(VLOOKUP($P2564,'Kredieten productgroepen functi'!$C:$M,6,FALSE),"n.v.t.")</f>
        <v>6206</v>
      </c>
      <c r="AO2564" s="16" t="str">
        <f>IFERROR(VLOOKUP($P2564,'Kredieten productgroepen functi'!$C:$M,7,FALSE),"n.v.t.")</f>
        <v>Natuurontwikkeling (PLG)</v>
      </c>
      <c r="AP2564" s="16" t="str">
        <f>IFERROR(VLOOKUP($P2564,'Kredieten productgroepen functi'!$C:$M,8,FALSE),"n.v.t.")</f>
        <v>62</v>
      </c>
      <c r="AQ2564" s="16" t="str">
        <f>IFERROR(VLOOKUP($P2564,'Kredieten productgroepen functi'!$C:$M,9,FALSE),"n.v.t.")</f>
        <v>Natuur</v>
      </c>
      <c r="AR2564" s="16" t="str">
        <f>IFERROR(VLOOKUP($P2564,'Kredieten productgroepen functi'!$C:$M,10,FALSE),"n.v.t.")</f>
        <v>6</v>
      </c>
      <c r="AS2564" s="16" t="str">
        <f>IFERROR(VLOOKUP($P2564,'Kredieten productgroepen functi'!$C:$M,11,FALSE),"n.v.t.")</f>
        <v>Recreatie en natuur</v>
      </c>
      <c r="AT2564" s="16" t="str">
        <f t="shared" si="122"/>
        <v>Lasten</v>
      </c>
      <c r="AU2564" s="16" t="str">
        <f>IFERROR(VLOOKUP($R2564,Kostensoorten!$C:$J,7,FALSE),"n.v.t.")</f>
        <v>2.3.1</v>
      </c>
      <c r="AV2564" s="16" t="str">
        <f>IFERROR(VLOOKUP($R2564,Kostensoorten!$C:$J,8,FALSE),"n.v.t.")</f>
        <v>Aankopen niet duurzame goedere</v>
      </c>
    </row>
    <row r="2565" spans="6:48">
      <c r="F2565" s="2" t="s">
        <v>6811</v>
      </c>
      <c r="G2565" s="2" t="s">
        <v>39</v>
      </c>
      <c r="H2565" s="2" t="s">
        <v>39</v>
      </c>
      <c r="I2565" s="18">
        <v>6597.65</v>
      </c>
      <c r="P2565" s="16" t="str">
        <f t="shared" si="120"/>
        <v>662630</v>
      </c>
      <c r="Q2565" s="16" t="str">
        <f>IFERROR(VLOOKUP($P2565,'Kredieten productgroepen functi'!$C:$M,2,FALSE),"n.v.t.")</f>
        <v>EHS Zuidl/Mid Gro</v>
      </c>
      <c r="R2565" s="16" t="str">
        <f t="shared" si="121"/>
        <v>430002</v>
      </c>
      <c r="S2565" s="16" t="str">
        <f>IFERROR(VLOOKUP($R2565,Kostensoorten!$C:$J,2,FALSE),"n.v.t.")</f>
        <v>Onroerendzaakbelasting</v>
      </c>
      <c r="T2565" s="16" t="s">
        <v>39</v>
      </c>
      <c r="U2565" s="16" t="s">
        <v>39</v>
      </c>
      <c r="V2565" s="16" t="s">
        <v>39</v>
      </c>
      <c r="W2565" s="16" t="s">
        <v>39</v>
      </c>
      <c r="X2565" s="16" t="s">
        <v>39</v>
      </c>
      <c r="Y2565" s="16" t="s">
        <v>39</v>
      </c>
      <c r="Z2565" s="16" t="s">
        <v>39</v>
      </c>
      <c r="AA2565" s="16" t="s">
        <v>39</v>
      </c>
      <c r="AB2565" s="16" t="s">
        <v>39</v>
      </c>
      <c r="AC2565" s="16" t="s">
        <v>39</v>
      </c>
      <c r="AD2565" s="16" t="s">
        <v>39</v>
      </c>
      <c r="AE2565" s="16" t="s">
        <v>39</v>
      </c>
      <c r="AF2565" s="16" t="s">
        <v>39</v>
      </c>
      <c r="AG2565" s="16" t="s">
        <v>39</v>
      </c>
      <c r="AH2565" s="16" t="s">
        <v>39</v>
      </c>
      <c r="AI2565" s="16" t="s">
        <v>39</v>
      </c>
      <c r="AJ2565" s="16" t="s">
        <v>39</v>
      </c>
      <c r="AL2565" s="16" t="s">
        <v>39</v>
      </c>
      <c r="AM2565" s="16" t="s">
        <v>39</v>
      </c>
      <c r="AN2565" s="16" t="str">
        <f>IFERROR(VLOOKUP($P2565,'Kredieten productgroepen functi'!$C:$M,6,FALSE),"n.v.t.")</f>
        <v>6206</v>
      </c>
      <c r="AO2565" s="16" t="str">
        <f>IFERROR(VLOOKUP($P2565,'Kredieten productgroepen functi'!$C:$M,7,FALSE),"n.v.t.")</f>
        <v>Natuurontwikkeling (PLG)</v>
      </c>
      <c r="AP2565" s="16" t="str">
        <f>IFERROR(VLOOKUP($P2565,'Kredieten productgroepen functi'!$C:$M,8,FALSE),"n.v.t.")</f>
        <v>62</v>
      </c>
      <c r="AQ2565" s="16" t="str">
        <f>IFERROR(VLOOKUP($P2565,'Kredieten productgroepen functi'!$C:$M,9,FALSE),"n.v.t.")</f>
        <v>Natuur</v>
      </c>
      <c r="AR2565" s="16" t="str">
        <f>IFERROR(VLOOKUP($P2565,'Kredieten productgroepen functi'!$C:$M,10,FALSE),"n.v.t.")</f>
        <v>6</v>
      </c>
      <c r="AS2565" s="16" t="str">
        <f>IFERROR(VLOOKUP($P2565,'Kredieten productgroepen functi'!$C:$M,11,FALSE),"n.v.t.")</f>
        <v>Recreatie en natuur</v>
      </c>
      <c r="AT2565" s="16" t="str">
        <f t="shared" si="122"/>
        <v>Lasten</v>
      </c>
      <c r="AU2565" s="16" t="str">
        <f>IFERROR(VLOOKUP($R2565,Kostensoorten!$C:$J,7,FALSE),"n.v.t.")</f>
        <v>3.0</v>
      </c>
      <c r="AV2565" s="16" t="str">
        <f>IFERROR(VLOOKUP($R2565,Kostensoorten!$C:$J,8,FALSE),"n.v.t.")</f>
        <v>Belastingen</v>
      </c>
    </row>
    <row r="2566" spans="6:48">
      <c r="F2566" s="2" t="s">
        <v>6812</v>
      </c>
      <c r="G2566" s="2" t="s">
        <v>39</v>
      </c>
      <c r="H2566" s="2" t="s">
        <v>39</v>
      </c>
      <c r="I2566" s="18">
        <v>240.78</v>
      </c>
      <c r="P2566" s="16" t="str">
        <f t="shared" ref="P2566:P2629" si="123">IF(RIGHT(LEFT(F2566,6),1)=".",LEFT(F2566,5),LEFT(F2566,6))</f>
        <v>662630</v>
      </c>
      <c r="Q2566" s="16" t="str">
        <f>IFERROR(VLOOKUP($P2566,'Kredieten productgroepen functi'!$C:$M,2,FALSE),"n.v.t.")</f>
        <v>EHS Zuidl/Mid Gro</v>
      </c>
      <c r="R2566" s="16" t="str">
        <f t="shared" ref="R2566:R2629" si="124">IF(RIGHT(LEFT(F2566,6),1)=".",RIGHT(LEFT(F2566,12),6),RIGHT(LEFT(F2566,13),6))</f>
        <v>430003</v>
      </c>
      <c r="S2566" s="16" t="str">
        <f>IFERROR(VLOOKUP($R2566,Kostensoorten!$C:$J,2,FALSE),"n.v.t.")</f>
        <v>Waterschapslasten</v>
      </c>
      <c r="T2566" s="16" t="s">
        <v>39</v>
      </c>
      <c r="U2566" s="16" t="s">
        <v>39</v>
      </c>
      <c r="V2566" s="16" t="s">
        <v>39</v>
      </c>
      <c r="W2566" s="16" t="s">
        <v>39</v>
      </c>
      <c r="X2566" s="16" t="s">
        <v>39</v>
      </c>
      <c r="Y2566" s="16" t="s">
        <v>39</v>
      </c>
      <c r="Z2566" s="16" t="s">
        <v>39</v>
      </c>
      <c r="AA2566" s="16" t="s">
        <v>39</v>
      </c>
      <c r="AB2566" s="16" t="s">
        <v>39</v>
      </c>
      <c r="AC2566" s="16" t="s">
        <v>39</v>
      </c>
      <c r="AD2566" s="16" t="s">
        <v>39</v>
      </c>
      <c r="AE2566" s="16" t="s">
        <v>39</v>
      </c>
      <c r="AF2566" s="16" t="s">
        <v>39</v>
      </c>
      <c r="AG2566" s="16" t="s">
        <v>39</v>
      </c>
      <c r="AH2566" s="16" t="s">
        <v>39</v>
      </c>
      <c r="AI2566" s="16" t="s">
        <v>39</v>
      </c>
      <c r="AJ2566" s="16" t="s">
        <v>39</v>
      </c>
      <c r="AL2566" s="16" t="s">
        <v>39</v>
      </c>
      <c r="AM2566" s="16" t="s">
        <v>39</v>
      </c>
      <c r="AN2566" s="16" t="str">
        <f>IFERROR(VLOOKUP($P2566,'Kredieten productgroepen functi'!$C:$M,6,FALSE),"n.v.t.")</f>
        <v>6206</v>
      </c>
      <c r="AO2566" s="16" t="str">
        <f>IFERROR(VLOOKUP($P2566,'Kredieten productgroepen functi'!$C:$M,7,FALSE),"n.v.t.")</f>
        <v>Natuurontwikkeling (PLG)</v>
      </c>
      <c r="AP2566" s="16" t="str">
        <f>IFERROR(VLOOKUP($P2566,'Kredieten productgroepen functi'!$C:$M,8,FALSE),"n.v.t.")</f>
        <v>62</v>
      </c>
      <c r="AQ2566" s="16" t="str">
        <f>IFERROR(VLOOKUP($P2566,'Kredieten productgroepen functi'!$C:$M,9,FALSE),"n.v.t.")</f>
        <v>Natuur</v>
      </c>
      <c r="AR2566" s="16" t="str">
        <f>IFERROR(VLOOKUP($P2566,'Kredieten productgroepen functi'!$C:$M,10,FALSE),"n.v.t.")</f>
        <v>6</v>
      </c>
      <c r="AS2566" s="16" t="str">
        <f>IFERROR(VLOOKUP($P2566,'Kredieten productgroepen functi'!$C:$M,11,FALSE),"n.v.t.")</f>
        <v>Recreatie en natuur</v>
      </c>
      <c r="AT2566" s="16" t="str">
        <f t="shared" ref="AT2566:AT2629" si="125">IF(LEFT(R2566,1)="4","Lasten",IF(LEFT(R2566,1)="8","Baten","n.v.t."))</f>
        <v>Lasten</v>
      </c>
      <c r="AU2566" s="16" t="str">
        <f>IFERROR(VLOOKUP($R2566,Kostensoorten!$C:$J,7,FALSE),"n.v.t.")</f>
        <v>3.0</v>
      </c>
      <c r="AV2566" s="16" t="str">
        <f>IFERROR(VLOOKUP($R2566,Kostensoorten!$C:$J,8,FALSE),"n.v.t.")</f>
        <v>Belastingen</v>
      </c>
    </row>
    <row r="2567" spans="6:48">
      <c r="F2567" s="2" t="s">
        <v>8870</v>
      </c>
      <c r="G2567" s="2" t="s">
        <v>39</v>
      </c>
      <c r="H2567" s="2" t="s">
        <v>39</v>
      </c>
      <c r="I2567" s="18">
        <v>7500</v>
      </c>
      <c r="P2567" s="16" t="str">
        <f t="shared" si="123"/>
        <v>662630</v>
      </c>
      <c r="Q2567" s="16" t="str">
        <f>IFERROR(VLOOKUP($P2567,'Kredieten productgroepen functi'!$C:$M,2,FALSE),"n.v.t.")</f>
        <v>EHS Zuidl/Mid Gro</v>
      </c>
      <c r="R2567" s="16" t="str">
        <f t="shared" si="124"/>
        <v>440202</v>
      </c>
      <c r="S2567" s="16" t="str">
        <f>IFERROR(VLOOKUP($R2567,Kostensoorten!$C:$J,2,FALSE),"n.v.t.")</f>
        <v>Overige inkomensoverdr. aan overhdn</v>
      </c>
      <c r="T2567" s="16" t="s">
        <v>39</v>
      </c>
      <c r="U2567" s="16" t="s">
        <v>39</v>
      </c>
      <c r="V2567" s="16" t="s">
        <v>39</v>
      </c>
      <c r="W2567" s="16" t="s">
        <v>39</v>
      </c>
      <c r="X2567" s="16" t="s">
        <v>39</v>
      </c>
      <c r="Y2567" s="16" t="s">
        <v>39</v>
      </c>
      <c r="Z2567" s="16" t="s">
        <v>39</v>
      </c>
      <c r="AA2567" s="16" t="s">
        <v>39</v>
      </c>
      <c r="AB2567" s="16" t="s">
        <v>39</v>
      </c>
      <c r="AC2567" s="16" t="s">
        <v>39</v>
      </c>
      <c r="AD2567" s="16" t="s">
        <v>39</v>
      </c>
      <c r="AE2567" s="16" t="s">
        <v>39</v>
      </c>
      <c r="AF2567" s="16" t="s">
        <v>39</v>
      </c>
      <c r="AG2567" s="16" t="s">
        <v>39</v>
      </c>
      <c r="AH2567" s="16" t="s">
        <v>39</v>
      </c>
      <c r="AI2567" s="16" t="s">
        <v>39</v>
      </c>
      <c r="AJ2567" s="16" t="s">
        <v>39</v>
      </c>
      <c r="AL2567" s="16" t="s">
        <v>39</v>
      </c>
      <c r="AM2567" s="16" t="s">
        <v>39</v>
      </c>
      <c r="AN2567" s="16" t="str">
        <f>IFERROR(VLOOKUP($P2567,'Kredieten productgroepen functi'!$C:$M,6,FALSE),"n.v.t.")</f>
        <v>6206</v>
      </c>
      <c r="AO2567" s="16" t="str">
        <f>IFERROR(VLOOKUP($P2567,'Kredieten productgroepen functi'!$C:$M,7,FALSE),"n.v.t.")</f>
        <v>Natuurontwikkeling (PLG)</v>
      </c>
      <c r="AP2567" s="16" t="str">
        <f>IFERROR(VLOOKUP($P2567,'Kredieten productgroepen functi'!$C:$M,8,FALSE),"n.v.t.")</f>
        <v>62</v>
      </c>
      <c r="AQ2567" s="16" t="str">
        <f>IFERROR(VLOOKUP($P2567,'Kredieten productgroepen functi'!$C:$M,9,FALSE),"n.v.t.")</f>
        <v>Natuur</v>
      </c>
      <c r="AR2567" s="16" t="str">
        <f>IFERROR(VLOOKUP($P2567,'Kredieten productgroepen functi'!$C:$M,10,FALSE),"n.v.t.")</f>
        <v>6</v>
      </c>
      <c r="AS2567" s="16" t="str">
        <f>IFERROR(VLOOKUP($P2567,'Kredieten productgroepen functi'!$C:$M,11,FALSE),"n.v.t.")</f>
        <v>Recreatie en natuur</v>
      </c>
      <c r="AT2567" s="16" t="str">
        <f t="shared" si="125"/>
        <v>Lasten</v>
      </c>
      <c r="AU2567" s="16" t="str">
        <f>IFERROR(VLOOKUP($R2567,Kostensoorten!$C:$J,7,FALSE),"n.v.t.")</f>
        <v>4.0.2</v>
      </c>
      <c r="AV2567" s="16" t="str">
        <f>IFERROR(VLOOKUP($R2567,Kostensoorten!$C:$J,8,FALSE),"n.v.t.")</f>
        <v>Inkomensoverdrachten aan overh</v>
      </c>
    </row>
    <row r="2568" spans="6:48">
      <c r="F2568" s="2" t="s">
        <v>9929</v>
      </c>
      <c r="G2568" s="2" t="s">
        <v>39</v>
      </c>
      <c r="H2568" s="2" t="s">
        <v>39</v>
      </c>
      <c r="I2568" s="18">
        <v>193275</v>
      </c>
      <c r="P2568" s="16" t="str">
        <f t="shared" si="123"/>
        <v>662630</v>
      </c>
      <c r="Q2568" s="16" t="str">
        <f>IFERROR(VLOOKUP($P2568,'Kredieten productgroepen functi'!$C:$M,2,FALSE),"n.v.t.")</f>
        <v>EHS Zuidl/Mid Gro</v>
      </c>
      <c r="R2568" s="16" t="str">
        <f t="shared" si="124"/>
        <v>441101</v>
      </c>
      <c r="S2568" s="16" t="str">
        <f>IFERROR(VLOOKUP($R2568,Kostensoorten!$C:$J,2,FALSE),"n.v.t.")</f>
        <v>Investeringsbijdragen aan overheden</v>
      </c>
      <c r="T2568" s="16" t="s">
        <v>39</v>
      </c>
      <c r="U2568" s="16" t="s">
        <v>39</v>
      </c>
      <c r="V2568" s="16" t="s">
        <v>39</v>
      </c>
      <c r="W2568" s="16" t="s">
        <v>39</v>
      </c>
      <c r="X2568" s="16" t="s">
        <v>39</v>
      </c>
      <c r="Y2568" s="16" t="s">
        <v>39</v>
      </c>
      <c r="Z2568" s="16" t="s">
        <v>39</v>
      </c>
      <c r="AA2568" s="16" t="s">
        <v>39</v>
      </c>
      <c r="AB2568" s="16" t="s">
        <v>39</v>
      </c>
      <c r="AC2568" s="16" t="s">
        <v>39</v>
      </c>
      <c r="AD2568" s="16" t="s">
        <v>39</v>
      </c>
      <c r="AE2568" s="16" t="s">
        <v>39</v>
      </c>
      <c r="AF2568" s="16" t="s">
        <v>39</v>
      </c>
      <c r="AG2568" s="16" t="s">
        <v>39</v>
      </c>
      <c r="AH2568" s="16" t="s">
        <v>39</v>
      </c>
      <c r="AI2568" s="16" t="s">
        <v>39</v>
      </c>
      <c r="AJ2568" s="16" t="s">
        <v>39</v>
      </c>
      <c r="AL2568" s="16" t="s">
        <v>39</v>
      </c>
      <c r="AM2568" s="16" t="s">
        <v>39</v>
      </c>
      <c r="AN2568" s="16" t="str">
        <f>IFERROR(VLOOKUP($P2568,'Kredieten productgroepen functi'!$C:$M,6,FALSE),"n.v.t.")</f>
        <v>6206</v>
      </c>
      <c r="AO2568" s="16" t="str">
        <f>IFERROR(VLOOKUP($P2568,'Kredieten productgroepen functi'!$C:$M,7,FALSE),"n.v.t.")</f>
        <v>Natuurontwikkeling (PLG)</v>
      </c>
      <c r="AP2568" s="16" t="str">
        <f>IFERROR(VLOOKUP($P2568,'Kredieten productgroepen functi'!$C:$M,8,FALSE),"n.v.t.")</f>
        <v>62</v>
      </c>
      <c r="AQ2568" s="16" t="str">
        <f>IFERROR(VLOOKUP($P2568,'Kredieten productgroepen functi'!$C:$M,9,FALSE),"n.v.t.")</f>
        <v>Natuur</v>
      </c>
      <c r="AR2568" s="16" t="str">
        <f>IFERROR(VLOOKUP($P2568,'Kredieten productgroepen functi'!$C:$M,10,FALSE),"n.v.t.")</f>
        <v>6</v>
      </c>
      <c r="AS2568" s="16" t="str">
        <f>IFERROR(VLOOKUP($P2568,'Kredieten productgroepen functi'!$C:$M,11,FALSE),"n.v.t.")</f>
        <v>Recreatie en natuur</v>
      </c>
      <c r="AT2568" s="16" t="str">
        <f t="shared" si="125"/>
        <v>Lasten</v>
      </c>
      <c r="AU2568" s="16" t="str">
        <f>IFERROR(VLOOKUP($R2568,Kostensoorten!$C:$J,7,FALSE),"n.v.t.")</f>
        <v>4.1.1</v>
      </c>
      <c r="AV2568" s="16" t="str">
        <f>IFERROR(VLOOKUP($R2568,Kostensoorten!$C:$J,8,FALSE),"n.v.t.")</f>
        <v>Vermogensoverdrachten aan over</v>
      </c>
    </row>
    <row r="2569" spans="6:48">
      <c r="F2569" s="2" t="s">
        <v>9930</v>
      </c>
      <c r="G2569" s="2" t="s">
        <v>39</v>
      </c>
      <c r="H2569" s="2" t="s">
        <v>39</v>
      </c>
      <c r="I2569" s="18">
        <v>-1090623</v>
      </c>
      <c r="P2569" s="16" t="str">
        <f t="shared" si="123"/>
        <v>662630</v>
      </c>
      <c r="Q2569" s="16" t="str">
        <f>IFERROR(VLOOKUP($P2569,'Kredieten productgroepen functi'!$C:$M,2,FALSE),"n.v.t.")</f>
        <v>EHS Zuidl/Mid Gro</v>
      </c>
      <c r="R2569" s="16" t="str">
        <f t="shared" si="124"/>
        <v>820110</v>
      </c>
      <c r="S2569" s="16" t="str">
        <f>IFERROR(VLOOKUP($R2569,Kostensoorten!$C:$J,2,FALSE),"n.v.t.")</f>
        <v>Verkoop grond</v>
      </c>
      <c r="T2569" s="16" t="s">
        <v>39</v>
      </c>
      <c r="U2569" s="16" t="s">
        <v>39</v>
      </c>
      <c r="V2569" s="16" t="s">
        <v>39</v>
      </c>
      <c r="W2569" s="16" t="s">
        <v>39</v>
      </c>
      <c r="X2569" s="16" t="s">
        <v>39</v>
      </c>
      <c r="Y2569" s="16" t="s">
        <v>39</v>
      </c>
      <c r="Z2569" s="16" t="s">
        <v>39</v>
      </c>
      <c r="AA2569" s="16" t="s">
        <v>39</v>
      </c>
      <c r="AB2569" s="16" t="s">
        <v>39</v>
      </c>
      <c r="AC2569" s="16" t="s">
        <v>39</v>
      </c>
      <c r="AD2569" s="16" t="s">
        <v>39</v>
      </c>
      <c r="AE2569" s="16" t="s">
        <v>39</v>
      </c>
      <c r="AF2569" s="16" t="s">
        <v>39</v>
      </c>
      <c r="AG2569" s="16" t="s">
        <v>39</v>
      </c>
      <c r="AH2569" s="16" t="s">
        <v>39</v>
      </c>
      <c r="AI2569" s="16" t="s">
        <v>39</v>
      </c>
      <c r="AJ2569" s="16" t="s">
        <v>39</v>
      </c>
      <c r="AL2569" s="16" t="s">
        <v>39</v>
      </c>
      <c r="AM2569" s="16" t="s">
        <v>39</v>
      </c>
      <c r="AN2569" s="16" t="str">
        <f>IFERROR(VLOOKUP($P2569,'Kredieten productgroepen functi'!$C:$M,6,FALSE),"n.v.t.")</f>
        <v>6206</v>
      </c>
      <c r="AO2569" s="16" t="str">
        <f>IFERROR(VLOOKUP($P2569,'Kredieten productgroepen functi'!$C:$M,7,FALSE),"n.v.t.")</f>
        <v>Natuurontwikkeling (PLG)</v>
      </c>
      <c r="AP2569" s="16" t="str">
        <f>IFERROR(VLOOKUP($P2569,'Kredieten productgroepen functi'!$C:$M,8,FALSE),"n.v.t.")</f>
        <v>62</v>
      </c>
      <c r="AQ2569" s="16" t="str">
        <f>IFERROR(VLOOKUP($P2569,'Kredieten productgroepen functi'!$C:$M,9,FALSE),"n.v.t.")</f>
        <v>Natuur</v>
      </c>
      <c r="AR2569" s="16" t="str">
        <f>IFERROR(VLOOKUP($P2569,'Kredieten productgroepen functi'!$C:$M,10,FALSE),"n.v.t.")</f>
        <v>6</v>
      </c>
      <c r="AS2569" s="16" t="str">
        <f>IFERROR(VLOOKUP($P2569,'Kredieten productgroepen functi'!$C:$M,11,FALSE),"n.v.t.")</f>
        <v>Recreatie en natuur</v>
      </c>
      <c r="AT2569" s="16" t="str">
        <f t="shared" si="125"/>
        <v>Baten</v>
      </c>
      <c r="AU2569" s="16" t="str">
        <f>IFERROR(VLOOKUP($R2569,Kostensoorten!$C:$J,7,FALSE),"n.v.t.")</f>
        <v>2.0.1</v>
      </c>
      <c r="AV2569" s="16" t="str">
        <f>IFERROR(VLOOKUP($R2569,Kostensoorten!$C:$J,8,FALSE),"n.v.t.")</f>
        <v>Verkoop grond</v>
      </c>
    </row>
    <row r="2570" spans="6:48">
      <c r="F2570" s="2" t="s">
        <v>9931</v>
      </c>
      <c r="G2570" s="2" t="s">
        <v>39</v>
      </c>
      <c r="H2570" s="2" t="s">
        <v>39</v>
      </c>
      <c r="I2570" s="18">
        <v>-81933</v>
      </c>
      <c r="P2570" s="16" t="str">
        <f t="shared" si="123"/>
        <v>662630</v>
      </c>
      <c r="Q2570" s="16" t="str">
        <f>IFERROR(VLOOKUP($P2570,'Kredieten productgroepen functi'!$C:$M,2,FALSE),"n.v.t.")</f>
        <v>EHS Zuidl/Mid Gro</v>
      </c>
      <c r="R2570" s="16" t="str">
        <f t="shared" si="124"/>
        <v>822210</v>
      </c>
      <c r="S2570" s="16" t="str">
        <f>IFERROR(VLOOKUP($R2570,Kostensoorten!$C:$J,2,FALSE),"n.v.t.")</f>
        <v>Pachten en erfpachten</v>
      </c>
      <c r="T2570" s="16" t="s">
        <v>39</v>
      </c>
      <c r="U2570" s="16" t="s">
        <v>39</v>
      </c>
      <c r="V2570" s="16" t="s">
        <v>39</v>
      </c>
      <c r="W2570" s="16" t="s">
        <v>39</v>
      </c>
      <c r="X2570" s="16" t="s">
        <v>39</v>
      </c>
      <c r="Y2570" s="16" t="s">
        <v>39</v>
      </c>
      <c r="Z2570" s="16" t="s">
        <v>39</v>
      </c>
      <c r="AA2570" s="16" t="s">
        <v>39</v>
      </c>
      <c r="AB2570" s="16" t="s">
        <v>39</v>
      </c>
      <c r="AC2570" s="16" t="s">
        <v>39</v>
      </c>
      <c r="AD2570" s="16" t="s">
        <v>39</v>
      </c>
      <c r="AE2570" s="16" t="s">
        <v>39</v>
      </c>
      <c r="AF2570" s="16" t="s">
        <v>39</v>
      </c>
      <c r="AG2570" s="16" t="s">
        <v>39</v>
      </c>
      <c r="AH2570" s="16" t="s">
        <v>39</v>
      </c>
      <c r="AI2570" s="16" t="s">
        <v>39</v>
      </c>
      <c r="AJ2570" s="16" t="s">
        <v>39</v>
      </c>
      <c r="AL2570" s="16" t="s">
        <v>39</v>
      </c>
      <c r="AM2570" s="16" t="s">
        <v>39</v>
      </c>
      <c r="AN2570" s="16" t="str">
        <f>IFERROR(VLOOKUP($P2570,'Kredieten productgroepen functi'!$C:$M,6,FALSE),"n.v.t.")</f>
        <v>6206</v>
      </c>
      <c r="AO2570" s="16" t="str">
        <f>IFERROR(VLOOKUP($P2570,'Kredieten productgroepen functi'!$C:$M,7,FALSE),"n.v.t.")</f>
        <v>Natuurontwikkeling (PLG)</v>
      </c>
      <c r="AP2570" s="16" t="str">
        <f>IFERROR(VLOOKUP($P2570,'Kredieten productgroepen functi'!$C:$M,8,FALSE),"n.v.t.")</f>
        <v>62</v>
      </c>
      <c r="AQ2570" s="16" t="str">
        <f>IFERROR(VLOOKUP($P2570,'Kredieten productgroepen functi'!$C:$M,9,FALSE),"n.v.t.")</f>
        <v>Natuur</v>
      </c>
      <c r="AR2570" s="16" t="str">
        <f>IFERROR(VLOOKUP($P2570,'Kredieten productgroepen functi'!$C:$M,10,FALSE),"n.v.t.")</f>
        <v>6</v>
      </c>
      <c r="AS2570" s="16" t="str">
        <f>IFERROR(VLOOKUP($P2570,'Kredieten productgroepen functi'!$C:$M,11,FALSE),"n.v.t.")</f>
        <v>Recreatie en natuur</v>
      </c>
      <c r="AT2570" s="16" t="str">
        <f t="shared" si="125"/>
        <v>Baten</v>
      </c>
      <c r="AU2570" s="16" t="str">
        <f>IFERROR(VLOOKUP($R2570,Kostensoorten!$C:$J,7,FALSE),"n.v.t.")</f>
        <v>2.2.2</v>
      </c>
      <c r="AV2570" s="16" t="str">
        <f>IFERROR(VLOOKUP($R2570,Kostensoorten!$C:$J,8,FALSE),"n.v.t.")</f>
        <v>Pachten en erfpachten</v>
      </c>
    </row>
    <row r="2571" spans="6:48">
      <c r="F2571" s="2" t="s">
        <v>7131</v>
      </c>
      <c r="G2571" s="2" t="s">
        <v>39</v>
      </c>
      <c r="H2571" s="2" t="s">
        <v>39</v>
      </c>
      <c r="I2571" s="18">
        <v>84411.5</v>
      </c>
      <c r="P2571" s="16" t="str">
        <f t="shared" si="123"/>
        <v>662640</v>
      </c>
      <c r="Q2571" s="16" t="str">
        <f>IFERROR(VLOOKUP($P2571,'Kredieten productgroepen functi'!$C:$M,2,FALSE),"n.v.t.")</f>
        <v>Project natuur</v>
      </c>
      <c r="R2571" s="16" t="str">
        <f t="shared" si="124"/>
        <v>423132</v>
      </c>
      <c r="S2571" s="16" t="str">
        <f>IFERROR(VLOOKUP($R2571,Kostensoorten!$C:$J,2,FALSE),"n.v.t.")</f>
        <v>Adviesdiensten door derden</v>
      </c>
      <c r="T2571" s="16" t="s">
        <v>39</v>
      </c>
      <c r="U2571" s="16" t="s">
        <v>39</v>
      </c>
      <c r="V2571" s="16" t="s">
        <v>39</v>
      </c>
      <c r="W2571" s="16" t="s">
        <v>39</v>
      </c>
      <c r="X2571" s="16" t="s">
        <v>39</v>
      </c>
      <c r="Y2571" s="16" t="s">
        <v>39</v>
      </c>
      <c r="Z2571" s="16" t="s">
        <v>39</v>
      </c>
      <c r="AA2571" s="16" t="s">
        <v>39</v>
      </c>
      <c r="AB2571" s="16" t="s">
        <v>39</v>
      </c>
      <c r="AC2571" s="16" t="s">
        <v>39</v>
      </c>
      <c r="AD2571" s="16" t="s">
        <v>39</v>
      </c>
      <c r="AE2571" s="16" t="s">
        <v>39</v>
      </c>
      <c r="AF2571" s="16" t="s">
        <v>39</v>
      </c>
      <c r="AG2571" s="16" t="s">
        <v>39</v>
      </c>
      <c r="AH2571" s="16" t="s">
        <v>39</v>
      </c>
      <c r="AI2571" s="16" t="s">
        <v>39</v>
      </c>
      <c r="AJ2571" s="16" t="s">
        <v>39</v>
      </c>
      <c r="AL2571" s="16" t="s">
        <v>39</v>
      </c>
      <c r="AM2571" s="16" t="s">
        <v>39</v>
      </c>
      <c r="AN2571" s="16" t="str">
        <f>IFERROR(VLOOKUP($P2571,'Kredieten productgroepen functi'!$C:$M,6,FALSE),"n.v.t.")</f>
        <v>6206</v>
      </c>
      <c r="AO2571" s="16" t="str">
        <f>IFERROR(VLOOKUP($P2571,'Kredieten productgroepen functi'!$C:$M,7,FALSE),"n.v.t.")</f>
        <v>Natuurontwikkeling (PLG)</v>
      </c>
      <c r="AP2571" s="16" t="str">
        <f>IFERROR(VLOOKUP($P2571,'Kredieten productgroepen functi'!$C:$M,8,FALSE),"n.v.t.")</f>
        <v>62</v>
      </c>
      <c r="AQ2571" s="16" t="str">
        <f>IFERROR(VLOOKUP($P2571,'Kredieten productgroepen functi'!$C:$M,9,FALSE),"n.v.t.")</f>
        <v>Natuur</v>
      </c>
      <c r="AR2571" s="16" t="str">
        <f>IFERROR(VLOOKUP($P2571,'Kredieten productgroepen functi'!$C:$M,10,FALSE),"n.v.t.")</f>
        <v>6</v>
      </c>
      <c r="AS2571" s="16" t="str">
        <f>IFERROR(VLOOKUP($P2571,'Kredieten productgroepen functi'!$C:$M,11,FALSE),"n.v.t.")</f>
        <v>Recreatie en natuur</v>
      </c>
      <c r="AT2571" s="16" t="str">
        <f t="shared" si="125"/>
        <v>Lasten</v>
      </c>
      <c r="AU2571" s="16" t="str">
        <f>IFERROR(VLOOKUP($R2571,Kostensoorten!$C:$J,7,FALSE),"n.v.t.")</f>
        <v>2.3.1</v>
      </c>
      <c r="AV2571" s="16" t="str">
        <f>IFERROR(VLOOKUP($R2571,Kostensoorten!$C:$J,8,FALSE),"n.v.t.")</f>
        <v>Aankopen niet duurzame goedere</v>
      </c>
    </row>
    <row r="2572" spans="6:48">
      <c r="F2572" s="2" t="s">
        <v>9932</v>
      </c>
      <c r="G2572" s="2" t="s">
        <v>39</v>
      </c>
      <c r="H2572" s="2" t="s">
        <v>39</v>
      </c>
      <c r="I2572" s="18">
        <v>-21000</v>
      </c>
      <c r="P2572" s="16" t="str">
        <f t="shared" si="123"/>
        <v>662640</v>
      </c>
      <c r="Q2572" s="16" t="str">
        <f>IFERROR(VLOOKUP($P2572,'Kredieten productgroepen functi'!$C:$M,2,FALSE),"n.v.t.")</f>
        <v>Project natuur</v>
      </c>
      <c r="R2572" s="16" t="str">
        <f t="shared" si="124"/>
        <v>423139</v>
      </c>
      <c r="S2572" s="16" t="str">
        <f>IFERROR(VLOOKUP($R2572,Kostensoorten!$C:$J,2,FALSE),"n.v.t.")</f>
        <v>Overige diensten van derden</v>
      </c>
      <c r="T2572" s="16" t="s">
        <v>39</v>
      </c>
      <c r="U2572" s="16" t="s">
        <v>39</v>
      </c>
      <c r="V2572" s="16" t="s">
        <v>39</v>
      </c>
      <c r="W2572" s="16" t="s">
        <v>39</v>
      </c>
      <c r="X2572" s="16" t="s">
        <v>39</v>
      </c>
      <c r="Y2572" s="16" t="s">
        <v>39</v>
      </c>
      <c r="Z2572" s="16" t="s">
        <v>39</v>
      </c>
      <c r="AA2572" s="16" t="s">
        <v>39</v>
      </c>
      <c r="AB2572" s="16" t="s">
        <v>39</v>
      </c>
      <c r="AC2572" s="16" t="s">
        <v>39</v>
      </c>
      <c r="AD2572" s="16" t="s">
        <v>39</v>
      </c>
      <c r="AE2572" s="16" t="s">
        <v>39</v>
      </c>
      <c r="AF2572" s="16" t="s">
        <v>39</v>
      </c>
      <c r="AG2572" s="16" t="s">
        <v>39</v>
      </c>
      <c r="AH2572" s="16" t="s">
        <v>39</v>
      </c>
      <c r="AI2572" s="16" t="s">
        <v>39</v>
      </c>
      <c r="AJ2572" s="16" t="s">
        <v>39</v>
      </c>
      <c r="AL2572" s="16" t="s">
        <v>39</v>
      </c>
      <c r="AM2572" s="16" t="s">
        <v>39</v>
      </c>
      <c r="AN2572" s="16" t="str">
        <f>IFERROR(VLOOKUP($P2572,'Kredieten productgroepen functi'!$C:$M,6,FALSE),"n.v.t.")</f>
        <v>6206</v>
      </c>
      <c r="AO2572" s="16" t="str">
        <f>IFERROR(VLOOKUP($P2572,'Kredieten productgroepen functi'!$C:$M,7,FALSE),"n.v.t.")</f>
        <v>Natuurontwikkeling (PLG)</v>
      </c>
      <c r="AP2572" s="16" t="str">
        <f>IFERROR(VLOOKUP($P2572,'Kredieten productgroepen functi'!$C:$M,8,FALSE),"n.v.t.")</f>
        <v>62</v>
      </c>
      <c r="AQ2572" s="16" t="str">
        <f>IFERROR(VLOOKUP($P2572,'Kredieten productgroepen functi'!$C:$M,9,FALSE),"n.v.t.")</f>
        <v>Natuur</v>
      </c>
      <c r="AR2572" s="16" t="str">
        <f>IFERROR(VLOOKUP($P2572,'Kredieten productgroepen functi'!$C:$M,10,FALSE),"n.v.t.")</f>
        <v>6</v>
      </c>
      <c r="AS2572" s="16" t="str">
        <f>IFERROR(VLOOKUP($P2572,'Kredieten productgroepen functi'!$C:$M,11,FALSE),"n.v.t.")</f>
        <v>Recreatie en natuur</v>
      </c>
      <c r="AT2572" s="16" t="str">
        <f t="shared" si="125"/>
        <v>Lasten</v>
      </c>
      <c r="AU2572" s="16" t="str">
        <f>IFERROR(VLOOKUP($R2572,Kostensoorten!$C:$J,7,FALSE),"n.v.t.")</f>
        <v>2.3.1</v>
      </c>
      <c r="AV2572" s="16" t="str">
        <f>IFERROR(VLOOKUP($R2572,Kostensoorten!$C:$J,8,FALSE),"n.v.t.")</f>
        <v>Aankopen niet duurzame goedere</v>
      </c>
    </row>
    <row r="2573" spans="6:48">
      <c r="F2573" s="2" t="s">
        <v>9933</v>
      </c>
      <c r="G2573" s="2" t="s">
        <v>39</v>
      </c>
      <c r="H2573" s="2" t="s">
        <v>39</v>
      </c>
      <c r="I2573" s="18">
        <v>82.5</v>
      </c>
      <c r="P2573" s="16" t="str">
        <f t="shared" si="123"/>
        <v>662640</v>
      </c>
      <c r="Q2573" s="16" t="str">
        <f>IFERROR(VLOOKUP($P2573,'Kredieten productgroepen functi'!$C:$M,2,FALSE),"n.v.t.")</f>
        <v>Project natuur</v>
      </c>
      <c r="R2573" s="16" t="str">
        <f t="shared" si="124"/>
        <v>423142</v>
      </c>
      <c r="S2573" s="16" t="str">
        <f>IFERROR(VLOOKUP($R2573,Kostensoorten!$C:$J,2,FALSE),"n.v.t.")</f>
        <v>Geschenken aan externen/relaties</v>
      </c>
      <c r="T2573" s="16" t="s">
        <v>39</v>
      </c>
      <c r="U2573" s="16" t="s">
        <v>39</v>
      </c>
      <c r="V2573" s="16" t="s">
        <v>39</v>
      </c>
      <c r="W2573" s="16" t="s">
        <v>39</v>
      </c>
      <c r="X2573" s="16" t="s">
        <v>39</v>
      </c>
      <c r="Y2573" s="16" t="s">
        <v>39</v>
      </c>
      <c r="Z2573" s="16" t="s">
        <v>39</v>
      </c>
      <c r="AA2573" s="16" t="s">
        <v>39</v>
      </c>
      <c r="AB2573" s="16" t="s">
        <v>39</v>
      </c>
      <c r="AC2573" s="16" t="s">
        <v>39</v>
      </c>
      <c r="AD2573" s="16" t="s">
        <v>39</v>
      </c>
      <c r="AE2573" s="16" t="s">
        <v>39</v>
      </c>
      <c r="AF2573" s="16" t="s">
        <v>39</v>
      </c>
      <c r="AG2573" s="16" t="s">
        <v>39</v>
      </c>
      <c r="AH2573" s="16" t="s">
        <v>39</v>
      </c>
      <c r="AI2573" s="16" t="s">
        <v>39</v>
      </c>
      <c r="AJ2573" s="16" t="s">
        <v>39</v>
      </c>
      <c r="AL2573" s="16" t="s">
        <v>39</v>
      </c>
      <c r="AM2573" s="16" t="s">
        <v>39</v>
      </c>
      <c r="AN2573" s="16" t="str">
        <f>IFERROR(VLOOKUP($P2573,'Kredieten productgroepen functi'!$C:$M,6,FALSE),"n.v.t.")</f>
        <v>6206</v>
      </c>
      <c r="AO2573" s="16" t="str">
        <f>IFERROR(VLOOKUP($P2573,'Kredieten productgroepen functi'!$C:$M,7,FALSE),"n.v.t.")</f>
        <v>Natuurontwikkeling (PLG)</v>
      </c>
      <c r="AP2573" s="16" t="str">
        <f>IFERROR(VLOOKUP($P2573,'Kredieten productgroepen functi'!$C:$M,8,FALSE),"n.v.t.")</f>
        <v>62</v>
      </c>
      <c r="AQ2573" s="16" t="str">
        <f>IFERROR(VLOOKUP($P2573,'Kredieten productgroepen functi'!$C:$M,9,FALSE),"n.v.t.")</f>
        <v>Natuur</v>
      </c>
      <c r="AR2573" s="16" t="str">
        <f>IFERROR(VLOOKUP($P2573,'Kredieten productgroepen functi'!$C:$M,10,FALSE),"n.v.t.")</f>
        <v>6</v>
      </c>
      <c r="AS2573" s="16" t="str">
        <f>IFERROR(VLOOKUP($P2573,'Kredieten productgroepen functi'!$C:$M,11,FALSE),"n.v.t.")</f>
        <v>Recreatie en natuur</v>
      </c>
      <c r="AT2573" s="16" t="str">
        <f t="shared" si="125"/>
        <v>Lasten</v>
      </c>
      <c r="AU2573" s="16" t="str">
        <f>IFERROR(VLOOKUP($R2573,Kostensoorten!$C:$J,7,FALSE),"n.v.t.")</f>
        <v>2.3.1</v>
      </c>
      <c r="AV2573" s="16" t="str">
        <f>IFERROR(VLOOKUP($R2573,Kostensoorten!$C:$J,8,FALSE),"n.v.t.")</f>
        <v>Aankopen niet duurzame goedere</v>
      </c>
    </row>
    <row r="2574" spans="6:48">
      <c r="F2574" s="2" t="s">
        <v>8871</v>
      </c>
      <c r="G2574" s="2" t="s">
        <v>39</v>
      </c>
      <c r="H2574" s="2" t="s">
        <v>39</v>
      </c>
      <c r="I2574" s="18">
        <v>0</v>
      </c>
      <c r="P2574" s="16" t="str">
        <f t="shared" si="123"/>
        <v>662640</v>
      </c>
      <c r="Q2574" s="16" t="str">
        <f>IFERROR(VLOOKUP($P2574,'Kredieten productgroepen functi'!$C:$M,2,FALSE),"n.v.t.")</f>
        <v>Project natuur</v>
      </c>
      <c r="R2574" s="16" t="str">
        <f t="shared" si="124"/>
        <v>440101</v>
      </c>
      <c r="S2574" s="16" t="str">
        <f>IFERROR(VLOOKUP($R2574,Kostensoorten!$C:$J,2,FALSE),"n.v.t.")</f>
        <v>Subsidies aan producenten</v>
      </c>
      <c r="T2574" s="16" t="s">
        <v>39</v>
      </c>
      <c r="U2574" s="16" t="s">
        <v>39</v>
      </c>
      <c r="V2574" s="16" t="s">
        <v>39</v>
      </c>
      <c r="W2574" s="16" t="s">
        <v>39</v>
      </c>
      <c r="X2574" s="16" t="s">
        <v>39</v>
      </c>
      <c r="Y2574" s="16" t="s">
        <v>39</v>
      </c>
      <c r="Z2574" s="16" t="s">
        <v>39</v>
      </c>
      <c r="AA2574" s="16" t="s">
        <v>39</v>
      </c>
      <c r="AB2574" s="16" t="s">
        <v>39</v>
      </c>
      <c r="AC2574" s="16" t="s">
        <v>39</v>
      </c>
      <c r="AD2574" s="16" t="s">
        <v>39</v>
      </c>
      <c r="AE2574" s="16" t="s">
        <v>39</v>
      </c>
      <c r="AF2574" s="16" t="s">
        <v>39</v>
      </c>
      <c r="AG2574" s="16" t="s">
        <v>39</v>
      </c>
      <c r="AH2574" s="16" t="s">
        <v>39</v>
      </c>
      <c r="AI2574" s="16" t="s">
        <v>39</v>
      </c>
      <c r="AJ2574" s="16" t="s">
        <v>39</v>
      </c>
      <c r="AL2574" s="16" t="s">
        <v>39</v>
      </c>
      <c r="AM2574" s="16" t="s">
        <v>39</v>
      </c>
      <c r="AN2574" s="16" t="str">
        <f>IFERROR(VLOOKUP($P2574,'Kredieten productgroepen functi'!$C:$M,6,FALSE),"n.v.t.")</f>
        <v>6206</v>
      </c>
      <c r="AO2574" s="16" t="str">
        <f>IFERROR(VLOOKUP($P2574,'Kredieten productgroepen functi'!$C:$M,7,FALSE),"n.v.t.")</f>
        <v>Natuurontwikkeling (PLG)</v>
      </c>
      <c r="AP2574" s="16" t="str">
        <f>IFERROR(VLOOKUP($P2574,'Kredieten productgroepen functi'!$C:$M,8,FALSE),"n.v.t.")</f>
        <v>62</v>
      </c>
      <c r="AQ2574" s="16" t="str">
        <f>IFERROR(VLOOKUP($P2574,'Kredieten productgroepen functi'!$C:$M,9,FALSE),"n.v.t.")</f>
        <v>Natuur</v>
      </c>
      <c r="AR2574" s="16" t="str">
        <f>IFERROR(VLOOKUP($P2574,'Kredieten productgroepen functi'!$C:$M,10,FALSE),"n.v.t.")</f>
        <v>6</v>
      </c>
      <c r="AS2574" s="16" t="str">
        <f>IFERROR(VLOOKUP($P2574,'Kredieten productgroepen functi'!$C:$M,11,FALSE),"n.v.t.")</f>
        <v>Recreatie en natuur</v>
      </c>
      <c r="AT2574" s="16" t="str">
        <f t="shared" si="125"/>
        <v>Lasten</v>
      </c>
      <c r="AU2574" s="16" t="str">
        <f>IFERROR(VLOOKUP($R2574,Kostensoorten!$C:$J,7,FALSE),"n.v.t.")</f>
        <v>4.0.1</v>
      </c>
      <c r="AV2574" s="16" t="str">
        <f>IFERROR(VLOOKUP($R2574,Kostensoorten!$C:$J,8,FALSE),"n.v.t.")</f>
        <v>Subsidies aan producenten</v>
      </c>
    </row>
    <row r="2575" spans="6:48">
      <c r="F2575" s="2" t="s">
        <v>9934</v>
      </c>
      <c r="G2575" s="2" t="s">
        <v>39</v>
      </c>
      <c r="H2575" s="2" t="s">
        <v>39</v>
      </c>
      <c r="I2575" s="18">
        <v>8513</v>
      </c>
      <c r="P2575" s="16" t="str">
        <f t="shared" si="123"/>
        <v>662640</v>
      </c>
      <c r="Q2575" s="16" t="str">
        <f>IFERROR(VLOOKUP($P2575,'Kredieten productgroepen functi'!$C:$M,2,FALSE),"n.v.t.")</f>
        <v>Project natuur</v>
      </c>
      <c r="R2575" s="16" t="str">
        <f t="shared" si="124"/>
        <v>440201</v>
      </c>
      <c r="S2575" s="16" t="str">
        <f>IFERROR(VLOOKUP($R2575,Kostensoorten!$C:$J,2,FALSE),"n.v.t.")</f>
        <v>Exploitatiebijdragen aan overheden</v>
      </c>
      <c r="T2575" s="16" t="s">
        <v>39</v>
      </c>
      <c r="U2575" s="16" t="s">
        <v>39</v>
      </c>
      <c r="V2575" s="16" t="s">
        <v>39</v>
      </c>
      <c r="W2575" s="16" t="s">
        <v>39</v>
      </c>
      <c r="X2575" s="16" t="s">
        <v>39</v>
      </c>
      <c r="Y2575" s="16" t="s">
        <v>39</v>
      </c>
      <c r="Z2575" s="16" t="s">
        <v>39</v>
      </c>
      <c r="AA2575" s="16" t="s">
        <v>39</v>
      </c>
      <c r="AB2575" s="16" t="s">
        <v>39</v>
      </c>
      <c r="AC2575" s="16" t="s">
        <v>39</v>
      </c>
      <c r="AD2575" s="16" t="s">
        <v>39</v>
      </c>
      <c r="AE2575" s="16" t="s">
        <v>39</v>
      </c>
      <c r="AF2575" s="16" t="s">
        <v>39</v>
      </c>
      <c r="AG2575" s="16" t="s">
        <v>39</v>
      </c>
      <c r="AH2575" s="16" t="s">
        <v>39</v>
      </c>
      <c r="AI2575" s="16" t="s">
        <v>39</v>
      </c>
      <c r="AJ2575" s="16" t="s">
        <v>39</v>
      </c>
      <c r="AL2575" s="16" t="s">
        <v>39</v>
      </c>
      <c r="AM2575" s="16" t="s">
        <v>39</v>
      </c>
      <c r="AN2575" s="16" t="str">
        <f>IFERROR(VLOOKUP($P2575,'Kredieten productgroepen functi'!$C:$M,6,FALSE),"n.v.t.")</f>
        <v>6206</v>
      </c>
      <c r="AO2575" s="16" t="str">
        <f>IFERROR(VLOOKUP($P2575,'Kredieten productgroepen functi'!$C:$M,7,FALSE),"n.v.t.")</f>
        <v>Natuurontwikkeling (PLG)</v>
      </c>
      <c r="AP2575" s="16" t="str">
        <f>IFERROR(VLOOKUP($P2575,'Kredieten productgroepen functi'!$C:$M,8,FALSE),"n.v.t.")</f>
        <v>62</v>
      </c>
      <c r="AQ2575" s="16" t="str">
        <f>IFERROR(VLOOKUP($P2575,'Kredieten productgroepen functi'!$C:$M,9,FALSE),"n.v.t.")</f>
        <v>Natuur</v>
      </c>
      <c r="AR2575" s="16" t="str">
        <f>IFERROR(VLOOKUP($P2575,'Kredieten productgroepen functi'!$C:$M,10,FALSE),"n.v.t.")</f>
        <v>6</v>
      </c>
      <c r="AS2575" s="16" t="str">
        <f>IFERROR(VLOOKUP($P2575,'Kredieten productgroepen functi'!$C:$M,11,FALSE),"n.v.t.")</f>
        <v>Recreatie en natuur</v>
      </c>
      <c r="AT2575" s="16" t="str">
        <f t="shared" si="125"/>
        <v>Lasten</v>
      </c>
      <c r="AU2575" s="16" t="str">
        <f>IFERROR(VLOOKUP($R2575,Kostensoorten!$C:$J,7,FALSE),"n.v.t.")</f>
        <v>4.0.2</v>
      </c>
      <c r="AV2575" s="16" t="str">
        <f>IFERROR(VLOOKUP($R2575,Kostensoorten!$C:$J,8,FALSE),"n.v.t.")</f>
        <v>Inkomensoverdrachten aan overh</v>
      </c>
    </row>
    <row r="2576" spans="6:48">
      <c r="F2576" s="2" t="s">
        <v>6813</v>
      </c>
      <c r="G2576" s="2" t="s">
        <v>39</v>
      </c>
      <c r="H2576" s="2" t="s">
        <v>39</v>
      </c>
      <c r="I2576" s="18">
        <v>279978.96999999997</v>
      </c>
      <c r="P2576" s="16" t="str">
        <f t="shared" si="123"/>
        <v>662640</v>
      </c>
      <c r="Q2576" s="16" t="str">
        <f>IFERROR(VLOOKUP($P2576,'Kredieten productgroepen functi'!$C:$M,2,FALSE),"n.v.t.")</f>
        <v>Project natuur</v>
      </c>
      <c r="R2576" s="16" t="str">
        <f t="shared" si="124"/>
        <v>440301</v>
      </c>
      <c r="S2576" s="16" t="str">
        <f>IFERROR(VLOOKUP($R2576,Kostensoorten!$C:$J,2,FALSE),"n.v.t.")</f>
        <v>(Exploitatie)subsidies</v>
      </c>
      <c r="T2576" s="16" t="s">
        <v>39</v>
      </c>
      <c r="U2576" s="16" t="s">
        <v>39</v>
      </c>
      <c r="V2576" s="16" t="s">
        <v>39</v>
      </c>
      <c r="W2576" s="16" t="s">
        <v>39</v>
      </c>
      <c r="X2576" s="16" t="s">
        <v>39</v>
      </c>
      <c r="Y2576" s="16" t="s">
        <v>39</v>
      </c>
      <c r="Z2576" s="16" t="s">
        <v>39</v>
      </c>
      <c r="AA2576" s="16" t="s">
        <v>39</v>
      </c>
      <c r="AB2576" s="16" t="s">
        <v>39</v>
      </c>
      <c r="AC2576" s="16" t="s">
        <v>39</v>
      </c>
      <c r="AD2576" s="16" t="s">
        <v>39</v>
      </c>
      <c r="AE2576" s="16" t="s">
        <v>39</v>
      </c>
      <c r="AF2576" s="16" t="s">
        <v>39</v>
      </c>
      <c r="AG2576" s="16" t="s">
        <v>39</v>
      </c>
      <c r="AH2576" s="16" t="s">
        <v>39</v>
      </c>
      <c r="AI2576" s="16" t="s">
        <v>39</v>
      </c>
      <c r="AJ2576" s="16" t="s">
        <v>39</v>
      </c>
      <c r="AL2576" s="16" t="s">
        <v>39</v>
      </c>
      <c r="AM2576" s="16" t="s">
        <v>39</v>
      </c>
      <c r="AN2576" s="16" t="str">
        <f>IFERROR(VLOOKUP($P2576,'Kredieten productgroepen functi'!$C:$M,6,FALSE),"n.v.t.")</f>
        <v>6206</v>
      </c>
      <c r="AO2576" s="16" t="str">
        <f>IFERROR(VLOOKUP($P2576,'Kredieten productgroepen functi'!$C:$M,7,FALSE),"n.v.t.")</f>
        <v>Natuurontwikkeling (PLG)</v>
      </c>
      <c r="AP2576" s="16" t="str">
        <f>IFERROR(VLOOKUP($P2576,'Kredieten productgroepen functi'!$C:$M,8,FALSE),"n.v.t.")</f>
        <v>62</v>
      </c>
      <c r="AQ2576" s="16" t="str">
        <f>IFERROR(VLOOKUP($P2576,'Kredieten productgroepen functi'!$C:$M,9,FALSE),"n.v.t.")</f>
        <v>Natuur</v>
      </c>
      <c r="AR2576" s="16" t="str">
        <f>IFERROR(VLOOKUP($P2576,'Kredieten productgroepen functi'!$C:$M,10,FALSE),"n.v.t.")</f>
        <v>6</v>
      </c>
      <c r="AS2576" s="16" t="str">
        <f>IFERROR(VLOOKUP($P2576,'Kredieten productgroepen functi'!$C:$M,11,FALSE),"n.v.t.")</f>
        <v>Recreatie en natuur</v>
      </c>
      <c r="AT2576" s="16" t="str">
        <f t="shared" si="125"/>
        <v>Lasten</v>
      </c>
      <c r="AU2576" s="16" t="str">
        <f>IFERROR(VLOOKUP($R2576,Kostensoorten!$C:$J,7,FALSE),"n.v.t.")</f>
        <v>4.0.3</v>
      </c>
      <c r="AV2576" s="16" t="str">
        <f>IFERROR(VLOOKUP($R2576,Kostensoorten!$C:$J,8,FALSE),"n.v.t.")</f>
        <v>Overige inkomensoverdrachten</v>
      </c>
    </row>
    <row r="2577" spans="6:48">
      <c r="F2577" s="2" t="s">
        <v>8872</v>
      </c>
      <c r="G2577" s="2" t="s">
        <v>39</v>
      </c>
      <c r="H2577" s="2" t="s">
        <v>39</v>
      </c>
      <c r="I2577" s="18">
        <v>123750</v>
      </c>
      <c r="P2577" s="16" t="str">
        <f t="shared" si="123"/>
        <v>662640</v>
      </c>
      <c r="Q2577" s="16" t="str">
        <f>IFERROR(VLOOKUP($P2577,'Kredieten productgroepen functi'!$C:$M,2,FALSE),"n.v.t.")</f>
        <v>Project natuur</v>
      </c>
      <c r="R2577" s="16" t="str">
        <f t="shared" si="124"/>
        <v>441101</v>
      </c>
      <c r="S2577" s="16" t="str">
        <f>IFERROR(VLOOKUP($R2577,Kostensoorten!$C:$J,2,FALSE),"n.v.t.")</f>
        <v>Investeringsbijdragen aan overheden</v>
      </c>
      <c r="T2577" s="16" t="s">
        <v>39</v>
      </c>
      <c r="U2577" s="16" t="s">
        <v>39</v>
      </c>
      <c r="V2577" s="16" t="s">
        <v>39</v>
      </c>
      <c r="W2577" s="16" t="s">
        <v>39</v>
      </c>
      <c r="X2577" s="16" t="s">
        <v>39</v>
      </c>
      <c r="Y2577" s="16" t="s">
        <v>39</v>
      </c>
      <c r="Z2577" s="16" t="s">
        <v>39</v>
      </c>
      <c r="AA2577" s="16" t="s">
        <v>39</v>
      </c>
      <c r="AB2577" s="16" t="s">
        <v>39</v>
      </c>
      <c r="AC2577" s="16" t="s">
        <v>39</v>
      </c>
      <c r="AD2577" s="16" t="s">
        <v>39</v>
      </c>
      <c r="AE2577" s="16" t="s">
        <v>39</v>
      </c>
      <c r="AF2577" s="16" t="s">
        <v>39</v>
      </c>
      <c r="AG2577" s="16" t="s">
        <v>39</v>
      </c>
      <c r="AH2577" s="16" t="s">
        <v>39</v>
      </c>
      <c r="AI2577" s="16" t="s">
        <v>39</v>
      </c>
      <c r="AJ2577" s="16" t="s">
        <v>39</v>
      </c>
      <c r="AL2577" s="16" t="s">
        <v>39</v>
      </c>
      <c r="AM2577" s="16" t="s">
        <v>39</v>
      </c>
      <c r="AN2577" s="16" t="str">
        <f>IFERROR(VLOOKUP($P2577,'Kredieten productgroepen functi'!$C:$M,6,FALSE),"n.v.t.")</f>
        <v>6206</v>
      </c>
      <c r="AO2577" s="16" t="str">
        <f>IFERROR(VLOOKUP($P2577,'Kredieten productgroepen functi'!$C:$M,7,FALSE),"n.v.t.")</f>
        <v>Natuurontwikkeling (PLG)</v>
      </c>
      <c r="AP2577" s="16" t="str">
        <f>IFERROR(VLOOKUP($P2577,'Kredieten productgroepen functi'!$C:$M,8,FALSE),"n.v.t.")</f>
        <v>62</v>
      </c>
      <c r="AQ2577" s="16" t="str">
        <f>IFERROR(VLOOKUP($P2577,'Kredieten productgroepen functi'!$C:$M,9,FALSE),"n.v.t.")</f>
        <v>Natuur</v>
      </c>
      <c r="AR2577" s="16" t="str">
        <f>IFERROR(VLOOKUP($P2577,'Kredieten productgroepen functi'!$C:$M,10,FALSE),"n.v.t.")</f>
        <v>6</v>
      </c>
      <c r="AS2577" s="16" t="str">
        <f>IFERROR(VLOOKUP($P2577,'Kredieten productgroepen functi'!$C:$M,11,FALSE),"n.v.t.")</f>
        <v>Recreatie en natuur</v>
      </c>
      <c r="AT2577" s="16" t="str">
        <f t="shared" si="125"/>
        <v>Lasten</v>
      </c>
      <c r="AU2577" s="16" t="str">
        <f>IFERROR(VLOOKUP($R2577,Kostensoorten!$C:$J,7,FALSE),"n.v.t.")</f>
        <v>4.1.1</v>
      </c>
      <c r="AV2577" s="16" t="str">
        <f>IFERROR(VLOOKUP($R2577,Kostensoorten!$C:$J,8,FALSE),"n.v.t.")</f>
        <v>Vermogensoverdrachten aan over</v>
      </c>
    </row>
    <row r="2578" spans="6:48">
      <c r="F2578" s="2" t="s">
        <v>7132</v>
      </c>
      <c r="G2578" s="2" t="s">
        <v>39</v>
      </c>
      <c r="H2578" s="2" t="s">
        <v>39</v>
      </c>
      <c r="I2578" s="18">
        <v>-140.6</v>
      </c>
      <c r="P2578" s="16" t="str">
        <f t="shared" si="123"/>
        <v>662640</v>
      </c>
      <c r="Q2578" s="16" t="str">
        <f>IFERROR(VLOOKUP($P2578,'Kredieten productgroepen functi'!$C:$M,2,FALSE),"n.v.t.")</f>
        <v>Project natuur</v>
      </c>
      <c r="R2578" s="16" t="str">
        <f t="shared" si="124"/>
        <v>811010</v>
      </c>
      <c r="S2578" s="16" t="str">
        <f>IFERROR(VLOOKUP($R2578,Kostensoorten!$C:$J,2,FALSE),"n.v.t.")</f>
        <v>Opbrengst leges</v>
      </c>
      <c r="T2578" s="16" t="s">
        <v>39</v>
      </c>
      <c r="U2578" s="16" t="s">
        <v>39</v>
      </c>
      <c r="V2578" s="16" t="s">
        <v>39</v>
      </c>
      <c r="W2578" s="16" t="s">
        <v>39</v>
      </c>
      <c r="X2578" s="16" t="s">
        <v>39</v>
      </c>
      <c r="Y2578" s="16" t="s">
        <v>39</v>
      </c>
      <c r="Z2578" s="16" t="s">
        <v>39</v>
      </c>
      <c r="AA2578" s="16" t="s">
        <v>39</v>
      </c>
      <c r="AB2578" s="16" t="s">
        <v>39</v>
      </c>
      <c r="AC2578" s="16" t="s">
        <v>39</v>
      </c>
      <c r="AD2578" s="16" t="s">
        <v>39</v>
      </c>
      <c r="AE2578" s="16" t="s">
        <v>39</v>
      </c>
      <c r="AF2578" s="16" t="s">
        <v>39</v>
      </c>
      <c r="AG2578" s="16" t="s">
        <v>39</v>
      </c>
      <c r="AH2578" s="16" t="s">
        <v>39</v>
      </c>
      <c r="AI2578" s="16" t="s">
        <v>39</v>
      </c>
      <c r="AJ2578" s="16" t="s">
        <v>39</v>
      </c>
      <c r="AL2578" s="16" t="s">
        <v>39</v>
      </c>
      <c r="AM2578" s="16" t="s">
        <v>39</v>
      </c>
      <c r="AN2578" s="16" t="str">
        <f>IFERROR(VLOOKUP($P2578,'Kredieten productgroepen functi'!$C:$M,6,FALSE),"n.v.t.")</f>
        <v>6206</v>
      </c>
      <c r="AO2578" s="16" t="str">
        <f>IFERROR(VLOOKUP($P2578,'Kredieten productgroepen functi'!$C:$M,7,FALSE),"n.v.t.")</f>
        <v>Natuurontwikkeling (PLG)</v>
      </c>
      <c r="AP2578" s="16" t="str">
        <f>IFERROR(VLOOKUP($P2578,'Kredieten productgroepen functi'!$C:$M,8,FALSE),"n.v.t.")</f>
        <v>62</v>
      </c>
      <c r="AQ2578" s="16" t="str">
        <f>IFERROR(VLOOKUP($P2578,'Kredieten productgroepen functi'!$C:$M,9,FALSE),"n.v.t.")</f>
        <v>Natuur</v>
      </c>
      <c r="AR2578" s="16" t="str">
        <f>IFERROR(VLOOKUP($P2578,'Kredieten productgroepen functi'!$C:$M,10,FALSE),"n.v.t.")</f>
        <v>6</v>
      </c>
      <c r="AS2578" s="16" t="str">
        <f>IFERROR(VLOOKUP($P2578,'Kredieten productgroepen functi'!$C:$M,11,FALSE),"n.v.t.")</f>
        <v>Recreatie en natuur</v>
      </c>
      <c r="AT2578" s="16" t="str">
        <f t="shared" si="125"/>
        <v>Baten</v>
      </c>
      <c r="AU2578" s="16" t="str">
        <f>IFERROR(VLOOKUP($R2578,Kostensoorten!$C:$J,7,FALSE),"n.v.t.")</f>
        <v>1.1</v>
      </c>
      <c r="AV2578" s="16" t="str">
        <f>IFERROR(VLOOKUP($R2578,Kostensoorten!$C:$J,8,FALSE),"n.v.t.")</f>
        <v>Leges en andere rechten</v>
      </c>
    </row>
    <row r="2579" spans="6:48">
      <c r="F2579" s="2" t="s">
        <v>8314</v>
      </c>
      <c r="G2579" s="2" t="s">
        <v>39</v>
      </c>
      <c r="H2579" s="2" t="s">
        <v>39</v>
      </c>
      <c r="I2579" s="18">
        <v>24600</v>
      </c>
      <c r="P2579" s="16" t="str">
        <f t="shared" si="123"/>
        <v>662650</v>
      </c>
      <c r="Q2579" s="16" t="str">
        <f>IFERROR(VLOOKUP($P2579,'Kredieten productgroepen functi'!$C:$M,2,FALSE),"n.v.t.")</f>
        <v>Natura 2000 verb.leefomst.</v>
      </c>
      <c r="R2579" s="16" t="str">
        <f t="shared" si="124"/>
        <v>423131</v>
      </c>
      <c r="S2579" s="16" t="str">
        <f>IFERROR(VLOOKUP($R2579,Kostensoorten!$C:$J,2,FALSE),"n.v.t.")</f>
        <v>Inhuur personeel</v>
      </c>
      <c r="T2579" s="16" t="s">
        <v>39</v>
      </c>
      <c r="U2579" s="16" t="s">
        <v>39</v>
      </c>
      <c r="V2579" s="16" t="s">
        <v>39</v>
      </c>
      <c r="W2579" s="16" t="s">
        <v>39</v>
      </c>
      <c r="X2579" s="16" t="s">
        <v>39</v>
      </c>
      <c r="Y2579" s="16" t="s">
        <v>39</v>
      </c>
      <c r="Z2579" s="16" t="s">
        <v>39</v>
      </c>
      <c r="AA2579" s="16" t="s">
        <v>39</v>
      </c>
      <c r="AB2579" s="16" t="s">
        <v>39</v>
      </c>
      <c r="AC2579" s="16" t="s">
        <v>39</v>
      </c>
      <c r="AD2579" s="16" t="s">
        <v>39</v>
      </c>
      <c r="AE2579" s="16" t="s">
        <v>39</v>
      </c>
      <c r="AF2579" s="16" t="s">
        <v>39</v>
      </c>
      <c r="AG2579" s="16" t="s">
        <v>39</v>
      </c>
      <c r="AH2579" s="16" t="s">
        <v>39</v>
      </c>
      <c r="AI2579" s="16" t="s">
        <v>39</v>
      </c>
      <c r="AJ2579" s="16" t="s">
        <v>39</v>
      </c>
      <c r="AL2579" s="16" t="s">
        <v>39</v>
      </c>
      <c r="AM2579" s="16" t="s">
        <v>39</v>
      </c>
      <c r="AN2579" s="16" t="str">
        <f>IFERROR(VLOOKUP($P2579,'Kredieten productgroepen functi'!$C:$M,6,FALSE),"n.v.t.")</f>
        <v>6206</v>
      </c>
      <c r="AO2579" s="16" t="str">
        <f>IFERROR(VLOOKUP($P2579,'Kredieten productgroepen functi'!$C:$M,7,FALSE),"n.v.t.")</f>
        <v>Natuurontwikkeling (PLG)</v>
      </c>
      <c r="AP2579" s="16" t="str">
        <f>IFERROR(VLOOKUP($P2579,'Kredieten productgroepen functi'!$C:$M,8,FALSE),"n.v.t.")</f>
        <v>62</v>
      </c>
      <c r="AQ2579" s="16" t="str">
        <f>IFERROR(VLOOKUP($P2579,'Kredieten productgroepen functi'!$C:$M,9,FALSE),"n.v.t.")</f>
        <v>Natuur</v>
      </c>
      <c r="AR2579" s="16" t="str">
        <f>IFERROR(VLOOKUP($P2579,'Kredieten productgroepen functi'!$C:$M,10,FALSE),"n.v.t.")</f>
        <v>6</v>
      </c>
      <c r="AS2579" s="16" t="str">
        <f>IFERROR(VLOOKUP($P2579,'Kredieten productgroepen functi'!$C:$M,11,FALSE),"n.v.t.")</f>
        <v>Recreatie en natuur</v>
      </c>
      <c r="AT2579" s="16" t="str">
        <f t="shared" si="125"/>
        <v>Lasten</v>
      </c>
      <c r="AU2579" s="16" t="str">
        <f>IFERROR(VLOOKUP($R2579,Kostensoorten!$C:$J,7,FALSE),"n.v.t.")</f>
        <v>2.3.1</v>
      </c>
      <c r="AV2579" s="16" t="str">
        <f>IFERROR(VLOOKUP($R2579,Kostensoorten!$C:$J,8,FALSE),"n.v.t.")</f>
        <v>Aankopen niet duurzame goedere</v>
      </c>
    </row>
    <row r="2580" spans="6:48">
      <c r="F2580" s="2" t="s">
        <v>6814</v>
      </c>
      <c r="G2580" s="2" t="s">
        <v>39</v>
      </c>
      <c r="H2580" s="2" t="s">
        <v>39</v>
      </c>
      <c r="I2580" s="18">
        <v>209442.39</v>
      </c>
      <c r="P2580" s="16" t="str">
        <f t="shared" si="123"/>
        <v>662650</v>
      </c>
      <c r="Q2580" s="16" t="str">
        <f>IFERROR(VLOOKUP($P2580,'Kredieten productgroepen functi'!$C:$M,2,FALSE),"n.v.t.")</f>
        <v>Natura 2000 verb.leefomst.</v>
      </c>
      <c r="R2580" s="16" t="str">
        <f t="shared" si="124"/>
        <v>423132</v>
      </c>
      <c r="S2580" s="16" t="str">
        <f>IFERROR(VLOOKUP($R2580,Kostensoorten!$C:$J,2,FALSE),"n.v.t.")</f>
        <v>Adviesdiensten door derden</v>
      </c>
      <c r="T2580" s="16" t="s">
        <v>39</v>
      </c>
      <c r="U2580" s="16" t="s">
        <v>39</v>
      </c>
      <c r="V2580" s="16" t="s">
        <v>39</v>
      </c>
      <c r="W2580" s="16" t="s">
        <v>39</v>
      </c>
      <c r="X2580" s="16" t="s">
        <v>39</v>
      </c>
      <c r="Y2580" s="16" t="s">
        <v>39</v>
      </c>
      <c r="Z2580" s="16" t="s">
        <v>39</v>
      </c>
      <c r="AA2580" s="16" t="s">
        <v>39</v>
      </c>
      <c r="AB2580" s="16" t="s">
        <v>39</v>
      </c>
      <c r="AC2580" s="16" t="s">
        <v>39</v>
      </c>
      <c r="AD2580" s="16" t="s">
        <v>39</v>
      </c>
      <c r="AE2580" s="16" t="s">
        <v>39</v>
      </c>
      <c r="AF2580" s="16" t="s">
        <v>39</v>
      </c>
      <c r="AG2580" s="16" t="s">
        <v>39</v>
      </c>
      <c r="AH2580" s="16" t="s">
        <v>39</v>
      </c>
      <c r="AI2580" s="16" t="s">
        <v>39</v>
      </c>
      <c r="AJ2580" s="16" t="s">
        <v>39</v>
      </c>
      <c r="AL2580" s="16" t="s">
        <v>39</v>
      </c>
      <c r="AM2580" s="16" t="s">
        <v>39</v>
      </c>
      <c r="AN2580" s="16" t="str">
        <f>IFERROR(VLOOKUP($P2580,'Kredieten productgroepen functi'!$C:$M,6,FALSE),"n.v.t.")</f>
        <v>6206</v>
      </c>
      <c r="AO2580" s="16" t="str">
        <f>IFERROR(VLOOKUP($P2580,'Kredieten productgroepen functi'!$C:$M,7,FALSE),"n.v.t.")</f>
        <v>Natuurontwikkeling (PLG)</v>
      </c>
      <c r="AP2580" s="16" t="str">
        <f>IFERROR(VLOOKUP($P2580,'Kredieten productgroepen functi'!$C:$M,8,FALSE),"n.v.t.")</f>
        <v>62</v>
      </c>
      <c r="AQ2580" s="16" t="str">
        <f>IFERROR(VLOOKUP($P2580,'Kredieten productgroepen functi'!$C:$M,9,FALSE),"n.v.t.")</f>
        <v>Natuur</v>
      </c>
      <c r="AR2580" s="16" t="str">
        <f>IFERROR(VLOOKUP($P2580,'Kredieten productgroepen functi'!$C:$M,10,FALSE),"n.v.t.")</f>
        <v>6</v>
      </c>
      <c r="AS2580" s="16" t="str">
        <f>IFERROR(VLOOKUP($P2580,'Kredieten productgroepen functi'!$C:$M,11,FALSE),"n.v.t.")</f>
        <v>Recreatie en natuur</v>
      </c>
      <c r="AT2580" s="16" t="str">
        <f t="shared" si="125"/>
        <v>Lasten</v>
      </c>
      <c r="AU2580" s="16" t="str">
        <f>IFERROR(VLOOKUP($R2580,Kostensoorten!$C:$J,7,FALSE),"n.v.t.")</f>
        <v>2.3.1</v>
      </c>
      <c r="AV2580" s="16" t="str">
        <f>IFERROR(VLOOKUP($R2580,Kostensoorten!$C:$J,8,FALSE),"n.v.t.")</f>
        <v>Aankopen niet duurzame goedere</v>
      </c>
    </row>
    <row r="2581" spans="6:48">
      <c r="F2581" s="2" t="s">
        <v>9935</v>
      </c>
      <c r="G2581" s="2" t="s">
        <v>39</v>
      </c>
      <c r="H2581" s="2" t="s">
        <v>39</v>
      </c>
      <c r="I2581" s="18">
        <v>379.38</v>
      </c>
      <c r="P2581" s="16" t="str">
        <f t="shared" si="123"/>
        <v>662650</v>
      </c>
      <c r="Q2581" s="16" t="str">
        <f>IFERROR(VLOOKUP($P2581,'Kredieten productgroepen functi'!$C:$M,2,FALSE),"n.v.t.")</f>
        <v>Natura 2000 verb.leefomst.</v>
      </c>
      <c r="R2581" s="16" t="str">
        <f t="shared" si="124"/>
        <v>423136</v>
      </c>
      <c r="S2581" s="16" t="str">
        <f>IFERROR(VLOOKUP($R2581,Kostensoorten!$C:$J,2,FALSE),"n.v.t.")</f>
        <v>Advertenties</v>
      </c>
      <c r="T2581" s="16" t="s">
        <v>39</v>
      </c>
      <c r="U2581" s="16" t="s">
        <v>39</v>
      </c>
      <c r="V2581" s="16" t="s">
        <v>39</v>
      </c>
      <c r="W2581" s="16" t="s">
        <v>39</v>
      </c>
      <c r="X2581" s="16" t="s">
        <v>39</v>
      </c>
      <c r="Y2581" s="16" t="s">
        <v>39</v>
      </c>
      <c r="Z2581" s="16" t="s">
        <v>39</v>
      </c>
      <c r="AA2581" s="16" t="s">
        <v>39</v>
      </c>
      <c r="AB2581" s="16" t="s">
        <v>39</v>
      </c>
      <c r="AC2581" s="16" t="s">
        <v>39</v>
      </c>
      <c r="AD2581" s="16" t="s">
        <v>39</v>
      </c>
      <c r="AE2581" s="16" t="s">
        <v>39</v>
      </c>
      <c r="AF2581" s="16" t="s">
        <v>39</v>
      </c>
      <c r="AG2581" s="16" t="s">
        <v>39</v>
      </c>
      <c r="AH2581" s="16" t="s">
        <v>39</v>
      </c>
      <c r="AI2581" s="16" t="s">
        <v>39</v>
      </c>
      <c r="AJ2581" s="16" t="s">
        <v>39</v>
      </c>
      <c r="AL2581" s="16" t="s">
        <v>39</v>
      </c>
      <c r="AM2581" s="16" t="s">
        <v>39</v>
      </c>
      <c r="AN2581" s="16" t="str">
        <f>IFERROR(VLOOKUP($P2581,'Kredieten productgroepen functi'!$C:$M,6,FALSE),"n.v.t.")</f>
        <v>6206</v>
      </c>
      <c r="AO2581" s="16" t="str">
        <f>IFERROR(VLOOKUP($P2581,'Kredieten productgroepen functi'!$C:$M,7,FALSE),"n.v.t.")</f>
        <v>Natuurontwikkeling (PLG)</v>
      </c>
      <c r="AP2581" s="16" t="str">
        <f>IFERROR(VLOOKUP($P2581,'Kredieten productgroepen functi'!$C:$M,8,FALSE),"n.v.t.")</f>
        <v>62</v>
      </c>
      <c r="AQ2581" s="16" t="str">
        <f>IFERROR(VLOOKUP($P2581,'Kredieten productgroepen functi'!$C:$M,9,FALSE),"n.v.t.")</f>
        <v>Natuur</v>
      </c>
      <c r="AR2581" s="16" t="str">
        <f>IFERROR(VLOOKUP($P2581,'Kredieten productgroepen functi'!$C:$M,10,FALSE),"n.v.t.")</f>
        <v>6</v>
      </c>
      <c r="AS2581" s="16" t="str">
        <f>IFERROR(VLOOKUP($P2581,'Kredieten productgroepen functi'!$C:$M,11,FALSE),"n.v.t.")</f>
        <v>Recreatie en natuur</v>
      </c>
      <c r="AT2581" s="16" t="str">
        <f t="shared" si="125"/>
        <v>Lasten</v>
      </c>
      <c r="AU2581" s="16" t="str">
        <f>IFERROR(VLOOKUP($R2581,Kostensoorten!$C:$J,7,FALSE),"n.v.t.")</f>
        <v>2.3.1</v>
      </c>
      <c r="AV2581" s="16" t="str">
        <f>IFERROR(VLOOKUP($R2581,Kostensoorten!$C:$J,8,FALSE),"n.v.t.")</f>
        <v>Aankopen niet duurzame goedere</v>
      </c>
    </row>
    <row r="2582" spans="6:48">
      <c r="F2582" s="2" t="s">
        <v>7679</v>
      </c>
      <c r="G2582" s="2" t="s">
        <v>39</v>
      </c>
      <c r="H2582" s="2" t="s">
        <v>39</v>
      </c>
      <c r="I2582" s="18">
        <v>81264.850000000006</v>
      </c>
      <c r="P2582" s="16" t="str">
        <f t="shared" si="123"/>
        <v>662650</v>
      </c>
      <c r="Q2582" s="16" t="str">
        <f>IFERROR(VLOOKUP($P2582,'Kredieten productgroepen functi'!$C:$M,2,FALSE),"n.v.t.")</f>
        <v>Natura 2000 verb.leefomst.</v>
      </c>
      <c r="R2582" s="16" t="str">
        <f t="shared" si="124"/>
        <v>423139</v>
      </c>
      <c r="S2582" s="16" t="str">
        <f>IFERROR(VLOOKUP($R2582,Kostensoorten!$C:$J,2,FALSE),"n.v.t.")</f>
        <v>Overige diensten van derden</v>
      </c>
      <c r="T2582" s="16" t="s">
        <v>39</v>
      </c>
      <c r="U2582" s="16" t="s">
        <v>39</v>
      </c>
      <c r="V2582" s="16" t="s">
        <v>39</v>
      </c>
      <c r="W2582" s="16" t="s">
        <v>39</v>
      </c>
      <c r="X2582" s="16" t="s">
        <v>39</v>
      </c>
      <c r="Y2582" s="16" t="s">
        <v>39</v>
      </c>
      <c r="Z2582" s="16" t="s">
        <v>39</v>
      </c>
      <c r="AA2582" s="16" t="s">
        <v>39</v>
      </c>
      <c r="AB2582" s="16" t="s">
        <v>39</v>
      </c>
      <c r="AC2582" s="16" t="s">
        <v>39</v>
      </c>
      <c r="AD2582" s="16" t="s">
        <v>39</v>
      </c>
      <c r="AE2582" s="16" t="s">
        <v>39</v>
      </c>
      <c r="AF2582" s="16" t="s">
        <v>39</v>
      </c>
      <c r="AG2582" s="16" t="s">
        <v>39</v>
      </c>
      <c r="AH2582" s="16" t="s">
        <v>39</v>
      </c>
      <c r="AI2582" s="16" t="s">
        <v>39</v>
      </c>
      <c r="AJ2582" s="16" t="s">
        <v>39</v>
      </c>
      <c r="AL2582" s="16" t="s">
        <v>39</v>
      </c>
      <c r="AM2582" s="16" t="s">
        <v>39</v>
      </c>
      <c r="AN2582" s="16" t="str">
        <f>IFERROR(VLOOKUP($P2582,'Kredieten productgroepen functi'!$C:$M,6,FALSE),"n.v.t.")</f>
        <v>6206</v>
      </c>
      <c r="AO2582" s="16" t="str">
        <f>IFERROR(VLOOKUP($P2582,'Kredieten productgroepen functi'!$C:$M,7,FALSE),"n.v.t.")</f>
        <v>Natuurontwikkeling (PLG)</v>
      </c>
      <c r="AP2582" s="16" t="str">
        <f>IFERROR(VLOOKUP($P2582,'Kredieten productgroepen functi'!$C:$M,8,FALSE),"n.v.t.")</f>
        <v>62</v>
      </c>
      <c r="AQ2582" s="16" t="str">
        <f>IFERROR(VLOOKUP($P2582,'Kredieten productgroepen functi'!$C:$M,9,FALSE),"n.v.t.")</f>
        <v>Natuur</v>
      </c>
      <c r="AR2582" s="16" t="str">
        <f>IFERROR(VLOOKUP($P2582,'Kredieten productgroepen functi'!$C:$M,10,FALSE),"n.v.t.")</f>
        <v>6</v>
      </c>
      <c r="AS2582" s="16" t="str">
        <f>IFERROR(VLOOKUP($P2582,'Kredieten productgroepen functi'!$C:$M,11,FALSE),"n.v.t.")</f>
        <v>Recreatie en natuur</v>
      </c>
      <c r="AT2582" s="16" t="str">
        <f t="shared" si="125"/>
        <v>Lasten</v>
      </c>
      <c r="AU2582" s="16" t="str">
        <f>IFERROR(VLOOKUP($R2582,Kostensoorten!$C:$J,7,FALSE),"n.v.t.")</f>
        <v>2.3.1</v>
      </c>
      <c r="AV2582" s="16" t="str">
        <f>IFERROR(VLOOKUP($R2582,Kostensoorten!$C:$J,8,FALSE),"n.v.t.")</f>
        <v>Aankopen niet duurzame goedere</v>
      </c>
    </row>
    <row r="2583" spans="6:48">
      <c r="F2583" s="2" t="s">
        <v>8315</v>
      </c>
      <c r="G2583" s="2" t="s">
        <v>39</v>
      </c>
      <c r="H2583" s="2" t="s">
        <v>39</v>
      </c>
      <c r="I2583" s="18">
        <v>2785.35</v>
      </c>
      <c r="P2583" s="16" t="str">
        <f t="shared" si="123"/>
        <v>662650</v>
      </c>
      <c r="Q2583" s="16" t="str">
        <f>IFERROR(VLOOKUP($P2583,'Kredieten productgroepen functi'!$C:$M,2,FALSE),"n.v.t.")</f>
        <v>Natura 2000 verb.leefomst.</v>
      </c>
      <c r="R2583" s="16" t="str">
        <f t="shared" si="124"/>
        <v>423170</v>
      </c>
      <c r="S2583" s="16" t="str">
        <f>IFERROR(VLOOKUP($R2583,Kostensoorten!$C:$J,2,FALSE),"n.v.t.")</f>
        <v>Werklunch/diner zakelijke relaties</v>
      </c>
      <c r="T2583" s="16" t="s">
        <v>39</v>
      </c>
      <c r="U2583" s="16" t="s">
        <v>39</v>
      </c>
      <c r="V2583" s="16" t="s">
        <v>39</v>
      </c>
      <c r="W2583" s="16" t="s">
        <v>39</v>
      </c>
      <c r="X2583" s="16" t="s">
        <v>39</v>
      </c>
      <c r="Y2583" s="16" t="s">
        <v>39</v>
      </c>
      <c r="Z2583" s="16" t="s">
        <v>39</v>
      </c>
      <c r="AA2583" s="16" t="s">
        <v>39</v>
      </c>
      <c r="AB2583" s="16" t="s">
        <v>39</v>
      </c>
      <c r="AC2583" s="16" t="s">
        <v>39</v>
      </c>
      <c r="AD2583" s="16" t="s">
        <v>39</v>
      </c>
      <c r="AE2583" s="16" t="s">
        <v>39</v>
      </c>
      <c r="AF2583" s="16" t="s">
        <v>39</v>
      </c>
      <c r="AG2583" s="16" t="s">
        <v>39</v>
      </c>
      <c r="AH2583" s="16" t="s">
        <v>39</v>
      </c>
      <c r="AI2583" s="16" t="s">
        <v>39</v>
      </c>
      <c r="AJ2583" s="16" t="s">
        <v>39</v>
      </c>
      <c r="AL2583" s="16" t="s">
        <v>39</v>
      </c>
      <c r="AM2583" s="16" t="s">
        <v>39</v>
      </c>
      <c r="AN2583" s="16" t="str">
        <f>IFERROR(VLOOKUP($P2583,'Kredieten productgroepen functi'!$C:$M,6,FALSE),"n.v.t.")</f>
        <v>6206</v>
      </c>
      <c r="AO2583" s="16" t="str">
        <f>IFERROR(VLOOKUP($P2583,'Kredieten productgroepen functi'!$C:$M,7,FALSE),"n.v.t.")</f>
        <v>Natuurontwikkeling (PLG)</v>
      </c>
      <c r="AP2583" s="16" t="str">
        <f>IFERROR(VLOOKUP($P2583,'Kredieten productgroepen functi'!$C:$M,8,FALSE),"n.v.t.")</f>
        <v>62</v>
      </c>
      <c r="AQ2583" s="16" t="str">
        <f>IFERROR(VLOOKUP($P2583,'Kredieten productgroepen functi'!$C:$M,9,FALSE),"n.v.t.")</f>
        <v>Natuur</v>
      </c>
      <c r="AR2583" s="16" t="str">
        <f>IFERROR(VLOOKUP($P2583,'Kredieten productgroepen functi'!$C:$M,10,FALSE),"n.v.t.")</f>
        <v>6</v>
      </c>
      <c r="AS2583" s="16" t="str">
        <f>IFERROR(VLOOKUP($P2583,'Kredieten productgroepen functi'!$C:$M,11,FALSE),"n.v.t.")</f>
        <v>Recreatie en natuur</v>
      </c>
      <c r="AT2583" s="16" t="str">
        <f t="shared" si="125"/>
        <v>Lasten</v>
      </c>
      <c r="AU2583" s="16" t="str">
        <f>IFERROR(VLOOKUP($R2583,Kostensoorten!$C:$J,7,FALSE),"n.v.t.")</f>
        <v>2.3.1</v>
      </c>
      <c r="AV2583" s="16" t="str">
        <f>IFERROR(VLOOKUP($R2583,Kostensoorten!$C:$J,8,FALSE),"n.v.t.")</f>
        <v>Aankopen niet duurzame goedere</v>
      </c>
    </row>
    <row r="2584" spans="6:48">
      <c r="F2584" s="2" t="s">
        <v>8873</v>
      </c>
      <c r="G2584" s="2" t="s">
        <v>39</v>
      </c>
      <c r="H2584" s="2" t="s">
        <v>39</v>
      </c>
      <c r="I2584" s="18">
        <v>28279.79</v>
      </c>
      <c r="P2584" s="16" t="str">
        <f t="shared" si="123"/>
        <v>662650</v>
      </c>
      <c r="Q2584" s="16" t="str">
        <f>IFERROR(VLOOKUP($P2584,'Kredieten productgroepen functi'!$C:$M,2,FALSE),"n.v.t.")</f>
        <v>Natura 2000 verb.leefomst.</v>
      </c>
      <c r="R2584" s="16" t="str">
        <f t="shared" si="124"/>
        <v>440201</v>
      </c>
      <c r="S2584" s="16" t="str">
        <f>IFERROR(VLOOKUP($R2584,Kostensoorten!$C:$J,2,FALSE),"n.v.t.")</f>
        <v>Exploitatiebijdragen aan overheden</v>
      </c>
      <c r="T2584" s="16" t="s">
        <v>39</v>
      </c>
      <c r="U2584" s="16" t="s">
        <v>39</v>
      </c>
      <c r="V2584" s="16" t="s">
        <v>39</v>
      </c>
      <c r="W2584" s="16" t="s">
        <v>39</v>
      </c>
      <c r="X2584" s="16" t="s">
        <v>39</v>
      </c>
      <c r="Y2584" s="16" t="s">
        <v>39</v>
      </c>
      <c r="Z2584" s="16" t="s">
        <v>39</v>
      </c>
      <c r="AA2584" s="16" t="s">
        <v>39</v>
      </c>
      <c r="AB2584" s="16" t="s">
        <v>39</v>
      </c>
      <c r="AC2584" s="16" t="s">
        <v>39</v>
      </c>
      <c r="AD2584" s="16" t="s">
        <v>39</v>
      </c>
      <c r="AE2584" s="16" t="s">
        <v>39</v>
      </c>
      <c r="AF2584" s="16" t="s">
        <v>39</v>
      </c>
      <c r="AG2584" s="16" t="s">
        <v>39</v>
      </c>
      <c r="AH2584" s="16" t="s">
        <v>39</v>
      </c>
      <c r="AI2584" s="16" t="s">
        <v>39</v>
      </c>
      <c r="AJ2584" s="16" t="s">
        <v>39</v>
      </c>
      <c r="AL2584" s="16" t="s">
        <v>39</v>
      </c>
      <c r="AM2584" s="16" t="s">
        <v>39</v>
      </c>
      <c r="AN2584" s="16" t="str">
        <f>IFERROR(VLOOKUP($P2584,'Kredieten productgroepen functi'!$C:$M,6,FALSE),"n.v.t.")</f>
        <v>6206</v>
      </c>
      <c r="AO2584" s="16" t="str">
        <f>IFERROR(VLOOKUP($P2584,'Kredieten productgroepen functi'!$C:$M,7,FALSE),"n.v.t.")</f>
        <v>Natuurontwikkeling (PLG)</v>
      </c>
      <c r="AP2584" s="16" t="str">
        <f>IFERROR(VLOOKUP($P2584,'Kredieten productgroepen functi'!$C:$M,8,FALSE),"n.v.t.")</f>
        <v>62</v>
      </c>
      <c r="AQ2584" s="16" t="str">
        <f>IFERROR(VLOOKUP($P2584,'Kredieten productgroepen functi'!$C:$M,9,FALSE),"n.v.t.")</f>
        <v>Natuur</v>
      </c>
      <c r="AR2584" s="16" t="str">
        <f>IFERROR(VLOOKUP($P2584,'Kredieten productgroepen functi'!$C:$M,10,FALSE),"n.v.t.")</f>
        <v>6</v>
      </c>
      <c r="AS2584" s="16" t="str">
        <f>IFERROR(VLOOKUP($P2584,'Kredieten productgroepen functi'!$C:$M,11,FALSE),"n.v.t.")</f>
        <v>Recreatie en natuur</v>
      </c>
      <c r="AT2584" s="16" t="str">
        <f t="shared" si="125"/>
        <v>Lasten</v>
      </c>
      <c r="AU2584" s="16" t="str">
        <f>IFERROR(VLOOKUP($R2584,Kostensoorten!$C:$J,7,FALSE),"n.v.t.")</f>
        <v>4.0.2</v>
      </c>
      <c r="AV2584" s="16" t="str">
        <f>IFERROR(VLOOKUP($R2584,Kostensoorten!$C:$J,8,FALSE),"n.v.t.")</f>
        <v>Inkomensoverdrachten aan overh</v>
      </c>
    </row>
    <row r="2585" spans="6:48">
      <c r="F2585" s="2" t="s">
        <v>9936</v>
      </c>
      <c r="G2585" s="2" t="s">
        <v>39</v>
      </c>
      <c r="H2585" s="2" t="s">
        <v>39</v>
      </c>
      <c r="I2585" s="18">
        <v>-11128.52</v>
      </c>
      <c r="P2585" s="16" t="str">
        <f t="shared" si="123"/>
        <v>662650</v>
      </c>
      <c r="Q2585" s="16" t="str">
        <f>IFERROR(VLOOKUP($P2585,'Kredieten productgroepen functi'!$C:$M,2,FALSE),"n.v.t.")</f>
        <v>Natura 2000 verb.leefomst.</v>
      </c>
      <c r="R2585" s="16" t="str">
        <f t="shared" si="124"/>
        <v>440301</v>
      </c>
      <c r="S2585" s="16" t="str">
        <f>IFERROR(VLOOKUP($R2585,Kostensoorten!$C:$J,2,FALSE),"n.v.t.")</f>
        <v>(Exploitatie)subsidies</v>
      </c>
      <c r="T2585" s="16" t="s">
        <v>39</v>
      </c>
      <c r="U2585" s="16" t="s">
        <v>39</v>
      </c>
      <c r="V2585" s="16" t="s">
        <v>39</v>
      </c>
      <c r="W2585" s="16" t="s">
        <v>39</v>
      </c>
      <c r="X2585" s="16" t="s">
        <v>39</v>
      </c>
      <c r="Y2585" s="16" t="s">
        <v>39</v>
      </c>
      <c r="Z2585" s="16" t="s">
        <v>39</v>
      </c>
      <c r="AA2585" s="16" t="s">
        <v>39</v>
      </c>
      <c r="AB2585" s="16" t="s">
        <v>39</v>
      </c>
      <c r="AC2585" s="16" t="s">
        <v>39</v>
      </c>
      <c r="AD2585" s="16" t="s">
        <v>39</v>
      </c>
      <c r="AE2585" s="16" t="s">
        <v>39</v>
      </c>
      <c r="AF2585" s="16" t="s">
        <v>39</v>
      </c>
      <c r="AG2585" s="16" t="s">
        <v>39</v>
      </c>
      <c r="AH2585" s="16" t="s">
        <v>39</v>
      </c>
      <c r="AI2585" s="16" t="s">
        <v>39</v>
      </c>
      <c r="AJ2585" s="16" t="s">
        <v>39</v>
      </c>
      <c r="AL2585" s="16" t="s">
        <v>39</v>
      </c>
      <c r="AM2585" s="16" t="s">
        <v>39</v>
      </c>
      <c r="AN2585" s="16" t="str">
        <f>IFERROR(VLOOKUP($P2585,'Kredieten productgroepen functi'!$C:$M,6,FALSE),"n.v.t.")</f>
        <v>6206</v>
      </c>
      <c r="AO2585" s="16" t="str">
        <f>IFERROR(VLOOKUP($P2585,'Kredieten productgroepen functi'!$C:$M,7,FALSE),"n.v.t.")</f>
        <v>Natuurontwikkeling (PLG)</v>
      </c>
      <c r="AP2585" s="16" t="str">
        <f>IFERROR(VLOOKUP($P2585,'Kredieten productgroepen functi'!$C:$M,8,FALSE),"n.v.t.")</f>
        <v>62</v>
      </c>
      <c r="AQ2585" s="16" t="str">
        <f>IFERROR(VLOOKUP($P2585,'Kredieten productgroepen functi'!$C:$M,9,FALSE),"n.v.t.")</f>
        <v>Natuur</v>
      </c>
      <c r="AR2585" s="16" t="str">
        <f>IFERROR(VLOOKUP($P2585,'Kredieten productgroepen functi'!$C:$M,10,FALSE),"n.v.t.")</f>
        <v>6</v>
      </c>
      <c r="AS2585" s="16" t="str">
        <f>IFERROR(VLOOKUP($P2585,'Kredieten productgroepen functi'!$C:$M,11,FALSE),"n.v.t.")</f>
        <v>Recreatie en natuur</v>
      </c>
      <c r="AT2585" s="16" t="str">
        <f t="shared" si="125"/>
        <v>Lasten</v>
      </c>
      <c r="AU2585" s="16" t="str">
        <f>IFERROR(VLOOKUP($R2585,Kostensoorten!$C:$J,7,FALSE),"n.v.t.")</f>
        <v>4.0.3</v>
      </c>
      <c r="AV2585" s="16" t="str">
        <f>IFERROR(VLOOKUP($R2585,Kostensoorten!$C:$J,8,FALSE),"n.v.t.")</f>
        <v>Overige inkomensoverdrachten</v>
      </c>
    </row>
    <row r="2586" spans="6:48">
      <c r="F2586" s="2" t="s">
        <v>9937</v>
      </c>
      <c r="G2586" s="2" t="s">
        <v>39</v>
      </c>
      <c r="H2586" s="2" t="s">
        <v>39</v>
      </c>
      <c r="I2586" s="18">
        <v>151114.9</v>
      </c>
      <c r="P2586" s="16" t="str">
        <f t="shared" si="123"/>
        <v>662650</v>
      </c>
      <c r="Q2586" s="16" t="str">
        <f>IFERROR(VLOOKUP($P2586,'Kredieten productgroepen functi'!$C:$M,2,FALSE),"n.v.t.")</f>
        <v>Natura 2000 verb.leefomst.</v>
      </c>
      <c r="R2586" s="16" t="str">
        <f t="shared" si="124"/>
        <v>440302</v>
      </c>
      <c r="S2586" s="16" t="str">
        <f>IFERROR(VLOOKUP($R2586,Kostensoorten!$C:$J,2,FALSE),"n.v.t.")</f>
        <v>Overige inkomensoverdrachten</v>
      </c>
      <c r="T2586" s="16" t="s">
        <v>39</v>
      </c>
      <c r="U2586" s="16" t="s">
        <v>39</v>
      </c>
      <c r="V2586" s="16" t="s">
        <v>39</v>
      </c>
      <c r="W2586" s="16" t="s">
        <v>39</v>
      </c>
      <c r="X2586" s="16" t="s">
        <v>39</v>
      </c>
      <c r="Y2586" s="16" t="s">
        <v>39</v>
      </c>
      <c r="Z2586" s="16" t="s">
        <v>39</v>
      </c>
      <c r="AA2586" s="16" t="s">
        <v>39</v>
      </c>
      <c r="AB2586" s="16" t="s">
        <v>39</v>
      </c>
      <c r="AC2586" s="16" t="s">
        <v>39</v>
      </c>
      <c r="AD2586" s="16" t="s">
        <v>39</v>
      </c>
      <c r="AE2586" s="16" t="s">
        <v>39</v>
      </c>
      <c r="AF2586" s="16" t="s">
        <v>39</v>
      </c>
      <c r="AG2586" s="16" t="s">
        <v>39</v>
      </c>
      <c r="AH2586" s="16" t="s">
        <v>39</v>
      </c>
      <c r="AI2586" s="16" t="s">
        <v>39</v>
      </c>
      <c r="AJ2586" s="16" t="s">
        <v>39</v>
      </c>
      <c r="AL2586" s="16" t="s">
        <v>39</v>
      </c>
      <c r="AM2586" s="16" t="s">
        <v>39</v>
      </c>
      <c r="AN2586" s="16" t="str">
        <f>IFERROR(VLOOKUP($P2586,'Kredieten productgroepen functi'!$C:$M,6,FALSE),"n.v.t.")</f>
        <v>6206</v>
      </c>
      <c r="AO2586" s="16" t="str">
        <f>IFERROR(VLOOKUP($P2586,'Kredieten productgroepen functi'!$C:$M,7,FALSE),"n.v.t.")</f>
        <v>Natuurontwikkeling (PLG)</v>
      </c>
      <c r="AP2586" s="16" t="str">
        <f>IFERROR(VLOOKUP($P2586,'Kredieten productgroepen functi'!$C:$M,8,FALSE),"n.v.t.")</f>
        <v>62</v>
      </c>
      <c r="AQ2586" s="16" t="str">
        <f>IFERROR(VLOOKUP($P2586,'Kredieten productgroepen functi'!$C:$M,9,FALSE),"n.v.t.")</f>
        <v>Natuur</v>
      </c>
      <c r="AR2586" s="16" t="str">
        <f>IFERROR(VLOOKUP($P2586,'Kredieten productgroepen functi'!$C:$M,10,FALSE),"n.v.t.")</f>
        <v>6</v>
      </c>
      <c r="AS2586" s="16" t="str">
        <f>IFERROR(VLOOKUP($P2586,'Kredieten productgroepen functi'!$C:$M,11,FALSE),"n.v.t.")</f>
        <v>Recreatie en natuur</v>
      </c>
      <c r="AT2586" s="16" t="str">
        <f t="shared" si="125"/>
        <v>Lasten</v>
      </c>
      <c r="AU2586" s="16" t="str">
        <f>IFERROR(VLOOKUP($R2586,Kostensoorten!$C:$J,7,FALSE),"n.v.t.")</f>
        <v>4.0.3</v>
      </c>
      <c r="AV2586" s="16" t="str">
        <f>IFERROR(VLOOKUP($R2586,Kostensoorten!$C:$J,8,FALSE),"n.v.t.")</f>
        <v>Overige inkomensoverdrachten</v>
      </c>
    </row>
    <row r="2587" spans="6:48">
      <c r="F2587" s="2" t="s">
        <v>8874</v>
      </c>
      <c r="G2587" s="2" t="s">
        <v>39</v>
      </c>
      <c r="H2587" s="2" t="s">
        <v>39</v>
      </c>
      <c r="I2587" s="18">
        <v>-73493</v>
      </c>
      <c r="P2587" s="16" t="str">
        <f t="shared" si="123"/>
        <v>662650</v>
      </c>
      <c r="Q2587" s="16" t="str">
        <f>IFERROR(VLOOKUP($P2587,'Kredieten productgroepen functi'!$C:$M,2,FALSE),"n.v.t.")</f>
        <v>Natura 2000 verb.leefomst.</v>
      </c>
      <c r="R2587" s="16" t="str">
        <f t="shared" si="124"/>
        <v>441101</v>
      </c>
      <c r="S2587" s="16" t="str">
        <f>IFERROR(VLOOKUP($R2587,Kostensoorten!$C:$J,2,FALSE),"n.v.t.")</f>
        <v>Investeringsbijdragen aan overheden</v>
      </c>
      <c r="T2587" s="16" t="s">
        <v>39</v>
      </c>
      <c r="U2587" s="16" t="s">
        <v>39</v>
      </c>
      <c r="V2587" s="16" t="s">
        <v>39</v>
      </c>
      <c r="W2587" s="16" t="s">
        <v>39</v>
      </c>
      <c r="X2587" s="16" t="s">
        <v>39</v>
      </c>
      <c r="Y2587" s="16" t="s">
        <v>39</v>
      </c>
      <c r="Z2587" s="16" t="s">
        <v>39</v>
      </c>
      <c r="AA2587" s="16" t="s">
        <v>39</v>
      </c>
      <c r="AB2587" s="16" t="s">
        <v>39</v>
      </c>
      <c r="AC2587" s="16" t="s">
        <v>39</v>
      </c>
      <c r="AD2587" s="16" t="s">
        <v>39</v>
      </c>
      <c r="AE2587" s="16" t="s">
        <v>39</v>
      </c>
      <c r="AF2587" s="16" t="s">
        <v>39</v>
      </c>
      <c r="AG2587" s="16" t="s">
        <v>39</v>
      </c>
      <c r="AH2587" s="16" t="s">
        <v>39</v>
      </c>
      <c r="AI2587" s="16" t="s">
        <v>39</v>
      </c>
      <c r="AJ2587" s="16" t="s">
        <v>39</v>
      </c>
      <c r="AL2587" s="16" t="s">
        <v>39</v>
      </c>
      <c r="AM2587" s="16" t="s">
        <v>39</v>
      </c>
      <c r="AN2587" s="16" t="str">
        <f>IFERROR(VLOOKUP($P2587,'Kredieten productgroepen functi'!$C:$M,6,FALSE),"n.v.t.")</f>
        <v>6206</v>
      </c>
      <c r="AO2587" s="16" t="str">
        <f>IFERROR(VLOOKUP($P2587,'Kredieten productgroepen functi'!$C:$M,7,FALSE),"n.v.t.")</f>
        <v>Natuurontwikkeling (PLG)</v>
      </c>
      <c r="AP2587" s="16" t="str">
        <f>IFERROR(VLOOKUP($P2587,'Kredieten productgroepen functi'!$C:$M,8,FALSE),"n.v.t.")</f>
        <v>62</v>
      </c>
      <c r="AQ2587" s="16" t="str">
        <f>IFERROR(VLOOKUP($P2587,'Kredieten productgroepen functi'!$C:$M,9,FALSE),"n.v.t.")</f>
        <v>Natuur</v>
      </c>
      <c r="AR2587" s="16" t="str">
        <f>IFERROR(VLOOKUP($P2587,'Kredieten productgroepen functi'!$C:$M,10,FALSE),"n.v.t.")</f>
        <v>6</v>
      </c>
      <c r="AS2587" s="16" t="str">
        <f>IFERROR(VLOOKUP($P2587,'Kredieten productgroepen functi'!$C:$M,11,FALSE),"n.v.t.")</f>
        <v>Recreatie en natuur</v>
      </c>
      <c r="AT2587" s="16" t="str">
        <f t="shared" si="125"/>
        <v>Lasten</v>
      </c>
      <c r="AU2587" s="16" t="str">
        <f>IFERROR(VLOOKUP($R2587,Kostensoorten!$C:$J,7,FALSE),"n.v.t.")</f>
        <v>4.1.1</v>
      </c>
      <c r="AV2587" s="16" t="str">
        <f>IFERROR(VLOOKUP($R2587,Kostensoorten!$C:$J,8,FALSE),"n.v.t.")</f>
        <v>Vermogensoverdrachten aan over</v>
      </c>
    </row>
    <row r="2588" spans="6:48">
      <c r="F2588" s="2" t="s">
        <v>9938</v>
      </c>
      <c r="G2588" s="2" t="s">
        <v>39</v>
      </c>
      <c r="H2588" s="2" t="s">
        <v>39</v>
      </c>
      <c r="I2588" s="18">
        <v>77.61</v>
      </c>
      <c r="P2588" s="16" t="str">
        <f t="shared" si="123"/>
        <v>662650</v>
      </c>
      <c r="Q2588" s="16" t="str">
        <f>IFERROR(VLOOKUP($P2588,'Kredieten productgroepen functi'!$C:$M,2,FALSE),"n.v.t.")</f>
        <v>Natura 2000 verb.leefomst.</v>
      </c>
      <c r="R2588" s="16" t="str">
        <f t="shared" si="124"/>
        <v>460501</v>
      </c>
      <c r="S2588" s="16" t="str">
        <f>IFERROR(VLOOKUP($R2588,Kostensoorten!$C:$J,2,FALSE),"n.v.t.")</f>
        <v>overige administratieve boekingen</v>
      </c>
      <c r="T2588" s="16" t="s">
        <v>39</v>
      </c>
      <c r="U2588" s="16" t="s">
        <v>39</v>
      </c>
      <c r="V2588" s="16" t="s">
        <v>39</v>
      </c>
      <c r="W2588" s="16" t="s">
        <v>39</v>
      </c>
      <c r="X2588" s="16" t="s">
        <v>39</v>
      </c>
      <c r="Y2588" s="16" t="s">
        <v>39</v>
      </c>
      <c r="Z2588" s="16" t="s">
        <v>39</v>
      </c>
      <c r="AA2588" s="16" t="s">
        <v>39</v>
      </c>
      <c r="AB2588" s="16" t="s">
        <v>39</v>
      </c>
      <c r="AC2588" s="16" t="s">
        <v>39</v>
      </c>
      <c r="AD2588" s="16" t="s">
        <v>39</v>
      </c>
      <c r="AE2588" s="16" t="s">
        <v>39</v>
      </c>
      <c r="AF2588" s="16" t="s">
        <v>39</v>
      </c>
      <c r="AG2588" s="16" t="s">
        <v>39</v>
      </c>
      <c r="AH2588" s="16" t="s">
        <v>39</v>
      </c>
      <c r="AI2588" s="16" t="s">
        <v>39</v>
      </c>
      <c r="AJ2588" s="16" t="s">
        <v>39</v>
      </c>
      <c r="AL2588" s="16" t="s">
        <v>39</v>
      </c>
      <c r="AM2588" s="16" t="s">
        <v>39</v>
      </c>
      <c r="AN2588" s="16" t="str">
        <f>IFERROR(VLOOKUP($P2588,'Kredieten productgroepen functi'!$C:$M,6,FALSE),"n.v.t.")</f>
        <v>6206</v>
      </c>
      <c r="AO2588" s="16" t="str">
        <f>IFERROR(VLOOKUP($P2588,'Kredieten productgroepen functi'!$C:$M,7,FALSE),"n.v.t.")</f>
        <v>Natuurontwikkeling (PLG)</v>
      </c>
      <c r="AP2588" s="16" t="str">
        <f>IFERROR(VLOOKUP($P2588,'Kredieten productgroepen functi'!$C:$M,8,FALSE),"n.v.t.")</f>
        <v>62</v>
      </c>
      <c r="AQ2588" s="16" t="str">
        <f>IFERROR(VLOOKUP($P2588,'Kredieten productgroepen functi'!$C:$M,9,FALSE),"n.v.t.")</f>
        <v>Natuur</v>
      </c>
      <c r="AR2588" s="16" t="str">
        <f>IFERROR(VLOOKUP($P2588,'Kredieten productgroepen functi'!$C:$M,10,FALSE),"n.v.t.")</f>
        <v>6</v>
      </c>
      <c r="AS2588" s="16" t="str">
        <f>IFERROR(VLOOKUP($P2588,'Kredieten productgroepen functi'!$C:$M,11,FALSE),"n.v.t.")</f>
        <v>Recreatie en natuur</v>
      </c>
      <c r="AT2588" s="16" t="str">
        <f t="shared" si="125"/>
        <v>Lasten</v>
      </c>
      <c r="AU2588" s="16" t="str">
        <f>IFERROR(VLOOKUP($R2588,Kostensoorten!$C:$J,7,FALSE),"n.v.t.")</f>
        <v>6.9</v>
      </c>
      <c r="AV2588" s="16" t="str">
        <f>IFERROR(VLOOKUP($R2588,Kostensoorten!$C:$J,8,FALSE),"n.v.t.")</f>
        <v>Overige administratieve boekinge</v>
      </c>
    </row>
    <row r="2589" spans="6:48">
      <c r="F2589" s="2" t="s">
        <v>8316</v>
      </c>
      <c r="G2589" s="2" t="s">
        <v>39</v>
      </c>
      <c r="H2589" s="2" t="s">
        <v>39</v>
      </c>
      <c r="I2589" s="18">
        <v>155</v>
      </c>
      <c r="P2589" s="16" t="str">
        <f t="shared" si="123"/>
        <v>662651</v>
      </c>
      <c r="Q2589" s="16" t="str">
        <f>IFERROR(VLOOKUP($P2589,'Kredieten productgroepen functi'!$C:$M,2,FALSE),"n.v.t.")</f>
        <v>Proceskosten Dubbele Dijk</v>
      </c>
      <c r="R2589" s="16" t="str">
        <f t="shared" si="124"/>
        <v>423070</v>
      </c>
      <c r="S2589" s="16" t="str">
        <f>IFERROR(VLOOKUP($R2589,Kostensoorten!$C:$J,2,FALSE),"n.v.t.")</f>
        <v>Huren</v>
      </c>
      <c r="T2589" s="16" t="s">
        <v>39</v>
      </c>
      <c r="U2589" s="16" t="s">
        <v>39</v>
      </c>
      <c r="V2589" s="16" t="s">
        <v>39</v>
      </c>
      <c r="W2589" s="16" t="s">
        <v>39</v>
      </c>
      <c r="X2589" s="16" t="s">
        <v>39</v>
      </c>
      <c r="Y2589" s="16" t="s">
        <v>39</v>
      </c>
      <c r="Z2589" s="16" t="s">
        <v>39</v>
      </c>
      <c r="AA2589" s="16" t="s">
        <v>39</v>
      </c>
      <c r="AB2589" s="16" t="s">
        <v>39</v>
      </c>
      <c r="AC2589" s="16" t="s">
        <v>39</v>
      </c>
      <c r="AD2589" s="16" t="s">
        <v>39</v>
      </c>
      <c r="AE2589" s="16" t="s">
        <v>39</v>
      </c>
      <c r="AF2589" s="16" t="s">
        <v>39</v>
      </c>
      <c r="AG2589" s="16" t="s">
        <v>39</v>
      </c>
      <c r="AH2589" s="16" t="s">
        <v>39</v>
      </c>
      <c r="AI2589" s="16" t="s">
        <v>39</v>
      </c>
      <c r="AJ2589" s="16" t="s">
        <v>39</v>
      </c>
      <c r="AL2589" s="16" t="s">
        <v>39</v>
      </c>
      <c r="AM2589" s="16" t="s">
        <v>39</v>
      </c>
      <c r="AN2589" s="16" t="str">
        <f>IFERROR(VLOOKUP($P2589,'Kredieten productgroepen functi'!$C:$M,6,FALSE),"n.v.t.")</f>
        <v>6206</v>
      </c>
      <c r="AO2589" s="16" t="str">
        <f>IFERROR(VLOOKUP($P2589,'Kredieten productgroepen functi'!$C:$M,7,FALSE),"n.v.t.")</f>
        <v>Natuurontwikkeling (PLG)</v>
      </c>
      <c r="AP2589" s="16" t="str">
        <f>IFERROR(VLOOKUP($P2589,'Kredieten productgroepen functi'!$C:$M,8,FALSE),"n.v.t.")</f>
        <v>62</v>
      </c>
      <c r="AQ2589" s="16" t="str">
        <f>IFERROR(VLOOKUP($P2589,'Kredieten productgroepen functi'!$C:$M,9,FALSE),"n.v.t.")</f>
        <v>Natuur</v>
      </c>
      <c r="AR2589" s="16" t="str">
        <f>IFERROR(VLOOKUP($P2589,'Kredieten productgroepen functi'!$C:$M,10,FALSE),"n.v.t.")</f>
        <v>6</v>
      </c>
      <c r="AS2589" s="16" t="str">
        <f>IFERROR(VLOOKUP($P2589,'Kredieten productgroepen functi'!$C:$M,11,FALSE),"n.v.t.")</f>
        <v>Recreatie en natuur</v>
      </c>
      <c r="AT2589" s="16" t="str">
        <f t="shared" si="125"/>
        <v>Lasten</v>
      </c>
      <c r="AU2589" s="16" t="str">
        <f>IFERROR(VLOOKUP($R2589,Kostensoorten!$C:$J,7,FALSE),"n.v.t.")</f>
        <v>2.3.1</v>
      </c>
      <c r="AV2589" s="16" t="str">
        <f>IFERROR(VLOOKUP($R2589,Kostensoorten!$C:$J,8,FALSE),"n.v.t.")</f>
        <v>Aankopen niet duurzame goedere</v>
      </c>
    </row>
    <row r="2590" spans="6:48">
      <c r="F2590" s="2" t="s">
        <v>8875</v>
      </c>
      <c r="G2590" s="2" t="s">
        <v>39</v>
      </c>
      <c r="H2590" s="2" t="s">
        <v>39</v>
      </c>
      <c r="I2590" s="18">
        <v>17730</v>
      </c>
      <c r="P2590" s="16" t="str">
        <f t="shared" si="123"/>
        <v>662651</v>
      </c>
      <c r="Q2590" s="16" t="str">
        <f>IFERROR(VLOOKUP($P2590,'Kredieten productgroepen functi'!$C:$M,2,FALSE),"n.v.t.")</f>
        <v>Proceskosten Dubbele Dijk</v>
      </c>
      <c r="R2590" s="16" t="str">
        <f t="shared" si="124"/>
        <v>423131</v>
      </c>
      <c r="S2590" s="16" t="str">
        <f>IFERROR(VLOOKUP($R2590,Kostensoorten!$C:$J,2,FALSE),"n.v.t.")</f>
        <v>Inhuur personeel</v>
      </c>
      <c r="T2590" s="16" t="s">
        <v>39</v>
      </c>
      <c r="U2590" s="16" t="s">
        <v>39</v>
      </c>
      <c r="V2590" s="16" t="s">
        <v>39</v>
      </c>
      <c r="W2590" s="16" t="s">
        <v>39</v>
      </c>
      <c r="X2590" s="16" t="s">
        <v>39</v>
      </c>
      <c r="Y2590" s="16" t="s">
        <v>39</v>
      </c>
      <c r="Z2590" s="16" t="s">
        <v>39</v>
      </c>
      <c r="AA2590" s="16" t="s">
        <v>39</v>
      </c>
      <c r="AB2590" s="16" t="s">
        <v>39</v>
      </c>
      <c r="AC2590" s="16" t="s">
        <v>39</v>
      </c>
      <c r="AD2590" s="16" t="s">
        <v>39</v>
      </c>
      <c r="AE2590" s="16" t="s">
        <v>39</v>
      </c>
      <c r="AF2590" s="16" t="s">
        <v>39</v>
      </c>
      <c r="AG2590" s="16" t="s">
        <v>39</v>
      </c>
      <c r="AH2590" s="16" t="s">
        <v>39</v>
      </c>
      <c r="AI2590" s="16" t="s">
        <v>39</v>
      </c>
      <c r="AJ2590" s="16" t="s">
        <v>39</v>
      </c>
      <c r="AL2590" s="16" t="s">
        <v>39</v>
      </c>
      <c r="AM2590" s="16" t="s">
        <v>39</v>
      </c>
      <c r="AN2590" s="16" t="str">
        <f>IFERROR(VLOOKUP($P2590,'Kredieten productgroepen functi'!$C:$M,6,FALSE),"n.v.t.")</f>
        <v>6206</v>
      </c>
      <c r="AO2590" s="16" t="str">
        <f>IFERROR(VLOOKUP($P2590,'Kredieten productgroepen functi'!$C:$M,7,FALSE),"n.v.t.")</f>
        <v>Natuurontwikkeling (PLG)</v>
      </c>
      <c r="AP2590" s="16" t="str">
        <f>IFERROR(VLOOKUP($P2590,'Kredieten productgroepen functi'!$C:$M,8,FALSE),"n.v.t.")</f>
        <v>62</v>
      </c>
      <c r="AQ2590" s="16" t="str">
        <f>IFERROR(VLOOKUP($P2590,'Kredieten productgroepen functi'!$C:$M,9,FALSE),"n.v.t.")</f>
        <v>Natuur</v>
      </c>
      <c r="AR2590" s="16" t="str">
        <f>IFERROR(VLOOKUP($P2590,'Kredieten productgroepen functi'!$C:$M,10,FALSE),"n.v.t.")</f>
        <v>6</v>
      </c>
      <c r="AS2590" s="16" t="str">
        <f>IFERROR(VLOOKUP($P2590,'Kredieten productgroepen functi'!$C:$M,11,FALSE),"n.v.t.")</f>
        <v>Recreatie en natuur</v>
      </c>
      <c r="AT2590" s="16" t="str">
        <f t="shared" si="125"/>
        <v>Lasten</v>
      </c>
      <c r="AU2590" s="16" t="str">
        <f>IFERROR(VLOOKUP($R2590,Kostensoorten!$C:$J,7,FALSE),"n.v.t.")</f>
        <v>2.3.1</v>
      </c>
      <c r="AV2590" s="16" t="str">
        <f>IFERROR(VLOOKUP($R2590,Kostensoorten!$C:$J,8,FALSE),"n.v.t.")</f>
        <v>Aankopen niet duurzame goedere</v>
      </c>
    </row>
    <row r="2591" spans="6:48">
      <c r="F2591" s="2" t="s">
        <v>8876</v>
      </c>
      <c r="G2591" s="2" t="s">
        <v>39</v>
      </c>
      <c r="H2591" s="2" t="s">
        <v>39</v>
      </c>
      <c r="I2591" s="18">
        <v>75655.66</v>
      </c>
      <c r="P2591" s="16" t="str">
        <f t="shared" si="123"/>
        <v>662651</v>
      </c>
      <c r="Q2591" s="16" t="str">
        <f>IFERROR(VLOOKUP($P2591,'Kredieten productgroepen functi'!$C:$M,2,FALSE),"n.v.t.")</f>
        <v>Proceskosten Dubbele Dijk</v>
      </c>
      <c r="R2591" s="16" t="str">
        <f t="shared" si="124"/>
        <v>423132</v>
      </c>
      <c r="S2591" s="16" t="str">
        <f>IFERROR(VLOOKUP($R2591,Kostensoorten!$C:$J,2,FALSE),"n.v.t.")</f>
        <v>Adviesdiensten door derden</v>
      </c>
      <c r="T2591" s="16" t="s">
        <v>39</v>
      </c>
      <c r="U2591" s="16" t="s">
        <v>39</v>
      </c>
      <c r="V2591" s="16" t="s">
        <v>39</v>
      </c>
      <c r="W2591" s="16" t="s">
        <v>39</v>
      </c>
      <c r="X2591" s="16" t="s">
        <v>39</v>
      </c>
      <c r="Y2591" s="16" t="s">
        <v>39</v>
      </c>
      <c r="Z2591" s="16" t="s">
        <v>39</v>
      </c>
      <c r="AA2591" s="16" t="s">
        <v>39</v>
      </c>
      <c r="AB2591" s="16" t="s">
        <v>39</v>
      </c>
      <c r="AC2591" s="16" t="s">
        <v>39</v>
      </c>
      <c r="AD2591" s="16" t="s">
        <v>39</v>
      </c>
      <c r="AE2591" s="16" t="s">
        <v>39</v>
      </c>
      <c r="AF2591" s="16" t="s">
        <v>39</v>
      </c>
      <c r="AG2591" s="16" t="s">
        <v>39</v>
      </c>
      <c r="AH2591" s="16" t="s">
        <v>39</v>
      </c>
      <c r="AI2591" s="16" t="s">
        <v>39</v>
      </c>
      <c r="AJ2591" s="16" t="s">
        <v>39</v>
      </c>
      <c r="AL2591" s="16" t="s">
        <v>39</v>
      </c>
      <c r="AM2591" s="16" t="s">
        <v>39</v>
      </c>
      <c r="AN2591" s="16" t="str">
        <f>IFERROR(VLOOKUP($P2591,'Kredieten productgroepen functi'!$C:$M,6,FALSE),"n.v.t.")</f>
        <v>6206</v>
      </c>
      <c r="AO2591" s="16" t="str">
        <f>IFERROR(VLOOKUP($P2591,'Kredieten productgroepen functi'!$C:$M,7,FALSE),"n.v.t.")</f>
        <v>Natuurontwikkeling (PLG)</v>
      </c>
      <c r="AP2591" s="16" t="str">
        <f>IFERROR(VLOOKUP($P2591,'Kredieten productgroepen functi'!$C:$M,8,FALSE),"n.v.t.")</f>
        <v>62</v>
      </c>
      <c r="AQ2591" s="16" t="str">
        <f>IFERROR(VLOOKUP($P2591,'Kredieten productgroepen functi'!$C:$M,9,FALSE),"n.v.t.")</f>
        <v>Natuur</v>
      </c>
      <c r="AR2591" s="16" t="str">
        <f>IFERROR(VLOOKUP($P2591,'Kredieten productgroepen functi'!$C:$M,10,FALSE),"n.v.t.")</f>
        <v>6</v>
      </c>
      <c r="AS2591" s="16" t="str">
        <f>IFERROR(VLOOKUP($P2591,'Kredieten productgroepen functi'!$C:$M,11,FALSE),"n.v.t.")</f>
        <v>Recreatie en natuur</v>
      </c>
      <c r="AT2591" s="16" t="str">
        <f t="shared" si="125"/>
        <v>Lasten</v>
      </c>
      <c r="AU2591" s="16" t="str">
        <f>IFERROR(VLOOKUP($R2591,Kostensoorten!$C:$J,7,FALSE),"n.v.t.")</f>
        <v>2.3.1</v>
      </c>
      <c r="AV2591" s="16" t="str">
        <f>IFERROR(VLOOKUP($R2591,Kostensoorten!$C:$J,8,FALSE),"n.v.t.")</f>
        <v>Aankopen niet duurzame goedere</v>
      </c>
    </row>
    <row r="2592" spans="6:48">
      <c r="F2592" s="2" t="s">
        <v>8317</v>
      </c>
      <c r="G2592" s="2" t="s">
        <v>39</v>
      </c>
      <c r="H2592" s="2" t="s">
        <v>39</v>
      </c>
      <c r="I2592" s="18">
        <v>2600</v>
      </c>
      <c r="P2592" s="16" t="str">
        <f t="shared" si="123"/>
        <v>662651</v>
      </c>
      <c r="Q2592" s="16" t="str">
        <f>IFERROR(VLOOKUP($P2592,'Kredieten productgroepen functi'!$C:$M,2,FALSE),"n.v.t.")</f>
        <v>Proceskosten Dubbele Dijk</v>
      </c>
      <c r="R2592" s="16" t="str">
        <f t="shared" si="124"/>
        <v>423138</v>
      </c>
      <c r="S2592" s="16" t="str">
        <f>IFERROR(VLOOKUP($R2592,Kostensoorten!$C:$J,2,FALSE),"n.v.t.")</f>
        <v>Coaching, begeleiding, outplacement</v>
      </c>
      <c r="T2592" s="16" t="s">
        <v>39</v>
      </c>
      <c r="U2592" s="16" t="s">
        <v>39</v>
      </c>
      <c r="V2592" s="16" t="s">
        <v>39</v>
      </c>
      <c r="W2592" s="16" t="s">
        <v>39</v>
      </c>
      <c r="X2592" s="16" t="s">
        <v>39</v>
      </c>
      <c r="Y2592" s="16" t="s">
        <v>39</v>
      </c>
      <c r="Z2592" s="16" t="s">
        <v>39</v>
      </c>
      <c r="AA2592" s="16" t="s">
        <v>39</v>
      </c>
      <c r="AB2592" s="16" t="s">
        <v>39</v>
      </c>
      <c r="AC2592" s="16" t="s">
        <v>39</v>
      </c>
      <c r="AD2592" s="16" t="s">
        <v>39</v>
      </c>
      <c r="AE2592" s="16" t="s">
        <v>39</v>
      </c>
      <c r="AF2592" s="16" t="s">
        <v>39</v>
      </c>
      <c r="AG2592" s="16" t="s">
        <v>39</v>
      </c>
      <c r="AH2592" s="16" t="s">
        <v>39</v>
      </c>
      <c r="AI2592" s="16" t="s">
        <v>39</v>
      </c>
      <c r="AJ2592" s="16" t="s">
        <v>39</v>
      </c>
      <c r="AL2592" s="16" t="s">
        <v>39</v>
      </c>
      <c r="AM2592" s="16" t="s">
        <v>39</v>
      </c>
      <c r="AN2592" s="16" t="str">
        <f>IFERROR(VLOOKUP($P2592,'Kredieten productgroepen functi'!$C:$M,6,FALSE),"n.v.t.")</f>
        <v>6206</v>
      </c>
      <c r="AO2592" s="16" t="str">
        <f>IFERROR(VLOOKUP($P2592,'Kredieten productgroepen functi'!$C:$M,7,FALSE),"n.v.t.")</f>
        <v>Natuurontwikkeling (PLG)</v>
      </c>
      <c r="AP2592" s="16" t="str">
        <f>IFERROR(VLOOKUP($P2592,'Kredieten productgroepen functi'!$C:$M,8,FALSE),"n.v.t.")</f>
        <v>62</v>
      </c>
      <c r="AQ2592" s="16" t="str">
        <f>IFERROR(VLOOKUP($P2592,'Kredieten productgroepen functi'!$C:$M,9,FALSE),"n.v.t.")</f>
        <v>Natuur</v>
      </c>
      <c r="AR2592" s="16" t="str">
        <f>IFERROR(VLOOKUP($P2592,'Kredieten productgroepen functi'!$C:$M,10,FALSE),"n.v.t.")</f>
        <v>6</v>
      </c>
      <c r="AS2592" s="16" t="str">
        <f>IFERROR(VLOOKUP($P2592,'Kredieten productgroepen functi'!$C:$M,11,FALSE),"n.v.t.")</f>
        <v>Recreatie en natuur</v>
      </c>
      <c r="AT2592" s="16" t="str">
        <f t="shared" si="125"/>
        <v>Lasten</v>
      </c>
      <c r="AU2592" s="16" t="str">
        <f>IFERROR(VLOOKUP($R2592,Kostensoorten!$C:$J,7,FALSE),"n.v.t.")</f>
        <v>2.3.1</v>
      </c>
      <c r="AV2592" s="16" t="str">
        <f>IFERROR(VLOOKUP($R2592,Kostensoorten!$C:$J,8,FALSE),"n.v.t.")</f>
        <v>Aankopen niet duurzame goedere</v>
      </c>
    </row>
    <row r="2593" spans="6:48">
      <c r="F2593" s="2" t="s">
        <v>9939</v>
      </c>
      <c r="G2593" s="2" t="s">
        <v>39</v>
      </c>
      <c r="H2593" s="2" t="s">
        <v>39</v>
      </c>
      <c r="I2593" s="18">
        <v>36122.5</v>
      </c>
      <c r="P2593" s="16" t="str">
        <f t="shared" si="123"/>
        <v>662651</v>
      </c>
      <c r="Q2593" s="16" t="str">
        <f>IFERROR(VLOOKUP($P2593,'Kredieten productgroepen functi'!$C:$M,2,FALSE),"n.v.t.")</f>
        <v>Proceskosten Dubbele Dijk</v>
      </c>
      <c r="R2593" s="16" t="str">
        <f t="shared" si="124"/>
        <v>423139</v>
      </c>
      <c r="S2593" s="16" t="str">
        <f>IFERROR(VLOOKUP($R2593,Kostensoorten!$C:$J,2,FALSE),"n.v.t.")</f>
        <v>Overige diensten van derden</v>
      </c>
      <c r="T2593" s="16" t="s">
        <v>39</v>
      </c>
      <c r="U2593" s="16" t="s">
        <v>39</v>
      </c>
      <c r="V2593" s="16" t="s">
        <v>39</v>
      </c>
      <c r="W2593" s="16" t="s">
        <v>39</v>
      </c>
      <c r="X2593" s="16" t="s">
        <v>39</v>
      </c>
      <c r="Y2593" s="16" t="s">
        <v>39</v>
      </c>
      <c r="Z2593" s="16" t="s">
        <v>39</v>
      </c>
      <c r="AA2593" s="16" t="s">
        <v>39</v>
      </c>
      <c r="AB2593" s="16" t="s">
        <v>39</v>
      </c>
      <c r="AC2593" s="16" t="s">
        <v>39</v>
      </c>
      <c r="AD2593" s="16" t="s">
        <v>39</v>
      </c>
      <c r="AE2593" s="16" t="s">
        <v>39</v>
      </c>
      <c r="AF2593" s="16" t="s">
        <v>39</v>
      </c>
      <c r="AG2593" s="16" t="s">
        <v>39</v>
      </c>
      <c r="AH2593" s="16" t="s">
        <v>39</v>
      </c>
      <c r="AI2593" s="16" t="s">
        <v>39</v>
      </c>
      <c r="AJ2593" s="16" t="s">
        <v>39</v>
      </c>
      <c r="AL2593" s="16" t="s">
        <v>39</v>
      </c>
      <c r="AM2593" s="16" t="s">
        <v>39</v>
      </c>
      <c r="AN2593" s="16" t="str">
        <f>IFERROR(VLOOKUP($P2593,'Kredieten productgroepen functi'!$C:$M,6,FALSE),"n.v.t.")</f>
        <v>6206</v>
      </c>
      <c r="AO2593" s="16" t="str">
        <f>IFERROR(VLOOKUP($P2593,'Kredieten productgroepen functi'!$C:$M,7,FALSE),"n.v.t.")</f>
        <v>Natuurontwikkeling (PLG)</v>
      </c>
      <c r="AP2593" s="16" t="str">
        <f>IFERROR(VLOOKUP($P2593,'Kredieten productgroepen functi'!$C:$M,8,FALSE),"n.v.t.")</f>
        <v>62</v>
      </c>
      <c r="AQ2593" s="16" t="str">
        <f>IFERROR(VLOOKUP($P2593,'Kredieten productgroepen functi'!$C:$M,9,FALSE),"n.v.t.")</f>
        <v>Natuur</v>
      </c>
      <c r="AR2593" s="16" t="str">
        <f>IFERROR(VLOOKUP($P2593,'Kredieten productgroepen functi'!$C:$M,10,FALSE),"n.v.t.")</f>
        <v>6</v>
      </c>
      <c r="AS2593" s="16" t="str">
        <f>IFERROR(VLOOKUP($P2593,'Kredieten productgroepen functi'!$C:$M,11,FALSE),"n.v.t.")</f>
        <v>Recreatie en natuur</v>
      </c>
      <c r="AT2593" s="16" t="str">
        <f t="shared" si="125"/>
        <v>Lasten</v>
      </c>
      <c r="AU2593" s="16" t="str">
        <f>IFERROR(VLOOKUP($R2593,Kostensoorten!$C:$J,7,FALSE),"n.v.t.")</f>
        <v>2.3.1</v>
      </c>
      <c r="AV2593" s="16" t="str">
        <f>IFERROR(VLOOKUP($R2593,Kostensoorten!$C:$J,8,FALSE),"n.v.t.")</f>
        <v>Aankopen niet duurzame goedere</v>
      </c>
    </row>
    <row r="2594" spans="6:48">
      <c r="F2594" s="2" t="s">
        <v>9940</v>
      </c>
      <c r="G2594" s="2" t="s">
        <v>39</v>
      </c>
      <c r="H2594" s="2" t="s">
        <v>39</v>
      </c>
      <c r="I2594" s="18">
        <v>2055.79</v>
      </c>
      <c r="P2594" s="16" t="str">
        <f t="shared" si="123"/>
        <v>662651</v>
      </c>
      <c r="Q2594" s="16" t="str">
        <f>IFERROR(VLOOKUP($P2594,'Kredieten productgroepen functi'!$C:$M,2,FALSE),"n.v.t.")</f>
        <v>Proceskosten Dubbele Dijk</v>
      </c>
      <c r="R2594" s="16" t="str">
        <f t="shared" si="124"/>
        <v>423142</v>
      </c>
      <c r="S2594" s="16" t="str">
        <f>IFERROR(VLOOKUP($R2594,Kostensoorten!$C:$J,2,FALSE),"n.v.t.")</f>
        <v>Geschenken aan externen/relaties</v>
      </c>
      <c r="T2594" s="16" t="s">
        <v>39</v>
      </c>
      <c r="U2594" s="16" t="s">
        <v>39</v>
      </c>
      <c r="V2594" s="16" t="s">
        <v>39</v>
      </c>
      <c r="W2594" s="16" t="s">
        <v>39</v>
      </c>
      <c r="X2594" s="16" t="s">
        <v>39</v>
      </c>
      <c r="Y2594" s="16" t="s">
        <v>39</v>
      </c>
      <c r="Z2594" s="16" t="s">
        <v>39</v>
      </c>
      <c r="AA2594" s="16" t="s">
        <v>39</v>
      </c>
      <c r="AB2594" s="16" t="s">
        <v>39</v>
      </c>
      <c r="AC2594" s="16" t="s">
        <v>39</v>
      </c>
      <c r="AD2594" s="16" t="s">
        <v>39</v>
      </c>
      <c r="AE2594" s="16" t="s">
        <v>39</v>
      </c>
      <c r="AF2594" s="16" t="s">
        <v>39</v>
      </c>
      <c r="AG2594" s="16" t="s">
        <v>39</v>
      </c>
      <c r="AH2594" s="16" t="s">
        <v>39</v>
      </c>
      <c r="AI2594" s="16" t="s">
        <v>39</v>
      </c>
      <c r="AJ2594" s="16" t="s">
        <v>39</v>
      </c>
      <c r="AL2594" s="16" t="s">
        <v>39</v>
      </c>
      <c r="AM2594" s="16" t="s">
        <v>39</v>
      </c>
      <c r="AN2594" s="16" t="str">
        <f>IFERROR(VLOOKUP($P2594,'Kredieten productgroepen functi'!$C:$M,6,FALSE),"n.v.t.")</f>
        <v>6206</v>
      </c>
      <c r="AO2594" s="16" t="str">
        <f>IFERROR(VLOOKUP($P2594,'Kredieten productgroepen functi'!$C:$M,7,FALSE),"n.v.t.")</f>
        <v>Natuurontwikkeling (PLG)</v>
      </c>
      <c r="AP2594" s="16" t="str">
        <f>IFERROR(VLOOKUP($P2594,'Kredieten productgroepen functi'!$C:$M,8,FALSE),"n.v.t.")</f>
        <v>62</v>
      </c>
      <c r="AQ2594" s="16" t="str">
        <f>IFERROR(VLOOKUP($P2594,'Kredieten productgroepen functi'!$C:$M,9,FALSE),"n.v.t.")</f>
        <v>Natuur</v>
      </c>
      <c r="AR2594" s="16" t="str">
        <f>IFERROR(VLOOKUP($P2594,'Kredieten productgroepen functi'!$C:$M,10,FALSE),"n.v.t.")</f>
        <v>6</v>
      </c>
      <c r="AS2594" s="16" t="str">
        <f>IFERROR(VLOOKUP($P2594,'Kredieten productgroepen functi'!$C:$M,11,FALSE),"n.v.t.")</f>
        <v>Recreatie en natuur</v>
      </c>
      <c r="AT2594" s="16" t="str">
        <f t="shared" si="125"/>
        <v>Lasten</v>
      </c>
      <c r="AU2594" s="16" t="str">
        <f>IFERROR(VLOOKUP($R2594,Kostensoorten!$C:$J,7,FALSE),"n.v.t.")</f>
        <v>2.3.1</v>
      </c>
      <c r="AV2594" s="16" t="str">
        <f>IFERROR(VLOOKUP($R2594,Kostensoorten!$C:$J,8,FALSE),"n.v.t.")</f>
        <v>Aankopen niet duurzame goedere</v>
      </c>
    </row>
    <row r="2595" spans="6:48">
      <c r="F2595" s="2" t="s">
        <v>8318</v>
      </c>
      <c r="G2595" s="2" t="s">
        <v>39</v>
      </c>
      <c r="H2595" s="2" t="s">
        <v>39</v>
      </c>
      <c r="I2595" s="18">
        <v>4281</v>
      </c>
      <c r="P2595" s="16" t="str">
        <f t="shared" si="123"/>
        <v>662651</v>
      </c>
      <c r="Q2595" s="16" t="str">
        <f>IFERROR(VLOOKUP($P2595,'Kredieten productgroepen functi'!$C:$M,2,FALSE),"n.v.t.")</f>
        <v>Proceskosten Dubbele Dijk</v>
      </c>
      <c r="R2595" s="16" t="str">
        <f t="shared" si="124"/>
        <v>423170</v>
      </c>
      <c r="S2595" s="16" t="str">
        <f>IFERROR(VLOOKUP($R2595,Kostensoorten!$C:$J,2,FALSE),"n.v.t.")</f>
        <v>Werklunch/diner zakelijke relaties</v>
      </c>
      <c r="T2595" s="16" t="s">
        <v>39</v>
      </c>
      <c r="U2595" s="16" t="s">
        <v>39</v>
      </c>
      <c r="V2595" s="16" t="s">
        <v>39</v>
      </c>
      <c r="W2595" s="16" t="s">
        <v>39</v>
      </c>
      <c r="X2595" s="16" t="s">
        <v>39</v>
      </c>
      <c r="Y2595" s="16" t="s">
        <v>39</v>
      </c>
      <c r="Z2595" s="16" t="s">
        <v>39</v>
      </c>
      <c r="AA2595" s="16" t="s">
        <v>39</v>
      </c>
      <c r="AB2595" s="16" t="s">
        <v>39</v>
      </c>
      <c r="AC2595" s="16" t="s">
        <v>39</v>
      </c>
      <c r="AD2595" s="16" t="s">
        <v>39</v>
      </c>
      <c r="AE2595" s="16" t="s">
        <v>39</v>
      </c>
      <c r="AF2595" s="16" t="s">
        <v>39</v>
      </c>
      <c r="AG2595" s="16" t="s">
        <v>39</v>
      </c>
      <c r="AH2595" s="16" t="s">
        <v>39</v>
      </c>
      <c r="AI2595" s="16" t="s">
        <v>39</v>
      </c>
      <c r="AJ2595" s="16" t="s">
        <v>39</v>
      </c>
      <c r="AL2595" s="16" t="s">
        <v>39</v>
      </c>
      <c r="AM2595" s="16" t="s">
        <v>39</v>
      </c>
      <c r="AN2595" s="16" t="str">
        <f>IFERROR(VLOOKUP($P2595,'Kredieten productgroepen functi'!$C:$M,6,FALSE),"n.v.t.")</f>
        <v>6206</v>
      </c>
      <c r="AO2595" s="16" t="str">
        <f>IFERROR(VLOOKUP($P2595,'Kredieten productgroepen functi'!$C:$M,7,FALSE),"n.v.t.")</f>
        <v>Natuurontwikkeling (PLG)</v>
      </c>
      <c r="AP2595" s="16" t="str">
        <f>IFERROR(VLOOKUP($P2595,'Kredieten productgroepen functi'!$C:$M,8,FALSE),"n.v.t.")</f>
        <v>62</v>
      </c>
      <c r="AQ2595" s="16" t="str">
        <f>IFERROR(VLOOKUP($P2595,'Kredieten productgroepen functi'!$C:$M,9,FALSE),"n.v.t.")</f>
        <v>Natuur</v>
      </c>
      <c r="AR2595" s="16" t="str">
        <f>IFERROR(VLOOKUP($P2595,'Kredieten productgroepen functi'!$C:$M,10,FALSE),"n.v.t.")</f>
        <v>6</v>
      </c>
      <c r="AS2595" s="16" t="str">
        <f>IFERROR(VLOOKUP($P2595,'Kredieten productgroepen functi'!$C:$M,11,FALSE),"n.v.t.")</f>
        <v>Recreatie en natuur</v>
      </c>
      <c r="AT2595" s="16" t="str">
        <f t="shared" si="125"/>
        <v>Lasten</v>
      </c>
      <c r="AU2595" s="16" t="str">
        <f>IFERROR(VLOOKUP($R2595,Kostensoorten!$C:$J,7,FALSE),"n.v.t.")</f>
        <v>2.3.1</v>
      </c>
      <c r="AV2595" s="16" t="str">
        <f>IFERROR(VLOOKUP($R2595,Kostensoorten!$C:$J,8,FALSE),"n.v.t.")</f>
        <v>Aankopen niet duurzame goedere</v>
      </c>
    </row>
    <row r="2596" spans="6:48">
      <c r="F2596" s="2" t="s">
        <v>8319</v>
      </c>
      <c r="G2596" s="2" t="s">
        <v>39</v>
      </c>
      <c r="H2596" s="2" t="s">
        <v>39</v>
      </c>
      <c r="I2596" s="18">
        <v>280.08999999999997</v>
      </c>
      <c r="P2596" s="16" t="str">
        <f t="shared" si="123"/>
        <v>662651</v>
      </c>
      <c r="Q2596" s="16" t="str">
        <f>IFERROR(VLOOKUP($P2596,'Kredieten productgroepen functi'!$C:$M,2,FALSE),"n.v.t.")</f>
        <v>Proceskosten Dubbele Dijk</v>
      </c>
      <c r="R2596" s="16" t="str">
        <f t="shared" si="124"/>
        <v>423175</v>
      </c>
      <c r="S2596" s="16" t="str">
        <f>IFERROR(VLOOKUP($R2596,Kostensoorten!$C:$J,2,FALSE),"n.v.t.")</f>
        <v>Vergadering/bijeenkomst Extern</v>
      </c>
      <c r="T2596" s="16" t="s">
        <v>39</v>
      </c>
      <c r="U2596" s="16" t="s">
        <v>39</v>
      </c>
      <c r="V2596" s="16" t="s">
        <v>39</v>
      </c>
      <c r="W2596" s="16" t="s">
        <v>39</v>
      </c>
      <c r="X2596" s="16" t="s">
        <v>39</v>
      </c>
      <c r="Y2596" s="16" t="s">
        <v>39</v>
      </c>
      <c r="Z2596" s="16" t="s">
        <v>39</v>
      </c>
      <c r="AA2596" s="16" t="s">
        <v>39</v>
      </c>
      <c r="AB2596" s="16" t="s">
        <v>39</v>
      </c>
      <c r="AC2596" s="16" t="s">
        <v>39</v>
      </c>
      <c r="AD2596" s="16" t="s">
        <v>39</v>
      </c>
      <c r="AE2596" s="16" t="s">
        <v>39</v>
      </c>
      <c r="AF2596" s="16" t="s">
        <v>39</v>
      </c>
      <c r="AG2596" s="16" t="s">
        <v>39</v>
      </c>
      <c r="AH2596" s="16" t="s">
        <v>39</v>
      </c>
      <c r="AI2596" s="16" t="s">
        <v>39</v>
      </c>
      <c r="AJ2596" s="16" t="s">
        <v>39</v>
      </c>
      <c r="AL2596" s="16" t="s">
        <v>39</v>
      </c>
      <c r="AM2596" s="16" t="s">
        <v>39</v>
      </c>
      <c r="AN2596" s="16" t="str">
        <f>IFERROR(VLOOKUP($P2596,'Kredieten productgroepen functi'!$C:$M,6,FALSE),"n.v.t.")</f>
        <v>6206</v>
      </c>
      <c r="AO2596" s="16" t="str">
        <f>IFERROR(VLOOKUP($P2596,'Kredieten productgroepen functi'!$C:$M,7,FALSE),"n.v.t.")</f>
        <v>Natuurontwikkeling (PLG)</v>
      </c>
      <c r="AP2596" s="16" t="str">
        <f>IFERROR(VLOOKUP($P2596,'Kredieten productgroepen functi'!$C:$M,8,FALSE),"n.v.t.")</f>
        <v>62</v>
      </c>
      <c r="AQ2596" s="16" t="str">
        <f>IFERROR(VLOOKUP($P2596,'Kredieten productgroepen functi'!$C:$M,9,FALSE),"n.v.t.")</f>
        <v>Natuur</v>
      </c>
      <c r="AR2596" s="16" t="str">
        <f>IFERROR(VLOOKUP($P2596,'Kredieten productgroepen functi'!$C:$M,10,FALSE),"n.v.t.")</f>
        <v>6</v>
      </c>
      <c r="AS2596" s="16" t="str">
        <f>IFERROR(VLOOKUP($P2596,'Kredieten productgroepen functi'!$C:$M,11,FALSE),"n.v.t.")</f>
        <v>Recreatie en natuur</v>
      </c>
      <c r="AT2596" s="16" t="str">
        <f t="shared" si="125"/>
        <v>Lasten</v>
      </c>
      <c r="AU2596" s="16" t="str">
        <f>IFERROR(VLOOKUP($R2596,Kostensoorten!$C:$J,7,FALSE),"n.v.t.")</f>
        <v>2.3.1</v>
      </c>
      <c r="AV2596" s="16" t="str">
        <f>IFERROR(VLOOKUP($R2596,Kostensoorten!$C:$J,8,FALSE),"n.v.t.")</f>
        <v>Aankopen niet duurzame goedere</v>
      </c>
    </row>
    <row r="2597" spans="6:48">
      <c r="F2597" s="2" t="s">
        <v>9941</v>
      </c>
      <c r="G2597" s="2" t="s">
        <v>39</v>
      </c>
      <c r="H2597" s="2" t="s">
        <v>39</v>
      </c>
      <c r="I2597" s="18">
        <v>29.82</v>
      </c>
      <c r="P2597" s="16" t="str">
        <f t="shared" si="123"/>
        <v>662651</v>
      </c>
      <c r="Q2597" s="16" t="str">
        <f>IFERROR(VLOOKUP($P2597,'Kredieten productgroepen functi'!$C:$M,2,FALSE),"n.v.t.")</f>
        <v>Proceskosten Dubbele Dijk</v>
      </c>
      <c r="R2597" s="16" t="str">
        <f t="shared" si="124"/>
        <v>423178</v>
      </c>
      <c r="S2597" s="16" t="str">
        <f>IFERROR(VLOOKUP($R2597,Kostensoorten!$C:$J,2,FALSE),"n.v.t.")</f>
        <v>Consumpties op werkplek</v>
      </c>
      <c r="T2597" s="16" t="s">
        <v>39</v>
      </c>
      <c r="U2597" s="16" t="s">
        <v>39</v>
      </c>
      <c r="V2597" s="16" t="s">
        <v>39</v>
      </c>
      <c r="W2597" s="16" t="s">
        <v>39</v>
      </c>
      <c r="X2597" s="16" t="s">
        <v>39</v>
      </c>
      <c r="Y2597" s="16" t="s">
        <v>39</v>
      </c>
      <c r="Z2597" s="16" t="s">
        <v>39</v>
      </c>
      <c r="AA2597" s="16" t="s">
        <v>39</v>
      </c>
      <c r="AB2597" s="16" t="s">
        <v>39</v>
      </c>
      <c r="AC2597" s="16" t="s">
        <v>39</v>
      </c>
      <c r="AD2597" s="16" t="s">
        <v>39</v>
      </c>
      <c r="AE2597" s="16" t="s">
        <v>39</v>
      </c>
      <c r="AF2597" s="16" t="s">
        <v>39</v>
      </c>
      <c r="AG2597" s="16" t="s">
        <v>39</v>
      </c>
      <c r="AH2597" s="16" t="s">
        <v>39</v>
      </c>
      <c r="AI2597" s="16" t="s">
        <v>39</v>
      </c>
      <c r="AJ2597" s="16" t="s">
        <v>39</v>
      </c>
      <c r="AL2597" s="16" t="s">
        <v>39</v>
      </c>
      <c r="AM2597" s="16" t="s">
        <v>39</v>
      </c>
      <c r="AN2597" s="16" t="str">
        <f>IFERROR(VLOOKUP($P2597,'Kredieten productgroepen functi'!$C:$M,6,FALSE),"n.v.t.")</f>
        <v>6206</v>
      </c>
      <c r="AO2597" s="16" t="str">
        <f>IFERROR(VLOOKUP($P2597,'Kredieten productgroepen functi'!$C:$M,7,FALSE),"n.v.t.")</f>
        <v>Natuurontwikkeling (PLG)</v>
      </c>
      <c r="AP2597" s="16" t="str">
        <f>IFERROR(VLOOKUP($P2597,'Kredieten productgroepen functi'!$C:$M,8,FALSE),"n.v.t.")</f>
        <v>62</v>
      </c>
      <c r="AQ2597" s="16" t="str">
        <f>IFERROR(VLOOKUP($P2597,'Kredieten productgroepen functi'!$C:$M,9,FALSE),"n.v.t.")</f>
        <v>Natuur</v>
      </c>
      <c r="AR2597" s="16" t="str">
        <f>IFERROR(VLOOKUP($P2597,'Kredieten productgroepen functi'!$C:$M,10,FALSE),"n.v.t.")</f>
        <v>6</v>
      </c>
      <c r="AS2597" s="16" t="str">
        <f>IFERROR(VLOOKUP($P2597,'Kredieten productgroepen functi'!$C:$M,11,FALSE),"n.v.t.")</f>
        <v>Recreatie en natuur</v>
      </c>
      <c r="AT2597" s="16" t="str">
        <f t="shared" si="125"/>
        <v>Lasten</v>
      </c>
      <c r="AU2597" s="16" t="str">
        <f>IFERROR(VLOOKUP($R2597,Kostensoorten!$C:$J,7,FALSE),"n.v.t.")</f>
        <v>2.3.1</v>
      </c>
      <c r="AV2597" s="16" t="str">
        <f>IFERROR(VLOOKUP($R2597,Kostensoorten!$C:$J,8,FALSE),"n.v.t.")</f>
        <v>Aankopen niet duurzame goedere</v>
      </c>
    </row>
    <row r="2598" spans="6:48">
      <c r="F2598" s="2" t="s">
        <v>8320</v>
      </c>
      <c r="G2598" s="2" t="s">
        <v>39</v>
      </c>
      <c r="H2598" s="2" t="s">
        <v>39</v>
      </c>
      <c r="I2598" s="18">
        <v>658.14</v>
      </c>
      <c r="P2598" s="16" t="str">
        <f t="shared" si="123"/>
        <v>662651</v>
      </c>
      <c r="Q2598" s="16" t="str">
        <f>IFERROR(VLOOKUP($P2598,'Kredieten productgroepen functi'!$C:$M,2,FALSE),"n.v.t.")</f>
        <v>Proceskosten Dubbele Dijk</v>
      </c>
      <c r="R2598" s="16" t="str">
        <f t="shared" si="124"/>
        <v>423179</v>
      </c>
      <c r="S2598" s="16" t="str">
        <f>IFERROR(VLOOKUP($R2598,Kostensoorten!$C:$J,2,FALSE),"n.v.t.")</f>
        <v>Maaltijden en consumpties extern</v>
      </c>
      <c r="T2598" s="16" t="s">
        <v>39</v>
      </c>
      <c r="U2598" s="16" t="s">
        <v>39</v>
      </c>
      <c r="V2598" s="16" t="s">
        <v>39</v>
      </c>
      <c r="W2598" s="16" t="s">
        <v>39</v>
      </c>
      <c r="X2598" s="16" t="s">
        <v>39</v>
      </c>
      <c r="Y2598" s="16" t="s">
        <v>39</v>
      </c>
      <c r="Z2598" s="16" t="s">
        <v>39</v>
      </c>
      <c r="AA2598" s="16" t="s">
        <v>39</v>
      </c>
      <c r="AB2598" s="16" t="s">
        <v>39</v>
      </c>
      <c r="AC2598" s="16" t="s">
        <v>39</v>
      </c>
      <c r="AD2598" s="16" t="s">
        <v>39</v>
      </c>
      <c r="AE2598" s="16" t="s">
        <v>39</v>
      </c>
      <c r="AF2598" s="16" t="s">
        <v>39</v>
      </c>
      <c r="AG2598" s="16" t="s">
        <v>39</v>
      </c>
      <c r="AH2598" s="16" t="s">
        <v>39</v>
      </c>
      <c r="AI2598" s="16" t="s">
        <v>39</v>
      </c>
      <c r="AJ2598" s="16" t="s">
        <v>39</v>
      </c>
      <c r="AL2598" s="16" t="s">
        <v>39</v>
      </c>
      <c r="AM2598" s="16" t="s">
        <v>39</v>
      </c>
      <c r="AN2598" s="16" t="str">
        <f>IFERROR(VLOOKUP($P2598,'Kredieten productgroepen functi'!$C:$M,6,FALSE),"n.v.t.")</f>
        <v>6206</v>
      </c>
      <c r="AO2598" s="16" t="str">
        <f>IFERROR(VLOOKUP($P2598,'Kredieten productgroepen functi'!$C:$M,7,FALSE),"n.v.t.")</f>
        <v>Natuurontwikkeling (PLG)</v>
      </c>
      <c r="AP2598" s="16" t="str">
        <f>IFERROR(VLOOKUP($P2598,'Kredieten productgroepen functi'!$C:$M,8,FALSE),"n.v.t.")</f>
        <v>62</v>
      </c>
      <c r="AQ2598" s="16" t="str">
        <f>IFERROR(VLOOKUP($P2598,'Kredieten productgroepen functi'!$C:$M,9,FALSE),"n.v.t.")</f>
        <v>Natuur</v>
      </c>
      <c r="AR2598" s="16" t="str">
        <f>IFERROR(VLOOKUP($P2598,'Kredieten productgroepen functi'!$C:$M,10,FALSE),"n.v.t.")</f>
        <v>6</v>
      </c>
      <c r="AS2598" s="16" t="str">
        <f>IFERROR(VLOOKUP($P2598,'Kredieten productgroepen functi'!$C:$M,11,FALSE),"n.v.t.")</f>
        <v>Recreatie en natuur</v>
      </c>
      <c r="AT2598" s="16" t="str">
        <f t="shared" si="125"/>
        <v>Lasten</v>
      </c>
      <c r="AU2598" s="16" t="str">
        <f>IFERROR(VLOOKUP($R2598,Kostensoorten!$C:$J,7,FALSE),"n.v.t.")</f>
        <v>2.3.1</v>
      </c>
      <c r="AV2598" s="16" t="str">
        <f>IFERROR(VLOOKUP($R2598,Kostensoorten!$C:$J,8,FALSE),"n.v.t.")</f>
        <v>Aankopen niet duurzame goedere</v>
      </c>
    </row>
    <row r="2599" spans="6:48">
      <c r="F2599" s="2" t="s">
        <v>8321</v>
      </c>
      <c r="G2599" s="2" t="s">
        <v>39</v>
      </c>
      <c r="H2599" s="2" t="s">
        <v>39</v>
      </c>
      <c r="I2599" s="18">
        <v>113.9</v>
      </c>
      <c r="P2599" s="16" t="str">
        <f t="shared" si="123"/>
        <v>662660</v>
      </c>
      <c r="Q2599" s="16" t="str">
        <f>IFERROR(VLOOKUP($P2599,'Kredieten productgroepen functi'!$C:$M,2,FALSE),"n.v.t.")</f>
        <v>Procesgeld</v>
      </c>
      <c r="R2599" s="16" t="str">
        <f t="shared" si="124"/>
        <v>423050</v>
      </c>
      <c r="S2599" s="16" t="str">
        <f>IFERROR(VLOOKUP($R2599,Kostensoorten!$C:$J,2,FALSE),"n.v.t.")</f>
        <v>Electriciteit, gas en water</v>
      </c>
      <c r="T2599" s="16" t="s">
        <v>39</v>
      </c>
      <c r="U2599" s="16" t="s">
        <v>39</v>
      </c>
      <c r="V2599" s="16" t="s">
        <v>39</v>
      </c>
      <c r="W2599" s="16" t="s">
        <v>39</v>
      </c>
      <c r="X2599" s="16" t="s">
        <v>39</v>
      </c>
      <c r="Y2599" s="16" t="s">
        <v>39</v>
      </c>
      <c r="Z2599" s="16" t="s">
        <v>39</v>
      </c>
      <c r="AA2599" s="16" t="s">
        <v>39</v>
      </c>
      <c r="AB2599" s="16" t="s">
        <v>39</v>
      </c>
      <c r="AC2599" s="16" t="s">
        <v>39</v>
      </c>
      <c r="AD2599" s="16" t="s">
        <v>39</v>
      </c>
      <c r="AE2599" s="16" t="s">
        <v>39</v>
      </c>
      <c r="AF2599" s="16" t="s">
        <v>39</v>
      </c>
      <c r="AG2599" s="16" t="s">
        <v>39</v>
      </c>
      <c r="AH2599" s="16" t="s">
        <v>39</v>
      </c>
      <c r="AI2599" s="16" t="s">
        <v>39</v>
      </c>
      <c r="AJ2599" s="16" t="s">
        <v>39</v>
      </c>
      <c r="AL2599" s="16" t="s">
        <v>39</v>
      </c>
      <c r="AM2599" s="16" t="s">
        <v>39</v>
      </c>
      <c r="AN2599" s="16" t="str">
        <f>IFERROR(VLOOKUP($P2599,'Kredieten productgroepen functi'!$C:$M,6,FALSE),"n.v.t.")</f>
        <v>6206</v>
      </c>
      <c r="AO2599" s="16" t="str">
        <f>IFERROR(VLOOKUP($P2599,'Kredieten productgroepen functi'!$C:$M,7,FALSE),"n.v.t.")</f>
        <v>Natuurontwikkeling (PLG)</v>
      </c>
      <c r="AP2599" s="16" t="str">
        <f>IFERROR(VLOOKUP($P2599,'Kredieten productgroepen functi'!$C:$M,8,FALSE),"n.v.t.")</f>
        <v>62</v>
      </c>
      <c r="AQ2599" s="16" t="str">
        <f>IFERROR(VLOOKUP($P2599,'Kredieten productgroepen functi'!$C:$M,9,FALSE),"n.v.t.")</f>
        <v>Natuur</v>
      </c>
      <c r="AR2599" s="16" t="str">
        <f>IFERROR(VLOOKUP($P2599,'Kredieten productgroepen functi'!$C:$M,10,FALSE),"n.v.t.")</f>
        <v>6</v>
      </c>
      <c r="AS2599" s="16" t="str">
        <f>IFERROR(VLOOKUP($P2599,'Kredieten productgroepen functi'!$C:$M,11,FALSE),"n.v.t.")</f>
        <v>Recreatie en natuur</v>
      </c>
      <c r="AT2599" s="16" t="str">
        <f t="shared" si="125"/>
        <v>Lasten</v>
      </c>
      <c r="AU2599" s="16" t="str">
        <f>IFERROR(VLOOKUP($R2599,Kostensoorten!$C:$J,7,FALSE),"n.v.t.")</f>
        <v>2.3.1</v>
      </c>
      <c r="AV2599" s="16" t="str">
        <f>IFERROR(VLOOKUP($R2599,Kostensoorten!$C:$J,8,FALSE),"n.v.t.")</f>
        <v>Aankopen niet duurzame goedere</v>
      </c>
    </row>
    <row r="2600" spans="6:48">
      <c r="F2600" s="2" t="s">
        <v>8322</v>
      </c>
      <c r="G2600" s="2" t="s">
        <v>39</v>
      </c>
      <c r="H2600" s="2" t="s">
        <v>39</v>
      </c>
      <c r="I2600" s="18">
        <v>92.1</v>
      </c>
      <c r="P2600" s="16" t="str">
        <f t="shared" si="123"/>
        <v>662660</v>
      </c>
      <c r="Q2600" s="16" t="str">
        <f>IFERROR(VLOOKUP($P2600,'Kredieten productgroepen functi'!$C:$M,2,FALSE),"n.v.t.")</f>
        <v>Procesgeld</v>
      </c>
      <c r="R2600" s="16" t="str">
        <f t="shared" si="124"/>
        <v>423070</v>
      </c>
      <c r="S2600" s="16" t="str">
        <f>IFERROR(VLOOKUP($R2600,Kostensoorten!$C:$J,2,FALSE),"n.v.t.")</f>
        <v>Huren</v>
      </c>
      <c r="T2600" s="16" t="s">
        <v>39</v>
      </c>
      <c r="U2600" s="16" t="s">
        <v>39</v>
      </c>
      <c r="V2600" s="16" t="s">
        <v>39</v>
      </c>
      <c r="W2600" s="16" t="s">
        <v>39</v>
      </c>
      <c r="X2600" s="16" t="s">
        <v>39</v>
      </c>
      <c r="Y2600" s="16" t="s">
        <v>39</v>
      </c>
      <c r="Z2600" s="16" t="s">
        <v>39</v>
      </c>
      <c r="AA2600" s="16" t="s">
        <v>39</v>
      </c>
      <c r="AB2600" s="16" t="s">
        <v>39</v>
      </c>
      <c r="AC2600" s="16" t="s">
        <v>39</v>
      </c>
      <c r="AD2600" s="16" t="s">
        <v>39</v>
      </c>
      <c r="AE2600" s="16" t="s">
        <v>39</v>
      </c>
      <c r="AF2600" s="16" t="s">
        <v>39</v>
      </c>
      <c r="AG2600" s="16" t="s">
        <v>39</v>
      </c>
      <c r="AH2600" s="16" t="s">
        <v>39</v>
      </c>
      <c r="AI2600" s="16" t="s">
        <v>39</v>
      </c>
      <c r="AJ2600" s="16" t="s">
        <v>39</v>
      </c>
      <c r="AL2600" s="16" t="s">
        <v>39</v>
      </c>
      <c r="AM2600" s="16" t="s">
        <v>39</v>
      </c>
      <c r="AN2600" s="16" t="str">
        <f>IFERROR(VLOOKUP($P2600,'Kredieten productgroepen functi'!$C:$M,6,FALSE),"n.v.t.")</f>
        <v>6206</v>
      </c>
      <c r="AO2600" s="16" t="str">
        <f>IFERROR(VLOOKUP($P2600,'Kredieten productgroepen functi'!$C:$M,7,FALSE),"n.v.t.")</f>
        <v>Natuurontwikkeling (PLG)</v>
      </c>
      <c r="AP2600" s="16" t="str">
        <f>IFERROR(VLOOKUP($P2600,'Kredieten productgroepen functi'!$C:$M,8,FALSE),"n.v.t.")</f>
        <v>62</v>
      </c>
      <c r="AQ2600" s="16" t="str">
        <f>IFERROR(VLOOKUP($P2600,'Kredieten productgroepen functi'!$C:$M,9,FALSE),"n.v.t.")</f>
        <v>Natuur</v>
      </c>
      <c r="AR2600" s="16" t="str">
        <f>IFERROR(VLOOKUP($P2600,'Kredieten productgroepen functi'!$C:$M,10,FALSE),"n.v.t.")</f>
        <v>6</v>
      </c>
      <c r="AS2600" s="16" t="str">
        <f>IFERROR(VLOOKUP($P2600,'Kredieten productgroepen functi'!$C:$M,11,FALSE),"n.v.t.")</f>
        <v>Recreatie en natuur</v>
      </c>
      <c r="AT2600" s="16" t="str">
        <f t="shared" si="125"/>
        <v>Lasten</v>
      </c>
      <c r="AU2600" s="16" t="str">
        <f>IFERROR(VLOOKUP($R2600,Kostensoorten!$C:$J,7,FALSE),"n.v.t.")</f>
        <v>2.3.1</v>
      </c>
      <c r="AV2600" s="16" t="str">
        <f>IFERROR(VLOOKUP($R2600,Kostensoorten!$C:$J,8,FALSE),"n.v.t.")</f>
        <v>Aankopen niet duurzame goedere</v>
      </c>
    </row>
    <row r="2601" spans="6:48">
      <c r="F2601" s="2" t="s">
        <v>9942</v>
      </c>
      <c r="G2601" s="2" t="s">
        <v>39</v>
      </c>
      <c r="H2601" s="2" t="s">
        <v>39</v>
      </c>
      <c r="I2601" s="18">
        <v>66.599999999999994</v>
      </c>
      <c r="P2601" s="16" t="str">
        <f t="shared" si="123"/>
        <v>662660</v>
      </c>
      <c r="Q2601" s="16" t="str">
        <f>IFERROR(VLOOKUP($P2601,'Kredieten productgroepen functi'!$C:$M,2,FALSE),"n.v.t.")</f>
        <v>Procesgeld</v>
      </c>
      <c r="R2601" s="16" t="str">
        <f t="shared" si="124"/>
        <v>423080</v>
      </c>
      <c r="S2601" s="16" t="str">
        <f>IFERROR(VLOOKUP($R2601,Kostensoorten!$C:$J,2,FALSE),"n.v.t.")</f>
        <v>Kantoorartikelen</v>
      </c>
      <c r="T2601" s="16" t="s">
        <v>39</v>
      </c>
      <c r="U2601" s="16" t="s">
        <v>39</v>
      </c>
      <c r="V2601" s="16" t="s">
        <v>39</v>
      </c>
      <c r="W2601" s="16" t="s">
        <v>39</v>
      </c>
      <c r="X2601" s="16" t="s">
        <v>39</v>
      </c>
      <c r="Y2601" s="16" t="s">
        <v>39</v>
      </c>
      <c r="Z2601" s="16" t="s">
        <v>39</v>
      </c>
      <c r="AA2601" s="16" t="s">
        <v>39</v>
      </c>
      <c r="AB2601" s="16" t="s">
        <v>39</v>
      </c>
      <c r="AC2601" s="16" t="s">
        <v>39</v>
      </c>
      <c r="AD2601" s="16" t="s">
        <v>39</v>
      </c>
      <c r="AE2601" s="16" t="s">
        <v>39</v>
      </c>
      <c r="AF2601" s="16" t="s">
        <v>39</v>
      </c>
      <c r="AG2601" s="16" t="s">
        <v>39</v>
      </c>
      <c r="AH2601" s="16" t="s">
        <v>39</v>
      </c>
      <c r="AI2601" s="16" t="s">
        <v>39</v>
      </c>
      <c r="AJ2601" s="16" t="s">
        <v>39</v>
      </c>
      <c r="AL2601" s="16" t="s">
        <v>39</v>
      </c>
      <c r="AM2601" s="16" t="s">
        <v>39</v>
      </c>
      <c r="AN2601" s="16" t="str">
        <f>IFERROR(VLOOKUP($P2601,'Kredieten productgroepen functi'!$C:$M,6,FALSE),"n.v.t.")</f>
        <v>6206</v>
      </c>
      <c r="AO2601" s="16" t="str">
        <f>IFERROR(VLOOKUP($P2601,'Kredieten productgroepen functi'!$C:$M,7,FALSE),"n.v.t.")</f>
        <v>Natuurontwikkeling (PLG)</v>
      </c>
      <c r="AP2601" s="16" t="str">
        <f>IFERROR(VLOOKUP($P2601,'Kredieten productgroepen functi'!$C:$M,8,FALSE),"n.v.t.")</f>
        <v>62</v>
      </c>
      <c r="AQ2601" s="16" t="str">
        <f>IFERROR(VLOOKUP($P2601,'Kredieten productgroepen functi'!$C:$M,9,FALSE),"n.v.t.")</f>
        <v>Natuur</v>
      </c>
      <c r="AR2601" s="16" t="str">
        <f>IFERROR(VLOOKUP($P2601,'Kredieten productgroepen functi'!$C:$M,10,FALSE),"n.v.t.")</f>
        <v>6</v>
      </c>
      <c r="AS2601" s="16" t="str">
        <f>IFERROR(VLOOKUP($P2601,'Kredieten productgroepen functi'!$C:$M,11,FALSE),"n.v.t.")</f>
        <v>Recreatie en natuur</v>
      </c>
      <c r="AT2601" s="16" t="str">
        <f t="shared" si="125"/>
        <v>Lasten</v>
      </c>
      <c r="AU2601" s="16" t="str">
        <f>IFERROR(VLOOKUP($R2601,Kostensoorten!$C:$J,7,FALSE),"n.v.t.")</f>
        <v>2.3.1</v>
      </c>
      <c r="AV2601" s="16" t="str">
        <f>IFERROR(VLOOKUP($R2601,Kostensoorten!$C:$J,8,FALSE),"n.v.t.")</f>
        <v>Aankopen niet duurzame goedere</v>
      </c>
    </row>
    <row r="2602" spans="6:48">
      <c r="F2602" s="2" t="s">
        <v>6815</v>
      </c>
      <c r="G2602" s="2" t="s">
        <v>39</v>
      </c>
      <c r="H2602" s="2" t="s">
        <v>39</v>
      </c>
      <c r="I2602" s="18">
        <v>1091.68</v>
      </c>
      <c r="P2602" s="16" t="str">
        <f t="shared" si="123"/>
        <v>662660</v>
      </c>
      <c r="Q2602" s="16" t="str">
        <f>IFERROR(VLOOKUP($P2602,'Kredieten productgroepen functi'!$C:$M,2,FALSE),"n.v.t.")</f>
        <v>Procesgeld</v>
      </c>
      <c r="R2602" s="16" t="str">
        <f t="shared" si="124"/>
        <v>423083</v>
      </c>
      <c r="S2602" s="16" t="str">
        <f>IFERROR(VLOOKUP($R2602,Kostensoorten!$C:$J,2,FALSE),"n.v.t.")</f>
        <v>Documentatie abonnement</v>
      </c>
      <c r="T2602" s="16" t="s">
        <v>39</v>
      </c>
      <c r="U2602" s="16" t="s">
        <v>39</v>
      </c>
      <c r="V2602" s="16" t="s">
        <v>39</v>
      </c>
      <c r="W2602" s="16" t="s">
        <v>39</v>
      </c>
      <c r="X2602" s="16" t="s">
        <v>39</v>
      </c>
      <c r="Y2602" s="16" t="s">
        <v>39</v>
      </c>
      <c r="Z2602" s="16" t="s">
        <v>39</v>
      </c>
      <c r="AA2602" s="16" t="s">
        <v>39</v>
      </c>
      <c r="AB2602" s="16" t="s">
        <v>39</v>
      </c>
      <c r="AC2602" s="16" t="s">
        <v>39</v>
      </c>
      <c r="AD2602" s="16" t="s">
        <v>39</v>
      </c>
      <c r="AE2602" s="16" t="s">
        <v>39</v>
      </c>
      <c r="AF2602" s="16" t="s">
        <v>39</v>
      </c>
      <c r="AG2602" s="16" t="s">
        <v>39</v>
      </c>
      <c r="AH2602" s="16" t="s">
        <v>39</v>
      </c>
      <c r="AI2602" s="16" t="s">
        <v>39</v>
      </c>
      <c r="AJ2602" s="16" t="s">
        <v>39</v>
      </c>
      <c r="AL2602" s="16" t="s">
        <v>39</v>
      </c>
      <c r="AM2602" s="16" t="s">
        <v>39</v>
      </c>
      <c r="AN2602" s="16" t="str">
        <f>IFERROR(VLOOKUP($P2602,'Kredieten productgroepen functi'!$C:$M,6,FALSE),"n.v.t.")</f>
        <v>6206</v>
      </c>
      <c r="AO2602" s="16" t="str">
        <f>IFERROR(VLOOKUP($P2602,'Kredieten productgroepen functi'!$C:$M,7,FALSE),"n.v.t.")</f>
        <v>Natuurontwikkeling (PLG)</v>
      </c>
      <c r="AP2602" s="16" t="str">
        <f>IFERROR(VLOOKUP($P2602,'Kredieten productgroepen functi'!$C:$M,8,FALSE),"n.v.t.")</f>
        <v>62</v>
      </c>
      <c r="AQ2602" s="16" t="str">
        <f>IFERROR(VLOOKUP($P2602,'Kredieten productgroepen functi'!$C:$M,9,FALSE),"n.v.t.")</f>
        <v>Natuur</v>
      </c>
      <c r="AR2602" s="16" t="str">
        <f>IFERROR(VLOOKUP($P2602,'Kredieten productgroepen functi'!$C:$M,10,FALSE),"n.v.t.")</f>
        <v>6</v>
      </c>
      <c r="AS2602" s="16" t="str">
        <f>IFERROR(VLOOKUP($P2602,'Kredieten productgroepen functi'!$C:$M,11,FALSE),"n.v.t.")</f>
        <v>Recreatie en natuur</v>
      </c>
      <c r="AT2602" s="16" t="str">
        <f t="shared" si="125"/>
        <v>Lasten</v>
      </c>
      <c r="AU2602" s="16" t="str">
        <f>IFERROR(VLOOKUP($R2602,Kostensoorten!$C:$J,7,FALSE),"n.v.t.")</f>
        <v>2.3.1</v>
      </c>
      <c r="AV2602" s="16" t="str">
        <f>IFERROR(VLOOKUP($R2602,Kostensoorten!$C:$J,8,FALSE),"n.v.t.")</f>
        <v>Aankopen niet duurzame goedere</v>
      </c>
    </row>
    <row r="2603" spans="6:48">
      <c r="F2603" s="2" t="s">
        <v>7680</v>
      </c>
      <c r="G2603" s="2" t="s">
        <v>39</v>
      </c>
      <c r="H2603" s="2" t="s">
        <v>39</v>
      </c>
      <c r="I2603" s="18">
        <v>20000</v>
      </c>
      <c r="P2603" s="16" t="str">
        <f t="shared" si="123"/>
        <v>662660</v>
      </c>
      <c r="Q2603" s="16" t="str">
        <f>IFERROR(VLOOKUP($P2603,'Kredieten productgroepen functi'!$C:$M,2,FALSE),"n.v.t.")</f>
        <v>Procesgeld</v>
      </c>
      <c r="R2603" s="16" t="str">
        <f t="shared" si="124"/>
        <v>423131</v>
      </c>
      <c r="S2603" s="16" t="str">
        <f>IFERROR(VLOOKUP($R2603,Kostensoorten!$C:$J,2,FALSE),"n.v.t.")</f>
        <v>Inhuur personeel</v>
      </c>
      <c r="T2603" s="16" t="s">
        <v>39</v>
      </c>
      <c r="U2603" s="16" t="s">
        <v>39</v>
      </c>
      <c r="V2603" s="16" t="s">
        <v>39</v>
      </c>
      <c r="W2603" s="16" t="s">
        <v>39</v>
      </c>
      <c r="X2603" s="16" t="s">
        <v>39</v>
      </c>
      <c r="Y2603" s="16" t="s">
        <v>39</v>
      </c>
      <c r="Z2603" s="16" t="s">
        <v>39</v>
      </c>
      <c r="AA2603" s="16" t="s">
        <v>39</v>
      </c>
      <c r="AB2603" s="16" t="s">
        <v>39</v>
      </c>
      <c r="AC2603" s="16" t="s">
        <v>39</v>
      </c>
      <c r="AD2603" s="16" t="s">
        <v>39</v>
      </c>
      <c r="AE2603" s="16" t="s">
        <v>39</v>
      </c>
      <c r="AF2603" s="16" t="s">
        <v>39</v>
      </c>
      <c r="AG2603" s="16" t="s">
        <v>39</v>
      </c>
      <c r="AH2603" s="16" t="s">
        <v>39</v>
      </c>
      <c r="AI2603" s="16" t="s">
        <v>39</v>
      </c>
      <c r="AJ2603" s="16" t="s">
        <v>39</v>
      </c>
      <c r="AL2603" s="16" t="s">
        <v>39</v>
      </c>
      <c r="AM2603" s="16" t="s">
        <v>39</v>
      </c>
      <c r="AN2603" s="16" t="str">
        <f>IFERROR(VLOOKUP($P2603,'Kredieten productgroepen functi'!$C:$M,6,FALSE),"n.v.t.")</f>
        <v>6206</v>
      </c>
      <c r="AO2603" s="16" t="str">
        <f>IFERROR(VLOOKUP($P2603,'Kredieten productgroepen functi'!$C:$M,7,FALSE),"n.v.t.")</f>
        <v>Natuurontwikkeling (PLG)</v>
      </c>
      <c r="AP2603" s="16" t="str">
        <f>IFERROR(VLOOKUP($P2603,'Kredieten productgroepen functi'!$C:$M,8,FALSE),"n.v.t.")</f>
        <v>62</v>
      </c>
      <c r="AQ2603" s="16" t="str">
        <f>IFERROR(VLOOKUP($P2603,'Kredieten productgroepen functi'!$C:$M,9,FALSE),"n.v.t.")</f>
        <v>Natuur</v>
      </c>
      <c r="AR2603" s="16" t="str">
        <f>IFERROR(VLOOKUP($P2603,'Kredieten productgroepen functi'!$C:$M,10,FALSE),"n.v.t.")</f>
        <v>6</v>
      </c>
      <c r="AS2603" s="16" t="str">
        <f>IFERROR(VLOOKUP($P2603,'Kredieten productgroepen functi'!$C:$M,11,FALSE),"n.v.t.")</f>
        <v>Recreatie en natuur</v>
      </c>
      <c r="AT2603" s="16" t="str">
        <f t="shared" si="125"/>
        <v>Lasten</v>
      </c>
      <c r="AU2603" s="16" t="str">
        <f>IFERROR(VLOOKUP($R2603,Kostensoorten!$C:$J,7,FALSE),"n.v.t.")</f>
        <v>2.3.1</v>
      </c>
      <c r="AV2603" s="16" t="str">
        <f>IFERROR(VLOOKUP($R2603,Kostensoorten!$C:$J,8,FALSE),"n.v.t.")</f>
        <v>Aankopen niet duurzame goedere</v>
      </c>
    </row>
    <row r="2604" spans="6:48">
      <c r="F2604" s="2" t="s">
        <v>6816</v>
      </c>
      <c r="G2604" s="2" t="s">
        <v>39</v>
      </c>
      <c r="H2604" s="2" t="s">
        <v>39</v>
      </c>
      <c r="I2604" s="18">
        <v>9120</v>
      </c>
      <c r="P2604" s="16" t="str">
        <f t="shared" si="123"/>
        <v>662660</v>
      </c>
      <c r="Q2604" s="16" t="str">
        <f>IFERROR(VLOOKUP($P2604,'Kredieten productgroepen functi'!$C:$M,2,FALSE),"n.v.t.")</f>
        <v>Procesgeld</v>
      </c>
      <c r="R2604" s="16" t="str">
        <f t="shared" si="124"/>
        <v>423132</v>
      </c>
      <c r="S2604" s="16" t="str">
        <f>IFERROR(VLOOKUP($R2604,Kostensoorten!$C:$J,2,FALSE),"n.v.t.")</f>
        <v>Adviesdiensten door derden</v>
      </c>
      <c r="T2604" s="16" t="s">
        <v>39</v>
      </c>
      <c r="U2604" s="16" t="s">
        <v>39</v>
      </c>
      <c r="V2604" s="16" t="s">
        <v>39</v>
      </c>
      <c r="W2604" s="16" t="s">
        <v>39</v>
      </c>
      <c r="X2604" s="16" t="s">
        <v>39</v>
      </c>
      <c r="Y2604" s="16" t="s">
        <v>39</v>
      </c>
      <c r="Z2604" s="16" t="s">
        <v>39</v>
      </c>
      <c r="AA2604" s="16" t="s">
        <v>39</v>
      </c>
      <c r="AB2604" s="16" t="s">
        <v>39</v>
      </c>
      <c r="AC2604" s="16" t="s">
        <v>39</v>
      </c>
      <c r="AD2604" s="16" t="s">
        <v>39</v>
      </c>
      <c r="AE2604" s="16" t="s">
        <v>39</v>
      </c>
      <c r="AF2604" s="16" t="s">
        <v>39</v>
      </c>
      <c r="AG2604" s="16" t="s">
        <v>39</v>
      </c>
      <c r="AH2604" s="16" t="s">
        <v>39</v>
      </c>
      <c r="AI2604" s="16" t="s">
        <v>39</v>
      </c>
      <c r="AJ2604" s="16" t="s">
        <v>39</v>
      </c>
      <c r="AL2604" s="16" t="s">
        <v>39</v>
      </c>
      <c r="AM2604" s="16" t="s">
        <v>39</v>
      </c>
      <c r="AN2604" s="16" t="str">
        <f>IFERROR(VLOOKUP($P2604,'Kredieten productgroepen functi'!$C:$M,6,FALSE),"n.v.t.")</f>
        <v>6206</v>
      </c>
      <c r="AO2604" s="16" t="str">
        <f>IFERROR(VLOOKUP($P2604,'Kredieten productgroepen functi'!$C:$M,7,FALSE),"n.v.t.")</f>
        <v>Natuurontwikkeling (PLG)</v>
      </c>
      <c r="AP2604" s="16" t="str">
        <f>IFERROR(VLOOKUP($P2604,'Kredieten productgroepen functi'!$C:$M,8,FALSE),"n.v.t.")</f>
        <v>62</v>
      </c>
      <c r="AQ2604" s="16" t="str">
        <f>IFERROR(VLOOKUP($P2604,'Kredieten productgroepen functi'!$C:$M,9,FALSE),"n.v.t.")</f>
        <v>Natuur</v>
      </c>
      <c r="AR2604" s="16" t="str">
        <f>IFERROR(VLOOKUP($P2604,'Kredieten productgroepen functi'!$C:$M,10,FALSE),"n.v.t.")</f>
        <v>6</v>
      </c>
      <c r="AS2604" s="16" t="str">
        <f>IFERROR(VLOOKUP($P2604,'Kredieten productgroepen functi'!$C:$M,11,FALSE),"n.v.t.")</f>
        <v>Recreatie en natuur</v>
      </c>
      <c r="AT2604" s="16" t="str">
        <f t="shared" si="125"/>
        <v>Lasten</v>
      </c>
      <c r="AU2604" s="16" t="str">
        <f>IFERROR(VLOOKUP($R2604,Kostensoorten!$C:$J,7,FALSE),"n.v.t.")</f>
        <v>2.3.1</v>
      </c>
      <c r="AV2604" s="16" t="str">
        <f>IFERROR(VLOOKUP($R2604,Kostensoorten!$C:$J,8,FALSE),"n.v.t.")</f>
        <v>Aankopen niet duurzame goedere</v>
      </c>
    </row>
    <row r="2605" spans="6:48">
      <c r="F2605" s="2" t="s">
        <v>6817</v>
      </c>
      <c r="G2605" s="2" t="s">
        <v>39</v>
      </c>
      <c r="H2605" s="2" t="s">
        <v>39</v>
      </c>
      <c r="I2605" s="18">
        <v>62534.7</v>
      </c>
      <c r="P2605" s="16" t="str">
        <f t="shared" si="123"/>
        <v>662660</v>
      </c>
      <c r="Q2605" s="16" t="str">
        <f>IFERROR(VLOOKUP($P2605,'Kredieten productgroepen functi'!$C:$M,2,FALSE),"n.v.t.")</f>
        <v>Procesgeld</v>
      </c>
      <c r="R2605" s="16" t="str">
        <f t="shared" si="124"/>
        <v>423136</v>
      </c>
      <c r="S2605" s="16" t="str">
        <f>IFERROR(VLOOKUP($R2605,Kostensoorten!$C:$J,2,FALSE),"n.v.t.")</f>
        <v>Advertenties</v>
      </c>
      <c r="T2605" s="16" t="s">
        <v>39</v>
      </c>
      <c r="U2605" s="16" t="s">
        <v>39</v>
      </c>
      <c r="V2605" s="16" t="s">
        <v>39</v>
      </c>
      <c r="W2605" s="16" t="s">
        <v>39</v>
      </c>
      <c r="X2605" s="16" t="s">
        <v>39</v>
      </c>
      <c r="Y2605" s="16" t="s">
        <v>39</v>
      </c>
      <c r="Z2605" s="16" t="s">
        <v>39</v>
      </c>
      <c r="AA2605" s="16" t="s">
        <v>39</v>
      </c>
      <c r="AB2605" s="16" t="s">
        <v>39</v>
      </c>
      <c r="AC2605" s="16" t="s">
        <v>39</v>
      </c>
      <c r="AD2605" s="16" t="s">
        <v>39</v>
      </c>
      <c r="AE2605" s="16" t="s">
        <v>39</v>
      </c>
      <c r="AF2605" s="16" t="s">
        <v>39</v>
      </c>
      <c r="AG2605" s="16" t="s">
        <v>39</v>
      </c>
      <c r="AH2605" s="16" t="s">
        <v>39</v>
      </c>
      <c r="AI2605" s="16" t="s">
        <v>39</v>
      </c>
      <c r="AJ2605" s="16" t="s">
        <v>39</v>
      </c>
      <c r="AL2605" s="16" t="s">
        <v>39</v>
      </c>
      <c r="AM2605" s="16" t="s">
        <v>39</v>
      </c>
      <c r="AN2605" s="16" t="str">
        <f>IFERROR(VLOOKUP($P2605,'Kredieten productgroepen functi'!$C:$M,6,FALSE),"n.v.t.")</f>
        <v>6206</v>
      </c>
      <c r="AO2605" s="16" t="str">
        <f>IFERROR(VLOOKUP($P2605,'Kredieten productgroepen functi'!$C:$M,7,FALSE),"n.v.t.")</f>
        <v>Natuurontwikkeling (PLG)</v>
      </c>
      <c r="AP2605" s="16" t="str">
        <f>IFERROR(VLOOKUP($P2605,'Kredieten productgroepen functi'!$C:$M,8,FALSE),"n.v.t.")</f>
        <v>62</v>
      </c>
      <c r="AQ2605" s="16" t="str">
        <f>IFERROR(VLOOKUP($P2605,'Kredieten productgroepen functi'!$C:$M,9,FALSE),"n.v.t.")</f>
        <v>Natuur</v>
      </c>
      <c r="AR2605" s="16" t="str">
        <f>IFERROR(VLOOKUP($P2605,'Kredieten productgroepen functi'!$C:$M,10,FALSE),"n.v.t.")</f>
        <v>6</v>
      </c>
      <c r="AS2605" s="16" t="str">
        <f>IFERROR(VLOOKUP($P2605,'Kredieten productgroepen functi'!$C:$M,11,FALSE),"n.v.t.")</f>
        <v>Recreatie en natuur</v>
      </c>
      <c r="AT2605" s="16" t="str">
        <f t="shared" si="125"/>
        <v>Lasten</v>
      </c>
      <c r="AU2605" s="16" t="str">
        <f>IFERROR(VLOOKUP($R2605,Kostensoorten!$C:$J,7,FALSE),"n.v.t.")</f>
        <v>2.3.1</v>
      </c>
      <c r="AV2605" s="16" t="str">
        <f>IFERROR(VLOOKUP($R2605,Kostensoorten!$C:$J,8,FALSE),"n.v.t.")</f>
        <v>Aankopen niet duurzame goedere</v>
      </c>
    </row>
    <row r="2606" spans="6:48">
      <c r="F2606" s="2" t="s">
        <v>6818</v>
      </c>
      <c r="G2606" s="2" t="s">
        <v>39</v>
      </c>
      <c r="H2606" s="2" t="s">
        <v>39</v>
      </c>
      <c r="I2606" s="18">
        <v>89671.679999999993</v>
      </c>
      <c r="P2606" s="16" t="str">
        <f t="shared" si="123"/>
        <v>662660</v>
      </c>
      <c r="Q2606" s="16" t="str">
        <f>IFERROR(VLOOKUP($P2606,'Kredieten productgroepen functi'!$C:$M,2,FALSE),"n.v.t.")</f>
        <v>Procesgeld</v>
      </c>
      <c r="R2606" s="16" t="str">
        <f t="shared" si="124"/>
        <v>423139</v>
      </c>
      <c r="S2606" s="16" t="str">
        <f>IFERROR(VLOOKUP($R2606,Kostensoorten!$C:$J,2,FALSE),"n.v.t.")</f>
        <v>Overige diensten van derden</v>
      </c>
      <c r="T2606" s="16" t="s">
        <v>39</v>
      </c>
      <c r="U2606" s="16" t="s">
        <v>39</v>
      </c>
      <c r="V2606" s="16" t="s">
        <v>39</v>
      </c>
      <c r="W2606" s="16" t="s">
        <v>39</v>
      </c>
      <c r="X2606" s="16" t="s">
        <v>39</v>
      </c>
      <c r="Y2606" s="16" t="s">
        <v>39</v>
      </c>
      <c r="Z2606" s="16" t="s">
        <v>39</v>
      </c>
      <c r="AA2606" s="16" t="s">
        <v>39</v>
      </c>
      <c r="AB2606" s="16" t="s">
        <v>39</v>
      </c>
      <c r="AC2606" s="16" t="s">
        <v>39</v>
      </c>
      <c r="AD2606" s="16" t="s">
        <v>39</v>
      </c>
      <c r="AE2606" s="16" t="s">
        <v>39</v>
      </c>
      <c r="AF2606" s="16" t="s">
        <v>39</v>
      </c>
      <c r="AG2606" s="16" t="s">
        <v>39</v>
      </c>
      <c r="AH2606" s="16" t="s">
        <v>39</v>
      </c>
      <c r="AI2606" s="16" t="s">
        <v>39</v>
      </c>
      <c r="AJ2606" s="16" t="s">
        <v>39</v>
      </c>
      <c r="AL2606" s="16" t="s">
        <v>39</v>
      </c>
      <c r="AM2606" s="16" t="s">
        <v>39</v>
      </c>
      <c r="AN2606" s="16" t="str">
        <f>IFERROR(VLOOKUP($P2606,'Kredieten productgroepen functi'!$C:$M,6,FALSE),"n.v.t.")</f>
        <v>6206</v>
      </c>
      <c r="AO2606" s="16" t="str">
        <f>IFERROR(VLOOKUP($P2606,'Kredieten productgroepen functi'!$C:$M,7,FALSE),"n.v.t.")</f>
        <v>Natuurontwikkeling (PLG)</v>
      </c>
      <c r="AP2606" s="16" t="str">
        <f>IFERROR(VLOOKUP($P2606,'Kredieten productgroepen functi'!$C:$M,8,FALSE),"n.v.t.")</f>
        <v>62</v>
      </c>
      <c r="AQ2606" s="16" t="str">
        <f>IFERROR(VLOOKUP($P2606,'Kredieten productgroepen functi'!$C:$M,9,FALSE),"n.v.t.")</f>
        <v>Natuur</v>
      </c>
      <c r="AR2606" s="16" t="str">
        <f>IFERROR(VLOOKUP($P2606,'Kredieten productgroepen functi'!$C:$M,10,FALSE),"n.v.t.")</f>
        <v>6</v>
      </c>
      <c r="AS2606" s="16" t="str">
        <f>IFERROR(VLOOKUP($P2606,'Kredieten productgroepen functi'!$C:$M,11,FALSE),"n.v.t.")</f>
        <v>Recreatie en natuur</v>
      </c>
      <c r="AT2606" s="16" t="str">
        <f t="shared" si="125"/>
        <v>Lasten</v>
      </c>
      <c r="AU2606" s="16" t="str">
        <f>IFERROR(VLOOKUP($R2606,Kostensoorten!$C:$J,7,FALSE),"n.v.t.")</f>
        <v>2.3.1</v>
      </c>
      <c r="AV2606" s="16" t="str">
        <f>IFERROR(VLOOKUP($R2606,Kostensoorten!$C:$J,8,FALSE),"n.v.t.")</f>
        <v>Aankopen niet duurzame goedere</v>
      </c>
    </row>
    <row r="2607" spans="6:48">
      <c r="F2607" s="2" t="s">
        <v>7681</v>
      </c>
      <c r="G2607" s="2" t="s">
        <v>39</v>
      </c>
      <c r="H2607" s="2" t="s">
        <v>39</v>
      </c>
      <c r="I2607" s="18">
        <v>1582.58</v>
      </c>
      <c r="P2607" s="16" t="str">
        <f t="shared" si="123"/>
        <v>662660</v>
      </c>
      <c r="Q2607" s="16" t="str">
        <f>IFERROR(VLOOKUP($P2607,'Kredieten productgroepen functi'!$C:$M,2,FALSE),"n.v.t.")</f>
        <v>Procesgeld</v>
      </c>
      <c r="R2607" s="16" t="str">
        <f t="shared" si="124"/>
        <v>423142</v>
      </c>
      <c r="S2607" s="16" t="str">
        <f>IFERROR(VLOOKUP($R2607,Kostensoorten!$C:$J,2,FALSE),"n.v.t.")</f>
        <v>Geschenken aan externen/relaties</v>
      </c>
      <c r="T2607" s="16" t="s">
        <v>39</v>
      </c>
      <c r="U2607" s="16" t="s">
        <v>39</v>
      </c>
      <c r="V2607" s="16" t="s">
        <v>39</v>
      </c>
      <c r="W2607" s="16" t="s">
        <v>39</v>
      </c>
      <c r="X2607" s="16" t="s">
        <v>39</v>
      </c>
      <c r="Y2607" s="16" t="s">
        <v>39</v>
      </c>
      <c r="Z2607" s="16" t="s">
        <v>39</v>
      </c>
      <c r="AA2607" s="16" t="s">
        <v>39</v>
      </c>
      <c r="AB2607" s="16" t="s">
        <v>39</v>
      </c>
      <c r="AC2607" s="16" t="s">
        <v>39</v>
      </c>
      <c r="AD2607" s="16" t="s">
        <v>39</v>
      </c>
      <c r="AE2607" s="16" t="s">
        <v>39</v>
      </c>
      <c r="AF2607" s="16" t="s">
        <v>39</v>
      </c>
      <c r="AG2607" s="16" t="s">
        <v>39</v>
      </c>
      <c r="AH2607" s="16" t="s">
        <v>39</v>
      </c>
      <c r="AI2607" s="16" t="s">
        <v>39</v>
      </c>
      <c r="AJ2607" s="16" t="s">
        <v>39</v>
      </c>
      <c r="AL2607" s="16" t="s">
        <v>39</v>
      </c>
      <c r="AM2607" s="16" t="s">
        <v>39</v>
      </c>
      <c r="AN2607" s="16" t="str">
        <f>IFERROR(VLOOKUP($P2607,'Kredieten productgroepen functi'!$C:$M,6,FALSE),"n.v.t.")</f>
        <v>6206</v>
      </c>
      <c r="AO2607" s="16" t="str">
        <f>IFERROR(VLOOKUP($P2607,'Kredieten productgroepen functi'!$C:$M,7,FALSE),"n.v.t.")</f>
        <v>Natuurontwikkeling (PLG)</v>
      </c>
      <c r="AP2607" s="16" t="str">
        <f>IFERROR(VLOOKUP($P2607,'Kredieten productgroepen functi'!$C:$M,8,FALSE),"n.v.t.")</f>
        <v>62</v>
      </c>
      <c r="AQ2607" s="16" t="str">
        <f>IFERROR(VLOOKUP($P2607,'Kredieten productgroepen functi'!$C:$M,9,FALSE),"n.v.t.")</f>
        <v>Natuur</v>
      </c>
      <c r="AR2607" s="16" t="str">
        <f>IFERROR(VLOOKUP($P2607,'Kredieten productgroepen functi'!$C:$M,10,FALSE),"n.v.t.")</f>
        <v>6</v>
      </c>
      <c r="AS2607" s="16" t="str">
        <f>IFERROR(VLOOKUP($P2607,'Kredieten productgroepen functi'!$C:$M,11,FALSE),"n.v.t.")</f>
        <v>Recreatie en natuur</v>
      </c>
      <c r="AT2607" s="16" t="str">
        <f t="shared" si="125"/>
        <v>Lasten</v>
      </c>
      <c r="AU2607" s="16" t="str">
        <f>IFERROR(VLOOKUP($R2607,Kostensoorten!$C:$J,7,FALSE),"n.v.t.")</f>
        <v>2.3.1</v>
      </c>
      <c r="AV2607" s="16" t="str">
        <f>IFERROR(VLOOKUP($R2607,Kostensoorten!$C:$J,8,FALSE),"n.v.t.")</f>
        <v>Aankopen niet duurzame goedere</v>
      </c>
    </row>
    <row r="2608" spans="6:48">
      <c r="F2608" s="2" t="s">
        <v>8323</v>
      </c>
      <c r="G2608" s="2" t="s">
        <v>39</v>
      </c>
      <c r="H2608" s="2" t="s">
        <v>39</v>
      </c>
      <c r="I2608" s="18">
        <v>1818.06</v>
      </c>
      <c r="P2608" s="16" t="str">
        <f t="shared" si="123"/>
        <v>662660</v>
      </c>
      <c r="Q2608" s="16" t="str">
        <f>IFERROR(VLOOKUP($P2608,'Kredieten productgroepen functi'!$C:$M,2,FALSE),"n.v.t.")</f>
        <v>Procesgeld</v>
      </c>
      <c r="R2608" s="16" t="str">
        <f t="shared" si="124"/>
        <v>423150</v>
      </c>
      <c r="S2608" s="16" t="str">
        <f>IFERROR(VLOOKUP($R2608,Kostensoorten!$C:$J,2,FALSE),"n.v.t.")</f>
        <v>Reiskosten &lt;€ 0,19 Privé auto</v>
      </c>
      <c r="T2608" s="16" t="s">
        <v>39</v>
      </c>
      <c r="U2608" s="16" t="s">
        <v>39</v>
      </c>
      <c r="V2608" s="16" t="s">
        <v>39</v>
      </c>
      <c r="W2608" s="16" t="s">
        <v>39</v>
      </c>
      <c r="X2608" s="16" t="s">
        <v>39</v>
      </c>
      <c r="Y2608" s="16" t="s">
        <v>39</v>
      </c>
      <c r="Z2608" s="16" t="s">
        <v>39</v>
      </c>
      <c r="AA2608" s="16" t="s">
        <v>39</v>
      </c>
      <c r="AB2608" s="16" t="s">
        <v>39</v>
      </c>
      <c r="AC2608" s="16" t="s">
        <v>39</v>
      </c>
      <c r="AD2608" s="16" t="s">
        <v>39</v>
      </c>
      <c r="AE2608" s="16" t="s">
        <v>39</v>
      </c>
      <c r="AF2608" s="16" t="s">
        <v>39</v>
      </c>
      <c r="AG2608" s="16" t="s">
        <v>39</v>
      </c>
      <c r="AH2608" s="16" t="s">
        <v>39</v>
      </c>
      <c r="AI2608" s="16" t="s">
        <v>39</v>
      </c>
      <c r="AJ2608" s="16" t="s">
        <v>39</v>
      </c>
      <c r="AL2608" s="16" t="s">
        <v>39</v>
      </c>
      <c r="AM2608" s="16" t="s">
        <v>39</v>
      </c>
      <c r="AN2608" s="16" t="str">
        <f>IFERROR(VLOOKUP($P2608,'Kredieten productgroepen functi'!$C:$M,6,FALSE),"n.v.t.")</f>
        <v>6206</v>
      </c>
      <c r="AO2608" s="16" t="str">
        <f>IFERROR(VLOOKUP($P2608,'Kredieten productgroepen functi'!$C:$M,7,FALSE),"n.v.t.")</f>
        <v>Natuurontwikkeling (PLG)</v>
      </c>
      <c r="AP2608" s="16" t="str">
        <f>IFERROR(VLOOKUP($P2608,'Kredieten productgroepen functi'!$C:$M,8,FALSE),"n.v.t.")</f>
        <v>62</v>
      </c>
      <c r="AQ2608" s="16" t="str">
        <f>IFERROR(VLOOKUP($P2608,'Kredieten productgroepen functi'!$C:$M,9,FALSE),"n.v.t.")</f>
        <v>Natuur</v>
      </c>
      <c r="AR2608" s="16" t="str">
        <f>IFERROR(VLOOKUP($P2608,'Kredieten productgroepen functi'!$C:$M,10,FALSE),"n.v.t.")</f>
        <v>6</v>
      </c>
      <c r="AS2608" s="16" t="str">
        <f>IFERROR(VLOOKUP($P2608,'Kredieten productgroepen functi'!$C:$M,11,FALSE),"n.v.t.")</f>
        <v>Recreatie en natuur</v>
      </c>
      <c r="AT2608" s="16" t="str">
        <f t="shared" si="125"/>
        <v>Lasten</v>
      </c>
      <c r="AU2608" s="16" t="str">
        <f>IFERROR(VLOOKUP($R2608,Kostensoorten!$C:$J,7,FALSE),"n.v.t.")</f>
        <v>2.3.1</v>
      </c>
      <c r="AV2608" s="16" t="str">
        <f>IFERROR(VLOOKUP($R2608,Kostensoorten!$C:$J,8,FALSE),"n.v.t.")</f>
        <v>Aankopen niet duurzame goedere</v>
      </c>
    </row>
    <row r="2609" spans="6:48">
      <c r="F2609" s="2" t="s">
        <v>6819</v>
      </c>
      <c r="G2609" s="2" t="s">
        <v>39</v>
      </c>
      <c r="H2609" s="2" t="s">
        <v>39</v>
      </c>
      <c r="I2609" s="18">
        <v>5280.75</v>
      </c>
      <c r="P2609" s="16" t="str">
        <f t="shared" si="123"/>
        <v>662660</v>
      </c>
      <c r="Q2609" s="16" t="str">
        <f>IFERROR(VLOOKUP($P2609,'Kredieten productgroepen functi'!$C:$M,2,FALSE),"n.v.t.")</f>
        <v>Procesgeld</v>
      </c>
      <c r="R2609" s="16" t="str">
        <f t="shared" si="124"/>
        <v>423170</v>
      </c>
      <c r="S2609" s="16" t="str">
        <f>IFERROR(VLOOKUP($R2609,Kostensoorten!$C:$J,2,FALSE),"n.v.t.")</f>
        <v>Werklunch/diner zakelijke relaties</v>
      </c>
      <c r="T2609" s="16" t="s">
        <v>39</v>
      </c>
      <c r="U2609" s="16" t="s">
        <v>39</v>
      </c>
      <c r="V2609" s="16" t="s">
        <v>39</v>
      </c>
      <c r="W2609" s="16" t="s">
        <v>39</v>
      </c>
      <c r="X2609" s="16" t="s">
        <v>39</v>
      </c>
      <c r="Y2609" s="16" t="s">
        <v>39</v>
      </c>
      <c r="Z2609" s="16" t="s">
        <v>39</v>
      </c>
      <c r="AA2609" s="16" t="s">
        <v>39</v>
      </c>
      <c r="AB2609" s="16" t="s">
        <v>39</v>
      </c>
      <c r="AC2609" s="16" t="s">
        <v>39</v>
      </c>
      <c r="AD2609" s="16" t="s">
        <v>39</v>
      </c>
      <c r="AE2609" s="16" t="s">
        <v>39</v>
      </c>
      <c r="AF2609" s="16" t="s">
        <v>39</v>
      </c>
      <c r="AG2609" s="16" t="s">
        <v>39</v>
      </c>
      <c r="AH2609" s="16" t="s">
        <v>39</v>
      </c>
      <c r="AI2609" s="16" t="s">
        <v>39</v>
      </c>
      <c r="AJ2609" s="16" t="s">
        <v>39</v>
      </c>
      <c r="AL2609" s="16" t="s">
        <v>39</v>
      </c>
      <c r="AM2609" s="16" t="s">
        <v>39</v>
      </c>
      <c r="AN2609" s="16" t="str">
        <f>IFERROR(VLOOKUP($P2609,'Kredieten productgroepen functi'!$C:$M,6,FALSE),"n.v.t.")</f>
        <v>6206</v>
      </c>
      <c r="AO2609" s="16" t="str">
        <f>IFERROR(VLOOKUP($P2609,'Kredieten productgroepen functi'!$C:$M,7,FALSE),"n.v.t.")</f>
        <v>Natuurontwikkeling (PLG)</v>
      </c>
      <c r="AP2609" s="16" t="str">
        <f>IFERROR(VLOOKUP($P2609,'Kredieten productgroepen functi'!$C:$M,8,FALSE),"n.v.t.")</f>
        <v>62</v>
      </c>
      <c r="AQ2609" s="16" t="str">
        <f>IFERROR(VLOOKUP($P2609,'Kredieten productgroepen functi'!$C:$M,9,FALSE),"n.v.t.")</f>
        <v>Natuur</v>
      </c>
      <c r="AR2609" s="16" t="str">
        <f>IFERROR(VLOOKUP($P2609,'Kredieten productgroepen functi'!$C:$M,10,FALSE),"n.v.t.")</f>
        <v>6</v>
      </c>
      <c r="AS2609" s="16" t="str">
        <f>IFERROR(VLOOKUP($P2609,'Kredieten productgroepen functi'!$C:$M,11,FALSE),"n.v.t.")</f>
        <v>Recreatie en natuur</v>
      </c>
      <c r="AT2609" s="16" t="str">
        <f t="shared" si="125"/>
        <v>Lasten</v>
      </c>
      <c r="AU2609" s="16" t="str">
        <f>IFERROR(VLOOKUP($R2609,Kostensoorten!$C:$J,7,FALSE),"n.v.t.")</f>
        <v>2.3.1</v>
      </c>
      <c r="AV2609" s="16" t="str">
        <f>IFERROR(VLOOKUP($R2609,Kostensoorten!$C:$J,8,FALSE),"n.v.t.")</f>
        <v>Aankopen niet duurzame goedere</v>
      </c>
    </row>
    <row r="2610" spans="6:48">
      <c r="F2610" s="2" t="s">
        <v>6820</v>
      </c>
      <c r="G2610" s="2" t="s">
        <v>39</v>
      </c>
      <c r="H2610" s="2" t="s">
        <v>39</v>
      </c>
      <c r="I2610" s="18">
        <v>3.52</v>
      </c>
      <c r="P2610" s="16" t="str">
        <f t="shared" si="123"/>
        <v>662660</v>
      </c>
      <c r="Q2610" s="16" t="str">
        <f>IFERROR(VLOOKUP($P2610,'Kredieten productgroepen functi'!$C:$M,2,FALSE),"n.v.t.")</f>
        <v>Procesgeld</v>
      </c>
      <c r="R2610" s="16" t="str">
        <f t="shared" si="124"/>
        <v>423172</v>
      </c>
      <c r="S2610" s="16" t="str">
        <f>IFERROR(VLOOKUP($R2610,Kostensoorten!$C:$J,2,FALSE),"n.v.t.")</f>
        <v>Taart/frisdrank in werktijd</v>
      </c>
      <c r="T2610" s="16" t="s">
        <v>39</v>
      </c>
      <c r="U2610" s="16" t="s">
        <v>39</v>
      </c>
      <c r="V2610" s="16" t="s">
        <v>39</v>
      </c>
      <c r="W2610" s="16" t="s">
        <v>39</v>
      </c>
      <c r="X2610" s="16" t="s">
        <v>39</v>
      </c>
      <c r="Y2610" s="16" t="s">
        <v>39</v>
      </c>
      <c r="Z2610" s="16" t="s">
        <v>39</v>
      </c>
      <c r="AA2610" s="16" t="s">
        <v>39</v>
      </c>
      <c r="AB2610" s="16" t="s">
        <v>39</v>
      </c>
      <c r="AC2610" s="16" t="s">
        <v>39</v>
      </c>
      <c r="AD2610" s="16" t="s">
        <v>39</v>
      </c>
      <c r="AE2610" s="16" t="s">
        <v>39</v>
      </c>
      <c r="AF2610" s="16" t="s">
        <v>39</v>
      </c>
      <c r="AG2610" s="16" t="s">
        <v>39</v>
      </c>
      <c r="AH2610" s="16" t="s">
        <v>39</v>
      </c>
      <c r="AI2610" s="16" t="s">
        <v>39</v>
      </c>
      <c r="AJ2610" s="16" t="s">
        <v>39</v>
      </c>
      <c r="AL2610" s="16" t="s">
        <v>39</v>
      </c>
      <c r="AM2610" s="16" t="s">
        <v>39</v>
      </c>
      <c r="AN2610" s="16" t="str">
        <f>IFERROR(VLOOKUP($P2610,'Kredieten productgroepen functi'!$C:$M,6,FALSE),"n.v.t.")</f>
        <v>6206</v>
      </c>
      <c r="AO2610" s="16" t="str">
        <f>IFERROR(VLOOKUP($P2610,'Kredieten productgroepen functi'!$C:$M,7,FALSE),"n.v.t.")</f>
        <v>Natuurontwikkeling (PLG)</v>
      </c>
      <c r="AP2610" s="16" t="str">
        <f>IFERROR(VLOOKUP($P2610,'Kredieten productgroepen functi'!$C:$M,8,FALSE),"n.v.t.")</f>
        <v>62</v>
      </c>
      <c r="AQ2610" s="16" t="str">
        <f>IFERROR(VLOOKUP($P2610,'Kredieten productgroepen functi'!$C:$M,9,FALSE),"n.v.t.")</f>
        <v>Natuur</v>
      </c>
      <c r="AR2610" s="16" t="str">
        <f>IFERROR(VLOOKUP($P2610,'Kredieten productgroepen functi'!$C:$M,10,FALSE),"n.v.t.")</f>
        <v>6</v>
      </c>
      <c r="AS2610" s="16" t="str">
        <f>IFERROR(VLOOKUP($P2610,'Kredieten productgroepen functi'!$C:$M,11,FALSE),"n.v.t.")</f>
        <v>Recreatie en natuur</v>
      </c>
      <c r="AT2610" s="16" t="str">
        <f t="shared" si="125"/>
        <v>Lasten</v>
      </c>
      <c r="AU2610" s="16" t="str">
        <f>IFERROR(VLOOKUP($R2610,Kostensoorten!$C:$J,7,FALSE),"n.v.t.")</f>
        <v>2.3.1</v>
      </c>
      <c r="AV2610" s="16" t="str">
        <f>IFERROR(VLOOKUP($R2610,Kostensoorten!$C:$J,8,FALSE),"n.v.t.")</f>
        <v>Aankopen niet duurzame goedere</v>
      </c>
    </row>
    <row r="2611" spans="6:48">
      <c r="F2611" s="2" t="s">
        <v>6821</v>
      </c>
      <c r="G2611" s="2" t="s">
        <v>39</v>
      </c>
      <c r="H2611" s="2" t="s">
        <v>39</v>
      </c>
      <c r="I2611" s="18">
        <v>1288.45</v>
      </c>
      <c r="P2611" s="16" t="str">
        <f t="shared" si="123"/>
        <v>662660</v>
      </c>
      <c r="Q2611" s="16" t="str">
        <f>IFERROR(VLOOKUP($P2611,'Kredieten productgroepen functi'!$C:$M,2,FALSE),"n.v.t.")</f>
        <v>Procesgeld</v>
      </c>
      <c r="R2611" s="16" t="str">
        <f t="shared" si="124"/>
        <v>423175</v>
      </c>
      <c r="S2611" s="16" t="str">
        <f>IFERROR(VLOOKUP($R2611,Kostensoorten!$C:$J,2,FALSE),"n.v.t.")</f>
        <v>Vergadering/bijeenkomst Extern</v>
      </c>
      <c r="T2611" s="16" t="s">
        <v>39</v>
      </c>
      <c r="U2611" s="16" t="s">
        <v>39</v>
      </c>
      <c r="V2611" s="16" t="s">
        <v>39</v>
      </c>
      <c r="W2611" s="16" t="s">
        <v>39</v>
      </c>
      <c r="X2611" s="16" t="s">
        <v>39</v>
      </c>
      <c r="Y2611" s="16" t="s">
        <v>39</v>
      </c>
      <c r="Z2611" s="16" t="s">
        <v>39</v>
      </c>
      <c r="AA2611" s="16" t="s">
        <v>39</v>
      </c>
      <c r="AB2611" s="16" t="s">
        <v>39</v>
      </c>
      <c r="AC2611" s="16" t="s">
        <v>39</v>
      </c>
      <c r="AD2611" s="16" t="s">
        <v>39</v>
      </c>
      <c r="AE2611" s="16" t="s">
        <v>39</v>
      </c>
      <c r="AF2611" s="16" t="s">
        <v>39</v>
      </c>
      <c r="AG2611" s="16" t="s">
        <v>39</v>
      </c>
      <c r="AH2611" s="16" t="s">
        <v>39</v>
      </c>
      <c r="AI2611" s="16" t="s">
        <v>39</v>
      </c>
      <c r="AJ2611" s="16" t="s">
        <v>39</v>
      </c>
      <c r="AL2611" s="16" t="s">
        <v>39</v>
      </c>
      <c r="AM2611" s="16" t="s">
        <v>39</v>
      </c>
      <c r="AN2611" s="16" t="str">
        <f>IFERROR(VLOOKUP($P2611,'Kredieten productgroepen functi'!$C:$M,6,FALSE),"n.v.t.")</f>
        <v>6206</v>
      </c>
      <c r="AO2611" s="16" t="str">
        <f>IFERROR(VLOOKUP($P2611,'Kredieten productgroepen functi'!$C:$M,7,FALSE),"n.v.t.")</f>
        <v>Natuurontwikkeling (PLG)</v>
      </c>
      <c r="AP2611" s="16" t="str">
        <f>IFERROR(VLOOKUP($P2611,'Kredieten productgroepen functi'!$C:$M,8,FALSE),"n.v.t.")</f>
        <v>62</v>
      </c>
      <c r="AQ2611" s="16" t="str">
        <f>IFERROR(VLOOKUP($P2611,'Kredieten productgroepen functi'!$C:$M,9,FALSE),"n.v.t.")</f>
        <v>Natuur</v>
      </c>
      <c r="AR2611" s="16" t="str">
        <f>IFERROR(VLOOKUP($P2611,'Kredieten productgroepen functi'!$C:$M,10,FALSE),"n.v.t.")</f>
        <v>6</v>
      </c>
      <c r="AS2611" s="16" t="str">
        <f>IFERROR(VLOOKUP($P2611,'Kredieten productgroepen functi'!$C:$M,11,FALSE),"n.v.t.")</f>
        <v>Recreatie en natuur</v>
      </c>
      <c r="AT2611" s="16" t="str">
        <f t="shared" si="125"/>
        <v>Lasten</v>
      </c>
      <c r="AU2611" s="16" t="str">
        <f>IFERROR(VLOOKUP($R2611,Kostensoorten!$C:$J,7,FALSE),"n.v.t.")</f>
        <v>2.3.1</v>
      </c>
      <c r="AV2611" s="16" t="str">
        <f>IFERROR(VLOOKUP($R2611,Kostensoorten!$C:$J,8,FALSE),"n.v.t.")</f>
        <v>Aankopen niet duurzame goedere</v>
      </c>
    </row>
    <row r="2612" spans="6:48">
      <c r="F2612" s="2" t="s">
        <v>7682</v>
      </c>
      <c r="G2612" s="2" t="s">
        <v>39</v>
      </c>
      <c r="H2612" s="2" t="s">
        <v>39</v>
      </c>
      <c r="I2612" s="18">
        <v>30.32</v>
      </c>
      <c r="P2612" s="16" t="str">
        <f t="shared" si="123"/>
        <v>662660</v>
      </c>
      <c r="Q2612" s="16" t="str">
        <f>IFERROR(VLOOKUP($P2612,'Kredieten productgroepen functi'!$C:$M,2,FALSE),"n.v.t.")</f>
        <v>Procesgeld</v>
      </c>
      <c r="R2612" s="16" t="str">
        <f t="shared" si="124"/>
        <v>423178</v>
      </c>
      <c r="S2612" s="16" t="str">
        <f>IFERROR(VLOOKUP($R2612,Kostensoorten!$C:$J,2,FALSE),"n.v.t.")</f>
        <v>Consumpties op werkplek</v>
      </c>
      <c r="T2612" s="16" t="s">
        <v>39</v>
      </c>
      <c r="U2612" s="16" t="s">
        <v>39</v>
      </c>
      <c r="V2612" s="16" t="s">
        <v>39</v>
      </c>
      <c r="W2612" s="16" t="s">
        <v>39</v>
      </c>
      <c r="X2612" s="16" t="s">
        <v>39</v>
      </c>
      <c r="Y2612" s="16" t="s">
        <v>39</v>
      </c>
      <c r="Z2612" s="16" t="s">
        <v>39</v>
      </c>
      <c r="AA2612" s="16" t="s">
        <v>39</v>
      </c>
      <c r="AB2612" s="16" t="s">
        <v>39</v>
      </c>
      <c r="AC2612" s="16" t="s">
        <v>39</v>
      </c>
      <c r="AD2612" s="16" t="s">
        <v>39</v>
      </c>
      <c r="AE2612" s="16" t="s">
        <v>39</v>
      </c>
      <c r="AF2612" s="16" t="s">
        <v>39</v>
      </c>
      <c r="AG2612" s="16" t="s">
        <v>39</v>
      </c>
      <c r="AH2612" s="16" t="s">
        <v>39</v>
      </c>
      <c r="AI2612" s="16" t="s">
        <v>39</v>
      </c>
      <c r="AJ2612" s="16" t="s">
        <v>39</v>
      </c>
      <c r="AL2612" s="16" t="s">
        <v>39</v>
      </c>
      <c r="AM2612" s="16" t="s">
        <v>39</v>
      </c>
      <c r="AN2612" s="16" t="str">
        <f>IFERROR(VLOOKUP($P2612,'Kredieten productgroepen functi'!$C:$M,6,FALSE),"n.v.t.")</f>
        <v>6206</v>
      </c>
      <c r="AO2612" s="16" t="str">
        <f>IFERROR(VLOOKUP($P2612,'Kredieten productgroepen functi'!$C:$M,7,FALSE),"n.v.t.")</f>
        <v>Natuurontwikkeling (PLG)</v>
      </c>
      <c r="AP2612" s="16" t="str">
        <f>IFERROR(VLOOKUP($P2612,'Kredieten productgroepen functi'!$C:$M,8,FALSE),"n.v.t.")</f>
        <v>62</v>
      </c>
      <c r="AQ2612" s="16" t="str">
        <f>IFERROR(VLOOKUP($P2612,'Kredieten productgroepen functi'!$C:$M,9,FALSE),"n.v.t.")</f>
        <v>Natuur</v>
      </c>
      <c r="AR2612" s="16" t="str">
        <f>IFERROR(VLOOKUP($P2612,'Kredieten productgroepen functi'!$C:$M,10,FALSE),"n.v.t.")</f>
        <v>6</v>
      </c>
      <c r="AS2612" s="16" t="str">
        <f>IFERROR(VLOOKUP($P2612,'Kredieten productgroepen functi'!$C:$M,11,FALSE),"n.v.t.")</f>
        <v>Recreatie en natuur</v>
      </c>
      <c r="AT2612" s="16" t="str">
        <f t="shared" si="125"/>
        <v>Lasten</v>
      </c>
      <c r="AU2612" s="16" t="str">
        <f>IFERROR(VLOOKUP($R2612,Kostensoorten!$C:$J,7,FALSE),"n.v.t.")</f>
        <v>2.3.1</v>
      </c>
      <c r="AV2612" s="16" t="str">
        <f>IFERROR(VLOOKUP($R2612,Kostensoorten!$C:$J,8,FALSE),"n.v.t.")</f>
        <v>Aankopen niet duurzame goedere</v>
      </c>
    </row>
    <row r="2613" spans="6:48">
      <c r="F2613" s="2" t="s">
        <v>8324</v>
      </c>
      <c r="G2613" s="2" t="s">
        <v>39</v>
      </c>
      <c r="H2613" s="2" t="s">
        <v>39</v>
      </c>
      <c r="I2613" s="18">
        <v>630</v>
      </c>
      <c r="P2613" s="16" t="str">
        <f t="shared" si="123"/>
        <v>662660</v>
      </c>
      <c r="Q2613" s="16" t="str">
        <f>IFERROR(VLOOKUP($P2613,'Kredieten productgroepen functi'!$C:$M,2,FALSE),"n.v.t.")</f>
        <v>Procesgeld</v>
      </c>
      <c r="R2613" s="16" t="str">
        <f t="shared" si="124"/>
        <v>430002</v>
      </c>
      <c r="S2613" s="16" t="str">
        <f>IFERROR(VLOOKUP($R2613,Kostensoorten!$C:$J,2,FALSE),"n.v.t.")</f>
        <v>Onroerendzaakbelasting</v>
      </c>
      <c r="T2613" s="16" t="s">
        <v>39</v>
      </c>
      <c r="U2613" s="16" t="s">
        <v>39</v>
      </c>
      <c r="V2613" s="16" t="s">
        <v>39</v>
      </c>
      <c r="W2613" s="16" t="s">
        <v>39</v>
      </c>
      <c r="X2613" s="16" t="s">
        <v>39</v>
      </c>
      <c r="Y2613" s="16" t="s">
        <v>39</v>
      </c>
      <c r="Z2613" s="16" t="s">
        <v>39</v>
      </c>
      <c r="AA2613" s="16" t="s">
        <v>39</v>
      </c>
      <c r="AB2613" s="16" t="s">
        <v>39</v>
      </c>
      <c r="AC2613" s="16" t="s">
        <v>39</v>
      </c>
      <c r="AD2613" s="16" t="s">
        <v>39</v>
      </c>
      <c r="AE2613" s="16" t="s">
        <v>39</v>
      </c>
      <c r="AF2613" s="16" t="s">
        <v>39</v>
      </c>
      <c r="AG2613" s="16" t="s">
        <v>39</v>
      </c>
      <c r="AH2613" s="16" t="s">
        <v>39</v>
      </c>
      <c r="AI2613" s="16" t="s">
        <v>39</v>
      </c>
      <c r="AJ2613" s="16" t="s">
        <v>39</v>
      </c>
      <c r="AL2613" s="16" t="s">
        <v>39</v>
      </c>
      <c r="AM2613" s="16" t="s">
        <v>39</v>
      </c>
      <c r="AN2613" s="16" t="str">
        <f>IFERROR(VLOOKUP($P2613,'Kredieten productgroepen functi'!$C:$M,6,FALSE),"n.v.t.")</f>
        <v>6206</v>
      </c>
      <c r="AO2613" s="16" t="str">
        <f>IFERROR(VLOOKUP($P2613,'Kredieten productgroepen functi'!$C:$M,7,FALSE),"n.v.t.")</f>
        <v>Natuurontwikkeling (PLG)</v>
      </c>
      <c r="AP2613" s="16" t="str">
        <f>IFERROR(VLOOKUP($P2613,'Kredieten productgroepen functi'!$C:$M,8,FALSE),"n.v.t.")</f>
        <v>62</v>
      </c>
      <c r="AQ2613" s="16" t="str">
        <f>IFERROR(VLOOKUP($P2613,'Kredieten productgroepen functi'!$C:$M,9,FALSE),"n.v.t.")</f>
        <v>Natuur</v>
      </c>
      <c r="AR2613" s="16" t="str">
        <f>IFERROR(VLOOKUP($P2613,'Kredieten productgroepen functi'!$C:$M,10,FALSE),"n.v.t.")</f>
        <v>6</v>
      </c>
      <c r="AS2613" s="16" t="str">
        <f>IFERROR(VLOOKUP($P2613,'Kredieten productgroepen functi'!$C:$M,11,FALSE),"n.v.t.")</f>
        <v>Recreatie en natuur</v>
      </c>
      <c r="AT2613" s="16" t="str">
        <f t="shared" si="125"/>
        <v>Lasten</v>
      </c>
      <c r="AU2613" s="16" t="str">
        <f>IFERROR(VLOOKUP($R2613,Kostensoorten!$C:$J,7,FALSE),"n.v.t.")</f>
        <v>3.0</v>
      </c>
      <c r="AV2613" s="16" t="str">
        <f>IFERROR(VLOOKUP($R2613,Kostensoorten!$C:$J,8,FALSE),"n.v.t.")</f>
        <v>Belastingen</v>
      </c>
    </row>
    <row r="2614" spans="6:48">
      <c r="F2614" s="2" t="s">
        <v>6822</v>
      </c>
      <c r="G2614" s="2" t="s">
        <v>39</v>
      </c>
      <c r="H2614" s="2" t="s">
        <v>39</v>
      </c>
      <c r="I2614" s="18">
        <v>2918.44</v>
      </c>
      <c r="P2614" s="16" t="str">
        <f t="shared" si="123"/>
        <v>662660</v>
      </c>
      <c r="Q2614" s="16" t="str">
        <f>IFERROR(VLOOKUP($P2614,'Kredieten productgroepen functi'!$C:$M,2,FALSE),"n.v.t.")</f>
        <v>Procesgeld</v>
      </c>
      <c r="R2614" s="16" t="str">
        <f t="shared" si="124"/>
        <v>460501</v>
      </c>
      <c r="S2614" s="16" t="str">
        <f>IFERROR(VLOOKUP($R2614,Kostensoorten!$C:$J,2,FALSE),"n.v.t.")</f>
        <v>overige administratieve boekingen</v>
      </c>
      <c r="T2614" s="16" t="s">
        <v>39</v>
      </c>
      <c r="U2614" s="16" t="s">
        <v>39</v>
      </c>
      <c r="V2614" s="16" t="s">
        <v>39</v>
      </c>
      <c r="W2614" s="16" t="s">
        <v>39</v>
      </c>
      <c r="X2614" s="16" t="s">
        <v>39</v>
      </c>
      <c r="Y2614" s="16" t="s">
        <v>39</v>
      </c>
      <c r="Z2614" s="16" t="s">
        <v>39</v>
      </c>
      <c r="AA2614" s="16" t="s">
        <v>39</v>
      </c>
      <c r="AB2614" s="16" t="s">
        <v>39</v>
      </c>
      <c r="AC2614" s="16" t="s">
        <v>39</v>
      </c>
      <c r="AD2614" s="16" t="s">
        <v>39</v>
      </c>
      <c r="AE2614" s="16" t="s">
        <v>39</v>
      </c>
      <c r="AF2614" s="16" t="s">
        <v>39</v>
      </c>
      <c r="AG2614" s="16" t="s">
        <v>39</v>
      </c>
      <c r="AH2614" s="16" t="s">
        <v>39</v>
      </c>
      <c r="AI2614" s="16" t="s">
        <v>39</v>
      </c>
      <c r="AJ2614" s="16" t="s">
        <v>39</v>
      </c>
      <c r="AL2614" s="16" t="s">
        <v>39</v>
      </c>
      <c r="AM2614" s="16" t="s">
        <v>39</v>
      </c>
      <c r="AN2614" s="16" t="str">
        <f>IFERROR(VLOOKUP($P2614,'Kredieten productgroepen functi'!$C:$M,6,FALSE),"n.v.t.")</f>
        <v>6206</v>
      </c>
      <c r="AO2614" s="16" t="str">
        <f>IFERROR(VLOOKUP($P2614,'Kredieten productgroepen functi'!$C:$M,7,FALSE),"n.v.t.")</f>
        <v>Natuurontwikkeling (PLG)</v>
      </c>
      <c r="AP2614" s="16" t="str">
        <f>IFERROR(VLOOKUP($P2614,'Kredieten productgroepen functi'!$C:$M,8,FALSE),"n.v.t.")</f>
        <v>62</v>
      </c>
      <c r="AQ2614" s="16" t="str">
        <f>IFERROR(VLOOKUP($P2614,'Kredieten productgroepen functi'!$C:$M,9,FALSE),"n.v.t.")</f>
        <v>Natuur</v>
      </c>
      <c r="AR2614" s="16" t="str">
        <f>IFERROR(VLOOKUP($P2614,'Kredieten productgroepen functi'!$C:$M,10,FALSE),"n.v.t.")</f>
        <v>6</v>
      </c>
      <c r="AS2614" s="16" t="str">
        <f>IFERROR(VLOOKUP($P2614,'Kredieten productgroepen functi'!$C:$M,11,FALSE),"n.v.t.")</f>
        <v>Recreatie en natuur</v>
      </c>
      <c r="AT2614" s="16" t="str">
        <f t="shared" si="125"/>
        <v>Lasten</v>
      </c>
      <c r="AU2614" s="16" t="str">
        <f>IFERROR(VLOOKUP($R2614,Kostensoorten!$C:$J,7,FALSE),"n.v.t.")</f>
        <v>6.9</v>
      </c>
      <c r="AV2614" s="16" t="str">
        <f>IFERROR(VLOOKUP($R2614,Kostensoorten!$C:$J,8,FALSE),"n.v.t.")</f>
        <v>Overige administratieve boekinge</v>
      </c>
    </row>
    <row r="2615" spans="6:48">
      <c r="F2615" s="2" t="s">
        <v>7133</v>
      </c>
      <c r="G2615" s="2" t="s">
        <v>39</v>
      </c>
      <c r="H2615" s="2" t="s">
        <v>39</v>
      </c>
      <c r="I2615" s="18">
        <v>500854</v>
      </c>
      <c r="P2615" s="16" t="str">
        <f t="shared" si="123"/>
        <v>662661</v>
      </c>
      <c r="Q2615" s="16" t="str">
        <f>IFERROR(VLOOKUP($P2615,'Kredieten productgroepen functi'!$C:$M,2,FALSE),"n.v.t.")</f>
        <v>Bijdrage IPO-GWO aandeel natuiur</v>
      </c>
      <c r="R2615" s="16" t="str">
        <f t="shared" si="124"/>
        <v>423132</v>
      </c>
      <c r="S2615" s="16" t="str">
        <f>IFERROR(VLOOKUP($R2615,Kostensoorten!$C:$J,2,FALSE),"n.v.t.")</f>
        <v>Adviesdiensten door derden</v>
      </c>
      <c r="T2615" s="16" t="s">
        <v>39</v>
      </c>
      <c r="U2615" s="16" t="s">
        <v>39</v>
      </c>
      <c r="V2615" s="16" t="s">
        <v>39</v>
      </c>
      <c r="W2615" s="16" t="s">
        <v>39</v>
      </c>
      <c r="X2615" s="16" t="s">
        <v>39</v>
      </c>
      <c r="Y2615" s="16" t="s">
        <v>39</v>
      </c>
      <c r="Z2615" s="16" t="s">
        <v>39</v>
      </c>
      <c r="AA2615" s="16" t="s">
        <v>39</v>
      </c>
      <c r="AB2615" s="16" t="s">
        <v>39</v>
      </c>
      <c r="AC2615" s="16" t="s">
        <v>39</v>
      </c>
      <c r="AD2615" s="16" t="s">
        <v>39</v>
      </c>
      <c r="AE2615" s="16" t="s">
        <v>39</v>
      </c>
      <c r="AF2615" s="16" t="s">
        <v>39</v>
      </c>
      <c r="AG2615" s="16" t="s">
        <v>39</v>
      </c>
      <c r="AH2615" s="16" t="s">
        <v>39</v>
      </c>
      <c r="AI2615" s="16" t="s">
        <v>39</v>
      </c>
      <c r="AJ2615" s="16" t="s">
        <v>39</v>
      </c>
      <c r="AL2615" s="16" t="s">
        <v>39</v>
      </c>
      <c r="AM2615" s="16" t="s">
        <v>39</v>
      </c>
      <c r="AN2615" s="16" t="str">
        <f>IFERROR(VLOOKUP($P2615,'Kredieten productgroepen functi'!$C:$M,6,FALSE),"n.v.t.")</f>
        <v>6206</v>
      </c>
      <c r="AO2615" s="16" t="str">
        <f>IFERROR(VLOOKUP($P2615,'Kredieten productgroepen functi'!$C:$M,7,FALSE),"n.v.t.")</f>
        <v>Natuurontwikkeling (PLG)</v>
      </c>
      <c r="AP2615" s="16" t="str">
        <f>IFERROR(VLOOKUP($P2615,'Kredieten productgroepen functi'!$C:$M,8,FALSE),"n.v.t.")</f>
        <v>62</v>
      </c>
      <c r="AQ2615" s="16" t="str">
        <f>IFERROR(VLOOKUP($P2615,'Kredieten productgroepen functi'!$C:$M,9,FALSE),"n.v.t.")</f>
        <v>Natuur</v>
      </c>
      <c r="AR2615" s="16" t="str">
        <f>IFERROR(VLOOKUP($P2615,'Kredieten productgroepen functi'!$C:$M,10,FALSE),"n.v.t.")</f>
        <v>6</v>
      </c>
      <c r="AS2615" s="16" t="str">
        <f>IFERROR(VLOOKUP($P2615,'Kredieten productgroepen functi'!$C:$M,11,FALSE),"n.v.t.")</f>
        <v>Recreatie en natuur</v>
      </c>
      <c r="AT2615" s="16" t="str">
        <f t="shared" si="125"/>
        <v>Lasten</v>
      </c>
      <c r="AU2615" s="16" t="str">
        <f>IFERROR(VLOOKUP($R2615,Kostensoorten!$C:$J,7,FALSE),"n.v.t.")</f>
        <v>2.3.1</v>
      </c>
      <c r="AV2615" s="16" t="str">
        <f>IFERROR(VLOOKUP($R2615,Kostensoorten!$C:$J,8,FALSE),"n.v.t.")</f>
        <v>Aankopen niet duurzame goedere</v>
      </c>
    </row>
    <row r="2616" spans="6:48">
      <c r="F2616" s="2" t="s">
        <v>8877</v>
      </c>
      <c r="G2616" s="2" t="s">
        <v>39</v>
      </c>
      <c r="H2616" s="2" t="s">
        <v>39</v>
      </c>
      <c r="I2616" s="18">
        <v>-79473</v>
      </c>
      <c r="P2616" s="16" t="str">
        <f t="shared" si="123"/>
        <v>662661</v>
      </c>
      <c r="Q2616" s="16" t="str">
        <f>IFERROR(VLOOKUP($P2616,'Kredieten productgroepen functi'!$C:$M,2,FALSE),"n.v.t.")</f>
        <v>Bijdrage IPO-GWO aandeel natuiur</v>
      </c>
      <c r="R2616" s="16" t="str">
        <f t="shared" si="124"/>
        <v>423139</v>
      </c>
      <c r="S2616" s="16" t="str">
        <f>IFERROR(VLOOKUP($R2616,Kostensoorten!$C:$J,2,FALSE),"n.v.t.")</f>
        <v>Overige diensten van derden</v>
      </c>
      <c r="T2616" s="16" t="s">
        <v>39</v>
      </c>
      <c r="U2616" s="16" t="s">
        <v>39</v>
      </c>
      <c r="V2616" s="16" t="s">
        <v>39</v>
      </c>
      <c r="W2616" s="16" t="s">
        <v>39</v>
      </c>
      <c r="X2616" s="16" t="s">
        <v>39</v>
      </c>
      <c r="Y2616" s="16" t="s">
        <v>39</v>
      </c>
      <c r="Z2616" s="16" t="s">
        <v>39</v>
      </c>
      <c r="AA2616" s="16" t="s">
        <v>39</v>
      </c>
      <c r="AB2616" s="16" t="s">
        <v>39</v>
      </c>
      <c r="AC2616" s="16" t="s">
        <v>39</v>
      </c>
      <c r="AD2616" s="16" t="s">
        <v>39</v>
      </c>
      <c r="AE2616" s="16" t="s">
        <v>39</v>
      </c>
      <c r="AF2616" s="16" t="s">
        <v>39</v>
      </c>
      <c r="AG2616" s="16" t="s">
        <v>39</v>
      </c>
      <c r="AH2616" s="16" t="s">
        <v>39</v>
      </c>
      <c r="AI2616" s="16" t="s">
        <v>39</v>
      </c>
      <c r="AJ2616" s="16" t="s">
        <v>39</v>
      </c>
      <c r="AL2616" s="16" t="s">
        <v>39</v>
      </c>
      <c r="AM2616" s="16" t="s">
        <v>39</v>
      </c>
      <c r="AN2616" s="16" t="str">
        <f>IFERROR(VLOOKUP($P2616,'Kredieten productgroepen functi'!$C:$M,6,FALSE),"n.v.t.")</f>
        <v>6206</v>
      </c>
      <c r="AO2616" s="16" t="str">
        <f>IFERROR(VLOOKUP($P2616,'Kredieten productgroepen functi'!$C:$M,7,FALSE),"n.v.t.")</f>
        <v>Natuurontwikkeling (PLG)</v>
      </c>
      <c r="AP2616" s="16" t="str">
        <f>IFERROR(VLOOKUP($P2616,'Kredieten productgroepen functi'!$C:$M,8,FALSE),"n.v.t.")</f>
        <v>62</v>
      </c>
      <c r="AQ2616" s="16" t="str">
        <f>IFERROR(VLOOKUP($P2616,'Kredieten productgroepen functi'!$C:$M,9,FALSE),"n.v.t.")</f>
        <v>Natuur</v>
      </c>
      <c r="AR2616" s="16" t="str">
        <f>IFERROR(VLOOKUP($P2616,'Kredieten productgroepen functi'!$C:$M,10,FALSE),"n.v.t.")</f>
        <v>6</v>
      </c>
      <c r="AS2616" s="16" t="str">
        <f>IFERROR(VLOOKUP($P2616,'Kredieten productgroepen functi'!$C:$M,11,FALSE),"n.v.t.")</f>
        <v>Recreatie en natuur</v>
      </c>
      <c r="AT2616" s="16" t="str">
        <f t="shared" si="125"/>
        <v>Lasten</v>
      </c>
      <c r="AU2616" s="16" t="str">
        <f>IFERROR(VLOOKUP($R2616,Kostensoorten!$C:$J,7,FALSE),"n.v.t.")</f>
        <v>2.3.1</v>
      </c>
      <c r="AV2616" s="16" t="str">
        <f>IFERROR(VLOOKUP($R2616,Kostensoorten!$C:$J,8,FALSE),"n.v.t.")</f>
        <v>Aankopen niet duurzame goedere</v>
      </c>
    </row>
    <row r="2617" spans="6:48">
      <c r="F2617" s="2" t="s">
        <v>8325</v>
      </c>
      <c r="G2617" s="2" t="s">
        <v>39</v>
      </c>
      <c r="H2617" s="2" t="s">
        <v>39</v>
      </c>
      <c r="I2617" s="18">
        <v>2546252</v>
      </c>
      <c r="P2617" s="16" t="str">
        <f t="shared" si="123"/>
        <v>662662</v>
      </c>
      <c r="Q2617" s="16" t="str">
        <f>IFERROR(VLOOKUP($P2617,'Kredieten productgroepen functi'!$C:$M,2,FALSE),"n.v.t.")</f>
        <v>Decentralisatie Dienst Kand. Gebied</v>
      </c>
      <c r="R2617" s="16" t="str">
        <f t="shared" si="124"/>
        <v>440202</v>
      </c>
      <c r="S2617" s="16" t="str">
        <f>IFERROR(VLOOKUP($R2617,Kostensoorten!$C:$J,2,FALSE),"n.v.t.")</f>
        <v>Overige inkomensoverdr. aan overhdn</v>
      </c>
      <c r="T2617" s="16" t="s">
        <v>39</v>
      </c>
      <c r="U2617" s="16" t="s">
        <v>39</v>
      </c>
      <c r="V2617" s="16" t="s">
        <v>39</v>
      </c>
      <c r="W2617" s="16" t="s">
        <v>39</v>
      </c>
      <c r="X2617" s="16" t="s">
        <v>39</v>
      </c>
      <c r="Y2617" s="16" t="s">
        <v>39</v>
      </c>
      <c r="Z2617" s="16" t="s">
        <v>39</v>
      </c>
      <c r="AA2617" s="16" t="s">
        <v>39</v>
      </c>
      <c r="AB2617" s="16" t="s">
        <v>39</v>
      </c>
      <c r="AC2617" s="16" t="s">
        <v>39</v>
      </c>
      <c r="AD2617" s="16" t="s">
        <v>39</v>
      </c>
      <c r="AE2617" s="16" t="s">
        <v>39</v>
      </c>
      <c r="AF2617" s="16" t="s">
        <v>39</v>
      </c>
      <c r="AG2617" s="16" t="s">
        <v>39</v>
      </c>
      <c r="AH2617" s="16" t="s">
        <v>39</v>
      </c>
      <c r="AI2617" s="16" t="s">
        <v>39</v>
      </c>
      <c r="AJ2617" s="16" t="s">
        <v>39</v>
      </c>
      <c r="AL2617" s="16" t="s">
        <v>39</v>
      </c>
      <c r="AM2617" s="16" t="s">
        <v>39</v>
      </c>
      <c r="AN2617" s="16" t="str">
        <f>IFERROR(VLOOKUP($P2617,'Kredieten productgroepen functi'!$C:$M,6,FALSE),"n.v.t.")</f>
        <v>6206</v>
      </c>
      <c r="AO2617" s="16" t="str">
        <f>IFERROR(VLOOKUP($P2617,'Kredieten productgroepen functi'!$C:$M,7,FALSE),"n.v.t.")</f>
        <v>Natuurontwikkeling (PLG)</v>
      </c>
      <c r="AP2617" s="16" t="str">
        <f>IFERROR(VLOOKUP($P2617,'Kredieten productgroepen functi'!$C:$M,8,FALSE),"n.v.t.")</f>
        <v>62</v>
      </c>
      <c r="AQ2617" s="16" t="str">
        <f>IFERROR(VLOOKUP($P2617,'Kredieten productgroepen functi'!$C:$M,9,FALSE),"n.v.t.")</f>
        <v>Natuur</v>
      </c>
      <c r="AR2617" s="16" t="str">
        <f>IFERROR(VLOOKUP($P2617,'Kredieten productgroepen functi'!$C:$M,10,FALSE),"n.v.t.")</f>
        <v>6</v>
      </c>
      <c r="AS2617" s="16" t="str">
        <f>IFERROR(VLOOKUP($P2617,'Kredieten productgroepen functi'!$C:$M,11,FALSE),"n.v.t.")</f>
        <v>Recreatie en natuur</v>
      </c>
      <c r="AT2617" s="16" t="str">
        <f t="shared" si="125"/>
        <v>Lasten</v>
      </c>
      <c r="AU2617" s="16" t="str">
        <f>IFERROR(VLOOKUP($R2617,Kostensoorten!$C:$J,7,FALSE),"n.v.t.")</f>
        <v>4.0.2</v>
      </c>
      <c r="AV2617" s="16" t="str">
        <f>IFERROR(VLOOKUP($R2617,Kostensoorten!$C:$J,8,FALSE),"n.v.t.")</f>
        <v>Inkomensoverdrachten aan overh</v>
      </c>
    </row>
    <row r="2618" spans="6:48">
      <c r="F2618" s="2" t="s">
        <v>9943</v>
      </c>
      <c r="G2618" s="2" t="s">
        <v>39</v>
      </c>
      <c r="H2618" s="2" t="s">
        <v>39</v>
      </c>
      <c r="I2618" s="18">
        <v>285496.99</v>
      </c>
      <c r="P2618" s="16" t="str">
        <f t="shared" si="123"/>
        <v>662663</v>
      </c>
      <c r="Q2618" s="16" t="str">
        <f>IFERROR(VLOOKUP($P2618,'Kredieten productgroepen functi'!$C:$M,2,FALSE),"n.v.t.")</f>
        <v>Uitv.kst RVO/SNN EU POP3 15-23</v>
      </c>
      <c r="R2618" s="16" t="str">
        <f t="shared" si="124"/>
        <v>423139</v>
      </c>
      <c r="S2618" s="16" t="str">
        <f>IFERROR(VLOOKUP($R2618,Kostensoorten!$C:$J,2,FALSE),"n.v.t.")</f>
        <v>Overige diensten van derden</v>
      </c>
      <c r="T2618" s="16" t="s">
        <v>39</v>
      </c>
      <c r="U2618" s="16" t="s">
        <v>39</v>
      </c>
      <c r="V2618" s="16" t="s">
        <v>39</v>
      </c>
      <c r="W2618" s="16" t="s">
        <v>39</v>
      </c>
      <c r="X2618" s="16" t="s">
        <v>39</v>
      </c>
      <c r="Y2618" s="16" t="s">
        <v>39</v>
      </c>
      <c r="Z2618" s="16" t="s">
        <v>39</v>
      </c>
      <c r="AA2618" s="16" t="s">
        <v>39</v>
      </c>
      <c r="AB2618" s="16" t="s">
        <v>39</v>
      </c>
      <c r="AC2618" s="16" t="s">
        <v>39</v>
      </c>
      <c r="AD2618" s="16" t="s">
        <v>39</v>
      </c>
      <c r="AE2618" s="16" t="s">
        <v>39</v>
      </c>
      <c r="AF2618" s="16" t="s">
        <v>39</v>
      </c>
      <c r="AG2618" s="16" t="s">
        <v>39</v>
      </c>
      <c r="AH2618" s="16" t="s">
        <v>39</v>
      </c>
      <c r="AI2618" s="16" t="s">
        <v>39</v>
      </c>
      <c r="AJ2618" s="16" t="s">
        <v>39</v>
      </c>
      <c r="AL2618" s="16" t="s">
        <v>39</v>
      </c>
      <c r="AM2618" s="16" t="s">
        <v>39</v>
      </c>
      <c r="AN2618" s="16" t="str">
        <f>IFERROR(VLOOKUP($P2618,'Kredieten productgroepen functi'!$C:$M,6,FALSE),"n.v.t.")</f>
        <v>6206</v>
      </c>
      <c r="AO2618" s="16" t="str">
        <f>IFERROR(VLOOKUP($P2618,'Kredieten productgroepen functi'!$C:$M,7,FALSE),"n.v.t.")</f>
        <v>Natuurontwikkeling (PLG)</v>
      </c>
      <c r="AP2618" s="16" t="str">
        <f>IFERROR(VLOOKUP($P2618,'Kredieten productgroepen functi'!$C:$M,8,FALSE),"n.v.t.")</f>
        <v>62</v>
      </c>
      <c r="AQ2618" s="16" t="str">
        <f>IFERROR(VLOOKUP($P2618,'Kredieten productgroepen functi'!$C:$M,9,FALSE),"n.v.t.")</f>
        <v>Natuur</v>
      </c>
      <c r="AR2618" s="16" t="str">
        <f>IFERROR(VLOOKUP($P2618,'Kredieten productgroepen functi'!$C:$M,10,FALSE),"n.v.t.")</f>
        <v>6</v>
      </c>
      <c r="AS2618" s="16" t="str">
        <f>IFERROR(VLOOKUP($P2618,'Kredieten productgroepen functi'!$C:$M,11,FALSE),"n.v.t.")</f>
        <v>Recreatie en natuur</v>
      </c>
      <c r="AT2618" s="16" t="str">
        <f t="shared" si="125"/>
        <v>Lasten</v>
      </c>
      <c r="AU2618" s="16" t="str">
        <f>IFERROR(VLOOKUP($R2618,Kostensoorten!$C:$J,7,FALSE),"n.v.t.")</f>
        <v>2.3.1</v>
      </c>
      <c r="AV2618" s="16" t="str">
        <f>IFERROR(VLOOKUP($R2618,Kostensoorten!$C:$J,8,FALSE),"n.v.t.")</f>
        <v>Aankopen niet duurzame goedere</v>
      </c>
    </row>
    <row r="2619" spans="6:48">
      <c r="F2619" s="2" t="s">
        <v>7683</v>
      </c>
      <c r="G2619" s="2" t="s">
        <v>39</v>
      </c>
      <c r="H2619" s="2" t="s">
        <v>39</v>
      </c>
      <c r="I2619" s="18">
        <v>3215759.13</v>
      </c>
      <c r="P2619" s="16" t="str">
        <f t="shared" si="123"/>
        <v>662698</v>
      </c>
      <c r="Q2619" s="16" t="str">
        <f>IFERROR(VLOOKUP($P2619,'Kredieten productgroepen functi'!$C:$M,2,FALSE),"n.v.t.")</f>
        <v>Afwik ILG natuur PLG2 was PLG1</v>
      </c>
      <c r="R2619" s="16" t="str">
        <f t="shared" si="124"/>
        <v>441101</v>
      </c>
      <c r="S2619" s="16" t="str">
        <f>IFERROR(VLOOKUP($R2619,Kostensoorten!$C:$J,2,FALSE),"n.v.t.")</f>
        <v>Investeringsbijdragen aan overheden</v>
      </c>
      <c r="T2619" s="16" t="s">
        <v>39</v>
      </c>
      <c r="U2619" s="16" t="s">
        <v>39</v>
      </c>
      <c r="V2619" s="16" t="s">
        <v>39</v>
      </c>
      <c r="W2619" s="16" t="s">
        <v>39</v>
      </c>
      <c r="X2619" s="16" t="s">
        <v>39</v>
      </c>
      <c r="Y2619" s="16" t="s">
        <v>39</v>
      </c>
      <c r="Z2619" s="16" t="s">
        <v>39</v>
      </c>
      <c r="AA2619" s="16" t="s">
        <v>39</v>
      </c>
      <c r="AB2619" s="16" t="s">
        <v>39</v>
      </c>
      <c r="AC2619" s="16" t="s">
        <v>39</v>
      </c>
      <c r="AD2619" s="16" t="s">
        <v>39</v>
      </c>
      <c r="AE2619" s="16" t="s">
        <v>39</v>
      </c>
      <c r="AF2619" s="16" t="s">
        <v>39</v>
      </c>
      <c r="AG2619" s="16" t="s">
        <v>39</v>
      </c>
      <c r="AH2619" s="16" t="s">
        <v>39</v>
      </c>
      <c r="AI2619" s="16" t="s">
        <v>39</v>
      </c>
      <c r="AJ2619" s="16" t="s">
        <v>39</v>
      </c>
      <c r="AL2619" s="16" t="s">
        <v>39</v>
      </c>
      <c r="AM2619" s="16" t="s">
        <v>39</v>
      </c>
      <c r="AN2619" s="16" t="str">
        <f>IFERROR(VLOOKUP($P2619,'Kredieten productgroepen functi'!$C:$M,6,FALSE),"n.v.t.")</f>
        <v>6206</v>
      </c>
      <c r="AO2619" s="16" t="str">
        <f>IFERROR(VLOOKUP($P2619,'Kredieten productgroepen functi'!$C:$M,7,FALSE),"n.v.t.")</f>
        <v>Natuurontwikkeling (PLG)</v>
      </c>
      <c r="AP2619" s="16" t="str">
        <f>IFERROR(VLOOKUP($P2619,'Kredieten productgroepen functi'!$C:$M,8,FALSE),"n.v.t.")</f>
        <v>62</v>
      </c>
      <c r="AQ2619" s="16" t="str">
        <f>IFERROR(VLOOKUP($P2619,'Kredieten productgroepen functi'!$C:$M,9,FALSE),"n.v.t.")</f>
        <v>Natuur</v>
      </c>
      <c r="AR2619" s="16" t="str">
        <f>IFERROR(VLOOKUP($P2619,'Kredieten productgroepen functi'!$C:$M,10,FALSE),"n.v.t.")</f>
        <v>6</v>
      </c>
      <c r="AS2619" s="16" t="str">
        <f>IFERROR(VLOOKUP($P2619,'Kredieten productgroepen functi'!$C:$M,11,FALSE),"n.v.t.")</f>
        <v>Recreatie en natuur</v>
      </c>
      <c r="AT2619" s="16" t="str">
        <f t="shared" si="125"/>
        <v>Lasten</v>
      </c>
      <c r="AU2619" s="16" t="str">
        <f>IFERROR(VLOOKUP($R2619,Kostensoorten!$C:$J,7,FALSE),"n.v.t.")</f>
        <v>4.1.1</v>
      </c>
      <c r="AV2619" s="16" t="str">
        <f>IFERROR(VLOOKUP($R2619,Kostensoorten!$C:$J,8,FALSE),"n.v.t.")</f>
        <v>Vermogensoverdrachten aan over</v>
      </c>
    </row>
    <row r="2620" spans="6:48">
      <c r="F2620" s="2" t="s">
        <v>9944</v>
      </c>
      <c r="G2620" s="2" t="s">
        <v>39</v>
      </c>
      <c r="H2620" s="2" t="s">
        <v>39</v>
      </c>
      <c r="I2620" s="18">
        <v>-4972.1000000000004</v>
      </c>
      <c r="P2620" s="16" t="str">
        <f t="shared" si="123"/>
        <v>662698</v>
      </c>
      <c r="Q2620" s="16" t="str">
        <f>IFERROR(VLOOKUP($P2620,'Kredieten productgroepen functi'!$C:$M,2,FALSE),"n.v.t.")</f>
        <v>Afwik ILG natuur PLG2 was PLG1</v>
      </c>
      <c r="R2620" s="16" t="str">
        <f t="shared" si="124"/>
        <v>460501</v>
      </c>
      <c r="S2620" s="16" t="str">
        <f>IFERROR(VLOOKUP($R2620,Kostensoorten!$C:$J,2,FALSE),"n.v.t.")</f>
        <v>overige administratieve boekingen</v>
      </c>
      <c r="T2620" s="16" t="s">
        <v>39</v>
      </c>
      <c r="U2620" s="16" t="s">
        <v>39</v>
      </c>
      <c r="V2620" s="16" t="s">
        <v>39</v>
      </c>
      <c r="W2620" s="16" t="s">
        <v>39</v>
      </c>
      <c r="X2620" s="16" t="s">
        <v>39</v>
      </c>
      <c r="Y2620" s="16" t="s">
        <v>39</v>
      </c>
      <c r="Z2620" s="16" t="s">
        <v>39</v>
      </c>
      <c r="AA2620" s="16" t="s">
        <v>39</v>
      </c>
      <c r="AB2620" s="16" t="s">
        <v>39</v>
      </c>
      <c r="AC2620" s="16" t="s">
        <v>39</v>
      </c>
      <c r="AD2620" s="16" t="s">
        <v>39</v>
      </c>
      <c r="AE2620" s="16" t="s">
        <v>39</v>
      </c>
      <c r="AF2620" s="16" t="s">
        <v>39</v>
      </c>
      <c r="AG2620" s="16" t="s">
        <v>39</v>
      </c>
      <c r="AH2620" s="16" t="s">
        <v>39</v>
      </c>
      <c r="AI2620" s="16" t="s">
        <v>39</v>
      </c>
      <c r="AJ2620" s="16" t="s">
        <v>39</v>
      </c>
      <c r="AL2620" s="16" t="s">
        <v>39</v>
      </c>
      <c r="AM2620" s="16" t="s">
        <v>39</v>
      </c>
      <c r="AN2620" s="16" t="str">
        <f>IFERROR(VLOOKUP($P2620,'Kredieten productgroepen functi'!$C:$M,6,FALSE),"n.v.t.")</f>
        <v>6206</v>
      </c>
      <c r="AO2620" s="16" t="str">
        <f>IFERROR(VLOOKUP($P2620,'Kredieten productgroepen functi'!$C:$M,7,FALSE),"n.v.t.")</f>
        <v>Natuurontwikkeling (PLG)</v>
      </c>
      <c r="AP2620" s="16" t="str">
        <f>IFERROR(VLOOKUP($P2620,'Kredieten productgroepen functi'!$C:$M,8,FALSE),"n.v.t.")</f>
        <v>62</v>
      </c>
      <c r="AQ2620" s="16" t="str">
        <f>IFERROR(VLOOKUP($P2620,'Kredieten productgroepen functi'!$C:$M,9,FALSE),"n.v.t.")</f>
        <v>Natuur</v>
      </c>
      <c r="AR2620" s="16" t="str">
        <f>IFERROR(VLOOKUP($P2620,'Kredieten productgroepen functi'!$C:$M,10,FALSE),"n.v.t.")</f>
        <v>6</v>
      </c>
      <c r="AS2620" s="16" t="str">
        <f>IFERROR(VLOOKUP($P2620,'Kredieten productgroepen functi'!$C:$M,11,FALSE),"n.v.t.")</f>
        <v>Recreatie en natuur</v>
      </c>
      <c r="AT2620" s="16" t="str">
        <f t="shared" si="125"/>
        <v>Lasten</v>
      </c>
      <c r="AU2620" s="16" t="str">
        <f>IFERROR(VLOOKUP($R2620,Kostensoorten!$C:$J,7,FALSE),"n.v.t.")</f>
        <v>6.9</v>
      </c>
      <c r="AV2620" s="16" t="str">
        <f>IFERROR(VLOOKUP($R2620,Kostensoorten!$C:$J,8,FALSE),"n.v.t.")</f>
        <v>Overige administratieve boekinge</v>
      </c>
    </row>
    <row r="2621" spans="6:48">
      <c r="F2621" s="2" t="s">
        <v>9945</v>
      </c>
      <c r="G2621" s="2" t="s">
        <v>39</v>
      </c>
      <c r="H2621" s="2" t="s">
        <v>39</v>
      </c>
      <c r="I2621" s="18">
        <v>2418.06</v>
      </c>
      <c r="P2621" s="16" t="str">
        <f t="shared" si="123"/>
        <v>662699</v>
      </c>
      <c r="Q2621" s="16" t="str">
        <f>IFERROR(VLOOKUP($P2621,'Kredieten productgroepen functi'!$C:$M,2,FALSE),"n.v.t.")</f>
        <v>Afwikkeling ILG natuur PLG1</v>
      </c>
      <c r="R2621" s="16" t="str">
        <f t="shared" si="124"/>
        <v>423132</v>
      </c>
      <c r="S2621" s="16" t="str">
        <f>IFERROR(VLOOKUP($R2621,Kostensoorten!$C:$J,2,FALSE),"n.v.t.")</f>
        <v>Adviesdiensten door derden</v>
      </c>
      <c r="T2621" s="16" t="s">
        <v>39</v>
      </c>
      <c r="U2621" s="16" t="s">
        <v>39</v>
      </c>
      <c r="V2621" s="16" t="s">
        <v>39</v>
      </c>
      <c r="W2621" s="16" t="s">
        <v>39</v>
      </c>
      <c r="X2621" s="16" t="s">
        <v>39</v>
      </c>
      <c r="Y2621" s="16" t="s">
        <v>39</v>
      </c>
      <c r="Z2621" s="16" t="s">
        <v>39</v>
      </c>
      <c r="AA2621" s="16" t="s">
        <v>39</v>
      </c>
      <c r="AB2621" s="16" t="s">
        <v>39</v>
      </c>
      <c r="AC2621" s="16" t="s">
        <v>39</v>
      </c>
      <c r="AD2621" s="16" t="s">
        <v>39</v>
      </c>
      <c r="AE2621" s="16" t="s">
        <v>39</v>
      </c>
      <c r="AF2621" s="16" t="s">
        <v>39</v>
      </c>
      <c r="AG2621" s="16" t="s">
        <v>39</v>
      </c>
      <c r="AH2621" s="16" t="s">
        <v>39</v>
      </c>
      <c r="AI2621" s="16" t="s">
        <v>39</v>
      </c>
      <c r="AJ2621" s="16" t="s">
        <v>39</v>
      </c>
      <c r="AL2621" s="16" t="s">
        <v>39</v>
      </c>
      <c r="AM2621" s="16" t="s">
        <v>39</v>
      </c>
      <c r="AN2621" s="16" t="str">
        <f>IFERROR(VLOOKUP($P2621,'Kredieten productgroepen functi'!$C:$M,6,FALSE),"n.v.t.")</f>
        <v>6206</v>
      </c>
      <c r="AO2621" s="16" t="str">
        <f>IFERROR(VLOOKUP($P2621,'Kredieten productgroepen functi'!$C:$M,7,FALSE),"n.v.t.")</f>
        <v>Natuurontwikkeling (PLG)</v>
      </c>
      <c r="AP2621" s="16" t="str">
        <f>IFERROR(VLOOKUP($P2621,'Kredieten productgroepen functi'!$C:$M,8,FALSE),"n.v.t.")</f>
        <v>62</v>
      </c>
      <c r="AQ2621" s="16" t="str">
        <f>IFERROR(VLOOKUP($P2621,'Kredieten productgroepen functi'!$C:$M,9,FALSE),"n.v.t.")</f>
        <v>Natuur</v>
      </c>
      <c r="AR2621" s="16" t="str">
        <f>IFERROR(VLOOKUP($P2621,'Kredieten productgroepen functi'!$C:$M,10,FALSE),"n.v.t.")</f>
        <v>6</v>
      </c>
      <c r="AS2621" s="16" t="str">
        <f>IFERROR(VLOOKUP($P2621,'Kredieten productgroepen functi'!$C:$M,11,FALSE),"n.v.t.")</f>
        <v>Recreatie en natuur</v>
      </c>
      <c r="AT2621" s="16" t="str">
        <f t="shared" si="125"/>
        <v>Lasten</v>
      </c>
      <c r="AU2621" s="16" t="str">
        <f>IFERROR(VLOOKUP($R2621,Kostensoorten!$C:$J,7,FALSE),"n.v.t.")</f>
        <v>2.3.1</v>
      </c>
      <c r="AV2621" s="16" t="str">
        <f>IFERROR(VLOOKUP($R2621,Kostensoorten!$C:$J,8,FALSE),"n.v.t.")</f>
        <v>Aankopen niet duurzame goedere</v>
      </c>
    </row>
    <row r="2622" spans="6:48">
      <c r="F2622" s="2" t="s">
        <v>9946</v>
      </c>
      <c r="G2622" s="2" t="s">
        <v>39</v>
      </c>
      <c r="H2622" s="2" t="s">
        <v>39</v>
      </c>
      <c r="I2622" s="18">
        <v>-78585.45</v>
      </c>
      <c r="P2622" s="16" t="str">
        <f t="shared" si="123"/>
        <v>662699</v>
      </c>
      <c r="Q2622" s="16" t="str">
        <f>IFERROR(VLOOKUP($P2622,'Kredieten productgroepen functi'!$C:$M,2,FALSE),"n.v.t.")</f>
        <v>Afwikkeling ILG natuur PLG1</v>
      </c>
      <c r="R2622" s="16" t="str">
        <f t="shared" si="124"/>
        <v>423139</v>
      </c>
      <c r="S2622" s="16" t="str">
        <f>IFERROR(VLOOKUP($R2622,Kostensoorten!$C:$J,2,FALSE),"n.v.t.")</f>
        <v>Overige diensten van derden</v>
      </c>
      <c r="T2622" s="16" t="s">
        <v>39</v>
      </c>
      <c r="U2622" s="16" t="s">
        <v>39</v>
      </c>
      <c r="V2622" s="16" t="s">
        <v>39</v>
      </c>
      <c r="W2622" s="16" t="s">
        <v>39</v>
      </c>
      <c r="X2622" s="16" t="s">
        <v>39</v>
      </c>
      <c r="Y2622" s="16" t="s">
        <v>39</v>
      </c>
      <c r="Z2622" s="16" t="s">
        <v>39</v>
      </c>
      <c r="AA2622" s="16" t="s">
        <v>39</v>
      </c>
      <c r="AB2622" s="16" t="s">
        <v>39</v>
      </c>
      <c r="AC2622" s="16" t="s">
        <v>39</v>
      </c>
      <c r="AD2622" s="16" t="s">
        <v>39</v>
      </c>
      <c r="AE2622" s="16" t="s">
        <v>39</v>
      </c>
      <c r="AF2622" s="16" t="s">
        <v>39</v>
      </c>
      <c r="AG2622" s="16" t="s">
        <v>39</v>
      </c>
      <c r="AH2622" s="16" t="s">
        <v>39</v>
      </c>
      <c r="AI2622" s="16" t="s">
        <v>39</v>
      </c>
      <c r="AJ2622" s="16" t="s">
        <v>39</v>
      </c>
      <c r="AL2622" s="16" t="s">
        <v>39</v>
      </c>
      <c r="AM2622" s="16" t="s">
        <v>39</v>
      </c>
      <c r="AN2622" s="16" t="str">
        <f>IFERROR(VLOOKUP($P2622,'Kredieten productgroepen functi'!$C:$M,6,FALSE),"n.v.t.")</f>
        <v>6206</v>
      </c>
      <c r="AO2622" s="16" t="str">
        <f>IFERROR(VLOOKUP($P2622,'Kredieten productgroepen functi'!$C:$M,7,FALSE),"n.v.t.")</f>
        <v>Natuurontwikkeling (PLG)</v>
      </c>
      <c r="AP2622" s="16" t="str">
        <f>IFERROR(VLOOKUP($P2622,'Kredieten productgroepen functi'!$C:$M,8,FALSE),"n.v.t.")</f>
        <v>62</v>
      </c>
      <c r="AQ2622" s="16" t="str">
        <f>IFERROR(VLOOKUP($P2622,'Kredieten productgroepen functi'!$C:$M,9,FALSE),"n.v.t.")</f>
        <v>Natuur</v>
      </c>
      <c r="AR2622" s="16" t="str">
        <f>IFERROR(VLOOKUP($P2622,'Kredieten productgroepen functi'!$C:$M,10,FALSE),"n.v.t.")</f>
        <v>6</v>
      </c>
      <c r="AS2622" s="16" t="str">
        <f>IFERROR(VLOOKUP($P2622,'Kredieten productgroepen functi'!$C:$M,11,FALSE),"n.v.t.")</f>
        <v>Recreatie en natuur</v>
      </c>
      <c r="AT2622" s="16" t="str">
        <f t="shared" si="125"/>
        <v>Lasten</v>
      </c>
      <c r="AU2622" s="16" t="str">
        <f>IFERROR(VLOOKUP($R2622,Kostensoorten!$C:$J,7,FALSE),"n.v.t.")</f>
        <v>2.3.1</v>
      </c>
      <c r="AV2622" s="16" t="str">
        <f>IFERROR(VLOOKUP($R2622,Kostensoorten!$C:$J,8,FALSE),"n.v.t.")</f>
        <v>Aankopen niet duurzame goedere</v>
      </c>
    </row>
    <row r="2623" spans="6:48">
      <c r="F2623" s="2" t="s">
        <v>9947</v>
      </c>
      <c r="G2623" s="2" t="s">
        <v>39</v>
      </c>
      <c r="H2623" s="2" t="s">
        <v>39</v>
      </c>
      <c r="I2623" s="18">
        <v>-55865.24</v>
      </c>
      <c r="P2623" s="16" t="str">
        <f t="shared" si="123"/>
        <v>662699</v>
      </c>
      <c r="Q2623" s="16" t="str">
        <f>IFERROR(VLOOKUP($P2623,'Kredieten productgroepen functi'!$C:$M,2,FALSE),"n.v.t.")</f>
        <v>Afwikkeling ILG natuur PLG1</v>
      </c>
      <c r="R2623" s="16" t="str">
        <f t="shared" si="124"/>
        <v>440301</v>
      </c>
      <c r="S2623" s="16" t="str">
        <f>IFERROR(VLOOKUP($R2623,Kostensoorten!$C:$J,2,FALSE),"n.v.t.")</f>
        <v>(Exploitatie)subsidies</v>
      </c>
      <c r="T2623" s="16" t="s">
        <v>39</v>
      </c>
      <c r="U2623" s="16" t="s">
        <v>39</v>
      </c>
      <c r="V2623" s="16" t="s">
        <v>39</v>
      </c>
      <c r="W2623" s="16" t="s">
        <v>39</v>
      </c>
      <c r="X2623" s="16" t="s">
        <v>39</v>
      </c>
      <c r="Y2623" s="16" t="s">
        <v>39</v>
      </c>
      <c r="Z2623" s="16" t="s">
        <v>39</v>
      </c>
      <c r="AA2623" s="16" t="s">
        <v>39</v>
      </c>
      <c r="AB2623" s="16" t="s">
        <v>39</v>
      </c>
      <c r="AC2623" s="16" t="s">
        <v>39</v>
      </c>
      <c r="AD2623" s="16" t="s">
        <v>39</v>
      </c>
      <c r="AE2623" s="16" t="s">
        <v>39</v>
      </c>
      <c r="AF2623" s="16" t="s">
        <v>39</v>
      </c>
      <c r="AG2623" s="16" t="s">
        <v>39</v>
      </c>
      <c r="AH2623" s="16" t="s">
        <v>39</v>
      </c>
      <c r="AI2623" s="16" t="s">
        <v>39</v>
      </c>
      <c r="AJ2623" s="16" t="s">
        <v>39</v>
      </c>
      <c r="AL2623" s="16" t="s">
        <v>39</v>
      </c>
      <c r="AM2623" s="16" t="s">
        <v>39</v>
      </c>
      <c r="AN2623" s="16" t="str">
        <f>IFERROR(VLOOKUP($P2623,'Kredieten productgroepen functi'!$C:$M,6,FALSE),"n.v.t.")</f>
        <v>6206</v>
      </c>
      <c r="AO2623" s="16" t="str">
        <f>IFERROR(VLOOKUP($P2623,'Kredieten productgroepen functi'!$C:$M,7,FALSE),"n.v.t.")</f>
        <v>Natuurontwikkeling (PLG)</v>
      </c>
      <c r="AP2623" s="16" t="str">
        <f>IFERROR(VLOOKUP($P2623,'Kredieten productgroepen functi'!$C:$M,8,FALSE),"n.v.t.")</f>
        <v>62</v>
      </c>
      <c r="AQ2623" s="16" t="str">
        <f>IFERROR(VLOOKUP($P2623,'Kredieten productgroepen functi'!$C:$M,9,FALSE),"n.v.t.")</f>
        <v>Natuur</v>
      </c>
      <c r="AR2623" s="16" t="str">
        <f>IFERROR(VLOOKUP($P2623,'Kredieten productgroepen functi'!$C:$M,10,FALSE),"n.v.t.")</f>
        <v>6</v>
      </c>
      <c r="AS2623" s="16" t="str">
        <f>IFERROR(VLOOKUP($P2623,'Kredieten productgroepen functi'!$C:$M,11,FALSE),"n.v.t.")</f>
        <v>Recreatie en natuur</v>
      </c>
      <c r="AT2623" s="16" t="str">
        <f t="shared" si="125"/>
        <v>Lasten</v>
      </c>
      <c r="AU2623" s="16" t="str">
        <f>IFERROR(VLOOKUP($R2623,Kostensoorten!$C:$J,7,FALSE),"n.v.t.")</f>
        <v>4.0.3</v>
      </c>
      <c r="AV2623" s="16" t="str">
        <f>IFERROR(VLOOKUP($R2623,Kostensoorten!$C:$J,8,FALSE),"n.v.t.")</f>
        <v>Overige inkomensoverdrachten</v>
      </c>
    </row>
    <row r="2624" spans="6:48">
      <c r="F2624" s="2" t="s">
        <v>9948</v>
      </c>
      <c r="G2624" s="2" t="s">
        <v>39</v>
      </c>
      <c r="H2624" s="2" t="s">
        <v>39</v>
      </c>
      <c r="I2624" s="18">
        <v>-56643.05</v>
      </c>
      <c r="P2624" s="16" t="str">
        <f t="shared" si="123"/>
        <v>662699</v>
      </c>
      <c r="Q2624" s="16" t="str">
        <f>IFERROR(VLOOKUP($P2624,'Kredieten productgroepen functi'!$C:$M,2,FALSE),"n.v.t.")</f>
        <v>Afwikkeling ILG natuur PLG1</v>
      </c>
      <c r="R2624" s="16" t="str">
        <f t="shared" si="124"/>
        <v>441101</v>
      </c>
      <c r="S2624" s="16" t="str">
        <f>IFERROR(VLOOKUP($R2624,Kostensoorten!$C:$J,2,FALSE),"n.v.t.")</f>
        <v>Investeringsbijdragen aan overheden</v>
      </c>
      <c r="T2624" s="16" t="s">
        <v>39</v>
      </c>
      <c r="U2624" s="16" t="s">
        <v>39</v>
      </c>
      <c r="V2624" s="16" t="s">
        <v>39</v>
      </c>
      <c r="W2624" s="16" t="s">
        <v>39</v>
      </c>
      <c r="X2624" s="16" t="s">
        <v>39</v>
      </c>
      <c r="Y2624" s="16" t="s">
        <v>39</v>
      </c>
      <c r="Z2624" s="16" t="s">
        <v>39</v>
      </c>
      <c r="AA2624" s="16" t="s">
        <v>39</v>
      </c>
      <c r="AB2624" s="16" t="s">
        <v>39</v>
      </c>
      <c r="AC2624" s="16" t="s">
        <v>39</v>
      </c>
      <c r="AD2624" s="16" t="s">
        <v>39</v>
      </c>
      <c r="AE2624" s="16" t="s">
        <v>39</v>
      </c>
      <c r="AF2624" s="16" t="s">
        <v>39</v>
      </c>
      <c r="AG2624" s="16" t="s">
        <v>39</v>
      </c>
      <c r="AH2624" s="16" t="s">
        <v>39</v>
      </c>
      <c r="AI2624" s="16" t="s">
        <v>39</v>
      </c>
      <c r="AJ2624" s="16" t="s">
        <v>39</v>
      </c>
      <c r="AL2624" s="16" t="s">
        <v>39</v>
      </c>
      <c r="AM2624" s="16" t="s">
        <v>39</v>
      </c>
      <c r="AN2624" s="16" t="str">
        <f>IFERROR(VLOOKUP($P2624,'Kredieten productgroepen functi'!$C:$M,6,FALSE),"n.v.t.")</f>
        <v>6206</v>
      </c>
      <c r="AO2624" s="16" t="str">
        <f>IFERROR(VLOOKUP($P2624,'Kredieten productgroepen functi'!$C:$M,7,FALSE),"n.v.t.")</f>
        <v>Natuurontwikkeling (PLG)</v>
      </c>
      <c r="AP2624" s="16" t="str">
        <f>IFERROR(VLOOKUP($P2624,'Kredieten productgroepen functi'!$C:$M,8,FALSE),"n.v.t.")</f>
        <v>62</v>
      </c>
      <c r="AQ2624" s="16" t="str">
        <f>IFERROR(VLOOKUP($P2624,'Kredieten productgroepen functi'!$C:$M,9,FALSE),"n.v.t.")</f>
        <v>Natuur</v>
      </c>
      <c r="AR2624" s="16" t="str">
        <f>IFERROR(VLOOKUP($P2624,'Kredieten productgroepen functi'!$C:$M,10,FALSE),"n.v.t.")</f>
        <v>6</v>
      </c>
      <c r="AS2624" s="16" t="str">
        <f>IFERROR(VLOOKUP($P2624,'Kredieten productgroepen functi'!$C:$M,11,FALSE),"n.v.t.")</f>
        <v>Recreatie en natuur</v>
      </c>
      <c r="AT2624" s="16" t="str">
        <f t="shared" si="125"/>
        <v>Lasten</v>
      </c>
      <c r="AU2624" s="16" t="str">
        <f>IFERROR(VLOOKUP($R2624,Kostensoorten!$C:$J,7,FALSE),"n.v.t.")</f>
        <v>4.1.1</v>
      </c>
      <c r="AV2624" s="16" t="str">
        <f>IFERROR(VLOOKUP($R2624,Kostensoorten!$C:$J,8,FALSE),"n.v.t.")</f>
        <v>Vermogensoverdrachten aan over</v>
      </c>
    </row>
    <row r="2625" spans="6:48">
      <c r="F2625" s="2" t="s">
        <v>7684</v>
      </c>
      <c r="G2625" s="2" t="s">
        <v>39</v>
      </c>
      <c r="H2625" s="2" t="s">
        <v>39</v>
      </c>
      <c r="I2625" s="18">
        <v>3255.4</v>
      </c>
      <c r="P2625" s="16" t="str">
        <f t="shared" si="123"/>
        <v>662710</v>
      </c>
      <c r="Q2625" s="16" t="str">
        <f>IFERROR(VLOOKUP($P2625,'Kredieten productgroepen functi'!$C:$M,2,FALSE),"n.v.t.")</f>
        <v>Natuurbeheer SNL</v>
      </c>
      <c r="R2625" s="16" t="str">
        <f t="shared" si="124"/>
        <v>423132</v>
      </c>
      <c r="S2625" s="16" t="str">
        <f>IFERROR(VLOOKUP($R2625,Kostensoorten!$C:$J,2,FALSE),"n.v.t.")</f>
        <v>Adviesdiensten door derden</v>
      </c>
      <c r="T2625" s="16" t="s">
        <v>39</v>
      </c>
      <c r="U2625" s="16" t="s">
        <v>39</v>
      </c>
      <c r="V2625" s="16" t="s">
        <v>39</v>
      </c>
      <c r="W2625" s="16" t="s">
        <v>39</v>
      </c>
      <c r="X2625" s="16" t="s">
        <v>39</v>
      </c>
      <c r="Y2625" s="16" t="s">
        <v>39</v>
      </c>
      <c r="Z2625" s="16" t="s">
        <v>39</v>
      </c>
      <c r="AA2625" s="16" t="s">
        <v>39</v>
      </c>
      <c r="AB2625" s="16" t="s">
        <v>39</v>
      </c>
      <c r="AC2625" s="16" t="s">
        <v>39</v>
      </c>
      <c r="AD2625" s="16" t="s">
        <v>39</v>
      </c>
      <c r="AE2625" s="16" t="s">
        <v>39</v>
      </c>
      <c r="AF2625" s="16" t="s">
        <v>39</v>
      </c>
      <c r="AG2625" s="16" t="s">
        <v>39</v>
      </c>
      <c r="AH2625" s="16" t="s">
        <v>39</v>
      </c>
      <c r="AI2625" s="16" t="s">
        <v>39</v>
      </c>
      <c r="AJ2625" s="16" t="s">
        <v>39</v>
      </c>
      <c r="AL2625" s="16" t="s">
        <v>39</v>
      </c>
      <c r="AM2625" s="16" t="s">
        <v>39</v>
      </c>
      <c r="AN2625" s="16" t="str">
        <f>IFERROR(VLOOKUP($P2625,'Kredieten productgroepen functi'!$C:$M,6,FALSE),"n.v.t.")</f>
        <v>6207</v>
      </c>
      <c r="AO2625" s="16" t="str">
        <f>IFERROR(VLOOKUP($P2625,'Kredieten productgroepen functi'!$C:$M,7,FALSE),"n.v.t.")</f>
        <v>Natuurbeheer (PLG)</v>
      </c>
      <c r="AP2625" s="16" t="str">
        <f>IFERROR(VLOOKUP($P2625,'Kredieten productgroepen functi'!$C:$M,8,FALSE),"n.v.t.")</f>
        <v>62</v>
      </c>
      <c r="AQ2625" s="16" t="str">
        <f>IFERROR(VLOOKUP($P2625,'Kredieten productgroepen functi'!$C:$M,9,FALSE),"n.v.t.")</f>
        <v>Natuur</v>
      </c>
      <c r="AR2625" s="16" t="str">
        <f>IFERROR(VLOOKUP($P2625,'Kredieten productgroepen functi'!$C:$M,10,FALSE),"n.v.t.")</f>
        <v>6</v>
      </c>
      <c r="AS2625" s="16" t="str">
        <f>IFERROR(VLOOKUP($P2625,'Kredieten productgroepen functi'!$C:$M,11,FALSE),"n.v.t.")</f>
        <v>Recreatie en natuur</v>
      </c>
      <c r="AT2625" s="16" t="str">
        <f t="shared" si="125"/>
        <v>Lasten</v>
      </c>
      <c r="AU2625" s="16" t="str">
        <f>IFERROR(VLOOKUP($R2625,Kostensoorten!$C:$J,7,FALSE),"n.v.t.")</f>
        <v>2.3.1</v>
      </c>
      <c r="AV2625" s="16" t="str">
        <f>IFERROR(VLOOKUP($R2625,Kostensoorten!$C:$J,8,FALSE),"n.v.t.")</f>
        <v>Aankopen niet duurzame goedere</v>
      </c>
    </row>
    <row r="2626" spans="6:48">
      <c r="F2626" s="2" t="s">
        <v>6823</v>
      </c>
      <c r="G2626" s="2" t="s">
        <v>39</v>
      </c>
      <c r="H2626" s="2" t="s">
        <v>39</v>
      </c>
      <c r="I2626" s="18">
        <v>588.21</v>
      </c>
      <c r="P2626" s="16" t="str">
        <f t="shared" si="123"/>
        <v>662710</v>
      </c>
      <c r="Q2626" s="16" t="str">
        <f>IFERROR(VLOOKUP($P2626,'Kredieten productgroepen functi'!$C:$M,2,FALSE),"n.v.t.")</f>
        <v>Natuurbeheer SNL</v>
      </c>
      <c r="R2626" s="16" t="str">
        <f t="shared" si="124"/>
        <v>423136</v>
      </c>
      <c r="S2626" s="16" t="str">
        <f>IFERROR(VLOOKUP($R2626,Kostensoorten!$C:$J,2,FALSE),"n.v.t.")</f>
        <v>Advertenties</v>
      </c>
      <c r="T2626" s="16" t="s">
        <v>39</v>
      </c>
      <c r="U2626" s="16" t="s">
        <v>39</v>
      </c>
      <c r="V2626" s="16" t="s">
        <v>39</v>
      </c>
      <c r="W2626" s="16" t="s">
        <v>39</v>
      </c>
      <c r="X2626" s="16" t="s">
        <v>39</v>
      </c>
      <c r="Y2626" s="16" t="s">
        <v>39</v>
      </c>
      <c r="Z2626" s="16" t="s">
        <v>39</v>
      </c>
      <c r="AA2626" s="16" t="s">
        <v>39</v>
      </c>
      <c r="AB2626" s="16" t="s">
        <v>39</v>
      </c>
      <c r="AC2626" s="16" t="s">
        <v>39</v>
      </c>
      <c r="AD2626" s="16" t="s">
        <v>39</v>
      </c>
      <c r="AE2626" s="16" t="s">
        <v>39</v>
      </c>
      <c r="AF2626" s="16" t="s">
        <v>39</v>
      </c>
      <c r="AG2626" s="16" t="s">
        <v>39</v>
      </c>
      <c r="AH2626" s="16" t="s">
        <v>39</v>
      </c>
      <c r="AI2626" s="16" t="s">
        <v>39</v>
      </c>
      <c r="AJ2626" s="16" t="s">
        <v>39</v>
      </c>
      <c r="AL2626" s="16" t="s">
        <v>39</v>
      </c>
      <c r="AM2626" s="16" t="s">
        <v>39</v>
      </c>
      <c r="AN2626" s="16" t="str">
        <f>IFERROR(VLOOKUP($P2626,'Kredieten productgroepen functi'!$C:$M,6,FALSE),"n.v.t.")</f>
        <v>6207</v>
      </c>
      <c r="AO2626" s="16" t="str">
        <f>IFERROR(VLOOKUP($P2626,'Kredieten productgroepen functi'!$C:$M,7,FALSE),"n.v.t.")</f>
        <v>Natuurbeheer (PLG)</v>
      </c>
      <c r="AP2626" s="16" t="str">
        <f>IFERROR(VLOOKUP($P2626,'Kredieten productgroepen functi'!$C:$M,8,FALSE),"n.v.t.")</f>
        <v>62</v>
      </c>
      <c r="AQ2626" s="16" t="str">
        <f>IFERROR(VLOOKUP($P2626,'Kredieten productgroepen functi'!$C:$M,9,FALSE),"n.v.t.")</f>
        <v>Natuur</v>
      </c>
      <c r="AR2626" s="16" t="str">
        <f>IFERROR(VLOOKUP($P2626,'Kredieten productgroepen functi'!$C:$M,10,FALSE),"n.v.t.")</f>
        <v>6</v>
      </c>
      <c r="AS2626" s="16" t="str">
        <f>IFERROR(VLOOKUP($P2626,'Kredieten productgroepen functi'!$C:$M,11,FALSE),"n.v.t.")</f>
        <v>Recreatie en natuur</v>
      </c>
      <c r="AT2626" s="16" t="str">
        <f t="shared" si="125"/>
        <v>Lasten</v>
      </c>
      <c r="AU2626" s="16" t="str">
        <f>IFERROR(VLOOKUP($R2626,Kostensoorten!$C:$J,7,FALSE),"n.v.t.")</f>
        <v>2.3.1</v>
      </c>
      <c r="AV2626" s="16" t="str">
        <f>IFERROR(VLOOKUP($R2626,Kostensoorten!$C:$J,8,FALSE),"n.v.t.")</f>
        <v>Aankopen niet duurzame goedere</v>
      </c>
    </row>
    <row r="2627" spans="6:48">
      <c r="F2627" s="2" t="s">
        <v>7134</v>
      </c>
      <c r="G2627" s="2" t="s">
        <v>39</v>
      </c>
      <c r="H2627" s="2" t="s">
        <v>39</v>
      </c>
      <c r="I2627" s="18">
        <v>-8209.92</v>
      </c>
      <c r="P2627" s="16" t="str">
        <f t="shared" si="123"/>
        <v>662710</v>
      </c>
      <c r="Q2627" s="16" t="str">
        <f>IFERROR(VLOOKUP($P2627,'Kredieten productgroepen functi'!$C:$M,2,FALSE),"n.v.t.")</f>
        <v>Natuurbeheer SNL</v>
      </c>
      <c r="R2627" s="16" t="str">
        <f t="shared" si="124"/>
        <v>423139</v>
      </c>
      <c r="S2627" s="16" t="str">
        <f>IFERROR(VLOOKUP($R2627,Kostensoorten!$C:$J,2,FALSE),"n.v.t.")</f>
        <v>Overige diensten van derden</v>
      </c>
      <c r="T2627" s="16" t="s">
        <v>39</v>
      </c>
      <c r="U2627" s="16" t="s">
        <v>39</v>
      </c>
      <c r="V2627" s="16" t="s">
        <v>39</v>
      </c>
      <c r="W2627" s="16" t="s">
        <v>39</v>
      </c>
      <c r="X2627" s="16" t="s">
        <v>39</v>
      </c>
      <c r="Y2627" s="16" t="s">
        <v>39</v>
      </c>
      <c r="Z2627" s="16" t="s">
        <v>39</v>
      </c>
      <c r="AA2627" s="16" t="s">
        <v>39</v>
      </c>
      <c r="AB2627" s="16" t="s">
        <v>39</v>
      </c>
      <c r="AC2627" s="16" t="s">
        <v>39</v>
      </c>
      <c r="AD2627" s="16" t="s">
        <v>39</v>
      </c>
      <c r="AE2627" s="16" t="s">
        <v>39</v>
      </c>
      <c r="AF2627" s="16" t="s">
        <v>39</v>
      </c>
      <c r="AG2627" s="16" t="s">
        <v>39</v>
      </c>
      <c r="AH2627" s="16" t="s">
        <v>39</v>
      </c>
      <c r="AI2627" s="16" t="s">
        <v>39</v>
      </c>
      <c r="AJ2627" s="16" t="s">
        <v>39</v>
      </c>
      <c r="AL2627" s="16" t="s">
        <v>39</v>
      </c>
      <c r="AM2627" s="16" t="s">
        <v>39</v>
      </c>
      <c r="AN2627" s="16" t="str">
        <f>IFERROR(VLOOKUP($P2627,'Kredieten productgroepen functi'!$C:$M,6,FALSE),"n.v.t.")</f>
        <v>6207</v>
      </c>
      <c r="AO2627" s="16" t="str">
        <f>IFERROR(VLOOKUP($P2627,'Kredieten productgroepen functi'!$C:$M,7,FALSE),"n.v.t.")</f>
        <v>Natuurbeheer (PLG)</v>
      </c>
      <c r="AP2627" s="16" t="str">
        <f>IFERROR(VLOOKUP($P2627,'Kredieten productgroepen functi'!$C:$M,8,FALSE),"n.v.t.")</f>
        <v>62</v>
      </c>
      <c r="AQ2627" s="16" t="str">
        <f>IFERROR(VLOOKUP($P2627,'Kredieten productgroepen functi'!$C:$M,9,FALSE),"n.v.t.")</f>
        <v>Natuur</v>
      </c>
      <c r="AR2627" s="16" t="str">
        <f>IFERROR(VLOOKUP($P2627,'Kredieten productgroepen functi'!$C:$M,10,FALSE),"n.v.t.")</f>
        <v>6</v>
      </c>
      <c r="AS2627" s="16" t="str">
        <f>IFERROR(VLOOKUP($P2627,'Kredieten productgroepen functi'!$C:$M,11,FALSE),"n.v.t.")</f>
        <v>Recreatie en natuur</v>
      </c>
      <c r="AT2627" s="16" t="str">
        <f t="shared" si="125"/>
        <v>Lasten</v>
      </c>
      <c r="AU2627" s="16" t="str">
        <f>IFERROR(VLOOKUP($R2627,Kostensoorten!$C:$J,7,FALSE),"n.v.t.")</f>
        <v>2.3.1</v>
      </c>
      <c r="AV2627" s="16" t="str">
        <f>IFERROR(VLOOKUP($R2627,Kostensoorten!$C:$J,8,FALSE),"n.v.t.")</f>
        <v>Aankopen niet duurzame goedere</v>
      </c>
    </row>
    <row r="2628" spans="6:48">
      <c r="F2628" s="2" t="s">
        <v>9949</v>
      </c>
      <c r="G2628" s="2" t="s">
        <v>39</v>
      </c>
      <c r="H2628" s="2" t="s">
        <v>39</v>
      </c>
      <c r="I2628" s="18">
        <v>300</v>
      </c>
      <c r="P2628" s="16" t="str">
        <f t="shared" si="123"/>
        <v>662710</v>
      </c>
      <c r="Q2628" s="16" t="str">
        <f>IFERROR(VLOOKUP($P2628,'Kredieten productgroepen functi'!$C:$M,2,FALSE),"n.v.t.")</f>
        <v>Natuurbeheer SNL</v>
      </c>
      <c r="R2628" s="16" t="str">
        <f t="shared" si="124"/>
        <v>423175</v>
      </c>
      <c r="S2628" s="16" t="str">
        <f>IFERROR(VLOOKUP($R2628,Kostensoorten!$C:$J,2,FALSE),"n.v.t.")</f>
        <v>Vergadering/bijeenkomst Extern</v>
      </c>
      <c r="T2628" s="16" t="s">
        <v>39</v>
      </c>
      <c r="U2628" s="16" t="s">
        <v>39</v>
      </c>
      <c r="V2628" s="16" t="s">
        <v>39</v>
      </c>
      <c r="W2628" s="16" t="s">
        <v>39</v>
      </c>
      <c r="X2628" s="16" t="s">
        <v>39</v>
      </c>
      <c r="Y2628" s="16" t="s">
        <v>39</v>
      </c>
      <c r="Z2628" s="16" t="s">
        <v>39</v>
      </c>
      <c r="AA2628" s="16" t="s">
        <v>39</v>
      </c>
      <c r="AB2628" s="16" t="s">
        <v>39</v>
      </c>
      <c r="AC2628" s="16" t="s">
        <v>39</v>
      </c>
      <c r="AD2628" s="16" t="s">
        <v>39</v>
      </c>
      <c r="AE2628" s="16" t="s">
        <v>39</v>
      </c>
      <c r="AF2628" s="16" t="s">
        <v>39</v>
      </c>
      <c r="AG2628" s="16" t="s">
        <v>39</v>
      </c>
      <c r="AH2628" s="16" t="s">
        <v>39</v>
      </c>
      <c r="AI2628" s="16" t="s">
        <v>39</v>
      </c>
      <c r="AJ2628" s="16" t="s">
        <v>39</v>
      </c>
      <c r="AL2628" s="16" t="s">
        <v>39</v>
      </c>
      <c r="AM2628" s="16" t="s">
        <v>39</v>
      </c>
      <c r="AN2628" s="16" t="str">
        <f>IFERROR(VLOOKUP($P2628,'Kredieten productgroepen functi'!$C:$M,6,FALSE),"n.v.t.")</f>
        <v>6207</v>
      </c>
      <c r="AO2628" s="16" t="str">
        <f>IFERROR(VLOOKUP($P2628,'Kredieten productgroepen functi'!$C:$M,7,FALSE),"n.v.t.")</f>
        <v>Natuurbeheer (PLG)</v>
      </c>
      <c r="AP2628" s="16" t="str">
        <f>IFERROR(VLOOKUP($P2628,'Kredieten productgroepen functi'!$C:$M,8,FALSE),"n.v.t.")</f>
        <v>62</v>
      </c>
      <c r="AQ2628" s="16" t="str">
        <f>IFERROR(VLOOKUP($P2628,'Kredieten productgroepen functi'!$C:$M,9,FALSE),"n.v.t.")</f>
        <v>Natuur</v>
      </c>
      <c r="AR2628" s="16" t="str">
        <f>IFERROR(VLOOKUP($P2628,'Kredieten productgroepen functi'!$C:$M,10,FALSE),"n.v.t.")</f>
        <v>6</v>
      </c>
      <c r="AS2628" s="16" t="str">
        <f>IFERROR(VLOOKUP($P2628,'Kredieten productgroepen functi'!$C:$M,11,FALSE),"n.v.t.")</f>
        <v>Recreatie en natuur</v>
      </c>
      <c r="AT2628" s="16" t="str">
        <f t="shared" si="125"/>
        <v>Lasten</v>
      </c>
      <c r="AU2628" s="16" t="str">
        <f>IFERROR(VLOOKUP($R2628,Kostensoorten!$C:$J,7,FALSE),"n.v.t.")</f>
        <v>2.3.1</v>
      </c>
      <c r="AV2628" s="16" t="str">
        <f>IFERROR(VLOOKUP($R2628,Kostensoorten!$C:$J,8,FALSE),"n.v.t.")</f>
        <v>Aankopen niet duurzame goedere</v>
      </c>
    </row>
    <row r="2629" spans="6:48">
      <c r="F2629" s="2" t="s">
        <v>8878</v>
      </c>
      <c r="G2629" s="2" t="s">
        <v>39</v>
      </c>
      <c r="H2629" s="2" t="s">
        <v>39</v>
      </c>
      <c r="I2629" s="18">
        <v>0</v>
      </c>
      <c r="P2629" s="16" t="str">
        <f t="shared" si="123"/>
        <v>662710</v>
      </c>
      <c r="Q2629" s="16" t="str">
        <f>IFERROR(VLOOKUP($P2629,'Kredieten productgroepen functi'!$C:$M,2,FALSE),"n.v.t.")</f>
        <v>Natuurbeheer SNL</v>
      </c>
      <c r="R2629" s="16" t="str">
        <f t="shared" si="124"/>
        <v>440101</v>
      </c>
      <c r="S2629" s="16" t="str">
        <f>IFERROR(VLOOKUP($R2629,Kostensoorten!$C:$J,2,FALSE),"n.v.t.")</f>
        <v>Subsidies aan producenten</v>
      </c>
      <c r="T2629" s="16" t="s">
        <v>39</v>
      </c>
      <c r="U2629" s="16" t="s">
        <v>39</v>
      </c>
      <c r="V2629" s="16" t="s">
        <v>39</v>
      </c>
      <c r="W2629" s="16" t="s">
        <v>39</v>
      </c>
      <c r="X2629" s="16" t="s">
        <v>39</v>
      </c>
      <c r="Y2629" s="16" t="s">
        <v>39</v>
      </c>
      <c r="Z2629" s="16" t="s">
        <v>39</v>
      </c>
      <c r="AA2629" s="16" t="s">
        <v>39</v>
      </c>
      <c r="AB2629" s="16" t="s">
        <v>39</v>
      </c>
      <c r="AC2629" s="16" t="s">
        <v>39</v>
      </c>
      <c r="AD2629" s="16" t="s">
        <v>39</v>
      </c>
      <c r="AE2629" s="16" t="s">
        <v>39</v>
      </c>
      <c r="AF2629" s="16" t="s">
        <v>39</v>
      </c>
      <c r="AG2629" s="16" t="s">
        <v>39</v>
      </c>
      <c r="AH2629" s="16" t="s">
        <v>39</v>
      </c>
      <c r="AI2629" s="16" t="s">
        <v>39</v>
      </c>
      <c r="AJ2629" s="16" t="s">
        <v>39</v>
      </c>
      <c r="AL2629" s="16" t="s">
        <v>39</v>
      </c>
      <c r="AM2629" s="16" t="s">
        <v>39</v>
      </c>
      <c r="AN2629" s="16" t="str">
        <f>IFERROR(VLOOKUP($P2629,'Kredieten productgroepen functi'!$C:$M,6,FALSE),"n.v.t.")</f>
        <v>6207</v>
      </c>
      <c r="AO2629" s="16" t="str">
        <f>IFERROR(VLOOKUP($P2629,'Kredieten productgroepen functi'!$C:$M,7,FALSE),"n.v.t.")</f>
        <v>Natuurbeheer (PLG)</v>
      </c>
      <c r="AP2629" s="16" t="str">
        <f>IFERROR(VLOOKUP($P2629,'Kredieten productgroepen functi'!$C:$M,8,FALSE),"n.v.t.")</f>
        <v>62</v>
      </c>
      <c r="AQ2629" s="16" t="str">
        <f>IFERROR(VLOOKUP($P2629,'Kredieten productgroepen functi'!$C:$M,9,FALSE),"n.v.t.")</f>
        <v>Natuur</v>
      </c>
      <c r="AR2629" s="16" t="str">
        <f>IFERROR(VLOOKUP($P2629,'Kredieten productgroepen functi'!$C:$M,10,FALSE),"n.v.t.")</f>
        <v>6</v>
      </c>
      <c r="AS2629" s="16" t="str">
        <f>IFERROR(VLOOKUP($P2629,'Kredieten productgroepen functi'!$C:$M,11,FALSE),"n.v.t.")</f>
        <v>Recreatie en natuur</v>
      </c>
      <c r="AT2629" s="16" t="str">
        <f t="shared" si="125"/>
        <v>Lasten</v>
      </c>
      <c r="AU2629" s="16" t="str">
        <f>IFERROR(VLOOKUP($R2629,Kostensoorten!$C:$J,7,FALSE),"n.v.t.")</f>
        <v>4.0.1</v>
      </c>
      <c r="AV2629" s="16" t="str">
        <f>IFERROR(VLOOKUP($R2629,Kostensoorten!$C:$J,8,FALSE),"n.v.t.")</f>
        <v>Subsidies aan producenten</v>
      </c>
    </row>
    <row r="2630" spans="6:48">
      <c r="F2630" s="2" t="s">
        <v>7685</v>
      </c>
      <c r="G2630" s="2" t="s">
        <v>39</v>
      </c>
      <c r="H2630" s="2" t="s">
        <v>39</v>
      </c>
      <c r="I2630" s="18">
        <v>3227640.68</v>
      </c>
      <c r="P2630" s="16" t="str">
        <f t="shared" ref="P2630:P2693" si="126">IF(RIGHT(LEFT(F2630,6),1)=".",LEFT(F2630,5),LEFT(F2630,6))</f>
        <v>662710</v>
      </c>
      <c r="Q2630" s="16" t="str">
        <f>IFERROR(VLOOKUP($P2630,'Kredieten productgroepen functi'!$C:$M,2,FALSE),"n.v.t.")</f>
        <v>Natuurbeheer SNL</v>
      </c>
      <c r="R2630" s="16" t="str">
        <f t="shared" ref="R2630:R2693" si="127">IF(RIGHT(LEFT(F2630,6),1)=".",RIGHT(LEFT(F2630,12),6),RIGHT(LEFT(F2630,13),6))</f>
        <v>440201</v>
      </c>
      <c r="S2630" s="16" t="str">
        <f>IFERROR(VLOOKUP($R2630,Kostensoorten!$C:$J,2,FALSE),"n.v.t.")</f>
        <v>Exploitatiebijdragen aan overheden</v>
      </c>
      <c r="T2630" s="16" t="s">
        <v>39</v>
      </c>
      <c r="U2630" s="16" t="s">
        <v>39</v>
      </c>
      <c r="V2630" s="16" t="s">
        <v>39</v>
      </c>
      <c r="W2630" s="16" t="s">
        <v>39</v>
      </c>
      <c r="X2630" s="16" t="s">
        <v>39</v>
      </c>
      <c r="Y2630" s="16" t="s">
        <v>39</v>
      </c>
      <c r="Z2630" s="16" t="s">
        <v>39</v>
      </c>
      <c r="AA2630" s="16" t="s">
        <v>39</v>
      </c>
      <c r="AB2630" s="16" t="s">
        <v>39</v>
      </c>
      <c r="AC2630" s="16" t="s">
        <v>39</v>
      </c>
      <c r="AD2630" s="16" t="s">
        <v>39</v>
      </c>
      <c r="AE2630" s="16" t="s">
        <v>39</v>
      </c>
      <c r="AF2630" s="16" t="s">
        <v>39</v>
      </c>
      <c r="AG2630" s="16" t="s">
        <v>39</v>
      </c>
      <c r="AH2630" s="16" t="s">
        <v>39</v>
      </c>
      <c r="AI2630" s="16" t="s">
        <v>39</v>
      </c>
      <c r="AJ2630" s="16" t="s">
        <v>39</v>
      </c>
      <c r="AL2630" s="16" t="s">
        <v>39</v>
      </c>
      <c r="AM2630" s="16" t="s">
        <v>39</v>
      </c>
      <c r="AN2630" s="16" t="str">
        <f>IFERROR(VLOOKUP($P2630,'Kredieten productgroepen functi'!$C:$M,6,FALSE),"n.v.t.")</f>
        <v>6207</v>
      </c>
      <c r="AO2630" s="16" t="str">
        <f>IFERROR(VLOOKUP($P2630,'Kredieten productgroepen functi'!$C:$M,7,FALSE),"n.v.t.")</f>
        <v>Natuurbeheer (PLG)</v>
      </c>
      <c r="AP2630" s="16" t="str">
        <f>IFERROR(VLOOKUP($P2630,'Kredieten productgroepen functi'!$C:$M,8,FALSE),"n.v.t.")</f>
        <v>62</v>
      </c>
      <c r="AQ2630" s="16" t="str">
        <f>IFERROR(VLOOKUP($P2630,'Kredieten productgroepen functi'!$C:$M,9,FALSE),"n.v.t.")</f>
        <v>Natuur</v>
      </c>
      <c r="AR2630" s="16" t="str">
        <f>IFERROR(VLOOKUP($P2630,'Kredieten productgroepen functi'!$C:$M,10,FALSE),"n.v.t.")</f>
        <v>6</v>
      </c>
      <c r="AS2630" s="16" t="str">
        <f>IFERROR(VLOOKUP($P2630,'Kredieten productgroepen functi'!$C:$M,11,FALSE),"n.v.t.")</f>
        <v>Recreatie en natuur</v>
      </c>
      <c r="AT2630" s="16" t="str">
        <f t="shared" ref="AT2630:AT2693" si="128">IF(LEFT(R2630,1)="4","Lasten",IF(LEFT(R2630,1)="8","Baten","n.v.t."))</f>
        <v>Lasten</v>
      </c>
      <c r="AU2630" s="16" t="str">
        <f>IFERROR(VLOOKUP($R2630,Kostensoorten!$C:$J,7,FALSE),"n.v.t.")</f>
        <v>4.0.2</v>
      </c>
      <c r="AV2630" s="16" t="str">
        <f>IFERROR(VLOOKUP($R2630,Kostensoorten!$C:$J,8,FALSE),"n.v.t.")</f>
        <v>Inkomensoverdrachten aan overh</v>
      </c>
    </row>
    <row r="2631" spans="6:48">
      <c r="F2631" s="2" t="s">
        <v>8879</v>
      </c>
      <c r="G2631" s="2" t="s">
        <v>39</v>
      </c>
      <c r="H2631" s="2" t="s">
        <v>39</v>
      </c>
      <c r="I2631" s="18">
        <v>39040.49</v>
      </c>
      <c r="P2631" s="16" t="str">
        <f t="shared" si="126"/>
        <v>662710</v>
      </c>
      <c r="Q2631" s="16" t="str">
        <f>IFERROR(VLOOKUP($P2631,'Kredieten productgroepen functi'!$C:$M,2,FALSE),"n.v.t.")</f>
        <v>Natuurbeheer SNL</v>
      </c>
      <c r="R2631" s="16" t="str">
        <f t="shared" si="127"/>
        <v>440202</v>
      </c>
      <c r="S2631" s="16" t="str">
        <f>IFERROR(VLOOKUP($R2631,Kostensoorten!$C:$J,2,FALSE),"n.v.t.")</f>
        <v>Overige inkomensoverdr. aan overhdn</v>
      </c>
      <c r="T2631" s="16" t="s">
        <v>39</v>
      </c>
      <c r="U2631" s="16" t="s">
        <v>39</v>
      </c>
      <c r="V2631" s="16" t="s">
        <v>39</v>
      </c>
      <c r="W2631" s="16" t="s">
        <v>39</v>
      </c>
      <c r="X2631" s="16" t="s">
        <v>39</v>
      </c>
      <c r="Y2631" s="16" t="s">
        <v>39</v>
      </c>
      <c r="Z2631" s="16" t="s">
        <v>39</v>
      </c>
      <c r="AA2631" s="16" t="s">
        <v>39</v>
      </c>
      <c r="AB2631" s="16" t="s">
        <v>39</v>
      </c>
      <c r="AC2631" s="16" t="s">
        <v>39</v>
      </c>
      <c r="AD2631" s="16" t="s">
        <v>39</v>
      </c>
      <c r="AE2631" s="16" t="s">
        <v>39</v>
      </c>
      <c r="AF2631" s="16" t="s">
        <v>39</v>
      </c>
      <c r="AG2631" s="16" t="s">
        <v>39</v>
      </c>
      <c r="AH2631" s="16" t="s">
        <v>39</v>
      </c>
      <c r="AI2631" s="16" t="s">
        <v>39</v>
      </c>
      <c r="AJ2631" s="16" t="s">
        <v>39</v>
      </c>
      <c r="AL2631" s="16" t="s">
        <v>39</v>
      </c>
      <c r="AM2631" s="16" t="s">
        <v>39</v>
      </c>
      <c r="AN2631" s="16" t="str">
        <f>IFERROR(VLOOKUP($P2631,'Kredieten productgroepen functi'!$C:$M,6,FALSE),"n.v.t.")</f>
        <v>6207</v>
      </c>
      <c r="AO2631" s="16" t="str">
        <f>IFERROR(VLOOKUP($P2631,'Kredieten productgroepen functi'!$C:$M,7,FALSE),"n.v.t.")</f>
        <v>Natuurbeheer (PLG)</v>
      </c>
      <c r="AP2631" s="16" t="str">
        <f>IFERROR(VLOOKUP($P2631,'Kredieten productgroepen functi'!$C:$M,8,FALSE),"n.v.t.")</f>
        <v>62</v>
      </c>
      <c r="AQ2631" s="16" t="str">
        <f>IFERROR(VLOOKUP($P2631,'Kredieten productgroepen functi'!$C:$M,9,FALSE),"n.v.t.")</f>
        <v>Natuur</v>
      </c>
      <c r="AR2631" s="16" t="str">
        <f>IFERROR(VLOOKUP($P2631,'Kredieten productgroepen functi'!$C:$M,10,FALSE),"n.v.t.")</f>
        <v>6</v>
      </c>
      <c r="AS2631" s="16" t="str">
        <f>IFERROR(VLOOKUP($P2631,'Kredieten productgroepen functi'!$C:$M,11,FALSE),"n.v.t.")</f>
        <v>Recreatie en natuur</v>
      </c>
      <c r="AT2631" s="16" t="str">
        <f t="shared" si="128"/>
        <v>Lasten</v>
      </c>
      <c r="AU2631" s="16" t="str">
        <f>IFERROR(VLOOKUP($R2631,Kostensoorten!$C:$J,7,FALSE),"n.v.t.")</f>
        <v>4.0.2</v>
      </c>
      <c r="AV2631" s="16" t="str">
        <f>IFERROR(VLOOKUP($R2631,Kostensoorten!$C:$J,8,FALSE),"n.v.t.")</f>
        <v>Inkomensoverdrachten aan overh</v>
      </c>
    </row>
    <row r="2632" spans="6:48">
      <c r="F2632" s="2" t="s">
        <v>7686</v>
      </c>
      <c r="G2632" s="2" t="s">
        <v>39</v>
      </c>
      <c r="H2632" s="2" t="s">
        <v>39</v>
      </c>
      <c r="I2632" s="18">
        <v>21118.97</v>
      </c>
      <c r="P2632" s="16" t="str">
        <f t="shared" si="126"/>
        <v>662710</v>
      </c>
      <c r="Q2632" s="16" t="str">
        <f>IFERROR(VLOOKUP($P2632,'Kredieten productgroepen functi'!$C:$M,2,FALSE),"n.v.t.")</f>
        <v>Natuurbeheer SNL</v>
      </c>
      <c r="R2632" s="16" t="str">
        <f t="shared" si="127"/>
        <v>440301</v>
      </c>
      <c r="S2632" s="16" t="str">
        <f>IFERROR(VLOOKUP($R2632,Kostensoorten!$C:$J,2,FALSE),"n.v.t.")</f>
        <v>(Exploitatie)subsidies</v>
      </c>
      <c r="T2632" s="16" t="s">
        <v>39</v>
      </c>
      <c r="U2632" s="16" t="s">
        <v>39</v>
      </c>
      <c r="V2632" s="16" t="s">
        <v>39</v>
      </c>
      <c r="W2632" s="16" t="s">
        <v>39</v>
      </c>
      <c r="X2632" s="16" t="s">
        <v>39</v>
      </c>
      <c r="Y2632" s="16" t="s">
        <v>39</v>
      </c>
      <c r="Z2632" s="16" t="s">
        <v>39</v>
      </c>
      <c r="AA2632" s="16" t="s">
        <v>39</v>
      </c>
      <c r="AB2632" s="16" t="s">
        <v>39</v>
      </c>
      <c r="AC2632" s="16" t="s">
        <v>39</v>
      </c>
      <c r="AD2632" s="16" t="s">
        <v>39</v>
      </c>
      <c r="AE2632" s="16" t="s">
        <v>39</v>
      </c>
      <c r="AF2632" s="16" t="s">
        <v>39</v>
      </c>
      <c r="AG2632" s="16" t="s">
        <v>39</v>
      </c>
      <c r="AH2632" s="16" t="s">
        <v>39</v>
      </c>
      <c r="AI2632" s="16" t="s">
        <v>39</v>
      </c>
      <c r="AJ2632" s="16" t="s">
        <v>39</v>
      </c>
      <c r="AL2632" s="16" t="s">
        <v>39</v>
      </c>
      <c r="AM2632" s="16" t="s">
        <v>39</v>
      </c>
      <c r="AN2632" s="16" t="str">
        <f>IFERROR(VLOOKUP($P2632,'Kredieten productgroepen functi'!$C:$M,6,FALSE),"n.v.t.")</f>
        <v>6207</v>
      </c>
      <c r="AO2632" s="16" t="str">
        <f>IFERROR(VLOOKUP($P2632,'Kredieten productgroepen functi'!$C:$M,7,FALSE),"n.v.t.")</f>
        <v>Natuurbeheer (PLG)</v>
      </c>
      <c r="AP2632" s="16" t="str">
        <f>IFERROR(VLOOKUP($P2632,'Kredieten productgroepen functi'!$C:$M,8,FALSE),"n.v.t.")</f>
        <v>62</v>
      </c>
      <c r="AQ2632" s="16" t="str">
        <f>IFERROR(VLOOKUP($P2632,'Kredieten productgroepen functi'!$C:$M,9,FALSE),"n.v.t.")</f>
        <v>Natuur</v>
      </c>
      <c r="AR2632" s="16" t="str">
        <f>IFERROR(VLOOKUP($P2632,'Kredieten productgroepen functi'!$C:$M,10,FALSE),"n.v.t.")</f>
        <v>6</v>
      </c>
      <c r="AS2632" s="16" t="str">
        <f>IFERROR(VLOOKUP($P2632,'Kredieten productgroepen functi'!$C:$M,11,FALSE),"n.v.t.")</f>
        <v>Recreatie en natuur</v>
      </c>
      <c r="AT2632" s="16" t="str">
        <f t="shared" si="128"/>
        <v>Lasten</v>
      </c>
      <c r="AU2632" s="16" t="str">
        <f>IFERROR(VLOOKUP($R2632,Kostensoorten!$C:$J,7,FALSE),"n.v.t.")</f>
        <v>4.0.3</v>
      </c>
      <c r="AV2632" s="16" t="str">
        <f>IFERROR(VLOOKUP($R2632,Kostensoorten!$C:$J,8,FALSE),"n.v.t.")</f>
        <v>Overige inkomensoverdrachten</v>
      </c>
    </row>
    <row r="2633" spans="6:48">
      <c r="F2633" s="2" t="s">
        <v>7687</v>
      </c>
      <c r="G2633" s="2" t="s">
        <v>39</v>
      </c>
      <c r="H2633" s="2" t="s">
        <v>39</v>
      </c>
      <c r="I2633" s="18">
        <v>-27775.87</v>
      </c>
      <c r="P2633" s="16" t="str">
        <f t="shared" si="126"/>
        <v>662710</v>
      </c>
      <c r="Q2633" s="16" t="str">
        <f>IFERROR(VLOOKUP($P2633,'Kredieten productgroepen functi'!$C:$M,2,FALSE),"n.v.t.")</f>
        <v>Natuurbeheer SNL</v>
      </c>
      <c r="R2633" s="16" t="str">
        <f t="shared" si="127"/>
        <v>440302</v>
      </c>
      <c r="S2633" s="16" t="str">
        <f>IFERROR(VLOOKUP($R2633,Kostensoorten!$C:$J,2,FALSE),"n.v.t.")</f>
        <v>Overige inkomensoverdrachten</v>
      </c>
      <c r="T2633" s="16" t="s">
        <v>39</v>
      </c>
      <c r="U2633" s="16" t="s">
        <v>39</v>
      </c>
      <c r="V2633" s="16" t="s">
        <v>39</v>
      </c>
      <c r="W2633" s="16" t="s">
        <v>39</v>
      </c>
      <c r="X2633" s="16" t="s">
        <v>39</v>
      </c>
      <c r="Y2633" s="16" t="s">
        <v>39</v>
      </c>
      <c r="Z2633" s="16" t="s">
        <v>39</v>
      </c>
      <c r="AA2633" s="16" t="s">
        <v>39</v>
      </c>
      <c r="AB2633" s="16" t="s">
        <v>39</v>
      </c>
      <c r="AC2633" s="16" t="s">
        <v>39</v>
      </c>
      <c r="AD2633" s="16" t="s">
        <v>39</v>
      </c>
      <c r="AE2633" s="16" t="s">
        <v>39</v>
      </c>
      <c r="AF2633" s="16" t="s">
        <v>39</v>
      </c>
      <c r="AG2633" s="16" t="s">
        <v>39</v>
      </c>
      <c r="AH2633" s="16" t="s">
        <v>39</v>
      </c>
      <c r="AI2633" s="16" t="s">
        <v>39</v>
      </c>
      <c r="AJ2633" s="16" t="s">
        <v>39</v>
      </c>
      <c r="AL2633" s="16" t="s">
        <v>39</v>
      </c>
      <c r="AM2633" s="16" t="s">
        <v>39</v>
      </c>
      <c r="AN2633" s="16" t="str">
        <f>IFERROR(VLOOKUP($P2633,'Kredieten productgroepen functi'!$C:$M,6,FALSE),"n.v.t.")</f>
        <v>6207</v>
      </c>
      <c r="AO2633" s="16" t="str">
        <f>IFERROR(VLOOKUP($P2633,'Kredieten productgroepen functi'!$C:$M,7,FALSE),"n.v.t.")</f>
        <v>Natuurbeheer (PLG)</v>
      </c>
      <c r="AP2633" s="16" t="str">
        <f>IFERROR(VLOOKUP($P2633,'Kredieten productgroepen functi'!$C:$M,8,FALSE),"n.v.t.")</f>
        <v>62</v>
      </c>
      <c r="AQ2633" s="16" t="str">
        <f>IFERROR(VLOOKUP($P2633,'Kredieten productgroepen functi'!$C:$M,9,FALSE),"n.v.t.")</f>
        <v>Natuur</v>
      </c>
      <c r="AR2633" s="16" t="str">
        <f>IFERROR(VLOOKUP($P2633,'Kredieten productgroepen functi'!$C:$M,10,FALSE),"n.v.t.")</f>
        <v>6</v>
      </c>
      <c r="AS2633" s="16" t="str">
        <f>IFERROR(VLOOKUP($P2633,'Kredieten productgroepen functi'!$C:$M,11,FALSE),"n.v.t.")</f>
        <v>Recreatie en natuur</v>
      </c>
      <c r="AT2633" s="16" t="str">
        <f t="shared" si="128"/>
        <v>Lasten</v>
      </c>
      <c r="AU2633" s="16" t="str">
        <f>IFERROR(VLOOKUP($R2633,Kostensoorten!$C:$J,7,FALSE),"n.v.t.")</f>
        <v>4.0.3</v>
      </c>
      <c r="AV2633" s="16" t="str">
        <f>IFERROR(VLOOKUP($R2633,Kostensoorten!$C:$J,8,FALSE),"n.v.t.")</f>
        <v>Overige inkomensoverdrachten</v>
      </c>
    </row>
    <row r="2634" spans="6:48">
      <c r="F2634" s="2" t="s">
        <v>9950</v>
      </c>
      <c r="G2634" s="2" t="s">
        <v>39</v>
      </c>
      <c r="H2634" s="2" t="s">
        <v>39</v>
      </c>
      <c r="I2634" s="18">
        <v>4902354</v>
      </c>
      <c r="P2634" s="16" t="str">
        <f t="shared" si="126"/>
        <v>662710</v>
      </c>
      <c r="Q2634" s="16" t="str">
        <f>IFERROR(VLOOKUP($P2634,'Kredieten productgroepen functi'!$C:$M,2,FALSE),"n.v.t.")</f>
        <v>Natuurbeheer SNL</v>
      </c>
      <c r="R2634" s="16" t="str">
        <f t="shared" si="127"/>
        <v>441101</v>
      </c>
      <c r="S2634" s="16" t="str">
        <f>IFERROR(VLOOKUP($R2634,Kostensoorten!$C:$J,2,FALSE),"n.v.t.")</f>
        <v>Investeringsbijdragen aan overheden</v>
      </c>
      <c r="T2634" s="16" t="s">
        <v>39</v>
      </c>
      <c r="U2634" s="16" t="s">
        <v>39</v>
      </c>
      <c r="V2634" s="16" t="s">
        <v>39</v>
      </c>
      <c r="W2634" s="16" t="s">
        <v>39</v>
      </c>
      <c r="X2634" s="16" t="s">
        <v>39</v>
      </c>
      <c r="Y2634" s="16" t="s">
        <v>39</v>
      </c>
      <c r="Z2634" s="16" t="s">
        <v>39</v>
      </c>
      <c r="AA2634" s="16" t="s">
        <v>39</v>
      </c>
      <c r="AB2634" s="16" t="s">
        <v>39</v>
      </c>
      <c r="AC2634" s="16" t="s">
        <v>39</v>
      </c>
      <c r="AD2634" s="16" t="s">
        <v>39</v>
      </c>
      <c r="AE2634" s="16" t="s">
        <v>39</v>
      </c>
      <c r="AF2634" s="16" t="s">
        <v>39</v>
      </c>
      <c r="AG2634" s="16" t="s">
        <v>39</v>
      </c>
      <c r="AH2634" s="16" t="s">
        <v>39</v>
      </c>
      <c r="AI2634" s="16" t="s">
        <v>39</v>
      </c>
      <c r="AJ2634" s="16" t="s">
        <v>39</v>
      </c>
      <c r="AL2634" s="16" t="s">
        <v>39</v>
      </c>
      <c r="AM2634" s="16" t="s">
        <v>39</v>
      </c>
      <c r="AN2634" s="16" t="str">
        <f>IFERROR(VLOOKUP($P2634,'Kredieten productgroepen functi'!$C:$M,6,FALSE),"n.v.t.")</f>
        <v>6207</v>
      </c>
      <c r="AO2634" s="16" t="str">
        <f>IFERROR(VLOOKUP($P2634,'Kredieten productgroepen functi'!$C:$M,7,FALSE),"n.v.t.")</f>
        <v>Natuurbeheer (PLG)</v>
      </c>
      <c r="AP2634" s="16" t="str">
        <f>IFERROR(VLOOKUP($P2634,'Kredieten productgroepen functi'!$C:$M,8,FALSE),"n.v.t.")</f>
        <v>62</v>
      </c>
      <c r="AQ2634" s="16" t="str">
        <f>IFERROR(VLOOKUP($P2634,'Kredieten productgroepen functi'!$C:$M,9,FALSE),"n.v.t.")</f>
        <v>Natuur</v>
      </c>
      <c r="AR2634" s="16" t="str">
        <f>IFERROR(VLOOKUP($P2634,'Kredieten productgroepen functi'!$C:$M,10,FALSE),"n.v.t.")</f>
        <v>6</v>
      </c>
      <c r="AS2634" s="16" t="str">
        <f>IFERROR(VLOOKUP($P2634,'Kredieten productgroepen functi'!$C:$M,11,FALSE),"n.v.t.")</f>
        <v>Recreatie en natuur</v>
      </c>
      <c r="AT2634" s="16" t="str">
        <f t="shared" si="128"/>
        <v>Lasten</v>
      </c>
      <c r="AU2634" s="16" t="str">
        <f>IFERROR(VLOOKUP($R2634,Kostensoorten!$C:$J,7,FALSE),"n.v.t.")</f>
        <v>4.1.1</v>
      </c>
      <c r="AV2634" s="16" t="str">
        <f>IFERROR(VLOOKUP($R2634,Kostensoorten!$C:$J,8,FALSE),"n.v.t.")</f>
        <v>Vermogensoverdrachten aan over</v>
      </c>
    </row>
    <row r="2635" spans="6:48">
      <c r="F2635" s="2" t="s">
        <v>7688</v>
      </c>
      <c r="G2635" s="2" t="s">
        <v>39</v>
      </c>
      <c r="H2635" s="2" t="s">
        <v>39</v>
      </c>
      <c r="I2635" s="18">
        <v>2667.04</v>
      </c>
      <c r="P2635" s="16" t="str">
        <f t="shared" si="126"/>
        <v>662710</v>
      </c>
      <c r="Q2635" s="16" t="str">
        <f>IFERROR(VLOOKUP($P2635,'Kredieten productgroepen functi'!$C:$M,2,FALSE),"n.v.t.")</f>
        <v>Natuurbeheer SNL</v>
      </c>
      <c r="R2635" s="16" t="str">
        <f t="shared" si="127"/>
        <v>441202</v>
      </c>
      <c r="S2635" s="16" t="str">
        <f>IFERROR(VLOOKUP($R2635,Kostensoorten!$C:$J,2,FALSE),"n.v.t.")</f>
        <v>Overige vermogensoverdr. aan derden</v>
      </c>
      <c r="T2635" s="16" t="s">
        <v>39</v>
      </c>
      <c r="U2635" s="16" t="s">
        <v>39</v>
      </c>
      <c r="V2635" s="16" t="s">
        <v>39</v>
      </c>
      <c r="W2635" s="16" t="s">
        <v>39</v>
      </c>
      <c r="X2635" s="16" t="s">
        <v>39</v>
      </c>
      <c r="Y2635" s="16" t="s">
        <v>39</v>
      </c>
      <c r="Z2635" s="16" t="s">
        <v>39</v>
      </c>
      <c r="AA2635" s="16" t="s">
        <v>39</v>
      </c>
      <c r="AB2635" s="16" t="s">
        <v>39</v>
      </c>
      <c r="AC2635" s="16" t="s">
        <v>39</v>
      </c>
      <c r="AD2635" s="16" t="s">
        <v>39</v>
      </c>
      <c r="AE2635" s="16" t="s">
        <v>39</v>
      </c>
      <c r="AF2635" s="16" t="s">
        <v>39</v>
      </c>
      <c r="AG2635" s="16" t="s">
        <v>39</v>
      </c>
      <c r="AH2635" s="16" t="s">
        <v>39</v>
      </c>
      <c r="AI2635" s="16" t="s">
        <v>39</v>
      </c>
      <c r="AJ2635" s="16" t="s">
        <v>39</v>
      </c>
      <c r="AL2635" s="16" t="s">
        <v>39</v>
      </c>
      <c r="AM2635" s="16" t="s">
        <v>39</v>
      </c>
      <c r="AN2635" s="16" t="str">
        <f>IFERROR(VLOOKUP($P2635,'Kredieten productgroepen functi'!$C:$M,6,FALSE),"n.v.t.")</f>
        <v>6207</v>
      </c>
      <c r="AO2635" s="16" t="str">
        <f>IFERROR(VLOOKUP($P2635,'Kredieten productgroepen functi'!$C:$M,7,FALSE),"n.v.t.")</f>
        <v>Natuurbeheer (PLG)</v>
      </c>
      <c r="AP2635" s="16" t="str">
        <f>IFERROR(VLOOKUP($P2635,'Kredieten productgroepen functi'!$C:$M,8,FALSE),"n.v.t.")</f>
        <v>62</v>
      </c>
      <c r="AQ2635" s="16" t="str">
        <f>IFERROR(VLOOKUP($P2635,'Kredieten productgroepen functi'!$C:$M,9,FALSE),"n.v.t.")</f>
        <v>Natuur</v>
      </c>
      <c r="AR2635" s="16" t="str">
        <f>IFERROR(VLOOKUP($P2635,'Kredieten productgroepen functi'!$C:$M,10,FALSE),"n.v.t.")</f>
        <v>6</v>
      </c>
      <c r="AS2635" s="16" t="str">
        <f>IFERROR(VLOOKUP($P2635,'Kredieten productgroepen functi'!$C:$M,11,FALSE),"n.v.t.")</f>
        <v>Recreatie en natuur</v>
      </c>
      <c r="AT2635" s="16" t="str">
        <f t="shared" si="128"/>
        <v>Lasten</v>
      </c>
      <c r="AU2635" s="16" t="str">
        <f>IFERROR(VLOOKUP($R2635,Kostensoorten!$C:$J,7,FALSE),"n.v.t.")</f>
        <v>4.1.2</v>
      </c>
      <c r="AV2635" s="16" t="str">
        <f>IFERROR(VLOOKUP($R2635,Kostensoorten!$C:$J,8,FALSE),"n.v.t.")</f>
        <v>Overige vermogensoverdrachten</v>
      </c>
    </row>
    <row r="2636" spans="6:48">
      <c r="F2636" s="2" t="s">
        <v>6824</v>
      </c>
      <c r="G2636" s="2" t="s">
        <v>39</v>
      </c>
      <c r="H2636" s="2" t="s">
        <v>39</v>
      </c>
      <c r="I2636" s="18">
        <v>87.6</v>
      </c>
      <c r="P2636" s="16" t="str">
        <f t="shared" si="126"/>
        <v>662710</v>
      </c>
      <c r="Q2636" s="16" t="str">
        <f>IFERROR(VLOOKUP($P2636,'Kredieten productgroepen functi'!$C:$M,2,FALSE),"n.v.t.")</f>
        <v>Natuurbeheer SNL</v>
      </c>
      <c r="R2636" s="16" t="str">
        <f t="shared" si="127"/>
        <v>460501</v>
      </c>
      <c r="S2636" s="16" t="str">
        <f>IFERROR(VLOOKUP($R2636,Kostensoorten!$C:$J,2,FALSE),"n.v.t.")</f>
        <v>overige administratieve boekingen</v>
      </c>
      <c r="T2636" s="16" t="s">
        <v>39</v>
      </c>
      <c r="U2636" s="16" t="s">
        <v>39</v>
      </c>
      <c r="V2636" s="16" t="s">
        <v>39</v>
      </c>
      <c r="W2636" s="16" t="s">
        <v>39</v>
      </c>
      <c r="X2636" s="16" t="s">
        <v>39</v>
      </c>
      <c r="Y2636" s="16" t="s">
        <v>39</v>
      </c>
      <c r="Z2636" s="16" t="s">
        <v>39</v>
      </c>
      <c r="AA2636" s="16" t="s">
        <v>39</v>
      </c>
      <c r="AB2636" s="16" t="s">
        <v>39</v>
      </c>
      <c r="AC2636" s="16" t="s">
        <v>39</v>
      </c>
      <c r="AD2636" s="16" t="s">
        <v>39</v>
      </c>
      <c r="AE2636" s="16" t="s">
        <v>39</v>
      </c>
      <c r="AF2636" s="16" t="s">
        <v>39</v>
      </c>
      <c r="AG2636" s="16" t="s">
        <v>39</v>
      </c>
      <c r="AH2636" s="16" t="s">
        <v>39</v>
      </c>
      <c r="AI2636" s="16" t="s">
        <v>39</v>
      </c>
      <c r="AJ2636" s="16" t="s">
        <v>39</v>
      </c>
      <c r="AL2636" s="16" t="s">
        <v>39</v>
      </c>
      <c r="AM2636" s="16" t="s">
        <v>39</v>
      </c>
      <c r="AN2636" s="16" t="str">
        <f>IFERROR(VLOOKUP($P2636,'Kredieten productgroepen functi'!$C:$M,6,FALSE),"n.v.t.")</f>
        <v>6207</v>
      </c>
      <c r="AO2636" s="16" t="str">
        <f>IFERROR(VLOOKUP($P2636,'Kredieten productgroepen functi'!$C:$M,7,FALSE),"n.v.t.")</f>
        <v>Natuurbeheer (PLG)</v>
      </c>
      <c r="AP2636" s="16" t="str">
        <f>IFERROR(VLOOKUP($P2636,'Kredieten productgroepen functi'!$C:$M,8,FALSE),"n.v.t.")</f>
        <v>62</v>
      </c>
      <c r="AQ2636" s="16" t="str">
        <f>IFERROR(VLOOKUP($P2636,'Kredieten productgroepen functi'!$C:$M,9,FALSE),"n.v.t.")</f>
        <v>Natuur</v>
      </c>
      <c r="AR2636" s="16" t="str">
        <f>IFERROR(VLOOKUP($P2636,'Kredieten productgroepen functi'!$C:$M,10,FALSE),"n.v.t.")</f>
        <v>6</v>
      </c>
      <c r="AS2636" s="16" t="str">
        <f>IFERROR(VLOOKUP($P2636,'Kredieten productgroepen functi'!$C:$M,11,FALSE),"n.v.t.")</f>
        <v>Recreatie en natuur</v>
      </c>
      <c r="AT2636" s="16" t="str">
        <f t="shared" si="128"/>
        <v>Lasten</v>
      </c>
      <c r="AU2636" s="16" t="str">
        <f>IFERROR(VLOOKUP($R2636,Kostensoorten!$C:$J,7,FALSE),"n.v.t.")</f>
        <v>6.9</v>
      </c>
      <c r="AV2636" s="16" t="str">
        <f>IFERROR(VLOOKUP($R2636,Kostensoorten!$C:$J,8,FALSE),"n.v.t.")</f>
        <v>Overige administratieve boekinge</v>
      </c>
    </row>
    <row r="2637" spans="6:48">
      <c r="F2637" s="2" t="s">
        <v>8326</v>
      </c>
      <c r="G2637" s="2" t="s">
        <v>39</v>
      </c>
      <c r="H2637" s="2" t="s">
        <v>39</v>
      </c>
      <c r="I2637" s="18">
        <v>360000</v>
      </c>
      <c r="P2637" s="16" t="str">
        <f t="shared" si="126"/>
        <v>662720</v>
      </c>
      <c r="Q2637" s="16" t="str">
        <f>IFERROR(VLOOKUP($P2637,'Kredieten productgroepen functi'!$C:$M,2,FALSE),"n.v.t.")</f>
        <v>St. Landschapsbeh. Gro</v>
      </c>
      <c r="R2637" s="16" t="str">
        <f t="shared" si="127"/>
        <v>440301</v>
      </c>
      <c r="S2637" s="16" t="str">
        <f>IFERROR(VLOOKUP($R2637,Kostensoorten!$C:$J,2,FALSE),"n.v.t.")</f>
        <v>(Exploitatie)subsidies</v>
      </c>
      <c r="T2637" s="16" t="s">
        <v>39</v>
      </c>
      <c r="U2637" s="16" t="s">
        <v>39</v>
      </c>
      <c r="V2637" s="16" t="s">
        <v>39</v>
      </c>
      <c r="W2637" s="16" t="s">
        <v>39</v>
      </c>
      <c r="X2637" s="16" t="s">
        <v>39</v>
      </c>
      <c r="Y2637" s="16" t="s">
        <v>39</v>
      </c>
      <c r="Z2637" s="16" t="s">
        <v>39</v>
      </c>
      <c r="AA2637" s="16" t="s">
        <v>39</v>
      </c>
      <c r="AB2637" s="16" t="s">
        <v>39</v>
      </c>
      <c r="AC2637" s="16" t="s">
        <v>39</v>
      </c>
      <c r="AD2637" s="16" t="s">
        <v>39</v>
      </c>
      <c r="AE2637" s="16" t="s">
        <v>39</v>
      </c>
      <c r="AF2637" s="16" t="s">
        <v>39</v>
      </c>
      <c r="AG2637" s="16" t="s">
        <v>39</v>
      </c>
      <c r="AH2637" s="16" t="s">
        <v>39</v>
      </c>
      <c r="AI2637" s="16" t="s">
        <v>39</v>
      </c>
      <c r="AJ2637" s="16" t="s">
        <v>39</v>
      </c>
      <c r="AL2637" s="16" t="s">
        <v>39</v>
      </c>
      <c r="AM2637" s="16" t="s">
        <v>39</v>
      </c>
      <c r="AN2637" s="16" t="str">
        <f>IFERROR(VLOOKUP($P2637,'Kredieten productgroepen functi'!$C:$M,6,FALSE),"n.v.t.")</f>
        <v>6207</v>
      </c>
      <c r="AO2637" s="16" t="str">
        <f>IFERROR(VLOOKUP($P2637,'Kredieten productgroepen functi'!$C:$M,7,FALSE),"n.v.t.")</f>
        <v>Natuurbeheer (PLG)</v>
      </c>
      <c r="AP2637" s="16" t="str">
        <f>IFERROR(VLOOKUP($P2637,'Kredieten productgroepen functi'!$C:$M,8,FALSE),"n.v.t.")</f>
        <v>62</v>
      </c>
      <c r="AQ2637" s="16" t="str">
        <f>IFERROR(VLOOKUP($P2637,'Kredieten productgroepen functi'!$C:$M,9,FALSE),"n.v.t.")</f>
        <v>Natuur</v>
      </c>
      <c r="AR2637" s="16" t="str">
        <f>IFERROR(VLOOKUP($P2637,'Kredieten productgroepen functi'!$C:$M,10,FALSE),"n.v.t.")</f>
        <v>6</v>
      </c>
      <c r="AS2637" s="16" t="str">
        <f>IFERROR(VLOOKUP($P2637,'Kredieten productgroepen functi'!$C:$M,11,FALSE),"n.v.t.")</f>
        <v>Recreatie en natuur</v>
      </c>
      <c r="AT2637" s="16" t="str">
        <f t="shared" si="128"/>
        <v>Lasten</v>
      </c>
      <c r="AU2637" s="16" t="str">
        <f>IFERROR(VLOOKUP($R2637,Kostensoorten!$C:$J,7,FALSE),"n.v.t.")</f>
        <v>4.0.3</v>
      </c>
      <c r="AV2637" s="16" t="str">
        <f>IFERROR(VLOOKUP($R2637,Kostensoorten!$C:$J,8,FALSE),"n.v.t.")</f>
        <v>Overige inkomensoverdrachten</v>
      </c>
    </row>
    <row r="2638" spans="6:48">
      <c r="F2638" s="2" t="s">
        <v>7689</v>
      </c>
      <c r="G2638" s="2" t="s">
        <v>39</v>
      </c>
      <c r="H2638" s="2" t="s">
        <v>39</v>
      </c>
      <c r="I2638" s="18">
        <v>425200</v>
      </c>
      <c r="P2638" s="16" t="str">
        <f t="shared" si="126"/>
        <v>662725</v>
      </c>
      <c r="Q2638" s="16" t="str">
        <f>IFERROR(VLOOKUP($P2638,'Kredieten productgroepen functi'!$C:$M,2,FALSE),"n.v.t.")</f>
        <v>St. Gro. Landschap</v>
      </c>
      <c r="R2638" s="16" t="str">
        <f t="shared" si="127"/>
        <v>440301</v>
      </c>
      <c r="S2638" s="16" t="str">
        <f>IFERROR(VLOOKUP($R2638,Kostensoorten!$C:$J,2,FALSE),"n.v.t.")</f>
        <v>(Exploitatie)subsidies</v>
      </c>
      <c r="T2638" s="16" t="s">
        <v>39</v>
      </c>
      <c r="U2638" s="16" t="s">
        <v>39</v>
      </c>
      <c r="V2638" s="16" t="s">
        <v>39</v>
      </c>
      <c r="W2638" s="16" t="s">
        <v>39</v>
      </c>
      <c r="X2638" s="16" t="s">
        <v>39</v>
      </c>
      <c r="Y2638" s="16" t="s">
        <v>39</v>
      </c>
      <c r="Z2638" s="16" t="s">
        <v>39</v>
      </c>
      <c r="AA2638" s="16" t="s">
        <v>39</v>
      </c>
      <c r="AB2638" s="16" t="s">
        <v>39</v>
      </c>
      <c r="AC2638" s="16" t="s">
        <v>39</v>
      </c>
      <c r="AD2638" s="16" t="s">
        <v>39</v>
      </c>
      <c r="AE2638" s="16" t="s">
        <v>39</v>
      </c>
      <c r="AF2638" s="16" t="s">
        <v>39</v>
      </c>
      <c r="AG2638" s="16" t="s">
        <v>39</v>
      </c>
      <c r="AH2638" s="16" t="s">
        <v>39</v>
      </c>
      <c r="AI2638" s="16" t="s">
        <v>39</v>
      </c>
      <c r="AJ2638" s="16" t="s">
        <v>39</v>
      </c>
      <c r="AL2638" s="16" t="s">
        <v>39</v>
      </c>
      <c r="AM2638" s="16" t="s">
        <v>39</v>
      </c>
      <c r="AN2638" s="16" t="str">
        <f>IFERROR(VLOOKUP($P2638,'Kredieten productgroepen functi'!$C:$M,6,FALSE),"n.v.t.")</f>
        <v>6207</v>
      </c>
      <c r="AO2638" s="16" t="str">
        <f>IFERROR(VLOOKUP($P2638,'Kredieten productgroepen functi'!$C:$M,7,FALSE),"n.v.t.")</f>
        <v>Natuurbeheer (PLG)</v>
      </c>
      <c r="AP2638" s="16" t="str">
        <f>IFERROR(VLOOKUP($P2638,'Kredieten productgroepen functi'!$C:$M,8,FALSE),"n.v.t.")</f>
        <v>62</v>
      </c>
      <c r="AQ2638" s="16" t="str">
        <f>IFERROR(VLOOKUP($P2638,'Kredieten productgroepen functi'!$C:$M,9,FALSE),"n.v.t.")</f>
        <v>Natuur</v>
      </c>
      <c r="AR2638" s="16" t="str">
        <f>IFERROR(VLOOKUP($P2638,'Kredieten productgroepen functi'!$C:$M,10,FALSE),"n.v.t.")</f>
        <v>6</v>
      </c>
      <c r="AS2638" s="16" t="str">
        <f>IFERROR(VLOOKUP($P2638,'Kredieten productgroepen functi'!$C:$M,11,FALSE),"n.v.t.")</f>
        <v>Recreatie en natuur</v>
      </c>
      <c r="AT2638" s="16" t="str">
        <f t="shared" si="128"/>
        <v>Lasten</v>
      </c>
      <c r="AU2638" s="16" t="str">
        <f>IFERROR(VLOOKUP($R2638,Kostensoorten!$C:$J,7,FALSE),"n.v.t.")</f>
        <v>4.0.3</v>
      </c>
      <c r="AV2638" s="16" t="str">
        <f>IFERROR(VLOOKUP($R2638,Kostensoorten!$C:$J,8,FALSE),"n.v.t.")</f>
        <v>Overige inkomensoverdrachten</v>
      </c>
    </row>
    <row r="2639" spans="6:48">
      <c r="F2639" s="2" t="s">
        <v>7690</v>
      </c>
      <c r="G2639" s="2" t="s">
        <v>39</v>
      </c>
      <c r="H2639" s="2" t="s">
        <v>39</v>
      </c>
      <c r="I2639" s="18">
        <v>129800</v>
      </c>
      <c r="P2639" s="16" t="str">
        <f t="shared" si="126"/>
        <v>662730</v>
      </c>
      <c r="Q2639" s="16" t="str">
        <f>IFERROR(VLOOKUP($P2639,'Kredieten productgroepen functi'!$C:$M,2,FALSE),"n.v.t.")</f>
        <v>Werkgroep Grauwe Kiekendief</v>
      </c>
      <c r="R2639" s="16" t="str">
        <f t="shared" si="127"/>
        <v>440301</v>
      </c>
      <c r="S2639" s="16" t="str">
        <f>IFERROR(VLOOKUP($R2639,Kostensoorten!$C:$J,2,FALSE),"n.v.t.")</f>
        <v>(Exploitatie)subsidies</v>
      </c>
      <c r="T2639" s="16" t="s">
        <v>39</v>
      </c>
      <c r="U2639" s="16" t="s">
        <v>39</v>
      </c>
      <c r="V2639" s="16" t="s">
        <v>39</v>
      </c>
      <c r="W2639" s="16" t="s">
        <v>39</v>
      </c>
      <c r="X2639" s="16" t="s">
        <v>39</v>
      </c>
      <c r="Y2639" s="16" t="s">
        <v>39</v>
      </c>
      <c r="Z2639" s="16" t="s">
        <v>39</v>
      </c>
      <c r="AA2639" s="16" t="s">
        <v>39</v>
      </c>
      <c r="AB2639" s="16" t="s">
        <v>39</v>
      </c>
      <c r="AC2639" s="16" t="s">
        <v>39</v>
      </c>
      <c r="AD2639" s="16" t="s">
        <v>39</v>
      </c>
      <c r="AE2639" s="16" t="s">
        <v>39</v>
      </c>
      <c r="AF2639" s="16" t="s">
        <v>39</v>
      </c>
      <c r="AG2639" s="16" t="s">
        <v>39</v>
      </c>
      <c r="AH2639" s="16" t="s">
        <v>39</v>
      </c>
      <c r="AI2639" s="16" t="s">
        <v>39</v>
      </c>
      <c r="AJ2639" s="16" t="s">
        <v>39</v>
      </c>
      <c r="AL2639" s="16" t="s">
        <v>39</v>
      </c>
      <c r="AM2639" s="16" t="s">
        <v>39</v>
      </c>
      <c r="AN2639" s="16" t="str">
        <f>IFERROR(VLOOKUP($P2639,'Kredieten productgroepen functi'!$C:$M,6,FALSE),"n.v.t.")</f>
        <v>6207</v>
      </c>
      <c r="AO2639" s="16" t="str">
        <f>IFERROR(VLOOKUP($P2639,'Kredieten productgroepen functi'!$C:$M,7,FALSE),"n.v.t.")</f>
        <v>Natuurbeheer (PLG)</v>
      </c>
      <c r="AP2639" s="16" t="str">
        <f>IFERROR(VLOOKUP($P2639,'Kredieten productgroepen functi'!$C:$M,8,FALSE),"n.v.t.")</f>
        <v>62</v>
      </c>
      <c r="AQ2639" s="16" t="str">
        <f>IFERROR(VLOOKUP($P2639,'Kredieten productgroepen functi'!$C:$M,9,FALSE),"n.v.t.")</f>
        <v>Natuur</v>
      </c>
      <c r="AR2639" s="16" t="str">
        <f>IFERROR(VLOOKUP($P2639,'Kredieten productgroepen functi'!$C:$M,10,FALSE),"n.v.t.")</f>
        <v>6</v>
      </c>
      <c r="AS2639" s="16" t="str">
        <f>IFERROR(VLOOKUP($P2639,'Kredieten productgroepen functi'!$C:$M,11,FALSE),"n.v.t.")</f>
        <v>Recreatie en natuur</v>
      </c>
      <c r="AT2639" s="16" t="str">
        <f t="shared" si="128"/>
        <v>Lasten</v>
      </c>
      <c r="AU2639" s="16" t="str">
        <f>IFERROR(VLOOKUP($R2639,Kostensoorten!$C:$J,7,FALSE),"n.v.t.")</f>
        <v>4.0.3</v>
      </c>
      <c r="AV2639" s="16" t="str">
        <f>IFERROR(VLOOKUP($R2639,Kostensoorten!$C:$J,8,FALSE),"n.v.t.")</f>
        <v>Overige inkomensoverdrachten</v>
      </c>
    </row>
    <row r="2640" spans="6:48">
      <c r="F2640" s="2" t="s">
        <v>8327</v>
      </c>
      <c r="G2640" s="2" t="s">
        <v>39</v>
      </c>
      <c r="H2640" s="2" t="s">
        <v>39</v>
      </c>
      <c r="I2640" s="18">
        <v>88250</v>
      </c>
      <c r="P2640" s="16" t="str">
        <f t="shared" si="126"/>
        <v>662735</v>
      </c>
      <c r="Q2640" s="16" t="str">
        <f>IFERROR(VLOOKUP($P2640,'Kredieten productgroepen functi'!$C:$M,2,FALSE),"n.v.t.")</f>
        <v>FBE</v>
      </c>
      <c r="R2640" s="16" t="str">
        <f t="shared" si="127"/>
        <v>440301</v>
      </c>
      <c r="S2640" s="16" t="str">
        <f>IFERROR(VLOOKUP($R2640,Kostensoorten!$C:$J,2,FALSE),"n.v.t.")</f>
        <v>(Exploitatie)subsidies</v>
      </c>
      <c r="T2640" s="16" t="s">
        <v>39</v>
      </c>
      <c r="U2640" s="16" t="s">
        <v>39</v>
      </c>
      <c r="V2640" s="16" t="s">
        <v>39</v>
      </c>
      <c r="W2640" s="16" t="s">
        <v>39</v>
      </c>
      <c r="X2640" s="16" t="s">
        <v>39</v>
      </c>
      <c r="Y2640" s="16" t="s">
        <v>39</v>
      </c>
      <c r="Z2640" s="16" t="s">
        <v>39</v>
      </c>
      <c r="AA2640" s="16" t="s">
        <v>39</v>
      </c>
      <c r="AB2640" s="16" t="s">
        <v>39</v>
      </c>
      <c r="AC2640" s="16" t="s">
        <v>39</v>
      </c>
      <c r="AD2640" s="16" t="s">
        <v>39</v>
      </c>
      <c r="AE2640" s="16" t="s">
        <v>39</v>
      </c>
      <c r="AF2640" s="16" t="s">
        <v>39</v>
      </c>
      <c r="AG2640" s="16" t="s">
        <v>39</v>
      </c>
      <c r="AH2640" s="16" t="s">
        <v>39</v>
      </c>
      <c r="AI2640" s="16" t="s">
        <v>39</v>
      </c>
      <c r="AJ2640" s="16" t="s">
        <v>39</v>
      </c>
      <c r="AL2640" s="16" t="s">
        <v>39</v>
      </c>
      <c r="AM2640" s="16" t="s">
        <v>39</v>
      </c>
      <c r="AN2640" s="16" t="str">
        <f>IFERROR(VLOOKUP($P2640,'Kredieten productgroepen functi'!$C:$M,6,FALSE),"n.v.t.")</f>
        <v>6207</v>
      </c>
      <c r="AO2640" s="16" t="str">
        <f>IFERROR(VLOOKUP($P2640,'Kredieten productgroepen functi'!$C:$M,7,FALSE),"n.v.t.")</f>
        <v>Natuurbeheer (PLG)</v>
      </c>
      <c r="AP2640" s="16" t="str">
        <f>IFERROR(VLOOKUP($P2640,'Kredieten productgroepen functi'!$C:$M,8,FALSE),"n.v.t.")</f>
        <v>62</v>
      </c>
      <c r="AQ2640" s="16" t="str">
        <f>IFERROR(VLOOKUP($P2640,'Kredieten productgroepen functi'!$C:$M,9,FALSE),"n.v.t.")</f>
        <v>Natuur</v>
      </c>
      <c r="AR2640" s="16" t="str">
        <f>IFERROR(VLOOKUP($P2640,'Kredieten productgroepen functi'!$C:$M,10,FALSE),"n.v.t.")</f>
        <v>6</v>
      </c>
      <c r="AS2640" s="16" t="str">
        <f>IFERROR(VLOOKUP($P2640,'Kredieten productgroepen functi'!$C:$M,11,FALSE),"n.v.t.")</f>
        <v>Recreatie en natuur</v>
      </c>
      <c r="AT2640" s="16" t="str">
        <f t="shared" si="128"/>
        <v>Lasten</v>
      </c>
      <c r="AU2640" s="16" t="str">
        <f>IFERROR(VLOOKUP($R2640,Kostensoorten!$C:$J,7,FALSE),"n.v.t.")</f>
        <v>4.0.3</v>
      </c>
      <c r="AV2640" s="16" t="str">
        <f>IFERROR(VLOOKUP($R2640,Kostensoorten!$C:$J,8,FALSE),"n.v.t.")</f>
        <v>Overige inkomensoverdrachten</v>
      </c>
    </row>
    <row r="2641" spans="6:48">
      <c r="F2641" s="2" t="s">
        <v>7331</v>
      </c>
      <c r="G2641" s="2" t="s">
        <v>39</v>
      </c>
      <c r="H2641" s="2" t="s">
        <v>39</v>
      </c>
      <c r="I2641" s="18">
        <v>505637.7</v>
      </c>
      <c r="P2641" s="16" t="str">
        <f t="shared" si="126"/>
        <v>662740</v>
      </c>
      <c r="Q2641" s="16" t="str">
        <f>IFERROR(VLOOKUP($P2641,'Kredieten productgroepen functi'!$C:$M,2,FALSE),"n.v.t.")</f>
        <v>Faunafonds IPO-GWO</v>
      </c>
      <c r="R2641" s="16" t="str">
        <f t="shared" si="127"/>
        <v>423139</v>
      </c>
      <c r="S2641" s="16" t="str">
        <f>IFERROR(VLOOKUP($R2641,Kostensoorten!$C:$J,2,FALSE),"n.v.t.")</f>
        <v>Overige diensten van derden</v>
      </c>
      <c r="T2641" s="16" t="s">
        <v>39</v>
      </c>
      <c r="U2641" s="16" t="s">
        <v>39</v>
      </c>
      <c r="V2641" s="16" t="s">
        <v>39</v>
      </c>
      <c r="W2641" s="16" t="s">
        <v>39</v>
      </c>
      <c r="X2641" s="16" t="s">
        <v>39</v>
      </c>
      <c r="Y2641" s="16" t="s">
        <v>39</v>
      </c>
      <c r="Z2641" s="16" t="s">
        <v>39</v>
      </c>
      <c r="AA2641" s="16" t="s">
        <v>39</v>
      </c>
      <c r="AB2641" s="16" t="s">
        <v>39</v>
      </c>
      <c r="AC2641" s="16" t="s">
        <v>39</v>
      </c>
      <c r="AD2641" s="16" t="s">
        <v>39</v>
      </c>
      <c r="AE2641" s="16" t="s">
        <v>39</v>
      </c>
      <c r="AF2641" s="16" t="s">
        <v>39</v>
      </c>
      <c r="AG2641" s="16" t="s">
        <v>39</v>
      </c>
      <c r="AH2641" s="16" t="s">
        <v>39</v>
      </c>
      <c r="AI2641" s="16" t="s">
        <v>39</v>
      </c>
      <c r="AJ2641" s="16" t="s">
        <v>39</v>
      </c>
      <c r="AL2641" s="16" t="s">
        <v>39</v>
      </c>
      <c r="AM2641" s="16" t="s">
        <v>39</v>
      </c>
      <c r="AN2641" s="16" t="str">
        <f>IFERROR(VLOOKUP($P2641,'Kredieten productgroepen functi'!$C:$M,6,FALSE),"n.v.t.")</f>
        <v>6207</v>
      </c>
      <c r="AO2641" s="16" t="str">
        <f>IFERROR(VLOOKUP($P2641,'Kredieten productgroepen functi'!$C:$M,7,FALSE),"n.v.t.")</f>
        <v>Natuurbeheer (PLG)</v>
      </c>
      <c r="AP2641" s="16" t="str">
        <f>IFERROR(VLOOKUP($P2641,'Kredieten productgroepen functi'!$C:$M,8,FALSE),"n.v.t.")</f>
        <v>62</v>
      </c>
      <c r="AQ2641" s="16" t="str">
        <f>IFERROR(VLOOKUP($P2641,'Kredieten productgroepen functi'!$C:$M,9,FALSE),"n.v.t.")</f>
        <v>Natuur</v>
      </c>
      <c r="AR2641" s="16" t="str">
        <f>IFERROR(VLOOKUP($P2641,'Kredieten productgroepen functi'!$C:$M,10,FALSE),"n.v.t.")</f>
        <v>6</v>
      </c>
      <c r="AS2641" s="16" t="str">
        <f>IFERROR(VLOOKUP($P2641,'Kredieten productgroepen functi'!$C:$M,11,FALSE),"n.v.t.")</f>
        <v>Recreatie en natuur</v>
      </c>
      <c r="AT2641" s="16" t="str">
        <f t="shared" si="128"/>
        <v>Lasten</v>
      </c>
      <c r="AU2641" s="16" t="str">
        <f>IFERROR(VLOOKUP($R2641,Kostensoorten!$C:$J,7,FALSE),"n.v.t.")</f>
        <v>2.3.1</v>
      </c>
      <c r="AV2641" s="16" t="str">
        <f>IFERROR(VLOOKUP($R2641,Kostensoorten!$C:$J,8,FALSE),"n.v.t.")</f>
        <v>Aankopen niet duurzame goedere</v>
      </c>
    </row>
    <row r="2642" spans="6:48">
      <c r="F2642" s="2" t="s">
        <v>8328</v>
      </c>
      <c r="G2642" s="2" t="s">
        <v>39</v>
      </c>
      <c r="H2642" s="2" t="s">
        <v>39</v>
      </c>
      <c r="I2642" s="18">
        <v>668.13</v>
      </c>
      <c r="P2642" s="16" t="str">
        <f t="shared" si="126"/>
        <v>662745</v>
      </c>
      <c r="Q2642" s="16" t="str">
        <f>IFERROR(VLOOKUP($P2642,'Kredieten productgroepen functi'!$C:$M,2,FALSE),"n.v.t.")</f>
        <v>Monitoring natuur en landschap</v>
      </c>
      <c r="R2642" s="16" t="str">
        <f t="shared" si="127"/>
        <v>422010</v>
      </c>
      <c r="S2642" s="16" t="str">
        <f>IFERROR(VLOOKUP($R2642,Kostensoorten!$C:$J,2,FALSE),"n.v.t.")</f>
        <v>Aanschaf werkplek</v>
      </c>
      <c r="T2642" s="16" t="s">
        <v>39</v>
      </c>
      <c r="U2642" s="16" t="s">
        <v>39</v>
      </c>
      <c r="V2642" s="16" t="s">
        <v>39</v>
      </c>
      <c r="W2642" s="16" t="s">
        <v>39</v>
      </c>
      <c r="X2642" s="16" t="s">
        <v>39</v>
      </c>
      <c r="Y2642" s="16" t="s">
        <v>39</v>
      </c>
      <c r="Z2642" s="16" t="s">
        <v>39</v>
      </c>
      <c r="AA2642" s="16" t="s">
        <v>39</v>
      </c>
      <c r="AB2642" s="16" t="s">
        <v>39</v>
      </c>
      <c r="AC2642" s="16" t="s">
        <v>39</v>
      </c>
      <c r="AD2642" s="16" t="s">
        <v>39</v>
      </c>
      <c r="AE2642" s="16" t="s">
        <v>39</v>
      </c>
      <c r="AF2642" s="16" t="s">
        <v>39</v>
      </c>
      <c r="AG2642" s="16" t="s">
        <v>39</v>
      </c>
      <c r="AH2642" s="16" t="s">
        <v>39</v>
      </c>
      <c r="AI2642" s="16" t="s">
        <v>39</v>
      </c>
      <c r="AJ2642" s="16" t="s">
        <v>39</v>
      </c>
      <c r="AL2642" s="16" t="s">
        <v>39</v>
      </c>
      <c r="AM2642" s="16" t="s">
        <v>39</v>
      </c>
      <c r="AN2642" s="16" t="str">
        <f>IFERROR(VLOOKUP($P2642,'Kredieten productgroepen functi'!$C:$M,6,FALSE),"n.v.t.")</f>
        <v>6207</v>
      </c>
      <c r="AO2642" s="16" t="str">
        <f>IFERROR(VLOOKUP($P2642,'Kredieten productgroepen functi'!$C:$M,7,FALSE),"n.v.t.")</f>
        <v>Natuurbeheer (PLG)</v>
      </c>
      <c r="AP2642" s="16" t="str">
        <f>IFERROR(VLOOKUP($P2642,'Kredieten productgroepen functi'!$C:$M,8,FALSE),"n.v.t.")</f>
        <v>62</v>
      </c>
      <c r="AQ2642" s="16" t="str">
        <f>IFERROR(VLOOKUP($P2642,'Kredieten productgroepen functi'!$C:$M,9,FALSE),"n.v.t.")</f>
        <v>Natuur</v>
      </c>
      <c r="AR2642" s="16" t="str">
        <f>IFERROR(VLOOKUP($P2642,'Kredieten productgroepen functi'!$C:$M,10,FALSE),"n.v.t.")</f>
        <v>6</v>
      </c>
      <c r="AS2642" s="16" t="str">
        <f>IFERROR(VLOOKUP($P2642,'Kredieten productgroepen functi'!$C:$M,11,FALSE),"n.v.t.")</f>
        <v>Recreatie en natuur</v>
      </c>
      <c r="AT2642" s="16" t="str">
        <f t="shared" si="128"/>
        <v>Lasten</v>
      </c>
      <c r="AU2642" s="16" t="str">
        <f>IFERROR(VLOOKUP($R2642,Kostensoorten!$C:$J,7,FALSE),"n.v.t.")</f>
        <v>2.2</v>
      </c>
      <c r="AV2642" s="16" t="str">
        <f>IFERROR(VLOOKUP($R2642,Kostensoorten!$C:$J,8,FALSE),"n.v.t.")</f>
        <v>Aankoop van duurzame roerende za</v>
      </c>
    </row>
    <row r="2643" spans="6:48">
      <c r="F2643" s="2" t="s">
        <v>9951</v>
      </c>
      <c r="G2643" s="2" t="s">
        <v>39</v>
      </c>
      <c r="H2643" s="2" t="s">
        <v>39</v>
      </c>
      <c r="I2643" s="18">
        <v>211.5</v>
      </c>
      <c r="P2643" s="16" t="str">
        <f t="shared" si="126"/>
        <v>662745</v>
      </c>
      <c r="Q2643" s="16" t="str">
        <f>IFERROR(VLOOKUP($P2643,'Kredieten productgroepen functi'!$C:$M,2,FALSE),"n.v.t.")</f>
        <v>Monitoring natuur en landschap</v>
      </c>
      <c r="R2643" s="16" t="str">
        <f t="shared" si="127"/>
        <v>423083</v>
      </c>
      <c r="S2643" s="16" t="str">
        <f>IFERROR(VLOOKUP($R2643,Kostensoorten!$C:$J,2,FALSE),"n.v.t.")</f>
        <v>Documentatie abonnement</v>
      </c>
      <c r="T2643" s="16" t="s">
        <v>39</v>
      </c>
      <c r="U2643" s="16" t="s">
        <v>39</v>
      </c>
      <c r="V2643" s="16" t="s">
        <v>39</v>
      </c>
      <c r="W2643" s="16" t="s">
        <v>39</v>
      </c>
      <c r="X2643" s="16" t="s">
        <v>39</v>
      </c>
      <c r="Y2643" s="16" t="s">
        <v>39</v>
      </c>
      <c r="Z2643" s="16" t="s">
        <v>39</v>
      </c>
      <c r="AA2643" s="16" t="s">
        <v>39</v>
      </c>
      <c r="AB2643" s="16" t="s">
        <v>39</v>
      </c>
      <c r="AC2643" s="16" t="s">
        <v>39</v>
      </c>
      <c r="AD2643" s="16" t="s">
        <v>39</v>
      </c>
      <c r="AE2643" s="16" t="s">
        <v>39</v>
      </c>
      <c r="AF2643" s="16" t="s">
        <v>39</v>
      </c>
      <c r="AG2643" s="16" t="s">
        <v>39</v>
      </c>
      <c r="AH2643" s="16" t="s">
        <v>39</v>
      </c>
      <c r="AI2643" s="16" t="s">
        <v>39</v>
      </c>
      <c r="AJ2643" s="16" t="s">
        <v>39</v>
      </c>
      <c r="AL2643" s="16" t="s">
        <v>39</v>
      </c>
      <c r="AM2643" s="16" t="s">
        <v>39</v>
      </c>
      <c r="AN2643" s="16" t="str">
        <f>IFERROR(VLOOKUP($P2643,'Kredieten productgroepen functi'!$C:$M,6,FALSE),"n.v.t.")</f>
        <v>6207</v>
      </c>
      <c r="AO2643" s="16" t="str">
        <f>IFERROR(VLOOKUP($P2643,'Kredieten productgroepen functi'!$C:$M,7,FALSE),"n.v.t.")</f>
        <v>Natuurbeheer (PLG)</v>
      </c>
      <c r="AP2643" s="16" t="str">
        <f>IFERROR(VLOOKUP($P2643,'Kredieten productgroepen functi'!$C:$M,8,FALSE),"n.v.t.")</f>
        <v>62</v>
      </c>
      <c r="AQ2643" s="16" t="str">
        <f>IFERROR(VLOOKUP($P2643,'Kredieten productgroepen functi'!$C:$M,9,FALSE),"n.v.t.")</f>
        <v>Natuur</v>
      </c>
      <c r="AR2643" s="16" t="str">
        <f>IFERROR(VLOOKUP($P2643,'Kredieten productgroepen functi'!$C:$M,10,FALSE),"n.v.t.")</f>
        <v>6</v>
      </c>
      <c r="AS2643" s="16" t="str">
        <f>IFERROR(VLOOKUP($P2643,'Kredieten productgroepen functi'!$C:$M,11,FALSE),"n.v.t.")</f>
        <v>Recreatie en natuur</v>
      </c>
      <c r="AT2643" s="16" t="str">
        <f t="shared" si="128"/>
        <v>Lasten</v>
      </c>
      <c r="AU2643" s="16" t="str">
        <f>IFERROR(VLOOKUP($R2643,Kostensoorten!$C:$J,7,FALSE),"n.v.t.")</f>
        <v>2.3.1</v>
      </c>
      <c r="AV2643" s="16" t="str">
        <f>IFERROR(VLOOKUP($R2643,Kostensoorten!$C:$J,8,FALSE),"n.v.t.")</f>
        <v>Aankopen niet duurzame goedere</v>
      </c>
    </row>
    <row r="2644" spans="6:48">
      <c r="F2644" s="2" t="s">
        <v>6825</v>
      </c>
      <c r="G2644" s="2" t="s">
        <v>39</v>
      </c>
      <c r="H2644" s="2" t="s">
        <v>39</v>
      </c>
      <c r="I2644" s="18">
        <v>60198.37</v>
      </c>
      <c r="P2644" s="16" t="str">
        <f t="shared" si="126"/>
        <v>662745</v>
      </c>
      <c r="Q2644" s="16" t="str">
        <f>IFERROR(VLOOKUP($P2644,'Kredieten productgroepen functi'!$C:$M,2,FALSE),"n.v.t.")</f>
        <v>Monitoring natuur en landschap</v>
      </c>
      <c r="R2644" s="16" t="str">
        <f t="shared" si="127"/>
        <v>423132</v>
      </c>
      <c r="S2644" s="16" t="str">
        <f>IFERROR(VLOOKUP($R2644,Kostensoorten!$C:$J,2,FALSE),"n.v.t.")</f>
        <v>Adviesdiensten door derden</v>
      </c>
      <c r="T2644" s="16" t="s">
        <v>39</v>
      </c>
      <c r="U2644" s="16" t="s">
        <v>39</v>
      </c>
      <c r="V2644" s="16" t="s">
        <v>39</v>
      </c>
      <c r="W2644" s="16" t="s">
        <v>39</v>
      </c>
      <c r="X2644" s="16" t="s">
        <v>39</v>
      </c>
      <c r="Y2644" s="16" t="s">
        <v>39</v>
      </c>
      <c r="Z2644" s="16" t="s">
        <v>39</v>
      </c>
      <c r="AA2644" s="16" t="s">
        <v>39</v>
      </c>
      <c r="AB2644" s="16" t="s">
        <v>39</v>
      </c>
      <c r="AC2644" s="16" t="s">
        <v>39</v>
      </c>
      <c r="AD2644" s="16" t="s">
        <v>39</v>
      </c>
      <c r="AE2644" s="16" t="s">
        <v>39</v>
      </c>
      <c r="AF2644" s="16" t="s">
        <v>39</v>
      </c>
      <c r="AG2644" s="16" t="s">
        <v>39</v>
      </c>
      <c r="AH2644" s="16" t="s">
        <v>39</v>
      </c>
      <c r="AI2644" s="16" t="s">
        <v>39</v>
      </c>
      <c r="AJ2644" s="16" t="s">
        <v>39</v>
      </c>
      <c r="AL2644" s="16" t="s">
        <v>39</v>
      </c>
      <c r="AM2644" s="16" t="s">
        <v>39</v>
      </c>
      <c r="AN2644" s="16" t="str">
        <f>IFERROR(VLOOKUP($P2644,'Kredieten productgroepen functi'!$C:$M,6,FALSE),"n.v.t.")</f>
        <v>6207</v>
      </c>
      <c r="AO2644" s="16" t="str">
        <f>IFERROR(VLOOKUP($P2644,'Kredieten productgroepen functi'!$C:$M,7,FALSE),"n.v.t.")</f>
        <v>Natuurbeheer (PLG)</v>
      </c>
      <c r="AP2644" s="16" t="str">
        <f>IFERROR(VLOOKUP($P2644,'Kredieten productgroepen functi'!$C:$M,8,FALSE),"n.v.t.")</f>
        <v>62</v>
      </c>
      <c r="AQ2644" s="16" t="str">
        <f>IFERROR(VLOOKUP($P2644,'Kredieten productgroepen functi'!$C:$M,9,FALSE),"n.v.t.")</f>
        <v>Natuur</v>
      </c>
      <c r="AR2644" s="16" t="str">
        <f>IFERROR(VLOOKUP($P2644,'Kredieten productgroepen functi'!$C:$M,10,FALSE),"n.v.t.")</f>
        <v>6</v>
      </c>
      <c r="AS2644" s="16" t="str">
        <f>IFERROR(VLOOKUP($P2644,'Kredieten productgroepen functi'!$C:$M,11,FALSE),"n.v.t.")</f>
        <v>Recreatie en natuur</v>
      </c>
      <c r="AT2644" s="16" t="str">
        <f t="shared" si="128"/>
        <v>Lasten</v>
      </c>
      <c r="AU2644" s="16" t="str">
        <f>IFERROR(VLOOKUP($R2644,Kostensoorten!$C:$J,7,FALSE),"n.v.t.")</f>
        <v>2.3.1</v>
      </c>
      <c r="AV2644" s="16" t="str">
        <f>IFERROR(VLOOKUP($R2644,Kostensoorten!$C:$J,8,FALSE),"n.v.t.")</f>
        <v>Aankopen niet duurzame goedere</v>
      </c>
    </row>
    <row r="2645" spans="6:48">
      <c r="F2645" s="2" t="s">
        <v>6826</v>
      </c>
      <c r="G2645" s="2" t="s">
        <v>39</v>
      </c>
      <c r="H2645" s="2" t="s">
        <v>39</v>
      </c>
      <c r="I2645" s="18">
        <v>97137.78</v>
      </c>
      <c r="P2645" s="16" t="str">
        <f t="shared" si="126"/>
        <v>662745</v>
      </c>
      <c r="Q2645" s="16" t="str">
        <f>IFERROR(VLOOKUP($P2645,'Kredieten productgroepen functi'!$C:$M,2,FALSE),"n.v.t.")</f>
        <v>Monitoring natuur en landschap</v>
      </c>
      <c r="R2645" s="16" t="str">
        <f t="shared" si="127"/>
        <v>423139</v>
      </c>
      <c r="S2645" s="16" t="str">
        <f>IFERROR(VLOOKUP($R2645,Kostensoorten!$C:$J,2,FALSE),"n.v.t.")</f>
        <v>Overige diensten van derden</v>
      </c>
      <c r="T2645" s="16" t="s">
        <v>39</v>
      </c>
      <c r="U2645" s="16" t="s">
        <v>39</v>
      </c>
      <c r="V2645" s="16" t="s">
        <v>39</v>
      </c>
      <c r="W2645" s="16" t="s">
        <v>39</v>
      </c>
      <c r="X2645" s="16" t="s">
        <v>39</v>
      </c>
      <c r="Y2645" s="16" t="s">
        <v>39</v>
      </c>
      <c r="Z2645" s="16" t="s">
        <v>39</v>
      </c>
      <c r="AA2645" s="16" t="s">
        <v>39</v>
      </c>
      <c r="AB2645" s="16" t="s">
        <v>39</v>
      </c>
      <c r="AC2645" s="16" t="s">
        <v>39</v>
      </c>
      <c r="AD2645" s="16" t="s">
        <v>39</v>
      </c>
      <c r="AE2645" s="16" t="s">
        <v>39</v>
      </c>
      <c r="AF2645" s="16" t="s">
        <v>39</v>
      </c>
      <c r="AG2645" s="16" t="s">
        <v>39</v>
      </c>
      <c r="AH2645" s="16" t="s">
        <v>39</v>
      </c>
      <c r="AI2645" s="16" t="s">
        <v>39</v>
      </c>
      <c r="AJ2645" s="16" t="s">
        <v>39</v>
      </c>
      <c r="AL2645" s="16" t="s">
        <v>39</v>
      </c>
      <c r="AM2645" s="16" t="s">
        <v>39</v>
      </c>
      <c r="AN2645" s="16" t="str">
        <f>IFERROR(VLOOKUP($P2645,'Kredieten productgroepen functi'!$C:$M,6,FALSE),"n.v.t.")</f>
        <v>6207</v>
      </c>
      <c r="AO2645" s="16" t="str">
        <f>IFERROR(VLOOKUP($P2645,'Kredieten productgroepen functi'!$C:$M,7,FALSE),"n.v.t.")</f>
        <v>Natuurbeheer (PLG)</v>
      </c>
      <c r="AP2645" s="16" t="str">
        <f>IFERROR(VLOOKUP($P2645,'Kredieten productgroepen functi'!$C:$M,8,FALSE),"n.v.t.")</f>
        <v>62</v>
      </c>
      <c r="AQ2645" s="16" t="str">
        <f>IFERROR(VLOOKUP($P2645,'Kredieten productgroepen functi'!$C:$M,9,FALSE),"n.v.t.")</f>
        <v>Natuur</v>
      </c>
      <c r="AR2645" s="16" t="str">
        <f>IFERROR(VLOOKUP($P2645,'Kredieten productgroepen functi'!$C:$M,10,FALSE),"n.v.t.")</f>
        <v>6</v>
      </c>
      <c r="AS2645" s="16" t="str">
        <f>IFERROR(VLOOKUP($P2645,'Kredieten productgroepen functi'!$C:$M,11,FALSE),"n.v.t.")</f>
        <v>Recreatie en natuur</v>
      </c>
      <c r="AT2645" s="16" t="str">
        <f t="shared" si="128"/>
        <v>Lasten</v>
      </c>
      <c r="AU2645" s="16" t="str">
        <f>IFERROR(VLOOKUP($R2645,Kostensoorten!$C:$J,7,FALSE),"n.v.t.")</f>
        <v>2.3.1</v>
      </c>
      <c r="AV2645" s="16" t="str">
        <f>IFERROR(VLOOKUP($R2645,Kostensoorten!$C:$J,8,FALSE),"n.v.t.")</f>
        <v>Aankopen niet duurzame goedere</v>
      </c>
    </row>
    <row r="2646" spans="6:48">
      <c r="F2646" s="2" t="s">
        <v>7691</v>
      </c>
      <c r="G2646" s="2" t="s">
        <v>39</v>
      </c>
      <c r="H2646" s="2" t="s">
        <v>39</v>
      </c>
      <c r="I2646" s="18">
        <v>79780.460000000006</v>
      </c>
      <c r="P2646" s="16" t="str">
        <f t="shared" si="126"/>
        <v>662745</v>
      </c>
      <c r="Q2646" s="16" t="str">
        <f>IFERROR(VLOOKUP($P2646,'Kredieten productgroepen functi'!$C:$M,2,FALSE),"n.v.t.")</f>
        <v>Monitoring natuur en landschap</v>
      </c>
      <c r="R2646" s="16" t="str">
        <f t="shared" si="127"/>
        <v>440301</v>
      </c>
      <c r="S2646" s="16" t="str">
        <f>IFERROR(VLOOKUP($R2646,Kostensoorten!$C:$J,2,FALSE),"n.v.t.")</f>
        <v>(Exploitatie)subsidies</v>
      </c>
      <c r="T2646" s="16" t="s">
        <v>39</v>
      </c>
      <c r="U2646" s="16" t="s">
        <v>39</v>
      </c>
      <c r="V2646" s="16" t="s">
        <v>39</v>
      </c>
      <c r="W2646" s="16" t="s">
        <v>39</v>
      </c>
      <c r="X2646" s="16" t="s">
        <v>39</v>
      </c>
      <c r="Y2646" s="16" t="s">
        <v>39</v>
      </c>
      <c r="Z2646" s="16" t="s">
        <v>39</v>
      </c>
      <c r="AA2646" s="16" t="s">
        <v>39</v>
      </c>
      <c r="AB2646" s="16" t="s">
        <v>39</v>
      </c>
      <c r="AC2646" s="16" t="s">
        <v>39</v>
      </c>
      <c r="AD2646" s="16" t="s">
        <v>39</v>
      </c>
      <c r="AE2646" s="16" t="s">
        <v>39</v>
      </c>
      <c r="AF2646" s="16" t="s">
        <v>39</v>
      </c>
      <c r="AG2646" s="16" t="s">
        <v>39</v>
      </c>
      <c r="AH2646" s="16" t="s">
        <v>39</v>
      </c>
      <c r="AI2646" s="16" t="s">
        <v>39</v>
      </c>
      <c r="AJ2646" s="16" t="s">
        <v>39</v>
      </c>
      <c r="AL2646" s="16" t="s">
        <v>39</v>
      </c>
      <c r="AM2646" s="16" t="s">
        <v>39</v>
      </c>
      <c r="AN2646" s="16" t="str">
        <f>IFERROR(VLOOKUP($P2646,'Kredieten productgroepen functi'!$C:$M,6,FALSE),"n.v.t.")</f>
        <v>6207</v>
      </c>
      <c r="AO2646" s="16" t="str">
        <f>IFERROR(VLOOKUP($P2646,'Kredieten productgroepen functi'!$C:$M,7,FALSE),"n.v.t.")</f>
        <v>Natuurbeheer (PLG)</v>
      </c>
      <c r="AP2646" s="16" t="str">
        <f>IFERROR(VLOOKUP($P2646,'Kredieten productgroepen functi'!$C:$M,8,FALSE),"n.v.t.")</f>
        <v>62</v>
      </c>
      <c r="AQ2646" s="16" t="str">
        <f>IFERROR(VLOOKUP($P2646,'Kredieten productgroepen functi'!$C:$M,9,FALSE),"n.v.t.")</f>
        <v>Natuur</v>
      </c>
      <c r="AR2646" s="16" t="str">
        <f>IFERROR(VLOOKUP($P2646,'Kredieten productgroepen functi'!$C:$M,10,FALSE),"n.v.t.")</f>
        <v>6</v>
      </c>
      <c r="AS2646" s="16" t="str">
        <f>IFERROR(VLOOKUP($P2646,'Kredieten productgroepen functi'!$C:$M,11,FALSE),"n.v.t.")</f>
        <v>Recreatie en natuur</v>
      </c>
      <c r="AT2646" s="16" t="str">
        <f t="shared" si="128"/>
        <v>Lasten</v>
      </c>
      <c r="AU2646" s="16" t="str">
        <f>IFERROR(VLOOKUP($R2646,Kostensoorten!$C:$J,7,FALSE),"n.v.t.")</f>
        <v>4.0.3</v>
      </c>
      <c r="AV2646" s="16" t="str">
        <f>IFERROR(VLOOKUP($R2646,Kostensoorten!$C:$J,8,FALSE),"n.v.t.")</f>
        <v>Overige inkomensoverdrachten</v>
      </c>
    </row>
    <row r="2647" spans="6:48">
      <c r="F2647" s="2" t="s">
        <v>9952</v>
      </c>
      <c r="G2647" s="2" t="s">
        <v>39</v>
      </c>
      <c r="H2647" s="2" t="s">
        <v>39</v>
      </c>
      <c r="I2647" s="18">
        <v>-33170.879999999997</v>
      </c>
      <c r="P2647" s="16" t="str">
        <f t="shared" si="126"/>
        <v>662799</v>
      </c>
      <c r="Q2647" s="16" t="str">
        <f>IFERROR(VLOOKUP($P2647,'Kredieten productgroepen functi'!$C:$M,2,FALSE),"n.v.t.")</f>
        <v>Afwik ILG natuur en beheer</v>
      </c>
      <c r="R2647" s="16" t="str">
        <f t="shared" si="127"/>
        <v>423139</v>
      </c>
      <c r="S2647" s="16" t="str">
        <f>IFERROR(VLOOKUP($R2647,Kostensoorten!$C:$J,2,FALSE),"n.v.t.")</f>
        <v>Overige diensten van derden</v>
      </c>
      <c r="T2647" s="16" t="s">
        <v>39</v>
      </c>
      <c r="U2647" s="16" t="s">
        <v>39</v>
      </c>
      <c r="V2647" s="16" t="s">
        <v>39</v>
      </c>
      <c r="W2647" s="16" t="s">
        <v>39</v>
      </c>
      <c r="X2647" s="16" t="s">
        <v>39</v>
      </c>
      <c r="Y2647" s="16" t="s">
        <v>39</v>
      </c>
      <c r="Z2647" s="16" t="s">
        <v>39</v>
      </c>
      <c r="AA2647" s="16" t="s">
        <v>39</v>
      </c>
      <c r="AB2647" s="16" t="s">
        <v>39</v>
      </c>
      <c r="AC2647" s="16" t="s">
        <v>39</v>
      </c>
      <c r="AD2647" s="16" t="s">
        <v>39</v>
      </c>
      <c r="AE2647" s="16" t="s">
        <v>39</v>
      </c>
      <c r="AF2647" s="16" t="s">
        <v>39</v>
      </c>
      <c r="AG2647" s="16" t="s">
        <v>39</v>
      </c>
      <c r="AH2647" s="16" t="s">
        <v>39</v>
      </c>
      <c r="AI2647" s="16" t="s">
        <v>39</v>
      </c>
      <c r="AJ2647" s="16" t="s">
        <v>39</v>
      </c>
      <c r="AL2647" s="16" t="s">
        <v>39</v>
      </c>
      <c r="AM2647" s="16" t="s">
        <v>39</v>
      </c>
      <c r="AN2647" s="16" t="str">
        <f>IFERROR(VLOOKUP($P2647,'Kredieten productgroepen functi'!$C:$M,6,FALSE),"n.v.t.")</f>
        <v>6207</v>
      </c>
      <c r="AO2647" s="16" t="str">
        <f>IFERROR(VLOOKUP($P2647,'Kredieten productgroepen functi'!$C:$M,7,FALSE),"n.v.t.")</f>
        <v>Natuurbeheer (PLG)</v>
      </c>
      <c r="AP2647" s="16" t="str">
        <f>IFERROR(VLOOKUP($P2647,'Kredieten productgroepen functi'!$C:$M,8,FALSE),"n.v.t.")</f>
        <v>62</v>
      </c>
      <c r="AQ2647" s="16" t="str">
        <f>IFERROR(VLOOKUP($P2647,'Kredieten productgroepen functi'!$C:$M,9,FALSE),"n.v.t.")</f>
        <v>Natuur</v>
      </c>
      <c r="AR2647" s="16" t="str">
        <f>IFERROR(VLOOKUP($P2647,'Kredieten productgroepen functi'!$C:$M,10,FALSE),"n.v.t.")</f>
        <v>6</v>
      </c>
      <c r="AS2647" s="16" t="str">
        <f>IFERROR(VLOOKUP($P2647,'Kredieten productgroepen functi'!$C:$M,11,FALSE),"n.v.t.")</f>
        <v>Recreatie en natuur</v>
      </c>
      <c r="AT2647" s="16" t="str">
        <f t="shared" si="128"/>
        <v>Lasten</v>
      </c>
      <c r="AU2647" s="16" t="str">
        <f>IFERROR(VLOOKUP($R2647,Kostensoorten!$C:$J,7,FALSE),"n.v.t.")</f>
        <v>2.3.1</v>
      </c>
      <c r="AV2647" s="16" t="str">
        <f>IFERROR(VLOOKUP($R2647,Kostensoorten!$C:$J,8,FALSE),"n.v.t.")</f>
        <v>Aankopen niet duurzame goedere</v>
      </c>
    </row>
    <row r="2648" spans="6:48">
      <c r="F2648" s="2" t="s">
        <v>9953</v>
      </c>
      <c r="G2648" s="2" t="s">
        <v>39</v>
      </c>
      <c r="H2648" s="2" t="s">
        <v>39</v>
      </c>
      <c r="I2648" s="18">
        <v>-2567.5</v>
      </c>
      <c r="P2648" s="16" t="str">
        <f t="shared" si="126"/>
        <v>662799</v>
      </c>
      <c r="Q2648" s="16" t="str">
        <f>IFERROR(VLOOKUP($P2648,'Kredieten productgroepen functi'!$C:$M,2,FALSE),"n.v.t.")</f>
        <v>Afwik ILG natuur en beheer</v>
      </c>
      <c r="R2648" s="16" t="str">
        <f t="shared" si="127"/>
        <v>440301</v>
      </c>
      <c r="S2648" s="16" t="str">
        <f>IFERROR(VLOOKUP($R2648,Kostensoorten!$C:$J,2,FALSE),"n.v.t.")</f>
        <v>(Exploitatie)subsidies</v>
      </c>
      <c r="T2648" s="16" t="s">
        <v>39</v>
      </c>
      <c r="U2648" s="16" t="s">
        <v>39</v>
      </c>
      <c r="V2648" s="16" t="s">
        <v>39</v>
      </c>
      <c r="W2648" s="16" t="s">
        <v>39</v>
      </c>
      <c r="X2648" s="16" t="s">
        <v>39</v>
      </c>
      <c r="Y2648" s="16" t="s">
        <v>39</v>
      </c>
      <c r="Z2648" s="16" t="s">
        <v>39</v>
      </c>
      <c r="AA2648" s="16" t="s">
        <v>39</v>
      </c>
      <c r="AB2648" s="16" t="s">
        <v>39</v>
      </c>
      <c r="AC2648" s="16" t="s">
        <v>39</v>
      </c>
      <c r="AD2648" s="16" t="s">
        <v>39</v>
      </c>
      <c r="AE2648" s="16" t="s">
        <v>39</v>
      </c>
      <c r="AF2648" s="16" t="s">
        <v>39</v>
      </c>
      <c r="AG2648" s="16" t="s">
        <v>39</v>
      </c>
      <c r="AH2648" s="16" t="s">
        <v>39</v>
      </c>
      <c r="AI2648" s="16" t="s">
        <v>39</v>
      </c>
      <c r="AJ2648" s="16" t="s">
        <v>39</v>
      </c>
      <c r="AL2648" s="16" t="s">
        <v>39</v>
      </c>
      <c r="AM2648" s="16" t="s">
        <v>39</v>
      </c>
      <c r="AN2648" s="16" t="str">
        <f>IFERROR(VLOOKUP($P2648,'Kredieten productgroepen functi'!$C:$M,6,FALSE),"n.v.t.")</f>
        <v>6207</v>
      </c>
      <c r="AO2648" s="16" t="str">
        <f>IFERROR(VLOOKUP($P2648,'Kredieten productgroepen functi'!$C:$M,7,FALSE),"n.v.t.")</f>
        <v>Natuurbeheer (PLG)</v>
      </c>
      <c r="AP2648" s="16" t="str">
        <f>IFERROR(VLOOKUP($P2648,'Kredieten productgroepen functi'!$C:$M,8,FALSE),"n.v.t.")</f>
        <v>62</v>
      </c>
      <c r="AQ2648" s="16" t="str">
        <f>IFERROR(VLOOKUP($P2648,'Kredieten productgroepen functi'!$C:$M,9,FALSE),"n.v.t.")</f>
        <v>Natuur</v>
      </c>
      <c r="AR2648" s="16" t="str">
        <f>IFERROR(VLOOKUP($P2648,'Kredieten productgroepen functi'!$C:$M,10,FALSE),"n.v.t.")</f>
        <v>6</v>
      </c>
      <c r="AS2648" s="16" t="str">
        <f>IFERROR(VLOOKUP($P2648,'Kredieten productgroepen functi'!$C:$M,11,FALSE),"n.v.t.")</f>
        <v>Recreatie en natuur</v>
      </c>
      <c r="AT2648" s="16" t="str">
        <f t="shared" si="128"/>
        <v>Lasten</v>
      </c>
      <c r="AU2648" s="16" t="str">
        <f>IFERROR(VLOOKUP($R2648,Kostensoorten!$C:$J,7,FALSE),"n.v.t.")</f>
        <v>4.0.3</v>
      </c>
      <c r="AV2648" s="16" t="str">
        <f>IFERROR(VLOOKUP($R2648,Kostensoorten!$C:$J,8,FALSE),"n.v.t.")</f>
        <v>Overige inkomensoverdrachten</v>
      </c>
    </row>
    <row r="2649" spans="6:48">
      <c r="F2649" s="2" t="s">
        <v>9954</v>
      </c>
      <c r="G2649" s="2" t="s">
        <v>39</v>
      </c>
      <c r="H2649" s="2" t="s">
        <v>39</v>
      </c>
      <c r="I2649" s="18">
        <v>50000</v>
      </c>
      <c r="P2649" s="16" t="str">
        <f t="shared" si="126"/>
        <v>662801</v>
      </c>
      <c r="Q2649" s="16" t="str">
        <f>IFERROR(VLOOKUP($P2649,'Kredieten productgroepen functi'!$C:$M,2,FALSE),"n.v.t.")</f>
        <v>Nationaal park Lauwersmeer</v>
      </c>
      <c r="R2649" s="16" t="str">
        <f t="shared" si="127"/>
        <v>440301</v>
      </c>
      <c r="S2649" s="16" t="str">
        <f>IFERROR(VLOOKUP($R2649,Kostensoorten!$C:$J,2,FALSE),"n.v.t.")</f>
        <v>(Exploitatie)subsidies</v>
      </c>
      <c r="T2649" s="16" t="s">
        <v>39</v>
      </c>
      <c r="U2649" s="16" t="s">
        <v>39</v>
      </c>
      <c r="V2649" s="16" t="s">
        <v>39</v>
      </c>
      <c r="W2649" s="16" t="s">
        <v>39</v>
      </c>
      <c r="X2649" s="16" t="s">
        <v>39</v>
      </c>
      <c r="Y2649" s="16" t="s">
        <v>39</v>
      </c>
      <c r="Z2649" s="16" t="s">
        <v>39</v>
      </c>
      <c r="AA2649" s="16" t="s">
        <v>39</v>
      </c>
      <c r="AB2649" s="16" t="s">
        <v>39</v>
      </c>
      <c r="AC2649" s="16" t="s">
        <v>39</v>
      </c>
      <c r="AD2649" s="16" t="s">
        <v>39</v>
      </c>
      <c r="AE2649" s="16" t="s">
        <v>39</v>
      </c>
      <c r="AF2649" s="16" t="s">
        <v>39</v>
      </c>
      <c r="AG2649" s="16" t="s">
        <v>39</v>
      </c>
      <c r="AH2649" s="16" t="s">
        <v>39</v>
      </c>
      <c r="AI2649" s="16" t="s">
        <v>39</v>
      </c>
      <c r="AJ2649" s="16" t="s">
        <v>39</v>
      </c>
      <c r="AL2649" s="16" t="s">
        <v>39</v>
      </c>
      <c r="AM2649" s="16" t="s">
        <v>39</v>
      </c>
      <c r="AN2649" s="16" t="str">
        <f>IFERROR(VLOOKUP($P2649,'Kredieten productgroepen functi'!$C:$M,6,FALSE),"n.v.t.")</f>
        <v>6208</v>
      </c>
      <c r="AO2649" s="16" t="str">
        <f>IFERROR(VLOOKUP($P2649,'Kredieten productgroepen functi'!$C:$M,7,FALSE),"n.v.t.")</f>
        <v>Landschap (PLG)</v>
      </c>
      <c r="AP2649" s="16" t="str">
        <f>IFERROR(VLOOKUP($P2649,'Kredieten productgroepen functi'!$C:$M,8,FALSE),"n.v.t.")</f>
        <v>62</v>
      </c>
      <c r="AQ2649" s="16" t="str">
        <f>IFERROR(VLOOKUP($P2649,'Kredieten productgroepen functi'!$C:$M,9,FALSE),"n.v.t.")</f>
        <v>Natuur</v>
      </c>
      <c r="AR2649" s="16" t="str">
        <f>IFERROR(VLOOKUP($P2649,'Kredieten productgroepen functi'!$C:$M,10,FALSE),"n.v.t.")</f>
        <v>6</v>
      </c>
      <c r="AS2649" s="16" t="str">
        <f>IFERROR(VLOOKUP($P2649,'Kredieten productgroepen functi'!$C:$M,11,FALSE),"n.v.t.")</f>
        <v>Recreatie en natuur</v>
      </c>
      <c r="AT2649" s="16" t="str">
        <f t="shared" si="128"/>
        <v>Lasten</v>
      </c>
      <c r="AU2649" s="16" t="str">
        <f>IFERROR(VLOOKUP($R2649,Kostensoorten!$C:$J,7,FALSE),"n.v.t.")</f>
        <v>4.0.3</v>
      </c>
      <c r="AV2649" s="16" t="str">
        <f>IFERROR(VLOOKUP($R2649,Kostensoorten!$C:$J,8,FALSE),"n.v.t.")</f>
        <v>Overige inkomensoverdrachten</v>
      </c>
    </row>
    <row r="2650" spans="6:48">
      <c r="F2650" s="2" t="s">
        <v>9955</v>
      </c>
      <c r="G2650" s="2" t="s">
        <v>39</v>
      </c>
      <c r="H2650" s="2" t="s">
        <v>39</v>
      </c>
      <c r="I2650" s="18">
        <v>0</v>
      </c>
      <c r="P2650" s="16" t="str">
        <f t="shared" si="126"/>
        <v>662810</v>
      </c>
      <c r="Q2650" s="16" t="str">
        <f>IFERROR(VLOOKUP($P2650,'Kredieten productgroepen functi'!$C:$M,2,FALSE),"n.v.t.")</f>
        <v>Nationaal landschap</v>
      </c>
      <c r="R2650" s="16" t="str">
        <f t="shared" si="127"/>
        <v>440301</v>
      </c>
      <c r="S2650" s="16" t="str">
        <f>IFERROR(VLOOKUP($R2650,Kostensoorten!$C:$J,2,FALSE),"n.v.t.")</f>
        <v>(Exploitatie)subsidies</v>
      </c>
      <c r="T2650" s="16" t="s">
        <v>39</v>
      </c>
      <c r="U2650" s="16" t="s">
        <v>39</v>
      </c>
      <c r="V2650" s="16" t="s">
        <v>39</v>
      </c>
      <c r="W2650" s="16" t="s">
        <v>39</v>
      </c>
      <c r="X2650" s="16" t="s">
        <v>39</v>
      </c>
      <c r="Y2650" s="16" t="s">
        <v>39</v>
      </c>
      <c r="Z2650" s="16" t="s">
        <v>39</v>
      </c>
      <c r="AA2650" s="16" t="s">
        <v>39</v>
      </c>
      <c r="AB2650" s="16" t="s">
        <v>39</v>
      </c>
      <c r="AC2650" s="16" t="s">
        <v>39</v>
      </c>
      <c r="AD2650" s="16" t="s">
        <v>39</v>
      </c>
      <c r="AE2650" s="16" t="s">
        <v>39</v>
      </c>
      <c r="AF2650" s="16" t="s">
        <v>39</v>
      </c>
      <c r="AG2650" s="16" t="s">
        <v>39</v>
      </c>
      <c r="AH2650" s="16" t="s">
        <v>39</v>
      </c>
      <c r="AI2650" s="16" t="s">
        <v>39</v>
      </c>
      <c r="AJ2650" s="16" t="s">
        <v>39</v>
      </c>
      <c r="AL2650" s="16" t="s">
        <v>39</v>
      </c>
      <c r="AM2650" s="16" t="s">
        <v>39</v>
      </c>
      <c r="AN2650" s="16" t="str">
        <f>IFERROR(VLOOKUP($P2650,'Kredieten productgroepen functi'!$C:$M,6,FALSE),"n.v.t.")</f>
        <v>6208</v>
      </c>
      <c r="AO2650" s="16" t="str">
        <f>IFERROR(VLOOKUP($P2650,'Kredieten productgroepen functi'!$C:$M,7,FALSE),"n.v.t.")</f>
        <v>Landschap (PLG)</v>
      </c>
      <c r="AP2650" s="16" t="str">
        <f>IFERROR(VLOOKUP($P2650,'Kredieten productgroepen functi'!$C:$M,8,FALSE),"n.v.t.")</f>
        <v>62</v>
      </c>
      <c r="AQ2650" s="16" t="str">
        <f>IFERROR(VLOOKUP($P2650,'Kredieten productgroepen functi'!$C:$M,9,FALSE),"n.v.t.")</f>
        <v>Natuur</v>
      </c>
      <c r="AR2650" s="16" t="str">
        <f>IFERROR(VLOOKUP($P2650,'Kredieten productgroepen functi'!$C:$M,10,FALSE),"n.v.t.")</f>
        <v>6</v>
      </c>
      <c r="AS2650" s="16" t="str">
        <f>IFERROR(VLOOKUP($P2650,'Kredieten productgroepen functi'!$C:$M,11,FALSE),"n.v.t.")</f>
        <v>Recreatie en natuur</v>
      </c>
      <c r="AT2650" s="16" t="str">
        <f t="shared" si="128"/>
        <v>Lasten</v>
      </c>
      <c r="AU2650" s="16" t="str">
        <f>IFERROR(VLOOKUP($R2650,Kostensoorten!$C:$J,7,FALSE),"n.v.t.")</f>
        <v>4.0.3</v>
      </c>
      <c r="AV2650" s="16" t="str">
        <f>IFERROR(VLOOKUP($R2650,Kostensoorten!$C:$J,8,FALSE),"n.v.t.")</f>
        <v>Overige inkomensoverdrachten</v>
      </c>
    </row>
    <row r="2651" spans="6:48">
      <c r="F2651" s="2" t="s">
        <v>7692</v>
      </c>
      <c r="G2651" s="2" t="s">
        <v>39</v>
      </c>
      <c r="H2651" s="2" t="s">
        <v>39</v>
      </c>
      <c r="I2651" s="18">
        <v>61035</v>
      </c>
      <c r="P2651" s="16" t="str">
        <f t="shared" si="126"/>
        <v>662820</v>
      </c>
      <c r="Q2651" s="16" t="str">
        <f>IFERROR(VLOOKUP($P2651,'Kredieten productgroepen functi'!$C:$M,2,FALSE),"n.v.t.")</f>
        <v>Landschap</v>
      </c>
      <c r="R2651" s="16" t="str">
        <f t="shared" si="127"/>
        <v>423132</v>
      </c>
      <c r="S2651" s="16" t="str">
        <f>IFERROR(VLOOKUP($R2651,Kostensoorten!$C:$J,2,FALSE),"n.v.t.")</f>
        <v>Adviesdiensten door derden</v>
      </c>
      <c r="T2651" s="16" t="s">
        <v>39</v>
      </c>
      <c r="U2651" s="16" t="s">
        <v>39</v>
      </c>
      <c r="V2651" s="16" t="s">
        <v>39</v>
      </c>
      <c r="W2651" s="16" t="s">
        <v>39</v>
      </c>
      <c r="X2651" s="16" t="s">
        <v>39</v>
      </c>
      <c r="Y2651" s="16" t="s">
        <v>39</v>
      </c>
      <c r="Z2651" s="16" t="s">
        <v>39</v>
      </c>
      <c r="AA2651" s="16" t="s">
        <v>39</v>
      </c>
      <c r="AB2651" s="16" t="s">
        <v>39</v>
      </c>
      <c r="AC2651" s="16" t="s">
        <v>39</v>
      </c>
      <c r="AD2651" s="16" t="s">
        <v>39</v>
      </c>
      <c r="AE2651" s="16" t="s">
        <v>39</v>
      </c>
      <c r="AF2651" s="16" t="s">
        <v>39</v>
      </c>
      <c r="AG2651" s="16" t="s">
        <v>39</v>
      </c>
      <c r="AH2651" s="16" t="s">
        <v>39</v>
      </c>
      <c r="AI2651" s="16" t="s">
        <v>39</v>
      </c>
      <c r="AJ2651" s="16" t="s">
        <v>39</v>
      </c>
      <c r="AL2651" s="16" t="s">
        <v>39</v>
      </c>
      <c r="AM2651" s="16" t="s">
        <v>39</v>
      </c>
      <c r="AN2651" s="16" t="str">
        <f>IFERROR(VLOOKUP($P2651,'Kredieten productgroepen functi'!$C:$M,6,FALSE),"n.v.t.")</f>
        <v>6208</v>
      </c>
      <c r="AO2651" s="16" t="str">
        <f>IFERROR(VLOOKUP($P2651,'Kredieten productgroepen functi'!$C:$M,7,FALSE),"n.v.t.")</f>
        <v>Landschap (PLG)</v>
      </c>
      <c r="AP2651" s="16" t="str">
        <f>IFERROR(VLOOKUP($P2651,'Kredieten productgroepen functi'!$C:$M,8,FALSE),"n.v.t.")</f>
        <v>62</v>
      </c>
      <c r="AQ2651" s="16" t="str">
        <f>IFERROR(VLOOKUP($P2651,'Kredieten productgroepen functi'!$C:$M,9,FALSE),"n.v.t.")</f>
        <v>Natuur</v>
      </c>
      <c r="AR2651" s="16" t="str">
        <f>IFERROR(VLOOKUP($P2651,'Kredieten productgroepen functi'!$C:$M,10,FALSE),"n.v.t.")</f>
        <v>6</v>
      </c>
      <c r="AS2651" s="16" t="str">
        <f>IFERROR(VLOOKUP($P2651,'Kredieten productgroepen functi'!$C:$M,11,FALSE),"n.v.t.")</f>
        <v>Recreatie en natuur</v>
      </c>
      <c r="AT2651" s="16" t="str">
        <f t="shared" si="128"/>
        <v>Lasten</v>
      </c>
      <c r="AU2651" s="16" t="str">
        <f>IFERROR(VLOOKUP($R2651,Kostensoorten!$C:$J,7,FALSE),"n.v.t.")</f>
        <v>2.3.1</v>
      </c>
      <c r="AV2651" s="16" t="str">
        <f>IFERROR(VLOOKUP($R2651,Kostensoorten!$C:$J,8,FALSE),"n.v.t.")</f>
        <v>Aankopen niet duurzame goedere</v>
      </c>
    </row>
    <row r="2652" spans="6:48">
      <c r="F2652" s="2" t="s">
        <v>9956</v>
      </c>
      <c r="G2652" s="2" t="s">
        <v>39</v>
      </c>
      <c r="H2652" s="2" t="s">
        <v>39</v>
      </c>
      <c r="I2652" s="18">
        <v>-5272.6</v>
      </c>
      <c r="P2652" s="16" t="str">
        <f t="shared" si="126"/>
        <v>662820</v>
      </c>
      <c r="Q2652" s="16" t="str">
        <f>IFERROR(VLOOKUP($P2652,'Kredieten productgroepen functi'!$C:$M,2,FALSE),"n.v.t.")</f>
        <v>Landschap</v>
      </c>
      <c r="R2652" s="16" t="str">
        <f t="shared" si="127"/>
        <v>423139</v>
      </c>
      <c r="S2652" s="16" t="str">
        <f>IFERROR(VLOOKUP($R2652,Kostensoorten!$C:$J,2,FALSE),"n.v.t.")</f>
        <v>Overige diensten van derden</v>
      </c>
      <c r="T2652" s="16" t="s">
        <v>39</v>
      </c>
      <c r="U2652" s="16" t="s">
        <v>39</v>
      </c>
      <c r="V2652" s="16" t="s">
        <v>39</v>
      </c>
      <c r="W2652" s="16" t="s">
        <v>39</v>
      </c>
      <c r="X2652" s="16" t="s">
        <v>39</v>
      </c>
      <c r="Y2652" s="16" t="s">
        <v>39</v>
      </c>
      <c r="Z2652" s="16" t="s">
        <v>39</v>
      </c>
      <c r="AA2652" s="16" t="s">
        <v>39</v>
      </c>
      <c r="AB2652" s="16" t="s">
        <v>39</v>
      </c>
      <c r="AC2652" s="16" t="s">
        <v>39</v>
      </c>
      <c r="AD2652" s="16" t="s">
        <v>39</v>
      </c>
      <c r="AE2652" s="16" t="s">
        <v>39</v>
      </c>
      <c r="AF2652" s="16" t="s">
        <v>39</v>
      </c>
      <c r="AG2652" s="16" t="s">
        <v>39</v>
      </c>
      <c r="AH2652" s="16" t="s">
        <v>39</v>
      </c>
      <c r="AI2652" s="16" t="s">
        <v>39</v>
      </c>
      <c r="AJ2652" s="16" t="s">
        <v>39</v>
      </c>
      <c r="AL2652" s="16" t="s">
        <v>39</v>
      </c>
      <c r="AM2652" s="16" t="s">
        <v>39</v>
      </c>
      <c r="AN2652" s="16" t="str">
        <f>IFERROR(VLOOKUP($P2652,'Kredieten productgroepen functi'!$C:$M,6,FALSE),"n.v.t.")</f>
        <v>6208</v>
      </c>
      <c r="AO2652" s="16" t="str">
        <f>IFERROR(VLOOKUP($P2652,'Kredieten productgroepen functi'!$C:$M,7,FALSE),"n.v.t.")</f>
        <v>Landschap (PLG)</v>
      </c>
      <c r="AP2652" s="16" t="str">
        <f>IFERROR(VLOOKUP($P2652,'Kredieten productgroepen functi'!$C:$M,8,FALSE),"n.v.t.")</f>
        <v>62</v>
      </c>
      <c r="AQ2652" s="16" t="str">
        <f>IFERROR(VLOOKUP($P2652,'Kredieten productgroepen functi'!$C:$M,9,FALSE),"n.v.t.")</f>
        <v>Natuur</v>
      </c>
      <c r="AR2652" s="16" t="str">
        <f>IFERROR(VLOOKUP($P2652,'Kredieten productgroepen functi'!$C:$M,10,FALSE),"n.v.t.")</f>
        <v>6</v>
      </c>
      <c r="AS2652" s="16" t="str">
        <f>IFERROR(VLOOKUP($P2652,'Kredieten productgroepen functi'!$C:$M,11,FALSE),"n.v.t.")</f>
        <v>Recreatie en natuur</v>
      </c>
      <c r="AT2652" s="16" t="str">
        <f t="shared" si="128"/>
        <v>Lasten</v>
      </c>
      <c r="AU2652" s="16" t="str">
        <f>IFERROR(VLOOKUP($R2652,Kostensoorten!$C:$J,7,FALSE),"n.v.t.")</f>
        <v>2.3.1</v>
      </c>
      <c r="AV2652" s="16" t="str">
        <f>IFERROR(VLOOKUP($R2652,Kostensoorten!$C:$J,8,FALSE),"n.v.t.")</f>
        <v>Aankopen niet duurzame goedere</v>
      </c>
    </row>
    <row r="2653" spans="6:48">
      <c r="F2653" s="2" t="s">
        <v>9957</v>
      </c>
      <c r="G2653" s="2" t="s">
        <v>39</v>
      </c>
      <c r="H2653" s="2" t="s">
        <v>39</v>
      </c>
      <c r="I2653" s="18">
        <v>1808.67</v>
      </c>
      <c r="P2653" s="16" t="str">
        <f t="shared" si="126"/>
        <v>662820</v>
      </c>
      <c r="Q2653" s="16" t="str">
        <f>IFERROR(VLOOKUP($P2653,'Kredieten productgroepen functi'!$C:$M,2,FALSE),"n.v.t.")</f>
        <v>Landschap</v>
      </c>
      <c r="R2653" s="16" t="str">
        <f t="shared" si="127"/>
        <v>423170</v>
      </c>
      <c r="S2653" s="16" t="str">
        <f>IFERROR(VLOOKUP($R2653,Kostensoorten!$C:$J,2,FALSE),"n.v.t.")</f>
        <v>Werklunch/diner zakelijke relaties</v>
      </c>
      <c r="T2653" s="16" t="s">
        <v>39</v>
      </c>
      <c r="U2653" s="16" t="s">
        <v>39</v>
      </c>
      <c r="V2653" s="16" t="s">
        <v>39</v>
      </c>
      <c r="W2653" s="16" t="s">
        <v>39</v>
      </c>
      <c r="X2653" s="16" t="s">
        <v>39</v>
      </c>
      <c r="Y2653" s="16" t="s">
        <v>39</v>
      </c>
      <c r="Z2653" s="16" t="s">
        <v>39</v>
      </c>
      <c r="AA2653" s="16" t="s">
        <v>39</v>
      </c>
      <c r="AB2653" s="16" t="s">
        <v>39</v>
      </c>
      <c r="AC2653" s="16" t="s">
        <v>39</v>
      </c>
      <c r="AD2653" s="16" t="s">
        <v>39</v>
      </c>
      <c r="AE2653" s="16" t="s">
        <v>39</v>
      </c>
      <c r="AF2653" s="16" t="s">
        <v>39</v>
      </c>
      <c r="AG2653" s="16" t="s">
        <v>39</v>
      </c>
      <c r="AH2653" s="16" t="s">
        <v>39</v>
      </c>
      <c r="AI2653" s="16" t="s">
        <v>39</v>
      </c>
      <c r="AJ2653" s="16" t="s">
        <v>39</v>
      </c>
      <c r="AL2653" s="16" t="s">
        <v>39</v>
      </c>
      <c r="AM2653" s="16" t="s">
        <v>39</v>
      </c>
      <c r="AN2653" s="16" t="str">
        <f>IFERROR(VLOOKUP($P2653,'Kredieten productgroepen functi'!$C:$M,6,FALSE),"n.v.t.")</f>
        <v>6208</v>
      </c>
      <c r="AO2653" s="16" t="str">
        <f>IFERROR(VLOOKUP($P2653,'Kredieten productgroepen functi'!$C:$M,7,FALSE),"n.v.t.")</f>
        <v>Landschap (PLG)</v>
      </c>
      <c r="AP2653" s="16" t="str">
        <f>IFERROR(VLOOKUP($P2653,'Kredieten productgroepen functi'!$C:$M,8,FALSE),"n.v.t.")</f>
        <v>62</v>
      </c>
      <c r="AQ2653" s="16" t="str">
        <f>IFERROR(VLOOKUP($P2653,'Kredieten productgroepen functi'!$C:$M,9,FALSE),"n.v.t.")</f>
        <v>Natuur</v>
      </c>
      <c r="AR2653" s="16" t="str">
        <f>IFERROR(VLOOKUP($P2653,'Kredieten productgroepen functi'!$C:$M,10,FALSE),"n.v.t.")</f>
        <v>6</v>
      </c>
      <c r="AS2653" s="16" t="str">
        <f>IFERROR(VLOOKUP($P2653,'Kredieten productgroepen functi'!$C:$M,11,FALSE),"n.v.t.")</f>
        <v>Recreatie en natuur</v>
      </c>
      <c r="AT2653" s="16" t="str">
        <f t="shared" si="128"/>
        <v>Lasten</v>
      </c>
      <c r="AU2653" s="16" t="str">
        <f>IFERROR(VLOOKUP($R2653,Kostensoorten!$C:$J,7,FALSE),"n.v.t.")</f>
        <v>2.3.1</v>
      </c>
      <c r="AV2653" s="16" t="str">
        <f>IFERROR(VLOOKUP($R2653,Kostensoorten!$C:$J,8,FALSE),"n.v.t.")</f>
        <v>Aankopen niet duurzame goedere</v>
      </c>
    </row>
    <row r="2654" spans="6:48">
      <c r="F2654" s="2" t="s">
        <v>7135</v>
      </c>
      <c r="G2654" s="2" t="s">
        <v>39</v>
      </c>
      <c r="H2654" s="2" t="s">
        <v>39</v>
      </c>
      <c r="I2654" s="18">
        <v>-93574.27</v>
      </c>
      <c r="P2654" s="16" t="str">
        <f t="shared" si="126"/>
        <v>662820</v>
      </c>
      <c r="Q2654" s="16" t="str">
        <f>IFERROR(VLOOKUP($P2654,'Kredieten productgroepen functi'!$C:$M,2,FALSE),"n.v.t.")</f>
        <v>Landschap</v>
      </c>
      <c r="R2654" s="16" t="str">
        <f t="shared" si="127"/>
        <v>440301</v>
      </c>
      <c r="S2654" s="16" t="str">
        <f>IFERROR(VLOOKUP($R2654,Kostensoorten!$C:$J,2,FALSE),"n.v.t.")</f>
        <v>(Exploitatie)subsidies</v>
      </c>
      <c r="T2654" s="16" t="s">
        <v>39</v>
      </c>
      <c r="U2654" s="16" t="s">
        <v>39</v>
      </c>
      <c r="V2654" s="16" t="s">
        <v>39</v>
      </c>
      <c r="W2654" s="16" t="s">
        <v>39</v>
      </c>
      <c r="X2654" s="16" t="s">
        <v>39</v>
      </c>
      <c r="Y2654" s="16" t="s">
        <v>39</v>
      </c>
      <c r="Z2654" s="16" t="s">
        <v>39</v>
      </c>
      <c r="AA2654" s="16" t="s">
        <v>39</v>
      </c>
      <c r="AB2654" s="16" t="s">
        <v>39</v>
      </c>
      <c r="AC2654" s="16" t="s">
        <v>39</v>
      </c>
      <c r="AD2654" s="16" t="s">
        <v>39</v>
      </c>
      <c r="AE2654" s="16" t="s">
        <v>39</v>
      </c>
      <c r="AF2654" s="16" t="s">
        <v>39</v>
      </c>
      <c r="AG2654" s="16" t="s">
        <v>39</v>
      </c>
      <c r="AH2654" s="16" t="s">
        <v>39</v>
      </c>
      <c r="AI2654" s="16" t="s">
        <v>39</v>
      </c>
      <c r="AJ2654" s="16" t="s">
        <v>39</v>
      </c>
      <c r="AL2654" s="16" t="s">
        <v>39</v>
      </c>
      <c r="AM2654" s="16" t="s">
        <v>39</v>
      </c>
      <c r="AN2654" s="16" t="str">
        <f>IFERROR(VLOOKUP($P2654,'Kredieten productgroepen functi'!$C:$M,6,FALSE),"n.v.t.")</f>
        <v>6208</v>
      </c>
      <c r="AO2654" s="16" t="str">
        <f>IFERROR(VLOOKUP($P2654,'Kredieten productgroepen functi'!$C:$M,7,FALSE),"n.v.t.")</f>
        <v>Landschap (PLG)</v>
      </c>
      <c r="AP2654" s="16" t="str">
        <f>IFERROR(VLOOKUP($P2654,'Kredieten productgroepen functi'!$C:$M,8,FALSE),"n.v.t.")</f>
        <v>62</v>
      </c>
      <c r="AQ2654" s="16" t="str">
        <f>IFERROR(VLOOKUP($P2654,'Kredieten productgroepen functi'!$C:$M,9,FALSE),"n.v.t.")</f>
        <v>Natuur</v>
      </c>
      <c r="AR2654" s="16" t="str">
        <f>IFERROR(VLOOKUP($P2654,'Kredieten productgroepen functi'!$C:$M,10,FALSE),"n.v.t.")</f>
        <v>6</v>
      </c>
      <c r="AS2654" s="16" t="str">
        <f>IFERROR(VLOOKUP($P2654,'Kredieten productgroepen functi'!$C:$M,11,FALSE),"n.v.t.")</f>
        <v>Recreatie en natuur</v>
      </c>
      <c r="AT2654" s="16" t="str">
        <f t="shared" si="128"/>
        <v>Lasten</v>
      </c>
      <c r="AU2654" s="16" t="str">
        <f>IFERROR(VLOOKUP($R2654,Kostensoorten!$C:$J,7,FALSE),"n.v.t.")</f>
        <v>4.0.3</v>
      </c>
      <c r="AV2654" s="16" t="str">
        <f>IFERROR(VLOOKUP($R2654,Kostensoorten!$C:$J,8,FALSE),"n.v.t.")</f>
        <v>Overige inkomensoverdrachten</v>
      </c>
    </row>
    <row r="2655" spans="6:48">
      <c r="F2655" s="2" t="s">
        <v>9958</v>
      </c>
      <c r="G2655" s="2" t="s">
        <v>39</v>
      </c>
      <c r="H2655" s="2" t="s">
        <v>39</v>
      </c>
      <c r="I2655" s="18">
        <v>11266.5</v>
      </c>
      <c r="P2655" s="16" t="str">
        <f t="shared" si="126"/>
        <v>662850</v>
      </c>
      <c r="Q2655" s="16" t="str">
        <f>IFERROR(VLOOKUP($P2655,'Kredieten productgroepen functi'!$C:$M,2,FALSE),"n.v.t.")</f>
        <v>FPM B: Landschap</v>
      </c>
      <c r="R2655" s="16" t="str">
        <f t="shared" si="127"/>
        <v>440301</v>
      </c>
      <c r="S2655" s="16" t="str">
        <f>IFERROR(VLOOKUP($R2655,Kostensoorten!$C:$J,2,FALSE),"n.v.t.")</f>
        <v>(Exploitatie)subsidies</v>
      </c>
      <c r="T2655" s="16" t="s">
        <v>39</v>
      </c>
      <c r="U2655" s="16" t="s">
        <v>39</v>
      </c>
      <c r="V2655" s="16" t="s">
        <v>39</v>
      </c>
      <c r="W2655" s="16" t="s">
        <v>39</v>
      </c>
      <c r="X2655" s="16" t="s">
        <v>39</v>
      </c>
      <c r="Y2655" s="16" t="s">
        <v>39</v>
      </c>
      <c r="Z2655" s="16" t="s">
        <v>39</v>
      </c>
      <c r="AA2655" s="16" t="s">
        <v>39</v>
      </c>
      <c r="AB2655" s="16" t="s">
        <v>39</v>
      </c>
      <c r="AC2655" s="16" t="s">
        <v>39</v>
      </c>
      <c r="AD2655" s="16" t="s">
        <v>39</v>
      </c>
      <c r="AE2655" s="16" t="s">
        <v>39</v>
      </c>
      <c r="AF2655" s="16" t="s">
        <v>39</v>
      </c>
      <c r="AG2655" s="16" t="s">
        <v>39</v>
      </c>
      <c r="AH2655" s="16" t="s">
        <v>39</v>
      </c>
      <c r="AI2655" s="16" t="s">
        <v>39</v>
      </c>
      <c r="AJ2655" s="16" t="s">
        <v>39</v>
      </c>
      <c r="AL2655" s="16" t="s">
        <v>39</v>
      </c>
      <c r="AM2655" s="16" t="s">
        <v>39</v>
      </c>
      <c r="AN2655" s="16" t="str">
        <f>IFERROR(VLOOKUP($P2655,'Kredieten productgroepen functi'!$C:$M,6,FALSE),"n.v.t.")</f>
        <v>6208</v>
      </c>
      <c r="AO2655" s="16" t="str">
        <f>IFERROR(VLOOKUP($P2655,'Kredieten productgroepen functi'!$C:$M,7,FALSE),"n.v.t.")</f>
        <v>Landschap (PLG)</v>
      </c>
      <c r="AP2655" s="16" t="str">
        <f>IFERROR(VLOOKUP($P2655,'Kredieten productgroepen functi'!$C:$M,8,FALSE),"n.v.t.")</f>
        <v>62</v>
      </c>
      <c r="AQ2655" s="16" t="str">
        <f>IFERROR(VLOOKUP($P2655,'Kredieten productgroepen functi'!$C:$M,9,FALSE),"n.v.t.")</f>
        <v>Natuur</v>
      </c>
      <c r="AR2655" s="16" t="str">
        <f>IFERROR(VLOOKUP($P2655,'Kredieten productgroepen functi'!$C:$M,10,FALSE),"n.v.t.")</f>
        <v>6</v>
      </c>
      <c r="AS2655" s="16" t="str">
        <f>IFERROR(VLOOKUP($P2655,'Kredieten productgroepen functi'!$C:$M,11,FALSE),"n.v.t.")</f>
        <v>Recreatie en natuur</v>
      </c>
      <c r="AT2655" s="16" t="str">
        <f t="shared" si="128"/>
        <v>Lasten</v>
      </c>
      <c r="AU2655" s="16" t="str">
        <f>IFERROR(VLOOKUP($R2655,Kostensoorten!$C:$J,7,FALSE),"n.v.t.")</f>
        <v>4.0.3</v>
      </c>
      <c r="AV2655" s="16" t="str">
        <f>IFERROR(VLOOKUP($R2655,Kostensoorten!$C:$J,8,FALSE),"n.v.t.")</f>
        <v>Overige inkomensoverdrachten</v>
      </c>
    </row>
    <row r="2656" spans="6:48">
      <c r="F2656" s="2" t="s">
        <v>9959</v>
      </c>
      <c r="G2656" s="2" t="s">
        <v>39</v>
      </c>
      <c r="H2656" s="2" t="s">
        <v>39</v>
      </c>
      <c r="I2656" s="18">
        <v>9333.91</v>
      </c>
      <c r="P2656" s="16" t="str">
        <f t="shared" si="126"/>
        <v>662850</v>
      </c>
      <c r="Q2656" s="16" t="str">
        <f>IFERROR(VLOOKUP($P2656,'Kredieten productgroepen functi'!$C:$M,2,FALSE),"n.v.t.")</f>
        <v>FPM B: Landschap</v>
      </c>
      <c r="R2656" s="16" t="str">
        <f t="shared" si="127"/>
        <v>440301</v>
      </c>
      <c r="S2656" s="16" t="str">
        <f>IFERROR(VLOOKUP($R2656,Kostensoorten!$C:$J,2,FALSE),"n.v.t.")</f>
        <v>(Exploitatie)subsidies</v>
      </c>
      <c r="T2656" s="16" t="s">
        <v>39</v>
      </c>
      <c r="U2656" s="16" t="s">
        <v>39</v>
      </c>
      <c r="V2656" s="16" t="s">
        <v>39</v>
      </c>
      <c r="W2656" s="16" t="s">
        <v>39</v>
      </c>
      <c r="X2656" s="16" t="s">
        <v>39</v>
      </c>
      <c r="Y2656" s="16" t="s">
        <v>39</v>
      </c>
      <c r="Z2656" s="16" t="s">
        <v>39</v>
      </c>
      <c r="AA2656" s="16" t="s">
        <v>39</v>
      </c>
      <c r="AB2656" s="16" t="s">
        <v>39</v>
      </c>
      <c r="AC2656" s="16" t="s">
        <v>39</v>
      </c>
      <c r="AD2656" s="16" t="s">
        <v>39</v>
      </c>
      <c r="AE2656" s="16" t="s">
        <v>39</v>
      </c>
      <c r="AF2656" s="16" t="s">
        <v>39</v>
      </c>
      <c r="AG2656" s="16" t="s">
        <v>39</v>
      </c>
      <c r="AH2656" s="16" t="s">
        <v>39</v>
      </c>
      <c r="AI2656" s="16" t="s">
        <v>39</v>
      </c>
      <c r="AJ2656" s="16" t="s">
        <v>39</v>
      </c>
      <c r="AL2656" s="16" t="s">
        <v>39</v>
      </c>
      <c r="AM2656" s="16" t="s">
        <v>39</v>
      </c>
      <c r="AN2656" s="16" t="str">
        <f>IFERROR(VLOOKUP($P2656,'Kredieten productgroepen functi'!$C:$M,6,FALSE),"n.v.t.")</f>
        <v>6208</v>
      </c>
      <c r="AO2656" s="16" t="str">
        <f>IFERROR(VLOOKUP($P2656,'Kredieten productgroepen functi'!$C:$M,7,FALSE),"n.v.t.")</f>
        <v>Landschap (PLG)</v>
      </c>
      <c r="AP2656" s="16" t="str">
        <f>IFERROR(VLOOKUP($P2656,'Kredieten productgroepen functi'!$C:$M,8,FALSE),"n.v.t.")</f>
        <v>62</v>
      </c>
      <c r="AQ2656" s="16" t="str">
        <f>IFERROR(VLOOKUP($P2656,'Kredieten productgroepen functi'!$C:$M,9,FALSE),"n.v.t.")</f>
        <v>Natuur</v>
      </c>
      <c r="AR2656" s="16" t="str">
        <f>IFERROR(VLOOKUP($P2656,'Kredieten productgroepen functi'!$C:$M,10,FALSE),"n.v.t.")</f>
        <v>6</v>
      </c>
      <c r="AS2656" s="16" t="str">
        <f>IFERROR(VLOOKUP($P2656,'Kredieten productgroepen functi'!$C:$M,11,FALSE),"n.v.t.")</f>
        <v>Recreatie en natuur</v>
      </c>
      <c r="AT2656" s="16" t="str">
        <f t="shared" si="128"/>
        <v>Lasten</v>
      </c>
      <c r="AU2656" s="16" t="str">
        <f>IFERROR(VLOOKUP($R2656,Kostensoorten!$C:$J,7,FALSE),"n.v.t.")</f>
        <v>4.0.3</v>
      </c>
      <c r="AV2656" s="16" t="str">
        <f>IFERROR(VLOOKUP($R2656,Kostensoorten!$C:$J,8,FALSE),"n.v.t.")</f>
        <v>Overige inkomensoverdrachten</v>
      </c>
    </row>
    <row r="2657" spans="6:48">
      <c r="F2657" s="2" t="s">
        <v>9960</v>
      </c>
      <c r="G2657" s="2" t="s">
        <v>39</v>
      </c>
      <c r="H2657" s="2" t="s">
        <v>39</v>
      </c>
      <c r="I2657" s="18">
        <v>4089.96</v>
      </c>
      <c r="P2657" s="16" t="str">
        <f t="shared" si="126"/>
        <v>662850</v>
      </c>
      <c r="Q2657" s="16" t="str">
        <f>IFERROR(VLOOKUP($P2657,'Kredieten productgroepen functi'!$C:$M,2,FALSE),"n.v.t.")</f>
        <v>FPM B: Landschap</v>
      </c>
      <c r="R2657" s="16" t="str">
        <f t="shared" si="127"/>
        <v>441201</v>
      </c>
      <c r="S2657" s="16" t="str">
        <f>IFERROR(VLOOKUP($R2657,Kostensoorten!$C:$J,2,FALSE),"n.v.t.")</f>
        <v>Investeringssubsidies aan derden</v>
      </c>
      <c r="T2657" s="16" t="s">
        <v>39</v>
      </c>
      <c r="U2657" s="16" t="s">
        <v>39</v>
      </c>
      <c r="V2657" s="16" t="s">
        <v>39</v>
      </c>
      <c r="W2657" s="16" t="s">
        <v>39</v>
      </c>
      <c r="X2657" s="16" t="s">
        <v>39</v>
      </c>
      <c r="Y2657" s="16" t="s">
        <v>39</v>
      </c>
      <c r="Z2657" s="16" t="s">
        <v>39</v>
      </c>
      <c r="AA2657" s="16" t="s">
        <v>39</v>
      </c>
      <c r="AB2657" s="16" t="s">
        <v>39</v>
      </c>
      <c r="AC2657" s="16" t="s">
        <v>39</v>
      </c>
      <c r="AD2657" s="16" t="s">
        <v>39</v>
      </c>
      <c r="AE2657" s="16" t="s">
        <v>39</v>
      </c>
      <c r="AF2657" s="16" t="s">
        <v>39</v>
      </c>
      <c r="AG2657" s="16" t="s">
        <v>39</v>
      </c>
      <c r="AH2657" s="16" t="s">
        <v>39</v>
      </c>
      <c r="AI2657" s="16" t="s">
        <v>39</v>
      </c>
      <c r="AJ2657" s="16" t="s">
        <v>39</v>
      </c>
      <c r="AL2657" s="16" t="s">
        <v>39</v>
      </c>
      <c r="AM2657" s="16" t="s">
        <v>39</v>
      </c>
      <c r="AN2657" s="16" t="str">
        <f>IFERROR(VLOOKUP($P2657,'Kredieten productgroepen functi'!$C:$M,6,FALSE),"n.v.t.")</f>
        <v>6208</v>
      </c>
      <c r="AO2657" s="16" t="str">
        <f>IFERROR(VLOOKUP($P2657,'Kredieten productgroepen functi'!$C:$M,7,FALSE),"n.v.t.")</f>
        <v>Landschap (PLG)</v>
      </c>
      <c r="AP2657" s="16" t="str">
        <f>IFERROR(VLOOKUP($P2657,'Kredieten productgroepen functi'!$C:$M,8,FALSE),"n.v.t.")</f>
        <v>62</v>
      </c>
      <c r="AQ2657" s="16" t="str">
        <f>IFERROR(VLOOKUP($P2657,'Kredieten productgroepen functi'!$C:$M,9,FALSE),"n.v.t.")</f>
        <v>Natuur</v>
      </c>
      <c r="AR2657" s="16" t="str">
        <f>IFERROR(VLOOKUP($P2657,'Kredieten productgroepen functi'!$C:$M,10,FALSE),"n.v.t.")</f>
        <v>6</v>
      </c>
      <c r="AS2657" s="16" t="str">
        <f>IFERROR(VLOOKUP($P2657,'Kredieten productgroepen functi'!$C:$M,11,FALSE),"n.v.t.")</f>
        <v>Recreatie en natuur</v>
      </c>
      <c r="AT2657" s="16" t="str">
        <f t="shared" si="128"/>
        <v>Lasten</v>
      </c>
      <c r="AU2657" s="16" t="str">
        <f>IFERROR(VLOOKUP($R2657,Kostensoorten!$C:$J,7,FALSE),"n.v.t.")</f>
        <v>4.1.2</v>
      </c>
      <c r="AV2657" s="16" t="str">
        <f>IFERROR(VLOOKUP($R2657,Kostensoorten!$C:$J,8,FALSE),"n.v.t.")</f>
        <v>Overige vermogensoverdrachten</v>
      </c>
    </row>
    <row r="2658" spans="6:48">
      <c r="F2658" s="2" t="s">
        <v>9961</v>
      </c>
      <c r="G2658" s="2" t="s">
        <v>39</v>
      </c>
      <c r="H2658" s="2" t="s">
        <v>39</v>
      </c>
      <c r="I2658" s="18">
        <v>14097</v>
      </c>
      <c r="P2658" s="16" t="str">
        <f t="shared" si="126"/>
        <v>662850</v>
      </c>
      <c r="Q2658" s="16" t="str">
        <f>IFERROR(VLOOKUP($P2658,'Kredieten productgroepen functi'!$C:$M,2,FALSE),"n.v.t.")</f>
        <v>FPM B: Landschap</v>
      </c>
      <c r="R2658" s="16" t="str">
        <f t="shared" si="127"/>
        <v>441201</v>
      </c>
      <c r="S2658" s="16" t="str">
        <f>IFERROR(VLOOKUP($R2658,Kostensoorten!$C:$J,2,FALSE),"n.v.t.")</f>
        <v>Investeringssubsidies aan derden</v>
      </c>
      <c r="T2658" s="16" t="s">
        <v>39</v>
      </c>
      <c r="U2658" s="16" t="s">
        <v>39</v>
      </c>
      <c r="V2658" s="16" t="s">
        <v>39</v>
      </c>
      <c r="W2658" s="16" t="s">
        <v>39</v>
      </c>
      <c r="X2658" s="16" t="s">
        <v>39</v>
      </c>
      <c r="Y2658" s="16" t="s">
        <v>39</v>
      </c>
      <c r="Z2658" s="16" t="s">
        <v>39</v>
      </c>
      <c r="AA2658" s="16" t="s">
        <v>39</v>
      </c>
      <c r="AB2658" s="16" t="s">
        <v>39</v>
      </c>
      <c r="AC2658" s="16" t="s">
        <v>39</v>
      </c>
      <c r="AD2658" s="16" t="s">
        <v>39</v>
      </c>
      <c r="AE2658" s="16" t="s">
        <v>39</v>
      </c>
      <c r="AF2658" s="16" t="s">
        <v>39</v>
      </c>
      <c r="AG2658" s="16" t="s">
        <v>39</v>
      </c>
      <c r="AH2658" s="16" t="s">
        <v>39</v>
      </c>
      <c r="AI2658" s="16" t="s">
        <v>39</v>
      </c>
      <c r="AJ2658" s="16" t="s">
        <v>39</v>
      </c>
      <c r="AL2658" s="16" t="s">
        <v>39</v>
      </c>
      <c r="AM2658" s="16" t="s">
        <v>39</v>
      </c>
      <c r="AN2658" s="16" t="str">
        <f>IFERROR(VLOOKUP($P2658,'Kredieten productgroepen functi'!$C:$M,6,FALSE),"n.v.t.")</f>
        <v>6208</v>
      </c>
      <c r="AO2658" s="16" t="str">
        <f>IFERROR(VLOOKUP($P2658,'Kredieten productgroepen functi'!$C:$M,7,FALSE),"n.v.t.")</f>
        <v>Landschap (PLG)</v>
      </c>
      <c r="AP2658" s="16" t="str">
        <f>IFERROR(VLOOKUP($P2658,'Kredieten productgroepen functi'!$C:$M,8,FALSE),"n.v.t.")</f>
        <v>62</v>
      </c>
      <c r="AQ2658" s="16" t="str">
        <f>IFERROR(VLOOKUP($P2658,'Kredieten productgroepen functi'!$C:$M,9,FALSE),"n.v.t.")</f>
        <v>Natuur</v>
      </c>
      <c r="AR2658" s="16" t="str">
        <f>IFERROR(VLOOKUP($P2658,'Kredieten productgroepen functi'!$C:$M,10,FALSE),"n.v.t.")</f>
        <v>6</v>
      </c>
      <c r="AS2658" s="16" t="str">
        <f>IFERROR(VLOOKUP($P2658,'Kredieten productgroepen functi'!$C:$M,11,FALSE),"n.v.t.")</f>
        <v>Recreatie en natuur</v>
      </c>
      <c r="AT2658" s="16" t="str">
        <f t="shared" si="128"/>
        <v>Lasten</v>
      </c>
      <c r="AU2658" s="16" t="str">
        <f>IFERROR(VLOOKUP($R2658,Kostensoorten!$C:$J,7,FALSE),"n.v.t.")</f>
        <v>4.1.2</v>
      </c>
      <c r="AV2658" s="16" t="str">
        <f>IFERROR(VLOOKUP($R2658,Kostensoorten!$C:$J,8,FALSE),"n.v.t.")</f>
        <v>Overige vermogensoverdrachten</v>
      </c>
    </row>
    <row r="2659" spans="6:48">
      <c r="F2659" s="2" t="s">
        <v>9962</v>
      </c>
      <c r="G2659" s="2" t="s">
        <v>39</v>
      </c>
      <c r="H2659" s="2" t="s">
        <v>39</v>
      </c>
      <c r="I2659" s="18">
        <v>-31200</v>
      </c>
      <c r="P2659" s="16" t="str">
        <f t="shared" si="126"/>
        <v>662899</v>
      </c>
      <c r="Q2659" s="16" t="str">
        <f>IFERROR(VLOOKUP($P2659,'Kredieten productgroepen functi'!$C:$M,2,FALSE),"n.v.t.")</f>
        <v>Afwik ILG landschap PLG1</v>
      </c>
      <c r="R2659" s="16" t="str">
        <f t="shared" si="127"/>
        <v>423139</v>
      </c>
      <c r="S2659" s="16" t="str">
        <f>IFERROR(VLOOKUP($R2659,Kostensoorten!$C:$J,2,FALSE),"n.v.t.")</f>
        <v>Overige diensten van derden</v>
      </c>
      <c r="T2659" s="16" t="s">
        <v>39</v>
      </c>
      <c r="U2659" s="16" t="s">
        <v>39</v>
      </c>
      <c r="V2659" s="16" t="s">
        <v>39</v>
      </c>
      <c r="W2659" s="16" t="s">
        <v>39</v>
      </c>
      <c r="X2659" s="16" t="s">
        <v>39</v>
      </c>
      <c r="Y2659" s="16" t="s">
        <v>39</v>
      </c>
      <c r="Z2659" s="16" t="s">
        <v>39</v>
      </c>
      <c r="AA2659" s="16" t="s">
        <v>39</v>
      </c>
      <c r="AB2659" s="16" t="s">
        <v>39</v>
      </c>
      <c r="AC2659" s="16" t="s">
        <v>39</v>
      </c>
      <c r="AD2659" s="16" t="s">
        <v>39</v>
      </c>
      <c r="AE2659" s="16" t="s">
        <v>39</v>
      </c>
      <c r="AF2659" s="16" t="s">
        <v>39</v>
      </c>
      <c r="AG2659" s="16" t="s">
        <v>39</v>
      </c>
      <c r="AH2659" s="16" t="s">
        <v>39</v>
      </c>
      <c r="AI2659" s="16" t="s">
        <v>39</v>
      </c>
      <c r="AJ2659" s="16" t="s">
        <v>39</v>
      </c>
      <c r="AL2659" s="16" t="s">
        <v>39</v>
      </c>
      <c r="AM2659" s="16" t="s">
        <v>39</v>
      </c>
      <c r="AN2659" s="16" t="str">
        <f>IFERROR(VLOOKUP($P2659,'Kredieten productgroepen functi'!$C:$M,6,FALSE),"n.v.t.")</f>
        <v>6208</v>
      </c>
      <c r="AO2659" s="16" t="str">
        <f>IFERROR(VLOOKUP($P2659,'Kredieten productgroepen functi'!$C:$M,7,FALSE),"n.v.t.")</f>
        <v>Landschap (PLG)</v>
      </c>
      <c r="AP2659" s="16" t="str">
        <f>IFERROR(VLOOKUP($P2659,'Kredieten productgroepen functi'!$C:$M,8,FALSE),"n.v.t.")</f>
        <v>62</v>
      </c>
      <c r="AQ2659" s="16" t="str">
        <f>IFERROR(VLOOKUP($P2659,'Kredieten productgroepen functi'!$C:$M,9,FALSE),"n.v.t.")</f>
        <v>Natuur</v>
      </c>
      <c r="AR2659" s="16" t="str">
        <f>IFERROR(VLOOKUP($P2659,'Kredieten productgroepen functi'!$C:$M,10,FALSE),"n.v.t.")</f>
        <v>6</v>
      </c>
      <c r="AS2659" s="16" t="str">
        <f>IFERROR(VLOOKUP($P2659,'Kredieten productgroepen functi'!$C:$M,11,FALSE),"n.v.t.")</f>
        <v>Recreatie en natuur</v>
      </c>
      <c r="AT2659" s="16" t="str">
        <f t="shared" si="128"/>
        <v>Lasten</v>
      </c>
      <c r="AU2659" s="16" t="str">
        <f>IFERROR(VLOOKUP($R2659,Kostensoorten!$C:$J,7,FALSE),"n.v.t.")</f>
        <v>2.3.1</v>
      </c>
      <c r="AV2659" s="16" t="str">
        <f>IFERROR(VLOOKUP($R2659,Kostensoorten!$C:$J,8,FALSE),"n.v.t.")</f>
        <v>Aankopen niet duurzame goedere</v>
      </c>
    </row>
    <row r="2660" spans="6:48">
      <c r="F2660" s="2" t="s">
        <v>9963</v>
      </c>
      <c r="G2660" s="2" t="s">
        <v>39</v>
      </c>
      <c r="H2660" s="2" t="s">
        <v>39</v>
      </c>
      <c r="I2660" s="18">
        <v>-16023.88</v>
      </c>
      <c r="P2660" s="16" t="str">
        <f t="shared" si="126"/>
        <v>662899</v>
      </c>
      <c r="Q2660" s="16" t="str">
        <f>IFERROR(VLOOKUP($P2660,'Kredieten productgroepen functi'!$C:$M,2,FALSE),"n.v.t.")</f>
        <v>Afwik ILG landschap PLG1</v>
      </c>
      <c r="R2660" s="16" t="str">
        <f t="shared" si="127"/>
        <v>440301</v>
      </c>
      <c r="S2660" s="16" t="str">
        <f>IFERROR(VLOOKUP($R2660,Kostensoorten!$C:$J,2,FALSE),"n.v.t.")</f>
        <v>(Exploitatie)subsidies</v>
      </c>
      <c r="T2660" s="16" t="s">
        <v>39</v>
      </c>
      <c r="U2660" s="16" t="s">
        <v>39</v>
      </c>
      <c r="V2660" s="16" t="s">
        <v>39</v>
      </c>
      <c r="W2660" s="16" t="s">
        <v>39</v>
      </c>
      <c r="X2660" s="16" t="s">
        <v>39</v>
      </c>
      <c r="Y2660" s="16" t="s">
        <v>39</v>
      </c>
      <c r="Z2660" s="16" t="s">
        <v>39</v>
      </c>
      <c r="AA2660" s="16" t="s">
        <v>39</v>
      </c>
      <c r="AB2660" s="16" t="s">
        <v>39</v>
      </c>
      <c r="AC2660" s="16" t="s">
        <v>39</v>
      </c>
      <c r="AD2660" s="16" t="s">
        <v>39</v>
      </c>
      <c r="AE2660" s="16" t="s">
        <v>39</v>
      </c>
      <c r="AF2660" s="16" t="s">
        <v>39</v>
      </c>
      <c r="AG2660" s="16" t="s">
        <v>39</v>
      </c>
      <c r="AH2660" s="16" t="s">
        <v>39</v>
      </c>
      <c r="AI2660" s="16" t="s">
        <v>39</v>
      </c>
      <c r="AJ2660" s="16" t="s">
        <v>39</v>
      </c>
      <c r="AL2660" s="16" t="s">
        <v>39</v>
      </c>
      <c r="AM2660" s="16" t="s">
        <v>39</v>
      </c>
      <c r="AN2660" s="16" t="str">
        <f>IFERROR(VLOOKUP($P2660,'Kredieten productgroepen functi'!$C:$M,6,FALSE),"n.v.t.")</f>
        <v>6208</v>
      </c>
      <c r="AO2660" s="16" t="str">
        <f>IFERROR(VLOOKUP($P2660,'Kredieten productgroepen functi'!$C:$M,7,FALSE),"n.v.t.")</f>
        <v>Landschap (PLG)</v>
      </c>
      <c r="AP2660" s="16" t="str">
        <f>IFERROR(VLOOKUP($P2660,'Kredieten productgroepen functi'!$C:$M,8,FALSE),"n.v.t.")</f>
        <v>62</v>
      </c>
      <c r="AQ2660" s="16" t="str">
        <f>IFERROR(VLOOKUP($P2660,'Kredieten productgroepen functi'!$C:$M,9,FALSE),"n.v.t.")</f>
        <v>Natuur</v>
      </c>
      <c r="AR2660" s="16" t="str">
        <f>IFERROR(VLOOKUP($P2660,'Kredieten productgroepen functi'!$C:$M,10,FALSE),"n.v.t.")</f>
        <v>6</v>
      </c>
      <c r="AS2660" s="16" t="str">
        <f>IFERROR(VLOOKUP($P2660,'Kredieten productgroepen functi'!$C:$M,11,FALSE),"n.v.t.")</f>
        <v>Recreatie en natuur</v>
      </c>
      <c r="AT2660" s="16" t="str">
        <f t="shared" si="128"/>
        <v>Lasten</v>
      </c>
      <c r="AU2660" s="16" t="str">
        <f>IFERROR(VLOOKUP($R2660,Kostensoorten!$C:$J,7,FALSE),"n.v.t.")</f>
        <v>4.0.3</v>
      </c>
      <c r="AV2660" s="16" t="str">
        <f>IFERROR(VLOOKUP($R2660,Kostensoorten!$C:$J,8,FALSE),"n.v.t.")</f>
        <v>Overige inkomensoverdrachten</v>
      </c>
    </row>
    <row r="2661" spans="6:48">
      <c r="F2661" s="2" t="s">
        <v>9964</v>
      </c>
      <c r="G2661" s="2" t="s">
        <v>39</v>
      </c>
      <c r="H2661" s="2" t="s">
        <v>39</v>
      </c>
      <c r="I2661" s="18">
        <v>63429.120000000003</v>
      </c>
      <c r="P2661" s="16" t="str">
        <f t="shared" si="126"/>
        <v>670000</v>
      </c>
      <c r="Q2661" s="16" t="str">
        <f>IFERROR(VLOOKUP($P2661,'Kredieten productgroepen functi'!$C:$M,2,FALSE),"n.v.t.")</f>
        <v>App. kst. Vestigingenregister</v>
      </c>
      <c r="R2661" s="16" t="str">
        <f t="shared" si="127"/>
        <v>482000</v>
      </c>
      <c r="S2661" s="16" t="str">
        <f>IFERROR(VLOOKUP($R2661,Kostensoorten!$C:$J,2,FALSE),"n.v.t.")</f>
        <v>Directe apparaatskosten</v>
      </c>
      <c r="T2661" s="16" t="s">
        <v>39</v>
      </c>
      <c r="U2661" s="16" t="s">
        <v>39</v>
      </c>
      <c r="V2661" s="16" t="s">
        <v>39</v>
      </c>
      <c r="W2661" s="16" t="s">
        <v>39</v>
      </c>
      <c r="X2661" s="16" t="s">
        <v>39</v>
      </c>
      <c r="Y2661" s="16" t="s">
        <v>39</v>
      </c>
      <c r="Z2661" s="16" t="s">
        <v>39</v>
      </c>
      <c r="AA2661" s="16" t="s">
        <v>39</v>
      </c>
      <c r="AB2661" s="16" t="s">
        <v>39</v>
      </c>
      <c r="AC2661" s="16" t="s">
        <v>39</v>
      </c>
      <c r="AD2661" s="16" t="s">
        <v>39</v>
      </c>
      <c r="AE2661" s="16" t="s">
        <v>39</v>
      </c>
      <c r="AF2661" s="16" t="s">
        <v>39</v>
      </c>
      <c r="AG2661" s="16" t="s">
        <v>39</v>
      </c>
      <c r="AH2661" s="16" t="s">
        <v>39</v>
      </c>
      <c r="AI2661" s="16" t="s">
        <v>39</v>
      </c>
      <c r="AJ2661" s="16" t="s">
        <v>39</v>
      </c>
      <c r="AL2661" s="16" t="s">
        <v>39</v>
      </c>
      <c r="AM2661" s="16" t="s">
        <v>39</v>
      </c>
      <c r="AN2661" s="16" t="str">
        <f>IFERROR(VLOOKUP($P2661,'Kredieten productgroepen functi'!$C:$M,6,FALSE),"n.v.t.")</f>
        <v>7001</v>
      </c>
      <c r="AO2661" s="16" t="str">
        <f>IFERROR(VLOOKUP($P2661,'Kredieten productgroepen functi'!$C:$M,7,FALSE),"n.v.t.")</f>
        <v>Algemeen economische zaken</v>
      </c>
      <c r="AP2661" s="16" t="str">
        <f>IFERROR(VLOOKUP($P2661,'Kredieten productgroepen functi'!$C:$M,8,FALSE),"n.v.t.")</f>
        <v>70</v>
      </c>
      <c r="AQ2661" s="16" t="str">
        <f>IFERROR(VLOOKUP($P2661,'Kredieten productgroepen functi'!$C:$M,9,FALSE),"n.v.t.")</f>
        <v>Algemene economische aangelegenheden</v>
      </c>
      <c r="AR2661" s="16" t="str">
        <f>IFERROR(VLOOKUP($P2661,'Kredieten productgroepen functi'!$C:$M,10,FALSE),"n.v.t.")</f>
        <v>7</v>
      </c>
      <c r="AS2661" s="16" t="str">
        <f>IFERROR(VLOOKUP($P2661,'Kredieten productgroepen functi'!$C:$M,11,FALSE),"n.v.t.")</f>
        <v>Economische en agrarische zaken</v>
      </c>
      <c r="AT2661" s="16" t="str">
        <f t="shared" si="128"/>
        <v>Lasten</v>
      </c>
      <c r="AU2661" s="16" t="str">
        <f>IFERROR(VLOOKUP($R2661,Kostensoorten!$C:$J,7,FALSE),"n.v.t.")</f>
        <v>8.2</v>
      </c>
      <c r="AV2661" s="16" t="str">
        <f>IFERROR(VLOOKUP($R2661,Kostensoorten!$C:$J,8,FALSE),"n.v.t.")</f>
        <v>Overige verrekeningen</v>
      </c>
    </row>
    <row r="2662" spans="6:48">
      <c r="F2662" s="2" t="s">
        <v>9965</v>
      </c>
      <c r="G2662" s="2" t="s">
        <v>39</v>
      </c>
      <c r="H2662" s="2" t="s">
        <v>39</v>
      </c>
      <c r="I2662" s="18">
        <v>45871.08</v>
      </c>
      <c r="P2662" s="16" t="str">
        <f t="shared" si="126"/>
        <v>670000</v>
      </c>
      <c r="Q2662" s="16" t="str">
        <f>IFERROR(VLOOKUP($P2662,'Kredieten productgroepen functi'!$C:$M,2,FALSE),"n.v.t.")</f>
        <v>App. kst. Vestigingenregister</v>
      </c>
      <c r="R2662" s="16" t="str">
        <f t="shared" si="127"/>
        <v>482010</v>
      </c>
      <c r="S2662" s="16" t="str">
        <f>IFERROR(VLOOKUP($R2662,Kostensoorten!$C:$J,2,FALSE),"n.v.t.")</f>
        <v>Overhead</v>
      </c>
      <c r="T2662" s="16" t="s">
        <v>39</v>
      </c>
      <c r="U2662" s="16" t="s">
        <v>39</v>
      </c>
      <c r="V2662" s="16" t="s">
        <v>39</v>
      </c>
      <c r="W2662" s="16" t="s">
        <v>39</v>
      </c>
      <c r="X2662" s="16" t="s">
        <v>39</v>
      </c>
      <c r="Y2662" s="16" t="s">
        <v>39</v>
      </c>
      <c r="Z2662" s="16" t="s">
        <v>39</v>
      </c>
      <c r="AA2662" s="16" t="s">
        <v>39</v>
      </c>
      <c r="AB2662" s="16" t="s">
        <v>39</v>
      </c>
      <c r="AC2662" s="16" t="s">
        <v>39</v>
      </c>
      <c r="AD2662" s="16" t="s">
        <v>39</v>
      </c>
      <c r="AE2662" s="16" t="s">
        <v>39</v>
      </c>
      <c r="AF2662" s="16" t="s">
        <v>39</v>
      </c>
      <c r="AG2662" s="16" t="s">
        <v>39</v>
      </c>
      <c r="AH2662" s="16" t="s">
        <v>39</v>
      </c>
      <c r="AI2662" s="16" t="s">
        <v>39</v>
      </c>
      <c r="AJ2662" s="16" t="s">
        <v>39</v>
      </c>
      <c r="AL2662" s="16" t="s">
        <v>39</v>
      </c>
      <c r="AM2662" s="16" t="s">
        <v>39</v>
      </c>
      <c r="AN2662" s="16" t="str">
        <f>IFERROR(VLOOKUP($P2662,'Kredieten productgroepen functi'!$C:$M,6,FALSE),"n.v.t.")</f>
        <v>7001</v>
      </c>
      <c r="AO2662" s="16" t="str">
        <f>IFERROR(VLOOKUP($P2662,'Kredieten productgroepen functi'!$C:$M,7,FALSE),"n.v.t.")</f>
        <v>Algemeen economische zaken</v>
      </c>
      <c r="AP2662" s="16" t="str">
        <f>IFERROR(VLOOKUP($P2662,'Kredieten productgroepen functi'!$C:$M,8,FALSE),"n.v.t.")</f>
        <v>70</v>
      </c>
      <c r="AQ2662" s="16" t="str">
        <f>IFERROR(VLOOKUP($P2662,'Kredieten productgroepen functi'!$C:$M,9,FALSE),"n.v.t.")</f>
        <v>Algemene economische aangelegenheden</v>
      </c>
      <c r="AR2662" s="16" t="str">
        <f>IFERROR(VLOOKUP($P2662,'Kredieten productgroepen functi'!$C:$M,10,FALSE),"n.v.t.")</f>
        <v>7</v>
      </c>
      <c r="AS2662" s="16" t="str">
        <f>IFERROR(VLOOKUP($P2662,'Kredieten productgroepen functi'!$C:$M,11,FALSE),"n.v.t.")</f>
        <v>Economische en agrarische zaken</v>
      </c>
      <c r="AT2662" s="16" t="str">
        <f t="shared" si="128"/>
        <v>Lasten</v>
      </c>
      <c r="AU2662" s="16" t="str">
        <f>IFERROR(VLOOKUP($R2662,Kostensoorten!$C:$J,7,FALSE),"n.v.t.")</f>
        <v>8.2</v>
      </c>
      <c r="AV2662" s="16" t="str">
        <f>IFERROR(VLOOKUP($R2662,Kostensoorten!$C:$J,8,FALSE),"n.v.t.")</f>
        <v>Overige verrekeningen</v>
      </c>
    </row>
    <row r="2663" spans="6:48">
      <c r="F2663" s="2" t="s">
        <v>9966</v>
      </c>
      <c r="G2663" s="2" t="s">
        <v>39</v>
      </c>
      <c r="H2663" s="2" t="s">
        <v>39</v>
      </c>
      <c r="I2663" s="18">
        <v>101299.91</v>
      </c>
      <c r="P2663" s="16" t="str">
        <f t="shared" si="126"/>
        <v>670001</v>
      </c>
      <c r="Q2663" s="16" t="str">
        <f>IFERROR(VLOOKUP($P2663,'Kredieten productgroepen functi'!$C:$M,2,FALSE),"n.v.t.")</f>
        <v>App. kst. promotie en acquisitie</v>
      </c>
      <c r="R2663" s="16" t="str">
        <f t="shared" si="127"/>
        <v>482000</v>
      </c>
      <c r="S2663" s="16" t="str">
        <f>IFERROR(VLOOKUP($R2663,Kostensoorten!$C:$J,2,FALSE),"n.v.t.")</f>
        <v>Directe apparaatskosten</v>
      </c>
      <c r="T2663" s="16" t="s">
        <v>39</v>
      </c>
      <c r="U2663" s="16" t="s">
        <v>39</v>
      </c>
      <c r="V2663" s="16" t="s">
        <v>39</v>
      </c>
      <c r="W2663" s="16" t="s">
        <v>39</v>
      </c>
      <c r="X2663" s="16" t="s">
        <v>39</v>
      </c>
      <c r="Y2663" s="16" t="s">
        <v>39</v>
      </c>
      <c r="Z2663" s="16" t="s">
        <v>39</v>
      </c>
      <c r="AA2663" s="16" t="s">
        <v>39</v>
      </c>
      <c r="AB2663" s="16" t="s">
        <v>39</v>
      </c>
      <c r="AC2663" s="16" t="s">
        <v>39</v>
      </c>
      <c r="AD2663" s="16" t="s">
        <v>39</v>
      </c>
      <c r="AE2663" s="16" t="s">
        <v>39</v>
      </c>
      <c r="AF2663" s="16" t="s">
        <v>39</v>
      </c>
      <c r="AG2663" s="16" t="s">
        <v>39</v>
      </c>
      <c r="AH2663" s="16" t="s">
        <v>39</v>
      </c>
      <c r="AI2663" s="16" t="s">
        <v>39</v>
      </c>
      <c r="AJ2663" s="16" t="s">
        <v>39</v>
      </c>
      <c r="AL2663" s="16" t="s">
        <v>39</v>
      </c>
      <c r="AM2663" s="16" t="s">
        <v>39</v>
      </c>
      <c r="AN2663" s="16" t="str">
        <f>IFERROR(VLOOKUP($P2663,'Kredieten productgroepen functi'!$C:$M,6,FALSE),"n.v.t.")</f>
        <v>7002</v>
      </c>
      <c r="AO2663" s="16" t="str">
        <f>IFERROR(VLOOKUP($P2663,'Kredieten productgroepen functi'!$C:$M,7,FALSE),"n.v.t.")</f>
        <v>Promotie en acquisitie</v>
      </c>
      <c r="AP2663" s="16" t="str">
        <f>IFERROR(VLOOKUP($P2663,'Kredieten productgroepen functi'!$C:$M,8,FALSE),"n.v.t.")</f>
        <v>70</v>
      </c>
      <c r="AQ2663" s="16" t="str">
        <f>IFERROR(VLOOKUP($P2663,'Kredieten productgroepen functi'!$C:$M,9,FALSE),"n.v.t.")</f>
        <v>Algemene economische aangelegenheden</v>
      </c>
      <c r="AR2663" s="16" t="str">
        <f>IFERROR(VLOOKUP($P2663,'Kredieten productgroepen functi'!$C:$M,10,FALSE),"n.v.t.")</f>
        <v>7</v>
      </c>
      <c r="AS2663" s="16" t="str">
        <f>IFERROR(VLOOKUP($P2663,'Kredieten productgroepen functi'!$C:$M,11,FALSE),"n.v.t.")</f>
        <v>Economische en agrarische zaken</v>
      </c>
      <c r="AT2663" s="16" t="str">
        <f t="shared" si="128"/>
        <v>Lasten</v>
      </c>
      <c r="AU2663" s="16" t="str">
        <f>IFERROR(VLOOKUP($R2663,Kostensoorten!$C:$J,7,FALSE),"n.v.t.")</f>
        <v>8.2</v>
      </c>
      <c r="AV2663" s="16" t="str">
        <f>IFERROR(VLOOKUP($R2663,Kostensoorten!$C:$J,8,FALSE),"n.v.t.")</f>
        <v>Overige verrekeningen</v>
      </c>
    </row>
    <row r="2664" spans="6:48">
      <c r="F2664" s="2" t="s">
        <v>9967</v>
      </c>
      <c r="G2664" s="2" t="s">
        <v>39</v>
      </c>
      <c r="H2664" s="2" t="s">
        <v>39</v>
      </c>
      <c r="I2664" s="18">
        <v>73258.73</v>
      </c>
      <c r="P2664" s="16" t="str">
        <f t="shared" si="126"/>
        <v>670001</v>
      </c>
      <c r="Q2664" s="16" t="str">
        <f>IFERROR(VLOOKUP($P2664,'Kredieten productgroepen functi'!$C:$M,2,FALSE),"n.v.t.")</f>
        <v>App. kst. promotie en acquisitie</v>
      </c>
      <c r="R2664" s="16" t="str">
        <f t="shared" si="127"/>
        <v>482010</v>
      </c>
      <c r="S2664" s="16" t="str">
        <f>IFERROR(VLOOKUP($R2664,Kostensoorten!$C:$J,2,FALSE),"n.v.t.")</f>
        <v>Overhead</v>
      </c>
      <c r="T2664" s="16" t="s">
        <v>39</v>
      </c>
      <c r="U2664" s="16" t="s">
        <v>39</v>
      </c>
      <c r="V2664" s="16" t="s">
        <v>39</v>
      </c>
      <c r="W2664" s="16" t="s">
        <v>39</v>
      </c>
      <c r="X2664" s="16" t="s">
        <v>39</v>
      </c>
      <c r="Y2664" s="16" t="s">
        <v>39</v>
      </c>
      <c r="Z2664" s="16" t="s">
        <v>39</v>
      </c>
      <c r="AA2664" s="16" t="s">
        <v>39</v>
      </c>
      <c r="AB2664" s="16" t="s">
        <v>39</v>
      </c>
      <c r="AC2664" s="16" t="s">
        <v>39</v>
      </c>
      <c r="AD2664" s="16" t="s">
        <v>39</v>
      </c>
      <c r="AE2664" s="16" t="s">
        <v>39</v>
      </c>
      <c r="AF2664" s="16" t="s">
        <v>39</v>
      </c>
      <c r="AG2664" s="16" t="s">
        <v>39</v>
      </c>
      <c r="AH2664" s="16" t="s">
        <v>39</v>
      </c>
      <c r="AI2664" s="16" t="s">
        <v>39</v>
      </c>
      <c r="AJ2664" s="16" t="s">
        <v>39</v>
      </c>
      <c r="AL2664" s="16" t="s">
        <v>39</v>
      </c>
      <c r="AM2664" s="16" t="s">
        <v>39</v>
      </c>
      <c r="AN2664" s="16" t="str">
        <f>IFERROR(VLOOKUP($P2664,'Kredieten productgroepen functi'!$C:$M,6,FALSE),"n.v.t.")</f>
        <v>7002</v>
      </c>
      <c r="AO2664" s="16" t="str">
        <f>IFERROR(VLOOKUP($P2664,'Kredieten productgroepen functi'!$C:$M,7,FALSE),"n.v.t.")</f>
        <v>Promotie en acquisitie</v>
      </c>
      <c r="AP2664" s="16" t="str">
        <f>IFERROR(VLOOKUP($P2664,'Kredieten productgroepen functi'!$C:$M,8,FALSE),"n.v.t.")</f>
        <v>70</v>
      </c>
      <c r="AQ2664" s="16" t="str">
        <f>IFERROR(VLOOKUP($P2664,'Kredieten productgroepen functi'!$C:$M,9,FALSE),"n.v.t.")</f>
        <v>Algemene economische aangelegenheden</v>
      </c>
      <c r="AR2664" s="16" t="str">
        <f>IFERROR(VLOOKUP($P2664,'Kredieten productgroepen functi'!$C:$M,10,FALSE),"n.v.t.")</f>
        <v>7</v>
      </c>
      <c r="AS2664" s="16" t="str">
        <f>IFERROR(VLOOKUP($P2664,'Kredieten productgroepen functi'!$C:$M,11,FALSE),"n.v.t.")</f>
        <v>Economische en agrarische zaken</v>
      </c>
      <c r="AT2664" s="16" t="str">
        <f t="shared" si="128"/>
        <v>Lasten</v>
      </c>
      <c r="AU2664" s="16" t="str">
        <f>IFERROR(VLOOKUP($R2664,Kostensoorten!$C:$J,7,FALSE),"n.v.t.")</f>
        <v>8.2</v>
      </c>
      <c r="AV2664" s="16" t="str">
        <f>IFERROR(VLOOKUP($R2664,Kostensoorten!$C:$J,8,FALSE),"n.v.t.")</f>
        <v>Overige verrekeningen</v>
      </c>
    </row>
    <row r="2665" spans="6:48">
      <c r="F2665" s="2" t="s">
        <v>9968</v>
      </c>
      <c r="G2665" s="2" t="s">
        <v>39</v>
      </c>
      <c r="H2665" s="2" t="s">
        <v>39</v>
      </c>
      <c r="I2665" s="18">
        <v>33336.959999999999</v>
      </c>
      <c r="P2665" s="16" t="str">
        <f t="shared" si="126"/>
        <v>670002</v>
      </c>
      <c r="Q2665" s="16" t="str">
        <f>IFERROR(VLOOKUP($P2665,'Kredieten productgroepen functi'!$C:$M,2,FALSE),"n.v.t.")</f>
        <v>App. kst. toeristische promotie</v>
      </c>
      <c r="R2665" s="16" t="str">
        <f t="shared" si="127"/>
        <v>482000</v>
      </c>
      <c r="S2665" s="16" t="str">
        <f>IFERROR(VLOOKUP($R2665,Kostensoorten!$C:$J,2,FALSE),"n.v.t.")</f>
        <v>Directe apparaatskosten</v>
      </c>
      <c r="T2665" s="16" t="s">
        <v>39</v>
      </c>
      <c r="U2665" s="16" t="s">
        <v>39</v>
      </c>
      <c r="V2665" s="16" t="s">
        <v>39</v>
      </c>
      <c r="W2665" s="16" t="s">
        <v>39</v>
      </c>
      <c r="X2665" s="16" t="s">
        <v>39</v>
      </c>
      <c r="Y2665" s="16" t="s">
        <v>39</v>
      </c>
      <c r="Z2665" s="16" t="s">
        <v>39</v>
      </c>
      <c r="AA2665" s="16" t="s">
        <v>39</v>
      </c>
      <c r="AB2665" s="16" t="s">
        <v>39</v>
      </c>
      <c r="AC2665" s="16" t="s">
        <v>39</v>
      </c>
      <c r="AD2665" s="16" t="s">
        <v>39</v>
      </c>
      <c r="AE2665" s="16" t="s">
        <v>39</v>
      </c>
      <c r="AF2665" s="16" t="s">
        <v>39</v>
      </c>
      <c r="AG2665" s="16" t="s">
        <v>39</v>
      </c>
      <c r="AH2665" s="16" t="s">
        <v>39</v>
      </c>
      <c r="AI2665" s="16" t="s">
        <v>39</v>
      </c>
      <c r="AJ2665" s="16" t="s">
        <v>39</v>
      </c>
      <c r="AL2665" s="16" t="s">
        <v>39</v>
      </c>
      <c r="AM2665" s="16" t="s">
        <v>39</v>
      </c>
      <c r="AN2665" s="16" t="str">
        <f>IFERROR(VLOOKUP($P2665,'Kredieten productgroepen functi'!$C:$M,6,FALSE),"n.v.t.")</f>
        <v>7003</v>
      </c>
      <c r="AO2665" s="16" t="str">
        <f>IFERROR(VLOOKUP($P2665,'Kredieten productgroepen functi'!$C:$M,7,FALSE),"n.v.t.")</f>
        <v>Toeristische promotie</v>
      </c>
      <c r="AP2665" s="16" t="str">
        <f>IFERROR(VLOOKUP($P2665,'Kredieten productgroepen functi'!$C:$M,8,FALSE),"n.v.t.")</f>
        <v>70</v>
      </c>
      <c r="AQ2665" s="16" t="str">
        <f>IFERROR(VLOOKUP($P2665,'Kredieten productgroepen functi'!$C:$M,9,FALSE),"n.v.t.")</f>
        <v>Algemene economische aangelegenheden</v>
      </c>
      <c r="AR2665" s="16" t="str">
        <f>IFERROR(VLOOKUP($P2665,'Kredieten productgroepen functi'!$C:$M,10,FALSE),"n.v.t.")</f>
        <v>7</v>
      </c>
      <c r="AS2665" s="16" t="str">
        <f>IFERROR(VLOOKUP($P2665,'Kredieten productgroepen functi'!$C:$M,11,FALSE),"n.v.t.")</f>
        <v>Economische en agrarische zaken</v>
      </c>
      <c r="AT2665" s="16" t="str">
        <f t="shared" si="128"/>
        <v>Lasten</v>
      </c>
      <c r="AU2665" s="16" t="str">
        <f>IFERROR(VLOOKUP($R2665,Kostensoorten!$C:$J,7,FALSE),"n.v.t.")</f>
        <v>8.2</v>
      </c>
      <c r="AV2665" s="16" t="str">
        <f>IFERROR(VLOOKUP($R2665,Kostensoorten!$C:$J,8,FALSE),"n.v.t.")</f>
        <v>Overige verrekeningen</v>
      </c>
    </row>
    <row r="2666" spans="6:48">
      <c r="F2666" s="2" t="s">
        <v>9969</v>
      </c>
      <c r="G2666" s="2" t="s">
        <v>39</v>
      </c>
      <c r="H2666" s="2" t="s">
        <v>39</v>
      </c>
      <c r="I2666" s="18">
        <v>24108.84</v>
      </c>
      <c r="P2666" s="16" t="str">
        <f t="shared" si="126"/>
        <v>670002</v>
      </c>
      <c r="Q2666" s="16" t="str">
        <f>IFERROR(VLOOKUP($P2666,'Kredieten productgroepen functi'!$C:$M,2,FALSE),"n.v.t.")</f>
        <v>App. kst. toeristische promotie</v>
      </c>
      <c r="R2666" s="16" t="str">
        <f t="shared" si="127"/>
        <v>482010</v>
      </c>
      <c r="S2666" s="16" t="str">
        <f>IFERROR(VLOOKUP($R2666,Kostensoorten!$C:$J,2,FALSE),"n.v.t.")</f>
        <v>Overhead</v>
      </c>
      <c r="T2666" s="16" t="s">
        <v>39</v>
      </c>
      <c r="U2666" s="16" t="s">
        <v>39</v>
      </c>
      <c r="V2666" s="16" t="s">
        <v>39</v>
      </c>
      <c r="W2666" s="16" t="s">
        <v>39</v>
      </c>
      <c r="X2666" s="16" t="s">
        <v>39</v>
      </c>
      <c r="Y2666" s="16" t="s">
        <v>39</v>
      </c>
      <c r="Z2666" s="16" t="s">
        <v>39</v>
      </c>
      <c r="AA2666" s="16" t="s">
        <v>39</v>
      </c>
      <c r="AB2666" s="16" t="s">
        <v>39</v>
      </c>
      <c r="AC2666" s="16" t="s">
        <v>39</v>
      </c>
      <c r="AD2666" s="16" t="s">
        <v>39</v>
      </c>
      <c r="AE2666" s="16" t="s">
        <v>39</v>
      </c>
      <c r="AF2666" s="16" t="s">
        <v>39</v>
      </c>
      <c r="AG2666" s="16" t="s">
        <v>39</v>
      </c>
      <c r="AH2666" s="16" t="s">
        <v>39</v>
      </c>
      <c r="AI2666" s="16" t="s">
        <v>39</v>
      </c>
      <c r="AJ2666" s="16" t="s">
        <v>39</v>
      </c>
      <c r="AL2666" s="16" t="s">
        <v>39</v>
      </c>
      <c r="AM2666" s="16" t="s">
        <v>39</v>
      </c>
      <c r="AN2666" s="16" t="str">
        <f>IFERROR(VLOOKUP($P2666,'Kredieten productgroepen functi'!$C:$M,6,FALSE),"n.v.t.")</f>
        <v>7003</v>
      </c>
      <c r="AO2666" s="16" t="str">
        <f>IFERROR(VLOOKUP($P2666,'Kredieten productgroepen functi'!$C:$M,7,FALSE),"n.v.t.")</f>
        <v>Toeristische promotie</v>
      </c>
      <c r="AP2666" s="16" t="str">
        <f>IFERROR(VLOOKUP($P2666,'Kredieten productgroepen functi'!$C:$M,8,FALSE),"n.v.t.")</f>
        <v>70</v>
      </c>
      <c r="AQ2666" s="16" t="str">
        <f>IFERROR(VLOOKUP($P2666,'Kredieten productgroepen functi'!$C:$M,9,FALSE),"n.v.t.")</f>
        <v>Algemene economische aangelegenheden</v>
      </c>
      <c r="AR2666" s="16" t="str">
        <f>IFERROR(VLOOKUP($P2666,'Kredieten productgroepen functi'!$C:$M,10,FALSE),"n.v.t.")</f>
        <v>7</v>
      </c>
      <c r="AS2666" s="16" t="str">
        <f>IFERROR(VLOOKUP($P2666,'Kredieten productgroepen functi'!$C:$M,11,FALSE),"n.v.t.")</f>
        <v>Economische en agrarische zaken</v>
      </c>
      <c r="AT2666" s="16" t="str">
        <f t="shared" si="128"/>
        <v>Lasten</v>
      </c>
      <c r="AU2666" s="16" t="str">
        <f>IFERROR(VLOOKUP($R2666,Kostensoorten!$C:$J,7,FALSE),"n.v.t.")</f>
        <v>8.2</v>
      </c>
      <c r="AV2666" s="16" t="str">
        <f>IFERROR(VLOOKUP($R2666,Kostensoorten!$C:$J,8,FALSE),"n.v.t.")</f>
        <v>Overige verrekeningen</v>
      </c>
    </row>
    <row r="2667" spans="6:48">
      <c r="F2667" s="2" t="s">
        <v>74</v>
      </c>
      <c r="G2667" s="2" t="s">
        <v>39</v>
      </c>
      <c r="H2667" s="2" t="s">
        <v>39</v>
      </c>
      <c r="I2667" s="18">
        <v>10000</v>
      </c>
      <c r="P2667" s="16" t="str">
        <f t="shared" si="126"/>
        <v>670203</v>
      </c>
      <c r="Q2667" s="16" t="str">
        <f>IFERROR(VLOOKUP($P2667,'Kredieten productgroepen functi'!$C:$M,2,FALSE),"n.v.t.")</f>
        <v>Groningen Congresbureau</v>
      </c>
      <c r="R2667" s="16" t="str">
        <f t="shared" si="127"/>
        <v>440301</v>
      </c>
      <c r="S2667" s="16" t="str">
        <f>IFERROR(VLOOKUP($R2667,Kostensoorten!$C:$J,2,FALSE),"n.v.t.")</f>
        <v>(Exploitatie)subsidies</v>
      </c>
      <c r="T2667" s="16" t="s">
        <v>39</v>
      </c>
      <c r="U2667" s="16" t="s">
        <v>39</v>
      </c>
      <c r="V2667" s="16" t="s">
        <v>39</v>
      </c>
      <c r="W2667" s="16" t="s">
        <v>39</v>
      </c>
      <c r="X2667" s="16" t="s">
        <v>39</v>
      </c>
      <c r="Y2667" s="16" t="s">
        <v>39</v>
      </c>
      <c r="Z2667" s="16" t="s">
        <v>39</v>
      </c>
      <c r="AA2667" s="16" t="s">
        <v>39</v>
      </c>
      <c r="AB2667" s="16" t="s">
        <v>39</v>
      </c>
      <c r="AC2667" s="16" t="s">
        <v>39</v>
      </c>
      <c r="AD2667" s="16" t="s">
        <v>39</v>
      </c>
      <c r="AE2667" s="16" t="s">
        <v>39</v>
      </c>
      <c r="AF2667" s="16" t="s">
        <v>39</v>
      </c>
      <c r="AG2667" s="16" t="s">
        <v>39</v>
      </c>
      <c r="AH2667" s="16" t="s">
        <v>39</v>
      </c>
      <c r="AI2667" s="16" t="s">
        <v>39</v>
      </c>
      <c r="AJ2667" s="16" t="s">
        <v>39</v>
      </c>
      <c r="AL2667" s="16" t="s">
        <v>39</v>
      </c>
      <c r="AM2667" s="16" t="s">
        <v>39</v>
      </c>
      <c r="AN2667" s="16" t="str">
        <f>IFERROR(VLOOKUP($P2667,'Kredieten productgroepen functi'!$C:$M,6,FALSE),"n.v.t.")</f>
        <v>7002</v>
      </c>
      <c r="AO2667" s="16" t="str">
        <f>IFERROR(VLOOKUP($P2667,'Kredieten productgroepen functi'!$C:$M,7,FALSE),"n.v.t.")</f>
        <v>Promotie en acquisitie</v>
      </c>
      <c r="AP2667" s="16" t="str">
        <f>IFERROR(VLOOKUP($P2667,'Kredieten productgroepen functi'!$C:$M,8,FALSE),"n.v.t.")</f>
        <v>70</v>
      </c>
      <c r="AQ2667" s="16" t="str">
        <f>IFERROR(VLOOKUP($P2667,'Kredieten productgroepen functi'!$C:$M,9,FALSE),"n.v.t.")</f>
        <v>Algemene economische aangelegenheden</v>
      </c>
      <c r="AR2667" s="16" t="str">
        <f>IFERROR(VLOOKUP($P2667,'Kredieten productgroepen functi'!$C:$M,10,FALSE),"n.v.t.")</f>
        <v>7</v>
      </c>
      <c r="AS2667" s="16" t="str">
        <f>IFERROR(VLOOKUP($P2667,'Kredieten productgroepen functi'!$C:$M,11,FALSE),"n.v.t.")</f>
        <v>Economische en agrarische zaken</v>
      </c>
      <c r="AT2667" s="16" t="str">
        <f t="shared" si="128"/>
        <v>Lasten</v>
      </c>
      <c r="AU2667" s="16" t="str">
        <f>IFERROR(VLOOKUP($R2667,Kostensoorten!$C:$J,7,FALSE),"n.v.t.")</f>
        <v>4.0.3</v>
      </c>
      <c r="AV2667" s="16" t="str">
        <f>IFERROR(VLOOKUP($R2667,Kostensoorten!$C:$J,8,FALSE),"n.v.t.")</f>
        <v>Overige inkomensoverdrachten</v>
      </c>
    </row>
    <row r="2668" spans="6:48">
      <c r="F2668" s="2" t="s">
        <v>7693</v>
      </c>
      <c r="G2668" s="2" t="s">
        <v>39</v>
      </c>
      <c r="H2668" s="2" t="s">
        <v>39</v>
      </c>
      <c r="I2668" s="18">
        <v>-3530.33</v>
      </c>
      <c r="P2668" s="16" t="str">
        <f t="shared" si="126"/>
        <v>670204</v>
      </c>
      <c r="Q2668" s="16" t="str">
        <f>IFERROR(VLOOKUP($P2668,'Kredieten productgroepen functi'!$C:$M,2,FALSE),"n.v.t.")</f>
        <v>FPM A: Promotie en Acquisitie</v>
      </c>
      <c r="R2668" s="16" t="str">
        <f t="shared" si="127"/>
        <v>440301</v>
      </c>
      <c r="S2668" s="16" t="str">
        <f>IFERROR(VLOOKUP($R2668,Kostensoorten!$C:$J,2,FALSE),"n.v.t.")</f>
        <v>(Exploitatie)subsidies</v>
      </c>
      <c r="T2668" s="16" t="s">
        <v>39</v>
      </c>
      <c r="U2668" s="16" t="s">
        <v>39</v>
      </c>
      <c r="V2668" s="16" t="s">
        <v>39</v>
      </c>
      <c r="W2668" s="16" t="s">
        <v>39</v>
      </c>
      <c r="X2668" s="16" t="s">
        <v>39</v>
      </c>
      <c r="Y2668" s="16" t="s">
        <v>39</v>
      </c>
      <c r="Z2668" s="16" t="s">
        <v>39</v>
      </c>
      <c r="AA2668" s="16" t="s">
        <v>39</v>
      </c>
      <c r="AB2668" s="16" t="s">
        <v>39</v>
      </c>
      <c r="AC2668" s="16" t="s">
        <v>39</v>
      </c>
      <c r="AD2668" s="16" t="s">
        <v>39</v>
      </c>
      <c r="AE2668" s="16" t="s">
        <v>39</v>
      </c>
      <c r="AF2668" s="16" t="s">
        <v>39</v>
      </c>
      <c r="AG2668" s="16" t="s">
        <v>39</v>
      </c>
      <c r="AH2668" s="16" t="s">
        <v>39</v>
      </c>
      <c r="AI2668" s="16" t="s">
        <v>39</v>
      </c>
      <c r="AJ2668" s="16" t="s">
        <v>39</v>
      </c>
      <c r="AL2668" s="16" t="s">
        <v>39</v>
      </c>
      <c r="AM2668" s="16" t="s">
        <v>39</v>
      </c>
      <c r="AN2668" s="16" t="str">
        <f>IFERROR(VLOOKUP($P2668,'Kredieten productgroepen functi'!$C:$M,6,FALSE),"n.v.t.")</f>
        <v>7002</v>
      </c>
      <c r="AO2668" s="16" t="str">
        <f>IFERROR(VLOOKUP($P2668,'Kredieten productgroepen functi'!$C:$M,7,FALSE),"n.v.t.")</f>
        <v>Promotie en acquisitie</v>
      </c>
      <c r="AP2668" s="16" t="str">
        <f>IFERROR(VLOOKUP($P2668,'Kredieten productgroepen functi'!$C:$M,8,FALSE),"n.v.t.")</f>
        <v>70</v>
      </c>
      <c r="AQ2668" s="16" t="str">
        <f>IFERROR(VLOOKUP($P2668,'Kredieten productgroepen functi'!$C:$M,9,FALSE),"n.v.t.")</f>
        <v>Algemene economische aangelegenheden</v>
      </c>
      <c r="AR2668" s="16" t="str">
        <f>IFERROR(VLOOKUP($P2668,'Kredieten productgroepen functi'!$C:$M,10,FALSE),"n.v.t.")</f>
        <v>7</v>
      </c>
      <c r="AS2668" s="16" t="str">
        <f>IFERROR(VLOOKUP($P2668,'Kredieten productgroepen functi'!$C:$M,11,FALSE),"n.v.t.")</f>
        <v>Economische en agrarische zaken</v>
      </c>
      <c r="AT2668" s="16" t="str">
        <f t="shared" si="128"/>
        <v>Lasten</v>
      </c>
      <c r="AU2668" s="16" t="str">
        <f>IFERROR(VLOOKUP($R2668,Kostensoorten!$C:$J,7,FALSE),"n.v.t.")</f>
        <v>4.0.3</v>
      </c>
      <c r="AV2668" s="16" t="str">
        <f>IFERROR(VLOOKUP($R2668,Kostensoorten!$C:$J,8,FALSE),"n.v.t.")</f>
        <v>Overige inkomensoverdrachten</v>
      </c>
    </row>
    <row r="2669" spans="6:48">
      <c r="F2669" s="2" t="s">
        <v>8880</v>
      </c>
      <c r="G2669" s="2" t="s">
        <v>39</v>
      </c>
      <c r="H2669" s="2" t="s">
        <v>39</v>
      </c>
      <c r="I2669" s="18">
        <v>168375</v>
      </c>
      <c r="P2669" s="16" t="str">
        <f t="shared" si="126"/>
        <v>670206</v>
      </c>
      <c r="Q2669" s="16" t="str">
        <f>IFERROR(VLOOKUP($P2669,'Kredieten productgroepen functi'!$C:$M,2,FALSE),"n.v.t.")</f>
        <v>Onderst gem tbv acquisitieactivit</v>
      </c>
      <c r="R2669" s="16" t="str">
        <f t="shared" si="127"/>
        <v>423132</v>
      </c>
      <c r="S2669" s="16" t="str">
        <f>IFERROR(VLOOKUP($R2669,Kostensoorten!$C:$J,2,FALSE),"n.v.t.")</f>
        <v>Adviesdiensten door derden</v>
      </c>
      <c r="T2669" s="16" t="s">
        <v>39</v>
      </c>
      <c r="U2669" s="16" t="s">
        <v>39</v>
      </c>
      <c r="V2669" s="16" t="s">
        <v>39</v>
      </c>
      <c r="W2669" s="16" t="s">
        <v>39</v>
      </c>
      <c r="X2669" s="16" t="s">
        <v>39</v>
      </c>
      <c r="Y2669" s="16" t="s">
        <v>39</v>
      </c>
      <c r="Z2669" s="16" t="s">
        <v>39</v>
      </c>
      <c r="AA2669" s="16" t="s">
        <v>39</v>
      </c>
      <c r="AB2669" s="16" t="s">
        <v>39</v>
      </c>
      <c r="AC2669" s="16" t="s">
        <v>39</v>
      </c>
      <c r="AD2669" s="16" t="s">
        <v>39</v>
      </c>
      <c r="AE2669" s="16" t="s">
        <v>39</v>
      </c>
      <c r="AF2669" s="16" t="s">
        <v>39</v>
      </c>
      <c r="AG2669" s="16" t="s">
        <v>39</v>
      </c>
      <c r="AH2669" s="16" t="s">
        <v>39</v>
      </c>
      <c r="AI2669" s="16" t="s">
        <v>39</v>
      </c>
      <c r="AJ2669" s="16" t="s">
        <v>39</v>
      </c>
      <c r="AL2669" s="16" t="s">
        <v>39</v>
      </c>
      <c r="AM2669" s="16" t="s">
        <v>39</v>
      </c>
      <c r="AN2669" s="16" t="str">
        <f>IFERROR(VLOOKUP($P2669,'Kredieten productgroepen functi'!$C:$M,6,FALSE),"n.v.t.")</f>
        <v>7002</v>
      </c>
      <c r="AO2669" s="16" t="str">
        <f>IFERROR(VLOOKUP($P2669,'Kredieten productgroepen functi'!$C:$M,7,FALSE),"n.v.t.")</f>
        <v>Promotie en acquisitie</v>
      </c>
      <c r="AP2669" s="16" t="str">
        <f>IFERROR(VLOOKUP($P2669,'Kredieten productgroepen functi'!$C:$M,8,FALSE),"n.v.t.")</f>
        <v>70</v>
      </c>
      <c r="AQ2669" s="16" t="str">
        <f>IFERROR(VLOOKUP($P2669,'Kredieten productgroepen functi'!$C:$M,9,FALSE),"n.v.t.")</f>
        <v>Algemene economische aangelegenheden</v>
      </c>
      <c r="AR2669" s="16" t="str">
        <f>IFERROR(VLOOKUP($P2669,'Kredieten productgroepen functi'!$C:$M,10,FALSE),"n.v.t.")</f>
        <v>7</v>
      </c>
      <c r="AS2669" s="16" t="str">
        <f>IFERROR(VLOOKUP($P2669,'Kredieten productgroepen functi'!$C:$M,11,FALSE),"n.v.t.")</f>
        <v>Economische en agrarische zaken</v>
      </c>
      <c r="AT2669" s="16" t="str">
        <f t="shared" si="128"/>
        <v>Lasten</v>
      </c>
      <c r="AU2669" s="16" t="str">
        <f>IFERROR(VLOOKUP($R2669,Kostensoorten!$C:$J,7,FALSE),"n.v.t.")</f>
        <v>2.3.1</v>
      </c>
      <c r="AV2669" s="16" t="str">
        <f>IFERROR(VLOOKUP($R2669,Kostensoorten!$C:$J,8,FALSE),"n.v.t.")</f>
        <v>Aankopen niet duurzame goedere</v>
      </c>
    </row>
    <row r="2670" spans="6:48">
      <c r="F2670" s="2" t="s">
        <v>9970</v>
      </c>
      <c r="G2670" s="2" t="s">
        <v>39</v>
      </c>
      <c r="H2670" s="2" t="s">
        <v>39</v>
      </c>
      <c r="I2670" s="18">
        <v>2757.89</v>
      </c>
      <c r="P2670" s="16" t="str">
        <f t="shared" si="126"/>
        <v>670206</v>
      </c>
      <c r="Q2670" s="16" t="str">
        <f>IFERROR(VLOOKUP($P2670,'Kredieten productgroepen functi'!$C:$M,2,FALSE),"n.v.t.")</f>
        <v>Onderst gem tbv acquisitieactivit</v>
      </c>
      <c r="R2670" s="16" t="str">
        <f t="shared" si="127"/>
        <v>423154</v>
      </c>
      <c r="S2670" s="16" t="str">
        <f>IFERROR(VLOOKUP($R2670,Kostensoorten!$C:$J,2,FALSE),"n.v.t.")</f>
        <v>Verblijfkosten werkzaamehden elders</v>
      </c>
      <c r="T2670" s="16" t="s">
        <v>39</v>
      </c>
      <c r="U2670" s="16" t="s">
        <v>39</v>
      </c>
      <c r="V2670" s="16" t="s">
        <v>39</v>
      </c>
      <c r="W2670" s="16" t="s">
        <v>39</v>
      </c>
      <c r="X2670" s="16" t="s">
        <v>39</v>
      </c>
      <c r="Y2670" s="16" t="s">
        <v>39</v>
      </c>
      <c r="Z2670" s="16" t="s">
        <v>39</v>
      </c>
      <c r="AA2670" s="16" t="s">
        <v>39</v>
      </c>
      <c r="AB2670" s="16" t="s">
        <v>39</v>
      </c>
      <c r="AC2670" s="16" t="s">
        <v>39</v>
      </c>
      <c r="AD2670" s="16" t="s">
        <v>39</v>
      </c>
      <c r="AE2670" s="16" t="s">
        <v>39</v>
      </c>
      <c r="AF2670" s="16" t="s">
        <v>39</v>
      </c>
      <c r="AG2670" s="16" t="s">
        <v>39</v>
      </c>
      <c r="AH2670" s="16" t="s">
        <v>39</v>
      </c>
      <c r="AI2670" s="16" t="s">
        <v>39</v>
      </c>
      <c r="AJ2670" s="16" t="s">
        <v>39</v>
      </c>
      <c r="AL2670" s="16" t="s">
        <v>39</v>
      </c>
      <c r="AM2670" s="16" t="s">
        <v>39</v>
      </c>
      <c r="AN2670" s="16" t="str">
        <f>IFERROR(VLOOKUP($P2670,'Kredieten productgroepen functi'!$C:$M,6,FALSE),"n.v.t.")</f>
        <v>7002</v>
      </c>
      <c r="AO2670" s="16" t="str">
        <f>IFERROR(VLOOKUP($P2670,'Kredieten productgroepen functi'!$C:$M,7,FALSE),"n.v.t.")</f>
        <v>Promotie en acquisitie</v>
      </c>
      <c r="AP2670" s="16" t="str">
        <f>IFERROR(VLOOKUP($P2670,'Kredieten productgroepen functi'!$C:$M,8,FALSE),"n.v.t.")</f>
        <v>70</v>
      </c>
      <c r="AQ2670" s="16" t="str">
        <f>IFERROR(VLOOKUP($P2670,'Kredieten productgroepen functi'!$C:$M,9,FALSE),"n.v.t.")</f>
        <v>Algemene economische aangelegenheden</v>
      </c>
      <c r="AR2670" s="16" t="str">
        <f>IFERROR(VLOOKUP($P2670,'Kredieten productgroepen functi'!$C:$M,10,FALSE),"n.v.t.")</f>
        <v>7</v>
      </c>
      <c r="AS2670" s="16" t="str">
        <f>IFERROR(VLOOKUP($P2670,'Kredieten productgroepen functi'!$C:$M,11,FALSE),"n.v.t.")</f>
        <v>Economische en agrarische zaken</v>
      </c>
      <c r="AT2670" s="16" t="str">
        <f t="shared" si="128"/>
        <v>Lasten</v>
      </c>
      <c r="AU2670" s="16" t="str">
        <f>IFERROR(VLOOKUP($R2670,Kostensoorten!$C:$J,7,FALSE),"n.v.t.")</f>
        <v>2.3.1</v>
      </c>
      <c r="AV2670" s="16" t="str">
        <f>IFERROR(VLOOKUP($R2670,Kostensoorten!$C:$J,8,FALSE),"n.v.t.")</f>
        <v>Aankopen niet duurzame goedere</v>
      </c>
    </row>
    <row r="2671" spans="6:48">
      <c r="F2671" s="2" t="s">
        <v>7136</v>
      </c>
      <c r="G2671" s="2" t="s">
        <v>39</v>
      </c>
      <c r="H2671" s="2" t="s">
        <v>39</v>
      </c>
      <c r="I2671" s="18">
        <v>-4250</v>
      </c>
      <c r="P2671" s="16" t="str">
        <f t="shared" si="126"/>
        <v>670206</v>
      </c>
      <c r="Q2671" s="16" t="str">
        <f>IFERROR(VLOOKUP($P2671,'Kredieten productgroepen functi'!$C:$M,2,FALSE),"n.v.t.")</f>
        <v>Onderst gem tbv acquisitieactivit</v>
      </c>
      <c r="R2671" s="16" t="str">
        <f t="shared" si="127"/>
        <v>440301</v>
      </c>
      <c r="S2671" s="16" t="str">
        <f>IFERROR(VLOOKUP($R2671,Kostensoorten!$C:$J,2,FALSE),"n.v.t.")</f>
        <v>(Exploitatie)subsidies</v>
      </c>
      <c r="T2671" s="16" t="s">
        <v>39</v>
      </c>
      <c r="U2671" s="16" t="s">
        <v>39</v>
      </c>
      <c r="V2671" s="16" t="s">
        <v>39</v>
      </c>
      <c r="W2671" s="16" t="s">
        <v>39</v>
      </c>
      <c r="X2671" s="16" t="s">
        <v>39</v>
      </c>
      <c r="Y2671" s="16" t="s">
        <v>39</v>
      </c>
      <c r="Z2671" s="16" t="s">
        <v>39</v>
      </c>
      <c r="AA2671" s="16" t="s">
        <v>39</v>
      </c>
      <c r="AB2671" s="16" t="s">
        <v>39</v>
      </c>
      <c r="AC2671" s="16" t="s">
        <v>39</v>
      </c>
      <c r="AD2671" s="16" t="s">
        <v>39</v>
      </c>
      <c r="AE2671" s="16" t="s">
        <v>39</v>
      </c>
      <c r="AF2671" s="16" t="s">
        <v>39</v>
      </c>
      <c r="AG2671" s="16" t="s">
        <v>39</v>
      </c>
      <c r="AH2671" s="16" t="s">
        <v>39</v>
      </c>
      <c r="AI2671" s="16" t="s">
        <v>39</v>
      </c>
      <c r="AJ2671" s="16" t="s">
        <v>39</v>
      </c>
      <c r="AL2671" s="16" t="s">
        <v>39</v>
      </c>
      <c r="AM2671" s="16" t="s">
        <v>39</v>
      </c>
      <c r="AN2671" s="16" t="str">
        <f>IFERROR(VLOOKUP($P2671,'Kredieten productgroepen functi'!$C:$M,6,FALSE),"n.v.t.")</f>
        <v>7002</v>
      </c>
      <c r="AO2671" s="16" t="str">
        <f>IFERROR(VLOOKUP($P2671,'Kredieten productgroepen functi'!$C:$M,7,FALSE),"n.v.t.")</f>
        <v>Promotie en acquisitie</v>
      </c>
      <c r="AP2671" s="16" t="str">
        <f>IFERROR(VLOOKUP($P2671,'Kredieten productgroepen functi'!$C:$M,8,FALSE),"n.v.t.")</f>
        <v>70</v>
      </c>
      <c r="AQ2671" s="16" t="str">
        <f>IFERROR(VLOOKUP($P2671,'Kredieten productgroepen functi'!$C:$M,9,FALSE),"n.v.t.")</f>
        <v>Algemene economische aangelegenheden</v>
      </c>
      <c r="AR2671" s="16" t="str">
        <f>IFERROR(VLOOKUP($P2671,'Kredieten productgroepen functi'!$C:$M,10,FALSE),"n.v.t.")</f>
        <v>7</v>
      </c>
      <c r="AS2671" s="16" t="str">
        <f>IFERROR(VLOOKUP($P2671,'Kredieten productgroepen functi'!$C:$M,11,FALSE),"n.v.t.")</f>
        <v>Economische en agrarische zaken</v>
      </c>
      <c r="AT2671" s="16" t="str">
        <f t="shared" si="128"/>
        <v>Lasten</v>
      </c>
      <c r="AU2671" s="16" t="str">
        <f>IFERROR(VLOOKUP($R2671,Kostensoorten!$C:$J,7,FALSE),"n.v.t.")</f>
        <v>4.0.3</v>
      </c>
      <c r="AV2671" s="16" t="str">
        <f>IFERROR(VLOOKUP($R2671,Kostensoorten!$C:$J,8,FALSE),"n.v.t.")</f>
        <v>Overige inkomensoverdrachten</v>
      </c>
    </row>
    <row r="2672" spans="6:48">
      <c r="F2672" s="2" t="s">
        <v>9971</v>
      </c>
      <c r="G2672" s="2" t="s">
        <v>39</v>
      </c>
      <c r="H2672" s="2" t="s">
        <v>39</v>
      </c>
      <c r="I2672" s="18">
        <v>98274.5</v>
      </c>
      <c r="P2672" s="16" t="str">
        <f t="shared" si="126"/>
        <v>670302</v>
      </c>
      <c r="Q2672" s="16" t="str">
        <f>IFERROR(VLOOKUP($P2672,'Kredieten productgroepen functi'!$C:$M,2,FALSE),"n.v.t.")</f>
        <v>Marketing Groningen(contract)</v>
      </c>
      <c r="R2672" s="16" t="str">
        <f t="shared" si="127"/>
        <v>423132</v>
      </c>
      <c r="S2672" s="16" t="str">
        <f>IFERROR(VLOOKUP($R2672,Kostensoorten!$C:$J,2,FALSE),"n.v.t.")</f>
        <v>Adviesdiensten door derden</v>
      </c>
      <c r="T2672" s="16" t="s">
        <v>39</v>
      </c>
      <c r="U2672" s="16" t="s">
        <v>39</v>
      </c>
      <c r="V2672" s="16" t="s">
        <v>39</v>
      </c>
      <c r="W2672" s="16" t="s">
        <v>39</v>
      </c>
      <c r="X2672" s="16" t="s">
        <v>39</v>
      </c>
      <c r="Y2672" s="16" t="s">
        <v>39</v>
      </c>
      <c r="Z2672" s="16" t="s">
        <v>39</v>
      </c>
      <c r="AA2672" s="16" t="s">
        <v>39</v>
      </c>
      <c r="AB2672" s="16" t="s">
        <v>39</v>
      </c>
      <c r="AC2672" s="16" t="s">
        <v>39</v>
      </c>
      <c r="AD2672" s="16" t="s">
        <v>39</v>
      </c>
      <c r="AE2672" s="16" t="s">
        <v>39</v>
      </c>
      <c r="AF2672" s="16" t="s">
        <v>39</v>
      </c>
      <c r="AG2672" s="16" t="s">
        <v>39</v>
      </c>
      <c r="AH2672" s="16" t="s">
        <v>39</v>
      </c>
      <c r="AI2672" s="16" t="s">
        <v>39</v>
      </c>
      <c r="AJ2672" s="16" t="s">
        <v>39</v>
      </c>
      <c r="AL2672" s="16" t="s">
        <v>39</v>
      </c>
      <c r="AM2672" s="16" t="s">
        <v>39</v>
      </c>
      <c r="AN2672" s="16" t="str">
        <f>IFERROR(VLOOKUP($P2672,'Kredieten productgroepen functi'!$C:$M,6,FALSE),"n.v.t.")</f>
        <v>7003</v>
      </c>
      <c r="AO2672" s="16" t="str">
        <f>IFERROR(VLOOKUP($P2672,'Kredieten productgroepen functi'!$C:$M,7,FALSE),"n.v.t.")</f>
        <v>Toeristische promotie</v>
      </c>
      <c r="AP2672" s="16" t="str">
        <f>IFERROR(VLOOKUP($P2672,'Kredieten productgroepen functi'!$C:$M,8,FALSE),"n.v.t.")</f>
        <v>70</v>
      </c>
      <c r="AQ2672" s="16" t="str">
        <f>IFERROR(VLOOKUP($P2672,'Kredieten productgroepen functi'!$C:$M,9,FALSE),"n.v.t.")</f>
        <v>Algemene economische aangelegenheden</v>
      </c>
      <c r="AR2672" s="16" t="str">
        <f>IFERROR(VLOOKUP($P2672,'Kredieten productgroepen functi'!$C:$M,10,FALSE),"n.v.t.")</f>
        <v>7</v>
      </c>
      <c r="AS2672" s="16" t="str">
        <f>IFERROR(VLOOKUP($P2672,'Kredieten productgroepen functi'!$C:$M,11,FALSE),"n.v.t.")</f>
        <v>Economische en agrarische zaken</v>
      </c>
      <c r="AT2672" s="16" t="str">
        <f t="shared" si="128"/>
        <v>Lasten</v>
      </c>
      <c r="AU2672" s="16" t="str">
        <f>IFERROR(VLOOKUP($R2672,Kostensoorten!$C:$J,7,FALSE),"n.v.t.")</f>
        <v>2.3.1</v>
      </c>
      <c r="AV2672" s="16" t="str">
        <f>IFERROR(VLOOKUP($R2672,Kostensoorten!$C:$J,8,FALSE),"n.v.t.")</f>
        <v>Aankopen niet duurzame goedere</v>
      </c>
    </row>
    <row r="2673" spans="6:48">
      <c r="F2673" s="2" t="s">
        <v>6827</v>
      </c>
      <c r="G2673" s="2" t="s">
        <v>39</v>
      </c>
      <c r="H2673" s="2" t="s">
        <v>39</v>
      </c>
      <c r="I2673" s="18">
        <v>294823.5</v>
      </c>
      <c r="P2673" s="16" t="str">
        <f t="shared" si="126"/>
        <v>670302</v>
      </c>
      <c r="Q2673" s="16" t="str">
        <f>IFERROR(VLOOKUP($P2673,'Kredieten productgroepen functi'!$C:$M,2,FALSE),"n.v.t.")</f>
        <v>Marketing Groningen(contract)</v>
      </c>
      <c r="R2673" s="16" t="str">
        <f t="shared" si="127"/>
        <v>423139</v>
      </c>
      <c r="S2673" s="16" t="str">
        <f>IFERROR(VLOOKUP($R2673,Kostensoorten!$C:$J,2,FALSE),"n.v.t.")</f>
        <v>Overige diensten van derden</v>
      </c>
      <c r="T2673" s="16" t="s">
        <v>39</v>
      </c>
      <c r="U2673" s="16" t="s">
        <v>39</v>
      </c>
      <c r="V2673" s="16" t="s">
        <v>39</v>
      </c>
      <c r="W2673" s="16" t="s">
        <v>39</v>
      </c>
      <c r="X2673" s="16" t="s">
        <v>39</v>
      </c>
      <c r="Y2673" s="16" t="s">
        <v>39</v>
      </c>
      <c r="Z2673" s="16" t="s">
        <v>39</v>
      </c>
      <c r="AA2673" s="16" t="s">
        <v>39</v>
      </c>
      <c r="AB2673" s="16" t="s">
        <v>39</v>
      </c>
      <c r="AC2673" s="16" t="s">
        <v>39</v>
      </c>
      <c r="AD2673" s="16" t="s">
        <v>39</v>
      </c>
      <c r="AE2673" s="16" t="s">
        <v>39</v>
      </c>
      <c r="AF2673" s="16" t="s">
        <v>39</v>
      </c>
      <c r="AG2673" s="16" t="s">
        <v>39</v>
      </c>
      <c r="AH2673" s="16" t="s">
        <v>39</v>
      </c>
      <c r="AI2673" s="16" t="s">
        <v>39</v>
      </c>
      <c r="AJ2673" s="16" t="s">
        <v>39</v>
      </c>
      <c r="AL2673" s="16" t="s">
        <v>39</v>
      </c>
      <c r="AM2673" s="16" t="s">
        <v>39</v>
      </c>
      <c r="AN2673" s="16" t="str">
        <f>IFERROR(VLOOKUP($P2673,'Kredieten productgroepen functi'!$C:$M,6,FALSE),"n.v.t.")</f>
        <v>7003</v>
      </c>
      <c r="AO2673" s="16" t="str">
        <f>IFERROR(VLOOKUP($P2673,'Kredieten productgroepen functi'!$C:$M,7,FALSE),"n.v.t.")</f>
        <v>Toeristische promotie</v>
      </c>
      <c r="AP2673" s="16" t="str">
        <f>IFERROR(VLOOKUP($P2673,'Kredieten productgroepen functi'!$C:$M,8,FALSE),"n.v.t.")</f>
        <v>70</v>
      </c>
      <c r="AQ2673" s="16" t="str">
        <f>IFERROR(VLOOKUP($P2673,'Kredieten productgroepen functi'!$C:$M,9,FALSE),"n.v.t.")</f>
        <v>Algemene economische aangelegenheden</v>
      </c>
      <c r="AR2673" s="16" t="str">
        <f>IFERROR(VLOOKUP($P2673,'Kredieten productgroepen functi'!$C:$M,10,FALSE),"n.v.t.")</f>
        <v>7</v>
      </c>
      <c r="AS2673" s="16" t="str">
        <f>IFERROR(VLOOKUP($P2673,'Kredieten productgroepen functi'!$C:$M,11,FALSE),"n.v.t.")</f>
        <v>Economische en agrarische zaken</v>
      </c>
      <c r="AT2673" s="16" t="str">
        <f t="shared" si="128"/>
        <v>Lasten</v>
      </c>
      <c r="AU2673" s="16" t="str">
        <f>IFERROR(VLOOKUP($R2673,Kostensoorten!$C:$J,7,FALSE),"n.v.t.")</f>
        <v>2.3.1</v>
      </c>
      <c r="AV2673" s="16" t="str">
        <f>IFERROR(VLOOKUP($R2673,Kostensoorten!$C:$J,8,FALSE),"n.v.t.")</f>
        <v>Aankopen niet duurzame goedere</v>
      </c>
    </row>
    <row r="2674" spans="6:48">
      <c r="F2674" s="2" t="s">
        <v>9972</v>
      </c>
      <c r="G2674" s="2" t="s">
        <v>39</v>
      </c>
      <c r="H2674" s="2" t="s">
        <v>39</v>
      </c>
      <c r="I2674" s="18">
        <v>237981.45</v>
      </c>
      <c r="P2674" s="16" t="str">
        <f t="shared" si="126"/>
        <v>671001</v>
      </c>
      <c r="Q2674" s="16" t="str">
        <f>IFERROR(VLOOKUP($P2674,'Kredieten productgroepen functi'!$C:$M,2,FALSE),"n.v.t.")</f>
        <v>App. kst. arbeidsmarkt</v>
      </c>
      <c r="R2674" s="16" t="str">
        <f t="shared" si="127"/>
        <v>482000</v>
      </c>
      <c r="S2674" s="16" t="str">
        <f>IFERROR(VLOOKUP($R2674,Kostensoorten!$C:$J,2,FALSE),"n.v.t.")</f>
        <v>Directe apparaatskosten</v>
      </c>
      <c r="T2674" s="16" t="s">
        <v>39</v>
      </c>
      <c r="U2674" s="16" t="s">
        <v>39</v>
      </c>
      <c r="V2674" s="16" t="s">
        <v>39</v>
      </c>
      <c r="W2674" s="16" t="s">
        <v>39</v>
      </c>
      <c r="X2674" s="16" t="s">
        <v>39</v>
      </c>
      <c r="Y2674" s="16" t="s">
        <v>39</v>
      </c>
      <c r="Z2674" s="16" t="s">
        <v>39</v>
      </c>
      <c r="AA2674" s="16" t="s">
        <v>39</v>
      </c>
      <c r="AB2674" s="16" t="s">
        <v>39</v>
      </c>
      <c r="AC2674" s="16" t="s">
        <v>39</v>
      </c>
      <c r="AD2674" s="16" t="s">
        <v>39</v>
      </c>
      <c r="AE2674" s="16" t="s">
        <v>39</v>
      </c>
      <c r="AF2674" s="16" t="s">
        <v>39</v>
      </c>
      <c r="AG2674" s="16" t="s">
        <v>39</v>
      </c>
      <c r="AH2674" s="16" t="s">
        <v>39</v>
      </c>
      <c r="AI2674" s="16" t="s">
        <v>39</v>
      </c>
      <c r="AJ2674" s="16" t="s">
        <v>39</v>
      </c>
      <c r="AL2674" s="16" t="s">
        <v>39</v>
      </c>
      <c r="AM2674" s="16" t="s">
        <v>39</v>
      </c>
      <c r="AN2674" s="16" t="str">
        <f>IFERROR(VLOOKUP($P2674,'Kredieten productgroepen functi'!$C:$M,6,FALSE),"n.v.t.")</f>
        <v>7103</v>
      </c>
      <c r="AO2674" s="16" t="str">
        <f>IFERROR(VLOOKUP($P2674,'Kredieten productgroepen functi'!$C:$M,7,FALSE),"n.v.t.")</f>
        <v>Werkgelegenheid en arbeidsmarkt</v>
      </c>
      <c r="AP2674" s="16" t="str">
        <f>IFERROR(VLOOKUP($P2674,'Kredieten productgroepen functi'!$C:$M,8,FALSE),"n.v.t.")</f>
        <v>71</v>
      </c>
      <c r="AQ2674" s="16" t="str">
        <f>IFERROR(VLOOKUP($P2674,'Kredieten productgroepen functi'!$C:$M,9,FALSE),"n.v.t.")</f>
        <v>Bevordering economische activiteiten</v>
      </c>
      <c r="AR2674" s="16" t="str">
        <f>IFERROR(VLOOKUP($P2674,'Kredieten productgroepen functi'!$C:$M,10,FALSE),"n.v.t.")</f>
        <v>7</v>
      </c>
      <c r="AS2674" s="16" t="str">
        <f>IFERROR(VLOOKUP($P2674,'Kredieten productgroepen functi'!$C:$M,11,FALSE),"n.v.t.")</f>
        <v>Economische en agrarische zaken</v>
      </c>
      <c r="AT2674" s="16" t="str">
        <f t="shared" si="128"/>
        <v>Lasten</v>
      </c>
      <c r="AU2674" s="16" t="str">
        <f>IFERROR(VLOOKUP($R2674,Kostensoorten!$C:$J,7,FALSE),"n.v.t.")</f>
        <v>8.2</v>
      </c>
      <c r="AV2674" s="16" t="str">
        <f>IFERROR(VLOOKUP($R2674,Kostensoorten!$C:$J,8,FALSE),"n.v.t.")</f>
        <v>Overige verrekeningen</v>
      </c>
    </row>
    <row r="2675" spans="6:48">
      <c r="F2675" s="2" t="s">
        <v>9973</v>
      </c>
      <c r="G2675" s="2" t="s">
        <v>39</v>
      </c>
      <c r="H2675" s="2" t="s">
        <v>39</v>
      </c>
      <c r="I2675" s="18">
        <v>172104.95999999999</v>
      </c>
      <c r="P2675" s="16" t="str">
        <f t="shared" si="126"/>
        <v>671001</v>
      </c>
      <c r="Q2675" s="16" t="str">
        <f>IFERROR(VLOOKUP($P2675,'Kredieten productgroepen functi'!$C:$M,2,FALSE),"n.v.t.")</f>
        <v>App. kst. arbeidsmarkt</v>
      </c>
      <c r="R2675" s="16" t="str">
        <f t="shared" si="127"/>
        <v>482010</v>
      </c>
      <c r="S2675" s="16" t="str">
        <f>IFERROR(VLOOKUP($R2675,Kostensoorten!$C:$J,2,FALSE),"n.v.t.")</f>
        <v>Overhead</v>
      </c>
      <c r="T2675" s="16" t="s">
        <v>39</v>
      </c>
      <c r="U2675" s="16" t="s">
        <v>39</v>
      </c>
      <c r="V2675" s="16" t="s">
        <v>39</v>
      </c>
      <c r="W2675" s="16" t="s">
        <v>39</v>
      </c>
      <c r="X2675" s="16" t="s">
        <v>39</v>
      </c>
      <c r="Y2675" s="16" t="s">
        <v>39</v>
      </c>
      <c r="Z2675" s="16" t="s">
        <v>39</v>
      </c>
      <c r="AA2675" s="16" t="s">
        <v>39</v>
      </c>
      <c r="AB2675" s="16" t="s">
        <v>39</v>
      </c>
      <c r="AC2675" s="16" t="s">
        <v>39</v>
      </c>
      <c r="AD2675" s="16" t="s">
        <v>39</v>
      </c>
      <c r="AE2675" s="16" t="s">
        <v>39</v>
      </c>
      <c r="AF2675" s="16" t="s">
        <v>39</v>
      </c>
      <c r="AG2675" s="16" t="s">
        <v>39</v>
      </c>
      <c r="AH2675" s="16" t="s">
        <v>39</v>
      </c>
      <c r="AI2675" s="16" t="s">
        <v>39</v>
      </c>
      <c r="AJ2675" s="16" t="s">
        <v>39</v>
      </c>
      <c r="AL2675" s="16" t="s">
        <v>39</v>
      </c>
      <c r="AM2675" s="16" t="s">
        <v>39</v>
      </c>
      <c r="AN2675" s="16" t="str">
        <f>IFERROR(VLOOKUP($P2675,'Kredieten productgroepen functi'!$C:$M,6,FALSE),"n.v.t.")</f>
        <v>7103</v>
      </c>
      <c r="AO2675" s="16" t="str">
        <f>IFERROR(VLOOKUP($P2675,'Kredieten productgroepen functi'!$C:$M,7,FALSE),"n.v.t.")</f>
        <v>Werkgelegenheid en arbeidsmarkt</v>
      </c>
      <c r="AP2675" s="16" t="str">
        <f>IFERROR(VLOOKUP($P2675,'Kredieten productgroepen functi'!$C:$M,8,FALSE),"n.v.t.")</f>
        <v>71</v>
      </c>
      <c r="AQ2675" s="16" t="str">
        <f>IFERROR(VLOOKUP($P2675,'Kredieten productgroepen functi'!$C:$M,9,FALSE),"n.v.t.")</f>
        <v>Bevordering economische activiteiten</v>
      </c>
      <c r="AR2675" s="16" t="str">
        <f>IFERROR(VLOOKUP($P2675,'Kredieten productgroepen functi'!$C:$M,10,FALSE),"n.v.t.")</f>
        <v>7</v>
      </c>
      <c r="AS2675" s="16" t="str">
        <f>IFERROR(VLOOKUP($P2675,'Kredieten productgroepen functi'!$C:$M,11,FALSE),"n.v.t.")</f>
        <v>Economische en agrarische zaken</v>
      </c>
      <c r="AT2675" s="16" t="str">
        <f t="shared" si="128"/>
        <v>Lasten</v>
      </c>
      <c r="AU2675" s="16" t="str">
        <f>IFERROR(VLOOKUP($R2675,Kostensoorten!$C:$J,7,FALSE),"n.v.t.")</f>
        <v>8.2</v>
      </c>
      <c r="AV2675" s="16" t="str">
        <f>IFERROR(VLOOKUP($R2675,Kostensoorten!$C:$J,8,FALSE),"n.v.t.")</f>
        <v>Overige verrekeningen</v>
      </c>
    </row>
    <row r="2676" spans="6:48">
      <c r="F2676" s="2" t="s">
        <v>9974</v>
      </c>
      <c r="G2676" s="2" t="s">
        <v>39</v>
      </c>
      <c r="H2676" s="2" t="s">
        <v>39</v>
      </c>
      <c r="I2676" s="18">
        <v>1235245.49</v>
      </c>
      <c r="P2676" s="16" t="str">
        <f t="shared" si="126"/>
        <v>671002</v>
      </c>
      <c r="Q2676" s="16" t="str">
        <f>IFERROR(VLOOKUP($P2676,'Kredieten productgroepen functi'!$C:$M,2,FALSE),"n.v.t.")</f>
        <v>App. kst. regioprogramma's</v>
      </c>
      <c r="R2676" s="16" t="str">
        <f t="shared" si="127"/>
        <v>482000</v>
      </c>
      <c r="S2676" s="16" t="str">
        <f>IFERROR(VLOOKUP($R2676,Kostensoorten!$C:$J,2,FALSE),"n.v.t.")</f>
        <v>Directe apparaatskosten</v>
      </c>
      <c r="T2676" s="16" t="s">
        <v>39</v>
      </c>
      <c r="U2676" s="16" t="s">
        <v>39</v>
      </c>
      <c r="V2676" s="16" t="s">
        <v>39</v>
      </c>
      <c r="W2676" s="16" t="s">
        <v>39</v>
      </c>
      <c r="X2676" s="16" t="s">
        <v>39</v>
      </c>
      <c r="Y2676" s="16" t="s">
        <v>39</v>
      </c>
      <c r="Z2676" s="16" t="s">
        <v>39</v>
      </c>
      <c r="AA2676" s="16" t="s">
        <v>39</v>
      </c>
      <c r="AB2676" s="16" t="s">
        <v>39</v>
      </c>
      <c r="AC2676" s="16" t="s">
        <v>39</v>
      </c>
      <c r="AD2676" s="16" t="s">
        <v>39</v>
      </c>
      <c r="AE2676" s="16" t="s">
        <v>39</v>
      </c>
      <c r="AF2676" s="16" t="s">
        <v>39</v>
      </c>
      <c r="AG2676" s="16" t="s">
        <v>39</v>
      </c>
      <c r="AH2676" s="16" t="s">
        <v>39</v>
      </c>
      <c r="AI2676" s="16" t="s">
        <v>39</v>
      </c>
      <c r="AJ2676" s="16" t="s">
        <v>39</v>
      </c>
      <c r="AL2676" s="16" t="s">
        <v>39</v>
      </c>
      <c r="AM2676" s="16" t="s">
        <v>39</v>
      </c>
      <c r="AN2676" s="16" t="str">
        <f>IFERROR(VLOOKUP($P2676,'Kredieten productgroepen functi'!$C:$M,6,FALSE),"n.v.t.")</f>
        <v>7106</v>
      </c>
      <c r="AO2676" s="16" t="str">
        <f>IFERROR(VLOOKUP($P2676,'Kredieten productgroepen functi'!$C:$M,7,FALSE),"n.v.t.")</f>
        <v>Regioprogramma's</v>
      </c>
      <c r="AP2676" s="16" t="str">
        <f>IFERROR(VLOOKUP($P2676,'Kredieten productgroepen functi'!$C:$M,8,FALSE),"n.v.t.")</f>
        <v>71</v>
      </c>
      <c r="AQ2676" s="16" t="str">
        <f>IFERROR(VLOOKUP($P2676,'Kredieten productgroepen functi'!$C:$M,9,FALSE),"n.v.t.")</f>
        <v>Bevordering economische activiteiten</v>
      </c>
      <c r="AR2676" s="16" t="str">
        <f>IFERROR(VLOOKUP($P2676,'Kredieten productgroepen functi'!$C:$M,10,FALSE),"n.v.t.")</f>
        <v>7</v>
      </c>
      <c r="AS2676" s="16" t="str">
        <f>IFERROR(VLOOKUP($P2676,'Kredieten productgroepen functi'!$C:$M,11,FALSE),"n.v.t.")</f>
        <v>Economische en agrarische zaken</v>
      </c>
      <c r="AT2676" s="16" t="str">
        <f t="shared" si="128"/>
        <v>Lasten</v>
      </c>
      <c r="AU2676" s="16" t="str">
        <f>IFERROR(VLOOKUP($R2676,Kostensoorten!$C:$J,7,FALSE),"n.v.t.")</f>
        <v>8.2</v>
      </c>
      <c r="AV2676" s="16" t="str">
        <f>IFERROR(VLOOKUP($R2676,Kostensoorten!$C:$J,8,FALSE),"n.v.t.")</f>
        <v>Overige verrekeningen</v>
      </c>
    </row>
    <row r="2677" spans="6:48">
      <c r="F2677" s="2" t="s">
        <v>9975</v>
      </c>
      <c r="G2677" s="2" t="s">
        <v>39</v>
      </c>
      <c r="H2677" s="2" t="s">
        <v>39</v>
      </c>
      <c r="I2677" s="18">
        <v>893312.86</v>
      </c>
      <c r="P2677" s="16" t="str">
        <f t="shared" si="126"/>
        <v>671002</v>
      </c>
      <c r="Q2677" s="16" t="str">
        <f>IFERROR(VLOOKUP($P2677,'Kredieten productgroepen functi'!$C:$M,2,FALSE),"n.v.t.")</f>
        <v>App. kst. regioprogramma's</v>
      </c>
      <c r="R2677" s="16" t="str">
        <f t="shared" si="127"/>
        <v>482010</v>
      </c>
      <c r="S2677" s="16" t="str">
        <f>IFERROR(VLOOKUP($R2677,Kostensoorten!$C:$J,2,FALSE),"n.v.t.")</f>
        <v>Overhead</v>
      </c>
      <c r="T2677" s="16" t="s">
        <v>39</v>
      </c>
      <c r="U2677" s="16" t="s">
        <v>39</v>
      </c>
      <c r="V2677" s="16" t="s">
        <v>39</v>
      </c>
      <c r="W2677" s="16" t="s">
        <v>39</v>
      </c>
      <c r="X2677" s="16" t="s">
        <v>39</v>
      </c>
      <c r="Y2677" s="16" t="s">
        <v>39</v>
      </c>
      <c r="Z2677" s="16" t="s">
        <v>39</v>
      </c>
      <c r="AA2677" s="16" t="s">
        <v>39</v>
      </c>
      <c r="AB2677" s="16" t="s">
        <v>39</v>
      </c>
      <c r="AC2677" s="16" t="s">
        <v>39</v>
      </c>
      <c r="AD2677" s="16" t="s">
        <v>39</v>
      </c>
      <c r="AE2677" s="16" t="s">
        <v>39</v>
      </c>
      <c r="AF2677" s="16" t="s">
        <v>39</v>
      </c>
      <c r="AG2677" s="16" t="s">
        <v>39</v>
      </c>
      <c r="AH2677" s="16" t="s">
        <v>39</v>
      </c>
      <c r="AI2677" s="16" t="s">
        <v>39</v>
      </c>
      <c r="AJ2677" s="16" t="s">
        <v>39</v>
      </c>
      <c r="AL2677" s="16" t="s">
        <v>39</v>
      </c>
      <c r="AM2677" s="16" t="s">
        <v>39</v>
      </c>
      <c r="AN2677" s="16" t="str">
        <f>IFERROR(VLOOKUP($P2677,'Kredieten productgroepen functi'!$C:$M,6,FALSE),"n.v.t.")</f>
        <v>7106</v>
      </c>
      <c r="AO2677" s="16" t="str">
        <f>IFERROR(VLOOKUP($P2677,'Kredieten productgroepen functi'!$C:$M,7,FALSE),"n.v.t.")</f>
        <v>Regioprogramma's</v>
      </c>
      <c r="AP2677" s="16" t="str">
        <f>IFERROR(VLOOKUP($P2677,'Kredieten productgroepen functi'!$C:$M,8,FALSE),"n.v.t.")</f>
        <v>71</v>
      </c>
      <c r="AQ2677" s="16" t="str">
        <f>IFERROR(VLOOKUP($P2677,'Kredieten productgroepen functi'!$C:$M,9,FALSE),"n.v.t.")</f>
        <v>Bevordering economische activiteiten</v>
      </c>
      <c r="AR2677" s="16" t="str">
        <f>IFERROR(VLOOKUP($P2677,'Kredieten productgroepen functi'!$C:$M,10,FALSE),"n.v.t.")</f>
        <v>7</v>
      </c>
      <c r="AS2677" s="16" t="str">
        <f>IFERROR(VLOOKUP($P2677,'Kredieten productgroepen functi'!$C:$M,11,FALSE),"n.v.t.")</f>
        <v>Economische en agrarische zaken</v>
      </c>
      <c r="AT2677" s="16" t="str">
        <f t="shared" si="128"/>
        <v>Lasten</v>
      </c>
      <c r="AU2677" s="16" t="str">
        <f>IFERROR(VLOOKUP($R2677,Kostensoorten!$C:$J,7,FALSE),"n.v.t.")</f>
        <v>8.2</v>
      </c>
      <c r="AV2677" s="16" t="str">
        <f>IFERROR(VLOOKUP($R2677,Kostensoorten!$C:$J,8,FALSE),"n.v.t.")</f>
        <v>Overige verrekeningen</v>
      </c>
    </row>
    <row r="2678" spans="6:48">
      <c r="F2678" s="2" t="s">
        <v>9976</v>
      </c>
      <c r="G2678" s="2" t="s">
        <v>39</v>
      </c>
      <c r="H2678" s="2" t="s">
        <v>39</v>
      </c>
      <c r="I2678" s="18">
        <v>29069.83</v>
      </c>
      <c r="P2678" s="16" t="str">
        <f t="shared" si="126"/>
        <v>671003</v>
      </c>
      <c r="Q2678" s="16" t="str">
        <f>IFERROR(VLOOKUP($P2678,'Kredieten productgroepen functi'!$C:$M,2,FALSE),"n.v.t.")</f>
        <v>App. kst. provinciale bedrijven</v>
      </c>
      <c r="R2678" s="16" t="str">
        <f t="shared" si="127"/>
        <v>482000</v>
      </c>
      <c r="S2678" s="16" t="str">
        <f>IFERROR(VLOOKUP($R2678,Kostensoorten!$C:$J,2,FALSE),"n.v.t.")</f>
        <v>Directe apparaatskosten</v>
      </c>
      <c r="T2678" s="16" t="s">
        <v>39</v>
      </c>
      <c r="U2678" s="16" t="s">
        <v>39</v>
      </c>
      <c r="V2678" s="16" t="s">
        <v>39</v>
      </c>
      <c r="W2678" s="16" t="s">
        <v>39</v>
      </c>
      <c r="X2678" s="16" t="s">
        <v>39</v>
      </c>
      <c r="Y2678" s="16" t="s">
        <v>39</v>
      </c>
      <c r="Z2678" s="16" t="s">
        <v>39</v>
      </c>
      <c r="AA2678" s="16" t="s">
        <v>39</v>
      </c>
      <c r="AB2678" s="16" t="s">
        <v>39</v>
      </c>
      <c r="AC2678" s="16" t="s">
        <v>39</v>
      </c>
      <c r="AD2678" s="16" t="s">
        <v>39</v>
      </c>
      <c r="AE2678" s="16" t="s">
        <v>39</v>
      </c>
      <c r="AF2678" s="16" t="s">
        <v>39</v>
      </c>
      <c r="AG2678" s="16" t="s">
        <v>39</v>
      </c>
      <c r="AH2678" s="16" t="s">
        <v>39</v>
      </c>
      <c r="AI2678" s="16" t="s">
        <v>39</v>
      </c>
      <c r="AJ2678" s="16" t="s">
        <v>39</v>
      </c>
      <c r="AL2678" s="16" t="s">
        <v>39</v>
      </c>
      <c r="AM2678" s="16" t="s">
        <v>39</v>
      </c>
      <c r="AN2678" s="16" t="str">
        <f>IFERROR(VLOOKUP($P2678,'Kredieten productgroepen functi'!$C:$M,6,FALSE),"n.v.t.")</f>
        <v>7107</v>
      </c>
      <c r="AO2678" s="16" t="str">
        <f>IFERROR(VLOOKUP($P2678,'Kredieten productgroepen functi'!$C:$M,7,FALSE),"n.v.t.")</f>
        <v>Provinciale bedrijven</v>
      </c>
      <c r="AP2678" s="16" t="str">
        <f>IFERROR(VLOOKUP($P2678,'Kredieten productgroepen functi'!$C:$M,8,FALSE),"n.v.t.")</f>
        <v>71</v>
      </c>
      <c r="AQ2678" s="16" t="str">
        <f>IFERROR(VLOOKUP($P2678,'Kredieten productgroepen functi'!$C:$M,9,FALSE),"n.v.t.")</f>
        <v>Bevordering economische activiteiten</v>
      </c>
      <c r="AR2678" s="16" t="str">
        <f>IFERROR(VLOOKUP($P2678,'Kredieten productgroepen functi'!$C:$M,10,FALSE),"n.v.t.")</f>
        <v>7</v>
      </c>
      <c r="AS2678" s="16" t="str">
        <f>IFERROR(VLOOKUP($P2678,'Kredieten productgroepen functi'!$C:$M,11,FALSE),"n.v.t.")</f>
        <v>Economische en agrarische zaken</v>
      </c>
      <c r="AT2678" s="16" t="str">
        <f t="shared" si="128"/>
        <v>Lasten</v>
      </c>
      <c r="AU2678" s="16" t="str">
        <f>IFERROR(VLOOKUP($R2678,Kostensoorten!$C:$J,7,FALSE),"n.v.t.")</f>
        <v>8.2</v>
      </c>
      <c r="AV2678" s="16" t="str">
        <f>IFERROR(VLOOKUP($R2678,Kostensoorten!$C:$J,8,FALSE),"n.v.t.")</f>
        <v>Overige verrekeningen</v>
      </c>
    </row>
    <row r="2679" spans="6:48">
      <c r="F2679" s="2" t="s">
        <v>9977</v>
      </c>
      <c r="G2679" s="2" t="s">
        <v>39</v>
      </c>
      <c r="H2679" s="2" t="s">
        <v>39</v>
      </c>
      <c r="I2679" s="18">
        <v>21022.9</v>
      </c>
      <c r="P2679" s="16" t="str">
        <f t="shared" si="126"/>
        <v>671003</v>
      </c>
      <c r="Q2679" s="16" t="str">
        <f>IFERROR(VLOOKUP($P2679,'Kredieten productgroepen functi'!$C:$M,2,FALSE),"n.v.t.")</f>
        <v>App. kst. provinciale bedrijven</v>
      </c>
      <c r="R2679" s="16" t="str">
        <f t="shared" si="127"/>
        <v>482010</v>
      </c>
      <c r="S2679" s="16" t="str">
        <f>IFERROR(VLOOKUP($R2679,Kostensoorten!$C:$J,2,FALSE),"n.v.t.")</f>
        <v>Overhead</v>
      </c>
      <c r="T2679" s="16" t="s">
        <v>39</v>
      </c>
      <c r="U2679" s="16" t="s">
        <v>39</v>
      </c>
      <c r="V2679" s="16" t="s">
        <v>39</v>
      </c>
      <c r="W2679" s="16" t="s">
        <v>39</v>
      </c>
      <c r="X2679" s="16" t="s">
        <v>39</v>
      </c>
      <c r="Y2679" s="16" t="s">
        <v>39</v>
      </c>
      <c r="Z2679" s="16" t="s">
        <v>39</v>
      </c>
      <c r="AA2679" s="16" t="s">
        <v>39</v>
      </c>
      <c r="AB2679" s="16" t="s">
        <v>39</v>
      </c>
      <c r="AC2679" s="16" t="s">
        <v>39</v>
      </c>
      <c r="AD2679" s="16" t="s">
        <v>39</v>
      </c>
      <c r="AE2679" s="16" t="s">
        <v>39</v>
      </c>
      <c r="AF2679" s="16" t="s">
        <v>39</v>
      </c>
      <c r="AG2679" s="16" t="s">
        <v>39</v>
      </c>
      <c r="AH2679" s="16" t="s">
        <v>39</v>
      </c>
      <c r="AI2679" s="16" t="s">
        <v>39</v>
      </c>
      <c r="AJ2679" s="16" t="s">
        <v>39</v>
      </c>
      <c r="AL2679" s="16" t="s">
        <v>39</v>
      </c>
      <c r="AM2679" s="16" t="s">
        <v>39</v>
      </c>
      <c r="AN2679" s="16" t="str">
        <f>IFERROR(VLOOKUP($P2679,'Kredieten productgroepen functi'!$C:$M,6,FALSE),"n.v.t.")</f>
        <v>7107</v>
      </c>
      <c r="AO2679" s="16" t="str">
        <f>IFERROR(VLOOKUP($P2679,'Kredieten productgroepen functi'!$C:$M,7,FALSE),"n.v.t.")</f>
        <v>Provinciale bedrijven</v>
      </c>
      <c r="AP2679" s="16" t="str">
        <f>IFERROR(VLOOKUP($P2679,'Kredieten productgroepen functi'!$C:$M,8,FALSE),"n.v.t.")</f>
        <v>71</v>
      </c>
      <c r="AQ2679" s="16" t="str">
        <f>IFERROR(VLOOKUP($P2679,'Kredieten productgroepen functi'!$C:$M,9,FALSE),"n.v.t.")</f>
        <v>Bevordering economische activiteiten</v>
      </c>
      <c r="AR2679" s="16" t="str">
        <f>IFERROR(VLOOKUP($P2679,'Kredieten productgroepen functi'!$C:$M,10,FALSE),"n.v.t.")</f>
        <v>7</v>
      </c>
      <c r="AS2679" s="16" t="str">
        <f>IFERROR(VLOOKUP($P2679,'Kredieten productgroepen functi'!$C:$M,11,FALSE),"n.v.t.")</f>
        <v>Economische en agrarische zaken</v>
      </c>
      <c r="AT2679" s="16" t="str">
        <f t="shared" si="128"/>
        <v>Lasten</v>
      </c>
      <c r="AU2679" s="16" t="str">
        <f>IFERROR(VLOOKUP($R2679,Kostensoorten!$C:$J,7,FALSE),"n.v.t.")</f>
        <v>8.2</v>
      </c>
      <c r="AV2679" s="16" t="str">
        <f>IFERROR(VLOOKUP($R2679,Kostensoorten!$C:$J,8,FALSE),"n.v.t.")</f>
        <v>Overige verrekeningen</v>
      </c>
    </row>
    <row r="2680" spans="6:48">
      <c r="F2680" s="2" t="s">
        <v>9978</v>
      </c>
      <c r="G2680" s="2" t="s">
        <v>39</v>
      </c>
      <c r="H2680" s="2" t="s">
        <v>39</v>
      </c>
      <c r="I2680" s="18">
        <v>59828.73</v>
      </c>
      <c r="P2680" s="16" t="str">
        <f t="shared" si="126"/>
        <v>671004</v>
      </c>
      <c r="Q2680" s="16" t="str">
        <f>IFERROR(VLOOKUP($P2680,'Kredieten productgroepen functi'!$C:$M,2,FALSE),"n.v.t.")</f>
        <v>App. kst. fysieke bedrijfsomgeving</v>
      </c>
      <c r="R2680" s="16" t="str">
        <f t="shared" si="127"/>
        <v>482000</v>
      </c>
      <c r="S2680" s="16" t="str">
        <f>IFERROR(VLOOKUP($R2680,Kostensoorten!$C:$J,2,FALSE),"n.v.t.")</f>
        <v>Directe apparaatskosten</v>
      </c>
      <c r="T2680" s="16" t="s">
        <v>39</v>
      </c>
      <c r="U2680" s="16" t="s">
        <v>39</v>
      </c>
      <c r="V2680" s="16" t="s">
        <v>39</v>
      </c>
      <c r="W2680" s="16" t="s">
        <v>39</v>
      </c>
      <c r="X2680" s="16" t="s">
        <v>39</v>
      </c>
      <c r="Y2680" s="16" t="s">
        <v>39</v>
      </c>
      <c r="Z2680" s="16" t="s">
        <v>39</v>
      </c>
      <c r="AA2680" s="16" t="s">
        <v>39</v>
      </c>
      <c r="AB2680" s="16" t="s">
        <v>39</v>
      </c>
      <c r="AC2680" s="16" t="s">
        <v>39</v>
      </c>
      <c r="AD2680" s="16" t="s">
        <v>39</v>
      </c>
      <c r="AE2680" s="16" t="s">
        <v>39</v>
      </c>
      <c r="AF2680" s="16" t="s">
        <v>39</v>
      </c>
      <c r="AG2680" s="16" t="s">
        <v>39</v>
      </c>
      <c r="AH2680" s="16" t="s">
        <v>39</v>
      </c>
      <c r="AI2680" s="16" t="s">
        <v>39</v>
      </c>
      <c r="AJ2680" s="16" t="s">
        <v>39</v>
      </c>
      <c r="AL2680" s="16" t="s">
        <v>39</v>
      </c>
      <c r="AM2680" s="16" t="s">
        <v>39</v>
      </c>
      <c r="AN2680" s="16" t="str">
        <f>IFERROR(VLOOKUP($P2680,'Kredieten productgroepen functi'!$C:$M,6,FALSE),"n.v.t.")</f>
        <v>7108</v>
      </c>
      <c r="AO2680" s="16" t="str">
        <f>IFERROR(VLOOKUP($P2680,'Kredieten productgroepen functi'!$C:$M,7,FALSE),"n.v.t.")</f>
        <v>Fysieke bedrijfsomgeving</v>
      </c>
      <c r="AP2680" s="16" t="str">
        <f>IFERROR(VLOOKUP($P2680,'Kredieten productgroepen functi'!$C:$M,8,FALSE),"n.v.t.")</f>
        <v>71</v>
      </c>
      <c r="AQ2680" s="16" t="str">
        <f>IFERROR(VLOOKUP($P2680,'Kredieten productgroepen functi'!$C:$M,9,FALSE),"n.v.t.")</f>
        <v>Bevordering economische activiteiten</v>
      </c>
      <c r="AR2680" s="16" t="str">
        <f>IFERROR(VLOOKUP($P2680,'Kredieten productgroepen functi'!$C:$M,10,FALSE),"n.v.t.")</f>
        <v>7</v>
      </c>
      <c r="AS2680" s="16" t="str">
        <f>IFERROR(VLOOKUP($P2680,'Kredieten productgroepen functi'!$C:$M,11,FALSE),"n.v.t.")</f>
        <v>Economische en agrarische zaken</v>
      </c>
      <c r="AT2680" s="16" t="str">
        <f t="shared" si="128"/>
        <v>Lasten</v>
      </c>
      <c r="AU2680" s="16" t="str">
        <f>IFERROR(VLOOKUP($R2680,Kostensoorten!$C:$J,7,FALSE),"n.v.t.")</f>
        <v>8.2</v>
      </c>
      <c r="AV2680" s="16" t="str">
        <f>IFERROR(VLOOKUP($R2680,Kostensoorten!$C:$J,8,FALSE),"n.v.t.")</f>
        <v>Overige verrekeningen</v>
      </c>
    </row>
    <row r="2681" spans="6:48">
      <c r="F2681" s="2" t="s">
        <v>9979</v>
      </c>
      <c r="G2681" s="2" t="s">
        <v>39</v>
      </c>
      <c r="H2681" s="2" t="s">
        <v>39</v>
      </c>
      <c r="I2681" s="18">
        <v>43267.33</v>
      </c>
      <c r="P2681" s="16" t="str">
        <f t="shared" si="126"/>
        <v>671004</v>
      </c>
      <c r="Q2681" s="16" t="str">
        <f>IFERROR(VLOOKUP($P2681,'Kredieten productgroepen functi'!$C:$M,2,FALSE),"n.v.t.")</f>
        <v>App. kst. fysieke bedrijfsomgeving</v>
      </c>
      <c r="R2681" s="16" t="str">
        <f t="shared" si="127"/>
        <v>482010</v>
      </c>
      <c r="S2681" s="16" t="str">
        <f>IFERROR(VLOOKUP($R2681,Kostensoorten!$C:$J,2,FALSE),"n.v.t.")</f>
        <v>Overhead</v>
      </c>
      <c r="T2681" s="16" t="s">
        <v>39</v>
      </c>
      <c r="U2681" s="16" t="s">
        <v>39</v>
      </c>
      <c r="V2681" s="16" t="s">
        <v>39</v>
      </c>
      <c r="W2681" s="16" t="s">
        <v>39</v>
      </c>
      <c r="X2681" s="16" t="s">
        <v>39</v>
      </c>
      <c r="Y2681" s="16" t="s">
        <v>39</v>
      </c>
      <c r="Z2681" s="16" t="s">
        <v>39</v>
      </c>
      <c r="AA2681" s="16" t="s">
        <v>39</v>
      </c>
      <c r="AB2681" s="16" t="s">
        <v>39</v>
      </c>
      <c r="AC2681" s="16" t="s">
        <v>39</v>
      </c>
      <c r="AD2681" s="16" t="s">
        <v>39</v>
      </c>
      <c r="AE2681" s="16" t="s">
        <v>39</v>
      </c>
      <c r="AF2681" s="16" t="s">
        <v>39</v>
      </c>
      <c r="AG2681" s="16" t="s">
        <v>39</v>
      </c>
      <c r="AH2681" s="16" t="s">
        <v>39</v>
      </c>
      <c r="AI2681" s="16" t="s">
        <v>39</v>
      </c>
      <c r="AJ2681" s="16" t="s">
        <v>39</v>
      </c>
      <c r="AL2681" s="16" t="s">
        <v>39</v>
      </c>
      <c r="AM2681" s="16" t="s">
        <v>39</v>
      </c>
      <c r="AN2681" s="16" t="str">
        <f>IFERROR(VLOOKUP($P2681,'Kredieten productgroepen functi'!$C:$M,6,FALSE),"n.v.t.")</f>
        <v>7108</v>
      </c>
      <c r="AO2681" s="16" t="str">
        <f>IFERROR(VLOOKUP($P2681,'Kredieten productgroepen functi'!$C:$M,7,FALSE),"n.v.t.")</f>
        <v>Fysieke bedrijfsomgeving</v>
      </c>
      <c r="AP2681" s="16" t="str">
        <f>IFERROR(VLOOKUP($P2681,'Kredieten productgroepen functi'!$C:$M,8,FALSE),"n.v.t.")</f>
        <v>71</v>
      </c>
      <c r="AQ2681" s="16" t="str">
        <f>IFERROR(VLOOKUP($P2681,'Kredieten productgroepen functi'!$C:$M,9,FALSE),"n.v.t.")</f>
        <v>Bevordering economische activiteiten</v>
      </c>
      <c r="AR2681" s="16" t="str">
        <f>IFERROR(VLOOKUP($P2681,'Kredieten productgroepen functi'!$C:$M,10,FALSE),"n.v.t.")</f>
        <v>7</v>
      </c>
      <c r="AS2681" s="16" t="str">
        <f>IFERROR(VLOOKUP($P2681,'Kredieten productgroepen functi'!$C:$M,11,FALSE),"n.v.t.")</f>
        <v>Economische en agrarische zaken</v>
      </c>
      <c r="AT2681" s="16" t="str">
        <f t="shared" si="128"/>
        <v>Lasten</v>
      </c>
      <c r="AU2681" s="16" t="str">
        <f>IFERROR(VLOOKUP($R2681,Kostensoorten!$C:$J,7,FALSE),"n.v.t.")</f>
        <v>8.2</v>
      </c>
      <c r="AV2681" s="16" t="str">
        <f>IFERROR(VLOOKUP($R2681,Kostensoorten!$C:$J,8,FALSE),"n.v.t.")</f>
        <v>Overige verrekeningen</v>
      </c>
    </row>
    <row r="2682" spans="6:48">
      <c r="F2682" s="2" t="s">
        <v>9980</v>
      </c>
      <c r="G2682" s="2" t="s">
        <v>39</v>
      </c>
      <c r="H2682" s="2" t="s">
        <v>39</v>
      </c>
      <c r="I2682" s="18">
        <v>528768.63</v>
      </c>
      <c r="P2682" s="16" t="str">
        <f t="shared" si="126"/>
        <v>671005</v>
      </c>
      <c r="Q2682" s="16" t="str">
        <f>IFERROR(VLOOKUP($P2682,'Kredieten productgroepen functi'!$C:$M,2,FALSE),"n.v.t.")</f>
        <v>App. kst. marktsectoren</v>
      </c>
      <c r="R2682" s="16" t="str">
        <f t="shared" si="127"/>
        <v>482000</v>
      </c>
      <c r="S2682" s="16" t="str">
        <f>IFERROR(VLOOKUP($R2682,Kostensoorten!$C:$J,2,FALSE),"n.v.t.")</f>
        <v>Directe apparaatskosten</v>
      </c>
      <c r="T2682" s="16" t="s">
        <v>39</v>
      </c>
      <c r="U2682" s="16" t="s">
        <v>39</v>
      </c>
      <c r="V2682" s="16" t="s">
        <v>39</v>
      </c>
      <c r="W2682" s="16" t="s">
        <v>39</v>
      </c>
      <c r="X2682" s="16" t="s">
        <v>39</v>
      </c>
      <c r="Y2682" s="16" t="s">
        <v>39</v>
      </c>
      <c r="Z2682" s="16" t="s">
        <v>39</v>
      </c>
      <c r="AA2682" s="16" t="s">
        <v>39</v>
      </c>
      <c r="AB2682" s="16" t="s">
        <v>39</v>
      </c>
      <c r="AC2682" s="16" t="s">
        <v>39</v>
      </c>
      <c r="AD2682" s="16" t="s">
        <v>39</v>
      </c>
      <c r="AE2682" s="16" t="s">
        <v>39</v>
      </c>
      <c r="AF2682" s="16" t="s">
        <v>39</v>
      </c>
      <c r="AG2682" s="16" t="s">
        <v>39</v>
      </c>
      <c r="AH2682" s="16" t="s">
        <v>39</v>
      </c>
      <c r="AI2682" s="16" t="s">
        <v>39</v>
      </c>
      <c r="AJ2682" s="16" t="s">
        <v>39</v>
      </c>
      <c r="AL2682" s="16" t="s">
        <v>39</v>
      </c>
      <c r="AM2682" s="16" t="s">
        <v>39</v>
      </c>
      <c r="AN2682" s="16" t="str">
        <f>IFERROR(VLOOKUP($P2682,'Kredieten productgroepen functi'!$C:$M,6,FALSE),"n.v.t.")</f>
        <v>7109</v>
      </c>
      <c r="AO2682" s="16" t="str">
        <f>IFERROR(VLOOKUP($P2682,'Kredieten productgroepen functi'!$C:$M,7,FALSE),"n.v.t.")</f>
        <v>Marktsectoren</v>
      </c>
      <c r="AP2682" s="16" t="str">
        <f>IFERROR(VLOOKUP($P2682,'Kredieten productgroepen functi'!$C:$M,8,FALSE),"n.v.t.")</f>
        <v>71</v>
      </c>
      <c r="AQ2682" s="16" t="str">
        <f>IFERROR(VLOOKUP($P2682,'Kredieten productgroepen functi'!$C:$M,9,FALSE),"n.v.t.")</f>
        <v>Bevordering economische activiteiten</v>
      </c>
      <c r="AR2682" s="16" t="str">
        <f>IFERROR(VLOOKUP($P2682,'Kredieten productgroepen functi'!$C:$M,10,FALSE),"n.v.t.")</f>
        <v>7</v>
      </c>
      <c r="AS2682" s="16" t="str">
        <f>IFERROR(VLOOKUP($P2682,'Kredieten productgroepen functi'!$C:$M,11,FALSE),"n.v.t.")</f>
        <v>Economische en agrarische zaken</v>
      </c>
      <c r="AT2682" s="16" t="str">
        <f t="shared" si="128"/>
        <v>Lasten</v>
      </c>
      <c r="AU2682" s="16" t="str">
        <f>IFERROR(VLOOKUP($R2682,Kostensoorten!$C:$J,7,FALSE),"n.v.t.")</f>
        <v>8.2</v>
      </c>
      <c r="AV2682" s="16" t="str">
        <f>IFERROR(VLOOKUP($R2682,Kostensoorten!$C:$J,8,FALSE),"n.v.t.")</f>
        <v>Overige verrekeningen</v>
      </c>
    </row>
    <row r="2683" spans="6:48">
      <c r="F2683" s="2" t="s">
        <v>9981</v>
      </c>
      <c r="G2683" s="2" t="s">
        <v>39</v>
      </c>
      <c r="H2683" s="2" t="s">
        <v>39</v>
      </c>
      <c r="I2683" s="18">
        <v>382398.33</v>
      </c>
      <c r="P2683" s="16" t="str">
        <f t="shared" si="126"/>
        <v>671005</v>
      </c>
      <c r="Q2683" s="16" t="str">
        <f>IFERROR(VLOOKUP($P2683,'Kredieten productgroepen functi'!$C:$M,2,FALSE),"n.v.t.")</f>
        <v>App. kst. marktsectoren</v>
      </c>
      <c r="R2683" s="16" t="str">
        <f t="shared" si="127"/>
        <v>482010</v>
      </c>
      <c r="S2683" s="16" t="str">
        <f>IFERROR(VLOOKUP($R2683,Kostensoorten!$C:$J,2,FALSE),"n.v.t.")</f>
        <v>Overhead</v>
      </c>
      <c r="T2683" s="16" t="s">
        <v>39</v>
      </c>
      <c r="U2683" s="16" t="s">
        <v>39</v>
      </c>
      <c r="V2683" s="16" t="s">
        <v>39</v>
      </c>
      <c r="W2683" s="16" t="s">
        <v>39</v>
      </c>
      <c r="X2683" s="16" t="s">
        <v>39</v>
      </c>
      <c r="Y2683" s="16" t="s">
        <v>39</v>
      </c>
      <c r="Z2683" s="16" t="s">
        <v>39</v>
      </c>
      <c r="AA2683" s="16" t="s">
        <v>39</v>
      </c>
      <c r="AB2683" s="16" t="s">
        <v>39</v>
      </c>
      <c r="AC2683" s="16" t="s">
        <v>39</v>
      </c>
      <c r="AD2683" s="16" t="s">
        <v>39</v>
      </c>
      <c r="AE2683" s="16" t="s">
        <v>39</v>
      </c>
      <c r="AF2683" s="16" t="s">
        <v>39</v>
      </c>
      <c r="AG2683" s="16" t="s">
        <v>39</v>
      </c>
      <c r="AH2683" s="16" t="s">
        <v>39</v>
      </c>
      <c r="AI2683" s="16" t="s">
        <v>39</v>
      </c>
      <c r="AJ2683" s="16" t="s">
        <v>39</v>
      </c>
      <c r="AL2683" s="16" t="s">
        <v>39</v>
      </c>
      <c r="AM2683" s="16" t="s">
        <v>39</v>
      </c>
      <c r="AN2683" s="16" t="str">
        <f>IFERROR(VLOOKUP($P2683,'Kredieten productgroepen functi'!$C:$M,6,FALSE),"n.v.t.")</f>
        <v>7109</v>
      </c>
      <c r="AO2683" s="16" t="str">
        <f>IFERROR(VLOOKUP($P2683,'Kredieten productgroepen functi'!$C:$M,7,FALSE),"n.v.t.")</f>
        <v>Marktsectoren</v>
      </c>
      <c r="AP2683" s="16" t="str">
        <f>IFERROR(VLOOKUP($P2683,'Kredieten productgroepen functi'!$C:$M,8,FALSE),"n.v.t.")</f>
        <v>71</v>
      </c>
      <c r="AQ2683" s="16" t="str">
        <f>IFERROR(VLOOKUP($P2683,'Kredieten productgroepen functi'!$C:$M,9,FALSE),"n.v.t.")</f>
        <v>Bevordering economische activiteiten</v>
      </c>
      <c r="AR2683" s="16" t="str">
        <f>IFERROR(VLOOKUP($P2683,'Kredieten productgroepen functi'!$C:$M,10,FALSE),"n.v.t.")</f>
        <v>7</v>
      </c>
      <c r="AS2683" s="16" t="str">
        <f>IFERROR(VLOOKUP($P2683,'Kredieten productgroepen functi'!$C:$M,11,FALSE),"n.v.t.")</f>
        <v>Economische en agrarische zaken</v>
      </c>
      <c r="AT2683" s="16" t="str">
        <f t="shared" si="128"/>
        <v>Lasten</v>
      </c>
      <c r="AU2683" s="16" t="str">
        <f>IFERROR(VLOOKUP($R2683,Kostensoorten!$C:$J,7,FALSE),"n.v.t.")</f>
        <v>8.2</v>
      </c>
      <c r="AV2683" s="16" t="str">
        <f>IFERROR(VLOOKUP($R2683,Kostensoorten!$C:$J,8,FALSE),"n.v.t.")</f>
        <v>Overige verrekeningen</v>
      </c>
    </row>
    <row r="2684" spans="6:48">
      <c r="F2684" s="2" t="s">
        <v>9982</v>
      </c>
      <c r="G2684" s="2" t="s">
        <v>39</v>
      </c>
      <c r="H2684" s="2" t="s">
        <v>39</v>
      </c>
      <c r="I2684" s="18">
        <v>-10000</v>
      </c>
      <c r="P2684" s="16" t="str">
        <f t="shared" si="126"/>
        <v>671096</v>
      </c>
      <c r="Q2684" s="16" t="str">
        <f>IFERROR(VLOOKUP($P2684,'Kredieten productgroepen functi'!$C:$M,2,FALSE),"n.v.t.")</f>
        <v>Voorg. jaren fysieke Bedrijfsomg.</v>
      </c>
      <c r="R2684" s="16" t="str">
        <f t="shared" si="127"/>
        <v>440301</v>
      </c>
      <c r="S2684" s="16" t="str">
        <f>IFERROR(VLOOKUP($R2684,Kostensoorten!$C:$J,2,FALSE),"n.v.t.")</f>
        <v>(Exploitatie)subsidies</v>
      </c>
      <c r="T2684" s="16" t="s">
        <v>39</v>
      </c>
      <c r="U2684" s="16" t="s">
        <v>39</v>
      </c>
      <c r="V2684" s="16" t="s">
        <v>39</v>
      </c>
      <c r="W2684" s="16" t="s">
        <v>39</v>
      </c>
      <c r="X2684" s="16" t="s">
        <v>39</v>
      </c>
      <c r="Y2684" s="16" t="s">
        <v>39</v>
      </c>
      <c r="Z2684" s="16" t="s">
        <v>39</v>
      </c>
      <c r="AA2684" s="16" t="s">
        <v>39</v>
      </c>
      <c r="AB2684" s="16" t="s">
        <v>39</v>
      </c>
      <c r="AC2684" s="16" t="s">
        <v>39</v>
      </c>
      <c r="AD2684" s="16" t="s">
        <v>39</v>
      </c>
      <c r="AE2684" s="16" t="s">
        <v>39</v>
      </c>
      <c r="AF2684" s="16" t="s">
        <v>39</v>
      </c>
      <c r="AG2684" s="16" t="s">
        <v>39</v>
      </c>
      <c r="AH2684" s="16" t="s">
        <v>39</v>
      </c>
      <c r="AI2684" s="16" t="s">
        <v>39</v>
      </c>
      <c r="AJ2684" s="16" t="s">
        <v>39</v>
      </c>
      <c r="AL2684" s="16" t="s">
        <v>39</v>
      </c>
      <c r="AM2684" s="16" t="s">
        <v>39</v>
      </c>
      <c r="AN2684" s="16" t="str">
        <f>IFERROR(VLOOKUP($P2684,'Kredieten productgroepen functi'!$C:$M,6,FALSE),"n.v.t.")</f>
        <v>7108</v>
      </c>
      <c r="AO2684" s="16" t="str">
        <f>IFERROR(VLOOKUP($P2684,'Kredieten productgroepen functi'!$C:$M,7,FALSE),"n.v.t.")</f>
        <v>Fysieke bedrijfsomgeving</v>
      </c>
      <c r="AP2684" s="16" t="str">
        <f>IFERROR(VLOOKUP($P2684,'Kredieten productgroepen functi'!$C:$M,8,FALSE),"n.v.t.")</f>
        <v>71</v>
      </c>
      <c r="AQ2684" s="16" t="str">
        <f>IFERROR(VLOOKUP($P2684,'Kredieten productgroepen functi'!$C:$M,9,FALSE),"n.v.t.")</f>
        <v>Bevordering economische activiteiten</v>
      </c>
      <c r="AR2684" s="16" t="str">
        <f>IFERROR(VLOOKUP($P2684,'Kredieten productgroepen functi'!$C:$M,10,FALSE),"n.v.t.")</f>
        <v>7</v>
      </c>
      <c r="AS2684" s="16" t="str">
        <f>IFERROR(VLOOKUP($P2684,'Kredieten productgroepen functi'!$C:$M,11,FALSE),"n.v.t.")</f>
        <v>Economische en agrarische zaken</v>
      </c>
      <c r="AT2684" s="16" t="str">
        <f t="shared" si="128"/>
        <v>Lasten</v>
      </c>
      <c r="AU2684" s="16" t="str">
        <f>IFERROR(VLOOKUP($R2684,Kostensoorten!$C:$J,7,FALSE),"n.v.t.")</f>
        <v>4.0.3</v>
      </c>
      <c r="AV2684" s="16" t="str">
        <f>IFERROR(VLOOKUP($R2684,Kostensoorten!$C:$J,8,FALSE),"n.v.t.")</f>
        <v>Overige inkomensoverdrachten</v>
      </c>
    </row>
    <row r="2685" spans="6:48">
      <c r="F2685" s="2" t="s">
        <v>8329</v>
      </c>
      <c r="G2685" s="2" t="s">
        <v>39</v>
      </c>
      <c r="H2685" s="2" t="s">
        <v>39</v>
      </c>
      <c r="I2685" s="18">
        <v>-77.5</v>
      </c>
      <c r="P2685" s="16" t="str">
        <f t="shared" si="126"/>
        <v>671098</v>
      </c>
      <c r="Q2685" s="16" t="str">
        <f>IFERROR(VLOOKUP($P2685,'Kredieten productgroepen functi'!$C:$M,2,FALSE),"n.v.t.")</f>
        <v>Afwikk Vg. Jrn speerpunten marktsect</v>
      </c>
      <c r="R2685" s="16" t="str">
        <f t="shared" si="127"/>
        <v>423132</v>
      </c>
      <c r="S2685" s="16" t="str">
        <f>IFERROR(VLOOKUP($R2685,Kostensoorten!$C:$J,2,FALSE),"n.v.t.")</f>
        <v>Adviesdiensten door derden</v>
      </c>
      <c r="T2685" s="16" t="s">
        <v>39</v>
      </c>
      <c r="U2685" s="16" t="s">
        <v>39</v>
      </c>
      <c r="V2685" s="16" t="s">
        <v>39</v>
      </c>
      <c r="W2685" s="16" t="s">
        <v>39</v>
      </c>
      <c r="X2685" s="16" t="s">
        <v>39</v>
      </c>
      <c r="Y2685" s="16" t="s">
        <v>39</v>
      </c>
      <c r="Z2685" s="16" t="s">
        <v>39</v>
      </c>
      <c r="AA2685" s="16" t="s">
        <v>39</v>
      </c>
      <c r="AB2685" s="16" t="s">
        <v>39</v>
      </c>
      <c r="AC2685" s="16" t="s">
        <v>39</v>
      </c>
      <c r="AD2685" s="16" t="s">
        <v>39</v>
      </c>
      <c r="AE2685" s="16" t="s">
        <v>39</v>
      </c>
      <c r="AF2685" s="16" t="s">
        <v>39</v>
      </c>
      <c r="AG2685" s="16" t="s">
        <v>39</v>
      </c>
      <c r="AH2685" s="16" t="s">
        <v>39</v>
      </c>
      <c r="AI2685" s="16" t="s">
        <v>39</v>
      </c>
      <c r="AJ2685" s="16" t="s">
        <v>39</v>
      </c>
      <c r="AL2685" s="16" t="s">
        <v>39</v>
      </c>
      <c r="AM2685" s="16" t="s">
        <v>39</v>
      </c>
      <c r="AN2685" s="16" t="str">
        <f>IFERROR(VLOOKUP($P2685,'Kredieten productgroepen functi'!$C:$M,6,FALSE),"n.v.t.")</f>
        <v>7109</v>
      </c>
      <c r="AO2685" s="16" t="str">
        <f>IFERROR(VLOOKUP($P2685,'Kredieten productgroepen functi'!$C:$M,7,FALSE),"n.v.t.")</f>
        <v>Marktsectoren</v>
      </c>
      <c r="AP2685" s="16" t="str">
        <f>IFERROR(VLOOKUP($P2685,'Kredieten productgroepen functi'!$C:$M,8,FALSE),"n.v.t.")</f>
        <v>71</v>
      </c>
      <c r="AQ2685" s="16" t="str">
        <f>IFERROR(VLOOKUP($P2685,'Kredieten productgroepen functi'!$C:$M,9,FALSE),"n.v.t.")</f>
        <v>Bevordering economische activiteiten</v>
      </c>
      <c r="AR2685" s="16" t="str">
        <f>IFERROR(VLOOKUP($P2685,'Kredieten productgroepen functi'!$C:$M,10,FALSE),"n.v.t.")</f>
        <v>7</v>
      </c>
      <c r="AS2685" s="16" t="str">
        <f>IFERROR(VLOOKUP($P2685,'Kredieten productgroepen functi'!$C:$M,11,FALSE),"n.v.t.")</f>
        <v>Economische en agrarische zaken</v>
      </c>
      <c r="AT2685" s="16" t="str">
        <f t="shared" si="128"/>
        <v>Lasten</v>
      </c>
      <c r="AU2685" s="16" t="str">
        <f>IFERROR(VLOOKUP($R2685,Kostensoorten!$C:$J,7,FALSE),"n.v.t.")</f>
        <v>2.3.1</v>
      </c>
      <c r="AV2685" s="16" t="str">
        <f>IFERROR(VLOOKUP($R2685,Kostensoorten!$C:$J,8,FALSE),"n.v.t.")</f>
        <v>Aankopen niet duurzame goedere</v>
      </c>
    </row>
    <row r="2686" spans="6:48">
      <c r="F2686" s="2" t="s">
        <v>7694</v>
      </c>
      <c r="G2686" s="2" t="s">
        <v>39</v>
      </c>
      <c r="H2686" s="2" t="s">
        <v>39</v>
      </c>
      <c r="I2686" s="18">
        <v>-622.44000000000005</v>
      </c>
      <c r="P2686" s="16" t="str">
        <f t="shared" si="126"/>
        <v>671098</v>
      </c>
      <c r="Q2686" s="16" t="str">
        <f>IFERROR(VLOOKUP($P2686,'Kredieten productgroepen functi'!$C:$M,2,FALSE),"n.v.t.")</f>
        <v>Afwikk Vg. Jrn speerpunten marktsect</v>
      </c>
      <c r="R2686" s="16" t="str">
        <f t="shared" si="127"/>
        <v>440301</v>
      </c>
      <c r="S2686" s="16" t="str">
        <f>IFERROR(VLOOKUP($R2686,Kostensoorten!$C:$J,2,FALSE),"n.v.t.")</f>
        <v>(Exploitatie)subsidies</v>
      </c>
      <c r="T2686" s="16" t="s">
        <v>39</v>
      </c>
      <c r="U2686" s="16" t="s">
        <v>39</v>
      </c>
      <c r="V2686" s="16" t="s">
        <v>39</v>
      </c>
      <c r="W2686" s="16" t="s">
        <v>39</v>
      </c>
      <c r="X2686" s="16" t="s">
        <v>39</v>
      </c>
      <c r="Y2686" s="16" t="s">
        <v>39</v>
      </c>
      <c r="Z2686" s="16" t="s">
        <v>39</v>
      </c>
      <c r="AA2686" s="16" t="s">
        <v>39</v>
      </c>
      <c r="AB2686" s="16" t="s">
        <v>39</v>
      </c>
      <c r="AC2686" s="16" t="s">
        <v>39</v>
      </c>
      <c r="AD2686" s="16" t="s">
        <v>39</v>
      </c>
      <c r="AE2686" s="16" t="s">
        <v>39</v>
      </c>
      <c r="AF2686" s="16" t="s">
        <v>39</v>
      </c>
      <c r="AG2686" s="16" t="s">
        <v>39</v>
      </c>
      <c r="AH2686" s="16" t="s">
        <v>39</v>
      </c>
      <c r="AI2686" s="16" t="s">
        <v>39</v>
      </c>
      <c r="AJ2686" s="16" t="s">
        <v>39</v>
      </c>
      <c r="AL2686" s="16" t="s">
        <v>39</v>
      </c>
      <c r="AM2686" s="16" t="s">
        <v>39</v>
      </c>
      <c r="AN2686" s="16" t="str">
        <f>IFERROR(VLOOKUP($P2686,'Kredieten productgroepen functi'!$C:$M,6,FALSE),"n.v.t.")</f>
        <v>7109</v>
      </c>
      <c r="AO2686" s="16" t="str">
        <f>IFERROR(VLOOKUP($P2686,'Kredieten productgroepen functi'!$C:$M,7,FALSE),"n.v.t.")</f>
        <v>Marktsectoren</v>
      </c>
      <c r="AP2686" s="16" t="str">
        <f>IFERROR(VLOOKUP($P2686,'Kredieten productgroepen functi'!$C:$M,8,FALSE),"n.v.t.")</f>
        <v>71</v>
      </c>
      <c r="AQ2686" s="16" t="str">
        <f>IFERROR(VLOOKUP($P2686,'Kredieten productgroepen functi'!$C:$M,9,FALSE),"n.v.t.")</f>
        <v>Bevordering economische activiteiten</v>
      </c>
      <c r="AR2686" s="16" t="str">
        <f>IFERROR(VLOOKUP($P2686,'Kredieten productgroepen functi'!$C:$M,10,FALSE),"n.v.t.")</f>
        <v>7</v>
      </c>
      <c r="AS2686" s="16" t="str">
        <f>IFERROR(VLOOKUP($P2686,'Kredieten productgroepen functi'!$C:$M,11,FALSE),"n.v.t.")</f>
        <v>Economische en agrarische zaken</v>
      </c>
      <c r="AT2686" s="16" t="str">
        <f t="shared" si="128"/>
        <v>Lasten</v>
      </c>
      <c r="AU2686" s="16" t="str">
        <f>IFERROR(VLOOKUP($R2686,Kostensoorten!$C:$J,7,FALSE),"n.v.t.")</f>
        <v>4.0.3</v>
      </c>
      <c r="AV2686" s="16" t="str">
        <f>IFERROR(VLOOKUP($R2686,Kostensoorten!$C:$J,8,FALSE),"n.v.t.")</f>
        <v>Overige inkomensoverdrachten</v>
      </c>
    </row>
    <row r="2687" spans="6:48">
      <c r="F2687" s="2" t="s">
        <v>7695</v>
      </c>
      <c r="G2687" s="2" t="s">
        <v>39</v>
      </c>
      <c r="H2687" s="2" t="s">
        <v>39</v>
      </c>
      <c r="I2687" s="18">
        <v>-3526.55</v>
      </c>
      <c r="P2687" s="16" t="str">
        <f t="shared" si="126"/>
        <v>671099</v>
      </c>
      <c r="Q2687" s="16" t="str">
        <f>IFERROR(VLOOKUP($P2687,'Kredieten productgroepen functi'!$C:$M,2,FALSE),"n.v.t.")</f>
        <v>Afh. Voorgaande Jaren arbeidsmarkt</v>
      </c>
      <c r="R2687" s="16" t="str">
        <f t="shared" si="127"/>
        <v>423132</v>
      </c>
      <c r="S2687" s="16" t="str">
        <f>IFERROR(VLOOKUP($R2687,Kostensoorten!$C:$J,2,FALSE),"n.v.t.")</f>
        <v>Adviesdiensten door derden</v>
      </c>
      <c r="T2687" s="16" t="s">
        <v>39</v>
      </c>
      <c r="U2687" s="16" t="s">
        <v>39</v>
      </c>
      <c r="V2687" s="16" t="s">
        <v>39</v>
      </c>
      <c r="W2687" s="16" t="s">
        <v>39</v>
      </c>
      <c r="X2687" s="16" t="s">
        <v>39</v>
      </c>
      <c r="Y2687" s="16" t="s">
        <v>39</v>
      </c>
      <c r="Z2687" s="16" t="s">
        <v>39</v>
      </c>
      <c r="AA2687" s="16" t="s">
        <v>39</v>
      </c>
      <c r="AB2687" s="16" t="s">
        <v>39</v>
      </c>
      <c r="AC2687" s="16" t="s">
        <v>39</v>
      </c>
      <c r="AD2687" s="16" t="s">
        <v>39</v>
      </c>
      <c r="AE2687" s="16" t="s">
        <v>39</v>
      </c>
      <c r="AF2687" s="16" t="s">
        <v>39</v>
      </c>
      <c r="AG2687" s="16" t="s">
        <v>39</v>
      </c>
      <c r="AH2687" s="16" t="s">
        <v>39</v>
      </c>
      <c r="AI2687" s="16" t="s">
        <v>39</v>
      </c>
      <c r="AJ2687" s="16" t="s">
        <v>39</v>
      </c>
      <c r="AL2687" s="16" t="s">
        <v>39</v>
      </c>
      <c r="AM2687" s="16" t="s">
        <v>39</v>
      </c>
      <c r="AN2687" s="16" t="str">
        <f>IFERROR(VLOOKUP($P2687,'Kredieten productgroepen functi'!$C:$M,6,FALSE),"n.v.t.")</f>
        <v>7103</v>
      </c>
      <c r="AO2687" s="16" t="str">
        <f>IFERROR(VLOOKUP($P2687,'Kredieten productgroepen functi'!$C:$M,7,FALSE),"n.v.t.")</f>
        <v>Werkgelegenheid en arbeidsmarkt</v>
      </c>
      <c r="AP2687" s="16" t="str">
        <f>IFERROR(VLOOKUP($P2687,'Kredieten productgroepen functi'!$C:$M,8,FALSE),"n.v.t.")</f>
        <v>71</v>
      </c>
      <c r="AQ2687" s="16" t="str">
        <f>IFERROR(VLOOKUP($P2687,'Kredieten productgroepen functi'!$C:$M,9,FALSE),"n.v.t.")</f>
        <v>Bevordering economische activiteiten</v>
      </c>
      <c r="AR2687" s="16" t="str">
        <f>IFERROR(VLOOKUP($P2687,'Kredieten productgroepen functi'!$C:$M,10,FALSE),"n.v.t.")</f>
        <v>7</v>
      </c>
      <c r="AS2687" s="16" t="str">
        <f>IFERROR(VLOOKUP($P2687,'Kredieten productgroepen functi'!$C:$M,11,FALSE),"n.v.t.")</f>
        <v>Economische en agrarische zaken</v>
      </c>
      <c r="AT2687" s="16" t="str">
        <f t="shared" si="128"/>
        <v>Lasten</v>
      </c>
      <c r="AU2687" s="16" t="str">
        <f>IFERROR(VLOOKUP($R2687,Kostensoorten!$C:$J,7,FALSE),"n.v.t.")</f>
        <v>2.3.1</v>
      </c>
      <c r="AV2687" s="16" t="str">
        <f>IFERROR(VLOOKUP($R2687,Kostensoorten!$C:$J,8,FALSE),"n.v.t.")</f>
        <v>Aankopen niet duurzame goedere</v>
      </c>
    </row>
    <row r="2688" spans="6:48">
      <c r="F2688" s="2" t="s">
        <v>9983</v>
      </c>
      <c r="G2688" s="2" t="s">
        <v>39</v>
      </c>
      <c r="H2688" s="2" t="s">
        <v>39</v>
      </c>
      <c r="I2688" s="18">
        <v>-15000</v>
      </c>
      <c r="P2688" s="16" t="str">
        <f t="shared" si="126"/>
        <v>671099</v>
      </c>
      <c r="Q2688" s="16" t="str">
        <f>IFERROR(VLOOKUP($P2688,'Kredieten productgroepen functi'!$C:$M,2,FALSE),"n.v.t.")</f>
        <v>Afh. Voorgaande Jaren arbeidsmarkt</v>
      </c>
      <c r="R2688" s="16" t="str">
        <f t="shared" si="127"/>
        <v>440202</v>
      </c>
      <c r="S2688" s="16" t="str">
        <f>IFERROR(VLOOKUP($R2688,Kostensoorten!$C:$J,2,FALSE),"n.v.t.")</f>
        <v>Overige inkomensoverdr. aan overhdn</v>
      </c>
      <c r="T2688" s="16" t="s">
        <v>39</v>
      </c>
      <c r="U2688" s="16" t="s">
        <v>39</v>
      </c>
      <c r="V2688" s="16" t="s">
        <v>39</v>
      </c>
      <c r="W2688" s="16" t="s">
        <v>39</v>
      </c>
      <c r="X2688" s="16" t="s">
        <v>39</v>
      </c>
      <c r="Y2688" s="16" t="s">
        <v>39</v>
      </c>
      <c r="Z2688" s="16" t="s">
        <v>39</v>
      </c>
      <c r="AA2688" s="16" t="s">
        <v>39</v>
      </c>
      <c r="AB2688" s="16" t="s">
        <v>39</v>
      </c>
      <c r="AC2688" s="16" t="s">
        <v>39</v>
      </c>
      <c r="AD2688" s="16" t="s">
        <v>39</v>
      </c>
      <c r="AE2688" s="16" t="s">
        <v>39</v>
      </c>
      <c r="AF2688" s="16" t="s">
        <v>39</v>
      </c>
      <c r="AG2688" s="16" t="s">
        <v>39</v>
      </c>
      <c r="AH2688" s="16" t="s">
        <v>39</v>
      </c>
      <c r="AI2688" s="16" t="s">
        <v>39</v>
      </c>
      <c r="AJ2688" s="16" t="s">
        <v>39</v>
      </c>
      <c r="AL2688" s="16" t="s">
        <v>39</v>
      </c>
      <c r="AM2688" s="16" t="s">
        <v>39</v>
      </c>
      <c r="AN2688" s="16" t="str">
        <f>IFERROR(VLOOKUP($P2688,'Kredieten productgroepen functi'!$C:$M,6,FALSE),"n.v.t.")</f>
        <v>7103</v>
      </c>
      <c r="AO2688" s="16" t="str">
        <f>IFERROR(VLOOKUP($P2688,'Kredieten productgroepen functi'!$C:$M,7,FALSE),"n.v.t.")</f>
        <v>Werkgelegenheid en arbeidsmarkt</v>
      </c>
      <c r="AP2688" s="16" t="str">
        <f>IFERROR(VLOOKUP($P2688,'Kredieten productgroepen functi'!$C:$M,8,FALSE),"n.v.t.")</f>
        <v>71</v>
      </c>
      <c r="AQ2688" s="16" t="str">
        <f>IFERROR(VLOOKUP($P2688,'Kredieten productgroepen functi'!$C:$M,9,FALSE),"n.v.t.")</f>
        <v>Bevordering economische activiteiten</v>
      </c>
      <c r="AR2688" s="16" t="str">
        <f>IFERROR(VLOOKUP($P2688,'Kredieten productgroepen functi'!$C:$M,10,FALSE),"n.v.t.")</f>
        <v>7</v>
      </c>
      <c r="AS2688" s="16" t="str">
        <f>IFERROR(VLOOKUP($P2688,'Kredieten productgroepen functi'!$C:$M,11,FALSE),"n.v.t.")</f>
        <v>Economische en agrarische zaken</v>
      </c>
      <c r="AT2688" s="16" t="str">
        <f t="shared" si="128"/>
        <v>Lasten</v>
      </c>
      <c r="AU2688" s="16" t="str">
        <f>IFERROR(VLOOKUP($R2688,Kostensoorten!$C:$J,7,FALSE),"n.v.t.")</f>
        <v>4.0.2</v>
      </c>
      <c r="AV2688" s="16" t="str">
        <f>IFERROR(VLOOKUP($R2688,Kostensoorten!$C:$J,8,FALSE),"n.v.t.")</f>
        <v>Inkomensoverdrachten aan overh</v>
      </c>
    </row>
    <row r="2689" spans="6:48">
      <c r="F2689" s="2" t="s">
        <v>7696</v>
      </c>
      <c r="G2689" s="2" t="s">
        <v>39</v>
      </c>
      <c r="H2689" s="2" t="s">
        <v>39</v>
      </c>
      <c r="I2689" s="18">
        <v>-448675.97</v>
      </c>
      <c r="P2689" s="16" t="str">
        <f t="shared" si="126"/>
        <v>671099</v>
      </c>
      <c r="Q2689" s="16" t="str">
        <f>IFERROR(VLOOKUP($P2689,'Kredieten productgroepen functi'!$C:$M,2,FALSE),"n.v.t.")</f>
        <v>Afh. Voorgaande Jaren arbeidsmarkt</v>
      </c>
      <c r="R2689" s="16" t="str">
        <f t="shared" si="127"/>
        <v>440301</v>
      </c>
      <c r="S2689" s="16" t="str">
        <f>IFERROR(VLOOKUP($R2689,Kostensoorten!$C:$J,2,FALSE),"n.v.t.")</f>
        <v>(Exploitatie)subsidies</v>
      </c>
      <c r="T2689" s="16" t="s">
        <v>39</v>
      </c>
      <c r="U2689" s="16" t="s">
        <v>39</v>
      </c>
      <c r="V2689" s="16" t="s">
        <v>39</v>
      </c>
      <c r="W2689" s="16" t="s">
        <v>39</v>
      </c>
      <c r="X2689" s="16" t="s">
        <v>39</v>
      </c>
      <c r="Y2689" s="16" t="s">
        <v>39</v>
      </c>
      <c r="Z2689" s="16" t="s">
        <v>39</v>
      </c>
      <c r="AA2689" s="16" t="s">
        <v>39</v>
      </c>
      <c r="AB2689" s="16" t="s">
        <v>39</v>
      </c>
      <c r="AC2689" s="16" t="s">
        <v>39</v>
      </c>
      <c r="AD2689" s="16" t="s">
        <v>39</v>
      </c>
      <c r="AE2689" s="16" t="s">
        <v>39</v>
      </c>
      <c r="AF2689" s="16" t="s">
        <v>39</v>
      </c>
      <c r="AG2689" s="16" t="s">
        <v>39</v>
      </c>
      <c r="AH2689" s="16" t="s">
        <v>39</v>
      </c>
      <c r="AI2689" s="16" t="s">
        <v>39</v>
      </c>
      <c r="AJ2689" s="16" t="s">
        <v>39</v>
      </c>
      <c r="AL2689" s="16" t="s">
        <v>39</v>
      </c>
      <c r="AM2689" s="16" t="s">
        <v>39</v>
      </c>
      <c r="AN2689" s="16" t="str">
        <f>IFERROR(VLOOKUP($P2689,'Kredieten productgroepen functi'!$C:$M,6,FALSE),"n.v.t.")</f>
        <v>7103</v>
      </c>
      <c r="AO2689" s="16" t="str">
        <f>IFERROR(VLOOKUP($P2689,'Kredieten productgroepen functi'!$C:$M,7,FALSE),"n.v.t.")</f>
        <v>Werkgelegenheid en arbeidsmarkt</v>
      </c>
      <c r="AP2689" s="16" t="str">
        <f>IFERROR(VLOOKUP($P2689,'Kredieten productgroepen functi'!$C:$M,8,FALSE),"n.v.t.")</f>
        <v>71</v>
      </c>
      <c r="AQ2689" s="16" t="str">
        <f>IFERROR(VLOOKUP($P2689,'Kredieten productgroepen functi'!$C:$M,9,FALSE),"n.v.t.")</f>
        <v>Bevordering economische activiteiten</v>
      </c>
      <c r="AR2689" s="16" t="str">
        <f>IFERROR(VLOOKUP($P2689,'Kredieten productgroepen functi'!$C:$M,10,FALSE),"n.v.t.")</f>
        <v>7</v>
      </c>
      <c r="AS2689" s="16" t="str">
        <f>IFERROR(VLOOKUP($P2689,'Kredieten productgroepen functi'!$C:$M,11,FALSE),"n.v.t.")</f>
        <v>Economische en agrarische zaken</v>
      </c>
      <c r="AT2689" s="16" t="str">
        <f t="shared" si="128"/>
        <v>Lasten</v>
      </c>
      <c r="AU2689" s="16" t="str">
        <f>IFERROR(VLOOKUP($R2689,Kostensoorten!$C:$J,7,FALSE),"n.v.t.")</f>
        <v>4.0.3</v>
      </c>
      <c r="AV2689" s="16" t="str">
        <f>IFERROR(VLOOKUP($R2689,Kostensoorten!$C:$J,8,FALSE),"n.v.t.")</f>
        <v>Overige inkomensoverdrachten</v>
      </c>
    </row>
    <row r="2690" spans="6:48">
      <c r="F2690" s="2" t="s">
        <v>8330</v>
      </c>
      <c r="G2690" s="2" t="s">
        <v>39</v>
      </c>
      <c r="H2690" s="2" t="s">
        <v>39</v>
      </c>
      <c r="I2690" s="18">
        <v>1575</v>
      </c>
      <c r="P2690" s="16" t="str">
        <f t="shared" si="126"/>
        <v>671100</v>
      </c>
      <c r="Q2690" s="16" t="str">
        <f>IFERROR(VLOOKUP($P2690,'Kredieten productgroepen functi'!$C:$M,2,FALSE),"n.v.t.")</f>
        <v>Arbeidsmarktbeleid</v>
      </c>
      <c r="R2690" s="16" t="str">
        <f t="shared" si="127"/>
        <v>422012</v>
      </c>
      <c r="S2690" s="16" t="str">
        <f>IFERROR(VLOOKUP($R2690,Kostensoorten!$C:$J,2,FALSE),"n.v.t.")</f>
        <v>Aanschaf software</v>
      </c>
      <c r="T2690" s="16" t="s">
        <v>39</v>
      </c>
      <c r="U2690" s="16" t="s">
        <v>39</v>
      </c>
      <c r="V2690" s="16" t="s">
        <v>39</v>
      </c>
      <c r="W2690" s="16" t="s">
        <v>39</v>
      </c>
      <c r="X2690" s="16" t="s">
        <v>39</v>
      </c>
      <c r="Y2690" s="16" t="s">
        <v>39</v>
      </c>
      <c r="Z2690" s="16" t="s">
        <v>39</v>
      </c>
      <c r="AA2690" s="16" t="s">
        <v>39</v>
      </c>
      <c r="AB2690" s="16" t="s">
        <v>39</v>
      </c>
      <c r="AC2690" s="16" t="s">
        <v>39</v>
      </c>
      <c r="AD2690" s="16" t="s">
        <v>39</v>
      </c>
      <c r="AE2690" s="16" t="s">
        <v>39</v>
      </c>
      <c r="AF2690" s="16" t="s">
        <v>39</v>
      </c>
      <c r="AG2690" s="16" t="s">
        <v>39</v>
      </c>
      <c r="AH2690" s="16" t="s">
        <v>39</v>
      </c>
      <c r="AI2690" s="16" t="s">
        <v>39</v>
      </c>
      <c r="AJ2690" s="16" t="s">
        <v>39</v>
      </c>
      <c r="AL2690" s="16" t="s">
        <v>39</v>
      </c>
      <c r="AM2690" s="16" t="s">
        <v>39</v>
      </c>
      <c r="AN2690" s="16" t="str">
        <f>IFERROR(VLOOKUP($P2690,'Kredieten productgroepen functi'!$C:$M,6,FALSE),"n.v.t.")</f>
        <v>7103</v>
      </c>
      <c r="AO2690" s="16" t="str">
        <f>IFERROR(VLOOKUP($P2690,'Kredieten productgroepen functi'!$C:$M,7,FALSE),"n.v.t.")</f>
        <v>Werkgelegenheid en arbeidsmarkt</v>
      </c>
      <c r="AP2690" s="16" t="str">
        <f>IFERROR(VLOOKUP($P2690,'Kredieten productgroepen functi'!$C:$M,8,FALSE),"n.v.t.")</f>
        <v>71</v>
      </c>
      <c r="AQ2690" s="16" t="str">
        <f>IFERROR(VLOOKUP($P2690,'Kredieten productgroepen functi'!$C:$M,9,FALSE),"n.v.t.")</f>
        <v>Bevordering economische activiteiten</v>
      </c>
      <c r="AR2690" s="16" t="str">
        <f>IFERROR(VLOOKUP($P2690,'Kredieten productgroepen functi'!$C:$M,10,FALSE),"n.v.t.")</f>
        <v>7</v>
      </c>
      <c r="AS2690" s="16" t="str">
        <f>IFERROR(VLOOKUP($P2690,'Kredieten productgroepen functi'!$C:$M,11,FALSE),"n.v.t.")</f>
        <v>Economische en agrarische zaken</v>
      </c>
      <c r="AT2690" s="16" t="str">
        <f t="shared" si="128"/>
        <v>Lasten</v>
      </c>
      <c r="AU2690" s="16" t="str">
        <f>IFERROR(VLOOKUP($R2690,Kostensoorten!$C:$J,7,FALSE),"n.v.t.")</f>
        <v>2.2</v>
      </c>
      <c r="AV2690" s="16" t="str">
        <f>IFERROR(VLOOKUP($R2690,Kostensoorten!$C:$J,8,FALSE),"n.v.t.")</f>
        <v>Aankoop van duurzame roerende za</v>
      </c>
    </row>
    <row r="2691" spans="6:48">
      <c r="F2691" s="2" t="s">
        <v>8331</v>
      </c>
      <c r="G2691" s="2" t="s">
        <v>39</v>
      </c>
      <c r="H2691" s="2" t="s">
        <v>39</v>
      </c>
      <c r="I2691" s="18">
        <v>2080</v>
      </c>
      <c r="P2691" s="16" t="str">
        <f t="shared" si="126"/>
        <v>671100</v>
      </c>
      <c r="Q2691" s="16" t="str">
        <f>IFERROR(VLOOKUP($P2691,'Kredieten productgroepen functi'!$C:$M,2,FALSE),"n.v.t.")</f>
        <v>Arbeidsmarktbeleid</v>
      </c>
      <c r="R2691" s="16" t="str">
        <f t="shared" si="127"/>
        <v>423007</v>
      </c>
      <c r="S2691" s="16" t="str">
        <f>IFERROR(VLOOKUP($R2691,Kostensoorten!$C:$J,2,FALSE),"n.v.t.")</f>
        <v>Onderhoud automatisering overig</v>
      </c>
      <c r="T2691" s="16" t="s">
        <v>39</v>
      </c>
      <c r="U2691" s="16" t="s">
        <v>39</v>
      </c>
      <c r="V2691" s="16" t="s">
        <v>39</v>
      </c>
      <c r="W2691" s="16" t="s">
        <v>39</v>
      </c>
      <c r="X2691" s="16" t="s">
        <v>39</v>
      </c>
      <c r="Y2691" s="16" t="s">
        <v>39</v>
      </c>
      <c r="Z2691" s="16" t="s">
        <v>39</v>
      </c>
      <c r="AA2691" s="16" t="s">
        <v>39</v>
      </c>
      <c r="AB2691" s="16" t="s">
        <v>39</v>
      </c>
      <c r="AC2691" s="16" t="s">
        <v>39</v>
      </c>
      <c r="AD2691" s="16" t="s">
        <v>39</v>
      </c>
      <c r="AE2691" s="16" t="s">
        <v>39</v>
      </c>
      <c r="AF2691" s="16" t="s">
        <v>39</v>
      </c>
      <c r="AG2691" s="16" t="s">
        <v>39</v>
      </c>
      <c r="AH2691" s="16" t="s">
        <v>39</v>
      </c>
      <c r="AI2691" s="16" t="s">
        <v>39</v>
      </c>
      <c r="AJ2691" s="16" t="s">
        <v>39</v>
      </c>
      <c r="AL2691" s="16" t="s">
        <v>39</v>
      </c>
      <c r="AM2691" s="16" t="s">
        <v>39</v>
      </c>
      <c r="AN2691" s="16" t="str">
        <f>IFERROR(VLOOKUP($P2691,'Kredieten productgroepen functi'!$C:$M,6,FALSE),"n.v.t.")</f>
        <v>7103</v>
      </c>
      <c r="AO2691" s="16" t="str">
        <f>IFERROR(VLOOKUP($P2691,'Kredieten productgroepen functi'!$C:$M,7,FALSE),"n.v.t.")</f>
        <v>Werkgelegenheid en arbeidsmarkt</v>
      </c>
      <c r="AP2691" s="16" t="str">
        <f>IFERROR(VLOOKUP($P2691,'Kredieten productgroepen functi'!$C:$M,8,FALSE),"n.v.t.")</f>
        <v>71</v>
      </c>
      <c r="AQ2691" s="16" t="str">
        <f>IFERROR(VLOOKUP($P2691,'Kredieten productgroepen functi'!$C:$M,9,FALSE),"n.v.t.")</f>
        <v>Bevordering economische activiteiten</v>
      </c>
      <c r="AR2691" s="16" t="str">
        <f>IFERROR(VLOOKUP($P2691,'Kredieten productgroepen functi'!$C:$M,10,FALSE),"n.v.t.")</f>
        <v>7</v>
      </c>
      <c r="AS2691" s="16" t="str">
        <f>IFERROR(VLOOKUP($P2691,'Kredieten productgroepen functi'!$C:$M,11,FALSE),"n.v.t.")</f>
        <v>Economische en agrarische zaken</v>
      </c>
      <c r="AT2691" s="16" t="str">
        <f t="shared" si="128"/>
        <v>Lasten</v>
      </c>
      <c r="AU2691" s="16" t="str">
        <f>IFERROR(VLOOKUP($R2691,Kostensoorten!$C:$J,7,FALSE),"n.v.t.")</f>
        <v>2.3.1</v>
      </c>
      <c r="AV2691" s="16" t="str">
        <f>IFERROR(VLOOKUP($R2691,Kostensoorten!$C:$J,8,FALSE),"n.v.t.")</f>
        <v>Aankopen niet duurzame goedere</v>
      </c>
    </row>
    <row r="2692" spans="6:48">
      <c r="F2692" s="2" t="s">
        <v>6828</v>
      </c>
      <c r="G2692" s="2" t="s">
        <v>39</v>
      </c>
      <c r="H2692" s="2" t="s">
        <v>39</v>
      </c>
      <c r="I2692" s="18">
        <v>129508.17</v>
      </c>
      <c r="P2692" s="16" t="str">
        <f t="shared" si="126"/>
        <v>671100</v>
      </c>
      <c r="Q2692" s="16" t="str">
        <f>IFERROR(VLOOKUP($P2692,'Kredieten productgroepen functi'!$C:$M,2,FALSE),"n.v.t.")</f>
        <v>Arbeidsmarktbeleid</v>
      </c>
      <c r="R2692" s="16" t="str">
        <f t="shared" si="127"/>
        <v>423132</v>
      </c>
      <c r="S2692" s="16" t="str">
        <f>IFERROR(VLOOKUP($R2692,Kostensoorten!$C:$J,2,FALSE),"n.v.t.")</f>
        <v>Adviesdiensten door derden</v>
      </c>
      <c r="T2692" s="16" t="s">
        <v>39</v>
      </c>
      <c r="U2692" s="16" t="s">
        <v>39</v>
      </c>
      <c r="V2692" s="16" t="s">
        <v>39</v>
      </c>
      <c r="W2692" s="16" t="s">
        <v>39</v>
      </c>
      <c r="X2692" s="16" t="s">
        <v>39</v>
      </c>
      <c r="Y2692" s="16" t="s">
        <v>39</v>
      </c>
      <c r="Z2692" s="16" t="s">
        <v>39</v>
      </c>
      <c r="AA2692" s="16" t="s">
        <v>39</v>
      </c>
      <c r="AB2692" s="16" t="s">
        <v>39</v>
      </c>
      <c r="AC2692" s="16" t="s">
        <v>39</v>
      </c>
      <c r="AD2692" s="16" t="s">
        <v>39</v>
      </c>
      <c r="AE2692" s="16" t="s">
        <v>39</v>
      </c>
      <c r="AF2692" s="16" t="s">
        <v>39</v>
      </c>
      <c r="AG2692" s="16" t="s">
        <v>39</v>
      </c>
      <c r="AH2692" s="16" t="s">
        <v>39</v>
      </c>
      <c r="AI2692" s="16" t="s">
        <v>39</v>
      </c>
      <c r="AJ2692" s="16" t="s">
        <v>39</v>
      </c>
      <c r="AL2692" s="16" t="s">
        <v>39</v>
      </c>
      <c r="AM2692" s="16" t="s">
        <v>39</v>
      </c>
      <c r="AN2692" s="16" t="str">
        <f>IFERROR(VLOOKUP($P2692,'Kredieten productgroepen functi'!$C:$M,6,FALSE),"n.v.t.")</f>
        <v>7103</v>
      </c>
      <c r="AO2692" s="16" t="str">
        <f>IFERROR(VLOOKUP($P2692,'Kredieten productgroepen functi'!$C:$M,7,FALSE),"n.v.t.")</f>
        <v>Werkgelegenheid en arbeidsmarkt</v>
      </c>
      <c r="AP2692" s="16" t="str">
        <f>IFERROR(VLOOKUP($P2692,'Kredieten productgroepen functi'!$C:$M,8,FALSE),"n.v.t.")</f>
        <v>71</v>
      </c>
      <c r="AQ2692" s="16" t="str">
        <f>IFERROR(VLOOKUP($P2692,'Kredieten productgroepen functi'!$C:$M,9,FALSE),"n.v.t.")</f>
        <v>Bevordering economische activiteiten</v>
      </c>
      <c r="AR2692" s="16" t="str">
        <f>IFERROR(VLOOKUP($P2692,'Kredieten productgroepen functi'!$C:$M,10,FALSE),"n.v.t.")</f>
        <v>7</v>
      </c>
      <c r="AS2692" s="16" t="str">
        <f>IFERROR(VLOOKUP($P2692,'Kredieten productgroepen functi'!$C:$M,11,FALSE),"n.v.t.")</f>
        <v>Economische en agrarische zaken</v>
      </c>
      <c r="AT2692" s="16" t="str">
        <f t="shared" si="128"/>
        <v>Lasten</v>
      </c>
      <c r="AU2692" s="16" t="str">
        <f>IFERROR(VLOOKUP($R2692,Kostensoorten!$C:$J,7,FALSE),"n.v.t.")</f>
        <v>2.3.1</v>
      </c>
      <c r="AV2692" s="16" t="str">
        <f>IFERROR(VLOOKUP($R2692,Kostensoorten!$C:$J,8,FALSE),"n.v.t.")</f>
        <v>Aankopen niet duurzame goedere</v>
      </c>
    </row>
    <row r="2693" spans="6:48">
      <c r="F2693" s="2" t="s">
        <v>9984</v>
      </c>
      <c r="G2693" s="2" t="s">
        <v>39</v>
      </c>
      <c r="H2693" s="2" t="s">
        <v>39</v>
      </c>
      <c r="I2693" s="18">
        <v>2500</v>
      </c>
      <c r="P2693" s="16" t="str">
        <f t="shared" si="126"/>
        <v>671100</v>
      </c>
      <c r="Q2693" s="16" t="str">
        <f>IFERROR(VLOOKUP($P2693,'Kredieten productgroepen functi'!$C:$M,2,FALSE),"n.v.t.")</f>
        <v>Arbeidsmarktbeleid</v>
      </c>
      <c r="R2693" s="16" t="str">
        <f t="shared" si="127"/>
        <v>423133</v>
      </c>
      <c r="S2693" s="16" t="str">
        <f>IFERROR(VLOOKUP($R2693,Kostensoorten!$C:$J,2,FALSE),"n.v.t.")</f>
        <v>Accountancy</v>
      </c>
      <c r="T2693" s="16" t="s">
        <v>39</v>
      </c>
      <c r="U2693" s="16" t="s">
        <v>39</v>
      </c>
      <c r="V2693" s="16" t="s">
        <v>39</v>
      </c>
      <c r="W2693" s="16" t="s">
        <v>39</v>
      </c>
      <c r="X2693" s="16" t="s">
        <v>39</v>
      </c>
      <c r="Y2693" s="16" t="s">
        <v>39</v>
      </c>
      <c r="Z2693" s="16" t="s">
        <v>39</v>
      </c>
      <c r="AA2693" s="16" t="s">
        <v>39</v>
      </c>
      <c r="AB2693" s="16" t="s">
        <v>39</v>
      </c>
      <c r="AC2693" s="16" t="s">
        <v>39</v>
      </c>
      <c r="AD2693" s="16" t="s">
        <v>39</v>
      </c>
      <c r="AE2693" s="16" t="s">
        <v>39</v>
      </c>
      <c r="AF2693" s="16" t="s">
        <v>39</v>
      </c>
      <c r="AG2693" s="16" t="s">
        <v>39</v>
      </c>
      <c r="AH2693" s="16" t="s">
        <v>39</v>
      </c>
      <c r="AI2693" s="16" t="s">
        <v>39</v>
      </c>
      <c r="AJ2693" s="16" t="s">
        <v>39</v>
      </c>
      <c r="AL2693" s="16" t="s">
        <v>39</v>
      </c>
      <c r="AM2693" s="16" t="s">
        <v>39</v>
      </c>
      <c r="AN2693" s="16" t="str">
        <f>IFERROR(VLOOKUP($P2693,'Kredieten productgroepen functi'!$C:$M,6,FALSE),"n.v.t.")</f>
        <v>7103</v>
      </c>
      <c r="AO2693" s="16" t="str">
        <f>IFERROR(VLOOKUP($P2693,'Kredieten productgroepen functi'!$C:$M,7,FALSE),"n.v.t.")</f>
        <v>Werkgelegenheid en arbeidsmarkt</v>
      </c>
      <c r="AP2693" s="16" t="str">
        <f>IFERROR(VLOOKUP($P2693,'Kredieten productgroepen functi'!$C:$M,8,FALSE),"n.v.t.")</f>
        <v>71</v>
      </c>
      <c r="AQ2693" s="16" t="str">
        <f>IFERROR(VLOOKUP($P2693,'Kredieten productgroepen functi'!$C:$M,9,FALSE),"n.v.t.")</f>
        <v>Bevordering economische activiteiten</v>
      </c>
      <c r="AR2693" s="16" t="str">
        <f>IFERROR(VLOOKUP($P2693,'Kredieten productgroepen functi'!$C:$M,10,FALSE),"n.v.t.")</f>
        <v>7</v>
      </c>
      <c r="AS2693" s="16" t="str">
        <f>IFERROR(VLOOKUP($P2693,'Kredieten productgroepen functi'!$C:$M,11,FALSE),"n.v.t.")</f>
        <v>Economische en agrarische zaken</v>
      </c>
      <c r="AT2693" s="16" t="str">
        <f t="shared" si="128"/>
        <v>Lasten</v>
      </c>
      <c r="AU2693" s="16" t="str">
        <f>IFERROR(VLOOKUP($R2693,Kostensoorten!$C:$J,7,FALSE),"n.v.t.")</f>
        <v>2.3.1</v>
      </c>
      <c r="AV2693" s="16" t="str">
        <f>IFERROR(VLOOKUP($R2693,Kostensoorten!$C:$J,8,FALSE),"n.v.t.")</f>
        <v>Aankopen niet duurzame goedere</v>
      </c>
    </row>
    <row r="2694" spans="6:48">
      <c r="F2694" s="2" t="s">
        <v>8881</v>
      </c>
      <c r="G2694" s="2" t="s">
        <v>39</v>
      </c>
      <c r="H2694" s="2" t="s">
        <v>39</v>
      </c>
      <c r="I2694" s="18">
        <v>50397.39</v>
      </c>
      <c r="P2694" s="16" t="str">
        <f t="shared" ref="P2694:P2757" si="129">IF(RIGHT(LEFT(F2694,6),1)=".",LEFT(F2694,5),LEFT(F2694,6))</f>
        <v>671100</v>
      </c>
      <c r="Q2694" s="16" t="str">
        <f>IFERROR(VLOOKUP($P2694,'Kredieten productgroepen functi'!$C:$M,2,FALSE),"n.v.t.")</f>
        <v>Arbeidsmarktbeleid</v>
      </c>
      <c r="R2694" s="16" t="str">
        <f t="shared" ref="R2694:R2757" si="130">IF(RIGHT(LEFT(F2694,6),1)=".",RIGHT(LEFT(F2694,12),6),RIGHT(LEFT(F2694,13),6))</f>
        <v>423139</v>
      </c>
      <c r="S2694" s="16" t="str">
        <f>IFERROR(VLOOKUP($R2694,Kostensoorten!$C:$J,2,FALSE),"n.v.t.")</f>
        <v>Overige diensten van derden</v>
      </c>
      <c r="T2694" s="16" t="s">
        <v>39</v>
      </c>
      <c r="U2694" s="16" t="s">
        <v>39</v>
      </c>
      <c r="V2694" s="16" t="s">
        <v>39</v>
      </c>
      <c r="W2694" s="16" t="s">
        <v>39</v>
      </c>
      <c r="X2694" s="16" t="s">
        <v>39</v>
      </c>
      <c r="Y2694" s="16" t="s">
        <v>39</v>
      </c>
      <c r="Z2694" s="16" t="s">
        <v>39</v>
      </c>
      <c r="AA2694" s="16" t="s">
        <v>39</v>
      </c>
      <c r="AB2694" s="16" t="s">
        <v>39</v>
      </c>
      <c r="AC2694" s="16" t="s">
        <v>39</v>
      </c>
      <c r="AD2694" s="16" t="s">
        <v>39</v>
      </c>
      <c r="AE2694" s="16" t="s">
        <v>39</v>
      </c>
      <c r="AF2694" s="16" t="s">
        <v>39</v>
      </c>
      <c r="AG2694" s="16" t="s">
        <v>39</v>
      </c>
      <c r="AH2694" s="16" t="s">
        <v>39</v>
      </c>
      <c r="AI2694" s="16" t="s">
        <v>39</v>
      </c>
      <c r="AJ2694" s="16" t="s">
        <v>39</v>
      </c>
      <c r="AL2694" s="16" t="s">
        <v>39</v>
      </c>
      <c r="AM2694" s="16" t="s">
        <v>39</v>
      </c>
      <c r="AN2694" s="16" t="str">
        <f>IFERROR(VLOOKUP($P2694,'Kredieten productgroepen functi'!$C:$M,6,FALSE),"n.v.t.")</f>
        <v>7103</v>
      </c>
      <c r="AO2694" s="16" t="str">
        <f>IFERROR(VLOOKUP($P2694,'Kredieten productgroepen functi'!$C:$M,7,FALSE),"n.v.t.")</f>
        <v>Werkgelegenheid en arbeidsmarkt</v>
      </c>
      <c r="AP2694" s="16" t="str">
        <f>IFERROR(VLOOKUP($P2694,'Kredieten productgroepen functi'!$C:$M,8,FALSE),"n.v.t.")</f>
        <v>71</v>
      </c>
      <c r="AQ2694" s="16" t="str">
        <f>IFERROR(VLOOKUP($P2694,'Kredieten productgroepen functi'!$C:$M,9,FALSE),"n.v.t.")</f>
        <v>Bevordering economische activiteiten</v>
      </c>
      <c r="AR2694" s="16" t="str">
        <f>IFERROR(VLOOKUP($P2694,'Kredieten productgroepen functi'!$C:$M,10,FALSE),"n.v.t.")</f>
        <v>7</v>
      </c>
      <c r="AS2694" s="16" t="str">
        <f>IFERROR(VLOOKUP($P2694,'Kredieten productgroepen functi'!$C:$M,11,FALSE),"n.v.t.")</f>
        <v>Economische en agrarische zaken</v>
      </c>
      <c r="AT2694" s="16" t="str">
        <f t="shared" ref="AT2694:AT2757" si="131">IF(LEFT(R2694,1)="4","Lasten",IF(LEFT(R2694,1)="8","Baten","n.v.t."))</f>
        <v>Lasten</v>
      </c>
      <c r="AU2694" s="16" t="str">
        <f>IFERROR(VLOOKUP($R2694,Kostensoorten!$C:$J,7,FALSE),"n.v.t.")</f>
        <v>2.3.1</v>
      </c>
      <c r="AV2694" s="16" t="str">
        <f>IFERROR(VLOOKUP($R2694,Kostensoorten!$C:$J,8,FALSE),"n.v.t.")</f>
        <v>Aankopen niet duurzame goedere</v>
      </c>
    </row>
    <row r="2695" spans="6:48">
      <c r="F2695" s="2" t="s">
        <v>9985</v>
      </c>
      <c r="G2695" s="2" t="s">
        <v>39</v>
      </c>
      <c r="H2695" s="2" t="s">
        <v>39</v>
      </c>
      <c r="I2695" s="18">
        <v>262.55</v>
      </c>
      <c r="P2695" s="16" t="str">
        <f t="shared" si="129"/>
        <v>671100</v>
      </c>
      <c r="Q2695" s="16" t="str">
        <f>IFERROR(VLOOKUP($P2695,'Kredieten productgroepen functi'!$C:$M,2,FALSE),"n.v.t.")</f>
        <v>Arbeidsmarktbeleid</v>
      </c>
      <c r="R2695" s="16" t="str">
        <f t="shared" si="130"/>
        <v>423170</v>
      </c>
      <c r="S2695" s="16" t="str">
        <f>IFERROR(VLOOKUP($R2695,Kostensoorten!$C:$J,2,FALSE),"n.v.t.")</f>
        <v>Werklunch/diner zakelijke relaties</v>
      </c>
      <c r="T2695" s="16" t="s">
        <v>39</v>
      </c>
      <c r="U2695" s="16" t="s">
        <v>39</v>
      </c>
      <c r="V2695" s="16" t="s">
        <v>39</v>
      </c>
      <c r="W2695" s="16" t="s">
        <v>39</v>
      </c>
      <c r="X2695" s="16" t="s">
        <v>39</v>
      </c>
      <c r="Y2695" s="16" t="s">
        <v>39</v>
      </c>
      <c r="Z2695" s="16" t="s">
        <v>39</v>
      </c>
      <c r="AA2695" s="16" t="s">
        <v>39</v>
      </c>
      <c r="AB2695" s="16" t="s">
        <v>39</v>
      </c>
      <c r="AC2695" s="16" t="s">
        <v>39</v>
      </c>
      <c r="AD2695" s="16" t="s">
        <v>39</v>
      </c>
      <c r="AE2695" s="16" t="s">
        <v>39</v>
      </c>
      <c r="AF2695" s="16" t="s">
        <v>39</v>
      </c>
      <c r="AG2695" s="16" t="s">
        <v>39</v>
      </c>
      <c r="AH2695" s="16" t="s">
        <v>39</v>
      </c>
      <c r="AI2695" s="16" t="s">
        <v>39</v>
      </c>
      <c r="AJ2695" s="16" t="s">
        <v>39</v>
      </c>
      <c r="AL2695" s="16" t="s">
        <v>39</v>
      </c>
      <c r="AM2695" s="16" t="s">
        <v>39</v>
      </c>
      <c r="AN2695" s="16" t="str">
        <f>IFERROR(VLOOKUP($P2695,'Kredieten productgroepen functi'!$C:$M,6,FALSE),"n.v.t.")</f>
        <v>7103</v>
      </c>
      <c r="AO2695" s="16" t="str">
        <f>IFERROR(VLOOKUP($P2695,'Kredieten productgroepen functi'!$C:$M,7,FALSE),"n.v.t.")</f>
        <v>Werkgelegenheid en arbeidsmarkt</v>
      </c>
      <c r="AP2695" s="16" t="str">
        <f>IFERROR(VLOOKUP($P2695,'Kredieten productgroepen functi'!$C:$M,8,FALSE),"n.v.t.")</f>
        <v>71</v>
      </c>
      <c r="AQ2695" s="16" t="str">
        <f>IFERROR(VLOOKUP($P2695,'Kredieten productgroepen functi'!$C:$M,9,FALSE),"n.v.t.")</f>
        <v>Bevordering economische activiteiten</v>
      </c>
      <c r="AR2695" s="16" t="str">
        <f>IFERROR(VLOOKUP($P2695,'Kredieten productgroepen functi'!$C:$M,10,FALSE),"n.v.t.")</f>
        <v>7</v>
      </c>
      <c r="AS2695" s="16" t="str">
        <f>IFERROR(VLOOKUP($P2695,'Kredieten productgroepen functi'!$C:$M,11,FALSE),"n.v.t.")</f>
        <v>Economische en agrarische zaken</v>
      </c>
      <c r="AT2695" s="16" t="str">
        <f t="shared" si="131"/>
        <v>Lasten</v>
      </c>
      <c r="AU2695" s="16" t="str">
        <f>IFERROR(VLOOKUP($R2695,Kostensoorten!$C:$J,7,FALSE),"n.v.t.")</f>
        <v>2.3.1</v>
      </c>
      <c r="AV2695" s="16" t="str">
        <f>IFERROR(VLOOKUP($R2695,Kostensoorten!$C:$J,8,FALSE),"n.v.t.")</f>
        <v>Aankopen niet duurzame goedere</v>
      </c>
    </row>
    <row r="2696" spans="6:48">
      <c r="F2696" s="2" t="s">
        <v>8882</v>
      </c>
      <c r="G2696" s="2" t="s">
        <v>39</v>
      </c>
      <c r="H2696" s="2" t="s">
        <v>39</v>
      </c>
      <c r="I2696" s="18">
        <v>49169.72</v>
      </c>
      <c r="P2696" s="16" t="str">
        <f t="shared" si="129"/>
        <v>671100</v>
      </c>
      <c r="Q2696" s="16" t="str">
        <f>IFERROR(VLOOKUP($P2696,'Kredieten productgroepen functi'!$C:$M,2,FALSE),"n.v.t.")</f>
        <v>Arbeidsmarktbeleid</v>
      </c>
      <c r="R2696" s="16" t="str">
        <f t="shared" si="130"/>
        <v>440201</v>
      </c>
      <c r="S2696" s="16" t="str">
        <f>IFERROR(VLOOKUP($R2696,Kostensoorten!$C:$J,2,FALSE),"n.v.t.")</f>
        <v>Exploitatiebijdragen aan overheden</v>
      </c>
      <c r="T2696" s="16" t="s">
        <v>39</v>
      </c>
      <c r="U2696" s="16" t="s">
        <v>39</v>
      </c>
      <c r="V2696" s="16" t="s">
        <v>39</v>
      </c>
      <c r="W2696" s="16" t="s">
        <v>39</v>
      </c>
      <c r="X2696" s="16" t="s">
        <v>39</v>
      </c>
      <c r="Y2696" s="16" t="s">
        <v>39</v>
      </c>
      <c r="Z2696" s="16" t="s">
        <v>39</v>
      </c>
      <c r="AA2696" s="16" t="s">
        <v>39</v>
      </c>
      <c r="AB2696" s="16" t="s">
        <v>39</v>
      </c>
      <c r="AC2696" s="16" t="s">
        <v>39</v>
      </c>
      <c r="AD2696" s="16" t="s">
        <v>39</v>
      </c>
      <c r="AE2696" s="16" t="s">
        <v>39</v>
      </c>
      <c r="AF2696" s="16" t="s">
        <v>39</v>
      </c>
      <c r="AG2696" s="16" t="s">
        <v>39</v>
      </c>
      <c r="AH2696" s="16" t="s">
        <v>39</v>
      </c>
      <c r="AI2696" s="16" t="s">
        <v>39</v>
      </c>
      <c r="AJ2696" s="16" t="s">
        <v>39</v>
      </c>
      <c r="AL2696" s="16" t="s">
        <v>39</v>
      </c>
      <c r="AM2696" s="16" t="s">
        <v>39</v>
      </c>
      <c r="AN2696" s="16" t="str">
        <f>IFERROR(VLOOKUP($P2696,'Kredieten productgroepen functi'!$C:$M,6,FALSE),"n.v.t.")</f>
        <v>7103</v>
      </c>
      <c r="AO2696" s="16" t="str">
        <f>IFERROR(VLOOKUP($P2696,'Kredieten productgroepen functi'!$C:$M,7,FALSE),"n.v.t.")</f>
        <v>Werkgelegenheid en arbeidsmarkt</v>
      </c>
      <c r="AP2696" s="16" t="str">
        <f>IFERROR(VLOOKUP($P2696,'Kredieten productgroepen functi'!$C:$M,8,FALSE),"n.v.t.")</f>
        <v>71</v>
      </c>
      <c r="AQ2696" s="16" t="str">
        <f>IFERROR(VLOOKUP($P2696,'Kredieten productgroepen functi'!$C:$M,9,FALSE),"n.v.t.")</f>
        <v>Bevordering economische activiteiten</v>
      </c>
      <c r="AR2696" s="16" t="str">
        <f>IFERROR(VLOOKUP($P2696,'Kredieten productgroepen functi'!$C:$M,10,FALSE),"n.v.t.")</f>
        <v>7</v>
      </c>
      <c r="AS2696" s="16" t="str">
        <f>IFERROR(VLOOKUP($P2696,'Kredieten productgroepen functi'!$C:$M,11,FALSE),"n.v.t.")</f>
        <v>Economische en agrarische zaken</v>
      </c>
      <c r="AT2696" s="16" t="str">
        <f t="shared" si="131"/>
        <v>Lasten</v>
      </c>
      <c r="AU2696" s="16" t="str">
        <f>IFERROR(VLOOKUP($R2696,Kostensoorten!$C:$J,7,FALSE),"n.v.t.")</f>
        <v>4.0.2</v>
      </c>
      <c r="AV2696" s="16" t="str">
        <f>IFERROR(VLOOKUP($R2696,Kostensoorten!$C:$J,8,FALSE),"n.v.t.")</f>
        <v>Inkomensoverdrachten aan overh</v>
      </c>
    </row>
    <row r="2697" spans="6:48">
      <c r="F2697" s="2" t="s">
        <v>8883</v>
      </c>
      <c r="G2697" s="2" t="s">
        <v>39</v>
      </c>
      <c r="H2697" s="2" t="s">
        <v>39</v>
      </c>
      <c r="I2697" s="18">
        <v>127687.96</v>
      </c>
      <c r="P2697" s="16" t="str">
        <f t="shared" si="129"/>
        <v>671100</v>
      </c>
      <c r="Q2697" s="16" t="str">
        <f>IFERROR(VLOOKUP($P2697,'Kredieten productgroepen functi'!$C:$M,2,FALSE),"n.v.t.")</f>
        <v>Arbeidsmarktbeleid</v>
      </c>
      <c r="R2697" s="16" t="str">
        <f t="shared" si="130"/>
        <v>440301</v>
      </c>
      <c r="S2697" s="16" t="str">
        <f>IFERROR(VLOOKUP($R2697,Kostensoorten!$C:$J,2,FALSE),"n.v.t.")</f>
        <v>(Exploitatie)subsidies</v>
      </c>
      <c r="T2697" s="16" t="s">
        <v>39</v>
      </c>
      <c r="U2697" s="16" t="s">
        <v>39</v>
      </c>
      <c r="V2697" s="16" t="s">
        <v>39</v>
      </c>
      <c r="W2697" s="16" t="s">
        <v>39</v>
      </c>
      <c r="X2697" s="16" t="s">
        <v>39</v>
      </c>
      <c r="Y2697" s="16" t="s">
        <v>39</v>
      </c>
      <c r="Z2697" s="16" t="s">
        <v>39</v>
      </c>
      <c r="AA2697" s="16" t="s">
        <v>39</v>
      </c>
      <c r="AB2697" s="16" t="s">
        <v>39</v>
      </c>
      <c r="AC2697" s="16" t="s">
        <v>39</v>
      </c>
      <c r="AD2697" s="16" t="s">
        <v>39</v>
      </c>
      <c r="AE2697" s="16" t="s">
        <v>39</v>
      </c>
      <c r="AF2697" s="16" t="s">
        <v>39</v>
      </c>
      <c r="AG2697" s="16" t="s">
        <v>39</v>
      </c>
      <c r="AH2697" s="16" t="s">
        <v>39</v>
      </c>
      <c r="AI2697" s="16" t="s">
        <v>39</v>
      </c>
      <c r="AJ2697" s="16" t="s">
        <v>39</v>
      </c>
      <c r="AL2697" s="16" t="s">
        <v>39</v>
      </c>
      <c r="AM2697" s="16" t="s">
        <v>39</v>
      </c>
      <c r="AN2697" s="16" t="str">
        <f>IFERROR(VLOOKUP($P2697,'Kredieten productgroepen functi'!$C:$M,6,FALSE),"n.v.t.")</f>
        <v>7103</v>
      </c>
      <c r="AO2697" s="16" t="str">
        <f>IFERROR(VLOOKUP($P2697,'Kredieten productgroepen functi'!$C:$M,7,FALSE),"n.v.t.")</f>
        <v>Werkgelegenheid en arbeidsmarkt</v>
      </c>
      <c r="AP2697" s="16" t="str">
        <f>IFERROR(VLOOKUP($P2697,'Kredieten productgroepen functi'!$C:$M,8,FALSE),"n.v.t.")</f>
        <v>71</v>
      </c>
      <c r="AQ2697" s="16" t="str">
        <f>IFERROR(VLOOKUP($P2697,'Kredieten productgroepen functi'!$C:$M,9,FALSE),"n.v.t.")</f>
        <v>Bevordering economische activiteiten</v>
      </c>
      <c r="AR2697" s="16" t="str">
        <f>IFERROR(VLOOKUP($P2697,'Kredieten productgroepen functi'!$C:$M,10,FALSE),"n.v.t.")</f>
        <v>7</v>
      </c>
      <c r="AS2697" s="16" t="str">
        <f>IFERROR(VLOOKUP($P2697,'Kredieten productgroepen functi'!$C:$M,11,FALSE),"n.v.t.")</f>
        <v>Economische en agrarische zaken</v>
      </c>
      <c r="AT2697" s="16" t="str">
        <f t="shared" si="131"/>
        <v>Lasten</v>
      </c>
      <c r="AU2697" s="16" t="str">
        <f>IFERROR(VLOOKUP($R2697,Kostensoorten!$C:$J,7,FALSE),"n.v.t.")</f>
        <v>4.0.3</v>
      </c>
      <c r="AV2697" s="16" t="str">
        <f>IFERROR(VLOOKUP($R2697,Kostensoorten!$C:$J,8,FALSE),"n.v.t.")</f>
        <v>Overige inkomensoverdrachten</v>
      </c>
    </row>
    <row r="2698" spans="6:48">
      <c r="F2698" s="2" t="s">
        <v>8332</v>
      </c>
      <c r="G2698" s="2" t="s">
        <v>39</v>
      </c>
      <c r="H2698" s="2" t="s">
        <v>39</v>
      </c>
      <c r="I2698" s="18">
        <v>-3807.07</v>
      </c>
      <c r="P2698" s="16" t="str">
        <f t="shared" si="129"/>
        <v>671100</v>
      </c>
      <c r="Q2698" s="16" t="str">
        <f>IFERROR(VLOOKUP($P2698,'Kredieten productgroepen functi'!$C:$M,2,FALSE),"n.v.t.")</f>
        <v>Arbeidsmarktbeleid</v>
      </c>
      <c r="R2698" s="16" t="str">
        <f t="shared" si="130"/>
        <v>823090</v>
      </c>
      <c r="S2698" s="16" t="str">
        <f>IFERROR(VLOOKUP($R2698,Kostensoorten!$C:$J,2,FALSE),"n.v.t.")</f>
        <v>Overige opbr goederen en diensten</v>
      </c>
      <c r="T2698" s="16" t="s">
        <v>39</v>
      </c>
      <c r="U2698" s="16" t="s">
        <v>39</v>
      </c>
      <c r="V2698" s="16" t="s">
        <v>39</v>
      </c>
      <c r="W2698" s="16" t="s">
        <v>39</v>
      </c>
      <c r="X2698" s="16" t="s">
        <v>39</v>
      </c>
      <c r="Y2698" s="16" t="s">
        <v>39</v>
      </c>
      <c r="Z2698" s="16" t="s">
        <v>39</v>
      </c>
      <c r="AA2698" s="16" t="s">
        <v>39</v>
      </c>
      <c r="AB2698" s="16" t="s">
        <v>39</v>
      </c>
      <c r="AC2698" s="16" t="s">
        <v>39</v>
      </c>
      <c r="AD2698" s="16" t="s">
        <v>39</v>
      </c>
      <c r="AE2698" s="16" t="s">
        <v>39</v>
      </c>
      <c r="AF2698" s="16" t="s">
        <v>39</v>
      </c>
      <c r="AG2698" s="16" t="s">
        <v>39</v>
      </c>
      <c r="AH2698" s="16" t="s">
        <v>39</v>
      </c>
      <c r="AI2698" s="16" t="s">
        <v>39</v>
      </c>
      <c r="AJ2698" s="16" t="s">
        <v>39</v>
      </c>
      <c r="AL2698" s="16" t="s">
        <v>39</v>
      </c>
      <c r="AM2698" s="16" t="s">
        <v>39</v>
      </c>
      <c r="AN2698" s="16" t="str">
        <f>IFERROR(VLOOKUP($P2698,'Kredieten productgroepen functi'!$C:$M,6,FALSE),"n.v.t.")</f>
        <v>7103</v>
      </c>
      <c r="AO2698" s="16" t="str">
        <f>IFERROR(VLOOKUP($P2698,'Kredieten productgroepen functi'!$C:$M,7,FALSE),"n.v.t.")</f>
        <v>Werkgelegenheid en arbeidsmarkt</v>
      </c>
      <c r="AP2698" s="16" t="str">
        <f>IFERROR(VLOOKUP($P2698,'Kredieten productgroepen functi'!$C:$M,8,FALSE),"n.v.t.")</f>
        <v>71</v>
      </c>
      <c r="AQ2698" s="16" t="str">
        <f>IFERROR(VLOOKUP($P2698,'Kredieten productgroepen functi'!$C:$M,9,FALSE),"n.v.t.")</f>
        <v>Bevordering economische activiteiten</v>
      </c>
      <c r="AR2698" s="16" t="str">
        <f>IFERROR(VLOOKUP($P2698,'Kredieten productgroepen functi'!$C:$M,10,FALSE),"n.v.t.")</f>
        <v>7</v>
      </c>
      <c r="AS2698" s="16" t="str">
        <f>IFERROR(VLOOKUP($P2698,'Kredieten productgroepen functi'!$C:$M,11,FALSE),"n.v.t.")</f>
        <v>Economische en agrarische zaken</v>
      </c>
      <c r="AT2698" s="16" t="str">
        <f t="shared" si="131"/>
        <v>Baten</v>
      </c>
      <c r="AU2698" s="16" t="str">
        <f>IFERROR(VLOOKUP($R2698,Kostensoorten!$C:$J,7,FALSE),"n.v.t.")</f>
        <v>2.3</v>
      </c>
      <c r="AV2698" s="16" t="str">
        <f>IFERROR(VLOOKUP($R2698,Kostensoorten!$C:$J,8,FALSE),"n.v.t.")</f>
        <v>Overige goederen en diensten</v>
      </c>
    </row>
    <row r="2699" spans="6:48">
      <c r="F2699" s="2" t="s">
        <v>9986</v>
      </c>
      <c r="G2699" s="2" t="s">
        <v>39</v>
      </c>
      <c r="H2699" s="2" t="s">
        <v>39</v>
      </c>
      <c r="I2699" s="18">
        <v>-294772.46000000002</v>
      </c>
      <c r="P2699" s="16" t="str">
        <f t="shared" si="129"/>
        <v>671110</v>
      </c>
      <c r="Q2699" s="16" t="str">
        <f>IFERROR(VLOOKUP($P2699,'Kredieten productgroepen functi'!$C:$M,2,FALSE),"n.v.t.")</f>
        <v>REP Koepel Arbeidsmarkt/onderwijs</v>
      </c>
      <c r="R2699" s="16" t="str">
        <f t="shared" si="130"/>
        <v>840130</v>
      </c>
      <c r="S2699" s="16" t="str">
        <f>IFERROR(VLOOKUP($R2699,Kostensoorten!$C:$J,2,FALSE),"n.v.t.")</f>
        <v>Inkomensoverdracht gemeenten</v>
      </c>
      <c r="T2699" s="16" t="s">
        <v>39</v>
      </c>
      <c r="U2699" s="16" t="s">
        <v>39</v>
      </c>
      <c r="V2699" s="16" t="s">
        <v>39</v>
      </c>
      <c r="W2699" s="16" t="s">
        <v>39</v>
      </c>
      <c r="X2699" s="16" t="s">
        <v>39</v>
      </c>
      <c r="Y2699" s="16" t="s">
        <v>39</v>
      </c>
      <c r="Z2699" s="16" t="s">
        <v>39</v>
      </c>
      <c r="AA2699" s="16" t="s">
        <v>39</v>
      </c>
      <c r="AB2699" s="16" t="s">
        <v>39</v>
      </c>
      <c r="AC2699" s="16" t="s">
        <v>39</v>
      </c>
      <c r="AD2699" s="16" t="s">
        <v>39</v>
      </c>
      <c r="AE2699" s="16" t="s">
        <v>39</v>
      </c>
      <c r="AF2699" s="16" t="s">
        <v>39</v>
      </c>
      <c r="AG2699" s="16" t="s">
        <v>39</v>
      </c>
      <c r="AH2699" s="16" t="s">
        <v>39</v>
      </c>
      <c r="AI2699" s="16" t="s">
        <v>39</v>
      </c>
      <c r="AJ2699" s="16" t="s">
        <v>39</v>
      </c>
      <c r="AL2699" s="16" t="s">
        <v>39</v>
      </c>
      <c r="AM2699" s="16" t="s">
        <v>39</v>
      </c>
      <c r="AN2699" s="16" t="str">
        <f>IFERROR(VLOOKUP($P2699,'Kredieten productgroepen functi'!$C:$M,6,FALSE),"n.v.t.")</f>
        <v>7103</v>
      </c>
      <c r="AO2699" s="16" t="str">
        <f>IFERROR(VLOOKUP($P2699,'Kredieten productgroepen functi'!$C:$M,7,FALSE),"n.v.t.")</f>
        <v>Werkgelegenheid en arbeidsmarkt</v>
      </c>
      <c r="AP2699" s="16" t="str">
        <f>IFERROR(VLOOKUP($P2699,'Kredieten productgroepen functi'!$C:$M,8,FALSE),"n.v.t.")</f>
        <v>71</v>
      </c>
      <c r="AQ2699" s="16" t="str">
        <f>IFERROR(VLOOKUP($P2699,'Kredieten productgroepen functi'!$C:$M,9,FALSE),"n.v.t.")</f>
        <v>Bevordering economische activiteiten</v>
      </c>
      <c r="AR2699" s="16" t="str">
        <f>IFERROR(VLOOKUP($P2699,'Kredieten productgroepen functi'!$C:$M,10,FALSE),"n.v.t.")</f>
        <v>7</v>
      </c>
      <c r="AS2699" s="16" t="str">
        <f>IFERROR(VLOOKUP($P2699,'Kredieten productgroepen functi'!$C:$M,11,FALSE),"n.v.t.")</f>
        <v>Economische en agrarische zaken</v>
      </c>
      <c r="AT2699" s="16" t="str">
        <f t="shared" si="131"/>
        <v>Baten</v>
      </c>
      <c r="AU2699" s="16" t="str">
        <f>IFERROR(VLOOKUP($R2699,Kostensoorten!$C:$J,7,FALSE),"n.v.t.")</f>
        <v>4.0.1</v>
      </c>
      <c r="AV2699" s="16" t="str">
        <f>IFERROR(VLOOKUP($R2699,Kostensoorten!$C:$J,8,FALSE),"n.v.t.")</f>
        <v>Inkomensoverdrachten van overh</v>
      </c>
    </row>
    <row r="2700" spans="6:48">
      <c r="F2700" s="2" t="s">
        <v>7697</v>
      </c>
      <c r="G2700" s="2" t="s">
        <v>39</v>
      </c>
      <c r="H2700" s="2" t="s">
        <v>39</v>
      </c>
      <c r="I2700" s="18">
        <v>-5977</v>
      </c>
      <c r="P2700" s="16" t="str">
        <f t="shared" si="129"/>
        <v>671111</v>
      </c>
      <c r="Q2700" s="16" t="str">
        <f>IFERROR(VLOOKUP($P2700,'Kredieten productgroepen functi'!$C:$M,2,FALSE),"n.v.t.")</f>
        <v>FPM A: Werkgelegenh. en Arbeidsmarkt</v>
      </c>
      <c r="R2700" s="16" t="str">
        <f t="shared" si="130"/>
        <v>440301</v>
      </c>
      <c r="S2700" s="16" t="str">
        <f>IFERROR(VLOOKUP($R2700,Kostensoorten!$C:$J,2,FALSE),"n.v.t.")</f>
        <v>(Exploitatie)subsidies</v>
      </c>
      <c r="T2700" s="16" t="s">
        <v>39</v>
      </c>
      <c r="U2700" s="16" t="s">
        <v>39</v>
      </c>
      <c r="V2700" s="16" t="s">
        <v>39</v>
      </c>
      <c r="W2700" s="16" t="s">
        <v>39</v>
      </c>
      <c r="X2700" s="16" t="s">
        <v>39</v>
      </c>
      <c r="Y2700" s="16" t="s">
        <v>39</v>
      </c>
      <c r="Z2700" s="16" t="s">
        <v>39</v>
      </c>
      <c r="AA2700" s="16" t="s">
        <v>39</v>
      </c>
      <c r="AB2700" s="16" t="s">
        <v>39</v>
      </c>
      <c r="AC2700" s="16" t="s">
        <v>39</v>
      </c>
      <c r="AD2700" s="16" t="s">
        <v>39</v>
      </c>
      <c r="AE2700" s="16" t="s">
        <v>39</v>
      </c>
      <c r="AF2700" s="16" t="s">
        <v>39</v>
      </c>
      <c r="AG2700" s="16" t="s">
        <v>39</v>
      </c>
      <c r="AH2700" s="16" t="s">
        <v>39</v>
      </c>
      <c r="AI2700" s="16" t="s">
        <v>39</v>
      </c>
      <c r="AJ2700" s="16" t="s">
        <v>39</v>
      </c>
      <c r="AL2700" s="16" t="s">
        <v>39</v>
      </c>
      <c r="AM2700" s="16" t="s">
        <v>39</v>
      </c>
      <c r="AN2700" s="16" t="str">
        <f>IFERROR(VLOOKUP($P2700,'Kredieten productgroepen functi'!$C:$M,6,FALSE),"n.v.t.")</f>
        <v>7103</v>
      </c>
      <c r="AO2700" s="16" t="str">
        <f>IFERROR(VLOOKUP($P2700,'Kredieten productgroepen functi'!$C:$M,7,FALSE),"n.v.t.")</f>
        <v>Werkgelegenheid en arbeidsmarkt</v>
      </c>
      <c r="AP2700" s="16" t="str">
        <f>IFERROR(VLOOKUP($P2700,'Kredieten productgroepen functi'!$C:$M,8,FALSE),"n.v.t.")</f>
        <v>71</v>
      </c>
      <c r="AQ2700" s="16" t="str">
        <f>IFERROR(VLOOKUP($P2700,'Kredieten productgroepen functi'!$C:$M,9,FALSE),"n.v.t.")</f>
        <v>Bevordering economische activiteiten</v>
      </c>
      <c r="AR2700" s="16" t="str">
        <f>IFERROR(VLOOKUP($P2700,'Kredieten productgroepen functi'!$C:$M,10,FALSE),"n.v.t.")</f>
        <v>7</v>
      </c>
      <c r="AS2700" s="16" t="str">
        <f>IFERROR(VLOOKUP($P2700,'Kredieten productgroepen functi'!$C:$M,11,FALSE),"n.v.t.")</f>
        <v>Economische en agrarische zaken</v>
      </c>
      <c r="AT2700" s="16" t="str">
        <f t="shared" si="131"/>
        <v>Lasten</v>
      </c>
      <c r="AU2700" s="16" t="str">
        <f>IFERROR(VLOOKUP($R2700,Kostensoorten!$C:$J,7,FALSE),"n.v.t.")</f>
        <v>4.0.3</v>
      </c>
      <c r="AV2700" s="16" t="str">
        <f>IFERROR(VLOOKUP($R2700,Kostensoorten!$C:$J,8,FALSE),"n.v.t.")</f>
        <v>Overige inkomensoverdrachten</v>
      </c>
    </row>
    <row r="2701" spans="6:48">
      <c r="F2701" s="2" t="s">
        <v>8333</v>
      </c>
      <c r="G2701" s="2" t="s">
        <v>39</v>
      </c>
      <c r="H2701" s="2" t="s">
        <v>39</v>
      </c>
      <c r="I2701" s="18">
        <v>-14485.07</v>
      </c>
      <c r="P2701" s="16" t="str">
        <f t="shared" si="129"/>
        <v>671111</v>
      </c>
      <c r="Q2701" s="16" t="str">
        <f>IFERROR(VLOOKUP($P2701,'Kredieten productgroepen functi'!$C:$M,2,FALSE),"n.v.t.")</f>
        <v>FPM A: Werkgelegenh. en Arbeidsmarkt</v>
      </c>
      <c r="R2701" s="16" t="str">
        <f t="shared" si="130"/>
        <v>440301</v>
      </c>
      <c r="S2701" s="16" t="str">
        <f>IFERROR(VLOOKUP($R2701,Kostensoorten!$C:$J,2,FALSE),"n.v.t.")</f>
        <v>(Exploitatie)subsidies</v>
      </c>
      <c r="T2701" s="16" t="s">
        <v>39</v>
      </c>
      <c r="U2701" s="16" t="s">
        <v>39</v>
      </c>
      <c r="V2701" s="16" t="s">
        <v>39</v>
      </c>
      <c r="W2701" s="16" t="s">
        <v>39</v>
      </c>
      <c r="X2701" s="16" t="s">
        <v>39</v>
      </c>
      <c r="Y2701" s="16" t="s">
        <v>39</v>
      </c>
      <c r="Z2701" s="16" t="s">
        <v>39</v>
      </c>
      <c r="AA2701" s="16" t="s">
        <v>39</v>
      </c>
      <c r="AB2701" s="16" t="s">
        <v>39</v>
      </c>
      <c r="AC2701" s="16" t="s">
        <v>39</v>
      </c>
      <c r="AD2701" s="16" t="s">
        <v>39</v>
      </c>
      <c r="AE2701" s="16" t="s">
        <v>39</v>
      </c>
      <c r="AF2701" s="16" t="s">
        <v>39</v>
      </c>
      <c r="AG2701" s="16" t="s">
        <v>39</v>
      </c>
      <c r="AH2701" s="16" t="s">
        <v>39</v>
      </c>
      <c r="AI2701" s="16" t="s">
        <v>39</v>
      </c>
      <c r="AJ2701" s="16" t="s">
        <v>39</v>
      </c>
      <c r="AL2701" s="16" t="s">
        <v>39</v>
      </c>
      <c r="AM2701" s="16" t="s">
        <v>39</v>
      </c>
      <c r="AN2701" s="16" t="str">
        <f>IFERROR(VLOOKUP($P2701,'Kredieten productgroepen functi'!$C:$M,6,FALSE),"n.v.t.")</f>
        <v>7103</v>
      </c>
      <c r="AO2701" s="16" t="str">
        <f>IFERROR(VLOOKUP($P2701,'Kredieten productgroepen functi'!$C:$M,7,FALSE),"n.v.t.")</f>
        <v>Werkgelegenheid en arbeidsmarkt</v>
      </c>
      <c r="AP2701" s="16" t="str">
        <f>IFERROR(VLOOKUP($P2701,'Kredieten productgroepen functi'!$C:$M,8,FALSE),"n.v.t.")</f>
        <v>71</v>
      </c>
      <c r="AQ2701" s="16" t="str">
        <f>IFERROR(VLOOKUP($P2701,'Kredieten productgroepen functi'!$C:$M,9,FALSE),"n.v.t.")</f>
        <v>Bevordering economische activiteiten</v>
      </c>
      <c r="AR2701" s="16" t="str">
        <f>IFERROR(VLOOKUP($P2701,'Kredieten productgroepen functi'!$C:$M,10,FALSE),"n.v.t.")</f>
        <v>7</v>
      </c>
      <c r="AS2701" s="16" t="str">
        <f>IFERROR(VLOOKUP($P2701,'Kredieten productgroepen functi'!$C:$M,11,FALSE),"n.v.t.")</f>
        <v>Economische en agrarische zaken</v>
      </c>
      <c r="AT2701" s="16" t="str">
        <f t="shared" si="131"/>
        <v>Lasten</v>
      </c>
      <c r="AU2701" s="16" t="str">
        <f>IFERROR(VLOOKUP($R2701,Kostensoorten!$C:$J,7,FALSE),"n.v.t.")</f>
        <v>4.0.3</v>
      </c>
      <c r="AV2701" s="16" t="str">
        <f>IFERROR(VLOOKUP($R2701,Kostensoorten!$C:$J,8,FALSE),"n.v.t.")</f>
        <v>Overige inkomensoverdrachten</v>
      </c>
    </row>
    <row r="2702" spans="6:48">
      <c r="F2702" s="2" t="s">
        <v>8884</v>
      </c>
      <c r="G2702" s="2" t="s">
        <v>39</v>
      </c>
      <c r="H2702" s="2" t="s">
        <v>39</v>
      </c>
      <c r="I2702" s="18">
        <v>1250000</v>
      </c>
      <c r="P2702" s="16" t="str">
        <f t="shared" si="129"/>
        <v>671113</v>
      </c>
      <c r="Q2702" s="16" t="str">
        <f>IFERROR(VLOOKUP($P2702,'Kredieten productgroepen functi'!$C:$M,2,FALSE),"n.v.t.")</f>
        <v>Versterk Techn id prov Gron(VTG)</v>
      </c>
      <c r="R2702" s="16" t="str">
        <f t="shared" si="130"/>
        <v>440301</v>
      </c>
      <c r="S2702" s="16" t="str">
        <f>IFERROR(VLOOKUP($R2702,Kostensoorten!$C:$J,2,FALSE),"n.v.t.")</f>
        <v>(Exploitatie)subsidies</v>
      </c>
      <c r="T2702" s="16" t="s">
        <v>39</v>
      </c>
      <c r="U2702" s="16" t="s">
        <v>39</v>
      </c>
      <c r="V2702" s="16" t="s">
        <v>39</v>
      </c>
      <c r="W2702" s="16" t="s">
        <v>39</v>
      </c>
      <c r="X2702" s="16" t="s">
        <v>39</v>
      </c>
      <c r="Y2702" s="16" t="s">
        <v>39</v>
      </c>
      <c r="Z2702" s="16" t="s">
        <v>39</v>
      </c>
      <c r="AA2702" s="16" t="s">
        <v>39</v>
      </c>
      <c r="AB2702" s="16" t="s">
        <v>39</v>
      </c>
      <c r="AC2702" s="16" t="s">
        <v>39</v>
      </c>
      <c r="AD2702" s="16" t="s">
        <v>39</v>
      </c>
      <c r="AE2702" s="16" t="s">
        <v>39</v>
      </c>
      <c r="AF2702" s="16" t="s">
        <v>39</v>
      </c>
      <c r="AG2702" s="16" t="s">
        <v>39</v>
      </c>
      <c r="AH2702" s="16" t="s">
        <v>39</v>
      </c>
      <c r="AI2702" s="16" t="s">
        <v>39</v>
      </c>
      <c r="AJ2702" s="16" t="s">
        <v>39</v>
      </c>
      <c r="AL2702" s="16" t="s">
        <v>39</v>
      </c>
      <c r="AM2702" s="16" t="s">
        <v>39</v>
      </c>
      <c r="AN2702" s="16" t="str">
        <f>IFERROR(VLOOKUP($P2702,'Kredieten productgroepen functi'!$C:$M,6,FALSE),"n.v.t.")</f>
        <v>7103</v>
      </c>
      <c r="AO2702" s="16" t="str">
        <f>IFERROR(VLOOKUP($P2702,'Kredieten productgroepen functi'!$C:$M,7,FALSE),"n.v.t.")</f>
        <v>Werkgelegenheid en arbeidsmarkt</v>
      </c>
      <c r="AP2702" s="16" t="str">
        <f>IFERROR(VLOOKUP($P2702,'Kredieten productgroepen functi'!$C:$M,8,FALSE),"n.v.t.")</f>
        <v>71</v>
      </c>
      <c r="AQ2702" s="16" t="str">
        <f>IFERROR(VLOOKUP($P2702,'Kredieten productgroepen functi'!$C:$M,9,FALSE),"n.v.t.")</f>
        <v>Bevordering economische activiteiten</v>
      </c>
      <c r="AR2702" s="16" t="str">
        <f>IFERROR(VLOOKUP($P2702,'Kredieten productgroepen functi'!$C:$M,10,FALSE),"n.v.t.")</f>
        <v>7</v>
      </c>
      <c r="AS2702" s="16" t="str">
        <f>IFERROR(VLOOKUP($P2702,'Kredieten productgroepen functi'!$C:$M,11,FALSE),"n.v.t.")</f>
        <v>Economische en agrarische zaken</v>
      </c>
      <c r="AT2702" s="16" t="str">
        <f t="shared" si="131"/>
        <v>Lasten</v>
      </c>
      <c r="AU2702" s="16" t="str">
        <f>IFERROR(VLOOKUP($R2702,Kostensoorten!$C:$J,7,FALSE),"n.v.t.")</f>
        <v>4.0.3</v>
      </c>
      <c r="AV2702" s="16" t="str">
        <f>IFERROR(VLOOKUP($R2702,Kostensoorten!$C:$J,8,FALSE),"n.v.t.")</f>
        <v>Overige inkomensoverdrachten</v>
      </c>
    </row>
    <row r="2703" spans="6:48">
      <c r="F2703" s="2" t="s">
        <v>9987</v>
      </c>
      <c r="G2703" s="2" t="s">
        <v>39</v>
      </c>
      <c r="H2703" s="2" t="s">
        <v>39</v>
      </c>
      <c r="I2703" s="18">
        <v>-260809.78</v>
      </c>
      <c r="P2703" s="16" t="str">
        <f t="shared" si="129"/>
        <v>671113</v>
      </c>
      <c r="Q2703" s="16" t="str">
        <f>IFERROR(VLOOKUP($P2703,'Kredieten productgroepen functi'!$C:$M,2,FALSE),"n.v.t.")</f>
        <v>Versterk Techn id prov Gron(VTG)</v>
      </c>
      <c r="R2703" s="16" t="str">
        <f t="shared" si="130"/>
        <v>840130</v>
      </c>
      <c r="S2703" s="16" t="str">
        <f>IFERROR(VLOOKUP($R2703,Kostensoorten!$C:$J,2,FALSE),"n.v.t.")</f>
        <v>Inkomensoverdracht gemeenten</v>
      </c>
      <c r="T2703" s="16" t="s">
        <v>39</v>
      </c>
      <c r="U2703" s="16" t="s">
        <v>39</v>
      </c>
      <c r="V2703" s="16" t="s">
        <v>39</v>
      </c>
      <c r="W2703" s="16" t="s">
        <v>39</v>
      </c>
      <c r="X2703" s="16" t="s">
        <v>39</v>
      </c>
      <c r="Y2703" s="16" t="s">
        <v>39</v>
      </c>
      <c r="Z2703" s="16" t="s">
        <v>39</v>
      </c>
      <c r="AA2703" s="16" t="s">
        <v>39</v>
      </c>
      <c r="AB2703" s="16" t="s">
        <v>39</v>
      </c>
      <c r="AC2703" s="16" t="s">
        <v>39</v>
      </c>
      <c r="AD2703" s="16" t="s">
        <v>39</v>
      </c>
      <c r="AE2703" s="16" t="s">
        <v>39</v>
      </c>
      <c r="AF2703" s="16" t="s">
        <v>39</v>
      </c>
      <c r="AG2703" s="16" t="s">
        <v>39</v>
      </c>
      <c r="AH2703" s="16" t="s">
        <v>39</v>
      </c>
      <c r="AI2703" s="16" t="s">
        <v>39</v>
      </c>
      <c r="AJ2703" s="16" t="s">
        <v>39</v>
      </c>
      <c r="AL2703" s="16" t="s">
        <v>39</v>
      </c>
      <c r="AM2703" s="16" t="s">
        <v>39</v>
      </c>
      <c r="AN2703" s="16" t="str">
        <f>IFERROR(VLOOKUP($P2703,'Kredieten productgroepen functi'!$C:$M,6,FALSE),"n.v.t.")</f>
        <v>7103</v>
      </c>
      <c r="AO2703" s="16" t="str">
        <f>IFERROR(VLOOKUP($P2703,'Kredieten productgroepen functi'!$C:$M,7,FALSE),"n.v.t.")</f>
        <v>Werkgelegenheid en arbeidsmarkt</v>
      </c>
      <c r="AP2703" s="16" t="str">
        <f>IFERROR(VLOOKUP($P2703,'Kredieten productgroepen functi'!$C:$M,8,FALSE),"n.v.t.")</f>
        <v>71</v>
      </c>
      <c r="AQ2703" s="16" t="str">
        <f>IFERROR(VLOOKUP($P2703,'Kredieten productgroepen functi'!$C:$M,9,FALSE),"n.v.t.")</f>
        <v>Bevordering economische activiteiten</v>
      </c>
      <c r="AR2703" s="16" t="str">
        <f>IFERROR(VLOOKUP($P2703,'Kredieten productgroepen functi'!$C:$M,10,FALSE),"n.v.t.")</f>
        <v>7</v>
      </c>
      <c r="AS2703" s="16" t="str">
        <f>IFERROR(VLOOKUP($P2703,'Kredieten productgroepen functi'!$C:$M,11,FALSE),"n.v.t.")</f>
        <v>Economische en agrarische zaken</v>
      </c>
      <c r="AT2703" s="16" t="str">
        <f t="shared" si="131"/>
        <v>Baten</v>
      </c>
      <c r="AU2703" s="16" t="str">
        <f>IFERROR(VLOOKUP($R2703,Kostensoorten!$C:$J,7,FALSE),"n.v.t.")</f>
        <v>4.0.1</v>
      </c>
      <c r="AV2703" s="16" t="str">
        <f>IFERROR(VLOOKUP($R2703,Kostensoorten!$C:$J,8,FALSE),"n.v.t.")</f>
        <v>Inkomensoverdrachten van overh</v>
      </c>
    </row>
    <row r="2704" spans="6:48">
      <c r="F2704" s="2" t="s">
        <v>9988</v>
      </c>
      <c r="G2704" s="2" t="s">
        <v>39</v>
      </c>
      <c r="H2704" s="2" t="s">
        <v>39</v>
      </c>
      <c r="I2704" s="18">
        <v>1599700</v>
      </c>
      <c r="P2704" s="16" t="str">
        <f t="shared" si="129"/>
        <v>671114</v>
      </c>
      <c r="Q2704" s="16" t="str">
        <f>IFERROR(VLOOKUP($P2704,'Kredieten productgroepen functi'!$C:$M,2,FALSE),"n.v.t.")</f>
        <v>Bijdr. Versnellingagenda 2.0 REP</v>
      </c>
      <c r="R2704" s="16" t="str">
        <f t="shared" si="130"/>
        <v>440201</v>
      </c>
      <c r="S2704" s="16" t="str">
        <f>IFERROR(VLOOKUP($R2704,Kostensoorten!$C:$J,2,FALSE),"n.v.t.")</f>
        <v>Exploitatiebijdragen aan overheden</v>
      </c>
      <c r="T2704" s="16" t="s">
        <v>39</v>
      </c>
      <c r="U2704" s="16" t="s">
        <v>39</v>
      </c>
      <c r="V2704" s="16" t="s">
        <v>39</v>
      </c>
      <c r="W2704" s="16" t="s">
        <v>39</v>
      </c>
      <c r="X2704" s="16" t="s">
        <v>39</v>
      </c>
      <c r="Y2704" s="16" t="s">
        <v>39</v>
      </c>
      <c r="Z2704" s="16" t="s">
        <v>39</v>
      </c>
      <c r="AA2704" s="16" t="s">
        <v>39</v>
      </c>
      <c r="AB2704" s="16" t="s">
        <v>39</v>
      </c>
      <c r="AC2704" s="16" t="s">
        <v>39</v>
      </c>
      <c r="AD2704" s="16" t="s">
        <v>39</v>
      </c>
      <c r="AE2704" s="16" t="s">
        <v>39</v>
      </c>
      <c r="AF2704" s="16" t="s">
        <v>39</v>
      </c>
      <c r="AG2704" s="16" t="s">
        <v>39</v>
      </c>
      <c r="AH2704" s="16" t="s">
        <v>39</v>
      </c>
      <c r="AI2704" s="16" t="s">
        <v>39</v>
      </c>
      <c r="AJ2704" s="16" t="s">
        <v>39</v>
      </c>
      <c r="AL2704" s="16" t="s">
        <v>39</v>
      </c>
      <c r="AM2704" s="16" t="s">
        <v>39</v>
      </c>
      <c r="AN2704" s="16" t="str">
        <f>IFERROR(VLOOKUP($P2704,'Kredieten productgroepen functi'!$C:$M,6,FALSE),"n.v.t.")</f>
        <v>7103</v>
      </c>
      <c r="AO2704" s="16" t="str">
        <f>IFERROR(VLOOKUP($P2704,'Kredieten productgroepen functi'!$C:$M,7,FALSE),"n.v.t.")</f>
        <v>Werkgelegenheid en arbeidsmarkt</v>
      </c>
      <c r="AP2704" s="16" t="str">
        <f>IFERROR(VLOOKUP($P2704,'Kredieten productgroepen functi'!$C:$M,8,FALSE),"n.v.t.")</f>
        <v>71</v>
      </c>
      <c r="AQ2704" s="16" t="str">
        <f>IFERROR(VLOOKUP($P2704,'Kredieten productgroepen functi'!$C:$M,9,FALSE),"n.v.t.")</f>
        <v>Bevordering economische activiteiten</v>
      </c>
      <c r="AR2704" s="16" t="str">
        <f>IFERROR(VLOOKUP($P2704,'Kredieten productgroepen functi'!$C:$M,10,FALSE),"n.v.t.")</f>
        <v>7</v>
      </c>
      <c r="AS2704" s="16" t="str">
        <f>IFERROR(VLOOKUP($P2704,'Kredieten productgroepen functi'!$C:$M,11,FALSE),"n.v.t.")</f>
        <v>Economische en agrarische zaken</v>
      </c>
      <c r="AT2704" s="16" t="str">
        <f t="shared" si="131"/>
        <v>Lasten</v>
      </c>
      <c r="AU2704" s="16" t="str">
        <f>IFERROR(VLOOKUP($R2704,Kostensoorten!$C:$J,7,FALSE),"n.v.t.")</f>
        <v>4.0.2</v>
      </c>
      <c r="AV2704" s="16" t="str">
        <f>IFERROR(VLOOKUP($R2704,Kostensoorten!$C:$J,8,FALSE),"n.v.t.")</f>
        <v>Inkomensoverdrachten aan overh</v>
      </c>
    </row>
    <row r="2705" spans="6:48">
      <c r="F2705" s="2" t="s">
        <v>9989</v>
      </c>
      <c r="G2705" s="2" t="s">
        <v>39</v>
      </c>
      <c r="H2705" s="2" t="s">
        <v>39</v>
      </c>
      <c r="I2705" s="18">
        <v>-208651.16</v>
      </c>
      <c r="P2705" s="16" t="str">
        <f t="shared" si="129"/>
        <v>671114</v>
      </c>
      <c r="Q2705" s="16" t="str">
        <f>IFERROR(VLOOKUP($P2705,'Kredieten productgroepen functi'!$C:$M,2,FALSE),"n.v.t.")</f>
        <v>Bijdr. Versnellingagenda 2.0 REP</v>
      </c>
      <c r="R2705" s="16" t="str">
        <f t="shared" si="130"/>
        <v>840130</v>
      </c>
      <c r="S2705" s="16" t="str">
        <f>IFERROR(VLOOKUP($R2705,Kostensoorten!$C:$J,2,FALSE),"n.v.t.")</f>
        <v>Inkomensoverdracht gemeenten</v>
      </c>
      <c r="T2705" s="16" t="s">
        <v>39</v>
      </c>
      <c r="U2705" s="16" t="s">
        <v>39</v>
      </c>
      <c r="V2705" s="16" t="s">
        <v>39</v>
      </c>
      <c r="W2705" s="16" t="s">
        <v>39</v>
      </c>
      <c r="X2705" s="16" t="s">
        <v>39</v>
      </c>
      <c r="Y2705" s="16" t="s">
        <v>39</v>
      </c>
      <c r="Z2705" s="16" t="s">
        <v>39</v>
      </c>
      <c r="AA2705" s="16" t="s">
        <v>39</v>
      </c>
      <c r="AB2705" s="16" t="s">
        <v>39</v>
      </c>
      <c r="AC2705" s="16" t="s">
        <v>39</v>
      </c>
      <c r="AD2705" s="16" t="s">
        <v>39</v>
      </c>
      <c r="AE2705" s="16" t="s">
        <v>39</v>
      </c>
      <c r="AF2705" s="16" t="s">
        <v>39</v>
      </c>
      <c r="AG2705" s="16" t="s">
        <v>39</v>
      </c>
      <c r="AH2705" s="16" t="s">
        <v>39</v>
      </c>
      <c r="AI2705" s="16" t="s">
        <v>39</v>
      </c>
      <c r="AJ2705" s="16" t="s">
        <v>39</v>
      </c>
      <c r="AL2705" s="16" t="s">
        <v>39</v>
      </c>
      <c r="AM2705" s="16" t="s">
        <v>39</v>
      </c>
      <c r="AN2705" s="16" t="str">
        <f>IFERROR(VLOOKUP($P2705,'Kredieten productgroepen functi'!$C:$M,6,FALSE),"n.v.t.")</f>
        <v>7103</v>
      </c>
      <c r="AO2705" s="16" t="str">
        <f>IFERROR(VLOOKUP($P2705,'Kredieten productgroepen functi'!$C:$M,7,FALSE),"n.v.t.")</f>
        <v>Werkgelegenheid en arbeidsmarkt</v>
      </c>
      <c r="AP2705" s="16" t="str">
        <f>IFERROR(VLOOKUP($P2705,'Kredieten productgroepen functi'!$C:$M,8,FALSE),"n.v.t.")</f>
        <v>71</v>
      </c>
      <c r="AQ2705" s="16" t="str">
        <f>IFERROR(VLOOKUP($P2705,'Kredieten productgroepen functi'!$C:$M,9,FALSE),"n.v.t.")</f>
        <v>Bevordering economische activiteiten</v>
      </c>
      <c r="AR2705" s="16" t="str">
        <f>IFERROR(VLOOKUP($P2705,'Kredieten productgroepen functi'!$C:$M,10,FALSE),"n.v.t.")</f>
        <v>7</v>
      </c>
      <c r="AS2705" s="16" t="str">
        <f>IFERROR(VLOOKUP($P2705,'Kredieten productgroepen functi'!$C:$M,11,FALSE),"n.v.t.")</f>
        <v>Economische en agrarische zaken</v>
      </c>
      <c r="AT2705" s="16" t="str">
        <f t="shared" si="131"/>
        <v>Baten</v>
      </c>
      <c r="AU2705" s="16" t="str">
        <f>IFERROR(VLOOKUP($R2705,Kostensoorten!$C:$J,7,FALSE),"n.v.t.")</f>
        <v>4.0.1</v>
      </c>
      <c r="AV2705" s="16" t="str">
        <f>IFERROR(VLOOKUP($R2705,Kostensoorten!$C:$J,8,FALSE),"n.v.t.")</f>
        <v>Inkomensoverdrachten van overh</v>
      </c>
    </row>
    <row r="2706" spans="6:48">
      <c r="F2706" s="2" t="s">
        <v>9990</v>
      </c>
      <c r="G2706" s="2" t="s">
        <v>39</v>
      </c>
      <c r="H2706" s="2" t="s">
        <v>39</v>
      </c>
      <c r="I2706" s="18">
        <v>89774</v>
      </c>
      <c r="P2706" s="16" t="str">
        <f t="shared" si="129"/>
        <v>671115</v>
      </c>
      <c r="Q2706" s="16" t="str">
        <f>IFERROR(VLOOKUP($P2706,'Kredieten productgroepen functi'!$C:$M,2,FALSE),"n.v.t.")</f>
        <v>REP-Int.Business Talent</v>
      </c>
      <c r="R2706" s="16" t="str">
        <f t="shared" si="130"/>
        <v>440301</v>
      </c>
      <c r="S2706" s="16" t="str">
        <f>IFERROR(VLOOKUP($R2706,Kostensoorten!$C:$J,2,FALSE),"n.v.t.")</f>
        <v>(Exploitatie)subsidies</v>
      </c>
      <c r="T2706" s="16" t="s">
        <v>39</v>
      </c>
      <c r="U2706" s="16" t="s">
        <v>39</v>
      </c>
      <c r="V2706" s="16" t="s">
        <v>39</v>
      </c>
      <c r="W2706" s="16" t="s">
        <v>39</v>
      </c>
      <c r="X2706" s="16" t="s">
        <v>39</v>
      </c>
      <c r="Y2706" s="16" t="s">
        <v>39</v>
      </c>
      <c r="Z2706" s="16" t="s">
        <v>39</v>
      </c>
      <c r="AA2706" s="16" t="s">
        <v>39</v>
      </c>
      <c r="AB2706" s="16" t="s">
        <v>39</v>
      </c>
      <c r="AC2706" s="16" t="s">
        <v>39</v>
      </c>
      <c r="AD2706" s="16" t="s">
        <v>39</v>
      </c>
      <c r="AE2706" s="16" t="s">
        <v>39</v>
      </c>
      <c r="AF2706" s="16" t="s">
        <v>39</v>
      </c>
      <c r="AG2706" s="16" t="s">
        <v>39</v>
      </c>
      <c r="AH2706" s="16" t="s">
        <v>39</v>
      </c>
      <c r="AI2706" s="16" t="s">
        <v>39</v>
      </c>
      <c r="AJ2706" s="16" t="s">
        <v>39</v>
      </c>
      <c r="AL2706" s="16" t="s">
        <v>39</v>
      </c>
      <c r="AM2706" s="16" t="s">
        <v>39</v>
      </c>
      <c r="AN2706" s="16" t="str">
        <f>IFERROR(VLOOKUP($P2706,'Kredieten productgroepen functi'!$C:$M,6,FALSE),"n.v.t.")</f>
        <v>7103</v>
      </c>
      <c r="AO2706" s="16" t="str">
        <f>IFERROR(VLOOKUP($P2706,'Kredieten productgroepen functi'!$C:$M,7,FALSE),"n.v.t.")</f>
        <v>Werkgelegenheid en arbeidsmarkt</v>
      </c>
      <c r="AP2706" s="16" t="str">
        <f>IFERROR(VLOOKUP($P2706,'Kredieten productgroepen functi'!$C:$M,8,FALSE),"n.v.t.")</f>
        <v>71</v>
      </c>
      <c r="AQ2706" s="16" t="str">
        <f>IFERROR(VLOOKUP($P2706,'Kredieten productgroepen functi'!$C:$M,9,FALSE),"n.v.t.")</f>
        <v>Bevordering economische activiteiten</v>
      </c>
      <c r="AR2706" s="16" t="str">
        <f>IFERROR(VLOOKUP($P2706,'Kredieten productgroepen functi'!$C:$M,10,FALSE),"n.v.t.")</f>
        <v>7</v>
      </c>
      <c r="AS2706" s="16" t="str">
        <f>IFERROR(VLOOKUP($P2706,'Kredieten productgroepen functi'!$C:$M,11,FALSE),"n.v.t.")</f>
        <v>Economische en agrarische zaken</v>
      </c>
      <c r="AT2706" s="16" t="str">
        <f t="shared" si="131"/>
        <v>Lasten</v>
      </c>
      <c r="AU2706" s="16" t="str">
        <f>IFERROR(VLOOKUP($R2706,Kostensoorten!$C:$J,7,FALSE),"n.v.t.")</f>
        <v>4.0.3</v>
      </c>
      <c r="AV2706" s="16" t="str">
        <f>IFERROR(VLOOKUP($R2706,Kostensoorten!$C:$J,8,FALSE),"n.v.t.")</f>
        <v>Overige inkomensoverdrachten</v>
      </c>
    </row>
    <row r="2707" spans="6:48">
      <c r="F2707" s="2" t="s">
        <v>9991</v>
      </c>
      <c r="G2707" s="2" t="s">
        <v>39</v>
      </c>
      <c r="H2707" s="2" t="s">
        <v>39</v>
      </c>
      <c r="I2707" s="18">
        <v>-17954.71</v>
      </c>
      <c r="P2707" s="16" t="str">
        <f t="shared" si="129"/>
        <v>671115</v>
      </c>
      <c r="Q2707" s="16" t="str">
        <f>IFERROR(VLOOKUP($P2707,'Kredieten productgroepen functi'!$C:$M,2,FALSE),"n.v.t.")</f>
        <v>REP-Int.Business Talent</v>
      </c>
      <c r="R2707" s="16" t="str">
        <f t="shared" si="130"/>
        <v>840130</v>
      </c>
      <c r="S2707" s="16" t="str">
        <f>IFERROR(VLOOKUP($R2707,Kostensoorten!$C:$J,2,FALSE),"n.v.t.")</f>
        <v>Inkomensoverdracht gemeenten</v>
      </c>
      <c r="T2707" s="16" t="s">
        <v>39</v>
      </c>
      <c r="U2707" s="16" t="s">
        <v>39</v>
      </c>
      <c r="V2707" s="16" t="s">
        <v>39</v>
      </c>
      <c r="W2707" s="16" t="s">
        <v>39</v>
      </c>
      <c r="X2707" s="16" t="s">
        <v>39</v>
      </c>
      <c r="Y2707" s="16" t="s">
        <v>39</v>
      </c>
      <c r="Z2707" s="16" t="s">
        <v>39</v>
      </c>
      <c r="AA2707" s="16" t="s">
        <v>39</v>
      </c>
      <c r="AB2707" s="16" t="s">
        <v>39</v>
      </c>
      <c r="AC2707" s="16" t="s">
        <v>39</v>
      </c>
      <c r="AD2707" s="16" t="s">
        <v>39</v>
      </c>
      <c r="AE2707" s="16" t="s">
        <v>39</v>
      </c>
      <c r="AF2707" s="16" t="s">
        <v>39</v>
      </c>
      <c r="AG2707" s="16" t="s">
        <v>39</v>
      </c>
      <c r="AH2707" s="16" t="s">
        <v>39</v>
      </c>
      <c r="AI2707" s="16" t="s">
        <v>39</v>
      </c>
      <c r="AJ2707" s="16" t="s">
        <v>39</v>
      </c>
      <c r="AL2707" s="16" t="s">
        <v>39</v>
      </c>
      <c r="AM2707" s="16" t="s">
        <v>39</v>
      </c>
      <c r="AN2707" s="16" t="str">
        <f>IFERROR(VLOOKUP($P2707,'Kredieten productgroepen functi'!$C:$M,6,FALSE),"n.v.t.")</f>
        <v>7103</v>
      </c>
      <c r="AO2707" s="16" t="str">
        <f>IFERROR(VLOOKUP($P2707,'Kredieten productgroepen functi'!$C:$M,7,FALSE),"n.v.t.")</f>
        <v>Werkgelegenheid en arbeidsmarkt</v>
      </c>
      <c r="AP2707" s="16" t="str">
        <f>IFERROR(VLOOKUP($P2707,'Kredieten productgroepen functi'!$C:$M,8,FALSE),"n.v.t.")</f>
        <v>71</v>
      </c>
      <c r="AQ2707" s="16" t="str">
        <f>IFERROR(VLOOKUP($P2707,'Kredieten productgroepen functi'!$C:$M,9,FALSE),"n.v.t.")</f>
        <v>Bevordering economische activiteiten</v>
      </c>
      <c r="AR2707" s="16" t="str">
        <f>IFERROR(VLOOKUP($P2707,'Kredieten productgroepen functi'!$C:$M,10,FALSE),"n.v.t.")</f>
        <v>7</v>
      </c>
      <c r="AS2707" s="16" t="str">
        <f>IFERROR(VLOOKUP($P2707,'Kredieten productgroepen functi'!$C:$M,11,FALSE),"n.v.t.")</f>
        <v>Economische en agrarische zaken</v>
      </c>
      <c r="AT2707" s="16" t="str">
        <f t="shared" si="131"/>
        <v>Baten</v>
      </c>
      <c r="AU2707" s="16" t="str">
        <f>IFERROR(VLOOKUP($R2707,Kostensoorten!$C:$J,7,FALSE),"n.v.t.")</f>
        <v>4.0.1</v>
      </c>
      <c r="AV2707" s="16" t="str">
        <f>IFERROR(VLOOKUP($R2707,Kostensoorten!$C:$J,8,FALSE),"n.v.t.")</f>
        <v>Inkomensoverdrachten van overh</v>
      </c>
    </row>
    <row r="2708" spans="6:48">
      <c r="F2708" s="2" t="s">
        <v>9992</v>
      </c>
      <c r="G2708" s="2" t="s">
        <v>39</v>
      </c>
      <c r="H2708" s="2" t="s">
        <v>39</v>
      </c>
      <c r="I2708" s="18">
        <v>0</v>
      </c>
      <c r="P2708" s="16" t="str">
        <f t="shared" si="129"/>
        <v>671116</v>
      </c>
      <c r="Q2708" s="16" t="str">
        <f>IFERROR(VLOOKUP($P2708,'Kredieten productgroepen functi'!$C:$M,2,FALSE),"n.v.t.")</f>
        <v>Grensoverschrijdende werkgelegenheid</v>
      </c>
      <c r="R2708" s="16" t="str">
        <f t="shared" si="130"/>
        <v>840130</v>
      </c>
      <c r="S2708" s="16" t="str">
        <f>IFERROR(VLOOKUP($R2708,Kostensoorten!$C:$J,2,FALSE),"n.v.t.")</f>
        <v>Inkomensoverdracht gemeenten</v>
      </c>
      <c r="T2708" s="16" t="s">
        <v>39</v>
      </c>
      <c r="U2708" s="16" t="s">
        <v>39</v>
      </c>
      <c r="V2708" s="16" t="s">
        <v>39</v>
      </c>
      <c r="W2708" s="16" t="s">
        <v>39</v>
      </c>
      <c r="X2708" s="16" t="s">
        <v>39</v>
      </c>
      <c r="Y2708" s="16" t="s">
        <v>39</v>
      </c>
      <c r="Z2708" s="16" t="s">
        <v>39</v>
      </c>
      <c r="AA2708" s="16" t="s">
        <v>39</v>
      </c>
      <c r="AB2708" s="16" t="s">
        <v>39</v>
      </c>
      <c r="AC2708" s="16" t="s">
        <v>39</v>
      </c>
      <c r="AD2708" s="16" t="s">
        <v>39</v>
      </c>
      <c r="AE2708" s="16" t="s">
        <v>39</v>
      </c>
      <c r="AF2708" s="16" t="s">
        <v>39</v>
      </c>
      <c r="AG2708" s="16" t="s">
        <v>39</v>
      </c>
      <c r="AH2708" s="16" t="s">
        <v>39</v>
      </c>
      <c r="AI2708" s="16" t="s">
        <v>39</v>
      </c>
      <c r="AJ2708" s="16" t="s">
        <v>39</v>
      </c>
      <c r="AL2708" s="16" t="s">
        <v>39</v>
      </c>
      <c r="AM2708" s="16" t="s">
        <v>39</v>
      </c>
      <c r="AN2708" s="16" t="str">
        <f>IFERROR(VLOOKUP($P2708,'Kredieten productgroepen functi'!$C:$M,6,FALSE),"n.v.t.")</f>
        <v>7103</v>
      </c>
      <c r="AO2708" s="16" t="str">
        <f>IFERROR(VLOOKUP($P2708,'Kredieten productgroepen functi'!$C:$M,7,FALSE),"n.v.t.")</f>
        <v>Werkgelegenheid en arbeidsmarkt</v>
      </c>
      <c r="AP2708" s="16" t="str">
        <f>IFERROR(VLOOKUP($P2708,'Kredieten productgroepen functi'!$C:$M,8,FALSE),"n.v.t.")</f>
        <v>71</v>
      </c>
      <c r="AQ2708" s="16" t="str">
        <f>IFERROR(VLOOKUP($P2708,'Kredieten productgroepen functi'!$C:$M,9,FALSE),"n.v.t.")</f>
        <v>Bevordering economische activiteiten</v>
      </c>
      <c r="AR2708" s="16" t="str">
        <f>IFERROR(VLOOKUP($P2708,'Kredieten productgroepen functi'!$C:$M,10,FALSE),"n.v.t.")</f>
        <v>7</v>
      </c>
      <c r="AS2708" s="16" t="str">
        <f>IFERROR(VLOOKUP($P2708,'Kredieten productgroepen functi'!$C:$M,11,FALSE),"n.v.t.")</f>
        <v>Economische en agrarische zaken</v>
      </c>
      <c r="AT2708" s="16" t="str">
        <f t="shared" si="131"/>
        <v>Baten</v>
      </c>
      <c r="AU2708" s="16" t="str">
        <f>IFERROR(VLOOKUP($R2708,Kostensoorten!$C:$J,7,FALSE),"n.v.t.")</f>
        <v>4.0.1</v>
      </c>
      <c r="AV2708" s="16" t="str">
        <f>IFERROR(VLOOKUP($R2708,Kostensoorten!$C:$J,8,FALSE),"n.v.t.")</f>
        <v>Inkomensoverdrachten van overh</v>
      </c>
    </row>
    <row r="2709" spans="6:48">
      <c r="F2709" s="2" t="s">
        <v>9993</v>
      </c>
      <c r="G2709" s="2" t="s">
        <v>39</v>
      </c>
      <c r="H2709" s="2" t="s">
        <v>39</v>
      </c>
      <c r="I2709" s="18">
        <v>-125226.71</v>
      </c>
      <c r="P2709" s="16" t="str">
        <f t="shared" si="129"/>
        <v>671118</v>
      </c>
      <c r="Q2709" s="16" t="str">
        <f>IFERROR(VLOOKUP($P2709,'Kredieten productgroepen functi'!$C:$M,2,FALSE),"n.v.t.")</f>
        <v>IT Academy Noord Nederland</v>
      </c>
      <c r="R2709" s="16" t="str">
        <f t="shared" si="130"/>
        <v>440301</v>
      </c>
      <c r="S2709" s="16" t="str">
        <f>IFERROR(VLOOKUP($R2709,Kostensoorten!$C:$J,2,FALSE),"n.v.t.")</f>
        <v>(Exploitatie)subsidies</v>
      </c>
      <c r="T2709" s="16" t="s">
        <v>39</v>
      </c>
      <c r="U2709" s="16" t="s">
        <v>39</v>
      </c>
      <c r="V2709" s="16" t="s">
        <v>39</v>
      </c>
      <c r="W2709" s="16" t="s">
        <v>39</v>
      </c>
      <c r="X2709" s="16" t="s">
        <v>39</v>
      </c>
      <c r="Y2709" s="16" t="s">
        <v>39</v>
      </c>
      <c r="Z2709" s="16" t="s">
        <v>39</v>
      </c>
      <c r="AA2709" s="16" t="s">
        <v>39</v>
      </c>
      <c r="AB2709" s="16" t="s">
        <v>39</v>
      </c>
      <c r="AC2709" s="16" t="s">
        <v>39</v>
      </c>
      <c r="AD2709" s="16" t="s">
        <v>39</v>
      </c>
      <c r="AE2709" s="16" t="s">
        <v>39</v>
      </c>
      <c r="AF2709" s="16" t="s">
        <v>39</v>
      </c>
      <c r="AG2709" s="16" t="s">
        <v>39</v>
      </c>
      <c r="AH2709" s="16" t="s">
        <v>39</v>
      </c>
      <c r="AI2709" s="16" t="s">
        <v>39</v>
      </c>
      <c r="AJ2709" s="16" t="s">
        <v>39</v>
      </c>
      <c r="AL2709" s="16" t="s">
        <v>39</v>
      </c>
      <c r="AM2709" s="16" t="s">
        <v>39</v>
      </c>
      <c r="AN2709" s="16" t="str">
        <f>IFERROR(VLOOKUP($P2709,'Kredieten productgroepen functi'!$C:$M,6,FALSE),"n.v.t.")</f>
        <v>7103</v>
      </c>
      <c r="AO2709" s="16" t="str">
        <f>IFERROR(VLOOKUP($P2709,'Kredieten productgroepen functi'!$C:$M,7,FALSE),"n.v.t.")</f>
        <v>Werkgelegenheid en arbeidsmarkt</v>
      </c>
      <c r="AP2709" s="16" t="str">
        <f>IFERROR(VLOOKUP($P2709,'Kredieten productgroepen functi'!$C:$M,8,FALSE),"n.v.t.")</f>
        <v>71</v>
      </c>
      <c r="AQ2709" s="16" t="str">
        <f>IFERROR(VLOOKUP($P2709,'Kredieten productgroepen functi'!$C:$M,9,FALSE),"n.v.t.")</f>
        <v>Bevordering economische activiteiten</v>
      </c>
      <c r="AR2709" s="16" t="str">
        <f>IFERROR(VLOOKUP($P2709,'Kredieten productgroepen functi'!$C:$M,10,FALSE),"n.v.t.")</f>
        <v>7</v>
      </c>
      <c r="AS2709" s="16" t="str">
        <f>IFERROR(VLOOKUP($P2709,'Kredieten productgroepen functi'!$C:$M,11,FALSE),"n.v.t.")</f>
        <v>Economische en agrarische zaken</v>
      </c>
      <c r="AT2709" s="16" t="str">
        <f t="shared" si="131"/>
        <v>Lasten</v>
      </c>
      <c r="AU2709" s="16" t="str">
        <f>IFERROR(VLOOKUP($R2709,Kostensoorten!$C:$J,7,FALSE),"n.v.t.")</f>
        <v>4.0.3</v>
      </c>
      <c r="AV2709" s="16" t="str">
        <f>IFERROR(VLOOKUP($R2709,Kostensoorten!$C:$J,8,FALSE),"n.v.t.")</f>
        <v>Overige inkomensoverdrachten</v>
      </c>
    </row>
    <row r="2710" spans="6:48">
      <c r="F2710" s="2" t="s">
        <v>9994</v>
      </c>
      <c r="G2710" s="2" t="s">
        <v>39</v>
      </c>
      <c r="H2710" s="2" t="s">
        <v>39</v>
      </c>
      <c r="I2710" s="18">
        <v>-108243.2</v>
      </c>
      <c r="P2710" s="16" t="str">
        <f t="shared" si="129"/>
        <v>671118</v>
      </c>
      <c r="Q2710" s="16" t="str">
        <f>IFERROR(VLOOKUP($P2710,'Kredieten productgroepen functi'!$C:$M,2,FALSE),"n.v.t.")</f>
        <v>IT Academy Noord Nederland</v>
      </c>
      <c r="R2710" s="16" t="str">
        <f t="shared" si="130"/>
        <v>840130</v>
      </c>
      <c r="S2710" s="16" t="str">
        <f>IFERROR(VLOOKUP($R2710,Kostensoorten!$C:$J,2,FALSE),"n.v.t.")</f>
        <v>Inkomensoverdracht gemeenten</v>
      </c>
      <c r="T2710" s="16" t="s">
        <v>39</v>
      </c>
      <c r="U2710" s="16" t="s">
        <v>39</v>
      </c>
      <c r="V2710" s="16" t="s">
        <v>39</v>
      </c>
      <c r="W2710" s="16" t="s">
        <v>39</v>
      </c>
      <c r="X2710" s="16" t="s">
        <v>39</v>
      </c>
      <c r="Y2710" s="16" t="s">
        <v>39</v>
      </c>
      <c r="Z2710" s="16" t="s">
        <v>39</v>
      </c>
      <c r="AA2710" s="16" t="s">
        <v>39</v>
      </c>
      <c r="AB2710" s="16" t="s">
        <v>39</v>
      </c>
      <c r="AC2710" s="16" t="s">
        <v>39</v>
      </c>
      <c r="AD2710" s="16" t="s">
        <v>39</v>
      </c>
      <c r="AE2710" s="16" t="s">
        <v>39</v>
      </c>
      <c r="AF2710" s="16" t="s">
        <v>39</v>
      </c>
      <c r="AG2710" s="16" t="s">
        <v>39</v>
      </c>
      <c r="AH2710" s="16" t="s">
        <v>39</v>
      </c>
      <c r="AI2710" s="16" t="s">
        <v>39</v>
      </c>
      <c r="AJ2710" s="16" t="s">
        <v>39</v>
      </c>
      <c r="AL2710" s="16" t="s">
        <v>39</v>
      </c>
      <c r="AM2710" s="16" t="s">
        <v>39</v>
      </c>
      <c r="AN2710" s="16" t="str">
        <f>IFERROR(VLOOKUP($P2710,'Kredieten productgroepen functi'!$C:$M,6,FALSE),"n.v.t.")</f>
        <v>7103</v>
      </c>
      <c r="AO2710" s="16" t="str">
        <f>IFERROR(VLOOKUP($P2710,'Kredieten productgroepen functi'!$C:$M,7,FALSE),"n.v.t.")</f>
        <v>Werkgelegenheid en arbeidsmarkt</v>
      </c>
      <c r="AP2710" s="16" t="str">
        <f>IFERROR(VLOOKUP($P2710,'Kredieten productgroepen functi'!$C:$M,8,FALSE),"n.v.t.")</f>
        <v>71</v>
      </c>
      <c r="AQ2710" s="16" t="str">
        <f>IFERROR(VLOOKUP($P2710,'Kredieten productgroepen functi'!$C:$M,9,FALSE),"n.v.t.")</f>
        <v>Bevordering economische activiteiten</v>
      </c>
      <c r="AR2710" s="16" t="str">
        <f>IFERROR(VLOOKUP($P2710,'Kredieten productgroepen functi'!$C:$M,10,FALSE),"n.v.t.")</f>
        <v>7</v>
      </c>
      <c r="AS2710" s="16" t="str">
        <f>IFERROR(VLOOKUP($P2710,'Kredieten productgroepen functi'!$C:$M,11,FALSE),"n.v.t.")</f>
        <v>Economische en agrarische zaken</v>
      </c>
      <c r="AT2710" s="16" t="str">
        <f t="shared" si="131"/>
        <v>Baten</v>
      </c>
      <c r="AU2710" s="16" t="str">
        <f>IFERROR(VLOOKUP($R2710,Kostensoorten!$C:$J,7,FALSE),"n.v.t.")</f>
        <v>4.0.1</v>
      </c>
      <c r="AV2710" s="16" t="str">
        <f>IFERROR(VLOOKUP($R2710,Kostensoorten!$C:$J,8,FALSE),"n.v.t.")</f>
        <v>Inkomensoverdrachten van overh</v>
      </c>
    </row>
    <row r="2711" spans="6:48">
      <c r="F2711" s="2" t="s">
        <v>9995</v>
      </c>
      <c r="G2711" s="2" t="s">
        <v>39</v>
      </c>
      <c r="H2711" s="2" t="s">
        <v>39</v>
      </c>
      <c r="I2711" s="18">
        <v>137500</v>
      </c>
      <c r="P2711" s="16" t="str">
        <f t="shared" si="129"/>
        <v>671120</v>
      </c>
      <c r="Q2711" s="16" t="str">
        <f>IFERROR(VLOOKUP($P2711,'Kredieten productgroepen functi'!$C:$M,2,FALSE),"n.v.t.")</f>
        <v>Toegang jongeren tot arbeidsmarkt</v>
      </c>
      <c r="R2711" s="16" t="str">
        <f t="shared" si="130"/>
        <v>440201</v>
      </c>
      <c r="S2711" s="16" t="str">
        <f>IFERROR(VLOOKUP($R2711,Kostensoorten!$C:$J,2,FALSE),"n.v.t.")</f>
        <v>Exploitatiebijdragen aan overheden</v>
      </c>
      <c r="T2711" s="16" t="s">
        <v>39</v>
      </c>
      <c r="U2711" s="16" t="s">
        <v>39</v>
      </c>
      <c r="V2711" s="16" t="s">
        <v>39</v>
      </c>
      <c r="W2711" s="16" t="s">
        <v>39</v>
      </c>
      <c r="X2711" s="16" t="s">
        <v>39</v>
      </c>
      <c r="Y2711" s="16" t="s">
        <v>39</v>
      </c>
      <c r="Z2711" s="16" t="s">
        <v>39</v>
      </c>
      <c r="AA2711" s="16" t="s">
        <v>39</v>
      </c>
      <c r="AB2711" s="16" t="s">
        <v>39</v>
      </c>
      <c r="AC2711" s="16" t="s">
        <v>39</v>
      </c>
      <c r="AD2711" s="16" t="s">
        <v>39</v>
      </c>
      <c r="AE2711" s="16" t="s">
        <v>39</v>
      </c>
      <c r="AF2711" s="16" t="s">
        <v>39</v>
      </c>
      <c r="AG2711" s="16" t="s">
        <v>39</v>
      </c>
      <c r="AH2711" s="16" t="s">
        <v>39</v>
      </c>
      <c r="AI2711" s="16" t="s">
        <v>39</v>
      </c>
      <c r="AJ2711" s="16" t="s">
        <v>39</v>
      </c>
      <c r="AL2711" s="16" t="s">
        <v>39</v>
      </c>
      <c r="AM2711" s="16" t="s">
        <v>39</v>
      </c>
      <c r="AN2711" s="16" t="str">
        <f>IFERROR(VLOOKUP($P2711,'Kredieten productgroepen functi'!$C:$M,6,FALSE),"n.v.t.")</f>
        <v>7103</v>
      </c>
      <c r="AO2711" s="16" t="str">
        <f>IFERROR(VLOOKUP($P2711,'Kredieten productgroepen functi'!$C:$M,7,FALSE),"n.v.t.")</f>
        <v>Werkgelegenheid en arbeidsmarkt</v>
      </c>
      <c r="AP2711" s="16" t="str">
        <f>IFERROR(VLOOKUP($P2711,'Kredieten productgroepen functi'!$C:$M,8,FALSE),"n.v.t.")</f>
        <v>71</v>
      </c>
      <c r="AQ2711" s="16" t="str">
        <f>IFERROR(VLOOKUP($P2711,'Kredieten productgroepen functi'!$C:$M,9,FALSE),"n.v.t.")</f>
        <v>Bevordering economische activiteiten</v>
      </c>
      <c r="AR2711" s="16" t="str">
        <f>IFERROR(VLOOKUP($P2711,'Kredieten productgroepen functi'!$C:$M,10,FALSE),"n.v.t.")</f>
        <v>7</v>
      </c>
      <c r="AS2711" s="16" t="str">
        <f>IFERROR(VLOOKUP($P2711,'Kredieten productgroepen functi'!$C:$M,11,FALSE),"n.v.t.")</f>
        <v>Economische en agrarische zaken</v>
      </c>
      <c r="AT2711" s="16" t="str">
        <f t="shared" si="131"/>
        <v>Lasten</v>
      </c>
      <c r="AU2711" s="16" t="str">
        <f>IFERROR(VLOOKUP($R2711,Kostensoorten!$C:$J,7,FALSE),"n.v.t.")</f>
        <v>4.0.2</v>
      </c>
      <c r="AV2711" s="16" t="str">
        <f>IFERROR(VLOOKUP($R2711,Kostensoorten!$C:$J,8,FALSE),"n.v.t.")</f>
        <v>Inkomensoverdrachten aan overh</v>
      </c>
    </row>
    <row r="2712" spans="6:48">
      <c r="F2712" s="2" t="s">
        <v>9996</v>
      </c>
      <c r="G2712" s="2" t="s">
        <v>39</v>
      </c>
      <c r="H2712" s="2" t="s">
        <v>39</v>
      </c>
      <c r="I2712" s="18">
        <v>34446.85</v>
      </c>
      <c r="P2712" s="16" t="str">
        <f t="shared" si="129"/>
        <v>671122</v>
      </c>
      <c r="Q2712" s="16" t="str">
        <f>IFERROR(VLOOKUP($P2712,'Kredieten productgroepen functi'!$C:$M,2,FALSE),"n.v.t.")</f>
        <v>Leven-lang-lerenfonds</v>
      </c>
      <c r="R2712" s="16" t="str">
        <f t="shared" si="130"/>
        <v>440301</v>
      </c>
      <c r="S2712" s="16" t="str">
        <f>IFERROR(VLOOKUP($R2712,Kostensoorten!$C:$J,2,FALSE),"n.v.t.")</f>
        <v>(Exploitatie)subsidies</v>
      </c>
      <c r="T2712" s="16" t="s">
        <v>39</v>
      </c>
      <c r="U2712" s="16" t="s">
        <v>39</v>
      </c>
      <c r="V2712" s="16" t="s">
        <v>39</v>
      </c>
      <c r="W2712" s="16" t="s">
        <v>39</v>
      </c>
      <c r="X2712" s="16" t="s">
        <v>39</v>
      </c>
      <c r="Y2712" s="16" t="s">
        <v>39</v>
      </c>
      <c r="Z2712" s="16" t="s">
        <v>39</v>
      </c>
      <c r="AA2712" s="16" t="s">
        <v>39</v>
      </c>
      <c r="AB2712" s="16" t="s">
        <v>39</v>
      </c>
      <c r="AC2712" s="16" t="s">
        <v>39</v>
      </c>
      <c r="AD2712" s="16" t="s">
        <v>39</v>
      </c>
      <c r="AE2712" s="16" t="s">
        <v>39</v>
      </c>
      <c r="AF2712" s="16" t="s">
        <v>39</v>
      </c>
      <c r="AG2712" s="16" t="s">
        <v>39</v>
      </c>
      <c r="AH2712" s="16" t="s">
        <v>39</v>
      </c>
      <c r="AI2712" s="16" t="s">
        <v>39</v>
      </c>
      <c r="AJ2712" s="16" t="s">
        <v>39</v>
      </c>
      <c r="AL2712" s="16" t="s">
        <v>39</v>
      </c>
      <c r="AM2712" s="16" t="s">
        <v>39</v>
      </c>
      <c r="AN2712" s="16" t="str">
        <f>IFERROR(VLOOKUP($P2712,'Kredieten productgroepen functi'!$C:$M,6,FALSE),"n.v.t.")</f>
        <v>7103</v>
      </c>
      <c r="AO2712" s="16" t="str">
        <f>IFERROR(VLOOKUP($P2712,'Kredieten productgroepen functi'!$C:$M,7,FALSE),"n.v.t.")</f>
        <v>Werkgelegenheid en arbeidsmarkt</v>
      </c>
      <c r="AP2712" s="16" t="str">
        <f>IFERROR(VLOOKUP($P2712,'Kredieten productgroepen functi'!$C:$M,8,FALSE),"n.v.t.")</f>
        <v>71</v>
      </c>
      <c r="AQ2712" s="16" t="str">
        <f>IFERROR(VLOOKUP($P2712,'Kredieten productgroepen functi'!$C:$M,9,FALSE),"n.v.t.")</f>
        <v>Bevordering economische activiteiten</v>
      </c>
      <c r="AR2712" s="16" t="str">
        <f>IFERROR(VLOOKUP($P2712,'Kredieten productgroepen functi'!$C:$M,10,FALSE),"n.v.t.")</f>
        <v>7</v>
      </c>
      <c r="AS2712" s="16" t="str">
        <f>IFERROR(VLOOKUP($P2712,'Kredieten productgroepen functi'!$C:$M,11,FALSE),"n.v.t.")</f>
        <v>Economische en agrarische zaken</v>
      </c>
      <c r="AT2712" s="16" t="str">
        <f t="shared" si="131"/>
        <v>Lasten</v>
      </c>
      <c r="AU2712" s="16" t="str">
        <f>IFERROR(VLOOKUP($R2712,Kostensoorten!$C:$J,7,FALSE),"n.v.t.")</f>
        <v>4.0.3</v>
      </c>
      <c r="AV2712" s="16" t="str">
        <f>IFERROR(VLOOKUP($R2712,Kostensoorten!$C:$J,8,FALSE),"n.v.t.")</f>
        <v>Overige inkomensoverdrachten</v>
      </c>
    </row>
    <row r="2713" spans="6:48">
      <c r="F2713" s="2" t="s">
        <v>8334</v>
      </c>
      <c r="G2713" s="2" t="s">
        <v>39</v>
      </c>
      <c r="H2713" s="2" t="s">
        <v>39</v>
      </c>
      <c r="I2713" s="18">
        <v>50</v>
      </c>
      <c r="P2713" s="16" t="str">
        <f t="shared" si="129"/>
        <v>671123</v>
      </c>
      <c r="Q2713" s="16" t="str">
        <f>IFERROR(VLOOKUP($P2713,'Kredieten productgroepen functi'!$C:$M,2,FALSE),"n.v.t.")</f>
        <v>Groningen op voorsprong</v>
      </c>
      <c r="R2713" s="16" t="str">
        <f t="shared" si="130"/>
        <v>423070</v>
      </c>
      <c r="S2713" s="16" t="str">
        <f>IFERROR(VLOOKUP($R2713,Kostensoorten!$C:$J,2,FALSE),"n.v.t.")</f>
        <v>Huren</v>
      </c>
      <c r="T2713" s="16" t="s">
        <v>39</v>
      </c>
      <c r="U2713" s="16" t="s">
        <v>39</v>
      </c>
      <c r="V2713" s="16" t="s">
        <v>39</v>
      </c>
      <c r="W2713" s="16" t="s">
        <v>39</v>
      </c>
      <c r="X2713" s="16" t="s">
        <v>39</v>
      </c>
      <c r="Y2713" s="16" t="s">
        <v>39</v>
      </c>
      <c r="Z2713" s="16" t="s">
        <v>39</v>
      </c>
      <c r="AA2713" s="16" t="s">
        <v>39</v>
      </c>
      <c r="AB2713" s="16" t="s">
        <v>39</v>
      </c>
      <c r="AC2713" s="16" t="s">
        <v>39</v>
      </c>
      <c r="AD2713" s="16" t="s">
        <v>39</v>
      </c>
      <c r="AE2713" s="16" t="s">
        <v>39</v>
      </c>
      <c r="AF2713" s="16" t="s">
        <v>39</v>
      </c>
      <c r="AG2713" s="16" t="s">
        <v>39</v>
      </c>
      <c r="AH2713" s="16" t="s">
        <v>39</v>
      </c>
      <c r="AI2713" s="16" t="s">
        <v>39</v>
      </c>
      <c r="AJ2713" s="16" t="s">
        <v>39</v>
      </c>
      <c r="AL2713" s="16" t="s">
        <v>39</v>
      </c>
      <c r="AM2713" s="16" t="s">
        <v>39</v>
      </c>
      <c r="AN2713" s="16" t="str">
        <f>IFERROR(VLOOKUP($P2713,'Kredieten productgroepen functi'!$C:$M,6,FALSE),"n.v.t.")</f>
        <v>7103</v>
      </c>
      <c r="AO2713" s="16" t="str">
        <f>IFERROR(VLOOKUP($P2713,'Kredieten productgroepen functi'!$C:$M,7,FALSE),"n.v.t.")</f>
        <v>Werkgelegenheid en arbeidsmarkt</v>
      </c>
      <c r="AP2713" s="16" t="str">
        <f>IFERROR(VLOOKUP($P2713,'Kredieten productgroepen functi'!$C:$M,8,FALSE),"n.v.t.")</f>
        <v>71</v>
      </c>
      <c r="AQ2713" s="16" t="str">
        <f>IFERROR(VLOOKUP($P2713,'Kredieten productgroepen functi'!$C:$M,9,FALSE),"n.v.t.")</f>
        <v>Bevordering economische activiteiten</v>
      </c>
      <c r="AR2713" s="16" t="str">
        <f>IFERROR(VLOOKUP($P2713,'Kredieten productgroepen functi'!$C:$M,10,FALSE),"n.v.t.")</f>
        <v>7</v>
      </c>
      <c r="AS2713" s="16" t="str">
        <f>IFERROR(VLOOKUP($P2713,'Kredieten productgroepen functi'!$C:$M,11,FALSE),"n.v.t.")</f>
        <v>Economische en agrarische zaken</v>
      </c>
      <c r="AT2713" s="16" t="str">
        <f t="shared" si="131"/>
        <v>Lasten</v>
      </c>
      <c r="AU2713" s="16" t="str">
        <f>IFERROR(VLOOKUP($R2713,Kostensoorten!$C:$J,7,FALSE),"n.v.t.")</f>
        <v>2.3.1</v>
      </c>
      <c r="AV2713" s="16" t="str">
        <f>IFERROR(VLOOKUP($R2713,Kostensoorten!$C:$J,8,FALSE),"n.v.t.")</f>
        <v>Aankopen niet duurzame goedere</v>
      </c>
    </row>
    <row r="2714" spans="6:48">
      <c r="F2714" s="2" t="s">
        <v>6829</v>
      </c>
      <c r="G2714" s="2" t="s">
        <v>39</v>
      </c>
      <c r="H2714" s="2" t="s">
        <v>39</v>
      </c>
      <c r="I2714" s="18">
        <v>129415.41</v>
      </c>
      <c r="P2714" s="16" t="str">
        <f t="shared" si="129"/>
        <v>671123</v>
      </c>
      <c r="Q2714" s="16" t="str">
        <f>IFERROR(VLOOKUP($P2714,'Kredieten productgroepen functi'!$C:$M,2,FALSE),"n.v.t.")</f>
        <v>Groningen op voorsprong</v>
      </c>
      <c r="R2714" s="16" t="str">
        <f t="shared" si="130"/>
        <v>423131</v>
      </c>
      <c r="S2714" s="16" t="str">
        <f>IFERROR(VLOOKUP($R2714,Kostensoorten!$C:$J,2,FALSE),"n.v.t.")</f>
        <v>Inhuur personeel</v>
      </c>
      <c r="T2714" s="16" t="s">
        <v>39</v>
      </c>
      <c r="U2714" s="16" t="s">
        <v>39</v>
      </c>
      <c r="V2714" s="16" t="s">
        <v>39</v>
      </c>
      <c r="W2714" s="16" t="s">
        <v>39</v>
      </c>
      <c r="X2714" s="16" t="s">
        <v>39</v>
      </c>
      <c r="Y2714" s="16" t="s">
        <v>39</v>
      </c>
      <c r="Z2714" s="16" t="s">
        <v>39</v>
      </c>
      <c r="AA2714" s="16" t="s">
        <v>39</v>
      </c>
      <c r="AB2714" s="16" t="s">
        <v>39</v>
      </c>
      <c r="AC2714" s="16" t="s">
        <v>39</v>
      </c>
      <c r="AD2714" s="16" t="s">
        <v>39</v>
      </c>
      <c r="AE2714" s="16" t="s">
        <v>39</v>
      </c>
      <c r="AF2714" s="16" t="s">
        <v>39</v>
      </c>
      <c r="AG2714" s="16" t="s">
        <v>39</v>
      </c>
      <c r="AH2714" s="16" t="s">
        <v>39</v>
      </c>
      <c r="AI2714" s="16" t="s">
        <v>39</v>
      </c>
      <c r="AJ2714" s="16" t="s">
        <v>39</v>
      </c>
      <c r="AL2714" s="16" t="s">
        <v>39</v>
      </c>
      <c r="AM2714" s="16" t="s">
        <v>39</v>
      </c>
      <c r="AN2714" s="16" t="str">
        <f>IFERROR(VLOOKUP($P2714,'Kredieten productgroepen functi'!$C:$M,6,FALSE),"n.v.t.")</f>
        <v>7103</v>
      </c>
      <c r="AO2714" s="16" t="str">
        <f>IFERROR(VLOOKUP($P2714,'Kredieten productgroepen functi'!$C:$M,7,FALSE),"n.v.t.")</f>
        <v>Werkgelegenheid en arbeidsmarkt</v>
      </c>
      <c r="AP2714" s="16" t="str">
        <f>IFERROR(VLOOKUP($P2714,'Kredieten productgroepen functi'!$C:$M,8,FALSE),"n.v.t.")</f>
        <v>71</v>
      </c>
      <c r="AQ2714" s="16" t="str">
        <f>IFERROR(VLOOKUP($P2714,'Kredieten productgroepen functi'!$C:$M,9,FALSE),"n.v.t.")</f>
        <v>Bevordering economische activiteiten</v>
      </c>
      <c r="AR2714" s="16" t="str">
        <f>IFERROR(VLOOKUP($P2714,'Kredieten productgroepen functi'!$C:$M,10,FALSE),"n.v.t.")</f>
        <v>7</v>
      </c>
      <c r="AS2714" s="16" t="str">
        <f>IFERROR(VLOOKUP($P2714,'Kredieten productgroepen functi'!$C:$M,11,FALSE),"n.v.t.")</f>
        <v>Economische en agrarische zaken</v>
      </c>
      <c r="AT2714" s="16" t="str">
        <f t="shared" si="131"/>
        <v>Lasten</v>
      </c>
      <c r="AU2714" s="16" t="str">
        <f>IFERROR(VLOOKUP($R2714,Kostensoorten!$C:$J,7,FALSE),"n.v.t.")</f>
        <v>2.3.1</v>
      </c>
      <c r="AV2714" s="16" t="str">
        <f>IFERROR(VLOOKUP($R2714,Kostensoorten!$C:$J,8,FALSE),"n.v.t.")</f>
        <v>Aankopen niet duurzame goedere</v>
      </c>
    </row>
    <row r="2715" spans="6:48">
      <c r="F2715" s="2" t="s">
        <v>7698</v>
      </c>
      <c r="G2715" s="2" t="s">
        <v>39</v>
      </c>
      <c r="H2715" s="2" t="s">
        <v>39</v>
      </c>
      <c r="I2715" s="18">
        <v>419729.81</v>
      </c>
      <c r="P2715" s="16" t="str">
        <f t="shared" si="129"/>
        <v>671123</v>
      </c>
      <c r="Q2715" s="16" t="str">
        <f>IFERROR(VLOOKUP($P2715,'Kredieten productgroepen functi'!$C:$M,2,FALSE),"n.v.t.")</f>
        <v>Groningen op voorsprong</v>
      </c>
      <c r="R2715" s="16" t="str">
        <f t="shared" si="130"/>
        <v>423139</v>
      </c>
      <c r="S2715" s="16" t="str">
        <f>IFERROR(VLOOKUP($R2715,Kostensoorten!$C:$J,2,FALSE),"n.v.t.")</f>
        <v>Overige diensten van derden</v>
      </c>
      <c r="T2715" s="16" t="s">
        <v>39</v>
      </c>
      <c r="U2715" s="16" t="s">
        <v>39</v>
      </c>
      <c r="V2715" s="16" t="s">
        <v>39</v>
      </c>
      <c r="W2715" s="16" t="s">
        <v>39</v>
      </c>
      <c r="X2715" s="16" t="s">
        <v>39</v>
      </c>
      <c r="Y2715" s="16" t="s">
        <v>39</v>
      </c>
      <c r="Z2715" s="16" t="s">
        <v>39</v>
      </c>
      <c r="AA2715" s="16" t="s">
        <v>39</v>
      </c>
      <c r="AB2715" s="16" t="s">
        <v>39</v>
      </c>
      <c r="AC2715" s="16" t="s">
        <v>39</v>
      </c>
      <c r="AD2715" s="16" t="s">
        <v>39</v>
      </c>
      <c r="AE2715" s="16" t="s">
        <v>39</v>
      </c>
      <c r="AF2715" s="16" t="s">
        <v>39</v>
      </c>
      <c r="AG2715" s="16" t="s">
        <v>39</v>
      </c>
      <c r="AH2715" s="16" t="s">
        <v>39</v>
      </c>
      <c r="AI2715" s="16" t="s">
        <v>39</v>
      </c>
      <c r="AJ2715" s="16" t="s">
        <v>39</v>
      </c>
      <c r="AL2715" s="16" t="s">
        <v>39</v>
      </c>
      <c r="AM2715" s="16" t="s">
        <v>39</v>
      </c>
      <c r="AN2715" s="16" t="str">
        <f>IFERROR(VLOOKUP($P2715,'Kredieten productgroepen functi'!$C:$M,6,FALSE),"n.v.t.")</f>
        <v>7103</v>
      </c>
      <c r="AO2715" s="16" t="str">
        <f>IFERROR(VLOOKUP($P2715,'Kredieten productgroepen functi'!$C:$M,7,FALSE),"n.v.t.")</f>
        <v>Werkgelegenheid en arbeidsmarkt</v>
      </c>
      <c r="AP2715" s="16" t="str">
        <f>IFERROR(VLOOKUP($P2715,'Kredieten productgroepen functi'!$C:$M,8,FALSE),"n.v.t.")</f>
        <v>71</v>
      </c>
      <c r="AQ2715" s="16" t="str">
        <f>IFERROR(VLOOKUP($P2715,'Kredieten productgroepen functi'!$C:$M,9,FALSE),"n.v.t.")</f>
        <v>Bevordering economische activiteiten</v>
      </c>
      <c r="AR2715" s="16" t="str">
        <f>IFERROR(VLOOKUP($P2715,'Kredieten productgroepen functi'!$C:$M,10,FALSE),"n.v.t.")</f>
        <v>7</v>
      </c>
      <c r="AS2715" s="16" t="str">
        <f>IFERROR(VLOOKUP($P2715,'Kredieten productgroepen functi'!$C:$M,11,FALSE),"n.v.t.")</f>
        <v>Economische en agrarische zaken</v>
      </c>
      <c r="AT2715" s="16" t="str">
        <f t="shared" si="131"/>
        <v>Lasten</v>
      </c>
      <c r="AU2715" s="16" t="str">
        <f>IFERROR(VLOOKUP($R2715,Kostensoorten!$C:$J,7,FALSE),"n.v.t.")</f>
        <v>2.3.1</v>
      </c>
      <c r="AV2715" s="16" t="str">
        <f>IFERROR(VLOOKUP($R2715,Kostensoorten!$C:$J,8,FALSE),"n.v.t.")</f>
        <v>Aankopen niet duurzame goedere</v>
      </c>
    </row>
    <row r="2716" spans="6:48">
      <c r="F2716" s="2" t="s">
        <v>8335</v>
      </c>
      <c r="G2716" s="2" t="s">
        <v>39</v>
      </c>
      <c r="H2716" s="2" t="s">
        <v>39</v>
      </c>
      <c r="I2716" s="18">
        <v>368.49</v>
      </c>
      <c r="P2716" s="16" t="str">
        <f t="shared" si="129"/>
        <v>671123</v>
      </c>
      <c r="Q2716" s="16" t="str">
        <f>IFERROR(VLOOKUP($P2716,'Kredieten productgroepen functi'!$C:$M,2,FALSE),"n.v.t.")</f>
        <v>Groningen op voorsprong</v>
      </c>
      <c r="R2716" s="16" t="str">
        <f t="shared" si="130"/>
        <v>423170</v>
      </c>
      <c r="S2716" s="16" t="str">
        <f>IFERROR(VLOOKUP($R2716,Kostensoorten!$C:$J,2,FALSE),"n.v.t.")</f>
        <v>Werklunch/diner zakelijke relaties</v>
      </c>
      <c r="T2716" s="16" t="s">
        <v>39</v>
      </c>
      <c r="U2716" s="16" t="s">
        <v>39</v>
      </c>
      <c r="V2716" s="16" t="s">
        <v>39</v>
      </c>
      <c r="W2716" s="16" t="s">
        <v>39</v>
      </c>
      <c r="X2716" s="16" t="s">
        <v>39</v>
      </c>
      <c r="Y2716" s="16" t="s">
        <v>39</v>
      </c>
      <c r="Z2716" s="16" t="s">
        <v>39</v>
      </c>
      <c r="AA2716" s="16" t="s">
        <v>39</v>
      </c>
      <c r="AB2716" s="16" t="s">
        <v>39</v>
      </c>
      <c r="AC2716" s="16" t="s">
        <v>39</v>
      </c>
      <c r="AD2716" s="16" t="s">
        <v>39</v>
      </c>
      <c r="AE2716" s="16" t="s">
        <v>39</v>
      </c>
      <c r="AF2716" s="16" t="s">
        <v>39</v>
      </c>
      <c r="AG2716" s="16" t="s">
        <v>39</v>
      </c>
      <c r="AH2716" s="16" t="s">
        <v>39</v>
      </c>
      <c r="AI2716" s="16" t="s">
        <v>39</v>
      </c>
      <c r="AJ2716" s="16" t="s">
        <v>39</v>
      </c>
      <c r="AL2716" s="16" t="s">
        <v>39</v>
      </c>
      <c r="AM2716" s="16" t="s">
        <v>39</v>
      </c>
      <c r="AN2716" s="16" t="str">
        <f>IFERROR(VLOOKUP($P2716,'Kredieten productgroepen functi'!$C:$M,6,FALSE),"n.v.t.")</f>
        <v>7103</v>
      </c>
      <c r="AO2716" s="16" t="str">
        <f>IFERROR(VLOOKUP($P2716,'Kredieten productgroepen functi'!$C:$M,7,FALSE),"n.v.t.")</f>
        <v>Werkgelegenheid en arbeidsmarkt</v>
      </c>
      <c r="AP2716" s="16" t="str">
        <f>IFERROR(VLOOKUP($P2716,'Kredieten productgroepen functi'!$C:$M,8,FALSE),"n.v.t.")</f>
        <v>71</v>
      </c>
      <c r="AQ2716" s="16" t="str">
        <f>IFERROR(VLOOKUP($P2716,'Kredieten productgroepen functi'!$C:$M,9,FALSE),"n.v.t.")</f>
        <v>Bevordering economische activiteiten</v>
      </c>
      <c r="AR2716" s="16" t="str">
        <f>IFERROR(VLOOKUP($P2716,'Kredieten productgroepen functi'!$C:$M,10,FALSE),"n.v.t.")</f>
        <v>7</v>
      </c>
      <c r="AS2716" s="16" t="str">
        <f>IFERROR(VLOOKUP($P2716,'Kredieten productgroepen functi'!$C:$M,11,FALSE),"n.v.t.")</f>
        <v>Economische en agrarische zaken</v>
      </c>
      <c r="AT2716" s="16" t="str">
        <f t="shared" si="131"/>
        <v>Lasten</v>
      </c>
      <c r="AU2716" s="16" t="str">
        <f>IFERROR(VLOOKUP($R2716,Kostensoorten!$C:$J,7,FALSE),"n.v.t.")</f>
        <v>2.3.1</v>
      </c>
      <c r="AV2716" s="16" t="str">
        <f>IFERROR(VLOOKUP($R2716,Kostensoorten!$C:$J,8,FALSE),"n.v.t.")</f>
        <v>Aankopen niet duurzame goedere</v>
      </c>
    </row>
    <row r="2717" spans="6:48">
      <c r="F2717" s="2" t="s">
        <v>8885</v>
      </c>
      <c r="G2717" s="2" t="s">
        <v>39</v>
      </c>
      <c r="H2717" s="2" t="s">
        <v>39</v>
      </c>
      <c r="I2717" s="18">
        <v>2000000</v>
      </c>
      <c r="P2717" s="16" t="str">
        <f t="shared" si="129"/>
        <v>671123</v>
      </c>
      <c r="Q2717" s="16" t="str">
        <f>IFERROR(VLOOKUP($P2717,'Kredieten productgroepen functi'!$C:$M,2,FALSE),"n.v.t.")</f>
        <v>Groningen op voorsprong</v>
      </c>
      <c r="R2717" s="16" t="str">
        <f t="shared" si="130"/>
        <v>440301</v>
      </c>
      <c r="S2717" s="16" t="str">
        <f>IFERROR(VLOOKUP($R2717,Kostensoorten!$C:$J,2,FALSE),"n.v.t.")</f>
        <v>(Exploitatie)subsidies</v>
      </c>
      <c r="T2717" s="16" t="s">
        <v>39</v>
      </c>
      <c r="U2717" s="16" t="s">
        <v>39</v>
      </c>
      <c r="V2717" s="16" t="s">
        <v>39</v>
      </c>
      <c r="W2717" s="16" t="s">
        <v>39</v>
      </c>
      <c r="X2717" s="16" t="s">
        <v>39</v>
      </c>
      <c r="Y2717" s="16" t="s">
        <v>39</v>
      </c>
      <c r="Z2717" s="16" t="s">
        <v>39</v>
      </c>
      <c r="AA2717" s="16" t="s">
        <v>39</v>
      </c>
      <c r="AB2717" s="16" t="s">
        <v>39</v>
      </c>
      <c r="AC2717" s="16" t="s">
        <v>39</v>
      </c>
      <c r="AD2717" s="16" t="s">
        <v>39</v>
      </c>
      <c r="AE2717" s="16" t="s">
        <v>39</v>
      </c>
      <c r="AF2717" s="16" t="s">
        <v>39</v>
      </c>
      <c r="AG2717" s="16" t="s">
        <v>39</v>
      </c>
      <c r="AH2717" s="16" t="s">
        <v>39</v>
      </c>
      <c r="AI2717" s="16" t="s">
        <v>39</v>
      </c>
      <c r="AJ2717" s="16" t="s">
        <v>39</v>
      </c>
      <c r="AL2717" s="16" t="s">
        <v>39</v>
      </c>
      <c r="AM2717" s="16" t="s">
        <v>39</v>
      </c>
      <c r="AN2717" s="16" t="str">
        <f>IFERROR(VLOOKUP($P2717,'Kredieten productgroepen functi'!$C:$M,6,FALSE),"n.v.t.")</f>
        <v>7103</v>
      </c>
      <c r="AO2717" s="16" t="str">
        <f>IFERROR(VLOOKUP($P2717,'Kredieten productgroepen functi'!$C:$M,7,FALSE),"n.v.t.")</f>
        <v>Werkgelegenheid en arbeidsmarkt</v>
      </c>
      <c r="AP2717" s="16" t="str">
        <f>IFERROR(VLOOKUP($P2717,'Kredieten productgroepen functi'!$C:$M,8,FALSE),"n.v.t.")</f>
        <v>71</v>
      </c>
      <c r="AQ2717" s="16" t="str">
        <f>IFERROR(VLOOKUP($P2717,'Kredieten productgroepen functi'!$C:$M,9,FALSE),"n.v.t.")</f>
        <v>Bevordering economische activiteiten</v>
      </c>
      <c r="AR2717" s="16" t="str">
        <f>IFERROR(VLOOKUP($P2717,'Kredieten productgroepen functi'!$C:$M,10,FALSE),"n.v.t.")</f>
        <v>7</v>
      </c>
      <c r="AS2717" s="16" t="str">
        <f>IFERROR(VLOOKUP($P2717,'Kredieten productgroepen functi'!$C:$M,11,FALSE),"n.v.t.")</f>
        <v>Economische en agrarische zaken</v>
      </c>
      <c r="AT2717" s="16" t="str">
        <f t="shared" si="131"/>
        <v>Lasten</v>
      </c>
      <c r="AU2717" s="16" t="str">
        <f>IFERROR(VLOOKUP($R2717,Kostensoorten!$C:$J,7,FALSE),"n.v.t.")</f>
        <v>4.0.3</v>
      </c>
      <c r="AV2717" s="16" t="str">
        <f>IFERROR(VLOOKUP($R2717,Kostensoorten!$C:$J,8,FALSE),"n.v.t.")</f>
        <v>Overige inkomensoverdrachten</v>
      </c>
    </row>
    <row r="2718" spans="6:48">
      <c r="F2718" s="2" t="s">
        <v>7137</v>
      </c>
      <c r="G2718" s="2" t="s">
        <v>39</v>
      </c>
      <c r="H2718" s="2" t="s">
        <v>39</v>
      </c>
      <c r="I2718" s="18">
        <v>-2549563.71</v>
      </c>
      <c r="P2718" s="16" t="str">
        <f t="shared" si="129"/>
        <v>671123</v>
      </c>
      <c r="Q2718" s="16" t="str">
        <f>IFERROR(VLOOKUP($P2718,'Kredieten productgroepen functi'!$C:$M,2,FALSE),"n.v.t.")</f>
        <v>Groningen op voorsprong</v>
      </c>
      <c r="R2718" s="16" t="str">
        <f t="shared" si="130"/>
        <v>840110</v>
      </c>
      <c r="S2718" s="16" t="str">
        <f>IFERROR(VLOOKUP($R2718,Kostensoorten!$C:$J,2,FALSE),"n.v.t.")</f>
        <v>Inkomensoverdracht Rijk</v>
      </c>
      <c r="T2718" s="16" t="s">
        <v>39</v>
      </c>
      <c r="U2718" s="16" t="s">
        <v>39</v>
      </c>
      <c r="V2718" s="16" t="s">
        <v>39</v>
      </c>
      <c r="W2718" s="16" t="s">
        <v>39</v>
      </c>
      <c r="X2718" s="16" t="s">
        <v>39</v>
      </c>
      <c r="Y2718" s="16" t="s">
        <v>39</v>
      </c>
      <c r="Z2718" s="16" t="s">
        <v>39</v>
      </c>
      <c r="AA2718" s="16" t="s">
        <v>39</v>
      </c>
      <c r="AB2718" s="16" t="s">
        <v>39</v>
      </c>
      <c r="AC2718" s="16" t="s">
        <v>39</v>
      </c>
      <c r="AD2718" s="16" t="s">
        <v>39</v>
      </c>
      <c r="AE2718" s="16" t="s">
        <v>39</v>
      </c>
      <c r="AF2718" s="16" t="s">
        <v>39</v>
      </c>
      <c r="AG2718" s="16" t="s">
        <v>39</v>
      </c>
      <c r="AH2718" s="16" t="s">
        <v>39</v>
      </c>
      <c r="AI2718" s="16" t="s">
        <v>39</v>
      </c>
      <c r="AJ2718" s="16" t="s">
        <v>39</v>
      </c>
      <c r="AL2718" s="16" t="s">
        <v>39</v>
      </c>
      <c r="AM2718" s="16" t="s">
        <v>39</v>
      </c>
      <c r="AN2718" s="16" t="str">
        <f>IFERROR(VLOOKUP($P2718,'Kredieten productgroepen functi'!$C:$M,6,FALSE),"n.v.t.")</f>
        <v>7103</v>
      </c>
      <c r="AO2718" s="16" t="str">
        <f>IFERROR(VLOOKUP($P2718,'Kredieten productgroepen functi'!$C:$M,7,FALSE),"n.v.t.")</f>
        <v>Werkgelegenheid en arbeidsmarkt</v>
      </c>
      <c r="AP2718" s="16" t="str">
        <f>IFERROR(VLOOKUP($P2718,'Kredieten productgroepen functi'!$C:$M,8,FALSE),"n.v.t.")</f>
        <v>71</v>
      </c>
      <c r="AQ2718" s="16" t="str">
        <f>IFERROR(VLOOKUP($P2718,'Kredieten productgroepen functi'!$C:$M,9,FALSE),"n.v.t.")</f>
        <v>Bevordering economische activiteiten</v>
      </c>
      <c r="AR2718" s="16" t="str">
        <f>IFERROR(VLOOKUP($P2718,'Kredieten productgroepen functi'!$C:$M,10,FALSE),"n.v.t.")</f>
        <v>7</v>
      </c>
      <c r="AS2718" s="16" t="str">
        <f>IFERROR(VLOOKUP($P2718,'Kredieten productgroepen functi'!$C:$M,11,FALSE),"n.v.t.")</f>
        <v>Economische en agrarische zaken</v>
      </c>
      <c r="AT2718" s="16" t="str">
        <f t="shared" si="131"/>
        <v>Baten</v>
      </c>
      <c r="AU2718" s="16" t="str">
        <f>IFERROR(VLOOKUP($R2718,Kostensoorten!$C:$J,7,FALSE),"n.v.t.")</f>
        <v>4.0.1</v>
      </c>
      <c r="AV2718" s="16" t="str">
        <f>IFERROR(VLOOKUP($R2718,Kostensoorten!$C:$J,8,FALSE),"n.v.t.")</f>
        <v>Inkomensoverdrachten van overh</v>
      </c>
    </row>
    <row r="2719" spans="6:48">
      <c r="F2719" s="2" t="s">
        <v>9997</v>
      </c>
      <c r="G2719" s="2" t="s">
        <v>39</v>
      </c>
      <c r="H2719" s="2" t="s">
        <v>39</v>
      </c>
      <c r="I2719" s="18">
        <v>-357000</v>
      </c>
      <c r="P2719" s="16" t="str">
        <f t="shared" si="129"/>
        <v>671124</v>
      </c>
      <c r="Q2719" s="16" t="str">
        <f>IFERROR(VLOOKUP($P2719,'Kredieten productgroepen functi'!$C:$M,2,FALSE),"n.v.t.")</f>
        <v>Space Technology Indust.+Soc.(REP)</v>
      </c>
      <c r="R2719" s="16" t="str">
        <f t="shared" si="130"/>
        <v>440301</v>
      </c>
      <c r="S2719" s="16" t="str">
        <f>IFERROR(VLOOKUP($R2719,Kostensoorten!$C:$J,2,FALSE),"n.v.t.")</f>
        <v>(Exploitatie)subsidies</v>
      </c>
      <c r="T2719" s="16" t="s">
        <v>39</v>
      </c>
      <c r="U2719" s="16" t="s">
        <v>39</v>
      </c>
      <c r="V2719" s="16" t="s">
        <v>39</v>
      </c>
      <c r="W2719" s="16" t="s">
        <v>39</v>
      </c>
      <c r="X2719" s="16" t="s">
        <v>39</v>
      </c>
      <c r="Y2719" s="16" t="s">
        <v>39</v>
      </c>
      <c r="Z2719" s="16" t="s">
        <v>39</v>
      </c>
      <c r="AA2719" s="16" t="s">
        <v>39</v>
      </c>
      <c r="AB2719" s="16" t="s">
        <v>39</v>
      </c>
      <c r="AC2719" s="16" t="s">
        <v>39</v>
      </c>
      <c r="AD2719" s="16" t="s">
        <v>39</v>
      </c>
      <c r="AE2719" s="16" t="s">
        <v>39</v>
      </c>
      <c r="AF2719" s="16" t="s">
        <v>39</v>
      </c>
      <c r="AG2719" s="16" t="s">
        <v>39</v>
      </c>
      <c r="AH2719" s="16" t="s">
        <v>39</v>
      </c>
      <c r="AI2719" s="16" t="s">
        <v>39</v>
      </c>
      <c r="AJ2719" s="16" t="s">
        <v>39</v>
      </c>
      <c r="AL2719" s="16" t="s">
        <v>39</v>
      </c>
      <c r="AM2719" s="16" t="s">
        <v>39</v>
      </c>
      <c r="AN2719" s="16" t="str">
        <f>IFERROR(VLOOKUP($P2719,'Kredieten productgroepen functi'!$C:$M,6,FALSE),"n.v.t.")</f>
        <v>7103</v>
      </c>
      <c r="AO2719" s="16" t="str">
        <f>IFERROR(VLOOKUP($P2719,'Kredieten productgroepen functi'!$C:$M,7,FALSE),"n.v.t.")</f>
        <v>Werkgelegenheid en arbeidsmarkt</v>
      </c>
      <c r="AP2719" s="16" t="str">
        <f>IFERROR(VLOOKUP($P2719,'Kredieten productgroepen functi'!$C:$M,8,FALSE),"n.v.t.")</f>
        <v>71</v>
      </c>
      <c r="AQ2719" s="16" t="str">
        <f>IFERROR(VLOOKUP($P2719,'Kredieten productgroepen functi'!$C:$M,9,FALSE),"n.v.t.")</f>
        <v>Bevordering economische activiteiten</v>
      </c>
      <c r="AR2719" s="16" t="str">
        <f>IFERROR(VLOOKUP($P2719,'Kredieten productgroepen functi'!$C:$M,10,FALSE),"n.v.t.")</f>
        <v>7</v>
      </c>
      <c r="AS2719" s="16" t="str">
        <f>IFERROR(VLOOKUP($P2719,'Kredieten productgroepen functi'!$C:$M,11,FALSE),"n.v.t.")</f>
        <v>Economische en agrarische zaken</v>
      </c>
      <c r="AT2719" s="16" t="str">
        <f t="shared" si="131"/>
        <v>Lasten</v>
      </c>
      <c r="AU2719" s="16" t="str">
        <f>IFERROR(VLOOKUP($R2719,Kostensoorten!$C:$J,7,FALSE),"n.v.t.")</f>
        <v>4.0.3</v>
      </c>
      <c r="AV2719" s="16" t="str">
        <f>IFERROR(VLOOKUP($R2719,Kostensoorten!$C:$J,8,FALSE),"n.v.t.")</f>
        <v>Overige inkomensoverdrachten</v>
      </c>
    </row>
    <row r="2720" spans="6:48">
      <c r="F2720" s="2" t="s">
        <v>9998</v>
      </c>
      <c r="G2720" s="2" t="s">
        <v>39</v>
      </c>
      <c r="H2720" s="2" t="s">
        <v>39</v>
      </c>
      <c r="I2720" s="18">
        <v>-11599.68</v>
      </c>
      <c r="P2720" s="16" t="str">
        <f t="shared" si="129"/>
        <v>671124</v>
      </c>
      <c r="Q2720" s="16" t="str">
        <f>IFERROR(VLOOKUP($P2720,'Kredieten productgroepen functi'!$C:$M,2,FALSE),"n.v.t.")</f>
        <v>Space Technology Indust.+Soc.(REP)</v>
      </c>
      <c r="R2720" s="16" t="str">
        <f t="shared" si="130"/>
        <v>840130</v>
      </c>
      <c r="S2720" s="16" t="str">
        <f>IFERROR(VLOOKUP($R2720,Kostensoorten!$C:$J,2,FALSE),"n.v.t.")</f>
        <v>Inkomensoverdracht gemeenten</v>
      </c>
      <c r="T2720" s="16" t="s">
        <v>39</v>
      </c>
      <c r="U2720" s="16" t="s">
        <v>39</v>
      </c>
      <c r="V2720" s="16" t="s">
        <v>39</v>
      </c>
      <c r="W2720" s="16" t="s">
        <v>39</v>
      </c>
      <c r="X2720" s="16" t="s">
        <v>39</v>
      </c>
      <c r="Y2720" s="16" t="s">
        <v>39</v>
      </c>
      <c r="Z2720" s="16" t="s">
        <v>39</v>
      </c>
      <c r="AA2720" s="16" t="s">
        <v>39</v>
      </c>
      <c r="AB2720" s="16" t="s">
        <v>39</v>
      </c>
      <c r="AC2720" s="16" t="s">
        <v>39</v>
      </c>
      <c r="AD2720" s="16" t="s">
        <v>39</v>
      </c>
      <c r="AE2720" s="16" t="s">
        <v>39</v>
      </c>
      <c r="AF2720" s="16" t="s">
        <v>39</v>
      </c>
      <c r="AG2720" s="16" t="s">
        <v>39</v>
      </c>
      <c r="AH2720" s="16" t="s">
        <v>39</v>
      </c>
      <c r="AI2720" s="16" t="s">
        <v>39</v>
      </c>
      <c r="AJ2720" s="16" t="s">
        <v>39</v>
      </c>
      <c r="AL2720" s="16" t="s">
        <v>39</v>
      </c>
      <c r="AM2720" s="16" t="s">
        <v>39</v>
      </c>
      <c r="AN2720" s="16" t="str">
        <f>IFERROR(VLOOKUP($P2720,'Kredieten productgroepen functi'!$C:$M,6,FALSE),"n.v.t.")</f>
        <v>7103</v>
      </c>
      <c r="AO2720" s="16" t="str">
        <f>IFERROR(VLOOKUP($P2720,'Kredieten productgroepen functi'!$C:$M,7,FALSE),"n.v.t.")</f>
        <v>Werkgelegenheid en arbeidsmarkt</v>
      </c>
      <c r="AP2720" s="16" t="str">
        <f>IFERROR(VLOOKUP($P2720,'Kredieten productgroepen functi'!$C:$M,8,FALSE),"n.v.t.")</f>
        <v>71</v>
      </c>
      <c r="AQ2720" s="16" t="str">
        <f>IFERROR(VLOOKUP($P2720,'Kredieten productgroepen functi'!$C:$M,9,FALSE),"n.v.t.")</f>
        <v>Bevordering economische activiteiten</v>
      </c>
      <c r="AR2720" s="16" t="str">
        <f>IFERROR(VLOOKUP($P2720,'Kredieten productgroepen functi'!$C:$M,10,FALSE),"n.v.t.")</f>
        <v>7</v>
      </c>
      <c r="AS2720" s="16" t="str">
        <f>IFERROR(VLOOKUP($P2720,'Kredieten productgroepen functi'!$C:$M,11,FALSE),"n.v.t.")</f>
        <v>Economische en agrarische zaken</v>
      </c>
      <c r="AT2720" s="16" t="str">
        <f t="shared" si="131"/>
        <v>Baten</v>
      </c>
      <c r="AU2720" s="16" t="str">
        <f>IFERROR(VLOOKUP($R2720,Kostensoorten!$C:$J,7,FALSE),"n.v.t.")</f>
        <v>4.0.1</v>
      </c>
      <c r="AV2720" s="16" t="str">
        <f>IFERROR(VLOOKUP($R2720,Kostensoorten!$C:$J,8,FALSE),"n.v.t.")</f>
        <v>Inkomensoverdrachten van overh</v>
      </c>
    </row>
    <row r="2721" spans="6:48">
      <c r="F2721" s="2" t="s">
        <v>7699</v>
      </c>
      <c r="G2721" s="2" t="s">
        <v>39</v>
      </c>
      <c r="H2721" s="2" t="s">
        <v>39</v>
      </c>
      <c r="I2721" s="18">
        <v>-3533.67</v>
      </c>
      <c r="P2721" s="16" t="str">
        <f t="shared" si="129"/>
        <v>671213</v>
      </c>
      <c r="Q2721" s="16" t="str">
        <f>IFERROR(VLOOKUP($P2721,'Kredieten productgroepen functi'!$C:$M,2,FALSE),"n.v.t.")</f>
        <v>FPMD D:Procesgelden</v>
      </c>
      <c r="R2721" s="16" t="str">
        <f t="shared" si="130"/>
        <v>423132</v>
      </c>
      <c r="S2721" s="16" t="str">
        <f>IFERROR(VLOOKUP($R2721,Kostensoorten!$C:$J,2,FALSE),"n.v.t.")</f>
        <v>Adviesdiensten door derden</v>
      </c>
      <c r="T2721" s="16" t="s">
        <v>39</v>
      </c>
      <c r="U2721" s="16" t="s">
        <v>39</v>
      </c>
      <c r="V2721" s="16" t="s">
        <v>39</v>
      </c>
      <c r="W2721" s="16" t="s">
        <v>39</v>
      </c>
      <c r="X2721" s="16" t="s">
        <v>39</v>
      </c>
      <c r="Y2721" s="16" t="s">
        <v>39</v>
      </c>
      <c r="Z2721" s="16" t="s">
        <v>39</v>
      </c>
      <c r="AA2721" s="16" t="s">
        <v>39</v>
      </c>
      <c r="AB2721" s="16" t="s">
        <v>39</v>
      </c>
      <c r="AC2721" s="16" t="s">
        <v>39</v>
      </c>
      <c r="AD2721" s="16" t="s">
        <v>39</v>
      </c>
      <c r="AE2721" s="16" t="s">
        <v>39</v>
      </c>
      <c r="AF2721" s="16" t="s">
        <v>39</v>
      </c>
      <c r="AG2721" s="16" t="s">
        <v>39</v>
      </c>
      <c r="AH2721" s="16" t="s">
        <v>39</v>
      </c>
      <c r="AI2721" s="16" t="s">
        <v>39</v>
      </c>
      <c r="AJ2721" s="16" t="s">
        <v>39</v>
      </c>
      <c r="AL2721" s="16" t="s">
        <v>39</v>
      </c>
      <c r="AM2721" s="16" t="s">
        <v>39</v>
      </c>
      <c r="AN2721" s="16" t="str">
        <f>IFERROR(VLOOKUP($P2721,'Kredieten productgroepen functi'!$C:$M,6,FALSE),"n.v.t.")</f>
        <v>7106</v>
      </c>
      <c r="AO2721" s="16" t="str">
        <f>IFERROR(VLOOKUP($P2721,'Kredieten productgroepen functi'!$C:$M,7,FALSE),"n.v.t.")</f>
        <v>Regioprogramma's</v>
      </c>
      <c r="AP2721" s="16" t="str">
        <f>IFERROR(VLOOKUP($P2721,'Kredieten productgroepen functi'!$C:$M,8,FALSE),"n.v.t.")</f>
        <v>71</v>
      </c>
      <c r="AQ2721" s="16" t="str">
        <f>IFERROR(VLOOKUP($P2721,'Kredieten productgroepen functi'!$C:$M,9,FALSE),"n.v.t.")</f>
        <v>Bevordering economische activiteiten</v>
      </c>
      <c r="AR2721" s="16" t="str">
        <f>IFERROR(VLOOKUP($P2721,'Kredieten productgroepen functi'!$C:$M,10,FALSE),"n.v.t.")</f>
        <v>7</v>
      </c>
      <c r="AS2721" s="16" t="str">
        <f>IFERROR(VLOOKUP($P2721,'Kredieten productgroepen functi'!$C:$M,11,FALSE),"n.v.t.")</f>
        <v>Economische en agrarische zaken</v>
      </c>
      <c r="AT2721" s="16" t="str">
        <f t="shared" si="131"/>
        <v>Lasten</v>
      </c>
      <c r="AU2721" s="16" t="str">
        <f>IFERROR(VLOOKUP($R2721,Kostensoorten!$C:$J,7,FALSE),"n.v.t.")</f>
        <v>2.3.1</v>
      </c>
      <c r="AV2721" s="16" t="str">
        <f>IFERROR(VLOOKUP($R2721,Kostensoorten!$C:$J,8,FALSE),"n.v.t.")</f>
        <v>Aankopen niet duurzame goedere</v>
      </c>
    </row>
    <row r="2722" spans="6:48">
      <c r="F2722" s="2" t="s">
        <v>8336</v>
      </c>
      <c r="G2722" s="2" t="s">
        <v>39</v>
      </c>
      <c r="H2722" s="2" t="s">
        <v>39</v>
      </c>
      <c r="I2722" s="18">
        <v>25000</v>
      </c>
      <c r="P2722" s="16" t="str">
        <f t="shared" si="129"/>
        <v>671213</v>
      </c>
      <c r="Q2722" s="16" t="str">
        <f>IFERROR(VLOOKUP($P2722,'Kredieten productgroepen functi'!$C:$M,2,FALSE),"n.v.t.")</f>
        <v>FPMD D:Procesgelden</v>
      </c>
      <c r="R2722" s="16" t="str">
        <f t="shared" si="130"/>
        <v>423132</v>
      </c>
      <c r="S2722" s="16" t="str">
        <f>IFERROR(VLOOKUP($R2722,Kostensoorten!$C:$J,2,FALSE),"n.v.t.")</f>
        <v>Adviesdiensten door derden</v>
      </c>
      <c r="T2722" s="16" t="s">
        <v>39</v>
      </c>
      <c r="U2722" s="16" t="s">
        <v>39</v>
      </c>
      <c r="V2722" s="16" t="s">
        <v>39</v>
      </c>
      <c r="W2722" s="16" t="s">
        <v>39</v>
      </c>
      <c r="X2722" s="16" t="s">
        <v>39</v>
      </c>
      <c r="Y2722" s="16" t="s">
        <v>39</v>
      </c>
      <c r="Z2722" s="16" t="s">
        <v>39</v>
      </c>
      <c r="AA2722" s="16" t="s">
        <v>39</v>
      </c>
      <c r="AB2722" s="16" t="s">
        <v>39</v>
      </c>
      <c r="AC2722" s="16" t="s">
        <v>39</v>
      </c>
      <c r="AD2722" s="16" t="s">
        <v>39</v>
      </c>
      <c r="AE2722" s="16" t="s">
        <v>39</v>
      </c>
      <c r="AF2722" s="16" t="s">
        <v>39</v>
      </c>
      <c r="AG2722" s="16" t="s">
        <v>39</v>
      </c>
      <c r="AH2722" s="16" t="s">
        <v>39</v>
      </c>
      <c r="AI2722" s="16" t="s">
        <v>39</v>
      </c>
      <c r="AJ2722" s="16" t="s">
        <v>39</v>
      </c>
      <c r="AL2722" s="16" t="s">
        <v>39</v>
      </c>
      <c r="AM2722" s="16" t="s">
        <v>39</v>
      </c>
      <c r="AN2722" s="16" t="str">
        <f>IFERROR(VLOOKUP($P2722,'Kredieten productgroepen functi'!$C:$M,6,FALSE),"n.v.t.")</f>
        <v>7106</v>
      </c>
      <c r="AO2722" s="16" t="str">
        <f>IFERROR(VLOOKUP($P2722,'Kredieten productgroepen functi'!$C:$M,7,FALSE),"n.v.t.")</f>
        <v>Regioprogramma's</v>
      </c>
      <c r="AP2722" s="16" t="str">
        <f>IFERROR(VLOOKUP($P2722,'Kredieten productgroepen functi'!$C:$M,8,FALSE),"n.v.t.")</f>
        <v>71</v>
      </c>
      <c r="AQ2722" s="16" t="str">
        <f>IFERROR(VLOOKUP($P2722,'Kredieten productgroepen functi'!$C:$M,9,FALSE),"n.v.t.")</f>
        <v>Bevordering economische activiteiten</v>
      </c>
      <c r="AR2722" s="16" t="str">
        <f>IFERROR(VLOOKUP($P2722,'Kredieten productgroepen functi'!$C:$M,10,FALSE),"n.v.t.")</f>
        <v>7</v>
      </c>
      <c r="AS2722" s="16" t="str">
        <f>IFERROR(VLOOKUP($P2722,'Kredieten productgroepen functi'!$C:$M,11,FALSE),"n.v.t.")</f>
        <v>Economische en agrarische zaken</v>
      </c>
      <c r="AT2722" s="16" t="str">
        <f t="shared" si="131"/>
        <v>Lasten</v>
      </c>
      <c r="AU2722" s="16" t="str">
        <f>IFERROR(VLOOKUP($R2722,Kostensoorten!$C:$J,7,FALSE),"n.v.t.")</f>
        <v>2.3.1</v>
      </c>
      <c r="AV2722" s="16" t="str">
        <f>IFERROR(VLOOKUP($R2722,Kostensoorten!$C:$J,8,FALSE),"n.v.t.")</f>
        <v>Aankopen niet duurzame goedere</v>
      </c>
    </row>
    <row r="2723" spans="6:48">
      <c r="F2723" s="2" t="s">
        <v>8886</v>
      </c>
      <c r="G2723" s="2" t="s">
        <v>39</v>
      </c>
      <c r="H2723" s="2" t="s">
        <v>39</v>
      </c>
      <c r="I2723" s="18">
        <v>21271.200000000001</v>
      </c>
      <c r="P2723" s="16" t="str">
        <f t="shared" si="129"/>
        <v>671213</v>
      </c>
      <c r="Q2723" s="16" t="str">
        <f>IFERROR(VLOOKUP($P2723,'Kredieten productgroepen functi'!$C:$M,2,FALSE),"n.v.t.")</f>
        <v>FPMD D:Procesgelden</v>
      </c>
      <c r="R2723" s="16" t="str">
        <f t="shared" si="130"/>
        <v>440301</v>
      </c>
      <c r="S2723" s="16" t="str">
        <f>IFERROR(VLOOKUP($R2723,Kostensoorten!$C:$J,2,FALSE),"n.v.t.")</f>
        <v>(Exploitatie)subsidies</v>
      </c>
      <c r="T2723" s="16" t="s">
        <v>39</v>
      </c>
      <c r="U2723" s="16" t="s">
        <v>39</v>
      </c>
      <c r="V2723" s="16" t="s">
        <v>39</v>
      </c>
      <c r="W2723" s="16" t="s">
        <v>39</v>
      </c>
      <c r="X2723" s="16" t="s">
        <v>39</v>
      </c>
      <c r="Y2723" s="16" t="s">
        <v>39</v>
      </c>
      <c r="Z2723" s="16" t="s">
        <v>39</v>
      </c>
      <c r="AA2723" s="16" t="s">
        <v>39</v>
      </c>
      <c r="AB2723" s="16" t="s">
        <v>39</v>
      </c>
      <c r="AC2723" s="16" t="s">
        <v>39</v>
      </c>
      <c r="AD2723" s="16" t="s">
        <v>39</v>
      </c>
      <c r="AE2723" s="16" t="s">
        <v>39</v>
      </c>
      <c r="AF2723" s="16" t="s">
        <v>39</v>
      </c>
      <c r="AG2723" s="16" t="s">
        <v>39</v>
      </c>
      <c r="AH2723" s="16" t="s">
        <v>39</v>
      </c>
      <c r="AI2723" s="16" t="s">
        <v>39</v>
      </c>
      <c r="AJ2723" s="16" t="s">
        <v>39</v>
      </c>
      <c r="AL2723" s="16" t="s">
        <v>39</v>
      </c>
      <c r="AM2723" s="16" t="s">
        <v>39</v>
      </c>
      <c r="AN2723" s="16" t="str">
        <f>IFERROR(VLOOKUP($P2723,'Kredieten productgroepen functi'!$C:$M,6,FALSE),"n.v.t.")</f>
        <v>7106</v>
      </c>
      <c r="AO2723" s="16" t="str">
        <f>IFERROR(VLOOKUP($P2723,'Kredieten productgroepen functi'!$C:$M,7,FALSE),"n.v.t.")</f>
        <v>Regioprogramma's</v>
      </c>
      <c r="AP2723" s="16" t="str">
        <f>IFERROR(VLOOKUP($P2723,'Kredieten productgroepen functi'!$C:$M,8,FALSE),"n.v.t.")</f>
        <v>71</v>
      </c>
      <c r="AQ2723" s="16" t="str">
        <f>IFERROR(VLOOKUP($P2723,'Kredieten productgroepen functi'!$C:$M,9,FALSE),"n.v.t.")</f>
        <v>Bevordering economische activiteiten</v>
      </c>
      <c r="AR2723" s="16" t="str">
        <f>IFERROR(VLOOKUP($P2723,'Kredieten productgroepen functi'!$C:$M,10,FALSE),"n.v.t.")</f>
        <v>7</v>
      </c>
      <c r="AS2723" s="16" t="str">
        <f>IFERROR(VLOOKUP($P2723,'Kredieten productgroepen functi'!$C:$M,11,FALSE),"n.v.t.")</f>
        <v>Economische en agrarische zaken</v>
      </c>
      <c r="AT2723" s="16" t="str">
        <f t="shared" si="131"/>
        <v>Lasten</v>
      </c>
      <c r="AU2723" s="16" t="str">
        <f>IFERROR(VLOOKUP($R2723,Kostensoorten!$C:$J,7,FALSE),"n.v.t.")</f>
        <v>4.0.3</v>
      </c>
      <c r="AV2723" s="16" t="str">
        <f>IFERROR(VLOOKUP($R2723,Kostensoorten!$C:$J,8,FALSE),"n.v.t.")</f>
        <v>Overige inkomensoverdrachten</v>
      </c>
    </row>
    <row r="2724" spans="6:48">
      <c r="F2724" s="2" t="s">
        <v>9999</v>
      </c>
      <c r="G2724" s="2" t="s">
        <v>39</v>
      </c>
      <c r="H2724" s="2" t="s">
        <v>39</v>
      </c>
      <c r="I2724" s="18">
        <v>0</v>
      </c>
      <c r="P2724" s="16" t="str">
        <f t="shared" si="129"/>
        <v>671213</v>
      </c>
      <c r="Q2724" s="16" t="str">
        <f>IFERROR(VLOOKUP($P2724,'Kredieten productgroepen functi'!$C:$M,2,FALSE),"n.v.t.")</f>
        <v>FPMD D:Procesgelden</v>
      </c>
      <c r="R2724" s="16" t="str">
        <f t="shared" si="130"/>
        <v>440301</v>
      </c>
      <c r="S2724" s="16" t="str">
        <f>IFERROR(VLOOKUP($R2724,Kostensoorten!$C:$J,2,FALSE),"n.v.t.")</f>
        <v>(Exploitatie)subsidies</v>
      </c>
      <c r="T2724" s="16" t="s">
        <v>39</v>
      </c>
      <c r="U2724" s="16" t="s">
        <v>39</v>
      </c>
      <c r="V2724" s="16" t="s">
        <v>39</v>
      </c>
      <c r="W2724" s="16" t="s">
        <v>39</v>
      </c>
      <c r="X2724" s="16" t="s">
        <v>39</v>
      </c>
      <c r="Y2724" s="16" t="s">
        <v>39</v>
      </c>
      <c r="Z2724" s="16" t="s">
        <v>39</v>
      </c>
      <c r="AA2724" s="16" t="s">
        <v>39</v>
      </c>
      <c r="AB2724" s="16" t="s">
        <v>39</v>
      </c>
      <c r="AC2724" s="16" t="s">
        <v>39</v>
      </c>
      <c r="AD2724" s="16" t="s">
        <v>39</v>
      </c>
      <c r="AE2724" s="16" t="s">
        <v>39</v>
      </c>
      <c r="AF2724" s="16" t="s">
        <v>39</v>
      </c>
      <c r="AG2724" s="16" t="s">
        <v>39</v>
      </c>
      <c r="AH2724" s="16" t="s">
        <v>39</v>
      </c>
      <c r="AI2724" s="16" t="s">
        <v>39</v>
      </c>
      <c r="AJ2724" s="16" t="s">
        <v>39</v>
      </c>
      <c r="AL2724" s="16" t="s">
        <v>39</v>
      </c>
      <c r="AM2724" s="16" t="s">
        <v>39</v>
      </c>
      <c r="AN2724" s="16" t="str">
        <f>IFERROR(VLOOKUP($P2724,'Kredieten productgroepen functi'!$C:$M,6,FALSE),"n.v.t.")</f>
        <v>7106</v>
      </c>
      <c r="AO2724" s="16" t="str">
        <f>IFERROR(VLOOKUP($P2724,'Kredieten productgroepen functi'!$C:$M,7,FALSE),"n.v.t.")</f>
        <v>Regioprogramma's</v>
      </c>
      <c r="AP2724" s="16" t="str">
        <f>IFERROR(VLOOKUP($P2724,'Kredieten productgroepen functi'!$C:$M,8,FALSE),"n.v.t.")</f>
        <v>71</v>
      </c>
      <c r="AQ2724" s="16" t="str">
        <f>IFERROR(VLOOKUP($P2724,'Kredieten productgroepen functi'!$C:$M,9,FALSE),"n.v.t.")</f>
        <v>Bevordering economische activiteiten</v>
      </c>
      <c r="AR2724" s="16" t="str">
        <f>IFERROR(VLOOKUP($P2724,'Kredieten productgroepen functi'!$C:$M,10,FALSE),"n.v.t.")</f>
        <v>7</v>
      </c>
      <c r="AS2724" s="16" t="str">
        <f>IFERROR(VLOOKUP($P2724,'Kredieten productgroepen functi'!$C:$M,11,FALSE),"n.v.t.")</f>
        <v>Economische en agrarische zaken</v>
      </c>
      <c r="AT2724" s="16" t="str">
        <f t="shared" si="131"/>
        <v>Lasten</v>
      </c>
      <c r="AU2724" s="16" t="str">
        <f>IFERROR(VLOOKUP($R2724,Kostensoorten!$C:$J,7,FALSE),"n.v.t.")</f>
        <v>4.0.3</v>
      </c>
      <c r="AV2724" s="16" t="str">
        <f>IFERROR(VLOOKUP($R2724,Kostensoorten!$C:$J,8,FALSE),"n.v.t.")</f>
        <v>Overige inkomensoverdrachten</v>
      </c>
    </row>
    <row r="2725" spans="6:48">
      <c r="F2725" s="2" t="s">
        <v>10000</v>
      </c>
      <c r="G2725" s="2" t="s">
        <v>39</v>
      </c>
      <c r="H2725" s="2" t="s">
        <v>39</v>
      </c>
      <c r="I2725" s="18">
        <v>32815.919999999998</v>
      </c>
      <c r="P2725" s="16" t="str">
        <f t="shared" si="129"/>
        <v>671213</v>
      </c>
      <c r="Q2725" s="16" t="str">
        <f>IFERROR(VLOOKUP($P2725,'Kredieten productgroepen functi'!$C:$M,2,FALSE),"n.v.t.")</f>
        <v>FPMD D:Procesgelden</v>
      </c>
      <c r="R2725" s="16" t="str">
        <f t="shared" si="130"/>
        <v>450009</v>
      </c>
      <c r="S2725" s="16" t="str">
        <f>IFERROR(VLOOKUP($R2725,Kostensoorten!$C:$J,2,FALSE),"n.v.t.")</f>
        <v>Overige rente- en bijkomende kosten</v>
      </c>
      <c r="T2725" s="16" t="s">
        <v>39</v>
      </c>
      <c r="U2725" s="16" t="s">
        <v>39</v>
      </c>
      <c r="V2725" s="16" t="s">
        <v>39</v>
      </c>
      <c r="W2725" s="16" t="s">
        <v>39</v>
      </c>
      <c r="X2725" s="16" t="s">
        <v>39</v>
      </c>
      <c r="Y2725" s="16" t="s">
        <v>39</v>
      </c>
      <c r="Z2725" s="16" t="s">
        <v>39</v>
      </c>
      <c r="AA2725" s="16" t="s">
        <v>39</v>
      </c>
      <c r="AB2725" s="16" t="s">
        <v>39</v>
      </c>
      <c r="AC2725" s="16" t="s">
        <v>39</v>
      </c>
      <c r="AD2725" s="16" t="s">
        <v>39</v>
      </c>
      <c r="AE2725" s="16" t="s">
        <v>39</v>
      </c>
      <c r="AF2725" s="16" t="s">
        <v>39</v>
      </c>
      <c r="AG2725" s="16" t="s">
        <v>39</v>
      </c>
      <c r="AH2725" s="16" t="s">
        <v>39</v>
      </c>
      <c r="AI2725" s="16" t="s">
        <v>39</v>
      </c>
      <c r="AJ2725" s="16" t="s">
        <v>39</v>
      </c>
      <c r="AL2725" s="16" t="s">
        <v>39</v>
      </c>
      <c r="AM2725" s="16" t="s">
        <v>39</v>
      </c>
      <c r="AN2725" s="16" t="str">
        <f>IFERROR(VLOOKUP($P2725,'Kredieten productgroepen functi'!$C:$M,6,FALSE),"n.v.t.")</f>
        <v>7106</v>
      </c>
      <c r="AO2725" s="16" t="str">
        <f>IFERROR(VLOOKUP($P2725,'Kredieten productgroepen functi'!$C:$M,7,FALSE),"n.v.t.")</f>
        <v>Regioprogramma's</v>
      </c>
      <c r="AP2725" s="16" t="str">
        <f>IFERROR(VLOOKUP($P2725,'Kredieten productgroepen functi'!$C:$M,8,FALSE),"n.v.t.")</f>
        <v>71</v>
      </c>
      <c r="AQ2725" s="16" t="str">
        <f>IFERROR(VLOOKUP($P2725,'Kredieten productgroepen functi'!$C:$M,9,FALSE),"n.v.t.")</f>
        <v>Bevordering economische activiteiten</v>
      </c>
      <c r="AR2725" s="16" t="str">
        <f>IFERROR(VLOOKUP($P2725,'Kredieten productgroepen functi'!$C:$M,10,FALSE),"n.v.t.")</f>
        <v>7</v>
      </c>
      <c r="AS2725" s="16" t="str">
        <f>IFERROR(VLOOKUP($P2725,'Kredieten productgroepen functi'!$C:$M,11,FALSE),"n.v.t.")</f>
        <v>Economische en agrarische zaken</v>
      </c>
      <c r="AT2725" s="16" t="str">
        <f t="shared" si="131"/>
        <v>Lasten</v>
      </c>
      <c r="AU2725" s="16" t="str">
        <f>IFERROR(VLOOKUP($R2725,Kostensoorten!$C:$J,7,FALSE),"n.v.t.")</f>
        <v>5.0</v>
      </c>
      <c r="AV2725" s="16" t="str">
        <f>IFERROR(VLOOKUP($R2725,Kostensoorten!$C:$J,8,FALSE),"n.v.t.")</f>
        <v>Rente</v>
      </c>
    </row>
    <row r="2726" spans="6:48">
      <c r="F2726" s="2" t="s">
        <v>10001</v>
      </c>
      <c r="G2726" s="2" t="s">
        <v>39</v>
      </c>
      <c r="H2726" s="2" t="s">
        <v>39</v>
      </c>
      <c r="I2726" s="18">
        <v>11395055</v>
      </c>
      <c r="P2726" s="16" t="str">
        <f t="shared" si="129"/>
        <v>671225</v>
      </c>
      <c r="Q2726" s="16" t="str">
        <f>IFERROR(VLOOKUP($P2726,'Kredieten productgroepen functi'!$C:$M,2,FALSE),"n.v.t.")</f>
        <v>Grote Markt Forum</v>
      </c>
      <c r="R2726" s="16" t="str">
        <f t="shared" si="130"/>
        <v>441101</v>
      </c>
      <c r="S2726" s="16" t="str">
        <f>IFERROR(VLOOKUP($R2726,Kostensoorten!$C:$J,2,FALSE),"n.v.t.")</f>
        <v>Investeringsbijdragen aan overheden</v>
      </c>
      <c r="T2726" s="16" t="s">
        <v>39</v>
      </c>
      <c r="U2726" s="16" t="s">
        <v>39</v>
      </c>
      <c r="V2726" s="16" t="s">
        <v>39</v>
      </c>
      <c r="W2726" s="16" t="s">
        <v>39</v>
      </c>
      <c r="X2726" s="16" t="s">
        <v>39</v>
      </c>
      <c r="Y2726" s="16" t="s">
        <v>39</v>
      </c>
      <c r="Z2726" s="16" t="s">
        <v>39</v>
      </c>
      <c r="AA2726" s="16" t="s">
        <v>39</v>
      </c>
      <c r="AB2726" s="16" t="s">
        <v>39</v>
      </c>
      <c r="AC2726" s="16" t="s">
        <v>39</v>
      </c>
      <c r="AD2726" s="16" t="s">
        <v>39</v>
      </c>
      <c r="AE2726" s="16" t="s">
        <v>39</v>
      </c>
      <c r="AF2726" s="16" t="s">
        <v>39</v>
      </c>
      <c r="AG2726" s="16" t="s">
        <v>39</v>
      </c>
      <c r="AH2726" s="16" t="s">
        <v>39</v>
      </c>
      <c r="AI2726" s="16" t="s">
        <v>39</v>
      </c>
      <c r="AJ2726" s="16" t="s">
        <v>39</v>
      </c>
      <c r="AL2726" s="16" t="s">
        <v>39</v>
      </c>
      <c r="AM2726" s="16" t="s">
        <v>39</v>
      </c>
      <c r="AN2726" s="16" t="str">
        <f>IFERROR(VLOOKUP($P2726,'Kredieten productgroepen functi'!$C:$M,6,FALSE),"n.v.t.")</f>
        <v>7106</v>
      </c>
      <c r="AO2726" s="16" t="str">
        <f>IFERROR(VLOOKUP($P2726,'Kredieten productgroepen functi'!$C:$M,7,FALSE),"n.v.t.")</f>
        <v>Regioprogramma's</v>
      </c>
      <c r="AP2726" s="16" t="str">
        <f>IFERROR(VLOOKUP($P2726,'Kredieten productgroepen functi'!$C:$M,8,FALSE),"n.v.t.")</f>
        <v>71</v>
      </c>
      <c r="AQ2726" s="16" t="str">
        <f>IFERROR(VLOOKUP($P2726,'Kredieten productgroepen functi'!$C:$M,9,FALSE),"n.v.t.")</f>
        <v>Bevordering economische activiteiten</v>
      </c>
      <c r="AR2726" s="16" t="str">
        <f>IFERROR(VLOOKUP($P2726,'Kredieten productgroepen functi'!$C:$M,10,FALSE),"n.v.t.")</f>
        <v>7</v>
      </c>
      <c r="AS2726" s="16" t="str">
        <f>IFERROR(VLOOKUP($P2726,'Kredieten productgroepen functi'!$C:$M,11,FALSE),"n.v.t.")</f>
        <v>Economische en agrarische zaken</v>
      </c>
      <c r="AT2726" s="16" t="str">
        <f t="shared" si="131"/>
        <v>Lasten</v>
      </c>
      <c r="AU2726" s="16" t="str">
        <f>IFERROR(VLOOKUP($R2726,Kostensoorten!$C:$J,7,FALSE),"n.v.t.")</f>
        <v>4.1.1</v>
      </c>
      <c r="AV2726" s="16" t="str">
        <f>IFERROR(VLOOKUP($R2726,Kostensoorten!$C:$J,8,FALSE),"n.v.t.")</f>
        <v>Vermogensoverdrachten aan over</v>
      </c>
    </row>
    <row r="2727" spans="6:48">
      <c r="F2727" s="2" t="s">
        <v>10002</v>
      </c>
      <c r="G2727" s="2" t="s">
        <v>39</v>
      </c>
      <c r="H2727" s="2" t="s">
        <v>39</v>
      </c>
      <c r="I2727" s="18">
        <v>-3014591.2</v>
      </c>
      <c r="P2727" s="16" t="str">
        <f t="shared" si="129"/>
        <v>671225</v>
      </c>
      <c r="Q2727" s="16" t="str">
        <f>IFERROR(VLOOKUP($P2727,'Kredieten productgroepen functi'!$C:$M,2,FALSE),"n.v.t.")</f>
        <v>Grote Markt Forum</v>
      </c>
      <c r="R2727" s="16" t="str">
        <f t="shared" si="130"/>
        <v>840130</v>
      </c>
      <c r="S2727" s="16" t="str">
        <f>IFERROR(VLOOKUP($R2727,Kostensoorten!$C:$J,2,FALSE),"n.v.t.")</f>
        <v>Inkomensoverdracht gemeenten</v>
      </c>
      <c r="T2727" s="16" t="s">
        <v>39</v>
      </c>
      <c r="U2727" s="16" t="s">
        <v>39</v>
      </c>
      <c r="V2727" s="16" t="s">
        <v>39</v>
      </c>
      <c r="W2727" s="16" t="s">
        <v>39</v>
      </c>
      <c r="X2727" s="16" t="s">
        <v>39</v>
      </c>
      <c r="Y2727" s="16" t="s">
        <v>39</v>
      </c>
      <c r="Z2727" s="16" t="s">
        <v>39</v>
      </c>
      <c r="AA2727" s="16" t="s">
        <v>39</v>
      </c>
      <c r="AB2727" s="16" t="s">
        <v>39</v>
      </c>
      <c r="AC2727" s="16" t="s">
        <v>39</v>
      </c>
      <c r="AD2727" s="16" t="s">
        <v>39</v>
      </c>
      <c r="AE2727" s="16" t="s">
        <v>39</v>
      </c>
      <c r="AF2727" s="16" t="s">
        <v>39</v>
      </c>
      <c r="AG2727" s="16" t="s">
        <v>39</v>
      </c>
      <c r="AH2727" s="16" t="s">
        <v>39</v>
      </c>
      <c r="AI2727" s="16" t="s">
        <v>39</v>
      </c>
      <c r="AJ2727" s="16" t="s">
        <v>39</v>
      </c>
      <c r="AL2727" s="16" t="s">
        <v>39</v>
      </c>
      <c r="AM2727" s="16" t="s">
        <v>39</v>
      </c>
      <c r="AN2727" s="16" t="str">
        <f>IFERROR(VLOOKUP($P2727,'Kredieten productgroepen functi'!$C:$M,6,FALSE),"n.v.t.")</f>
        <v>7106</v>
      </c>
      <c r="AO2727" s="16" t="str">
        <f>IFERROR(VLOOKUP($P2727,'Kredieten productgroepen functi'!$C:$M,7,FALSE),"n.v.t.")</f>
        <v>Regioprogramma's</v>
      </c>
      <c r="AP2727" s="16" t="str">
        <f>IFERROR(VLOOKUP($P2727,'Kredieten productgroepen functi'!$C:$M,8,FALSE),"n.v.t.")</f>
        <v>71</v>
      </c>
      <c r="AQ2727" s="16" t="str">
        <f>IFERROR(VLOOKUP($P2727,'Kredieten productgroepen functi'!$C:$M,9,FALSE),"n.v.t.")</f>
        <v>Bevordering economische activiteiten</v>
      </c>
      <c r="AR2727" s="16" t="str">
        <f>IFERROR(VLOOKUP($P2727,'Kredieten productgroepen functi'!$C:$M,10,FALSE),"n.v.t.")</f>
        <v>7</v>
      </c>
      <c r="AS2727" s="16" t="str">
        <f>IFERROR(VLOOKUP($P2727,'Kredieten productgroepen functi'!$C:$M,11,FALSE),"n.v.t.")</f>
        <v>Economische en agrarische zaken</v>
      </c>
      <c r="AT2727" s="16" t="str">
        <f t="shared" si="131"/>
        <v>Baten</v>
      </c>
      <c r="AU2727" s="16" t="str">
        <f>IFERROR(VLOOKUP($R2727,Kostensoorten!$C:$J,7,FALSE),"n.v.t.")</f>
        <v>4.0.1</v>
      </c>
      <c r="AV2727" s="16" t="str">
        <f>IFERROR(VLOOKUP($R2727,Kostensoorten!$C:$J,8,FALSE),"n.v.t.")</f>
        <v>Inkomensoverdrachten van overh</v>
      </c>
    </row>
    <row r="2728" spans="6:48">
      <c r="F2728" s="2" t="s">
        <v>7700</v>
      </c>
      <c r="G2728" s="2" t="s">
        <v>39</v>
      </c>
      <c r="H2728" s="2" t="s">
        <v>39</v>
      </c>
      <c r="I2728" s="18">
        <v>186000</v>
      </c>
      <c r="P2728" s="16" t="str">
        <f t="shared" si="129"/>
        <v>671226</v>
      </c>
      <c r="Q2728" s="16" t="str">
        <f>IFERROR(VLOOKUP($P2728,'Kredieten productgroepen functi'!$C:$M,2,FALSE),"n.v.t.")</f>
        <v>ERIBA</v>
      </c>
      <c r="R2728" s="16" t="str">
        <f t="shared" si="130"/>
        <v>441201</v>
      </c>
      <c r="S2728" s="16" t="str">
        <f>IFERROR(VLOOKUP($R2728,Kostensoorten!$C:$J,2,FALSE),"n.v.t.")</f>
        <v>Investeringssubsidies aan derden</v>
      </c>
      <c r="T2728" s="16" t="s">
        <v>39</v>
      </c>
      <c r="U2728" s="16" t="s">
        <v>39</v>
      </c>
      <c r="V2728" s="16" t="s">
        <v>39</v>
      </c>
      <c r="W2728" s="16" t="s">
        <v>39</v>
      </c>
      <c r="X2728" s="16" t="s">
        <v>39</v>
      </c>
      <c r="Y2728" s="16" t="s">
        <v>39</v>
      </c>
      <c r="Z2728" s="16" t="s">
        <v>39</v>
      </c>
      <c r="AA2728" s="16" t="s">
        <v>39</v>
      </c>
      <c r="AB2728" s="16" t="s">
        <v>39</v>
      </c>
      <c r="AC2728" s="16" t="s">
        <v>39</v>
      </c>
      <c r="AD2728" s="16" t="s">
        <v>39</v>
      </c>
      <c r="AE2728" s="16" t="s">
        <v>39</v>
      </c>
      <c r="AF2728" s="16" t="s">
        <v>39</v>
      </c>
      <c r="AG2728" s="16" t="s">
        <v>39</v>
      </c>
      <c r="AH2728" s="16" t="s">
        <v>39</v>
      </c>
      <c r="AI2728" s="16" t="s">
        <v>39</v>
      </c>
      <c r="AJ2728" s="16" t="s">
        <v>39</v>
      </c>
      <c r="AL2728" s="16" t="s">
        <v>39</v>
      </c>
      <c r="AM2728" s="16" t="s">
        <v>39</v>
      </c>
      <c r="AN2728" s="16" t="str">
        <f>IFERROR(VLOOKUP($P2728,'Kredieten productgroepen functi'!$C:$M,6,FALSE),"n.v.t.")</f>
        <v>7106</v>
      </c>
      <c r="AO2728" s="16" t="str">
        <f>IFERROR(VLOOKUP($P2728,'Kredieten productgroepen functi'!$C:$M,7,FALSE),"n.v.t.")</f>
        <v>Regioprogramma's</v>
      </c>
      <c r="AP2728" s="16" t="str">
        <f>IFERROR(VLOOKUP($P2728,'Kredieten productgroepen functi'!$C:$M,8,FALSE),"n.v.t.")</f>
        <v>71</v>
      </c>
      <c r="AQ2728" s="16" t="str">
        <f>IFERROR(VLOOKUP($P2728,'Kredieten productgroepen functi'!$C:$M,9,FALSE),"n.v.t.")</f>
        <v>Bevordering economische activiteiten</v>
      </c>
      <c r="AR2728" s="16" t="str">
        <f>IFERROR(VLOOKUP($P2728,'Kredieten productgroepen functi'!$C:$M,10,FALSE),"n.v.t.")</f>
        <v>7</v>
      </c>
      <c r="AS2728" s="16" t="str">
        <f>IFERROR(VLOOKUP($P2728,'Kredieten productgroepen functi'!$C:$M,11,FALSE),"n.v.t.")</f>
        <v>Economische en agrarische zaken</v>
      </c>
      <c r="AT2728" s="16" t="str">
        <f t="shared" si="131"/>
        <v>Lasten</v>
      </c>
      <c r="AU2728" s="16" t="str">
        <f>IFERROR(VLOOKUP($R2728,Kostensoorten!$C:$J,7,FALSE),"n.v.t.")</f>
        <v>4.1.2</v>
      </c>
      <c r="AV2728" s="16" t="str">
        <f>IFERROR(VLOOKUP($R2728,Kostensoorten!$C:$J,8,FALSE),"n.v.t.")</f>
        <v>Overige vermogensoverdrachten</v>
      </c>
    </row>
    <row r="2729" spans="6:48">
      <c r="F2729" s="2" t="s">
        <v>10003</v>
      </c>
      <c r="G2729" s="2" t="s">
        <v>39</v>
      </c>
      <c r="H2729" s="2" t="s">
        <v>39</v>
      </c>
      <c r="I2729" s="18">
        <v>-401634.09</v>
      </c>
      <c r="P2729" s="16" t="str">
        <f t="shared" si="129"/>
        <v>671226</v>
      </c>
      <c r="Q2729" s="16" t="str">
        <f>IFERROR(VLOOKUP($P2729,'Kredieten productgroepen functi'!$C:$M,2,FALSE),"n.v.t.")</f>
        <v>ERIBA</v>
      </c>
      <c r="R2729" s="16" t="str">
        <f t="shared" si="130"/>
        <v>840130</v>
      </c>
      <c r="S2729" s="16" t="str">
        <f>IFERROR(VLOOKUP($R2729,Kostensoorten!$C:$J,2,FALSE),"n.v.t.")</f>
        <v>Inkomensoverdracht gemeenten</v>
      </c>
      <c r="T2729" s="16" t="s">
        <v>39</v>
      </c>
      <c r="U2729" s="16" t="s">
        <v>39</v>
      </c>
      <c r="V2729" s="16" t="s">
        <v>39</v>
      </c>
      <c r="W2729" s="16" t="s">
        <v>39</v>
      </c>
      <c r="X2729" s="16" t="s">
        <v>39</v>
      </c>
      <c r="Y2729" s="16" t="s">
        <v>39</v>
      </c>
      <c r="Z2729" s="16" t="s">
        <v>39</v>
      </c>
      <c r="AA2729" s="16" t="s">
        <v>39</v>
      </c>
      <c r="AB2729" s="16" t="s">
        <v>39</v>
      </c>
      <c r="AC2729" s="16" t="s">
        <v>39</v>
      </c>
      <c r="AD2729" s="16" t="s">
        <v>39</v>
      </c>
      <c r="AE2729" s="16" t="s">
        <v>39</v>
      </c>
      <c r="AF2729" s="16" t="s">
        <v>39</v>
      </c>
      <c r="AG2729" s="16" t="s">
        <v>39</v>
      </c>
      <c r="AH2729" s="16" t="s">
        <v>39</v>
      </c>
      <c r="AI2729" s="16" t="s">
        <v>39</v>
      </c>
      <c r="AJ2729" s="16" t="s">
        <v>39</v>
      </c>
      <c r="AL2729" s="16" t="s">
        <v>39</v>
      </c>
      <c r="AM2729" s="16" t="s">
        <v>39</v>
      </c>
      <c r="AN2729" s="16" t="str">
        <f>IFERROR(VLOOKUP($P2729,'Kredieten productgroepen functi'!$C:$M,6,FALSE),"n.v.t.")</f>
        <v>7106</v>
      </c>
      <c r="AO2729" s="16" t="str">
        <f>IFERROR(VLOOKUP($P2729,'Kredieten productgroepen functi'!$C:$M,7,FALSE),"n.v.t.")</f>
        <v>Regioprogramma's</v>
      </c>
      <c r="AP2729" s="16" t="str">
        <f>IFERROR(VLOOKUP($P2729,'Kredieten productgroepen functi'!$C:$M,8,FALSE),"n.v.t.")</f>
        <v>71</v>
      </c>
      <c r="AQ2729" s="16" t="str">
        <f>IFERROR(VLOOKUP($P2729,'Kredieten productgroepen functi'!$C:$M,9,FALSE),"n.v.t.")</f>
        <v>Bevordering economische activiteiten</v>
      </c>
      <c r="AR2729" s="16" t="str">
        <f>IFERROR(VLOOKUP($P2729,'Kredieten productgroepen functi'!$C:$M,10,FALSE),"n.v.t.")</f>
        <v>7</v>
      </c>
      <c r="AS2729" s="16" t="str">
        <f>IFERROR(VLOOKUP($P2729,'Kredieten productgroepen functi'!$C:$M,11,FALSE),"n.v.t.")</f>
        <v>Economische en agrarische zaken</v>
      </c>
      <c r="AT2729" s="16" t="str">
        <f t="shared" si="131"/>
        <v>Baten</v>
      </c>
      <c r="AU2729" s="16" t="str">
        <f>IFERROR(VLOOKUP($R2729,Kostensoorten!$C:$J,7,FALSE),"n.v.t.")</f>
        <v>4.0.1</v>
      </c>
      <c r="AV2729" s="16" t="str">
        <f>IFERROR(VLOOKUP($R2729,Kostensoorten!$C:$J,8,FALSE),"n.v.t.")</f>
        <v>Inkomensoverdrachten van overh</v>
      </c>
    </row>
    <row r="2730" spans="6:48">
      <c r="F2730" s="2" t="s">
        <v>10004</v>
      </c>
      <c r="G2730" s="2" t="s">
        <v>39</v>
      </c>
      <c r="H2730" s="2" t="s">
        <v>39</v>
      </c>
      <c r="I2730" s="18">
        <v>649000</v>
      </c>
      <c r="P2730" s="16" t="str">
        <f t="shared" si="129"/>
        <v>671227</v>
      </c>
      <c r="Q2730" s="16" t="str">
        <f>IFERROR(VLOOKUP($P2730,'Kredieten productgroepen functi'!$C:$M,2,FALSE),"n.v.t.")</f>
        <v>LifeLines</v>
      </c>
      <c r="R2730" s="16" t="str">
        <f t="shared" si="130"/>
        <v>440301</v>
      </c>
      <c r="S2730" s="16" t="str">
        <f>IFERROR(VLOOKUP($R2730,Kostensoorten!$C:$J,2,FALSE),"n.v.t.")</f>
        <v>(Exploitatie)subsidies</v>
      </c>
      <c r="T2730" s="16" t="s">
        <v>39</v>
      </c>
      <c r="U2730" s="16" t="s">
        <v>39</v>
      </c>
      <c r="V2730" s="16" t="s">
        <v>39</v>
      </c>
      <c r="W2730" s="16" t="s">
        <v>39</v>
      </c>
      <c r="X2730" s="16" t="s">
        <v>39</v>
      </c>
      <c r="Y2730" s="16" t="s">
        <v>39</v>
      </c>
      <c r="Z2730" s="16" t="s">
        <v>39</v>
      </c>
      <c r="AA2730" s="16" t="s">
        <v>39</v>
      </c>
      <c r="AB2730" s="16" t="s">
        <v>39</v>
      </c>
      <c r="AC2730" s="16" t="s">
        <v>39</v>
      </c>
      <c r="AD2730" s="16" t="s">
        <v>39</v>
      </c>
      <c r="AE2730" s="16" t="s">
        <v>39</v>
      </c>
      <c r="AF2730" s="16" t="s">
        <v>39</v>
      </c>
      <c r="AG2730" s="16" t="s">
        <v>39</v>
      </c>
      <c r="AH2730" s="16" t="s">
        <v>39</v>
      </c>
      <c r="AI2730" s="16" t="s">
        <v>39</v>
      </c>
      <c r="AJ2730" s="16" t="s">
        <v>39</v>
      </c>
      <c r="AL2730" s="16" t="s">
        <v>39</v>
      </c>
      <c r="AM2730" s="16" t="s">
        <v>39</v>
      </c>
      <c r="AN2730" s="16" t="str">
        <f>IFERROR(VLOOKUP($P2730,'Kredieten productgroepen functi'!$C:$M,6,FALSE),"n.v.t.")</f>
        <v>7106</v>
      </c>
      <c r="AO2730" s="16" t="str">
        <f>IFERROR(VLOOKUP($P2730,'Kredieten productgroepen functi'!$C:$M,7,FALSE),"n.v.t.")</f>
        <v>Regioprogramma's</v>
      </c>
      <c r="AP2730" s="16" t="str">
        <f>IFERROR(VLOOKUP($P2730,'Kredieten productgroepen functi'!$C:$M,8,FALSE),"n.v.t.")</f>
        <v>71</v>
      </c>
      <c r="AQ2730" s="16" t="str">
        <f>IFERROR(VLOOKUP($P2730,'Kredieten productgroepen functi'!$C:$M,9,FALSE),"n.v.t.")</f>
        <v>Bevordering economische activiteiten</v>
      </c>
      <c r="AR2730" s="16" t="str">
        <f>IFERROR(VLOOKUP($P2730,'Kredieten productgroepen functi'!$C:$M,10,FALSE),"n.v.t.")</f>
        <v>7</v>
      </c>
      <c r="AS2730" s="16" t="str">
        <f>IFERROR(VLOOKUP($P2730,'Kredieten productgroepen functi'!$C:$M,11,FALSE),"n.v.t.")</f>
        <v>Economische en agrarische zaken</v>
      </c>
      <c r="AT2730" s="16" t="str">
        <f t="shared" si="131"/>
        <v>Lasten</v>
      </c>
      <c r="AU2730" s="16" t="str">
        <f>IFERROR(VLOOKUP($R2730,Kostensoorten!$C:$J,7,FALSE),"n.v.t.")</f>
        <v>4.0.3</v>
      </c>
      <c r="AV2730" s="16" t="str">
        <f>IFERROR(VLOOKUP($R2730,Kostensoorten!$C:$J,8,FALSE),"n.v.t.")</f>
        <v>Overige inkomensoverdrachten</v>
      </c>
    </row>
    <row r="2731" spans="6:48">
      <c r="F2731" s="2" t="s">
        <v>10005</v>
      </c>
      <c r="G2731" s="2" t="s">
        <v>39</v>
      </c>
      <c r="H2731" s="2" t="s">
        <v>39</v>
      </c>
      <c r="I2731" s="18">
        <v>-1356520</v>
      </c>
      <c r="P2731" s="16" t="str">
        <f t="shared" si="129"/>
        <v>671227</v>
      </c>
      <c r="Q2731" s="16" t="str">
        <f>IFERROR(VLOOKUP($P2731,'Kredieten productgroepen functi'!$C:$M,2,FALSE),"n.v.t.")</f>
        <v>LifeLines</v>
      </c>
      <c r="R2731" s="16" t="str">
        <f t="shared" si="130"/>
        <v>840130</v>
      </c>
      <c r="S2731" s="16" t="str">
        <f>IFERROR(VLOOKUP($R2731,Kostensoorten!$C:$J,2,FALSE),"n.v.t.")</f>
        <v>Inkomensoverdracht gemeenten</v>
      </c>
      <c r="T2731" s="16" t="s">
        <v>39</v>
      </c>
      <c r="U2731" s="16" t="s">
        <v>39</v>
      </c>
      <c r="V2731" s="16" t="s">
        <v>39</v>
      </c>
      <c r="W2731" s="16" t="s">
        <v>39</v>
      </c>
      <c r="X2731" s="16" t="s">
        <v>39</v>
      </c>
      <c r="Y2731" s="16" t="s">
        <v>39</v>
      </c>
      <c r="Z2731" s="16" t="s">
        <v>39</v>
      </c>
      <c r="AA2731" s="16" t="s">
        <v>39</v>
      </c>
      <c r="AB2731" s="16" t="s">
        <v>39</v>
      </c>
      <c r="AC2731" s="16" t="s">
        <v>39</v>
      </c>
      <c r="AD2731" s="16" t="s">
        <v>39</v>
      </c>
      <c r="AE2731" s="16" t="s">
        <v>39</v>
      </c>
      <c r="AF2731" s="16" t="s">
        <v>39</v>
      </c>
      <c r="AG2731" s="16" t="s">
        <v>39</v>
      </c>
      <c r="AH2731" s="16" t="s">
        <v>39</v>
      </c>
      <c r="AI2731" s="16" t="s">
        <v>39</v>
      </c>
      <c r="AJ2731" s="16" t="s">
        <v>39</v>
      </c>
      <c r="AL2731" s="16" t="s">
        <v>39</v>
      </c>
      <c r="AM2731" s="16" t="s">
        <v>39</v>
      </c>
      <c r="AN2731" s="16" t="str">
        <f>IFERROR(VLOOKUP($P2731,'Kredieten productgroepen functi'!$C:$M,6,FALSE),"n.v.t.")</f>
        <v>7106</v>
      </c>
      <c r="AO2731" s="16" t="str">
        <f>IFERROR(VLOOKUP($P2731,'Kredieten productgroepen functi'!$C:$M,7,FALSE),"n.v.t.")</f>
        <v>Regioprogramma's</v>
      </c>
      <c r="AP2731" s="16" t="str">
        <f>IFERROR(VLOOKUP($P2731,'Kredieten productgroepen functi'!$C:$M,8,FALSE),"n.v.t.")</f>
        <v>71</v>
      </c>
      <c r="AQ2731" s="16" t="str">
        <f>IFERROR(VLOOKUP($P2731,'Kredieten productgroepen functi'!$C:$M,9,FALSE),"n.v.t.")</f>
        <v>Bevordering economische activiteiten</v>
      </c>
      <c r="AR2731" s="16" t="str">
        <f>IFERROR(VLOOKUP($P2731,'Kredieten productgroepen functi'!$C:$M,10,FALSE),"n.v.t.")</f>
        <v>7</v>
      </c>
      <c r="AS2731" s="16" t="str">
        <f>IFERROR(VLOOKUP($P2731,'Kredieten productgroepen functi'!$C:$M,11,FALSE),"n.v.t.")</f>
        <v>Economische en agrarische zaken</v>
      </c>
      <c r="AT2731" s="16" t="str">
        <f t="shared" si="131"/>
        <v>Baten</v>
      </c>
      <c r="AU2731" s="16" t="str">
        <f>IFERROR(VLOOKUP($R2731,Kostensoorten!$C:$J,7,FALSE),"n.v.t.")</f>
        <v>4.0.1</v>
      </c>
      <c r="AV2731" s="16" t="str">
        <f>IFERROR(VLOOKUP($R2731,Kostensoorten!$C:$J,8,FALSE),"n.v.t.")</f>
        <v>Inkomensoverdrachten van overh</v>
      </c>
    </row>
    <row r="2732" spans="6:48">
      <c r="F2732" s="2" t="s">
        <v>10006</v>
      </c>
      <c r="G2732" s="2" t="s">
        <v>39</v>
      </c>
      <c r="H2732" s="2" t="s">
        <v>39</v>
      </c>
      <c r="I2732" s="18">
        <v>6720</v>
      </c>
      <c r="P2732" s="16" t="str">
        <f t="shared" si="129"/>
        <v>671229</v>
      </c>
      <c r="Q2732" s="16" t="str">
        <f>IFERROR(VLOOKUP($P2732,'Kredieten productgroepen functi'!$C:$M,2,FALSE),"n.v.t.")</f>
        <v>Uitvoeringskosten REP</v>
      </c>
      <c r="R2732" s="16" t="str">
        <f t="shared" si="130"/>
        <v>423132</v>
      </c>
      <c r="S2732" s="16" t="str">
        <f>IFERROR(VLOOKUP($R2732,Kostensoorten!$C:$J,2,FALSE),"n.v.t.")</f>
        <v>Adviesdiensten door derden</v>
      </c>
      <c r="T2732" s="16" t="s">
        <v>39</v>
      </c>
      <c r="U2732" s="16" t="s">
        <v>39</v>
      </c>
      <c r="V2732" s="16" t="s">
        <v>39</v>
      </c>
      <c r="W2732" s="16" t="s">
        <v>39</v>
      </c>
      <c r="X2732" s="16" t="s">
        <v>39</v>
      </c>
      <c r="Y2732" s="16" t="s">
        <v>39</v>
      </c>
      <c r="Z2732" s="16" t="s">
        <v>39</v>
      </c>
      <c r="AA2732" s="16" t="s">
        <v>39</v>
      </c>
      <c r="AB2732" s="16" t="s">
        <v>39</v>
      </c>
      <c r="AC2732" s="16" t="s">
        <v>39</v>
      </c>
      <c r="AD2732" s="16" t="s">
        <v>39</v>
      </c>
      <c r="AE2732" s="16" t="s">
        <v>39</v>
      </c>
      <c r="AF2732" s="16" t="s">
        <v>39</v>
      </c>
      <c r="AG2732" s="16" t="s">
        <v>39</v>
      </c>
      <c r="AH2732" s="16" t="s">
        <v>39</v>
      </c>
      <c r="AI2732" s="16" t="s">
        <v>39</v>
      </c>
      <c r="AJ2732" s="16" t="s">
        <v>39</v>
      </c>
      <c r="AL2732" s="16" t="s">
        <v>39</v>
      </c>
      <c r="AM2732" s="16" t="s">
        <v>39</v>
      </c>
      <c r="AN2732" s="16" t="str">
        <f>IFERROR(VLOOKUP($P2732,'Kredieten productgroepen functi'!$C:$M,6,FALSE),"n.v.t.")</f>
        <v>7106</v>
      </c>
      <c r="AO2732" s="16" t="str">
        <f>IFERROR(VLOOKUP($P2732,'Kredieten productgroepen functi'!$C:$M,7,FALSE),"n.v.t.")</f>
        <v>Regioprogramma's</v>
      </c>
      <c r="AP2732" s="16" t="str">
        <f>IFERROR(VLOOKUP($P2732,'Kredieten productgroepen functi'!$C:$M,8,FALSE),"n.v.t.")</f>
        <v>71</v>
      </c>
      <c r="AQ2732" s="16" t="str">
        <f>IFERROR(VLOOKUP($P2732,'Kredieten productgroepen functi'!$C:$M,9,FALSE),"n.v.t.")</f>
        <v>Bevordering economische activiteiten</v>
      </c>
      <c r="AR2732" s="16" t="str">
        <f>IFERROR(VLOOKUP($P2732,'Kredieten productgroepen functi'!$C:$M,10,FALSE),"n.v.t.")</f>
        <v>7</v>
      </c>
      <c r="AS2732" s="16" t="str">
        <f>IFERROR(VLOOKUP($P2732,'Kredieten productgroepen functi'!$C:$M,11,FALSE),"n.v.t.")</f>
        <v>Economische en agrarische zaken</v>
      </c>
      <c r="AT2732" s="16" t="str">
        <f t="shared" si="131"/>
        <v>Lasten</v>
      </c>
      <c r="AU2732" s="16" t="str">
        <f>IFERROR(VLOOKUP($R2732,Kostensoorten!$C:$J,7,FALSE),"n.v.t.")</f>
        <v>2.3.1</v>
      </c>
      <c r="AV2732" s="16" t="str">
        <f>IFERROR(VLOOKUP($R2732,Kostensoorten!$C:$J,8,FALSE),"n.v.t.")</f>
        <v>Aankopen niet duurzame goedere</v>
      </c>
    </row>
    <row r="2733" spans="6:48">
      <c r="F2733" s="2" t="s">
        <v>10007</v>
      </c>
      <c r="G2733" s="2" t="s">
        <v>39</v>
      </c>
      <c r="H2733" s="2" t="s">
        <v>39</v>
      </c>
      <c r="I2733" s="18">
        <v>10286.790000000001</v>
      </c>
      <c r="P2733" s="16" t="str">
        <f t="shared" si="129"/>
        <v>671229</v>
      </c>
      <c r="Q2733" s="16" t="str">
        <f>IFERROR(VLOOKUP($P2733,'Kredieten productgroepen functi'!$C:$M,2,FALSE),"n.v.t.")</f>
        <v>Uitvoeringskosten REP</v>
      </c>
      <c r="R2733" s="16" t="str">
        <f t="shared" si="130"/>
        <v>423139</v>
      </c>
      <c r="S2733" s="16" t="str">
        <f>IFERROR(VLOOKUP($R2733,Kostensoorten!$C:$J,2,FALSE),"n.v.t.")</f>
        <v>Overige diensten van derden</v>
      </c>
      <c r="T2733" s="16" t="s">
        <v>39</v>
      </c>
      <c r="U2733" s="16" t="s">
        <v>39</v>
      </c>
      <c r="V2733" s="16" t="s">
        <v>39</v>
      </c>
      <c r="W2733" s="16" t="s">
        <v>39</v>
      </c>
      <c r="X2733" s="16" t="s">
        <v>39</v>
      </c>
      <c r="Y2733" s="16" t="s">
        <v>39</v>
      </c>
      <c r="Z2733" s="16" t="s">
        <v>39</v>
      </c>
      <c r="AA2733" s="16" t="s">
        <v>39</v>
      </c>
      <c r="AB2733" s="16" t="s">
        <v>39</v>
      </c>
      <c r="AC2733" s="16" t="s">
        <v>39</v>
      </c>
      <c r="AD2733" s="16" t="s">
        <v>39</v>
      </c>
      <c r="AE2733" s="16" t="s">
        <v>39</v>
      </c>
      <c r="AF2733" s="16" t="s">
        <v>39</v>
      </c>
      <c r="AG2733" s="16" t="s">
        <v>39</v>
      </c>
      <c r="AH2733" s="16" t="s">
        <v>39</v>
      </c>
      <c r="AI2733" s="16" t="s">
        <v>39</v>
      </c>
      <c r="AJ2733" s="16" t="s">
        <v>39</v>
      </c>
      <c r="AL2733" s="16" t="s">
        <v>39</v>
      </c>
      <c r="AM2733" s="16" t="s">
        <v>39</v>
      </c>
      <c r="AN2733" s="16" t="str">
        <f>IFERROR(VLOOKUP($P2733,'Kredieten productgroepen functi'!$C:$M,6,FALSE),"n.v.t.")</f>
        <v>7106</v>
      </c>
      <c r="AO2733" s="16" t="str">
        <f>IFERROR(VLOOKUP($P2733,'Kredieten productgroepen functi'!$C:$M,7,FALSE),"n.v.t.")</f>
        <v>Regioprogramma's</v>
      </c>
      <c r="AP2733" s="16" t="str">
        <f>IFERROR(VLOOKUP($P2733,'Kredieten productgroepen functi'!$C:$M,8,FALSE),"n.v.t.")</f>
        <v>71</v>
      </c>
      <c r="AQ2733" s="16" t="str">
        <f>IFERROR(VLOOKUP($P2733,'Kredieten productgroepen functi'!$C:$M,9,FALSE),"n.v.t.")</f>
        <v>Bevordering economische activiteiten</v>
      </c>
      <c r="AR2733" s="16" t="str">
        <f>IFERROR(VLOOKUP($P2733,'Kredieten productgroepen functi'!$C:$M,10,FALSE),"n.v.t.")</f>
        <v>7</v>
      </c>
      <c r="AS2733" s="16" t="str">
        <f>IFERROR(VLOOKUP($P2733,'Kredieten productgroepen functi'!$C:$M,11,FALSE),"n.v.t.")</f>
        <v>Economische en agrarische zaken</v>
      </c>
      <c r="AT2733" s="16" t="str">
        <f t="shared" si="131"/>
        <v>Lasten</v>
      </c>
      <c r="AU2733" s="16" t="str">
        <f>IFERROR(VLOOKUP($R2733,Kostensoorten!$C:$J,7,FALSE),"n.v.t.")</f>
        <v>2.3.1</v>
      </c>
      <c r="AV2733" s="16" t="str">
        <f>IFERROR(VLOOKUP($R2733,Kostensoorten!$C:$J,8,FALSE),"n.v.t.")</f>
        <v>Aankopen niet duurzame goedere</v>
      </c>
    </row>
    <row r="2734" spans="6:48">
      <c r="F2734" s="2" t="s">
        <v>8337</v>
      </c>
      <c r="G2734" s="2" t="s">
        <v>39</v>
      </c>
      <c r="H2734" s="2" t="s">
        <v>39</v>
      </c>
      <c r="I2734" s="18">
        <v>8800</v>
      </c>
      <c r="P2734" s="16" t="str">
        <f t="shared" si="129"/>
        <v>671229</v>
      </c>
      <c r="Q2734" s="16" t="str">
        <f>IFERROR(VLOOKUP($P2734,'Kredieten productgroepen functi'!$C:$M,2,FALSE),"n.v.t.")</f>
        <v>Uitvoeringskosten REP</v>
      </c>
      <c r="R2734" s="16" t="str">
        <f t="shared" si="130"/>
        <v>440301</v>
      </c>
      <c r="S2734" s="16" t="str">
        <f>IFERROR(VLOOKUP($R2734,Kostensoorten!$C:$J,2,FALSE),"n.v.t.")</f>
        <v>(Exploitatie)subsidies</v>
      </c>
      <c r="T2734" s="16" t="s">
        <v>39</v>
      </c>
      <c r="U2734" s="16" t="s">
        <v>39</v>
      </c>
      <c r="V2734" s="16" t="s">
        <v>39</v>
      </c>
      <c r="W2734" s="16" t="s">
        <v>39</v>
      </c>
      <c r="X2734" s="16" t="s">
        <v>39</v>
      </c>
      <c r="Y2734" s="16" t="s">
        <v>39</v>
      </c>
      <c r="Z2734" s="16" t="s">
        <v>39</v>
      </c>
      <c r="AA2734" s="16" t="s">
        <v>39</v>
      </c>
      <c r="AB2734" s="16" t="s">
        <v>39</v>
      </c>
      <c r="AC2734" s="16" t="s">
        <v>39</v>
      </c>
      <c r="AD2734" s="16" t="s">
        <v>39</v>
      </c>
      <c r="AE2734" s="16" t="s">
        <v>39</v>
      </c>
      <c r="AF2734" s="16" t="s">
        <v>39</v>
      </c>
      <c r="AG2734" s="16" t="s">
        <v>39</v>
      </c>
      <c r="AH2734" s="16" t="s">
        <v>39</v>
      </c>
      <c r="AI2734" s="16" t="s">
        <v>39</v>
      </c>
      <c r="AJ2734" s="16" t="s">
        <v>39</v>
      </c>
      <c r="AL2734" s="16" t="s">
        <v>39</v>
      </c>
      <c r="AM2734" s="16" t="s">
        <v>39</v>
      </c>
      <c r="AN2734" s="16" t="str">
        <f>IFERROR(VLOOKUP($P2734,'Kredieten productgroepen functi'!$C:$M,6,FALSE),"n.v.t.")</f>
        <v>7106</v>
      </c>
      <c r="AO2734" s="16" t="str">
        <f>IFERROR(VLOOKUP($P2734,'Kredieten productgroepen functi'!$C:$M,7,FALSE),"n.v.t.")</f>
        <v>Regioprogramma's</v>
      </c>
      <c r="AP2734" s="16" t="str">
        <f>IFERROR(VLOOKUP($P2734,'Kredieten productgroepen functi'!$C:$M,8,FALSE),"n.v.t.")</f>
        <v>71</v>
      </c>
      <c r="AQ2734" s="16" t="str">
        <f>IFERROR(VLOOKUP($P2734,'Kredieten productgroepen functi'!$C:$M,9,FALSE),"n.v.t.")</f>
        <v>Bevordering economische activiteiten</v>
      </c>
      <c r="AR2734" s="16" t="str">
        <f>IFERROR(VLOOKUP($P2734,'Kredieten productgroepen functi'!$C:$M,10,FALSE),"n.v.t.")</f>
        <v>7</v>
      </c>
      <c r="AS2734" s="16" t="str">
        <f>IFERROR(VLOOKUP($P2734,'Kredieten productgroepen functi'!$C:$M,11,FALSE),"n.v.t.")</f>
        <v>Economische en agrarische zaken</v>
      </c>
      <c r="AT2734" s="16" t="str">
        <f t="shared" si="131"/>
        <v>Lasten</v>
      </c>
      <c r="AU2734" s="16" t="str">
        <f>IFERROR(VLOOKUP($R2734,Kostensoorten!$C:$J,7,FALSE),"n.v.t.")</f>
        <v>4.0.3</v>
      </c>
      <c r="AV2734" s="16" t="str">
        <f>IFERROR(VLOOKUP($R2734,Kostensoorten!$C:$J,8,FALSE),"n.v.t.")</f>
        <v>Overige inkomensoverdrachten</v>
      </c>
    </row>
    <row r="2735" spans="6:48">
      <c r="F2735" s="2" t="s">
        <v>7701</v>
      </c>
      <c r="G2735" s="2" t="s">
        <v>39</v>
      </c>
      <c r="H2735" s="2" t="s">
        <v>39</v>
      </c>
      <c r="I2735" s="18">
        <v>26404.48</v>
      </c>
      <c r="P2735" s="16" t="str">
        <f t="shared" si="129"/>
        <v>671229</v>
      </c>
      <c r="Q2735" s="16" t="str">
        <f>IFERROR(VLOOKUP($P2735,'Kredieten productgroepen functi'!$C:$M,2,FALSE),"n.v.t.")</f>
        <v>Uitvoeringskosten REP</v>
      </c>
      <c r="R2735" s="16" t="str">
        <f t="shared" si="130"/>
        <v>460501</v>
      </c>
      <c r="S2735" s="16" t="str">
        <f>IFERROR(VLOOKUP($R2735,Kostensoorten!$C:$J,2,FALSE),"n.v.t.")</f>
        <v>overige administratieve boekingen</v>
      </c>
      <c r="T2735" s="16" t="s">
        <v>39</v>
      </c>
      <c r="U2735" s="16" t="s">
        <v>39</v>
      </c>
      <c r="V2735" s="16" t="s">
        <v>39</v>
      </c>
      <c r="W2735" s="16" t="s">
        <v>39</v>
      </c>
      <c r="X2735" s="16" t="s">
        <v>39</v>
      </c>
      <c r="Y2735" s="16" t="s">
        <v>39</v>
      </c>
      <c r="Z2735" s="16" t="s">
        <v>39</v>
      </c>
      <c r="AA2735" s="16" t="s">
        <v>39</v>
      </c>
      <c r="AB2735" s="16" t="s">
        <v>39</v>
      </c>
      <c r="AC2735" s="16" t="s">
        <v>39</v>
      </c>
      <c r="AD2735" s="16" t="s">
        <v>39</v>
      </c>
      <c r="AE2735" s="16" t="s">
        <v>39</v>
      </c>
      <c r="AF2735" s="16" t="s">
        <v>39</v>
      </c>
      <c r="AG2735" s="16" t="s">
        <v>39</v>
      </c>
      <c r="AH2735" s="16" t="s">
        <v>39</v>
      </c>
      <c r="AI2735" s="16" t="s">
        <v>39</v>
      </c>
      <c r="AJ2735" s="16" t="s">
        <v>39</v>
      </c>
      <c r="AL2735" s="16" t="s">
        <v>39</v>
      </c>
      <c r="AM2735" s="16" t="s">
        <v>39</v>
      </c>
      <c r="AN2735" s="16" t="str">
        <f>IFERROR(VLOOKUP($P2735,'Kredieten productgroepen functi'!$C:$M,6,FALSE),"n.v.t.")</f>
        <v>7106</v>
      </c>
      <c r="AO2735" s="16" t="str">
        <f>IFERROR(VLOOKUP($P2735,'Kredieten productgroepen functi'!$C:$M,7,FALSE),"n.v.t.")</f>
        <v>Regioprogramma's</v>
      </c>
      <c r="AP2735" s="16" t="str">
        <f>IFERROR(VLOOKUP($P2735,'Kredieten productgroepen functi'!$C:$M,8,FALSE),"n.v.t.")</f>
        <v>71</v>
      </c>
      <c r="AQ2735" s="16" t="str">
        <f>IFERROR(VLOOKUP($P2735,'Kredieten productgroepen functi'!$C:$M,9,FALSE),"n.v.t.")</f>
        <v>Bevordering economische activiteiten</v>
      </c>
      <c r="AR2735" s="16" t="str">
        <f>IFERROR(VLOOKUP($P2735,'Kredieten productgroepen functi'!$C:$M,10,FALSE),"n.v.t.")</f>
        <v>7</v>
      </c>
      <c r="AS2735" s="16" t="str">
        <f>IFERROR(VLOOKUP($P2735,'Kredieten productgroepen functi'!$C:$M,11,FALSE),"n.v.t.")</f>
        <v>Economische en agrarische zaken</v>
      </c>
      <c r="AT2735" s="16" t="str">
        <f t="shared" si="131"/>
        <v>Lasten</v>
      </c>
      <c r="AU2735" s="16" t="str">
        <f>IFERROR(VLOOKUP($R2735,Kostensoorten!$C:$J,7,FALSE),"n.v.t.")</f>
        <v>6.9</v>
      </c>
      <c r="AV2735" s="16" t="str">
        <f>IFERROR(VLOOKUP($R2735,Kostensoorten!$C:$J,8,FALSE),"n.v.t.")</f>
        <v>Overige administratieve boekinge</v>
      </c>
    </row>
    <row r="2736" spans="6:48">
      <c r="F2736" s="2" t="s">
        <v>10008</v>
      </c>
      <c r="G2736" s="2" t="s">
        <v>39</v>
      </c>
      <c r="H2736" s="2" t="s">
        <v>39</v>
      </c>
      <c r="I2736" s="18">
        <v>-29300.639999999999</v>
      </c>
      <c r="P2736" s="16" t="str">
        <f t="shared" si="129"/>
        <v>671229</v>
      </c>
      <c r="Q2736" s="16" t="str">
        <f>IFERROR(VLOOKUP($P2736,'Kredieten productgroepen functi'!$C:$M,2,FALSE),"n.v.t.")</f>
        <v>Uitvoeringskosten REP</v>
      </c>
      <c r="R2736" s="16" t="str">
        <f t="shared" si="130"/>
        <v>840130</v>
      </c>
      <c r="S2736" s="16" t="str">
        <f>IFERROR(VLOOKUP($R2736,Kostensoorten!$C:$J,2,FALSE),"n.v.t.")</f>
        <v>Inkomensoverdracht gemeenten</v>
      </c>
      <c r="T2736" s="16" t="s">
        <v>39</v>
      </c>
      <c r="U2736" s="16" t="s">
        <v>39</v>
      </c>
      <c r="V2736" s="16" t="s">
        <v>39</v>
      </c>
      <c r="W2736" s="16" t="s">
        <v>39</v>
      </c>
      <c r="X2736" s="16" t="s">
        <v>39</v>
      </c>
      <c r="Y2736" s="16" t="s">
        <v>39</v>
      </c>
      <c r="Z2736" s="16" t="s">
        <v>39</v>
      </c>
      <c r="AA2736" s="16" t="s">
        <v>39</v>
      </c>
      <c r="AB2736" s="16" t="s">
        <v>39</v>
      </c>
      <c r="AC2736" s="16" t="s">
        <v>39</v>
      </c>
      <c r="AD2736" s="16" t="s">
        <v>39</v>
      </c>
      <c r="AE2736" s="16" t="s">
        <v>39</v>
      </c>
      <c r="AF2736" s="16" t="s">
        <v>39</v>
      </c>
      <c r="AG2736" s="16" t="s">
        <v>39</v>
      </c>
      <c r="AH2736" s="16" t="s">
        <v>39</v>
      </c>
      <c r="AI2736" s="16" t="s">
        <v>39</v>
      </c>
      <c r="AJ2736" s="16" t="s">
        <v>39</v>
      </c>
      <c r="AL2736" s="16" t="s">
        <v>39</v>
      </c>
      <c r="AM2736" s="16" t="s">
        <v>39</v>
      </c>
      <c r="AN2736" s="16" t="str">
        <f>IFERROR(VLOOKUP($P2736,'Kredieten productgroepen functi'!$C:$M,6,FALSE),"n.v.t.")</f>
        <v>7106</v>
      </c>
      <c r="AO2736" s="16" t="str">
        <f>IFERROR(VLOOKUP($P2736,'Kredieten productgroepen functi'!$C:$M,7,FALSE),"n.v.t.")</f>
        <v>Regioprogramma's</v>
      </c>
      <c r="AP2736" s="16" t="str">
        <f>IFERROR(VLOOKUP($P2736,'Kredieten productgroepen functi'!$C:$M,8,FALSE),"n.v.t.")</f>
        <v>71</v>
      </c>
      <c r="AQ2736" s="16" t="str">
        <f>IFERROR(VLOOKUP($P2736,'Kredieten productgroepen functi'!$C:$M,9,FALSE),"n.v.t.")</f>
        <v>Bevordering economische activiteiten</v>
      </c>
      <c r="AR2736" s="16" t="str">
        <f>IFERROR(VLOOKUP($P2736,'Kredieten productgroepen functi'!$C:$M,10,FALSE),"n.v.t.")</f>
        <v>7</v>
      </c>
      <c r="AS2736" s="16" t="str">
        <f>IFERROR(VLOOKUP($P2736,'Kredieten productgroepen functi'!$C:$M,11,FALSE),"n.v.t.")</f>
        <v>Economische en agrarische zaken</v>
      </c>
      <c r="AT2736" s="16" t="str">
        <f t="shared" si="131"/>
        <v>Baten</v>
      </c>
      <c r="AU2736" s="16" t="str">
        <f>IFERROR(VLOOKUP($R2736,Kostensoorten!$C:$J,7,FALSE),"n.v.t.")</f>
        <v>4.0.1</v>
      </c>
      <c r="AV2736" s="16" t="str">
        <f>IFERROR(VLOOKUP($R2736,Kostensoorten!$C:$J,8,FALSE),"n.v.t.")</f>
        <v>Inkomensoverdrachten van overh</v>
      </c>
    </row>
    <row r="2737" spans="6:48">
      <c r="F2737" s="2" t="s">
        <v>8338</v>
      </c>
      <c r="G2737" s="2" t="s">
        <v>39</v>
      </c>
      <c r="H2737" s="2" t="s">
        <v>39</v>
      </c>
      <c r="I2737" s="18">
        <v>10134000</v>
      </c>
      <c r="P2737" s="16" t="str">
        <f t="shared" si="129"/>
        <v>671233</v>
      </c>
      <c r="Q2737" s="16" t="str">
        <f>IFERROR(VLOOKUP($P2737,'Kredieten productgroepen functi'!$C:$M,2,FALSE),"n.v.t.")</f>
        <v>Decentralisatie ZZL/REP-middelen</v>
      </c>
      <c r="R2737" s="16" t="str">
        <f t="shared" si="130"/>
        <v>440202</v>
      </c>
      <c r="S2737" s="16" t="str">
        <f>IFERROR(VLOOKUP($R2737,Kostensoorten!$C:$J,2,FALSE),"n.v.t.")</f>
        <v>Overige inkomensoverdr. aan overhdn</v>
      </c>
      <c r="T2737" s="16" t="s">
        <v>39</v>
      </c>
      <c r="U2737" s="16" t="s">
        <v>39</v>
      </c>
      <c r="V2737" s="16" t="s">
        <v>39</v>
      </c>
      <c r="W2737" s="16" t="s">
        <v>39</v>
      </c>
      <c r="X2737" s="16" t="s">
        <v>39</v>
      </c>
      <c r="Y2737" s="16" t="s">
        <v>39</v>
      </c>
      <c r="Z2737" s="16" t="s">
        <v>39</v>
      </c>
      <c r="AA2737" s="16" t="s">
        <v>39</v>
      </c>
      <c r="AB2737" s="16" t="s">
        <v>39</v>
      </c>
      <c r="AC2737" s="16" t="s">
        <v>39</v>
      </c>
      <c r="AD2737" s="16" t="s">
        <v>39</v>
      </c>
      <c r="AE2737" s="16" t="s">
        <v>39</v>
      </c>
      <c r="AF2737" s="16" t="s">
        <v>39</v>
      </c>
      <c r="AG2737" s="16" t="s">
        <v>39</v>
      </c>
      <c r="AH2737" s="16" t="s">
        <v>39</v>
      </c>
      <c r="AI2737" s="16" t="s">
        <v>39</v>
      </c>
      <c r="AJ2737" s="16" t="s">
        <v>39</v>
      </c>
      <c r="AL2737" s="16" t="s">
        <v>39</v>
      </c>
      <c r="AM2737" s="16" t="s">
        <v>39</v>
      </c>
      <c r="AN2737" s="16" t="str">
        <f>IFERROR(VLOOKUP($P2737,'Kredieten productgroepen functi'!$C:$M,6,FALSE),"n.v.t.")</f>
        <v>7106</v>
      </c>
      <c r="AO2737" s="16" t="str">
        <f>IFERROR(VLOOKUP($P2737,'Kredieten productgroepen functi'!$C:$M,7,FALSE),"n.v.t.")</f>
        <v>Regioprogramma's</v>
      </c>
      <c r="AP2737" s="16" t="str">
        <f>IFERROR(VLOOKUP($P2737,'Kredieten productgroepen functi'!$C:$M,8,FALSE),"n.v.t.")</f>
        <v>71</v>
      </c>
      <c r="AQ2737" s="16" t="str">
        <f>IFERROR(VLOOKUP($P2737,'Kredieten productgroepen functi'!$C:$M,9,FALSE),"n.v.t.")</f>
        <v>Bevordering economische activiteiten</v>
      </c>
      <c r="AR2737" s="16" t="str">
        <f>IFERROR(VLOOKUP($P2737,'Kredieten productgroepen functi'!$C:$M,10,FALSE),"n.v.t.")</f>
        <v>7</v>
      </c>
      <c r="AS2737" s="16" t="str">
        <f>IFERROR(VLOOKUP($P2737,'Kredieten productgroepen functi'!$C:$M,11,FALSE),"n.v.t.")</f>
        <v>Economische en agrarische zaken</v>
      </c>
      <c r="AT2737" s="16" t="str">
        <f t="shared" si="131"/>
        <v>Lasten</v>
      </c>
      <c r="AU2737" s="16" t="str">
        <f>IFERROR(VLOOKUP($R2737,Kostensoorten!$C:$J,7,FALSE),"n.v.t.")</f>
        <v>4.0.2</v>
      </c>
      <c r="AV2737" s="16" t="str">
        <f>IFERROR(VLOOKUP($R2737,Kostensoorten!$C:$J,8,FALSE),"n.v.t.")</f>
        <v>Inkomensoverdrachten aan overh</v>
      </c>
    </row>
    <row r="2738" spans="6:48">
      <c r="F2738" s="2" t="s">
        <v>75</v>
      </c>
      <c r="G2738" s="2" t="s">
        <v>39</v>
      </c>
      <c r="H2738" s="2" t="s">
        <v>39</v>
      </c>
      <c r="I2738" s="18">
        <v>500000</v>
      </c>
      <c r="P2738" s="16" t="str">
        <f t="shared" si="129"/>
        <v>671233</v>
      </c>
      <c r="Q2738" s="16" t="str">
        <f>IFERROR(VLOOKUP($P2738,'Kredieten productgroepen functi'!$C:$M,2,FALSE),"n.v.t.")</f>
        <v>Decentralisatie ZZL/REP-middelen</v>
      </c>
      <c r="R2738" s="16" t="str">
        <f t="shared" si="130"/>
        <v>440302</v>
      </c>
      <c r="S2738" s="16" t="str">
        <f>IFERROR(VLOOKUP($R2738,Kostensoorten!$C:$J,2,FALSE),"n.v.t.")</f>
        <v>Overige inkomensoverdrachten</v>
      </c>
      <c r="T2738" s="16" t="s">
        <v>39</v>
      </c>
      <c r="U2738" s="16" t="s">
        <v>39</v>
      </c>
      <c r="V2738" s="16" t="s">
        <v>39</v>
      </c>
      <c r="W2738" s="16" t="s">
        <v>39</v>
      </c>
      <c r="X2738" s="16" t="s">
        <v>39</v>
      </c>
      <c r="Y2738" s="16" t="s">
        <v>39</v>
      </c>
      <c r="Z2738" s="16" t="s">
        <v>39</v>
      </c>
      <c r="AA2738" s="16" t="s">
        <v>39</v>
      </c>
      <c r="AB2738" s="16" t="s">
        <v>39</v>
      </c>
      <c r="AC2738" s="16" t="s">
        <v>39</v>
      </c>
      <c r="AD2738" s="16" t="s">
        <v>39</v>
      </c>
      <c r="AE2738" s="16" t="s">
        <v>39</v>
      </c>
      <c r="AF2738" s="16" t="s">
        <v>39</v>
      </c>
      <c r="AG2738" s="16" t="s">
        <v>39</v>
      </c>
      <c r="AH2738" s="16" t="s">
        <v>39</v>
      </c>
      <c r="AI2738" s="16" t="s">
        <v>39</v>
      </c>
      <c r="AJ2738" s="16" t="s">
        <v>39</v>
      </c>
      <c r="AL2738" s="16" t="s">
        <v>39</v>
      </c>
      <c r="AM2738" s="16" t="s">
        <v>39</v>
      </c>
      <c r="AN2738" s="16" t="str">
        <f>IFERROR(VLOOKUP($P2738,'Kredieten productgroepen functi'!$C:$M,6,FALSE),"n.v.t.")</f>
        <v>7106</v>
      </c>
      <c r="AO2738" s="16" t="str">
        <f>IFERROR(VLOOKUP($P2738,'Kredieten productgroepen functi'!$C:$M,7,FALSE),"n.v.t.")</f>
        <v>Regioprogramma's</v>
      </c>
      <c r="AP2738" s="16" t="str">
        <f>IFERROR(VLOOKUP($P2738,'Kredieten productgroepen functi'!$C:$M,8,FALSE),"n.v.t.")</f>
        <v>71</v>
      </c>
      <c r="AQ2738" s="16" t="str">
        <f>IFERROR(VLOOKUP($P2738,'Kredieten productgroepen functi'!$C:$M,9,FALSE),"n.v.t.")</f>
        <v>Bevordering economische activiteiten</v>
      </c>
      <c r="AR2738" s="16" t="str">
        <f>IFERROR(VLOOKUP($P2738,'Kredieten productgroepen functi'!$C:$M,10,FALSE),"n.v.t.")</f>
        <v>7</v>
      </c>
      <c r="AS2738" s="16" t="str">
        <f>IFERROR(VLOOKUP($P2738,'Kredieten productgroepen functi'!$C:$M,11,FALSE),"n.v.t.")</f>
        <v>Economische en agrarische zaken</v>
      </c>
      <c r="AT2738" s="16" t="str">
        <f t="shared" si="131"/>
        <v>Lasten</v>
      </c>
      <c r="AU2738" s="16" t="str">
        <f>IFERROR(VLOOKUP($R2738,Kostensoorten!$C:$J,7,FALSE),"n.v.t.")</f>
        <v>4.0.3</v>
      </c>
      <c r="AV2738" s="16" t="str">
        <f>IFERROR(VLOOKUP($R2738,Kostensoorten!$C:$J,8,FALSE),"n.v.t.")</f>
        <v>Overige inkomensoverdrachten</v>
      </c>
    </row>
    <row r="2739" spans="6:48">
      <c r="F2739" s="2" t="s">
        <v>10009</v>
      </c>
      <c r="G2739" s="2" t="s">
        <v>39</v>
      </c>
      <c r="H2739" s="2" t="s">
        <v>39</v>
      </c>
      <c r="I2739" s="18">
        <v>0</v>
      </c>
      <c r="P2739" s="16" t="str">
        <f t="shared" si="129"/>
        <v>671233</v>
      </c>
      <c r="Q2739" s="16" t="str">
        <f>IFERROR(VLOOKUP($P2739,'Kredieten productgroepen functi'!$C:$M,2,FALSE),"n.v.t.")</f>
        <v>Decentralisatie ZZL/REP-middelen</v>
      </c>
      <c r="R2739" s="16" t="str">
        <f t="shared" si="130"/>
        <v>840130</v>
      </c>
      <c r="S2739" s="16" t="str">
        <f>IFERROR(VLOOKUP($R2739,Kostensoorten!$C:$J,2,FALSE),"n.v.t.")</f>
        <v>Inkomensoverdracht gemeenten</v>
      </c>
      <c r="T2739" s="16" t="s">
        <v>39</v>
      </c>
      <c r="U2739" s="16" t="s">
        <v>39</v>
      </c>
      <c r="V2739" s="16" t="s">
        <v>39</v>
      </c>
      <c r="W2739" s="16" t="s">
        <v>39</v>
      </c>
      <c r="X2739" s="16" t="s">
        <v>39</v>
      </c>
      <c r="Y2739" s="16" t="s">
        <v>39</v>
      </c>
      <c r="Z2739" s="16" t="s">
        <v>39</v>
      </c>
      <c r="AA2739" s="16" t="s">
        <v>39</v>
      </c>
      <c r="AB2739" s="16" t="s">
        <v>39</v>
      </c>
      <c r="AC2739" s="16" t="s">
        <v>39</v>
      </c>
      <c r="AD2739" s="16" t="s">
        <v>39</v>
      </c>
      <c r="AE2739" s="16" t="s">
        <v>39</v>
      </c>
      <c r="AF2739" s="16" t="s">
        <v>39</v>
      </c>
      <c r="AG2739" s="16" t="s">
        <v>39</v>
      </c>
      <c r="AH2739" s="16" t="s">
        <v>39</v>
      </c>
      <c r="AI2739" s="16" t="s">
        <v>39</v>
      </c>
      <c r="AJ2739" s="16" t="s">
        <v>39</v>
      </c>
      <c r="AL2739" s="16" t="s">
        <v>39</v>
      </c>
      <c r="AM2739" s="16" t="s">
        <v>39</v>
      </c>
      <c r="AN2739" s="16" t="str">
        <f>IFERROR(VLOOKUP($P2739,'Kredieten productgroepen functi'!$C:$M,6,FALSE),"n.v.t.")</f>
        <v>7106</v>
      </c>
      <c r="AO2739" s="16" t="str">
        <f>IFERROR(VLOOKUP($P2739,'Kredieten productgroepen functi'!$C:$M,7,FALSE),"n.v.t.")</f>
        <v>Regioprogramma's</v>
      </c>
      <c r="AP2739" s="16" t="str">
        <f>IFERROR(VLOOKUP($P2739,'Kredieten productgroepen functi'!$C:$M,8,FALSE),"n.v.t.")</f>
        <v>71</v>
      </c>
      <c r="AQ2739" s="16" t="str">
        <f>IFERROR(VLOOKUP($P2739,'Kredieten productgroepen functi'!$C:$M,9,FALSE),"n.v.t.")</f>
        <v>Bevordering economische activiteiten</v>
      </c>
      <c r="AR2739" s="16" t="str">
        <f>IFERROR(VLOOKUP($P2739,'Kredieten productgroepen functi'!$C:$M,10,FALSE),"n.v.t.")</f>
        <v>7</v>
      </c>
      <c r="AS2739" s="16" t="str">
        <f>IFERROR(VLOOKUP($P2739,'Kredieten productgroepen functi'!$C:$M,11,FALSE),"n.v.t.")</f>
        <v>Economische en agrarische zaken</v>
      </c>
      <c r="AT2739" s="16" t="str">
        <f t="shared" si="131"/>
        <v>Baten</v>
      </c>
      <c r="AU2739" s="16" t="str">
        <f>IFERROR(VLOOKUP($R2739,Kostensoorten!$C:$J,7,FALSE),"n.v.t.")</f>
        <v>4.0.1</v>
      </c>
      <c r="AV2739" s="16" t="str">
        <f>IFERROR(VLOOKUP($R2739,Kostensoorten!$C:$J,8,FALSE),"n.v.t.")</f>
        <v>Inkomensoverdrachten van overh</v>
      </c>
    </row>
    <row r="2740" spans="6:48">
      <c r="F2740" s="2" t="s">
        <v>10010</v>
      </c>
      <c r="G2740" s="2" t="s">
        <v>39</v>
      </c>
      <c r="H2740" s="2" t="s">
        <v>39</v>
      </c>
      <c r="I2740" s="18">
        <v>-6000</v>
      </c>
      <c r="P2740" s="16" t="str">
        <f t="shared" si="129"/>
        <v>671234</v>
      </c>
      <c r="Q2740" s="16" t="str">
        <f>IFERROR(VLOOKUP($P2740,'Kredieten productgroepen functi'!$C:$M,2,FALSE),"n.v.t.")</f>
        <v>Dekking AKP inzet RSP/REP</v>
      </c>
      <c r="R2740" s="16" t="str">
        <f t="shared" si="130"/>
        <v>823010</v>
      </c>
      <c r="S2740" s="16" t="str">
        <f>IFERROR(VLOOKUP($R2740,Kostensoorten!$C:$J,2,FALSE),"n.v.t.")</f>
        <v>Vergoeding verrichte werkzaamheden</v>
      </c>
      <c r="T2740" s="16" t="s">
        <v>39</v>
      </c>
      <c r="U2740" s="16" t="s">
        <v>39</v>
      </c>
      <c r="V2740" s="16" t="s">
        <v>39</v>
      </c>
      <c r="W2740" s="16" t="s">
        <v>39</v>
      </c>
      <c r="X2740" s="16" t="s">
        <v>39</v>
      </c>
      <c r="Y2740" s="16" t="s">
        <v>39</v>
      </c>
      <c r="Z2740" s="16" t="s">
        <v>39</v>
      </c>
      <c r="AA2740" s="16" t="s">
        <v>39</v>
      </c>
      <c r="AB2740" s="16" t="s">
        <v>39</v>
      </c>
      <c r="AC2740" s="16" t="s">
        <v>39</v>
      </c>
      <c r="AD2740" s="16" t="s">
        <v>39</v>
      </c>
      <c r="AE2740" s="16" t="s">
        <v>39</v>
      </c>
      <c r="AF2740" s="16" t="s">
        <v>39</v>
      </c>
      <c r="AG2740" s="16" t="s">
        <v>39</v>
      </c>
      <c r="AH2740" s="16" t="s">
        <v>39</v>
      </c>
      <c r="AI2740" s="16" t="s">
        <v>39</v>
      </c>
      <c r="AJ2740" s="16" t="s">
        <v>39</v>
      </c>
      <c r="AL2740" s="16" t="s">
        <v>39</v>
      </c>
      <c r="AM2740" s="16" t="s">
        <v>39</v>
      </c>
      <c r="AN2740" s="16" t="str">
        <f>IFERROR(VLOOKUP($P2740,'Kredieten productgroepen functi'!$C:$M,6,FALSE),"n.v.t.")</f>
        <v>7106</v>
      </c>
      <c r="AO2740" s="16" t="str">
        <f>IFERROR(VLOOKUP($P2740,'Kredieten productgroepen functi'!$C:$M,7,FALSE),"n.v.t.")</f>
        <v>Regioprogramma's</v>
      </c>
      <c r="AP2740" s="16" t="str">
        <f>IFERROR(VLOOKUP($P2740,'Kredieten productgroepen functi'!$C:$M,8,FALSE),"n.v.t.")</f>
        <v>71</v>
      </c>
      <c r="AQ2740" s="16" t="str">
        <f>IFERROR(VLOOKUP($P2740,'Kredieten productgroepen functi'!$C:$M,9,FALSE),"n.v.t.")</f>
        <v>Bevordering economische activiteiten</v>
      </c>
      <c r="AR2740" s="16" t="str">
        <f>IFERROR(VLOOKUP($P2740,'Kredieten productgroepen functi'!$C:$M,10,FALSE),"n.v.t.")</f>
        <v>7</v>
      </c>
      <c r="AS2740" s="16" t="str">
        <f>IFERROR(VLOOKUP($P2740,'Kredieten productgroepen functi'!$C:$M,11,FALSE),"n.v.t.")</f>
        <v>Economische en agrarische zaken</v>
      </c>
      <c r="AT2740" s="16" t="str">
        <f t="shared" si="131"/>
        <v>Baten</v>
      </c>
      <c r="AU2740" s="16" t="str">
        <f>IFERROR(VLOOKUP($R2740,Kostensoorten!$C:$J,7,FALSE),"n.v.t.")</f>
        <v>2.3</v>
      </c>
      <c r="AV2740" s="16" t="str">
        <f>IFERROR(VLOOKUP($R2740,Kostensoorten!$C:$J,8,FALSE),"n.v.t.")</f>
        <v>Overige goederen en diensten</v>
      </c>
    </row>
    <row r="2741" spans="6:48">
      <c r="F2741" s="2" t="s">
        <v>7702</v>
      </c>
      <c r="G2741" s="2" t="s">
        <v>39</v>
      </c>
      <c r="H2741" s="2" t="s">
        <v>39</v>
      </c>
      <c r="I2741" s="18">
        <v>-26404.48</v>
      </c>
      <c r="P2741" s="16" t="str">
        <f t="shared" si="129"/>
        <v>671234</v>
      </c>
      <c r="Q2741" s="16" t="str">
        <f>IFERROR(VLOOKUP($P2741,'Kredieten productgroepen functi'!$C:$M,2,FALSE),"n.v.t.")</f>
        <v>Dekking AKP inzet RSP/REP</v>
      </c>
      <c r="R2741" s="16" t="str">
        <f t="shared" si="130"/>
        <v>860501</v>
      </c>
      <c r="S2741" s="16" t="str">
        <f>IFERROR(VLOOKUP($R2741,Kostensoorten!$C:$J,2,FALSE),"n.v.t.")</f>
        <v>overige administratieve boekingen</v>
      </c>
      <c r="T2741" s="16" t="s">
        <v>39</v>
      </c>
      <c r="U2741" s="16" t="s">
        <v>39</v>
      </c>
      <c r="V2741" s="16" t="s">
        <v>39</v>
      </c>
      <c r="W2741" s="16" t="s">
        <v>39</v>
      </c>
      <c r="X2741" s="16" t="s">
        <v>39</v>
      </c>
      <c r="Y2741" s="16" t="s">
        <v>39</v>
      </c>
      <c r="Z2741" s="16" t="s">
        <v>39</v>
      </c>
      <c r="AA2741" s="16" t="s">
        <v>39</v>
      </c>
      <c r="AB2741" s="16" t="s">
        <v>39</v>
      </c>
      <c r="AC2741" s="16" t="s">
        <v>39</v>
      </c>
      <c r="AD2741" s="16" t="s">
        <v>39</v>
      </c>
      <c r="AE2741" s="16" t="s">
        <v>39</v>
      </c>
      <c r="AF2741" s="16" t="s">
        <v>39</v>
      </c>
      <c r="AG2741" s="16" t="s">
        <v>39</v>
      </c>
      <c r="AH2741" s="16" t="s">
        <v>39</v>
      </c>
      <c r="AI2741" s="16" t="s">
        <v>39</v>
      </c>
      <c r="AJ2741" s="16" t="s">
        <v>39</v>
      </c>
      <c r="AL2741" s="16" t="s">
        <v>39</v>
      </c>
      <c r="AM2741" s="16" t="s">
        <v>39</v>
      </c>
      <c r="AN2741" s="16" t="str">
        <f>IFERROR(VLOOKUP($P2741,'Kredieten productgroepen functi'!$C:$M,6,FALSE),"n.v.t.")</f>
        <v>7106</v>
      </c>
      <c r="AO2741" s="16" t="str">
        <f>IFERROR(VLOOKUP($P2741,'Kredieten productgroepen functi'!$C:$M,7,FALSE),"n.v.t.")</f>
        <v>Regioprogramma's</v>
      </c>
      <c r="AP2741" s="16" t="str">
        <f>IFERROR(VLOOKUP($P2741,'Kredieten productgroepen functi'!$C:$M,8,FALSE),"n.v.t.")</f>
        <v>71</v>
      </c>
      <c r="AQ2741" s="16" t="str">
        <f>IFERROR(VLOOKUP($P2741,'Kredieten productgroepen functi'!$C:$M,9,FALSE),"n.v.t.")</f>
        <v>Bevordering economische activiteiten</v>
      </c>
      <c r="AR2741" s="16" t="str">
        <f>IFERROR(VLOOKUP($P2741,'Kredieten productgroepen functi'!$C:$M,10,FALSE),"n.v.t.")</f>
        <v>7</v>
      </c>
      <c r="AS2741" s="16" t="str">
        <f>IFERROR(VLOOKUP($P2741,'Kredieten productgroepen functi'!$C:$M,11,FALSE),"n.v.t.")</f>
        <v>Economische en agrarische zaken</v>
      </c>
      <c r="AT2741" s="16" t="str">
        <f t="shared" si="131"/>
        <v>Baten</v>
      </c>
      <c r="AU2741" s="16" t="str">
        <f>IFERROR(VLOOKUP($R2741,Kostensoorten!$C:$J,7,FALSE),"n.v.t.")</f>
        <v>6.9</v>
      </c>
      <c r="AV2741" s="16" t="str">
        <f>IFERROR(VLOOKUP($R2741,Kostensoorten!$C:$J,8,FALSE),"n.v.t.")</f>
        <v>Overige administratieve boekinge</v>
      </c>
    </row>
    <row r="2742" spans="6:48">
      <c r="F2742" s="2" t="s">
        <v>8339</v>
      </c>
      <c r="G2742" s="2" t="s">
        <v>39</v>
      </c>
      <c r="H2742" s="2" t="s">
        <v>39</v>
      </c>
      <c r="I2742" s="18">
        <v>54</v>
      </c>
      <c r="P2742" s="16" t="str">
        <f t="shared" si="129"/>
        <v>671235</v>
      </c>
      <c r="Q2742" s="16" t="str">
        <f>IFERROR(VLOOKUP($P2742,'Kredieten productgroepen functi'!$C:$M,2,FALSE),"n.v.t.")</f>
        <v>RIG</v>
      </c>
      <c r="R2742" s="16" t="str">
        <f t="shared" si="130"/>
        <v>423022</v>
      </c>
      <c r="S2742" s="16" t="str">
        <f>IFERROR(VLOOKUP($R2742,Kostensoorten!$C:$J,2,FALSE),"n.v.t.")</f>
        <v>Telecom gesprekskosten vast</v>
      </c>
      <c r="T2742" s="16" t="s">
        <v>39</v>
      </c>
      <c r="U2742" s="16" t="s">
        <v>39</v>
      </c>
      <c r="V2742" s="16" t="s">
        <v>39</v>
      </c>
      <c r="W2742" s="16" t="s">
        <v>39</v>
      </c>
      <c r="X2742" s="16" t="s">
        <v>39</v>
      </c>
      <c r="Y2742" s="16" t="s">
        <v>39</v>
      </c>
      <c r="Z2742" s="16" t="s">
        <v>39</v>
      </c>
      <c r="AA2742" s="16" t="s">
        <v>39</v>
      </c>
      <c r="AB2742" s="16" t="s">
        <v>39</v>
      </c>
      <c r="AC2742" s="16" t="s">
        <v>39</v>
      </c>
      <c r="AD2742" s="16" t="s">
        <v>39</v>
      </c>
      <c r="AE2742" s="16" t="s">
        <v>39</v>
      </c>
      <c r="AF2742" s="16" t="s">
        <v>39</v>
      </c>
      <c r="AG2742" s="16" t="s">
        <v>39</v>
      </c>
      <c r="AH2742" s="16" t="s">
        <v>39</v>
      </c>
      <c r="AI2742" s="16" t="s">
        <v>39</v>
      </c>
      <c r="AJ2742" s="16" t="s">
        <v>39</v>
      </c>
      <c r="AL2742" s="16" t="s">
        <v>39</v>
      </c>
      <c r="AM2742" s="16" t="s">
        <v>39</v>
      </c>
      <c r="AN2742" s="16" t="str">
        <f>IFERROR(VLOOKUP($P2742,'Kredieten productgroepen functi'!$C:$M,6,FALSE),"n.v.t.")</f>
        <v>7106</v>
      </c>
      <c r="AO2742" s="16" t="str">
        <f>IFERROR(VLOOKUP($P2742,'Kredieten productgroepen functi'!$C:$M,7,FALSE),"n.v.t.")</f>
        <v>Regioprogramma's</v>
      </c>
      <c r="AP2742" s="16" t="str">
        <f>IFERROR(VLOOKUP($P2742,'Kredieten productgroepen functi'!$C:$M,8,FALSE),"n.v.t.")</f>
        <v>71</v>
      </c>
      <c r="AQ2742" s="16" t="str">
        <f>IFERROR(VLOOKUP($P2742,'Kredieten productgroepen functi'!$C:$M,9,FALSE),"n.v.t.")</f>
        <v>Bevordering economische activiteiten</v>
      </c>
      <c r="AR2742" s="16" t="str">
        <f>IFERROR(VLOOKUP($P2742,'Kredieten productgroepen functi'!$C:$M,10,FALSE),"n.v.t.")</f>
        <v>7</v>
      </c>
      <c r="AS2742" s="16" t="str">
        <f>IFERROR(VLOOKUP($P2742,'Kredieten productgroepen functi'!$C:$M,11,FALSE),"n.v.t.")</f>
        <v>Economische en agrarische zaken</v>
      </c>
      <c r="AT2742" s="16" t="str">
        <f t="shared" si="131"/>
        <v>Lasten</v>
      </c>
      <c r="AU2742" s="16" t="str">
        <f>IFERROR(VLOOKUP($R2742,Kostensoorten!$C:$J,7,FALSE),"n.v.t.")</f>
        <v>2.3.1</v>
      </c>
      <c r="AV2742" s="16" t="str">
        <f>IFERROR(VLOOKUP($R2742,Kostensoorten!$C:$J,8,FALSE),"n.v.t.")</f>
        <v>Aankopen niet duurzame goedere</v>
      </c>
    </row>
    <row r="2743" spans="6:48">
      <c r="F2743" s="2" t="s">
        <v>8340</v>
      </c>
      <c r="G2743" s="2" t="s">
        <v>39</v>
      </c>
      <c r="H2743" s="2" t="s">
        <v>39</v>
      </c>
      <c r="I2743" s="18">
        <v>195</v>
      </c>
      <c r="P2743" s="16" t="str">
        <f t="shared" si="129"/>
        <v>671235</v>
      </c>
      <c r="Q2743" s="16" t="str">
        <f>IFERROR(VLOOKUP($P2743,'Kredieten productgroepen functi'!$C:$M,2,FALSE),"n.v.t.")</f>
        <v>RIG</v>
      </c>
      <c r="R2743" s="16" t="str">
        <f t="shared" si="130"/>
        <v>423070</v>
      </c>
      <c r="S2743" s="16" t="str">
        <f>IFERROR(VLOOKUP($R2743,Kostensoorten!$C:$J,2,FALSE),"n.v.t.")</f>
        <v>Huren</v>
      </c>
      <c r="T2743" s="16" t="s">
        <v>39</v>
      </c>
      <c r="U2743" s="16" t="s">
        <v>39</v>
      </c>
      <c r="V2743" s="16" t="s">
        <v>39</v>
      </c>
      <c r="W2743" s="16" t="s">
        <v>39</v>
      </c>
      <c r="X2743" s="16" t="s">
        <v>39</v>
      </c>
      <c r="Y2743" s="16" t="s">
        <v>39</v>
      </c>
      <c r="Z2743" s="16" t="s">
        <v>39</v>
      </c>
      <c r="AA2743" s="16" t="s">
        <v>39</v>
      </c>
      <c r="AB2743" s="16" t="s">
        <v>39</v>
      </c>
      <c r="AC2743" s="16" t="s">
        <v>39</v>
      </c>
      <c r="AD2743" s="16" t="s">
        <v>39</v>
      </c>
      <c r="AE2743" s="16" t="s">
        <v>39</v>
      </c>
      <c r="AF2743" s="16" t="s">
        <v>39</v>
      </c>
      <c r="AG2743" s="16" t="s">
        <v>39</v>
      </c>
      <c r="AH2743" s="16" t="s">
        <v>39</v>
      </c>
      <c r="AI2743" s="16" t="s">
        <v>39</v>
      </c>
      <c r="AJ2743" s="16" t="s">
        <v>39</v>
      </c>
      <c r="AL2743" s="16" t="s">
        <v>39</v>
      </c>
      <c r="AM2743" s="16" t="s">
        <v>39</v>
      </c>
      <c r="AN2743" s="16" t="str">
        <f>IFERROR(VLOOKUP($P2743,'Kredieten productgroepen functi'!$C:$M,6,FALSE),"n.v.t.")</f>
        <v>7106</v>
      </c>
      <c r="AO2743" s="16" t="str">
        <f>IFERROR(VLOOKUP($P2743,'Kredieten productgroepen functi'!$C:$M,7,FALSE),"n.v.t.")</f>
        <v>Regioprogramma's</v>
      </c>
      <c r="AP2743" s="16" t="str">
        <f>IFERROR(VLOOKUP($P2743,'Kredieten productgroepen functi'!$C:$M,8,FALSE),"n.v.t.")</f>
        <v>71</v>
      </c>
      <c r="AQ2743" s="16" t="str">
        <f>IFERROR(VLOOKUP($P2743,'Kredieten productgroepen functi'!$C:$M,9,FALSE),"n.v.t.")</f>
        <v>Bevordering economische activiteiten</v>
      </c>
      <c r="AR2743" s="16" t="str">
        <f>IFERROR(VLOOKUP($P2743,'Kredieten productgroepen functi'!$C:$M,10,FALSE),"n.v.t.")</f>
        <v>7</v>
      </c>
      <c r="AS2743" s="16" t="str">
        <f>IFERROR(VLOOKUP($P2743,'Kredieten productgroepen functi'!$C:$M,11,FALSE),"n.v.t.")</f>
        <v>Economische en agrarische zaken</v>
      </c>
      <c r="AT2743" s="16" t="str">
        <f t="shared" si="131"/>
        <v>Lasten</v>
      </c>
      <c r="AU2743" s="16" t="str">
        <f>IFERROR(VLOOKUP($R2743,Kostensoorten!$C:$J,7,FALSE),"n.v.t.")</f>
        <v>2.3.1</v>
      </c>
      <c r="AV2743" s="16" t="str">
        <f>IFERROR(VLOOKUP($R2743,Kostensoorten!$C:$J,8,FALSE),"n.v.t.")</f>
        <v>Aankopen niet duurzame goedere</v>
      </c>
    </row>
    <row r="2744" spans="6:48">
      <c r="F2744" s="2" t="s">
        <v>10011</v>
      </c>
      <c r="G2744" s="2" t="s">
        <v>39</v>
      </c>
      <c r="H2744" s="2" t="s">
        <v>39</v>
      </c>
      <c r="I2744" s="18">
        <v>200.7</v>
      </c>
      <c r="P2744" s="16" t="str">
        <f t="shared" si="129"/>
        <v>671235</v>
      </c>
      <c r="Q2744" s="16" t="str">
        <f>IFERROR(VLOOKUP($P2744,'Kredieten productgroepen functi'!$C:$M,2,FALSE),"n.v.t.")</f>
        <v>RIG</v>
      </c>
      <c r="R2744" s="16" t="str">
        <f t="shared" si="130"/>
        <v>423111</v>
      </c>
      <c r="S2744" s="16" t="str">
        <f>IFERROR(VLOOKUP($R2744,Kostensoorten!$C:$J,2,FALSE),"n.v.t.")</f>
        <v>Overige specifieke gebruiksgoederen</v>
      </c>
      <c r="T2744" s="16" t="s">
        <v>39</v>
      </c>
      <c r="U2744" s="16" t="s">
        <v>39</v>
      </c>
      <c r="V2744" s="16" t="s">
        <v>39</v>
      </c>
      <c r="W2744" s="16" t="s">
        <v>39</v>
      </c>
      <c r="X2744" s="16" t="s">
        <v>39</v>
      </c>
      <c r="Y2744" s="16" t="s">
        <v>39</v>
      </c>
      <c r="Z2744" s="16" t="s">
        <v>39</v>
      </c>
      <c r="AA2744" s="16" t="s">
        <v>39</v>
      </c>
      <c r="AB2744" s="16" t="s">
        <v>39</v>
      </c>
      <c r="AC2744" s="16" t="s">
        <v>39</v>
      </c>
      <c r="AD2744" s="16" t="s">
        <v>39</v>
      </c>
      <c r="AE2744" s="16" t="s">
        <v>39</v>
      </c>
      <c r="AF2744" s="16" t="s">
        <v>39</v>
      </c>
      <c r="AG2744" s="16" t="s">
        <v>39</v>
      </c>
      <c r="AH2744" s="16" t="s">
        <v>39</v>
      </c>
      <c r="AI2744" s="16" t="s">
        <v>39</v>
      </c>
      <c r="AJ2744" s="16" t="s">
        <v>39</v>
      </c>
      <c r="AL2744" s="16" t="s">
        <v>39</v>
      </c>
      <c r="AM2744" s="16" t="s">
        <v>39</v>
      </c>
      <c r="AN2744" s="16" t="str">
        <f>IFERROR(VLOOKUP($P2744,'Kredieten productgroepen functi'!$C:$M,6,FALSE),"n.v.t.")</f>
        <v>7106</v>
      </c>
      <c r="AO2744" s="16" t="str">
        <f>IFERROR(VLOOKUP($P2744,'Kredieten productgroepen functi'!$C:$M,7,FALSE),"n.v.t.")</f>
        <v>Regioprogramma's</v>
      </c>
      <c r="AP2744" s="16" t="str">
        <f>IFERROR(VLOOKUP($P2744,'Kredieten productgroepen functi'!$C:$M,8,FALSE),"n.v.t.")</f>
        <v>71</v>
      </c>
      <c r="AQ2744" s="16" t="str">
        <f>IFERROR(VLOOKUP($P2744,'Kredieten productgroepen functi'!$C:$M,9,FALSE),"n.v.t.")</f>
        <v>Bevordering economische activiteiten</v>
      </c>
      <c r="AR2744" s="16" t="str">
        <f>IFERROR(VLOOKUP($P2744,'Kredieten productgroepen functi'!$C:$M,10,FALSE),"n.v.t.")</f>
        <v>7</v>
      </c>
      <c r="AS2744" s="16" t="str">
        <f>IFERROR(VLOOKUP($P2744,'Kredieten productgroepen functi'!$C:$M,11,FALSE),"n.v.t.")</f>
        <v>Economische en agrarische zaken</v>
      </c>
      <c r="AT2744" s="16" t="str">
        <f t="shared" si="131"/>
        <v>Lasten</v>
      </c>
      <c r="AU2744" s="16" t="str">
        <f>IFERROR(VLOOKUP($R2744,Kostensoorten!$C:$J,7,FALSE),"n.v.t.")</f>
        <v>2.3.1</v>
      </c>
      <c r="AV2744" s="16" t="str">
        <f>IFERROR(VLOOKUP($R2744,Kostensoorten!$C:$J,8,FALSE),"n.v.t.")</f>
        <v>Aankopen niet duurzame goedere</v>
      </c>
    </row>
    <row r="2745" spans="6:48">
      <c r="F2745" s="2" t="s">
        <v>6830</v>
      </c>
      <c r="G2745" s="2" t="s">
        <v>39</v>
      </c>
      <c r="H2745" s="2" t="s">
        <v>39</v>
      </c>
      <c r="I2745" s="18">
        <v>43243.57</v>
      </c>
      <c r="P2745" s="16" t="str">
        <f t="shared" si="129"/>
        <v>671235</v>
      </c>
      <c r="Q2745" s="16" t="str">
        <f>IFERROR(VLOOKUP($P2745,'Kredieten productgroepen functi'!$C:$M,2,FALSE),"n.v.t.")</f>
        <v>RIG</v>
      </c>
      <c r="R2745" s="16" t="str">
        <f t="shared" si="130"/>
        <v>423132</v>
      </c>
      <c r="S2745" s="16" t="str">
        <f>IFERROR(VLOOKUP($R2745,Kostensoorten!$C:$J,2,FALSE),"n.v.t.")</f>
        <v>Adviesdiensten door derden</v>
      </c>
      <c r="T2745" s="16" t="s">
        <v>39</v>
      </c>
      <c r="U2745" s="16" t="s">
        <v>39</v>
      </c>
      <c r="V2745" s="16" t="s">
        <v>39</v>
      </c>
      <c r="W2745" s="16" t="s">
        <v>39</v>
      </c>
      <c r="X2745" s="16" t="s">
        <v>39</v>
      </c>
      <c r="Y2745" s="16" t="s">
        <v>39</v>
      </c>
      <c r="Z2745" s="16" t="s">
        <v>39</v>
      </c>
      <c r="AA2745" s="16" t="s">
        <v>39</v>
      </c>
      <c r="AB2745" s="16" t="s">
        <v>39</v>
      </c>
      <c r="AC2745" s="16" t="s">
        <v>39</v>
      </c>
      <c r="AD2745" s="16" t="s">
        <v>39</v>
      </c>
      <c r="AE2745" s="16" t="s">
        <v>39</v>
      </c>
      <c r="AF2745" s="16" t="s">
        <v>39</v>
      </c>
      <c r="AG2745" s="16" t="s">
        <v>39</v>
      </c>
      <c r="AH2745" s="16" t="s">
        <v>39</v>
      </c>
      <c r="AI2745" s="16" t="s">
        <v>39</v>
      </c>
      <c r="AJ2745" s="16" t="s">
        <v>39</v>
      </c>
      <c r="AL2745" s="16" t="s">
        <v>39</v>
      </c>
      <c r="AM2745" s="16" t="s">
        <v>39</v>
      </c>
      <c r="AN2745" s="16" t="str">
        <f>IFERROR(VLOOKUP($P2745,'Kredieten productgroepen functi'!$C:$M,6,FALSE),"n.v.t.")</f>
        <v>7106</v>
      </c>
      <c r="AO2745" s="16" t="str">
        <f>IFERROR(VLOOKUP($P2745,'Kredieten productgroepen functi'!$C:$M,7,FALSE),"n.v.t.")</f>
        <v>Regioprogramma's</v>
      </c>
      <c r="AP2745" s="16" t="str">
        <f>IFERROR(VLOOKUP($P2745,'Kredieten productgroepen functi'!$C:$M,8,FALSE),"n.v.t.")</f>
        <v>71</v>
      </c>
      <c r="AQ2745" s="16" t="str">
        <f>IFERROR(VLOOKUP($P2745,'Kredieten productgroepen functi'!$C:$M,9,FALSE),"n.v.t.")</f>
        <v>Bevordering economische activiteiten</v>
      </c>
      <c r="AR2745" s="16" t="str">
        <f>IFERROR(VLOOKUP($P2745,'Kredieten productgroepen functi'!$C:$M,10,FALSE),"n.v.t.")</f>
        <v>7</v>
      </c>
      <c r="AS2745" s="16" t="str">
        <f>IFERROR(VLOOKUP($P2745,'Kredieten productgroepen functi'!$C:$M,11,FALSE),"n.v.t.")</f>
        <v>Economische en agrarische zaken</v>
      </c>
      <c r="AT2745" s="16" t="str">
        <f t="shared" si="131"/>
        <v>Lasten</v>
      </c>
      <c r="AU2745" s="16" t="str">
        <f>IFERROR(VLOOKUP($R2745,Kostensoorten!$C:$J,7,FALSE),"n.v.t.")</f>
        <v>2.3.1</v>
      </c>
      <c r="AV2745" s="16" t="str">
        <f>IFERROR(VLOOKUP($R2745,Kostensoorten!$C:$J,8,FALSE),"n.v.t.")</f>
        <v>Aankopen niet duurzame goedere</v>
      </c>
    </row>
    <row r="2746" spans="6:48">
      <c r="F2746" s="2" t="s">
        <v>7703</v>
      </c>
      <c r="G2746" s="2" t="s">
        <v>39</v>
      </c>
      <c r="H2746" s="2" t="s">
        <v>39</v>
      </c>
      <c r="I2746" s="18">
        <v>22392.09</v>
      </c>
      <c r="P2746" s="16" t="str">
        <f t="shared" si="129"/>
        <v>671235</v>
      </c>
      <c r="Q2746" s="16" t="str">
        <f>IFERROR(VLOOKUP($P2746,'Kredieten productgroepen functi'!$C:$M,2,FALSE),"n.v.t.")</f>
        <v>RIG</v>
      </c>
      <c r="R2746" s="16" t="str">
        <f t="shared" si="130"/>
        <v>423139</v>
      </c>
      <c r="S2746" s="16" t="str">
        <f>IFERROR(VLOOKUP($R2746,Kostensoorten!$C:$J,2,FALSE),"n.v.t.")</f>
        <v>Overige diensten van derden</v>
      </c>
      <c r="T2746" s="16" t="s">
        <v>39</v>
      </c>
      <c r="U2746" s="16" t="s">
        <v>39</v>
      </c>
      <c r="V2746" s="16" t="s">
        <v>39</v>
      </c>
      <c r="W2746" s="16" t="s">
        <v>39</v>
      </c>
      <c r="X2746" s="16" t="s">
        <v>39</v>
      </c>
      <c r="Y2746" s="16" t="s">
        <v>39</v>
      </c>
      <c r="Z2746" s="16" t="s">
        <v>39</v>
      </c>
      <c r="AA2746" s="16" t="s">
        <v>39</v>
      </c>
      <c r="AB2746" s="16" t="s">
        <v>39</v>
      </c>
      <c r="AC2746" s="16" t="s">
        <v>39</v>
      </c>
      <c r="AD2746" s="16" t="s">
        <v>39</v>
      </c>
      <c r="AE2746" s="16" t="s">
        <v>39</v>
      </c>
      <c r="AF2746" s="16" t="s">
        <v>39</v>
      </c>
      <c r="AG2746" s="16" t="s">
        <v>39</v>
      </c>
      <c r="AH2746" s="16" t="s">
        <v>39</v>
      </c>
      <c r="AI2746" s="16" t="s">
        <v>39</v>
      </c>
      <c r="AJ2746" s="16" t="s">
        <v>39</v>
      </c>
      <c r="AL2746" s="16" t="s">
        <v>39</v>
      </c>
      <c r="AM2746" s="16" t="s">
        <v>39</v>
      </c>
      <c r="AN2746" s="16" t="str">
        <f>IFERROR(VLOOKUP($P2746,'Kredieten productgroepen functi'!$C:$M,6,FALSE),"n.v.t.")</f>
        <v>7106</v>
      </c>
      <c r="AO2746" s="16" t="str">
        <f>IFERROR(VLOOKUP($P2746,'Kredieten productgroepen functi'!$C:$M,7,FALSE),"n.v.t.")</f>
        <v>Regioprogramma's</v>
      </c>
      <c r="AP2746" s="16" t="str">
        <f>IFERROR(VLOOKUP($P2746,'Kredieten productgroepen functi'!$C:$M,8,FALSE),"n.v.t.")</f>
        <v>71</v>
      </c>
      <c r="AQ2746" s="16" t="str">
        <f>IFERROR(VLOOKUP($P2746,'Kredieten productgroepen functi'!$C:$M,9,FALSE),"n.v.t.")</f>
        <v>Bevordering economische activiteiten</v>
      </c>
      <c r="AR2746" s="16" t="str">
        <f>IFERROR(VLOOKUP($P2746,'Kredieten productgroepen functi'!$C:$M,10,FALSE),"n.v.t.")</f>
        <v>7</v>
      </c>
      <c r="AS2746" s="16" t="str">
        <f>IFERROR(VLOOKUP($P2746,'Kredieten productgroepen functi'!$C:$M,11,FALSE),"n.v.t.")</f>
        <v>Economische en agrarische zaken</v>
      </c>
      <c r="AT2746" s="16" t="str">
        <f t="shared" si="131"/>
        <v>Lasten</v>
      </c>
      <c r="AU2746" s="16" t="str">
        <f>IFERROR(VLOOKUP($R2746,Kostensoorten!$C:$J,7,FALSE),"n.v.t.")</f>
        <v>2.3.1</v>
      </c>
      <c r="AV2746" s="16" t="str">
        <f>IFERROR(VLOOKUP($R2746,Kostensoorten!$C:$J,8,FALSE),"n.v.t.")</f>
        <v>Aankopen niet duurzame goedere</v>
      </c>
    </row>
    <row r="2747" spans="6:48">
      <c r="F2747" s="2" t="s">
        <v>8341</v>
      </c>
      <c r="G2747" s="2" t="s">
        <v>39</v>
      </c>
      <c r="H2747" s="2" t="s">
        <v>39</v>
      </c>
      <c r="I2747" s="18">
        <v>34.43</v>
      </c>
      <c r="P2747" s="16" t="str">
        <f t="shared" si="129"/>
        <v>671235</v>
      </c>
      <c r="Q2747" s="16" t="str">
        <f>IFERROR(VLOOKUP($P2747,'Kredieten productgroepen functi'!$C:$M,2,FALSE),"n.v.t.")</f>
        <v>RIG</v>
      </c>
      <c r="R2747" s="16" t="str">
        <f t="shared" si="130"/>
        <v>423170</v>
      </c>
      <c r="S2747" s="16" t="str">
        <f>IFERROR(VLOOKUP($R2747,Kostensoorten!$C:$J,2,FALSE),"n.v.t.")</f>
        <v>Werklunch/diner zakelijke relaties</v>
      </c>
      <c r="T2747" s="16" t="s">
        <v>39</v>
      </c>
      <c r="U2747" s="16" t="s">
        <v>39</v>
      </c>
      <c r="V2747" s="16" t="s">
        <v>39</v>
      </c>
      <c r="W2747" s="16" t="s">
        <v>39</v>
      </c>
      <c r="X2747" s="16" t="s">
        <v>39</v>
      </c>
      <c r="Y2747" s="16" t="s">
        <v>39</v>
      </c>
      <c r="Z2747" s="16" t="s">
        <v>39</v>
      </c>
      <c r="AA2747" s="16" t="s">
        <v>39</v>
      </c>
      <c r="AB2747" s="16" t="s">
        <v>39</v>
      </c>
      <c r="AC2747" s="16" t="s">
        <v>39</v>
      </c>
      <c r="AD2747" s="16" t="s">
        <v>39</v>
      </c>
      <c r="AE2747" s="16" t="s">
        <v>39</v>
      </c>
      <c r="AF2747" s="16" t="s">
        <v>39</v>
      </c>
      <c r="AG2747" s="16" t="s">
        <v>39</v>
      </c>
      <c r="AH2747" s="16" t="s">
        <v>39</v>
      </c>
      <c r="AI2747" s="16" t="s">
        <v>39</v>
      </c>
      <c r="AJ2747" s="16" t="s">
        <v>39</v>
      </c>
      <c r="AL2747" s="16" t="s">
        <v>39</v>
      </c>
      <c r="AM2747" s="16" t="s">
        <v>39</v>
      </c>
      <c r="AN2747" s="16" t="str">
        <f>IFERROR(VLOOKUP($P2747,'Kredieten productgroepen functi'!$C:$M,6,FALSE),"n.v.t.")</f>
        <v>7106</v>
      </c>
      <c r="AO2747" s="16" t="str">
        <f>IFERROR(VLOOKUP($P2747,'Kredieten productgroepen functi'!$C:$M,7,FALSE),"n.v.t.")</f>
        <v>Regioprogramma's</v>
      </c>
      <c r="AP2747" s="16" t="str">
        <f>IFERROR(VLOOKUP($P2747,'Kredieten productgroepen functi'!$C:$M,8,FALSE),"n.v.t.")</f>
        <v>71</v>
      </c>
      <c r="AQ2747" s="16" t="str">
        <f>IFERROR(VLOOKUP($P2747,'Kredieten productgroepen functi'!$C:$M,9,FALSE),"n.v.t.")</f>
        <v>Bevordering economische activiteiten</v>
      </c>
      <c r="AR2747" s="16" t="str">
        <f>IFERROR(VLOOKUP($P2747,'Kredieten productgroepen functi'!$C:$M,10,FALSE),"n.v.t.")</f>
        <v>7</v>
      </c>
      <c r="AS2747" s="16" t="str">
        <f>IFERROR(VLOOKUP($P2747,'Kredieten productgroepen functi'!$C:$M,11,FALSE),"n.v.t.")</f>
        <v>Economische en agrarische zaken</v>
      </c>
      <c r="AT2747" s="16" t="str">
        <f t="shared" si="131"/>
        <v>Lasten</v>
      </c>
      <c r="AU2747" s="16" t="str">
        <f>IFERROR(VLOOKUP($R2747,Kostensoorten!$C:$J,7,FALSE),"n.v.t.")</f>
        <v>2.3.1</v>
      </c>
      <c r="AV2747" s="16" t="str">
        <f>IFERROR(VLOOKUP($R2747,Kostensoorten!$C:$J,8,FALSE),"n.v.t.")</f>
        <v>Aankopen niet duurzame goedere</v>
      </c>
    </row>
    <row r="2748" spans="6:48">
      <c r="F2748" s="2" t="s">
        <v>7138</v>
      </c>
      <c r="G2748" s="2" t="s">
        <v>39</v>
      </c>
      <c r="H2748" s="2" t="s">
        <v>39</v>
      </c>
      <c r="I2748" s="18">
        <v>-66119.789999999994</v>
      </c>
      <c r="P2748" s="16" t="str">
        <f t="shared" si="129"/>
        <v>671235</v>
      </c>
      <c r="Q2748" s="16" t="str">
        <f>IFERROR(VLOOKUP($P2748,'Kredieten productgroepen functi'!$C:$M,2,FALSE),"n.v.t.")</f>
        <v>RIG</v>
      </c>
      <c r="R2748" s="16" t="str">
        <f t="shared" si="130"/>
        <v>840110</v>
      </c>
      <c r="S2748" s="16" t="str">
        <f>IFERROR(VLOOKUP($R2748,Kostensoorten!$C:$J,2,FALSE),"n.v.t.")</f>
        <v>Inkomensoverdracht Rijk</v>
      </c>
      <c r="T2748" s="16" t="s">
        <v>39</v>
      </c>
      <c r="U2748" s="16" t="s">
        <v>39</v>
      </c>
      <c r="V2748" s="16" t="s">
        <v>39</v>
      </c>
      <c r="W2748" s="16" t="s">
        <v>39</v>
      </c>
      <c r="X2748" s="16" t="s">
        <v>39</v>
      </c>
      <c r="Y2748" s="16" t="s">
        <v>39</v>
      </c>
      <c r="Z2748" s="16" t="s">
        <v>39</v>
      </c>
      <c r="AA2748" s="16" t="s">
        <v>39</v>
      </c>
      <c r="AB2748" s="16" t="s">
        <v>39</v>
      </c>
      <c r="AC2748" s="16" t="s">
        <v>39</v>
      </c>
      <c r="AD2748" s="16" t="s">
        <v>39</v>
      </c>
      <c r="AE2748" s="16" t="s">
        <v>39</v>
      </c>
      <c r="AF2748" s="16" t="s">
        <v>39</v>
      </c>
      <c r="AG2748" s="16" t="s">
        <v>39</v>
      </c>
      <c r="AH2748" s="16" t="s">
        <v>39</v>
      </c>
      <c r="AI2748" s="16" t="s">
        <v>39</v>
      </c>
      <c r="AJ2748" s="16" t="s">
        <v>39</v>
      </c>
      <c r="AL2748" s="16" t="s">
        <v>39</v>
      </c>
      <c r="AM2748" s="16" t="s">
        <v>39</v>
      </c>
      <c r="AN2748" s="16" t="str">
        <f>IFERROR(VLOOKUP($P2748,'Kredieten productgroepen functi'!$C:$M,6,FALSE),"n.v.t.")</f>
        <v>7106</v>
      </c>
      <c r="AO2748" s="16" t="str">
        <f>IFERROR(VLOOKUP($P2748,'Kredieten productgroepen functi'!$C:$M,7,FALSE),"n.v.t.")</f>
        <v>Regioprogramma's</v>
      </c>
      <c r="AP2748" s="16" t="str">
        <f>IFERROR(VLOOKUP($P2748,'Kredieten productgroepen functi'!$C:$M,8,FALSE),"n.v.t.")</f>
        <v>71</v>
      </c>
      <c r="AQ2748" s="16" t="str">
        <f>IFERROR(VLOOKUP($P2748,'Kredieten productgroepen functi'!$C:$M,9,FALSE),"n.v.t.")</f>
        <v>Bevordering economische activiteiten</v>
      </c>
      <c r="AR2748" s="16" t="str">
        <f>IFERROR(VLOOKUP($P2748,'Kredieten productgroepen functi'!$C:$M,10,FALSE),"n.v.t.")</f>
        <v>7</v>
      </c>
      <c r="AS2748" s="16" t="str">
        <f>IFERROR(VLOOKUP($P2748,'Kredieten productgroepen functi'!$C:$M,11,FALSE),"n.v.t.")</f>
        <v>Economische en agrarische zaken</v>
      </c>
      <c r="AT2748" s="16" t="str">
        <f t="shared" si="131"/>
        <v>Baten</v>
      </c>
      <c r="AU2748" s="16" t="str">
        <f>IFERROR(VLOOKUP($R2748,Kostensoorten!$C:$J,7,FALSE),"n.v.t.")</f>
        <v>4.0.1</v>
      </c>
      <c r="AV2748" s="16" t="str">
        <f>IFERROR(VLOOKUP($R2748,Kostensoorten!$C:$J,8,FALSE),"n.v.t.")</f>
        <v>Inkomensoverdrachten van overh</v>
      </c>
    </row>
    <row r="2749" spans="6:48">
      <c r="F2749" s="2" t="s">
        <v>10012</v>
      </c>
      <c r="G2749" s="2" t="s">
        <v>39</v>
      </c>
      <c r="H2749" s="2" t="s">
        <v>39</v>
      </c>
      <c r="I2749" s="18">
        <v>260333</v>
      </c>
      <c r="P2749" s="16" t="str">
        <f t="shared" si="129"/>
        <v>671236</v>
      </c>
      <c r="Q2749" s="16" t="str">
        <f>IFERROR(VLOOKUP($P2749,'Kredieten productgroepen functi'!$C:$M,2,FALSE),"n.v.t.")</f>
        <v>Verst.inn.bedr. personalised health</v>
      </c>
      <c r="R2749" s="16" t="str">
        <f t="shared" si="130"/>
        <v>440301</v>
      </c>
      <c r="S2749" s="16" t="str">
        <f>IFERROR(VLOOKUP($R2749,Kostensoorten!$C:$J,2,FALSE),"n.v.t.")</f>
        <v>(Exploitatie)subsidies</v>
      </c>
      <c r="T2749" s="16" t="s">
        <v>39</v>
      </c>
      <c r="U2749" s="16" t="s">
        <v>39</v>
      </c>
      <c r="V2749" s="16" t="s">
        <v>39</v>
      </c>
      <c r="W2749" s="16" t="s">
        <v>39</v>
      </c>
      <c r="X2749" s="16" t="s">
        <v>39</v>
      </c>
      <c r="Y2749" s="16" t="s">
        <v>39</v>
      </c>
      <c r="Z2749" s="16" t="s">
        <v>39</v>
      </c>
      <c r="AA2749" s="16" t="s">
        <v>39</v>
      </c>
      <c r="AB2749" s="16" t="s">
        <v>39</v>
      </c>
      <c r="AC2749" s="16" t="s">
        <v>39</v>
      </c>
      <c r="AD2749" s="16" t="s">
        <v>39</v>
      </c>
      <c r="AE2749" s="16" t="s">
        <v>39</v>
      </c>
      <c r="AF2749" s="16" t="s">
        <v>39</v>
      </c>
      <c r="AG2749" s="16" t="s">
        <v>39</v>
      </c>
      <c r="AH2749" s="16" t="s">
        <v>39</v>
      </c>
      <c r="AI2749" s="16" t="s">
        <v>39</v>
      </c>
      <c r="AJ2749" s="16" t="s">
        <v>39</v>
      </c>
      <c r="AL2749" s="16" t="s">
        <v>39</v>
      </c>
      <c r="AM2749" s="16" t="s">
        <v>39</v>
      </c>
      <c r="AN2749" s="16" t="str">
        <f>IFERROR(VLOOKUP($P2749,'Kredieten productgroepen functi'!$C:$M,6,FALSE),"n.v.t.")</f>
        <v>7106</v>
      </c>
      <c r="AO2749" s="16" t="str">
        <f>IFERROR(VLOOKUP($P2749,'Kredieten productgroepen functi'!$C:$M,7,FALSE),"n.v.t.")</f>
        <v>Regioprogramma's</v>
      </c>
      <c r="AP2749" s="16" t="str">
        <f>IFERROR(VLOOKUP($P2749,'Kredieten productgroepen functi'!$C:$M,8,FALSE),"n.v.t.")</f>
        <v>71</v>
      </c>
      <c r="AQ2749" s="16" t="str">
        <f>IFERROR(VLOOKUP($P2749,'Kredieten productgroepen functi'!$C:$M,9,FALSE),"n.v.t.")</f>
        <v>Bevordering economische activiteiten</v>
      </c>
      <c r="AR2749" s="16" t="str">
        <f>IFERROR(VLOOKUP($P2749,'Kredieten productgroepen functi'!$C:$M,10,FALSE),"n.v.t.")</f>
        <v>7</v>
      </c>
      <c r="AS2749" s="16" t="str">
        <f>IFERROR(VLOOKUP($P2749,'Kredieten productgroepen functi'!$C:$M,11,FALSE),"n.v.t.")</f>
        <v>Economische en agrarische zaken</v>
      </c>
      <c r="AT2749" s="16" t="str">
        <f t="shared" si="131"/>
        <v>Lasten</v>
      </c>
      <c r="AU2749" s="16" t="str">
        <f>IFERROR(VLOOKUP($R2749,Kostensoorten!$C:$J,7,FALSE),"n.v.t.")</f>
        <v>4.0.3</v>
      </c>
      <c r="AV2749" s="16" t="str">
        <f>IFERROR(VLOOKUP($R2749,Kostensoorten!$C:$J,8,FALSE),"n.v.t.")</f>
        <v>Overige inkomensoverdrachten</v>
      </c>
    </row>
    <row r="2750" spans="6:48">
      <c r="F2750" s="2" t="s">
        <v>10013</v>
      </c>
      <c r="G2750" s="2" t="s">
        <v>39</v>
      </c>
      <c r="H2750" s="2" t="s">
        <v>39</v>
      </c>
      <c r="I2750" s="18">
        <v>-58468.65</v>
      </c>
      <c r="P2750" s="16" t="str">
        <f t="shared" si="129"/>
        <v>671236</v>
      </c>
      <c r="Q2750" s="16" t="str">
        <f>IFERROR(VLOOKUP($P2750,'Kredieten productgroepen functi'!$C:$M,2,FALSE),"n.v.t.")</f>
        <v>Verst.inn.bedr. personalised health</v>
      </c>
      <c r="R2750" s="16" t="str">
        <f t="shared" si="130"/>
        <v>840130</v>
      </c>
      <c r="S2750" s="16" t="str">
        <f>IFERROR(VLOOKUP($R2750,Kostensoorten!$C:$J,2,FALSE),"n.v.t.")</f>
        <v>Inkomensoverdracht gemeenten</v>
      </c>
      <c r="T2750" s="16" t="s">
        <v>39</v>
      </c>
      <c r="U2750" s="16" t="s">
        <v>39</v>
      </c>
      <c r="V2750" s="16" t="s">
        <v>39</v>
      </c>
      <c r="W2750" s="16" t="s">
        <v>39</v>
      </c>
      <c r="X2750" s="16" t="s">
        <v>39</v>
      </c>
      <c r="Y2750" s="16" t="s">
        <v>39</v>
      </c>
      <c r="Z2750" s="16" t="s">
        <v>39</v>
      </c>
      <c r="AA2750" s="16" t="s">
        <v>39</v>
      </c>
      <c r="AB2750" s="16" t="s">
        <v>39</v>
      </c>
      <c r="AC2750" s="16" t="s">
        <v>39</v>
      </c>
      <c r="AD2750" s="16" t="s">
        <v>39</v>
      </c>
      <c r="AE2750" s="16" t="s">
        <v>39</v>
      </c>
      <c r="AF2750" s="16" t="s">
        <v>39</v>
      </c>
      <c r="AG2750" s="16" t="s">
        <v>39</v>
      </c>
      <c r="AH2750" s="16" t="s">
        <v>39</v>
      </c>
      <c r="AI2750" s="16" t="s">
        <v>39</v>
      </c>
      <c r="AJ2750" s="16" t="s">
        <v>39</v>
      </c>
      <c r="AL2750" s="16" t="s">
        <v>39</v>
      </c>
      <c r="AM2750" s="16" t="s">
        <v>39</v>
      </c>
      <c r="AN2750" s="16" t="str">
        <f>IFERROR(VLOOKUP($P2750,'Kredieten productgroepen functi'!$C:$M,6,FALSE),"n.v.t.")</f>
        <v>7106</v>
      </c>
      <c r="AO2750" s="16" t="str">
        <f>IFERROR(VLOOKUP($P2750,'Kredieten productgroepen functi'!$C:$M,7,FALSE),"n.v.t.")</f>
        <v>Regioprogramma's</v>
      </c>
      <c r="AP2750" s="16" t="str">
        <f>IFERROR(VLOOKUP($P2750,'Kredieten productgroepen functi'!$C:$M,8,FALSE),"n.v.t.")</f>
        <v>71</v>
      </c>
      <c r="AQ2750" s="16" t="str">
        <f>IFERROR(VLOOKUP($P2750,'Kredieten productgroepen functi'!$C:$M,9,FALSE),"n.v.t.")</f>
        <v>Bevordering economische activiteiten</v>
      </c>
      <c r="AR2750" s="16" t="str">
        <f>IFERROR(VLOOKUP($P2750,'Kredieten productgroepen functi'!$C:$M,10,FALSE),"n.v.t.")</f>
        <v>7</v>
      </c>
      <c r="AS2750" s="16" t="str">
        <f>IFERROR(VLOOKUP($P2750,'Kredieten productgroepen functi'!$C:$M,11,FALSE),"n.v.t.")</f>
        <v>Economische en agrarische zaken</v>
      </c>
      <c r="AT2750" s="16" t="str">
        <f t="shared" si="131"/>
        <v>Baten</v>
      </c>
      <c r="AU2750" s="16" t="str">
        <f>IFERROR(VLOOKUP($R2750,Kostensoorten!$C:$J,7,FALSE),"n.v.t.")</f>
        <v>4.0.1</v>
      </c>
      <c r="AV2750" s="16" t="str">
        <f>IFERROR(VLOOKUP($R2750,Kostensoorten!$C:$J,8,FALSE),"n.v.t.")</f>
        <v>Inkomensoverdrachten van overh</v>
      </c>
    </row>
    <row r="2751" spans="6:48">
      <c r="F2751" s="2" t="s">
        <v>10014</v>
      </c>
      <c r="G2751" s="2" t="s">
        <v>39</v>
      </c>
      <c r="H2751" s="2" t="s">
        <v>39</v>
      </c>
      <c r="I2751" s="18">
        <v>0</v>
      </c>
      <c r="P2751" s="16" t="str">
        <f t="shared" si="129"/>
        <v>671237</v>
      </c>
      <c r="Q2751" s="16" t="str">
        <f>IFERROR(VLOOKUP($P2751,'Kredieten productgroepen functi'!$C:$M,2,FALSE),"n.v.t.")</f>
        <v>Topsportzorgcentrum REP</v>
      </c>
      <c r="R2751" s="16" t="str">
        <f t="shared" si="130"/>
        <v>441201</v>
      </c>
      <c r="S2751" s="16" t="str">
        <f>IFERROR(VLOOKUP($R2751,Kostensoorten!$C:$J,2,FALSE),"n.v.t.")</f>
        <v>Investeringssubsidies aan derden</v>
      </c>
      <c r="T2751" s="16" t="s">
        <v>39</v>
      </c>
      <c r="U2751" s="16" t="s">
        <v>39</v>
      </c>
      <c r="V2751" s="16" t="s">
        <v>39</v>
      </c>
      <c r="W2751" s="16" t="s">
        <v>39</v>
      </c>
      <c r="X2751" s="16" t="s">
        <v>39</v>
      </c>
      <c r="Y2751" s="16" t="s">
        <v>39</v>
      </c>
      <c r="Z2751" s="16" t="s">
        <v>39</v>
      </c>
      <c r="AA2751" s="16" t="s">
        <v>39</v>
      </c>
      <c r="AB2751" s="16" t="s">
        <v>39</v>
      </c>
      <c r="AC2751" s="16" t="s">
        <v>39</v>
      </c>
      <c r="AD2751" s="16" t="s">
        <v>39</v>
      </c>
      <c r="AE2751" s="16" t="s">
        <v>39</v>
      </c>
      <c r="AF2751" s="16" t="s">
        <v>39</v>
      </c>
      <c r="AG2751" s="16" t="s">
        <v>39</v>
      </c>
      <c r="AH2751" s="16" t="s">
        <v>39</v>
      </c>
      <c r="AI2751" s="16" t="s">
        <v>39</v>
      </c>
      <c r="AJ2751" s="16" t="s">
        <v>39</v>
      </c>
      <c r="AL2751" s="16" t="s">
        <v>39</v>
      </c>
      <c r="AM2751" s="16" t="s">
        <v>39</v>
      </c>
      <c r="AN2751" s="16" t="str">
        <f>IFERROR(VLOOKUP($P2751,'Kredieten productgroepen functi'!$C:$M,6,FALSE),"n.v.t.")</f>
        <v>7106</v>
      </c>
      <c r="AO2751" s="16" t="str">
        <f>IFERROR(VLOOKUP($P2751,'Kredieten productgroepen functi'!$C:$M,7,FALSE),"n.v.t.")</f>
        <v>Regioprogramma's</v>
      </c>
      <c r="AP2751" s="16" t="str">
        <f>IFERROR(VLOOKUP($P2751,'Kredieten productgroepen functi'!$C:$M,8,FALSE),"n.v.t.")</f>
        <v>71</v>
      </c>
      <c r="AQ2751" s="16" t="str">
        <f>IFERROR(VLOOKUP($P2751,'Kredieten productgroepen functi'!$C:$M,9,FALSE),"n.v.t.")</f>
        <v>Bevordering economische activiteiten</v>
      </c>
      <c r="AR2751" s="16" t="str">
        <f>IFERROR(VLOOKUP($P2751,'Kredieten productgroepen functi'!$C:$M,10,FALSE),"n.v.t.")</f>
        <v>7</v>
      </c>
      <c r="AS2751" s="16" t="str">
        <f>IFERROR(VLOOKUP($P2751,'Kredieten productgroepen functi'!$C:$M,11,FALSE),"n.v.t.")</f>
        <v>Economische en agrarische zaken</v>
      </c>
      <c r="AT2751" s="16" t="str">
        <f t="shared" si="131"/>
        <v>Lasten</v>
      </c>
      <c r="AU2751" s="16" t="str">
        <f>IFERROR(VLOOKUP($R2751,Kostensoorten!$C:$J,7,FALSE),"n.v.t.")</f>
        <v>4.1.2</v>
      </c>
      <c r="AV2751" s="16" t="str">
        <f>IFERROR(VLOOKUP($R2751,Kostensoorten!$C:$J,8,FALSE),"n.v.t.")</f>
        <v>Overige vermogensoverdrachten</v>
      </c>
    </row>
    <row r="2752" spans="6:48">
      <c r="F2752" s="2" t="s">
        <v>10015</v>
      </c>
      <c r="G2752" s="2" t="s">
        <v>39</v>
      </c>
      <c r="H2752" s="2" t="s">
        <v>39</v>
      </c>
      <c r="I2752" s="18">
        <v>0</v>
      </c>
      <c r="P2752" s="16" t="str">
        <f t="shared" si="129"/>
        <v>671237</v>
      </c>
      <c r="Q2752" s="16" t="str">
        <f>IFERROR(VLOOKUP($P2752,'Kredieten productgroepen functi'!$C:$M,2,FALSE),"n.v.t.")</f>
        <v>Topsportzorgcentrum REP</v>
      </c>
      <c r="R2752" s="16" t="str">
        <f t="shared" si="130"/>
        <v>840130</v>
      </c>
      <c r="S2752" s="16" t="str">
        <f>IFERROR(VLOOKUP($R2752,Kostensoorten!$C:$J,2,FALSE),"n.v.t.")</f>
        <v>Inkomensoverdracht gemeenten</v>
      </c>
      <c r="T2752" s="16" t="s">
        <v>39</v>
      </c>
      <c r="U2752" s="16" t="s">
        <v>39</v>
      </c>
      <c r="V2752" s="16" t="s">
        <v>39</v>
      </c>
      <c r="W2752" s="16" t="s">
        <v>39</v>
      </c>
      <c r="X2752" s="16" t="s">
        <v>39</v>
      </c>
      <c r="Y2752" s="16" t="s">
        <v>39</v>
      </c>
      <c r="Z2752" s="16" t="s">
        <v>39</v>
      </c>
      <c r="AA2752" s="16" t="s">
        <v>39</v>
      </c>
      <c r="AB2752" s="16" t="s">
        <v>39</v>
      </c>
      <c r="AC2752" s="16" t="s">
        <v>39</v>
      </c>
      <c r="AD2752" s="16" t="s">
        <v>39</v>
      </c>
      <c r="AE2752" s="16" t="s">
        <v>39</v>
      </c>
      <c r="AF2752" s="16" t="s">
        <v>39</v>
      </c>
      <c r="AG2752" s="16" t="s">
        <v>39</v>
      </c>
      <c r="AH2752" s="16" t="s">
        <v>39</v>
      </c>
      <c r="AI2752" s="16" t="s">
        <v>39</v>
      </c>
      <c r="AJ2752" s="16" t="s">
        <v>39</v>
      </c>
      <c r="AL2752" s="16" t="s">
        <v>39</v>
      </c>
      <c r="AM2752" s="16" t="s">
        <v>39</v>
      </c>
      <c r="AN2752" s="16" t="str">
        <f>IFERROR(VLOOKUP($P2752,'Kredieten productgroepen functi'!$C:$M,6,FALSE),"n.v.t.")</f>
        <v>7106</v>
      </c>
      <c r="AO2752" s="16" t="str">
        <f>IFERROR(VLOOKUP($P2752,'Kredieten productgroepen functi'!$C:$M,7,FALSE),"n.v.t.")</f>
        <v>Regioprogramma's</v>
      </c>
      <c r="AP2752" s="16" t="str">
        <f>IFERROR(VLOOKUP($P2752,'Kredieten productgroepen functi'!$C:$M,8,FALSE),"n.v.t.")</f>
        <v>71</v>
      </c>
      <c r="AQ2752" s="16" t="str">
        <f>IFERROR(VLOOKUP($P2752,'Kredieten productgroepen functi'!$C:$M,9,FALSE),"n.v.t.")</f>
        <v>Bevordering economische activiteiten</v>
      </c>
      <c r="AR2752" s="16" t="str">
        <f>IFERROR(VLOOKUP($P2752,'Kredieten productgroepen functi'!$C:$M,10,FALSE),"n.v.t.")</f>
        <v>7</v>
      </c>
      <c r="AS2752" s="16" t="str">
        <f>IFERROR(VLOOKUP($P2752,'Kredieten productgroepen functi'!$C:$M,11,FALSE),"n.v.t.")</f>
        <v>Economische en agrarische zaken</v>
      </c>
      <c r="AT2752" s="16" t="str">
        <f t="shared" si="131"/>
        <v>Baten</v>
      </c>
      <c r="AU2752" s="16" t="str">
        <f>IFERROR(VLOOKUP($R2752,Kostensoorten!$C:$J,7,FALSE),"n.v.t.")</f>
        <v>4.0.1</v>
      </c>
      <c r="AV2752" s="16" t="str">
        <f>IFERROR(VLOOKUP($R2752,Kostensoorten!$C:$J,8,FALSE),"n.v.t.")</f>
        <v>Inkomensoverdrachten van overh</v>
      </c>
    </row>
    <row r="2753" spans="6:48">
      <c r="F2753" s="2" t="s">
        <v>8342</v>
      </c>
      <c r="G2753" s="2" t="s">
        <v>39</v>
      </c>
      <c r="H2753" s="2" t="s">
        <v>39</v>
      </c>
      <c r="I2753" s="18">
        <v>0</v>
      </c>
      <c r="P2753" s="16" t="str">
        <f t="shared" si="129"/>
        <v>671238</v>
      </c>
      <c r="Q2753" s="16" t="str">
        <f>IFERROR(VLOOKUP($P2753,'Kredieten productgroepen functi'!$C:$M,2,FALSE),"n.v.t.")</f>
        <v>Voucherregeling Ext. Expertise Finan</v>
      </c>
      <c r="R2753" s="16" t="str">
        <f t="shared" si="130"/>
        <v>423139</v>
      </c>
      <c r="S2753" s="16" t="str">
        <f>IFERROR(VLOOKUP($R2753,Kostensoorten!$C:$J,2,FALSE),"n.v.t.")</f>
        <v>Overige diensten van derden</v>
      </c>
      <c r="T2753" s="16" t="s">
        <v>39</v>
      </c>
      <c r="U2753" s="16" t="s">
        <v>39</v>
      </c>
      <c r="V2753" s="16" t="s">
        <v>39</v>
      </c>
      <c r="W2753" s="16" t="s">
        <v>39</v>
      </c>
      <c r="X2753" s="16" t="s">
        <v>39</v>
      </c>
      <c r="Y2753" s="16" t="s">
        <v>39</v>
      </c>
      <c r="Z2753" s="16" t="s">
        <v>39</v>
      </c>
      <c r="AA2753" s="16" t="s">
        <v>39</v>
      </c>
      <c r="AB2753" s="16" t="s">
        <v>39</v>
      </c>
      <c r="AC2753" s="16" t="s">
        <v>39</v>
      </c>
      <c r="AD2753" s="16" t="s">
        <v>39</v>
      </c>
      <c r="AE2753" s="16" t="s">
        <v>39</v>
      </c>
      <c r="AF2753" s="16" t="s">
        <v>39</v>
      </c>
      <c r="AG2753" s="16" t="s">
        <v>39</v>
      </c>
      <c r="AH2753" s="16" t="s">
        <v>39</v>
      </c>
      <c r="AI2753" s="16" t="s">
        <v>39</v>
      </c>
      <c r="AJ2753" s="16" t="s">
        <v>39</v>
      </c>
      <c r="AL2753" s="16" t="s">
        <v>39</v>
      </c>
      <c r="AM2753" s="16" t="s">
        <v>39</v>
      </c>
      <c r="AN2753" s="16" t="str">
        <f>IFERROR(VLOOKUP($P2753,'Kredieten productgroepen functi'!$C:$M,6,FALSE),"n.v.t.")</f>
        <v>7106</v>
      </c>
      <c r="AO2753" s="16" t="str">
        <f>IFERROR(VLOOKUP($P2753,'Kredieten productgroepen functi'!$C:$M,7,FALSE),"n.v.t.")</f>
        <v>Regioprogramma's</v>
      </c>
      <c r="AP2753" s="16" t="str">
        <f>IFERROR(VLOOKUP($P2753,'Kredieten productgroepen functi'!$C:$M,8,FALSE),"n.v.t.")</f>
        <v>71</v>
      </c>
      <c r="AQ2753" s="16" t="str">
        <f>IFERROR(VLOOKUP($P2753,'Kredieten productgroepen functi'!$C:$M,9,FALSE),"n.v.t.")</f>
        <v>Bevordering economische activiteiten</v>
      </c>
      <c r="AR2753" s="16" t="str">
        <f>IFERROR(VLOOKUP($P2753,'Kredieten productgroepen functi'!$C:$M,10,FALSE),"n.v.t.")</f>
        <v>7</v>
      </c>
      <c r="AS2753" s="16" t="str">
        <f>IFERROR(VLOOKUP($P2753,'Kredieten productgroepen functi'!$C:$M,11,FALSE),"n.v.t.")</f>
        <v>Economische en agrarische zaken</v>
      </c>
      <c r="AT2753" s="16" t="str">
        <f t="shared" si="131"/>
        <v>Lasten</v>
      </c>
      <c r="AU2753" s="16" t="str">
        <f>IFERROR(VLOOKUP($R2753,Kostensoorten!$C:$J,7,FALSE),"n.v.t.")</f>
        <v>2.3.1</v>
      </c>
      <c r="AV2753" s="16" t="str">
        <f>IFERROR(VLOOKUP($R2753,Kostensoorten!$C:$J,8,FALSE),"n.v.t.")</f>
        <v>Aankopen niet duurzame goedere</v>
      </c>
    </row>
    <row r="2754" spans="6:48">
      <c r="F2754" s="2" t="s">
        <v>8343</v>
      </c>
      <c r="G2754" s="2" t="s">
        <v>39</v>
      </c>
      <c r="H2754" s="2" t="s">
        <v>39</v>
      </c>
      <c r="I2754" s="18">
        <v>0</v>
      </c>
      <c r="P2754" s="16" t="str">
        <f t="shared" si="129"/>
        <v>671238</v>
      </c>
      <c r="Q2754" s="16" t="str">
        <f>IFERROR(VLOOKUP($P2754,'Kredieten productgroepen functi'!$C:$M,2,FALSE),"n.v.t.")</f>
        <v>Voucherregeling Ext. Expertise Finan</v>
      </c>
      <c r="R2754" s="16" t="str">
        <f t="shared" si="130"/>
        <v>440301</v>
      </c>
      <c r="S2754" s="16" t="str">
        <f>IFERROR(VLOOKUP($R2754,Kostensoorten!$C:$J,2,FALSE),"n.v.t.")</f>
        <v>(Exploitatie)subsidies</v>
      </c>
      <c r="T2754" s="16" t="s">
        <v>39</v>
      </c>
      <c r="U2754" s="16" t="s">
        <v>39</v>
      </c>
      <c r="V2754" s="16" t="s">
        <v>39</v>
      </c>
      <c r="W2754" s="16" t="s">
        <v>39</v>
      </c>
      <c r="X2754" s="16" t="s">
        <v>39</v>
      </c>
      <c r="Y2754" s="16" t="s">
        <v>39</v>
      </c>
      <c r="Z2754" s="16" t="s">
        <v>39</v>
      </c>
      <c r="AA2754" s="16" t="s">
        <v>39</v>
      </c>
      <c r="AB2754" s="16" t="s">
        <v>39</v>
      </c>
      <c r="AC2754" s="16" t="s">
        <v>39</v>
      </c>
      <c r="AD2754" s="16" t="s">
        <v>39</v>
      </c>
      <c r="AE2754" s="16" t="s">
        <v>39</v>
      </c>
      <c r="AF2754" s="16" t="s">
        <v>39</v>
      </c>
      <c r="AG2754" s="16" t="s">
        <v>39</v>
      </c>
      <c r="AH2754" s="16" t="s">
        <v>39</v>
      </c>
      <c r="AI2754" s="16" t="s">
        <v>39</v>
      </c>
      <c r="AJ2754" s="16" t="s">
        <v>39</v>
      </c>
      <c r="AL2754" s="16" t="s">
        <v>39</v>
      </c>
      <c r="AM2754" s="16" t="s">
        <v>39</v>
      </c>
      <c r="AN2754" s="16" t="str">
        <f>IFERROR(VLOOKUP($P2754,'Kredieten productgroepen functi'!$C:$M,6,FALSE),"n.v.t.")</f>
        <v>7106</v>
      </c>
      <c r="AO2754" s="16" t="str">
        <f>IFERROR(VLOOKUP($P2754,'Kredieten productgroepen functi'!$C:$M,7,FALSE),"n.v.t.")</f>
        <v>Regioprogramma's</v>
      </c>
      <c r="AP2754" s="16" t="str">
        <f>IFERROR(VLOOKUP($P2754,'Kredieten productgroepen functi'!$C:$M,8,FALSE),"n.v.t.")</f>
        <v>71</v>
      </c>
      <c r="AQ2754" s="16" t="str">
        <f>IFERROR(VLOOKUP($P2754,'Kredieten productgroepen functi'!$C:$M,9,FALSE),"n.v.t.")</f>
        <v>Bevordering economische activiteiten</v>
      </c>
      <c r="AR2754" s="16" t="str">
        <f>IFERROR(VLOOKUP($P2754,'Kredieten productgroepen functi'!$C:$M,10,FALSE),"n.v.t.")</f>
        <v>7</v>
      </c>
      <c r="AS2754" s="16" t="str">
        <f>IFERROR(VLOOKUP($P2754,'Kredieten productgroepen functi'!$C:$M,11,FALSE),"n.v.t.")</f>
        <v>Economische en agrarische zaken</v>
      </c>
      <c r="AT2754" s="16" t="str">
        <f t="shared" si="131"/>
        <v>Lasten</v>
      </c>
      <c r="AU2754" s="16" t="str">
        <f>IFERROR(VLOOKUP($R2754,Kostensoorten!$C:$J,7,FALSE),"n.v.t.")</f>
        <v>4.0.3</v>
      </c>
      <c r="AV2754" s="16" t="str">
        <f>IFERROR(VLOOKUP($R2754,Kostensoorten!$C:$J,8,FALSE),"n.v.t.")</f>
        <v>Overige inkomensoverdrachten</v>
      </c>
    </row>
    <row r="2755" spans="6:48">
      <c r="F2755" s="2" t="s">
        <v>10016</v>
      </c>
      <c r="G2755" s="2" t="s">
        <v>39</v>
      </c>
      <c r="H2755" s="2" t="s">
        <v>39</v>
      </c>
      <c r="I2755" s="18">
        <v>-114352.61</v>
      </c>
      <c r="P2755" s="16" t="str">
        <f t="shared" si="129"/>
        <v>671300</v>
      </c>
      <c r="Q2755" s="16" t="str">
        <f>IFERROR(VLOOKUP($P2755,'Kredieten productgroepen functi'!$C:$M,2,FALSE),"n.v.t.")</f>
        <v>Renteuitkering Gron. Seaports</v>
      </c>
      <c r="R2755" s="16" t="str">
        <f t="shared" si="130"/>
        <v>840190</v>
      </c>
      <c r="S2755" s="16" t="str">
        <f>IFERROR(VLOOKUP($R2755,Kostensoorten!$C:$J,2,FALSE),"n.v.t.")</f>
        <v>Inkomensoverdracht overige overheden</v>
      </c>
      <c r="T2755" s="16" t="s">
        <v>39</v>
      </c>
      <c r="U2755" s="16" t="s">
        <v>39</v>
      </c>
      <c r="V2755" s="16" t="s">
        <v>39</v>
      </c>
      <c r="W2755" s="16" t="s">
        <v>39</v>
      </c>
      <c r="X2755" s="16" t="s">
        <v>39</v>
      </c>
      <c r="Y2755" s="16" t="s">
        <v>39</v>
      </c>
      <c r="Z2755" s="16" t="s">
        <v>39</v>
      </c>
      <c r="AA2755" s="16" t="s">
        <v>39</v>
      </c>
      <c r="AB2755" s="16" t="s">
        <v>39</v>
      </c>
      <c r="AC2755" s="16" t="s">
        <v>39</v>
      </c>
      <c r="AD2755" s="16" t="s">
        <v>39</v>
      </c>
      <c r="AE2755" s="16" t="s">
        <v>39</v>
      </c>
      <c r="AF2755" s="16" t="s">
        <v>39</v>
      </c>
      <c r="AG2755" s="16" t="s">
        <v>39</v>
      </c>
      <c r="AH2755" s="16" t="s">
        <v>39</v>
      </c>
      <c r="AI2755" s="16" t="s">
        <v>39</v>
      </c>
      <c r="AJ2755" s="16" t="s">
        <v>39</v>
      </c>
      <c r="AL2755" s="16" t="s">
        <v>39</v>
      </c>
      <c r="AM2755" s="16" t="s">
        <v>39</v>
      </c>
      <c r="AN2755" s="16" t="str">
        <f>IFERROR(VLOOKUP($P2755,'Kredieten productgroepen functi'!$C:$M,6,FALSE),"n.v.t.")</f>
        <v>7107</v>
      </c>
      <c r="AO2755" s="16" t="str">
        <f>IFERROR(VLOOKUP($P2755,'Kredieten productgroepen functi'!$C:$M,7,FALSE),"n.v.t.")</f>
        <v>Provinciale bedrijven</v>
      </c>
      <c r="AP2755" s="16" t="str">
        <f>IFERROR(VLOOKUP($P2755,'Kredieten productgroepen functi'!$C:$M,8,FALSE),"n.v.t.")</f>
        <v>71</v>
      </c>
      <c r="AQ2755" s="16" t="str">
        <f>IFERROR(VLOOKUP($P2755,'Kredieten productgroepen functi'!$C:$M,9,FALSE),"n.v.t.")</f>
        <v>Bevordering economische activiteiten</v>
      </c>
      <c r="AR2755" s="16" t="str">
        <f>IFERROR(VLOOKUP($P2755,'Kredieten productgroepen functi'!$C:$M,10,FALSE),"n.v.t.")</f>
        <v>7</v>
      </c>
      <c r="AS2755" s="16" t="str">
        <f>IFERROR(VLOOKUP($P2755,'Kredieten productgroepen functi'!$C:$M,11,FALSE),"n.v.t.")</f>
        <v>Economische en agrarische zaken</v>
      </c>
      <c r="AT2755" s="16" t="str">
        <f t="shared" si="131"/>
        <v>Baten</v>
      </c>
      <c r="AU2755" s="16" t="str">
        <f>IFERROR(VLOOKUP($R2755,Kostensoorten!$C:$J,7,FALSE),"n.v.t.")</f>
        <v>4.0.1</v>
      </c>
      <c r="AV2755" s="16" t="str">
        <f>IFERROR(VLOOKUP($R2755,Kostensoorten!$C:$J,8,FALSE),"n.v.t.")</f>
        <v>Inkomensoverdrachten van overh</v>
      </c>
    </row>
    <row r="2756" spans="6:48">
      <c r="F2756" s="2" t="s">
        <v>8344</v>
      </c>
      <c r="G2756" s="2" t="s">
        <v>39</v>
      </c>
      <c r="H2756" s="2" t="s">
        <v>39</v>
      </c>
      <c r="I2756" s="18">
        <v>750000</v>
      </c>
      <c r="P2756" s="16" t="str">
        <f t="shared" si="129"/>
        <v>671301</v>
      </c>
      <c r="Q2756" s="16" t="str">
        <f>IFERROR(VLOOKUP($P2756,'Kredieten productgroepen functi'!$C:$M,2,FALSE),"n.v.t.")</f>
        <v>Projecten NOM</v>
      </c>
      <c r="R2756" s="16" t="str">
        <f t="shared" si="130"/>
        <v>440301</v>
      </c>
      <c r="S2756" s="16" t="str">
        <f>IFERROR(VLOOKUP($R2756,Kostensoorten!$C:$J,2,FALSE),"n.v.t.")</f>
        <v>(Exploitatie)subsidies</v>
      </c>
      <c r="T2756" s="16" t="s">
        <v>39</v>
      </c>
      <c r="U2756" s="16" t="s">
        <v>39</v>
      </c>
      <c r="V2756" s="16" t="s">
        <v>39</v>
      </c>
      <c r="W2756" s="16" t="s">
        <v>39</v>
      </c>
      <c r="X2756" s="16" t="s">
        <v>39</v>
      </c>
      <c r="Y2756" s="16" t="s">
        <v>39</v>
      </c>
      <c r="Z2756" s="16" t="s">
        <v>39</v>
      </c>
      <c r="AA2756" s="16" t="s">
        <v>39</v>
      </c>
      <c r="AB2756" s="16" t="s">
        <v>39</v>
      </c>
      <c r="AC2756" s="16" t="s">
        <v>39</v>
      </c>
      <c r="AD2756" s="16" t="s">
        <v>39</v>
      </c>
      <c r="AE2756" s="16" t="s">
        <v>39</v>
      </c>
      <c r="AF2756" s="16" t="s">
        <v>39</v>
      </c>
      <c r="AG2756" s="16" t="s">
        <v>39</v>
      </c>
      <c r="AH2756" s="16" t="s">
        <v>39</v>
      </c>
      <c r="AI2756" s="16" t="s">
        <v>39</v>
      </c>
      <c r="AJ2756" s="16" t="s">
        <v>39</v>
      </c>
      <c r="AL2756" s="16" t="s">
        <v>39</v>
      </c>
      <c r="AM2756" s="16" t="s">
        <v>39</v>
      </c>
      <c r="AN2756" s="16" t="str">
        <f>IFERROR(VLOOKUP($P2756,'Kredieten productgroepen functi'!$C:$M,6,FALSE),"n.v.t.")</f>
        <v>7107</v>
      </c>
      <c r="AO2756" s="16" t="str">
        <f>IFERROR(VLOOKUP($P2756,'Kredieten productgroepen functi'!$C:$M,7,FALSE),"n.v.t.")</f>
        <v>Provinciale bedrijven</v>
      </c>
      <c r="AP2756" s="16" t="str">
        <f>IFERROR(VLOOKUP($P2756,'Kredieten productgroepen functi'!$C:$M,8,FALSE),"n.v.t.")</f>
        <v>71</v>
      </c>
      <c r="AQ2756" s="16" t="str">
        <f>IFERROR(VLOOKUP($P2756,'Kredieten productgroepen functi'!$C:$M,9,FALSE),"n.v.t.")</f>
        <v>Bevordering economische activiteiten</v>
      </c>
      <c r="AR2756" s="16" t="str">
        <f>IFERROR(VLOOKUP($P2756,'Kredieten productgroepen functi'!$C:$M,10,FALSE),"n.v.t.")</f>
        <v>7</v>
      </c>
      <c r="AS2756" s="16" t="str">
        <f>IFERROR(VLOOKUP($P2756,'Kredieten productgroepen functi'!$C:$M,11,FALSE),"n.v.t.")</f>
        <v>Economische en agrarische zaken</v>
      </c>
      <c r="AT2756" s="16" t="str">
        <f t="shared" si="131"/>
        <v>Lasten</v>
      </c>
      <c r="AU2756" s="16" t="str">
        <f>IFERROR(VLOOKUP($R2756,Kostensoorten!$C:$J,7,FALSE),"n.v.t.")</f>
        <v>4.0.3</v>
      </c>
      <c r="AV2756" s="16" t="str">
        <f>IFERROR(VLOOKUP($R2756,Kostensoorten!$C:$J,8,FALSE),"n.v.t.")</f>
        <v>Overige inkomensoverdrachten</v>
      </c>
    </row>
    <row r="2757" spans="6:48">
      <c r="F2757" s="2" t="s">
        <v>10017</v>
      </c>
      <c r="G2757" s="2" t="s">
        <v>39</v>
      </c>
      <c r="H2757" s="2" t="s">
        <v>39</v>
      </c>
      <c r="I2757" s="18">
        <v>209.01</v>
      </c>
      <c r="P2757" s="16" t="str">
        <f t="shared" si="129"/>
        <v>671302</v>
      </c>
      <c r="Q2757" s="16" t="str">
        <f>IFERROR(VLOOKUP($P2757,'Kredieten productgroepen functi'!$C:$M,2,FALSE),"n.v.t.")</f>
        <v>Rente deelneming NOM</v>
      </c>
      <c r="R2757" s="16" t="str">
        <f t="shared" si="130"/>
        <v>460502</v>
      </c>
      <c r="S2757" s="16" t="str">
        <f>IFERROR(VLOOKUP($R2757,Kostensoorten!$C:$J,2,FALSE),"n.v.t.")</f>
        <v>rentetoerekening (omslagrente)</v>
      </c>
      <c r="T2757" s="16" t="s">
        <v>39</v>
      </c>
      <c r="U2757" s="16" t="s">
        <v>39</v>
      </c>
      <c r="V2757" s="16" t="s">
        <v>39</v>
      </c>
      <c r="W2757" s="16" t="s">
        <v>39</v>
      </c>
      <c r="X2757" s="16" t="s">
        <v>39</v>
      </c>
      <c r="Y2757" s="16" t="s">
        <v>39</v>
      </c>
      <c r="Z2757" s="16" t="s">
        <v>39</v>
      </c>
      <c r="AA2757" s="16" t="s">
        <v>39</v>
      </c>
      <c r="AB2757" s="16" t="s">
        <v>39</v>
      </c>
      <c r="AC2757" s="16" t="s">
        <v>39</v>
      </c>
      <c r="AD2757" s="16" t="s">
        <v>39</v>
      </c>
      <c r="AE2757" s="16" t="s">
        <v>39</v>
      </c>
      <c r="AF2757" s="16" t="s">
        <v>39</v>
      </c>
      <c r="AG2757" s="16" t="s">
        <v>39</v>
      </c>
      <c r="AH2757" s="16" t="s">
        <v>39</v>
      </c>
      <c r="AI2757" s="16" t="s">
        <v>39</v>
      </c>
      <c r="AJ2757" s="16" t="s">
        <v>39</v>
      </c>
      <c r="AL2757" s="16" t="s">
        <v>39</v>
      </c>
      <c r="AM2757" s="16" t="s">
        <v>39</v>
      </c>
      <c r="AN2757" s="16" t="str">
        <f>IFERROR(VLOOKUP($P2757,'Kredieten productgroepen functi'!$C:$M,6,FALSE),"n.v.t.")</f>
        <v>7107</v>
      </c>
      <c r="AO2757" s="16" t="str">
        <f>IFERROR(VLOOKUP($P2757,'Kredieten productgroepen functi'!$C:$M,7,FALSE),"n.v.t.")</f>
        <v>Provinciale bedrijven</v>
      </c>
      <c r="AP2757" s="16" t="str">
        <f>IFERROR(VLOOKUP($P2757,'Kredieten productgroepen functi'!$C:$M,8,FALSE),"n.v.t.")</f>
        <v>71</v>
      </c>
      <c r="AQ2757" s="16" t="str">
        <f>IFERROR(VLOOKUP($P2757,'Kredieten productgroepen functi'!$C:$M,9,FALSE),"n.v.t.")</f>
        <v>Bevordering economische activiteiten</v>
      </c>
      <c r="AR2757" s="16" t="str">
        <f>IFERROR(VLOOKUP($P2757,'Kredieten productgroepen functi'!$C:$M,10,FALSE),"n.v.t.")</f>
        <v>7</v>
      </c>
      <c r="AS2757" s="16" t="str">
        <f>IFERROR(VLOOKUP($P2757,'Kredieten productgroepen functi'!$C:$M,11,FALSE),"n.v.t.")</f>
        <v>Economische en agrarische zaken</v>
      </c>
      <c r="AT2757" s="16" t="str">
        <f t="shared" si="131"/>
        <v>Lasten</v>
      </c>
      <c r="AU2757" s="16" t="str">
        <f>IFERROR(VLOOKUP($R2757,Kostensoorten!$C:$J,7,FALSE),"n.v.t.")</f>
        <v>6.2</v>
      </c>
      <c r="AV2757" s="16" t="str">
        <f>IFERROR(VLOOKUP($R2757,Kostensoorten!$C:$J,8,FALSE),"n.v.t.")</f>
        <v>Bespaarde rente</v>
      </c>
    </row>
    <row r="2758" spans="6:48">
      <c r="F2758" s="2" t="s">
        <v>8887</v>
      </c>
      <c r="G2758" s="2" t="s">
        <v>39</v>
      </c>
      <c r="H2758" s="2" t="s">
        <v>39</v>
      </c>
      <c r="I2758" s="18">
        <v>3333333</v>
      </c>
      <c r="P2758" s="16" t="str">
        <f t="shared" ref="P2758:P2821" si="132">IF(RIGHT(LEFT(F2758,6),1)=".",LEFT(F2758,5),LEFT(F2758,6))</f>
        <v>671302</v>
      </c>
      <c r="Q2758" s="16" t="str">
        <f>IFERROR(VLOOKUP($P2758,'Kredieten productgroepen functi'!$C:$M,2,FALSE),"n.v.t.")</f>
        <v>Rente deelneming NOM</v>
      </c>
      <c r="R2758" s="16" t="str">
        <f t="shared" ref="R2758:R2821" si="133">IF(RIGHT(LEFT(F2758,6),1)=".",RIGHT(LEFT(F2758,12),6),RIGHT(LEFT(F2758,13),6))</f>
        <v>476000</v>
      </c>
      <c r="S2758" s="16" t="str">
        <f>IFERROR(VLOOKUP($R2758,Kostensoorten!$C:$J,2,FALSE),"n.v.t.")</f>
        <v>Langlopende leningen</v>
      </c>
      <c r="T2758" s="16" t="s">
        <v>39</v>
      </c>
      <c r="U2758" s="16" t="s">
        <v>39</v>
      </c>
      <c r="V2758" s="16" t="s">
        <v>39</v>
      </c>
      <c r="W2758" s="16" t="s">
        <v>39</v>
      </c>
      <c r="X2758" s="16" t="s">
        <v>39</v>
      </c>
      <c r="Y2758" s="16" t="s">
        <v>39</v>
      </c>
      <c r="Z2758" s="16" t="s">
        <v>39</v>
      </c>
      <c r="AA2758" s="16" t="s">
        <v>39</v>
      </c>
      <c r="AB2758" s="16" t="s">
        <v>39</v>
      </c>
      <c r="AC2758" s="16" t="s">
        <v>39</v>
      </c>
      <c r="AD2758" s="16" t="s">
        <v>39</v>
      </c>
      <c r="AE2758" s="16" t="s">
        <v>39</v>
      </c>
      <c r="AF2758" s="16" t="s">
        <v>39</v>
      </c>
      <c r="AG2758" s="16" t="s">
        <v>39</v>
      </c>
      <c r="AH2758" s="16" t="s">
        <v>39</v>
      </c>
      <c r="AI2758" s="16" t="s">
        <v>39</v>
      </c>
      <c r="AJ2758" s="16" t="s">
        <v>39</v>
      </c>
      <c r="AL2758" s="16" t="s">
        <v>39</v>
      </c>
      <c r="AM2758" s="16" t="s">
        <v>39</v>
      </c>
      <c r="AN2758" s="16" t="str">
        <f>IFERROR(VLOOKUP($P2758,'Kredieten productgroepen functi'!$C:$M,6,FALSE),"n.v.t.")</f>
        <v>7107</v>
      </c>
      <c r="AO2758" s="16" t="str">
        <f>IFERROR(VLOOKUP($P2758,'Kredieten productgroepen functi'!$C:$M,7,FALSE),"n.v.t.")</f>
        <v>Provinciale bedrijven</v>
      </c>
      <c r="AP2758" s="16" t="str">
        <f>IFERROR(VLOOKUP($P2758,'Kredieten productgroepen functi'!$C:$M,8,FALSE),"n.v.t.")</f>
        <v>71</v>
      </c>
      <c r="AQ2758" s="16" t="str">
        <f>IFERROR(VLOOKUP($P2758,'Kredieten productgroepen functi'!$C:$M,9,FALSE),"n.v.t.")</f>
        <v>Bevordering economische activiteiten</v>
      </c>
      <c r="AR2758" s="16" t="str">
        <f>IFERROR(VLOOKUP($P2758,'Kredieten productgroepen functi'!$C:$M,10,FALSE),"n.v.t.")</f>
        <v>7</v>
      </c>
      <c r="AS2758" s="16" t="str">
        <f>IFERROR(VLOOKUP($P2758,'Kredieten productgroepen functi'!$C:$M,11,FALSE),"n.v.t.")</f>
        <v>Economische en agrarische zaken</v>
      </c>
      <c r="AT2758" s="16" t="str">
        <f t="shared" ref="AT2758:AT2821" si="134">IF(LEFT(R2758,1)="4","Lasten",IF(LEFT(R2758,1)="8","Baten","n.v.t."))</f>
        <v>Lasten</v>
      </c>
      <c r="AU2758" s="16" t="str">
        <f>IFERROR(VLOOKUP($R2758,Kostensoorten!$C:$J,7,FALSE),"n.v.t.")</f>
        <v>7.6</v>
      </c>
      <c r="AV2758" s="16" t="str">
        <f>IFERROR(VLOOKUP($R2758,Kostensoorten!$C:$J,8,FALSE),"n.v.t.")</f>
        <v>Langlopende leningen</v>
      </c>
    </row>
    <row r="2759" spans="6:48">
      <c r="F2759" s="2" t="s">
        <v>8888</v>
      </c>
      <c r="G2759" s="2" t="s">
        <v>39</v>
      </c>
      <c r="H2759" s="2" t="s">
        <v>39</v>
      </c>
      <c r="I2759" s="18">
        <v>-4001000</v>
      </c>
      <c r="P2759" s="16" t="str">
        <f t="shared" si="132"/>
        <v>671302</v>
      </c>
      <c r="Q2759" s="16" t="str">
        <f>IFERROR(VLOOKUP($P2759,'Kredieten productgroepen functi'!$C:$M,2,FALSE),"n.v.t.")</f>
        <v>Rente deelneming NOM</v>
      </c>
      <c r="R2759" s="16" t="str">
        <f t="shared" si="133"/>
        <v>830010</v>
      </c>
      <c r="S2759" s="16" t="str">
        <f>IFERROR(VLOOKUP($R2759,Kostensoorten!$C:$J,2,FALSE),"n.v.t.")</f>
        <v>Opbrengst dividend deelnemingen</v>
      </c>
      <c r="T2759" s="16" t="s">
        <v>39</v>
      </c>
      <c r="U2759" s="16" t="s">
        <v>39</v>
      </c>
      <c r="V2759" s="16" t="s">
        <v>39</v>
      </c>
      <c r="W2759" s="16" t="s">
        <v>39</v>
      </c>
      <c r="X2759" s="16" t="s">
        <v>39</v>
      </c>
      <c r="Y2759" s="16" t="s">
        <v>39</v>
      </c>
      <c r="Z2759" s="16" t="s">
        <v>39</v>
      </c>
      <c r="AA2759" s="16" t="s">
        <v>39</v>
      </c>
      <c r="AB2759" s="16" t="s">
        <v>39</v>
      </c>
      <c r="AC2759" s="16" t="s">
        <v>39</v>
      </c>
      <c r="AD2759" s="16" t="s">
        <v>39</v>
      </c>
      <c r="AE2759" s="16" t="s">
        <v>39</v>
      </c>
      <c r="AF2759" s="16" t="s">
        <v>39</v>
      </c>
      <c r="AG2759" s="16" t="s">
        <v>39</v>
      </c>
      <c r="AH2759" s="16" t="s">
        <v>39</v>
      </c>
      <c r="AI2759" s="16" t="s">
        <v>39</v>
      </c>
      <c r="AJ2759" s="16" t="s">
        <v>39</v>
      </c>
      <c r="AL2759" s="16" t="s">
        <v>39</v>
      </c>
      <c r="AM2759" s="16" t="s">
        <v>39</v>
      </c>
      <c r="AN2759" s="16" t="str">
        <f>IFERROR(VLOOKUP($P2759,'Kredieten productgroepen functi'!$C:$M,6,FALSE),"n.v.t.")</f>
        <v>7107</v>
      </c>
      <c r="AO2759" s="16" t="str">
        <f>IFERROR(VLOOKUP($P2759,'Kredieten productgroepen functi'!$C:$M,7,FALSE),"n.v.t.")</f>
        <v>Provinciale bedrijven</v>
      </c>
      <c r="AP2759" s="16" t="str">
        <f>IFERROR(VLOOKUP($P2759,'Kredieten productgroepen functi'!$C:$M,8,FALSE),"n.v.t.")</f>
        <v>71</v>
      </c>
      <c r="AQ2759" s="16" t="str">
        <f>IFERROR(VLOOKUP($P2759,'Kredieten productgroepen functi'!$C:$M,9,FALSE),"n.v.t.")</f>
        <v>Bevordering economische activiteiten</v>
      </c>
      <c r="AR2759" s="16" t="str">
        <f>IFERROR(VLOOKUP($P2759,'Kredieten productgroepen functi'!$C:$M,10,FALSE),"n.v.t.")</f>
        <v>7</v>
      </c>
      <c r="AS2759" s="16" t="str">
        <f>IFERROR(VLOOKUP($P2759,'Kredieten productgroepen functi'!$C:$M,11,FALSE),"n.v.t.")</f>
        <v>Economische en agrarische zaken</v>
      </c>
      <c r="AT2759" s="16" t="str">
        <f t="shared" si="134"/>
        <v>Baten</v>
      </c>
      <c r="AU2759" s="16" t="str">
        <f>IFERROR(VLOOKUP($R2759,Kostensoorten!$C:$J,7,FALSE),"n.v.t.")</f>
        <v>3.0</v>
      </c>
      <c r="AV2759" s="16" t="str">
        <f>IFERROR(VLOOKUP($R2759,Kostensoorten!$C:$J,8,FALSE),"n.v.t.")</f>
        <v>Dividenden en winsten</v>
      </c>
    </row>
    <row r="2760" spans="6:48">
      <c r="F2760" s="2" t="s">
        <v>6831</v>
      </c>
      <c r="G2760" s="2" t="s">
        <v>39</v>
      </c>
      <c r="H2760" s="2" t="s">
        <v>39</v>
      </c>
      <c r="I2760" s="18">
        <v>63450.75</v>
      </c>
      <c r="P2760" s="16" t="str">
        <f t="shared" si="132"/>
        <v>671400</v>
      </c>
      <c r="Q2760" s="16" t="str">
        <f>IFERROR(VLOOKUP($P2760,'Kredieten productgroepen functi'!$C:$M,2,FALSE),"n.v.t.")</f>
        <v>Revitalisering bedrijfsterreinen</v>
      </c>
      <c r="R2760" s="16" t="str">
        <f t="shared" si="133"/>
        <v>423132</v>
      </c>
      <c r="S2760" s="16" t="str">
        <f>IFERROR(VLOOKUP($R2760,Kostensoorten!$C:$J,2,FALSE),"n.v.t.")</f>
        <v>Adviesdiensten door derden</v>
      </c>
      <c r="T2760" s="16" t="s">
        <v>39</v>
      </c>
      <c r="U2760" s="16" t="s">
        <v>39</v>
      </c>
      <c r="V2760" s="16" t="s">
        <v>39</v>
      </c>
      <c r="W2760" s="16" t="s">
        <v>39</v>
      </c>
      <c r="X2760" s="16" t="s">
        <v>39</v>
      </c>
      <c r="Y2760" s="16" t="s">
        <v>39</v>
      </c>
      <c r="Z2760" s="16" t="s">
        <v>39</v>
      </c>
      <c r="AA2760" s="16" t="s">
        <v>39</v>
      </c>
      <c r="AB2760" s="16" t="s">
        <v>39</v>
      </c>
      <c r="AC2760" s="16" t="s">
        <v>39</v>
      </c>
      <c r="AD2760" s="16" t="s">
        <v>39</v>
      </c>
      <c r="AE2760" s="16" t="s">
        <v>39</v>
      </c>
      <c r="AF2760" s="16" t="s">
        <v>39</v>
      </c>
      <c r="AG2760" s="16" t="s">
        <v>39</v>
      </c>
      <c r="AH2760" s="16" t="s">
        <v>39</v>
      </c>
      <c r="AI2760" s="16" t="s">
        <v>39</v>
      </c>
      <c r="AJ2760" s="16" t="s">
        <v>39</v>
      </c>
      <c r="AL2760" s="16" t="s">
        <v>39</v>
      </c>
      <c r="AM2760" s="16" t="s">
        <v>39</v>
      </c>
      <c r="AN2760" s="16" t="str">
        <f>IFERROR(VLOOKUP($P2760,'Kredieten productgroepen functi'!$C:$M,6,FALSE),"n.v.t.")</f>
        <v>7108</v>
      </c>
      <c r="AO2760" s="16" t="str">
        <f>IFERROR(VLOOKUP($P2760,'Kredieten productgroepen functi'!$C:$M,7,FALSE),"n.v.t.")</f>
        <v>Fysieke bedrijfsomgeving</v>
      </c>
      <c r="AP2760" s="16" t="str">
        <f>IFERROR(VLOOKUP($P2760,'Kredieten productgroepen functi'!$C:$M,8,FALSE),"n.v.t.")</f>
        <v>71</v>
      </c>
      <c r="AQ2760" s="16" t="str">
        <f>IFERROR(VLOOKUP($P2760,'Kredieten productgroepen functi'!$C:$M,9,FALSE),"n.v.t.")</f>
        <v>Bevordering economische activiteiten</v>
      </c>
      <c r="AR2760" s="16" t="str">
        <f>IFERROR(VLOOKUP($P2760,'Kredieten productgroepen functi'!$C:$M,10,FALSE),"n.v.t.")</f>
        <v>7</v>
      </c>
      <c r="AS2760" s="16" t="str">
        <f>IFERROR(VLOOKUP($P2760,'Kredieten productgroepen functi'!$C:$M,11,FALSE),"n.v.t.")</f>
        <v>Economische en agrarische zaken</v>
      </c>
      <c r="AT2760" s="16" t="str">
        <f t="shared" si="134"/>
        <v>Lasten</v>
      </c>
      <c r="AU2760" s="16" t="str">
        <f>IFERROR(VLOOKUP($R2760,Kostensoorten!$C:$J,7,FALSE),"n.v.t.")</f>
        <v>2.3.1</v>
      </c>
      <c r="AV2760" s="16" t="str">
        <f>IFERROR(VLOOKUP($R2760,Kostensoorten!$C:$J,8,FALSE),"n.v.t.")</f>
        <v>Aankopen niet duurzame goedere</v>
      </c>
    </row>
    <row r="2761" spans="6:48">
      <c r="F2761" s="2" t="s">
        <v>8889</v>
      </c>
      <c r="G2761" s="2" t="s">
        <v>39</v>
      </c>
      <c r="H2761" s="2" t="s">
        <v>39</v>
      </c>
      <c r="I2761" s="18">
        <v>20000</v>
      </c>
      <c r="P2761" s="16" t="str">
        <f t="shared" si="132"/>
        <v>671400</v>
      </c>
      <c r="Q2761" s="16" t="str">
        <f>IFERROR(VLOOKUP($P2761,'Kredieten productgroepen functi'!$C:$M,2,FALSE),"n.v.t.")</f>
        <v>Revitalisering bedrijfsterreinen</v>
      </c>
      <c r="R2761" s="16" t="str">
        <f t="shared" si="133"/>
        <v>423139</v>
      </c>
      <c r="S2761" s="16" t="str">
        <f>IFERROR(VLOOKUP($R2761,Kostensoorten!$C:$J,2,FALSE),"n.v.t.")</f>
        <v>Overige diensten van derden</v>
      </c>
      <c r="T2761" s="16" t="s">
        <v>39</v>
      </c>
      <c r="U2761" s="16" t="s">
        <v>39</v>
      </c>
      <c r="V2761" s="16" t="s">
        <v>39</v>
      </c>
      <c r="W2761" s="16" t="s">
        <v>39</v>
      </c>
      <c r="X2761" s="16" t="s">
        <v>39</v>
      </c>
      <c r="Y2761" s="16" t="s">
        <v>39</v>
      </c>
      <c r="Z2761" s="16" t="s">
        <v>39</v>
      </c>
      <c r="AA2761" s="16" t="s">
        <v>39</v>
      </c>
      <c r="AB2761" s="16" t="s">
        <v>39</v>
      </c>
      <c r="AC2761" s="16" t="s">
        <v>39</v>
      </c>
      <c r="AD2761" s="16" t="s">
        <v>39</v>
      </c>
      <c r="AE2761" s="16" t="s">
        <v>39</v>
      </c>
      <c r="AF2761" s="16" t="s">
        <v>39</v>
      </c>
      <c r="AG2761" s="16" t="s">
        <v>39</v>
      </c>
      <c r="AH2761" s="16" t="s">
        <v>39</v>
      </c>
      <c r="AI2761" s="16" t="s">
        <v>39</v>
      </c>
      <c r="AJ2761" s="16" t="s">
        <v>39</v>
      </c>
      <c r="AL2761" s="16" t="s">
        <v>39</v>
      </c>
      <c r="AM2761" s="16" t="s">
        <v>39</v>
      </c>
      <c r="AN2761" s="16" t="str">
        <f>IFERROR(VLOOKUP($P2761,'Kredieten productgroepen functi'!$C:$M,6,FALSE),"n.v.t.")</f>
        <v>7108</v>
      </c>
      <c r="AO2761" s="16" t="str">
        <f>IFERROR(VLOOKUP($P2761,'Kredieten productgroepen functi'!$C:$M,7,FALSE),"n.v.t.")</f>
        <v>Fysieke bedrijfsomgeving</v>
      </c>
      <c r="AP2761" s="16" t="str">
        <f>IFERROR(VLOOKUP($P2761,'Kredieten productgroepen functi'!$C:$M,8,FALSE),"n.v.t.")</f>
        <v>71</v>
      </c>
      <c r="AQ2761" s="16" t="str">
        <f>IFERROR(VLOOKUP($P2761,'Kredieten productgroepen functi'!$C:$M,9,FALSE),"n.v.t.")</f>
        <v>Bevordering economische activiteiten</v>
      </c>
      <c r="AR2761" s="16" t="str">
        <f>IFERROR(VLOOKUP($P2761,'Kredieten productgroepen functi'!$C:$M,10,FALSE),"n.v.t.")</f>
        <v>7</v>
      </c>
      <c r="AS2761" s="16" t="str">
        <f>IFERROR(VLOOKUP($P2761,'Kredieten productgroepen functi'!$C:$M,11,FALSE),"n.v.t.")</f>
        <v>Economische en agrarische zaken</v>
      </c>
      <c r="AT2761" s="16" t="str">
        <f t="shared" si="134"/>
        <v>Lasten</v>
      </c>
      <c r="AU2761" s="16" t="str">
        <f>IFERROR(VLOOKUP($R2761,Kostensoorten!$C:$J,7,FALSE),"n.v.t.")</f>
        <v>2.3.1</v>
      </c>
      <c r="AV2761" s="16" t="str">
        <f>IFERROR(VLOOKUP($R2761,Kostensoorten!$C:$J,8,FALSE),"n.v.t.")</f>
        <v>Aankopen niet duurzame goedere</v>
      </c>
    </row>
    <row r="2762" spans="6:48">
      <c r="F2762" s="2" t="s">
        <v>8890</v>
      </c>
      <c r="G2762" s="2" t="s">
        <v>39</v>
      </c>
      <c r="H2762" s="2" t="s">
        <v>39</v>
      </c>
      <c r="I2762" s="18">
        <v>37500</v>
      </c>
      <c r="P2762" s="16" t="str">
        <f t="shared" si="132"/>
        <v>671400</v>
      </c>
      <c r="Q2762" s="16" t="str">
        <f>IFERROR(VLOOKUP($P2762,'Kredieten productgroepen functi'!$C:$M,2,FALSE),"n.v.t.")</f>
        <v>Revitalisering bedrijfsterreinen</v>
      </c>
      <c r="R2762" s="16" t="str">
        <f t="shared" si="133"/>
        <v>440201</v>
      </c>
      <c r="S2762" s="16" t="str">
        <f>IFERROR(VLOOKUP($R2762,Kostensoorten!$C:$J,2,FALSE),"n.v.t.")</f>
        <v>Exploitatiebijdragen aan overheden</v>
      </c>
      <c r="T2762" s="16" t="s">
        <v>39</v>
      </c>
      <c r="U2762" s="16" t="s">
        <v>39</v>
      </c>
      <c r="V2762" s="16" t="s">
        <v>39</v>
      </c>
      <c r="W2762" s="16" t="s">
        <v>39</v>
      </c>
      <c r="X2762" s="16" t="s">
        <v>39</v>
      </c>
      <c r="Y2762" s="16" t="s">
        <v>39</v>
      </c>
      <c r="Z2762" s="16" t="s">
        <v>39</v>
      </c>
      <c r="AA2762" s="16" t="s">
        <v>39</v>
      </c>
      <c r="AB2762" s="16" t="s">
        <v>39</v>
      </c>
      <c r="AC2762" s="16" t="s">
        <v>39</v>
      </c>
      <c r="AD2762" s="16" t="s">
        <v>39</v>
      </c>
      <c r="AE2762" s="16" t="s">
        <v>39</v>
      </c>
      <c r="AF2762" s="16" t="s">
        <v>39</v>
      </c>
      <c r="AG2762" s="16" t="s">
        <v>39</v>
      </c>
      <c r="AH2762" s="16" t="s">
        <v>39</v>
      </c>
      <c r="AI2762" s="16" t="s">
        <v>39</v>
      </c>
      <c r="AJ2762" s="16" t="s">
        <v>39</v>
      </c>
      <c r="AL2762" s="16" t="s">
        <v>39</v>
      </c>
      <c r="AM2762" s="16" t="s">
        <v>39</v>
      </c>
      <c r="AN2762" s="16" t="str">
        <f>IFERROR(VLOOKUP($P2762,'Kredieten productgroepen functi'!$C:$M,6,FALSE),"n.v.t.")</f>
        <v>7108</v>
      </c>
      <c r="AO2762" s="16" t="str">
        <f>IFERROR(VLOOKUP($P2762,'Kredieten productgroepen functi'!$C:$M,7,FALSE),"n.v.t.")</f>
        <v>Fysieke bedrijfsomgeving</v>
      </c>
      <c r="AP2762" s="16" t="str">
        <f>IFERROR(VLOOKUP($P2762,'Kredieten productgroepen functi'!$C:$M,8,FALSE),"n.v.t.")</f>
        <v>71</v>
      </c>
      <c r="AQ2762" s="16" t="str">
        <f>IFERROR(VLOOKUP($P2762,'Kredieten productgroepen functi'!$C:$M,9,FALSE),"n.v.t.")</f>
        <v>Bevordering economische activiteiten</v>
      </c>
      <c r="AR2762" s="16" t="str">
        <f>IFERROR(VLOOKUP($P2762,'Kredieten productgroepen functi'!$C:$M,10,FALSE),"n.v.t.")</f>
        <v>7</v>
      </c>
      <c r="AS2762" s="16" t="str">
        <f>IFERROR(VLOOKUP($P2762,'Kredieten productgroepen functi'!$C:$M,11,FALSE),"n.v.t.")</f>
        <v>Economische en agrarische zaken</v>
      </c>
      <c r="AT2762" s="16" t="str">
        <f t="shared" si="134"/>
        <v>Lasten</v>
      </c>
      <c r="AU2762" s="16" t="str">
        <f>IFERROR(VLOOKUP($R2762,Kostensoorten!$C:$J,7,FALSE),"n.v.t.")</f>
        <v>4.0.2</v>
      </c>
      <c r="AV2762" s="16" t="str">
        <f>IFERROR(VLOOKUP($R2762,Kostensoorten!$C:$J,8,FALSE),"n.v.t.")</f>
        <v>Inkomensoverdrachten aan overh</v>
      </c>
    </row>
    <row r="2763" spans="6:48">
      <c r="F2763" s="2" t="s">
        <v>10018</v>
      </c>
      <c r="G2763" s="2" t="s">
        <v>39</v>
      </c>
      <c r="H2763" s="2" t="s">
        <v>39</v>
      </c>
      <c r="I2763" s="18">
        <v>69715.740000000005</v>
      </c>
      <c r="P2763" s="16" t="str">
        <f t="shared" si="132"/>
        <v>671400</v>
      </c>
      <c r="Q2763" s="16" t="str">
        <f>IFERROR(VLOOKUP($P2763,'Kredieten productgroepen functi'!$C:$M,2,FALSE),"n.v.t.")</f>
        <v>Revitalisering bedrijfsterreinen</v>
      </c>
      <c r="R2763" s="16" t="str">
        <f t="shared" si="133"/>
        <v>440301</v>
      </c>
      <c r="S2763" s="16" t="str">
        <f>IFERROR(VLOOKUP($R2763,Kostensoorten!$C:$J,2,FALSE),"n.v.t.")</f>
        <v>(Exploitatie)subsidies</v>
      </c>
      <c r="T2763" s="16" t="s">
        <v>39</v>
      </c>
      <c r="U2763" s="16" t="s">
        <v>39</v>
      </c>
      <c r="V2763" s="16" t="s">
        <v>39</v>
      </c>
      <c r="W2763" s="16" t="s">
        <v>39</v>
      </c>
      <c r="X2763" s="16" t="s">
        <v>39</v>
      </c>
      <c r="Y2763" s="16" t="s">
        <v>39</v>
      </c>
      <c r="Z2763" s="16" t="s">
        <v>39</v>
      </c>
      <c r="AA2763" s="16" t="s">
        <v>39</v>
      </c>
      <c r="AB2763" s="16" t="s">
        <v>39</v>
      </c>
      <c r="AC2763" s="16" t="s">
        <v>39</v>
      </c>
      <c r="AD2763" s="16" t="s">
        <v>39</v>
      </c>
      <c r="AE2763" s="16" t="s">
        <v>39</v>
      </c>
      <c r="AF2763" s="16" t="s">
        <v>39</v>
      </c>
      <c r="AG2763" s="16" t="s">
        <v>39</v>
      </c>
      <c r="AH2763" s="16" t="s">
        <v>39</v>
      </c>
      <c r="AI2763" s="16" t="s">
        <v>39</v>
      </c>
      <c r="AJ2763" s="16" t="s">
        <v>39</v>
      </c>
      <c r="AL2763" s="16" t="s">
        <v>39</v>
      </c>
      <c r="AM2763" s="16" t="s">
        <v>39</v>
      </c>
      <c r="AN2763" s="16" t="str">
        <f>IFERROR(VLOOKUP($P2763,'Kredieten productgroepen functi'!$C:$M,6,FALSE),"n.v.t.")</f>
        <v>7108</v>
      </c>
      <c r="AO2763" s="16" t="str">
        <f>IFERROR(VLOOKUP($P2763,'Kredieten productgroepen functi'!$C:$M,7,FALSE),"n.v.t.")</f>
        <v>Fysieke bedrijfsomgeving</v>
      </c>
      <c r="AP2763" s="16" t="str">
        <f>IFERROR(VLOOKUP($P2763,'Kredieten productgroepen functi'!$C:$M,8,FALSE),"n.v.t.")</f>
        <v>71</v>
      </c>
      <c r="AQ2763" s="16" t="str">
        <f>IFERROR(VLOOKUP($P2763,'Kredieten productgroepen functi'!$C:$M,9,FALSE),"n.v.t.")</f>
        <v>Bevordering economische activiteiten</v>
      </c>
      <c r="AR2763" s="16" t="str">
        <f>IFERROR(VLOOKUP($P2763,'Kredieten productgroepen functi'!$C:$M,10,FALSE),"n.v.t.")</f>
        <v>7</v>
      </c>
      <c r="AS2763" s="16" t="str">
        <f>IFERROR(VLOOKUP($P2763,'Kredieten productgroepen functi'!$C:$M,11,FALSE),"n.v.t.")</f>
        <v>Economische en agrarische zaken</v>
      </c>
      <c r="AT2763" s="16" t="str">
        <f t="shared" si="134"/>
        <v>Lasten</v>
      </c>
      <c r="AU2763" s="16" t="str">
        <f>IFERROR(VLOOKUP($R2763,Kostensoorten!$C:$J,7,FALSE),"n.v.t.")</f>
        <v>4.0.3</v>
      </c>
      <c r="AV2763" s="16" t="str">
        <f>IFERROR(VLOOKUP($R2763,Kostensoorten!$C:$J,8,FALSE),"n.v.t.")</f>
        <v>Overige inkomensoverdrachten</v>
      </c>
    </row>
    <row r="2764" spans="6:48">
      <c r="F2764" s="2" t="s">
        <v>10019</v>
      </c>
      <c r="G2764" s="2" t="s">
        <v>39</v>
      </c>
      <c r="H2764" s="2" t="s">
        <v>39</v>
      </c>
      <c r="I2764" s="18">
        <v>4023</v>
      </c>
      <c r="P2764" s="16" t="str">
        <f t="shared" si="132"/>
        <v>671400</v>
      </c>
      <c r="Q2764" s="16" t="str">
        <f>IFERROR(VLOOKUP($P2764,'Kredieten productgroepen functi'!$C:$M,2,FALSE),"n.v.t.")</f>
        <v>Revitalisering bedrijfsterreinen</v>
      </c>
      <c r="R2764" s="16" t="str">
        <f t="shared" si="133"/>
        <v>441101</v>
      </c>
      <c r="S2764" s="16" t="str">
        <f>IFERROR(VLOOKUP($R2764,Kostensoorten!$C:$J,2,FALSE),"n.v.t.")</f>
        <v>Investeringsbijdragen aan overheden</v>
      </c>
      <c r="T2764" s="16" t="s">
        <v>39</v>
      </c>
      <c r="U2764" s="16" t="s">
        <v>39</v>
      </c>
      <c r="V2764" s="16" t="s">
        <v>39</v>
      </c>
      <c r="W2764" s="16" t="s">
        <v>39</v>
      </c>
      <c r="X2764" s="16" t="s">
        <v>39</v>
      </c>
      <c r="Y2764" s="16" t="s">
        <v>39</v>
      </c>
      <c r="Z2764" s="16" t="s">
        <v>39</v>
      </c>
      <c r="AA2764" s="16" t="s">
        <v>39</v>
      </c>
      <c r="AB2764" s="16" t="s">
        <v>39</v>
      </c>
      <c r="AC2764" s="16" t="s">
        <v>39</v>
      </c>
      <c r="AD2764" s="16" t="s">
        <v>39</v>
      </c>
      <c r="AE2764" s="16" t="s">
        <v>39</v>
      </c>
      <c r="AF2764" s="16" t="s">
        <v>39</v>
      </c>
      <c r="AG2764" s="16" t="s">
        <v>39</v>
      </c>
      <c r="AH2764" s="16" t="s">
        <v>39</v>
      </c>
      <c r="AI2764" s="16" t="s">
        <v>39</v>
      </c>
      <c r="AJ2764" s="16" t="s">
        <v>39</v>
      </c>
      <c r="AL2764" s="16" t="s">
        <v>39</v>
      </c>
      <c r="AM2764" s="16" t="s">
        <v>39</v>
      </c>
      <c r="AN2764" s="16" t="str">
        <f>IFERROR(VLOOKUP($P2764,'Kredieten productgroepen functi'!$C:$M,6,FALSE),"n.v.t.")</f>
        <v>7108</v>
      </c>
      <c r="AO2764" s="16" t="str">
        <f>IFERROR(VLOOKUP($P2764,'Kredieten productgroepen functi'!$C:$M,7,FALSE),"n.v.t.")</f>
        <v>Fysieke bedrijfsomgeving</v>
      </c>
      <c r="AP2764" s="16" t="str">
        <f>IFERROR(VLOOKUP($P2764,'Kredieten productgroepen functi'!$C:$M,8,FALSE),"n.v.t.")</f>
        <v>71</v>
      </c>
      <c r="AQ2764" s="16" t="str">
        <f>IFERROR(VLOOKUP($P2764,'Kredieten productgroepen functi'!$C:$M,9,FALSE),"n.v.t.")</f>
        <v>Bevordering economische activiteiten</v>
      </c>
      <c r="AR2764" s="16" t="str">
        <f>IFERROR(VLOOKUP($P2764,'Kredieten productgroepen functi'!$C:$M,10,FALSE),"n.v.t.")</f>
        <v>7</v>
      </c>
      <c r="AS2764" s="16" t="str">
        <f>IFERROR(VLOOKUP($P2764,'Kredieten productgroepen functi'!$C:$M,11,FALSE),"n.v.t.")</f>
        <v>Economische en agrarische zaken</v>
      </c>
      <c r="AT2764" s="16" t="str">
        <f t="shared" si="134"/>
        <v>Lasten</v>
      </c>
      <c r="AU2764" s="16" t="str">
        <f>IFERROR(VLOOKUP($R2764,Kostensoorten!$C:$J,7,FALSE),"n.v.t.")</f>
        <v>4.1.1</v>
      </c>
      <c r="AV2764" s="16" t="str">
        <f>IFERROR(VLOOKUP($R2764,Kostensoorten!$C:$J,8,FALSE),"n.v.t.")</f>
        <v>Vermogensoverdrachten aan over</v>
      </c>
    </row>
    <row r="2765" spans="6:48">
      <c r="F2765" s="2" t="s">
        <v>7704</v>
      </c>
      <c r="G2765" s="2" t="s">
        <v>39</v>
      </c>
      <c r="H2765" s="2" t="s">
        <v>39</v>
      </c>
      <c r="I2765" s="18">
        <v>885788</v>
      </c>
      <c r="P2765" s="16" t="str">
        <f t="shared" si="132"/>
        <v>671404</v>
      </c>
      <c r="Q2765" s="16" t="str">
        <f>IFERROR(VLOOKUP($P2765,'Kredieten productgroepen functi'!$C:$M,2,FALSE),"n.v.t.")</f>
        <v>Convenant bedrijventerreinen</v>
      </c>
      <c r="R2765" s="16" t="str">
        <f t="shared" si="133"/>
        <v>441101</v>
      </c>
      <c r="S2765" s="16" t="str">
        <f>IFERROR(VLOOKUP($R2765,Kostensoorten!$C:$J,2,FALSE),"n.v.t.")</f>
        <v>Investeringsbijdragen aan overheden</v>
      </c>
      <c r="T2765" s="16" t="s">
        <v>39</v>
      </c>
      <c r="U2765" s="16" t="s">
        <v>39</v>
      </c>
      <c r="V2765" s="16" t="s">
        <v>39</v>
      </c>
      <c r="W2765" s="16" t="s">
        <v>39</v>
      </c>
      <c r="X2765" s="16" t="s">
        <v>39</v>
      </c>
      <c r="Y2765" s="16" t="s">
        <v>39</v>
      </c>
      <c r="Z2765" s="16" t="s">
        <v>39</v>
      </c>
      <c r="AA2765" s="16" t="s">
        <v>39</v>
      </c>
      <c r="AB2765" s="16" t="s">
        <v>39</v>
      </c>
      <c r="AC2765" s="16" t="s">
        <v>39</v>
      </c>
      <c r="AD2765" s="16" t="s">
        <v>39</v>
      </c>
      <c r="AE2765" s="16" t="s">
        <v>39</v>
      </c>
      <c r="AF2765" s="16" t="s">
        <v>39</v>
      </c>
      <c r="AG2765" s="16" t="s">
        <v>39</v>
      </c>
      <c r="AH2765" s="16" t="s">
        <v>39</v>
      </c>
      <c r="AI2765" s="16" t="s">
        <v>39</v>
      </c>
      <c r="AJ2765" s="16" t="s">
        <v>39</v>
      </c>
      <c r="AL2765" s="16" t="s">
        <v>39</v>
      </c>
      <c r="AM2765" s="16" t="s">
        <v>39</v>
      </c>
      <c r="AN2765" s="16" t="str">
        <f>IFERROR(VLOOKUP($P2765,'Kredieten productgroepen functi'!$C:$M,6,FALSE),"n.v.t.")</f>
        <v>7108</v>
      </c>
      <c r="AO2765" s="16" t="str">
        <f>IFERROR(VLOOKUP($P2765,'Kredieten productgroepen functi'!$C:$M,7,FALSE),"n.v.t.")</f>
        <v>Fysieke bedrijfsomgeving</v>
      </c>
      <c r="AP2765" s="16" t="str">
        <f>IFERROR(VLOOKUP($P2765,'Kredieten productgroepen functi'!$C:$M,8,FALSE),"n.v.t.")</f>
        <v>71</v>
      </c>
      <c r="AQ2765" s="16" t="str">
        <f>IFERROR(VLOOKUP($P2765,'Kredieten productgroepen functi'!$C:$M,9,FALSE),"n.v.t.")</f>
        <v>Bevordering economische activiteiten</v>
      </c>
      <c r="AR2765" s="16" t="str">
        <f>IFERROR(VLOOKUP($P2765,'Kredieten productgroepen functi'!$C:$M,10,FALSE),"n.v.t.")</f>
        <v>7</v>
      </c>
      <c r="AS2765" s="16" t="str">
        <f>IFERROR(VLOOKUP($P2765,'Kredieten productgroepen functi'!$C:$M,11,FALSE),"n.v.t.")</f>
        <v>Economische en agrarische zaken</v>
      </c>
      <c r="AT2765" s="16" t="str">
        <f t="shared" si="134"/>
        <v>Lasten</v>
      </c>
      <c r="AU2765" s="16" t="str">
        <f>IFERROR(VLOOKUP($R2765,Kostensoorten!$C:$J,7,FALSE),"n.v.t.")</f>
        <v>4.1.1</v>
      </c>
      <c r="AV2765" s="16" t="str">
        <f>IFERROR(VLOOKUP($R2765,Kostensoorten!$C:$J,8,FALSE),"n.v.t.")</f>
        <v>Vermogensoverdrachten aan over</v>
      </c>
    </row>
    <row r="2766" spans="6:48">
      <c r="F2766" s="2" t="s">
        <v>7705</v>
      </c>
      <c r="G2766" s="2" t="s">
        <v>39</v>
      </c>
      <c r="H2766" s="2" t="s">
        <v>39</v>
      </c>
      <c r="I2766" s="18">
        <v>152.97999999999999</v>
      </c>
      <c r="P2766" s="16" t="str">
        <f t="shared" si="132"/>
        <v>671500</v>
      </c>
      <c r="Q2766" s="16" t="str">
        <f>IFERROR(VLOOKUP($P2766,'Kredieten productgroepen functi'!$C:$M,2,FALSE),"n.v.t.")</f>
        <v>Verb. prod.struct en econ. infrastr.</v>
      </c>
      <c r="R2766" s="16" t="str">
        <f t="shared" si="133"/>
        <v>423070</v>
      </c>
      <c r="S2766" s="16" t="str">
        <f>IFERROR(VLOOKUP($R2766,Kostensoorten!$C:$J,2,FALSE),"n.v.t.")</f>
        <v>Huren</v>
      </c>
      <c r="T2766" s="16" t="s">
        <v>39</v>
      </c>
      <c r="U2766" s="16" t="s">
        <v>39</v>
      </c>
      <c r="V2766" s="16" t="s">
        <v>39</v>
      </c>
      <c r="W2766" s="16" t="s">
        <v>39</v>
      </c>
      <c r="X2766" s="16" t="s">
        <v>39</v>
      </c>
      <c r="Y2766" s="16" t="s">
        <v>39</v>
      </c>
      <c r="Z2766" s="16" t="s">
        <v>39</v>
      </c>
      <c r="AA2766" s="16" t="s">
        <v>39</v>
      </c>
      <c r="AB2766" s="16" t="s">
        <v>39</v>
      </c>
      <c r="AC2766" s="16" t="s">
        <v>39</v>
      </c>
      <c r="AD2766" s="16" t="s">
        <v>39</v>
      </c>
      <c r="AE2766" s="16" t="s">
        <v>39</v>
      </c>
      <c r="AF2766" s="16" t="s">
        <v>39</v>
      </c>
      <c r="AG2766" s="16" t="s">
        <v>39</v>
      </c>
      <c r="AH2766" s="16" t="s">
        <v>39</v>
      </c>
      <c r="AI2766" s="16" t="s">
        <v>39</v>
      </c>
      <c r="AJ2766" s="16" t="s">
        <v>39</v>
      </c>
      <c r="AL2766" s="16" t="s">
        <v>39</v>
      </c>
      <c r="AM2766" s="16" t="s">
        <v>39</v>
      </c>
      <c r="AN2766" s="16" t="str">
        <f>IFERROR(VLOOKUP($P2766,'Kredieten productgroepen functi'!$C:$M,6,FALSE),"n.v.t.")</f>
        <v>7109</v>
      </c>
      <c r="AO2766" s="16" t="str">
        <f>IFERROR(VLOOKUP($P2766,'Kredieten productgroepen functi'!$C:$M,7,FALSE),"n.v.t.")</f>
        <v>Marktsectoren</v>
      </c>
      <c r="AP2766" s="16" t="str">
        <f>IFERROR(VLOOKUP($P2766,'Kredieten productgroepen functi'!$C:$M,8,FALSE),"n.v.t.")</f>
        <v>71</v>
      </c>
      <c r="AQ2766" s="16" t="str">
        <f>IFERROR(VLOOKUP($P2766,'Kredieten productgroepen functi'!$C:$M,9,FALSE),"n.v.t.")</f>
        <v>Bevordering economische activiteiten</v>
      </c>
      <c r="AR2766" s="16" t="str">
        <f>IFERROR(VLOOKUP($P2766,'Kredieten productgroepen functi'!$C:$M,10,FALSE),"n.v.t.")</f>
        <v>7</v>
      </c>
      <c r="AS2766" s="16" t="str">
        <f>IFERROR(VLOOKUP($P2766,'Kredieten productgroepen functi'!$C:$M,11,FALSE),"n.v.t.")</f>
        <v>Economische en agrarische zaken</v>
      </c>
      <c r="AT2766" s="16" t="str">
        <f t="shared" si="134"/>
        <v>Lasten</v>
      </c>
      <c r="AU2766" s="16" t="str">
        <f>IFERROR(VLOOKUP($R2766,Kostensoorten!$C:$J,7,FALSE),"n.v.t.")</f>
        <v>2.3.1</v>
      </c>
      <c r="AV2766" s="16" t="str">
        <f>IFERROR(VLOOKUP($R2766,Kostensoorten!$C:$J,8,FALSE),"n.v.t.")</f>
        <v>Aankopen niet duurzame goedere</v>
      </c>
    </row>
    <row r="2767" spans="6:48">
      <c r="F2767" s="2" t="s">
        <v>8345</v>
      </c>
      <c r="G2767" s="2" t="s">
        <v>39</v>
      </c>
      <c r="H2767" s="2" t="s">
        <v>39</v>
      </c>
      <c r="I2767" s="18">
        <v>125</v>
      </c>
      <c r="P2767" s="16" t="str">
        <f t="shared" si="132"/>
        <v>671500</v>
      </c>
      <c r="Q2767" s="16" t="str">
        <f>IFERROR(VLOOKUP($P2767,'Kredieten productgroepen functi'!$C:$M,2,FALSE),"n.v.t.")</f>
        <v>Verb. prod.struct en econ. infrastr.</v>
      </c>
      <c r="R2767" s="16" t="str">
        <f t="shared" si="133"/>
        <v>423086</v>
      </c>
      <c r="S2767" s="16" t="str">
        <f>IFERROR(VLOOKUP($R2767,Kostensoorten!$C:$J,2,FALSE),"n.v.t.")</f>
        <v>Inschr geld beroepreg. vakliterat</v>
      </c>
      <c r="T2767" s="16" t="s">
        <v>39</v>
      </c>
      <c r="U2767" s="16" t="s">
        <v>39</v>
      </c>
      <c r="V2767" s="16" t="s">
        <v>39</v>
      </c>
      <c r="W2767" s="16" t="s">
        <v>39</v>
      </c>
      <c r="X2767" s="16" t="s">
        <v>39</v>
      </c>
      <c r="Y2767" s="16" t="s">
        <v>39</v>
      </c>
      <c r="Z2767" s="16" t="s">
        <v>39</v>
      </c>
      <c r="AA2767" s="16" t="s">
        <v>39</v>
      </c>
      <c r="AB2767" s="16" t="s">
        <v>39</v>
      </c>
      <c r="AC2767" s="16" t="s">
        <v>39</v>
      </c>
      <c r="AD2767" s="16" t="s">
        <v>39</v>
      </c>
      <c r="AE2767" s="16" t="s">
        <v>39</v>
      </c>
      <c r="AF2767" s="16" t="s">
        <v>39</v>
      </c>
      <c r="AG2767" s="16" t="s">
        <v>39</v>
      </c>
      <c r="AH2767" s="16" t="s">
        <v>39</v>
      </c>
      <c r="AI2767" s="16" t="s">
        <v>39</v>
      </c>
      <c r="AJ2767" s="16" t="s">
        <v>39</v>
      </c>
      <c r="AL2767" s="16" t="s">
        <v>39</v>
      </c>
      <c r="AM2767" s="16" t="s">
        <v>39</v>
      </c>
      <c r="AN2767" s="16" t="str">
        <f>IFERROR(VLOOKUP($P2767,'Kredieten productgroepen functi'!$C:$M,6,FALSE),"n.v.t.")</f>
        <v>7109</v>
      </c>
      <c r="AO2767" s="16" t="str">
        <f>IFERROR(VLOOKUP($P2767,'Kredieten productgroepen functi'!$C:$M,7,FALSE),"n.v.t.")</f>
        <v>Marktsectoren</v>
      </c>
      <c r="AP2767" s="16" t="str">
        <f>IFERROR(VLOOKUP($P2767,'Kredieten productgroepen functi'!$C:$M,8,FALSE),"n.v.t.")</f>
        <v>71</v>
      </c>
      <c r="AQ2767" s="16" t="str">
        <f>IFERROR(VLOOKUP($P2767,'Kredieten productgroepen functi'!$C:$M,9,FALSE),"n.v.t.")</f>
        <v>Bevordering economische activiteiten</v>
      </c>
      <c r="AR2767" s="16" t="str">
        <f>IFERROR(VLOOKUP($P2767,'Kredieten productgroepen functi'!$C:$M,10,FALSE),"n.v.t.")</f>
        <v>7</v>
      </c>
      <c r="AS2767" s="16" t="str">
        <f>IFERROR(VLOOKUP($P2767,'Kredieten productgroepen functi'!$C:$M,11,FALSE),"n.v.t.")</f>
        <v>Economische en agrarische zaken</v>
      </c>
      <c r="AT2767" s="16" t="str">
        <f t="shared" si="134"/>
        <v>Lasten</v>
      </c>
      <c r="AU2767" s="16" t="str">
        <f>IFERROR(VLOOKUP($R2767,Kostensoorten!$C:$J,7,FALSE),"n.v.t.")</f>
        <v>2.3.1</v>
      </c>
      <c r="AV2767" s="16" t="str">
        <f>IFERROR(VLOOKUP($R2767,Kostensoorten!$C:$J,8,FALSE),"n.v.t.")</f>
        <v>Aankopen niet duurzame goedere</v>
      </c>
    </row>
    <row r="2768" spans="6:48">
      <c r="F2768" s="2" t="s">
        <v>7706</v>
      </c>
      <c r="G2768" s="2" t="s">
        <v>39</v>
      </c>
      <c r="H2768" s="2" t="s">
        <v>39</v>
      </c>
      <c r="I2768" s="18">
        <v>33578</v>
      </c>
      <c r="P2768" s="16" t="str">
        <f t="shared" si="132"/>
        <v>671500</v>
      </c>
      <c r="Q2768" s="16" t="str">
        <f>IFERROR(VLOOKUP($P2768,'Kredieten productgroepen functi'!$C:$M,2,FALSE),"n.v.t.")</f>
        <v>Verb. prod.struct en econ. infrastr.</v>
      </c>
      <c r="R2768" s="16" t="str">
        <f t="shared" si="133"/>
        <v>423132</v>
      </c>
      <c r="S2768" s="16" t="str">
        <f>IFERROR(VLOOKUP($R2768,Kostensoorten!$C:$J,2,FALSE),"n.v.t.")</f>
        <v>Adviesdiensten door derden</v>
      </c>
      <c r="T2768" s="16" t="s">
        <v>39</v>
      </c>
      <c r="U2768" s="16" t="s">
        <v>39</v>
      </c>
      <c r="V2768" s="16" t="s">
        <v>39</v>
      </c>
      <c r="W2768" s="16" t="s">
        <v>39</v>
      </c>
      <c r="X2768" s="16" t="s">
        <v>39</v>
      </c>
      <c r="Y2768" s="16" t="s">
        <v>39</v>
      </c>
      <c r="Z2768" s="16" t="s">
        <v>39</v>
      </c>
      <c r="AA2768" s="16" t="s">
        <v>39</v>
      </c>
      <c r="AB2768" s="16" t="s">
        <v>39</v>
      </c>
      <c r="AC2768" s="16" t="s">
        <v>39</v>
      </c>
      <c r="AD2768" s="16" t="s">
        <v>39</v>
      </c>
      <c r="AE2768" s="16" t="s">
        <v>39</v>
      </c>
      <c r="AF2768" s="16" t="s">
        <v>39</v>
      </c>
      <c r="AG2768" s="16" t="s">
        <v>39</v>
      </c>
      <c r="AH2768" s="16" t="s">
        <v>39</v>
      </c>
      <c r="AI2768" s="16" t="s">
        <v>39</v>
      </c>
      <c r="AJ2768" s="16" t="s">
        <v>39</v>
      </c>
      <c r="AL2768" s="16" t="s">
        <v>39</v>
      </c>
      <c r="AM2768" s="16" t="s">
        <v>39</v>
      </c>
      <c r="AN2768" s="16" t="str">
        <f>IFERROR(VLOOKUP($P2768,'Kredieten productgroepen functi'!$C:$M,6,FALSE),"n.v.t.")</f>
        <v>7109</v>
      </c>
      <c r="AO2768" s="16" t="str">
        <f>IFERROR(VLOOKUP($P2768,'Kredieten productgroepen functi'!$C:$M,7,FALSE),"n.v.t.")</f>
        <v>Marktsectoren</v>
      </c>
      <c r="AP2768" s="16" t="str">
        <f>IFERROR(VLOOKUP($P2768,'Kredieten productgroepen functi'!$C:$M,8,FALSE),"n.v.t.")</f>
        <v>71</v>
      </c>
      <c r="AQ2768" s="16" t="str">
        <f>IFERROR(VLOOKUP($P2768,'Kredieten productgroepen functi'!$C:$M,9,FALSE),"n.v.t.")</f>
        <v>Bevordering economische activiteiten</v>
      </c>
      <c r="AR2768" s="16" t="str">
        <f>IFERROR(VLOOKUP($P2768,'Kredieten productgroepen functi'!$C:$M,10,FALSE),"n.v.t.")</f>
        <v>7</v>
      </c>
      <c r="AS2768" s="16" t="str">
        <f>IFERROR(VLOOKUP($P2768,'Kredieten productgroepen functi'!$C:$M,11,FALSE),"n.v.t.")</f>
        <v>Economische en agrarische zaken</v>
      </c>
      <c r="AT2768" s="16" t="str">
        <f t="shared" si="134"/>
        <v>Lasten</v>
      </c>
      <c r="AU2768" s="16" t="str">
        <f>IFERROR(VLOOKUP($R2768,Kostensoorten!$C:$J,7,FALSE),"n.v.t.")</f>
        <v>2.3.1</v>
      </c>
      <c r="AV2768" s="16" t="str">
        <f>IFERROR(VLOOKUP($R2768,Kostensoorten!$C:$J,8,FALSE),"n.v.t.")</f>
        <v>Aankopen niet duurzame goedere</v>
      </c>
    </row>
    <row r="2769" spans="6:48">
      <c r="F2769" s="2" t="s">
        <v>7707</v>
      </c>
      <c r="G2769" s="2" t="s">
        <v>39</v>
      </c>
      <c r="H2769" s="2" t="s">
        <v>39</v>
      </c>
      <c r="I2769" s="18">
        <v>50201</v>
      </c>
      <c r="P2769" s="16" t="str">
        <f t="shared" si="132"/>
        <v>671500</v>
      </c>
      <c r="Q2769" s="16" t="str">
        <f>IFERROR(VLOOKUP($P2769,'Kredieten productgroepen functi'!$C:$M,2,FALSE),"n.v.t.")</f>
        <v>Verb. prod.struct en econ. infrastr.</v>
      </c>
      <c r="R2769" s="16" t="str">
        <f t="shared" si="133"/>
        <v>423139</v>
      </c>
      <c r="S2769" s="16" t="str">
        <f>IFERROR(VLOOKUP($R2769,Kostensoorten!$C:$J,2,FALSE),"n.v.t.")</f>
        <v>Overige diensten van derden</v>
      </c>
      <c r="T2769" s="16" t="s">
        <v>39</v>
      </c>
      <c r="U2769" s="16" t="s">
        <v>39</v>
      </c>
      <c r="V2769" s="16" t="s">
        <v>39</v>
      </c>
      <c r="W2769" s="16" t="s">
        <v>39</v>
      </c>
      <c r="X2769" s="16" t="s">
        <v>39</v>
      </c>
      <c r="Y2769" s="16" t="s">
        <v>39</v>
      </c>
      <c r="Z2769" s="16" t="s">
        <v>39</v>
      </c>
      <c r="AA2769" s="16" t="s">
        <v>39</v>
      </c>
      <c r="AB2769" s="16" t="s">
        <v>39</v>
      </c>
      <c r="AC2769" s="16" t="s">
        <v>39</v>
      </c>
      <c r="AD2769" s="16" t="s">
        <v>39</v>
      </c>
      <c r="AE2769" s="16" t="s">
        <v>39</v>
      </c>
      <c r="AF2769" s="16" t="s">
        <v>39</v>
      </c>
      <c r="AG2769" s="16" t="s">
        <v>39</v>
      </c>
      <c r="AH2769" s="16" t="s">
        <v>39</v>
      </c>
      <c r="AI2769" s="16" t="s">
        <v>39</v>
      </c>
      <c r="AJ2769" s="16" t="s">
        <v>39</v>
      </c>
      <c r="AL2769" s="16" t="s">
        <v>39</v>
      </c>
      <c r="AM2769" s="16" t="s">
        <v>39</v>
      </c>
      <c r="AN2769" s="16" t="str">
        <f>IFERROR(VLOOKUP($P2769,'Kredieten productgroepen functi'!$C:$M,6,FALSE),"n.v.t.")</f>
        <v>7109</v>
      </c>
      <c r="AO2769" s="16" t="str">
        <f>IFERROR(VLOOKUP($P2769,'Kredieten productgroepen functi'!$C:$M,7,FALSE),"n.v.t.")</f>
        <v>Marktsectoren</v>
      </c>
      <c r="AP2769" s="16" t="str">
        <f>IFERROR(VLOOKUP($P2769,'Kredieten productgroepen functi'!$C:$M,8,FALSE),"n.v.t.")</f>
        <v>71</v>
      </c>
      <c r="AQ2769" s="16" t="str">
        <f>IFERROR(VLOOKUP($P2769,'Kredieten productgroepen functi'!$C:$M,9,FALSE),"n.v.t.")</f>
        <v>Bevordering economische activiteiten</v>
      </c>
      <c r="AR2769" s="16" t="str">
        <f>IFERROR(VLOOKUP($P2769,'Kredieten productgroepen functi'!$C:$M,10,FALSE),"n.v.t.")</f>
        <v>7</v>
      </c>
      <c r="AS2769" s="16" t="str">
        <f>IFERROR(VLOOKUP($P2769,'Kredieten productgroepen functi'!$C:$M,11,FALSE),"n.v.t.")</f>
        <v>Economische en agrarische zaken</v>
      </c>
      <c r="AT2769" s="16" t="str">
        <f t="shared" si="134"/>
        <v>Lasten</v>
      </c>
      <c r="AU2769" s="16" t="str">
        <f>IFERROR(VLOOKUP($R2769,Kostensoorten!$C:$J,7,FALSE),"n.v.t.")</f>
        <v>2.3.1</v>
      </c>
      <c r="AV2769" s="16" t="str">
        <f>IFERROR(VLOOKUP($R2769,Kostensoorten!$C:$J,8,FALSE),"n.v.t.")</f>
        <v>Aankopen niet duurzame goedere</v>
      </c>
    </row>
    <row r="2770" spans="6:48">
      <c r="F2770" s="2" t="s">
        <v>10020</v>
      </c>
      <c r="G2770" s="2" t="s">
        <v>39</v>
      </c>
      <c r="H2770" s="2" t="s">
        <v>39</v>
      </c>
      <c r="I2770" s="18">
        <v>4443.7</v>
      </c>
      <c r="P2770" s="16" t="str">
        <f t="shared" si="132"/>
        <v>671500</v>
      </c>
      <c r="Q2770" s="16" t="str">
        <f>IFERROR(VLOOKUP($P2770,'Kredieten productgroepen functi'!$C:$M,2,FALSE),"n.v.t.")</f>
        <v>Verb. prod.struct en econ. infrastr.</v>
      </c>
      <c r="R2770" s="16" t="str">
        <f t="shared" si="133"/>
        <v>423168</v>
      </c>
      <c r="S2770" s="16" t="str">
        <f>IFERROR(VLOOKUP($R2770,Kostensoorten!$C:$J,2,FALSE),"n.v.t.")</f>
        <v>Info bijeenk, voorl. avonden e.d.</v>
      </c>
      <c r="T2770" s="16" t="s">
        <v>39</v>
      </c>
      <c r="U2770" s="16" t="s">
        <v>39</v>
      </c>
      <c r="V2770" s="16" t="s">
        <v>39</v>
      </c>
      <c r="W2770" s="16" t="s">
        <v>39</v>
      </c>
      <c r="X2770" s="16" t="s">
        <v>39</v>
      </c>
      <c r="Y2770" s="16" t="s">
        <v>39</v>
      </c>
      <c r="Z2770" s="16" t="s">
        <v>39</v>
      </c>
      <c r="AA2770" s="16" t="s">
        <v>39</v>
      </c>
      <c r="AB2770" s="16" t="s">
        <v>39</v>
      </c>
      <c r="AC2770" s="16" t="s">
        <v>39</v>
      </c>
      <c r="AD2770" s="16" t="s">
        <v>39</v>
      </c>
      <c r="AE2770" s="16" t="s">
        <v>39</v>
      </c>
      <c r="AF2770" s="16" t="s">
        <v>39</v>
      </c>
      <c r="AG2770" s="16" t="s">
        <v>39</v>
      </c>
      <c r="AH2770" s="16" t="s">
        <v>39</v>
      </c>
      <c r="AI2770" s="16" t="s">
        <v>39</v>
      </c>
      <c r="AJ2770" s="16" t="s">
        <v>39</v>
      </c>
      <c r="AL2770" s="16" t="s">
        <v>39</v>
      </c>
      <c r="AM2770" s="16" t="s">
        <v>39</v>
      </c>
      <c r="AN2770" s="16" t="str">
        <f>IFERROR(VLOOKUP($P2770,'Kredieten productgroepen functi'!$C:$M,6,FALSE),"n.v.t.")</f>
        <v>7109</v>
      </c>
      <c r="AO2770" s="16" t="str">
        <f>IFERROR(VLOOKUP($P2770,'Kredieten productgroepen functi'!$C:$M,7,FALSE),"n.v.t.")</f>
        <v>Marktsectoren</v>
      </c>
      <c r="AP2770" s="16" t="str">
        <f>IFERROR(VLOOKUP($P2770,'Kredieten productgroepen functi'!$C:$M,8,FALSE),"n.v.t.")</f>
        <v>71</v>
      </c>
      <c r="AQ2770" s="16" t="str">
        <f>IFERROR(VLOOKUP($P2770,'Kredieten productgroepen functi'!$C:$M,9,FALSE),"n.v.t.")</f>
        <v>Bevordering economische activiteiten</v>
      </c>
      <c r="AR2770" s="16" t="str">
        <f>IFERROR(VLOOKUP($P2770,'Kredieten productgroepen functi'!$C:$M,10,FALSE),"n.v.t.")</f>
        <v>7</v>
      </c>
      <c r="AS2770" s="16" t="str">
        <f>IFERROR(VLOOKUP($P2770,'Kredieten productgroepen functi'!$C:$M,11,FALSE),"n.v.t.")</f>
        <v>Economische en agrarische zaken</v>
      </c>
      <c r="AT2770" s="16" t="str">
        <f t="shared" si="134"/>
        <v>Lasten</v>
      </c>
      <c r="AU2770" s="16" t="str">
        <f>IFERROR(VLOOKUP($R2770,Kostensoorten!$C:$J,7,FALSE),"n.v.t.")</f>
        <v>2.3.1</v>
      </c>
      <c r="AV2770" s="16" t="str">
        <f>IFERROR(VLOOKUP($R2770,Kostensoorten!$C:$J,8,FALSE),"n.v.t.")</f>
        <v>Aankopen niet duurzame goedere</v>
      </c>
    </row>
    <row r="2771" spans="6:48">
      <c r="F2771" s="2" t="s">
        <v>8346</v>
      </c>
      <c r="G2771" s="2" t="s">
        <v>39</v>
      </c>
      <c r="H2771" s="2" t="s">
        <v>39</v>
      </c>
      <c r="I2771" s="18">
        <v>2608.17</v>
      </c>
      <c r="P2771" s="16" t="str">
        <f t="shared" si="132"/>
        <v>671500</v>
      </c>
      <c r="Q2771" s="16" t="str">
        <f>IFERROR(VLOOKUP($P2771,'Kredieten productgroepen functi'!$C:$M,2,FALSE),"n.v.t.")</f>
        <v>Verb. prod.struct en econ. infrastr.</v>
      </c>
      <c r="R2771" s="16" t="str">
        <f t="shared" si="133"/>
        <v>423170</v>
      </c>
      <c r="S2771" s="16" t="str">
        <f>IFERROR(VLOOKUP($R2771,Kostensoorten!$C:$J,2,FALSE),"n.v.t.")</f>
        <v>Werklunch/diner zakelijke relaties</v>
      </c>
      <c r="T2771" s="16" t="s">
        <v>39</v>
      </c>
      <c r="U2771" s="16" t="s">
        <v>39</v>
      </c>
      <c r="V2771" s="16" t="s">
        <v>39</v>
      </c>
      <c r="W2771" s="16" t="s">
        <v>39</v>
      </c>
      <c r="X2771" s="16" t="s">
        <v>39</v>
      </c>
      <c r="Y2771" s="16" t="s">
        <v>39</v>
      </c>
      <c r="Z2771" s="16" t="s">
        <v>39</v>
      </c>
      <c r="AA2771" s="16" t="s">
        <v>39</v>
      </c>
      <c r="AB2771" s="16" t="s">
        <v>39</v>
      </c>
      <c r="AC2771" s="16" t="s">
        <v>39</v>
      </c>
      <c r="AD2771" s="16" t="s">
        <v>39</v>
      </c>
      <c r="AE2771" s="16" t="s">
        <v>39</v>
      </c>
      <c r="AF2771" s="16" t="s">
        <v>39</v>
      </c>
      <c r="AG2771" s="16" t="s">
        <v>39</v>
      </c>
      <c r="AH2771" s="16" t="s">
        <v>39</v>
      </c>
      <c r="AI2771" s="16" t="s">
        <v>39</v>
      </c>
      <c r="AJ2771" s="16" t="s">
        <v>39</v>
      </c>
      <c r="AL2771" s="16" t="s">
        <v>39</v>
      </c>
      <c r="AM2771" s="16" t="s">
        <v>39</v>
      </c>
      <c r="AN2771" s="16" t="str">
        <f>IFERROR(VLOOKUP($P2771,'Kredieten productgroepen functi'!$C:$M,6,FALSE),"n.v.t.")</f>
        <v>7109</v>
      </c>
      <c r="AO2771" s="16" t="str">
        <f>IFERROR(VLOOKUP($P2771,'Kredieten productgroepen functi'!$C:$M,7,FALSE),"n.v.t.")</f>
        <v>Marktsectoren</v>
      </c>
      <c r="AP2771" s="16" t="str">
        <f>IFERROR(VLOOKUP($P2771,'Kredieten productgroepen functi'!$C:$M,8,FALSE),"n.v.t.")</f>
        <v>71</v>
      </c>
      <c r="AQ2771" s="16" t="str">
        <f>IFERROR(VLOOKUP($P2771,'Kredieten productgroepen functi'!$C:$M,9,FALSE),"n.v.t.")</f>
        <v>Bevordering economische activiteiten</v>
      </c>
      <c r="AR2771" s="16" t="str">
        <f>IFERROR(VLOOKUP($P2771,'Kredieten productgroepen functi'!$C:$M,10,FALSE),"n.v.t.")</f>
        <v>7</v>
      </c>
      <c r="AS2771" s="16" t="str">
        <f>IFERROR(VLOOKUP($P2771,'Kredieten productgroepen functi'!$C:$M,11,FALSE),"n.v.t.")</f>
        <v>Economische en agrarische zaken</v>
      </c>
      <c r="AT2771" s="16" t="str">
        <f t="shared" si="134"/>
        <v>Lasten</v>
      </c>
      <c r="AU2771" s="16" t="str">
        <f>IFERROR(VLOOKUP($R2771,Kostensoorten!$C:$J,7,FALSE),"n.v.t.")</f>
        <v>2.3.1</v>
      </c>
      <c r="AV2771" s="16" t="str">
        <f>IFERROR(VLOOKUP($R2771,Kostensoorten!$C:$J,8,FALSE),"n.v.t.")</f>
        <v>Aankopen niet duurzame goedere</v>
      </c>
    </row>
    <row r="2772" spans="6:48">
      <c r="F2772" s="2" t="s">
        <v>7332</v>
      </c>
      <c r="G2772" s="2" t="s">
        <v>39</v>
      </c>
      <c r="H2772" s="2" t="s">
        <v>39</v>
      </c>
      <c r="I2772" s="18">
        <v>42500</v>
      </c>
      <c r="P2772" s="16" t="str">
        <f t="shared" si="132"/>
        <v>671500</v>
      </c>
      <c r="Q2772" s="16" t="str">
        <f>IFERROR(VLOOKUP($P2772,'Kredieten productgroepen functi'!$C:$M,2,FALSE),"n.v.t.")</f>
        <v>Verb. prod.struct en econ. infrastr.</v>
      </c>
      <c r="R2772" s="16" t="str">
        <f t="shared" si="133"/>
        <v>440201</v>
      </c>
      <c r="S2772" s="16" t="str">
        <f>IFERROR(VLOOKUP($R2772,Kostensoorten!$C:$J,2,FALSE),"n.v.t.")</f>
        <v>Exploitatiebijdragen aan overheden</v>
      </c>
      <c r="T2772" s="16" t="s">
        <v>39</v>
      </c>
      <c r="U2772" s="16" t="s">
        <v>39</v>
      </c>
      <c r="V2772" s="16" t="s">
        <v>39</v>
      </c>
      <c r="W2772" s="16" t="s">
        <v>39</v>
      </c>
      <c r="X2772" s="16" t="s">
        <v>39</v>
      </c>
      <c r="Y2772" s="16" t="s">
        <v>39</v>
      </c>
      <c r="Z2772" s="16" t="s">
        <v>39</v>
      </c>
      <c r="AA2772" s="16" t="s">
        <v>39</v>
      </c>
      <c r="AB2772" s="16" t="s">
        <v>39</v>
      </c>
      <c r="AC2772" s="16" t="s">
        <v>39</v>
      </c>
      <c r="AD2772" s="16" t="s">
        <v>39</v>
      </c>
      <c r="AE2772" s="16" t="s">
        <v>39</v>
      </c>
      <c r="AF2772" s="16" t="s">
        <v>39</v>
      </c>
      <c r="AG2772" s="16" t="s">
        <v>39</v>
      </c>
      <c r="AH2772" s="16" t="s">
        <v>39</v>
      </c>
      <c r="AI2772" s="16" t="s">
        <v>39</v>
      </c>
      <c r="AJ2772" s="16" t="s">
        <v>39</v>
      </c>
      <c r="AL2772" s="16" t="s">
        <v>39</v>
      </c>
      <c r="AM2772" s="16" t="s">
        <v>39</v>
      </c>
      <c r="AN2772" s="16" t="str">
        <f>IFERROR(VLOOKUP($P2772,'Kredieten productgroepen functi'!$C:$M,6,FALSE),"n.v.t.")</f>
        <v>7109</v>
      </c>
      <c r="AO2772" s="16" t="str">
        <f>IFERROR(VLOOKUP($P2772,'Kredieten productgroepen functi'!$C:$M,7,FALSE),"n.v.t.")</f>
        <v>Marktsectoren</v>
      </c>
      <c r="AP2772" s="16" t="str">
        <f>IFERROR(VLOOKUP($P2772,'Kredieten productgroepen functi'!$C:$M,8,FALSE),"n.v.t.")</f>
        <v>71</v>
      </c>
      <c r="AQ2772" s="16" t="str">
        <f>IFERROR(VLOOKUP($P2772,'Kredieten productgroepen functi'!$C:$M,9,FALSE),"n.v.t.")</f>
        <v>Bevordering economische activiteiten</v>
      </c>
      <c r="AR2772" s="16" t="str">
        <f>IFERROR(VLOOKUP($P2772,'Kredieten productgroepen functi'!$C:$M,10,FALSE),"n.v.t.")</f>
        <v>7</v>
      </c>
      <c r="AS2772" s="16" t="str">
        <f>IFERROR(VLOOKUP($P2772,'Kredieten productgroepen functi'!$C:$M,11,FALSE),"n.v.t.")</f>
        <v>Economische en agrarische zaken</v>
      </c>
      <c r="AT2772" s="16" t="str">
        <f t="shared" si="134"/>
        <v>Lasten</v>
      </c>
      <c r="AU2772" s="16" t="str">
        <f>IFERROR(VLOOKUP($R2772,Kostensoorten!$C:$J,7,FALSE),"n.v.t.")</f>
        <v>4.0.2</v>
      </c>
      <c r="AV2772" s="16" t="str">
        <f>IFERROR(VLOOKUP($R2772,Kostensoorten!$C:$J,8,FALSE),"n.v.t.")</f>
        <v>Inkomensoverdrachten aan overh</v>
      </c>
    </row>
    <row r="2773" spans="6:48">
      <c r="F2773" s="2" t="s">
        <v>7139</v>
      </c>
      <c r="G2773" s="2" t="s">
        <v>39</v>
      </c>
      <c r="H2773" s="2" t="s">
        <v>39</v>
      </c>
      <c r="I2773" s="18">
        <v>312725</v>
      </c>
      <c r="P2773" s="16" t="str">
        <f t="shared" si="132"/>
        <v>671500</v>
      </c>
      <c r="Q2773" s="16" t="str">
        <f>IFERROR(VLOOKUP($P2773,'Kredieten productgroepen functi'!$C:$M,2,FALSE),"n.v.t.")</f>
        <v>Verb. prod.struct en econ. infrastr.</v>
      </c>
      <c r="R2773" s="16" t="str">
        <f t="shared" si="133"/>
        <v>440301</v>
      </c>
      <c r="S2773" s="16" t="str">
        <f>IFERROR(VLOOKUP($R2773,Kostensoorten!$C:$J,2,FALSE),"n.v.t.")</f>
        <v>(Exploitatie)subsidies</v>
      </c>
      <c r="T2773" s="16" t="s">
        <v>39</v>
      </c>
      <c r="U2773" s="16" t="s">
        <v>39</v>
      </c>
      <c r="V2773" s="16" t="s">
        <v>39</v>
      </c>
      <c r="W2773" s="16" t="s">
        <v>39</v>
      </c>
      <c r="X2773" s="16" t="s">
        <v>39</v>
      </c>
      <c r="Y2773" s="16" t="s">
        <v>39</v>
      </c>
      <c r="Z2773" s="16" t="s">
        <v>39</v>
      </c>
      <c r="AA2773" s="16" t="s">
        <v>39</v>
      </c>
      <c r="AB2773" s="16" t="s">
        <v>39</v>
      </c>
      <c r="AC2773" s="16" t="s">
        <v>39</v>
      </c>
      <c r="AD2773" s="16" t="s">
        <v>39</v>
      </c>
      <c r="AE2773" s="16" t="s">
        <v>39</v>
      </c>
      <c r="AF2773" s="16" t="s">
        <v>39</v>
      </c>
      <c r="AG2773" s="16" t="s">
        <v>39</v>
      </c>
      <c r="AH2773" s="16" t="s">
        <v>39</v>
      </c>
      <c r="AI2773" s="16" t="s">
        <v>39</v>
      </c>
      <c r="AJ2773" s="16" t="s">
        <v>39</v>
      </c>
      <c r="AL2773" s="16" t="s">
        <v>39</v>
      </c>
      <c r="AM2773" s="16" t="s">
        <v>39</v>
      </c>
      <c r="AN2773" s="16" t="str">
        <f>IFERROR(VLOOKUP($P2773,'Kredieten productgroepen functi'!$C:$M,6,FALSE),"n.v.t.")</f>
        <v>7109</v>
      </c>
      <c r="AO2773" s="16" t="str">
        <f>IFERROR(VLOOKUP($P2773,'Kredieten productgroepen functi'!$C:$M,7,FALSE),"n.v.t.")</f>
        <v>Marktsectoren</v>
      </c>
      <c r="AP2773" s="16" t="str">
        <f>IFERROR(VLOOKUP($P2773,'Kredieten productgroepen functi'!$C:$M,8,FALSE),"n.v.t.")</f>
        <v>71</v>
      </c>
      <c r="AQ2773" s="16" t="str">
        <f>IFERROR(VLOOKUP($P2773,'Kredieten productgroepen functi'!$C:$M,9,FALSE),"n.v.t.")</f>
        <v>Bevordering economische activiteiten</v>
      </c>
      <c r="AR2773" s="16" t="str">
        <f>IFERROR(VLOOKUP($P2773,'Kredieten productgroepen functi'!$C:$M,10,FALSE),"n.v.t.")</f>
        <v>7</v>
      </c>
      <c r="AS2773" s="16" t="str">
        <f>IFERROR(VLOOKUP($P2773,'Kredieten productgroepen functi'!$C:$M,11,FALSE),"n.v.t.")</f>
        <v>Economische en agrarische zaken</v>
      </c>
      <c r="AT2773" s="16" t="str">
        <f t="shared" si="134"/>
        <v>Lasten</v>
      </c>
      <c r="AU2773" s="16" t="str">
        <f>IFERROR(VLOOKUP($R2773,Kostensoorten!$C:$J,7,FALSE),"n.v.t.")</f>
        <v>4.0.3</v>
      </c>
      <c r="AV2773" s="16" t="str">
        <f>IFERROR(VLOOKUP($R2773,Kostensoorten!$C:$J,8,FALSE),"n.v.t.")</f>
        <v>Overige inkomensoverdrachten</v>
      </c>
    </row>
    <row r="2774" spans="6:48">
      <c r="F2774" s="2" t="s">
        <v>8891</v>
      </c>
      <c r="G2774" s="2" t="s">
        <v>39</v>
      </c>
      <c r="H2774" s="2" t="s">
        <v>39</v>
      </c>
      <c r="I2774" s="18">
        <v>500</v>
      </c>
      <c r="P2774" s="16" t="str">
        <f t="shared" si="132"/>
        <v>671500</v>
      </c>
      <c r="Q2774" s="16" t="str">
        <f>IFERROR(VLOOKUP($P2774,'Kredieten productgroepen functi'!$C:$M,2,FALSE),"n.v.t.")</f>
        <v>Verb. prod.struct en econ. infrastr.</v>
      </c>
      <c r="R2774" s="16" t="str">
        <f t="shared" si="133"/>
        <v>440302</v>
      </c>
      <c r="S2774" s="16" t="str">
        <f>IFERROR(VLOOKUP($R2774,Kostensoorten!$C:$J,2,FALSE),"n.v.t.")</f>
        <v>Overige inkomensoverdrachten</v>
      </c>
      <c r="T2774" s="16" t="s">
        <v>39</v>
      </c>
      <c r="U2774" s="16" t="s">
        <v>39</v>
      </c>
      <c r="V2774" s="16" t="s">
        <v>39</v>
      </c>
      <c r="W2774" s="16" t="s">
        <v>39</v>
      </c>
      <c r="X2774" s="16" t="s">
        <v>39</v>
      </c>
      <c r="Y2774" s="16" t="s">
        <v>39</v>
      </c>
      <c r="Z2774" s="16" t="s">
        <v>39</v>
      </c>
      <c r="AA2774" s="16" t="s">
        <v>39</v>
      </c>
      <c r="AB2774" s="16" t="s">
        <v>39</v>
      </c>
      <c r="AC2774" s="16" t="s">
        <v>39</v>
      </c>
      <c r="AD2774" s="16" t="s">
        <v>39</v>
      </c>
      <c r="AE2774" s="16" t="s">
        <v>39</v>
      </c>
      <c r="AF2774" s="16" t="s">
        <v>39</v>
      </c>
      <c r="AG2774" s="16" t="s">
        <v>39</v>
      </c>
      <c r="AH2774" s="16" t="s">
        <v>39</v>
      </c>
      <c r="AI2774" s="16" t="s">
        <v>39</v>
      </c>
      <c r="AJ2774" s="16" t="s">
        <v>39</v>
      </c>
      <c r="AL2774" s="16" t="s">
        <v>39</v>
      </c>
      <c r="AM2774" s="16" t="s">
        <v>39</v>
      </c>
      <c r="AN2774" s="16" t="str">
        <f>IFERROR(VLOOKUP($P2774,'Kredieten productgroepen functi'!$C:$M,6,FALSE),"n.v.t.")</f>
        <v>7109</v>
      </c>
      <c r="AO2774" s="16" t="str">
        <f>IFERROR(VLOOKUP($P2774,'Kredieten productgroepen functi'!$C:$M,7,FALSE),"n.v.t.")</f>
        <v>Marktsectoren</v>
      </c>
      <c r="AP2774" s="16" t="str">
        <f>IFERROR(VLOOKUP($P2774,'Kredieten productgroepen functi'!$C:$M,8,FALSE),"n.v.t.")</f>
        <v>71</v>
      </c>
      <c r="AQ2774" s="16" t="str">
        <f>IFERROR(VLOOKUP($P2774,'Kredieten productgroepen functi'!$C:$M,9,FALSE),"n.v.t.")</f>
        <v>Bevordering economische activiteiten</v>
      </c>
      <c r="AR2774" s="16" t="str">
        <f>IFERROR(VLOOKUP($P2774,'Kredieten productgroepen functi'!$C:$M,10,FALSE),"n.v.t.")</f>
        <v>7</v>
      </c>
      <c r="AS2774" s="16" t="str">
        <f>IFERROR(VLOOKUP($P2774,'Kredieten productgroepen functi'!$C:$M,11,FALSE),"n.v.t.")</f>
        <v>Economische en agrarische zaken</v>
      </c>
      <c r="AT2774" s="16" t="str">
        <f t="shared" si="134"/>
        <v>Lasten</v>
      </c>
      <c r="AU2774" s="16" t="str">
        <f>IFERROR(VLOOKUP($R2774,Kostensoorten!$C:$J,7,FALSE),"n.v.t.")</f>
        <v>4.0.3</v>
      </c>
      <c r="AV2774" s="16" t="str">
        <f>IFERROR(VLOOKUP($R2774,Kostensoorten!$C:$J,8,FALSE),"n.v.t.")</f>
        <v>Overige inkomensoverdrachten</v>
      </c>
    </row>
    <row r="2775" spans="6:48">
      <c r="F2775" s="2" t="s">
        <v>8892</v>
      </c>
      <c r="G2775" s="2" t="s">
        <v>39</v>
      </c>
      <c r="H2775" s="2" t="s">
        <v>39</v>
      </c>
      <c r="I2775" s="18">
        <v>50000</v>
      </c>
      <c r="P2775" s="16" t="str">
        <f t="shared" si="132"/>
        <v>671500</v>
      </c>
      <c r="Q2775" s="16" t="str">
        <f>IFERROR(VLOOKUP($P2775,'Kredieten productgroepen functi'!$C:$M,2,FALSE),"n.v.t.")</f>
        <v>Verb. prod.struct en econ. infrastr.</v>
      </c>
      <c r="R2775" s="16" t="str">
        <f t="shared" si="133"/>
        <v>441201</v>
      </c>
      <c r="S2775" s="16" t="str">
        <f>IFERROR(VLOOKUP($R2775,Kostensoorten!$C:$J,2,FALSE),"n.v.t.")</f>
        <v>Investeringssubsidies aan derden</v>
      </c>
      <c r="T2775" s="16" t="s">
        <v>39</v>
      </c>
      <c r="U2775" s="16" t="s">
        <v>39</v>
      </c>
      <c r="V2775" s="16" t="s">
        <v>39</v>
      </c>
      <c r="W2775" s="16" t="s">
        <v>39</v>
      </c>
      <c r="X2775" s="16" t="s">
        <v>39</v>
      </c>
      <c r="Y2775" s="16" t="s">
        <v>39</v>
      </c>
      <c r="Z2775" s="16" t="s">
        <v>39</v>
      </c>
      <c r="AA2775" s="16" t="s">
        <v>39</v>
      </c>
      <c r="AB2775" s="16" t="s">
        <v>39</v>
      </c>
      <c r="AC2775" s="16" t="s">
        <v>39</v>
      </c>
      <c r="AD2775" s="16" t="s">
        <v>39</v>
      </c>
      <c r="AE2775" s="16" t="s">
        <v>39</v>
      </c>
      <c r="AF2775" s="16" t="s">
        <v>39</v>
      </c>
      <c r="AG2775" s="16" t="s">
        <v>39</v>
      </c>
      <c r="AH2775" s="16" t="s">
        <v>39</v>
      </c>
      <c r="AI2775" s="16" t="s">
        <v>39</v>
      </c>
      <c r="AJ2775" s="16" t="s">
        <v>39</v>
      </c>
      <c r="AL2775" s="16" t="s">
        <v>39</v>
      </c>
      <c r="AM2775" s="16" t="s">
        <v>39</v>
      </c>
      <c r="AN2775" s="16" t="str">
        <f>IFERROR(VLOOKUP($P2775,'Kredieten productgroepen functi'!$C:$M,6,FALSE),"n.v.t.")</f>
        <v>7109</v>
      </c>
      <c r="AO2775" s="16" t="str">
        <f>IFERROR(VLOOKUP($P2775,'Kredieten productgroepen functi'!$C:$M,7,FALSE),"n.v.t.")</f>
        <v>Marktsectoren</v>
      </c>
      <c r="AP2775" s="16" t="str">
        <f>IFERROR(VLOOKUP($P2775,'Kredieten productgroepen functi'!$C:$M,8,FALSE),"n.v.t.")</f>
        <v>71</v>
      </c>
      <c r="AQ2775" s="16" t="str">
        <f>IFERROR(VLOOKUP($P2775,'Kredieten productgroepen functi'!$C:$M,9,FALSE),"n.v.t.")</f>
        <v>Bevordering economische activiteiten</v>
      </c>
      <c r="AR2775" s="16" t="str">
        <f>IFERROR(VLOOKUP($P2775,'Kredieten productgroepen functi'!$C:$M,10,FALSE),"n.v.t.")</f>
        <v>7</v>
      </c>
      <c r="AS2775" s="16" t="str">
        <f>IFERROR(VLOOKUP($P2775,'Kredieten productgroepen functi'!$C:$M,11,FALSE),"n.v.t.")</f>
        <v>Economische en agrarische zaken</v>
      </c>
      <c r="AT2775" s="16" t="str">
        <f t="shared" si="134"/>
        <v>Lasten</v>
      </c>
      <c r="AU2775" s="16" t="str">
        <f>IFERROR(VLOOKUP($R2775,Kostensoorten!$C:$J,7,FALSE),"n.v.t.")</f>
        <v>4.1.2</v>
      </c>
      <c r="AV2775" s="16" t="str">
        <f>IFERROR(VLOOKUP($R2775,Kostensoorten!$C:$J,8,FALSE),"n.v.t.")</f>
        <v>Overige vermogensoverdrachten</v>
      </c>
    </row>
    <row r="2776" spans="6:48">
      <c r="F2776" s="2" t="s">
        <v>6832</v>
      </c>
      <c r="G2776" s="2" t="s">
        <v>39</v>
      </c>
      <c r="H2776" s="2" t="s">
        <v>39</v>
      </c>
      <c r="I2776" s="18">
        <v>625</v>
      </c>
      <c r="P2776" s="16" t="str">
        <f t="shared" si="132"/>
        <v>671507</v>
      </c>
      <c r="Q2776" s="16" t="str">
        <f>IFERROR(VLOOKUP($P2776,'Kredieten productgroepen functi'!$C:$M,2,FALSE),"n.v.t.")</f>
        <v>Bijdrage FCK Marktsectoren</v>
      </c>
      <c r="R2776" s="16" t="str">
        <f t="shared" si="133"/>
        <v>423132</v>
      </c>
      <c r="S2776" s="16" t="str">
        <f>IFERROR(VLOOKUP($R2776,Kostensoorten!$C:$J,2,FALSE),"n.v.t.")</f>
        <v>Adviesdiensten door derden</v>
      </c>
      <c r="T2776" s="16" t="s">
        <v>39</v>
      </c>
      <c r="U2776" s="16" t="s">
        <v>39</v>
      </c>
      <c r="V2776" s="16" t="s">
        <v>39</v>
      </c>
      <c r="W2776" s="16" t="s">
        <v>39</v>
      </c>
      <c r="X2776" s="16" t="s">
        <v>39</v>
      </c>
      <c r="Y2776" s="16" t="s">
        <v>39</v>
      </c>
      <c r="Z2776" s="16" t="s">
        <v>39</v>
      </c>
      <c r="AA2776" s="16" t="s">
        <v>39</v>
      </c>
      <c r="AB2776" s="16" t="s">
        <v>39</v>
      </c>
      <c r="AC2776" s="16" t="s">
        <v>39</v>
      </c>
      <c r="AD2776" s="16" t="s">
        <v>39</v>
      </c>
      <c r="AE2776" s="16" t="s">
        <v>39</v>
      </c>
      <c r="AF2776" s="16" t="s">
        <v>39</v>
      </c>
      <c r="AG2776" s="16" t="s">
        <v>39</v>
      </c>
      <c r="AH2776" s="16" t="s">
        <v>39</v>
      </c>
      <c r="AI2776" s="16" t="s">
        <v>39</v>
      </c>
      <c r="AJ2776" s="16" t="s">
        <v>39</v>
      </c>
      <c r="AL2776" s="16" t="s">
        <v>39</v>
      </c>
      <c r="AM2776" s="16" t="s">
        <v>39</v>
      </c>
      <c r="AN2776" s="16" t="str">
        <f>IFERROR(VLOOKUP($P2776,'Kredieten productgroepen functi'!$C:$M,6,FALSE),"n.v.t.")</f>
        <v>7109</v>
      </c>
      <c r="AO2776" s="16" t="str">
        <f>IFERROR(VLOOKUP($P2776,'Kredieten productgroepen functi'!$C:$M,7,FALSE),"n.v.t.")</f>
        <v>Marktsectoren</v>
      </c>
      <c r="AP2776" s="16" t="str">
        <f>IFERROR(VLOOKUP($P2776,'Kredieten productgroepen functi'!$C:$M,8,FALSE),"n.v.t.")</f>
        <v>71</v>
      </c>
      <c r="AQ2776" s="16" t="str">
        <f>IFERROR(VLOOKUP($P2776,'Kredieten productgroepen functi'!$C:$M,9,FALSE),"n.v.t.")</f>
        <v>Bevordering economische activiteiten</v>
      </c>
      <c r="AR2776" s="16" t="str">
        <f>IFERROR(VLOOKUP($P2776,'Kredieten productgroepen functi'!$C:$M,10,FALSE),"n.v.t.")</f>
        <v>7</v>
      </c>
      <c r="AS2776" s="16" t="str">
        <f>IFERROR(VLOOKUP($P2776,'Kredieten productgroepen functi'!$C:$M,11,FALSE),"n.v.t.")</f>
        <v>Economische en agrarische zaken</v>
      </c>
      <c r="AT2776" s="16" t="str">
        <f t="shared" si="134"/>
        <v>Lasten</v>
      </c>
      <c r="AU2776" s="16" t="str">
        <f>IFERROR(VLOOKUP($R2776,Kostensoorten!$C:$J,7,FALSE),"n.v.t.")</f>
        <v>2.3.1</v>
      </c>
      <c r="AV2776" s="16" t="str">
        <f>IFERROR(VLOOKUP($R2776,Kostensoorten!$C:$J,8,FALSE),"n.v.t.")</f>
        <v>Aankopen niet duurzame goedere</v>
      </c>
    </row>
    <row r="2777" spans="6:48">
      <c r="F2777" s="2" t="s">
        <v>8347</v>
      </c>
      <c r="G2777" s="2" t="s">
        <v>39</v>
      </c>
      <c r="H2777" s="2" t="s">
        <v>39</v>
      </c>
      <c r="I2777" s="18">
        <v>0</v>
      </c>
      <c r="P2777" s="16" t="str">
        <f t="shared" si="132"/>
        <v>671511</v>
      </c>
      <c r="Q2777" s="16" t="str">
        <f>IFERROR(VLOOKUP($P2777,'Kredieten productgroepen functi'!$C:$M,2,FALSE),"n.v.t.")</f>
        <v>FPM A: Marktsectoren</v>
      </c>
      <c r="R2777" s="16" t="str">
        <f t="shared" si="133"/>
        <v>423132</v>
      </c>
      <c r="S2777" s="16" t="str">
        <f>IFERROR(VLOOKUP($R2777,Kostensoorten!$C:$J,2,FALSE),"n.v.t.")</f>
        <v>Adviesdiensten door derden</v>
      </c>
      <c r="T2777" s="16" t="s">
        <v>39</v>
      </c>
      <c r="U2777" s="16" t="s">
        <v>39</v>
      </c>
      <c r="V2777" s="16" t="s">
        <v>39</v>
      </c>
      <c r="W2777" s="16" t="s">
        <v>39</v>
      </c>
      <c r="X2777" s="16" t="s">
        <v>39</v>
      </c>
      <c r="Y2777" s="16" t="s">
        <v>39</v>
      </c>
      <c r="Z2777" s="16" t="s">
        <v>39</v>
      </c>
      <c r="AA2777" s="16" t="s">
        <v>39</v>
      </c>
      <c r="AB2777" s="16" t="s">
        <v>39</v>
      </c>
      <c r="AC2777" s="16" t="s">
        <v>39</v>
      </c>
      <c r="AD2777" s="16" t="s">
        <v>39</v>
      </c>
      <c r="AE2777" s="16" t="s">
        <v>39</v>
      </c>
      <c r="AF2777" s="16" t="s">
        <v>39</v>
      </c>
      <c r="AG2777" s="16" t="s">
        <v>39</v>
      </c>
      <c r="AH2777" s="16" t="s">
        <v>39</v>
      </c>
      <c r="AI2777" s="16" t="s">
        <v>39</v>
      </c>
      <c r="AJ2777" s="16" t="s">
        <v>39</v>
      </c>
      <c r="AL2777" s="16" t="s">
        <v>39</v>
      </c>
      <c r="AM2777" s="16" t="s">
        <v>39</v>
      </c>
      <c r="AN2777" s="16" t="str">
        <f>IFERROR(VLOOKUP($P2777,'Kredieten productgroepen functi'!$C:$M,6,FALSE),"n.v.t.")</f>
        <v>7109</v>
      </c>
      <c r="AO2777" s="16" t="str">
        <f>IFERROR(VLOOKUP($P2777,'Kredieten productgroepen functi'!$C:$M,7,FALSE),"n.v.t.")</f>
        <v>Marktsectoren</v>
      </c>
      <c r="AP2777" s="16" t="str">
        <f>IFERROR(VLOOKUP($P2777,'Kredieten productgroepen functi'!$C:$M,8,FALSE),"n.v.t.")</f>
        <v>71</v>
      </c>
      <c r="AQ2777" s="16" t="str">
        <f>IFERROR(VLOOKUP($P2777,'Kredieten productgroepen functi'!$C:$M,9,FALSE),"n.v.t.")</f>
        <v>Bevordering economische activiteiten</v>
      </c>
      <c r="AR2777" s="16" t="str">
        <f>IFERROR(VLOOKUP($P2777,'Kredieten productgroepen functi'!$C:$M,10,FALSE),"n.v.t.")</f>
        <v>7</v>
      </c>
      <c r="AS2777" s="16" t="str">
        <f>IFERROR(VLOOKUP($P2777,'Kredieten productgroepen functi'!$C:$M,11,FALSE),"n.v.t.")</f>
        <v>Economische en agrarische zaken</v>
      </c>
      <c r="AT2777" s="16" t="str">
        <f t="shared" si="134"/>
        <v>Lasten</v>
      </c>
      <c r="AU2777" s="16" t="str">
        <f>IFERROR(VLOOKUP($R2777,Kostensoorten!$C:$J,7,FALSE),"n.v.t.")</f>
        <v>2.3.1</v>
      </c>
      <c r="AV2777" s="16" t="str">
        <f>IFERROR(VLOOKUP($R2777,Kostensoorten!$C:$J,8,FALSE),"n.v.t.")</f>
        <v>Aankopen niet duurzame goedere</v>
      </c>
    </row>
    <row r="2778" spans="6:48">
      <c r="F2778" s="2" t="s">
        <v>10021</v>
      </c>
      <c r="G2778" s="2" t="s">
        <v>39</v>
      </c>
      <c r="H2778" s="2" t="s">
        <v>39</v>
      </c>
      <c r="I2778" s="18">
        <v>30000</v>
      </c>
      <c r="P2778" s="16" t="str">
        <f t="shared" si="132"/>
        <v>671511</v>
      </c>
      <c r="Q2778" s="16" t="str">
        <f>IFERROR(VLOOKUP($P2778,'Kredieten productgroepen functi'!$C:$M,2,FALSE),"n.v.t.")</f>
        <v>FPM A: Marktsectoren</v>
      </c>
      <c r="R2778" s="16" t="str">
        <f t="shared" si="133"/>
        <v>440202</v>
      </c>
      <c r="S2778" s="16" t="str">
        <f>IFERROR(VLOOKUP($R2778,Kostensoorten!$C:$J,2,FALSE),"n.v.t.")</f>
        <v>Overige inkomensoverdr. aan overhdn</v>
      </c>
      <c r="T2778" s="16" t="s">
        <v>39</v>
      </c>
      <c r="U2778" s="16" t="s">
        <v>39</v>
      </c>
      <c r="V2778" s="16" t="s">
        <v>39</v>
      </c>
      <c r="W2778" s="16" t="s">
        <v>39</v>
      </c>
      <c r="X2778" s="16" t="s">
        <v>39</v>
      </c>
      <c r="Y2778" s="16" t="s">
        <v>39</v>
      </c>
      <c r="Z2778" s="16" t="s">
        <v>39</v>
      </c>
      <c r="AA2778" s="16" t="s">
        <v>39</v>
      </c>
      <c r="AB2778" s="16" t="s">
        <v>39</v>
      </c>
      <c r="AC2778" s="16" t="s">
        <v>39</v>
      </c>
      <c r="AD2778" s="16" t="s">
        <v>39</v>
      </c>
      <c r="AE2778" s="16" t="s">
        <v>39</v>
      </c>
      <c r="AF2778" s="16" t="s">
        <v>39</v>
      </c>
      <c r="AG2778" s="16" t="s">
        <v>39</v>
      </c>
      <c r="AH2778" s="16" t="s">
        <v>39</v>
      </c>
      <c r="AI2778" s="16" t="s">
        <v>39</v>
      </c>
      <c r="AJ2778" s="16" t="s">
        <v>39</v>
      </c>
      <c r="AL2778" s="16" t="s">
        <v>39</v>
      </c>
      <c r="AM2778" s="16" t="s">
        <v>39</v>
      </c>
      <c r="AN2778" s="16" t="str">
        <f>IFERROR(VLOOKUP($P2778,'Kredieten productgroepen functi'!$C:$M,6,FALSE),"n.v.t.")</f>
        <v>7109</v>
      </c>
      <c r="AO2778" s="16" t="str">
        <f>IFERROR(VLOOKUP($P2778,'Kredieten productgroepen functi'!$C:$M,7,FALSE),"n.v.t.")</f>
        <v>Marktsectoren</v>
      </c>
      <c r="AP2778" s="16" t="str">
        <f>IFERROR(VLOOKUP($P2778,'Kredieten productgroepen functi'!$C:$M,8,FALSE),"n.v.t.")</f>
        <v>71</v>
      </c>
      <c r="AQ2778" s="16" t="str">
        <f>IFERROR(VLOOKUP($P2778,'Kredieten productgroepen functi'!$C:$M,9,FALSE),"n.v.t.")</f>
        <v>Bevordering economische activiteiten</v>
      </c>
      <c r="AR2778" s="16" t="str">
        <f>IFERROR(VLOOKUP($P2778,'Kredieten productgroepen functi'!$C:$M,10,FALSE),"n.v.t.")</f>
        <v>7</v>
      </c>
      <c r="AS2778" s="16" t="str">
        <f>IFERROR(VLOOKUP($P2778,'Kredieten productgroepen functi'!$C:$M,11,FALSE),"n.v.t.")</f>
        <v>Economische en agrarische zaken</v>
      </c>
      <c r="AT2778" s="16" t="str">
        <f t="shared" si="134"/>
        <v>Lasten</v>
      </c>
      <c r="AU2778" s="16" t="str">
        <f>IFERROR(VLOOKUP($R2778,Kostensoorten!$C:$J,7,FALSE),"n.v.t.")</f>
        <v>4.0.2</v>
      </c>
      <c r="AV2778" s="16" t="str">
        <f>IFERROR(VLOOKUP($R2778,Kostensoorten!$C:$J,8,FALSE),"n.v.t.")</f>
        <v>Inkomensoverdrachten aan overh</v>
      </c>
    </row>
    <row r="2779" spans="6:48">
      <c r="F2779" s="2" t="s">
        <v>10022</v>
      </c>
      <c r="G2779" s="2" t="s">
        <v>39</v>
      </c>
      <c r="H2779" s="2" t="s">
        <v>39</v>
      </c>
      <c r="I2779" s="18">
        <v>150000</v>
      </c>
      <c r="P2779" s="16" t="str">
        <f t="shared" si="132"/>
        <v>671511</v>
      </c>
      <c r="Q2779" s="16" t="str">
        <f>IFERROR(VLOOKUP($P2779,'Kredieten productgroepen functi'!$C:$M,2,FALSE),"n.v.t.")</f>
        <v>FPM A: Marktsectoren</v>
      </c>
      <c r="R2779" s="16" t="str">
        <f t="shared" si="133"/>
        <v>440301</v>
      </c>
      <c r="S2779" s="16" t="str">
        <f>IFERROR(VLOOKUP($R2779,Kostensoorten!$C:$J,2,FALSE),"n.v.t.")</f>
        <v>(Exploitatie)subsidies</v>
      </c>
      <c r="T2779" s="16" t="s">
        <v>39</v>
      </c>
      <c r="U2779" s="16" t="s">
        <v>39</v>
      </c>
      <c r="V2779" s="16" t="s">
        <v>39</v>
      </c>
      <c r="W2779" s="16" t="s">
        <v>39</v>
      </c>
      <c r="X2779" s="16" t="s">
        <v>39</v>
      </c>
      <c r="Y2779" s="16" t="s">
        <v>39</v>
      </c>
      <c r="Z2779" s="16" t="s">
        <v>39</v>
      </c>
      <c r="AA2779" s="16" t="s">
        <v>39</v>
      </c>
      <c r="AB2779" s="16" t="s">
        <v>39</v>
      </c>
      <c r="AC2779" s="16" t="s">
        <v>39</v>
      </c>
      <c r="AD2779" s="16" t="s">
        <v>39</v>
      </c>
      <c r="AE2779" s="16" t="s">
        <v>39</v>
      </c>
      <c r="AF2779" s="16" t="s">
        <v>39</v>
      </c>
      <c r="AG2779" s="16" t="s">
        <v>39</v>
      </c>
      <c r="AH2779" s="16" t="s">
        <v>39</v>
      </c>
      <c r="AI2779" s="16" t="s">
        <v>39</v>
      </c>
      <c r="AJ2779" s="16" t="s">
        <v>39</v>
      </c>
      <c r="AL2779" s="16" t="s">
        <v>39</v>
      </c>
      <c r="AM2779" s="16" t="s">
        <v>39</v>
      </c>
      <c r="AN2779" s="16" t="str">
        <f>IFERROR(VLOOKUP($P2779,'Kredieten productgroepen functi'!$C:$M,6,FALSE),"n.v.t.")</f>
        <v>7109</v>
      </c>
      <c r="AO2779" s="16" t="str">
        <f>IFERROR(VLOOKUP($P2779,'Kredieten productgroepen functi'!$C:$M,7,FALSE),"n.v.t.")</f>
        <v>Marktsectoren</v>
      </c>
      <c r="AP2779" s="16" t="str">
        <f>IFERROR(VLOOKUP($P2779,'Kredieten productgroepen functi'!$C:$M,8,FALSE),"n.v.t.")</f>
        <v>71</v>
      </c>
      <c r="AQ2779" s="16" t="str">
        <f>IFERROR(VLOOKUP($P2779,'Kredieten productgroepen functi'!$C:$M,9,FALSE),"n.v.t.")</f>
        <v>Bevordering economische activiteiten</v>
      </c>
      <c r="AR2779" s="16" t="str">
        <f>IFERROR(VLOOKUP($P2779,'Kredieten productgroepen functi'!$C:$M,10,FALSE),"n.v.t.")</f>
        <v>7</v>
      </c>
      <c r="AS2779" s="16" t="str">
        <f>IFERROR(VLOOKUP($P2779,'Kredieten productgroepen functi'!$C:$M,11,FALSE),"n.v.t.")</f>
        <v>Economische en agrarische zaken</v>
      </c>
      <c r="AT2779" s="16" t="str">
        <f t="shared" si="134"/>
        <v>Lasten</v>
      </c>
      <c r="AU2779" s="16" t="str">
        <f>IFERROR(VLOOKUP($R2779,Kostensoorten!$C:$J,7,FALSE),"n.v.t.")</f>
        <v>4.0.3</v>
      </c>
      <c r="AV2779" s="16" t="str">
        <f>IFERROR(VLOOKUP($R2779,Kostensoorten!$C:$J,8,FALSE),"n.v.t.")</f>
        <v>Overige inkomensoverdrachten</v>
      </c>
    </row>
    <row r="2780" spans="6:48">
      <c r="F2780" s="2" t="s">
        <v>8893</v>
      </c>
      <c r="G2780" s="2" t="s">
        <v>39</v>
      </c>
      <c r="H2780" s="2" t="s">
        <v>39</v>
      </c>
      <c r="I2780" s="18">
        <v>-4624</v>
      </c>
      <c r="P2780" s="16" t="str">
        <f t="shared" si="132"/>
        <v>671511</v>
      </c>
      <c r="Q2780" s="16" t="str">
        <f>IFERROR(VLOOKUP($P2780,'Kredieten productgroepen functi'!$C:$M,2,FALSE),"n.v.t.")</f>
        <v>FPM A: Marktsectoren</v>
      </c>
      <c r="R2780" s="16" t="str">
        <f t="shared" si="133"/>
        <v>440301</v>
      </c>
      <c r="S2780" s="16" t="str">
        <f>IFERROR(VLOOKUP($R2780,Kostensoorten!$C:$J,2,FALSE),"n.v.t.")</f>
        <v>(Exploitatie)subsidies</v>
      </c>
      <c r="T2780" s="16" t="s">
        <v>39</v>
      </c>
      <c r="U2780" s="16" t="s">
        <v>39</v>
      </c>
      <c r="V2780" s="16" t="s">
        <v>39</v>
      </c>
      <c r="W2780" s="16" t="s">
        <v>39</v>
      </c>
      <c r="X2780" s="16" t="s">
        <v>39</v>
      </c>
      <c r="Y2780" s="16" t="s">
        <v>39</v>
      </c>
      <c r="Z2780" s="16" t="s">
        <v>39</v>
      </c>
      <c r="AA2780" s="16" t="s">
        <v>39</v>
      </c>
      <c r="AB2780" s="16" t="s">
        <v>39</v>
      </c>
      <c r="AC2780" s="16" t="s">
        <v>39</v>
      </c>
      <c r="AD2780" s="16" t="s">
        <v>39</v>
      </c>
      <c r="AE2780" s="16" t="s">
        <v>39</v>
      </c>
      <c r="AF2780" s="16" t="s">
        <v>39</v>
      </c>
      <c r="AG2780" s="16" t="s">
        <v>39</v>
      </c>
      <c r="AH2780" s="16" t="s">
        <v>39</v>
      </c>
      <c r="AI2780" s="16" t="s">
        <v>39</v>
      </c>
      <c r="AJ2780" s="16" t="s">
        <v>39</v>
      </c>
      <c r="AL2780" s="16" t="s">
        <v>39</v>
      </c>
      <c r="AM2780" s="16" t="s">
        <v>39</v>
      </c>
      <c r="AN2780" s="16" t="str">
        <f>IFERROR(VLOOKUP($P2780,'Kredieten productgroepen functi'!$C:$M,6,FALSE),"n.v.t.")</f>
        <v>7109</v>
      </c>
      <c r="AO2780" s="16" t="str">
        <f>IFERROR(VLOOKUP($P2780,'Kredieten productgroepen functi'!$C:$M,7,FALSE),"n.v.t.")</f>
        <v>Marktsectoren</v>
      </c>
      <c r="AP2780" s="16" t="str">
        <f>IFERROR(VLOOKUP($P2780,'Kredieten productgroepen functi'!$C:$M,8,FALSE),"n.v.t.")</f>
        <v>71</v>
      </c>
      <c r="AQ2780" s="16" t="str">
        <f>IFERROR(VLOOKUP($P2780,'Kredieten productgroepen functi'!$C:$M,9,FALSE),"n.v.t.")</f>
        <v>Bevordering economische activiteiten</v>
      </c>
      <c r="AR2780" s="16" t="str">
        <f>IFERROR(VLOOKUP($P2780,'Kredieten productgroepen functi'!$C:$M,10,FALSE),"n.v.t.")</f>
        <v>7</v>
      </c>
      <c r="AS2780" s="16" t="str">
        <f>IFERROR(VLOOKUP($P2780,'Kredieten productgroepen functi'!$C:$M,11,FALSE),"n.v.t.")</f>
        <v>Economische en agrarische zaken</v>
      </c>
      <c r="AT2780" s="16" t="str">
        <f t="shared" si="134"/>
        <v>Lasten</v>
      </c>
      <c r="AU2780" s="16" t="str">
        <f>IFERROR(VLOOKUP($R2780,Kostensoorten!$C:$J,7,FALSE),"n.v.t.")</f>
        <v>4.0.3</v>
      </c>
      <c r="AV2780" s="16" t="str">
        <f>IFERROR(VLOOKUP($R2780,Kostensoorten!$C:$J,8,FALSE),"n.v.t.")</f>
        <v>Overige inkomensoverdrachten</v>
      </c>
    </row>
    <row r="2781" spans="6:48">
      <c r="F2781" s="2" t="s">
        <v>7708</v>
      </c>
      <c r="G2781" s="2" t="s">
        <v>39</v>
      </c>
      <c r="H2781" s="2" t="s">
        <v>39</v>
      </c>
      <c r="I2781" s="18">
        <v>-30867</v>
      </c>
      <c r="P2781" s="16" t="str">
        <f t="shared" si="132"/>
        <v>671511</v>
      </c>
      <c r="Q2781" s="16" t="str">
        <f>IFERROR(VLOOKUP($P2781,'Kredieten productgroepen functi'!$C:$M,2,FALSE),"n.v.t.")</f>
        <v>FPM A: Marktsectoren</v>
      </c>
      <c r="R2781" s="16" t="str">
        <f t="shared" si="133"/>
        <v>440301</v>
      </c>
      <c r="S2781" s="16" t="str">
        <f>IFERROR(VLOOKUP($R2781,Kostensoorten!$C:$J,2,FALSE),"n.v.t.")</f>
        <v>(Exploitatie)subsidies</v>
      </c>
      <c r="T2781" s="16" t="s">
        <v>39</v>
      </c>
      <c r="U2781" s="16" t="s">
        <v>39</v>
      </c>
      <c r="V2781" s="16" t="s">
        <v>39</v>
      </c>
      <c r="W2781" s="16" t="s">
        <v>39</v>
      </c>
      <c r="X2781" s="16" t="s">
        <v>39</v>
      </c>
      <c r="Y2781" s="16" t="s">
        <v>39</v>
      </c>
      <c r="Z2781" s="16" t="s">
        <v>39</v>
      </c>
      <c r="AA2781" s="16" t="s">
        <v>39</v>
      </c>
      <c r="AB2781" s="16" t="s">
        <v>39</v>
      </c>
      <c r="AC2781" s="16" t="s">
        <v>39</v>
      </c>
      <c r="AD2781" s="16" t="s">
        <v>39</v>
      </c>
      <c r="AE2781" s="16" t="s">
        <v>39</v>
      </c>
      <c r="AF2781" s="16" t="s">
        <v>39</v>
      </c>
      <c r="AG2781" s="16" t="s">
        <v>39</v>
      </c>
      <c r="AH2781" s="16" t="s">
        <v>39</v>
      </c>
      <c r="AI2781" s="16" t="s">
        <v>39</v>
      </c>
      <c r="AJ2781" s="16" t="s">
        <v>39</v>
      </c>
      <c r="AL2781" s="16" t="s">
        <v>39</v>
      </c>
      <c r="AM2781" s="16" t="s">
        <v>39</v>
      </c>
      <c r="AN2781" s="16" t="str">
        <f>IFERROR(VLOOKUP($P2781,'Kredieten productgroepen functi'!$C:$M,6,FALSE),"n.v.t.")</f>
        <v>7109</v>
      </c>
      <c r="AO2781" s="16" t="str">
        <f>IFERROR(VLOOKUP($P2781,'Kredieten productgroepen functi'!$C:$M,7,FALSE),"n.v.t.")</f>
        <v>Marktsectoren</v>
      </c>
      <c r="AP2781" s="16" t="str">
        <f>IFERROR(VLOOKUP($P2781,'Kredieten productgroepen functi'!$C:$M,8,FALSE),"n.v.t.")</f>
        <v>71</v>
      </c>
      <c r="AQ2781" s="16" t="str">
        <f>IFERROR(VLOOKUP($P2781,'Kredieten productgroepen functi'!$C:$M,9,FALSE),"n.v.t.")</f>
        <v>Bevordering economische activiteiten</v>
      </c>
      <c r="AR2781" s="16" t="str">
        <f>IFERROR(VLOOKUP($P2781,'Kredieten productgroepen functi'!$C:$M,10,FALSE),"n.v.t.")</f>
        <v>7</v>
      </c>
      <c r="AS2781" s="16" t="str">
        <f>IFERROR(VLOOKUP($P2781,'Kredieten productgroepen functi'!$C:$M,11,FALSE),"n.v.t.")</f>
        <v>Economische en agrarische zaken</v>
      </c>
      <c r="AT2781" s="16" t="str">
        <f t="shared" si="134"/>
        <v>Lasten</v>
      </c>
      <c r="AU2781" s="16" t="str">
        <f>IFERROR(VLOOKUP($R2781,Kostensoorten!$C:$J,7,FALSE),"n.v.t.")</f>
        <v>4.0.3</v>
      </c>
      <c r="AV2781" s="16" t="str">
        <f>IFERROR(VLOOKUP($R2781,Kostensoorten!$C:$J,8,FALSE),"n.v.t.")</f>
        <v>Overige inkomensoverdrachten</v>
      </c>
    </row>
    <row r="2782" spans="6:48">
      <c r="F2782" s="2" t="s">
        <v>10023</v>
      </c>
      <c r="G2782" s="2" t="s">
        <v>39</v>
      </c>
      <c r="H2782" s="2" t="s">
        <v>39</v>
      </c>
      <c r="I2782" s="18">
        <v>-11622.29</v>
      </c>
      <c r="P2782" s="16" t="str">
        <f t="shared" si="132"/>
        <v>671511</v>
      </c>
      <c r="Q2782" s="16" t="str">
        <f>IFERROR(VLOOKUP($P2782,'Kredieten productgroepen functi'!$C:$M,2,FALSE),"n.v.t.")</f>
        <v>FPM A: Marktsectoren</v>
      </c>
      <c r="R2782" s="16" t="str">
        <f t="shared" si="133"/>
        <v>440301</v>
      </c>
      <c r="S2782" s="16" t="str">
        <f>IFERROR(VLOOKUP($R2782,Kostensoorten!$C:$J,2,FALSE),"n.v.t.")</f>
        <v>(Exploitatie)subsidies</v>
      </c>
      <c r="T2782" s="16" t="s">
        <v>39</v>
      </c>
      <c r="U2782" s="16" t="s">
        <v>39</v>
      </c>
      <c r="V2782" s="16" t="s">
        <v>39</v>
      </c>
      <c r="W2782" s="16" t="s">
        <v>39</v>
      </c>
      <c r="X2782" s="16" t="s">
        <v>39</v>
      </c>
      <c r="Y2782" s="16" t="s">
        <v>39</v>
      </c>
      <c r="Z2782" s="16" t="s">
        <v>39</v>
      </c>
      <c r="AA2782" s="16" t="s">
        <v>39</v>
      </c>
      <c r="AB2782" s="16" t="s">
        <v>39</v>
      </c>
      <c r="AC2782" s="16" t="s">
        <v>39</v>
      </c>
      <c r="AD2782" s="16" t="s">
        <v>39</v>
      </c>
      <c r="AE2782" s="16" t="s">
        <v>39</v>
      </c>
      <c r="AF2782" s="16" t="s">
        <v>39</v>
      </c>
      <c r="AG2782" s="16" t="s">
        <v>39</v>
      </c>
      <c r="AH2782" s="16" t="s">
        <v>39</v>
      </c>
      <c r="AI2782" s="16" t="s">
        <v>39</v>
      </c>
      <c r="AJ2782" s="16" t="s">
        <v>39</v>
      </c>
      <c r="AL2782" s="16" t="s">
        <v>39</v>
      </c>
      <c r="AM2782" s="16" t="s">
        <v>39</v>
      </c>
      <c r="AN2782" s="16" t="str">
        <f>IFERROR(VLOOKUP($P2782,'Kredieten productgroepen functi'!$C:$M,6,FALSE),"n.v.t.")</f>
        <v>7109</v>
      </c>
      <c r="AO2782" s="16" t="str">
        <f>IFERROR(VLOOKUP($P2782,'Kredieten productgroepen functi'!$C:$M,7,FALSE),"n.v.t.")</f>
        <v>Marktsectoren</v>
      </c>
      <c r="AP2782" s="16" t="str">
        <f>IFERROR(VLOOKUP($P2782,'Kredieten productgroepen functi'!$C:$M,8,FALSE),"n.v.t.")</f>
        <v>71</v>
      </c>
      <c r="AQ2782" s="16" t="str">
        <f>IFERROR(VLOOKUP($P2782,'Kredieten productgroepen functi'!$C:$M,9,FALSE),"n.v.t.")</f>
        <v>Bevordering economische activiteiten</v>
      </c>
      <c r="AR2782" s="16" t="str">
        <f>IFERROR(VLOOKUP($P2782,'Kredieten productgroepen functi'!$C:$M,10,FALSE),"n.v.t.")</f>
        <v>7</v>
      </c>
      <c r="AS2782" s="16" t="str">
        <f>IFERROR(VLOOKUP($P2782,'Kredieten productgroepen functi'!$C:$M,11,FALSE),"n.v.t.")</f>
        <v>Economische en agrarische zaken</v>
      </c>
      <c r="AT2782" s="16" t="str">
        <f t="shared" si="134"/>
        <v>Lasten</v>
      </c>
      <c r="AU2782" s="16" t="str">
        <f>IFERROR(VLOOKUP($R2782,Kostensoorten!$C:$J,7,FALSE),"n.v.t.")</f>
        <v>4.0.3</v>
      </c>
      <c r="AV2782" s="16" t="str">
        <f>IFERROR(VLOOKUP($R2782,Kostensoorten!$C:$J,8,FALSE),"n.v.t.")</f>
        <v>Overige inkomensoverdrachten</v>
      </c>
    </row>
    <row r="2783" spans="6:48">
      <c r="F2783" s="2" t="s">
        <v>10024</v>
      </c>
      <c r="G2783" s="2" t="s">
        <v>39</v>
      </c>
      <c r="H2783" s="2" t="s">
        <v>39</v>
      </c>
      <c r="I2783" s="18">
        <v>71000</v>
      </c>
      <c r="P2783" s="16" t="str">
        <f t="shared" si="132"/>
        <v>671511</v>
      </c>
      <c r="Q2783" s="16" t="str">
        <f>IFERROR(VLOOKUP($P2783,'Kredieten productgroepen functi'!$C:$M,2,FALSE),"n.v.t.")</f>
        <v>FPM A: Marktsectoren</v>
      </c>
      <c r="R2783" s="16" t="str">
        <f t="shared" si="133"/>
        <v>440301</v>
      </c>
      <c r="S2783" s="16" t="str">
        <f>IFERROR(VLOOKUP($R2783,Kostensoorten!$C:$J,2,FALSE),"n.v.t.")</f>
        <v>(Exploitatie)subsidies</v>
      </c>
      <c r="T2783" s="16" t="s">
        <v>39</v>
      </c>
      <c r="U2783" s="16" t="s">
        <v>39</v>
      </c>
      <c r="V2783" s="16" t="s">
        <v>39</v>
      </c>
      <c r="W2783" s="16" t="s">
        <v>39</v>
      </c>
      <c r="X2783" s="16" t="s">
        <v>39</v>
      </c>
      <c r="Y2783" s="16" t="s">
        <v>39</v>
      </c>
      <c r="Z2783" s="16" t="s">
        <v>39</v>
      </c>
      <c r="AA2783" s="16" t="s">
        <v>39</v>
      </c>
      <c r="AB2783" s="16" t="s">
        <v>39</v>
      </c>
      <c r="AC2783" s="16" t="s">
        <v>39</v>
      </c>
      <c r="AD2783" s="16" t="s">
        <v>39</v>
      </c>
      <c r="AE2783" s="16" t="s">
        <v>39</v>
      </c>
      <c r="AF2783" s="16" t="s">
        <v>39</v>
      </c>
      <c r="AG2783" s="16" t="s">
        <v>39</v>
      </c>
      <c r="AH2783" s="16" t="s">
        <v>39</v>
      </c>
      <c r="AI2783" s="16" t="s">
        <v>39</v>
      </c>
      <c r="AJ2783" s="16" t="s">
        <v>39</v>
      </c>
      <c r="AL2783" s="16" t="s">
        <v>39</v>
      </c>
      <c r="AM2783" s="16" t="s">
        <v>39</v>
      </c>
      <c r="AN2783" s="16" t="str">
        <f>IFERROR(VLOOKUP($P2783,'Kredieten productgroepen functi'!$C:$M,6,FALSE),"n.v.t.")</f>
        <v>7109</v>
      </c>
      <c r="AO2783" s="16" t="str">
        <f>IFERROR(VLOOKUP($P2783,'Kredieten productgroepen functi'!$C:$M,7,FALSE),"n.v.t.")</f>
        <v>Marktsectoren</v>
      </c>
      <c r="AP2783" s="16" t="str">
        <f>IFERROR(VLOOKUP($P2783,'Kredieten productgroepen functi'!$C:$M,8,FALSE),"n.v.t.")</f>
        <v>71</v>
      </c>
      <c r="AQ2783" s="16" t="str">
        <f>IFERROR(VLOOKUP($P2783,'Kredieten productgroepen functi'!$C:$M,9,FALSE),"n.v.t.")</f>
        <v>Bevordering economische activiteiten</v>
      </c>
      <c r="AR2783" s="16" t="str">
        <f>IFERROR(VLOOKUP($P2783,'Kredieten productgroepen functi'!$C:$M,10,FALSE),"n.v.t.")</f>
        <v>7</v>
      </c>
      <c r="AS2783" s="16" t="str">
        <f>IFERROR(VLOOKUP($P2783,'Kredieten productgroepen functi'!$C:$M,11,FALSE),"n.v.t.")</f>
        <v>Economische en agrarische zaken</v>
      </c>
      <c r="AT2783" s="16" t="str">
        <f t="shared" si="134"/>
        <v>Lasten</v>
      </c>
      <c r="AU2783" s="16" t="str">
        <f>IFERROR(VLOOKUP($R2783,Kostensoorten!$C:$J,7,FALSE),"n.v.t.")</f>
        <v>4.0.3</v>
      </c>
      <c r="AV2783" s="16" t="str">
        <f>IFERROR(VLOOKUP($R2783,Kostensoorten!$C:$J,8,FALSE),"n.v.t.")</f>
        <v>Overige inkomensoverdrachten</v>
      </c>
    </row>
    <row r="2784" spans="6:48">
      <c r="F2784" s="2" t="s">
        <v>7709</v>
      </c>
      <c r="G2784" s="2" t="s">
        <v>39</v>
      </c>
      <c r="H2784" s="2" t="s">
        <v>39</v>
      </c>
      <c r="I2784" s="18">
        <v>-29537.95</v>
      </c>
      <c r="P2784" s="16" t="str">
        <f t="shared" si="132"/>
        <v>671511</v>
      </c>
      <c r="Q2784" s="16" t="str">
        <f>IFERROR(VLOOKUP($P2784,'Kredieten productgroepen functi'!$C:$M,2,FALSE),"n.v.t.")</f>
        <v>FPM A: Marktsectoren</v>
      </c>
      <c r="R2784" s="16" t="str">
        <f t="shared" si="133"/>
        <v>440301</v>
      </c>
      <c r="S2784" s="16" t="str">
        <f>IFERROR(VLOOKUP($R2784,Kostensoorten!$C:$J,2,FALSE),"n.v.t.")</f>
        <v>(Exploitatie)subsidies</v>
      </c>
      <c r="T2784" s="16" t="s">
        <v>39</v>
      </c>
      <c r="U2784" s="16" t="s">
        <v>39</v>
      </c>
      <c r="V2784" s="16" t="s">
        <v>39</v>
      </c>
      <c r="W2784" s="16" t="s">
        <v>39</v>
      </c>
      <c r="X2784" s="16" t="s">
        <v>39</v>
      </c>
      <c r="Y2784" s="16" t="s">
        <v>39</v>
      </c>
      <c r="Z2784" s="16" t="s">
        <v>39</v>
      </c>
      <c r="AA2784" s="16" t="s">
        <v>39</v>
      </c>
      <c r="AB2784" s="16" t="s">
        <v>39</v>
      </c>
      <c r="AC2784" s="16" t="s">
        <v>39</v>
      </c>
      <c r="AD2784" s="16" t="s">
        <v>39</v>
      </c>
      <c r="AE2784" s="16" t="s">
        <v>39</v>
      </c>
      <c r="AF2784" s="16" t="s">
        <v>39</v>
      </c>
      <c r="AG2784" s="16" t="s">
        <v>39</v>
      </c>
      <c r="AH2784" s="16" t="s">
        <v>39</v>
      </c>
      <c r="AI2784" s="16" t="s">
        <v>39</v>
      </c>
      <c r="AJ2784" s="16" t="s">
        <v>39</v>
      </c>
      <c r="AL2784" s="16" t="s">
        <v>39</v>
      </c>
      <c r="AM2784" s="16" t="s">
        <v>39</v>
      </c>
      <c r="AN2784" s="16" t="str">
        <f>IFERROR(VLOOKUP($P2784,'Kredieten productgroepen functi'!$C:$M,6,FALSE),"n.v.t.")</f>
        <v>7109</v>
      </c>
      <c r="AO2784" s="16" t="str">
        <f>IFERROR(VLOOKUP($P2784,'Kredieten productgroepen functi'!$C:$M,7,FALSE),"n.v.t.")</f>
        <v>Marktsectoren</v>
      </c>
      <c r="AP2784" s="16" t="str">
        <f>IFERROR(VLOOKUP($P2784,'Kredieten productgroepen functi'!$C:$M,8,FALSE),"n.v.t.")</f>
        <v>71</v>
      </c>
      <c r="AQ2784" s="16" t="str">
        <f>IFERROR(VLOOKUP($P2784,'Kredieten productgroepen functi'!$C:$M,9,FALSE),"n.v.t.")</f>
        <v>Bevordering economische activiteiten</v>
      </c>
      <c r="AR2784" s="16" t="str">
        <f>IFERROR(VLOOKUP($P2784,'Kredieten productgroepen functi'!$C:$M,10,FALSE),"n.v.t.")</f>
        <v>7</v>
      </c>
      <c r="AS2784" s="16" t="str">
        <f>IFERROR(VLOOKUP($P2784,'Kredieten productgroepen functi'!$C:$M,11,FALSE),"n.v.t.")</f>
        <v>Economische en agrarische zaken</v>
      </c>
      <c r="AT2784" s="16" t="str">
        <f t="shared" si="134"/>
        <v>Lasten</v>
      </c>
      <c r="AU2784" s="16" t="str">
        <f>IFERROR(VLOOKUP($R2784,Kostensoorten!$C:$J,7,FALSE),"n.v.t.")</f>
        <v>4.0.3</v>
      </c>
      <c r="AV2784" s="16" t="str">
        <f>IFERROR(VLOOKUP($R2784,Kostensoorten!$C:$J,8,FALSE),"n.v.t.")</f>
        <v>Overige inkomensoverdrachten</v>
      </c>
    </row>
    <row r="2785" spans="6:48">
      <c r="F2785" s="2" t="s">
        <v>7333</v>
      </c>
      <c r="G2785" s="2" t="s">
        <v>39</v>
      </c>
      <c r="H2785" s="2" t="s">
        <v>39</v>
      </c>
      <c r="I2785" s="18">
        <v>-16325</v>
      </c>
      <c r="P2785" s="16" t="str">
        <f t="shared" si="132"/>
        <v>671511</v>
      </c>
      <c r="Q2785" s="16" t="str">
        <f>IFERROR(VLOOKUP($P2785,'Kredieten productgroepen functi'!$C:$M,2,FALSE),"n.v.t.")</f>
        <v>FPM A: Marktsectoren</v>
      </c>
      <c r="R2785" s="16" t="str">
        <f t="shared" si="133"/>
        <v>440301</v>
      </c>
      <c r="S2785" s="16" t="str">
        <f>IFERROR(VLOOKUP($R2785,Kostensoorten!$C:$J,2,FALSE),"n.v.t.")</f>
        <v>(Exploitatie)subsidies</v>
      </c>
      <c r="T2785" s="16" t="s">
        <v>39</v>
      </c>
      <c r="U2785" s="16" t="s">
        <v>39</v>
      </c>
      <c r="V2785" s="16" t="s">
        <v>39</v>
      </c>
      <c r="W2785" s="16" t="s">
        <v>39</v>
      </c>
      <c r="X2785" s="16" t="s">
        <v>39</v>
      </c>
      <c r="Y2785" s="16" t="s">
        <v>39</v>
      </c>
      <c r="Z2785" s="16" t="s">
        <v>39</v>
      </c>
      <c r="AA2785" s="16" t="s">
        <v>39</v>
      </c>
      <c r="AB2785" s="16" t="s">
        <v>39</v>
      </c>
      <c r="AC2785" s="16" t="s">
        <v>39</v>
      </c>
      <c r="AD2785" s="16" t="s">
        <v>39</v>
      </c>
      <c r="AE2785" s="16" t="s">
        <v>39</v>
      </c>
      <c r="AF2785" s="16" t="s">
        <v>39</v>
      </c>
      <c r="AG2785" s="16" t="s">
        <v>39</v>
      </c>
      <c r="AH2785" s="16" t="s">
        <v>39</v>
      </c>
      <c r="AI2785" s="16" t="s">
        <v>39</v>
      </c>
      <c r="AJ2785" s="16" t="s">
        <v>39</v>
      </c>
      <c r="AL2785" s="16" t="s">
        <v>39</v>
      </c>
      <c r="AM2785" s="16" t="s">
        <v>39</v>
      </c>
      <c r="AN2785" s="16" t="str">
        <f>IFERROR(VLOOKUP($P2785,'Kredieten productgroepen functi'!$C:$M,6,FALSE),"n.v.t.")</f>
        <v>7109</v>
      </c>
      <c r="AO2785" s="16" t="str">
        <f>IFERROR(VLOOKUP($P2785,'Kredieten productgroepen functi'!$C:$M,7,FALSE),"n.v.t.")</f>
        <v>Marktsectoren</v>
      </c>
      <c r="AP2785" s="16" t="str">
        <f>IFERROR(VLOOKUP($P2785,'Kredieten productgroepen functi'!$C:$M,8,FALSE),"n.v.t.")</f>
        <v>71</v>
      </c>
      <c r="AQ2785" s="16" t="str">
        <f>IFERROR(VLOOKUP($P2785,'Kredieten productgroepen functi'!$C:$M,9,FALSE),"n.v.t.")</f>
        <v>Bevordering economische activiteiten</v>
      </c>
      <c r="AR2785" s="16" t="str">
        <f>IFERROR(VLOOKUP($P2785,'Kredieten productgroepen functi'!$C:$M,10,FALSE),"n.v.t.")</f>
        <v>7</v>
      </c>
      <c r="AS2785" s="16" t="str">
        <f>IFERROR(VLOOKUP($P2785,'Kredieten productgroepen functi'!$C:$M,11,FALSE),"n.v.t.")</f>
        <v>Economische en agrarische zaken</v>
      </c>
      <c r="AT2785" s="16" t="str">
        <f t="shared" si="134"/>
        <v>Lasten</v>
      </c>
      <c r="AU2785" s="16" t="str">
        <f>IFERROR(VLOOKUP($R2785,Kostensoorten!$C:$J,7,FALSE),"n.v.t.")</f>
        <v>4.0.3</v>
      </c>
      <c r="AV2785" s="16" t="str">
        <f>IFERROR(VLOOKUP($R2785,Kostensoorten!$C:$J,8,FALSE),"n.v.t.")</f>
        <v>Overige inkomensoverdrachten</v>
      </c>
    </row>
    <row r="2786" spans="6:48">
      <c r="F2786" s="2" t="s">
        <v>10025</v>
      </c>
      <c r="G2786" s="2" t="s">
        <v>39</v>
      </c>
      <c r="H2786" s="2" t="s">
        <v>39</v>
      </c>
      <c r="I2786" s="18">
        <v>45182.2</v>
      </c>
      <c r="P2786" s="16" t="str">
        <f t="shared" si="132"/>
        <v>671511</v>
      </c>
      <c r="Q2786" s="16" t="str">
        <f>IFERROR(VLOOKUP($P2786,'Kredieten productgroepen functi'!$C:$M,2,FALSE),"n.v.t.")</f>
        <v>FPM A: Marktsectoren</v>
      </c>
      <c r="R2786" s="16" t="str">
        <f t="shared" si="133"/>
        <v>440301</v>
      </c>
      <c r="S2786" s="16" t="str">
        <f>IFERROR(VLOOKUP($R2786,Kostensoorten!$C:$J,2,FALSE),"n.v.t.")</f>
        <v>(Exploitatie)subsidies</v>
      </c>
      <c r="T2786" s="16" t="s">
        <v>39</v>
      </c>
      <c r="U2786" s="16" t="s">
        <v>39</v>
      </c>
      <c r="V2786" s="16" t="s">
        <v>39</v>
      </c>
      <c r="W2786" s="16" t="s">
        <v>39</v>
      </c>
      <c r="X2786" s="16" t="s">
        <v>39</v>
      </c>
      <c r="Y2786" s="16" t="s">
        <v>39</v>
      </c>
      <c r="Z2786" s="16" t="s">
        <v>39</v>
      </c>
      <c r="AA2786" s="16" t="s">
        <v>39</v>
      </c>
      <c r="AB2786" s="16" t="s">
        <v>39</v>
      </c>
      <c r="AC2786" s="16" t="s">
        <v>39</v>
      </c>
      <c r="AD2786" s="16" t="s">
        <v>39</v>
      </c>
      <c r="AE2786" s="16" t="s">
        <v>39</v>
      </c>
      <c r="AF2786" s="16" t="s">
        <v>39</v>
      </c>
      <c r="AG2786" s="16" t="s">
        <v>39</v>
      </c>
      <c r="AH2786" s="16" t="s">
        <v>39</v>
      </c>
      <c r="AI2786" s="16" t="s">
        <v>39</v>
      </c>
      <c r="AJ2786" s="16" t="s">
        <v>39</v>
      </c>
      <c r="AL2786" s="16" t="s">
        <v>39</v>
      </c>
      <c r="AM2786" s="16" t="s">
        <v>39</v>
      </c>
      <c r="AN2786" s="16" t="str">
        <f>IFERROR(VLOOKUP($P2786,'Kredieten productgroepen functi'!$C:$M,6,FALSE),"n.v.t.")</f>
        <v>7109</v>
      </c>
      <c r="AO2786" s="16" t="str">
        <f>IFERROR(VLOOKUP($P2786,'Kredieten productgroepen functi'!$C:$M,7,FALSE),"n.v.t.")</f>
        <v>Marktsectoren</v>
      </c>
      <c r="AP2786" s="16" t="str">
        <f>IFERROR(VLOOKUP($P2786,'Kredieten productgroepen functi'!$C:$M,8,FALSE),"n.v.t.")</f>
        <v>71</v>
      </c>
      <c r="AQ2786" s="16" t="str">
        <f>IFERROR(VLOOKUP($P2786,'Kredieten productgroepen functi'!$C:$M,9,FALSE),"n.v.t.")</f>
        <v>Bevordering economische activiteiten</v>
      </c>
      <c r="AR2786" s="16" t="str">
        <f>IFERROR(VLOOKUP($P2786,'Kredieten productgroepen functi'!$C:$M,10,FALSE),"n.v.t.")</f>
        <v>7</v>
      </c>
      <c r="AS2786" s="16" t="str">
        <f>IFERROR(VLOOKUP($P2786,'Kredieten productgroepen functi'!$C:$M,11,FALSE),"n.v.t.")</f>
        <v>Economische en agrarische zaken</v>
      </c>
      <c r="AT2786" s="16" t="str">
        <f t="shared" si="134"/>
        <v>Lasten</v>
      </c>
      <c r="AU2786" s="16" t="str">
        <f>IFERROR(VLOOKUP($R2786,Kostensoorten!$C:$J,7,FALSE),"n.v.t.")</f>
        <v>4.0.3</v>
      </c>
      <c r="AV2786" s="16" t="str">
        <f>IFERROR(VLOOKUP($R2786,Kostensoorten!$C:$J,8,FALSE),"n.v.t.")</f>
        <v>Overige inkomensoverdrachten</v>
      </c>
    </row>
    <row r="2787" spans="6:48">
      <c r="F2787" s="2" t="s">
        <v>8894</v>
      </c>
      <c r="G2787" s="2" t="s">
        <v>39</v>
      </c>
      <c r="H2787" s="2" t="s">
        <v>39</v>
      </c>
      <c r="I2787" s="18">
        <v>0</v>
      </c>
      <c r="P2787" s="16" t="str">
        <f t="shared" si="132"/>
        <v>671511</v>
      </c>
      <c r="Q2787" s="16" t="str">
        <f>IFERROR(VLOOKUP($P2787,'Kredieten productgroepen functi'!$C:$M,2,FALSE),"n.v.t.")</f>
        <v>FPM A: Marktsectoren</v>
      </c>
      <c r="R2787" s="16" t="str">
        <f t="shared" si="133"/>
        <v>440301</v>
      </c>
      <c r="S2787" s="16" t="str">
        <f>IFERROR(VLOOKUP($R2787,Kostensoorten!$C:$J,2,FALSE),"n.v.t.")</f>
        <v>(Exploitatie)subsidies</v>
      </c>
      <c r="T2787" s="16" t="s">
        <v>39</v>
      </c>
      <c r="U2787" s="16" t="s">
        <v>39</v>
      </c>
      <c r="V2787" s="16" t="s">
        <v>39</v>
      </c>
      <c r="W2787" s="16" t="s">
        <v>39</v>
      </c>
      <c r="X2787" s="16" t="s">
        <v>39</v>
      </c>
      <c r="Y2787" s="16" t="s">
        <v>39</v>
      </c>
      <c r="Z2787" s="16" t="s">
        <v>39</v>
      </c>
      <c r="AA2787" s="16" t="s">
        <v>39</v>
      </c>
      <c r="AB2787" s="16" t="s">
        <v>39</v>
      </c>
      <c r="AC2787" s="16" t="s">
        <v>39</v>
      </c>
      <c r="AD2787" s="16" t="s">
        <v>39</v>
      </c>
      <c r="AE2787" s="16" t="s">
        <v>39</v>
      </c>
      <c r="AF2787" s="16" t="s">
        <v>39</v>
      </c>
      <c r="AG2787" s="16" t="s">
        <v>39</v>
      </c>
      <c r="AH2787" s="16" t="s">
        <v>39</v>
      </c>
      <c r="AI2787" s="16" t="s">
        <v>39</v>
      </c>
      <c r="AJ2787" s="16" t="s">
        <v>39</v>
      </c>
      <c r="AL2787" s="16" t="s">
        <v>39</v>
      </c>
      <c r="AM2787" s="16" t="s">
        <v>39</v>
      </c>
      <c r="AN2787" s="16" t="str">
        <f>IFERROR(VLOOKUP($P2787,'Kredieten productgroepen functi'!$C:$M,6,FALSE),"n.v.t.")</f>
        <v>7109</v>
      </c>
      <c r="AO2787" s="16" t="str">
        <f>IFERROR(VLOOKUP($P2787,'Kredieten productgroepen functi'!$C:$M,7,FALSE),"n.v.t.")</f>
        <v>Marktsectoren</v>
      </c>
      <c r="AP2787" s="16" t="str">
        <f>IFERROR(VLOOKUP($P2787,'Kredieten productgroepen functi'!$C:$M,8,FALSE),"n.v.t.")</f>
        <v>71</v>
      </c>
      <c r="AQ2787" s="16" t="str">
        <f>IFERROR(VLOOKUP($P2787,'Kredieten productgroepen functi'!$C:$M,9,FALSE),"n.v.t.")</f>
        <v>Bevordering economische activiteiten</v>
      </c>
      <c r="AR2787" s="16" t="str">
        <f>IFERROR(VLOOKUP($P2787,'Kredieten productgroepen functi'!$C:$M,10,FALSE),"n.v.t.")</f>
        <v>7</v>
      </c>
      <c r="AS2787" s="16" t="str">
        <f>IFERROR(VLOOKUP($P2787,'Kredieten productgroepen functi'!$C:$M,11,FALSE),"n.v.t.")</f>
        <v>Economische en agrarische zaken</v>
      </c>
      <c r="AT2787" s="16" t="str">
        <f t="shared" si="134"/>
        <v>Lasten</v>
      </c>
      <c r="AU2787" s="16" t="str">
        <f>IFERROR(VLOOKUP($R2787,Kostensoorten!$C:$J,7,FALSE),"n.v.t.")</f>
        <v>4.0.3</v>
      </c>
      <c r="AV2787" s="16" t="str">
        <f>IFERROR(VLOOKUP($R2787,Kostensoorten!$C:$J,8,FALSE),"n.v.t.")</f>
        <v>Overige inkomensoverdrachten</v>
      </c>
    </row>
    <row r="2788" spans="6:48">
      <c r="F2788" s="2" t="s">
        <v>10026</v>
      </c>
      <c r="G2788" s="2" t="s">
        <v>39</v>
      </c>
      <c r="H2788" s="2" t="s">
        <v>39</v>
      </c>
      <c r="I2788" s="18">
        <v>26861.06</v>
      </c>
      <c r="P2788" s="16" t="str">
        <f t="shared" si="132"/>
        <v>671511</v>
      </c>
      <c r="Q2788" s="16" t="str">
        <f>IFERROR(VLOOKUP($P2788,'Kredieten productgroepen functi'!$C:$M,2,FALSE),"n.v.t.")</f>
        <v>FPM A: Marktsectoren</v>
      </c>
      <c r="R2788" s="16" t="str">
        <f t="shared" si="133"/>
        <v>440301</v>
      </c>
      <c r="S2788" s="16" t="str">
        <f>IFERROR(VLOOKUP($R2788,Kostensoorten!$C:$J,2,FALSE),"n.v.t.")</f>
        <v>(Exploitatie)subsidies</v>
      </c>
      <c r="T2788" s="16" t="s">
        <v>39</v>
      </c>
      <c r="U2788" s="16" t="s">
        <v>39</v>
      </c>
      <c r="V2788" s="16" t="s">
        <v>39</v>
      </c>
      <c r="W2788" s="16" t="s">
        <v>39</v>
      </c>
      <c r="X2788" s="16" t="s">
        <v>39</v>
      </c>
      <c r="Y2788" s="16" t="s">
        <v>39</v>
      </c>
      <c r="Z2788" s="16" t="s">
        <v>39</v>
      </c>
      <c r="AA2788" s="16" t="s">
        <v>39</v>
      </c>
      <c r="AB2788" s="16" t="s">
        <v>39</v>
      </c>
      <c r="AC2788" s="16" t="s">
        <v>39</v>
      </c>
      <c r="AD2788" s="16" t="s">
        <v>39</v>
      </c>
      <c r="AE2788" s="16" t="s">
        <v>39</v>
      </c>
      <c r="AF2788" s="16" t="s">
        <v>39</v>
      </c>
      <c r="AG2788" s="16" t="s">
        <v>39</v>
      </c>
      <c r="AH2788" s="16" t="s">
        <v>39</v>
      </c>
      <c r="AI2788" s="16" t="s">
        <v>39</v>
      </c>
      <c r="AJ2788" s="16" t="s">
        <v>39</v>
      </c>
      <c r="AL2788" s="16" t="s">
        <v>39</v>
      </c>
      <c r="AM2788" s="16" t="s">
        <v>39</v>
      </c>
      <c r="AN2788" s="16" t="str">
        <f>IFERROR(VLOOKUP($P2788,'Kredieten productgroepen functi'!$C:$M,6,FALSE),"n.v.t.")</f>
        <v>7109</v>
      </c>
      <c r="AO2788" s="16" t="str">
        <f>IFERROR(VLOOKUP($P2788,'Kredieten productgroepen functi'!$C:$M,7,FALSE),"n.v.t.")</f>
        <v>Marktsectoren</v>
      </c>
      <c r="AP2788" s="16" t="str">
        <f>IFERROR(VLOOKUP($P2788,'Kredieten productgroepen functi'!$C:$M,8,FALSE),"n.v.t.")</f>
        <v>71</v>
      </c>
      <c r="AQ2788" s="16" t="str">
        <f>IFERROR(VLOOKUP($P2788,'Kredieten productgroepen functi'!$C:$M,9,FALSE),"n.v.t.")</f>
        <v>Bevordering economische activiteiten</v>
      </c>
      <c r="AR2788" s="16" t="str">
        <f>IFERROR(VLOOKUP($P2788,'Kredieten productgroepen functi'!$C:$M,10,FALSE),"n.v.t.")</f>
        <v>7</v>
      </c>
      <c r="AS2788" s="16" t="str">
        <f>IFERROR(VLOOKUP($P2788,'Kredieten productgroepen functi'!$C:$M,11,FALSE),"n.v.t.")</f>
        <v>Economische en agrarische zaken</v>
      </c>
      <c r="AT2788" s="16" t="str">
        <f t="shared" si="134"/>
        <v>Lasten</v>
      </c>
      <c r="AU2788" s="16" t="str">
        <f>IFERROR(VLOOKUP($R2788,Kostensoorten!$C:$J,7,FALSE),"n.v.t.")</f>
        <v>4.0.3</v>
      </c>
      <c r="AV2788" s="16" t="str">
        <f>IFERROR(VLOOKUP($R2788,Kostensoorten!$C:$J,8,FALSE),"n.v.t.")</f>
        <v>Overige inkomensoverdrachten</v>
      </c>
    </row>
    <row r="2789" spans="6:48">
      <c r="F2789" s="2" t="s">
        <v>10027</v>
      </c>
      <c r="G2789" s="2" t="s">
        <v>39</v>
      </c>
      <c r="H2789" s="2" t="s">
        <v>39</v>
      </c>
      <c r="I2789" s="18">
        <v>45186</v>
      </c>
      <c r="P2789" s="16" t="str">
        <f t="shared" si="132"/>
        <v>671511</v>
      </c>
      <c r="Q2789" s="16" t="str">
        <f>IFERROR(VLOOKUP($P2789,'Kredieten productgroepen functi'!$C:$M,2,FALSE),"n.v.t.")</f>
        <v>FPM A: Marktsectoren</v>
      </c>
      <c r="R2789" s="16" t="str">
        <f t="shared" si="133"/>
        <v>440301</v>
      </c>
      <c r="S2789" s="16" t="str">
        <f>IFERROR(VLOOKUP($R2789,Kostensoorten!$C:$J,2,FALSE),"n.v.t.")</f>
        <v>(Exploitatie)subsidies</v>
      </c>
      <c r="T2789" s="16" t="s">
        <v>39</v>
      </c>
      <c r="U2789" s="16" t="s">
        <v>39</v>
      </c>
      <c r="V2789" s="16" t="s">
        <v>39</v>
      </c>
      <c r="W2789" s="16" t="s">
        <v>39</v>
      </c>
      <c r="X2789" s="16" t="s">
        <v>39</v>
      </c>
      <c r="Y2789" s="16" t="s">
        <v>39</v>
      </c>
      <c r="Z2789" s="16" t="s">
        <v>39</v>
      </c>
      <c r="AA2789" s="16" t="s">
        <v>39</v>
      </c>
      <c r="AB2789" s="16" t="s">
        <v>39</v>
      </c>
      <c r="AC2789" s="16" t="s">
        <v>39</v>
      </c>
      <c r="AD2789" s="16" t="s">
        <v>39</v>
      </c>
      <c r="AE2789" s="16" t="s">
        <v>39</v>
      </c>
      <c r="AF2789" s="16" t="s">
        <v>39</v>
      </c>
      <c r="AG2789" s="16" t="s">
        <v>39</v>
      </c>
      <c r="AH2789" s="16" t="s">
        <v>39</v>
      </c>
      <c r="AI2789" s="16" t="s">
        <v>39</v>
      </c>
      <c r="AJ2789" s="16" t="s">
        <v>39</v>
      </c>
      <c r="AL2789" s="16" t="s">
        <v>39</v>
      </c>
      <c r="AM2789" s="16" t="s">
        <v>39</v>
      </c>
      <c r="AN2789" s="16" t="str">
        <f>IFERROR(VLOOKUP($P2789,'Kredieten productgroepen functi'!$C:$M,6,FALSE),"n.v.t.")</f>
        <v>7109</v>
      </c>
      <c r="AO2789" s="16" t="str">
        <f>IFERROR(VLOOKUP($P2789,'Kredieten productgroepen functi'!$C:$M,7,FALSE),"n.v.t.")</f>
        <v>Marktsectoren</v>
      </c>
      <c r="AP2789" s="16" t="str">
        <f>IFERROR(VLOOKUP($P2789,'Kredieten productgroepen functi'!$C:$M,8,FALSE),"n.v.t.")</f>
        <v>71</v>
      </c>
      <c r="AQ2789" s="16" t="str">
        <f>IFERROR(VLOOKUP($P2789,'Kredieten productgroepen functi'!$C:$M,9,FALSE),"n.v.t.")</f>
        <v>Bevordering economische activiteiten</v>
      </c>
      <c r="AR2789" s="16" t="str">
        <f>IFERROR(VLOOKUP($P2789,'Kredieten productgroepen functi'!$C:$M,10,FALSE),"n.v.t.")</f>
        <v>7</v>
      </c>
      <c r="AS2789" s="16" t="str">
        <f>IFERROR(VLOOKUP($P2789,'Kredieten productgroepen functi'!$C:$M,11,FALSE),"n.v.t.")</f>
        <v>Economische en agrarische zaken</v>
      </c>
      <c r="AT2789" s="16" t="str">
        <f t="shared" si="134"/>
        <v>Lasten</v>
      </c>
      <c r="AU2789" s="16" t="str">
        <f>IFERROR(VLOOKUP($R2789,Kostensoorten!$C:$J,7,FALSE),"n.v.t.")</f>
        <v>4.0.3</v>
      </c>
      <c r="AV2789" s="16" t="str">
        <f>IFERROR(VLOOKUP($R2789,Kostensoorten!$C:$J,8,FALSE),"n.v.t.")</f>
        <v>Overige inkomensoverdrachten</v>
      </c>
    </row>
    <row r="2790" spans="6:48">
      <c r="F2790" s="2" t="s">
        <v>8348</v>
      </c>
      <c r="G2790" s="2" t="s">
        <v>39</v>
      </c>
      <c r="H2790" s="2" t="s">
        <v>39</v>
      </c>
      <c r="I2790" s="18">
        <v>46497</v>
      </c>
      <c r="P2790" s="16" t="str">
        <f t="shared" si="132"/>
        <v>671511</v>
      </c>
      <c r="Q2790" s="16" t="str">
        <f>IFERROR(VLOOKUP($P2790,'Kredieten productgroepen functi'!$C:$M,2,FALSE),"n.v.t.")</f>
        <v>FPM A: Marktsectoren</v>
      </c>
      <c r="R2790" s="16" t="str">
        <f t="shared" si="133"/>
        <v>440301</v>
      </c>
      <c r="S2790" s="16" t="str">
        <f>IFERROR(VLOOKUP($R2790,Kostensoorten!$C:$J,2,FALSE),"n.v.t.")</f>
        <v>(Exploitatie)subsidies</v>
      </c>
      <c r="T2790" s="16" t="s">
        <v>39</v>
      </c>
      <c r="U2790" s="16" t="s">
        <v>39</v>
      </c>
      <c r="V2790" s="16" t="s">
        <v>39</v>
      </c>
      <c r="W2790" s="16" t="s">
        <v>39</v>
      </c>
      <c r="X2790" s="16" t="s">
        <v>39</v>
      </c>
      <c r="Y2790" s="16" t="s">
        <v>39</v>
      </c>
      <c r="Z2790" s="16" t="s">
        <v>39</v>
      </c>
      <c r="AA2790" s="16" t="s">
        <v>39</v>
      </c>
      <c r="AB2790" s="16" t="s">
        <v>39</v>
      </c>
      <c r="AC2790" s="16" t="s">
        <v>39</v>
      </c>
      <c r="AD2790" s="16" t="s">
        <v>39</v>
      </c>
      <c r="AE2790" s="16" t="s">
        <v>39</v>
      </c>
      <c r="AF2790" s="16" t="s">
        <v>39</v>
      </c>
      <c r="AG2790" s="16" t="s">
        <v>39</v>
      </c>
      <c r="AH2790" s="16" t="s">
        <v>39</v>
      </c>
      <c r="AI2790" s="16" t="s">
        <v>39</v>
      </c>
      <c r="AJ2790" s="16" t="s">
        <v>39</v>
      </c>
      <c r="AL2790" s="16" t="s">
        <v>39</v>
      </c>
      <c r="AM2790" s="16" t="s">
        <v>39</v>
      </c>
      <c r="AN2790" s="16" t="str">
        <f>IFERROR(VLOOKUP($P2790,'Kredieten productgroepen functi'!$C:$M,6,FALSE),"n.v.t.")</f>
        <v>7109</v>
      </c>
      <c r="AO2790" s="16" t="str">
        <f>IFERROR(VLOOKUP($P2790,'Kredieten productgroepen functi'!$C:$M,7,FALSE),"n.v.t.")</f>
        <v>Marktsectoren</v>
      </c>
      <c r="AP2790" s="16" t="str">
        <f>IFERROR(VLOOKUP($P2790,'Kredieten productgroepen functi'!$C:$M,8,FALSE),"n.v.t.")</f>
        <v>71</v>
      </c>
      <c r="AQ2790" s="16" t="str">
        <f>IFERROR(VLOOKUP($P2790,'Kredieten productgroepen functi'!$C:$M,9,FALSE),"n.v.t.")</f>
        <v>Bevordering economische activiteiten</v>
      </c>
      <c r="AR2790" s="16" t="str">
        <f>IFERROR(VLOOKUP($P2790,'Kredieten productgroepen functi'!$C:$M,10,FALSE),"n.v.t.")</f>
        <v>7</v>
      </c>
      <c r="AS2790" s="16" t="str">
        <f>IFERROR(VLOOKUP($P2790,'Kredieten productgroepen functi'!$C:$M,11,FALSE),"n.v.t.")</f>
        <v>Economische en agrarische zaken</v>
      </c>
      <c r="AT2790" s="16" t="str">
        <f t="shared" si="134"/>
        <v>Lasten</v>
      </c>
      <c r="AU2790" s="16" t="str">
        <f>IFERROR(VLOOKUP($R2790,Kostensoorten!$C:$J,7,FALSE),"n.v.t.")</f>
        <v>4.0.3</v>
      </c>
      <c r="AV2790" s="16" t="str">
        <f>IFERROR(VLOOKUP($R2790,Kostensoorten!$C:$J,8,FALSE),"n.v.t.")</f>
        <v>Overige inkomensoverdrachten</v>
      </c>
    </row>
    <row r="2791" spans="6:48">
      <c r="F2791" s="2" t="s">
        <v>10028</v>
      </c>
      <c r="G2791" s="2" t="s">
        <v>39</v>
      </c>
      <c r="H2791" s="2" t="s">
        <v>39</v>
      </c>
      <c r="I2791" s="18">
        <v>99646.9</v>
      </c>
      <c r="P2791" s="16" t="str">
        <f t="shared" si="132"/>
        <v>671511</v>
      </c>
      <c r="Q2791" s="16" t="str">
        <f>IFERROR(VLOOKUP($P2791,'Kredieten productgroepen functi'!$C:$M,2,FALSE),"n.v.t.")</f>
        <v>FPM A: Marktsectoren</v>
      </c>
      <c r="R2791" s="16" t="str">
        <f t="shared" si="133"/>
        <v>440301</v>
      </c>
      <c r="S2791" s="16" t="str">
        <f>IFERROR(VLOOKUP($R2791,Kostensoorten!$C:$J,2,FALSE),"n.v.t.")</f>
        <v>(Exploitatie)subsidies</v>
      </c>
      <c r="T2791" s="16" t="s">
        <v>39</v>
      </c>
      <c r="U2791" s="16" t="s">
        <v>39</v>
      </c>
      <c r="V2791" s="16" t="s">
        <v>39</v>
      </c>
      <c r="W2791" s="16" t="s">
        <v>39</v>
      </c>
      <c r="X2791" s="16" t="s">
        <v>39</v>
      </c>
      <c r="Y2791" s="16" t="s">
        <v>39</v>
      </c>
      <c r="Z2791" s="16" t="s">
        <v>39</v>
      </c>
      <c r="AA2791" s="16" t="s">
        <v>39</v>
      </c>
      <c r="AB2791" s="16" t="s">
        <v>39</v>
      </c>
      <c r="AC2791" s="16" t="s">
        <v>39</v>
      </c>
      <c r="AD2791" s="16" t="s">
        <v>39</v>
      </c>
      <c r="AE2791" s="16" t="s">
        <v>39</v>
      </c>
      <c r="AF2791" s="16" t="s">
        <v>39</v>
      </c>
      <c r="AG2791" s="16" t="s">
        <v>39</v>
      </c>
      <c r="AH2791" s="16" t="s">
        <v>39</v>
      </c>
      <c r="AI2791" s="16" t="s">
        <v>39</v>
      </c>
      <c r="AJ2791" s="16" t="s">
        <v>39</v>
      </c>
      <c r="AL2791" s="16" t="s">
        <v>39</v>
      </c>
      <c r="AM2791" s="16" t="s">
        <v>39</v>
      </c>
      <c r="AN2791" s="16" t="str">
        <f>IFERROR(VLOOKUP($P2791,'Kredieten productgroepen functi'!$C:$M,6,FALSE),"n.v.t.")</f>
        <v>7109</v>
      </c>
      <c r="AO2791" s="16" t="str">
        <f>IFERROR(VLOOKUP($P2791,'Kredieten productgroepen functi'!$C:$M,7,FALSE),"n.v.t.")</f>
        <v>Marktsectoren</v>
      </c>
      <c r="AP2791" s="16" t="str">
        <f>IFERROR(VLOOKUP($P2791,'Kredieten productgroepen functi'!$C:$M,8,FALSE),"n.v.t.")</f>
        <v>71</v>
      </c>
      <c r="AQ2791" s="16" t="str">
        <f>IFERROR(VLOOKUP($P2791,'Kredieten productgroepen functi'!$C:$M,9,FALSE),"n.v.t.")</f>
        <v>Bevordering economische activiteiten</v>
      </c>
      <c r="AR2791" s="16" t="str">
        <f>IFERROR(VLOOKUP($P2791,'Kredieten productgroepen functi'!$C:$M,10,FALSE),"n.v.t.")</f>
        <v>7</v>
      </c>
      <c r="AS2791" s="16" t="str">
        <f>IFERROR(VLOOKUP($P2791,'Kredieten productgroepen functi'!$C:$M,11,FALSE),"n.v.t.")</f>
        <v>Economische en agrarische zaken</v>
      </c>
      <c r="AT2791" s="16" t="str">
        <f t="shared" si="134"/>
        <v>Lasten</v>
      </c>
      <c r="AU2791" s="16" t="str">
        <f>IFERROR(VLOOKUP($R2791,Kostensoorten!$C:$J,7,FALSE),"n.v.t.")</f>
        <v>4.0.3</v>
      </c>
      <c r="AV2791" s="16" t="str">
        <f>IFERROR(VLOOKUP($R2791,Kostensoorten!$C:$J,8,FALSE),"n.v.t.")</f>
        <v>Overige inkomensoverdrachten</v>
      </c>
    </row>
    <row r="2792" spans="6:48">
      <c r="F2792" s="2" t="s">
        <v>10029</v>
      </c>
      <c r="G2792" s="2" t="s">
        <v>39</v>
      </c>
      <c r="H2792" s="2" t="s">
        <v>39</v>
      </c>
      <c r="I2792" s="18">
        <v>-74357.039999999994</v>
      </c>
      <c r="P2792" s="16" t="str">
        <f t="shared" si="132"/>
        <v>671511</v>
      </c>
      <c r="Q2792" s="16" t="str">
        <f>IFERROR(VLOOKUP($P2792,'Kredieten productgroepen functi'!$C:$M,2,FALSE),"n.v.t.")</f>
        <v>FPM A: Marktsectoren</v>
      </c>
      <c r="R2792" s="16" t="str">
        <f t="shared" si="133"/>
        <v>440301</v>
      </c>
      <c r="S2792" s="16" t="str">
        <f>IFERROR(VLOOKUP($R2792,Kostensoorten!$C:$J,2,FALSE),"n.v.t.")</f>
        <v>(Exploitatie)subsidies</v>
      </c>
      <c r="T2792" s="16" t="s">
        <v>39</v>
      </c>
      <c r="U2792" s="16" t="s">
        <v>39</v>
      </c>
      <c r="V2792" s="16" t="s">
        <v>39</v>
      </c>
      <c r="W2792" s="16" t="s">
        <v>39</v>
      </c>
      <c r="X2792" s="16" t="s">
        <v>39</v>
      </c>
      <c r="Y2792" s="16" t="s">
        <v>39</v>
      </c>
      <c r="Z2792" s="16" t="s">
        <v>39</v>
      </c>
      <c r="AA2792" s="16" t="s">
        <v>39</v>
      </c>
      <c r="AB2792" s="16" t="s">
        <v>39</v>
      </c>
      <c r="AC2792" s="16" t="s">
        <v>39</v>
      </c>
      <c r="AD2792" s="16" t="s">
        <v>39</v>
      </c>
      <c r="AE2792" s="16" t="s">
        <v>39</v>
      </c>
      <c r="AF2792" s="16" t="s">
        <v>39</v>
      </c>
      <c r="AG2792" s="16" t="s">
        <v>39</v>
      </c>
      <c r="AH2792" s="16" t="s">
        <v>39</v>
      </c>
      <c r="AI2792" s="16" t="s">
        <v>39</v>
      </c>
      <c r="AJ2792" s="16" t="s">
        <v>39</v>
      </c>
      <c r="AL2792" s="16" t="s">
        <v>39</v>
      </c>
      <c r="AM2792" s="16" t="s">
        <v>39</v>
      </c>
      <c r="AN2792" s="16" t="str">
        <f>IFERROR(VLOOKUP($P2792,'Kredieten productgroepen functi'!$C:$M,6,FALSE),"n.v.t.")</f>
        <v>7109</v>
      </c>
      <c r="AO2792" s="16" t="str">
        <f>IFERROR(VLOOKUP($P2792,'Kredieten productgroepen functi'!$C:$M,7,FALSE),"n.v.t.")</f>
        <v>Marktsectoren</v>
      </c>
      <c r="AP2792" s="16" t="str">
        <f>IFERROR(VLOOKUP($P2792,'Kredieten productgroepen functi'!$C:$M,8,FALSE),"n.v.t.")</f>
        <v>71</v>
      </c>
      <c r="AQ2792" s="16" t="str">
        <f>IFERROR(VLOOKUP($P2792,'Kredieten productgroepen functi'!$C:$M,9,FALSE),"n.v.t.")</f>
        <v>Bevordering economische activiteiten</v>
      </c>
      <c r="AR2792" s="16" t="str">
        <f>IFERROR(VLOOKUP($P2792,'Kredieten productgroepen functi'!$C:$M,10,FALSE),"n.v.t.")</f>
        <v>7</v>
      </c>
      <c r="AS2792" s="16" t="str">
        <f>IFERROR(VLOOKUP($P2792,'Kredieten productgroepen functi'!$C:$M,11,FALSE),"n.v.t.")</f>
        <v>Economische en agrarische zaken</v>
      </c>
      <c r="AT2792" s="16" t="str">
        <f t="shared" si="134"/>
        <v>Lasten</v>
      </c>
      <c r="AU2792" s="16" t="str">
        <f>IFERROR(VLOOKUP($R2792,Kostensoorten!$C:$J,7,FALSE),"n.v.t.")</f>
        <v>4.0.3</v>
      </c>
      <c r="AV2792" s="16" t="str">
        <f>IFERROR(VLOOKUP($R2792,Kostensoorten!$C:$J,8,FALSE),"n.v.t.")</f>
        <v>Overige inkomensoverdrachten</v>
      </c>
    </row>
    <row r="2793" spans="6:48">
      <c r="F2793" s="2" t="s">
        <v>10030</v>
      </c>
      <c r="G2793" s="2" t="s">
        <v>39</v>
      </c>
      <c r="H2793" s="2" t="s">
        <v>39</v>
      </c>
      <c r="I2793" s="18">
        <v>32557.9</v>
      </c>
      <c r="P2793" s="16" t="str">
        <f t="shared" si="132"/>
        <v>671511</v>
      </c>
      <c r="Q2793" s="16" t="str">
        <f>IFERROR(VLOOKUP($P2793,'Kredieten productgroepen functi'!$C:$M,2,FALSE),"n.v.t.")</f>
        <v>FPM A: Marktsectoren</v>
      </c>
      <c r="R2793" s="16" t="str">
        <f t="shared" si="133"/>
        <v>440301</v>
      </c>
      <c r="S2793" s="16" t="str">
        <f>IFERROR(VLOOKUP($R2793,Kostensoorten!$C:$J,2,FALSE),"n.v.t.")</f>
        <v>(Exploitatie)subsidies</v>
      </c>
      <c r="T2793" s="16" t="s">
        <v>39</v>
      </c>
      <c r="U2793" s="16" t="s">
        <v>39</v>
      </c>
      <c r="V2793" s="16" t="s">
        <v>39</v>
      </c>
      <c r="W2793" s="16" t="s">
        <v>39</v>
      </c>
      <c r="X2793" s="16" t="s">
        <v>39</v>
      </c>
      <c r="Y2793" s="16" t="s">
        <v>39</v>
      </c>
      <c r="Z2793" s="16" t="s">
        <v>39</v>
      </c>
      <c r="AA2793" s="16" t="s">
        <v>39</v>
      </c>
      <c r="AB2793" s="16" t="s">
        <v>39</v>
      </c>
      <c r="AC2793" s="16" t="s">
        <v>39</v>
      </c>
      <c r="AD2793" s="16" t="s">
        <v>39</v>
      </c>
      <c r="AE2793" s="16" t="s">
        <v>39</v>
      </c>
      <c r="AF2793" s="16" t="s">
        <v>39</v>
      </c>
      <c r="AG2793" s="16" t="s">
        <v>39</v>
      </c>
      <c r="AH2793" s="16" t="s">
        <v>39</v>
      </c>
      <c r="AI2793" s="16" t="s">
        <v>39</v>
      </c>
      <c r="AJ2793" s="16" t="s">
        <v>39</v>
      </c>
      <c r="AL2793" s="16" t="s">
        <v>39</v>
      </c>
      <c r="AM2793" s="16" t="s">
        <v>39</v>
      </c>
      <c r="AN2793" s="16" t="str">
        <f>IFERROR(VLOOKUP($P2793,'Kredieten productgroepen functi'!$C:$M,6,FALSE),"n.v.t.")</f>
        <v>7109</v>
      </c>
      <c r="AO2793" s="16" t="str">
        <f>IFERROR(VLOOKUP($P2793,'Kredieten productgroepen functi'!$C:$M,7,FALSE),"n.v.t.")</f>
        <v>Marktsectoren</v>
      </c>
      <c r="AP2793" s="16" t="str">
        <f>IFERROR(VLOOKUP($P2793,'Kredieten productgroepen functi'!$C:$M,8,FALSE),"n.v.t.")</f>
        <v>71</v>
      </c>
      <c r="AQ2793" s="16" t="str">
        <f>IFERROR(VLOOKUP($P2793,'Kredieten productgroepen functi'!$C:$M,9,FALSE),"n.v.t.")</f>
        <v>Bevordering economische activiteiten</v>
      </c>
      <c r="AR2793" s="16" t="str">
        <f>IFERROR(VLOOKUP($P2793,'Kredieten productgroepen functi'!$C:$M,10,FALSE),"n.v.t.")</f>
        <v>7</v>
      </c>
      <c r="AS2793" s="16" t="str">
        <f>IFERROR(VLOOKUP($P2793,'Kredieten productgroepen functi'!$C:$M,11,FALSE),"n.v.t.")</f>
        <v>Economische en agrarische zaken</v>
      </c>
      <c r="AT2793" s="16" t="str">
        <f t="shared" si="134"/>
        <v>Lasten</v>
      </c>
      <c r="AU2793" s="16" t="str">
        <f>IFERROR(VLOOKUP($R2793,Kostensoorten!$C:$J,7,FALSE),"n.v.t.")</f>
        <v>4.0.3</v>
      </c>
      <c r="AV2793" s="16" t="str">
        <f>IFERROR(VLOOKUP($R2793,Kostensoorten!$C:$J,8,FALSE),"n.v.t.")</f>
        <v>Overige inkomensoverdrachten</v>
      </c>
    </row>
    <row r="2794" spans="6:48">
      <c r="F2794" s="2" t="s">
        <v>10031</v>
      </c>
      <c r="G2794" s="2" t="s">
        <v>39</v>
      </c>
      <c r="H2794" s="2" t="s">
        <v>39</v>
      </c>
      <c r="I2794" s="18">
        <v>-13676</v>
      </c>
      <c r="P2794" s="16" t="str">
        <f t="shared" si="132"/>
        <v>671511</v>
      </c>
      <c r="Q2794" s="16" t="str">
        <f>IFERROR(VLOOKUP($P2794,'Kredieten productgroepen functi'!$C:$M,2,FALSE),"n.v.t.")</f>
        <v>FPM A: Marktsectoren</v>
      </c>
      <c r="R2794" s="16" t="str">
        <f t="shared" si="133"/>
        <v>440301</v>
      </c>
      <c r="S2794" s="16" t="str">
        <f>IFERROR(VLOOKUP($R2794,Kostensoorten!$C:$J,2,FALSE),"n.v.t.")</f>
        <v>(Exploitatie)subsidies</v>
      </c>
      <c r="T2794" s="16" t="s">
        <v>39</v>
      </c>
      <c r="U2794" s="16" t="s">
        <v>39</v>
      </c>
      <c r="V2794" s="16" t="s">
        <v>39</v>
      </c>
      <c r="W2794" s="16" t="s">
        <v>39</v>
      </c>
      <c r="X2794" s="16" t="s">
        <v>39</v>
      </c>
      <c r="Y2794" s="16" t="s">
        <v>39</v>
      </c>
      <c r="Z2794" s="16" t="s">
        <v>39</v>
      </c>
      <c r="AA2794" s="16" t="s">
        <v>39</v>
      </c>
      <c r="AB2794" s="16" t="s">
        <v>39</v>
      </c>
      <c r="AC2794" s="16" t="s">
        <v>39</v>
      </c>
      <c r="AD2794" s="16" t="s">
        <v>39</v>
      </c>
      <c r="AE2794" s="16" t="s">
        <v>39</v>
      </c>
      <c r="AF2794" s="16" t="s">
        <v>39</v>
      </c>
      <c r="AG2794" s="16" t="s">
        <v>39</v>
      </c>
      <c r="AH2794" s="16" t="s">
        <v>39</v>
      </c>
      <c r="AI2794" s="16" t="s">
        <v>39</v>
      </c>
      <c r="AJ2794" s="16" t="s">
        <v>39</v>
      </c>
      <c r="AL2794" s="16" t="s">
        <v>39</v>
      </c>
      <c r="AM2794" s="16" t="s">
        <v>39</v>
      </c>
      <c r="AN2794" s="16" t="str">
        <f>IFERROR(VLOOKUP($P2794,'Kredieten productgroepen functi'!$C:$M,6,FALSE),"n.v.t.")</f>
        <v>7109</v>
      </c>
      <c r="AO2794" s="16" t="str">
        <f>IFERROR(VLOOKUP($P2794,'Kredieten productgroepen functi'!$C:$M,7,FALSE),"n.v.t.")</f>
        <v>Marktsectoren</v>
      </c>
      <c r="AP2794" s="16" t="str">
        <f>IFERROR(VLOOKUP($P2794,'Kredieten productgroepen functi'!$C:$M,8,FALSE),"n.v.t.")</f>
        <v>71</v>
      </c>
      <c r="AQ2794" s="16" t="str">
        <f>IFERROR(VLOOKUP($P2794,'Kredieten productgroepen functi'!$C:$M,9,FALSE),"n.v.t.")</f>
        <v>Bevordering economische activiteiten</v>
      </c>
      <c r="AR2794" s="16" t="str">
        <f>IFERROR(VLOOKUP($P2794,'Kredieten productgroepen functi'!$C:$M,10,FALSE),"n.v.t.")</f>
        <v>7</v>
      </c>
      <c r="AS2794" s="16" t="str">
        <f>IFERROR(VLOOKUP($P2794,'Kredieten productgroepen functi'!$C:$M,11,FALSE),"n.v.t.")</f>
        <v>Economische en agrarische zaken</v>
      </c>
      <c r="AT2794" s="16" t="str">
        <f t="shared" si="134"/>
        <v>Lasten</v>
      </c>
      <c r="AU2794" s="16" t="str">
        <f>IFERROR(VLOOKUP($R2794,Kostensoorten!$C:$J,7,FALSE),"n.v.t.")</f>
        <v>4.0.3</v>
      </c>
      <c r="AV2794" s="16" t="str">
        <f>IFERROR(VLOOKUP($R2794,Kostensoorten!$C:$J,8,FALSE),"n.v.t.")</f>
        <v>Overige inkomensoverdrachten</v>
      </c>
    </row>
    <row r="2795" spans="6:48">
      <c r="F2795" s="2" t="s">
        <v>7334</v>
      </c>
      <c r="G2795" s="2" t="s">
        <v>39</v>
      </c>
      <c r="H2795" s="2" t="s">
        <v>39</v>
      </c>
      <c r="I2795" s="18">
        <v>34694</v>
      </c>
      <c r="P2795" s="16" t="str">
        <f t="shared" si="132"/>
        <v>671511</v>
      </c>
      <c r="Q2795" s="16" t="str">
        <f>IFERROR(VLOOKUP($P2795,'Kredieten productgroepen functi'!$C:$M,2,FALSE),"n.v.t.")</f>
        <v>FPM A: Marktsectoren</v>
      </c>
      <c r="R2795" s="16" t="str">
        <f t="shared" si="133"/>
        <v>440301</v>
      </c>
      <c r="S2795" s="16" t="str">
        <f>IFERROR(VLOOKUP($R2795,Kostensoorten!$C:$J,2,FALSE),"n.v.t.")</f>
        <v>(Exploitatie)subsidies</v>
      </c>
      <c r="T2795" s="16" t="s">
        <v>39</v>
      </c>
      <c r="U2795" s="16" t="s">
        <v>39</v>
      </c>
      <c r="V2795" s="16" t="s">
        <v>39</v>
      </c>
      <c r="W2795" s="16" t="s">
        <v>39</v>
      </c>
      <c r="X2795" s="16" t="s">
        <v>39</v>
      </c>
      <c r="Y2795" s="16" t="s">
        <v>39</v>
      </c>
      <c r="Z2795" s="16" t="s">
        <v>39</v>
      </c>
      <c r="AA2795" s="16" t="s">
        <v>39</v>
      </c>
      <c r="AB2795" s="16" t="s">
        <v>39</v>
      </c>
      <c r="AC2795" s="16" t="s">
        <v>39</v>
      </c>
      <c r="AD2795" s="16" t="s">
        <v>39</v>
      </c>
      <c r="AE2795" s="16" t="s">
        <v>39</v>
      </c>
      <c r="AF2795" s="16" t="s">
        <v>39</v>
      </c>
      <c r="AG2795" s="16" t="s">
        <v>39</v>
      </c>
      <c r="AH2795" s="16" t="s">
        <v>39</v>
      </c>
      <c r="AI2795" s="16" t="s">
        <v>39</v>
      </c>
      <c r="AJ2795" s="16" t="s">
        <v>39</v>
      </c>
      <c r="AL2795" s="16" t="s">
        <v>39</v>
      </c>
      <c r="AM2795" s="16" t="s">
        <v>39</v>
      </c>
      <c r="AN2795" s="16" t="str">
        <f>IFERROR(VLOOKUP($P2795,'Kredieten productgroepen functi'!$C:$M,6,FALSE),"n.v.t.")</f>
        <v>7109</v>
      </c>
      <c r="AO2795" s="16" t="str">
        <f>IFERROR(VLOOKUP($P2795,'Kredieten productgroepen functi'!$C:$M,7,FALSE),"n.v.t.")</f>
        <v>Marktsectoren</v>
      </c>
      <c r="AP2795" s="16" t="str">
        <f>IFERROR(VLOOKUP($P2795,'Kredieten productgroepen functi'!$C:$M,8,FALSE),"n.v.t.")</f>
        <v>71</v>
      </c>
      <c r="AQ2795" s="16" t="str">
        <f>IFERROR(VLOOKUP($P2795,'Kredieten productgroepen functi'!$C:$M,9,FALSE),"n.v.t.")</f>
        <v>Bevordering economische activiteiten</v>
      </c>
      <c r="AR2795" s="16" t="str">
        <f>IFERROR(VLOOKUP($P2795,'Kredieten productgroepen functi'!$C:$M,10,FALSE),"n.v.t.")</f>
        <v>7</v>
      </c>
      <c r="AS2795" s="16" t="str">
        <f>IFERROR(VLOOKUP($P2795,'Kredieten productgroepen functi'!$C:$M,11,FALSE),"n.v.t.")</f>
        <v>Economische en agrarische zaken</v>
      </c>
      <c r="AT2795" s="16" t="str">
        <f t="shared" si="134"/>
        <v>Lasten</v>
      </c>
      <c r="AU2795" s="16" t="str">
        <f>IFERROR(VLOOKUP($R2795,Kostensoorten!$C:$J,7,FALSE),"n.v.t.")</f>
        <v>4.0.3</v>
      </c>
      <c r="AV2795" s="16" t="str">
        <f>IFERROR(VLOOKUP($R2795,Kostensoorten!$C:$J,8,FALSE),"n.v.t.")</f>
        <v>Overige inkomensoverdrachten</v>
      </c>
    </row>
    <row r="2796" spans="6:48">
      <c r="F2796" s="2" t="s">
        <v>10032</v>
      </c>
      <c r="G2796" s="2" t="s">
        <v>39</v>
      </c>
      <c r="H2796" s="2" t="s">
        <v>39</v>
      </c>
      <c r="I2796" s="18">
        <v>-29516</v>
      </c>
      <c r="P2796" s="16" t="str">
        <f t="shared" si="132"/>
        <v>671511</v>
      </c>
      <c r="Q2796" s="16" t="str">
        <f>IFERROR(VLOOKUP($P2796,'Kredieten productgroepen functi'!$C:$M,2,FALSE),"n.v.t.")</f>
        <v>FPM A: Marktsectoren</v>
      </c>
      <c r="R2796" s="16" t="str">
        <f t="shared" si="133"/>
        <v>440301</v>
      </c>
      <c r="S2796" s="16" t="str">
        <f>IFERROR(VLOOKUP($R2796,Kostensoorten!$C:$J,2,FALSE),"n.v.t.")</f>
        <v>(Exploitatie)subsidies</v>
      </c>
      <c r="T2796" s="16" t="s">
        <v>39</v>
      </c>
      <c r="U2796" s="16" t="s">
        <v>39</v>
      </c>
      <c r="V2796" s="16" t="s">
        <v>39</v>
      </c>
      <c r="W2796" s="16" t="s">
        <v>39</v>
      </c>
      <c r="X2796" s="16" t="s">
        <v>39</v>
      </c>
      <c r="Y2796" s="16" t="s">
        <v>39</v>
      </c>
      <c r="Z2796" s="16" t="s">
        <v>39</v>
      </c>
      <c r="AA2796" s="16" t="s">
        <v>39</v>
      </c>
      <c r="AB2796" s="16" t="s">
        <v>39</v>
      </c>
      <c r="AC2796" s="16" t="s">
        <v>39</v>
      </c>
      <c r="AD2796" s="16" t="s">
        <v>39</v>
      </c>
      <c r="AE2796" s="16" t="s">
        <v>39</v>
      </c>
      <c r="AF2796" s="16" t="s">
        <v>39</v>
      </c>
      <c r="AG2796" s="16" t="s">
        <v>39</v>
      </c>
      <c r="AH2796" s="16" t="s">
        <v>39</v>
      </c>
      <c r="AI2796" s="16" t="s">
        <v>39</v>
      </c>
      <c r="AJ2796" s="16" t="s">
        <v>39</v>
      </c>
      <c r="AL2796" s="16" t="s">
        <v>39</v>
      </c>
      <c r="AM2796" s="16" t="s">
        <v>39</v>
      </c>
      <c r="AN2796" s="16" t="str">
        <f>IFERROR(VLOOKUP($P2796,'Kredieten productgroepen functi'!$C:$M,6,FALSE),"n.v.t.")</f>
        <v>7109</v>
      </c>
      <c r="AO2796" s="16" t="str">
        <f>IFERROR(VLOOKUP($P2796,'Kredieten productgroepen functi'!$C:$M,7,FALSE),"n.v.t.")</f>
        <v>Marktsectoren</v>
      </c>
      <c r="AP2796" s="16" t="str">
        <f>IFERROR(VLOOKUP($P2796,'Kredieten productgroepen functi'!$C:$M,8,FALSE),"n.v.t.")</f>
        <v>71</v>
      </c>
      <c r="AQ2796" s="16" t="str">
        <f>IFERROR(VLOOKUP($P2796,'Kredieten productgroepen functi'!$C:$M,9,FALSE),"n.v.t.")</f>
        <v>Bevordering economische activiteiten</v>
      </c>
      <c r="AR2796" s="16" t="str">
        <f>IFERROR(VLOOKUP($P2796,'Kredieten productgroepen functi'!$C:$M,10,FALSE),"n.v.t.")</f>
        <v>7</v>
      </c>
      <c r="AS2796" s="16" t="str">
        <f>IFERROR(VLOOKUP($P2796,'Kredieten productgroepen functi'!$C:$M,11,FALSE),"n.v.t.")</f>
        <v>Economische en agrarische zaken</v>
      </c>
      <c r="AT2796" s="16" t="str">
        <f t="shared" si="134"/>
        <v>Lasten</v>
      </c>
      <c r="AU2796" s="16" t="str">
        <f>IFERROR(VLOOKUP($R2796,Kostensoorten!$C:$J,7,FALSE),"n.v.t.")</f>
        <v>4.0.3</v>
      </c>
      <c r="AV2796" s="16" t="str">
        <f>IFERROR(VLOOKUP($R2796,Kostensoorten!$C:$J,8,FALSE),"n.v.t.")</f>
        <v>Overige inkomensoverdrachten</v>
      </c>
    </row>
    <row r="2797" spans="6:48">
      <c r="F2797" s="2" t="s">
        <v>10033</v>
      </c>
      <c r="G2797" s="2" t="s">
        <v>39</v>
      </c>
      <c r="H2797" s="2" t="s">
        <v>39</v>
      </c>
      <c r="I2797" s="18">
        <v>78622</v>
      </c>
      <c r="P2797" s="16" t="str">
        <f t="shared" si="132"/>
        <v>671511</v>
      </c>
      <c r="Q2797" s="16" t="str">
        <f>IFERROR(VLOOKUP($P2797,'Kredieten productgroepen functi'!$C:$M,2,FALSE),"n.v.t.")</f>
        <v>FPM A: Marktsectoren</v>
      </c>
      <c r="R2797" s="16" t="str">
        <f t="shared" si="133"/>
        <v>440301</v>
      </c>
      <c r="S2797" s="16" t="str">
        <f>IFERROR(VLOOKUP($R2797,Kostensoorten!$C:$J,2,FALSE),"n.v.t.")</f>
        <v>(Exploitatie)subsidies</v>
      </c>
      <c r="T2797" s="16" t="s">
        <v>39</v>
      </c>
      <c r="U2797" s="16" t="s">
        <v>39</v>
      </c>
      <c r="V2797" s="16" t="s">
        <v>39</v>
      </c>
      <c r="W2797" s="16" t="s">
        <v>39</v>
      </c>
      <c r="X2797" s="16" t="s">
        <v>39</v>
      </c>
      <c r="Y2797" s="16" t="s">
        <v>39</v>
      </c>
      <c r="Z2797" s="16" t="s">
        <v>39</v>
      </c>
      <c r="AA2797" s="16" t="s">
        <v>39</v>
      </c>
      <c r="AB2797" s="16" t="s">
        <v>39</v>
      </c>
      <c r="AC2797" s="16" t="s">
        <v>39</v>
      </c>
      <c r="AD2797" s="16" t="s">
        <v>39</v>
      </c>
      <c r="AE2797" s="16" t="s">
        <v>39</v>
      </c>
      <c r="AF2797" s="16" t="s">
        <v>39</v>
      </c>
      <c r="AG2797" s="16" t="s">
        <v>39</v>
      </c>
      <c r="AH2797" s="16" t="s">
        <v>39</v>
      </c>
      <c r="AI2797" s="16" t="s">
        <v>39</v>
      </c>
      <c r="AJ2797" s="16" t="s">
        <v>39</v>
      </c>
      <c r="AL2797" s="16" t="s">
        <v>39</v>
      </c>
      <c r="AM2797" s="16" t="s">
        <v>39</v>
      </c>
      <c r="AN2797" s="16" t="str">
        <f>IFERROR(VLOOKUP($P2797,'Kredieten productgroepen functi'!$C:$M,6,FALSE),"n.v.t.")</f>
        <v>7109</v>
      </c>
      <c r="AO2797" s="16" t="str">
        <f>IFERROR(VLOOKUP($P2797,'Kredieten productgroepen functi'!$C:$M,7,FALSE),"n.v.t.")</f>
        <v>Marktsectoren</v>
      </c>
      <c r="AP2797" s="16" t="str">
        <f>IFERROR(VLOOKUP($P2797,'Kredieten productgroepen functi'!$C:$M,8,FALSE),"n.v.t.")</f>
        <v>71</v>
      </c>
      <c r="AQ2797" s="16" t="str">
        <f>IFERROR(VLOOKUP($P2797,'Kredieten productgroepen functi'!$C:$M,9,FALSE),"n.v.t.")</f>
        <v>Bevordering economische activiteiten</v>
      </c>
      <c r="AR2797" s="16" t="str">
        <f>IFERROR(VLOOKUP($P2797,'Kredieten productgroepen functi'!$C:$M,10,FALSE),"n.v.t.")</f>
        <v>7</v>
      </c>
      <c r="AS2797" s="16" t="str">
        <f>IFERROR(VLOOKUP($P2797,'Kredieten productgroepen functi'!$C:$M,11,FALSE),"n.v.t.")</f>
        <v>Economische en agrarische zaken</v>
      </c>
      <c r="AT2797" s="16" t="str">
        <f t="shared" si="134"/>
        <v>Lasten</v>
      </c>
      <c r="AU2797" s="16" t="str">
        <f>IFERROR(VLOOKUP($R2797,Kostensoorten!$C:$J,7,FALSE),"n.v.t.")</f>
        <v>4.0.3</v>
      </c>
      <c r="AV2797" s="16" t="str">
        <f>IFERROR(VLOOKUP($R2797,Kostensoorten!$C:$J,8,FALSE),"n.v.t.")</f>
        <v>Overige inkomensoverdrachten</v>
      </c>
    </row>
    <row r="2798" spans="6:48">
      <c r="F2798" s="2" t="s">
        <v>10034</v>
      </c>
      <c r="G2798" s="2" t="s">
        <v>39</v>
      </c>
      <c r="H2798" s="2" t="s">
        <v>39</v>
      </c>
      <c r="I2798" s="18">
        <v>-25063</v>
      </c>
      <c r="P2798" s="16" t="str">
        <f t="shared" si="132"/>
        <v>671511</v>
      </c>
      <c r="Q2798" s="16" t="str">
        <f>IFERROR(VLOOKUP($P2798,'Kredieten productgroepen functi'!$C:$M,2,FALSE),"n.v.t.")</f>
        <v>FPM A: Marktsectoren</v>
      </c>
      <c r="R2798" s="16" t="str">
        <f t="shared" si="133"/>
        <v>440301</v>
      </c>
      <c r="S2798" s="16" t="str">
        <f>IFERROR(VLOOKUP($R2798,Kostensoorten!$C:$J,2,FALSE),"n.v.t.")</f>
        <v>(Exploitatie)subsidies</v>
      </c>
      <c r="T2798" s="16" t="s">
        <v>39</v>
      </c>
      <c r="U2798" s="16" t="s">
        <v>39</v>
      </c>
      <c r="V2798" s="16" t="s">
        <v>39</v>
      </c>
      <c r="W2798" s="16" t="s">
        <v>39</v>
      </c>
      <c r="X2798" s="16" t="s">
        <v>39</v>
      </c>
      <c r="Y2798" s="16" t="s">
        <v>39</v>
      </c>
      <c r="Z2798" s="16" t="s">
        <v>39</v>
      </c>
      <c r="AA2798" s="16" t="s">
        <v>39</v>
      </c>
      <c r="AB2798" s="16" t="s">
        <v>39</v>
      </c>
      <c r="AC2798" s="16" t="s">
        <v>39</v>
      </c>
      <c r="AD2798" s="16" t="s">
        <v>39</v>
      </c>
      <c r="AE2798" s="16" t="s">
        <v>39</v>
      </c>
      <c r="AF2798" s="16" t="s">
        <v>39</v>
      </c>
      <c r="AG2798" s="16" t="s">
        <v>39</v>
      </c>
      <c r="AH2798" s="16" t="s">
        <v>39</v>
      </c>
      <c r="AI2798" s="16" t="s">
        <v>39</v>
      </c>
      <c r="AJ2798" s="16" t="s">
        <v>39</v>
      </c>
      <c r="AL2798" s="16" t="s">
        <v>39</v>
      </c>
      <c r="AM2798" s="16" t="s">
        <v>39</v>
      </c>
      <c r="AN2798" s="16" t="str">
        <f>IFERROR(VLOOKUP($P2798,'Kredieten productgroepen functi'!$C:$M,6,FALSE),"n.v.t.")</f>
        <v>7109</v>
      </c>
      <c r="AO2798" s="16" t="str">
        <f>IFERROR(VLOOKUP($P2798,'Kredieten productgroepen functi'!$C:$M,7,FALSE),"n.v.t.")</f>
        <v>Marktsectoren</v>
      </c>
      <c r="AP2798" s="16" t="str">
        <f>IFERROR(VLOOKUP($P2798,'Kredieten productgroepen functi'!$C:$M,8,FALSE),"n.v.t.")</f>
        <v>71</v>
      </c>
      <c r="AQ2798" s="16" t="str">
        <f>IFERROR(VLOOKUP($P2798,'Kredieten productgroepen functi'!$C:$M,9,FALSE),"n.v.t.")</f>
        <v>Bevordering economische activiteiten</v>
      </c>
      <c r="AR2798" s="16" t="str">
        <f>IFERROR(VLOOKUP($P2798,'Kredieten productgroepen functi'!$C:$M,10,FALSE),"n.v.t.")</f>
        <v>7</v>
      </c>
      <c r="AS2798" s="16" t="str">
        <f>IFERROR(VLOOKUP($P2798,'Kredieten productgroepen functi'!$C:$M,11,FALSE),"n.v.t.")</f>
        <v>Economische en agrarische zaken</v>
      </c>
      <c r="AT2798" s="16" t="str">
        <f t="shared" si="134"/>
        <v>Lasten</v>
      </c>
      <c r="AU2798" s="16" t="str">
        <f>IFERROR(VLOOKUP($R2798,Kostensoorten!$C:$J,7,FALSE),"n.v.t.")</f>
        <v>4.0.3</v>
      </c>
      <c r="AV2798" s="16" t="str">
        <f>IFERROR(VLOOKUP($R2798,Kostensoorten!$C:$J,8,FALSE),"n.v.t.")</f>
        <v>Overige inkomensoverdrachten</v>
      </c>
    </row>
    <row r="2799" spans="6:48">
      <c r="F2799" s="2" t="s">
        <v>10035</v>
      </c>
      <c r="G2799" s="2" t="s">
        <v>39</v>
      </c>
      <c r="H2799" s="2" t="s">
        <v>39</v>
      </c>
      <c r="I2799" s="18">
        <v>50000</v>
      </c>
      <c r="P2799" s="16" t="str">
        <f t="shared" si="132"/>
        <v>671511</v>
      </c>
      <c r="Q2799" s="16" t="str">
        <f>IFERROR(VLOOKUP($P2799,'Kredieten productgroepen functi'!$C:$M,2,FALSE),"n.v.t.")</f>
        <v>FPM A: Marktsectoren</v>
      </c>
      <c r="R2799" s="16" t="str">
        <f t="shared" si="133"/>
        <v>440301</v>
      </c>
      <c r="S2799" s="16" t="str">
        <f>IFERROR(VLOOKUP($R2799,Kostensoorten!$C:$J,2,FALSE),"n.v.t.")</f>
        <v>(Exploitatie)subsidies</v>
      </c>
      <c r="T2799" s="16" t="s">
        <v>39</v>
      </c>
      <c r="U2799" s="16" t="s">
        <v>39</v>
      </c>
      <c r="V2799" s="16" t="s">
        <v>39</v>
      </c>
      <c r="W2799" s="16" t="s">
        <v>39</v>
      </c>
      <c r="X2799" s="16" t="s">
        <v>39</v>
      </c>
      <c r="Y2799" s="16" t="s">
        <v>39</v>
      </c>
      <c r="Z2799" s="16" t="s">
        <v>39</v>
      </c>
      <c r="AA2799" s="16" t="s">
        <v>39</v>
      </c>
      <c r="AB2799" s="16" t="s">
        <v>39</v>
      </c>
      <c r="AC2799" s="16" t="s">
        <v>39</v>
      </c>
      <c r="AD2799" s="16" t="s">
        <v>39</v>
      </c>
      <c r="AE2799" s="16" t="s">
        <v>39</v>
      </c>
      <c r="AF2799" s="16" t="s">
        <v>39</v>
      </c>
      <c r="AG2799" s="16" t="s">
        <v>39</v>
      </c>
      <c r="AH2799" s="16" t="s">
        <v>39</v>
      </c>
      <c r="AI2799" s="16" t="s">
        <v>39</v>
      </c>
      <c r="AJ2799" s="16" t="s">
        <v>39</v>
      </c>
      <c r="AL2799" s="16" t="s">
        <v>39</v>
      </c>
      <c r="AM2799" s="16" t="s">
        <v>39</v>
      </c>
      <c r="AN2799" s="16" t="str">
        <f>IFERROR(VLOOKUP($P2799,'Kredieten productgroepen functi'!$C:$M,6,FALSE),"n.v.t.")</f>
        <v>7109</v>
      </c>
      <c r="AO2799" s="16" t="str">
        <f>IFERROR(VLOOKUP($P2799,'Kredieten productgroepen functi'!$C:$M,7,FALSE),"n.v.t.")</f>
        <v>Marktsectoren</v>
      </c>
      <c r="AP2799" s="16" t="str">
        <f>IFERROR(VLOOKUP($P2799,'Kredieten productgroepen functi'!$C:$M,8,FALSE),"n.v.t.")</f>
        <v>71</v>
      </c>
      <c r="AQ2799" s="16" t="str">
        <f>IFERROR(VLOOKUP($P2799,'Kredieten productgroepen functi'!$C:$M,9,FALSE),"n.v.t.")</f>
        <v>Bevordering economische activiteiten</v>
      </c>
      <c r="AR2799" s="16" t="str">
        <f>IFERROR(VLOOKUP($P2799,'Kredieten productgroepen functi'!$C:$M,10,FALSE),"n.v.t.")</f>
        <v>7</v>
      </c>
      <c r="AS2799" s="16" t="str">
        <f>IFERROR(VLOOKUP($P2799,'Kredieten productgroepen functi'!$C:$M,11,FALSE),"n.v.t.")</f>
        <v>Economische en agrarische zaken</v>
      </c>
      <c r="AT2799" s="16" t="str">
        <f t="shared" si="134"/>
        <v>Lasten</v>
      </c>
      <c r="AU2799" s="16" t="str">
        <f>IFERROR(VLOOKUP($R2799,Kostensoorten!$C:$J,7,FALSE),"n.v.t.")</f>
        <v>4.0.3</v>
      </c>
      <c r="AV2799" s="16" t="str">
        <f>IFERROR(VLOOKUP($R2799,Kostensoorten!$C:$J,8,FALSE),"n.v.t.")</f>
        <v>Overige inkomensoverdrachten</v>
      </c>
    </row>
    <row r="2800" spans="6:48">
      <c r="F2800" s="2" t="s">
        <v>8349</v>
      </c>
      <c r="G2800" s="2" t="s">
        <v>39</v>
      </c>
      <c r="H2800" s="2" t="s">
        <v>39</v>
      </c>
      <c r="I2800" s="18">
        <v>22118.91</v>
      </c>
      <c r="P2800" s="16" t="str">
        <f t="shared" si="132"/>
        <v>671511</v>
      </c>
      <c r="Q2800" s="16" t="str">
        <f>IFERROR(VLOOKUP($P2800,'Kredieten productgroepen functi'!$C:$M,2,FALSE),"n.v.t.")</f>
        <v>FPM A: Marktsectoren</v>
      </c>
      <c r="R2800" s="16" t="str">
        <f t="shared" si="133"/>
        <v>440301</v>
      </c>
      <c r="S2800" s="16" t="str">
        <f>IFERROR(VLOOKUP($R2800,Kostensoorten!$C:$J,2,FALSE),"n.v.t.")</f>
        <v>(Exploitatie)subsidies</v>
      </c>
      <c r="T2800" s="16" t="s">
        <v>39</v>
      </c>
      <c r="U2800" s="16" t="s">
        <v>39</v>
      </c>
      <c r="V2800" s="16" t="s">
        <v>39</v>
      </c>
      <c r="W2800" s="16" t="s">
        <v>39</v>
      </c>
      <c r="X2800" s="16" t="s">
        <v>39</v>
      </c>
      <c r="Y2800" s="16" t="s">
        <v>39</v>
      </c>
      <c r="Z2800" s="16" t="s">
        <v>39</v>
      </c>
      <c r="AA2800" s="16" t="s">
        <v>39</v>
      </c>
      <c r="AB2800" s="16" t="s">
        <v>39</v>
      </c>
      <c r="AC2800" s="16" t="s">
        <v>39</v>
      </c>
      <c r="AD2800" s="16" t="s">
        <v>39</v>
      </c>
      <c r="AE2800" s="16" t="s">
        <v>39</v>
      </c>
      <c r="AF2800" s="16" t="s">
        <v>39</v>
      </c>
      <c r="AG2800" s="16" t="s">
        <v>39</v>
      </c>
      <c r="AH2800" s="16" t="s">
        <v>39</v>
      </c>
      <c r="AI2800" s="16" t="s">
        <v>39</v>
      </c>
      <c r="AJ2800" s="16" t="s">
        <v>39</v>
      </c>
      <c r="AL2800" s="16" t="s">
        <v>39</v>
      </c>
      <c r="AM2800" s="16" t="s">
        <v>39</v>
      </c>
      <c r="AN2800" s="16" t="str">
        <f>IFERROR(VLOOKUP($P2800,'Kredieten productgroepen functi'!$C:$M,6,FALSE),"n.v.t.")</f>
        <v>7109</v>
      </c>
      <c r="AO2800" s="16" t="str">
        <f>IFERROR(VLOOKUP($P2800,'Kredieten productgroepen functi'!$C:$M,7,FALSE),"n.v.t.")</f>
        <v>Marktsectoren</v>
      </c>
      <c r="AP2800" s="16" t="str">
        <f>IFERROR(VLOOKUP($P2800,'Kredieten productgroepen functi'!$C:$M,8,FALSE),"n.v.t.")</f>
        <v>71</v>
      </c>
      <c r="AQ2800" s="16" t="str">
        <f>IFERROR(VLOOKUP($P2800,'Kredieten productgroepen functi'!$C:$M,9,FALSE),"n.v.t.")</f>
        <v>Bevordering economische activiteiten</v>
      </c>
      <c r="AR2800" s="16" t="str">
        <f>IFERROR(VLOOKUP($P2800,'Kredieten productgroepen functi'!$C:$M,10,FALSE),"n.v.t.")</f>
        <v>7</v>
      </c>
      <c r="AS2800" s="16" t="str">
        <f>IFERROR(VLOOKUP($P2800,'Kredieten productgroepen functi'!$C:$M,11,FALSE),"n.v.t.")</f>
        <v>Economische en agrarische zaken</v>
      </c>
      <c r="AT2800" s="16" t="str">
        <f t="shared" si="134"/>
        <v>Lasten</v>
      </c>
      <c r="AU2800" s="16" t="str">
        <f>IFERROR(VLOOKUP($R2800,Kostensoorten!$C:$J,7,FALSE),"n.v.t.")</f>
        <v>4.0.3</v>
      </c>
      <c r="AV2800" s="16" t="str">
        <f>IFERROR(VLOOKUP($R2800,Kostensoorten!$C:$J,8,FALSE),"n.v.t.")</f>
        <v>Overige inkomensoverdrachten</v>
      </c>
    </row>
    <row r="2801" spans="6:48">
      <c r="F2801" s="2" t="s">
        <v>8895</v>
      </c>
      <c r="G2801" s="2" t="s">
        <v>39</v>
      </c>
      <c r="H2801" s="2" t="s">
        <v>39</v>
      </c>
      <c r="I2801" s="18">
        <v>22791.43</v>
      </c>
      <c r="P2801" s="16" t="str">
        <f t="shared" si="132"/>
        <v>671511</v>
      </c>
      <c r="Q2801" s="16" t="str">
        <f>IFERROR(VLOOKUP($P2801,'Kredieten productgroepen functi'!$C:$M,2,FALSE),"n.v.t.")</f>
        <v>FPM A: Marktsectoren</v>
      </c>
      <c r="R2801" s="16" t="str">
        <f t="shared" si="133"/>
        <v>440301</v>
      </c>
      <c r="S2801" s="16" t="str">
        <f>IFERROR(VLOOKUP($R2801,Kostensoorten!$C:$J,2,FALSE),"n.v.t.")</f>
        <v>(Exploitatie)subsidies</v>
      </c>
      <c r="T2801" s="16" t="s">
        <v>39</v>
      </c>
      <c r="U2801" s="16" t="s">
        <v>39</v>
      </c>
      <c r="V2801" s="16" t="s">
        <v>39</v>
      </c>
      <c r="W2801" s="16" t="s">
        <v>39</v>
      </c>
      <c r="X2801" s="16" t="s">
        <v>39</v>
      </c>
      <c r="Y2801" s="16" t="s">
        <v>39</v>
      </c>
      <c r="Z2801" s="16" t="s">
        <v>39</v>
      </c>
      <c r="AA2801" s="16" t="s">
        <v>39</v>
      </c>
      <c r="AB2801" s="16" t="s">
        <v>39</v>
      </c>
      <c r="AC2801" s="16" t="s">
        <v>39</v>
      </c>
      <c r="AD2801" s="16" t="s">
        <v>39</v>
      </c>
      <c r="AE2801" s="16" t="s">
        <v>39</v>
      </c>
      <c r="AF2801" s="16" t="s">
        <v>39</v>
      </c>
      <c r="AG2801" s="16" t="s">
        <v>39</v>
      </c>
      <c r="AH2801" s="16" t="s">
        <v>39</v>
      </c>
      <c r="AI2801" s="16" t="s">
        <v>39</v>
      </c>
      <c r="AJ2801" s="16" t="s">
        <v>39</v>
      </c>
      <c r="AL2801" s="16" t="s">
        <v>39</v>
      </c>
      <c r="AM2801" s="16" t="s">
        <v>39</v>
      </c>
      <c r="AN2801" s="16" t="str">
        <f>IFERROR(VLOOKUP($P2801,'Kredieten productgroepen functi'!$C:$M,6,FALSE),"n.v.t.")</f>
        <v>7109</v>
      </c>
      <c r="AO2801" s="16" t="str">
        <f>IFERROR(VLOOKUP($P2801,'Kredieten productgroepen functi'!$C:$M,7,FALSE),"n.v.t.")</f>
        <v>Marktsectoren</v>
      </c>
      <c r="AP2801" s="16" t="str">
        <f>IFERROR(VLOOKUP($P2801,'Kredieten productgroepen functi'!$C:$M,8,FALSE),"n.v.t.")</f>
        <v>71</v>
      </c>
      <c r="AQ2801" s="16" t="str">
        <f>IFERROR(VLOOKUP($P2801,'Kredieten productgroepen functi'!$C:$M,9,FALSE),"n.v.t.")</f>
        <v>Bevordering economische activiteiten</v>
      </c>
      <c r="AR2801" s="16" t="str">
        <f>IFERROR(VLOOKUP($P2801,'Kredieten productgroepen functi'!$C:$M,10,FALSE),"n.v.t.")</f>
        <v>7</v>
      </c>
      <c r="AS2801" s="16" t="str">
        <f>IFERROR(VLOOKUP($P2801,'Kredieten productgroepen functi'!$C:$M,11,FALSE),"n.v.t.")</f>
        <v>Economische en agrarische zaken</v>
      </c>
      <c r="AT2801" s="16" t="str">
        <f t="shared" si="134"/>
        <v>Lasten</v>
      </c>
      <c r="AU2801" s="16" t="str">
        <f>IFERROR(VLOOKUP($R2801,Kostensoorten!$C:$J,7,FALSE),"n.v.t.")</f>
        <v>4.0.3</v>
      </c>
      <c r="AV2801" s="16" t="str">
        <f>IFERROR(VLOOKUP($R2801,Kostensoorten!$C:$J,8,FALSE),"n.v.t.")</f>
        <v>Overige inkomensoverdrachten</v>
      </c>
    </row>
    <row r="2802" spans="6:48">
      <c r="F2802" s="2" t="s">
        <v>10036</v>
      </c>
      <c r="G2802" s="2" t="s">
        <v>39</v>
      </c>
      <c r="H2802" s="2" t="s">
        <v>39</v>
      </c>
      <c r="I2802" s="18">
        <v>12693.65</v>
      </c>
      <c r="P2802" s="16" t="str">
        <f t="shared" si="132"/>
        <v>671511</v>
      </c>
      <c r="Q2802" s="16" t="str">
        <f>IFERROR(VLOOKUP($P2802,'Kredieten productgroepen functi'!$C:$M,2,FALSE),"n.v.t.")</f>
        <v>FPM A: Marktsectoren</v>
      </c>
      <c r="R2802" s="16" t="str">
        <f t="shared" si="133"/>
        <v>440301</v>
      </c>
      <c r="S2802" s="16" t="str">
        <f>IFERROR(VLOOKUP($R2802,Kostensoorten!$C:$J,2,FALSE),"n.v.t.")</f>
        <v>(Exploitatie)subsidies</v>
      </c>
      <c r="T2802" s="16" t="s">
        <v>39</v>
      </c>
      <c r="U2802" s="16" t="s">
        <v>39</v>
      </c>
      <c r="V2802" s="16" t="s">
        <v>39</v>
      </c>
      <c r="W2802" s="16" t="s">
        <v>39</v>
      </c>
      <c r="X2802" s="16" t="s">
        <v>39</v>
      </c>
      <c r="Y2802" s="16" t="s">
        <v>39</v>
      </c>
      <c r="Z2802" s="16" t="s">
        <v>39</v>
      </c>
      <c r="AA2802" s="16" t="s">
        <v>39</v>
      </c>
      <c r="AB2802" s="16" t="s">
        <v>39</v>
      </c>
      <c r="AC2802" s="16" t="s">
        <v>39</v>
      </c>
      <c r="AD2802" s="16" t="s">
        <v>39</v>
      </c>
      <c r="AE2802" s="16" t="s">
        <v>39</v>
      </c>
      <c r="AF2802" s="16" t="s">
        <v>39</v>
      </c>
      <c r="AG2802" s="16" t="s">
        <v>39</v>
      </c>
      <c r="AH2802" s="16" t="s">
        <v>39</v>
      </c>
      <c r="AI2802" s="16" t="s">
        <v>39</v>
      </c>
      <c r="AJ2802" s="16" t="s">
        <v>39</v>
      </c>
      <c r="AL2802" s="16" t="s">
        <v>39</v>
      </c>
      <c r="AM2802" s="16" t="s">
        <v>39</v>
      </c>
      <c r="AN2802" s="16" t="str">
        <f>IFERROR(VLOOKUP($P2802,'Kredieten productgroepen functi'!$C:$M,6,FALSE),"n.v.t.")</f>
        <v>7109</v>
      </c>
      <c r="AO2802" s="16" t="str">
        <f>IFERROR(VLOOKUP($P2802,'Kredieten productgroepen functi'!$C:$M,7,FALSE),"n.v.t.")</f>
        <v>Marktsectoren</v>
      </c>
      <c r="AP2802" s="16" t="str">
        <f>IFERROR(VLOOKUP($P2802,'Kredieten productgroepen functi'!$C:$M,8,FALSE),"n.v.t.")</f>
        <v>71</v>
      </c>
      <c r="AQ2802" s="16" t="str">
        <f>IFERROR(VLOOKUP($P2802,'Kredieten productgroepen functi'!$C:$M,9,FALSE),"n.v.t.")</f>
        <v>Bevordering economische activiteiten</v>
      </c>
      <c r="AR2802" s="16" t="str">
        <f>IFERROR(VLOOKUP($P2802,'Kredieten productgroepen functi'!$C:$M,10,FALSE),"n.v.t.")</f>
        <v>7</v>
      </c>
      <c r="AS2802" s="16" t="str">
        <f>IFERROR(VLOOKUP($P2802,'Kredieten productgroepen functi'!$C:$M,11,FALSE),"n.v.t.")</f>
        <v>Economische en agrarische zaken</v>
      </c>
      <c r="AT2802" s="16" t="str">
        <f t="shared" si="134"/>
        <v>Lasten</v>
      </c>
      <c r="AU2802" s="16" t="str">
        <f>IFERROR(VLOOKUP($R2802,Kostensoorten!$C:$J,7,FALSE),"n.v.t.")</f>
        <v>4.0.3</v>
      </c>
      <c r="AV2802" s="16" t="str">
        <f>IFERROR(VLOOKUP($R2802,Kostensoorten!$C:$J,8,FALSE),"n.v.t.")</f>
        <v>Overige inkomensoverdrachten</v>
      </c>
    </row>
    <row r="2803" spans="6:48">
      <c r="F2803" s="2" t="s">
        <v>10037</v>
      </c>
      <c r="G2803" s="2" t="s">
        <v>39</v>
      </c>
      <c r="H2803" s="2" t="s">
        <v>39</v>
      </c>
      <c r="I2803" s="18">
        <v>6993.69</v>
      </c>
      <c r="P2803" s="16" t="str">
        <f t="shared" si="132"/>
        <v>671511</v>
      </c>
      <c r="Q2803" s="16" t="str">
        <f>IFERROR(VLOOKUP($P2803,'Kredieten productgroepen functi'!$C:$M,2,FALSE),"n.v.t.")</f>
        <v>FPM A: Marktsectoren</v>
      </c>
      <c r="R2803" s="16" t="str">
        <f t="shared" si="133"/>
        <v>440301</v>
      </c>
      <c r="S2803" s="16" t="str">
        <f>IFERROR(VLOOKUP($R2803,Kostensoorten!$C:$J,2,FALSE),"n.v.t.")</f>
        <v>(Exploitatie)subsidies</v>
      </c>
      <c r="T2803" s="16" t="s">
        <v>39</v>
      </c>
      <c r="U2803" s="16" t="s">
        <v>39</v>
      </c>
      <c r="V2803" s="16" t="s">
        <v>39</v>
      </c>
      <c r="W2803" s="16" t="s">
        <v>39</v>
      </c>
      <c r="X2803" s="16" t="s">
        <v>39</v>
      </c>
      <c r="Y2803" s="16" t="s">
        <v>39</v>
      </c>
      <c r="Z2803" s="16" t="s">
        <v>39</v>
      </c>
      <c r="AA2803" s="16" t="s">
        <v>39</v>
      </c>
      <c r="AB2803" s="16" t="s">
        <v>39</v>
      </c>
      <c r="AC2803" s="16" t="s">
        <v>39</v>
      </c>
      <c r="AD2803" s="16" t="s">
        <v>39</v>
      </c>
      <c r="AE2803" s="16" t="s">
        <v>39</v>
      </c>
      <c r="AF2803" s="16" t="s">
        <v>39</v>
      </c>
      <c r="AG2803" s="16" t="s">
        <v>39</v>
      </c>
      <c r="AH2803" s="16" t="s">
        <v>39</v>
      </c>
      <c r="AI2803" s="16" t="s">
        <v>39</v>
      </c>
      <c r="AJ2803" s="16" t="s">
        <v>39</v>
      </c>
      <c r="AL2803" s="16" t="s">
        <v>39</v>
      </c>
      <c r="AM2803" s="16" t="s">
        <v>39</v>
      </c>
      <c r="AN2803" s="16" t="str">
        <f>IFERROR(VLOOKUP($P2803,'Kredieten productgroepen functi'!$C:$M,6,FALSE),"n.v.t.")</f>
        <v>7109</v>
      </c>
      <c r="AO2803" s="16" t="str">
        <f>IFERROR(VLOOKUP($P2803,'Kredieten productgroepen functi'!$C:$M,7,FALSE),"n.v.t.")</f>
        <v>Marktsectoren</v>
      </c>
      <c r="AP2803" s="16" t="str">
        <f>IFERROR(VLOOKUP($P2803,'Kredieten productgroepen functi'!$C:$M,8,FALSE),"n.v.t.")</f>
        <v>71</v>
      </c>
      <c r="AQ2803" s="16" t="str">
        <f>IFERROR(VLOOKUP($P2803,'Kredieten productgroepen functi'!$C:$M,9,FALSE),"n.v.t.")</f>
        <v>Bevordering economische activiteiten</v>
      </c>
      <c r="AR2803" s="16" t="str">
        <f>IFERROR(VLOOKUP($P2803,'Kredieten productgroepen functi'!$C:$M,10,FALSE),"n.v.t.")</f>
        <v>7</v>
      </c>
      <c r="AS2803" s="16" t="str">
        <f>IFERROR(VLOOKUP($P2803,'Kredieten productgroepen functi'!$C:$M,11,FALSE),"n.v.t.")</f>
        <v>Economische en agrarische zaken</v>
      </c>
      <c r="AT2803" s="16" t="str">
        <f t="shared" si="134"/>
        <v>Lasten</v>
      </c>
      <c r="AU2803" s="16" t="str">
        <f>IFERROR(VLOOKUP($R2803,Kostensoorten!$C:$J,7,FALSE),"n.v.t.")</f>
        <v>4.0.3</v>
      </c>
      <c r="AV2803" s="16" t="str">
        <f>IFERROR(VLOOKUP($R2803,Kostensoorten!$C:$J,8,FALSE),"n.v.t.")</f>
        <v>Overige inkomensoverdrachten</v>
      </c>
    </row>
    <row r="2804" spans="6:48">
      <c r="F2804" s="2" t="s">
        <v>7710</v>
      </c>
      <c r="G2804" s="2" t="s">
        <v>39</v>
      </c>
      <c r="H2804" s="2" t="s">
        <v>39</v>
      </c>
      <c r="I2804" s="18">
        <v>20000</v>
      </c>
      <c r="P2804" s="16" t="str">
        <f t="shared" si="132"/>
        <v>671511</v>
      </c>
      <c r="Q2804" s="16" t="str">
        <f>IFERROR(VLOOKUP($P2804,'Kredieten productgroepen functi'!$C:$M,2,FALSE),"n.v.t.")</f>
        <v>FPM A: Marktsectoren</v>
      </c>
      <c r="R2804" s="16" t="str">
        <f t="shared" si="133"/>
        <v>440301</v>
      </c>
      <c r="S2804" s="16" t="str">
        <f>IFERROR(VLOOKUP($R2804,Kostensoorten!$C:$J,2,FALSE),"n.v.t.")</f>
        <v>(Exploitatie)subsidies</v>
      </c>
      <c r="T2804" s="16" t="s">
        <v>39</v>
      </c>
      <c r="U2804" s="16" t="s">
        <v>39</v>
      </c>
      <c r="V2804" s="16" t="s">
        <v>39</v>
      </c>
      <c r="W2804" s="16" t="s">
        <v>39</v>
      </c>
      <c r="X2804" s="16" t="s">
        <v>39</v>
      </c>
      <c r="Y2804" s="16" t="s">
        <v>39</v>
      </c>
      <c r="Z2804" s="16" t="s">
        <v>39</v>
      </c>
      <c r="AA2804" s="16" t="s">
        <v>39</v>
      </c>
      <c r="AB2804" s="16" t="s">
        <v>39</v>
      </c>
      <c r="AC2804" s="16" t="s">
        <v>39</v>
      </c>
      <c r="AD2804" s="16" t="s">
        <v>39</v>
      </c>
      <c r="AE2804" s="16" t="s">
        <v>39</v>
      </c>
      <c r="AF2804" s="16" t="s">
        <v>39</v>
      </c>
      <c r="AG2804" s="16" t="s">
        <v>39</v>
      </c>
      <c r="AH2804" s="16" t="s">
        <v>39</v>
      </c>
      <c r="AI2804" s="16" t="s">
        <v>39</v>
      </c>
      <c r="AJ2804" s="16" t="s">
        <v>39</v>
      </c>
      <c r="AL2804" s="16" t="s">
        <v>39</v>
      </c>
      <c r="AM2804" s="16" t="s">
        <v>39</v>
      </c>
      <c r="AN2804" s="16" t="str">
        <f>IFERROR(VLOOKUP($P2804,'Kredieten productgroepen functi'!$C:$M,6,FALSE),"n.v.t.")</f>
        <v>7109</v>
      </c>
      <c r="AO2804" s="16" t="str">
        <f>IFERROR(VLOOKUP($P2804,'Kredieten productgroepen functi'!$C:$M,7,FALSE),"n.v.t.")</f>
        <v>Marktsectoren</v>
      </c>
      <c r="AP2804" s="16" t="str">
        <f>IFERROR(VLOOKUP($P2804,'Kredieten productgroepen functi'!$C:$M,8,FALSE),"n.v.t.")</f>
        <v>71</v>
      </c>
      <c r="AQ2804" s="16" t="str">
        <f>IFERROR(VLOOKUP($P2804,'Kredieten productgroepen functi'!$C:$M,9,FALSE),"n.v.t.")</f>
        <v>Bevordering economische activiteiten</v>
      </c>
      <c r="AR2804" s="16" t="str">
        <f>IFERROR(VLOOKUP($P2804,'Kredieten productgroepen functi'!$C:$M,10,FALSE),"n.v.t.")</f>
        <v>7</v>
      </c>
      <c r="AS2804" s="16" t="str">
        <f>IFERROR(VLOOKUP($P2804,'Kredieten productgroepen functi'!$C:$M,11,FALSE),"n.v.t.")</f>
        <v>Economische en agrarische zaken</v>
      </c>
      <c r="AT2804" s="16" t="str">
        <f t="shared" si="134"/>
        <v>Lasten</v>
      </c>
      <c r="AU2804" s="16" t="str">
        <f>IFERROR(VLOOKUP($R2804,Kostensoorten!$C:$J,7,FALSE),"n.v.t.")</f>
        <v>4.0.3</v>
      </c>
      <c r="AV2804" s="16" t="str">
        <f>IFERROR(VLOOKUP($R2804,Kostensoorten!$C:$J,8,FALSE),"n.v.t.")</f>
        <v>Overige inkomensoverdrachten</v>
      </c>
    </row>
    <row r="2805" spans="6:48">
      <c r="F2805" s="2" t="s">
        <v>10038</v>
      </c>
      <c r="G2805" s="2" t="s">
        <v>39</v>
      </c>
      <c r="H2805" s="2" t="s">
        <v>39</v>
      </c>
      <c r="I2805" s="18">
        <v>180000</v>
      </c>
      <c r="P2805" s="16" t="str">
        <f t="shared" si="132"/>
        <v>671511</v>
      </c>
      <c r="Q2805" s="16" t="str">
        <f>IFERROR(VLOOKUP($P2805,'Kredieten productgroepen functi'!$C:$M,2,FALSE),"n.v.t.")</f>
        <v>FPM A: Marktsectoren</v>
      </c>
      <c r="R2805" s="16" t="str">
        <f t="shared" si="133"/>
        <v>440301</v>
      </c>
      <c r="S2805" s="16" t="str">
        <f>IFERROR(VLOOKUP($R2805,Kostensoorten!$C:$J,2,FALSE),"n.v.t.")</f>
        <v>(Exploitatie)subsidies</v>
      </c>
      <c r="T2805" s="16" t="s">
        <v>39</v>
      </c>
      <c r="U2805" s="16" t="s">
        <v>39</v>
      </c>
      <c r="V2805" s="16" t="s">
        <v>39</v>
      </c>
      <c r="W2805" s="16" t="s">
        <v>39</v>
      </c>
      <c r="X2805" s="16" t="s">
        <v>39</v>
      </c>
      <c r="Y2805" s="16" t="s">
        <v>39</v>
      </c>
      <c r="Z2805" s="16" t="s">
        <v>39</v>
      </c>
      <c r="AA2805" s="16" t="s">
        <v>39</v>
      </c>
      <c r="AB2805" s="16" t="s">
        <v>39</v>
      </c>
      <c r="AC2805" s="16" t="s">
        <v>39</v>
      </c>
      <c r="AD2805" s="16" t="s">
        <v>39</v>
      </c>
      <c r="AE2805" s="16" t="s">
        <v>39</v>
      </c>
      <c r="AF2805" s="16" t="s">
        <v>39</v>
      </c>
      <c r="AG2805" s="16" t="s">
        <v>39</v>
      </c>
      <c r="AH2805" s="16" t="s">
        <v>39</v>
      </c>
      <c r="AI2805" s="16" t="s">
        <v>39</v>
      </c>
      <c r="AJ2805" s="16" t="s">
        <v>39</v>
      </c>
      <c r="AL2805" s="16" t="s">
        <v>39</v>
      </c>
      <c r="AM2805" s="16" t="s">
        <v>39</v>
      </c>
      <c r="AN2805" s="16" t="str">
        <f>IFERROR(VLOOKUP($P2805,'Kredieten productgroepen functi'!$C:$M,6,FALSE),"n.v.t.")</f>
        <v>7109</v>
      </c>
      <c r="AO2805" s="16" t="str">
        <f>IFERROR(VLOOKUP($P2805,'Kredieten productgroepen functi'!$C:$M,7,FALSE),"n.v.t.")</f>
        <v>Marktsectoren</v>
      </c>
      <c r="AP2805" s="16" t="str">
        <f>IFERROR(VLOOKUP($P2805,'Kredieten productgroepen functi'!$C:$M,8,FALSE),"n.v.t.")</f>
        <v>71</v>
      </c>
      <c r="AQ2805" s="16" t="str">
        <f>IFERROR(VLOOKUP($P2805,'Kredieten productgroepen functi'!$C:$M,9,FALSE),"n.v.t.")</f>
        <v>Bevordering economische activiteiten</v>
      </c>
      <c r="AR2805" s="16" t="str">
        <f>IFERROR(VLOOKUP($P2805,'Kredieten productgroepen functi'!$C:$M,10,FALSE),"n.v.t.")</f>
        <v>7</v>
      </c>
      <c r="AS2805" s="16" t="str">
        <f>IFERROR(VLOOKUP($P2805,'Kredieten productgroepen functi'!$C:$M,11,FALSE),"n.v.t.")</f>
        <v>Economische en agrarische zaken</v>
      </c>
      <c r="AT2805" s="16" t="str">
        <f t="shared" si="134"/>
        <v>Lasten</v>
      </c>
      <c r="AU2805" s="16" t="str">
        <f>IFERROR(VLOOKUP($R2805,Kostensoorten!$C:$J,7,FALSE),"n.v.t.")</f>
        <v>4.0.3</v>
      </c>
      <c r="AV2805" s="16" t="str">
        <f>IFERROR(VLOOKUP($R2805,Kostensoorten!$C:$J,8,FALSE),"n.v.t.")</f>
        <v>Overige inkomensoverdrachten</v>
      </c>
    </row>
    <row r="2806" spans="6:48">
      <c r="F2806" s="2" t="s">
        <v>10039</v>
      </c>
      <c r="G2806" s="2" t="s">
        <v>39</v>
      </c>
      <c r="H2806" s="2" t="s">
        <v>39</v>
      </c>
      <c r="I2806" s="18">
        <v>6993.36</v>
      </c>
      <c r="P2806" s="16" t="str">
        <f t="shared" si="132"/>
        <v>671511</v>
      </c>
      <c r="Q2806" s="16" t="str">
        <f>IFERROR(VLOOKUP($P2806,'Kredieten productgroepen functi'!$C:$M,2,FALSE),"n.v.t.")</f>
        <v>FPM A: Marktsectoren</v>
      </c>
      <c r="R2806" s="16" t="str">
        <f t="shared" si="133"/>
        <v>440301</v>
      </c>
      <c r="S2806" s="16" t="str">
        <f>IFERROR(VLOOKUP($R2806,Kostensoorten!$C:$J,2,FALSE),"n.v.t.")</f>
        <v>(Exploitatie)subsidies</v>
      </c>
      <c r="T2806" s="16" t="s">
        <v>39</v>
      </c>
      <c r="U2806" s="16" t="s">
        <v>39</v>
      </c>
      <c r="V2806" s="16" t="s">
        <v>39</v>
      </c>
      <c r="W2806" s="16" t="s">
        <v>39</v>
      </c>
      <c r="X2806" s="16" t="s">
        <v>39</v>
      </c>
      <c r="Y2806" s="16" t="s">
        <v>39</v>
      </c>
      <c r="Z2806" s="16" t="s">
        <v>39</v>
      </c>
      <c r="AA2806" s="16" t="s">
        <v>39</v>
      </c>
      <c r="AB2806" s="16" t="s">
        <v>39</v>
      </c>
      <c r="AC2806" s="16" t="s">
        <v>39</v>
      </c>
      <c r="AD2806" s="16" t="s">
        <v>39</v>
      </c>
      <c r="AE2806" s="16" t="s">
        <v>39</v>
      </c>
      <c r="AF2806" s="16" t="s">
        <v>39</v>
      </c>
      <c r="AG2806" s="16" t="s">
        <v>39</v>
      </c>
      <c r="AH2806" s="16" t="s">
        <v>39</v>
      </c>
      <c r="AI2806" s="16" t="s">
        <v>39</v>
      </c>
      <c r="AJ2806" s="16" t="s">
        <v>39</v>
      </c>
      <c r="AL2806" s="16" t="s">
        <v>39</v>
      </c>
      <c r="AM2806" s="16" t="s">
        <v>39</v>
      </c>
      <c r="AN2806" s="16" t="str">
        <f>IFERROR(VLOOKUP($P2806,'Kredieten productgroepen functi'!$C:$M,6,FALSE),"n.v.t.")</f>
        <v>7109</v>
      </c>
      <c r="AO2806" s="16" t="str">
        <f>IFERROR(VLOOKUP($P2806,'Kredieten productgroepen functi'!$C:$M,7,FALSE),"n.v.t.")</f>
        <v>Marktsectoren</v>
      </c>
      <c r="AP2806" s="16" t="str">
        <f>IFERROR(VLOOKUP($P2806,'Kredieten productgroepen functi'!$C:$M,8,FALSE),"n.v.t.")</f>
        <v>71</v>
      </c>
      <c r="AQ2806" s="16" t="str">
        <f>IFERROR(VLOOKUP($P2806,'Kredieten productgroepen functi'!$C:$M,9,FALSE),"n.v.t.")</f>
        <v>Bevordering economische activiteiten</v>
      </c>
      <c r="AR2806" s="16" t="str">
        <f>IFERROR(VLOOKUP($P2806,'Kredieten productgroepen functi'!$C:$M,10,FALSE),"n.v.t.")</f>
        <v>7</v>
      </c>
      <c r="AS2806" s="16" t="str">
        <f>IFERROR(VLOOKUP($P2806,'Kredieten productgroepen functi'!$C:$M,11,FALSE),"n.v.t.")</f>
        <v>Economische en agrarische zaken</v>
      </c>
      <c r="AT2806" s="16" t="str">
        <f t="shared" si="134"/>
        <v>Lasten</v>
      </c>
      <c r="AU2806" s="16" t="str">
        <f>IFERROR(VLOOKUP($R2806,Kostensoorten!$C:$J,7,FALSE),"n.v.t.")</f>
        <v>4.0.3</v>
      </c>
      <c r="AV2806" s="16" t="str">
        <f>IFERROR(VLOOKUP($R2806,Kostensoorten!$C:$J,8,FALSE),"n.v.t.")</f>
        <v>Overige inkomensoverdrachten</v>
      </c>
    </row>
    <row r="2807" spans="6:48">
      <c r="F2807" s="2" t="s">
        <v>10040</v>
      </c>
      <c r="G2807" s="2" t="s">
        <v>39</v>
      </c>
      <c r="H2807" s="2" t="s">
        <v>39</v>
      </c>
      <c r="I2807" s="18">
        <v>14634</v>
      </c>
      <c r="P2807" s="16" t="str">
        <f t="shared" si="132"/>
        <v>671511</v>
      </c>
      <c r="Q2807" s="16" t="str">
        <f>IFERROR(VLOOKUP($P2807,'Kredieten productgroepen functi'!$C:$M,2,FALSE),"n.v.t.")</f>
        <v>FPM A: Marktsectoren</v>
      </c>
      <c r="R2807" s="16" t="str">
        <f t="shared" si="133"/>
        <v>440301</v>
      </c>
      <c r="S2807" s="16" t="str">
        <f>IFERROR(VLOOKUP($R2807,Kostensoorten!$C:$J,2,FALSE),"n.v.t.")</f>
        <v>(Exploitatie)subsidies</v>
      </c>
      <c r="T2807" s="16" t="s">
        <v>39</v>
      </c>
      <c r="U2807" s="16" t="s">
        <v>39</v>
      </c>
      <c r="V2807" s="16" t="s">
        <v>39</v>
      </c>
      <c r="W2807" s="16" t="s">
        <v>39</v>
      </c>
      <c r="X2807" s="16" t="s">
        <v>39</v>
      </c>
      <c r="Y2807" s="16" t="s">
        <v>39</v>
      </c>
      <c r="Z2807" s="16" t="s">
        <v>39</v>
      </c>
      <c r="AA2807" s="16" t="s">
        <v>39</v>
      </c>
      <c r="AB2807" s="16" t="s">
        <v>39</v>
      </c>
      <c r="AC2807" s="16" t="s">
        <v>39</v>
      </c>
      <c r="AD2807" s="16" t="s">
        <v>39</v>
      </c>
      <c r="AE2807" s="16" t="s">
        <v>39</v>
      </c>
      <c r="AF2807" s="16" t="s">
        <v>39</v>
      </c>
      <c r="AG2807" s="16" t="s">
        <v>39</v>
      </c>
      <c r="AH2807" s="16" t="s">
        <v>39</v>
      </c>
      <c r="AI2807" s="16" t="s">
        <v>39</v>
      </c>
      <c r="AJ2807" s="16" t="s">
        <v>39</v>
      </c>
      <c r="AL2807" s="16" t="s">
        <v>39</v>
      </c>
      <c r="AM2807" s="16" t="s">
        <v>39</v>
      </c>
      <c r="AN2807" s="16" t="str">
        <f>IFERROR(VLOOKUP($P2807,'Kredieten productgroepen functi'!$C:$M,6,FALSE),"n.v.t.")</f>
        <v>7109</v>
      </c>
      <c r="AO2807" s="16" t="str">
        <f>IFERROR(VLOOKUP($P2807,'Kredieten productgroepen functi'!$C:$M,7,FALSE),"n.v.t.")</f>
        <v>Marktsectoren</v>
      </c>
      <c r="AP2807" s="16" t="str">
        <f>IFERROR(VLOOKUP($P2807,'Kredieten productgroepen functi'!$C:$M,8,FALSE),"n.v.t.")</f>
        <v>71</v>
      </c>
      <c r="AQ2807" s="16" t="str">
        <f>IFERROR(VLOOKUP($P2807,'Kredieten productgroepen functi'!$C:$M,9,FALSE),"n.v.t.")</f>
        <v>Bevordering economische activiteiten</v>
      </c>
      <c r="AR2807" s="16" t="str">
        <f>IFERROR(VLOOKUP($P2807,'Kredieten productgroepen functi'!$C:$M,10,FALSE),"n.v.t.")</f>
        <v>7</v>
      </c>
      <c r="AS2807" s="16" t="str">
        <f>IFERROR(VLOOKUP($P2807,'Kredieten productgroepen functi'!$C:$M,11,FALSE),"n.v.t.")</f>
        <v>Economische en agrarische zaken</v>
      </c>
      <c r="AT2807" s="16" t="str">
        <f t="shared" si="134"/>
        <v>Lasten</v>
      </c>
      <c r="AU2807" s="16" t="str">
        <f>IFERROR(VLOOKUP($R2807,Kostensoorten!$C:$J,7,FALSE),"n.v.t.")</f>
        <v>4.0.3</v>
      </c>
      <c r="AV2807" s="16" t="str">
        <f>IFERROR(VLOOKUP($R2807,Kostensoorten!$C:$J,8,FALSE),"n.v.t.")</f>
        <v>Overige inkomensoverdrachten</v>
      </c>
    </row>
    <row r="2808" spans="6:48">
      <c r="F2808" s="2" t="s">
        <v>10041</v>
      </c>
      <c r="G2808" s="2" t="s">
        <v>39</v>
      </c>
      <c r="H2808" s="2" t="s">
        <v>39</v>
      </c>
      <c r="I2808" s="18">
        <v>3469.69</v>
      </c>
      <c r="P2808" s="16" t="str">
        <f t="shared" si="132"/>
        <v>671511</v>
      </c>
      <c r="Q2808" s="16" t="str">
        <f>IFERROR(VLOOKUP($P2808,'Kredieten productgroepen functi'!$C:$M,2,FALSE),"n.v.t.")</f>
        <v>FPM A: Marktsectoren</v>
      </c>
      <c r="R2808" s="16" t="str">
        <f t="shared" si="133"/>
        <v>440301</v>
      </c>
      <c r="S2808" s="16" t="str">
        <f>IFERROR(VLOOKUP($R2808,Kostensoorten!$C:$J,2,FALSE),"n.v.t.")</f>
        <v>(Exploitatie)subsidies</v>
      </c>
      <c r="T2808" s="16" t="s">
        <v>39</v>
      </c>
      <c r="U2808" s="16" t="s">
        <v>39</v>
      </c>
      <c r="V2808" s="16" t="s">
        <v>39</v>
      </c>
      <c r="W2808" s="16" t="s">
        <v>39</v>
      </c>
      <c r="X2808" s="16" t="s">
        <v>39</v>
      </c>
      <c r="Y2808" s="16" t="s">
        <v>39</v>
      </c>
      <c r="Z2808" s="16" t="s">
        <v>39</v>
      </c>
      <c r="AA2808" s="16" t="s">
        <v>39</v>
      </c>
      <c r="AB2808" s="16" t="s">
        <v>39</v>
      </c>
      <c r="AC2808" s="16" t="s">
        <v>39</v>
      </c>
      <c r="AD2808" s="16" t="s">
        <v>39</v>
      </c>
      <c r="AE2808" s="16" t="s">
        <v>39</v>
      </c>
      <c r="AF2808" s="16" t="s">
        <v>39</v>
      </c>
      <c r="AG2808" s="16" t="s">
        <v>39</v>
      </c>
      <c r="AH2808" s="16" t="s">
        <v>39</v>
      </c>
      <c r="AI2808" s="16" t="s">
        <v>39</v>
      </c>
      <c r="AJ2808" s="16" t="s">
        <v>39</v>
      </c>
      <c r="AL2808" s="16" t="s">
        <v>39</v>
      </c>
      <c r="AM2808" s="16" t="s">
        <v>39</v>
      </c>
      <c r="AN2808" s="16" t="str">
        <f>IFERROR(VLOOKUP($P2808,'Kredieten productgroepen functi'!$C:$M,6,FALSE),"n.v.t.")</f>
        <v>7109</v>
      </c>
      <c r="AO2808" s="16" t="str">
        <f>IFERROR(VLOOKUP($P2808,'Kredieten productgroepen functi'!$C:$M,7,FALSE),"n.v.t.")</f>
        <v>Marktsectoren</v>
      </c>
      <c r="AP2808" s="16" t="str">
        <f>IFERROR(VLOOKUP($P2808,'Kredieten productgroepen functi'!$C:$M,8,FALSE),"n.v.t.")</f>
        <v>71</v>
      </c>
      <c r="AQ2808" s="16" t="str">
        <f>IFERROR(VLOOKUP($P2808,'Kredieten productgroepen functi'!$C:$M,9,FALSE),"n.v.t.")</f>
        <v>Bevordering economische activiteiten</v>
      </c>
      <c r="AR2808" s="16" t="str">
        <f>IFERROR(VLOOKUP($P2808,'Kredieten productgroepen functi'!$C:$M,10,FALSE),"n.v.t.")</f>
        <v>7</v>
      </c>
      <c r="AS2808" s="16" t="str">
        <f>IFERROR(VLOOKUP($P2808,'Kredieten productgroepen functi'!$C:$M,11,FALSE),"n.v.t.")</f>
        <v>Economische en agrarische zaken</v>
      </c>
      <c r="AT2808" s="16" t="str">
        <f t="shared" si="134"/>
        <v>Lasten</v>
      </c>
      <c r="AU2808" s="16" t="str">
        <f>IFERROR(VLOOKUP($R2808,Kostensoorten!$C:$J,7,FALSE),"n.v.t.")</f>
        <v>4.0.3</v>
      </c>
      <c r="AV2808" s="16" t="str">
        <f>IFERROR(VLOOKUP($R2808,Kostensoorten!$C:$J,8,FALSE),"n.v.t.")</f>
        <v>Overige inkomensoverdrachten</v>
      </c>
    </row>
    <row r="2809" spans="6:48">
      <c r="F2809" s="2" t="s">
        <v>10042</v>
      </c>
      <c r="G2809" s="2" t="s">
        <v>39</v>
      </c>
      <c r="H2809" s="2" t="s">
        <v>39</v>
      </c>
      <c r="I2809" s="18">
        <v>24000</v>
      </c>
      <c r="P2809" s="16" t="str">
        <f t="shared" si="132"/>
        <v>671511</v>
      </c>
      <c r="Q2809" s="16" t="str">
        <f>IFERROR(VLOOKUP($P2809,'Kredieten productgroepen functi'!$C:$M,2,FALSE),"n.v.t.")</f>
        <v>FPM A: Marktsectoren</v>
      </c>
      <c r="R2809" s="16" t="str">
        <f t="shared" si="133"/>
        <v>440301</v>
      </c>
      <c r="S2809" s="16" t="str">
        <f>IFERROR(VLOOKUP($R2809,Kostensoorten!$C:$J,2,FALSE),"n.v.t.")</f>
        <v>(Exploitatie)subsidies</v>
      </c>
      <c r="T2809" s="16" t="s">
        <v>39</v>
      </c>
      <c r="U2809" s="16" t="s">
        <v>39</v>
      </c>
      <c r="V2809" s="16" t="s">
        <v>39</v>
      </c>
      <c r="W2809" s="16" t="s">
        <v>39</v>
      </c>
      <c r="X2809" s="16" t="s">
        <v>39</v>
      </c>
      <c r="Y2809" s="16" t="s">
        <v>39</v>
      </c>
      <c r="Z2809" s="16" t="s">
        <v>39</v>
      </c>
      <c r="AA2809" s="16" t="s">
        <v>39</v>
      </c>
      <c r="AB2809" s="16" t="s">
        <v>39</v>
      </c>
      <c r="AC2809" s="16" t="s">
        <v>39</v>
      </c>
      <c r="AD2809" s="16" t="s">
        <v>39</v>
      </c>
      <c r="AE2809" s="16" t="s">
        <v>39</v>
      </c>
      <c r="AF2809" s="16" t="s">
        <v>39</v>
      </c>
      <c r="AG2809" s="16" t="s">
        <v>39</v>
      </c>
      <c r="AH2809" s="16" t="s">
        <v>39</v>
      </c>
      <c r="AI2809" s="16" t="s">
        <v>39</v>
      </c>
      <c r="AJ2809" s="16" t="s">
        <v>39</v>
      </c>
      <c r="AL2809" s="16" t="s">
        <v>39</v>
      </c>
      <c r="AM2809" s="16" t="s">
        <v>39</v>
      </c>
      <c r="AN2809" s="16" t="str">
        <f>IFERROR(VLOOKUP($P2809,'Kredieten productgroepen functi'!$C:$M,6,FALSE),"n.v.t.")</f>
        <v>7109</v>
      </c>
      <c r="AO2809" s="16" t="str">
        <f>IFERROR(VLOOKUP($P2809,'Kredieten productgroepen functi'!$C:$M,7,FALSE),"n.v.t.")</f>
        <v>Marktsectoren</v>
      </c>
      <c r="AP2809" s="16" t="str">
        <f>IFERROR(VLOOKUP($P2809,'Kredieten productgroepen functi'!$C:$M,8,FALSE),"n.v.t.")</f>
        <v>71</v>
      </c>
      <c r="AQ2809" s="16" t="str">
        <f>IFERROR(VLOOKUP($P2809,'Kredieten productgroepen functi'!$C:$M,9,FALSE),"n.v.t.")</f>
        <v>Bevordering economische activiteiten</v>
      </c>
      <c r="AR2809" s="16" t="str">
        <f>IFERROR(VLOOKUP($P2809,'Kredieten productgroepen functi'!$C:$M,10,FALSE),"n.v.t.")</f>
        <v>7</v>
      </c>
      <c r="AS2809" s="16" t="str">
        <f>IFERROR(VLOOKUP($P2809,'Kredieten productgroepen functi'!$C:$M,11,FALSE),"n.v.t.")</f>
        <v>Economische en agrarische zaken</v>
      </c>
      <c r="AT2809" s="16" t="str">
        <f t="shared" si="134"/>
        <v>Lasten</v>
      </c>
      <c r="AU2809" s="16" t="str">
        <f>IFERROR(VLOOKUP($R2809,Kostensoorten!$C:$J,7,FALSE),"n.v.t.")</f>
        <v>4.0.3</v>
      </c>
      <c r="AV2809" s="16" t="str">
        <f>IFERROR(VLOOKUP($R2809,Kostensoorten!$C:$J,8,FALSE),"n.v.t.")</f>
        <v>Overige inkomensoverdrachten</v>
      </c>
    </row>
    <row r="2810" spans="6:48">
      <c r="F2810" s="2" t="s">
        <v>7335</v>
      </c>
      <c r="G2810" s="2" t="s">
        <v>39</v>
      </c>
      <c r="H2810" s="2" t="s">
        <v>39</v>
      </c>
      <c r="I2810" s="18">
        <v>347180</v>
      </c>
      <c r="P2810" s="16" t="str">
        <f t="shared" si="132"/>
        <v>671511</v>
      </c>
      <c r="Q2810" s="16" t="str">
        <f>IFERROR(VLOOKUP($P2810,'Kredieten productgroepen functi'!$C:$M,2,FALSE),"n.v.t.")</f>
        <v>FPM A: Marktsectoren</v>
      </c>
      <c r="R2810" s="16" t="str">
        <f t="shared" si="133"/>
        <v>440301</v>
      </c>
      <c r="S2810" s="16" t="str">
        <f>IFERROR(VLOOKUP($R2810,Kostensoorten!$C:$J,2,FALSE),"n.v.t.")</f>
        <v>(Exploitatie)subsidies</v>
      </c>
      <c r="T2810" s="16" t="s">
        <v>39</v>
      </c>
      <c r="U2810" s="16" t="s">
        <v>39</v>
      </c>
      <c r="V2810" s="16" t="s">
        <v>39</v>
      </c>
      <c r="W2810" s="16" t="s">
        <v>39</v>
      </c>
      <c r="X2810" s="16" t="s">
        <v>39</v>
      </c>
      <c r="Y2810" s="16" t="s">
        <v>39</v>
      </c>
      <c r="Z2810" s="16" t="s">
        <v>39</v>
      </c>
      <c r="AA2810" s="16" t="s">
        <v>39</v>
      </c>
      <c r="AB2810" s="16" t="s">
        <v>39</v>
      </c>
      <c r="AC2810" s="16" t="s">
        <v>39</v>
      </c>
      <c r="AD2810" s="16" t="s">
        <v>39</v>
      </c>
      <c r="AE2810" s="16" t="s">
        <v>39</v>
      </c>
      <c r="AF2810" s="16" t="s">
        <v>39</v>
      </c>
      <c r="AG2810" s="16" t="s">
        <v>39</v>
      </c>
      <c r="AH2810" s="16" t="s">
        <v>39</v>
      </c>
      <c r="AI2810" s="16" t="s">
        <v>39</v>
      </c>
      <c r="AJ2810" s="16" t="s">
        <v>39</v>
      </c>
      <c r="AL2810" s="16" t="s">
        <v>39</v>
      </c>
      <c r="AM2810" s="16" t="s">
        <v>39</v>
      </c>
      <c r="AN2810" s="16" t="str">
        <f>IFERROR(VLOOKUP($P2810,'Kredieten productgroepen functi'!$C:$M,6,FALSE),"n.v.t.")</f>
        <v>7109</v>
      </c>
      <c r="AO2810" s="16" t="str">
        <f>IFERROR(VLOOKUP($P2810,'Kredieten productgroepen functi'!$C:$M,7,FALSE),"n.v.t.")</f>
        <v>Marktsectoren</v>
      </c>
      <c r="AP2810" s="16" t="str">
        <f>IFERROR(VLOOKUP($P2810,'Kredieten productgroepen functi'!$C:$M,8,FALSE),"n.v.t.")</f>
        <v>71</v>
      </c>
      <c r="AQ2810" s="16" t="str">
        <f>IFERROR(VLOOKUP($P2810,'Kredieten productgroepen functi'!$C:$M,9,FALSE),"n.v.t.")</f>
        <v>Bevordering economische activiteiten</v>
      </c>
      <c r="AR2810" s="16" t="str">
        <f>IFERROR(VLOOKUP($P2810,'Kredieten productgroepen functi'!$C:$M,10,FALSE),"n.v.t.")</f>
        <v>7</v>
      </c>
      <c r="AS2810" s="16" t="str">
        <f>IFERROR(VLOOKUP($P2810,'Kredieten productgroepen functi'!$C:$M,11,FALSE),"n.v.t.")</f>
        <v>Economische en agrarische zaken</v>
      </c>
      <c r="AT2810" s="16" t="str">
        <f t="shared" si="134"/>
        <v>Lasten</v>
      </c>
      <c r="AU2810" s="16" t="str">
        <f>IFERROR(VLOOKUP($R2810,Kostensoorten!$C:$J,7,FALSE),"n.v.t.")</f>
        <v>4.0.3</v>
      </c>
      <c r="AV2810" s="16" t="str">
        <f>IFERROR(VLOOKUP($R2810,Kostensoorten!$C:$J,8,FALSE),"n.v.t.")</f>
        <v>Overige inkomensoverdrachten</v>
      </c>
    </row>
    <row r="2811" spans="6:48">
      <c r="F2811" s="2" t="s">
        <v>8896</v>
      </c>
      <c r="G2811" s="2" t="s">
        <v>39</v>
      </c>
      <c r="H2811" s="2" t="s">
        <v>39</v>
      </c>
      <c r="I2811" s="18">
        <v>22022</v>
      </c>
      <c r="P2811" s="16" t="str">
        <f t="shared" si="132"/>
        <v>671511</v>
      </c>
      <c r="Q2811" s="16" t="str">
        <f>IFERROR(VLOOKUP($P2811,'Kredieten productgroepen functi'!$C:$M,2,FALSE),"n.v.t.")</f>
        <v>FPM A: Marktsectoren</v>
      </c>
      <c r="R2811" s="16" t="str">
        <f t="shared" si="133"/>
        <v>440301</v>
      </c>
      <c r="S2811" s="16" t="str">
        <f>IFERROR(VLOOKUP($R2811,Kostensoorten!$C:$J,2,FALSE),"n.v.t.")</f>
        <v>(Exploitatie)subsidies</v>
      </c>
      <c r="T2811" s="16" t="s">
        <v>39</v>
      </c>
      <c r="U2811" s="16" t="s">
        <v>39</v>
      </c>
      <c r="V2811" s="16" t="s">
        <v>39</v>
      </c>
      <c r="W2811" s="16" t="s">
        <v>39</v>
      </c>
      <c r="X2811" s="16" t="s">
        <v>39</v>
      </c>
      <c r="Y2811" s="16" t="s">
        <v>39</v>
      </c>
      <c r="Z2811" s="16" t="s">
        <v>39</v>
      </c>
      <c r="AA2811" s="16" t="s">
        <v>39</v>
      </c>
      <c r="AB2811" s="16" t="s">
        <v>39</v>
      </c>
      <c r="AC2811" s="16" t="s">
        <v>39</v>
      </c>
      <c r="AD2811" s="16" t="s">
        <v>39</v>
      </c>
      <c r="AE2811" s="16" t="s">
        <v>39</v>
      </c>
      <c r="AF2811" s="16" t="s">
        <v>39</v>
      </c>
      <c r="AG2811" s="16" t="s">
        <v>39</v>
      </c>
      <c r="AH2811" s="16" t="s">
        <v>39</v>
      </c>
      <c r="AI2811" s="16" t="s">
        <v>39</v>
      </c>
      <c r="AJ2811" s="16" t="s">
        <v>39</v>
      </c>
      <c r="AL2811" s="16" t="s">
        <v>39</v>
      </c>
      <c r="AM2811" s="16" t="s">
        <v>39</v>
      </c>
      <c r="AN2811" s="16" t="str">
        <f>IFERROR(VLOOKUP($P2811,'Kredieten productgroepen functi'!$C:$M,6,FALSE),"n.v.t.")</f>
        <v>7109</v>
      </c>
      <c r="AO2811" s="16" t="str">
        <f>IFERROR(VLOOKUP($P2811,'Kredieten productgroepen functi'!$C:$M,7,FALSE),"n.v.t.")</f>
        <v>Marktsectoren</v>
      </c>
      <c r="AP2811" s="16" t="str">
        <f>IFERROR(VLOOKUP($P2811,'Kredieten productgroepen functi'!$C:$M,8,FALSE),"n.v.t.")</f>
        <v>71</v>
      </c>
      <c r="AQ2811" s="16" t="str">
        <f>IFERROR(VLOOKUP($P2811,'Kredieten productgroepen functi'!$C:$M,9,FALSE),"n.v.t.")</f>
        <v>Bevordering economische activiteiten</v>
      </c>
      <c r="AR2811" s="16" t="str">
        <f>IFERROR(VLOOKUP($P2811,'Kredieten productgroepen functi'!$C:$M,10,FALSE),"n.v.t.")</f>
        <v>7</v>
      </c>
      <c r="AS2811" s="16" t="str">
        <f>IFERROR(VLOOKUP($P2811,'Kredieten productgroepen functi'!$C:$M,11,FALSE),"n.v.t.")</f>
        <v>Economische en agrarische zaken</v>
      </c>
      <c r="AT2811" s="16" t="str">
        <f t="shared" si="134"/>
        <v>Lasten</v>
      </c>
      <c r="AU2811" s="16" t="str">
        <f>IFERROR(VLOOKUP($R2811,Kostensoorten!$C:$J,7,FALSE),"n.v.t.")</f>
        <v>4.0.3</v>
      </c>
      <c r="AV2811" s="16" t="str">
        <f>IFERROR(VLOOKUP($R2811,Kostensoorten!$C:$J,8,FALSE),"n.v.t.")</f>
        <v>Overige inkomensoverdrachten</v>
      </c>
    </row>
    <row r="2812" spans="6:48">
      <c r="F2812" s="2" t="s">
        <v>8897</v>
      </c>
      <c r="G2812" s="2" t="s">
        <v>39</v>
      </c>
      <c r="H2812" s="2" t="s">
        <v>39</v>
      </c>
      <c r="I2812" s="18">
        <v>500000</v>
      </c>
      <c r="P2812" s="16" t="str">
        <f t="shared" si="132"/>
        <v>671511</v>
      </c>
      <c r="Q2812" s="16" t="str">
        <f>IFERROR(VLOOKUP($P2812,'Kredieten productgroepen functi'!$C:$M,2,FALSE),"n.v.t.")</f>
        <v>FPM A: Marktsectoren</v>
      </c>
      <c r="R2812" s="16" t="str">
        <f t="shared" si="133"/>
        <v>440301</v>
      </c>
      <c r="S2812" s="16" t="str">
        <f>IFERROR(VLOOKUP($R2812,Kostensoorten!$C:$J,2,FALSE),"n.v.t.")</f>
        <v>(Exploitatie)subsidies</v>
      </c>
      <c r="T2812" s="16" t="s">
        <v>39</v>
      </c>
      <c r="U2812" s="16" t="s">
        <v>39</v>
      </c>
      <c r="V2812" s="16" t="s">
        <v>39</v>
      </c>
      <c r="W2812" s="16" t="s">
        <v>39</v>
      </c>
      <c r="X2812" s="16" t="s">
        <v>39</v>
      </c>
      <c r="Y2812" s="16" t="s">
        <v>39</v>
      </c>
      <c r="Z2812" s="16" t="s">
        <v>39</v>
      </c>
      <c r="AA2812" s="16" t="s">
        <v>39</v>
      </c>
      <c r="AB2812" s="16" t="s">
        <v>39</v>
      </c>
      <c r="AC2812" s="16" t="s">
        <v>39</v>
      </c>
      <c r="AD2812" s="16" t="s">
        <v>39</v>
      </c>
      <c r="AE2812" s="16" t="s">
        <v>39</v>
      </c>
      <c r="AF2812" s="16" t="s">
        <v>39</v>
      </c>
      <c r="AG2812" s="16" t="s">
        <v>39</v>
      </c>
      <c r="AH2812" s="16" t="s">
        <v>39</v>
      </c>
      <c r="AI2812" s="16" t="s">
        <v>39</v>
      </c>
      <c r="AJ2812" s="16" t="s">
        <v>39</v>
      </c>
      <c r="AL2812" s="16" t="s">
        <v>39</v>
      </c>
      <c r="AM2812" s="16" t="s">
        <v>39</v>
      </c>
      <c r="AN2812" s="16" t="str">
        <f>IFERROR(VLOOKUP($P2812,'Kredieten productgroepen functi'!$C:$M,6,FALSE),"n.v.t.")</f>
        <v>7109</v>
      </c>
      <c r="AO2812" s="16" t="str">
        <f>IFERROR(VLOOKUP($P2812,'Kredieten productgroepen functi'!$C:$M,7,FALSE),"n.v.t.")</f>
        <v>Marktsectoren</v>
      </c>
      <c r="AP2812" s="16" t="str">
        <f>IFERROR(VLOOKUP($P2812,'Kredieten productgroepen functi'!$C:$M,8,FALSE),"n.v.t.")</f>
        <v>71</v>
      </c>
      <c r="AQ2812" s="16" t="str">
        <f>IFERROR(VLOOKUP($P2812,'Kredieten productgroepen functi'!$C:$M,9,FALSE),"n.v.t.")</f>
        <v>Bevordering economische activiteiten</v>
      </c>
      <c r="AR2812" s="16" t="str">
        <f>IFERROR(VLOOKUP($P2812,'Kredieten productgroepen functi'!$C:$M,10,FALSE),"n.v.t.")</f>
        <v>7</v>
      </c>
      <c r="AS2812" s="16" t="str">
        <f>IFERROR(VLOOKUP($P2812,'Kredieten productgroepen functi'!$C:$M,11,FALSE),"n.v.t.")</f>
        <v>Economische en agrarische zaken</v>
      </c>
      <c r="AT2812" s="16" t="str">
        <f t="shared" si="134"/>
        <v>Lasten</v>
      </c>
      <c r="AU2812" s="16" t="str">
        <f>IFERROR(VLOOKUP($R2812,Kostensoorten!$C:$J,7,FALSE),"n.v.t.")</f>
        <v>4.0.3</v>
      </c>
      <c r="AV2812" s="16" t="str">
        <f>IFERROR(VLOOKUP($R2812,Kostensoorten!$C:$J,8,FALSE),"n.v.t.")</f>
        <v>Overige inkomensoverdrachten</v>
      </c>
    </row>
    <row r="2813" spans="6:48">
      <c r="F2813" s="2" t="s">
        <v>10043</v>
      </c>
      <c r="G2813" s="2" t="s">
        <v>39</v>
      </c>
      <c r="H2813" s="2" t="s">
        <v>39</v>
      </c>
      <c r="I2813" s="18">
        <v>0</v>
      </c>
      <c r="P2813" s="16" t="str">
        <f t="shared" si="132"/>
        <v>671511</v>
      </c>
      <c r="Q2813" s="16" t="str">
        <f>IFERROR(VLOOKUP($P2813,'Kredieten productgroepen functi'!$C:$M,2,FALSE),"n.v.t.")</f>
        <v>FPM A: Marktsectoren</v>
      </c>
      <c r="R2813" s="16" t="str">
        <f t="shared" si="133"/>
        <v>440301</v>
      </c>
      <c r="S2813" s="16" t="str">
        <f>IFERROR(VLOOKUP($R2813,Kostensoorten!$C:$J,2,FALSE),"n.v.t.")</f>
        <v>(Exploitatie)subsidies</v>
      </c>
      <c r="T2813" s="16" t="s">
        <v>39</v>
      </c>
      <c r="U2813" s="16" t="s">
        <v>39</v>
      </c>
      <c r="V2813" s="16" t="s">
        <v>39</v>
      </c>
      <c r="W2813" s="16" t="s">
        <v>39</v>
      </c>
      <c r="X2813" s="16" t="s">
        <v>39</v>
      </c>
      <c r="Y2813" s="16" t="s">
        <v>39</v>
      </c>
      <c r="Z2813" s="16" t="s">
        <v>39</v>
      </c>
      <c r="AA2813" s="16" t="s">
        <v>39</v>
      </c>
      <c r="AB2813" s="16" t="s">
        <v>39</v>
      </c>
      <c r="AC2813" s="16" t="s">
        <v>39</v>
      </c>
      <c r="AD2813" s="16" t="s">
        <v>39</v>
      </c>
      <c r="AE2813" s="16" t="s">
        <v>39</v>
      </c>
      <c r="AF2813" s="16" t="s">
        <v>39</v>
      </c>
      <c r="AG2813" s="16" t="s">
        <v>39</v>
      </c>
      <c r="AH2813" s="16" t="s">
        <v>39</v>
      </c>
      <c r="AI2813" s="16" t="s">
        <v>39</v>
      </c>
      <c r="AJ2813" s="16" t="s">
        <v>39</v>
      </c>
      <c r="AL2813" s="16" t="s">
        <v>39</v>
      </c>
      <c r="AM2813" s="16" t="s">
        <v>39</v>
      </c>
      <c r="AN2813" s="16" t="str">
        <f>IFERROR(VLOOKUP($P2813,'Kredieten productgroepen functi'!$C:$M,6,FALSE),"n.v.t.")</f>
        <v>7109</v>
      </c>
      <c r="AO2813" s="16" t="str">
        <f>IFERROR(VLOOKUP($P2813,'Kredieten productgroepen functi'!$C:$M,7,FALSE),"n.v.t.")</f>
        <v>Marktsectoren</v>
      </c>
      <c r="AP2813" s="16" t="str">
        <f>IFERROR(VLOOKUP($P2813,'Kredieten productgroepen functi'!$C:$M,8,FALSE),"n.v.t.")</f>
        <v>71</v>
      </c>
      <c r="AQ2813" s="16" t="str">
        <f>IFERROR(VLOOKUP($P2813,'Kredieten productgroepen functi'!$C:$M,9,FALSE),"n.v.t.")</f>
        <v>Bevordering economische activiteiten</v>
      </c>
      <c r="AR2813" s="16" t="str">
        <f>IFERROR(VLOOKUP($P2813,'Kredieten productgroepen functi'!$C:$M,10,FALSE),"n.v.t.")</f>
        <v>7</v>
      </c>
      <c r="AS2813" s="16" t="str">
        <f>IFERROR(VLOOKUP($P2813,'Kredieten productgroepen functi'!$C:$M,11,FALSE),"n.v.t.")</f>
        <v>Economische en agrarische zaken</v>
      </c>
      <c r="AT2813" s="16" t="str">
        <f t="shared" si="134"/>
        <v>Lasten</v>
      </c>
      <c r="AU2813" s="16" t="str">
        <f>IFERROR(VLOOKUP($R2813,Kostensoorten!$C:$J,7,FALSE),"n.v.t.")</f>
        <v>4.0.3</v>
      </c>
      <c r="AV2813" s="16" t="str">
        <f>IFERROR(VLOOKUP($R2813,Kostensoorten!$C:$J,8,FALSE),"n.v.t.")</f>
        <v>Overige inkomensoverdrachten</v>
      </c>
    </row>
    <row r="2814" spans="6:48">
      <c r="F2814" s="2" t="s">
        <v>10044</v>
      </c>
      <c r="G2814" s="2" t="s">
        <v>39</v>
      </c>
      <c r="H2814" s="2" t="s">
        <v>39</v>
      </c>
      <c r="I2814" s="18">
        <v>31650</v>
      </c>
      <c r="P2814" s="16" t="str">
        <f t="shared" si="132"/>
        <v>671511</v>
      </c>
      <c r="Q2814" s="16" t="str">
        <f>IFERROR(VLOOKUP($P2814,'Kredieten productgroepen functi'!$C:$M,2,FALSE),"n.v.t.")</f>
        <v>FPM A: Marktsectoren</v>
      </c>
      <c r="R2814" s="16" t="str">
        <f t="shared" si="133"/>
        <v>440301</v>
      </c>
      <c r="S2814" s="16" t="str">
        <f>IFERROR(VLOOKUP($R2814,Kostensoorten!$C:$J,2,FALSE),"n.v.t.")</f>
        <v>(Exploitatie)subsidies</v>
      </c>
      <c r="T2814" s="16" t="s">
        <v>39</v>
      </c>
      <c r="U2814" s="16" t="s">
        <v>39</v>
      </c>
      <c r="V2814" s="16" t="s">
        <v>39</v>
      </c>
      <c r="W2814" s="16" t="s">
        <v>39</v>
      </c>
      <c r="X2814" s="16" t="s">
        <v>39</v>
      </c>
      <c r="Y2814" s="16" t="s">
        <v>39</v>
      </c>
      <c r="Z2814" s="16" t="s">
        <v>39</v>
      </c>
      <c r="AA2814" s="16" t="s">
        <v>39</v>
      </c>
      <c r="AB2814" s="16" t="s">
        <v>39</v>
      </c>
      <c r="AC2814" s="16" t="s">
        <v>39</v>
      </c>
      <c r="AD2814" s="16" t="s">
        <v>39</v>
      </c>
      <c r="AE2814" s="16" t="s">
        <v>39</v>
      </c>
      <c r="AF2814" s="16" t="s">
        <v>39</v>
      </c>
      <c r="AG2814" s="16" t="s">
        <v>39</v>
      </c>
      <c r="AH2814" s="16" t="s">
        <v>39</v>
      </c>
      <c r="AI2814" s="16" t="s">
        <v>39</v>
      </c>
      <c r="AJ2814" s="16" t="s">
        <v>39</v>
      </c>
      <c r="AL2814" s="16" t="s">
        <v>39</v>
      </c>
      <c r="AM2814" s="16" t="s">
        <v>39</v>
      </c>
      <c r="AN2814" s="16" t="str">
        <f>IFERROR(VLOOKUP($P2814,'Kredieten productgroepen functi'!$C:$M,6,FALSE),"n.v.t.")</f>
        <v>7109</v>
      </c>
      <c r="AO2814" s="16" t="str">
        <f>IFERROR(VLOOKUP($P2814,'Kredieten productgroepen functi'!$C:$M,7,FALSE),"n.v.t.")</f>
        <v>Marktsectoren</v>
      </c>
      <c r="AP2814" s="16" t="str">
        <f>IFERROR(VLOOKUP($P2814,'Kredieten productgroepen functi'!$C:$M,8,FALSE),"n.v.t.")</f>
        <v>71</v>
      </c>
      <c r="AQ2814" s="16" t="str">
        <f>IFERROR(VLOOKUP($P2814,'Kredieten productgroepen functi'!$C:$M,9,FALSE),"n.v.t.")</f>
        <v>Bevordering economische activiteiten</v>
      </c>
      <c r="AR2814" s="16" t="str">
        <f>IFERROR(VLOOKUP($P2814,'Kredieten productgroepen functi'!$C:$M,10,FALSE),"n.v.t.")</f>
        <v>7</v>
      </c>
      <c r="AS2814" s="16" t="str">
        <f>IFERROR(VLOOKUP($P2814,'Kredieten productgroepen functi'!$C:$M,11,FALSE),"n.v.t.")</f>
        <v>Economische en agrarische zaken</v>
      </c>
      <c r="AT2814" s="16" t="str">
        <f t="shared" si="134"/>
        <v>Lasten</v>
      </c>
      <c r="AU2814" s="16" t="str">
        <f>IFERROR(VLOOKUP($R2814,Kostensoorten!$C:$J,7,FALSE),"n.v.t.")</f>
        <v>4.0.3</v>
      </c>
      <c r="AV2814" s="16" t="str">
        <f>IFERROR(VLOOKUP($R2814,Kostensoorten!$C:$J,8,FALSE),"n.v.t.")</f>
        <v>Overige inkomensoverdrachten</v>
      </c>
    </row>
    <row r="2815" spans="6:48">
      <c r="F2815" s="2" t="s">
        <v>8350</v>
      </c>
      <c r="G2815" s="2" t="s">
        <v>39</v>
      </c>
      <c r="H2815" s="2" t="s">
        <v>39</v>
      </c>
      <c r="I2815" s="18">
        <v>0</v>
      </c>
      <c r="P2815" s="16" t="str">
        <f t="shared" si="132"/>
        <v>671511</v>
      </c>
      <c r="Q2815" s="16" t="str">
        <f>IFERROR(VLOOKUP($P2815,'Kredieten productgroepen functi'!$C:$M,2,FALSE),"n.v.t.")</f>
        <v>FPM A: Marktsectoren</v>
      </c>
      <c r="R2815" s="16" t="str">
        <f t="shared" si="133"/>
        <v>441101</v>
      </c>
      <c r="S2815" s="16" t="str">
        <f>IFERROR(VLOOKUP($R2815,Kostensoorten!$C:$J,2,FALSE),"n.v.t.")</f>
        <v>Investeringsbijdragen aan overheden</v>
      </c>
      <c r="T2815" s="16" t="s">
        <v>39</v>
      </c>
      <c r="U2815" s="16" t="s">
        <v>39</v>
      </c>
      <c r="V2815" s="16" t="s">
        <v>39</v>
      </c>
      <c r="W2815" s="16" t="s">
        <v>39</v>
      </c>
      <c r="X2815" s="16" t="s">
        <v>39</v>
      </c>
      <c r="Y2815" s="16" t="s">
        <v>39</v>
      </c>
      <c r="Z2815" s="16" t="s">
        <v>39</v>
      </c>
      <c r="AA2815" s="16" t="s">
        <v>39</v>
      </c>
      <c r="AB2815" s="16" t="s">
        <v>39</v>
      </c>
      <c r="AC2815" s="16" t="s">
        <v>39</v>
      </c>
      <c r="AD2815" s="16" t="s">
        <v>39</v>
      </c>
      <c r="AE2815" s="16" t="s">
        <v>39</v>
      </c>
      <c r="AF2815" s="16" t="s">
        <v>39</v>
      </c>
      <c r="AG2815" s="16" t="s">
        <v>39</v>
      </c>
      <c r="AH2815" s="16" t="s">
        <v>39</v>
      </c>
      <c r="AI2815" s="16" t="s">
        <v>39</v>
      </c>
      <c r="AJ2815" s="16" t="s">
        <v>39</v>
      </c>
      <c r="AL2815" s="16" t="s">
        <v>39</v>
      </c>
      <c r="AM2815" s="16" t="s">
        <v>39</v>
      </c>
      <c r="AN2815" s="16" t="str">
        <f>IFERROR(VLOOKUP($P2815,'Kredieten productgroepen functi'!$C:$M,6,FALSE),"n.v.t.")</f>
        <v>7109</v>
      </c>
      <c r="AO2815" s="16" t="str">
        <f>IFERROR(VLOOKUP($P2815,'Kredieten productgroepen functi'!$C:$M,7,FALSE),"n.v.t.")</f>
        <v>Marktsectoren</v>
      </c>
      <c r="AP2815" s="16" t="str">
        <f>IFERROR(VLOOKUP($P2815,'Kredieten productgroepen functi'!$C:$M,8,FALSE),"n.v.t.")</f>
        <v>71</v>
      </c>
      <c r="AQ2815" s="16" t="str">
        <f>IFERROR(VLOOKUP($P2815,'Kredieten productgroepen functi'!$C:$M,9,FALSE),"n.v.t.")</f>
        <v>Bevordering economische activiteiten</v>
      </c>
      <c r="AR2815" s="16" t="str">
        <f>IFERROR(VLOOKUP($P2815,'Kredieten productgroepen functi'!$C:$M,10,FALSE),"n.v.t.")</f>
        <v>7</v>
      </c>
      <c r="AS2815" s="16" t="str">
        <f>IFERROR(VLOOKUP($P2815,'Kredieten productgroepen functi'!$C:$M,11,FALSE),"n.v.t.")</f>
        <v>Economische en agrarische zaken</v>
      </c>
      <c r="AT2815" s="16" t="str">
        <f t="shared" si="134"/>
        <v>Lasten</v>
      </c>
      <c r="AU2815" s="16" t="str">
        <f>IFERROR(VLOOKUP($R2815,Kostensoorten!$C:$J,7,FALSE),"n.v.t.")</f>
        <v>4.1.1</v>
      </c>
      <c r="AV2815" s="16" t="str">
        <f>IFERROR(VLOOKUP($R2815,Kostensoorten!$C:$J,8,FALSE),"n.v.t.")</f>
        <v>Vermogensoverdrachten aan over</v>
      </c>
    </row>
    <row r="2816" spans="6:48">
      <c r="F2816" s="2" t="s">
        <v>10045</v>
      </c>
      <c r="G2816" s="2" t="s">
        <v>39</v>
      </c>
      <c r="H2816" s="2" t="s">
        <v>39</v>
      </c>
      <c r="I2816" s="18">
        <v>-4388.0200000000004</v>
      </c>
      <c r="P2816" s="16" t="str">
        <f t="shared" si="132"/>
        <v>671511</v>
      </c>
      <c r="Q2816" s="16" t="str">
        <f>IFERROR(VLOOKUP($P2816,'Kredieten productgroepen functi'!$C:$M,2,FALSE),"n.v.t.")</f>
        <v>FPM A: Marktsectoren</v>
      </c>
      <c r="R2816" s="16" t="str">
        <f t="shared" si="133"/>
        <v>441101</v>
      </c>
      <c r="S2816" s="16" t="str">
        <f>IFERROR(VLOOKUP($R2816,Kostensoorten!$C:$J,2,FALSE),"n.v.t.")</f>
        <v>Investeringsbijdragen aan overheden</v>
      </c>
      <c r="T2816" s="16" t="s">
        <v>39</v>
      </c>
      <c r="U2816" s="16" t="s">
        <v>39</v>
      </c>
      <c r="V2816" s="16" t="s">
        <v>39</v>
      </c>
      <c r="W2816" s="16" t="s">
        <v>39</v>
      </c>
      <c r="X2816" s="16" t="s">
        <v>39</v>
      </c>
      <c r="Y2816" s="16" t="s">
        <v>39</v>
      </c>
      <c r="Z2816" s="16" t="s">
        <v>39</v>
      </c>
      <c r="AA2816" s="16" t="s">
        <v>39</v>
      </c>
      <c r="AB2816" s="16" t="s">
        <v>39</v>
      </c>
      <c r="AC2816" s="16" t="s">
        <v>39</v>
      </c>
      <c r="AD2816" s="16" t="s">
        <v>39</v>
      </c>
      <c r="AE2816" s="16" t="s">
        <v>39</v>
      </c>
      <c r="AF2816" s="16" t="s">
        <v>39</v>
      </c>
      <c r="AG2816" s="16" t="s">
        <v>39</v>
      </c>
      <c r="AH2816" s="16" t="s">
        <v>39</v>
      </c>
      <c r="AI2816" s="16" t="s">
        <v>39</v>
      </c>
      <c r="AJ2816" s="16" t="s">
        <v>39</v>
      </c>
      <c r="AL2816" s="16" t="s">
        <v>39</v>
      </c>
      <c r="AM2816" s="16" t="s">
        <v>39</v>
      </c>
      <c r="AN2816" s="16" t="str">
        <f>IFERROR(VLOOKUP($P2816,'Kredieten productgroepen functi'!$C:$M,6,FALSE),"n.v.t.")</f>
        <v>7109</v>
      </c>
      <c r="AO2816" s="16" t="str">
        <f>IFERROR(VLOOKUP($P2816,'Kredieten productgroepen functi'!$C:$M,7,FALSE),"n.v.t.")</f>
        <v>Marktsectoren</v>
      </c>
      <c r="AP2816" s="16" t="str">
        <f>IFERROR(VLOOKUP($P2816,'Kredieten productgroepen functi'!$C:$M,8,FALSE),"n.v.t.")</f>
        <v>71</v>
      </c>
      <c r="AQ2816" s="16" t="str">
        <f>IFERROR(VLOOKUP($P2816,'Kredieten productgroepen functi'!$C:$M,9,FALSE),"n.v.t.")</f>
        <v>Bevordering economische activiteiten</v>
      </c>
      <c r="AR2816" s="16" t="str">
        <f>IFERROR(VLOOKUP($P2816,'Kredieten productgroepen functi'!$C:$M,10,FALSE),"n.v.t.")</f>
        <v>7</v>
      </c>
      <c r="AS2816" s="16" t="str">
        <f>IFERROR(VLOOKUP($P2816,'Kredieten productgroepen functi'!$C:$M,11,FALSE),"n.v.t.")</f>
        <v>Economische en agrarische zaken</v>
      </c>
      <c r="AT2816" s="16" t="str">
        <f t="shared" si="134"/>
        <v>Lasten</v>
      </c>
      <c r="AU2816" s="16" t="str">
        <f>IFERROR(VLOOKUP($R2816,Kostensoorten!$C:$J,7,FALSE),"n.v.t.")</f>
        <v>4.1.1</v>
      </c>
      <c r="AV2816" s="16" t="str">
        <f>IFERROR(VLOOKUP($R2816,Kostensoorten!$C:$J,8,FALSE),"n.v.t.")</f>
        <v>Vermogensoverdrachten aan over</v>
      </c>
    </row>
    <row r="2817" spans="6:48">
      <c r="F2817" s="2" t="s">
        <v>7336</v>
      </c>
      <c r="G2817" s="2" t="s">
        <v>39</v>
      </c>
      <c r="H2817" s="2" t="s">
        <v>39</v>
      </c>
      <c r="I2817" s="18">
        <v>647251.04</v>
      </c>
      <c r="P2817" s="16" t="str">
        <f t="shared" si="132"/>
        <v>671511</v>
      </c>
      <c r="Q2817" s="16" t="str">
        <f>IFERROR(VLOOKUP($P2817,'Kredieten productgroepen functi'!$C:$M,2,FALSE),"n.v.t.")</f>
        <v>FPM A: Marktsectoren</v>
      </c>
      <c r="R2817" s="16" t="str">
        <f t="shared" si="133"/>
        <v>441201</v>
      </c>
      <c r="S2817" s="16" t="str">
        <f>IFERROR(VLOOKUP($R2817,Kostensoorten!$C:$J,2,FALSE),"n.v.t.")</f>
        <v>Investeringssubsidies aan derden</v>
      </c>
      <c r="T2817" s="16" t="s">
        <v>39</v>
      </c>
      <c r="U2817" s="16" t="s">
        <v>39</v>
      </c>
      <c r="V2817" s="16" t="s">
        <v>39</v>
      </c>
      <c r="W2817" s="16" t="s">
        <v>39</v>
      </c>
      <c r="X2817" s="16" t="s">
        <v>39</v>
      </c>
      <c r="Y2817" s="16" t="s">
        <v>39</v>
      </c>
      <c r="Z2817" s="16" t="s">
        <v>39</v>
      </c>
      <c r="AA2817" s="16" t="s">
        <v>39</v>
      </c>
      <c r="AB2817" s="16" t="s">
        <v>39</v>
      </c>
      <c r="AC2817" s="16" t="s">
        <v>39</v>
      </c>
      <c r="AD2817" s="16" t="s">
        <v>39</v>
      </c>
      <c r="AE2817" s="16" t="s">
        <v>39</v>
      </c>
      <c r="AF2817" s="16" t="s">
        <v>39</v>
      </c>
      <c r="AG2817" s="16" t="s">
        <v>39</v>
      </c>
      <c r="AH2817" s="16" t="s">
        <v>39</v>
      </c>
      <c r="AI2817" s="16" t="s">
        <v>39</v>
      </c>
      <c r="AJ2817" s="16" t="s">
        <v>39</v>
      </c>
      <c r="AL2817" s="16" t="s">
        <v>39</v>
      </c>
      <c r="AM2817" s="16" t="s">
        <v>39</v>
      </c>
      <c r="AN2817" s="16" t="str">
        <f>IFERROR(VLOOKUP($P2817,'Kredieten productgroepen functi'!$C:$M,6,FALSE),"n.v.t.")</f>
        <v>7109</v>
      </c>
      <c r="AO2817" s="16" t="str">
        <f>IFERROR(VLOOKUP($P2817,'Kredieten productgroepen functi'!$C:$M,7,FALSE),"n.v.t.")</f>
        <v>Marktsectoren</v>
      </c>
      <c r="AP2817" s="16" t="str">
        <f>IFERROR(VLOOKUP($P2817,'Kredieten productgroepen functi'!$C:$M,8,FALSE),"n.v.t.")</f>
        <v>71</v>
      </c>
      <c r="AQ2817" s="16" t="str">
        <f>IFERROR(VLOOKUP($P2817,'Kredieten productgroepen functi'!$C:$M,9,FALSE),"n.v.t.")</f>
        <v>Bevordering economische activiteiten</v>
      </c>
      <c r="AR2817" s="16" t="str">
        <f>IFERROR(VLOOKUP($P2817,'Kredieten productgroepen functi'!$C:$M,10,FALSE),"n.v.t.")</f>
        <v>7</v>
      </c>
      <c r="AS2817" s="16" t="str">
        <f>IFERROR(VLOOKUP($P2817,'Kredieten productgroepen functi'!$C:$M,11,FALSE),"n.v.t.")</f>
        <v>Economische en agrarische zaken</v>
      </c>
      <c r="AT2817" s="16" t="str">
        <f t="shared" si="134"/>
        <v>Lasten</v>
      </c>
      <c r="AU2817" s="16" t="str">
        <f>IFERROR(VLOOKUP($R2817,Kostensoorten!$C:$J,7,FALSE),"n.v.t.")</f>
        <v>4.1.2</v>
      </c>
      <c r="AV2817" s="16" t="str">
        <f>IFERROR(VLOOKUP($R2817,Kostensoorten!$C:$J,8,FALSE),"n.v.t.")</f>
        <v>Overige vermogensoverdrachten</v>
      </c>
    </row>
    <row r="2818" spans="6:48">
      <c r="F2818" s="2" t="s">
        <v>10046</v>
      </c>
      <c r="G2818" s="2" t="s">
        <v>39</v>
      </c>
      <c r="H2818" s="2" t="s">
        <v>39</v>
      </c>
      <c r="I2818" s="18">
        <v>7755</v>
      </c>
      <c r="P2818" s="16" t="str">
        <f t="shared" si="132"/>
        <v>671511</v>
      </c>
      <c r="Q2818" s="16" t="str">
        <f>IFERROR(VLOOKUP($P2818,'Kredieten productgroepen functi'!$C:$M,2,FALSE),"n.v.t.")</f>
        <v>FPM A: Marktsectoren</v>
      </c>
      <c r="R2818" s="16" t="str">
        <f t="shared" si="133"/>
        <v>441201</v>
      </c>
      <c r="S2818" s="16" t="str">
        <f>IFERROR(VLOOKUP($R2818,Kostensoorten!$C:$J,2,FALSE),"n.v.t.")</f>
        <v>Investeringssubsidies aan derden</v>
      </c>
      <c r="T2818" s="16" t="s">
        <v>39</v>
      </c>
      <c r="U2818" s="16" t="s">
        <v>39</v>
      </c>
      <c r="V2818" s="16" t="s">
        <v>39</v>
      </c>
      <c r="W2818" s="16" t="s">
        <v>39</v>
      </c>
      <c r="X2818" s="16" t="s">
        <v>39</v>
      </c>
      <c r="Y2818" s="16" t="s">
        <v>39</v>
      </c>
      <c r="Z2818" s="16" t="s">
        <v>39</v>
      </c>
      <c r="AA2818" s="16" t="s">
        <v>39</v>
      </c>
      <c r="AB2818" s="16" t="s">
        <v>39</v>
      </c>
      <c r="AC2818" s="16" t="s">
        <v>39</v>
      </c>
      <c r="AD2818" s="16" t="s">
        <v>39</v>
      </c>
      <c r="AE2818" s="16" t="s">
        <v>39</v>
      </c>
      <c r="AF2818" s="16" t="s">
        <v>39</v>
      </c>
      <c r="AG2818" s="16" t="s">
        <v>39</v>
      </c>
      <c r="AH2818" s="16" t="s">
        <v>39</v>
      </c>
      <c r="AI2818" s="16" t="s">
        <v>39</v>
      </c>
      <c r="AJ2818" s="16" t="s">
        <v>39</v>
      </c>
      <c r="AL2818" s="16" t="s">
        <v>39</v>
      </c>
      <c r="AM2818" s="16" t="s">
        <v>39</v>
      </c>
      <c r="AN2818" s="16" t="str">
        <f>IFERROR(VLOOKUP($P2818,'Kredieten productgroepen functi'!$C:$M,6,FALSE),"n.v.t.")</f>
        <v>7109</v>
      </c>
      <c r="AO2818" s="16" t="str">
        <f>IFERROR(VLOOKUP($P2818,'Kredieten productgroepen functi'!$C:$M,7,FALSE),"n.v.t.")</f>
        <v>Marktsectoren</v>
      </c>
      <c r="AP2818" s="16" t="str">
        <f>IFERROR(VLOOKUP($P2818,'Kredieten productgroepen functi'!$C:$M,8,FALSE),"n.v.t.")</f>
        <v>71</v>
      </c>
      <c r="AQ2818" s="16" t="str">
        <f>IFERROR(VLOOKUP($P2818,'Kredieten productgroepen functi'!$C:$M,9,FALSE),"n.v.t.")</f>
        <v>Bevordering economische activiteiten</v>
      </c>
      <c r="AR2818" s="16" t="str">
        <f>IFERROR(VLOOKUP($P2818,'Kredieten productgroepen functi'!$C:$M,10,FALSE),"n.v.t.")</f>
        <v>7</v>
      </c>
      <c r="AS2818" s="16" t="str">
        <f>IFERROR(VLOOKUP($P2818,'Kredieten productgroepen functi'!$C:$M,11,FALSE),"n.v.t.")</f>
        <v>Economische en agrarische zaken</v>
      </c>
      <c r="AT2818" s="16" t="str">
        <f t="shared" si="134"/>
        <v>Lasten</v>
      </c>
      <c r="AU2818" s="16" t="str">
        <f>IFERROR(VLOOKUP($R2818,Kostensoorten!$C:$J,7,FALSE),"n.v.t.")</f>
        <v>4.1.2</v>
      </c>
      <c r="AV2818" s="16" t="str">
        <f>IFERROR(VLOOKUP($R2818,Kostensoorten!$C:$J,8,FALSE),"n.v.t.")</f>
        <v>Overige vermogensoverdrachten</v>
      </c>
    </row>
    <row r="2819" spans="6:48">
      <c r="F2819" s="2" t="s">
        <v>10047</v>
      </c>
      <c r="G2819" s="2" t="s">
        <v>39</v>
      </c>
      <c r="H2819" s="2" t="s">
        <v>39</v>
      </c>
      <c r="I2819" s="18">
        <v>-70946</v>
      </c>
      <c r="P2819" s="16" t="str">
        <f t="shared" si="132"/>
        <v>671511</v>
      </c>
      <c r="Q2819" s="16" t="str">
        <f>IFERROR(VLOOKUP($P2819,'Kredieten productgroepen functi'!$C:$M,2,FALSE),"n.v.t.")</f>
        <v>FPM A: Marktsectoren</v>
      </c>
      <c r="R2819" s="16" t="str">
        <f t="shared" si="133"/>
        <v>441201</v>
      </c>
      <c r="S2819" s="16" t="str">
        <f>IFERROR(VLOOKUP($R2819,Kostensoorten!$C:$J,2,FALSE),"n.v.t.")</f>
        <v>Investeringssubsidies aan derden</v>
      </c>
      <c r="T2819" s="16" t="s">
        <v>39</v>
      </c>
      <c r="U2819" s="16" t="s">
        <v>39</v>
      </c>
      <c r="V2819" s="16" t="s">
        <v>39</v>
      </c>
      <c r="W2819" s="16" t="s">
        <v>39</v>
      </c>
      <c r="X2819" s="16" t="s">
        <v>39</v>
      </c>
      <c r="Y2819" s="16" t="s">
        <v>39</v>
      </c>
      <c r="Z2819" s="16" t="s">
        <v>39</v>
      </c>
      <c r="AA2819" s="16" t="s">
        <v>39</v>
      </c>
      <c r="AB2819" s="16" t="s">
        <v>39</v>
      </c>
      <c r="AC2819" s="16" t="s">
        <v>39</v>
      </c>
      <c r="AD2819" s="16" t="s">
        <v>39</v>
      </c>
      <c r="AE2819" s="16" t="s">
        <v>39</v>
      </c>
      <c r="AF2819" s="16" t="s">
        <v>39</v>
      </c>
      <c r="AG2819" s="16" t="s">
        <v>39</v>
      </c>
      <c r="AH2819" s="16" t="s">
        <v>39</v>
      </c>
      <c r="AI2819" s="16" t="s">
        <v>39</v>
      </c>
      <c r="AJ2819" s="16" t="s">
        <v>39</v>
      </c>
      <c r="AL2819" s="16" t="s">
        <v>39</v>
      </c>
      <c r="AM2819" s="16" t="s">
        <v>39</v>
      </c>
      <c r="AN2819" s="16" t="str">
        <f>IFERROR(VLOOKUP($P2819,'Kredieten productgroepen functi'!$C:$M,6,FALSE),"n.v.t.")</f>
        <v>7109</v>
      </c>
      <c r="AO2819" s="16" t="str">
        <f>IFERROR(VLOOKUP($P2819,'Kredieten productgroepen functi'!$C:$M,7,FALSE),"n.v.t.")</f>
        <v>Marktsectoren</v>
      </c>
      <c r="AP2819" s="16" t="str">
        <f>IFERROR(VLOOKUP($P2819,'Kredieten productgroepen functi'!$C:$M,8,FALSE),"n.v.t.")</f>
        <v>71</v>
      </c>
      <c r="AQ2819" s="16" t="str">
        <f>IFERROR(VLOOKUP($P2819,'Kredieten productgroepen functi'!$C:$M,9,FALSE),"n.v.t.")</f>
        <v>Bevordering economische activiteiten</v>
      </c>
      <c r="AR2819" s="16" t="str">
        <f>IFERROR(VLOOKUP($P2819,'Kredieten productgroepen functi'!$C:$M,10,FALSE),"n.v.t.")</f>
        <v>7</v>
      </c>
      <c r="AS2819" s="16" t="str">
        <f>IFERROR(VLOOKUP($P2819,'Kredieten productgroepen functi'!$C:$M,11,FALSE),"n.v.t.")</f>
        <v>Economische en agrarische zaken</v>
      </c>
      <c r="AT2819" s="16" t="str">
        <f t="shared" si="134"/>
        <v>Lasten</v>
      </c>
      <c r="AU2819" s="16" t="str">
        <f>IFERROR(VLOOKUP($R2819,Kostensoorten!$C:$J,7,FALSE),"n.v.t.")</f>
        <v>4.1.2</v>
      </c>
      <c r="AV2819" s="16" t="str">
        <f>IFERROR(VLOOKUP($R2819,Kostensoorten!$C:$J,8,FALSE),"n.v.t.")</f>
        <v>Overige vermogensoverdrachten</v>
      </c>
    </row>
    <row r="2820" spans="6:48">
      <c r="F2820" s="2" t="s">
        <v>10048</v>
      </c>
      <c r="G2820" s="2" t="s">
        <v>39</v>
      </c>
      <c r="H2820" s="2" t="s">
        <v>39</v>
      </c>
      <c r="I2820" s="18">
        <v>5420</v>
      </c>
      <c r="P2820" s="16" t="str">
        <f t="shared" si="132"/>
        <v>671511</v>
      </c>
      <c r="Q2820" s="16" t="str">
        <f>IFERROR(VLOOKUP($P2820,'Kredieten productgroepen functi'!$C:$M,2,FALSE),"n.v.t.")</f>
        <v>FPM A: Marktsectoren</v>
      </c>
      <c r="R2820" s="16" t="str">
        <f t="shared" si="133"/>
        <v>441201</v>
      </c>
      <c r="S2820" s="16" t="str">
        <f>IFERROR(VLOOKUP($R2820,Kostensoorten!$C:$J,2,FALSE),"n.v.t.")</f>
        <v>Investeringssubsidies aan derden</v>
      </c>
      <c r="T2820" s="16" t="s">
        <v>39</v>
      </c>
      <c r="U2820" s="16" t="s">
        <v>39</v>
      </c>
      <c r="V2820" s="16" t="s">
        <v>39</v>
      </c>
      <c r="W2820" s="16" t="s">
        <v>39</v>
      </c>
      <c r="X2820" s="16" t="s">
        <v>39</v>
      </c>
      <c r="Y2820" s="16" t="s">
        <v>39</v>
      </c>
      <c r="Z2820" s="16" t="s">
        <v>39</v>
      </c>
      <c r="AA2820" s="16" t="s">
        <v>39</v>
      </c>
      <c r="AB2820" s="16" t="s">
        <v>39</v>
      </c>
      <c r="AC2820" s="16" t="s">
        <v>39</v>
      </c>
      <c r="AD2820" s="16" t="s">
        <v>39</v>
      </c>
      <c r="AE2820" s="16" t="s">
        <v>39</v>
      </c>
      <c r="AF2820" s="16" t="s">
        <v>39</v>
      </c>
      <c r="AG2820" s="16" t="s">
        <v>39</v>
      </c>
      <c r="AH2820" s="16" t="s">
        <v>39</v>
      </c>
      <c r="AI2820" s="16" t="s">
        <v>39</v>
      </c>
      <c r="AJ2820" s="16" t="s">
        <v>39</v>
      </c>
      <c r="AL2820" s="16" t="s">
        <v>39</v>
      </c>
      <c r="AM2820" s="16" t="s">
        <v>39</v>
      </c>
      <c r="AN2820" s="16" t="str">
        <f>IFERROR(VLOOKUP($P2820,'Kredieten productgroepen functi'!$C:$M,6,FALSE),"n.v.t.")</f>
        <v>7109</v>
      </c>
      <c r="AO2820" s="16" t="str">
        <f>IFERROR(VLOOKUP($P2820,'Kredieten productgroepen functi'!$C:$M,7,FALSE),"n.v.t.")</f>
        <v>Marktsectoren</v>
      </c>
      <c r="AP2820" s="16" t="str">
        <f>IFERROR(VLOOKUP($P2820,'Kredieten productgroepen functi'!$C:$M,8,FALSE),"n.v.t.")</f>
        <v>71</v>
      </c>
      <c r="AQ2820" s="16" t="str">
        <f>IFERROR(VLOOKUP($P2820,'Kredieten productgroepen functi'!$C:$M,9,FALSE),"n.v.t.")</f>
        <v>Bevordering economische activiteiten</v>
      </c>
      <c r="AR2820" s="16" t="str">
        <f>IFERROR(VLOOKUP($P2820,'Kredieten productgroepen functi'!$C:$M,10,FALSE),"n.v.t.")</f>
        <v>7</v>
      </c>
      <c r="AS2820" s="16" t="str">
        <f>IFERROR(VLOOKUP($P2820,'Kredieten productgroepen functi'!$C:$M,11,FALSE),"n.v.t.")</f>
        <v>Economische en agrarische zaken</v>
      </c>
      <c r="AT2820" s="16" t="str">
        <f t="shared" si="134"/>
        <v>Lasten</v>
      </c>
      <c r="AU2820" s="16" t="str">
        <f>IFERROR(VLOOKUP($R2820,Kostensoorten!$C:$J,7,FALSE),"n.v.t.")</f>
        <v>4.1.2</v>
      </c>
      <c r="AV2820" s="16" t="str">
        <f>IFERROR(VLOOKUP($R2820,Kostensoorten!$C:$J,8,FALSE),"n.v.t.")</f>
        <v>Overige vermogensoverdrachten</v>
      </c>
    </row>
    <row r="2821" spans="6:48">
      <c r="F2821" s="2" t="s">
        <v>10049</v>
      </c>
      <c r="G2821" s="2" t="s">
        <v>39</v>
      </c>
      <c r="H2821" s="2" t="s">
        <v>39</v>
      </c>
      <c r="I2821" s="18">
        <v>9346</v>
      </c>
      <c r="P2821" s="16" t="str">
        <f t="shared" si="132"/>
        <v>671511</v>
      </c>
      <c r="Q2821" s="16" t="str">
        <f>IFERROR(VLOOKUP($P2821,'Kredieten productgroepen functi'!$C:$M,2,FALSE),"n.v.t.")</f>
        <v>FPM A: Marktsectoren</v>
      </c>
      <c r="R2821" s="16" t="str">
        <f t="shared" si="133"/>
        <v>441201</v>
      </c>
      <c r="S2821" s="16" t="str">
        <f>IFERROR(VLOOKUP($R2821,Kostensoorten!$C:$J,2,FALSE),"n.v.t.")</f>
        <v>Investeringssubsidies aan derden</v>
      </c>
      <c r="T2821" s="16" t="s">
        <v>39</v>
      </c>
      <c r="U2821" s="16" t="s">
        <v>39</v>
      </c>
      <c r="V2821" s="16" t="s">
        <v>39</v>
      </c>
      <c r="W2821" s="16" t="s">
        <v>39</v>
      </c>
      <c r="X2821" s="16" t="s">
        <v>39</v>
      </c>
      <c r="Y2821" s="16" t="s">
        <v>39</v>
      </c>
      <c r="Z2821" s="16" t="s">
        <v>39</v>
      </c>
      <c r="AA2821" s="16" t="s">
        <v>39</v>
      </c>
      <c r="AB2821" s="16" t="s">
        <v>39</v>
      </c>
      <c r="AC2821" s="16" t="s">
        <v>39</v>
      </c>
      <c r="AD2821" s="16" t="s">
        <v>39</v>
      </c>
      <c r="AE2821" s="16" t="s">
        <v>39</v>
      </c>
      <c r="AF2821" s="16" t="s">
        <v>39</v>
      </c>
      <c r="AG2821" s="16" t="s">
        <v>39</v>
      </c>
      <c r="AH2821" s="16" t="s">
        <v>39</v>
      </c>
      <c r="AI2821" s="16" t="s">
        <v>39</v>
      </c>
      <c r="AJ2821" s="16" t="s">
        <v>39</v>
      </c>
      <c r="AL2821" s="16" t="s">
        <v>39</v>
      </c>
      <c r="AM2821" s="16" t="s">
        <v>39</v>
      </c>
      <c r="AN2821" s="16" t="str">
        <f>IFERROR(VLOOKUP($P2821,'Kredieten productgroepen functi'!$C:$M,6,FALSE),"n.v.t.")</f>
        <v>7109</v>
      </c>
      <c r="AO2821" s="16" t="str">
        <f>IFERROR(VLOOKUP($P2821,'Kredieten productgroepen functi'!$C:$M,7,FALSE),"n.v.t.")</f>
        <v>Marktsectoren</v>
      </c>
      <c r="AP2821" s="16" t="str">
        <f>IFERROR(VLOOKUP($P2821,'Kredieten productgroepen functi'!$C:$M,8,FALSE),"n.v.t.")</f>
        <v>71</v>
      </c>
      <c r="AQ2821" s="16" t="str">
        <f>IFERROR(VLOOKUP($P2821,'Kredieten productgroepen functi'!$C:$M,9,FALSE),"n.v.t.")</f>
        <v>Bevordering economische activiteiten</v>
      </c>
      <c r="AR2821" s="16" t="str">
        <f>IFERROR(VLOOKUP($P2821,'Kredieten productgroepen functi'!$C:$M,10,FALSE),"n.v.t.")</f>
        <v>7</v>
      </c>
      <c r="AS2821" s="16" t="str">
        <f>IFERROR(VLOOKUP($P2821,'Kredieten productgroepen functi'!$C:$M,11,FALSE),"n.v.t.")</f>
        <v>Economische en agrarische zaken</v>
      </c>
      <c r="AT2821" s="16" t="str">
        <f t="shared" si="134"/>
        <v>Lasten</v>
      </c>
      <c r="AU2821" s="16" t="str">
        <f>IFERROR(VLOOKUP($R2821,Kostensoorten!$C:$J,7,FALSE),"n.v.t.")</f>
        <v>4.1.2</v>
      </c>
      <c r="AV2821" s="16" t="str">
        <f>IFERROR(VLOOKUP($R2821,Kostensoorten!$C:$J,8,FALSE),"n.v.t.")</f>
        <v>Overige vermogensoverdrachten</v>
      </c>
    </row>
    <row r="2822" spans="6:48">
      <c r="F2822" s="2" t="s">
        <v>10050</v>
      </c>
      <c r="G2822" s="2" t="s">
        <v>39</v>
      </c>
      <c r="H2822" s="2" t="s">
        <v>39</v>
      </c>
      <c r="I2822" s="18">
        <v>19650.009999999998</v>
      </c>
      <c r="P2822" s="16" t="str">
        <f t="shared" ref="P2822:P2885" si="135">IF(RIGHT(LEFT(F2822,6),1)=".",LEFT(F2822,5),LEFT(F2822,6))</f>
        <v>671511</v>
      </c>
      <c r="Q2822" s="16" t="str">
        <f>IFERROR(VLOOKUP($P2822,'Kredieten productgroepen functi'!$C:$M,2,FALSE),"n.v.t.")</f>
        <v>FPM A: Marktsectoren</v>
      </c>
      <c r="R2822" s="16" t="str">
        <f t="shared" ref="R2822:R2885" si="136">IF(RIGHT(LEFT(F2822,6),1)=".",RIGHT(LEFT(F2822,12),6),RIGHT(LEFT(F2822,13),6))</f>
        <v>441201</v>
      </c>
      <c r="S2822" s="16" t="str">
        <f>IFERROR(VLOOKUP($R2822,Kostensoorten!$C:$J,2,FALSE),"n.v.t.")</f>
        <v>Investeringssubsidies aan derden</v>
      </c>
      <c r="T2822" s="16" t="s">
        <v>39</v>
      </c>
      <c r="U2822" s="16" t="s">
        <v>39</v>
      </c>
      <c r="V2822" s="16" t="s">
        <v>39</v>
      </c>
      <c r="W2822" s="16" t="s">
        <v>39</v>
      </c>
      <c r="X2822" s="16" t="s">
        <v>39</v>
      </c>
      <c r="Y2822" s="16" t="s">
        <v>39</v>
      </c>
      <c r="Z2822" s="16" t="s">
        <v>39</v>
      </c>
      <c r="AA2822" s="16" t="s">
        <v>39</v>
      </c>
      <c r="AB2822" s="16" t="s">
        <v>39</v>
      </c>
      <c r="AC2822" s="16" t="s">
        <v>39</v>
      </c>
      <c r="AD2822" s="16" t="s">
        <v>39</v>
      </c>
      <c r="AE2822" s="16" t="s">
        <v>39</v>
      </c>
      <c r="AF2822" s="16" t="s">
        <v>39</v>
      </c>
      <c r="AG2822" s="16" t="s">
        <v>39</v>
      </c>
      <c r="AH2822" s="16" t="s">
        <v>39</v>
      </c>
      <c r="AI2822" s="16" t="s">
        <v>39</v>
      </c>
      <c r="AJ2822" s="16" t="s">
        <v>39</v>
      </c>
      <c r="AL2822" s="16" t="s">
        <v>39</v>
      </c>
      <c r="AM2822" s="16" t="s">
        <v>39</v>
      </c>
      <c r="AN2822" s="16" t="str">
        <f>IFERROR(VLOOKUP($P2822,'Kredieten productgroepen functi'!$C:$M,6,FALSE),"n.v.t.")</f>
        <v>7109</v>
      </c>
      <c r="AO2822" s="16" t="str">
        <f>IFERROR(VLOOKUP($P2822,'Kredieten productgroepen functi'!$C:$M,7,FALSE),"n.v.t.")</f>
        <v>Marktsectoren</v>
      </c>
      <c r="AP2822" s="16" t="str">
        <f>IFERROR(VLOOKUP($P2822,'Kredieten productgroepen functi'!$C:$M,8,FALSE),"n.v.t.")</f>
        <v>71</v>
      </c>
      <c r="AQ2822" s="16" t="str">
        <f>IFERROR(VLOOKUP($P2822,'Kredieten productgroepen functi'!$C:$M,9,FALSE),"n.v.t.")</f>
        <v>Bevordering economische activiteiten</v>
      </c>
      <c r="AR2822" s="16" t="str">
        <f>IFERROR(VLOOKUP($P2822,'Kredieten productgroepen functi'!$C:$M,10,FALSE),"n.v.t.")</f>
        <v>7</v>
      </c>
      <c r="AS2822" s="16" t="str">
        <f>IFERROR(VLOOKUP($P2822,'Kredieten productgroepen functi'!$C:$M,11,FALSE),"n.v.t.")</f>
        <v>Economische en agrarische zaken</v>
      </c>
      <c r="AT2822" s="16" t="str">
        <f t="shared" ref="AT2822:AT2885" si="137">IF(LEFT(R2822,1)="4","Lasten",IF(LEFT(R2822,1)="8","Baten","n.v.t."))</f>
        <v>Lasten</v>
      </c>
      <c r="AU2822" s="16" t="str">
        <f>IFERROR(VLOOKUP($R2822,Kostensoorten!$C:$J,7,FALSE),"n.v.t.")</f>
        <v>4.1.2</v>
      </c>
      <c r="AV2822" s="16" t="str">
        <f>IFERROR(VLOOKUP($R2822,Kostensoorten!$C:$J,8,FALSE),"n.v.t.")</f>
        <v>Overige vermogensoverdrachten</v>
      </c>
    </row>
    <row r="2823" spans="6:48">
      <c r="F2823" s="2" t="s">
        <v>10051</v>
      </c>
      <c r="G2823" s="2" t="s">
        <v>39</v>
      </c>
      <c r="H2823" s="2" t="s">
        <v>39</v>
      </c>
      <c r="I2823" s="18">
        <v>32000</v>
      </c>
      <c r="P2823" s="16" t="str">
        <f t="shared" si="135"/>
        <v>671511</v>
      </c>
      <c r="Q2823" s="16" t="str">
        <f>IFERROR(VLOOKUP($P2823,'Kredieten productgroepen functi'!$C:$M,2,FALSE),"n.v.t.")</f>
        <v>FPM A: Marktsectoren</v>
      </c>
      <c r="R2823" s="16" t="str">
        <f t="shared" si="136"/>
        <v>441201</v>
      </c>
      <c r="S2823" s="16" t="str">
        <f>IFERROR(VLOOKUP($R2823,Kostensoorten!$C:$J,2,FALSE),"n.v.t.")</f>
        <v>Investeringssubsidies aan derden</v>
      </c>
      <c r="T2823" s="16" t="s">
        <v>39</v>
      </c>
      <c r="U2823" s="16" t="s">
        <v>39</v>
      </c>
      <c r="V2823" s="16" t="s">
        <v>39</v>
      </c>
      <c r="W2823" s="16" t="s">
        <v>39</v>
      </c>
      <c r="X2823" s="16" t="s">
        <v>39</v>
      </c>
      <c r="Y2823" s="16" t="s">
        <v>39</v>
      </c>
      <c r="Z2823" s="16" t="s">
        <v>39</v>
      </c>
      <c r="AA2823" s="16" t="s">
        <v>39</v>
      </c>
      <c r="AB2823" s="16" t="s">
        <v>39</v>
      </c>
      <c r="AC2823" s="16" t="s">
        <v>39</v>
      </c>
      <c r="AD2823" s="16" t="s">
        <v>39</v>
      </c>
      <c r="AE2823" s="16" t="s">
        <v>39</v>
      </c>
      <c r="AF2823" s="16" t="s">
        <v>39</v>
      </c>
      <c r="AG2823" s="16" t="s">
        <v>39</v>
      </c>
      <c r="AH2823" s="16" t="s">
        <v>39</v>
      </c>
      <c r="AI2823" s="16" t="s">
        <v>39</v>
      </c>
      <c r="AJ2823" s="16" t="s">
        <v>39</v>
      </c>
      <c r="AL2823" s="16" t="s">
        <v>39</v>
      </c>
      <c r="AM2823" s="16" t="s">
        <v>39</v>
      </c>
      <c r="AN2823" s="16" t="str">
        <f>IFERROR(VLOOKUP($P2823,'Kredieten productgroepen functi'!$C:$M,6,FALSE),"n.v.t.")</f>
        <v>7109</v>
      </c>
      <c r="AO2823" s="16" t="str">
        <f>IFERROR(VLOOKUP($P2823,'Kredieten productgroepen functi'!$C:$M,7,FALSE),"n.v.t.")</f>
        <v>Marktsectoren</v>
      </c>
      <c r="AP2823" s="16" t="str">
        <f>IFERROR(VLOOKUP($P2823,'Kredieten productgroepen functi'!$C:$M,8,FALSE),"n.v.t.")</f>
        <v>71</v>
      </c>
      <c r="AQ2823" s="16" t="str">
        <f>IFERROR(VLOOKUP($P2823,'Kredieten productgroepen functi'!$C:$M,9,FALSE),"n.v.t.")</f>
        <v>Bevordering economische activiteiten</v>
      </c>
      <c r="AR2823" s="16" t="str">
        <f>IFERROR(VLOOKUP($P2823,'Kredieten productgroepen functi'!$C:$M,10,FALSE),"n.v.t.")</f>
        <v>7</v>
      </c>
      <c r="AS2823" s="16" t="str">
        <f>IFERROR(VLOOKUP($P2823,'Kredieten productgroepen functi'!$C:$M,11,FALSE),"n.v.t.")</f>
        <v>Economische en agrarische zaken</v>
      </c>
      <c r="AT2823" s="16" t="str">
        <f t="shared" si="137"/>
        <v>Lasten</v>
      </c>
      <c r="AU2823" s="16" t="str">
        <f>IFERROR(VLOOKUP($R2823,Kostensoorten!$C:$J,7,FALSE),"n.v.t.")</f>
        <v>4.1.2</v>
      </c>
      <c r="AV2823" s="16" t="str">
        <f>IFERROR(VLOOKUP($R2823,Kostensoorten!$C:$J,8,FALSE),"n.v.t.")</f>
        <v>Overige vermogensoverdrachten</v>
      </c>
    </row>
    <row r="2824" spans="6:48">
      <c r="F2824" s="2" t="s">
        <v>10052</v>
      </c>
      <c r="G2824" s="2" t="s">
        <v>39</v>
      </c>
      <c r="H2824" s="2" t="s">
        <v>39</v>
      </c>
      <c r="I2824" s="18">
        <v>18048</v>
      </c>
      <c r="P2824" s="16" t="str">
        <f t="shared" si="135"/>
        <v>671511</v>
      </c>
      <c r="Q2824" s="16" t="str">
        <f>IFERROR(VLOOKUP($P2824,'Kredieten productgroepen functi'!$C:$M,2,FALSE),"n.v.t.")</f>
        <v>FPM A: Marktsectoren</v>
      </c>
      <c r="R2824" s="16" t="str">
        <f t="shared" si="136"/>
        <v>441201</v>
      </c>
      <c r="S2824" s="16" t="str">
        <f>IFERROR(VLOOKUP($R2824,Kostensoorten!$C:$J,2,FALSE),"n.v.t.")</f>
        <v>Investeringssubsidies aan derden</v>
      </c>
      <c r="T2824" s="16" t="s">
        <v>39</v>
      </c>
      <c r="U2824" s="16" t="s">
        <v>39</v>
      </c>
      <c r="V2824" s="16" t="s">
        <v>39</v>
      </c>
      <c r="W2824" s="16" t="s">
        <v>39</v>
      </c>
      <c r="X2824" s="16" t="s">
        <v>39</v>
      </c>
      <c r="Y2824" s="16" t="s">
        <v>39</v>
      </c>
      <c r="Z2824" s="16" t="s">
        <v>39</v>
      </c>
      <c r="AA2824" s="16" t="s">
        <v>39</v>
      </c>
      <c r="AB2824" s="16" t="s">
        <v>39</v>
      </c>
      <c r="AC2824" s="16" t="s">
        <v>39</v>
      </c>
      <c r="AD2824" s="16" t="s">
        <v>39</v>
      </c>
      <c r="AE2824" s="16" t="s">
        <v>39</v>
      </c>
      <c r="AF2824" s="16" t="s">
        <v>39</v>
      </c>
      <c r="AG2824" s="16" t="s">
        <v>39</v>
      </c>
      <c r="AH2824" s="16" t="s">
        <v>39</v>
      </c>
      <c r="AI2824" s="16" t="s">
        <v>39</v>
      </c>
      <c r="AJ2824" s="16" t="s">
        <v>39</v>
      </c>
      <c r="AL2824" s="16" t="s">
        <v>39</v>
      </c>
      <c r="AM2824" s="16" t="s">
        <v>39</v>
      </c>
      <c r="AN2824" s="16" t="str">
        <f>IFERROR(VLOOKUP($P2824,'Kredieten productgroepen functi'!$C:$M,6,FALSE),"n.v.t.")</f>
        <v>7109</v>
      </c>
      <c r="AO2824" s="16" t="str">
        <f>IFERROR(VLOOKUP($P2824,'Kredieten productgroepen functi'!$C:$M,7,FALSE),"n.v.t.")</f>
        <v>Marktsectoren</v>
      </c>
      <c r="AP2824" s="16" t="str">
        <f>IFERROR(VLOOKUP($P2824,'Kredieten productgroepen functi'!$C:$M,8,FALSE),"n.v.t.")</f>
        <v>71</v>
      </c>
      <c r="AQ2824" s="16" t="str">
        <f>IFERROR(VLOOKUP($P2824,'Kredieten productgroepen functi'!$C:$M,9,FALSE),"n.v.t.")</f>
        <v>Bevordering economische activiteiten</v>
      </c>
      <c r="AR2824" s="16" t="str">
        <f>IFERROR(VLOOKUP($P2824,'Kredieten productgroepen functi'!$C:$M,10,FALSE),"n.v.t.")</f>
        <v>7</v>
      </c>
      <c r="AS2824" s="16" t="str">
        <f>IFERROR(VLOOKUP($P2824,'Kredieten productgroepen functi'!$C:$M,11,FALSE),"n.v.t.")</f>
        <v>Economische en agrarische zaken</v>
      </c>
      <c r="AT2824" s="16" t="str">
        <f t="shared" si="137"/>
        <v>Lasten</v>
      </c>
      <c r="AU2824" s="16" t="str">
        <f>IFERROR(VLOOKUP($R2824,Kostensoorten!$C:$J,7,FALSE),"n.v.t.")</f>
        <v>4.1.2</v>
      </c>
      <c r="AV2824" s="16" t="str">
        <f>IFERROR(VLOOKUP($R2824,Kostensoorten!$C:$J,8,FALSE),"n.v.t.")</f>
        <v>Overige vermogensoverdrachten</v>
      </c>
    </row>
    <row r="2825" spans="6:48">
      <c r="F2825" s="2" t="s">
        <v>10053</v>
      </c>
      <c r="G2825" s="2" t="s">
        <v>39</v>
      </c>
      <c r="H2825" s="2" t="s">
        <v>39</v>
      </c>
      <c r="I2825" s="18">
        <v>19463.66</v>
      </c>
      <c r="P2825" s="16" t="str">
        <f t="shared" si="135"/>
        <v>671511</v>
      </c>
      <c r="Q2825" s="16" t="str">
        <f>IFERROR(VLOOKUP($P2825,'Kredieten productgroepen functi'!$C:$M,2,FALSE),"n.v.t.")</f>
        <v>FPM A: Marktsectoren</v>
      </c>
      <c r="R2825" s="16" t="str">
        <f t="shared" si="136"/>
        <v>441201</v>
      </c>
      <c r="S2825" s="16" t="str">
        <f>IFERROR(VLOOKUP($R2825,Kostensoorten!$C:$J,2,FALSE),"n.v.t.")</f>
        <v>Investeringssubsidies aan derden</v>
      </c>
      <c r="T2825" s="16" t="s">
        <v>39</v>
      </c>
      <c r="U2825" s="16" t="s">
        <v>39</v>
      </c>
      <c r="V2825" s="16" t="s">
        <v>39</v>
      </c>
      <c r="W2825" s="16" t="s">
        <v>39</v>
      </c>
      <c r="X2825" s="16" t="s">
        <v>39</v>
      </c>
      <c r="Y2825" s="16" t="s">
        <v>39</v>
      </c>
      <c r="Z2825" s="16" t="s">
        <v>39</v>
      </c>
      <c r="AA2825" s="16" t="s">
        <v>39</v>
      </c>
      <c r="AB2825" s="16" t="s">
        <v>39</v>
      </c>
      <c r="AC2825" s="16" t="s">
        <v>39</v>
      </c>
      <c r="AD2825" s="16" t="s">
        <v>39</v>
      </c>
      <c r="AE2825" s="16" t="s">
        <v>39</v>
      </c>
      <c r="AF2825" s="16" t="s">
        <v>39</v>
      </c>
      <c r="AG2825" s="16" t="s">
        <v>39</v>
      </c>
      <c r="AH2825" s="16" t="s">
        <v>39</v>
      </c>
      <c r="AI2825" s="16" t="s">
        <v>39</v>
      </c>
      <c r="AJ2825" s="16" t="s">
        <v>39</v>
      </c>
      <c r="AL2825" s="16" t="s">
        <v>39</v>
      </c>
      <c r="AM2825" s="16" t="s">
        <v>39</v>
      </c>
      <c r="AN2825" s="16" t="str">
        <f>IFERROR(VLOOKUP($P2825,'Kredieten productgroepen functi'!$C:$M,6,FALSE),"n.v.t.")</f>
        <v>7109</v>
      </c>
      <c r="AO2825" s="16" t="str">
        <f>IFERROR(VLOOKUP($P2825,'Kredieten productgroepen functi'!$C:$M,7,FALSE),"n.v.t.")</f>
        <v>Marktsectoren</v>
      </c>
      <c r="AP2825" s="16" t="str">
        <f>IFERROR(VLOOKUP($P2825,'Kredieten productgroepen functi'!$C:$M,8,FALSE),"n.v.t.")</f>
        <v>71</v>
      </c>
      <c r="AQ2825" s="16" t="str">
        <f>IFERROR(VLOOKUP($P2825,'Kredieten productgroepen functi'!$C:$M,9,FALSE),"n.v.t.")</f>
        <v>Bevordering economische activiteiten</v>
      </c>
      <c r="AR2825" s="16" t="str">
        <f>IFERROR(VLOOKUP($P2825,'Kredieten productgroepen functi'!$C:$M,10,FALSE),"n.v.t.")</f>
        <v>7</v>
      </c>
      <c r="AS2825" s="16" t="str">
        <f>IFERROR(VLOOKUP($P2825,'Kredieten productgroepen functi'!$C:$M,11,FALSE),"n.v.t.")</f>
        <v>Economische en agrarische zaken</v>
      </c>
      <c r="AT2825" s="16" t="str">
        <f t="shared" si="137"/>
        <v>Lasten</v>
      </c>
      <c r="AU2825" s="16" t="str">
        <f>IFERROR(VLOOKUP($R2825,Kostensoorten!$C:$J,7,FALSE),"n.v.t.")</f>
        <v>4.1.2</v>
      </c>
      <c r="AV2825" s="16" t="str">
        <f>IFERROR(VLOOKUP($R2825,Kostensoorten!$C:$J,8,FALSE),"n.v.t.")</f>
        <v>Overige vermogensoverdrachten</v>
      </c>
    </row>
    <row r="2826" spans="6:48">
      <c r="F2826" s="2" t="s">
        <v>10054</v>
      </c>
      <c r="G2826" s="2" t="s">
        <v>39</v>
      </c>
      <c r="H2826" s="2" t="s">
        <v>39</v>
      </c>
      <c r="I2826" s="18">
        <v>8688.57</v>
      </c>
      <c r="P2826" s="16" t="str">
        <f t="shared" si="135"/>
        <v>671511</v>
      </c>
      <c r="Q2826" s="16" t="str">
        <f>IFERROR(VLOOKUP($P2826,'Kredieten productgroepen functi'!$C:$M,2,FALSE),"n.v.t.")</f>
        <v>FPM A: Marktsectoren</v>
      </c>
      <c r="R2826" s="16" t="str">
        <f t="shared" si="136"/>
        <v>441201</v>
      </c>
      <c r="S2826" s="16" t="str">
        <f>IFERROR(VLOOKUP($R2826,Kostensoorten!$C:$J,2,FALSE),"n.v.t.")</f>
        <v>Investeringssubsidies aan derden</v>
      </c>
      <c r="T2826" s="16" t="s">
        <v>39</v>
      </c>
      <c r="U2826" s="16" t="s">
        <v>39</v>
      </c>
      <c r="V2826" s="16" t="s">
        <v>39</v>
      </c>
      <c r="W2826" s="16" t="s">
        <v>39</v>
      </c>
      <c r="X2826" s="16" t="s">
        <v>39</v>
      </c>
      <c r="Y2826" s="16" t="s">
        <v>39</v>
      </c>
      <c r="Z2826" s="16" t="s">
        <v>39</v>
      </c>
      <c r="AA2826" s="16" t="s">
        <v>39</v>
      </c>
      <c r="AB2826" s="16" t="s">
        <v>39</v>
      </c>
      <c r="AC2826" s="16" t="s">
        <v>39</v>
      </c>
      <c r="AD2826" s="16" t="s">
        <v>39</v>
      </c>
      <c r="AE2826" s="16" t="s">
        <v>39</v>
      </c>
      <c r="AF2826" s="16" t="s">
        <v>39</v>
      </c>
      <c r="AG2826" s="16" t="s">
        <v>39</v>
      </c>
      <c r="AH2826" s="16" t="s">
        <v>39</v>
      </c>
      <c r="AI2826" s="16" t="s">
        <v>39</v>
      </c>
      <c r="AJ2826" s="16" t="s">
        <v>39</v>
      </c>
      <c r="AL2826" s="16" t="s">
        <v>39</v>
      </c>
      <c r="AM2826" s="16" t="s">
        <v>39</v>
      </c>
      <c r="AN2826" s="16" t="str">
        <f>IFERROR(VLOOKUP($P2826,'Kredieten productgroepen functi'!$C:$M,6,FALSE),"n.v.t.")</f>
        <v>7109</v>
      </c>
      <c r="AO2826" s="16" t="str">
        <f>IFERROR(VLOOKUP($P2826,'Kredieten productgroepen functi'!$C:$M,7,FALSE),"n.v.t.")</f>
        <v>Marktsectoren</v>
      </c>
      <c r="AP2826" s="16" t="str">
        <f>IFERROR(VLOOKUP($P2826,'Kredieten productgroepen functi'!$C:$M,8,FALSE),"n.v.t.")</f>
        <v>71</v>
      </c>
      <c r="AQ2826" s="16" t="str">
        <f>IFERROR(VLOOKUP($P2826,'Kredieten productgroepen functi'!$C:$M,9,FALSE),"n.v.t.")</f>
        <v>Bevordering economische activiteiten</v>
      </c>
      <c r="AR2826" s="16" t="str">
        <f>IFERROR(VLOOKUP($P2826,'Kredieten productgroepen functi'!$C:$M,10,FALSE),"n.v.t.")</f>
        <v>7</v>
      </c>
      <c r="AS2826" s="16" t="str">
        <f>IFERROR(VLOOKUP($P2826,'Kredieten productgroepen functi'!$C:$M,11,FALSE),"n.v.t.")</f>
        <v>Economische en agrarische zaken</v>
      </c>
      <c r="AT2826" s="16" t="str">
        <f t="shared" si="137"/>
        <v>Lasten</v>
      </c>
      <c r="AU2826" s="16" t="str">
        <f>IFERROR(VLOOKUP($R2826,Kostensoorten!$C:$J,7,FALSE),"n.v.t.")</f>
        <v>4.1.2</v>
      </c>
      <c r="AV2826" s="16" t="str">
        <f>IFERROR(VLOOKUP($R2826,Kostensoorten!$C:$J,8,FALSE),"n.v.t.")</f>
        <v>Overige vermogensoverdrachten</v>
      </c>
    </row>
    <row r="2827" spans="6:48">
      <c r="F2827" s="2" t="s">
        <v>10055</v>
      </c>
      <c r="G2827" s="2" t="s">
        <v>39</v>
      </c>
      <c r="H2827" s="2" t="s">
        <v>39</v>
      </c>
      <c r="I2827" s="18">
        <v>6645.6</v>
      </c>
      <c r="P2827" s="16" t="str">
        <f t="shared" si="135"/>
        <v>671511</v>
      </c>
      <c r="Q2827" s="16" t="str">
        <f>IFERROR(VLOOKUP($P2827,'Kredieten productgroepen functi'!$C:$M,2,FALSE),"n.v.t.")</f>
        <v>FPM A: Marktsectoren</v>
      </c>
      <c r="R2827" s="16" t="str">
        <f t="shared" si="136"/>
        <v>441201</v>
      </c>
      <c r="S2827" s="16" t="str">
        <f>IFERROR(VLOOKUP($R2827,Kostensoorten!$C:$J,2,FALSE),"n.v.t.")</f>
        <v>Investeringssubsidies aan derden</v>
      </c>
      <c r="T2827" s="16" t="s">
        <v>39</v>
      </c>
      <c r="U2827" s="16" t="s">
        <v>39</v>
      </c>
      <c r="V2827" s="16" t="s">
        <v>39</v>
      </c>
      <c r="W2827" s="16" t="s">
        <v>39</v>
      </c>
      <c r="X2827" s="16" t="s">
        <v>39</v>
      </c>
      <c r="Y2827" s="16" t="s">
        <v>39</v>
      </c>
      <c r="Z2827" s="16" t="s">
        <v>39</v>
      </c>
      <c r="AA2827" s="16" t="s">
        <v>39</v>
      </c>
      <c r="AB2827" s="16" t="s">
        <v>39</v>
      </c>
      <c r="AC2827" s="16" t="s">
        <v>39</v>
      </c>
      <c r="AD2827" s="16" t="s">
        <v>39</v>
      </c>
      <c r="AE2827" s="16" t="s">
        <v>39</v>
      </c>
      <c r="AF2827" s="16" t="s">
        <v>39</v>
      </c>
      <c r="AG2827" s="16" t="s">
        <v>39</v>
      </c>
      <c r="AH2827" s="16" t="s">
        <v>39</v>
      </c>
      <c r="AI2827" s="16" t="s">
        <v>39</v>
      </c>
      <c r="AJ2827" s="16" t="s">
        <v>39</v>
      </c>
      <c r="AL2827" s="16" t="s">
        <v>39</v>
      </c>
      <c r="AM2827" s="16" t="s">
        <v>39</v>
      </c>
      <c r="AN2827" s="16" t="str">
        <f>IFERROR(VLOOKUP($P2827,'Kredieten productgroepen functi'!$C:$M,6,FALSE),"n.v.t.")</f>
        <v>7109</v>
      </c>
      <c r="AO2827" s="16" t="str">
        <f>IFERROR(VLOOKUP($P2827,'Kredieten productgroepen functi'!$C:$M,7,FALSE),"n.v.t.")</f>
        <v>Marktsectoren</v>
      </c>
      <c r="AP2827" s="16" t="str">
        <f>IFERROR(VLOOKUP($P2827,'Kredieten productgroepen functi'!$C:$M,8,FALSE),"n.v.t.")</f>
        <v>71</v>
      </c>
      <c r="AQ2827" s="16" t="str">
        <f>IFERROR(VLOOKUP($P2827,'Kredieten productgroepen functi'!$C:$M,9,FALSE),"n.v.t.")</f>
        <v>Bevordering economische activiteiten</v>
      </c>
      <c r="AR2827" s="16" t="str">
        <f>IFERROR(VLOOKUP($P2827,'Kredieten productgroepen functi'!$C:$M,10,FALSE),"n.v.t.")</f>
        <v>7</v>
      </c>
      <c r="AS2827" s="16" t="str">
        <f>IFERROR(VLOOKUP($P2827,'Kredieten productgroepen functi'!$C:$M,11,FALSE),"n.v.t.")</f>
        <v>Economische en agrarische zaken</v>
      </c>
      <c r="AT2827" s="16" t="str">
        <f t="shared" si="137"/>
        <v>Lasten</v>
      </c>
      <c r="AU2827" s="16" t="str">
        <f>IFERROR(VLOOKUP($R2827,Kostensoorten!$C:$J,7,FALSE),"n.v.t.")</f>
        <v>4.1.2</v>
      </c>
      <c r="AV2827" s="16" t="str">
        <f>IFERROR(VLOOKUP($R2827,Kostensoorten!$C:$J,8,FALSE),"n.v.t.")</f>
        <v>Overige vermogensoverdrachten</v>
      </c>
    </row>
    <row r="2828" spans="6:48">
      <c r="F2828" s="2" t="s">
        <v>7711</v>
      </c>
      <c r="G2828" s="2" t="s">
        <v>39</v>
      </c>
      <c r="H2828" s="2" t="s">
        <v>39</v>
      </c>
      <c r="I2828" s="18">
        <v>49041.64</v>
      </c>
      <c r="P2828" s="16" t="str">
        <f t="shared" si="135"/>
        <v>671511</v>
      </c>
      <c r="Q2828" s="16" t="str">
        <f>IFERROR(VLOOKUP($P2828,'Kredieten productgroepen functi'!$C:$M,2,FALSE),"n.v.t.")</f>
        <v>FPM A: Marktsectoren</v>
      </c>
      <c r="R2828" s="16" t="str">
        <f t="shared" si="136"/>
        <v>460501</v>
      </c>
      <c r="S2828" s="16" t="str">
        <f>IFERROR(VLOOKUP($R2828,Kostensoorten!$C:$J,2,FALSE),"n.v.t.")</f>
        <v>overige administratieve boekingen</v>
      </c>
      <c r="T2828" s="16" t="s">
        <v>39</v>
      </c>
      <c r="U2828" s="16" t="s">
        <v>39</v>
      </c>
      <c r="V2828" s="16" t="s">
        <v>39</v>
      </c>
      <c r="W2828" s="16" t="s">
        <v>39</v>
      </c>
      <c r="X2828" s="16" t="s">
        <v>39</v>
      </c>
      <c r="Y2828" s="16" t="s">
        <v>39</v>
      </c>
      <c r="Z2828" s="16" t="s">
        <v>39</v>
      </c>
      <c r="AA2828" s="16" t="s">
        <v>39</v>
      </c>
      <c r="AB2828" s="16" t="s">
        <v>39</v>
      </c>
      <c r="AC2828" s="16" t="s">
        <v>39</v>
      </c>
      <c r="AD2828" s="16" t="s">
        <v>39</v>
      </c>
      <c r="AE2828" s="16" t="s">
        <v>39</v>
      </c>
      <c r="AF2828" s="16" t="s">
        <v>39</v>
      </c>
      <c r="AG2828" s="16" t="s">
        <v>39</v>
      </c>
      <c r="AH2828" s="16" t="s">
        <v>39</v>
      </c>
      <c r="AI2828" s="16" t="s">
        <v>39</v>
      </c>
      <c r="AJ2828" s="16" t="s">
        <v>39</v>
      </c>
      <c r="AL2828" s="16" t="s">
        <v>39</v>
      </c>
      <c r="AM2828" s="16" t="s">
        <v>39</v>
      </c>
      <c r="AN2828" s="16" t="str">
        <f>IFERROR(VLOOKUP($P2828,'Kredieten productgroepen functi'!$C:$M,6,FALSE),"n.v.t.")</f>
        <v>7109</v>
      </c>
      <c r="AO2828" s="16" t="str">
        <f>IFERROR(VLOOKUP($P2828,'Kredieten productgroepen functi'!$C:$M,7,FALSE),"n.v.t.")</f>
        <v>Marktsectoren</v>
      </c>
      <c r="AP2828" s="16" t="str">
        <f>IFERROR(VLOOKUP($P2828,'Kredieten productgroepen functi'!$C:$M,8,FALSE),"n.v.t.")</f>
        <v>71</v>
      </c>
      <c r="AQ2828" s="16" t="str">
        <f>IFERROR(VLOOKUP($P2828,'Kredieten productgroepen functi'!$C:$M,9,FALSE),"n.v.t.")</f>
        <v>Bevordering economische activiteiten</v>
      </c>
      <c r="AR2828" s="16" t="str">
        <f>IFERROR(VLOOKUP($P2828,'Kredieten productgroepen functi'!$C:$M,10,FALSE),"n.v.t.")</f>
        <v>7</v>
      </c>
      <c r="AS2828" s="16" t="str">
        <f>IFERROR(VLOOKUP($P2828,'Kredieten productgroepen functi'!$C:$M,11,FALSE),"n.v.t.")</f>
        <v>Economische en agrarische zaken</v>
      </c>
      <c r="AT2828" s="16" t="str">
        <f t="shared" si="137"/>
        <v>Lasten</v>
      </c>
      <c r="AU2828" s="16" t="str">
        <f>IFERROR(VLOOKUP($R2828,Kostensoorten!$C:$J,7,FALSE),"n.v.t.")</f>
        <v>6.9</v>
      </c>
      <c r="AV2828" s="16" t="str">
        <f>IFERROR(VLOOKUP($R2828,Kostensoorten!$C:$J,8,FALSE),"n.v.t.")</f>
        <v>Overige administratieve boekinge</v>
      </c>
    </row>
    <row r="2829" spans="6:48">
      <c r="F2829" s="2" t="s">
        <v>7337</v>
      </c>
      <c r="G2829" s="2" t="s">
        <v>39</v>
      </c>
      <c r="H2829" s="2" t="s">
        <v>39</v>
      </c>
      <c r="I2829" s="18">
        <v>-4973.58</v>
      </c>
      <c r="P2829" s="16" t="str">
        <f t="shared" si="135"/>
        <v>671512</v>
      </c>
      <c r="Q2829" s="16" t="str">
        <f>IFERROR(VLOOKUP($P2829,'Kredieten productgroepen functi'!$C:$M,2,FALSE),"n.v.t.")</f>
        <v>FPM B: Marktsectoren</v>
      </c>
      <c r="R2829" s="16" t="str">
        <f t="shared" si="136"/>
        <v>423132</v>
      </c>
      <c r="S2829" s="16" t="str">
        <f>IFERROR(VLOOKUP($R2829,Kostensoorten!$C:$J,2,FALSE),"n.v.t.")</f>
        <v>Adviesdiensten door derden</v>
      </c>
      <c r="T2829" s="16" t="s">
        <v>39</v>
      </c>
      <c r="U2829" s="16" t="s">
        <v>39</v>
      </c>
      <c r="V2829" s="16" t="s">
        <v>39</v>
      </c>
      <c r="W2829" s="16" t="s">
        <v>39</v>
      </c>
      <c r="X2829" s="16" t="s">
        <v>39</v>
      </c>
      <c r="Y2829" s="16" t="s">
        <v>39</v>
      </c>
      <c r="Z2829" s="16" t="s">
        <v>39</v>
      </c>
      <c r="AA2829" s="16" t="s">
        <v>39</v>
      </c>
      <c r="AB2829" s="16" t="s">
        <v>39</v>
      </c>
      <c r="AC2829" s="16" t="s">
        <v>39</v>
      </c>
      <c r="AD2829" s="16" t="s">
        <v>39</v>
      </c>
      <c r="AE2829" s="16" t="s">
        <v>39</v>
      </c>
      <c r="AF2829" s="16" t="s">
        <v>39</v>
      </c>
      <c r="AG2829" s="16" t="s">
        <v>39</v>
      </c>
      <c r="AH2829" s="16" t="s">
        <v>39</v>
      </c>
      <c r="AI2829" s="16" t="s">
        <v>39</v>
      </c>
      <c r="AJ2829" s="16" t="s">
        <v>39</v>
      </c>
      <c r="AL2829" s="16" t="s">
        <v>39</v>
      </c>
      <c r="AM2829" s="16" t="s">
        <v>39</v>
      </c>
      <c r="AN2829" s="16" t="str">
        <f>IFERROR(VLOOKUP($P2829,'Kredieten productgroepen functi'!$C:$M,6,FALSE),"n.v.t.")</f>
        <v>7109</v>
      </c>
      <c r="AO2829" s="16" t="str">
        <f>IFERROR(VLOOKUP($P2829,'Kredieten productgroepen functi'!$C:$M,7,FALSE),"n.v.t.")</f>
        <v>Marktsectoren</v>
      </c>
      <c r="AP2829" s="16" t="str">
        <f>IFERROR(VLOOKUP($P2829,'Kredieten productgroepen functi'!$C:$M,8,FALSE),"n.v.t.")</f>
        <v>71</v>
      </c>
      <c r="AQ2829" s="16" t="str">
        <f>IFERROR(VLOOKUP($P2829,'Kredieten productgroepen functi'!$C:$M,9,FALSE),"n.v.t.")</f>
        <v>Bevordering economische activiteiten</v>
      </c>
      <c r="AR2829" s="16" t="str">
        <f>IFERROR(VLOOKUP($P2829,'Kredieten productgroepen functi'!$C:$M,10,FALSE),"n.v.t.")</f>
        <v>7</v>
      </c>
      <c r="AS2829" s="16" t="str">
        <f>IFERROR(VLOOKUP($P2829,'Kredieten productgroepen functi'!$C:$M,11,FALSE),"n.v.t.")</f>
        <v>Economische en agrarische zaken</v>
      </c>
      <c r="AT2829" s="16" t="str">
        <f t="shared" si="137"/>
        <v>Lasten</v>
      </c>
      <c r="AU2829" s="16" t="str">
        <f>IFERROR(VLOOKUP($R2829,Kostensoorten!$C:$J,7,FALSE),"n.v.t.")</f>
        <v>2.3.1</v>
      </c>
      <c r="AV2829" s="16" t="str">
        <f>IFERROR(VLOOKUP($R2829,Kostensoorten!$C:$J,8,FALSE),"n.v.t.")</f>
        <v>Aankopen niet duurzame goedere</v>
      </c>
    </row>
    <row r="2830" spans="6:48">
      <c r="F2830" s="2" t="s">
        <v>10056</v>
      </c>
      <c r="G2830" s="2" t="s">
        <v>39</v>
      </c>
      <c r="H2830" s="2" t="s">
        <v>39</v>
      </c>
      <c r="I2830" s="18">
        <v>-26593</v>
      </c>
      <c r="P2830" s="16" t="str">
        <f t="shared" si="135"/>
        <v>671512</v>
      </c>
      <c r="Q2830" s="16" t="str">
        <f>IFERROR(VLOOKUP($P2830,'Kredieten productgroepen functi'!$C:$M,2,FALSE),"n.v.t.")</f>
        <v>FPM B: Marktsectoren</v>
      </c>
      <c r="R2830" s="16" t="str">
        <f t="shared" si="136"/>
        <v>423132</v>
      </c>
      <c r="S2830" s="16" t="str">
        <f>IFERROR(VLOOKUP($R2830,Kostensoorten!$C:$J,2,FALSE),"n.v.t.")</f>
        <v>Adviesdiensten door derden</v>
      </c>
      <c r="T2830" s="16" t="s">
        <v>39</v>
      </c>
      <c r="U2830" s="16" t="s">
        <v>39</v>
      </c>
      <c r="V2830" s="16" t="s">
        <v>39</v>
      </c>
      <c r="W2830" s="16" t="s">
        <v>39</v>
      </c>
      <c r="X2830" s="16" t="s">
        <v>39</v>
      </c>
      <c r="Y2830" s="16" t="s">
        <v>39</v>
      </c>
      <c r="Z2830" s="16" t="s">
        <v>39</v>
      </c>
      <c r="AA2830" s="16" t="s">
        <v>39</v>
      </c>
      <c r="AB2830" s="16" t="s">
        <v>39</v>
      </c>
      <c r="AC2830" s="16" t="s">
        <v>39</v>
      </c>
      <c r="AD2830" s="16" t="s">
        <v>39</v>
      </c>
      <c r="AE2830" s="16" t="s">
        <v>39</v>
      </c>
      <c r="AF2830" s="16" t="s">
        <v>39</v>
      </c>
      <c r="AG2830" s="16" t="s">
        <v>39</v>
      </c>
      <c r="AH2830" s="16" t="s">
        <v>39</v>
      </c>
      <c r="AI2830" s="16" t="s">
        <v>39</v>
      </c>
      <c r="AJ2830" s="16" t="s">
        <v>39</v>
      </c>
      <c r="AL2830" s="16" t="s">
        <v>39</v>
      </c>
      <c r="AM2830" s="16" t="s">
        <v>39</v>
      </c>
      <c r="AN2830" s="16" t="str">
        <f>IFERROR(VLOOKUP($P2830,'Kredieten productgroepen functi'!$C:$M,6,FALSE),"n.v.t.")</f>
        <v>7109</v>
      </c>
      <c r="AO2830" s="16" t="str">
        <f>IFERROR(VLOOKUP($P2830,'Kredieten productgroepen functi'!$C:$M,7,FALSE),"n.v.t.")</f>
        <v>Marktsectoren</v>
      </c>
      <c r="AP2830" s="16" t="str">
        <f>IFERROR(VLOOKUP($P2830,'Kredieten productgroepen functi'!$C:$M,8,FALSE),"n.v.t.")</f>
        <v>71</v>
      </c>
      <c r="AQ2830" s="16" t="str">
        <f>IFERROR(VLOOKUP($P2830,'Kredieten productgroepen functi'!$C:$M,9,FALSE),"n.v.t.")</f>
        <v>Bevordering economische activiteiten</v>
      </c>
      <c r="AR2830" s="16" t="str">
        <f>IFERROR(VLOOKUP($P2830,'Kredieten productgroepen functi'!$C:$M,10,FALSE),"n.v.t.")</f>
        <v>7</v>
      </c>
      <c r="AS2830" s="16" t="str">
        <f>IFERROR(VLOOKUP($P2830,'Kredieten productgroepen functi'!$C:$M,11,FALSE),"n.v.t.")</f>
        <v>Economische en agrarische zaken</v>
      </c>
      <c r="AT2830" s="16" t="str">
        <f t="shared" si="137"/>
        <v>Lasten</v>
      </c>
      <c r="AU2830" s="16" t="str">
        <f>IFERROR(VLOOKUP($R2830,Kostensoorten!$C:$J,7,FALSE),"n.v.t.")</f>
        <v>2.3.1</v>
      </c>
      <c r="AV2830" s="16" t="str">
        <f>IFERROR(VLOOKUP($R2830,Kostensoorten!$C:$J,8,FALSE),"n.v.t.")</f>
        <v>Aankopen niet duurzame goedere</v>
      </c>
    </row>
    <row r="2831" spans="6:48">
      <c r="F2831" s="2" t="s">
        <v>8351</v>
      </c>
      <c r="G2831" s="2" t="s">
        <v>39</v>
      </c>
      <c r="H2831" s="2" t="s">
        <v>39</v>
      </c>
      <c r="I2831" s="18">
        <v>0</v>
      </c>
      <c r="P2831" s="16" t="str">
        <f t="shared" si="135"/>
        <v>671512</v>
      </c>
      <c r="Q2831" s="16" t="str">
        <f>IFERROR(VLOOKUP($P2831,'Kredieten productgroepen functi'!$C:$M,2,FALSE),"n.v.t.")</f>
        <v>FPM B: Marktsectoren</v>
      </c>
      <c r="R2831" s="16" t="str">
        <f t="shared" si="136"/>
        <v>423139</v>
      </c>
      <c r="S2831" s="16" t="str">
        <f>IFERROR(VLOOKUP($R2831,Kostensoorten!$C:$J,2,FALSE),"n.v.t.")</f>
        <v>Overige diensten van derden</v>
      </c>
      <c r="T2831" s="16" t="s">
        <v>39</v>
      </c>
      <c r="U2831" s="16" t="s">
        <v>39</v>
      </c>
      <c r="V2831" s="16" t="s">
        <v>39</v>
      </c>
      <c r="W2831" s="16" t="s">
        <v>39</v>
      </c>
      <c r="X2831" s="16" t="s">
        <v>39</v>
      </c>
      <c r="Y2831" s="16" t="s">
        <v>39</v>
      </c>
      <c r="Z2831" s="16" t="s">
        <v>39</v>
      </c>
      <c r="AA2831" s="16" t="s">
        <v>39</v>
      </c>
      <c r="AB2831" s="16" t="s">
        <v>39</v>
      </c>
      <c r="AC2831" s="16" t="s">
        <v>39</v>
      </c>
      <c r="AD2831" s="16" t="s">
        <v>39</v>
      </c>
      <c r="AE2831" s="16" t="s">
        <v>39</v>
      </c>
      <c r="AF2831" s="16" t="s">
        <v>39</v>
      </c>
      <c r="AG2831" s="16" t="s">
        <v>39</v>
      </c>
      <c r="AH2831" s="16" t="s">
        <v>39</v>
      </c>
      <c r="AI2831" s="16" t="s">
        <v>39</v>
      </c>
      <c r="AJ2831" s="16" t="s">
        <v>39</v>
      </c>
      <c r="AL2831" s="16" t="s">
        <v>39</v>
      </c>
      <c r="AM2831" s="16" t="s">
        <v>39</v>
      </c>
      <c r="AN2831" s="16" t="str">
        <f>IFERROR(VLOOKUP($P2831,'Kredieten productgroepen functi'!$C:$M,6,FALSE),"n.v.t.")</f>
        <v>7109</v>
      </c>
      <c r="AO2831" s="16" t="str">
        <f>IFERROR(VLOOKUP($P2831,'Kredieten productgroepen functi'!$C:$M,7,FALSE),"n.v.t.")</f>
        <v>Marktsectoren</v>
      </c>
      <c r="AP2831" s="16" t="str">
        <f>IFERROR(VLOOKUP($P2831,'Kredieten productgroepen functi'!$C:$M,8,FALSE),"n.v.t.")</f>
        <v>71</v>
      </c>
      <c r="AQ2831" s="16" t="str">
        <f>IFERROR(VLOOKUP($P2831,'Kredieten productgroepen functi'!$C:$M,9,FALSE),"n.v.t.")</f>
        <v>Bevordering economische activiteiten</v>
      </c>
      <c r="AR2831" s="16" t="str">
        <f>IFERROR(VLOOKUP($P2831,'Kredieten productgroepen functi'!$C:$M,10,FALSE),"n.v.t.")</f>
        <v>7</v>
      </c>
      <c r="AS2831" s="16" t="str">
        <f>IFERROR(VLOOKUP($P2831,'Kredieten productgroepen functi'!$C:$M,11,FALSE),"n.v.t.")</f>
        <v>Economische en agrarische zaken</v>
      </c>
      <c r="AT2831" s="16" t="str">
        <f t="shared" si="137"/>
        <v>Lasten</v>
      </c>
      <c r="AU2831" s="16" t="str">
        <f>IFERROR(VLOOKUP($R2831,Kostensoorten!$C:$J,7,FALSE),"n.v.t.")</f>
        <v>2.3.1</v>
      </c>
      <c r="AV2831" s="16" t="str">
        <f>IFERROR(VLOOKUP($R2831,Kostensoorten!$C:$J,8,FALSE),"n.v.t.")</f>
        <v>Aankopen niet duurzame goedere</v>
      </c>
    </row>
    <row r="2832" spans="6:48">
      <c r="F2832" s="2" t="s">
        <v>7712</v>
      </c>
      <c r="G2832" s="2" t="s">
        <v>39</v>
      </c>
      <c r="H2832" s="2" t="s">
        <v>39</v>
      </c>
      <c r="I2832" s="18">
        <v>34700.93</v>
      </c>
      <c r="P2832" s="16" t="str">
        <f t="shared" si="135"/>
        <v>671512</v>
      </c>
      <c r="Q2832" s="16" t="str">
        <f>IFERROR(VLOOKUP($P2832,'Kredieten productgroepen functi'!$C:$M,2,FALSE),"n.v.t.")</f>
        <v>FPM B: Marktsectoren</v>
      </c>
      <c r="R2832" s="16" t="str">
        <f t="shared" si="136"/>
        <v>423139</v>
      </c>
      <c r="S2832" s="16" t="str">
        <f>IFERROR(VLOOKUP($R2832,Kostensoorten!$C:$J,2,FALSE),"n.v.t.")</f>
        <v>Overige diensten van derden</v>
      </c>
      <c r="T2832" s="16" t="s">
        <v>39</v>
      </c>
      <c r="U2832" s="16" t="s">
        <v>39</v>
      </c>
      <c r="V2832" s="16" t="s">
        <v>39</v>
      </c>
      <c r="W2832" s="16" t="s">
        <v>39</v>
      </c>
      <c r="X2832" s="16" t="s">
        <v>39</v>
      </c>
      <c r="Y2832" s="16" t="s">
        <v>39</v>
      </c>
      <c r="Z2832" s="16" t="s">
        <v>39</v>
      </c>
      <c r="AA2832" s="16" t="s">
        <v>39</v>
      </c>
      <c r="AB2832" s="16" t="s">
        <v>39</v>
      </c>
      <c r="AC2832" s="16" t="s">
        <v>39</v>
      </c>
      <c r="AD2832" s="16" t="s">
        <v>39</v>
      </c>
      <c r="AE2832" s="16" t="s">
        <v>39</v>
      </c>
      <c r="AF2832" s="16" t="s">
        <v>39</v>
      </c>
      <c r="AG2832" s="16" t="s">
        <v>39</v>
      </c>
      <c r="AH2832" s="16" t="s">
        <v>39</v>
      </c>
      <c r="AI2832" s="16" t="s">
        <v>39</v>
      </c>
      <c r="AJ2832" s="16" t="s">
        <v>39</v>
      </c>
      <c r="AL2832" s="16" t="s">
        <v>39</v>
      </c>
      <c r="AM2832" s="16" t="s">
        <v>39</v>
      </c>
      <c r="AN2832" s="16" t="str">
        <f>IFERROR(VLOOKUP($P2832,'Kredieten productgroepen functi'!$C:$M,6,FALSE),"n.v.t.")</f>
        <v>7109</v>
      </c>
      <c r="AO2832" s="16" t="str">
        <f>IFERROR(VLOOKUP($P2832,'Kredieten productgroepen functi'!$C:$M,7,FALSE),"n.v.t.")</f>
        <v>Marktsectoren</v>
      </c>
      <c r="AP2832" s="16" t="str">
        <f>IFERROR(VLOOKUP($P2832,'Kredieten productgroepen functi'!$C:$M,8,FALSE),"n.v.t.")</f>
        <v>71</v>
      </c>
      <c r="AQ2832" s="16" t="str">
        <f>IFERROR(VLOOKUP($P2832,'Kredieten productgroepen functi'!$C:$M,9,FALSE),"n.v.t.")</f>
        <v>Bevordering economische activiteiten</v>
      </c>
      <c r="AR2832" s="16" t="str">
        <f>IFERROR(VLOOKUP($P2832,'Kredieten productgroepen functi'!$C:$M,10,FALSE),"n.v.t.")</f>
        <v>7</v>
      </c>
      <c r="AS2832" s="16" t="str">
        <f>IFERROR(VLOOKUP($P2832,'Kredieten productgroepen functi'!$C:$M,11,FALSE),"n.v.t.")</f>
        <v>Economische en agrarische zaken</v>
      </c>
      <c r="AT2832" s="16" t="str">
        <f t="shared" si="137"/>
        <v>Lasten</v>
      </c>
      <c r="AU2832" s="16" t="str">
        <f>IFERROR(VLOOKUP($R2832,Kostensoorten!$C:$J,7,FALSE),"n.v.t.")</f>
        <v>2.3.1</v>
      </c>
      <c r="AV2832" s="16" t="str">
        <f>IFERROR(VLOOKUP($R2832,Kostensoorten!$C:$J,8,FALSE),"n.v.t.")</f>
        <v>Aankopen niet duurzame goedere</v>
      </c>
    </row>
    <row r="2833" spans="6:48">
      <c r="F2833" s="2" t="s">
        <v>10057</v>
      </c>
      <c r="G2833" s="2" t="s">
        <v>39</v>
      </c>
      <c r="H2833" s="2" t="s">
        <v>39</v>
      </c>
      <c r="I2833" s="18">
        <v>203067</v>
      </c>
      <c r="P2833" s="16" t="str">
        <f t="shared" si="135"/>
        <v>671512</v>
      </c>
      <c r="Q2833" s="16" t="str">
        <f>IFERROR(VLOOKUP($P2833,'Kredieten productgroepen functi'!$C:$M,2,FALSE),"n.v.t.")</f>
        <v>FPM B: Marktsectoren</v>
      </c>
      <c r="R2833" s="16" t="str">
        <f t="shared" si="136"/>
        <v>423139</v>
      </c>
      <c r="S2833" s="16" t="str">
        <f>IFERROR(VLOOKUP($R2833,Kostensoorten!$C:$J,2,FALSE),"n.v.t.")</f>
        <v>Overige diensten van derden</v>
      </c>
      <c r="T2833" s="16" t="s">
        <v>39</v>
      </c>
      <c r="U2833" s="16" t="s">
        <v>39</v>
      </c>
      <c r="V2833" s="16" t="s">
        <v>39</v>
      </c>
      <c r="W2833" s="16" t="s">
        <v>39</v>
      </c>
      <c r="X2833" s="16" t="s">
        <v>39</v>
      </c>
      <c r="Y2833" s="16" t="s">
        <v>39</v>
      </c>
      <c r="Z2833" s="16" t="s">
        <v>39</v>
      </c>
      <c r="AA2833" s="16" t="s">
        <v>39</v>
      </c>
      <c r="AB2833" s="16" t="s">
        <v>39</v>
      </c>
      <c r="AC2833" s="16" t="s">
        <v>39</v>
      </c>
      <c r="AD2833" s="16" t="s">
        <v>39</v>
      </c>
      <c r="AE2833" s="16" t="s">
        <v>39</v>
      </c>
      <c r="AF2833" s="16" t="s">
        <v>39</v>
      </c>
      <c r="AG2833" s="16" t="s">
        <v>39</v>
      </c>
      <c r="AH2833" s="16" t="s">
        <v>39</v>
      </c>
      <c r="AI2833" s="16" t="s">
        <v>39</v>
      </c>
      <c r="AJ2833" s="16" t="s">
        <v>39</v>
      </c>
      <c r="AL2833" s="16" t="s">
        <v>39</v>
      </c>
      <c r="AM2833" s="16" t="s">
        <v>39</v>
      </c>
      <c r="AN2833" s="16" t="str">
        <f>IFERROR(VLOOKUP($P2833,'Kredieten productgroepen functi'!$C:$M,6,FALSE),"n.v.t.")</f>
        <v>7109</v>
      </c>
      <c r="AO2833" s="16" t="str">
        <f>IFERROR(VLOOKUP($P2833,'Kredieten productgroepen functi'!$C:$M,7,FALSE),"n.v.t.")</f>
        <v>Marktsectoren</v>
      </c>
      <c r="AP2833" s="16" t="str">
        <f>IFERROR(VLOOKUP($P2833,'Kredieten productgroepen functi'!$C:$M,8,FALSE),"n.v.t.")</f>
        <v>71</v>
      </c>
      <c r="AQ2833" s="16" t="str">
        <f>IFERROR(VLOOKUP($P2833,'Kredieten productgroepen functi'!$C:$M,9,FALSE),"n.v.t.")</f>
        <v>Bevordering economische activiteiten</v>
      </c>
      <c r="AR2833" s="16" t="str">
        <f>IFERROR(VLOOKUP($P2833,'Kredieten productgroepen functi'!$C:$M,10,FALSE),"n.v.t.")</f>
        <v>7</v>
      </c>
      <c r="AS2833" s="16" t="str">
        <f>IFERROR(VLOOKUP($P2833,'Kredieten productgroepen functi'!$C:$M,11,FALSE),"n.v.t.")</f>
        <v>Economische en agrarische zaken</v>
      </c>
      <c r="AT2833" s="16" t="str">
        <f t="shared" si="137"/>
        <v>Lasten</v>
      </c>
      <c r="AU2833" s="16" t="str">
        <f>IFERROR(VLOOKUP($R2833,Kostensoorten!$C:$J,7,FALSE),"n.v.t.")</f>
        <v>2.3.1</v>
      </c>
      <c r="AV2833" s="16" t="str">
        <f>IFERROR(VLOOKUP($R2833,Kostensoorten!$C:$J,8,FALSE),"n.v.t.")</f>
        <v>Aankopen niet duurzame goedere</v>
      </c>
    </row>
    <row r="2834" spans="6:48">
      <c r="F2834" s="2" t="s">
        <v>8352</v>
      </c>
      <c r="G2834" s="2" t="s">
        <v>39</v>
      </c>
      <c r="H2834" s="2" t="s">
        <v>39</v>
      </c>
      <c r="I2834" s="18">
        <v>0</v>
      </c>
      <c r="P2834" s="16" t="str">
        <f t="shared" si="135"/>
        <v>671512</v>
      </c>
      <c r="Q2834" s="16" t="str">
        <f>IFERROR(VLOOKUP($P2834,'Kredieten productgroepen functi'!$C:$M,2,FALSE),"n.v.t.")</f>
        <v>FPM B: Marktsectoren</v>
      </c>
      <c r="R2834" s="16" t="str">
        <f t="shared" si="136"/>
        <v>440201</v>
      </c>
      <c r="S2834" s="16" t="str">
        <f>IFERROR(VLOOKUP($R2834,Kostensoorten!$C:$J,2,FALSE),"n.v.t.")</f>
        <v>Exploitatiebijdragen aan overheden</v>
      </c>
      <c r="T2834" s="16" t="s">
        <v>39</v>
      </c>
      <c r="U2834" s="16" t="s">
        <v>39</v>
      </c>
      <c r="V2834" s="16" t="s">
        <v>39</v>
      </c>
      <c r="W2834" s="16" t="s">
        <v>39</v>
      </c>
      <c r="X2834" s="16" t="s">
        <v>39</v>
      </c>
      <c r="Y2834" s="16" t="s">
        <v>39</v>
      </c>
      <c r="Z2834" s="16" t="s">
        <v>39</v>
      </c>
      <c r="AA2834" s="16" t="s">
        <v>39</v>
      </c>
      <c r="AB2834" s="16" t="s">
        <v>39</v>
      </c>
      <c r="AC2834" s="16" t="s">
        <v>39</v>
      </c>
      <c r="AD2834" s="16" t="s">
        <v>39</v>
      </c>
      <c r="AE2834" s="16" t="s">
        <v>39</v>
      </c>
      <c r="AF2834" s="16" t="s">
        <v>39</v>
      </c>
      <c r="AG2834" s="16" t="s">
        <v>39</v>
      </c>
      <c r="AH2834" s="16" t="s">
        <v>39</v>
      </c>
      <c r="AI2834" s="16" t="s">
        <v>39</v>
      </c>
      <c r="AJ2834" s="16" t="s">
        <v>39</v>
      </c>
      <c r="AL2834" s="16" t="s">
        <v>39</v>
      </c>
      <c r="AM2834" s="16" t="s">
        <v>39</v>
      </c>
      <c r="AN2834" s="16" t="str">
        <f>IFERROR(VLOOKUP($P2834,'Kredieten productgroepen functi'!$C:$M,6,FALSE),"n.v.t.")</f>
        <v>7109</v>
      </c>
      <c r="AO2834" s="16" t="str">
        <f>IFERROR(VLOOKUP($P2834,'Kredieten productgroepen functi'!$C:$M,7,FALSE),"n.v.t.")</f>
        <v>Marktsectoren</v>
      </c>
      <c r="AP2834" s="16" t="str">
        <f>IFERROR(VLOOKUP($P2834,'Kredieten productgroepen functi'!$C:$M,8,FALSE),"n.v.t.")</f>
        <v>71</v>
      </c>
      <c r="AQ2834" s="16" t="str">
        <f>IFERROR(VLOOKUP($P2834,'Kredieten productgroepen functi'!$C:$M,9,FALSE),"n.v.t.")</f>
        <v>Bevordering economische activiteiten</v>
      </c>
      <c r="AR2834" s="16" t="str">
        <f>IFERROR(VLOOKUP($P2834,'Kredieten productgroepen functi'!$C:$M,10,FALSE),"n.v.t.")</f>
        <v>7</v>
      </c>
      <c r="AS2834" s="16" t="str">
        <f>IFERROR(VLOOKUP($P2834,'Kredieten productgroepen functi'!$C:$M,11,FALSE),"n.v.t.")</f>
        <v>Economische en agrarische zaken</v>
      </c>
      <c r="AT2834" s="16" t="str">
        <f t="shared" si="137"/>
        <v>Lasten</v>
      </c>
      <c r="AU2834" s="16" t="str">
        <f>IFERROR(VLOOKUP($R2834,Kostensoorten!$C:$J,7,FALSE),"n.v.t.")</f>
        <v>4.0.2</v>
      </c>
      <c r="AV2834" s="16" t="str">
        <f>IFERROR(VLOOKUP($R2834,Kostensoorten!$C:$J,8,FALSE),"n.v.t.")</f>
        <v>Inkomensoverdrachten aan overh</v>
      </c>
    </row>
    <row r="2835" spans="6:48">
      <c r="F2835" s="2" t="s">
        <v>8353</v>
      </c>
      <c r="G2835" s="2" t="s">
        <v>39</v>
      </c>
      <c r="H2835" s="2" t="s">
        <v>39</v>
      </c>
      <c r="I2835" s="18">
        <v>21429</v>
      </c>
      <c r="P2835" s="16" t="str">
        <f t="shared" si="135"/>
        <v>671512</v>
      </c>
      <c r="Q2835" s="16" t="str">
        <f>IFERROR(VLOOKUP($P2835,'Kredieten productgroepen functi'!$C:$M,2,FALSE),"n.v.t.")</f>
        <v>FPM B: Marktsectoren</v>
      </c>
      <c r="R2835" s="16" t="str">
        <f t="shared" si="136"/>
        <v>440201</v>
      </c>
      <c r="S2835" s="16" t="str">
        <f>IFERROR(VLOOKUP($R2835,Kostensoorten!$C:$J,2,FALSE),"n.v.t.")</f>
        <v>Exploitatiebijdragen aan overheden</v>
      </c>
      <c r="T2835" s="16" t="s">
        <v>39</v>
      </c>
      <c r="U2835" s="16" t="s">
        <v>39</v>
      </c>
      <c r="V2835" s="16" t="s">
        <v>39</v>
      </c>
      <c r="W2835" s="16" t="s">
        <v>39</v>
      </c>
      <c r="X2835" s="16" t="s">
        <v>39</v>
      </c>
      <c r="Y2835" s="16" t="s">
        <v>39</v>
      </c>
      <c r="Z2835" s="16" t="s">
        <v>39</v>
      </c>
      <c r="AA2835" s="16" t="s">
        <v>39</v>
      </c>
      <c r="AB2835" s="16" t="s">
        <v>39</v>
      </c>
      <c r="AC2835" s="16" t="s">
        <v>39</v>
      </c>
      <c r="AD2835" s="16" t="s">
        <v>39</v>
      </c>
      <c r="AE2835" s="16" t="s">
        <v>39</v>
      </c>
      <c r="AF2835" s="16" t="s">
        <v>39</v>
      </c>
      <c r="AG2835" s="16" t="s">
        <v>39</v>
      </c>
      <c r="AH2835" s="16" t="s">
        <v>39</v>
      </c>
      <c r="AI2835" s="16" t="s">
        <v>39</v>
      </c>
      <c r="AJ2835" s="16" t="s">
        <v>39</v>
      </c>
      <c r="AL2835" s="16" t="s">
        <v>39</v>
      </c>
      <c r="AM2835" s="16" t="s">
        <v>39</v>
      </c>
      <c r="AN2835" s="16" t="str">
        <f>IFERROR(VLOOKUP($P2835,'Kredieten productgroepen functi'!$C:$M,6,FALSE),"n.v.t.")</f>
        <v>7109</v>
      </c>
      <c r="AO2835" s="16" t="str">
        <f>IFERROR(VLOOKUP($P2835,'Kredieten productgroepen functi'!$C:$M,7,FALSE),"n.v.t.")</f>
        <v>Marktsectoren</v>
      </c>
      <c r="AP2835" s="16" t="str">
        <f>IFERROR(VLOOKUP($P2835,'Kredieten productgroepen functi'!$C:$M,8,FALSE),"n.v.t.")</f>
        <v>71</v>
      </c>
      <c r="AQ2835" s="16" t="str">
        <f>IFERROR(VLOOKUP($P2835,'Kredieten productgroepen functi'!$C:$M,9,FALSE),"n.v.t.")</f>
        <v>Bevordering economische activiteiten</v>
      </c>
      <c r="AR2835" s="16" t="str">
        <f>IFERROR(VLOOKUP($P2835,'Kredieten productgroepen functi'!$C:$M,10,FALSE),"n.v.t.")</f>
        <v>7</v>
      </c>
      <c r="AS2835" s="16" t="str">
        <f>IFERROR(VLOOKUP($P2835,'Kredieten productgroepen functi'!$C:$M,11,FALSE),"n.v.t.")</f>
        <v>Economische en agrarische zaken</v>
      </c>
      <c r="AT2835" s="16" t="str">
        <f t="shared" si="137"/>
        <v>Lasten</v>
      </c>
      <c r="AU2835" s="16" t="str">
        <f>IFERROR(VLOOKUP($R2835,Kostensoorten!$C:$J,7,FALSE),"n.v.t.")</f>
        <v>4.0.2</v>
      </c>
      <c r="AV2835" s="16" t="str">
        <f>IFERROR(VLOOKUP($R2835,Kostensoorten!$C:$J,8,FALSE),"n.v.t.")</f>
        <v>Inkomensoverdrachten aan overh</v>
      </c>
    </row>
    <row r="2836" spans="6:48">
      <c r="F2836" s="2" t="s">
        <v>10058</v>
      </c>
      <c r="G2836" s="2" t="s">
        <v>39</v>
      </c>
      <c r="H2836" s="2" t="s">
        <v>39</v>
      </c>
      <c r="I2836" s="18">
        <v>148156.41</v>
      </c>
      <c r="P2836" s="16" t="str">
        <f t="shared" si="135"/>
        <v>671512</v>
      </c>
      <c r="Q2836" s="16" t="str">
        <f>IFERROR(VLOOKUP($P2836,'Kredieten productgroepen functi'!$C:$M,2,FALSE),"n.v.t.")</f>
        <v>FPM B: Marktsectoren</v>
      </c>
      <c r="R2836" s="16" t="str">
        <f t="shared" si="136"/>
        <v>440301</v>
      </c>
      <c r="S2836" s="16" t="str">
        <f>IFERROR(VLOOKUP($R2836,Kostensoorten!$C:$J,2,FALSE),"n.v.t.")</f>
        <v>(Exploitatie)subsidies</v>
      </c>
      <c r="T2836" s="16" t="s">
        <v>39</v>
      </c>
      <c r="U2836" s="16" t="s">
        <v>39</v>
      </c>
      <c r="V2836" s="16" t="s">
        <v>39</v>
      </c>
      <c r="W2836" s="16" t="s">
        <v>39</v>
      </c>
      <c r="X2836" s="16" t="s">
        <v>39</v>
      </c>
      <c r="Y2836" s="16" t="s">
        <v>39</v>
      </c>
      <c r="Z2836" s="16" t="s">
        <v>39</v>
      </c>
      <c r="AA2836" s="16" t="s">
        <v>39</v>
      </c>
      <c r="AB2836" s="16" t="s">
        <v>39</v>
      </c>
      <c r="AC2836" s="16" t="s">
        <v>39</v>
      </c>
      <c r="AD2836" s="16" t="s">
        <v>39</v>
      </c>
      <c r="AE2836" s="16" t="s">
        <v>39</v>
      </c>
      <c r="AF2836" s="16" t="s">
        <v>39</v>
      </c>
      <c r="AG2836" s="16" t="s">
        <v>39</v>
      </c>
      <c r="AH2836" s="16" t="s">
        <v>39</v>
      </c>
      <c r="AI2836" s="16" t="s">
        <v>39</v>
      </c>
      <c r="AJ2836" s="16" t="s">
        <v>39</v>
      </c>
      <c r="AL2836" s="16" t="s">
        <v>39</v>
      </c>
      <c r="AM2836" s="16" t="s">
        <v>39</v>
      </c>
      <c r="AN2836" s="16" t="str">
        <f>IFERROR(VLOOKUP($P2836,'Kredieten productgroepen functi'!$C:$M,6,FALSE),"n.v.t.")</f>
        <v>7109</v>
      </c>
      <c r="AO2836" s="16" t="str">
        <f>IFERROR(VLOOKUP($P2836,'Kredieten productgroepen functi'!$C:$M,7,FALSE),"n.v.t.")</f>
        <v>Marktsectoren</v>
      </c>
      <c r="AP2836" s="16" t="str">
        <f>IFERROR(VLOOKUP($P2836,'Kredieten productgroepen functi'!$C:$M,8,FALSE),"n.v.t.")</f>
        <v>71</v>
      </c>
      <c r="AQ2836" s="16" t="str">
        <f>IFERROR(VLOOKUP($P2836,'Kredieten productgroepen functi'!$C:$M,9,FALSE),"n.v.t.")</f>
        <v>Bevordering economische activiteiten</v>
      </c>
      <c r="AR2836" s="16" t="str">
        <f>IFERROR(VLOOKUP($P2836,'Kredieten productgroepen functi'!$C:$M,10,FALSE),"n.v.t.")</f>
        <v>7</v>
      </c>
      <c r="AS2836" s="16" t="str">
        <f>IFERROR(VLOOKUP($P2836,'Kredieten productgroepen functi'!$C:$M,11,FALSE),"n.v.t.")</f>
        <v>Economische en agrarische zaken</v>
      </c>
      <c r="AT2836" s="16" t="str">
        <f t="shared" si="137"/>
        <v>Lasten</v>
      </c>
      <c r="AU2836" s="16" t="str">
        <f>IFERROR(VLOOKUP($R2836,Kostensoorten!$C:$J,7,FALSE),"n.v.t.")</f>
        <v>4.0.3</v>
      </c>
      <c r="AV2836" s="16" t="str">
        <f>IFERROR(VLOOKUP($R2836,Kostensoorten!$C:$J,8,FALSE),"n.v.t.")</f>
        <v>Overige inkomensoverdrachten</v>
      </c>
    </row>
    <row r="2837" spans="6:48">
      <c r="F2837" s="2" t="s">
        <v>8354</v>
      </c>
      <c r="G2837" s="2" t="s">
        <v>39</v>
      </c>
      <c r="H2837" s="2" t="s">
        <v>39</v>
      </c>
      <c r="I2837" s="18">
        <v>65000</v>
      </c>
      <c r="P2837" s="16" t="str">
        <f t="shared" si="135"/>
        <v>671512</v>
      </c>
      <c r="Q2837" s="16" t="str">
        <f>IFERROR(VLOOKUP($P2837,'Kredieten productgroepen functi'!$C:$M,2,FALSE),"n.v.t.")</f>
        <v>FPM B: Marktsectoren</v>
      </c>
      <c r="R2837" s="16" t="str">
        <f t="shared" si="136"/>
        <v>440301</v>
      </c>
      <c r="S2837" s="16" t="str">
        <f>IFERROR(VLOOKUP($R2837,Kostensoorten!$C:$J,2,FALSE),"n.v.t.")</f>
        <v>(Exploitatie)subsidies</v>
      </c>
      <c r="T2837" s="16" t="s">
        <v>39</v>
      </c>
      <c r="U2837" s="16" t="s">
        <v>39</v>
      </c>
      <c r="V2837" s="16" t="s">
        <v>39</v>
      </c>
      <c r="W2837" s="16" t="s">
        <v>39</v>
      </c>
      <c r="X2837" s="16" t="s">
        <v>39</v>
      </c>
      <c r="Y2837" s="16" t="s">
        <v>39</v>
      </c>
      <c r="Z2837" s="16" t="s">
        <v>39</v>
      </c>
      <c r="AA2837" s="16" t="s">
        <v>39</v>
      </c>
      <c r="AB2837" s="16" t="s">
        <v>39</v>
      </c>
      <c r="AC2837" s="16" t="s">
        <v>39</v>
      </c>
      <c r="AD2837" s="16" t="s">
        <v>39</v>
      </c>
      <c r="AE2837" s="16" t="s">
        <v>39</v>
      </c>
      <c r="AF2837" s="16" t="s">
        <v>39</v>
      </c>
      <c r="AG2837" s="16" t="s">
        <v>39</v>
      </c>
      <c r="AH2837" s="16" t="s">
        <v>39</v>
      </c>
      <c r="AI2837" s="16" t="s">
        <v>39</v>
      </c>
      <c r="AJ2837" s="16" t="s">
        <v>39</v>
      </c>
      <c r="AL2837" s="16" t="s">
        <v>39</v>
      </c>
      <c r="AM2837" s="16" t="s">
        <v>39</v>
      </c>
      <c r="AN2837" s="16" t="str">
        <f>IFERROR(VLOOKUP($P2837,'Kredieten productgroepen functi'!$C:$M,6,FALSE),"n.v.t.")</f>
        <v>7109</v>
      </c>
      <c r="AO2837" s="16" t="str">
        <f>IFERROR(VLOOKUP($P2837,'Kredieten productgroepen functi'!$C:$M,7,FALSE),"n.v.t.")</f>
        <v>Marktsectoren</v>
      </c>
      <c r="AP2837" s="16" t="str">
        <f>IFERROR(VLOOKUP($P2837,'Kredieten productgroepen functi'!$C:$M,8,FALSE),"n.v.t.")</f>
        <v>71</v>
      </c>
      <c r="AQ2837" s="16" t="str">
        <f>IFERROR(VLOOKUP($P2837,'Kredieten productgroepen functi'!$C:$M,9,FALSE),"n.v.t.")</f>
        <v>Bevordering economische activiteiten</v>
      </c>
      <c r="AR2837" s="16" t="str">
        <f>IFERROR(VLOOKUP($P2837,'Kredieten productgroepen functi'!$C:$M,10,FALSE),"n.v.t.")</f>
        <v>7</v>
      </c>
      <c r="AS2837" s="16" t="str">
        <f>IFERROR(VLOOKUP($P2837,'Kredieten productgroepen functi'!$C:$M,11,FALSE),"n.v.t.")</f>
        <v>Economische en agrarische zaken</v>
      </c>
      <c r="AT2837" s="16" t="str">
        <f t="shared" si="137"/>
        <v>Lasten</v>
      </c>
      <c r="AU2837" s="16" t="str">
        <f>IFERROR(VLOOKUP($R2837,Kostensoorten!$C:$J,7,FALSE),"n.v.t.")</f>
        <v>4.0.3</v>
      </c>
      <c r="AV2837" s="16" t="str">
        <f>IFERROR(VLOOKUP($R2837,Kostensoorten!$C:$J,8,FALSE),"n.v.t.")</f>
        <v>Overige inkomensoverdrachten</v>
      </c>
    </row>
    <row r="2838" spans="6:48">
      <c r="F2838" s="2" t="s">
        <v>7338</v>
      </c>
      <c r="G2838" s="2" t="s">
        <v>39</v>
      </c>
      <c r="H2838" s="2" t="s">
        <v>39</v>
      </c>
      <c r="I2838" s="18">
        <v>43177</v>
      </c>
      <c r="P2838" s="16" t="str">
        <f t="shared" si="135"/>
        <v>671512</v>
      </c>
      <c r="Q2838" s="16" t="str">
        <f>IFERROR(VLOOKUP($P2838,'Kredieten productgroepen functi'!$C:$M,2,FALSE),"n.v.t.")</f>
        <v>FPM B: Marktsectoren</v>
      </c>
      <c r="R2838" s="16" t="str">
        <f t="shared" si="136"/>
        <v>440301</v>
      </c>
      <c r="S2838" s="16" t="str">
        <f>IFERROR(VLOOKUP($R2838,Kostensoorten!$C:$J,2,FALSE),"n.v.t.")</f>
        <v>(Exploitatie)subsidies</v>
      </c>
      <c r="T2838" s="16" t="s">
        <v>39</v>
      </c>
      <c r="U2838" s="16" t="s">
        <v>39</v>
      </c>
      <c r="V2838" s="16" t="s">
        <v>39</v>
      </c>
      <c r="W2838" s="16" t="s">
        <v>39</v>
      </c>
      <c r="X2838" s="16" t="s">
        <v>39</v>
      </c>
      <c r="Y2838" s="16" t="s">
        <v>39</v>
      </c>
      <c r="Z2838" s="16" t="s">
        <v>39</v>
      </c>
      <c r="AA2838" s="16" t="s">
        <v>39</v>
      </c>
      <c r="AB2838" s="16" t="s">
        <v>39</v>
      </c>
      <c r="AC2838" s="16" t="s">
        <v>39</v>
      </c>
      <c r="AD2838" s="16" t="s">
        <v>39</v>
      </c>
      <c r="AE2838" s="16" t="s">
        <v>39</v>
      </c>
      <c r="AF2838" s="16" t="s">
        <v>39</v>
      </c>
      <c r="AG2838" s="16" t="s">
        <v>39</v>
      </c>
      <c r="AH2838" s="16" t="s">
        <v>39</v>
      </c>
      <c r="AI2838" s="16" t="s">
        <v>39</v>
      </c>
      <c r="AJ2838" s="16" t="s">
        <v>39</v>
      </c>
      <c r="AL2838" s="16" t="s">
        <v>39</v>
      </c>
      <c r="AM2838" s="16" t="s">
        <v>39</v>
      </c>
      <c r="AN2838" s="16" t="str">
        <f>IFERROR(VLOOKUP($P2838,'Kredieten productgroepen functi'!$C:$M,6,FALSE),"n.v.t.")</f>
        <v>7109</v>
      </c>
      <c r="AO2838" s="16" t="str">
        <f>IFERROR(VLOOKUP($P2838,'Kredieten productgroepen functi'!$C:$M,7,FALSE),"n.v.t.")</f>
        <v>Marktsectoren</v>
      </c>
      <c r="AP2838" s="16" t="str">
        <f>IFERROR(VLOOKUP($P2838,'Kredieten productgroepen functi'!$C:$M,8,FALSE),"n.v.t.")</f>
        <v>71</v>
      </c>
      <c r="AQ2838" s="16" t="str">
        <f>IFERROR(VLOOKUP($P2838,'Kredieten productgroepen functi'!$C:$M,9,FALSE),"n.v.t.")</f>
        <v>Bevordering economische activiteiten</v>
      </c>
      <c r="AR2838" s="16" t="str">
        <f>IFERROR(VLOOKUP($P2838,'Kredieten productgroepen functi'!$C:$M,10,FALSE),"n.v.t.")</f>
        <v>7</v>
      </c>
      <c r="AS2838" s="16" t="str">
        <f>IFERROR(VLOOKUP($P2838,'Kredieten productgroepen functi'!$C:$M,11,FALSE),"n.v.t.")</f>
        <v>Economische en agrarische zaken</v>
      </c>
      <c r="AT2838" s="16" t="str">
        <f t="shared" si="137"/>
        <v>Lasten</v>
      </c>
      <c r="AU2838" s="16" t="str">
        <f>IFERROR(VLOOKUP($R2838,Kostensoorten!$C:$J,7,FALSE),"n.v.t.")</f>
        <v>4.0.3</v>
      </c>
      <c r="AV2838" s="16" t="str">
        <f>IFERROR(VLOOKUP($R2838,Kostensoorten!$C:$J,8,FALSE),"n.v.t.")</f>
        <v>Overige inkomensoverdrachten</v>
      </c>
    </row>
    <row r="2839" spans="6:48">
      <c r="F2839" s="2" t="s">
        <v>8355</v>
      </c>
      <c r="G2839" s="2" t="s">
        <v>39</v>
      </c>
      <c r="H2839" s="2" t="s">
        <v>39</v>
      </c>
      <c r="I2839" s="18">
        <v>9539</v>
      </c>
      <c r="P2839" s="16" t="str">
        <f t="shared" si="135"/>
        <v>671512</v>
      </c>
      <c r="Q2839" s="16" t="str">
        <f>IFERROR(VLOOKUP($P2839,'Kredieten productgroepen functi'!$C:$M,2,FALSE),"n.v.t.")</f>
        <v>FPM B: Marktsectoren</v>
      </c>
      <c r="R2839" s="16" t="str">
        <f t="shared" si="136"/>
        <v>440301</v>
      </c>
      <c r="S2839" s="16" t="str">
        <f>IFERROR(VLOOKUP($R2839,Kostensoorten!$C:$J,2,FALSE),"n.v.t.")</f>
        <v>(Exploitatie)subsidies</v>
      </c>
      <c r="T2839" s="16" t="s">
        <v>39</v>
      </c>
      <c r="U2839" s="16" t="s">
        <v>39</v>
      </c>
      <c r="V2839" s="16" t="s">
        <v>39</v>
      </c>
      <c r="W2839" s="16" t="s">
        <v>39</v>
      </c>
      <c r="X2839" s="16" t="s">
        <v>39</v>
      </c>
      <c r="Y2839" s="16" t="s">
        <v>39</v>
      </c>
      <c r="Z2839" s="16" t="s">
        <v>39</v>
      </c>
      <c r="AA2839" s="16" t="s">
        <v>39</v>
      </c>
      <c r="AB2839" s="16" t="s">
        <v>39</v>
      </c>
      <c r="AC2839" s="16" t="s">
        <v>39</v>
      </c>
      <c r="AD2839" s="16" t="s">
        <v>39</v>
      </c>
      <c r="AE2839" s="16" t="s">
        <v>39</v>
      </c>
      <c r="AF2839" s="16" t="s">
        <v>39</v>
      </c>
      <c r="AG2839" s="16" t="s">
        <v>39</v>
      </c>
      <c r="AH2839" s="16" t="s">
        <v>39</v>
      </c>
      <c r="AI2839" s="16" t="s">
        <v>39</v>
      </c>
      <c r="AJ2839" s="16" t="s">
        <v>39</v>
      </c>
      <c r="AL2839" s="16" t="s">
        <v>39</v>
      </c>
      <c r="AM2839" s="16" t="s">
        <v>39</v>
      </c>
      <c r="AN2839" s="16" t="str">
        <f>IFERROR(VLOOKUP($P2839,'Kredieten productgroepen functi'!$C:$M,6,FALSE),"n.v.t.")</f>
        <v>7109</v>
      </c>
      <c r="AO2839" s="16" t="str">
        <f>IFERROR(VLOOKUP($P2839,'Kredieten productgroepen functi'!$C:$M,7,FALSE),"n.v.t.")</f>
        <v>Marktsectoren</v>
      </c>
      <c r="AP2839" s="16" t="str">
        <f>IFERROR(VLOOKUP($P2839,'Kredieten productgroepen functi'!$C:$M,8,FALSE),"n.v.t.")</f>
        <v>71</v>
      </c>
      <c r="AQ2839" s="16" t="str">
        <f>IFERROR(VLOOKUP($P2839,'Kredieten productgroepen functi'!$C:$M,9,FALSE),"n.v.t.")</f>
        <v>Bevordering economische activiteiten</v>
      </c>
      <c r="AR2839" s="16" t="str">
        <f>IFERROR(VLOOKUP($P2839,'Kredieten productgroepen functi'!$C:$M,10,FALSE),"n.v.t.")</f>
        <v>7</v>
      </c>
      <c r="AS2839" s="16" t="str">
        <f>IFERROR(VLOOKUP($P2839,'Kredieten productgroepen functi'!$C:$M,11,FALSE),"n.v.t.")</f>
        <v>Economische en agrarische zaken</v>
      </c>
      <c r="AT2839" s="16" t="str">
        <f t="shared" si="137"/>
        <v>Lasten</v>
      </c>
      <c r="AU2839" s="16" t="str">
        <f>IFERROR(VLOOKUP($R2839,Kostensoorten!$C:$J,7,FALSE),"n.v.t.")</f>
        <v>4.0.3</v>
      </c>
      <c r="AV2839" s="16" t="str">
        <f>IFERROR(VLOOKUP($R2839,Kostensoorten!$C:$J,8,FALSE),"n.v.t.")</f>
        <v>Overige inkomensoverdrachten</v>
      </c>
    </row>
    <row r="2840" spans="6:48">
      <c r="F2840" s="2" t="s">
        <v>7339</v>
      </c>
      <c r="G2840" s="2" t="s">
        <v>39</v>
      </c>
      <c r="H2840" s="2" t="s">
        <v>39</v>
      </c>
      <c r="I2840" s="18">
        <v>7408</v>
      </c>
      <c r="P2840" s="16" t="str">
        <f t="shared" si="135"/>
        <v>671512</v>
      </c>
      <c r="Q2840" s="16" t="str">
        <f>IFERROR(VLOOKUP($P2840,'Kredieten productgroepen functi'!$C:$M,2,FALSE),"n.v.t.")</f>
        <v>FPM B: Marktsectoren</v>
      </c>
      <c r="R2840" s="16" t="str">
        <f t="shared" si="136"/>
        <v>440301</v>
      </c>
      <c r="S2840" s="16" t="str">
        <f>IFERROR(VLOOKUP($R2840,Kostensoorten!$C:$J,2,FALSE),"n.v.t.")</f>
        <v>(Exploitatie)subsidies</v>
      </c>
      <c r="T2840" s="16" t="s">
        <v>39</v>
      </c>
      <c r="U2840" s="16" t="s">
        <v>39</v>
      </c>
      <c r="V2840" s="16" t="s">
        <v>39</v>
      </c>
      <c r="W2840" s="16" t="s">
        <v>39</v>
      </c>
      <c r="X2840" s="16" t="s">
        <v>39</v>
      </c>
      <c r="Y2840" s="16" t="s">
        <v>39</v>
      </c>
      <c r="Z2840" s="16" t="s">
        <v>39</v>
      </c>
      <c r="AA2840" s="16" t="s">
        <v>39</v>
      </c>
      <c r="AB2840" s="16" t="s">
        <v>39</v>
      </c>
      <c r="AC2840" s="16" t="s">
        <v>39</v>
      </c>
      <c r="AD2840" s="16" t="s">
        <v>39</v>
      </c>
      <c r="AE2840" s="16" t="s">
        <v>39</v>
      </c>
      <c r="AF2840" s="16" t="s">
        <v>39</v>
      </c>
      <c r="AG2840" s="16" t="s">
        <v>39</v>
      </c>
      <c r="AH2840" s="16" t="s">
        <v>39</v>
      </c>
      <c r="AI2840" s="16" t="s">
        <v>39</v>
      </c>
      <c r="AJ2840" s="16" t="s">
        <v>39</v>
      </c>
      <c r="AL2840" s="16" t="s">
        <v>39</v>
      </c>
      <c r="AM2840" s="16" t="s">
        <v>39</v>
      </c>
      <c r="AN2840" s="16" t="str">
        <f>IFERROR(VLOOKUP($P2840,'Kredieten productgroepen functi'!$C:$M,6,FALSE),"n.v.t.")</f>
        <v>7109</v>
      </c>
      <c r="AO2840" s="16" t="str">
        <f>IFERROR(VLOOKUP($P2840,'Kredieten productgroepen functi'!$C:$M,7,FALSE),"n.v.t.")</f>
        <v>Marktsectoren</v>
      </c>
      <c r="AP2840" s="16" t="str">
        <f>IFERROR(VLOOKUP($P2840,'Kredieten productgroepen functi'!$C:$M,8,FALSE),"n.v.t.")</f>
        <v>71</v>
      </c>
      <c r="AQ2840" s="16" t="str">
        <f>IFERROR(VLOOKUP($P2840,'Kredieten productgroepen functi'!$C:$M,9,FALSE),"n.v.t.")</f>
        <v>Bevordering economische activiteiten</v>
      </c>
      <c r="AR2840" s="16" t="str">
        <f>IFERROR(VLOOKUP($P2840,'Kredieten productgroepen functi'!$C:$M,10,FALSE),"n.v.t.")</f>
        <v>7</v>
      </c>
      <c r="AS2840" s="16" t="str">
        <f>IFERROR(VLOOKUP($P2840,'Kredieten productgroepen functi'!$C:$M,11,FALSE),"n.v.t.")</f>
        <v>Economische en agrarische zaken</v>
      </c>
      <c r="AT2840" s="16" t="str">
        <f t="shared" si="137"/>
        <v>Lasten</v>
      </c>
      <c r="AU2840" s="16" t="str">
        <f>IFERROR(VLOOKUP($R2840,Kostensoorten!$C:$J,7,FALSE),"n.v.t.")</f>
        <v>4.0.3</v>
      </c>
      <c r="AV2840" s="16" t="str">
        <f>IFERROR(VLOOKUP($R2840,Kostensoorten!$C:$J,8,FALSE),"n.v.t.")</f>
        <v>Overige inkomensoverdrachten</v>
      </c>
    </row>
    <row r="2841" spans="6:48">
      <c r="F2841" s="2" t="s">
        <v>8356</v>
      </c>
      <c r="G2841" s="2" t="s">
        <v>39</v>
      </c>
      <c r="H2841" s="2" t="s">
        <v>39</v>
      </c>
      <c r="I2841" s="18">
        <v>75000</v>
      </c>
      <c r="P2841" s="16" t="str">
        <f t="shared" si="135"/>
        <v>671512</v>
      </c>
      <c r="Q2841" s="16" t="str">
        <f>IFERROR(VLOOKUP($P2841,'Kredieten productgroepen functi'!$C:$M,2,FALSE),"n.v.t.")</f>
        <v>FPM B: Marktsectoren</v>
      </c>
      <c r="R2841" s="16" t="str">
        <f t="shared" si="136"/>
        <v>440301</v>
      </c>
      <c r="S2841" s="16" t="str">
        <f>IFERROR(VLOOKUP($R2841,Kostensoorten!$C:$J,2,FALSE),"n.v.t.")</f>
        <v>(Exploitatie)subsidies</v>
      </c>
      <c r="T2841" s="16" t="s">
        <v>39</v>
      </c>
      <c r="U2841" s="16" t="s">
        <v>39</v>
      </c>
      <c r="V2841" s="16" t="s">
        <v>39</v>
      </c>
      <c r="W2841" s="16" t="s">
        <v>39</v>
      </c>
      <c r="X2841" s="16" t="s">
        <v>39</v>
      </c>
      <c r="Y2841" s="16" t="s">
        <v>39</v>
      </c>
      <c r="Z2841" s="16" t="s">
        <v>39</v>
      </c>
      <c r="AA2841" s="16" t="s">
        <v>39</v>
      </c>
      <c r="AB2841" s="16" t="s">
        <v>39</v>
      </c>
      <c r="AC2841" s="16" t="s">
        <v>39</v>
      </c>
      <c r="AD2841" s="16" t="s">
        <v>39</v>
      </c>
      <c r="AE2841" s="16" t="s">
        <v>39</v>
      </c>
      <c r="AF2841" s="16" t="s">
        <v>39</v>
      </c>
      <c r="AG2841" s="16" t="s">
        <v>39</v>
      </c>
      <c r="AH2841" s="16" t="s">
        <v>39</v>
      </c>
      <c r="AI2841" s="16" t="s">
        <v>39</v>
      </c>
      <c r="AJ2841" s="16" t="s">
        <v>39</v>
      </c>
      <c r="AL2841" s="16" t="s">
        <v>39</v>
      </c>
      <c r="AM2841" s="16" t="s">
        <v>39</v>
      </c>
      <c r="AN2841" s="16" t="str">
        <f>IFERROR(VLOOKUP($P2841,'Kredieten productgroepen functi'!$C:$M,6,FALSE),"n.v.t.")</f>
        <v>7109</v>
      </c>
      <c r="AO2841" s="16" t="str">
        <f>IFERROR(VLOOKUP($P2841,'Kredieten productgroepen functi'!$C:$M,7,FALSE),"n.v.t.")</f>
        <v>Marktsectoren</v>
      </c>
      <c r="AP2841" s="16" t="str">
        <f>IFERROR(VLOOKUP($P2841,'Kredieten productgroepen functi'!$C:$M,8,FALSE),"n.v.t.")</f>
        <v>71</v>
      </c>
      <c r="AQ2841" s="16" t="str">
        <f>IFERROR(VLOOKUP($P2841,'Kredieten productgroepen functi'!$C:$M,9,FALSE),"n.v.t.")</f>
        <v>Bevordering economische activiteiten</v>
      </c>
      <c r="AR2841" s="16" t="str">
        <f>IFERROR(VLOOKUP($P2841,'Kredieten productgroepen functi'!$C:$M,10,FALSE),"n.v.t.")</f>
        <v>7</v>
      </c>
      <c r="AS2841" s="16" t="str">
        <f>IFERROR(VLOOKUP($P2841,'Kredieten productgroepen functi'!$C:$M,11,FALSE),"n.v.t.")</f>
        <v>Economische en agrarische zaken</v>
      </c>
      <c r="AT2841" s="16" t="str">
        <f t="shared" si="137"/>
        <v>Lasten</v>
      </c>
      <c r="AU2841" s="16" t="str">
        <f>IFERROR(VLOOKUP($R2841,Kostensoorten!$C:$J,7,FALSE),"n.v.t.")</f>
        <v>4.0.3</v>
      </c>
      <c r="AV2841" s="16" t="str">
        <f>IFERROR(VLOOKUP($R2841,Kostensoorten!$C:$J,8,FALSE),"n.v.t.")</f>
        <v>Overige inkomensoverdrachten</v>
      </c>
    </row>
    <row r="2842" spans="6:48">
      <c r="F2842" s="2" t="s">
        <v>8357</v>
      </c>
      <c r="G2842" s="2" t="s">
        <v>39</v>
      </c>
      <c r="H2842" s="2" t="s">
        <v>39</v>
      </c>
      <c r="I2842" s="18">
        <v>51172</v>
      </c>
      <c r="P2842" s="16" t="str">
        <f t="shared" si="135"/>
        <v>671512</v>
      </c>
      <c r="Q2842" s="16" t="str">
        <f>IFERROR(VLOOKUP($P2842,'Kredieten productgroepen functi'!$C:$M,2,FALSE),"n.v.t.")</f>
        <v>FPM B: Marktsectoren</v>
      </c>
      <c r="R2842" s="16" t="str">
        <f t="shared" si="136"/>
        <v>440301</v>
      </c>
      <c r="S2842" s="16" t="str">
        <f>IFERROR(VLOOKUP($R2842,Kostensoorten!$C:$J,2,FALSE),"n.v.t.")</f>
        <v>(Exploitatie)subsidies</v>
      </c>
      <c r="T2842" s="16" t="s">
        <v>39</v>
      </c>
      <c r="U2842" s="16" t="s">
        <v>39</v>
      </c>
      <c r="V2842" s="16" t="s">
        <v>39</v>
      </c>
      <c r="W2842" s="16" t="s">
        <v>39</v>
      </c>
      <c r="X2842" s="16" t="s">
        <v>39</v>
      </c>
      <c r="Y2842" s="16" t="s">
        <v>39</v>
      </c>
      <c r="Z2842" s="16" t="s">
        <v>39</v>
      </c>
      <c r="AA2842" s="16" t="s">
        <v>39</v>
      </c>
      <c r="AB2842" s="16" t="s">
        <v>39</v>
      </c>
      <c r="AC2842" s="16" t="s">
        <v>39</v>
      </c>
      <c r="AD2842" s="16" t="s">
        <v>39</v>
      </c>
      <c r="AE2842" s="16" t="s">
        <v>39</v>
      </c>
      <c r="AF2842" s="16" t="s">
        <v>39</v>
      </c>
      <c r="AG2842" s="16" t="s">
        <v>39</v>
      </c>
      <c r="AH2842" s="16" t="s">
        <v>39</v>
      </c>
      <c r="AI2842" s="16" t="s">
        <v>39</v>
      </c>
      <c r="AJ2842" s="16" t="s">
        <v>39</v>
      </c>
      <c r="AL2842" s="16" t="s">
        <v>39</v>
      </c>
      <c r="AM2842" s="16" t="s">
        <v>39</v>
      </c>
      <c r="AN2842" s="16" t="str">
        <f>IFERROR(VLOOKUP($P2842,'Kredieten productgroepen functi'!$C:$M,6,FALSE),"n.v.t.")</f>
        <v>7109</v>
      </c>
      <c r="AO2842" s="16" t="str">
        <f>IFERROR(VLOOKUP($P2842,'Kredieten productgroepen functi'!$C:$M,7,FALSE),"n.v.t.")</f>
        <v>Marktsectoren</v>
      </c>
      <c r="AP2842" s="16" t="str">
        <f>IFERROR(VLOOKUP($P2842,'Kredieten productgroepen functi'!$C:$M,8,FALSE),"n.v.t.")</f>
        <v>71</v>
      </c>
      <c r="AQ2842" s="16" t="str">
        <f>IFERROR(VLOOKUP($P2842,'Kredieten productgroepen functi'!$C:$M,9,FALSE),"n.v.t.")</f>
        <v>Bevordering economische activiteiten</v>
      </c>
      <c r="AR2842" s="16" t="str">
        <f>IFERROR(VLOOKUP($P2842,'Kredieten productgroepen functi'!$C:$M,10,FALSE),"n.v.t.")</f>
        <v>7</v>
      </c>
      <c r="AS2842" s="16" t="str">
        <f>IFERROR(VLOOKUP($P2842,'Kredieten productgroepen functi'!$C:$M,11,FALSE),"n.v.t.")</f>
        <v>Economische en agrarische zaken</v>
      </c>
      <c r="AT2842" s="16" t="str">
        <f t="shared" si="137"/>
        <v>Lasten</v>
      </c>
      <c r="AU2842" s="16" t="str">
        <f>IFERROR(VLOOKUP($R2842,Kostensoorten!$C:$J,7,FALSE),"n.v.t.")</f>
        <v>4.0.3</v>
      </c>
      <c r="AV2842" s="16" t="str">
        <f>IFERROR(VLOOKUP($R2842,Kostensoorten!$C:$J,8,FALSE),"n.v.t.")</f>
        <v>Overige inkomensoverdrachten</v>
      </c>
    </row>
    <row r="2843" spans="6:48">
      <c r="F2843" s="2" t="s">
        <v>8898</v>
      </c>
      <c r="G2843" s="2" t="s">
        <v>39</v>
      </c>
      <c r="H2843" s="2" t="s">
        <v>39</v>
      </c>
      <c r="I2843" s="18">
        <v>26875</v>
      </c>
      <c r="P2843" s="16" t="str">
        <f t="shared" si="135"/>
        <v>671512</v>
      </c>
      <c r="Q2843" s="16" t="str">
        <f>IFERROR(VLOOKUP($P2843,'Kredieten productgroepen functi'!$C:$M,2,FALSE),"n.v.t.")</f>
        <v>FPM B: Marktsectoren</v>
      </c>
      <c r="R2843" s="16" t="str">
        <f t="shared" si="136"/>
        <v>440301</v>
      </c>
      <c r="S2843" s="16" t="str">
        <f>IFERROR(VLOOKUP($R2843,Kostensoorten!$C:$J,2,FALSE),"n.v.t.")</f>
        <v>(Exploitatie)subsidies</v>
      </c>
      <c r="T2843" s="16" t="s">
        <v>39</v>
      </c>
      <c r="U2843" s="16" t="s">
        <v>39</v>
      </c>
      <c r="V2843" s="16" t="s">
        <v>39</v>
      </c>
      <c r="W2843" s="16" t="s">
        <v>39</v>
      </c>
      <c r="X2843" s="16" t="s">
        <v>39</v>
      </c>
      <c r="Y2843" s="16" t="s">
        <v>39</v>
      </c>
      <c r="Z2843" s="16" t="s">
        <v>39</v>
      </c>
      <c r="AA2843" s="16" t="s">
        <v>39</v>
      </c>
      <c r="AB2843" s="16" t="s">
        <v>39</v>
      </c>
      <c r="AC2843" s="16" t="s">
        <v>39</v>
      </c>
      <c r="AD2843" s="16" t="s">
        <v>39</v>
      </c>
      <c r="AE2843" s="16" t="s">
        <v>39</v>
      </c>
      <c r="AF2843" s="16" t="s">
        <v>39</v>
      </c>
      <c r="AG2843" s="16" t="s">
        <v>39</v>
      </c>
      <c r="AH2843" s="16" t="s">
        <v>39</v>
      </c>
      <c r="AI2843" s="16" t="s">
        <v>39</v>
      </c>
      <c r="AJ2843" s="16" t="s">
        <v>39</v>
      </c>
      <c r="AL2843" s="16" t="s">
        <v>39</v>
      </c>
      <c r="AM2843" s="16" t="s">
        <v>39</v>
      </c>
      <c r="AN2843" s="16" t="str">
        <f>IFERROR(VLOOKUP($P2843,'Kredieten productgroepen functi'!$C:$M,6,FALSE),"n.v.t.")</f>
        <v>7109</v>
      </c>
      <c r="AO2843" s="16" t="str">
        <f>IFERROR(VLOOKUP($P2843,'Kredieten productgroepen functi'!$C:$M,7,FALSE),"n.v.t.")</f>
        <v>Marktsectoren</v>
      </c>
      <c r="AP2843" s="16" t="str">
        <f>IFERROR(VLOOKUP($P2843,'Kredieten productgroepen functi'!$C:$M,8,FALSE),"n.v.t.")</f>
        <v>71</v>
      </c>
      <c r="AQ2843" s="16" t="str">
        <f>IFERROR(VLOOKUP($P2843,'Kredieten productgroepen functi'!$C:$M,9,FALSE),"n.v.t.")</f>
        <v>Bevordering economische activiteiten</v>
      </c>
      <c r="AR2843" s="16" t="str">
        <f>IFERROR(VLOOKUP($P2843,'Kredieten productgroepen functi'!$C:$M,10,FALSE),"n.v.t.")</f>
        <v>7</v>
      </c>
      <c r="AS2843" s="16" t="str">
        <f>IFERROR(VLOOKUP($P2843,'Kredieten productgroepen functi'!$C:$M,11,FALSE),"n.v.t.")</f>
        <v>Economische en agrarische zaken</v>
      </c>
      <c r="AT2843" s="16" t="str">
        <f t="shared" si="137"/>
        <v>Lasten</v>
      </c>
      <c r="AU2843" s="16" t="str">
        <f>IFERROR(VLOOKUP($R2843,Kostensoorten!$C:$J,7,FALSE),"n.v.t.")</f>
        <v>4.0.3</v>
      </c>
      <c r="AV2843" s="16" t="str">
        <f>IFERROR(VLOOKUP($R2843,Kostensoorten!$C:$J,8,FALSE),"n.v.t.")</f>
        <v>Overige inkomensoverdrachten</v>
      </c>
    </row>
    <row r="2844" spans="6:48">
      <c r="F2844" s="2" t="s">
        <v>10059</v>
      </c>
      <c r="G2844" s="2" t="s">
        <v>39</v>
      </c>
      <c r="H2844" s="2" t="s">
        <v>39</v>
      </c>
      <c r="I2844" s="18">
        <v>21250</v>
      </c>
      <c r="P2844" s="16" t="str">
        <f t="shared" si="135"/>
        <v>671512</v>
      </c>
      <c r="Q2844" s="16" t="str">
        <f>IFERROR(VLOOKUP($P2844,'Kredieten productgroepen functi'!$C:$M,2,FALSE),"n.v.t.")</f>
        <v>FPM B: Marktsectoren</v>
      </c>
      <c r="R2844" s="16" t="str">
        <f t="shared" si="136"/>
        <v>440301</v>
      </c>
      <c r="S2844" s="16" t="str">
        <f>IFERROR(VLOOKUP($R2844,Kostensoorten!$C:$J,2,FALSE),"n.v.t.")</f>
        <v>(Exploitatie)subsidies</v>
      </c>
      <c r="T2844" s="16" t="s">
        <v>39</v>
      </c>
      <c r="U2844" s="16" t="s">
        <v>39</v>
      </c>
      <c r="V2844" s="16" t="s">
        <v>39</v>
      </c>
      <c r="W2844" s="16" t="s">
        <v>39</v>
      </c>
      <c r="X2844" s="16" t="s">
        <v>39</v>
      </c>
      <c r="Y2844" s="16" t="s">
        <v>39</v>
      </c>
      <c r="Z2844" s="16" t="s">
        <v>39</v>
      </c>
      <c r="AA2844" s="16" t="s">
        <v>39</v>
      </c>
      <c r="AB2844" s="16" t="s">
        <v>39</v>
      </c>
      <c r="AC2844" s="16" t="s">
        <v>39</v>
      </c>
      <c r="AD2844" s="16" t="s">
        <v>39</v>
      </c>
      <c r="AE2844" s="16" t="s">
        <v>39</v>
      </c>
      <c r="AF2844" s="16" t="s">
        <v>39</v>
      </c>
      <c r="AG2844" s="16" t="s">
        <v>39</v>
      </c>
      <c r="AH2844" s="16" t="s">
        <v>39</v>
      </c>
      <c r="AI2844" s="16" t="s">
        <v>39</v>
      </c>
      <c r="AJ2844" s="16" t="s">
        <v>39</v>
      </c>
      <c r="AL2844" s="16" t="s">
        <v>39</v>
      </c>
      <c r="AM2844" s="16" t="s">
        <v>39</v>
      </c>
      <c r="AN2844" s="16" t="str">
        <f>IFERROR(VLOOKUP($P2844,'Kredieten productgroepen functi'!$C:$M,6,FALSE),"n.v.t.")</f>
        <v>7109</v>
      </c>
      <c r="AO2844" s="16" t="str">
        <f>IFERROR(VLOOKUP($P2844,'Kredieten productgroepen functi'!$C:$M,7,FALSE),"n.v.t.")</f>
        <v>Marktsectoren</v>
      </c>
      <c r="AP2844" s="16" t="str">
        <f>IFERROR(VLOOKUP($P2844,'Kredieten productgroepen functi'!$C:$M,8,FALSE),"n.v.t.")</f>
        <v>71</v>
      </c>
      <c r="AQ2844" s="16" t="str">
        <f>IFERROR(VLOOKUP($P2844,'Kredieten productgroepen functi'!$C:$M,9,FALSE),"n.v.t.")</f>
        <v>Bevordering economische activiteiten</v>
      </c>
      <c r="AR2844" s="16" t="str">
        <f>IFERROR(VLOOKUP($P2844,'Kredieten productgroepen functi'!$C:$M,10,FALSE),"n.v.t.")</f>
        <v>7</v>
      </c>
      <c r="AS2844" s="16" t="str">
        <f>IFERROR(VLOOKUP($P2844,'Kredieten productgroepen functi'!$C:$M,11,FALSE),"n.v.t.")</f>
        <v>Economische en agrarische zaken</v>
      </c>
      <c r="AT2844" s="16" t="str">
        <f t="shared" si="137"/>
        <v>Lasten</v>
      </c>
      <c r="AU2844" s="16" t="str">
        <f>IFERROR(VLOOKUP($R2844,Kostensoorten!$C:$J,7,FALSE),"n.v.t.")</f>
        <v>4.0.3</v>
      </c>
      <c r="AV2844" s="16" t="str">
        <f>IFERROR(VLOOKUP($R2844,Kostensoorten!$C:$J,8,FALSE),"n.v.t.")</f>
        <v>Overige inkomensoverdrachten</v>
      </c>
    </row>
    <row r="2845" spans="6:48">
      <c r="F2845" s="2" t="s">
        <v>10060</v>
      </c>
      <c r="G2845" s="2" t="s">
        <v>39</v>
      </c>
      <c r="H2845" s="2" t="s">
        <v>39</v>
      </c>
      <c r="I2845" s="18">
        <v>6573</v>
      </c>
      <c r="P2845" s="16" t="str">
        <f t="shared" si="135"/>
        <v>671512</v>
      </c>
      <c r="Q2845" s="16" t="str">
        <f>IFERROR(VLOOKUP($P2845,'Kredieten productgroepen functi'!$C:$M,2,FALSE),"n.v.t.")</f>
        <v>FPM B: Marktsectoren</v>
      </c>
      <c r="R2845" s="16" t="str">
        <f t="shared" si="136"/>
        <v>440301</v>
      </c>
      <c r="S2845" s="16" t="str">
        <f>IFERROR(VLOOKUP($R2845,Kostensoorten!$C:$J,2,FALSE),"n.v.t.")</f>
        <v>(Exploitatie)subsidies</v>
      </c>
      <c r="T2845" s="16" t="s">
        <v>39</v>
      </c>
      <c r="U2845" s="16" t="s">
        <v>39</v>
      </c>
      <c r="V2845" s="16" t="s">
        <v>39</v>
      </c>
      <c r="W2845" s="16" t="s">
        <v>39</v>
      </c>
      <c r="X2845" s="16" t="s">
        <v>39</v>
      </c>
      <c r="Y2845" s="16" t="s">
        <v>39</v>
      </c>
      <c r="Z2845" s="16" t="s">
        <v>39</v>
      </c>
      <c r="AA2845" s="16" t="s">
        <v>39</v>
      </c>
      <c r="AB2845" s="16" t="s">
        <v>39</v>
      </c>
      <c r="AC2845" s="16" t="s">
        <v>39</v>
      </c>
      <c r="AD2845" s="16" t="s">
        <v>39</v>
      </c>
      <c r="AE2845" s="16" t="s">
        <v>39</v>
      </c>
      <c r="AF2845" s="16" t="s">
        <v>39</v>
      </c>
      <c r="AG2845" s="16" t="s">
        <v>39</v>
      </c>
      <c r="AH2845" s="16" t="s">
        <v>39</v>
      </c>
      <c r="AI2845" s="16" t="s">
        <v>39</v>
      </c>
      <c r="AJ2845" s="16" t="s">
        <v>39</v>
      </c>
      <c r="AL2845" s="16" t="s">
        <v>39</v>
      </c>
      <c r="AM2845" s="16" t="s">
        <v>39</v>
      </c>
      <c r="AN2845" s="16" t="str">
        <f>IFERROR(VLOOKUP($P2845,'Kredieten productgroepen functi'!$C:$M,6,FALSE),"n.v.t.")</f>
        <v>7109</v>
      </c>
      <c r="AO2845" s="16" t="str">
        <f>IFERROR(VLOOKUP($P2845,'Kredieten productgroepen functi'!$C:$M,7,FALSE),"n.v.t.")</f>
        <v>Marktsectoren</v>
      </c>
      <c r="AP2845" s="16" t="str">
        <f>IFERROR(VLOOKUP($P2845,'Kredieten productgroepen functi'!$C:$M,8,FALSE),"n.v.t.")</f>
        <v>71</v>
      </c>
      <c r="AQ2845" s="16" t="str">
        <f>IFERROR(VLOOKUP($P2845,'Kredieten productgroepen functi'!$C:$M,9,FALSE),"n.v.t.")</f>
        <v>Bevordering economische activiteiten</v>
      </c>
      <c r="AR2845" s="16" t="str">
        <f>IFERROR(VLOOKUP($P2845,'Kredieten productgroepen functi'!$C:$M,10,FALSE),"n.v.t.")</f>
        <v>7</v>
      </c>
      <c r="AS2845" s="16" t="str">
        <f>IFERROR(VLOOKUP($P2845,'Kredieten productgroepen functi'!$C:$M,11,FALSE),"n.v.t.")</f>
        <v>Economische en agrarische zaken</v>
      </c>
      <c r="AT2845" s="16" t="str">
        <f t="shared" si="137"/>
        <v>Lasten</v>
      </c>
      <c r="AU2845" s="16" t="str">
        <f>IFERROR(VLOOKUP($R2845,Kostensoorten!$C:$J,7,FALSE),"n.v.t.")</f>
        <v>4.0.3</v>
      </c>
      <c r="AV2845" s="16" t="str">
        <f>IFERROR(VLOOKUP($R2845,Kostensoorten!$C:$J,8,FALSE),"n.v.t.")</f>
        <v>Overige inkomensoverdrachten</v>
      </c>
    </row>
    <row r="2846" spans="6:48">
      <c r="F2846" s="2" t="s">
        <v>8899</v>
      </c>
      <c r="G2846" s="2" t="s">
        <v>39</v>
      </c>
      <c r="H2846" s="2" t="s">
        <v>39</v>
      </c>
      <c r="I2846" s="18">
        <v>7642</v>
      </c>
      <c r="P2846" s="16" t="str">
        <f t="shared" si="135"/>
        <v>671512</v>
      </c>
      <c r="Q2846" s="16" t="str">
        <f>IFERROR(VLOOKUP($P2846,'Kredieten productgroepen functi'!$C:$M,2,FALSE),"n.v.t.")</f>
        <v>FPM B: Marktsectoren</v>
      </c>
      <c r="R2846" s="16" t="str">
        <f t="shared" si="136"/>
        <v>440301</v>
      </c>
      <c r="S2846" s="16" t="str">
        <f>IFERROR(VLOOKUP($R2846,Kostensoorten!$C:$J,2,FALSE),"n.v.t.")</f>
        <v>(Exploitatie)subsidies</v>
      </c>
      <c r="T2846" s="16" t="s">
        <v>39</v>
      </c>
      <c r="U2846" s="16" t="s">
        <v>39</v>
      </c>
      <c r="V2846" s="16" t="s">
        <v>39</v>
      </c>
      <c r="W2846" s="16" t="s">
        <v>39</v>
      </c>
      <c r="X2846" s="16" t="s">
        <v>39</v>
      </c>
      <c r="Y2846" s="16" t="s">
        <v>39</v>
      </c>
      <c r="Z2846" s="16" t="s">
        <v>39</v>
      </c>
      <c r="AA2846" s="16" t="s">
        <v>39</v>
      </c>
      <c r="AB2846" s="16" t="s">
        <v>39</v>
      </c>
      <c r="AC2846" s="16" t="s">
        <v>39</v>
      </c>
      <c r="AD2846" s="16" t="s">
        <v>39</v>
      </c>
      <c r="AE2846" s="16" t="s">
        <v>39</v>
      </c>
      <c r="AF2846" s="16" t="s">
        <v>39</v>
      </c>
      <c r="AG2846" s="16" t="s">
        <v>39</v>
      </c>
      <c r="AH2846" s="16" t="s">
        <v>39</v>
      </c>
      <c r="AI2846" s="16" t="s">
        <v>39</v>
      </c>
      <c r="AJ2846" s="16" t="s">
        <v>39</v>
      </c>
      <c r="AL2846" s="16" t="s">
        <v>39</v>
      </c>
      <c r="AM2846" s="16" t="s">
        <v>39</v>
      </c>
      <c r="AN2846" s="16" t="str">
        <f>IFERROR(VLOOKUP($P2846,'Kredieten productgroepen functi'!$C:$M,6,FALSE),"n.v.t.")</f>
        <v>7109</v>
      </c>
      <c r="AO2846" s="16" t="str">
        <f>IFERROR(VLOOKUP($P2846,'Kredieten productgroepen functi'!$C:$M,7,FALSE),"n.v.t.")</f>
        <v>Marktsectoren</v>
      </c>
      <c r="AP2846" s="16" t="str">
        <f>IFERROR(VLOOKUP($P2846,'Kredieten productgroepen functi'!$C:$M,8,FALSE),"n.v.t.")</f>
        <v>71</v>
      </c>
      <c r="AQ2846" s="16" t="str">
        <f>IFERROR(VLOOKUP($P2846,'Kredieten productgroepen functi'!$C:$M,9,FALSE),"n.v.t.")</f>
        <v>Bevordering economische activiteiten</v>
      </c>
      <c r="AR2846" s="16" t="str">
        <f>IFERROR(VLOOKUP($P2846,'Kredieten productgroepen functi'!$C:$M,10,FALSE),"n.v.t.")</f>
        <v>7</v>
      </c>
      <c r="AS2846" s="16" t="str">
        <f>IFERROR(VLOOKUP($P2846,'Kredieten productgroepen functi'!$C:$M,11,FALSE),"n.v.t.")</f>
        <v>Economische en agrarische zaken</v>
      </c>
      <c r="AT2846" s="16" t="str">
        <f t="shared" si="137"/>
        <v>Lasten</v>
      </c>
      <c r="AU2846" s="16" t="str">
        <f>IFERROR(VLOOKUP($R2846,Kostensoorten!$C:$J,7,FALSE),"n.v.t.")</f>
        <v>4.0.3</v>
      </c>
      <c r="AV2846" s="16" t="str">
        <f>IFERROR(VLOOKUP($R2846,Kostensoorten!$C:$J,8,FALSE),"n.v.t.")</f>
        <v>Overige inkomensoverdrachten</v>
      </c>
    </row>
    <row r="2847" spans="6:48">
      <c r="F2847" s="2" t="s">
        <v>10061</v>
      </c>
      <c r="G2847" s="2" t="s">
        <v>39</v>
      </c>
      <c r="H2847" s="2" t="s">
        <v>39</v>
      </c>
      <c r="I2847" s="18">
        <v>3927</v>
      </c>
      <c r="P2847" s="16" t="str">
        <f t="shared" si="135"/>
        <v>671512</v>
      </c>
      <c r="Q2847" s="16" t="str">
        <f>IFERROR(VLOOKUP($P2847,'Kredieten productgroepen functi'!$C:$M,2,FALSE),"n.v.t.")</f>
        <v>FPM B: Marktsectoren</v>
      </c>
      <c r="R2847" s="16" t="str">
        <f t="shared" si="136"/>
        <v>440301</v>
      </c>
      <c r="S2847" s="16" t="str">
        <f>IFERROR(VLOOKUP($R2847,Kostensoorten!$C:$J,2,FALSE),"n.v.t.")</f>
        <v>(Exploitatie)subsidies</v>
      </c>
      <c r="T2847" s="16" t="s">
        <v>39</v>
      </c>
      <c r="U2847" s="16" t="s">
        <v>39</v>
      </c>
      <c r="V2847" s="16" t="s">
        <v>39</v>
      </c>
      <c r="W2847" s="16" t="s">
        <v>39</v>
      </c>
      <c r="X2847" s="16" t="s">
        <v>39</v>
      </c>
      <c r="Y2847" s="16" t="s">
        <v>39</v>
      </c>
      <c r="Z2847" s="16" t="s">
        <v>39</v>
      </c>
      <c r="AA2847" s="16" t="s">
        <v>39</v>
      </c>
      <c r="AB2847" s="16" t="s">
        <v>39</v>
      </c>
      <c r="AC2847" s="16" t="s">
        <v>39</v>
      </c>
      <c r="AD2847" s="16" t="s">
        <v>39</v>
      </c>
      <c r="AE2847" s="16" t="s">
        <v>39</v>
      </c>
      <c r="AF2847" s="16" t="s">
        <v>39</v>
      </c>
      <c r="AG2847" s="16" t="s">
        <v>39</v>
      </c>
      <c r="AH2847" s="16" t="s">
        <v>39</v>
      </c>
      <c r="AI2847" s="16" t="s">
        <v>39</v>
      </c>
      <c r="AJ2847" s="16" t="s">
        <v>39</v>
      </c>
      <c r="AL2847" s="16" t="s">
        <v>39</v>
      </c>
      <c r="AM2847" s="16" t="s">
        <v>39</v>
      </c>
      <c r="AN2847" s="16" t="str">
        <f>IFERROR(VLOOKUP($P2847,'Kredieten productgroepen functi'!$C:$M,6,FALSE),"n.v.t.")</f>
        <v>7109</v>
      </c>
      <c r="AO2847" s="16" t="str">
        <f>IFERROR(VLOOKUP($P2847,'Kredieten productgroepen functi'!$C:$M,7,FALSE),"n.v.t.")</f>
        <v>Marktsectoren</v>
      </c>
      <c r="AP2847" s="16" t="str">
        <f>IFERROR(VLOOKUP($P2847,'Kredieten productgroepen functi'!$C:$M,8,FALSE),"n.v.t.")</f>
        <v>71</v>
      </c>
      <c r="AQ2847" s="16" t="str">
        <f>IFERROR(VLOOKUP($P2847,'Kredieten productgroepen functi'!$C:$M,9,FALSE),"n.v.t.")</f>
        <v>Bevordering economische activiteiten</v>
      </c>
      <c r="AR2847" s="16" t="str">
        <f>IFERROR(VLOOKUP($P2847,'Kredieten productgroepen functi'!$C:$M,10,FALSE),"n.v.t.")</f>
        <v>7</v>
      </c>
      <c r="AS2847" s="16" t="str">
        <f>IFERROR(VLOOKUP($P2847,'Kredieten productgroepen functi'!$C:$M,11,FALSE),"n.v.t.")</f>
        <v>Economische en agrarische zaken</v>
      </c>
      <c r="AT2847" s="16" t="str">
        <f t="shared" si="137"/>
        <v>Lasten</v>
      </c>
      <c r="AU2847" s="16" t="str">
        <f>IFERROR(VLOOKUP($R2847,Kostensoorten!$C:$J,7,FALSE),"n.v.t.")</f>
        <v>4.0.3</v>
      </c>
      <c r="AV2847" s="16" t="str">
        <f>IFERROR(VLOOKUP($R2847,Kostensoorten!$C:$J,8,FALSE),"n.v.t.")</f>
        <v>Overige inkomensoverdrachten</v>
      </c>
    </row>
    <row r="2848" spans="6:48">
      <c r="F2848" s="2" t="s">
        <v>8900</v>
      </c>
      <c r="G2848" s="2" t="s">
        <v>39</v>
      </c>
      <c r="H2848" s="2" t="s">
        <v>39</v>
      </c>
      <c r="I2848" s="18">
        <v>72794.100000000006</v>
      </c>
      <c r="P2848" s="16" t="str">
        <f t="shared" si="135"/>
        <v>671512</v>
      </c>
      <c r="Q2848" s="16" t="str">
        <f>IFERROR(VLOOKUP($P2848,'Kredieten productgroepen functi'!$C:$M,2,FALSE),"n.v.t.")</f>
        <v>FPM B: Marktsectoren</v>
      </c>
      <c r="R2848" s="16" t="str">
        <f t="shared" si="136"/>
        <v>441201</v>
      </c>
      <c r="S2848" s="16" t="str">
        <f>IFERROR(VLOOKUP($R2848,Kostensoorten!$C:$J,2,FALSE),"n.v.t.")</f>
        <v>Investeringssubsidies aan derden</v>
      </c>
      <c r="T2848" s="16" t="s">
        <v>39</v>
      </c>
      <c r="U2848" s="16" t="s">
        <v>39</v>
      </c>
      <c r="V2848" s="16" t="s">
        <v>39</v>
      </c>
      <c r="W2848" s="16" t="s">
        <v>39</v>
      </c>
      <c r="X2848" s="16" t="s">
        <v>39</v>
      </c>
      <c r="Y2848" s="16" t="s">
        <v>39</v>
      </c>
      <c r="Z2848" s="16" t="s">
        <v>39</v>
      </c>
      <c r="AA2848" s="16" t="s">
        <v>39</v>
      </c>
      <c r="AB2848" s="16" t="s">
        <v>39</v>
      </c>
      <c r="AC2848" s="16" t="s">
        <v>39</v>
      </c>
      <c r="AD2848" s="16" t="s">
        <v>39</v>
      </c>
      <c r="AE2848" s="16" t="s">
        <v>39</v>
      </c>
      <c r="AF2848" s="16" t="s">
        <v>39</v>
      </c>
      <c r="AG2848" s="16" t="s">
        <v>39</v>
      </c>
      <c r="AH2848" s="16" t="s">
        <v>39</v>
      </c>
      <c r="AI2848" s="16" t="s">
        <v>39</v>
      </c>
      <c r="AJ2848" s="16" t="s">
        <v>39</v>
      </c>
      <c r="AL2848" s="16" t="s">
        <v>39</v>
      </c>
      <c r="AM2848" s="16" t="s">
        <v>39</v>
      </c>
      <c r="AN2848" s="16" t="str">
        <f>IFERROR(VLOOKUP($P2848,'Kredieten productgroepen functi'!$C:$M,6,FALSE),"n.v.t.")</f>
        <v>7109</v>
      </c>
      <c r="AO2848" s="16" t="str">
        <f>IFERROR(VLOOKUP($P2848,'Kredieten productgroepen functi'!$C:$M,7,FALSE),"n.v.t.")</f>
        <v>Marktsectoren</v>
      </c>
      <c r="AP2848" s="16" t="str">
        <f>IFERROR(VLOOKUP($P2848,'Kredieten productgroepen functi'!$C:$M,8,FALSE),"n.v.t.")</f>
        <v>71</v>
      </c>
      <c r="AQ2848" s="16" t="str">
        <f>IFERROR(VLOOKUP($P2848,'Kredieten productgroepen functi'!$C:$M,9,FALSE),"n.v.t.")</f>
        <v>Bevordering economische activiteiten</v>
      </c>
      <c r="AR2848" s="16" t="str">
        <f>IFERROR(VLOOKUP($P2848,'Kredieten productgroepen functi'!$C:$M,10,FALSE),"n.v.t.")</f>
        <v>7</v>
      </c>
      <c r="AS2848" s="16" t="str">
        <f>IFERROR(VLOOKUP($P2848,'Kredieten productgroepen functi'!$C:$M,11,FALSE),"n.v.t.")</f>
        <v>Economische en agrarische zaken</v>
      </c>
      <c r="AT2848" s="16" t="str">
        <f t="shared" si="137"/>
        <v>Lasten</v>
      </c>
      <c r="AU2848" s="16" t="str">
        <f>IFERROR(VLOOKUP($R2848,Kostensoorten!$C:$J,7,FALSE),"n.v.t.")</f>
        <v>4.1.2</v>
      </c>
      <c r="AV2848" s="16" t="str">
        <f>IFERROR(VLOOKUP($R2848,Kostensoorten!$C:$J,8,FALSE),"n.v.t.")</f>
        <v>Overige vermogensoverdrachten</v>
      </c>
    </row>
    <row r="2849" spans="6:48">
      <c r="F2849" s="2" t="s">
        <v>10062</v>
      </c>
      <c r="G2849" s="2" t="s">
        <v>39</v>
      </c>
      <c r="H2849" s="2" t="s">
        <v>39</v>
      </c>
      <c r="I2849" s="18">
        <v>55000</v>
      </c>
      <c r="P2849" s="16" t="str">
        <f t="shared" si="135"/>
        <v>671513</v>
      </c>
      <c r="Q2849" s="16" t="str">
        <f>IFERROR(VLOOKUP($P2849,'Kredieten productgroepen functi'!$C:$M,2,FALSE),"n.v.t.")</f>
        <v>FPM C: Marktsectoren</v>
      </c>
      <c r="R2849" s="16" t="str">
        <f t="shared" si="136"/>
        <v>440301</v>
      </c>
      <c r="S2849" s="16" t="str">
        <f>IFERROR(VLOOKUP($R2849,Kostensoorten!$C:$J,2,FALSE),"n.v.t.")</f>
        <v>(Exploitatie)subsidies</v>
      </c>
      <c r="T2849" s="16" t="s">
        <v>39</v>
      </c>
      <c r="U2849" s="16" t="s">
        <v>39</v>
      </c>
      <c r="V2849" s="16" t="s">
        <v>39</v>
      </c>
      <c r="W2849" s="16" t="s">
        <v>39</v>
      </c>
      <c r="X2849" s="16" t="s">
        <v>39</v>
      </c>
      <c r="Y2849" s="16" t="s">
        <v>39</v>
      </c>
      <c r="Z2849" s="16" t="s">
        <v>39</v>
      </c>
      <c r="AA2849" s="16" t="s">
        <v>39</v>
      </c>
      <c r="AB2849" s="16" t="s">
        <v>39</v>
      </c>
      <c r="AC2849" s="16" t="s">
        <v>39</v>
      </c>
      <c r="AD2849" s="16" t="s">
        <v>39</v>
      </c>
      <c r="AE2849" s="16" t="s">
        <v>39</v>
      </c>
      <c r="AF2849" s="16" t="s">
        <v>39</v>
      </c>
      <c r="AG2849" s="16" t="s">
        <v>39</v>
      </c>
      <c r="AH2849" s="16" t="s">
        <v>39</v>
      </c>
      <c r="AI2849" s="16" t="s">
        <v>39</v>
      </c>
      <c r="AJ2849" s="16" t="s">
        <v>39</v>
      </c>
      <c r="AL2849" s="16" t="s">
        <v>39</v>
      </c>
      <c r="AM2849" s="16" t="s">
        <v>39</v>
      </c>
      <c r="AN2849" s="16" t="str">
        <f>IFERROR(VLOOKUP($P2849,'Kredieten productgroepen functi'!$C:$M,6,FALSE),"n.v.t.")</f>
        <v>7109</v>
      </c>
      <c r="AO2849" s="16" t="str">
        <f>IFERROR(VLOOKUP($P2849,'Kredieten productgroepen functi'!$C:$M,7,FALSE),"n.v.t.")</f>
        <v>Marktsectoren</v>
      </c>
      <c r="AP2849" s="16" t="str">
        <f>IFERROR(VLOOKUP($P2849,'Kredieten productgroepen functi'!$C:$M,8,FALSE),"n.v.t.")</f>
        <v>71</v>
      </c>
      <c r="AQ2849" s="16" t="str">
        <f>IFERROR(VLOOKUP($P2849,'Kredieten productgroepen functi'!$C:$M,9,FALSE),"n.v.t.")</f>
        <v>Bevordering economische activiteiten</v>
      </c>
      <c r="AR2849" s="16" t="str">
        <f>IFERROR(VLOOKUP($P2849,'Kredieten productgroepen functi'!$C:$M,10,FALSE),"n.v.t.")</f>
        <v>7</v>
      </c>
      <c r="AS2849" s="16" t="str">
        <f>IFERROR(VLOOKUP($P2849,'Kredieten productgroepen functi'!$C:$M,11,FALSE),"n.v.t.")</f>
        <v>Economische en agrarische zaken</v>
      </c>
      <c r="AT2849" s="16" t="str">
        <f t="shared" si="137"/>
        <v>Lasten</v>
      </c>
      <c r="AU2849" s="16" t="str">
        <f>IFERROR(VLOOKUP($R2849,Kostensoorten!$C:$J,7,FALSE),"n.v.t.")</f>
        <v>4.0.3</v>
      </c>
      <c r="AV2849" s="16" t="str">
        <f>IFERROR(VLOOKUP($R2849,Kostensoorten!$C:$J,8,FALSE),"n.v.t.")</f>
        <v>Overige inkomensoverdrachten</v>
      </c>
    </row>
    <row r="2850" spans="6:48">
      <c r="F2850" s="2" t="s">
        <v>8358</v>
      </c>
      <c r="G2850" s="2" t="s">
        <v>39</v>
      </c>
      <c r="H2850" s="2" t="s">
        <v>39</v>
      </c>
      <c r="I2850" s="18">
        <v>50000</v>
      </c>
      <c r="P2850" s="16" t="str">
        <f t="shared" si="135"/>
        <v>671513</v>
      </c>
      <c r="Q2850" s="16" t="str">
        <f>IFERROR(VLOOKUP($P2850,'Kredieten productgroepen functi'!$C:$M,2,FALSE),"n.v.t.")</f>
        <v>FPM C: Marktsectoren</v>
      </c>
      <c r="R2850" s="16" t="str">
        <f t="shared" si="136"/>
        <v>440301</v>
      </c>
      <c r="S2850" s="16" t="str">
        <f>IFERROR(VLOOKUP($R2850,Kostensoorten!$C:$J,2,FALSE),"n.v.t.")</f>
        <v>(Exploitatie)subsidies</v>
      </c>
      <c r="T2850" s="16" t="s">
        <v>39</v>
      </c>
      <c r="U2850" s="16" t="s">
        <v>39</v>
      </c>
      <c r="V2850" s="16" t="s">
        <v>39</v>
      </c>
      <c r="W2850" s="16" t="s">
        <v>39</v>
      </c>
      <c r="X2850" s="16" t="s">
        <v>39</v>
      </c>
      <c r="Y2850" s="16" t="s">
        <v>39</v>
      </c>
      <c r="Z2850" s="16" t="s">
        <v>39</v>
      </c>
      <c r="AA2850" s="16" t="s">
        <v>39</v>
      </c>
      <c r="AB2850" s="16" t="s">
        <v>39</v>
      </c>
      <c r="AC2850" s="16" t="s">
        <v>39</v>
      </c>
      <c r="AD2850" s="16" t="s">
        <v>39</v>
      </c>
      <c r="AE2850" s="16" t="s">
        <v>39</v>
      </c>
      <c r="AF2850" s="16" t="s">
        <v>39</v>
      </c>
      <c r="AG2850" s="16" t="s">
        <v>39</v>
      </c>
      <c r="AH2850" s="16" t="s">
        <v>39</v>
      </c>
      <c r="AI2850" s="16" t="s">
        <v>39</v>
      </c>
      <c r="AJ2850" s="16" t="s">
        <v>39</v>
      </c>
      <c r="AL2850" s="16" t="s">
        <v>39</v>
      </c>
      <c r="AM2850" s="16" t="s">
        <v>39</v>
      </c>
      <c r="AN2850" s="16" t="str">
        <f>IFERROR(VLOOKUP($P2850,'Kredieten productgroepen functi'!$C:$M,6,FALSE),"n.v.t.")</f>
        <v>7109</v>
      </c>
      <c r="AO2850" s="16" t="str">
        <f>IFERROR(VLOOKUP($P2850,'Kredieten productgroepen functi'!$C:$M,7,FALSE),"n.v.t.")</f>
        <v>Marktsectoren</v>
      </c>
      <c r="AP2850" s="16" t="str">
        <f>IFERROR(VLOOKUP($P2850,'Kredieten productgroepen functi'!$C:$M,8,FALSE),"n.v.t.")</f>
        <v>71</v>
      </c>
      <c r="AQ2850" s="16" t="str">
        <f>IFERROR(VLOOKUP($P2850,'Kredieten productgroepen functi'!$C:$M,9,FALSE),"n.v.t.")</f>
        <v>Bevordering economische activiteiten</v>
      </c>
      <c r="AR2850" s="16" t="str">
        <f>IFERROR(VLOOKUP($P2850,'Kredieten productgroepen functi'!$C:$M,10,FALSE),"n.v.t.")</f>
        <v>7</v>
      </c>
      <c r="AS2850" s="16" t="str">
        <f>IFERROR(VLOOKUP($P2850,'Kredieten productgroepen functi'!$C:$M,11,FALSE),"n.v.t.")</f>
        <v>Economische en agrarische zaken</v>
      </c>
      <c r="AT2850" s="16" t="str">
        <f t="shared" si="137"/>
        <v>Lasten</v>
      </c>
      <c r="AU2850" s="16" t="str">
        <f>IFERROR(VLOOKUP($R2850,Kostensoorten!$C:$J,7,FALSE),"n.v.t.")</f>
        <v>4.0.3</v>
      </c>
      <c r="AV2850" s="16" t="str">
        <f>IFERROR(VLOOKUP($R2850,Kostensoorten!$C:$J,8,FALSE),"n.v.t.")</f>
        <v>Overige inkomensoverdrachten</v>
      </c>
    </row>
    <row r="2851" spans="6:48">
      <c r="F2851" s="2" t="s">
        <v>8901</v>
      </c>
      <c r="G2851" s="2" t="s">
        <v>39</v>
      </c>
      <c r="H2851" s="2" t="s">
        <v>39</v>
      </c>
      <c r="I2851" s="18">
        <v>150000</v>
      </c>
      <c r="P2851" s="16" t="str">
        <f t="shared" si="135"/>
        <v>671513</v>
      </c>
      <c r="Q2851" s="16" t="str">
        <f>IFERROR(VLOOKUP($P2851,'Kredieten productgroepen functi'!$C:$M,2,FALSE),"n.v.t.")</f>
        <v>FPM C: Marktsectoren</v>
      </c>
      <c r="R2851" s="16" t="str">
        <f t="shared" si="136"/>
        <v>441201</v>
      </c>
      <c r="S2851" s="16" t="str">
        <f>IFERROR(VLOOKUP($R2851,Kostensoorten!$C:$J,2,FALSE),"n.v.t.")</f>
        <v>Investeringssubsidies aan derden</v>
      </c>
      <c r="T2851" s="16" t="s">
        <v>39</v>
      </c>
      <c r="U2851" s="16" t="s">
        <v>39</v>
      </c>
      <c r="V2851" s="16" t="s">
        <v>39</v>
      </c>
      <c r="W2851" s="16" t="s">
        <v>39</v>
      </c>
      <c r="X2851" s="16" t="s">
        <v>39</v>
      </c>
      <c r="Y2851" s="16" t="s">
        <v>39</v>
      </c>
      <c r="Z2851" s="16" t="s">
        <v>39</v>
      </c>
      <c r="AA2851" s="16" t="s">
        <v>39</v>
      </c>
      <c r="AB2851" s="16" t="s">
        <v>39</v>
      </c>
      <c r="AC2851" s="16" t="s">
        <v>39</v>
      </c>
      <c r="AD2851" s="16" t="s">
        <v>39</v>
      </c>
      <c r="AE2851" s="16" t="s">
        <v>39</v>
      </c>
      <c r="AF2851" s="16" t="s">
        <v>39</v>
      </c>
      <c r="AG2851" s="16" t="s">
        <v>39</v>
      </c>
      <c r="AH2851" s="16" t="s">
        <v>39</v>
      </c>
      <c r="AI2851" s="16" t="s">
        <v>39</v>
      </c>
      <c r="AJ2851" s="16" t="s">
        <v>39</v>
      </c>
      <c r="AL2851" s="16" t="s">
        <v>39</v>
      </c>
      <c r="AM2851" s="16" t="s">
        <v>39</v>
      </c>
      <c r="AN2851" s="16" t="str">
        <f>IFERROR(VLOOKUP($P2851,'Kredieten productgroepen functi'!$C:$M,6,FALSE),"n.v.t.")</f>
        <v>7109</v>
      </c>
      <c r="AO2851" s="16" t="str">
        <f>IFERROR(VLOOKUP($P2851,'Kredieten productgroepen functi'!$C:$M,7,FALSE),"n.v.t.")</f>
        <v>Marktsectoren</v>
      </c>
      <c r="AP2851" s="16" t="str">
        <f>IFERROR(VLOOKUP($P2851,'Kredieten productgroepen functi'!$C:$M,8,FALSE),"n.v.t.")</f>
        <v>71</v>
      </c>
      <c r="AQ2851" s="16" t="str">
        <f>IFERROR(VLOOKUP($P2851,'Kredieten productgroepen functi'!$C:$M,9,FALSE),"n.v.t.")</f>
        <v>Bevordering economische activiteiten</v>
      </c>
      <c r="AR2851" s="16" t="str">
        <f>IFERROR(VLOOKUP($P2851,'Kredieten productgroepen functi'!$C:$M,10,FALSE),"n.v.t.")</f>
        <v>7</v>
      </c>
      <c r="AS2851" s="16" t="str">
        <f>IFERROR(VLOOKUP($P2851,'Kredieten productgroepen functi'!$C:$M,11,FALSE),"n.v.t.")</f>
        <v>Economische en agrarische zaken</v>
      </c>
      <c r="AT2851" s="16" t="str">
        <f t="shared" si="137"/>
        <v>Lasten</v>
      </c>
      <c r="AU2851" s="16" t="str">
        <f>IFERROR(VLOOKUP($R2851,Kostensoorten!$C:$J,7,FALSE),"n.v.t.")</f>
        <v>4.1.2</v>
      </c>
      <c r="AV2851" s="16" t="str">
        <f>IFERROR(VLOOKUP($R2851,Kostensoorten!$C:$J,8,FALSE),"n.v.t.")</f>
        <v>Overige vermogensoverdrachten</v>
      </c>
    </row>
    <row r="2852" spans="6:48">
      <c r="F2852" s="2" t="s">
        <v>8902</v>
      </c>
      <c r="G2852" s="2" t="s">
        <v>39</v>
      </c>
      <c r="H2852" s="2" t="s">
        <v>39</v>
      </c>
      <c r="I2852" s="18">
        <v>263144.74</v>
      </c>
      <c r="P2852" s="16" t="str">
        <f t="shared" si="135"/>
        <v>671528</v>
      </c>
      <c r="Q2852" s="16" t="str">
        <f>IFERROR(VLOOKUP($P2852,'Kredieten productgroepen functi'!$C:$M,2,FALSE),"n.v.t.")</f>
        <v>IAG3:Technische Bijstand(Prov)</v>
      </c>
      <c r="R2852" s="16" t="str">
        <f t="shared" si="136"/>
        <v>440202</v>
      </c>
      <c r="S2852" s="16" t="str">
        <f>IFERROR(VLOOKUP($R2852,Kostensoorten!$C:$J,2,FALSE),"n.v.t.")</f>
        <v>Overige inkomensoverdr. aan overhdn</v>
      </c>
      <c r="T2852" s="16" t="s">
        <v>39</v>
      </c>
      <c r="U2852" s="16" t="s">
        <v>39</v>
      </c>
      <c r="V2852" s="16" t="s">
        <v>39</v>
      </c>
      <c r="W2852" s="16" t="s">
        <v>39</v>
      </c>
      <c r="X2852" s="16" t="s">
        <v>39</v>
      </c>
      <c r="Y2852" s="16" t="s">
        <v>39</v>
      </c>
      <c r="Z2852" s="16" t="s">
        <v>39</v>
      </c>
      <c r="AA2852" s="16" t="s">
        <v>39</v>
      </c>
      <c r="AB2852" s="16" t="s">
        <v>39</v>
      </c>
      <c r="AC2852" s="16" t="s">
        <v>39</v>
      </c>
      <c r="AD2852" s="16" t="s">
        <v>39</v>
      </c>
      <c r="AE2852" s="16" t="s">
        <v>39</v>
      </c>
      <c r="AF2852" s="16" t="s">
        <v>39</v>
      </c>
      <c r="AG2852" s="16" t="s">
        <v>39</v>
      </c>
      <c r="AH2852" s="16" t="s">
        <v>39</v>
      </c>
      <c r="AI2852" s="16" t="s">
        <v>39</v>
      </c>
      <c r="AJ2852" s="16" t="s">
        <v>39</v>
      </c>
      <c r="AL2852" s="16" t="s">
        <v>39</v>
      </c>
      <c r="AM2852" s="16" t="s">
        <v>39</v>
      </c>
      <c r="AN2852" s="16" t="str">
        <f>IFERROR(VLOOKUP($P2852,'Kredieten productgroepen functi'!$C:$M,6,FALSE),"n.v.t.")</f>
        <v>7109</v>
      </c>
      <c r="AO2852" s="16" t="str">
        <f>IFERROR(VLOOKUP($P2852,'Kredieten productgroepen functi'!$C:$M,7,FALSE),"n.v.t.")</f>
        <v>Marktsectoren</v>
      </c>
      <c r="AP2852" s="16" t="str">
        <f>IFERROR(VLOOKUP($P2852,'Kredieten productgroepen functi'!$C:$M,8,FALSE),"n.v.t.")</f>
        <v>71</v>
      </c>
      <c r="AQ2852" s="16" t="str">
        <f>IFERROR(VLOOKUP($P2852,'Kredieten productgroepen functi'!$C:$M,9,FALSE),"n.v.t.")</f>
        <v>Bevordering economische activiteiten</v>
      </c>
      <c r="AR2852" s="16" t="str">
        <f>IFERROR(VLOOKUP($P2852,'Kredieten productgroepen functi'!$C:$M,10,FALSE),"n.v.t.")</f>
        <v>7</v>
      </c>
      <c r="AS2852" s="16" t="str">
        <f>IFERROR(VLOOKUP($P2852,'Kredieten productgroepen functi'!$C:$M,11,FALSE),"n.v.t.")</f>
        <v>Economische en agrarische zaken</v>
      </c>
      <c r="AT2852" s="16" t="str">
        <f t="shared" si="137"/>
        <v>Lasten</v>
      </c>
      <c r="AU2852" s="16" t="str">
        <f>IFERROR(VLOOKUP($R2852,Kostensoorten!$C:$J,7,FALSE),"n.v.t.")</f>
        <v>4.0.2</v>
      </c>
      <c r="AV2852" s="16" t="str">
        <f>IFERROR(VLOOKUP($R2852,Kostensoorten!$C:$J,8,FALSE),"n.v.t.")</f>
        <v>Inkomensoverdrachten aan overh</v>
      </c>
    </row>
    <row r="2853" spans="6:48">
      <c r="F2853" s="2" t="s">
        <v>8359</v>
      </c>
      <c r="G2853" s="2" t="s">
        <v>39</v>
      </c>
      <c r="H2853" s="2" t="s">
        <v>39</v>
      </c>
      <c r="I2853" s="18">
        <v>-2090391.77</v>
      </c>
      <c r="P2853" s="16" t="str">
        <f t="shared" si="135"/>
        <v>671528</v>
      </c>
      <c r="Q2853" s="16" t="str">
        <f>IFERROR(VLOOKUP($P2853,'Kredieten productgroepen functi'!$C:$M,2,FALSE),"n.v.t.")</f>
        <v>IAG3:Technische Bijstand(Prov)</v>
      </c>
      <c r="R2853" s="16" t="str">
        <f t="shared" si="136"/>
        <v>840150</v>
      </c>
      <c r="S2853" s="16" t="str">
        <f>IFERROR(VLOOKUP($R2853,Kostensoorten!$C:$J,2,FALSE),"n.v.t.")</f>
        <v>Inkomensoverdracht EU</v>
      </c>
      <c r="T2853" s="16" t="s">
        <v>39</v>
      </c>
      <c r="U2853" s="16" t="s">
        <v>39</v>
      </c>
      <c r="V2853" s="16" t="s">
        <v>39</v>
      </c>
      <c r="W2853" s="16" t="s">
        <v>39</v>
      </c>
      <c r="X2853" s="16" t="s">
        <v>39</v>
      </c>
      <c r="Y2853" s="16" t="s">
        <v>39</v>
      </c>
      <c r="Z2853" s="16" t="s">
        <v>39</v>
      </c>
      <c r="AA2853" s="16" t="s">
        <v>39</v>
      </c>
      <c r="AB2853" s="16" t="s">
        <v>39</v>
      </c>
      <c r="AC2853" s="16" t="s">
        <v>39</v>
      </c>
      <c r="AD2853" s="16" t="s">
        <v>39</v>
      </c>
      <c r="AE2853" s="16" t="s">
        <v>39</v>
      </c>
      <c r="AF2853" s="16" t="s">
        <v>39</v>
      </c>
      <c r="AG2853" s="16" t="s">
        <v>39</v>
      </c>
      <c r="AH2853" s="16" t="s">
        <v>39</v>
      </c>
      <c r="AI2853" s="16" t="s">
        <v>39</v>
      </c>
      <c r="AJ2853" s="16" t="s">
        <v>39</v>
      </c>
      <c r="AL2853" s="16" t="s">
        <v>39</v>
      </c>
      <c r="AM2853" s="16" t="s">
        <v>39</v>
      </c>
      <c r="AN2853" s="16" t="str">
        <f>IFERROR(VLOOKUP($P2853,'Kredieten productgroepen functi'!$C:$M,6,FALSE),"n.v.t.")</f>
        <v>7109</v>
      </c>
      <c r="AO2853" s="16" t="str">
        <f>IFERROR(VLOOKUP($P2853,'Kredieten productgroepen functi'!$C:$M,7,FALSE),"n.v.t.")</f>
        <v>Marktsectoren</v>
      </c>
      <c r="AP2853" s="16" t="str">
        <f>IFERROR(VLOOKUP($P2853,'Kredieten productgroepen functi'!$C:$M,8,FALSE),"n.v.t.")</f>
        <v>71</v>
      </c>
      <c r="AQ2853" s="16" t="str">
        <f>IFERROR(VLOOKUP($P2853,'Kredieten productgroepen functi'!$C:$M,9,FALSE),"n.v.t.")</f>
        <v>Bevordering economische activiteiten</v>
      </c>
      <c r="AR2853" s="16" t="str">
        <f>IFERROR(VLOOKUP($P2853,'Kredieten productgroepen functi'!$C:$M,10,FALSE),"n.v.t.")</f>
        <v>7</v>
      </c>
      <c r="AS2853" s="16" t="str">
        <f>IFERROR(VLOOKUP($P2853,'Kredieten productgroepen functi'!$C:$M,11,FALSE),"n.v.t.")</f>
        <v>Economische en agrarische zaken</v>
      </c>
      <c r="AT2853" s="16" t="str">
        <f t="shared" si="137"/>
        <v>Baten</v>
      </c>
      <c r="AU2853" s="16" t="str">
        <f>IFERROR(VLOOKUP($R2853,Kostensoorten!$C:$J,7,FALSE),"n.v.t.")</f>
        <v>4.0.1</v>
      </c>
      <c r="AV2853" s="16" t="str">
        <f>IFERROR(VLOOKUP($R2853,Kostensoorten!$C:$J,8,FALSE),"n.v.t.")</f>
        <v>Inkomensoverdrachten van overh</v>
      </c>
    </row>
    <row r="2854" spans="6:48">
      <c r="F2854" s="2" t="s">
        <v>7713</v>
      </c>
      <c r="G2854" s="2" t="s">
        <v>39</v>
      </c>
      <c r="H2854" s="2" t="s">
        <v>39</v>
      </c>
      <c r="I2854" s="18">
        <v>28800</v>
      </c>
      <c r="P2854" s="16" t="str">
        <f t="shared" si="135"/>
        <v>671534</v>
      </c>
      <c r="Q2854" s="16" t="str">
        <f>IFERROR(VLOOKUP($P2854,'Kredieten productgroepen functi'!$C:$M,2,FALSE),"n.v.t.")</f>
        <v>Innovatie en duurzaamheid 1</v>
      </c>
      <c r="R2854" s="16" t="str">
        <f t="shared" si="136"/>
        <v>423132</v>
      </c>
      <c r="S2854" s="16" t="str">
        <f>IFERROR(VLOOKUP($R2854,Kostensoorten!$C:$J,2,FALSE),"n.v.t.")</f>
        <v>Adviesdiensten door derden</v>
      </c>
      <c r="T2854" s="16" t="s">
        <v>39</v>
      </c>
      <c r="U2854" s="16" t="s">
        <v>39</v>
      </c>
      <c r="V2854" s="16" t="s">
        <v>39</v>
      </c>
      <c r="W2854" s="16" t="s">
        <v>39</v>
      </c>
      <c r="X2854" s="16" t="s">
        <v>39</v>
      </c>
      <c r="Y2854" s="16" t="s">
        <v>39</v>
      </c>
      <c r="Z2854" s="16" t="s">
        <v>39</v>
      </c>
      <c r="AA2854" s="16" t="s">
        <v>39</v>
      </c>
      <c r="AB2854" s="16" t="s">
        <v>39</v>
      </c>
      <c r="AC2854" s="16" t="s">
        <v>39</v>
      </c>
      <c r="AD2854" s="16" t="s">
        <v>39</v>
      </c>
      <c r="AE2854" s="16" t="s">
        <v>39</v>
      </c>
      <c r="AF2854" s="16" t="s">
        <v>39</v>
      </c>
      <c r="AG2854" s="16" t="s">
        <v>39</v>
      </c>
      <c r="AH2854" s="16" t="s">
        <v>39</v>
      </c>
      <c r="AI2854" s="16" t="s">
        <v>39</v>
      </c>
      <c r="AJ2854" s="16" t="s">
        <v>39</v>
      </c>
      <c r="AL2854" s="16" t="s">
        <v>39</v>
      </c>
      <c r="AM2854" s="16" t="s">
        <v>39</v>
      </c>
      <c r="AN2854" s="16" t="str">
        <f>IFERROR(VLOOKUP($P2854,'Kredieten productgroepen functi'!$C:$M,6,FALSE),"n.v.t.")</f>
        <v>7109</v>
      </c>
      <c r="AO2854" s="16" t="str">
        <f>IFERROR(VLOOKUP($P2854,'Kredieten productgroepen functi'!$C:$M,7,FALSE),"n.v.t.")</f>
        <v>Marktsectoren</v>
      </c>
      <c r="AP2854" s="16" t="str">
        <f>IFERROR(VLOOKUP($P2854,'Kredieten productgroepen functi'!$C:$M,8,FALSE),"n.v.t.")</f>
        <v>71</v>
      </c>
      <c r="AQ2854" s="16" t="str">
        <f>IFERROR(VLOOKUP($P2854,'Kredieten productgroepen functi'!$C:$M,9,FALSE),"n.v.t.")</f>
        <v>Bevordering economische activiteiten</v>
      </c>
      <c r="AR2854" s="16" t="str">
        <f>IFERROR(VLOOKUP($P2854,'Kredieten productgroepen functi'!$C:$M,10,FALSE),"n.v.t.")</f>
        <v>7</v>
      </c>
      <c r="AS2854" s="16" t="str">
        <f>IFERROR(VLOOKUP($P2854,'Kredieten productgroepen functi'!$C:$M,11,FALSE),"n.v.t.")</f>
        <v>Economische en agrarische zaken</v>
      </c>
      <c r="AT2854" s="16" t="str">
        <f t="shared" si="137"/>
        <v>Lasten</v>
      </c>
      <c r="AU2854" s="16" t="str">
        <f>IFERROR(VLOOKUP($R2854,Kostensoorten!$C:$J,7,FALSE),"n.v.t.")</f>
        <v>2.3.1</v>
      </c>
      <c r="AV2854" s="16" t="str">
        <f>IFERROR(VLOOKUP($R2854,Kostensoorten!$C:$J,8,FALSE),"n.v.t.")</f>
        <v>Aankopen niet duurzame goedere</v>
      </c>
    </row>
    <row r="2855" spans="6:48">
      <c r="F2855" s="2" t="s">
        <v>10063</v>
      </c>
      <c r="G2855" s="2" t="s">
        <v>39</v>
      </c>
      <c r="H2855" s="2" t="s">
        <v>39</v>
      </c>
      <c r="I2855" s="18">
        <v>20000</v>
      </c>
      <c r="P2855" s="16" t="str">
        <f t="shared" si="135"/>
        <v>671534</v>
      </c>
      <c r="Q2855" s="16" t="str">
        <f>IFERROR(VLOOKUP($P2855,'Kredieten productgroepen functi'!$C:$M,2,FALSE),"n.v.t.")</f>
        <v>Innovatie en duurzaamheid 1</v>
      </c>
      <c r="R2855" s="16" t="str">
        <f t="shared" si="136"/>
        <v>440201</v>
      </c>
      <c r="S2855" s="16" t="str">
        <f>IFERROR(VLOOKUP($R2855,Kostensoorten!$C:$J,2,FALSE),"n.v.t.")</f>
        <v>Exploitatiebijdragen aan overheden</v>
      </c>
      <c r="T2855" s="16" t="s">
        <v>39</v>
      </c>
      <c r="U2855" s="16" t="s">
        <v>39</v>
      </c>
      <c r="V2855" s="16" t="s">
        <v>39</v>
      </c>
      <c r="W2855" s="16" t="s">
        <v>39</v>
      </c>
      <c r="X2855" s="16" t="s">
        <v>39</v>
      </c>
      <c r="Y2855" s="16" t="s">
        <v>39</v>
      </c>
      <c r="Z2855" s="16" t="s">
        <v>39</v>
      </c>
      <c r="AA2855" s="16" t="s">
        <v>39</v>
      </c>
      <c r="AB2855" s="16" t="s">
        <v>39</v>
      </c>
      <c r="AC2855" s="16" t="s">
        <v>39</v>
      </c>
      <c r="AD2855" s="16" t="s">
        <v>39</v>
      </c>
      <c r="AE2855" s="16" t="s">
        <v>39</v>
      </c>
      <c r="AF2855" s="16" t="s">
        <v>39</v>
      </c>
      <c r="AG2855" s="16" t="s">
        <v>39</v>
      </c>
      <c r="AH2855" s="16" t="s">
        <v>39</v>
      </c>
      <c r="AI2855" s="16" t="s">
        <v>39</v>
      </c>
      <c r="AJ2855" s="16" t="s">
        <v>39</v>
      </c>
      <c r="AL2855" s="16" t="s">
        <v>39</v>
      </c>
      <c r="AM2855" s="16" t="s">
        <v>39</v>
      </c>
      <c r="AN2855" s="16" t="str">
        <f>IFERROR(VLOOKUP($P2855,'Kredieten productgroepen functi'!$C:$M,6,FALSE),"n.v.t.")</f>
        <v>7109</v>
      </c>
      <c r="AO2855" s="16" t="str">
        <f>IFERROR(VLOOKUP($P2855,'Kredieten productgroepen functi'!$C:$M,7,FALSE),"n.v.t.")</f>
        <v>Marktsectoren</v>
      </c>
      <c r="AP2855" s="16" t="str">
        <f>IFERROR(VLOOKUP($P2855,'Kredieten productgroepen functi'!$C:$M,8,FALSE),"n.v.t.")</f>
        <v>71</v>
      </c>
      <c r="AQ2855" s="16" t="str">
        <f>IFERROR(VLOOKUP($P2855,'Kredieten productgroepen functi'!$C:$M,9,FALSE),"n.v.t.")</f>
        <v>Bevordering economische activiteiten</v>
      </c>
      <c r="AR2855" s="16" t="str">
        <f>IFERROR(VLOOKUP($P2855,'Kredieten productgroepen functi'!$C:$M,10,FALSE),"n.v.t.")</f>
        <v>7</v>
      </c>
      <c r="AS2855" s="16" t="str">
        <f>IFERROR(VLOOKUP($P2855,'Kredieten productgroepen functi'!$C:$M,11,FALSE),"n.v.t.")</f>
        <v>Economische en agrarische zaken</v>
      </c>
      <c r="AT2855" s="16" t="str">
        <f t="shared" si="137"/>
        <v>Lasten</v>
      </c>
      <c r="AU2855" s="16" t="str">
        <f>IFERROR(VLOOKUP($R2855,Kostensoorten!$C:$J,7,FALSE),"n.v.t.")</f>
        <v>4.0.2</v>
      </c>
      <c r="AV2855" s="16" t="str">
        <f>IFERROR(VLOOKUP($R2855,Kostensoorten!$C:$J,8,FALSE),"n.v.t.")</f>
        <v>Inkomensoverdrachten aan overh</v>
      </c>
    </row>
    <row r="2856" spans="6:48">
      <c r="F2856" s="2" t="s">
        <v>6833</v>
      </c>
      <c r="G2856" s="2" t="s">
        <v>39</v>
      </c>
      <c r="H2856" s="2" t="s">
        <v>39</v>
      </c>
      <c r="I2856" s="18">
        <v>-118604</v>
      </c>
      <c r="P2856" s="16" t="str">
        <f t="shared" si="135"/>
        <v>671534</v>
      </c>
      <c r="Q2856" s="16" t="str">
        <f>IFERROR(VLOOKUP($P2856,'Kredieten productgroepen functi'!$C:$M,2,FALSE),"n.v.t.")</f>
        <v>Innovatie en duurzaamheid 1</v>
      </c>
      <c r="R2856" s="16" t="str">
        <f t="shared" si="136"/>
        <v>441201</v>
      </c>
      <c r="S2856" s="16" t="str">
        <f>IFERROR(VLOOKUP($R2856,Kostensoorten!$C:$J,2,FALSE),"n.v.t.")</f>
        <v>Investeringssubsidies aan derden</v>
      </c>
      <c r="T2856" s="16" t="s">
        <v>39</v>
      </c>
      <c r="U2856" s="16" t="s">
        <v>39</v>
      </c>
      <c r="V2856" s="16" t="s">
        <v>39</v>
      </c>
      <c r="W2856" s="16" t="s">
        <v>39</v>
      </c>
      <c r="X2856" s="16" t="s">
        <v>39</v>
      </c>
      <c r="Y2856" s="16" t="s">
        <v>39</v>
      </c>
      <c r="Z2856" s="16" t="s">
        <v>39</v>
      </c>
      <c r="AA2856" s="16" t="s">
        <v>39</v>
      </c>
      <c r="AB2856" s="16" t="s">
        <v>39</v>
      </c>
      <c r="AC2856" s="16" t="s">
        <v>39</v>
      </c>
      <c r="AD2856" s="16" t="s">
        <v>39</v>
      </c>
      <c r="AE2856" s="16" t="s">
        <v>39</v>
      </c>
      <c r="AF2856" s="16" t="s">
        <v>39</v>
      </c>
      <c r="AG2856" s="16" t="s">
        <v>39</v>
      </c>
      <c r="AH2856" s="16" t="s">
        <v>39</v>
      </c>
      <c r="AI2856" s="16" t="s">
        <v>39</v>
      </c>
      <c r="AJ2856" s="16" t="s">
        <v>39</v>
      </c>
      <c r="AL2856" s="16" t="s">
        <v>39</v>
      </c>
      <c r="AM2856" s="16" t="s">
        <v>39</v>
      </c>
      <c r="AN2856" s="16" t="str">
        <f>IFERROR(VLOOKUP($P2856,'Kredieten productgroepen functi'!$C:$M,6,FALSE),"n.v.t.")</f>
        <v>7109</v>
      </c>
      <c r="AO2856" s="16" t="str">
        <f>IFERROR(VLOOKUP($P2856,'Kredieten productgroepen functi'!$C:$M,7,FALSE),"n.v.t.")</f>
        <v>Marktsectoren</v>
      </c>
      <c r="AP2856" s="16" t="str">
        <f>IFERROR(VLOOKUP($P2856,'Kredieten productgroepen functi'!$C:$M,8,FALSE),"n.v.t.")</f>
        <v>71</v>
      </c>
      <c r="AQ2856" s="16" t="str">
        <f>IFERROR(VLOOKUP($P2856,'Kredieten productgroepen functi'!$C:$M,9,FALSE),"n.v.t.")</f>
        <v>Bevordering economische activiteiten</v>
      </c>
      <c r="AR2856" s="16" t="str">
        <f>IFERROR(VLOOKUP($P2856,'Kredieten productgroepen functi'!$C:$M,10,FALSE),"n.v.t.")</f>
        <v>7</v>
      </c>
      <c r="AS2856" s="16" t="str">
        <f>IFERROR(VLOOKUP($P2856,'Kredieten productgroepen functi'!$C:$M,11,FALSE),"n.v.t.")</f>
        <v>Economische en agrarische zaken</v>
      </c>
      <c r="AT2856" s="16" t="str">
        <f t="shared" si="137"/>
        <v>Lasten</v>
      </c>
      <c r="AU2856" s="16" t="str">
        <f>IFERROR(VLOOKUP($R2856,Kostensoorten!$C:$J,7,FALSE),"n.v.t.")</f>
        <v>4.1.2</v>
      </c>
      <c r="AV2856" s="16" t="str">
        <f>IFERROR(VLOOKUP($R2856,Kostensoorten!$C:$J,8,FALSE),"n.v.t.")</f>
        <v>Overige vermogensoverdrachten</v>
      </c>
    </row>
    <row r="2857" spans="6:48">
      <c r="F2857" s="2" t="s">
        <v>6834</v>
      </c>
      <c r="G2857" s="2" t="s">
        <v>39</v>
      </c>
      <c r="H2857" s="2" t="s">
        <v>39</v>
      </c>
      <c r="I2857" s="18">
        <v>203109.61</v>
      </c>
      <c r="P2857" s="16" t="str">
        <f t="shared" si="135"/>
        <v>671537</v>
      </c>
      <c r="Q2857" s="16" t="str">
        <f>IFERROR(VLOOKUP($P2857,'Kredieten productgroepen functi'!$C:$M,2,FALSE),"n.v.t.")</f>
        <v>Innovatie en duurzaamheid 2</v>
      </c>
      <c r="R2857" s="16" t="str">
        <f t="shared" si="136"/>
        <v>441201</v>
      </c>
      <c r="S2857" s="16" t="str">
        <f>IFERROR(VLOOKUP($R2857,Kostensoorten!$C:$J,2,FALSE),"n.v.t.")</f>
        <v>Investeringssubsidies aan derden</v>
      </c>
      <c r="T2857" s="16" t="s">
        <v>39</v>
      </c>
      <c r="U2857" s="16" t="s">
        <v>39</v>
      </c>
      <c r="V2857" s="16" t="s">
        <v>39</v>
      </c>
      <c r="W2857" s="16" t="s">
        <v>39</v>
      </c>
      <c r="X2857" s="16" t="s">
        <v>39</v>
      </c>
      <c r="Y2857" s="16" t="s">
        <v>39</v>
      </c>
      <c r="Z2857" s="16" t="s">
        <v>39</v>
      </c>
      <c r="AA2857" s="16" t="s">
        <v>39</v>
      </c>
      <c r="AB2857" s="16" t="s">
        <v>39</v>
      </c>
      <c r="AC2857" s="16" t="s">
        <v>39</v>
      </c>
      <c r="AD2857" s="16" t="s">
        <v>39</v>
      </c>
      <c r="AE2857" s="16" t="s">
        <v>39</v>
      </c>
      <c r="AF2857" s="16" t="s">
        <v>39</v>
      </c>
      <c r="AG2857" s="16" t="s">
        <v>39</v>
      </c>
      <c r="AH2857" s="16" t="s">
        <v>39</v>
      </c>
      <c r="AI2857" s="16" t="s">
        <v>39</v>
      </c>
      <c r="AJ2857" s="16" t="s">
        <v>39</v>
      </c>
      <c r="AL2857" s="16" t="s">
        <v>39</v>
      </c>
      <c r="AM2857" s="16" t="s">
        <v>39</v>
      </c>
      <c r="AN2857" s="16" t="str">
        <f>IFERROR(VLOOKUP($P2857,'Kredieten productgroepen functi'!$C:$M,6,FALSE),"n.v.t.")</f>
        <v>7109</v>
      </c>
      <c r="AO2857" s="16" t="str">
        <f>IFERROR(VLOOKUP($P2857,'Kredieten productgroepen functi'!$C:$M,7,FALSE),"n.v.t.")</f>
        <v>Marktsectoren</v>
      </c>
      <c r="AP2857" s="16" t="str">
        <f>IFERROR(VLOOKUP($P2857,'Kredieten productgroepen functi'!$C:$M,8,FALSE),"n.v.t.")</f>
        <v>71</v>
      </c>
      <c r="AQ2857" s="16" t="str">
        <f>IFERROR(VLOOKUP($P2857,'Kredieten productgroepen functi'!$C:$M,9,FALSE),"n.v.t.")</f>
        <v>Bevordering economische activiteiten</v>
      </c>
      <c r="AR2857" s="16" t="str">
        <f>IFERROR(VLOOKUP($P2857,'Kredieten productgroepen functi'!$C:$M,10,FALSE),"n.v.t.")</f>
        <v>7</v>
      </c>
      <c r="AS2857" s="16" t="str">
        <f>IFERROR(VLOOKUP($P2857,'Kredieten productgroepen functi'!$C:$M,11,FALSE),"n.v.t.")</f>
        <v>Economische en agrarische zaken</v>
      </c>
      <c r="AT2857" s="16" t="str">
        <f t="shared" si="137"/>
        <v>Lasten</v>
      </c>
      <c r="AU2857" s="16" t="str">
        <f>IFERROR(VLOOKUP($R2857,Kostensoorten!$C:$J,7,FALSE),"n.v.t.")</f>
        <v>4.1.2</v>
      </c>
      <c r="AV2857" s="16" t="str">
        <f>IFERROR(VLOOKUP($R2857,Kostensoorten!$C:$J,8,FALSE),"n.v.t.")</f>
        <v>Overige vermogensoverdrachten</v>
      </c>
    </row>
    <row r="2858" spans="6:48">
      <c r="F2858" s="2" t="s">
        <v>10064</v>
      </c>
      <c r="G2858" s="2" t="s">
        <v>39</v>
      </c>
      <c r="H2858" s="2" t="s">
        <v>39</v>
      </c>
      <c r="I2858" s="18">
        <v>172715.84</v>
      </c>
      <c r="P2858" s="16" t="str">
        <f t="shared" si="135"/>
        <v>671538</v>
      </c>
      <c r="Q2858" s="16" t="str">
        <f>IFERROR(VLOOKUP($P2858,'Kredieten productgroepen functi'!$C:$M,2,FALSE),"n.v.t.")</f>
        <v>Rente en kst.IFG</v>
      </c>
      <c r="R2858" s="16" t="str">
        <f t="shared" si="136"/>
        <v>460502</v>
      </c>
      <c r="S2858" s="16" t="str">
        <f>IFERROR(VLOOKUP($R2858,Kostensoorten!$C:$J,2,FALSE),"n.v.t.")</f>
        <v>rentetoerekening (omslagrente)</v>
      </c>
      <c r="T2858" s="16" t="s">
        <v>39</v>
      </c>
      <c r="U2858" s="16" t="s">
        <v>39</v>
      </c>
      <c r="V2858" s="16" t="s">
        <v>39</v>
      </c>
      <c r="W2858" s="16" t="s">
        <v>39</v>
      </c>
      <c r="X2858" s="16" t="s">
        <v>39</v>
      </c>
      <c r="Y2858" s="16" t="s">
        <v>39</v>
      </c>
      <c r="Z2858" s="16" t="s">
        <v>39</v>
      </c>
      <c r="AA2858" s="16" t="s">
        <v>39</v>
      </c>
      <c r="AB2858" s="16" t="s">
        <v>39</v>
      </c>
      <c r="AC2858" s="16" t="s">
        <v>39</v>
      </c>
      <c r="AD2858" s="16" t="s">
        <v>39</v>
      </c>
      <c r="AE2858" s="16" t="s">
        <v>39</v>
      </c>
      <c r="AF2858" s="16" t="s">
        <v>39</v>
      </c>
      <c r="AG2858" s="16" t="s">
        <v>39</v>
      </c>
      <c r="AH2858" s="16" t="s">
        <v>39</v>
      </c>
      <c r="AI2858" s="16" t="s">
        <v>39</v>
      </c>
      <c r="AJ2858" s="16" t="s">
        <v>39</v>
      </c>
      <c r="AL2858" s="16" t="s">
        <v>39</v>
      </c>
      <c r="AM2858" s="16" t="s">
        <v>39</v>
      </c>
      <c r="AN2858" s="16" t="str">
        <f>IFERROR(VLOOKUP($P2858,'Kredieten productgroepen functi'!$C:$M,6,FALSE),"n.v.t.")</f>
        <v>7109</v>
      </c>
      <c r="AO2858" s="16" t="str">
        <f>IFERROR(VLOOKUP($P2858,'Kredieten productgroepen functi'!$C:$M,7,FALSE),"n.v.t.")</f>
        <v>Marktsectoren</v>
      </c>
      <c r="AP2858" s="16" t="str">
        <f>IFERROR(VLOOKUP($P2858,'Kredieten productgroepen functi'!$C:$M,8,FALSE),"n.v.t.")</f>
        <v>71</v>
      </c>
      <c r="AQ2858" s="16" t="str">
        <f>IFERROR(VLOOKUP($P2858,'Kredieten productgroepen functi'!$C:$M,9,FALSE),"n.v.t.")</f>
        <v>Bevordering economische activiteiten</v>
      </c>
      <c r="AR2858" s="16" t="str">
        <f>IFERROR(VLOOKUP($P2858,'Kredieten productgroepen functi'!$C:$M,10,FALSE),"n.v.t.")</f>
        <v>7</v>
      </c>
      <c r="AS2858" s="16" t="str">
        <f>IFERROR(VLOOKUP($P2858,'Kredieten productgroepen functi'!$C:$M,11,FALSE),"n.v.t.")</f>
        <v>Economische en agrarische zaken</v>
      </c>
      <c r="AT2858" s="16" t="str">
        <f t="shared" si="137"/>
        <v>Lasten</v>
      </c>
      <c r="AU2858" s="16" t="str">
        <f>IFERROR(VLOOKUP($R2858,Kostensoorten!$C:$J,7,FALSE),"n.v.t.")</f>
        <v>6.2</v>
      </c>
      <c r="AV2858" s="16" t="str">
        <f>IFERROR(VLOOKUP($R2858,Kostensoorten!$C:$J,8,FALSE),"n.v.t.")</f>
        <v>Bespaarde rente</v>
      </c>
    </row>
    <row r="2859" spans="6:48">
      <c r="F2859" s="2" t="s">
        <v>10065</v>
      </c>
      <c r="G2859" s="2" t="s">
        <v>39</v>
      </c>
      <c r="H2859" s="2" t="s">
        <v>39</v>
      </c>
      <c r="I2859" s="18">
        <v>-32815.919999999998</v>
      </c>
      <c r="P2859" s="16" t="str">
        <f t="shared" si="135"/>
        <v>671538</v>
      </c>
      <c r="Q2859" s="16" t="str">
        <f>IFERROR(VLOOKUP($P2859,'Kredieten productgroepen functi'!$C:$M,2,FALSE),"n.v.t.")</f>
        <v>Rente en kst.IFG</v>
      </c>
      <c r="R2859" s="16" t="str">
        <f t="shared" si="136"/>
        <v>850009</v>
      </c>
      <c r="S2859" s="16" t="str">
        <f>IFERROR(VLOOKUP($R2859,Kostensoorten!$C:$J,2,FALSE),"n.v.t.")</f>
        <v>Overige ontvangen rente</v>
      </c>
      <c r="T2859" s="16" t="s">
        <v>39</v>
      </c>
      <c r="U2859" s="16" t="s">
        <v>39</v>
      </c>
      <c r="V2859" s="16" t="s">
        <v>39</v>
      </c>
      <c r="W2859" s="16" t="s">
        <v>39</v>
      </c>
      <c r="X2859" s="16" t="s">
        <v>39</v>
      </c>
      <c r="Y2859" s="16" t="s">
        <v>39</v>
      </c>
      <c r="Z2859" s="16" t="s">
        <v>39</v>
      </c>
      <c r="AA2859" s="16" t="s">
        <v>39</v>
      </c>
      <c r="AB2859" s="16" t="s">
        <v>39</v>
      </c>
      <c r="AC2859" s="16" t="s">
        <v>39</v>
      </c>
      <c r="AD2859" s="16" t="s">
        <v>39</v>
      </c>
      <c r="AE2859" s="16" t="s">
        <v>39</v>
      </c>
      <c r="AF2859" s="16" t="s">
        <v>39</v>
      </c>
      <c r="AG2859" s="16" t="s">
        <v>39</v>
      </c>
      <c r="AH2859" s="16" t="s">
        <v>39</v>
      </c>
      <c r="AI2859" s="16" t="s">
        <v>39</v>
      </c>
      <c r="AJ2859" s="16" t="s">
        <v>39</v>
      </c>
      <c r="AL2859" s="16" t="s">
        <v>39</v>
      </c>
      <c r="AM2859" s="16" t="s">
        <v>39</v>
      </c>
      <c r="AN2859" s="16" t="str">
        <f>IFERROR(VLOOKUP($P2859,'Kredieten productgroepen functi'!$C:$M,6,FALSE),"n.v.t.")</f>
        <v>7109</v>
      </c>
      <c r="AO2859" s="16" t="str">
        <f>IFERROR(VLOOKUP($P2859,'Kredieten productgroepen functi'!$C:$M,7,FALSE),"n.v.t.")</f>
        <v>Marktsectoren</v>
      </c>
      <c r="AP2859" s="16" t="str">
        <f>IFERROR(VLOOKUP($P2859,'Kredieten productgroepen functi'!$C:$M,8,FALSE),"n.v.t.")</f>
        <v>71</v>
      </c>
      <c r="AQ2859" s="16" t="str">
        <f>IFERROR(VLOOKUP($P2859,'Kredieten productgroepen functi'!$C:$M,9,FALSE),"n.v.t.")</f>
        <v>Bevordering economische activiteiten</v>
      </c>
      <c r="AR2859" s="16" t="str">
        <f>IFERROR(VLOOKUP($P2859,'Kredieten productgroepen functi'!$C:$M,10,FALSE),"n.v.t.")</f>
        <v>7</v>
      </c>
      <c r="AS2859" s="16" t="str">
        <f>IFERROR(VLOOKUP($P2859,'Kredieten productgroepen functi'!$C:$M,11,FALSE),"n.v.t.")</f>
        <v>Economische en agrarische zaken</v>
      </c>
      <c r="AT2859" s="16" t="str">
        <f t="shared" si="137"/>
        <v>Baten</v>
      </c>
      <c r="AU2859" s="16" t="str">
        <f>IFERROR(VLOOKUP($R2859,Kostensoorten!$C:$J,7,FALSE),"n.v.t.")</f>
        <v>5.0</v>
      </c>
      <c r="AV2859" s="16" t="str">
        <f>IFERROR(VLOOKUP($R2859,Kostensoorten!$C:$J,8,FALSE),"n.v.t.")</f>
        <v>Rente</v>
      </c>
    </row>
    <row r="2860" spans="6:48">
      <c r="F2860" s="2" t="s">
        <v>10066</v>
      </c>
      <c r="G2860" s="2" t="s">
        <v>39</v>
      </c>
      <c r="H2860" s="2" t="s">
        <v>39</v>
      </c>
      <c r="I2860" s="18">
        <v>328990.89</v>
      </c>
      <c r="P2860" s="16" t="str">
        <f t="shared" si="135"/>
        <v>671539</v>
      </c>
      <c r="Q2860" s="16" t="str">
        <f>IFERROR(VLOOKUP($P2860,'Kredieten productgroepen functi'!$C:$M,2,FALSE),"n.v.t.")</f>
        <v>Rente en kst.Econ.Board</v>
      </c>
      <c r="R2860" s="16" t="str">
        <f t="shared" si="136"/>
        <v>460502</v>
      </c>
      <c r="S2860" s="16" t="str">
        <f>IFERROR(VLOOKUP($R2860,Kostensoorten!$C:$J,2,FALSE),"n.v.t.")</f>
        <v>rentetoerekening (omslagrente)</v>
      </c>
      <c r="T2860" s="16" t="s">
        <v>39</v>
      </c>
      <c r="U2860" s="16" t="s">
        <v>39</v>
      </c>
      <c r="V2860" s="16" t="s">
        <v>39</v>
      </c>
      <c r="W2860" s="16" t="s">
        <v>39</v>
      </c>
      <c r="X2860" s="16" t="s">
        <v>39</v>
      </c>
      <c r="Y2860" s="16" t="s">
        <v>39</v>
      </c>
      <c r="Z2860" s="16" t="s">
        <v>39</v>
      </c>
      <c r="AA2860" s="16" t="s">
        <v>39</v>
      </c>
      <c r="AB2860" s="16" t="s">
        <v>39</v>
      </c>
      <c r="AC2860" s="16" t="s">
        <v>39</v>
      </c>
      <c r="AD2860" s="16" t="s">
        <v>39</v>
      </c>
      <c r="AE2860" s="16" t="s">
        <v>39</v>
      </c>
      <c r="AF2860" s="16" t="s">
        <v>39</v>
      </c>
      <c r="AG2860" s="16" t="s">
        <v>39</v>
      </c>
      <c r="AH2860" s="16" t="s">
        <v>39</v>
      </c>
      <c r="AI2860" s="16" t="s">
        <v>39</v>
      </c>
      <c r="AJ2860" s="16" t="s">
        <v>39</v>
      </c>
      <c r="AL2860" s="16" t="s">
        <v>39</v>
      </c>
      <c r="AM2860" s="16" t="s">
        <v>39</v>
      </c>
      <c r="AN2860" s="16" t="str">
        <f>IFERROR(VLOOKUP($P2860,'Kredieten productgroepen functi'!$C:$M,6,FALSE),"n.v.t.")</f>
        <v>7109</v>
      </c>
      <c r="AO2860" s="16" t="str">
        <f>IFERROR(VLOOKUP($P2860,'Kredieten productgroepen functi'!$C:$M,7,FALSE),"n.v.t.")</f>
        <v>Marktsectoren</v>
      </c>
      <c r="AP2860" s="16" t="str">
        <f>IFERROR(VLOOKUP($P2860,'Kredieten productgroepen functi'!$C:$M,8,FALSE),"n.v.t.")</f>
        <v>71</v>
      </c>
      <c r="AQ2860" s="16" t="str">
        <f>IFERROR(VLOOKUP($P2860,'Kredieten productgroepen functi'!$C:$M,9,FALSE),"n.v.t.")</f>
        <v>Bevordering economische activiteiten</v>
      </c>
      <c r="AR2860" s="16" t="str">
        <f>IFERROR(VLOOKUP($P2860,'Kredieten productgroepen functi'!$C:$M,10,FALSE),"n.v.t.")</f>
        <v>7</v>
      </c>
      <c r="AS2860" s="16" t="str">
        <f>IFERROR(VLOOKUP($P2860,'Kredieten productgroepen functi'!$C:$M,11,FALSE),"n.v.t.")</f>
        <v>Economische en agrarische zaken</v>
      </c>
      <c r="AT2860" s="16" t="str">
        <f t="shared" si="137"/>
        <v>Lasten</v>
      </c>
      <c r="AU2860" s="16" t="str">
        <f>IFERROR(VLOOKUP($R2860,Kostensoorten!$C:$J,7,FALSE),"n.v.t.")</f>
        <v>6.2</v>
      </c>
      <c r="AV2860" s="16" t="str">
        <f>IFERROR(VLOOKUP($R2860,Kostensoorten!$C:$J,8,FALSE),"n.v.t.")</f>
        <v>Bespaarde rente</v>
      </c>
    </row>
    <row r="2861" spans="6:48">
      <c r="F2861" s="2" t="s">
        <v>10067</v>
      </c>
      <c r="G2861" s="2" t="s">
        <v>39</v>
      </c>
      <c r="H2861" s="2" t="s">
        <v>39</v>
      </c>
      <c r="I2861" s="18">
        <v>2714.17</v>
      </c>
      <c r="P2861" s="16" t="str">
        <f t="shared" si="135"/>
        <v>671540</v>
      </c>
      <c r="Q2861" s="16" t="str">
        <f>IFERROR(VLOOKUP($P2861,'Kredieten productgroepen functi'!$C:$M,2,FALSE),"n.v.t.")</f>
        <v>Rente en kst.Kredietunie</v>
      </c>
      <c r="R2861" s="16" t="str">
        <f t="shared" si="136"/>
        <v>460502</v>
      </c>
      <c r="S2861" s="16" t="str">
        <f>IFERROR(VLOOKUP($R2861,Kostensoorten!$C:$J,2,FALSE),"n.v.t.")</f>
        <v>rentetoerekening (omslagrente)</v>
      </c>
      <c r="T2861" s="16" t="s">
        <v>39</v>
      </c>
      <c r="U2861" s="16" t="s">
        <v>39</v>
      </c>
      <c r="V2861" s="16" t="s">
        <v>39</v>
      </c>
      <c r="W2861" s="16" t="s">
        <v>39</v>
      </c>
      <c r="X2861" s="16" t="s">
        <v>39</v>
      </c>
      <c r="Y2861" s="16" t="s">
        <v>39</v>
      </c>
      <c r="Z2861" s="16" t="s">
        <v>39</v>
      </c>
      <c r="AA2861" s="16" t="s">
        <v>39</v>
      </c>
      <c r="AB2861" s="16" t="s">
        <v>39</v>
      </c>
      <c r="AC2861" s="16" t="s">
        <v>39</v>
      </c>
      <c r="AD2861" s="16" t="s">
        <v>39</v>
      </c>
      <c r="AE2861" s="16" t="s">
        <v>39</v>
      </c>
      <c r="AF2861" s="16" t="s">
        <v>39</v>
      </c>
      <c r="AG2861" s="16" t="s">
        <v>39</v>
      </c>
      <c r="AH2861" s="16" t="s">
        <v>39</v>
      </c>
      <c r="AI2861" s="16" t="s">
        <v>39</v>
      </c>
      <c r="AJ2861" s="16" t="s">
        <v>39</v>
      </c>
      <c r="AL2861" s="16" t="s">
        <v>39</v>
      </c>
      <c r="AM2861" s="16" t="s">
        <v>39</v>
      </c>
      <c r="AN2861" s="16" t="str">
        <f>IFERROR(VLOOKUP($P2861,'Kredieten productgroepen functi'!$C:$M,6,FALSE),"n.v.t.")</f>
        <v>7109</v>
      </c>
      <c r="AO2861" s="16" t="str">
        <f>IFERROR(VLOOKUP($P2861,'Kredieten productgroepen functi'!$C:$M,7,FALSE),"n.v.t.")</f>
        <v>Marktsectoren</v>
      </c>
      <c r="AP2861" s="16" t="str">
        <f>IFERROR(VLOOKUP($P2861,'Kredieten productgroepen functi'!$C:$M,8,FALSE),"n.v.t.")</f>
        <v>71</v>
      </c>
      <c r="AQ2861" s="16" t="str">
        <f>IFERROR(VLOOKUP($P2861,'Kredieten productgroepen functi'!$C:$M,9,FALSE),"n.v.t.")</f>
        <v>Bevordering economische activiteiten</v>
      </c>
      <c r="AR2861" s="16" t="str">
        <f>IFERROR(VLOOKUP($P2861,'Kredieten productgroepen functi'!$C:$M,10,FALSE),"n.v.t.")</f>
        <v>7</v>
      </c>
      <c r="AS2861" s="16" t="str">
        <f>IFERROR(VLOOKUP($P2861,'Kredieten productgroepen functi'!$C:$M,11,FALSE),"n.v.t.")</f>
        <v>Economische en agrarische zaken</v>
      </c>
      <c r="AT2861" s="16" t="str">
        <f t="shared" si="137"/>
        <v>Lasten</v>
      </c>
      <c r="AU2861" s="16" t="str">
        <f>IFERROR(VLOOKUP($R2861,Kostensoorten!$C:$J,7,FALSE),"n.v.t.")</f>
        <v>6.2</v>
      </c>
      <c r="AV2861" s="16" t="str">
        <f>IFERROR(VLOOKUP($R2861,Kostensoorten!$C:$J,8,FALSE),"n.v.t.")</f>
        <v>Bespaarde rente</v>
      </c>
    </row>
    <row r="2862" spans="6:48">
      <c r="F2862" s="2" t="s">
        <v>7714</v>
      </c>
      <c r="G2862" s="2" t="s">
        <v>39</v>
      </c>
      <c r="H2862" s="2" t="s">
        <v>39</v>
      </c>
      <c r="I2862" s="18">
        <v>-4288.6899999999996</v>
      </c>
      <c r="P2862" s="16" t="str">
        <f t="shared" si="135"/>
        <v>671540</v>
      </c>
      <c r="Q2862" s="16" t="str">
        <f>IFERROR(VLOOKUP($P2862,'Kredieten productgroepen functi'!$C:$M,2,FALSE),"n.v.t.")</f>
        <v>Rente en kst.Kredietunie</v>
      </c>
      <c r="R2862" s="16" t="str">
        <f t="shared" si="136"/>
        <v>850009</v>
      </c>
      <c r="S2862" s="16" t="str">
        <f>IFERROR(VLOOKUP($R2862,Kostensoorten!$C:$J,2,FALSE),"n.v.t.")</f>
        <v>Overige ontvangen rente</v>
      </c>
      <c r="T2862" s="16" t="s">
        <v>39</v>
      </c>
      <c r="U2862" s="16" t="s">
        <v>39</v>
      </c>
      <c r="V2862" s="16" t="s">
        <v>39</v>
      </c>
      <c r="W2862" s="16" t="s">
        <v>39</v>
      </c>
      <c r="X2862" s="16" t="s">
        <v>39</v>
      </c>
      <c r="Y2862" s="16" t="s">
        <v>39</v>
      </c>
      <c r="Z2862" s="16" t="s">
        <v>39</v>
      </c>
      <c r="AA2862" s="16" t="s">
        <v>39</v>
      </c>
      <c r="AB2862" s="16" t="s">
        <v>39</v>
      </c>
      <c r="AC2862" s="16" t="s">
        <v>39</v>
      </c>
      <c r="AD2862" s="16" t="s">
        <v>39</v>
      </c>
      <c r="AE2862" s="16" t="s">
        <v>39</v>
      </c>
      <c r="AF2862" s="16" t="s">
        <v>39</v>
      </c>
      <c r="AG2862" s="16" t="s">
        <v>39</v>
      </c>
      <c r="AH2862" s="16" t="s">
        <v>39</v>
      </c>
      <c r="AI2862" s="16" t="s">
        <v>39</v>
      </c>
      <c r="AJ2862" s="16" t="s">
        <v>39</v>
      </c>
      <c r="AL2862" s="16" t="s">
        <v>39</v>
      </c>
      <c r="AM2862" s="16" t="s">
        <v>39</v>
      </c>
      <c r="AN2862" s="16" t="str">
        <f>IFERROR(VLOOKUP($P2862,'Kredieten productgroepen functi'!$C:$M,6,FALSE),"n.v.t.")</f>
        <v>7109</v>
      </c>
      <c r="AO2862" s="16" t="str">
        <f>IFERROR(VLOOKUP($P2862,'Kredieten productgroepen functi'!$C:$M,7,FALSE),"n.v.t.")</f>
        <v>Marktsectoren</v>
      </c>
      <c r="AP2862" s="16" t="str">
        <f>IFERROR(VLOOKUP($P2862,'Kredieten productgroepen functi'!$C:$M,8,FALSE),"n.v.t.")</f>
        <v>71</v>
      </c>
      <c r="AQ2862" s="16" t="str">
        <f>IFERROR(VLOOKUP($P2862,'Kredieten productgroepen functi'!$C:$M,9,FALSE),"n.v.t.")</f>
        <v>Bevordering economische activiteiten</v>
      </c>
      <c r="AR2862" s="16" t="str">
        <f>IFERROR(VLOOKUP($P2862,'Kredieten productgroepen functi'!$C:$M,10,FALSE),"n.v.t.")</f>
        <v>7</v>
      </c>
      <c r="AS2862" s="16" t="str">
        <f>IFERROR(VLOOKUP($P2862,'Kredieten productgroepen functi'!$C:$M,11,FALSE),"n.v.t.")</f>
        <v>Economische en agrarische zaken</v>
      </c>
      <c r="AT2862" s="16" t="str">
        <f t="shared" si="137"/>
        <v>Baten</v>
      </c>
      <c r="AU2862" s="16" t="str">
        <f>IFERROR(VLOOKUP($R2862,Kostensoorten!$C:$J,7,FALSE),"n.v.t.")</f>
        <v>5.0</v>
      </c>
      <c r="AV2862" s="16" t="str">
        <f>IFERROR(VLOOKUP($R2862,Kostensoorten!$C:$J,8,FALSE),"n.v.t.")</f>
        <v>Rente</v>
      </c>
    </row>
    <row r="2863" spans="6:48">
      <c r="F2863" s="2" t="s">
        <v>8360</v>
      </c>
      <c r="G2863" s="2" t="s">
        <v>39</v>
      </c>
      <c r="H2863" s="2" t="s">
        <v>39</v>
      </c>
      <c r="I2863" s="18">
        <v>88457.2</v>
      </c>
      <c r="P2863" s="16" t="str">
        <f t="shared" si="135"/>
        <v>671541</v>
      </c>
      <c r="Q2863" s="16" t="str">
        <f>IFERROR(VLOOKUP($P2863,'Kredieten productgroepen functi'!$C:$M,2,FALSE),"n.v.t.")</f>
        <v>IAG4 Transitiemiddelen SNN</v>
      </c>
      <c r="R2863" s="16" t="str">
        <f t="shared" si="136"/>
        <v>441101</v>
      </c>
      <c r="S2863" s="16" t="str">
        <f>IFERROR(VLOOKUP($R2863,Kostensoorten!$C:$J,2,FALSE),"n.v.t.")</f>
        <v>Investeringsbijdragen aan overheden</v>
      </c>
      <c r="T2863" s="16" t="s">
        <v>39</v>
      </c>
      <c r="U2863" s="16" t="s">
        <v>39</v>
      </c>
      <c r="V2863" s="16" t="s">
        <v>39</v>
      </c>
      <c r="W2863" s="16" t="s">
        <v>39</v>
      </c>
      <c r="X2863" s="16" t="s">
        <v>39</v>
      </c>
      <c r="Y2863" s="16" t="s">
        <v>39</v>
      </c>
      <c r="Z2863" s="16" t="s">
        <v>39</v>
      </c>
      <c r="AA2863" s="16" t="s">
        <v>39</v>
      </c>
      <c r="AB2863" s="16" t="s">
        <v>39</v>
      </c>
      <c r="AC2863" s="16" t="s">
        <v>39</v>
      </c>
      <c r="AD2863" s="16" t="s">
        <v>39</v>
      </c>
      <c r="AE2863" s="16" t="s">
        <v>39</v>
      </c>
      <c r="AF2863" s="16" t="s">
        <v>39</v>
      </c>
      <c r="AG2863" s="16" t="s">
        <v>39</v>
      </c>
      <c r="AH2863" s="16" t="s">
        <v>39</v>
      </c>
      <c r="AI2863" s="16" t="s">
        <v>39</v>
      </c>
      <c r="AJ2863" s="16" t="s">
        <v>39</v>
      </c>
      <c r="AL2863" s="16" t="s">
        <v>39</v>
      </c>
      <c r="AM2863" s="16" t="s">
        <v>39</v>
      </c>
      <c r="AN2863" s="16" t="str">
        <f>IFERROR(VLOOKUP($P2863,'Kredieten productgroepen functi'!$C:$M,6,FALSE),"n.v.t.")</f>
        <v>7109</v>
      </c>
      <c r="AO2863" s="16" t="str">
        <f>IFERROR(VLOOKUP($P2863,'Kredieten productgroepen functi'!$C:$M,7,FALSE),"n.v.t.")</f>
        <v>Marktsectoren</v>
      </c>
      <c r="AP2863" s="16" t="str">
        <f>IFERROR(VLOOKUP($P2863,'Kredieten productgroepen functi'!$C:$M,8,FALSE),"n.v.t.")</f>
        <v>71</v>
      </c>
      <c r="AQ2863" s="16" t="str">
        <f>IFERROR(VLOOKUP($P2863,'Kredieten productgroepen functi'!$C:$M,9,FALSE),"n.v.t.")</f>
        <v>Bevordering economische activiteiten</v>
      </c>
      <c r="AR2863" s="16" t="str">
        <f>IFERROR(VLOOKUP($P2863,'Kredieten productgroepen functi'!$C:$M,10,FALSE),"n.v.t.")</f>
        <v>7</v>
      </c>
      <c r="AS2863" s="16" t="str">
        <f>IFERROR(VLOOKUP($P2863,'Kredieten productgroepen functi'!$C:$M,11,FALSE),"n.v.t.")</f>
        <v>Economische en agrarische zaken</v>
      </c>
      <c r="AT2863" s="16" t="str">
        <f t="shared" si="137"/>
        <v>Lasten</v>
      </c>
      <c r="AU2863" s="16" t="str">
        <f>IFERROR(VLOOKUP($R2863,Kostensoorten!$C:$J,7,FALSE),"n.v.t.")</f>
        <v>4.1.1</v>
      </c>
      <c r="AV2863" s="16" t="str">
        <f>IFERROR(VLOOKUP($R2863,Kostensoorten!$C:$J,8,FALSE),"n.v.t.")</f>
        <v>Vermogensoverdrachten aan over</v>
      </c>
    </row>
    <row r="2864" spans="6:48">
      <c r="F2864" s="2" t="s">
        <v>7340</v>
      </c>
      <c r="G2864" s="2" t="s">
        <v>39</v>
      </c>
      <c r="H2864" s="2" t="s">
        <v>39</v>
      </c>
      <c r="I2864" s="18">
        <v>735569.76</v>
      </c>
      <c r="P2864" s="16" t="str">
        <f t="shared" si="135"/>
        <v>671541</v>
      </c>
      <c r="Q2864" s="16" t="str">
        <f>IFERROR(VLOOKUP($P2864,'Kredieten productgroepen functi'!$C:$M,2,FALSE),"n.v.t.")</f>
        <v>IAG4 Transitiemiddelen SNN</v>
      </c>
      <c r="R2864" s="16" t="str">
        <f t="shared" si="136"/>
        <v>441201</v>
      </c>
      <c r="S2864" s="16" t="str">
        <f>IFERROR(VLOOKUP($R2864,Kostensoorten!$C:$J,2,FALSE),"n.v.t.")</f>
        <v>Investeringssubsidies aan derden</v>
      </c>
      <c r="T2864" s="16" t="s">
        <v>39</v>
      </c>
      <c r="U2864" s="16" t="s">
        <v>39</v>
      </c>
      <c r="V2864" s="16" t="s">
        <v>39</v>
      </c>
      <c r="W2864" s="16" t="s">
        <v>39</v>
      </c>
      <c r="X2864" s="16" t="s">
        <v>39</v>
      </c>
      <c r="Y2864" s="16" t="s">
        <v>39</v>
      </c>
      <c r="Z2864" s="16" t="s">
        <v>39</v>
      </c>
      <c r="AA2864" s="16" t="s">
        <v>39</v>
      </c>
      <c r="AB2864" s="16" t="s">
        <v>39</v>
      </c>
      <c r="AC2864" s="16" t="s">
        <v>39</v>
      </c>
      <c r="AD2864" s="16" t="s">
        <v>39</v>
      </c>
      <c r="AE2864" s="16" t="s">
        <v>39</v>
      </c>
      <c r="AF2864" s="16" t="s">
        <v>39</v>
      </c>
      <c r="AG2864" s="16" t="s">
        <v>39</v>
      </c>
      <c r="AH2864" s="16" t="s">
        <v>39</v>
      </c>
      <c r="AI2864" s="16" t="s">
        <v>39</v>
      </c>
      <c r="AJ2864" s="16" t="s">
        <v>39</v>
      </c>
      <c r="AL2864" s="16" t="s">
        <v>39</v>
      </c>
      <c r="AM2864" s="16" t="s">
        <v>39</v>
      </c>
      <c r="AN2864" s="16" t="str">
        <f>IFERROR(VLOOKUP($P2864,'Kredieten productgroepen functi'!$C:$M,6,FALSE),"n.v.t.")</f>
        <v>7109</v>
      </c>
      <c r="AO2864" s="16" t="str">
        <f>IFERROR(VLOOKUP($P2864,'Kredieten productgroepen functi'!$C:$M,7,FALSE),"n.v.t.")</f>
        <v>Marktsectoren</v>
      </c>
      <c r="AP2864" s="16" t="str">
        <f>IFERROR(VLOOKUP($P2864,'Kredieten productgroepen functi'!$C:$M,8,FALSE),"n.v.t.")</f>
        <v>71</v>
      </c>
      <c r="AQ2864" s="16" t="str">
        <f>IFERROR(VLOOKUP($P2864,'Kredieten productgroepen functi'!$C:$M,9,FALSE),"n.v.t.")</f>
        <v>Bevordering economische activiteiten</v>
      </c>
      <c r="AR2864" s="16" t="str">
        <f>IFERROR(VLOOKUP($P2864,'Kredieten productgroepen functi'!$C:$M,10,FALSE),"n.v.t.")</f>
        <v>7</v>
      </c>
      <c r="AS2864" s="16" t="str">
        <f>IFERROR(VLOOKUP($P2864,'Kredieten productgroepen functi'!$C:$M,11,FALSE),"n.v.t.")</f>
        <v>Economische en agrarische zaken</v>
      </c>
      <c r="AT2864" s="16" t="str">
        <f t="shared" si="137"/>
        <v>Lasten</v>
      </c>
      <c r="AU2864" s="16" t="str">
        <f>IFERROR(VLOOKUP($R2864,Kostensoorten!$C:$J,7,FALSE),"n.v.t.")</f>
        <v>4.1.2</v>
      </c>
      <c r="AV2864" s="16" t="str">
        <f>IFERROR(VLOOKUP($R2864,Kostensoorten!$C:$J,8,FALSE),"n.v.t.")</f>
        <v>Overige vermogensoverdrachten</v>
      </c>
    </row>
    <row r="2865" spans="6:48">
      <c r="F2865" s="2" t="s">
        <v>7715</v>
      </c>
      <c r="G2865" s="2" t="s">
        <v>39</v>
      </c>
      <c r="H2865" s="2" t="s">
        <v>39</v>
      </c>
      <c r="I2865" s="18">
        <v>61652.36</v>
      </c>
      <c r="P2865" s="16" t="str">
        <f t="shared" si="135"/>
        <v>671541</v>
      </c>
      <c r="Q2865" s="16" t="str">
        <f>IFERROR(VLOOKUP($P2865,'Kredieten productgroepen functi'!$C:$M,2,FALSE),"n.v.t.")</f>
        <v>IAG4 Transitiemiddelen SNN</v>
      </c>
      <c r="R2865" s="16" t="str">
        <f t="shared" si="136"/>
        <v>460501</v>
      </c>
      <c r="S2865" s="16" t="str">
        <f>IFERROR(VLOOKUP($R2865,Kostensoorten!$C:$J,2,FALSE),"n.v.t.")</f>
        <v>overige administratieve boekingen</v>
      </c>
      <c r="T2865" s="16" t="s">
        <v>39</v>
      </c>
      <c r="U2865" s="16" t="s">
        <v>39</v>
      </c>
      <c r="V2865" s="16" t="s">
        <v>39</v>
      </c>
      <c r="W2865" s="16" t="s">
        <v>39</v>
      </c>
      <c r="X2865" s="16" t="s">
        <v>39</v>
      </c>
      <c r="Y2865" s="16" t="s">
        <v>39</v>
      </c>
      <c r="Z2865" s="16" t="s">
        <v>39</v>
      </c>
      <c r="AA2865" s="16" t="s">
        <v>39</v>
      </c>
      <c r="AB2865" s="16" t="s">
        <v>39</v>
      </c>
      <c r="AC2865" s="16" t="s">
        <v>39</v>
      </c>
      <c r="AD2865" s="16" t="s">
        <v>39</v>
      </c>
      <c r="AE2865" s="16" t="s">
        <v>39</v>
      </c>
      <c r="AF2865" s="16" t="s">
        <v>39</v>
      </c>
      <c r="AG2865" s="16" t="s">
        <v>39</v>
      </c>
      <c r="AH2865" s="16" t="s">
        <v>39</v>
      </c>
      <c r="AI2865" s="16" t="s">
        <v>39</v>
      </c>
      <c r="AJ2865" s="16" t="s">
        <v>39</v>
      </c>
      <c r="AL2865" s="16" t="s">
        <v>39</v>
      </c>
      <c r="AM2865" s="16" t="s">
        <v>39</v>
      </c>
      <c r="AN2865" s="16" t="str">
        <f>IFERROR(VLOOKUP($P2865,'Kredieten productgroepen functi'!$C:$M,6,FALSE),"n.v.t.")</f>
        <v>7109</v>
      </c>
      <c r="AO2865" s="16" t="str">
        <f>IFERROR(VLOOKUP($P2865,'Kredieten productgroepen functi'!$C:$M,7,FALSE),"n.v.t.")</f>
        <v>Marktsectoren</v>
      </c>
      <c r="AP2865" s="16" t="str">
        <f>IFERROR(VLOOKUP($P2865,'Kredieten productgroepen functi'!$C:$M,8,FALSE),"n.v.t.")</f>
        <v>71</v>
      </c>
      <c r="AQ2865" s="16" t="str">
        <f>IFERROR(VLOOKUP($P2865,'Kredieten productgroepen functi'!$C:$M,9,FALSE),"n.v.t.")</f>
        <v>Bevordering economische activiteiten</v>
      </c>
      <c r="AR2865" s="16" t="str">
        <f>IFERROR(VLOOKUP($P2865,'Kredieten productgroepen functi'!$C:$M,10,FALSE),"n.v.t.")</f>
        <v>7</v>
      </c>
      <c r="AS2865" s="16" t="str">
        <f>IFERROR(VLOOKUP($P2865,'Kredieten productgroepen functi'!$C:$M,11,FALSE),"n.v.t.")</f>
        <v>Economische en agrarische zaken</v>
      </c>
      <c r="AT2865" s="16" t="str">
        <f t="shared" si="137"/>
        <v>Lasten</v>
      </c>
      <c r="AU2865" s="16" t="str">
        <f>IFERROR(VLOOKUP($R2865,Kostensoorten!$C:$J,7,FALSE),"n.v.t.")</f>
        <v>6.9</v>
      </c>
      <c r="AV2865" s="16" t="str">
        <f>IFERROR(VLOOKUP($R2865,Kostensoorten!$C:$J,8,FALSE),"n.v.t.")</f>
        <v>Overige administratieve boekinge</v>
      </c>
    </row>
    <row r="2866" spans="6:48">
      <c r="F2866" s="2" t="s">
        <v>7341</v>
      </c>
      <c r="G2866" s="2" t="s">
        <v>39</v>
      </c>
      <c r="H2866" s="2" t="s">
        <v>39</v>
      </c>
      <c r="I2866" s="18">
        <v>-885679.32</v>
      </c>
      <c r="P2866" s="16" t="str">
        <f t="shared" si="135"/>
        <v>671541</v>
      </c>
      <c r="Q2866" s="16" t="str">
        <f>IFERROR(VLOOKUP($P2866,'Kredieten productgroepen functi'!$C:$M,2,FALSE),"n.v.t.")</f>
        <v>IAG4 Transitiemiddelen SNN</v>
      </c>
      <c r="R2866" s="16" t="str">
        <f t="shared" si="136"/>
        <v>840110</v>
      </c>
      <c r="S2866" s="16" t="str">
        <f>IFERROR(VLOOKUP($R2866,Kostensoorten!$C:$J,2,FALSE),"n.v.t.")</f>
        <v>Inkomensoverdracht Rijk</v>
      </c>
      <c r="T2866" s="16" t="s">
        <v>39</v>
      </c>
      <c r="U2866" s="16" t="s">
        <v>39</v>
      </c>
      <c r="V2866" s="16" t="s">
        <v>39</v>
      </c>
      <c r="W2866" s="16" t="s">
        <v>39</v>
      </c>
      <c r="X2866" s="16" t="s">
        <v>39</v>
      </c>
      <c r="Y2866" s="16" t="s">
        <v>39</v>
      </c>
      <c r="Z2866" s="16" t="s">
        <v>39</v>
      </c>
      <c r="AA2866" s="16" t="s">
        <v>39</v>
      </c>
      <c r="AB2866" s="16" t="s">
        <v>39</v>
      </c>
      <c r="AC2866" s="16" t="s">
        <v>39</v>
      </c>
      <c r="AD2866" s="16" t="s">
        <v>39</v>
      </c>
      <c r="AE2866" s="16" t="s">
        <v>39</v>
      </c>
      <c r="AF2866" s="16" t="s">
        <v>39</v>
      </c>
      <c r="AG2866" s="16" t="s">
        <v>39</v>
      </c>
      <c r="AH2866" s="16" t="s">
        <v>39</v>
      </c>
      <c r="AI2866" s="16" t="s">
        <v>39</v>
      </c>
      <c r="AJ2866" s="16" t="s">
        <v>39</v>
      </c>
      <c r="AL2866" s="16" t="s">
        <v>39</v>
      </c>
      <c r="AM2866" s="16" t="s">
        <v>39</v>
      </c>
      <c r="AN2866" s="16" t="str">
        <f>IFERROR(VLOOKUP($P2866,'Kredieten productgroepen functi'!$C:$M,6,FALSE),"n.v.t.")</f>
        <v>7109</v>
      </c>
      <c r="AO2866" s="16" t="str">
        <f>IFERROR(VLOOKUP($P2866,'Kredieten productgroepen functi'!$C:$M,7,FALSE),"n.v.t.")</f>
        <v>Marktsectoren</v>
      </c>
      <c r="AP2866" s="16" t="str">
        <f>IFERROR(VLOOKUP($P2866,'Kredieten productgroepen functi'!$C:$M,8,FALSE),"n.v.t.")</f>
        <v>71</v>
      </c>
      <c r="AQ2866" s="16" t="str">
        <f>IFERROR(VLOOKUP($P2866,'Kredieten productgroepen functi'!$C:$M,9,FALSE),"n.v.t.")</f>
        <v>Bevordering economische activiteiten</v>
      </c>
      <c r="AR2866" s="16" t="str">
        <f>IFERROR(VLOOKUP($P2866,'Kredieten productgroepen functi'!$C:$M,10,FALSE),"n.v.t.")</f>
        <v>7</v>
      </c>
      <c r="AS2866" s="16" t="str">
        <f>IFERROR(VLOOKUP($P2866,'Kredieten productgroepen functi'!$C:$M,11,FALSE),"n.v.t.")</f>
        <v>Economische en agrarische zaken</v>
      </c>
      <c r="AT2866" s="16" t="str">
        <f t="shared" si="137"/>
        <v>Baten</v>
      </c>
      <c r="AU2866" s="16" t="str">
        <f>IFERROR(VLOOKUP($R2866,Kostensoorten!$C:$J,7,FALSE),"n.v.t.")</f>
        <v>4.0.1</v>
      </c>
      <c r="AV2866" s="16" t="str">
        <f>IFERROR(VLOOKUP($R2866,Kostensoorten!$C:$J,8,FALSE),"n.v.t.")</f>
        <v>Inkomensoverdrachten van overh</v>
      </c>
    </row>
    <row r="2867" spans="6:48">
      <c r="F2867" s="2" t="s">
        <v>8361</v>
      </c>
      <c r="G2867" s="2" t="s">
        <v>39</v>
      </c>
      <c r="H2867" s="2" t="s">
        <v>39</v>
      </c>
      <c r="I2867" s="18">
        <v>956.43</v>
      </c>
      <c r="P2867" s="16" t="str">
        <f t="shared" si="135"/>
        <v>671542</v>
      </c>
      <c r="Q2867" s="16" t="str">
        <f>IFERROR(VLOOKUP($P2867,'Kredieten productgroepen functi'!$C:$M,2,FALSE),"n.v.t.")</f>
        <v>Internet-/breedbandinfrastructuur</v>
      </c>
      <c r="R2867" s="16" t="str">
        <f t="shared" si="136"/>
        <v>423070</v>
      </c>
      <c r="S2867" s="16" t="str">
        <f>IFERROR(VLOOKUP($R2867,Kostensoorten!$C:$J,2,FALSE),"n.v.t.")</f>
        <v>Huren</v>
      </c>
      <c r="T2867" s="16" t="s">
        <v>39</v>
      </c>
      <c r="U2867" s="16" t="s">
        <v>39</v>
      </c>
      <c r="V2867" s="16" t="s">
        <v>39</v>
      </c>
      <c r="W2867" s="16" t="s">
        <v>39</v>
      </c>
      <c r="X2867" s="16" t="s">
        <v>39</v>
      </c>
      <c r="Y2867" s="16" t="s">
        <v>39</v>
      </c>
      <c r="Z2867" s="16" t="s">
        <v>39</v>
      </c>
      <c r="AA2867" s="16" t="s">
        <v>39</v>
      </c>
      <c r="AB2867" s="16" t="s">
        <v>39</v>
      </c>
      <c r="AC2867" s="16" t="s">
        <v>39</v>
      </c>
      <c r="AD2867" s="16" t="s">
        <v>39</v>
      </c>
      <c r="AE2867" s="16" t="s">
        <v>39</v>
      </c>
      <c r="AF2867" s="16" t="s">
        <v>39</v>
      </c>
      <c r="AG2867" s="16" t="s">
        <v>39</v>
      </c>
      <c r="AH2867" s="16" t="s">
        <v>39</v>
      </c>
      <c r="AI2867" s="16" t="s">
        <v>39</v>
      </c>
      <c r="AJ2867" s="16" t="s">
        <v>39</v>
      </c>
      <c r="AL2867" s="16" t="s">
        <v>39</v>
      </c>
      <c r="AM2867" s="16" t="s">
        <v>39</v>
      </c>
      <c r="AN2867" s="16" t="str">
        <f>IFERROR(VLOOKUP($P2867,'Kredieten productgroepen functi'!$C:$M,6,FALSE),"n.v.t.")</f>
        <v>7109</v>
      </c>
      <c r="AO2867" s="16" t="str">
        <f>IFERROR(VLOOKUP($P2867,'Kredieten productgroepen functi'!$C:$M,7,FALSE),"n.v.t.")</f>
        <v>Marktsectoren</v>
      </c>
      <c r="AP2867" s="16" t="str">
        <f>IFERROR(VLOOKUP($P2867,'Kredieten productgroepen functi'!$C:$M,8,FALSE),"n.v.t.")</f>
        <v>71</v>
      </c>
      <c r="AQ2867" s="16" t="str">
        <f>IFERROR(VLOOKUP($P2867,'Kredieten productgroepen functi'!$C:$M,9,FALSE),"n.v.t.")</f>
        <v>Bevordering economische activiteiten</v>
      </c>
      <c r="AR2867" s="16" t="str">
        <f>IFERROR(VLOOKUP($P2867,'Kredieten productgroepen functi'!$C:$M,10,FALSE),"n.v.t.")</f>
        <v>7</v>
      </c>
      <c r="AS2867" s="16" t="str">
        <f>IFERROR(VLOOKUP($P2867,'Kredieten productgroepen functi'!$C:$M,11,FALSE),"n.v.t.")</f>
        <v>Economische en agrarische zaken</v>
      </c>
      <c r="AT2867" s="16" t="str">
        <f t="shared" si="137"/>
        <v>Lasten</v>
      </c>
      <c r="AU2867" s="16" t="str">
        <f>IFERROR(VLOOKUP($R2867,Kostensoorten!$C:$J,7,FALSE),"n.v.t.")</f>
        <v>2.3.1</v>
      </c>
      <c r="AV2867" s="16" t="str">
        <f>IFERROR(VLOOKUP($R2867,Kostensoorten!$C:$J,8,FALSE),"n.v.t.")</f>
        <v>Aankopen niet duurzame goedere</v>
      </c>
    </row>
    <row r="2868" spans="6:48">
      <c r="F2868" s="2" t="s">
        <v>8362</v>
      </c>
      <c r="G2868" s="2" t="s">
        <v>39</v>
      </c>
      <c r="H2868" s="2" t="s">
        <v>39</v>
      </c>
      <c r="I2868" s="18">
        <v>250</v>
      </c>
      <c r="P2868" s="16" t="str">
        <f t="shared" si="135"/>
        <v>671542</v>
      </c>
      <c r="Q2868" s="16" t="str">
        <f>IFERROR(VLOOKUP($P2868,'Kredieten productgroepen functi'!$C:$M,2,FALSE),"n.v.t.")</f>
        <v>Internet-/breedbandinfrastructuur</v>
      </c>
      <c r="R2868" s="16" t="str">
        <f t="shared" si="136"/>
        <v>423081</v>
      </c>
      <c r="S2868" s="16" t="str">
        <f>IFERROR(VLOOKUP($R2868,Kostensoorten!$C:$J,2,FALSE),"n.v.t.")</f>
        <v>Drukwerk</v>
      </c>
      <c r="T2868" s="16" t="s">
        <v>39</v>
      </c>
      <c r="U2868" s="16" t="s">
        <v>39</v>
      </c>
      <c r="V2868" s="16" t="s">
        <v>39</v>
      </c>
      <c r="W2868" s="16" t="s">
        <v>39</v>
      </c>
      <c r="X2868" s="16" t="s">
        <v>39</v>
      </c>
      <c r="Y2868" s="16" t="s">
        <v>39</v>
      </c>
      <c r="Z2868" s="16" t="s">
        <v>39</v>
      </c>
      <c r="AA2868" s="16" t="s">
        <v>39</v>
      </c>
      <c r="AB2868" s="16" t="s">
        <v>39</v>
      </c>
      <c r="AC2868" s="16" t="s">
        <v>39</v>
      </c>
      <c r="AD2868" s="16" t="s">
        <v>39</v>
      </c>
      <c r="AE2868" s="16" t="s">
        <v>39</v>
      </c>
      <c r="AF2868" s="16" t="s">
        <v>39</v>
      </c>
      <c r="AG2868" s="16" t="s">
        <v>39</v>
      </c>
      <c r="AH2868" s="16" t="s">
        <v>39</v>
      </c>
      <c r="AI2868" s="16" t="s">
        <v>39</v>
      </c>
      <c r="AJ2868" s="16" t="s">
        <v>39</v>
      </c>
      <c r="AL2868" s="16" t="s">
        <v>39</v>
      </c>
      <c r="AM2868" s="16" t="s">
        <v>39</v>
      </c>
      <c r="AN2868" s="16" t="str">
        <f>IFERROR(VLOOKUP($P2868,'Kredieten productgroepen functi'!$C:$M,6,FALSE),"n.v.t.")</f>
        <v>7109</v>
      </c>
      <c r="AO2868" s="16" t="str">
        <f>IFERROR(VLOOKUP($P2868,'Kredieten productgroepen functi'!$C:$M,7,FALSE),"n.v.t.")</f>
        <v>Marktsectoren</v>
      </c>
      <c r="AP2868" s="16" t="str">
        <f>IFERROR(VLOOKUP($P2868,'Kredieten productgroepen functi'!$C:$M,8,FALSE),"n.v.t.")</f>
        <v>71</v>
      </c>
      <c r="AQ2868" s="16" t="str">
        <f>IFERROR(VLOOKUP($P2868,'Kredieten productgroepen functi'!$C:$M,9,FALSE),"n.v.t.")</f>
        <v>Bevordering economische activiteiten</v>
      </c>
      <c r="AR2868" s="16" t="str">
        <f>IFERROR(VLOOKUP($P2868,'Kredieten productgroepen functi'!$C:$M,10,FALSE),"n.v.t.")</f>
        <v>7</v>
      </c>
      <c r="AS2868" s="16" t="str">
        <f>IFERROR(VLOOKUP($P2868,'Kredieten productgroepen functi'!$C:$M,11,FALSE),"n.v.t.")</f>
        <v>Economische en agrarische zaken</v>
      </c>
      <c r="AT2868" s="16" t="str">
        <f t="shared" si="137"/>
        <v>Lasten</v>
      </c>
      <c r="AU2868" s="16" t="str">
        <f>IFERROR(VLOOKUP($R2868,Kostensoorten!$C:$J,7,FALSE),"n.v.t.")</f>
        <v>2.3.1</v>
      </c>
      <c r="AV2868" s="16" t="str">
        <f>IFERROR(VLOOKUP($R2868,Kostensoorten!$C:$J,8,FALSE),"n.v.t.")</f>
        <v>Aankopen niet duurzame goedere</v>
      </c>
    </row>
    <row r="2869" spans="6:48">
      <c r="F2869" s="2" t="s">
        <v>8363</v>
      </c>
      <c r="G2869" s="2" t="s">
        <v>39</v>
      </c>
      <c r="H2869" s="2" t="s">
        <v>39</v>
      </c>
      <c r="I2869" s="18">
        <v>133054.39999999999</v>
      </c>
      <c r="P2869" s="16" t="str">
        <f t="shared" si="135"/>
        <v>671542</v>
      </c>
      <c r="Q2869" s="16" t="str">
        <f>IFERROR(VLOOKUP($P2869,'Kredieten productgroepen functi'!$C:$M,2,FALSE),"n.v.t.")</f>
        <v>Internet-/breedbandinfrastructuur</v>
      </c>
      <c r="R2869" s="16" t="str">
        <f t="shared" si="136"/>
        <v>423132</v>
      </c>
      <c r="S2869" s="16" t="str">
        <f>IFERROR(VLOOKUP($R2869,Kostensoorten!$C:$J,2,FALSE),"n.v.t.")</f>
        <v>Adviesdiensten door derden</v>
      </c>
      <c r="T2869" s="16" t="s">
        <v>39</v>
      </c>
      <c r="U2869" s="16" t="s">
        <v>39</v>
      </c>
      <c r="V2869" s="16" t="s">
        <v>39</v>
      </c>
      <c r="W2869" s="16" t="s">
        <v>39</v>
      </c>
      <c r="X2869" s="16" t="s">
        <v>39</v>
      </c>
      <c r="Y2869" s="16" t="s">
        <v>39</v>
      </c>
      <c r="Z2869" s="16" t="s">
        <v>39</v>
      </c>
      <c r="AA2869" s="16" t="s">
        <v>39</v>
      </c>
      <c r="AB2869" s="16" t="s">
        <v>39</v>
      </c>
      <c r="AC2869" s="16" t="s">
        <v>39</v>
      </c>
      <c r="AD2869" s="16" t="s">
        <v>39</v>
      </c>
      <c r="AE2869" s="16" t="s">
        <v>39</v>
      </c>
      <c r="AF2869" s="16" t="s">
        <v>39</v>
      </c>
      <c r="AG2869" s="16" t="s">
        <v>39</v>
      </c>
      <c r="AH2869" s="16" t="s">
        <v>39</v>
      </c>
      <c r="AI2869" s="16" t="s">
        <v>39</v>
      </c>
      <c r="AJ2869" s="16" t="s">
        <v>39</v>
      </c>
      <c r="AL2869" s="16" t="s">
        <v>39</v>
      </c>
      <c r="AM2869" s="16" t="s">
        <v>39</v>
      </c>
      <c r="AN2869" s="16" t="str">
        <f>IFERROR(VLOOKUP($P2869,'Kredieten productgroepen functi'!$C:$M,6,FALSE),"n.v.t.")</f>
        <v>7109</v>
      </c>
      <c r="AO2869" s="16" t="str">
        <f>IFERROR(VLOOKUP($P2869,'Kredieten productgroepen functi'!$C:$M,7,FALSE),"n.v.t.")</f>
        <v>Marktsectoren</v>
      </c>
      <c r="AP2869" s="16" t="str">
        <f>IFERROR(VLOOKUP($P2869,'Kredieten productgroepen functi'!$C:$M,8,FALSE),"n.v.t.")</f>
        <v>71</v>
      </c>
      <c r="AQ2869" s="16" t="str">
        <f>IFERROR(VLOOKUP($P2869,'Kredieten productgroepen functi'!$C:$M,9,FALSE),"n.v.t.")</f>
        <v>Bevordering economische activiteiten</v>
      </c>
      <c r="AR2869" s="16" t="str">
        <f>IFERROR(VLOOKUP($P2869,'Kredieten productgroepen functi'!$C:$M,10,FALSE),"n.v.t.")</f>
        <v>7</v>
      </c>
      <c r="AS2869" s="16" t="str">
        <f>IFERROR(VLOOKUP($P2869,'Kredieten productgroepen functi'!$C:$M,11,FALSE),"n.v.t.")</f>
        <v>Economische en agrarische zaken</v>
      </c>
      <c r="AT2869" s="16" t="str">
        <f t="shared" si="137"/>
        <v>Lasten</v>
      </c>
      <c r="AU2869" s="16" t="str">
        <f>IFERROR(VLOOKUP($R2869,Kostensoorten!$C:$J,7,FALSE),"n.v.t.")</f>
        <v>2.3.1</v>
      </c>
      <c r="AV2869" s="16" t="str">
        <f>IFERROR(VLOOKUP($R2869,Kostensoorten!$C:$J,8,FALSE),"n.v.t.")</f>
        <v>Aankopen niet duurzame goedere</v>
      </c>
    </row>
    <row r="2870" spans="6:48">
      <c r="F2870" s="2" t="s">
        <v>10068</v>
      </c>
      <c r="G2870" s="2" t="s">
        <v>39</v>
      </c>
      <c r="H2870" s="2" t="s">
        <v>39</v>
      </c>
      <c r="I2870" s="18">
        <v>1063</v>
      </c>
      <c r="P2870" s="16" t="str">
        <f t="shared" si="135"/>
        <v>671542</v>
      </c>
      <c r="Q2870" s="16" t="str">
        <f>IFERROR(VLOOKUP($P2870,'Kredieten productgroepen functi'!$C:$M,2,FALSE),"n.v.t.")</f>
        <v>Internet-/breedbandinfrastructuur</v>
      </c>
      <c r="R2870" s="16" t="str">
        <f t="shared" si="136"/>
        <v>423133</v>
      </c>
      <c r="S2870" s="16" t="str">
        <f>IFERROR(VLOOKUP($R2870,Kostensoorten!$C:$J,2,FALSE),"n.v.t.")</f>
        <v>Accountancy</v>
      </c>
      <c r="T2870" s="16" t="s">
        <v>39</v>
      </c>
      <c r="U2870" s="16" t="s">
        <v>39</v>
      </c>
      <c r="V2870" s="16" t="s">
        <v>39</v>
      </c>
      <c r="W2870" s="16" t="s">
        <v>39</v>
      </c>
      <c r="X2870" s="16" t="s">
        <v>39</v>
      </c>
      <c r="Y2870" s="16" t="s">
        <v>39</v>
      </c>
      <c r="Z2870" s="16" t="s">
        <v>39</v>
      </c>
      <c r="AA2870" s="16" t="s">
        <v>39</v>
      </c>
      <c r="AB2870" s="16" t="s">
        <v>39</v>
      </c>
      <c r="AC2870" s="16" t="s">
        <v>39</v>
      </c>
      <c r="AD2870" s="16" t="s">
        <v>39</v>
      </c>
      <c r="AE2870" s="16" t="s">
        <v>39</v>
      </c>
      <c r="AF2870" s="16" t="s">
        <v>39</v>
      </c>
      <c r="AG2870" s="16" t="s">
        <v>39</v>
      </c>
      <c r="AH2870" s="16" t="s">
        <v>39</v>
      </c>
      <c r="AI2870" s="16" t="s">
        <v>39</v>
      </c>
      <c r="AJ2870" s="16" t="s">
        <v>39</v>
      </c>
      <c r="AL2870" s="16" t="s">
        <v>39</v>
      </c>
      <c r="AM2870" s="16" t="s">
        <v>39</v>
      </c>
      <c r="AN2870" s="16" t="str">
        <f>IFERROR(VLOOKUP($P2870,'Kredieten productgroepen functi'!$C:$M,6,FALSE),"n.v.t.")</f>
        <v>7109</v>
      </c>
      <c r="AO2870" s="16" t="str">
        <f>IFERROR(VLOOKUP($P2870,'Kredieten productgroepen functi'!$C:$M,7,FALSE),"n.v.t.")</f>
        <v>Marktsectoren</v>
      </c>
      <c r="AP2870" s="16" t="str">
        <f>IFERROR(VLOOKUP($P2870,'Kredieten productgroepen functi'!$C:$M,8,FALSE),"n.v.t.")</f>
        <v>71</v>
      </c>
      <c r="AQ2870" s="16" t="str">
        <f>IFERROR(VLOOKUP($P2870,'Kredieten productgroepen functi'!$C:$M,9,FALSE),"n.v.t.")</f>
        <v>Bevordering economische activiteiten</v>
      </c>
      <c r="AR2870" s="16" t="str">
        <f>IFERROR(VLOOKUP($P2870,'Kredieten productgroepen functi'!$C:$M,10,FALSE),"n.v.t.")</f>
        <v>7</v>
      </c>
      <c r="AS2870" s="16" t="str">
        <f>IFERROR(VLOOKUP($P2870,'Kredieten productgroepen functi'!$C:$M,11,FALSE),"n.v.t.")</f>
        <v>Economische en agrarische zaken</v>
      </c>
      <c r="AT2870" s="16" t="str">
        <f t="shared" si="137"/>
        <v>Lasten</v>
      </c>
      <c r="AU2870" s="16" t="str">
        <f>IFERROR(VLOOKUP($R2870,Kostensoorten!$C:$J,7,FALSE),"n.v.t.")</f>
        <v>2.3.1</v>
      </c>
      <c r="AV2870" s="16" t="str">
        <f>IFERROR(VLOOKUP($R2870,Kostensoorten!$C:$J,8,FALSE),"n.v.t.")</f>
        <v>Aankopen niet duurzame goedere</v>
      </c>
    </row>
    <row r="2871" spans="6:48">
      <c r="F2871" s="2" t="s">
        <v>10069</v>
      </c>
      <c r="G2871" s="2" t="s">
        <v>39</v>
      </c>
      <c r="H2871" s="2" t="s">
        <v>39</v>
      </c>
      <c r="I2871" s="18">
        <v>578.26</v>
      </c>
      <c r="P2871" s="16" t="str">
        <f t="shared" si="135"/>
        <v>671542</v>
      </c>
      <c r="Q2871" s="16" t="str">
        <f>IFERROR(VLOOKUP($P2871,'Kredieten productgroepen functi'!$C:$M,2,FALSE),"n.v.t.")</f>
        <v>Internet-/breedbandinfrastructuur</v>
      </c>
      <c r="R2871" s="16" t="str">
        <f t="shared" si="136"/>
        <v>423136</v>
      </c>
      <c r="S2871" s="16" t="str">
        <f>IFERROR(VLOOKUP($R2871,Kostensoorten!$C:$J,2,FALSE),"n.v.t.")</f>
        <v>Advertenties</v>
      </c>
      <c r="T2871" s="16" t="s">
        <v>39</v>
      </c>
      <c r="U2871" s="16" t="s">
        <v>39</v>
      </c>
      <c r="V2871" s="16" t="s">
        <v>39</v>
      </c>
      <c r="W2871" s="16" t="s">
        <v>39</v>
      </c>
      <c r="X2871" s="16" t="s">
        <v>39</v>
      </c>
      <c r="Y2871" s="16" t="s">
        <v>39</v>
      </c>
      <c r="Z2871" s="16" t="s">
        <v>39</v>
      </c>
      <c r="AA2871" s="16" t="s">
        <v>39</v>
      </c>
      <c r="AB2871" s="16" t="s">
        <v>39</v>
      </c>
      <c r="AC2871" s="16" t="s">
        <v>39</v>
      </c>
      <c r="AD2871" s="16" t="s">
        <v>39</v>
      </c>
      <c r="AE2871" s="16" t="s">
        <v>39</v>
      </c>
      <c r="AF2871" s="16" t="s">
        <v>39</v>
      </c>
      <c r="AG2871" s="16" t="s">
        <v>39</v>
      </c>
      <c r="AH2871" s="16" t="s">
        <v>39</v>
      </c>
      <c r="AI2871" s="16" t="s">
        <v>39</v>
      </c>
      <c r="AJ2871" s="16" t="s">
        <v>39</v>
      </c>
      <c r="AL2871" s="16" t="s">
        <v>39</v>
      </c>
      <c r="AM2871" s="16" t="s">
        <v>39</v>
      </c>
      <c r="AN2871" s="16" t="str">
        <f>IFERROR(VLOOKUP($P2871,'Kredieten productgroepen functi'!$C:$M,6,FALSE),"n.v.t.")</f>
        <v>7109</v>
      </c>
      <c r="AO2871" s="16" t="str">
        <f>IFERROR(VLOOKUP($P2871,'Kredieten productgroepen functi'!$C:$M,7,FALSE),"n.v.t.")</f>
        <v>Marktsectoren</v>
      </c>
      <c r="AP2871" s="16" t="str">
        <f>IFERROR(VLOOKUP($P2871,'Kredieten productgroepen functi'!$C:$M,8,FALSE),"n.v.t.")</f>
        <v>71</v>
      </c>
      <c r="AQ2871" s="16" t="str">
        <f>IFERROR(VLOOKUP($P2871,'Kredieten productgroepen functi'!$C:$M,9,FALSE),"n.v.t.")</f>
        <v>Bevordering economische activiteiten</v>
      </c>
      <c r="AR2871" s="16" t="str">
        <f>IFERROR(VLOOKUP($P2871,'Kredieten productgroepen functi'!$C:$M,10,FALSE),"n.v.t.")</f>
        <v>7</v>
      </c>
      <c r="AS2871" s="16" t="str">
        <f>IFERROR(VLOOKUP($P2871,'Kredieten productgroepen functi'!$C:$M,11,FALSE),"n.v.t.")</f>
        <v>Economische en agrarische zaken</v>
      </c>
      <c r="AT2871" s="16" t="str">
        <f t="shared" si="137"/>
        <v>Lasten</v>
      </c>
      <c r="AU2871" s="16" t="str">
        <f>IFERROR(VLOOKUP($R2871,Kostensoorten!$C:$J,7,FALSE),"n.v.t.")</f>
        <v>2.3.1</v>
      </c>
      <c r="AV2871" s="16" t="str">
        <f>IFERROR(VLOOKUP($R2871,Kostensoorten!$C:$J,8,FALSE),"n.v.t.")</f>
        <v>Aankopen niet duurzame goedere</v>
      </c>
    </row>
    <row r="2872" spans="6:48">
      <c r="F2872" s="2" t="s">
        <v>8364</v>
      </c>
      <c r="G2872" s="2" t="s">
        <v>39</v>
      </c>
      <c r="H2872" s="2" t="s">
        <v>39</v>
      </c>
      <c r="I2872" s="18">
        <v>5210</v>
      </c>
      <c r="P2872" s="16" t="str">
        <f t="shared" si="135"/>
        <v>671542</v>
      </c>
      <c r="Q2872" s="16" t="str">
        <f>IFERROR(VLOOKUP($P2872,'Kredieten productgroepen functi'!$C:$M,2,FALSE),"n.v.t.")</f>
        <v>Internet-/breedbandinfrastructuur</v>
      </c>
      <c r="R2872" s="16" t="str">
        <f t="shared" si="136"/>
        <v>423139</v>
      </c>
      <c r="S2872" s="16" t="str">
        <f>IFERROR(VLOOKUP($R2872,Kostensoorten!$C:$J,2,FALSE),"n.v.t.")</f>
        <v>Overige diensten van derden</v>
      </c>
      <c r="T2872" s="16" t="s">
        <v>39</v>
      </c>
      <c r="U2872" s="16" t="s">
        <v>39</v>
      </c>
      <c r="V2872" s="16" t="s">
        <v>39</v>
      </c>
      <c r="W2872" s="16" t="s">
        <v>39</v>
      </c>
      <c r="X2872" s="16" t="s">
        <v>39</v>
      </c>
      <c r="Y2872" s="16" t="s">
        <v>39</v>
      </c>
      <c r="Z2872" s="16" t="s">
        <v>39</v>
      </c>
      <c r="AA2872" s="16" t="s">
        <v>39</v>
      </c>
      <c r="AB2872" s="16" t="s">
        <v>39</v>
      </c>
      <c r="AC2872" s="16" t="s">
        <v>39</v>
      </c>
      <c r="AD2872" s="16" t="s">
        <v>39</v>
      </c>
      <c r="AE2872" s="16" t="s">
        <v>39</v>
      </c>
      <c r="AF2872" s="16" t="s">
        <v>39</v>
      </c>
      <c r="AG2872" s="16" t="s">
        <v>39</v>
      </c>
      <c r="AH2872" s="16" t="s">
        <v>39</v>
      </c>
      <c r="AI2872" s="16" t="s">
        <v>39</v>
      </c>
      <c r="AJ2872" s="16" t="s">
        <v>39</v>
      </c>
      <c r="AL2872" s="16" t="s">
        <v>39</v>
      </c>
      <c r="AM2872" s="16" t="s">
        <v>39</v>
      </c>
      <c r="AN2872" s="16" t="str">
        <f>IFERROR(VLOOKUP($P2872,'Kredieten productgroepen functi'!$C:$M,6,FALSE),"n.v.t.")</f>
        <v>7109</v>
      </c>
      <c r="AO2872" s="16" t="str">
        <f>IFERROR(VLOOKUP($P2872,'Kredieten productgroepen functi'!$C:$M,7,FALSE),"n.v.t.")</f>
        <v>Marktsectoren</v>
      </c>
      <c r="AP2872" s="16" t="str">
        <f>IFERROR(VLOOKUP($P2872,'Kredieten productgroepen functi'!$C:$M,8,FALSE),"n.v.t.")</f>
        <v>71</v>
      </c>
      <c r="AQ2872" s="16" t="str">
        <f>IFERROR(VLOOKUP($P2872,'Kredieten productgroepen functi'!$C:$M,9,FALSE),"n.v.t.")</f>
        <v>Bevordering economische activiteiten</v>
      </c>
      <c r="AR2872" s="16" t="str">
        <f>IFERROR(VLOOKUP($P2872,'Kredieten productgroepen functi'!$C:$M,10,FALSE),"n.v.t.")</f>
        <v>7</v>
      </c>
      <c r="AS2872" s="16" t="str">
        <f>IFERROR(VLOOKUP($P2872,'Kredieten productgroepen functi'!$C:$M,11,FALSE),"n.v.t.")</f>
        <v>Economische en agrarische zaken</v>
      </c>
      <c r="AT2872" s="16" t="str">
        <f t="shared" si="137"/>
        <v>Lasten</v>
      </c>
      <c r="AU2872" s="16" t="str">
        <f>IFERROR(VLOOKUP($R2872,Kostensoorten!$C:$J,7,FALSE),"n.v.t.")</f>
        <v>2.3.1</v>
      </c>
      <c r="AV2872" s="16" t="str">
        <f>IFERROR(VLOOKUP($R2872,Kostensoorten!$C:$J,8,FALSE),"n.v.t.")</f>
        <v>Aankopen niet duurzame goedere</v>
      </c>
    </row>
    <row r="2873" spans="6:48">
      <c r="F2873" s="2" t="s">
        <v>10070</v>
      </c>
      <c r="G2873" s="2" t="s">
        <v>39</v>
      </c>
      <c r="H2873" s="2" t="s">
        <v>39</v>
      </c>
      <c r="I2873" s="18">
        <v>201.88</v>
      </c>
      <c r="P2873" s="16" t="str">
        <f t="shared" si="135"/>
        <v>671542</v>
      </c>
      <c r="Q2873" s="16" t="str">
        <f>IFERROR(VLOOKUP($P2873,'Kredieten productgroepen functi'!$C:$M,2,FALSE),"n.v.t.")</f>
        <v>Internet-/breedbandinfrastructuur</v>
      </c>
      <c r="R2873" s="16" t="str">
        <f t="shared" si="136"/>
        <v>423168</v>
      </c>
      <c r="S2873" s="16" t="str">
        <f>IFERROR(VLOOKUP($R2873,Kostensoorten!$C:$J,2,FALSE),"n.v.t.")</f>
        <v>Info bijeenk, voorl. avonden e.d.</v>
      </c>
      <c r="T2873" s="16" t="s">
        <v>39</v>
      </c>
      <c r="U2873" s="16" t="s">
        <v>39</v>
      </c>
      <c r="V2873" s="16" t="s">
        <v>39</v>
      </c>
      <c r="W2873" s="16" t="s">
        <v>39</v>
      </c>
      <c r="X2873" s="16" t="s">
        <v>39</v>
      </c>
      <c r="Y2873" s="16" t="s">
        <v>39</v>
      </c>
      <c r="Z2873" s="16" t="s">
        <v>39</v>
      </c>
      <c r="AA2873" s="16" t="s">
        <v>39</v>
      </c>
      <c r="AB2873" s="16" t="s">
        <v>39</v>
      </c>
      <c r="AC2873" s="16" t="s">
        <v>39</v>
      </c>
      <c r="AD2873" s="16" t="s">
        <v>39</v>
      </c>
      <c r="AE2873" s="16" t="s">
        <v>39</v>
      </c>
      <c r="AF2873" s="16" t="s">
        <v>39</v>
      </c>
      <c r="AG2873" s="16" t="s">
        <v>39</v>
      </c>
      <c r="AH2873" s="16" t="s">
        <v>39</v>
      </c>
      <c r="AI2873" s="16" t="s">
        <v>39</v>
      </c>
      <c r="AJ2873" s="16" t="s">
        <v>39</v>
      </c>
      <c r="AL2873" s="16" t="s">
        <v>39</v>
      </c>
      <c r="AM2873" s="16" t="s">
        <v>39</v>
      </c>
      <c r="AN2873" s="16" t="str">
        <f>IFERROR(VLOOKUP($P2873,'Kredieten productgroepen functi'!$C:$M,6,FALSE),"n.v.t.")</f>
        <v>7109</v>
      </c>
      <c r="AO2873" s="16" t="str">
        <f>IFERROR(VLOOKUP($P2873,'Kredieten productgroepen functi'!$C:$M,7,FALSE),"n.v.t.")</f>
        <v>Marktsectoren</v>
      </c>
      <c r="AP2873" s="16" t="str">
        <f>IFERROR(VLOOKUP($P2873,'Kredieten productgroepen functi'!$C:$M,8,FALSE),"n.v.t.")</f>
        <v>71</v>
      </c>
      <c r="AQ2873" s="16" t="str">
        <f>IFERROR(VLOOKUP($P2873,'Kredieten productgroepen functi'!$C:$M,9,FALSE),"n.v.t.")</f>
        <v>Bevordering economische activiteiten</v>
      </c>
      <c r="AR2873" s="16" t="str">
        <f>IFERROR(VLOOKUP($P2873,'Kredieten productgroepen functi'!$C:$M,10,FALSE),"n.v.t.")</f>
        <v>7</v>
      </c>
      <c r="AS2873" s="16" t="str">
        <f>IFERROR(VLOOKUP($P2873,'Kredieten productgroepen functi'!$C:$M,11,FALSE),"n.v.t.")</f>
        <v>Economische en agrarische zaken</v>
      </c>
      <c r="AT2873" s="16" t="str">
        <f t="shared" si="137"/>
        <v>Lasten</v>
      </c>
      <c r="AU2873" s="16" t="str">
        <f>IFERROR(VLOOKUP($R2873,Kostensoorten!$C:$J,7,FALSE),"n.v.t.")</f>
        <v>2.3.1</v>
      </c>
      <c r="AV2873" s="16" t="str">
        <f>IFERROR(VLOOKUP($R2873,Kostensoorten!$C:$J,8,FALSE),"n.v.t.")</f>
        <v>Aankopen niet duurzame goedere</v>
      </c>
    </row>
    <row r="2874" spans="6:48">
      <c r="F2874" s="2" t="s">
        <v>8365</v>
      </c>
      <c r="G2874" s="2" t="s">
        <v>39</v>
      </c>
      <c r="H2874" s="2" t="s">
        <v>39</v>
      </c>
      <c r="I2874" s="18">
        <v>1556.98</v>
      </c>
      <c r="P2874" s="16" t="str">
        <f t="shared" si="135"/>
        <v>671542</v>
      </c>
      <c r="Q2874" s="16" t="str">
        <f>IFERROR(VLOOKUP($P2874,'Kredieten productgroepen functi'!$C:$M,2,FALSE),"n.v.t.")</f>
        <v>Internet-/breedbandinfrastructuur</v>
      </c>
      <c r="R2874" s="16" t="str">
        <f t="shared" si="136"/>
        <v>423170</v>
      </c>
      <c r="S2874" s="16" t="str">
        <f>IFERROR(VLOOKUP($R2874,Kostensoorten!$C:$J,2,FALSE),"n.v.t.")</f>
        <v>Werklunch/diner zakelijke relaties</v>
      </c>
      <c r="T2874" s="16" t="s">
        <v>39</v>
      </c>
      <c r="U2874" s="16" t="s">
        <v>39</v>
      </c>
      <c r="V2874" s="16" t="s">
        <v>39</v>
      </c>
      <c r="W2874" s="16" t="s">
        <v>39</v>
      </c>
      <c r="X2874" s="16" t="s">
        <v>39</v>
      </c>
      <c r="Y2874" s="16" t="s">
        <v>39</v>
      </c>
      <c r="Z2874" s="16" t="s">
        <v>39</v>
      </c>
      <c r="AA2874" s="16" t="s">
        <v>39</v>
      </c>
      <c r="AB2874" s="16" t="s">
        <v>39</v>
      </c>
      <c r="AC2874" s="16" t="s">
        <v>39</v>
      </c>
      <c r="AD2874" s="16" t="s">
        <v>39</v>
      </c>
      <c r="AE2874" s="16" t="s">
        <v>39</v>
      </c>
      <c r="AF2874" s="16" t="s">
        <v>39</v>
      </c>
      <c r="AG2874" s="16" t="s">
        <v>39</v>
      </c>
      <c r="AH2874" s="16" t="s">
        <v>39</v>
      </c>
      <c r="AI2874" s="16" t="s">
        <v>39</v>
      </c>
      <c r="AJ2874" s="16" t="s">
        <v>39</v>
      </c>
      <c r="AL2874" s="16" t="s">
        <v>39</v>
      </c>
      <c r="AM2874" s="16" t="s">
        <v>39</v>
      </c>
      <c r="AN2874" s="16" t="str">
        <f>IFERROR(VLOOKUP($P2874,'Kredieten productgroepen functi'!$C:$M,6,FALSE),"n.v.t.")</f>
        <v>7109</v>
      </c>
      <c r="AO2874" s="16" t="str">
        <f>IFERROR(VLOOKUP($P2874,'Kredieten productgroepen functi'!$C:$M,7,FALSE),"n.v.t.")</f>
        <v>Marktsectoren</v>
      </c>
      <c r="AP2874" s="16" t="str">
        <f>IFERROR(VLOOKUP($P2874,'Kredieten productgroepen functi'!$C:$M,8,FALSE),"n.v.t.")</f>
        <v>71</v>
      </c>
      <c r="AQ2874" s="16" t="str">
        <f>IFERROR(VLOOKUP($P2874,'Kredieten productgroepen functi'!$C:$M,9,FALSE),"n.v.t.")</f>
        <v>Bevordering economische activiteiten</v>
      </c>
      <c r="AR2874" s="16" t="str">
        <f>IFERROR(VLOOKUP($P2874,'Kredieten productgroepen functi'!$C:$M,10,FALSE),"n.v.t.")</f>
        <v>7</v>
      </c>
      <c r="AS2874" s="16" t="str">
        <f>IFERROR(VLOOKUP($P2874,'Kredieten productgroepen functi'!$C:$M,11,FALSE),"n.v.t.")</f>
        <v>Economische en agrarische zaken</v>
      </c>
      <c r="AT2874" s="16" t="str">
        <f t="shared" si="137"/>
        <v>Lasten</v>
      </c>
      <c r="AU2874" s="16" t="str">
        <f>IFERROR(VLOOKUP($R2874,Kostensoorten!$C:$J,7,FALSE),"n.v.t.")</f>
        <v>2.3.1</v>
      </c>
      <c r="AV2874" s="16" t="str">
        <f>IFERROR(VLOOKUP($R2874,Kostensoorten!$C:$J,8,FALSE),"n.v.t.")</f>
        <v>Aankopen niet duurzame goedere</v>
      </c>
    </row>
    <row r="2875" spans="6:48">
      <c r="F2875" s="2" t="s">
        <v>10071</v>
      </c>
      <c r="G2875" s="2" t="s">
        <v>39</v>
      </c>
      <c r="H2875" s="2" t="s">
        <v>39</v>
      </c>
      <c r="I2875" s="18">
        <v>0</v>
      </c>
      <c r="P2875" s="16" t="str">
        <f t="shared" si="135"/>
        <v>671542</v>
      </c>
      <c r="Q2875" s="16" t="str">
        <f>IFERROR(VLOOKUP($P2875,'Kredieten productgroepen functi'!$C:$M,2,FALSE),"n.v.t.")</f>
        <v>Internet-/breedbandinfrastructuur</v>
      </c>
      <c r="R2875" s="16" t="str">
        <f t="shared" si="136"/>
        <v>441201</v>
      </c>
      <c r="S2875" s="16" t="str">
        <f>IFERROR(VLOOKUP($R2875,Kostensoorten!$C:$J,2,FALSE),"n.v.t.")</f>
        <v>Investeringssubsidies aan derden</v>
      </c>
      <c r="T2875" s="16" t="s">
        <v>39</v>
      </c>
      <c r="U2875" s="16" t="s">
        <v>39</v>
      </c>
      <c r="V2875" s="16" t="s">
        <v>39</v>
      </c>
      <c r="W2875" s="16" t="s">
        <v>39</v>
      </c>
      <c r="X2875" s="16" t="s">
        <v>39</v>
      </c>
      <c r="Y2875" s="16" t="s">
        <v>39</v>
      </c>
      <c r="Z2875" s="16" t="s">
        <v>39</v>
      </c>
      <c r="AA2875" s="16" t="s">
        <v>39</v>
      </c>
      <c r="AB2875" s="16" t="s">
        <v>39</v>
      </c>
      <c r="AC2875" s="16" t="s">
        <v>39</v>
      </c>
      <c r="AD2875" s="16" t="s">
        <v>39</v>
      </c>
      <c r="AE2875" s="16" t="s">
        <v>39</v>
      </c>
      <c r="AF2875" s="16" t="s">
        <v>39</v>
      </c>
      <c r="AG2875" s="16" t="s">
        <v>39</v>
      </c>
      <c r="AH2875" s="16" t="s">
        <v>39</v>
      </c>
      <c r="AI2875" s="16" t="s">
        <v>39</v>
      </c>
      <c r="AJ2875" s="16" t="s">
        <v>39</v>
      </c>
      <c r="AL2875" s="16" t="s">
        <v>39</v>
      </c>
      <c r="AM2875" s="16" t="s">
        <v>39</v>
      </c>
      <c r="AN2875" s="16" t="str">
        <f>IFERROR(VLOOKUP($P2875,'Kredieten productgroepen functi'!$C:$M,6,FALSE),"n.v.t.")</f>
        <v>7109</v>
      </c>
      <c r="AO2875" s="16" t="str">
        <f>IFERROR(VLOOKUP($P2875,'Kredieten productgroepen functi'!$C:$M,7,FALSE),"n.v.t.")</f>
        <v>Marktsectoren</v>
      </c>
      <c r="AP2875" s="16" t="str">
        <f>IFERROR(VLOOKUP($P2875,'Kredieten productgroepen functi'!$C:$M,8,FALSE),"n.v.t.")</f>
        <v>71</v>
      </c>
      <c r="AQ2875" s="16" t="str">
        <f>IFERROR(VLOOKUP($P2875,'Kredieten productgroepen functi'!$C:$M,9,FALSE),"n.v.t.")</f>
        <v>Bevordering economische activiteiten</v>
      </c>
      <c r="AR2875" s="16" t="str">
        <f>IFERROR(VLOOKUP($P2875,'Kredieten productgroepen functi'!$C:$M,10,FALSE),"n.v.t.")</f>
        <v>7</v>
      </c>
      <c r="AS2875" s="16" t="str">
        <f>IFERROR(VLOOKUP($P2875,'Kredieten productgroepen functi'!$C:$M,11,FALSE),"n.v.t.")</f>
        <v>Economische en agrarische zaken</v>
      </c>
      <c r="AT2875" s="16" t="str">
        <f t="shared" si="137"/>
        <v>Lasten</v>
      </c>
      <c r="AU2875" s="16" t="str">
        <f>IFERROR(VLOOKUP($R2875,Kostensoorten!$C:$J,7,FALSE),"n.v.t.")</f>
        <v>4.1.2</v>
      </c>
      <c r="AV2875" s="16" t="str">
        <f>IFERROR(VLOOKUP($R2875,Kostensoorten!$C:$J,8,FALSE),"n.v.t.")</f>
        <v>Overige vermogensoverdrachten</v>
      </c>
    </row>
    <row r="2876" spans="6:48">
      <c r="F2876" s="2" t="s">
        <v>10072</v>
      </c>
      <c r="G2876" s="2" t="s">
        <v>39</v>
      </c>
      <c r="H2876" s="2" t="s">
        <v>39</v>
      </c>
      <c r="I2876" s="18">
        <v>35.299999999999997</v>
      </c>
      <c r="P2876" s="16" t="str">
        <f t="shared" si="135"/>
        <v>671542</v>
      </c>
      <c r="Q2876" s="16" t="str">
        <f>IFERROR(VLOOKUP($P2876,'Kredieten productgroepen functi'!$C:$M,2,FALSE),"n.v.t.")</f>
        <v>Internet-/breedbandinfrastructuur</v>
      </c>
      <c r="R2876" s="16" t="str">
        <f t="shared" si="136"/>
        <v>460501</v>
      </c>
      <c r="S2876" s="16" t="str">
        <f>IFERROR(VLOOKUP($R2876,Kostensoorten!$C:$J,2,FALSE),"n.v.t.")</f>
        <v>overige administratieve boekingen</v>
      </c>
      <c r="T2876" s="16" t="s">
        <v>39</v>
      </c>
      <c r="U2876" s="16" t="s">
        <v>39</v>
      </c>
      <c r="V2876" s="16" t="s">
        <v>39</v>
      </c>
      <c r="W2876" s="16" t="s">
        <v>39</v>
      </c>
      <c r="X2876" s="16" t="s">
        <v>39</v>
      </c>
      <c r="Y2876" s="16" t="s">
        <v>39</v>
      </c>
      <c r="Z2876" s="16" t="s">
        <v>39</v>
      </c>
      <c r="AA2876" s="16" t="s">
        <v>39</v>
      </c>
      <c r="AB2876" s="16" t="s">
        <v>39</v>
      </c>
      <c r="AC2876" s="16" t="s">
        <v>39</v>
      </c>
      <c r="AD2876" s="16" t="s">
        <v>39</v>
      </c>
      <c r="AE2876" s="16" t="s">
        <v>39</v>
      </c>
      <c r="AF2876" s="16" t="s">
        <v>39</v>
      </c>
      <c r="AG2876" s="16" t="s">
        <v>39</v>
      </c>
      <c r="AH2876" s="16" t="s">
        <v>39</v>
      </c>
      <c r="AI2876" s="16" t="s">
        <v>39</v>
      </c>
      <c r="AJ2876" s="16" t="s">
        <v>39</v>
      </c>
      <c r="AL2876" s="16" t="s">
        <v>39</v>
      </c>
      <c r="AM2876" s="16" t="s">
        <v>39</v>
      </c>
      <c r="AN2876" s="16" t="str">
        <f>IFERROR(VLOOKUP($P2876,'Kredieten productgroepen functi'!$C:$M,6,FALSE),"n.v.t.")</f>
        <v>7109</v>
      </c>
      <c r="AO2876" s="16" t="str">
        <f>IFERROR(VLOOKUP($P2876,'Kredieten productgroepen functi'!$C:$M,7,FALSE),"n.v.t.")</f>
        <v>Marktsectoren</v>
      </c>
      <c r="AP2876" s="16" t="str">
        <f>IFERROR(VLOOKUP($P2876,'Kredieten productgroepen functi'!$C:$M,8,FALSE),"n.v.t.")</f>
        <v>71</v>
      </c>
      <c r="AQ2876" s="16" t="str">
        <f>IFERROR(VLOOKUP($P2876,'Kredieten productgroepen functi'!$C:$M,9,FALSE),"n.v.t.")</f>
        <v>Bevordering economische activiteiten</v>
      </c>
      <c r="AR2876" s="16" t="str">
        <f>IFERROR(VLOOKUP($P2876,'Kredieten productgroepen functi'!$C:$M,10,FALSE),"n.v.t.")</f>
        <v>7</v>
      </c>
      <c r="AS2876" s="16" t="str">
        <f>IFERROR(VLOOKUP($P2876,'Kredieten productgroepen functi'!$C:$M,11,FALSE),"n.v.t.")</f>
        <v>Economische en agrarische zaken</v>
      </c>
      <c r="AT2876" s="16" t="str">
        <f t="shared" si="137"/>
        <v>Lasten</v>
      </c>
      <c r="AU2876" s="16" t="str">
        <f>IFERROR(VLOOKUP($R2876,Kostensoorten!$C:$J,7,FALSE),"n.v.t.")</f>
        <v>6.9</v>
      </c>
      <c r="AV2876" s="16" t="str">
        <f>IFERROR(VLOOKUP($R2876,Kostensoorten!$C:$J,8,FALSE),"n.v.t.")</f>
        <v>Overige administratieve boekinge</v>
      </c>
    </row>
    <row r="2877" spans="6:48">
      <c r="F2877" s="2" t="s">
        <v>8903</v>
      </c>
      <c r="G2877" s="2" t="s">
        <v>39</v>
      </c>
      <c r="H2877" s="2" t="s">
        <v>39</v>
      </c>
      <c r="I2877" s="18">
        <v>1000000</v>
      </c>
      <c r="P2877" s="16" t="str">
        <f t="shared" si="135"/>
        <v>671543</v>
      </c>
      <c r="Q2877" s="16" t="str">
        <f>IFERROR(VLOOKUP($P2877,'Kredieten productgroepen functi'!$C:$M,2,FALSE),"n.v.t.")</f>
        <v>MIRT-middelen</v>
      </c>
      <c r="R2877" s="16" t="str">
        <f t="shared" si="136"/>
        <v>440202</v>
      </c>
      <c r="S2877" s="16" t="str">
        <f>IFERROR(VLOOKUP($R2877,Kostensoorten!$C:$J,2,FALSE),"n.v.t.")</f>
        <v>Overige inkomensoverdr. aan overhdn</v>
      </c>
      <c r="T2877" s="16" t="s">
        <v>39</v>
      </c>
      <c r="U2877" s="16" t="s">
        <v>39</v>
      </c>
      <c r="V2877" s="16" t="s">
        <v>39</v>
      </c>
      <c r="W2877" s="16" t="s">
        <v>39</v>
      </c>
      <c r="X2877" s="16" t="s">
        <v>39</v>
      </c>
      <c r="Y2877" s="16" t="s">
        <v>39</v>
      </c>
      <c r="Z2877" s="16" t="s">
        <v>39</v>
      </c>
      <c r="AA2877" s="16" t="s">
        <v>39</v>
      </c>
      <c r="AB2877" s="16" t="s">
        <v>39</v>
      </c>
      <c r="AC2877" s="16" t="s">
        <v>39</v>
      </c>
      <c r="AD2877" s="16" t="s">
        <v>39</v>
      </c>
      <c r="AE2877" s="16" t="s">
        <v>39</v>
      </c>
      <c r="AF2877" s="16" t="s">
        <v>39</v>
      </c>
      <c r="AG2877" s="16" t="s">
        <v>39</v>
      </c>
      <c r="AH2877" s="16" t="s">
        <v>39</v>
      </c>
      <c r="AI2877" s="16" t="s">
        <v>39</v>
      </c>
      <c r="AJ2877" s="16" t="s">
        <v>39</v>
      </c>
      <c r="AL2877" s="16" t="s">
        <v>39</v>
      </c>
      <c r="AM2877" s="16" t="s">
        <v>39</v>
      </c>
      <c r="AN2877" s="16" t="str">
        <f>IFERROR(VLOOKUP($P2877,'Kredieten productgroepen functi'!$C:$M,6,FALSE),"n.v.t.")</f>
        <v>7109</v>
      </c>
      <c r="AO2877" s="16" t="str">
        <f>IFERROR(VLOOKUP($P2877,'Kredieten productgroepen functi'!$C:$M,7,FALSE),"n.v.t.")</f>
        <v>Marktsectoren</v>
      </c>
      <c r="AP2877" s="16" t="str">
        <f>IFERROR(VLOOKUP($P2877,'Kredieten productgroepen functi'!$C:$M,8,FALSE),"n.v.t.")</f>
        <v>71</v>
      </c>
      <c r="AQ2877" s="16" t="str">
        <f>IFERROR(VLOOKUP($P2877,'Kredieten productgroepen functi'!$C:$M,9,FALSE),"n.v.t.")</f>
        <v>Bevordering economische activiteiten</v>
      </c>
      <c r="AR2877" s="16" t="str">
        <f>IFERROR(VLOOKUP($P2877,'Kredieten productgroepen functi'!$C:$M,10,FALSE),"n.v.t.")</f>
        <v>7</v>
      </c>
      <c r="AS2877" s="16" t="str">
        <f>IFERROR(VLOOKUP($P2877,'Kredieten productgroepen functi'!$C:$M,11,FALSE),"n.v.t.")</f>
        <v>Economische en agrarische zaken</v>
      </c>
      <c r="AT2877" s="16" t="str">
        <f t="shared" si="137"/>
        <v>Lasten</v>
      </c>
      <c r="AU2877" s="16" t="str">
        <f>IFERROR(VLOOKUP($R2877,Kostensoorten!$C:$J,7,FALSE),"n.v.t.")</f>
        <v>4.0.2</v>
      </c>
      <c r="AV2877" s="16" t="str">
        <f>IFERROR(VLOOKUP($R2877,Kostensoorten!$C:$J,8,FALSE),"n.v.t.")</f>
        <v>Inkomensoverdrachten aan overh</v>
      </c>
    </row>
    <row r="2878" spans="6:48">
      <c r="F2878" s="2" t="s">
        <v>10073</v>
      </c>
      <c r="G2878" s="2" t="s">
        <v>39</v>
      </c>
      <c r="H2878" s="2" t="s">
        <v>39</v>
      </c>
      <c r="I2878" s="18">
        <v>3775000</v>
      </c>
      <c r="P2878" s="16" t="str">
        <f t="shared" si="135"/>
        <v>671543</v>
      </c>
      <c r="Q2878" s="16" t="str">
        <f>IFERROR(VLOOKUP($P2878,'Kredieten productgroepen functi'!$C:$M,2,FALSE),"n.v.t.")</f>
        <v>MIRT-middelen</v>
      </c>
      <c r="R2878" s="16" t="str">
        <f t="shared" si="136"/>
        <v>440301</v>
      </c>
      <c r="S2878" s="16" t="str">
        <f>IFERROR(VLOOKUP($R2878,Kostensoorten!$C:$J,2,FALSE),"n.v.t.")</f>
        <v>(Exploitatie)subsidies</v>
      </c>
      <c r="T2878" s="16" t="s">
        <v>39</v>
      </c>
      <c r="U2878" s="16" t="s">
        <v>39</v>
      </c>
      <c r="V2878" s="16" t="s">
        <v>39</v>
      </c>
      <c r="W2878" s="16" t="s">
        <v>39</v>
      </c>
      <c r="X2878" s="16" t="s">
        <v>39</v>
      </c>
      <c r="Y2878" s="16" t="s">
        <v>39</v>
      </c>
      <c r="Z2878" s="16" t="s">
        <v>39</v>
      </c>
      <c r="AA2878" s="16" t="s">
        <v>39</v>
      </c>
      <c r="AB2878" s="16" t="s">
        <v>39</v>
      </c>
      <c r="AC2878" s="16" t="s">
        <v>39</v>
      </c>
      <c r="AD2878" s="16" t="s">
        <v>39</v>
      </c>
      <c r="AE2878" s="16" t="s">
        <v>39</v>
      </c>
      <c r="AF2878" s="16" t="s">
        <v>39</v>
      </c>
      <c r="AG2878" s="16" t="s">
        <v>39</v>
      </c>
      <c r="AH2878" s="16" t="s">
        <v>39</v>
      </c>
      <c r="AI2878" s="16" t="s">
        <v>39</v>
      </c>
      <c r="AJ2878" s="16" t="s">
        <v>39</v>
      </c>
      <c r="AL2878" s="16" t="s">
        <v>39</v>
      </c>
      <c r="AM2878" s="16" t="s">
        <v>39</v>
      </c>
      <c r="AN2878" s="16" t="str">
        <f>IFERROR(VLOOKUP($P2878,'Kredieten productgroepen functi'!$C:$M,6,FALSE),"n.v.t.")</f>
        <v>7109</v>
      </c>
      <c r="AO2878" s="16" t="str">
        <f>IFERROR(VLOOKUP($P2878,'Kredieten productgroepen functi'!$C:$M,7,FALSE),"n.v.t.")</f>
        <v>Marktsectoren</v>
      </c>
      <c r="AP2878" s="16" t="str">
        <f>IFERROR(VLOOKUP($P2878,'Kredieten productgroepen functi'!$C:$M,8,FALSE),"n.v.t.")</f>
        <v>71</v>
      </c>
      <c r="AQ2878" s="16" t="str">
        <f>IFERROR(VLOOKUP($P2878,'Kredieten productgroepen functi'!$C:$M,9,FALSE),"n.v.t.")</f>
        <v>Bevordering economische activiteiten</v>
      </c>
      <c r="AR2878" s="16" t="str">
        <f>IFERROR(VLOOKUP($P2878,'Kredieten productgroepen functi'!$C:$M,10,FALSE),"n.v.t.")</f>
        <v>7</v>
      </c>
      <c r="AS2878" s="16" t="str">
        <f>IFERROR(VLOOKUP($P2878,'Kredieten productgroepen functi'!$C:$M,11,FALSE),"n.v.t.")</f>
        <v>Economische en agrarische zaken</v>
      </c>
      <c r="AT2878" s="16" t="str">
        <f t="shared" si="137"/>
        <v>Lasten</v>
      </c>
      <c r="AU2878" s="16" t="str">
        <f>IFERROR(VLOOKUP($R2878,Kostensoorten!$C:$J,7,FALSE),"n.v.t.")</f>
        <v>4.0.3</v>
      </c>
      <c r="AV2878" s="16" t="str">
        <f>IFERROR(VLOOKUP($R2878,Kostensoorten!$C:$J,8,FALSE),"n.v.t.")</f>
        <v>Overige inkomensoverdrachten</v>
      </c>
    </row>
    <row r="2879" spans="6:48">
      <c r="F2879" s="2" t="s">
        <v>10074</v>
      </c>
      <c r="G2879" s="2" t="s">
        <v>39</v>
      </c>
      <c r="H2879" s="2" t="s">
        <v>39</v>
      </c>
      <c r="I2879" s="18">
        <v>0</v>
      </c>
      <c r="P2879" s="16" t="str">
        <f t="shared" si="135"/>
        <v>671544</v>
      </c>
      <c r="Q2879" s="16" t="str">
        <f>IFERROR(VLOOKUP($P2879,'Kredieten productgroepen functi'!$C:$M,2,FALSE),"n.v.t.")</f>
        <v>Voorziening IFG</v>
      </c>
      <c r="R2879" s="16" t="str">
        <f t="shared" si="136"/>
        <v>460311</v>
      </c>
      <c r="S2879" s="16" t="str">
        <f>IFERROR(VLOOKUP($R2879,Kostensoorten!$C:$J,2,FALSE),"n.v.t.")</f>
        <v>Storting in voorziening</v>
      </c>
      <c r="T2879" s="16" t="s">
        <v>39</v>
      </c>
      <c r="U2879" s="16" t="s">
        <v>39</v>
      </c>
      <c r="V2879" s="16" t="s">
        <v>39</v>
      </c>
      <c r="W2879" s="16" t="s">
        <v>39</v>
      </c>
      <c r="X2879" s="16" t="s">
        <v>39</v>
      </c>
      <c r="Y2879" s="16" t="s">
        <v>39</v>
      </c>
      <c r="Z2879" s="16" t="s">
        <v>39</v>
      </c>
      <c r="AA2879" s="16" t="s">
        <v>39</v>
      </c>
      <c r="AB2879" s="16" t="s">
        <v>39</v>
      </c>
      <c r="AC2879" s="16" t="s">
        <v>39</v>
      </c>
      <c r="AD2879" s="16" t="s">
        <v>39</v>
      </c>
      <c r="AE2879" s="16" t="s">
        <v>39</v>
      </c>
      <c r="AF2879" s="16" t="s">
        <v>39</v>
      </c>
      <c r="AG2879" s="16" t="s">
        <v>39</v>
      </c>
      <c r="AH2879" s="16" t="s">
        <v>39</v>
      </c>
      <c r="AI2879" s="16" t="s">
        <v>39</v>
      </c>
      <c r="AJ2879" s="16" t="s">
        <v>39</v>
      </c>
      <c r="AL2879" s="16" t="s">
        <v>39</v>
      </c>
      <c r="AM2879" s="16" t="s">
        <v>39</v>
      </c>
      <c r="AN2879" s="16" t="str">
        <f>IFERROR(VLOOKUP($P2879,'Kredieten productgroepen functi'!$C:$M,6,FALSE),"n.v.t.")</f>
        <v>7109</v>
      </c>
      <c r="AO2879" s="16" t="str">
        <f>IFERROR(VLOOKUP($P2879,'Kredieten productgroepen functi'!$C:$M,7,FALSE),"n.v.t.")</f>
        <v>Marktsectoren</v>
      </c>
      <c r="AP2879" s="16" t="str">
        <f>IFERROR(VLOOKUP($P2879,'Kredieten productgroepen functi'!$C:$M,8,FALSE),"n.v.t.")</f>
        <v>71</v>
      </c>
      <c r="AQ2879" s="16" t="str">
        <f>IFERROR(VLOOKUP($P2879,'Kredieten productgroepen functi'!$C:$M,9,FALSE),"n.v.t.")</f>
        <v>Bevordering economische activiteiten</v>
      </c>
      <c r="AR2879" s="16" t="str">
        <f>IFERROR(VLOOKUP($P2879,'Kredieten productgroepen functi'!$C:$M,10,FALSE),"n.v.t.")</f>
        <v>7</v>
      </c>
      <c r="AS2879" s="16" t="str">
        <f>IFERROR(VLOOKUP($P2879,'Kredieten productgroepen functi'!$C:$M,11,FALSE),"n.v.t.")</f>
        <v>Economische en agrarische zaken</v>
      </c>
      <c r="AT2879" s="16" t="str">
        <f t="shared" si="137"/>
        <v>Lasten</v>
      </c>
      <c r="AU2879" s="16" t="str">
        <f>IFERROR(VLOOKUP($R2879,Kostensoorten!$C:$J,7,FALSE),"n.v.t.")</f>
        <v>6.5</v>
      </c>
      <c r="AV2879" s="16" t="str">
        <f>IFERROR(VLOOKUP($R2879,Kostensoorten!$C:$J,8,FALSE),"n.v.t.")</f>
        <v>Vorming van voorzieningen</v>
      </c>
    </row>
    <row r="2880" spans="6:48">
      <c r="F2880" s="2" t="s">
        <v>10075</v>
      </c>
      <c r="G2880" s="2" t="s">
        <v>39</v>
      </c>
      <c r="H2880" s="2" t="s">
        <v>39</v>
      </c>
      <c r="I2880" s="18">
        <v>169537</v>
      </c>
      <c r="P2880" s="16" t="str">
        <f t="shared" si="135"/>
        <v>671544</v>
      </c>
      <c r="Q2880" s="16" t="str">
        <f>IFERROR(VLOOKUP($P2880,'Kredieten productgroepen functi'!$C:$M,2,FALSE),"n.v.t.")</f>
        <v>Voorziening IFG</v>
      </c>
      <c r="R2880" s="16" t="str">
        <f t="shared" si="136"/>
        <v>477000</v>
      </c>
      <c r="S2880" s="16" t="str">
        <f>IFERROR(VLOOKUP($R2880,Kostensoorten!$C:$J,2,FALSE),"n.v.t.")</f>
        <v>Aandelen en overige deelnemingen</v>
      </c>
      <c r="T2880" s="16" t="s">
        <v>39</v>
      </c>
      <c r="U2880" s="16" t="s">
        <v>39</v>
      </c>
      <c r="V2880" s="16" t="s">
        <v>39</v>
      </c>
      <c r="W2880" s="16" t="s">
        <v>39</v>
      </c>
      <c r="X2880" s="16" t="s">
        <v>39</v>
      </c>
      <c r="Y2880" s="16" t="s">
        <v>39</v>
      </c>
      <c r="Z2880" s="16" t="s">
        <v>39</v>
      </c>
      <c r="AA2880" s="16" t="s">
        <v>39</v>
      </c>
      <c r="AB2880" s="16" t="s">
        <v>39</v>
      </c>
      <c r="AC2880" s="16" t="s">
        <v>39</v>
      </c>
      <c r="AD2880" s="16" t="s">
        <v>39</v>
      </c>
      <c r="AE2880" s="16" t="s">
        <v>39</v>
      </c>
      <c r="AF2880" s="16" t="s">
        <v>39</v>
      </c>
      <c r="AG2880" s="16" t="s">
        <v>39</v>
      </c>
      <c r="AH2880" s="16" t="s">
        <v>39</v>
      </c>
      <c r="AI2880" s="16" t="s">
        <v>39</v>
      </c>
      <c r="AJ2880" s="16" t="s">
        <v>39</v>
      </c>
      <c r="AL2880" s="16" t="s">
        <v>39</v>
      </c>
      <c r="AM2880" s="16" t="s">
        <v>39</v>
      </c>
      <c r="AN2880" s="16" t="str">
        <f>IFERROR(VLOOKUP($P2880,'Kredieten productgroepen functi'!$C:$M,6,FALSE),"n.v.t.")</f>
        <v>7109</v>
      </c>
      <c r="AO2880" s="16" t="str">
        <f>IFERROR(VLOOKUP($P2880,'Kredieten productgroepen functi'!$C:$M,7,FALSE),"n.v.t.")</f>
        <v>Marktsectoren</v>
      </c>
      <c r="AP2880" s="16" t="str">
        <f>IFERROR(VLOOKUP($P2880,'Kredieten productgroepen functi'!$C:$M,8,FALSE),"n.v.t.")</f>
        <v>71</v>
      </c>
      <c r="AQ2880" s="16" t="str">
        <f>IFERROR(VLOOKUP($P2880,'Kredieten productgroepen functi'!$C:$M,9,FALSE),"n.v.t.")</f>
        <v>Bevordering economische activiteiten</v>
      </c>
      <c r="AR2880" s="16" t="str">
        <f>IFERROR(VLOOKUP($P2880,'Kredieten productgroepen functi'!$C:$M,10,FALSE),"n.v.t.")</f>
        <v>7</v>
      </c>
      <c r="AS2880" s="16" t="str">
        <f>IFERROR(VLOOKUP($P2880,'Kredieten productgroepen functi'!$C:$M,11,FALSE),"n.v.t.")</f>
        <v>Economische en agrarische zaken</v>
      </c>
      <c r="AT2880" s="16" t="str">
        <f t="shared" si="137"/>
        <v>Lasten</v>
      </c>
      <c r="AU2880" s="16" t="str">
        <f>IFERROR(VLOOKUP($R2880,Kostensoorten!$C:$J,7,FALSE),"n.v.t.")</f>
        <v>7.7</v>
      </c>
      <c r="AV2880" s="16" t="str">
        <f>IFERROR(VLOOKUP($R2880,Kostensoorten!$C:$J,8,FALSE),"n.v.t.")</f>
        <v>Aandelen en overige deelnemingen</v>
      </c>
    </row>
    <row r="2881" spans="6:48">
      <c r="F2881" s="2" t="s">
        <v>10076</v>
      </c>
      <c r="G2881" s="2" t="s">
        <v>39</v>
      </c>
      <c r="H2881" s="2" t="s">
        <v>39</v>
      </c>
      <c r="I2881" s="18">
        <v>20446.669999999998</v>
      </c>
      <c r="P2881" s="16" t="str">
        <f t="shared" si="135"/>
        <v>672000</v>
      </c>
      <c r="Q2881" s="16" t="str">
        <f>IFERROR(VLOOKUP($P2881,'Kredieten productgroepen functi'!$C:$M,2,FALSE),"n.v.t.")</f>
        <v>App. kst nutsvoorzieningen</v>
      </c>
      <c r="R2881" s="16" t="str">
        <f t="shared" si="136"/>
        <v>482000</v>
      </c>
      <c r="S2881" s="16" t="str">
        <f>IFERROR(VLOOKUP($R2881,Kostensoorten!$C:$J,2,FALSE),"n.v.t.")</f>
        <v>Directe apparaatskosten</v>
      </c>
      <c r="T2881" s="16" t="s">
        <v>39</v>
      </c>
      <c r="U2881" s="16" t="s">
        <v>39</v>
      </c>
      <c r="V2881" s="16" t="s">
        <v>39</v>
      </c>
      <c r="W2881" s="16" t="s">
        <v>39</v>
      </c>
      <c r="X2881" s="16" t="s">
        <v>39</v>
      </c>
      <c r="Y2881" s="16" t="s">
        <v>39</v>
      </c>
      <c r="Z2881" s="16" t="s">
        <v>39</v>
      </c>
      <c r="AA2881" s="16" t="s">
        <v>39</v>
      </c>
      <c r="AB2881" s="16" t="s">
        <v>39</v>
      </c>
      <c r="AC2881" s="16" t="s">
        <v>39</v>
      </c>
      <c r="AD2881" s="16" t="s">
        <v>39</v>
      </c>
      <c r="AE2881" s="16" t="s">
        <v>39</v>
      </c>
      <c r="AF2881" s="16" t="s">
        <v>39</v>
      </c>
      <c r="AG2881" s="16" t="s">
        <v>39</v>
      </c>
      <c r="AH2881" s="16" t="s">
        <v>39</v>
      </c>
      <c r="AI2881" s="16" t="s">
        <v>39</v>
      </c>
      <c r="AJ2881" s="16" t="s">
        <v>39</v>
      </c>
      <c r="AL2881" s="16" t="s">
        <v>39</v>
      </c>
      <c r="AM2881" s="16" t="s">
        <v>39</v>
      </c>
      <c r="AN2881" s="16" t="str">
        <f>IFERROR(VLOOKUP($P2881,'Kredieten productgroepen functi'!$C:$M,6,FALSE),"n.v.t.")</f>
        <v>7201</v>
      </c>
      <c r="AO2881" s="16" t="str">
        <f>IFERROR(VLOOKUP($P2881,'Kredieten productgroepen functi'!$C:$M,7,FALSE),"n.v.t.")</f>
        <v>Nutsvoorzieningen</v>
      </c>
      <c r="AP2881" s="16" t="str">
        <f>IFERROR(VLOOKUP($P2881,'Kredieten productgroepen functi'!$C:$M,8,FALSE),"n.v.t.")</f>
        <v>72</v>
      </c>
      <c r="AQ2881" s="16" t="str">
        <f>IFERROR(VLOOKUP($P2881,'Kredieten productgroepen functi'!$C:$M,9,FALSE),"n.v.t.")</f>
        <v>Nutsvoorzieningen</v>
      </c>
      <c r="AR2881" s="16" t="str">
        <f>IFERROR(VLOOKUP($P2881,'Kredieten productgroepen functi'!$C:$M,10,FALSE),"n.v.t.")</f>
        <v>7</v>
      </c>
      <c r="AS2881" s="16" t="str">
        <f>IFERROR(VLOOKUP($P2881,'Kredieten productgroepen functi'!$C:$M,11,FALSE),"n.v.t.")</f>
        <v>Economische en agrarische zaken</v>
      </c>
      <c r="AT2881" s="16" t="str">
        <f t="shared" si="137"/>
        <v>Lasten</v>
      </c>
      <c r="AU2881" s="16" t="str">
        <f>IFERROR(VLOOKUP($R2881,Kostensoorten!$C:$J,7,FALSE),"n.v.t.")</f>
        <v>8.2</v>
      </c>
      <c r="AV2881" s="16" t="str">
        <f>IFERROR(VLOOKUP($R2881,Kostensoorten!$C:$J,8,FALSE),"n.v.t.")</f>
        <v>Overige verrekeningen</v>
      </c>
    </row>
    <row r="2882" spans="6:48">
      <c r="F2882" s="2" t="s">
        <v>10077</v>
      </c>
      <c r="G2882" s="2" t="s">
        <v>39</v>
      </c>
      <c r="H2882" s="2" t="s">
        <v>39</v>
      </c>
      <c r="I2882" s="18">
        <v>14786.76</v>
      </c>
      <c r="P2882" s="16" t="str">
        <f t="shared" si="135"/>
        <v>672000</v>
      </c>
      <c r="Q2882" s="16" t="str">
        <f>IFERROR(VLOOKUP($P2882,'Kredieten productgroepen functi'!$C:$M,2,FALSE),"n.v.t.")</f>
        <v>App. kst nutsvoorzieningen</v>
      </c>
      <c r="R2882" s="16" t="str">
        <f t="shared" si="136"/>
        <v>482010</v>
      </c>
      <c r="S2882" s="16" t="str">
        <f>IFERROR(VLOOKUP($R2882,Kostensoorten!$C:$J,2,FALSE),"n.v.t.")</f>
        <v>Overhead</v>
      </c>
      <c r="T2882" s="16" t="s">
        <v>39</v>
      </c>
      <c r="U2882" s="16" t="s">
        <v>39</v>
      </c>
      <c r="V2882" s="16" t="s">
        <v>39</v>
      </c>
      <c r="W2882" s="16" t="s">
        <v>39</v>
      </c>
      <c r="X2882" s="16" t="s">
        <v>39</v>
      </c>
      <c r="Y2882" s="16" t="s">
        <v>39</v>
      </c>
      <c r="Z2882" s="16" t="s">
        <v>39</v>
      </c>
      <c r="AA2882" s="16" t="s">
        <v>39</v>
      </c>
      <c r="AB2882" s="16" t="s">
        <v>39</v>
      </c>
      <c r="AC2882" s="16" t="s">
        <v>39</v>
      </c>
      <c r="AD2882" s="16" t="s">
        <v>39</v>
      </c>
      <c r="AE2882" s="16" t="s">
        <v>39</v>
      </c>
      <c r="AF2882" s="16" t="s">
        <v>39</v>
      </c>
      <c r="AG2882" s="16" t="s">
        <v>39</v>
      </c>
      <c r="AH2882" s="16" t="s">
        <v>39</v>
      </c>
      <c r="AI2882" s="16" t="s">
        <v>39</v>
      </c>
      <c r="AJ2882" s="16" t="s">
        <v>39</v>
      </c>
      <c r="AL2882" s="16" t="s">
        <v>39</v>
      </c>
      <c r="AM2882" s="16" t="s">
        <v>39</v>
      </c>
      <c r="AN2882" s="16" t="str">
        <f>IFERROR(VLOOKUP($P2882,'Kredieten productgroepen functi'!$C:$M,6,FALSE),"n.v.t.")</f>
        <v>7201</v>
      </c>
      <c r="AO2882" s="16" t="str">
        <f>IFERROR(VLOOKUP($P2882,'Kredieten productgroepen functi'!$C:$M,7,FALSE),"n.v.t.")</f>
        <v>Nutsvoorzieningen</v>
      </c>
      <c r="AP2882" s="16" t="str">
        <f>IFERROR(VLOOKUP($P2882,'Kredieten productgroepen functi'!$C:$M,8,FALSE),"n.v.t.")</f>
        <v>72</v>
      </c>
      <c r="AQ2882" s="16" t="str">
        <f>IFERROR(VLOOKUP($P2882,'Kredieten productgroepen functi'!$C:$M,9,FALSE),"n.v.t.")</f>
        <v>Nutsvoorzieningen</v>
      </c>
      <c r="AR2882" s="16" t="str">
        <f>IFERROR(VLOOKUP($P2882,'Kredieten productgroepen functi'!$C:$M,10,FALSE),"n.v.t.")</f>
        <v>7</v>
      </c>
      <c r="AS2882" s="16" t="str">
        <f>IFERROR(VLOOKUP($P2882,'Kredieten productgroepen functi'!$C:$M,11,FALSE),"n.v.t.")</f>
        <v>Economische en agrarische zaken</v>
      </c>
      <c r="AT2882" s="16" t="str">
        <f t="shared" si="137"/>
        <v>Lasten</v>
      </c>
      <c r="AU2882" s="16" t="str">
        <f>IFERROR(VLOOKUP($R2882,Kostensoorten!$C:$J,7,FALSE),"n.v.t.")</f>
        <v>8.2</v>
      </c>
      <c r="AV2882" s="16" t="str">
        <f>IFERROR(VLOOKUP($R2882,Kostensoorten!$C:$J,8,FALSE),"n.v.t.")</f>
        <v>Overige verrekeningen</v>
      </c>
    </row>
    <row r="2883" spans="6:48">
      <c r="F2883" s="2" t="s">
        <v>10078</v>
      </c>
      <c r="G2883" s="2" t="s">
        <v>39</v>
      </c>
      <c r="H2883" s="2" t="s">
        <v>39</v>
      </c>
      <c r="I2883" s="18">
        <v>2610670.69</v>
      </c>
      <c r="P2883" s="16" t="str">
        <f t="shared" si="135"/>
        <v>672100</v>
      </c>
      <c r="Q2883" s="16" t="str">
        <f>IFERROR(VLOOKUP($P2883,'Kredieten productgroepen functi'!$C:$M,2,FALSE),"n.v.t.")</f>
        <v>Rente diverse deelnemingen</v>
      </c>
      <c r="R2883" s="16" t="str">
        <f t="shared" si="136"/>
        <v>460502</v>
      </c>
      <c r="S2883" s="16" t="str">
        <f>IFERROR(VLOOKUP($R2883,Kostensoorten!$C:$J,2,FALSE),"n.v.t.")</f>
        <v>rentetoerekening (omslagrente)</v>
      </c>
      <c r="T2883" s="16" t="s">
        <v>39</v>
      </c>
      <c r="U2883" s="16" t="s">
        <v>39</v>
      </c>
      <c r="V2883" s="16" t="s">
        <v>39</v>
      </c>
      <c r="W2883" s="16" t="s">
        <v>39</v>
      </c>
      <c r="X2883" s="16" t="s">
        <v>39</v>
      </c>
      <c r="Y2883" s="16" t="s">
        <v>39</v>
      </c>
      <c r="Z2883" s="16" t="s">
        <v>39</v>
      </c>
      <c r="AA2883" s="16" t="s">
        <v>39</v>
      </c>
      <c r="AB2883" s="16" t="s">
        <v>39</v>
      </c>
      <c r="AC2883" s="16" t="s">
        <v>39</v>
      </c>
      <c r="AD2883" s="16" t="s">
        <v>39</v>
      </c>
      <c r="AE2883" s="16" t="s">
        <v>39</v>
      </c>
      <c r="AF2883" s="16" t="s">
        <v>39</v>
      </c>
      <c r="AG2883" s="16" t="s">
        <v>39</v>
      </c>
      <c r="AH2883" s="16" t="s">
        <v>39</v>
      </c>
      <c r="AI2883" s="16" t="s">
        <v>39</v>
      </c>
      <c r="AJ2883" s="16" t="s">
        <v>39</v>
      </c>
      <c r="AL2883" s="16" t="s">
        <v>39</v>
      </c>
      <c r="AM2883" s="16" t="s">
        <v>39</v>
      </c>
      <c r="AN2883" s="16" t="str">
        <f>IFERROR(VLOOKUP($P2883,'Kredieten productgroepen functi'!$C:$M,6,FALSE),"n.v.t.")</f>
        <v>7201</v>
      </c>
      <c r="AO2883" s="16" t="str">
        <f>IFERROR(VLOOKUP($P2883,'Kredieten productgroepen functi'!$C:$M,7,FALSE),"n.v.t.")</f>
        <v>Nutsvoorzieningen</v>
      </c>
      <c r="AP2883" s="16" t="str">
        <f>IFERROR(VLOOKUP($P2883,'Kredieten productgroepen functi'!$C:$M,8,FALSE),"n.v.t.")</f>
        <v>72</v>
      </c>
      <c r="AQ2883" s="16" t="str">
        <f>IFERROR(VLOOKUP($P2883,'Kredieten productgroepen functi'!$C:$M,9,FALSE),"n.v.t.")</f>
        <v>Nutsvoorzieningen</v>
      </c>
      <c r="AR2883" s="16" t="str">
        <f>IFERROR(VLOOKUP($P2883,'Kredieten productgroepen functi'!$C:$M,10,FALSE),"n.v.t.")</f>
        <v>7</v>
      </c>
      <c r="AS2883" s="16" t="str">
        <f>IFERROR(VLOOKUP($P2883,'Kredieten productgroepen functi'!$C:$M,11,FALSE),"n.v.t.")</f>
        <v>Economische en agrarische zaken</v>
      </c>
      <c r="AT2883" s="16" t="str">
        <f t="shared" si="137"/>
        <v>Lasten</v>
      </c>
      <c r="AU2883" s="16" t="str">
        <f>IFERROR(VLOOKUP($R2883,Kostensoorten!$C:$J,7,FALSE),"n.v.t.")</f>
        <v>6.2</v>
      </c>
      <c r="AV2883" s="16" t="str">
        <f>IFERROR(VLOOKUP($R2883,Kostensoorten!$C:$J,8,FALSE),"n.v.t.")</f>
        <v>Bespaarde rente</v>
      </c>
    </row>
    <row r="2884" spans="6:48">
      <c r="F2884" s="2" t="s">
        <v>7716</v>
      </c>
      <c r="G2884" s="2" t="s">
        <v>39</v>
      </c>
      <c r="H2884" s="2" t="s">
        <v>39</v>
      </c>
      <c r="I2884" s="18">
        <v>-12078745.73</v>
      </c>
      <c r="P2884" s="16" t="str">
        <f t="shared" si="135"/>
        <v>672100</v>
      </c>
      <c r="Q2884" s="16" t="str">
        <f>IFERROR(VLOOKUP($P2884,'Kredieten productgroepen functi'!$C:$M,2,FALSE),"n.v.t.")</f>
        <v>Rente diverse deelnemingen</v>
      </c>
      <c r="R2884" s="16" t="str">
        <f t="shared" si="136"/>
        <v>830010</v>
      </c>
      <c r="S2884" s="16" t="str">
        <f>IFERROR(VLOOKUP($R2884,Kostensoorten!$C:$J,2,FALSE),"n.v.t.")</f>
        <v>Opbrengst dividend deelnemingen</v>
      </c>
      <c r="T2884" s="16" t="s">
        <v>39</v>
      </c>
      <c r="U2884" s="16" t="s">
        <v>39</v>
      </c>
      <c r="V2884" s="16" t="s">
        <v>39</v>
      </c>
      <c r="W2884" s="16" t="s">
        <v>39</v>
      </c>
      <c r="X2884" s="16" t="s">
        <v>39</v>
      </c>
      <c r="Y2884" s="16" t="s">
        <v>39</v>
      </c>
      <c r="Z2884" s="16" t="s">
        <v>39</v>
      </c>
      <c r="AA2884" s="16" t="s">
        <v>39</v>
      </c>
      <c r="AB2884" s="16" t="s">
        <v>39</v>
      </c>
      <c r="AC2884" s="16" t="s">
        <v>39</v>
      </c>
      <c r="AD2884" s="16" t="s">
        <v>39</v>
      </c>
      <c r="AE2884" s="16" t="s">
        <v>39</v>
      </c>
      <c r="AF2884" s="16" t="s">
        <v>39</v>
      </c>
      <c r="AG2884" s="16" t="s">
        <v>39</v>
      </c>
      <c r="AH2884" s="16" t="s">
        <v>39</v>
      </c>
      <c r="AI2884" s="16" t="s">
        <v>39</v>
      </c>
      <c r="AJ2884" s="16" t="s">
        <v>39</v>
      </c>
      <c r="AL2884" s="16" t="s">
        <v>39</v>
      </c>
      <c r="AM2884" s="16" t="s">
        <v>39</v>
      </c>
      <c r="AN2884" s="16" t="str">
        <f>IFERROR(VLOOKUP($P2884,'Kredieten productgroepen functi'!$C:$M,6,FALSE),"n.v.t.")</f>
        <v>7201</v>
      </c>
      <c r="AO2884" s="16" t="str">
        <f>IFERROR(VLOOKUP($P2884,'Kredieten productgroepen functi'!$C:$M,7,FALSE),"n.v.t.")</f>
        <v>Nutsvoorzieningen</v>
      </c>
      <c r="AP2884" s="16" t="str">
        <f>IFERROR(VLOOKUP($P2884,'Kredieten productgroepen functi'!$C:$M,8,FALSE),"n.v.t.")</f>
        <v>72</v>
      </c>
      <c r="AQ2884" s="16" t="str">
        <f>IFERROR(VLOOKUP($P2884,'Kredieten productgroepen functi'!$C:$M,9,FALSE),"n.v.t.")</f>
        <v>Nutsvoorzieningen</v>
      </c>
      <c r="AR2884" s="16" t="str">
        <f>IFERROR(VLOOKUP($P2884,'Kredieten productgroepen functi'!$C:$M,10,FALSE),"n.v.t.")</f>
        <v>7</v>
      </c>
      <c r="AS2884" s="16" t="str">
        <f>IFERROR(VLOOKUP($P2884,'Kredieten productgroepen functi'!$C:$M,11,FALSE),"n.v.t.")</f>
        <v>Economische en agrarische zaken</v>
      </c>
      <c r="AT2884" s="16" t="str">
        <f t="shared" si="137"/>
        <v>Baten</v>
      </c>
      <c r="AU2884" s="16" t="str">
        <f>IFERROR(VLOOKUP($R2884,Kostensoorten!$C:$J,7,FALSE),"n.v.t.")</f>
        <v>3.0</v>
      </c>
      <c r="AV2884" s="16" t="str">
        <f>IFERROR(VLOOKUP($R2884,Kostensoorten!$C:$J,8,FALSE),"n.v.t.")</f>
        <v>Dividenden en winsten</v>
      </c>
    </row>
    <row r="2885" spans="6:48">
      <c r="F2885" s="2" t="s">
        <v>10079</v>
      </c>
      <c r="G2885" s="2" t="s">
        <v>39</v>
      </c>
      <c r="H2885" s="2" t="s">
        <v>39</v>
      </c>
      <c r="I2885" s="18">
        <v>-1986074</v>
      </c>
      <c r="P2885" s="16" t="str">
        <f t="shared" si="135"/>
        <v>672100</v>
      </c>
      <c r="Q2885" s="16" t="str">
        <f>IFERROR(VLOOKUP($P2885,'Kredieten productgroepen functi'!$C:$M,2,FALSE),"n.v.t.")</f>
        <v>Rente diverse deelnemingen</v>
      </c>
      <c r="R2885" s="16" t="str">
        <f t="shared" si="136"/>
        <v>841210</v>
      </c>
      <c r="S2885" s="16" t="str">
        <f>IFERROR(VLOOKUP($R2885,Kostensoorten!$C:$J,2,FALSE),"n.v.t.")</f>
        <v>Overige vermogenoverdrachten</v>
      </c>
      <c r="T2885" s="16" t="s">
        <v>39</v>
      </c>
      <c r="U2885" s="16" t="s">
        <v>39</v>
      </c>
      <c r="V2885" s="16" t="s">
        <v>39</v>
      </c>
      <c r="W2885" s="16" t="s">
        <v>39</v>
      </c>
      <c r="X2885" s="16" t="s">
        <v>39</v>
      </c>
      <c r="Y2885" s="16" t="s">
        <v>39</v>
      </c>
      <c r="Z2885" s="16" t="s">
        <v>39</v>
      </c>
      <c r="AA2885" s="16" t="s">
        <v>39</v>
      </c>
      <c r="AB2885" s="16" t="s">
        <v>39</v>
      </c>
      <c r="AC2885" s="16" t="s">
        <v>39</v>
      </c>
      <c r="AD2885" s="16" t="s">
        <v>39</v>
      </c>
      <c r="AE2885" s="16" t="s">
        <v>39</v>
      </c>
      <c r="AF2885" s="16" t="s">
        <v>39</v>
      </c>
      <c r="AG2885" s="16" t="s">
        <v>39</v>
      </c>
      <c r="AH2885" s="16" t="s">
        <v>39</v>
      </c>
      <c r="AI2885" s="16" t="s">
        <v>39</v>
      </c>
      <c r="AJ2885" s="16" t="s">
        <v>39</v>
      </c>
      <c r="AL2885" s="16" t="s">
        <v>39</v>
      </c>
      <c r="AM2885" s="16" t="s">
        <v>39</v>
      </c>
      <c r="AN2885" s="16" t="str">
        <f>IFERROR(VLOOKUP($P2885,'Kredieten productgroepen functi'!$C:$M,6,FALSE),"n.v.t.")</f>
        <v>7201</v>
      </c>
      <c r="AO2885" s="16" t="str">
        <f>IFERROR(VLOOKUP($P2885,'Kredieten productgroepen functi'!$C:$M,7,FALSE),"n.v.t.")</f>
        <v>Nutsvoorzieningen</v>
      </c>
      <c r="AP2885" s="16" t="str">
        <f>IFERROR(VLOOKUP($P2885,'Kredieten productgroepen functi'!$C:$M,8,FALSE),"n.v.t.")</f>
        <v>72</v>
      </c>
      <c r="AQ2885" s="16" t="str">
        <f>IFERROR(VLOOKUP($P2885,'Kredieten productgroepen functi'!$C:$M,9,FALSE),"n.v.t.")</f>
        <v>Nutsvoorzieningen</v>
      </c>
      <c r="AR2885" s="16" t="str">
        <f>IFERROR(VLOOKUP($P2885,'Kredieten productgroepen functi'!$C:$M,10,FALSE),"n.v.t.")</f>
        <v>7</v>
      </c>
      <c r="AS2885" s="16" t="str">
        <f>IFERROR(VLOOKUP($P2885,'Kredieten productgroepen functi'!$C:$M,11,FALSE),"n.v.t.")</f>
        <v>Economische en agrarische zaken</v>
      </c>
      <c r="AT2885" s="16" t="str">
        <f t="shared" si="137"/>
        <v>Baten</v>
      </c>
      <c r="AU2885" s="16" t="str">
        <f>IFERROR(VLOOKUP($R2885,Kostensoorten!$C:$J,7,FALSE),"n.v.t.")</f>
        <v>4.1.2</v>
      </c>
      <c r="AV2885" s="16" t="str">
        <f>IFERROR(VLOOKUP($R2885,Kostensoorten!$C:$J,8,FALSE),"n.v.t.")</f>
        <v>Overige vermogensoverdrachten</v>
      </c>
    </row>
    <row r="2886" spans="6:48">
      <c r="F2886" s="2" t="s">
        <v>10080</v>
      </c>
      <c r="G2886" s="2" t="s">
        <v>39</v>
      </c>
      <c r="H2886" s="2" t="s">
        <v>39</v>
      </c>
      <c r="I2886" s="18">
        <v>-2396095.6800000002</v>
      </c>
      <c r="P2886" s="16" t="str">
        <f t="shared" ref="P2886:P2949" si="138">IF(RIGHT(LEFT(F2886,6),1)=".",LEFT(F2886,5),LEFT(F2886,6))</f>
        <v>672100</v>
      </c>
      <c r="Q2886" s="16" t="str">
        <f>IFERROR(VLOOKUP($P2886,'Kredieten productgroepen functi'!$C:$M,2,FALSE),"n.v.t.")</f>
        <v>Rente diverse deelnemingen</v>
      </c>
      <c r="R2886" s="16" t="str">
        <f t="shared" ref="R2886:R2949" si="139">IF(RIGHT(LEFT(F2886,6),1)=".",RIGHT(LEFT(F2886,12),6),RIGHT(LEFT(F2886,13),6))</f>
        <v>850005</v>
      </c>
      <c r="S2886" s="16" t="str">
        <f>IFERROR(VLOOKUP($R2886,Kostensoorten!$C:$J,2,FALSE),"n.v.t.")</f>
        <v>Ontvangen rente beleggingen</v>
      </c>
      <c r="T2886" s="16" t="s">
        <v>39</v>
      </c>
      <c r="U2886" s="16" t="s">
        <v>39</v>
      </c>
      <c r="V2886" s="16" t="s">
        <v>39</v>
      </c>
      <c r="W2886" s="16" t="s">
        <v>39</v>
      </c>
      <c r="X2886" s="16" t="s">
        <v>39</v>
      </c>
      <c r="Y2886" s="16" t="s">
        <v>39</v>
      </c>
      <c r="Z2886" s="16" t="s">
        <v>39</v>
      </c>
      <c r="AA2886" s="16" t="s">
        <v>39</v>
      </c>
      <c r="AB2886" s="16" t="s">
        <v>39</v>
      </c>
      <c r="AC2886" s="16" t="s">
        <v>39</v>
      </c>
      <c r="AD2886" s="16" t="s">
        <v>39</v>
      </c>
      <c r="AE2886" s="16" t="s">
        <v>39</v>
      </c>
      <c r="AF2886" s="16" t="s">
        <v>39</v>
      </c>
      <c r="AG2886" s="16" t="s">
        <v>39</v>
      </c>
      <c r="AH2886" s="16" t="s">
        <v>39</v>
      </c>
      <c r="AI2886" s="16" t="s">
        <v>39</v>
      </c>
      <c r="AJ2886" s="16" t="s">
        <v>39</v>
      </c>
      <c r="AL2886" s="16" t="s">
        <v>39</v>
      </c>
      <c r="AM2886" s="16" t="s">
        <v>39</v>
      </c>
      <c r="AN2886" s="16" t="str">
        <f>IFERROR(VLOOKUP($P2886,'Kredieten productgroepen functi'!$C:$M,6,FALSE),"n.v.t.")</f>
        <v>7201</v>
      </c>
      <c r="AO2886" s="16" t="str">
        <f>IFERROR(VLOOKUP($P2886,'Kredieten productgroepen functi'!$C:$M,7,FALSE),"n.v.t.")</f>
        <v>Nutsvoorzieningen</v>
      </c>
      <c r="AP2886" s="16" t="str">
        <f>IFERROR(VLOOKUP($P2886,'Kredieten productgroepen functi'!$C:$M,8,FALSE),"n.v.t.")</f>
        <v>72</v>
      </c>
      <c r="AQ2886" s="16" t="str">
        <f>IFERROR(VLOOKUP($P2886,'Kredieten productgroepen functi'!$C:$M,9,FALSE),"n.v.t.")</f>
        <v>Nutsvoorzieningen</v>
      </c>
      <c r="AR2886" s="16" t="str">
        <f>IFERROR(VLOOKUP($P2886,'Kredieten productgroepen functi'!$C:$M,10,FALSE),"n.v.t.")</f>
        <v>7</v>
      </c>
      <c r="AS2886" s="16" t="str">
        <f>IFERROR(VLOOKUP($P2886,'Kredieten productgroepen functi'!$C:$M,11,FALSE),"n.v.t.")</f>
        <v>Economische en agrarische zaken</v>
      </c>
      <c r="AT2886" s="16" t="str">
        <f t="shared" ref="AT2886:AT2949" si="140">IF(LEFT(R2886,1)="4","Lasten",IF(LEFT(R2886,1)="8","Baten","n.v.t."))</f>
        <v>Baten</v>
      </c>
      <c r="AU2886" s="16" t="str">
        <f>IFERROR(VLOOKUP($R2886,Kostensoorten!$C:$J,7,FALSE),"n.v.t.")</f>
        <v>5.0</v>
      </c>
      <c r="AV2886" s="16" t="str">
        <f>IFERROR(VLOOKUP($R2886,Kostensoorten!$C:$J,8,FALSE),"n.v.t.")</f>
        <v>Rente</v>
      </c>
    </row>
    <row r="2887" spans="6:48">
      <c r="F2887" s="2" t="s">
        <v>7717</v>
      </c>
      <c r="G2887" s="2" t="s">
        <v>39</v>
      </c>
      <c r="H2887" s="2" t="s">
        <v>39</v>
      </c>
      <c r="I2887" s="18">
        <v>-911659.08</v>
      </c>
      <c r="P2887" s="16" t="str">
        <f t="shared" si="138"/>
        <v>672100</v>
      </c>
      <c r="Q2887" s="16" t="str">
        <f>IFERROR(VLOOKUP($P2887,'Kredieten productgroepen functi'!$C:$M,2,FALSE),"n.v.t.")</f>
        <v>Rente diverse deelnemingen</v>
      </c>
      <c r="R2887" s="16" t="str">
        <f t="shared" si="139"/>
        <v>850005</v>
      </c>
      <c r="S2887" s="16" t="str">
        <f>IFERROR(VLOOKUP($R2887,Kostensoorten!$C:$J,2,FALSE),"n.v.t.")</f>
        <v>Ontvangen rente beleggingen</v>
      </c>
      <c r="T2887" s="16" t="s">
        <v>39</v>
      </c>
      <c r="U2887" s="16" t="s">
        <v>39</v>
      </c>
      <c r="V2887" s="16" t="s">
        <v>39</v>
      </c>
      <c r="W2887" s="16" t="s">
        <v>39</v>
      </c>
      <c r="X2887" s="16" t="s">
        <v>39</v>
      </c>
      <c r="Y2887" s="16" t="s">
        <v>39</v>
      </c>
      <c r="Z2887" s="16" t="s">
        <v>39</v>
      </c>
      <c r="AA2887" s="16" t="s">
        <v>39</v>
      </c>
      <c r="AB2887" s="16" t="s">
        <v>39</v>
      </c>
      <c r="AC2887" s="16" t="s">
        <v>39</v>
      </c>
      <c r="AD2887" s="16" t="s">
        <v>39</v>
      </c>
      <c r="AE2887" s="16" t="s">
        <v>39</v>
      </c>
      <c r="AF2887" s="16" t="s">
        <v>39</v>
      </c>
      <c r="AG2887" s="16" t="s">
        <v>39</v>
      </c>
      <c r="AH2887" s="16" t="s">
        <v>39</v>
      </c>
      <c r="AI2887" s="16" t="s">
        <v>39</v>
      </c>
      <c r="AJ2887" s="16" t="s">
        <v>39</v>
      </c>
      <c r="AL2887" s="16" t="s">
        <v>39</v>
      </c>
      <c r="AM2887" s="16" t="s">
        <v>39</v>
      </c>
      <c r="AN2887" s="16" t="str">
        <f>IFERROR(VLOOKUP($P2887,'Kredieten productgroepen functi'!$C:$M,6,FALSE),"n.v.t.")</f>
        <v>7201</v>
      </c>
      <c r="AO2887" s="16" t="str">
        <f>IFERROR(VLOOKUP($P2887,'Kredieten productgroepen functi'!$C:$M,7,FALSE),"n.v.t.")</f>
        <v>Nutsvoorzieningen</v>
      </c>
      <c r="AP2887" s="16" t="str">
        <f>IFERROR(VLOOKUP($P2887,'Kredieten productgroepen functi'!$C:$M,8,FALSE),"n.v.t.")</f>
        <v>72</v>
      </c>
      <c r="AQ2887" s="16" t="str">
        <f>IFERROR(VLOOKUP($P2887,'Kredieten productgroepen functi'!$C:$M,9,FALSE),"n.v.t.")</f>
        <v>Nutsvoorzieningen</v>
      </c>
      <c r="AR2887" s="16" t="str">
        <f>IFERROR(VLOOKUP($P2887,'Kredieten productgroepen functi'!$C:$M,10,FALSE),"n.v.t.")</f>
        <v>7</v>
      </c>
      <c r="AS2887" s="16" t="str">
        <f>IFERROR(VLOOKUP($P2887,'Kredieten productgroepen functi'!$C:$M,11,FALSE),"n.v.t.")</f>
        <v>Economische en agrarische zaken</v>
      </c>
      <c r="AT2887" s="16" t="str">
        <f t="shared" si="140"/>
        <v>Baten</v>
      </c>
      <c r="AU2887" s="16" t="str">
        <f>IFERROR(VLOOKUP($R2887,Kostensoorten!$C:$J,7,FALSE),"n.v.t.")</f>
        <v>5.0</v>
      </c>
      <c r="AV2887" s="16" t="str">
        <f>IFERROR(VLOOKUP($R2887,Kostensoorten!$C:$J,8,FALSE),"n.v.t.")</f>
        <v>Rente</v>
      </c>
    </row>
    <row r="2888" spans="6:48">
      <c r="F2888" s="2" t="s">
        <v>10081</v>
      </c>
      <c r="G2888" s="2" t="s">
        <v>39</v>
      </c>
      <c r="H2888" s="2" t="s">
        <v>39</v>
      </c>
      <c r="I2888" s="18">
        <v>-1513329.22</v>
      </c>
      <c r="P2888" s="16" t="str">
        <f t="shared" si="138"/>
        <v>672100</v>
      </c>
      <c r="Q2888" s="16" t="str">
        <f>IFERROR(VLOOKUP($P2888,'Kredieten productgroepen functi'!$C:$M,2,FALSE),"n.v.t.")</f>
        <v>Rente diverse deelnemingen</v>
      </c>
      <c r="R2888" s="16" t="str">
        <f t="shared" si="139"/>
        <v>850005</v>
      </c>
      <c r="S2888" s="16" t="str">
        <f>IFERROR(VLOOKUP($R2888,Kostensoorten!$C:$J,2,FALSE),"n.v.t.")</f>
        <v>Ontvangen rente beleggingen</v>
      </c>
      <c r="T2888" s="16" t="s">
        <v>39</v>
      </c>
      <c r="U2888" s="16" t="s">
        <v>39</v>
      </c>
      <c r="V2888" s="16" t="s">
        <v>39</v>
      </c>
      <c r="W2888" s="16" t="s">
        <v>39</v>
      </c>
      <c r="X2888" s="16" t="s">
        <v>39</v>
      </c>
      <c r="Y2888" s="16" t="s">
        <v>39</v>
      </c>
      <c r="Z2888" s="16" t="s">
        <v>39</v>
      </c>
      <c r="AA2888" s="16" t="s">
        <v>39</v>
      </c>
      <c r="AB2888" s="16" t="s">
        <v>39</v>
      </c>
      <c r="AC2888" s="16" t="s">
        <v>39</v>
      </c>
      <c r="AD2888" s="16" t="s">
        <v>39</v>
      </c>
      <c r="AE2888" s="16" t="s">
        <v>39</v>
      </c>
      <c r="AF2888" s="16" t="s">
        <v>39</v>
      </c>
      <c r="AG2888" s="16" t="s">
        <v>39</v>
      </c>
      <c r="AH2888" s="16" t="s">
        <v>39</v>
      </c>
      <c r="AI2888" s="16" t="s">
        <v>39</v>
      </c>
      <c r="AJ2888" s="16" t="s">
        <v>39</v>
      </c>
      <c r="AL2888" s="16" t="s">
        <v>39</v>
      </c>
      <c r="AM2888" s="16" t="s">
        <v>39</v>
      </c>
      <c r="AN2888" s="16" t="str">
        <f>IFERROR(VLOOKUP($P2888,'Kredieten productgroepen functi'!$C:$M,6,FALSE),"n.v.t.")</f>
        <v>7201</v>
      </c>
      <c r="AO2888" s="16" t="str">
        <f>IFERROR(VLOOKUP($P2888,'Kredieten productgroepen functi'!$C:$M,7,FALSE),"n.v.t.")</f>
        <v>Nutsvoorzieningen</v>
      </c>
      <c r="AP2888" s="16" t="str">
        <f>IFERROR(VLOOKUP($P2888,'Kredieten productgroepen functi'!$C:$M,8,FALSE),"n.v.t.")</f>
        <v>72</v>
      </c>
      <c r="AQ2888" s="16" t="str">
        <f>IFERROR(VLOOKUP($P2888,'Kredieten productgroepen functi'!$C:$M,9,FALSE),"n.v.t.")</f>
        <v>Nutsvoorzieningen</v>
      </c>
      <c r="AR2888" s="16" t="str">
        <f>IFERROR(VLOOKUP($P2888,'Kredieten productgroepen functi'!$C:$M,10,FALSE),"n.v.t.")</f>
        <v>7</v>
      </c>
      <c r="AS2888" s="16" t="str">
        <f>IFERROR(VLOOKUP($P2888,'Kredieten productgroepen functi'!$C:$M,11,FALSE),"n.v.t.")</f>
        <v>Economische en agrarische zaken</v>
      </c>
      <c r="AT2888" s="16" t="str">
        <f t="shared" si="140"/>
        <v>Baten</v>
      </c>
      <c r="AU2888" s="16" t="str">
        <f>IFERROR(VLOOKUP($R2888,Kostensoorten!$C:$J,7,FALSE),"n.v.t.")</f>
        <v>5.0</v>
      </c>
      <c r="AV2888" s="16" t="str">
        <f>IFERROR(VLOOKUP($R2888,Kostensoorten!$C:$J,8,FALSE),"n.v.t.")</f>
        <v>Rente</v>
      </c>
    </row>
    <row r="2889" spans="6:48">
      <c r="F2889" s="2" t="s">
        <v>10082</v>
      </c>
      <c r="G2889" s="2" t="s">
        <v>39</v>
      </c>
      <c r="H2889" s="2" t="s">
        <v>39</v>
      </c>
      <c r="I2889" s="18">
        <v>406.12</v>
      </c>
      <c r="P2889" s="16" t="str">
        <f t="shared" si="138"/>
        <v>672101</v>
      </c>
      <c r="Q2889" s="16" t="str">
        <f>IFERROR(VLOOKUP($P2889,'Kredieten productgroepen functi'!$C:$M,2,FALSE),"n.v.t.")</f>
        <v>Rentekosten deeln. Waterbedr. Gron.</v>
      </c>
      <c r="R2889" s="16" t="str">
        <f t="shared" si="139"/>
        <v>460502</v>
      </c>
      <c r="S2889" s="16" t="str">
        <f>IFERROR(VLOOKUP($R2889,Kostensoorten!$C:$J,2,FALSE),"n.v.t.")</f>
        <v>rentetoerekening (omslagrente)</v>
      </c>
      <c r="T2889" s="16" t="s">
        <v>39</v>
      </c>
      <c r="U2889" s="16" t="s">
        <v>39</v>
      </c>
      <c r="V2889" s="16" t="s">
        <v>39</v>
      </c>
      <c r="W2889" s="16" t="s">
        <v>39</v>
      </c>
      <c r="X2889" s="16" t="s">
        <v>39</v>
      </c>
      <c r="Y2889" s="16" t="s">
        <v>39</v>
      </c>
      <c r="Z2889" s="16" t="s">
        <v>39</v>
      </c>
      <c r="AA2889" s="16" t="s">
        <v>39</v>
      </c>
      <c r="AB2889" s="16" t="s">
        <v>39</v>
      </c>
      <c r="AC2889" s="16" t="s">
        <v>39</v>
      </c>
      <c r="AD2889" s="16" t="s">
        <v>39</v>
      </c>
      <c r="AE2889" s="16" t="s">
        <v>39</v>
      </c>
      <c r="AF2889" s="16" t="s">
        <v>39</v>
      </c>
      <c r="AG2889" s="16" t="s">
        <v>39</v>
      </c>
      <c r="AH2889" s="16" t="s">
        <v>39</v>
      </c>
      <c r="AI2889" s="16" t="s">
        <v>39</v>
      </c>
      <c r="AJ2889" s="16" t="s">
        <v>39</v>
      </c>
      <c r="AL2889" s="16" t="s">
        <v>39</v>
      </c>
      <c r="AM2889" s="16" t="s">
        <v>39</v>
      </c>
      <c r="AN2889" s="16" t="str">
        <f>IFERROR(VLOOKUP($P2889,'Kredieten productgroepen functi'!$C:$M,6,FALSE),"n.v.t.")</f>
        <v>7201</v>
      </c>
      <c r="AO2889" s="16" t="str">
        <f>IFERROR(VLOOKUP($P2889,'Kredieten productgroepen functi'!$C:$M,7,FALSE),"n.v.t.")</f>
        <v>Nutsvoorzieningen</v>
      </c>
      <c r="AP2889" s="16" t="str">
        <f>IFERROR(VLOOKUP($P2889,'Kredieten productgroepen functi'!$C:$M,8,FALSE),"n.v.t.")</f>
        <v>72</v>
      </c>
      <c r="AQ2889" s="16" t="str">
        <f>IFERROR(VLOOKUP($P2889,'Kredieten productgroepen functi'!$C:$M,9,FALSE),"n.v.t.")</f>
        <v>Nutsvoorzieningen</v>
      </c>
      <c r="AR2889" s="16" t="str">
        <f>IFERROR(VLOOKUP($P2889,'Kredieten productgroepen functi'!$C:$M,10,FALSE),"n.v.t.")</f>
        <v>7</v>
      </c>
      <c r="AS2889" s="16" t="str">
        <f>IFERROR(VLOOKUP($P2889,'Kredieten productgroepen functi'!$C:$M,11,FALSE),"n.v.t.")</f>
        <v>Economische en agrarische zaken</v>
      </c>
      <c r="AT2889" s="16" t="str">
        <f t="shared" si="140"/>
        <v>Lasten</v>
      </c>
      <c r="AU2889" s="16" t="str">
        <f>IFERROR(VLOOKUP($R2889,Kostensoorten!$C:$J,7,FALSE),"n.v.t.")</f>
        <v>6.2</v>
      </c>
      <c r="AV2889" s="16" t="str">
        <f>IFERROR(VLOOKUP($R2889,Kostensoorten!$C:$J,8,FALSE),"n.v.t.")</f>
        <v>Bespaarde rente</v>
      </c>
    </row>
    <row r="2890" spans="6:48">
      <c r="F2890" s="2" t="s">
        <v>10083</v>
      </c>
      <c r="G2890" s="2" t="s">
        <v>39</v>
      </c>
      <c r="H2890" s="2" t="s">
        <v>39</v>
      </c>
      <c r="I2890" s="18">
        <v>562987.17000000004</v>
      </c>
      <c r="P2890" s="16" t="str">
        <f t="shared" si="138"/>
        <v>673002</v>
      </c>
      <c r="Q2890" s="16" t="str">
        <f>IFERROR(VLOOKUP($P2890,'Kredieten productgroepen functi'!$C:$M,2,FALSE),"n.v.t.")</f>
        <v>App.Kst Landbouw en Landinr.(PLG)</v>
      </c>
      <c r="R2890" s="16" t="str">
        <f t="shared" si="139"/>
        <v>482000</v>
      </c>
      <c r="S2890" s="16" t="str">
        <f>IFERROR(VLOOKUP($R2890,Kostensoorten!$C:$J,2,FALSE),"n.v.t.")</f>
        <v>Directe apparaatskosten</v>
      </c>
      <c r="T2890" s="16" t="s">
        <v>39</v>
      </c>
      <c r="U2890" s="16" t="s">
        <v>39</v>
      </c>
      <c r="V2890" s="16" t="s">
        <v>39</v>
      </c>
      <c r="W2890" s="16" t="s">
        <v>39</v>
      </c>
      <c r="X2890" s="16" t="s">
        <v>39</v>
      </c>
      <c r="Y2890" s="16" t="s">
        <v>39</v>
      </c>
      <c r="Z2890" s="16" t="s">
        <v>39</v>
      </c>
      <c r="AA2890" s="16" t="s">
        <v>39</v>
      </c>
      <c r="AB2890" s="16" t="s">
        <v>39</v>
      </c>
      <c r="AC2890" s="16" t="s">
        <v>39</v>
      </c>
      <c r="AD2890" s="16" t="s">
        <v>39</v>
      </c>
      <c r="AE2890" s="16" t="s">
        <v>39</v>
      </c>
      <c r="AF2890" s="16" t="s">
        <v>39</v>
      </c>
      <c r="AG2890" s="16" t="s">
        <v>39</v>
      </c>
      <c r="AH2890" s="16" t="s">
        <v>39</v>
      </c>
      <c r="AI2890" s="16" t="s">
        <v>39</v>
      </c>
      <c r="AJ2890" s="16" t="s">
        <v>39</v>
      </c>
      <c r="AL2890" s="16" t="s">
        <v>39</v>
      </c>
      <c r="AM2890" s="16" t="s">
        <v>39</v>
      </c>
      <c r="AN2890" s="16" t="str">
        <f>IFERROR(VLOOKUP($P2890,'Kredieten productgroepen functi'!$C:$M,6,FALSE),"n.v.t.")</f>
        <v>7303</v>
      </c>
      <c r="AO2890" s="16" t="str">
        <f>IFERROR(VLOOKUP($P2890,'Kredieten productgroepen functi'!$C:$M,7,FALSE),"n.v.t.")</f>
        <v>Landbouw en landinrichting (PLG)</v>
      </c>
      <c r="AP2890" s="16" t="str">
        <f>IFERROR(VLOOKUP($P2890,'Kredieten productgroepen functi'!$C:$M,8,FALSE),"n.v.t.")</f>
        <v>73</v>
      </c>
      <c r="AQ2890" s="16" t="str">
        <f>IFERROR(VLOOKUP($P2890,'Kredieten productgroepen functi'!$C:$M,9,FALSE),"n.v.t.")</f>
        <v>Agrarische aangelegenheden</v>
      </c>
      <c r="AR2890" s="16" t="str">
        <f>IFERROR(VLOOKUP($P2890,'Kredieten productgroepen functi'!$C:$M,10,FALSE),"n.v.t.")</f>
        <v>7</v>
      </c>
      <c r="AS2890" s="16" t="str">
        <f>IFERROR(VLOOKUP($P2890,'Kredieten productgroepen functi'!$C:$M,11,FALSE),"n.v.t.")</f>
        <v>Economische en agrarische zaken</v>
      </c>
      <c r="AT2890" s="16" t="str">
        <f t="shared" si="140"/>
        <v>Lasten</v>
      </c>
      <c r="AU2890" s="16" t="str">
        <f>IFERROR(VLOOKUP($R2890,Kostensoorten!$C:$J,7,FALSE),"n.v.t.")</f>
        <v>8.2</v>
      </c>
      <c r="AV2890" s="16" t="str">
        <f>IFERROR(VLOOKUP($R2890,Kostensoorten!$C:$J,8,FALSE),"n.v.t.")</f>
        <v>Overige verrekeningen</v>
      </c>
    </row>
    <row r="2891" spans="6:48">
      <c r="F2891" s="2" t="s">
        <v>10084</v>
      </c>
      <c r="G2891" s="2" t="s">
        <v>39</v>
      </c>
      <c r="H2891" s="2" t="s">
        <v>39</v>
      </c>
      <c r="I2891" s="18">
        <v>363325.08</v>
      </c>
      <c r="P2891" s="16" t="str">
        <f t="shared" si="138"/>
        <v>673002</v>
      </c>
      <c r="Q2891" s="16" t="str">
        <f>IFERROR(VLOOKUP($P2891,'Kredieten productgroepen functi'!$C:$M,2,FALSE),"n.v.t.")</f>
        <v>App.Kst Landbouw en Landinr.(PLG)</v>
      </c>
      <c r="R2891" s="16" t="str">
        <f t="shared" si="139"/>
        <v>482010</v>
      </c>
      <c r="S2891" s="16" t="str">
        <f>IFERROR(VLOOKUP($R2891,Kostensoorten!$C:$J,2,FALSE),"n.v.t.")</f>
        <v>Overhead</v>
      </c>
      <c r="T2891" s="16" t="s">
        <v>39</v>
      </c>
      <c r="U2891" s="16" t="s">
        <v>39</v>
      </c>
      <c r="V2891" s="16" t="s">
        <v>39</v>
      </c>
      <c r="W2891" s="16" t="s">
        <v>39</v>
      </c>
      <c r="X2891" s="16" t="s">
        <v>39</v>
      </c>
      <c r="Y2891" s="16" t="s">
        <v>39</v>
      </c>
      <c r="Z2891" s="16" t="s">
        <v>39</v>
      </c>
      <c r="AA2891" s="16" t="s">
        <v>39</v>
      </c>
      <c r="AB2891" s="16" t="s">
        <v>39</v>
      </c>
      <c r="AC2891" s="16" t="s">
        <v>39</v>
      </c>
      <c r="AD2891" s="16" t="s">
        <v>39</v>
      </c>
      <c r="AE2891" s="16" t="s">
        <v>39</v>
      </c>
      <c r="AF2891" s="16" t="s">
        <v>39</v>
      </c>
      <c r="AG2891" s="16" t="s">
        <v>39</v>
      </c>
      <c r="AH2891" s="16" t="s">
        <v>39</v>
      </c>
      <c r="AI2891" s="16" t="s">
        <v>39</v>
      </c>
      <c r="AJ2891" s="16" t="s">
        <v>39</v>
      </c>
      <c r="AL2891" s="16" t="s">
        <v>39</v>
      </c>
      <c r="AM2891" s="16" t="s">
        <v>39</v>
      </c>
      <c r="AN2891" s="16" t="str">
        <f>IFERROR(VLOOKUP($P2891,'Kredieten productgroepen functi'!$C:$M,6,FALSE),"n.v.t.")</f>
        <v>7303</v>
      </c>
      <c r="AO2891" s="16" t="str">
        <f>IFERROR(VLOOKUP($P2891,'Kredieten productgroepen functi'!$C:$M,7,FALSE),"n.v.t.")</f>
        <v>Landbouw en landinrichting (PLG)</v>
      </c>
      <c r="AP2891" s="16" t="str">
        <f>IFERROR(VLOOKUP($P2891,'Kredieten productgroepen functi'!$C:$M,8,FALSE),"n.v.t.")</f>
        <v>73</v>
      </c>
      <c r="AQ2891" s="16" t="str">
        <f>IFERROR(VLOOKUP($P2891,'Kredieten productgroepen functi'!$C:$M,9,FALSE),"n.v.t.")</f>
        <v>Agrarische aangelegenheden</v>
      </c>
      <c r="AR2891" s="16" t="str">
        <f>IFERROR(VLOOKUP($P2891,'Kredieten productgroepen functi'!$C:$M,10,FALSE),"n.v.t.")</f>
        <v>7</v>
      </c>
      <c r="AS2891" s="16" t="str">
        <f>IFERROR(VLOOKUP($P2891,'Kredieten productgroepen functi'!$C:$M,11,FALSE),"n.v.t.")</f>
        <v>Economische en agrarische zaken</v>
      </c>
      <c r="AT2891" s="16" t="str">
        <f t="shared" si="140"/>
        <v>Lasten</v>
      </c>
      <c r="AU2891" s="16" t="str">
        <f>IFERROR(VLOOKUP($R2891,Kostensoorten!$C:$J,7,FALSE),"n.v.t.")</f>
        <v>8.2</v>
      </c>
      <c r="AV2891" s="16" t="str">
        <f>IFERROR(VLOOKUP($R2891,Kostensoorten!$C:$J,8,FALSE),"n.v.t.")</f>
        <v>Overige verrekeningen</v>
      </c>
    </row>
    <row r="2892" spans="6:48">
      <c r="F2892" s="2" t="s">
        <v>8366</v>
      </c>
      <c r="G2892" s="2" t="s">
        <v>39</v>
      </c>
      <c r="H2892" s="2" t="s">
        <v>39</v>
      </c>
      <c r="I2892" s="18">
        <v>0</v>
      </c>
      <c r="P2892" s="16" t="str">
        <f t="shared" si="138"/>
        <v>673096</v>
      </c>
      <c r="Q2892" s="16" t="str">
        <f>IFERROR(VLOOKUP($P2892,'Kredieten productgroepen functi'!$C:$M,2,FALSE),"n.v.t.")</f>
        <v>Voorg jaren overige landb (niet PLG)</v>
      </c>
      <c r="R2892" s="16" t="str">
        <f t="shared" si="139"/>
        <v>440301</v>
      </c>
      <c r="S2892" s="16" t="str">
        <f>IFERROR(VLOOKUP($R2892,Kostensoorten!$C:$J,2,FALSE),"n.v.t.")</f>
        <v>(Exploitatie)subsidies</v>
      </c>
      <c r="T2892" s="16" t="s">
        <v>39</v>
      </c>
      <c r="U2892" s="16" t="s">
        <v>39</v>
      </c>
      <c r="V2892" s="16" t="s">
        <v>39</v>
      </c>
      <c r="W2892" s="16" t="s">
        <v>39</v>
      </c>
      <c r="X2892" s="16" t="s">
        <v>39</v>
      </c>
      <c r="Y2892" s="16" t="s">
        <v>39</v>
      </c>
      <c r="Z2892" s="16" t="s">
        <v>39</v>
      </c>
      <c r="AA2892" s="16" t="s">
        <v>39</v>
      </c>
      <c r="AB2892" s="16" t="s">
        <v>39</v>
      </c>
      <c r="AC2892" s="16" t="s">
        <v>39</v>
      </c>
      <c r="AD2892" s="16" t="s">
        <v>39</v>
      </c>
      <c r="AE2892" s="16" t="s">
        <v>39</v>
      </c>
      <c r="AF2892" s="16" t="s">
        <v>39</v>
      </c>
      <c r="AG2892" s="16" t="s">
        <v>39</v>
      </c>
      <c r="AH2892" s="16" t="s">
        <v>39</v>
      </c>
      <c r="AI2892" s="16" t="s">
        <v>39</v>
      </c>
      <c r="AJ2892" s="16" t="s">
        <v>39</v>
      </c>
      <c r="AL2892" s="16" t="s">
        <v>39</v>
      </c>
      <c r="AM2892" s="16" t="s">
        <v>39</v>
      </c>
      <c r="AN2892" s="16" t="str">
        <f>IFERROR(VLOOKUP($P2892,'Kredieten productgroepen functi'!$C:$M,6,FALSE),"n.v.t.")</f>
        <v>7303</v>
      </c>
      <c r="AO2892" s="16" t="str">
        <f>IFERROR(VLOOKUP($P2892,'Kredieten productgroepen functi'!$C:$M,7,FALSE),"n.v.t.")</f>
        <v>Landbouw en landinrichting (PLG)</v>
      </c>
      <c r="AP2892" s="16" t="str">
        <f>IFERROR(VLOOKUP($P2892,'Kredieten productgroepen functi'!$C:$M,8,FALSE),"n.v.t.")</f>
        <v>73</v>
      </c>
      <c r="AQ2892" s="16" t="str">
        <f>IFERROR(VLOOKUP($P2892,'Kredieten productgroepen functi'!$C:$M,9,FALSE),"n.v.t.")</f>
        <v>Agrarische aangelegenheden</v>
      </c>
      <c r="AR2892" s="16" t="str">
        <f>IFERROR(VLOOKUP($P2892,'Kredieten productgroepen functi'!$C:$M,10,FALSE),"n.v.t.")</f>
        <v>7</v>
      </c>
      <c r="AS2892" s="16" t="str">
        <f>IFERROR(VLOOKUP($P2892,'Kredieten productgroepen functi'!$C:$M,11,FALSE),"n.v.t.")</f>
        <v>Economische en agrarische zaken</v>
      </c>
      <c r="AT2892" s="16" t="str">
        <f t="shared" si="140"/>
        <v>Lasten</v>
      </c>
      <c r="AU2892" s="16" t="str">
        <f>IFERROR(VLOOKUP($R2892,Kostensoorten!$C:$J,7,FALSE),"n.v.t.")</f>
        <v>4.0.3</v>
      </c>
      <c r="AV2892" s="16" t="str">
        <f>IFERROR(VLOOKUP($R2892,Kostensoorten!$C:$J,8,FALSE),"n.v.t.")</f>
        <v>Overige inkomensoverdrachten</v>
      </c>
    </row>
    <row r="2893" spans="6:48">
      <c r="F2893" s="2" t="s">
        <v>10085</v>
      </c>
      <c r="G2893" s="2" t="s">
        <v>39</v>
      </c>
      <c r="H2893" s="2" t="s">
        <v>39</v>
      </c>
      <c r="I2893" s="18">
        <v>138896.79999999999</v>
      </c>
      <c r="P2893" s="16" t="str">
        <f t="shared" si="138"/>
        <v>673329</v>
      </c>
      <c r="Q2893" s="16" t="str">
        <f>IFERROR(VLOOKUP($P2893,'Kredieten productgroepen functi'!$C:$M,2,FALSE),"n.v.t.")</f>
        <v>FPM B: Landbouw</v>
      </c>
      <c r="R2893" s="16" t="str">
        <f t="shared" si="139"/>
        <v>423139</v>
      </c>
      <c r="S2893" s="16" t="str">
        <f>IFERROR(VLOOKUP($R2893,Kostensoorten!$C:$J,2,FALSE),"n.v.t.")</f>
        <v>Overige diensten van derden</v>
      </c>
      <c r="T2893" s="16" t="s">
        <v>39</v>
      </c>
      <c r="U2893" s="16" t="s">
        <v>39</v>
      </c>
      <c r="V2893" s="16" t="s">
        <v>39</v>
      </c>
      <c r="W2893" s="16" t="s">
        <v>39</v>
      </c>
      <c r="X2893" s="16" t="s">
        <v>39</v>
      </c>
      <c r="Y2893" s="16" t="s">
        <v>39</v>
      </c>
      <c r="Z2893" s="16" t="s">
        <v>39</v>
      </c>
      <c r="AA2893" s="16" t="s">
        <v>39</v>
      </c>
      <c r="AB2893" s="16" t="s">
        <v>39</v>
      </c>
      <c r="AC2893" s="16" t="s">
        <v>39</v>
      </c>
      <c r="AD2893" s="16" t="s">
        <v>39</v>
      </c>
      <c r="AE2893" s="16" t="s">
        <v>39</v>
      </c>
      <c r="AF2893" s="16" t="s">
        <v>39</v>
      </c>
      <c r="AG2893" s="16" t="s">
        <v>39</v>
      </c>
      <c r="AH2893" s="16" t="s">
        <v>39</v>
      </c>
      <c r="AI2893" s="16" t="s">
        <v>39</v>
      </c>
      <c r="AJ2893" s="16" t="s">
        <v>39</v>
      </c>
      <c r="AL2893" s="16" t="s">
        <v>39</v>
      </c>
      <c r="AM2893" s="16" t="s">
        <v>39</v>
      </c>
      <c r="AN2893" s="16" t="str">
        <f>IFERROR(VLOOKUP($P2893,'Kredieten productgroepen functi'!$C:$M,6,FALSE),"n.v.t.")</f>
        <v>7303</v>
      </c>
      <c r="AO2893" s="16" t="str">
        <f>IFERROR(VLOOKUP($P2893,'Kredieten productgroepen functi'!$C:$M,7,FALSE),"n.v.t.")</f>
        <v>Landbouw en landinrichting (PLG)</v>
      </c>
      <c r="AP2893" s="16" t="str">
        <f>IFERROR(VLOOKUP($P2893,'Kredieten productgroepen functi'!$C:$M,8,FALSE),"n.v.t.")</f>
        <v>73</v>
      </c>
      <c r="AQ2893" s="16" t="str">
        <f>IFERROR(VLOOKUP($P2893,'Kredieten productgroepen functi'!$C:$M,9,FALSE),"n.v.t.")</f>
        <v>Agrarische aangelegenheden</v>
      </c>
      <c r="AR2893" s="16" t="str">
        <f>IFERROR(VLOOKUP($P2893,'Kredieten productgroepen functi'!$C:$M,10,FALSE),"n.v.t.")</f>
        <v>7</v>
      </c>
      <c r="AS2893" s="16" t="str">
        <f>IFERROR(VLOOKUP($P2893,'Kredieten productgroepen functi'!$C:$M,11,FALSE),"n.v.t.")</f>
        <v>Economische en agrarische zaken</v>
      </c>
      <c r="AT2893" s="16" t="str">
        <f t="shared" si="140"/>
        <v>Lasten</v>
      </c>
      <c r="AU2893" s="16" t="str">
        <f>IFERROR(VLOOKUP($R2893,Kostensoorten!$C:$J,7,FALSE),"n.v.t.")</f>
        <v>2.3.1</v>
      </c>
      <c r="AV2893" s="16" t="str">
        <f>IFERROR(VLOOKUP($R2893,Kostensoorten!$C:$J,8,FALSE),"n.v.t.")</f>
        <v>Aankopen niet duurzame goedere</v>
      </c>
    </row>
    <row r="2894" spans="6:48">
      <c r="F2894" s="2" t="s">
        <v>8367</v>
      </c>
      <c r="G2894" s="2" t="s">
        <v>39</v>
      </c>
      <c r="H2894" s="2" t="s">
        <v>39</v>
      </c>
      <c r="I2894" s="18">
        <v>14333</v>
      </c>
      <c r="P2894" s="16" t="str">
        <f t="shared" si="138"/>
        <v>673329</v>
      </c>
      <c r="Q2894" s="16" t="str">
        <f>IFERROR(VLOOKUP($P2894,'Kredieten productgroepen functi'!$C:$M,2,FALSE),"n.v.t.")</f>
        <v>FPM B: Landbouw</v>
      </c>
      <c r="R2894" s="16" t="str">
        <f t="shared" si="139"/>
        <v>440301</v>
      </c>
      <c r="S2894" s="16" t="str">
        <f>IFERROR(VLOOKUP($R2894,Kostensoorten!$C:$J,2,FALSE),"n.v.t.")</f>
        <v>(Exploitatie)subsidies</v>
      </c>
      <c r="T2894" s="16" t="s">
        <v>39</v>
      </c>
      <c r="U2894" s="16" t="s">
        <v>39</v>
      </c>
      <c r="V2894" s="16" t="s">
        <v>39</v>
      </c>
      <c r="W2894" s="16" t="s">
        <v>39</v>
      </c>
      <c r="X2894" s="16" t="s">
        <v>39</v>
      </c>
      <c r="Y2894" s="16" t="s">
        <v>39</v>
      </c>
      <c r="Z2894" s="16" t="s">
        <v>39</v>
      </c>
      <c r="AA2894" s="16" t="s">
        <v>39</v>
      </c>
      <c r="AB2894" s="16" t="s">
        <v>39</v>
      </c>
      <c r="AC2894" s="16" t="s">
        <v>39</v>
      </c>
      <c r="AD2894" s="16" t="s">
        <v>39</v>
      </c>
      <c r="AE2894" s="16" t="s">
        <v>39</v>
      </c>
      <c r="AF2894" s="16" t="s">
        <v>39</v>
      </c>
      <c r="AG2894" s="16" t="s">
        <v>39</v>
      </c>
      <c r="AH2894" s="16" t="s">
        <v>39</v>
      </c>
      <c r="AI2894" s="16" t="s">
        <v>39</v>
      </c>
      <c r="AJ2894" s="16" t="s">
        <v>39</v>
      </c>
      <c r="AL2894" s="16" t="s">
        <v>39</v>
      </c>
      <c r="AM2894" s="16" t="s">
        <v>39</v>
      </c>
      <c r="AN2894" s="16" t="str">
        <f>IFERROR(VLOOKUP($P2894,'Kredieten productgroepen functi'!$C:$M,6,FALSE),"n.v.t.")</f>
        <v>7303</v>
      </c>
      <c r="AO2894" s="16" t="str">
        <f>IFERROR(VLOOKUP($P2894,'Kredieten productgroepen functi'!$C:$M,7,FALSE),"n.v.t.")</f>
        <v>Landbouw en landinrichting (PLG)</v>
      </c>
      <c r="AP2894" s="16" t="str">
        <f>IFERROR(VLOOKUP($P2894,'Kredieten productgroepen functi'!$C:$M,8,FALSE),"n.v.t.")</f>
        <v>73</v>
      </c>
      <c r="AQ2894" s="16" t="str">
        <f>IFERROR(VLOOKUP($P2894,'Kredieten productgroepen functi'!$C:$M,9,FALSE),"n.v.t.")</f>
        <v>Agrarische aangelegenheden</v>
      </c>
      <c r="AR2894" s="16" t="str">
        <f>IFERROR(VLOOKUP($P2894,'Kredieten productgroepen functi'!$C:$M,10,FALSE),"n.v.t.")</f>
        <v>7</v>
      </c>
      <c r="AS2894" s="16" t="str">
        <f>IFERROR(VLOOKUP($P2894,'Kredieten productgroepen functi'!$C:$M,11,FALSE),"n.v.t.")</f>
        <v>Economische en agrarische zaken</v>
      </c>
      <c r="AT2894" s="16" t="str">
        <f t="shared" si="140"/>
        <v>Lasten</v>
      </c>
      <c r="AU2894" s="16" t="str">
        <f>IFERROR(VLOOKUP($R2894,Kostensoorten!$C:$J,7,FALSE),"n.v.t.")</f>
        <v>4.0.3</v>
      </c>
      <c r="AV2894" s="16" t="str">
        <f>IFERROR(VLOOKUP($R2894,Kostensoorten!$C:$J,8,FALSE),"n.v.t.")</f>
        <v>Overige inkomensoverdrachten</v>
      </c>
    </row>
    <row r="2895" spans="6:48">
      <c r="F2895" s="2" t="s">
        <v>10086</v>
      </c>
      <c r="G2895" s="2" t="s">
        <v>39</v>
      </c>
      <c r="H2895" s="2" t="s">
        <v>39</v>
      </c>
      <c r="I2895" s="18">
        <v>13599.27</v>
      </c>
      <c r="P2895" s="16" t="str">
        <f t="shared" si="138"/>
        <v>673329</v>
      </c>
      <c r="Q2895" s="16" t="str">
        <f>IFERROR(VLOOKUP($P2895,'Kredieten productgroepen functi'!$C:$M,2,FALSE),"n.v.t.")</f>
        <v>FPM B: Landbouw</v>
      </c>
      <c r="R2895" s="16" t="str">
        <f t="shared" si="139"/>
        <v>440301</v>
      </c>
      <c r="S2895" s="16" t="str">
        <f>IFERROR(VLOOKUP($R2895,Kostensoorten!$C:$J,2,FALSE),"n.v.t.")</f>
        <v>(Exploitatie)subsidies</v>
      </c>
      <c r="T2895" s="16" t="s">
        <v>39</v>
      </c>
      <c r="U2895" s="16" t="s">
        <v>39</v>
      </c>
      <c r="V2895" s="16" t="s">
        <v>39</v>
      </c>
      <c r="W2895" s="16" t="s">
        <v>39</v>
      </c>
      <c r="X2895" s="16" t="s">
        <v>39</v>
      </c>
      <c r="Y2895" s="16" t="s">
        <v>39</v>
      </c>
      <c r="Z2895" s="16" t="s">
        <v>39</v>
      </c>
      <c r="AA2895" s="16" t="s">
        <v>39</v>
      </c>
      <c r="AB2895" s="16" t="s">
        <v>39</v>
      </c>
      <c r="AC2895" s="16" t="s">
        <v>39</v>
      </c>
      <c r="AD2895" s="16" t="s">
        <v>39</v>
      </c>
      <c r="AE2895" s="16" t="s">
        <v>39</v>
      </c>
      <c r="AF2895" s="16" t="s">
        <v>39</v>
      </c>
      <c r="AG2895" s="16" t="s">
        <v>39</v>
      </c>
      <c r="AH2895" s="16" t="s">
        <v>39</v>
      </c>
      <c r="AI2895" s="16" t="s">
        <v>39</v>
      </c>
      <c r="AJ2895" s="16" t="s">
        <v>39</v>
      </c>
      <c r="AL2895" s="16" t="s">
        <v>39</v>
      </c>
      <c r="AM2895" s="16" t="s">
        <v>39</v>
      </c>
      <c r="AN2895" s="16" t="str">
        <f>IFERROR(VLOOKUP($P2895,'Kredieten productgroepen functi'!$C:$M,6,FALSE),"n.v.t.")</f>
        <v>7303</v>
      </c>
      <c r="AO2895" s="16" t="str">
        <f>IFERROR(VLOOKUP($P2895,'Kredieten productgroepen functi'!$C:$M,7,FALSE),"n.v.t.")</f>
        <v>Landbouw en landinrichting (PLG)</v>
      </c>
      <c r="AP2895" s="16" t="str">
        <f>IFERROR(VLOOKUP($P2895,'Kredieten productgroepen functi'!$C:$M,8,FALSE),"n.v.t.")</f>
        <v>73</v>
      </c>
      <c r="AQ2895" s="16" t="str">
        <f>IFERROR(VLOOKUP($P2895,'Kredieten productgroepen functi'!$C:$M,9,FALSE),"n.v.t.")</f>
        <v>Agrarische aangelegenheden</v>
      </c>
      <c r="AR2895" s="16" t="str">
        <f>IFERROR(VLOOKUP($P2895,'Kredieten productgroepen functi'!$C:$M,10,FALSE),"n.v.t.")</f>
        <v>7</v>
      </c>
      <c r="AS2895" s="16" t="str">
        <f>IFERROR(VLOOKUP($P2895,'Kredieten productgroepen functi'!$C:$M,11,FALSE),"n.v.t.")</f>
        <v>Economische en agrarische zaken</v>
      </c>
      <c r="AT2895" s="16" t="str">
        <f t="shared" si="140"/>
        <v>Lasten</v>
      </c>
      <c r="AU2895" s="16" t="str">
        <f>IFERROR(VLOOKUP($R2895,Kostensoorten!$C:$J,7,FALSE),"n.v.t.")</f>
        <v>4.0.3</v>
      </c>
      <c r="AV2895" s="16" t="str">
        <f>IFERROR(VLOOKUP($R2895,Kostensoorten!$C:$J,8,FALSE),"n.v.t.")</f>
        <v>Overige inkomensoverdrachten</v>
      </c>
    </row>
    <row r="2896" spans="6:48">
      <c r="F2896" s="2" t="s">
        <v>6835</v>
      </c>
      <c r="G2896" s="2" t="s">
        <v>39</v>
      </c>
      <c r="H2896" s="2" t="s">
        <v>39</v>
      </c>
      <c r="I2896" s="18">
        <v>26625.83</v>
      </c>
      <c r="P2896" s="16" t="str">
        <f t="shared" si="138"/>
        <v>673330</v>
      </c>
      <c r="Q2896" s="16" t="str">
        <f>IFERROR(VLOOKUP($P2896,'Kredieten productgroepen functi'!$C:$M,2,FALSE),"n.v.t.")</f>
        <v>Innovatieve kwaliteitssprongen</v>
      </c>
      <c r="R2896" s="16" t="str">
        <f t="shared" si="139"/>
        <v>423132</v>
      </c>
      <c r="S2896" s="16" t="str">
        <f>IFERROR(VLOOKUP($R2896,Kostensoorten!$C:$J,2,FALSE),"n.v.t.")</f>
        <v>Adviesdiensten door derden</v>
      </c>
      <c r="T2896" s="16" t="s">
        <v>39</v>
      </c>
      <c r="U2896" s="16" t="s">
        <v>39</v>
      </c>
      <c r="V2896" s="16" t="s">
        <v>39</v>
      </c>
      <c r="W2896" s="16" t="s">
        <v>39</v>
      </c>
      <c r="X2896" s="16" t="s">
        <v>39</v>
      </c>
      <c r="Y2896" s="16" t="s">
        <v>39</v>
      </c>
      <c r="Z2896" s="16" t="s">
        <v>39</v>
      </c>
      <c r="AA2896" s="16" t="s">
        <v>39</v>
      </c>
      <c r="AB2896" s="16" t="s">
        <v>39</v>
      </c>
      <c r="AC2896" s="16" t="s">
        <v>39</v>
      </c>
      <c r="AD2896" s="16" t="s">
        <v>39</v>
      </c>
      <c r="AE2896" s="16" t="s">
        <v>39</v>
      </c>
      <c r="AF2896" s="16" t="s">
        <v>39</v>
      </c>
      <c r="AG2896" s="16" t="s">
        <v>39</v>
      </c>
      <c r="AH2896" s="16" t="s">
        <v>39</v>
      </c>
      <c r="AI2896" s="16" t="s">
        <v>39</v>
      </c>
      <c r="AJ2896" s="16" t="s">
        <v>39</v>
      </c>
      <c r="AL2896" s="16" t="s">
        <v>39</v>
      </c>
      <c r="AM2896" s="16" t="s">
        <v>39</v>
      </c>
      <c r="AN2896" s="16" t="str">
        <f>IFERROR(VLOOKUP($P2896,'Kredieten productgroepen functi'!$C:$M,6,FALSE),"n.v.t.")</f>
        <v>7303</v>
      </c>
      <c r="AO2896" s="16" t="str">
        <f>IFERROR(VLOOKUP($P2896,'Kredieten productgroepen functi'!$C:$M,7,FALSE),"n.v.t.")</f>
        <v>Landbouw en landinrichting (PLG)</v>
      </c>
      <c r="AP2896" s="16" t="str">
        <f>IFERROR(VLOOKUP($P2896,'Kredieten productgroepen functi'!$C:$M,8,FALSE),"n.v.t.")</f>
        <v>73</v>
      </c>
      <c r="AQ2896" s="16" t="str">
        <f>IFERROR(VLOOKUP($P2896,'Kredieten productgroepen functi'!$C:$M,9,FALSE),"n.v.t.")</f>
        <v>Agrarische aangelegenheden</v>
      </c>
      <c r="AR2896" s="16" t="str">
        <f>IFERROR(VLOOKUP($P2896,'Kredieten productgroepen functi'!$C:$M,10,FALSE),"n.v.t.")</f>
        <v>7</v>
      </c>
      <c r="AS2896" s="16" t="str">
        <f>IFERROR(VLOOKUP($P2896,'Kredieten productgroepen functi'!$C:$M,11,FALSE),"n.v.t.")</f>
        <v>Economische en agrarische zaken</v>
      </c>
      <c r="AT2896" s="16" t="str">
        <f t="shared" si="140"/>
        <v>Lasten</v>
      </c>
      <c r="AU2896" s="16" t="str">
        <f>IFERROR(VLOOKUP($R2896,Kostensoorten!$C:$J,7,FALSE),"n.v.t.")</f>
        <v>2.3.1</v>
      </c>
      <c r="AV2896" s="16" t="str">
        <f>IFERROR(VLOOKUP($R2896,Kostensoorten!$C:$J,8,FALSE),"n.v.t.")</f>
        <v>Aankopen niet duurzame goedere</v>
      </c>
    </row>
    <row r="2897" spans="6:48">
      <c r="F2897" s="2" t="s">
        <v>8368</v>
      </c>
      <c r="G2897" s="2" t="s">
        <v>39</v>
      </c>
      <c r="H2897" s="2" t="s">
        <v>39</v>
      </c>
      <c r="I2897" s="18">
        <v>0</v>
      </c>
      <c r="P2897" s="16" t="str">
        <f t="shared" si="138"/>
        <v>673330</v>
      </c>
      <c r="Q2897" s="16" t="str">
        <f>IFERROR(VLOOKUP($P2897,'Kredieten productgroepen functi'!$C:$M,2,FALSE),"n.v.t.")</f>
        <v>Innovatieve kwaliteitssprongen</v>
      </c>
      <c r="R2897" s="16" t="str">
        <f t="shared" si="139"/>
        <v>423136</v>
      </c>
      <c r="S2897" s="16" t="str">
        <f>IFERROR(VLOOKUP($R2897,Kostensoorten!$C:$J,2,FALSE),"n.v.t.")</f>
        <v>Advertenties</v>
      </c>
      <c r="T2897" s="16" t="s">
        <v>39</v>
      </c>
      <c r="U2897" s="16" t="s">
        <v>39</v>
      </c>
      <c r="V2897" s="16" t="s">
        <v>39</v>
      </c>
      <c r="W2897" s="16" t="s">
        <v>39</v>
      </c>
      <c r="X2897" s="16" t="s">
        <v>39</v>
      </c>
      <c r="Y2897" s="16" t="s">
        <v>39</v>
      </c>
      <c r="Z2897" s="16" t="s">
        <v>39</v>
      </c>
      <c r="AA2897" s="16" t="s">
        <v>39</v>
      </c>
      <c r="AB2897" s="16" t="s">
        <v>39</v>
      </c>
      <c r="AC2897" s="16" t="s">
        <v>39</v>
      </c>
      <c r="AD2897" s="16" t="s">
        <v>39</v>
      </c>
      <c r="AE2897" s="16" t="s">
        <v>39</v>
      </c>
      <c r="AF2897" s="16" t="s">
        <v>39</v>
      </c>
      <c r="AG2897" s="16" t="s">
        <v>39</v>
      </c>
      <c r="AH2897" s="16" t="s">
        <v>39</v>
      </c>
      <c r="AI2897" s="16" t="s">
        <v>39</v>
      </c>
      <c r="AJ2897" s="16" t="s">
        <v>39</v>
      </c>
      <c r="AL2897" s="16" t="s">
        <v>39</v>
      </c>
      <c r="AM2897" s="16" t="s">
        <v>39</v>
      </c>
      <c r="AN2897" s="16" t="str">
        <f>IFERROR(VLOOKUP($P2897,'Kredieten productgroepen functi'!$C:$M,6,FALSE),"n.v.t.")</f>
        <v>7303</v>
      </c>
      <c r="AO2897" s="16" t="str">
        <f>IFERROR(VLOOKUP($P2897,'Kredieten productgroepen functi'!$C:$M,7,FALSE),"n.v.t.")</f>
        <v>Landbouw en landinrichting (PLG)</v>
      </c>
      <c r="AP2897" s="16" t="str">
        <f>IFERROR(VLOOKUP($P2897,'Kredieten productgroepen functi'!$C:$M,8,FALSE),"n.v.t.")</f>
        <v>73</v>
      </c>
      <c r="AQ2897" s="16" t="str">
        <f>IFERROR(VLOOKUP($P2897,'Kredieten productgroepen functi'!$C:$M,9,FALSE),"n.v.t.")</f>
        <v>Agrarische aangelegenheden</v>
      </c>
      <c r="AR2897" s="16" t="str">
        <f>IFERROR(VLOOKUP($P2897,'Kredieten productgroepen functi'!$C:$M,10,FALSE),"n.v.t.")</f>
        <v>7</v>
      </c>
      <c r="AS2897" s="16" t="str">
        <f>IFERROR(VLOOKUP($P2897,'Kredieten productgroepen functi'!$C:$M,11,FALSE),"n.v.t.")</f>
        <v>Economische en agrarische zaken</v>
      </c>
      <c r="AT2897" s="16" t="str">
        <f t="shared" si="140"/>
        <v>Lasten</v>
      </c>
      <c r="AU2897" s="16" t="str">
        <f>IFERROR(VLOOKUP($R2897,Kostensoorten!$C:$J,7,FALSE),"n.v.t.")</f>
        <v>2.3.1</v>
      </c>
      <c r="AV2897" s="16" t="str">
        <f>IFERROR(VLOOKUP($R2897,Kostensoorten!$C:$J,8,FALSE),"n.v.t.")</f>
        <v>Aankopen niet duurzame goedere</v>
      </c>
    </row>
    <row r="2898" spans="6:48">
      <c r="F2898" s="2" t="s">
        <v>7718</v>
      </c>
      <c r="G2898" s="2" t="s">
        <v>39</v>
      </c>
      <c r="H2898" s="2" t="s">
        <v>39</v>
      </c>
      <c r="I2898" s="18">
        <v>-4500</v>
      </c>
      <c r="P2898" s="16" t="str">
        <f t="shared" si="138"/>
        <v>673330</v>
      </c>
      <c r="Q2898" s="16" t="str">
        <f>IFERROR(VLOOKUP($P2898,'Kredieten productgroepen functi'!$C:$M,2,FALSE),"n.v.t.")</f>
        <v>Innovatieve kwaliteitssprongen</v>
      </c>
      <c r="R2898" s="16" t="str">
        <f t="shared" si="139"/>
        <v>423139</v>
      </c>
      <c r="S2898" s="16" t="str">
        <f>IFERROR(VLOOKUP($R2898,Kostensoorten!$C:$J,2,FALSE),"n.v.t.")</f>
        <v>Overige diensten van derden</v>
      </c>
      <c r="T2898" s="16" t="s">
        <v>39</v>
      </c>
      <c r="U2898" s="16" t="s">
        <v>39</v>
      </c>
      <c r="V2898" s="16" t="s">
        <v>39</v>
      </c>
      <c r="W2898" s="16" t="s">
        <v>39</v>
      </c>
      <c r="X2898" s="16" t="s">
        <v>39</v>
      </c>
      <c r="Y2898" s="16" t="s">
        <v>39</v>
      </c>
      <c r="Z2898" s="16" t="s">
        <v>39</v>
      </c>
      <c r="AA2898" s="16" t="s">
        <v>39</v>
      </c>
      <c r="AB2898" s="16" t="s">
        <v>39</v>
      </c>
      <c r="AC2898" s="16" t="s">
        <v>39</v>
      </c>
      <c r="AD2898" s="16" t="s">
        <v>39</v>
      </c>
      <c r="AE2898" s="16" t="s">
        <v>39</v>
      </c>
      <c r="AF2898" s="16" t="s">
        <v>39</v>
      </c>
      <c r="AG2898" s="16" t="s">
        <v>39</v>
      </c>
      <c r="AH2898" s="16" t="s">
        <v>39</v>
      </c>
      <c r="AI2898" s="16" t="s">
        <v>39</v>
      </c>
      <c r="AJ2898" s="16" t="s">
        <v>39</v>
      </c>
      <c r="AL2898" s="16" t="s">
        <v>39</v>
      </c>
      <c r="AM2898" s="16" t="s">
        <v>39</v>
      </c>
      <c r="AN2898" s="16" t="str">
        <f>IFERROR(VLOOKUP($P2898,'Kredieten productgroepen functi'!$C:$M,6,FALSE),"n.v.t.")</f>
        <v>7303</v>
      </c>
      <c r="AO2898" s="16" t="str">
        <f>IFERROR(VLOOKUP($P2898,'Kredieten productgroepen functi'!$C:$M,7,FALSE),"n.v.t.")</f>
        <v>Landbouw en landinrichting (PLG)</v>
      </c>
      <c r="AP2898" s="16" t="str">
        <f>IFERROR(VLOOKUP($P2898,'Kredieten productgroepen functi'!$C:$M,8,FALSE),"n.v.t.")</f>
        <v>73</v>
      </c>
      <c r="AQ2898" s="16" t="str">
        <f>IFERROR(VLOOKUP($P2898,'Kredieten productgroepen functi'!$C:$M,9,FALSE),"n.v.t.")</f>
        <v>Agrarische aangelegenheden</v>
      </c>
      <c r="AR2898" s="16" t="str">
        <f>IFERROR(VLOOKUP($P2898,'Kredieten productgroepen functi'!$C:$M,10,FALSE),"n.v.t.")</f>
        <v>7</v>
      </c>
      <c r="AS2898" s="16" t="str">
        <f>IFERROR(VLOOKUP($P2898,'Kredieten productgroepen functi'!$C:$M,11,FALSE),"n.v.t.")</f>
        <v>Economische en agrarische zaken</v>
      </c>
      <c r="AT2898" s="16" t="str">
        <f t="shared" si="140"/>
        <v>Lasten</v>
      </c>
      <c r="AU2898" s="16" t="str">
        <f>IFERROR(VLOOKUP($R2898,Kostensoorten!$C:$J,7,FALSE),"n.v.t.")</f>
        <v>2.3.1</v>
      </c>
      <c r="AV2898" s="16" t="str">
        <f>IFERROR(VLOOKUP($R2898,Kostensoorten!$C:$J,8,FALSE),"n.v.t.")</f>
        <v>Aankopen niet duurzame goedere</v>
      </c>
    </row>
    <row r="2899" spans="6:48">
      <c r="F2899" s="2" t="s">
        <v>10087</v>
      </c>
      <c r="G2899" s="2" t="s">
        <v>39</v>
      </c>
      <c r="H2899" s="2" t="s">
        <v>39</v>
      </c>
      <c r="I2899" s="18">
        <v>224.65</v>
      </c>
      <c r="P2899" s="16" t="str">
        <f t="shared" si="138"/>
        <v>673330</v>
      </c>
      <c r="Q2899" s="16" t="str">
        <f>IFERROR(VLOOKUP($P2899,'Kredieten productgroepen functi'!$C:$M,2,FALSE),"n.v.t.")</f>
        <v>Innovatieve kwaliteitssprongen</v>
      </c>
      <c r="R2899" s="16" t="str">
        <f t="shared" si="139"/>
        <v>423142</v>
      </c>
      <c r="S2899" s="16" t="str">
        <f>IFERROR(VLOOKUP($R2899,Kostensoorten!$C:$J,2,FALSE),"n.v.t.")</f>
        <v>Geschenken aan externen/relaties</v>
      </c>
      <c r="T2899" s="16" t="s">
        <v>39</v>
      </c>
      <c r="U2899" s="16" t="s">
        <v>39</v>
      </c>
      <c r="V2899" s="16" t="s">
        <v>39</v>
      </c>
      <c r="W2899" s="16" t="s">
        <v>39</v>
      </c>
      <c r="X2899" s="16" t="s">
        <v>39</v>
      </c>
      <c r="Y2899" s="16" t="s">
        <v>39</v>
      </c>
      <c r="Z2899" s="16" t="s">
        <v>39</v>
      </c>
      <c r="AA2899" s="16" t="s">
        <v>39</v>
      </c>
      <c r="AB2899" s="16" t="s">
        <v>39</v>
      </c>
      <c r="AC2899" s="16" t="s">
        <v>39</v>
      </c>
      <c r="AD2899" s="16" t="s">
        <v>39</v>
      </c>
      <c r="AE2899" s="16" t="s">
        <v>39</v>
      </c>
      <c r="AF2899" s="16" t="s">
        <v>39</v>
      </c>
      <c r="AG2899" s="16" t="s">
        <v>39</v>
      </c>
      <c r="AH2899" s="16" t="s">
        <v>39</v>
      </c>
      <c r="AI2899" s="16" t="s">
        <v>39</v>
      </c>
      <c r="AJ2899" s="16" t="s">
        <v>39</v>
      </c>
      <c r="AL2899" s="16" t="s">
        <v>39</v>
      </c>
      <c r="AM2899" s="16" t="s">
        <v>39</v>
      </c>
      <c r="AN2899" s="16" t="str">
        <f>IFERROR(VLOOKUP($P2899,'Kredieten productgroepen functi'!$C:$M,6,FALSE),"n.v.t.")</f>
        <v>7303</v>
      </c>
      <c r="AO2899" s="16" t="str">
        <f>IFERROR(VLOOKUP($P2899,'Kredieten productgroepen functi'!$C:$M,7,FALSE),"n.v.t.")</f>
        <v>Landbouw en landinrichting (PLG)</v>
      </c>
      <c r="AP2899" s="16" t="str">
        <f>IFERROR(VLOOKUP($P2899,'Kredieten productgroepen functi'!$C:$M,8,FALSE),"n.v.t.")</f>
        <v>73</v>
      </c>
      <c r="AQ2899" s="16" t="str">
        <f>IFERROR(VLOOKUP($P2899,'Kredieten productgroepen functi'!$C:$M,9,FALSE),"n.v.t.")</f>
        <v>Agrarische aangelegenheden</v>
      </c>
      <c r="AR2899" s="16" t="str">
        <f>IFERROR(VLOOKUP($P2899,'Kredieten productgroepen functi'!$C:$M,10,FALSE),"n.v.t.")</f>
        <v>7</v>
      </c>
      <c r="AS2899" s="16" t="str">
        <f>IFERROR(VLOOKUP($P2899,'Kredieten productgroepen functi'!$C:$M,11,FALSE),"n.v.t.")</f>
        <v>Economische en agrarische zaken</v>
      </c>
      <c r="AT2899" s="16" t="str">
        <f t="shared" si="140"/>
        <v>Lasten</v>
      </c>
      <c r="AU2899" s="16" t="str">
        <f>IFERROR(VLOOKUP($R2899,Kostensoorten!$C:$J,7,FALSE),"n.v.t.")</f>
        <v>2.3.1</v>
      </c>
      <c r="AV2899" s="16" t="str">
        <f>IFERROR(VLOOKUP($R2899,Kostensoorten!$C:$J,8,FALSE),"n.v.t.")</f>
        <v>Aankopen niet duurzame goedere</v>
      </c>
    </row>
    <row r="2900" spans="6:48">
      <c r="F2900" s="2" t="s">
        <v>7342</v>
      </c>
      <c r="G2900" s="2" t="s">
        <v>39</v>
      </c>
      <c r="H2900" s="2" t="s">
        <v>39</v>
      </c>
      <c r="I2900" s="18">
        <v>1468.51</v>
      </c>
      <c r="P2900" s="16" t="str">
        <f t="shared" si="138"/>
        <v>673330</v>
      </c>
      <c r="Q2900" s="16" t="str">
        <f>IFERROR(VLOOKUP($P2900,'Kredieten productgroepen functi'!$C:$M,2,FALSE),"n.v.t.")</f>
        <v>Innovatieve kwaliteitssprongen</v>
      </c>
      <c r="R2900" s="16" t="str">
        <f t="shared" si="139"/>
        <v>423170</v>
      </c>
      <c r="S2900" s="16" t="str">
        <f>IFERROR(VLOOKUP($R2900,Kostensoorten!$C:$J,2,FALSE),"n.v.t.")</f>
        <v>Werklunch/diner zakelijke relaties</v>
      </c>
      <c r="T2900" s="16" t="s">
        <v>39</v>
      </c>
      <c r="U2900" s="16" t="s">
        <v>39</v>
      </c>
      <c r="V2900" s="16" t="s">
        <v>39</v>
      </c>
      <c r="W2900" s="16" t="s">
        <v>39</v>
      </c>
      <c r="X2900" s="16" t="s">
        <v>39</v>
      </c>
      <c r="Y2900" s="16" t="s">
        <v>39</v>
      </c>
      <c r="Z2900" s="16" t="s">
        <v>39</v>
      </c>
      <c r="AA2900" s="16" t="s">
        <v>39</v>
      </c>
      <c r="AB2900" s="16" t="s">
        <v>39</v>
      </c>
      <c r="AC2900" s="16" t="s">
        <v>39</v>
      </c>
      <c r="AD2900" s="16" t="s">
        <v>39</v>
      </c>
      <c r="AE2900" s="16" t="s">
        <v>39</v>
      </c>
      <c r="AF2900" s="16" t="s">
        <v>39</v>
      </c>
      <c r="AG2900" s="16" t="s">
        <v>39</v>
      </c>
      <c r="AH2900" s="16" t="s">
        <v>39</v>
      </c>
      <c r="AI2900" s="16" t="s">
        <v>39</v>
      </c>
      <c r="AJ2900" s="16" t="s">
        <v>39</v>
      </c>
      <c r="AL2900" s="16" t="s">
        <v>39</v>
      </c>
      <c r="AM2900" s="16" t="s">
        <v>39</v>
      </c>
      <c r="AN2900" s="16" t="str">
        <f>IFERROR(VLOOKUP($P2900,'Kredieten productgroepen functi'!$C:$M,6,FALSE),"n.v.t.")</f>
        <v>7303</v>
      </c>
      <c r="AO2900" s="16" t="str">
        <f>IFERROR(VLOOKUP($P2900,'Kredieten productgroepen functi'!$C:$M,7,FALSE),"n.v.t.")</f>
        <v>Landbouw en landinrichting (PLG)</v>
      </c>
      <c r="AP2900" s="16" t="str">
        <f>IFERROR(VLOOKUP($P2900,'Kredieten productgroepen functi'!$C:$M,8,FALSE),"n.v.t.")</f>
        <v>73</v>
      </c>
      <c r="AQ2900" s="16" t="str">
        <f>IFERROR(VLOOKUP($P2900,'Kredieten productgroepen functi'!$C:$M,9,FALSE),"n.v.t.")</f>
        <v>Agrarische aangelegenheden</v>
      </c>
      <c r="AR2900" s="16" t="str">
        <f>IFERROR(VLOOKUP($P2900,'Kredieten productgroepen functi'!$C:$M,10,FALSE),"n.v.t.")</f>
        <v>7</v>
      </c>
      <c r="AS2900" s="16" t="str">
        <f>IFERROR(VLOOKUP($P2900,'Kredieten productgroepen functi'!$C:$M,11,FALSE),"n.v.t.")</f>
        <v>Economische en agrarische zaken</v>
      </c>
      <c r="AT2900" s="16" t="str">
        <f t="shared" si="140"/>
        <v>Lasten</v>
      </c>
      <c r="AU2900" s="16" t="str">
        <f>IFERROR(VLOOKUP($R2900,Kostensoorten!$C:$J,7,FALSE),"n.v.t.")</f>
        <v>2.3.1</v>
      </c>
      <c r="AV2900" s="16" t="str">
        <f>IFERROR(VLOOKUP($R2900,Kostensoorten!$C:$J,8,FALSE),"n.v.t.")</f>
        <v>Aankopen niet duurzame goedere</v>
      </c>
    </row>
    <row r="2901" spans="6:48">
      <c r="F2901" s="2" t="s">
        <v>8369</v>
      </c>
      <c r="G2901" s="2" t="s">
        <v>39</v>
      </c>
      <c r="H2901" s="2" t="s">
        <v>39</v>
      </c>
      <c r="I2901" s="18">
        <v>15.55</v>
      </c>
      <c r="P2901" s="16" t="str">
        <f t="shared" si="138"/>
        <v>673330</v>
      </c>
      <c r="Q2901" s="16" t="str">
        <f>IFERROR(VLOOKUP($P2901,'Kredieten productgroepen functi'!$C:$M,2,FALSE),"n.v.t.")</f>
        <v>Innovatieve kwaliteitssprongen</v>
      </c>
      <c r="R2901" s="16" t="str">
        <f t="shared" si="139"/>
        <v>423172</v>
      </c>
      <c r="S2901" s="16" t="str">
        <f>IFERROR(VLOOKUP($R2901,Kostensoorten!$C:$J,2,FALSE),"n.v.t.")</f>
        <v>Taart/frisdrank in werktijd</v>
      </c>
      <c r="T2901" s="16" t="s">
        <v>39</v>
      </c>
      <c r="U2901" s="16" t="s">
        <v>39</v>
      </c>
      <c r="V2901" s="16" t="s">
        <v>39</v>
      </c>
      <c r="W2901" s="16" t="s">
        <v>39</v>
      </c>
      <c r="X2901" s="16" t="s">
        <v>39</v>
      </c>
      <c r="Y2901" s="16" t="s">
        <v>39</v>
      </c>
      <c r="Z2901" s="16" t="s">
        <v>39</v>
      </c>
      <c r="AA2901" s="16" t="s">
        <v>39</v>
      </c>
      <c r="AB2901" s="16" t="s">
        <v>39</v>
      </c>
      <c r="AC2901" s="16" t="s">
        <v>39</v>
      </c>
      <c r="AD2901" s="16" t="s">
        <v>39</v>
      </c>
      <c r="AE2901" s="16" t="s">
        <v>39</v>
      </c>
      <c r="AF2901" s="16" t="s">
        <v>39</v>
      </c>
      <c r="AG2901" s="16" t="s">
        <v>39</v>
      </c>
      <c r="AH2901" s="16" t="s">
        <v>39</v>
      </c>
      <c r="AI2901" s="16" t="s">
        <v>39</v>
      </c>
      <c r="AJ2901" s="16" t="s">
        <v>39</v>
      </c>
      <c r="AL2901" s="16" t="s">
        <v>39</v>
      </c>
      <c r="AM2901" s="16" t="s">
        <v>39</v>
      </c>
      <c r="AN2901" s="16" t="str">
        <f>IFERROR(VLOOKUP($P2901,'Kredieten productgroepen functi'!$C:$M,6,FALSE),"n.v.t.")</f>
        <v>7303</v>
      </c>
      <c r="AO2901" s="16" t="str">
        <f>IFERROR(VLOOKUP($P2901,'Kredieten productgroepen functi'!$C:$M,7,FALSE),"n.v.t.")</f>
        <v>Landbouw en landinrichting (PLG)</v>
      </c>
      <c r="AP2901" s="16" t="str">
        <f>IFERROR(VLOOKUP($P2901,'Kredieten productgroepen functi'!$C:$M,8,FALSE),"n.v.t.")</f>
        <v>73</v>
      </c>
      <c r="AQ2901" s="16" t="str">
        <f>IFERROR(VLOOKUP($P2901,'Kredieten productgroepen functi'!$C:$M,9,FALSE),"n.v.t.")</f>
        <v>Agrarische aangelegenheden</v>
      </c>
      <c r="AR2901" s="16" t="str">
        <f>IFERROR(VLOOKUP($P2901,'Kredieten productgroepen functi'!$C:$M,10,FALSE),"n.v.t.")</f>
        <v>7</v>
      </c>
      <c r="AS2901" s="16" t="str">
        <f>IFERROR(VLOOKUP($P2901,'Kredieten productgroepen functi'!$C:$M,11,FALSE),"n.v.t.")</f>
        <v>Economische en agrarische zaken</v>
      </c>
      <c r="AT2901" s="16" t="str">
        <f t="shared" si="140"/>
        <v>Lasten</v>
      </c>
      <c r="AU2901" s="16" t="str">
        <f>IFERROR(VLOOKUP($R2901,Kostensoorten!$C:$J,7,FALSE),"n.v.t.")</f>
        <v>2.3.1</v>
      </c>
      <c r="AV2901" s="16" t="str">
        <f>IFERROR(VLOOKUP($R2901,Kostensoorten!$C:$J,8,FALSE),"n.v.t.")</f>
        <v>Aankopen niet duurzame goedere</v>
      </c>
    </row>
    <row r="2902" spans="6:48">
      <c r="F2902" s="2" t="s">
        <v>8904</v>
      </c>
      <c r="G2902" s="2" t="s">
        <v>39</v>
      </c>
      <c r="H2902" s="2" t="s">
        <v>39</v>
      </c>
      <c r="I2902" s="18">
        <v>17.5</v>
      </c>
      <c r="P2902" s="16" t="str">
        <f t="shared" si="138"/>
        <v>673330</v>
      </c>
      <c r="Q2902" s="16" t="str">
        <f>IFERROR(VLOOKUP($P2902,'Kredieten productgroepen functi'!$C:$M,2,FALSE),"n.v.t.")</f>
        <v>Innovatieve kwaliteitssprongen</v>
      </c>
      <c r="R2902" s="16" t="str">
        <f t="shared" si="139"/>
        <v>423178</v>
      </c>
      <c r="S2902" s="16" t="str">
        <f>IFERROR(VLOOKUP($R2902,Kostensoorten!$C:$J,2,FALSE),"n.v.t.")</f>
        <v>Consumpties op werkplek</v>
      </c>
      <c r="T2902" s="16" t="s">
        <v>39</v>
      </c>
      <c r="U2902" s="16" t="s">
        <v>39</v>
      </c>
      <c r="V2902" s="16" t="s">
        <v>39</v>
      </c>
      <c r="W2902" s="16" t="s">
        <v>39</v>
      </c>
      <c r="X2902" s="16" t="s">
        <v>39</v>
      </c>
      <c r="Y2902" s="16" t="s">
        <v>39</v>
      </c>
      <c r="Z2902" s="16" t="s">
        <v>39</v>
      </c>
      <c r="AA2902" s="16" t="s">
        <v>39</v>
      </c>
      <c r="AB2902" s="16" t="s">
        <v>39</v>
      </c>
      <c r="AC2902" s="16" t="s">
        <v>39</v>
      </c>
      <c r="AD2902" s="16" t="s">
        <v>39</v>
      </c>
      <c r="AE2902" s="16" t="s">
        <v>39</v>
      </c>
      <c r="AF2902" s="16" t="s">
        <v>39</v>
      </c>
      <c r="AG2902" s="16" t="s">
        <v>39</v>
      </c>
      <c r="AH2902" s="16" t="s">
        <v>39</v>
      </c>
      <c r="AI2902" s="16" t="s">
        <v>39</v>
      </c>
      <c r="AJ2902" s="16" t="s">
        <v>39</v>
      </c>
      <c r="AL2902" s="16" t="s">
        <v>39</v>
      </c>
      <c r="AM2902" s="16" t="s">
        <v>39</v>
      </c>
      <c r="AN2902" s="16" t="str">
        <f>IFERROR(VLOOKUP($P2902,'Kredieten productgroepen functi'!$C:$M,6,FALSE),"n.v.t.")</f>
        <v>7303</v>
      </c>
      <c r="AO2902" s="16" t="str">
        <f>IFERROR(VLOOKUP($P2902,'Kredieten productgroepen functi'!$C:$M,7,FALSE),"n.v.t.")</f>
        <v>Landbouw en landinrichting (PLG)</v>
      </c>
      <c r="AP2902" s="16" t="str">
        <f>IFERROR(VLOOKUP($P2902,'Kredieten productgroepen functi'!$C:$M,8,FALSE),"n.v.t.")</f>
        <v>73</v>
      </c>
      <c r="AQ2902" s="16" t="str">
        <f>IFERROR(VLOOKUP($P2902,'Kredieten productgroepen functi'!$C:$M,9,FALSE),"n.v.t.")</f>
        <v>Agrarische aangelegenheden</v>
      </c>
      <c r="AR2902" s="16" t="str">
        <f>IFERROR(VLOOKUP($P2902,'Kredieten productgroepen functi'!$C:$M,10,FALSE),"n.v.t.")</f>
        <v>7</v>
      </c>
      <c r="AS2902" s="16" t="str">
        <f>IFERROR(VLOOKUP($P2902,'Kredieten productgroepen functi'!$C:$M,11,FALSE),"n.v.t.")</f>
        <v>Economische en agrarische zaken</v>
      </c>
      <c r="AT2902" s="16" t="str">
        <f t="shared" si="140"/>
        <v>Lasten</v>
      </c>
      <c r="AU2902" s="16" t="str">
        <f>IFERROR(VLOOKUP($R2902,Kostensoorten!$C:$J,7,FALSE),"n.v.t.")</f>
        <v>2.3.1</v>
      </c>
      <c r="AV2902" s="16" t="str">
        <f>IFERROR(VLOOKUP($R2902,Kostensoorten!$C:$J,8,FALSE),"n.v.t.")</f>
        <v>Aankopen niet duurzame goedere</v>
      </c>
    </row>
    <row r="2903" spans="6:48">
      <c r="F2903" s="2" t="s">
        <v>6836</v>
      </c>
      <c r="G2903" s="2" t="s">
        <v>39</v>
      </c>
      <c r="H2903" s="2" t="s">
        <v>39</v>
      </c>
      <c r="I2903" s="18">
        <v>163398.9</v>
      </c>
      <c r="P2903" s="16" t="str">
        <f t="shared" si="138"/>
        <v>673330</v>
      </c>
      <c r="Q2903" s="16" t="str">
        <f>IFERROR(VLOOKUP($P2903,'Kredieten productgroepen functi'!$C:$M,2,FALSE),"n.v.t.")</f>
        <v>Innovatieve kwaliteitssprongen</v>
      </c>
      <c r="R2903" s="16" t="str">
        <f t="shared" si="139"/>
        <v>440301</v>
      </c>
      <c r="S2903" s="16" t="str">
        <f>IFERROR(VLOOKUP($R2903,Kostensoorten!$C:$J,2,FALSE),"n.v.t.")</f>
        <v>(Exploitatie)subsidies</v>
      </c>
      <c r="T2903" s="16" t="s">
        <v>39</v>
      </c>
      <c r="U2903" s="16" t="s">
        <v>39</v>
      </c>
      <c r="V2903" s="16" t="s">
        <v>39</v>
      </c>
      <c r="W2903" s="16" t="s">
        <v>39</v>
      </c>
      <c r="X2903" s="16" t="s">
        <v>39</v>
      </c>
      <c r="Y2903" s="16" t="s">
        <v>39</v>
      </c>
      <c r="Z2903" s="16" t="s">
        <v>39</v>
      </c>
      <c r="AA2903" s="16" t="s">
        <v>39</v>
      </c>
      <c r="AB2903" s="16" t="s">
        <v>39</v>
      </c>
      <c r="AC2903" s="16" t="s">
        <v>39</v>
      </c>
      <c r="AD2903" s="16" t="s">
        <v>39</v>
      </c>
      <c r="AE2903" s="16" t="s">
        <v>39</v>
      </c>
      <c r="AF2903" s="16" t="s">
        <v>39</v>
      </c>
      <c r="AG2903" s="16" t="s">
        <v>39</v>
      </c>
      <c r="AH2903" s="16" t="s">
        <v>39</v>
      </c>
      <c r="AI2903" s="16" t="s">
        <v>39</v>
      </c>
      <c r="AJ2903" s="16" t="s">
        <v>39</v>
      </c>
      <c r="AL2903" s="16" t="s">
        <v>39</v>
      </c>
      <c r="AM2903" s="16" t="s">
        <v>39</v>
      </c>
      <c r="AN2903" s="16" t="str">
        <f>IFERROR(VLOOKUP($P2903,'Kredieten productgroepen functi'!$C:$M,6,FALSE),"n.v.t.")</f>
        <v>7303</v>
      </c>
      <c r="AO2903" s="16" t="str">
        <f>IFERROR(VLOOKUP($P2903,'Kredieten productgroepen functi'!$C:$M,7,FALSE),"n.v.t.")</f>
        <v>Landbouw en landinrichting (PLG)</v>
      </c>
      <c r="AP2903" s="16" t="str">
        <f>IFERROR(VLOOKUP($P2903,'Kredieten productgroepen functi'!$C:$M,8,FALSE),"n.v.t.")</f>
        <v>73</v>
      </c>
      <c r="AQ2903" s="16" t="str">
        <f>IFERROR(VLOOKUP($P2903,'Kredieten productgroepen functi'!$C:$M,9,FALSE),"n.v.t.")</f>
        <v>Agrarische aangelegenheden</v>
      </c>
      <c r="AR2903" s="16" t="str">
        <f>IFERROR(VLOOKUP($P2903,'Kredieten productgroepen functi'!$C:$M,10,FALSE),"n.v.t.")</f>
        <v>7</v>
      </c>
      <c r="AS2903" s="16" t="str">
        <f>IFERROR(VLOOKUP($P2903,'Kredieten productgroepen functi'!$C:$M,11,FALSE),"n.v.t.")</f>
        <v>Economische en agrarische zaken</v>
      </c>
      <c r="AT2903" s="16" t="str">
        <f t="shared" si="140"/>
        <v>Lasten</v>
      </c>
      <c r="AU2903" s="16" t="str">
        <f>IFERROR(VLOOKUP($R2903,Kostensoorten!$C:$J,7,FALSE),"n.v.t.")</f>
        <v>4.0.3</v>
      </c>
      <c r="AV2903" s="16" t="str">
        <f>IFERROR(VLOOKUP($R2903,Kostensoorten!$C:$J,8,FALSE),"n.v.t.")</f>
        <v>Overige inkomensoverdrachten</v>
      </c>
    </row>
    <row r="2904" spans="6:48">
      <c r="F2904" s="2" t="s">
        <v>7140</v>
      </c>
      <c r="G2904" s="2" t="s">
        <v>39</v>
      </c>
      <c r="H2904" s="2" t="s">
        <v>39</v>
      </c>
      <c r="I2904" s="18">
        <v>20000</v>
      </c>
      <c r="P2904" s="16" t="str">
        <f t="shared" si="138"/>
        <v>673330</v>
      </c>
      <c r="Q2904" s="16" t="str">
        <f>IFERROR(VLOOKUP($P2904,'Kredieten productgroepen functi'!$C:$M,2,FALSE),"n.v.t.")</f>
        <v>Innovatieve kwaliteitssprongen</v>
      </c>
      <c r="R2904" s="16" t="str">
        <f t="shared" si="139"/>
        <v>441201</v>
      </c>
      <c r="S2904" s="16" t="str">
        <f>IFERROR(VLOOKUP($R2904,Kostensoorten!$C:$J,2,FALSE),"n.v.t.")</f>
        <v>Investeringssubsidies aan derden</v>
      </c>
      <c r="T2904" s="16" t="s">
        <v>39</v>
      </c>
      <c r="U2904" s="16" t="s">
        <v>39</v>
      </c>
      <c r="V2904" s="16" t="s">
        <v>39</v>
      </c>
      <c r="W2904" s="16" t="s">
        <v>39</v>
      </c>
      <c r="X2904" s="16" t="s">
        <v>39</v>
      </c>
      <c r="Y2904" s="16" t="s">
        <v>39</v>
      </c>
      <c r="Z2904" s="16" t="s">
        <v>39</v>
      </c>
      <c r="AA2904" s="16" t="s">
        <v>39</v>
      </c>
      <c r="AB2904" s="16" t="s">
        <v>39</v>
      </c>
      <c r="AC2904" s="16" t="s">
        <v>39</v>
      </c>
      <c r="AD2904" s="16" t="s">
        <v>39</v>
      </c>
      <c r="AE2904" s="16" t="s">
        <v>39</v>
      </c>
      <c r="AF2904" s="16" t="s">
        <v>39</v>
      </c>
      <c r="AG2904" s="16" t="s">
        <v>39</v>
      </c>
      <c r="AH2904" s="16" t="s">
        <v>39</v>
      </c>
      <c r="AI2904" s="16" t="s">
        <v>39</v>
      </c>
      <c r="AJ2904" s="16" t="s">
        <v>39</v>
      </c>
      <c r="AL2904" s="16" t="s">
        <v>39</v>
      </c>
      <c r="AM2904" s="16" t="s">
        <v>39</v>
      </c>
      <c r="AN2904" s="16" t="str">
        <f>IFERROR(VLOOKUP($P2904,'Kredieten productgroepen functi'!$C:$M,6,FALSE),"n.v.t.")</f>
        <v>7303</v>
      </c>
      <c r="AO2904" s="16" t="str">
        <f>IFERROR(VLOOKUP($P2904,'Kredieten productgroepen functi'!$C:$M,7,FALSE),"n.v.t.")</f>
        <v>Landbouw en landinrichting (PLG)</v>
      </c>
      <c r="AP2904" s="16" t="str">
        <f>IFERROR(VLOOKUP($P2904,'Kredieten productgroepen functi'!$C:$M,8,FALSE),"n.v.t.")</f>
        <v>73</v>
      </c>
      <c r="AQ2904" s="16" t="str">
        <f>IFERROR(VLOOKUP($P2904,'Kredieten productgroepen functi'!$C:$M,9,FALSE),"n.v.t.")</f>
        <v>Agrarische aangelegenheden</v>
      </c>
      <c r="AR2904" s="16" t="str">
        <f>IFERROR(VLOOKUP($P2904,'Kredieten productgroepen functi'!$C:$M,10,FALSE),"n.v.t.")</f>
        <v>7</v>
      </c>
      <c r="AS2904" s="16" t="str">
        <f>IFERROR(VLOOKUP($P2904,'Kredieten productgroepen functi'!$C:$M,11,FALSE),"n.v.t.")</f>
        <v>Economische en agrarische zaken</v>
      </c>
      <c r="AT2904" s="16" t="str">
        <f t="shared" si="140"/>
        <v>Lasten</v>
      </c>
      <c r="AU2904" s="16" t="str">
        <f>IFERROR(VLOOKUP($R2904,Kostensoorten!$C:$J,7,FALSE),"n.v.t.")</f>
        <v>4.1.2</v>
      </c>
      <c r="AV2904" s="16" t="str">
        <f>IFERROR(VLOOKUP($R2904,Kostensoorten!$C:$J,8,FALSE),"n.v.t.")</f>
        <v>Overige vermogensoverdrachten</v>
      </c>
    </row>
    <row r="2905" spans="6:48">
      <c r="F2905" s="2" t="s">
        <v>8905</v>
      </c>
      <c r="G2905" s="2" t="s">
        <v>39</v>
      </c>
      <c r="H2905" s="2" t="s">
        <v>39</v>
      </c>
      <c r="I2905" s="18">
        <v>3810</v>
      </c>
      <c r="P2905" s="16" t="str">
        <f t="shared" si="138"/>
        <v>673331</v>
      </c>
      <c r="Q2905" s="16" t="str">
        <f>IFERROR(VLOOKUP($P2905,'Kredieten productgroepen functi'!$C:$M,2,FALSE),"n.v.t.")</f>
        <v>Ombouw/uitbr. biologische landbouw</v>
      </c>
      <c r="R2905" s="16" t="str">
        <f t="shared" si="139"/>
        <v>423081</v>
      </c>
      <c r="S2905" s="16" t="str">
        <f>IFERROR(VLOOKUP($R2905,Kostensoorten!$C:$J,2,FALSE),"n.v.t.")</f>
        <v>Drukwerk</v>
      </c>
      <c r="T2905" s="16" t="s">
        <v>39</v>
      </c>
      <c r="U2905" s="16" t="s">
        <v>39</v>
      </c>
      <c r="V2905" s="16" t="s">
        <v>39</v>
      </c>
      <c r="W2905" s="16" t="s">
        <v>39</v>
      </c>
      <c r="X2905" s="16" t="s">
        <v>39</v>
      </c>
      <c r="Y2905" s="16" t="s">
        <v>39</v>
      </c>
      <c r="Z2905" s="16" t="s">
        <v>39</v>
      </c>
      <c r="AA2905" s="16" t="s">
        <v>39</v>
      </c>
      <c r="AB2905" s="16" t="s">
        <v>39</v>
      </c>
      <c r="AC2905" s="16" t="s">
        <v>39</v>
      </c>
      <c r="AD2905" s="16" t="s">
        <v>39</v>
      </c>
      <c r="AE2905" s="16" t="s">
        <v>39</v>
      </c>
      <c r="AF2905" s="16" t="s">
        <v>39</v>
      </c>
      <c r="AG2905" s="16" t="s">
        <v>39</v>
      </c>
      <c r="AH2905" s="16" t="s">
        <v>39</v>
      </c>
      <c r="AI2905" s="16" t="s">
        <v>39</v>
      </c>
      <c r="AJ2905" s="16" t="s">
        <v>39</v>
      </c>
      <c r="AL2905" s="16" t="s">
        <v>39</v>
      </c>
      <c r="AM2905" s="16" t="s">
        <v>39</v>
      </c>
      <c r="AN2905" s="16" t="str">
        <f>IFERROR(VLOOKUP($P2905,'Kredieten productgroepen functi'!$C:$M,6,FALSE),"n.v.t.")</f>
        <v>7303</v>
      </c>
      <c r="AO2905" s="16" t="str">
        <f>IFERROR(VLOOKUP($P2905,'Kredieten productgroepen functi'!$C:$M,7,FALSE),"n.v.t.")</f>
        <v>Landbouw en landinrichting (PLG)</v>
      </c>
      <c r="AP2905" s="16" t="str">
        <f>IFERROR(VLOOKUP($P2905,'Kredieten productgroepen functi'!$C:$M,8,FALSE),"n.v.t.")</f>
        <v>73</v>
      </c>
      <c r="AQ2905" s="16" t="str">
        <f>IFERROR(VLOOKUP($P2905,'Kredieten productgroepen functi'!$C:$M,9,FALSE),"n.v.t.")</f>
        <v>Agrarische aangelegenheden</v>
      </c>
      <c r="AR2905" s="16" t="str">
        <f>IFERROR(VLOOKUP($P2905,'Kredieten productgroepen functi'!$C:$M,10,FALSE),"n.v.t.")</f>
        <v>7</v>
      </c>
      <c r="AS2905" s="16" t="str">
        <f>IFERROR(VLOOKUP($P2905,'Kredieten productgroepen functi'!$C:$M,11,FALSE),"n.v.t.")</f>
        <v>Economische en agrarische zaken</v>
      </c>
      <c r="AT2905" s="16" t="str">
        <f t="shared" si="140"/>
        <v>Lasten</v>
      </c>
      <c r="AU2905" s="16" t="str">
        <f>IFERROR(VLOOKUP($R2905,Kostensoorten!$C:$J,7,FALSE),"n.v.t.")</f>
        <v>2.3.1</v>
      </c>
      <c r="AV2905" s="16" t="str">
        <f>IFERROR(VLOOKUP($R2905,Kostensoorten!$C:$J,8,FALSE),"n.v.t.")</f>
        <v>Aankopen niet duurzame goedere</v>
      </c>
    </row>
    <row r="2906" spans="6:48">
      <c r="F2906" s="2" t="s">
        <v>8906</v>
      </c>
      <c r="G2906" s="2" t="s">
        <v>39</v>
      </c>
      <c r="H2906" s="2" t="s">
        <v>39</v>
      </c>
      <c r="I2906" s="18">
        <v>68161.600000000006</v>
      </c>
      <c r="P2906" s="16" t="str">
        <f t="shared" si="138"/>
        <v>673331</v>
      </c>
      <c r="Q2906" s="16" t="str">
        <f>IFERROR(VLOOKUP($P2906,'Kredieten productgroepen functi'!$C:$M,2,FALSE),"n.v.t.")</f>
        <v>Ombouw/uitbr. biologische landbouw</v>
      </c>
      <c r="R2906" s="16" t="str">
        <f t="shared" si="139"/>
        <v>423132</v>
      </c>
      <c r="S2906" s="16" t="str">
        <f>IFERROR(VLOOKUP($R2906,Kostensoorten!$C:$J,2,FALSE),"n.v.t.")</f>
        <v>Adviesdiensten door derden</v>
      </c>
      <c r="T2906" s="16" t="s">
        <v>39</v>
      </c>
      <c r="U2906" s="16" t="s">
        <v>39</v>
      </c>
      <c r="V2906" s="16" t="s">
        <v>39</v>
      </c>
      <c r="W2906" s="16" t="s">
        <v>39</v>
      </c>
      <c r="X2906" s="16" t="s">
        <v>39</v>
      </c>
      <c r="Y2906" s="16" t="s">
        <v>39</v>
      </c>
      <c r="Z2906" s="16" t="s">
        <v>39</v>
      </c>
      <c r="AA2906" s="16" t="s">
        <v>39</v>
      </c>
      <c r="AB2906" s="16" t="s">
        <v>39</v>
      </c>
      <c r="AC2906" s="16" t="s">
        <v>39</v>
      </c>
      <c r="AD2906" s="16" t="s">
        <v>39</v>
      </c>
      <c r="AE2906" s="16" t="s">
        <v>39</v>
      </c>
      <c r="AF2906" s="16" t="s">
        <v>39</v>
      </c>
      <c r="AG2906" s="16" t="s">
        <v>39</v>
      </c>
      <c r="AH2906" s="16" t="s">
        <v>39</v>
      </c>
      <c r="AI2906" s="16" t="s">
        <v>39</v>
      </c>
      <c r="AJ2906" s="16" t="s">
        <v>39</v>
      </c>
      <c r="AL2906" s="16" t="s">
        <v>39</v>
      </c>
      <c r="AM2906" s="16" t="s">
        <v>39</v>
      </c>
      <c r="AN2906" s="16" t="str">
        <f>IFERROR(VLOOKUP($P2906,'Kredieten productgroepen functi'!$C:$M,6,FALSE),"n.v.t.")</f>
        <v>7303</v>
      </c>
      <c r="AO2906" s="16" t="str">
        <f>IFERROR(VLOOKUP($P2906,'Kredieten productgroepen functi'!$C:$M,7,FALSE),"n.v.t.")</f>
        <v>Landbouw en landinrichting (PLG)</v>
      </c>
      <c r="AP2906" s="16" t="str">
        <f>IFERROR(VLOOKUP($P2906,'Kredieten productgroepen functi'!$C:$M,8,FALSE),"n.v.t.")</f>
        <v>73</v>
      </c>
      <c r="AQ2906" s="16" t="str">
        <f>IFERROR(VLOOKUP($P2906,'Kredieten productgroepen functi'!$C:$M,9,FALSE),"n.v.t.")</f>
        <v>Agrarische aangelegenheden</v>
      </c>
      <c r="AR2906" s="16" t="str">
        <f>IFERROR(VLOOKUP($P2906,'Kredieten productgroepen functi'!$C:$M,10,FALSE),"n.v.t.")</f>
        <v>7</v>
      </c>
      <c r="AS2906" s="16" t="str">
        <f>IFERROR(VLOOKUP($P2906,'Kredieten productgroepen functi'!$C:$M,11,FALSE),"n.v.t.")</f>
        <v>Economische en agrarische zaken</v>
      </c>
      <c r="AT2906" s="16" t="str">
        <f t="shared" si="140"/>
        <v>Lasten</v>
      </c>
      <c r="AU2906" s="16" t="str">
        <f>IFERROR(VLOOKUP($R2906,Kostensoorten!$C:$J,7,FALSE),"n.v.t.")</f>
        <v>2.3.1</v>
      </c>
      <c r="AV2906" s="16" t="str">
        <f>IFERROR(VLOOKUP($R2906,Kostensoorten!$C:$J,8,FALSE),"n.v.t.")</f>
        <v>Aankopen niet duurzame goedere</v>
      </c>
    </row>
    <row r="2907" spans="6:48">
      <c r="F2907" s="2" t="s">
        <v>8370</v>
      </c>
      <c r="G2907" s="2" t="s">
        <v>39</v>
      </c>
      <c r="H2907" s="2" t="s">
        <v>39</v>
      </c>
      <c r="I2907" s="18">
        <v>3574</v>
      </c>
      <c r="P2907" s="16" t="str">
        <f t="shared" si="138"/>
        <v>673331</v>
      </c>
      <c r="Q2907" s="16" t="str">
        <f>IFERROR(VLOOKUP($P2907,'Kredieten productgroepen functi'!$C:$M,2,FALSE),"n.v.t.")</f>
        <v>Ombouw/uitbr. biologische landbouw</v>
      </c>
      <c r="R2907" s="16" t="str">
        <f t="shared" si="139"/>
        <v>423136</v>
      </c>
      <c r="S2907" s="16" t="str">
        <f>IFERROR(VLOOKUP($R2907,Kostensoorten!$C:$J,2,FALSE),"n.v.t.")</f>
        <v>Advertenties</v>
      </c>
      <c r="T2907" s="16" t="s">
        <v>39</v>
      </c>
      <c r="U2907" s="16" t="s">
        <v>39</v>
      </c>
      <c r="V2907" s="16" t="s">
        <v>39</v>
      </c>
      <c r="W2907" s="16" t="s">
        <v>39</v>
      </c>
      <c r="X2907" s="16" t="s">
        <v>39</v>
      </c>
      <c r="Y2907" s="16" t="s">
        <v>39</v>
      </c>
      <c r="Z2907" s="16" t="s">
        <v>39</v>
      </c>
      <c r="AA2907" s="16" t="s">
        <v>39</v>
      </c>
      <c r="AB2907" s="16" t="s">
        <v>39</v>
      </c>
      <c r="AC2907" s="16" t="s">
        <v>39</v>
      </c>
      <c r="AD2907" s="16" t="s">
        <v>39</v>
      </c>
      <c r="AE2907" s="16" t="s">
        <v>39</v>
      </c>
      <c r="AF2907" s="16" t="s">
        <v>39</v>
      </c>
      <c r="AG2907" s="16" t="s">
        <v>39</v>
      </c>
      <c r="AH2907" s="16" t="s">
        <v>39</v>
      </c>
      <c r="AI2907" s="16" t="s">
        <v>39</v>
      </c>
      <c r="AJ2907" s="16" t="s">
        <v>39</v>
      </c>
      <c r="AL2907" s="16" t="s">
        <v>39</v>
      </c>
      <c r="AM2907" s="16" t="s">
        <v>39</v>
      </c>
      <c r="AN2907" s="16" t="str">
        <f>IFERROR(VLOOKUP($P2907,'Kredieten productgroepen functi'!$C:$M,6,FALSE),"n.v.t.")</f>
        <v>7303</v>
      </c>
      <c r="AO2907" s="16" t="str">
        <f>IFERROR(VLOOKUP($P2907,'Kredieten productgroepen functi'!$C:$M,7,FALSE),"n.v.t.")</f>
        <v>Landbouw en landinrichting (PLG)</v>
      </c>
      <c r="AP2907" s="16" t="str">
        <f>IFERROR(VLOOKUP($P2907,'Kredieten productgroepen functi'!$C:$M,8,FALSE),"n.v.t.")</f>
        <v>73</v>
      </c>
      <c r="AQ2907" s="16" t="str">
        <f>IFERROR(VLOOKUP($P2907,'Kredieten productgroepen functi'!$C:$M,9,FALSE),"n.v.t.")</f>
        <v>Agrarische aangelegenheden</v>
      </c>
      <c r="AR2907" s="16" t="str">
        <f>IFERROR(VLOOKUP($P2907,'Kredieten productgroepen functi'!$C:$M,10,FALSE),"n.v.t.")</f>
        <v>7</v>
      </c>
      <c r="AS2907" s="16" t="str">
        <f>IFERROR(VLOOKUP($P2907,'Kredieten productgroepen functi'!$C:$M,11,FALSE),"n.v.t.")</f>
        <v>Economische en agrarische zaken</v>
      </c>
      <c r="AT2907" s="16" t="str">
        <f t="shared" si="140"/>
        <v>Lasten</v>
      </c>
      <c r="AU2907" s="16" t="str">
        <f>IFERROR(VLOOKUP($R2907,Kostensoorten!$C:$J,7,FALSE),"n.v.t.")</f>
        <v>2.3.1</v>
      </c>
      <c r="AV2907" s="16" t="str">
        <f>IFERROR(VLOOKUP($R2907,Kostensoorten!$C:$J,8,FALSE),"n.v.t.")</f>
        <v>Aankopen niet duurzame goedere</v>
      </c>
    </row>
    <row r="2908" spans="6:48">
      <c r="F2908" s="2" t="s">
        <v>10088</v>
      </c>
      <c r="G2908" s="2" t="s">
        <v>39</v>
      </c>
      <c r="H2908" s="2" t="s">
        <v>39</v>
      </c>
      <c r="I2908" s="18">
        <v>4885</v>
      </c>
      <c r="P2908" s="16" t="str">
        <f t="shared" si="138"/>
        <v>673331</v>
      </c>
      <c r="Q2908" s="16" t="str">
        <f>IFERROR(VLOOKUP($P2908,'Kredieten productgroepen functi'!$C:$M,2,FALSE),"n.v.t.")</f>
        <v>Ombouw/uitbr. biologische landbouw</v>
      </c>
      <c r="R2908" s="16" t="str">
        <f t="shared" si="139"/>
        <v>423139</v>
      </c>
      <c r="S2908" s="16" t="str">
        <f>IFERROR(VLOOKUP($R2908,Kostensoorten!$C:$J,2,FALSE),"n.v.t.")</f>
        <v>Overige diensten van derden</v>
      </c>
      <c r="T2908" s="16" t="s">
        <v>39</v>
      </c>
      <c r="U2908" s="16" t="s">
        <v>39</v>
      </c>
      <c r="V2908" s="16" t="s">
        <v>39</v>
      </c>
      <c r="W2908" s="16" t="s">
        <v>39</v>
      </c>
      <c r="X2908" s="16" t="s">
        <v>39</v>
      </c>
      <c r="Y2908" s="16" t="s">
        <v>39</v>
      </c>
      <c r="Z2908" s="16" t="s">
        <v>39</v>
      </c>
      <c r="AA2908" s="16" t="s">
        <v>39</v>
      </c>
      <c r="AB2908" s="16" t="s">
        <v>39</v>
      </c>
      <c r="AC2908" s="16" t="s">
        <v>39</v>
      </c>
      <c r="AD2908" s="16" t="s">
        <v>39</v>
      </c>
      <c r="AE2908" s="16" t="s">
        <v>39</v>
      </c>
      <c r="AF2908" s="16" t="s">
        <v>39</v>
      </c>
      <c r="AG2908" s="16" t="s">
        <v>39</v>
      </c>
      <c r="AH2908" s="16" t="s">
        <v>39</v>
      </c>
      <c r="AI2908" s="16" t="s">
        <v>39</v>
      </c>
      <c r="AJ2908" s="16" t="s">
        <v>39</v>
      </c>
      <c r="AL2908" s="16" t="s">
        <v>39</v>
      </c>
      <c r="AM2908" s="16" t="s">
        <v>39</v>
      </c>
      <c r="AN2908" s="16" t="str">
        <f>IFERROR(VLOOKUP($P2908,'Kredieten productgroepen functi'!$C:$M,6,FALSE),"n.v.t.")</f>
        <v>7303</v>
      </c>
      <c r="AO2908" s="16" t="str">
        <f>IFERROR(VLOOKUP($P2908,'Kredieten productgroepen functi'!$C:$M,7,FALSE),"n.v.t.")</f>
        <v>Landbouw en landinrichting (PLG)</v>
      </c>
      <c r="AP2908" s="16" t="str">
        <f>IFERROR(VLOOKUP($P2908,'Kredieten productgroepen functi'!$C:$M,8,FALSE),"n.v.t.")</f>
        <v>73</v>
      </c>
      <c r="AQ2908" s="16" t="str">
        <f>IFERROR(VLOOKUP($P2908,'Kredieten productgroepen functi'!$C:$M,9,FALSE),"n.v.t.")</f>
        <v>Agrarische aangelegenheden</v>
      </c>
      <c r="AR2908" s="16" t="str">
        <f>IFERROR(VLOOKUP($P2908,'Kredieten productgroepen functi'!$C:$M,10,FALSE),"n.v.t.")</f>
        <v>7</v>
      </c>
      <c r="AS2908" s="16" t="str">
        <f>IFERROR(VLOOKUP($P2908,'Kredieten productgroepen functi'!$C:$M,11,FALSE),"n.v.t.")</f>
        <v>Economische en agrarische zaken</v>
      </c>
      <c r="AT2908" s="16" t="str">
        <f t="shared" si="140"/>
        <v>Lasten</v>
      </c>
      <c r="AU2908" s="16" t="str">
        <f>IFERROR(VLOOKUP($R2908,Kostensoorten!$C:$J,7,FALSE),"n.v.t.")</f>
        <v>2.3.1</v>
      </c>
      <c r="AV2908" s="16" t="str">
        <f>IFERROR(VLOOKUP($R2908,Kostensoorten!$C:$J,8,FALSE),"n.v.t.")</f>
        <v>Aankopen niet duurzame goedere</v>
      </c>
    </row>
    <row r="2909" spans="6:48">
      <c r="F2909" s="2" t="s">
        <v>10089</v>
      </c>
      <c r="G2909" s="2" t="s">
        <v>39</v>
      </c>
      <c r="H2909" s="2" t="s">
        <v>39</v>
      </c>
      <c r="I2909" s="18">
        <v>1000</v>
      </c>
      <c r="P2909" s="16" t="str">
        <f t="shared" si="138"/>
        <v>673331</v>
      </c>
      <c r="Q2909" s="16" t="str">
        <f>IFERROR(VLOOKUP($P2909,'Kredieten productgroepen functi'!$C:$M,2,FALSE),"n.v.t.")</f>
        <v>Ombouw/uitbr. biologische landbouw</v>
      </c>
      <c r="R2909" s="16" t="str">
        <f t="shared" si="139"/>
        <v>423168</v>
      </c>
      <c r="S2909" s="16" t="str">
        <f>IFERROR(VLOOKUP($R2909,Kostensoorten!$C:$J,2,FALSE),"n.v.t.")</f>
        <v>Info bijeenk, voorl. avonden e.d.</v>
      </c>
      <c r="T2909" s="16" t="s">
        <v>39</v>
      </c>
      <c r="U2909" s="16" t="s">
        <v>39</v>
      </c>
      <c r="V2909" s="16" t="s">
        <v>39</v>
      </c>
      <c r="W2909" s="16" t="s">
        <v>39</v>
      </c>
      <c r="X2909" s="16" t="s">
        <v>39</v>
      </c>
      <c r="Y2909" s="16" t="s">
        <v>39</v>
      </c>
      <c r="Z2909" s="16" t="s">
        <v>39</v>
      </c>
      <c r="AA2909" s="16" t="s">
        <v>39</v>
      </c>
      <c r="AB2909" s="16" t="s">
        <v>39</v>
      </c>
      <c r="AC2909" s="16" t="s">
        <v>39</v>
      </c>
      <c r="AD2909" s="16" t="s">
        <v>39</v>
      </c>
      <c r="AE2909" s="16" t="s">
        <v>39</v>
      </c>
      <c r="AF2909" s="16" t="s">
        <v>39</v>
      </c>
      <c r="AG2909" s="16" t="s">
        <v>39</v>
      </c>
      <c r="AH2909" s="16" t="s">
        <v>39</v>
      </c>
      <c r="AI2909" s="16" t="s">
        <v>39</v>
      </c>
      <c r="AJ2909" s="16" t="s">
        <v>39</v>
      </c>
      <c r="AL2909" s="16" t="s">
        <v>39</v>
      </c>
      <c r="AM2909" s="16" t="s">
        <v>39</v>
      </c>
      <c r="AN2909" s="16" t="str">
        <f>IFERROR(VLOOKUP($P2909,'Kredieten productgroepen functi'!$C:$M,6,FALSE),"n.v.t.")</f>
        <v>7303</v>
      </c>
      <c r="AO2909" s="16" t="str">
        <f>IFERROR(VLOOKUP($P2909,'Kredieten productgroepen functi'!$C:$M,7,FALSE),"n.v.t.")</f>
        <v>Landbouw en landinrichting (PLG)</v>
      </c>
      <c r="AP2909" s="16" t="str">
        <f>IFERROR(VLOOKUP($P2909,'Kredieten productgroepen functi'!$C:$M,8,FALSE),"n.v.t.")</f>
        <v>73</v>
      </c>
      <c r="AQ2909" s="16" t="str">
        <f>IFERROR(VLOOKUP($P2909,'Kredieten productgroepen functi'!$C:$M,9,FALSE),"n.v.t.")</f>
        <v>Agrarische aangelegenheden</v>
      </c>
      <c r="AR2909" s="16" t="str">
        <f>IFERROR(VLOOKUP($P2909,'Kredieten productgroepen functi'!$C:$M,10,FALSE),"n.v.t.")</f>
        <v>7</v>
      </c>
      <c r="AS2909" s="16" t="str">
        <f>IFERROR(VLOOKUP($P2909,'Kredieten productgroepen functi'!$C:$M,11,FALSE),"n.v.t.")</f>
        <v>Economische en agrarische zaken</v>
      </c>
      <c r="AT2909" s="16" t="str">
        <f t="shared" si="140"/>
        <v>Lasten</v>
      </c>
      <c r="AU2909" s="16" t="str">
        <f>IFERROR(VLOOKUP($R2909,Kostensoorten!$C:$J,7,FALSE),"n.v.t.")</f>
        <v>2.3.1</v>
      </c>
      <c r="AV2909" s="16" t="str">
        <f>IFERROR(VLOOKUP($R2909,Kostensoorten!$C:$J,8,FALSE),"n.v.t.")</f>
        <v>Aankopen niet duurzame goedere</v>
      </c>
    </row>
    <row r="2910" spans="6:48">
      <c r="F2910" s="2" t="s">
        <v>8907</v>
      </c>
      <c r="G2910" s="2" t="s">
        <v>39</v>
      </c>
      <c r="H2910" s="2" t="s">
        <v>39</v>
      </c>
      <c r="I2910" s="18">
        <v>21</v>
      </c>
      <c r="P2910" s="16" t="str">
        <f t="shared" si="138"/>
        <v>673331</v>
      </c>
      <c r="Q2910" s="16" t="str">
        <f>IFERROR(VLOOKUP($P2910,'Kredieten productgroepen functi'!$C:$M,2,FALSE),"n.v.t.")</f>
        <v>Ombouw/uitbr. biologische landbouw</v>
      </c>
      <c r="R2910" s="16" t="str">
        <f t="shared" si="139"/>
        <v>423178</v>
      </c>
      <c r="S2910" s="16" t="str">
        <f>IFERROR(VLOOKUP($R2910,Kostensoorten!$C:$J,2,FALSE),"n.v.t.")</f>
        <v>Consumpties op werkplek</v>
      </c>
      <c r="T2910" s="16" t="s">
        <v>39</v>
      </c>
      <c r="U2910" s="16" t="s">
        <v>39</v>
      </c>
      <c r="V2910" s="16" t="s">
        <v>39</v>
      </c>
      <c r="W2910" s="16" t="s">
        <v>39</v>
      </c>
      <c r="X2910" s="16" t="s">
        <v>39</v>
      </c>
      <c r="Y2910" s="16" t="s">
        <v>39</v>
      </c>
      <c r="Z2910" s="16" t="s">
        <v>39</v>
      </c>
      <c r="AA2910" s="16" t="s">
        <v>39</v>
      </c>
      <c r="AB2910" s="16" t="s">
        <v>39</v>
      </c>
      <c r="AC2910" s="16" t="s">
        <v>39</v>
      </c>
      <c r="AD2910" s="16" t="s">
        <v>39</v>
      </c>
      <c r="AE2910" s="16" t="s">
        <v>39</v>
      </c>
      <c r="AF2910" s="16" t="s">
        <v>39</v>
      </c>
      <c r="AG2910" s="16" t="s">
        <v>39</v>
      </c>
      <c r="AH2910" s="16" t="s">
        <v>39</v>
      </c>
      <c r="AI2910" s="16" t="s">
        <v>39</v>
      </c>
      <c r="AJ2910" s="16" t="s">
        <v>39</v>
      </c>
      <c r="AL2910" s="16" t="s">
        <v>39</v>
      </c>
      <c r="AM2910" s="16" t="s">
        <v>39</v>
      </c>
      <c r="AN2910" s="16" t="str">
        <f>IFERROR(VLOOKUP($P2910,'Kredieten productgroepen functi'!$C:$M,6,FALSE),"n.v.t.")</f>
        <v>7303</v>
      </c>
      <c r="AO2910" s="16" t="str">
        <f>IFERROR(VLOOKUP($P2910,'Kredieten productgroepen functi'!$C:$M,7,FALSE),"n.v.t.")</f>
        <v>Landbouw en landinrichting (PLG)</v>
      </c>
      <c r="AP2910" s="16" t="str">
        <f>IFERROR(VLOOKUP($P2910,'Kredieten productgroepen functi'!$C:$M,8,FALSE),"n.v.t.")</f>
        <v>73</v>
      </c>
      <c r="AQ2910" s="16" t="str">
        <f>IFERROR(VLOOKUP($P2910,'Kredieten productgroepen functi'!$C:$M,9,FALSE),"n.v.t.")</f>
        <v>Agrarische aangelegenheden</v>
      </c>
      <c r="AR2910" s="16" t="str">
        <f>IFERROR(VLOOKUP($P2910,'Kredieten productgroepen functi'!$C:$M,10,FALSE),"n.v.t.")</f>
        <v>7</v>
      </c>
      <c r="AS2910" s="16" t="str">
        <f>IFERROR(VLOOKUP($P2910,'Kredieten productgroepen functi'!$C:$M,11,FALSE),"n.v.t.")</f>
        <v>Economische en agrarische zaken</v>
      </c>
      <c r="AT2910" s="16" t="str">
        <f t="shared" si="140"/>
        <v>Lasten</v>
      </c>
      <c r="AU2910" s="16" t="str">
        <f>IFERROR(VLOOKUP($R2910,Kostensoorten!$C:$J,7,FALSE),"n.v.t.")</f>
        <v>2.3.1</v>
      </c>
      <c r="AV2910" s="16" t="str">
        <f>IFERROR(VLOOKUP($R2910,Kostensoorten!$C:$J,8,FALSE),"n.v.t.")</f>
        <v>Aankopen niet duurzame goedere</v>
      </c>
    </row>
    <row r="2911" spans="6:48">
      <c r="F2911" s="2" t="s">
        <v>8371</v>
      </c>
      <c r="G2911" s="2" t="s">
        <v>39</v>
      </c>
      <c r="H2911" s="2" t="s">
        <v>39</v>
      </c>
      <c r="I2911" s="18">
        <v>56000</v>
      </c>
      <c r="P2911" s="16" t="str">
        <f t="shared" si="138"/>
        <v>673331</v>
      </c>
      <c r="Q2911" s="16" t="str">
        <f>IFERROR(VLOOKUP($P2911,'Kredieten productgroepen functi'!$C:$M,2,FALSE),"n.v.t.")</f>
        <v>Ombouw/uitbr. biologische landbouw</v>
      </c>
      <c r="R2911" s="16" t="str">
        <f t="shared" si="139"/>
        <v>440301</v>
      </c>
      <c r="S2911" s="16" t="str">
        <f>IFERROR(VLOOKUP($R2911,Kostensoorten!$C:$J,2,FALSE),"n.v.t.")</f>
        <v>(Exploitatie)subsidies</v>
      </c>
      <c r="T2911" s="16" t="s">
        <v>39</v>
      </c>
      <c r="U2911" s="16" t="s">
        <v>39</v>
      </c>
      <c r="V2911" s="16" t="s">
        <v>39</v>
      </c>
      <c r="W2911" s="16" t="s">
        <v>39</v>
      </c>
      <c r="X2911" s="16" t="s">
        <v>39</v>
      </c>
      <c r="Y2911" s="16" t="s">
        <v>39</v>
      </c>
      <c r="Z2911" s="16" t="s">
        <v>39</v>
      </c>
      <c r="AA2911" s="16" t="s">
        <v>39</v>
      </c>
      <c r="AB2911" s="16" t="s">
        <v>39</v>
      </c>
      <c r="AC2911" s="16" t="s">
        <v>39</v>
      </c>
      <c r="AD2911" s="16" t="s">
        <v>39</v>
      </c>
      <c r="AE2911" s="16" t="s">
        <v>39</v>
      </c>
      <c r="AF2911" s="16" t="s">
        <v>39</v>
      </c>
      <c r="AG2911" s="16" t="s">
        <v>39</v>
      </c>
      <c r="AH2911" s="16" t="s">
        <v>39</v>
      </c>
      <c r="AI2911" s="16" t="s">
        <v>39</v>
      </c>
      <c r="AJ2911" s="16" t="s">
        <v>39</v>
      </c>
      <c r="AL2911" s="16" t="s">
        <v>39</v>
      </c>
      <c r="AM2911" s="16" t="s">
        <v>39</v>
      </c>
      <c r="AN2911" s="16" t="str">
        <f>IFERROR(VLOOKUP($P2911,'Kredieten productgroepen functi'!$C:$M,6,FALSE),"n.v.t.")</f>
        <v>7303</v>
      </c>
      <c r="AO2911" s="16" t="str">
        <f>IFERROR(VLOOKUP($P2911,'Kredieten productgroepen functi'!$C:$M,7,FALSE),"n.v.t.")</f>
        <v>Landbouw en landinrichting (PLG)</v>
      </c>
      <c r="AP2911" s="16" t="str">
        <f>IFERROR(VLOOKUP($P2911,'Kredieten productgroepen functi'!$C:$M,8,FALSE),"n.v.t.")</f>
        <v>73</v>
      </c>
      <c r="AQ2911" s="16" t="str">
        <f>IFERROR(VLOOKUP($P2911,'Kredieten productgroepen functi'!$C:$M,9,FALSE),"n.v.t.")</f>
        <v>Agrarische aangelegenheden</v>
      </c>
      <c r="AR2911" s="16" t="str">
        <f>IFERROR(VLOOKUP($P2911,'Kredieten productgroepen functi'!$C:$M,10,FALSE),"n.v.t.")</f>
        <v>7</v>
      </c>
      <c r="AS2911" s="16" t="str">
        <f>IFERROR(VLOOKUP($P2911,'Kredieten productgroepen functi'!$C:$M,11,FALSE),"n.v.t.")</f>
        <v>Economische en agrarische zaken</v>
      </c>
      <c r="AT2911" s="16" t="str">
        <f t="shared" si="140"/>
        <v>Lasten</v>
      </c>
      <c r="AU2911" s="16" t="str">
        <f>IFERROR(VLOOKUP($R2911,Kostensoorten!$C:$J,7,FALSE),"n.v.t.")</f>
        <v>4.0.3</v>
      </c>
      <c r="AV2911" s="16" t="str">
        <f>IFERROR(VLOOKUP($R2911,Kostensoorten!$C:$J,8,FALSE),"n.v.t.")</f>
        <v>Overige inkomensoverdrachten</v>
      </c>
    </row>
    <row r="2912" spans="6:48">
      <c r="F2912" s="2" t="s">
        <v>8908</v>
      </c>
      <c r="G2912" s="2" t="s">
        <v>39</v>
      </c>
      <c r="H2912" s="2" t="s">
        <v>39</v>
      </c>
      <c r="I2912" s="18">
        <v>0</v>
      </c>
      <c r="P2912" s="16" t="str">
        <f t="shared" si="138"/>
        <v>673335</v>
      </c>
      <c r="Q2912" s="16" t="str">
        <f>IFERROR(VLOOKUP($P2912,'Kredieten productgroepen functi'!$C:$M,2,FALSE),"n.v.t.")</f>
        <v>Kavelruil</v>
      </c>
      <c r="R2912" s="16" t="str">
        <f t="shared" si="139"/>
        <v>430002</v>
      </c>
      <c r="S2912" s="16" t="str">
        <f>IFERROR(VLOOKUP($R2912,Kostensoorten!$C:$J,2,FALSE),"n.v.t.")</f>
        <v>Onroerendzaakbelasting</v>
      </c>
      <c r="T2912" s="16" t="s">
        <v>39</v>
      </c>
      <c r="U2912" s="16" t="s">
        <v>39</v>
      </c>
      <c r="V2912" s="16" t="s">
        <v>39</v>
      </c>
      <c r="W2912" s="16" t="s">
        <v>39</v>
      </c>
      <c r="X2912" s="16" t="s">
        <v>39</v>
      </c>
      <c r="Y2912" s="16" t="s">
        <v>39</v>
      </c>
      <c r="Z2912" s="16" t="s">
        <v>39</v>
      </c>
      <c r="AA2912" s="16" t="s">
        <v>39</v>
      </c>
      <c r="AB2912" s="16" t="s">
        <v>39</v>
      </c>
      <c r="AC2912" s="16" t="s">
        <v>39</v>
      </c>
      <c r="AD2912" s="16" t="s">
        <v>39</v>
      </c>
      <c r="AE2912" s="16" t="s">
        <v>39</v>
      </c>
      <c r="AF2912" s="16" t="s">
        <v>39</v>
      </c>
      <c r="AG2912" s="16" t="s">
        <v>39</v>
      </c>
      <c r="AH2912" s="16" t="s">
        <v>39</v>
      </c>
      <c r="AI2912" s="16" t="s">
        <v>39</v>
      </c>
      <c r="AJ2912" s="16" t="s">
        <v>39</v>
      </c>
      <c r="AL2912" s="16" t="s">
        <v>39</v>
      </c>
      <c r="AM2912" s="16" t="s">
        <v>39</v>
      </c>
      <c r="AN2912" s="16" t="str">
        <f>IFERROR(VLOOKUP($P2912,'Kredieten productgroepen functi'!$C:$M,6,FALSE),"n.v.t.")</f>
        <v>7303</v>
      </c>
      <c r="AO2912" s="16" t="str">
        <f>IFERROR(VLOOKUP($P2912,'Kredieten productgroepen functi'!$C:$M,7,FALSE),"n.v.t.")</f>
        <v>Landbouw en landinrichting (PLG)</v>
      </c>
      <c r="AP2912" s="16" t="str">
        <f>IFERROR(VLOOKUP($P2912,'Kredieten productgroepen functi'!$C:$M,8,FALSE),"n.v.t.")</f>
        <v>73</v>
      </c>
      <c r="AQ2912" s="16" t="str">
        <f>IFERROR(VLOOKUP($P2912,'Kredieten productgroepen functi'!$C:$M,9,FALSE),"n.v.t.")</f>
        <v>Agrarische aangelegenheden</v>
      </c>
      <c r="AR2912" s="16" t="str">
        <f>IFERROR(VLOOKUP($P2912,'Kredieten productgroepen functi'!$C:$M,10,FALSE),"n.v.t.")</f>
        <v>7</v>
      </c>
      <c r="AS2912" s="16" t="str">
        <f>IFERROR(VLOOKUP($P2912,'Kredieten productgroepen functi'!$C:$M,11,FALSE),"n.v.t.")</f>
        <v>Economische en agrarische zaken</v>
      </c>
      <c r="AT2912" s="16" t="str">
        <f t="shared" si="140"/>
        <v>Lasten</v>
      </c>
      <c r="AU2912" s="16" t="str">
        <f>IFERROR(VLOOKUP($R2912,Kostensoorten!$C:$J,7,FALSE),"n.v.t.")</f>
        <v>3.0</v>
      </c>
      <c r="AV2912" s="16" t="str">
        <f>IFERROR(VLOOKUP($R2912,Kostensoorten!$C:$J,8,FALSE),"n.v.t.")</f>
        <v>Belastingen</v>
      </c>
    </row>
    <row r="2913" spans="6:48">
      <c r="F2913" s="2" t="s">
        <v>8909</v>
      </c>
      <c r="G2913" s="2" t="s">
        <v>39</v>
      </c>
      <c r="H2913" s="2" t="s">
        <v>39</v>
      </c>
      <c r="I2913" s="18">
        <v>679.5</v>
      </c>
      <c r="P2913" s="16" t="str">
        <f t="shared" si="138"/>
        <v>673335</v>
      </c>
      <c r="Q2913" s="16" t="str">
        <f>IFERROR(VLOOKUP($P2913,'Kredieten productgroepen functi'!$C:$M,2,FALSE),"n.v.t.")</f>
        <v>Kavelruil</v>
      </c>
      <c r="R2913" s="16" t="str">
        <f t="shared" si="139"/>
        <v>430003</v>
      </c>
      <c r="S2913" s="16" t="str">
        <f>IFERROR(VLOOKUP($R2913,Kostensoorten!$C:$J,2,FALSE),"n.v.t.")</f>
        <v>Waterschapslasten</v>
      </c>
      <c r="T2913" s="16" t="s">
        <v>39</v>
      </c>
      <c r="U2913" s="16" t="s">
        <v>39</v>
      </c>
      <c r="V2913" s="16" t="s">
        <v>39</v>
      </c>
      <c r="W2913" s="16" t="s">
        <v>39</v>
      </c>
      <c r="X2913" s="16" t="s">
        <v>39</v>
      </c>
      <c r="Y2913" s="16" t="s">
        <v>39</v>
      </c>
      <c r="Z2913" s="16" t="s">
        <v>39</v>
      </c>
      <c r="AA2913" s="16" t="s">
        <v>39</v>
      </c>
      <c r="AB2913" s="16" t="s">
        <v>39</v>
      </c>
      <c r="AC2913" s="16" t="s">
        <v>39</v>
      </c>
      <c r="AD2913" s="16" t="s">
        <v>39</v>
      </c>
      <c r="AE2913" s="16" t="s">
        <v>39</v>
      </c>
      <c r="AF2913" s="16" t="s">
        <v>39</v>
      </c>
      <c r="AG2913" s="16" t="s">
        <v>39</v>
      </c>
      <c r="AH2913" s="16" t="s">
        <v>39</v>
      </c>
      <c r="AI2913" s="16" t="s">
        <v>39</v>
      </c>
      <c r="AJ2913" s="16" t="s">
        <v>39</v>
      </c>
      <c r="AL2913" s="16" t="s">
        <v>39</v>
      </c>
      <c r="AM2913" s="16" t="s">
        <v>39</v>
      </c>
      <c r="AN2913" s="16" t="str">
        <f>IFERROR(VLOOKUP($P2913,'Kredieten productgroepen functi'!$C:$M,6,FALSE),"n.v.t.")</f>
        <v>7303</v>
      </c>
      <c r="AO2913" s="16" t="str">
        <f>IFERROR(VLOOKUP($P2913,'Kredieten productgroepen functi'!$C:$M,7,FALSE),"n.v.t.")</f>
        <v>Landbouw en landinrichting (PLG)</v>
      </c>
      <c r="AP2913" s="16" t="str">
        <f>IFERROR(VLOOKUP($P2913,'Kredieten productgroepen functi'!$C:$M,8,FALSE),"n.v.t.")</f>
        <v>73</v>
      </c>
      <c r="AQ2913" s="16" t="str">
        <f>IFERROR(VLOOKUP($P2913,'Kredieten productgroepen functi'!$C:$M,9,FALSE),"n.v.t.")</f>
        <v>Agrarische aangelegenheden</v>
      </c>
      <c r="AR2913" s="16" t="str">
        <f>IFERROR(VLOOKUP($P2913,'Kredieten productgroepen functi'!$C:$M,10,FALSE),"n.v.t.")</f>
        <v>7</v>
      </c>
      <c r="AS2913" s="16" t="str">
        <f>IFERROR(VLOOKUP($P2913,'Kredieten productgroepen functi'!$C:$M,11,FALSE),"n.v.t.")</f>
        <v>Economische en agrarische zaken</v>
      </c>
      <c r="AT2913" s="16" t="str">
        <f t="shared" si="140"/>
        <v>Lasten</v>
      </c>
      <c r="AU2913" s="16" t="str">
        <f>IFERROR(VLOOKUP($R2913,Kostensoorten!$C:$J,7,FALSE),"n.v.t.")</f>
        <v>3.0</v>
      </c>
      <c r="AV2913" s="16" t="str">
        <f>IFERROR(VLOOKUP($R2913,Kostensoorten!$C:$J,8,FALSE),"n.v.t.")</f>
        <v>Belastingen</v>
      </c>
    </row>
    <row r="2914" spans="6:48">
      <c r="F2914" s="2" t="s">
        <v>8910</v>
      </c>
      <c r="G2914" s="2" t="s">
        <v>39</v>
      </c>
      <c r="H2914" s="2" t="s">
        <v>39</v>
      </c>
      <c r="I2914" s="18">
        <v>144.12</v>
      </c>
      <c r="P2914" s="16" t="str">
        <f t="shared" si="138"/>
        <v>673335</v>
      </c>
      <c r="Q2914" s="16" t="str">
        <f>IFERROR(VLOOKUP($P2914,'Kredieten productgroepen functi'!$C:$M,2,FALSE),"n.v.t.")</f>
        <v>Kavelruil</v>
      </c>
      <c r="R2914" s="16" t="str">
        <f t="shared" si="139"/>
        <v>430004</v>
      </c>
      <c r="S2914" s="16" t="str">
        <f>IFERROR(VLOOKUP($R2914,Kostensoorten!$C:$J,2,FALSE),"n.v.t.")</f>
        <v>Overige belastingen</v>
      </c>
      <c r="T2914" s="16" t="s">
        <v>39</v>
      </c>
      <c r="U2914" s="16" t="s">
        <v>39</v>
      </c>
      <c r="V2914" s="16" t="s">
        <v>39</v>
      </c>
      <c r="W2914" s="16" t="s">
        <v>39</v>
      </c>
      <c r="X2914" s="16" t="s">
        <v>39</v>
      </c>
      <c r="Y2914" s="16" t="s">
        <v>39</v>
      </c>
      <c r="Z2914" s="16" t="s">
        <v>39</v>
      </c>
      <c r="AA2914" s="16" t="s">
        <v>39</v>
      </c>
      <c r="AB2914" s="16" t="s">
        <v>39</v>
      </c>
      <c r="AC2914" s="16" t="s">
        <v>39</v>
      </c>
      <c r="AD2914" s="16" t="s">
        <v>39</v>
      </c>
      <c r="AE2914" s="16" t="s">
        <v>39</v>
      </c>
      <c r="AF2914" s="16" t="s">
        <v>39</v>
      </c>
      <c r="AG2914" s="16" t="s">
        <v>39</v>
      </c>
      <c r="AH2914" s="16" t="s">
        <v>39</v>
      </c>
      <c r="AI2914" s="16" t="s">
        <v>39</v>
      </c>
      <c r="AJ2914" s="16" t="s">
        <v>39</v>
      </c>
      <c r="AL2914" s="16" t="s">
        <v>39</v>
      </c>
      <c r="AM2914" s="16" t="s">
        <v>39</v>
      </c>
      <c r="AN2914" s="16" t="str">
        <f>IFERROR(VLOOKUP($P2914,'Kredieten productgroepen functi'!$C:$M,6,FALSE),"n.v.t.")</f>
        <v>7303</v>
      </c>
      <c r="AO2914" s="16" t="str">
        <f>IFERROR(VLOOKUP($P2914,'Kredieten productgroepen functi'!$C:$M,7,FALSE),"n.v.t.")</f>
        <v>Landbouw en landinrichting (PLG)</v>
      </c>
      <c r="AP2914" s="16" t="str">
        <f>IFERROR(VLOOKUP($P2914,'Kredieten productgroepen functi'!$C:$M,8,FALSE),"n.v.t.")</f>
        <v>73</v>
      </c>
      <c r="AQ2914" s="16" t="str">
        <f>IFERROR(VLOOKUP($P2914,'Kredieten productgroepen functi'!$C:$M,9,FALSE),"n.v.t.")</f>
        <v>Agrarische aangelegenheden</v>
      </c>
      <c r="AR2914" s="16" t="str">
        <f>IFERROR(VLOOKUP($P2914,'Kredieten productgroepen functi'!$C:$M,10,FALSE),"n.v.t.")</f>
        <v>7</v>
      </c>
      <c r="AS2914" s="16" t="str">
        <f>IFERROR(VLOOKUP($P2914,'Kredieten productgroepen functi'!$C:$M,11,FALSE),"n.v.t.")</f>
        <v>Economische en agrarische zaken</v>
      </c>
      <c r="AT2914" s="16" t="str">
        <f t="shared" si="140"/>
        <v>Lasten</v>
      </c>
      <c r="AU2914" s="16" t="str">
        <f>IFERROR(VLOOKUP($R2914,Kostensoorten!$C:$J,7,FALSE),"n.v.t.")</f>
        <v>3.0</v>
      </c>
      <c r="AV2914" s="16" t="str">
        <f>IFERROR(VLOOKUP($R2914,Kostensoorten!$C:$J,8,FALSE),"n.v.t.")</f>
        <v>Belastingen</v>
      </c>
    </row>
    <row r="2915" spans="6:48">
      <c r="F2915" s="2" t="s">
        <v>8911</v>
      </c>
      <c r="G2915" s="2" t="s">
        <v>39</v>
      </c>
      <c r="H2915" s="2" t="s">
        <v>39</v>
      </c>
      <c r="I2915" s="18">
        <v>58485.37</v>
      </c>
      <c r="P2915" s="16" t="str">
        <f t="shared" si="138"/>
        <v>673335</v>
      </c>
      <c r="Q2915" s="16" t="str">
        <f>IFERROR(VLOOKUP($P2915,'Kredieten productgroepen functi'!$C:$M,2,FALSE),"n.v.t.")</f>
        <v>Kavelruil</v>
      </c>
      <c r="R2915" s="16" t="str">
        <f t="shared" si="139"/>
        <v>441101</v>
      </c>
      <c r="S2915" s="16" t="str">
        <f>IFERROR(VLOOKUP($R2915,Kostensoorten!$C:$J,2,FALSE),"n.v.t.")</f>
        <v>Investeringsbijdragen aan overheden</v>
      </c>
      <c r="T2915" s="16" t="s">
        <v>39</v>
      </c>
      <c r="U2915" s="16" t="s">
        <v>39</v>
      </c>
      <c r="V2915" s="16" t="s">
        <v>39</v>
      </c>
      <c r="W2915" s="16" t="s">
        <v>39</v>
      </c>
      <c r="X2915" s="16" t="s">
        <v>39</v>
      </c>
      <c r="Y2915" s="16" t="s">
        <v>39</v>
      </c>
      <c r="Z2915" s="16" t="s">
        <v>39</v>
      </c>
      <c r="AA2915" s="16" t="s">
        <v>39</v>
      </c>
      <c r="AB2915" s="16" t="s">
        <v>39</v>
      </c>
      <c r="AC2915" s="16" t="s">
        <v>39</v>
      </c>
      <c r="AD2915" s="16" t="s">
        <v>39</v>
      </c>
      <c r="AE2915" s="16" t="s">
        <v>39</v>
      </c>
      <c r="AF2915" s="16" t="s">
        <v>39</v>
      </c>
      <c r="AG2915" s="16" t="s">
        <v>39</v>
      </c>
      <c r="AH2915" s="16" t="s">
        <v>39</v>
      </c>
      <c r="AI2915" s="16" t="s">
        <v>39</v>
      </c>
      <c r="AJ2915" s="16" t="s">
        <v>39</v>
      </c>
      <c r="AL2915" s="16" t="s">
        <v>39</v>
      </c>
      <c r="AM2915" s="16" t="s">
        <v>39</v>
      </c>
      <c r="AN2915" s="16" t="str">
        <f>IFERROR(VLOOKUP($P2915,'Kredieten productgroepen functi'!$C:$M,6,FALSE),"n.v.t.")</f>
        <v>7303</v>
      </c>
      <c r="AO2915" s="16" t="str">
        <f>IFERROR(VLOOKUP($P2915,'Kredieten productgroepen functi'!$C:$M,7,FALSE),"n.v.t.")</f>
        <v>Landbouw en landinrichting (PLG)</v>
      </c>
      <c r="AP2915" s="16" t="str">
        <f>IFERROR(VLOOKUP($P2915,'Kredieten productgroepen functi'!$C:$M,8,FALSE),"n.v.t.")</f>
        <v>73</v>
      </c>
      <c r="AQ2915" s="16" t="str">
        <f>IFERROR(VLOOKUP($P2915,'Kredieten productgroepen functi'!$C:$M,9,FALSE),"n.v.t.")</f>
        <v>Agrarische aangelegenheden</v>
      </c>
      <c r="AR2915" s="16" t="str">
        <f>IFERROR(VLOOKUP($P2915,'Kredieten productgroepen functi'!$C:$M,10,FALSE),"n.v.t.")</f>
        <v>7</v>
      </c>
      <c r="AS2915" s="16" t="str">
        <f>IFERROR(VLOOKUP($P2915,'Kredieten productgroepen functi'!$C:$M,11,FALSE),"n.v.t.")</f>
        <v>Economische en agrarische zaken</v>
      </c>
      <c r="AT2915" s="16" t="str">
        <f t="shared" si="140"/>
        <v>Lasten</v>
      </c>
      <c r="AU2915" s="16" t="str">
        <f>IFERROR(VLOOKUP($R2915,Kostensoorten!$C:$J,7,FALSE),"n.v.t.")</f>
        <v>4.1.1</v>
      </c>
      <c r="AV2915" s="16" t="str">
        <f>IFERROR(VLOOKUP($R2915,Kostensoorten!$C:$J,8,FALSE),"n.v.t.")</f>
        <v>Vermogensoverdrachten aan over</v>
      </c>
    </row>
    <row r="2916" spans="6:48">
      <c r="F2916" s="2" t="s">
        <v>7719</v>
      </c>
      <c r="G2916" s="2" t="s">
        <v>39</v>
      </c>
      <c r="H2916" s="2" t="s">
        <v>39</v>
      </c>
      <c r="I2916" s="18">
        <v>618013.98</v>
      </c>
      <c r="P2916" s="16" t="str">
        <f t="shared" si="138"/>
        <v>673398</v>
      </c>
      <c r="Q2916" s="16" t="str">
        <f>IFERROR(VLOOKUP($P2916,'Kredieten productgroepen functi'!$C:$M,2,FALSE),"n.v.t.")</f>
        <v>Afwik ILG landb PLG2 was PLG1</v>
      </c>
      <c r="R2916" s="16" t="str">
        <f t="shared" si="139"/>
        <v>441101</v>
      </c>
      <c r="S2916" s="16" t="str">
        <f>IFERROR(VLOOKUP($R2916,Kostensoorten!$C:$J,2,FALSE),"n.v.t.")</f>
        <v>Investeringsbijdragen aan overheden</v>
      </c>
      <c r="T2916" s="16" t="s">
        <v>39</v>
      </c>
      <c r="U2916" s="16" t="s">
        <v>39</v>
      </c>
      <c r="V2916" s="16" t="s">
        <v>39</v>
      </c>
      <c r="W2916" s="16" t="s">
        <v>39</v>
      </c>
      <c r="X2916" s="16" t="s">
        <v>39</v>
      </c>
      <c r="Y2916" s="16" t="s">
        <v>39</v>
      </c>
      <c r="Z2916" s="16" t="s">
        <v>39</v>
      </c>
      <c r="AA2916" s="16" t="s">
        <v>39</v>
      </c>
      <c r="AB2916" s="16" t="s">
        <v>39</v>
      </c>
      <c r="AC2916" s="16" t="s">
        <v>39</v>
      </c>
      <c r="AD2916" s="16" t="s">
        <v>39</v>
      </c>
      <c r="AE2916" s="16" t="s">
        <v>39</v>
      </c>
      <c r="AF2916" s="16" t="s">
        <v>39</v>
      </c>
      <c r="AG2916" s="16" t="s">
        <v>39</v>
      </c>
      <c r="AH2916" s="16" t="s">
        <v>39</v>
      </c>
      <c r="AI2916" s="16" t="s">
        <v>39</v>
      </c>
      <c r="AJ2916" s="16" t="s">
        <v>39</v>
      </c>
      <c r="AL2916" s="16" t="s">
        <v>39</v>
      </c>
      <c r="AM2916" s="16" t="s">
        <v>39</v>
      </c>
      <c r="AN2916" s="16" t="str">
        <f>IFERROR(VLOOKUP($P2916,'Kredieten productgroepen functi'!$C:$M,6,FALSE),"n.v.t.")</f>
        <v>7303</v>
      </c>
      <c r="AO2916" s="16" t="str">
        <f>IFERROR(VLOOKUP($P2916,'Kredieten productgroepen functi'!$C:$M,7,FALSE),"n.v.t.")</f>
        <v>Landbouw en landinrichting (PLG)</v>
      </c>
      <c r="AP2916" s="16" t="str">
        <f>IFERROR(VLOOKUP($P2916,'Kredieten productgroepen functi'!$C:$M,8,FALSE),"n.v.t.")</f>
        <v>73</v>
      </c>
      <c r="AQ2916" s="16" t="str">
        <f>IFERROR(VLOOKUP($P2916,'Kredieten productgroepen functi'!$C:$M,9,FALSE),"n.v.t.")</f>
        <v>Agrarische aangelegenheden</v>
      </c>
      <c r="AR2916" s="16" t="str">
        <f>IFERROR(VLOOKUP($P2916,'Kredieten productgroepen functi'!$C:$M,10,FALSE),"n.v.t.")</f>
        <v>7</v>
      </c>
      <c r="AS2916" s="16" t="str">
        <f>IFERROR(VLOOKUP($P2916,'Kredieten productgroepen functi'!$C:$M,11,FALSE),"n.v.t.")</f>
        <v>Economische en agrarische zaken</v>
      </c>
      <c r="AT2916" s="16" t="str">
        <f t="shared" si="140"/>
        <v>Lasten</v>
      </c>
      <c r="AU2916" s="16" t="str">
        <f>IFERROR(VLOOKUP($R2916,Kostensoorten!$C:$J,7,FALSE),"n.v.t.")</f>
        <v>4.1.1</v>
      </c>
      <c r="AV2916" s="16" t="str">
        <f>IFERROR(VLOOKUP($R2916,Kostensoorten!$C:$J,8,FALSE),"n.v.t.")</f>
        <v>Vermogensoverdrachten aan over</v>
      </c>
    </row>
    <row r="2917" spans="6:48">
      <c r="F2917" s="2" t="s">
        <v>10090</v>
      </c>
      <c r="G2917" s="2" t="s">
        <v>39</v>
      </c>
      <c r="H2917" s="2" t="s">
        <v>39</v>
      </c>
      <c r="I2917" s="18">
        <v>18838.060000000001</v>
      </c>
      <c r="P2917" s="16" t="str">
        <f t="shared" si="138"/>
        <v>673399</v>
      </c>
      <c r="Q2917" s="16" t="str">
        <f>IFERROR(VLOOKUP($P2917,'Kredieten productgroepen functi'!$C:$M,2,FALSE),"n.v.t.")</f>
        <v>Afwikkeling ILG landb. PLG1</v>
      </c>
      <c r="R2917" s="16" t="str">
        <f t="shared" si="139"/>
        <v>440301</v>
      </c>
      <c r="S2917" s="16" t="str">
        <f>IFERROR(VLOOKUP($R2917,Kostensoorten!$C:$J,2,FALSE),"n.v.t.")</f>
        <v>(Exploitatie)subsidies</v>
      </c>
      <c r="T2917" s="16" t="s">
        <v>39</v>
      </c>
      <c r="U2917" s="16" t="s">
        <v>39</v>
      </c>
      <c r="V2917" s="16" t="s">
        <v>39</v>
      </c>
      <c r="W2917" s="16" t="s">
        <v>39</v>
      </c>
      <c r="X2917" s="16" t="s">
        <v>39</v>
      </c>
      <c r="Y2917" s="16" t="s">
        <v>39</v>
      </c>
      <c r="Z2917" s="16" t="s">
        <v>39</v>
      </c>
      <c r="AA2917" s="16" t="s">
        <v>39</v>
      </c>
      <c r="AB2917" s="16" t="s">
        <v>39</v>
      </c>
      <c r="AC2917" s="16" t="s">
        <v>39</v>
      </c>
      <c r="AD2917" s="16" t="s">
        <v>39</v>
      </c>
      <c r="AE2917" s="16" t="s">
        <v>39</v>
      </c>
      <c r="AF2917" s="16" t="s">
        <v>39</v>
      </c>
      <c r="AG2917" s="16" t="s">
        <v>39</v>
      </c>
      <c r="AH2917" s="16" t="s">
        <v>39</v>
      </c>
      <c r="AI2917" s="16" t="s">
        <v>39</v>
      </c>
      <c r="AJ2917" s="16" t="s">
        <v>39</v>
      </c>
      <c r="AL2917" s="16" t="s">
        <v>39</v>
      </c>
      <c r="AM2917" s="16" t="s">
        <v>39</v>
      </c>
      <c r="AN2917" s="16" t="str">
        <f>IFERROR(VLOOKUP($P2917,'Kredieten productgroepen functi'!$C:$M,6,FALSE),"n.v.t.")</f>
        <v>7303</v>
      </c>
      <c r="AO2917" s="16" t="str">
        <f>IFERROR(VLOOKUP($P2917,'Kredieten productgroepen functi'!$C:$M,7,FALSE),"n.v.t.")</f>
        <v>Landbouw en landinrichting (PLG)</v>
      </c>
      <c r="AP2917" s="16" t="str">
        <f>IFERROR(VLOOKUP($P2917,'Kredieten productgroepen functi'!$C:$M,8,FALSE),"n.v.t.")</f>
        <v>73</v>
      </c>
      <c r="AQ2917" s="16" t="str">
        <f>IFERROR(VLOOKUP($P2917,'Kredieten productgroepen functi'!$C:$M,9,FALSE),"n.v.t.")</f>
        <v>Agrarische aangelegenheden</v>
      </c>
      <c r="AR2917" s="16" t="str">
        <f>IFERROR(VLOOKUP($P2917,'Kredieten productgroepen functi'!$C:$M,10,FALSE),"n.v.t.")</f>
        <v>7</v>
      </c>
      <c r="AS2917" s="16" t="str">
        <f>IFERROR(VLOOKUP($P2917,'Kredieten productgroepen functi'!$C:$M,11,FALSE),"n.v.t.")</f>
        <v>Economische en agrarische zaken</v>
      </c>
      <c r="AT2917" s="16" t="str">
        <f t="shared" si="140"/>
        <v>Lasten</v>
      </c>
      <c r="AU2917" s="16" t="str">
        <f>IFERROR(VLOOKUP($R2917,Kostensoorten!$C:$J,7,FALSE),"n.v.t.")</f>
        <v>4.0.3</v>
      </c>
      <c r="AV2917" s="16" t="str">
        <f>IFERROR(VLOOKUP($R2917,Kostensoorten!$C:$J,8,FALSE),"n.v.t.")</f>
        <v>Overige inkomensoverdrachten</v>
      </c>
    </row>
    <row r="2918" spans="6:48">
      <c r="F2918" s="2" t="s">
        <v>10092</v>
      </c>
      <c r="G2918" s="2" t="s">
        <v>39</v>
      </c>
      <c r="H2918" s="2" t="s">
        <v>39</v>
      </c>
      <c r="I2918" s="18">
        <v>52339.27</v>
      </c>
      <c r="P2918" s="16" t="str">
        <f t="shared" si="138"/>
        <v>680000</v>
      </c>
      <c r="Q2918" s="16" t="str">
        <f>IFERROR(VLOOKUP($P2918,'Kredieten productgroepen functi'!$C:$M,2,FALSE),"n.v.t.")</f>
        <v>App kst ontw en onderst welzijn</v>
      </c>
      <c r="R2918" s="16" t="str">
        <f t="shared" si="139"/>
        <v>482000</v>
      </c>
      <c r="S2918" s="16" t="str">
        <f>IFERROR(VLOOKUP($R2918,Kostensoorten!$C:$J,2,FALSE),"n.v.t.")</f>
        <v>Directe apparaatskosten</v>
      </c>
      <c r="T2918" s="16" t="s">
        <v>39</v>
      </c>
      <c r="U2918" s="16" t="s">
        <v>39</v>
      </c>
      <c r="V2918" s="16" t="s">
        <v>39</v>
      </c>
      <c r="W2918" s="16" t="s">
        <v>39</v>
      </c>
      <c r="X2918" s="16" t="s">
        <v>39</v>
      </c>
      <c r="Y2918" s="16" t="s">
        <v>39</v>
      </c>
      <c r="Z2918" s="16" t="s">
        <v>39</v>
      </c>
      <c r="AA2918" s="16" t="s">
        <v>39</v>
      </c>
      <c r="AB2918" s="16" t="s">
        <v>39</v>
      </c>
      <c r="AC2918" s="16" t="s">
        <v>39</v>
      </c>
      <c r="AD2918" s="16" t="s">
        <v>39</v>
      </c>
      <c r="AE2918" s="16" t="s">
        <v>39</v>
      </c>
      <c r="AF2918" s="16" t="s">
        <v>39</v>
      </c>
      <c r="AG2918" s="16" t="s">
        <v>39</v>
      </c>
      <c r="AH2918" s="16" t="s">
        <v>39</v>
      </c>
      <c r="AI2918" s="16" t="s">
        <v>39</v>
      </c>
      <c r="AJ2918" s="16" t="s">
        <v>39</v>
      </c>
      <c r="AL2918" s="16" t="s">
        <v>39</v>
      </c>
      <c r="AM2918" s="16" t="s">
        <v>39</v>
      </c>
      <c r="AN2918" s="16" t="str">
        <f>IFERROR(VLOOKUP($P2918,'Kredieten productgroepen functi'!$C:$M,6,FALSE),"n.v.t.")</f>
        <v>8001</v>
      </c>
      <c r="AO2918" s="16" t="str">
        <f>IFERROR(VLOOKUP($P2918,'Kredieten productgroepen functi'!$C:$M,7,FALSE),"n.v.t.")</f>
        <v>Ontwikkeling en ondersteuning welzijn</v>
      </c>
      <c r="AP2918" s="16" t="str">
        <f>IFERROR(VLOOKUP($P2918,'Kredieten productgroepen functi'!$C:$M,8,FALSE),"n.v.t.")</f>
        <v>80</v>
      </c>
      <c r="AQ2918" s="16" t="str">
        <f>IFERROR(VLOOKUP($P2918,'Kredieten productgroepen functi'!$C:$M,9,FALSE),"n.v.t.")</f>
        <v>Welzijn, algemeen</v>
      </c>
      <c r="AR2918" s="16" t="str">
        <f>IFERROR(VLOOKUP($P2918,'Kredieten productgroepen functi'!$C:$M,10,FALSE),"n.v.t.")</f>
        <v>8</v>
      </c>
      <c r="AS2918" s="16" t="str">
        <f>IFERROR(VLOOKUP($P2918,'Kredieten productgroepen functi'!$C:$M,11,FALSE),"n.v.t.")</f>
        <v>Welzijn</v>
      </c>
      <c r="AT2918" s="16" t="str">
        <f t="shared" si="140"/>
        <v>Lasten</v>
      </c>
      <c r="AU2918" s="16" t="str">
        <f>IFERROR(VLOOKUP($R2918,Kostensoorten!$C:$J,7,FALSE),"n.v.t.")</f>
        <v>8.2</v>
      </c>
      <c r="AV2918" s="16" t="str">
        <f>IFERROR(VLOOKUP($R2918,Kostensoorten!$C:$J,8,FALSE),"n.v.t.")</f>
        <v>Overige verrekeningen</v>
      </c>
    </row>
    <row r="2919" spans="6:48">
      <c r="F2919" s="2" t="s">
        <v>10093</v>
      </c>
      <c r="G2919" s="2" t="s">
        <v>39</v>
      </c>
      <c r="H2919" s="2" t="s">
        <v>39</v>
      </c>
      <c r="I2919" s="18">
        <v>40546.39</v>
      </c>
      <c r="P2919" s="16" t="str">
        <f t="shared" si="138"/>
        <v>680000</v>
      </c>
      <c r="Q2919" s="16" t="str">
        <f>IFERROR(VLOOKUP($P2919,'Kredieten productgroepen functi'!$C:$M,2,FALSE),"n.v.t.")</f>
        <v>App kst ontw en onderst welzijn</v>
      </c>
      <c r="R2919" s="16" t="str">
        <f t="shared" si="139"/>
        <v>482010</v>
      </c>
      <c r="S2919" s="16" t="str">
        <f>IFERROR(VLOOKUP($R2919,Kostensoorten!$C:$J,2,FALSE),"n.v.t.")</f>
        <v>Overhead</v>
      </c>
      <c r="T2919" s="16" t="s">
        <v>39</v>
      </c>
      <c r="U2919" s="16" t="s">
        <v>39</v>
      </c>
      <c r="V2919" s="16" t="s">
        <v>39</v>
      </c>
      <c r="W2919" s="16" t="s">
        <v>39</v>
      </c>
      <c r="X2919" s="16" t="s">
        <v>39</v>
      </c>
      <c r="Y2919" s="16" t="s">
        <v>39</v>
      </c>
      <c r="Z2919" s="16" t="s">
        <v>39</v>
      </c>
      <c r="AA2919" s="16" t="s">
        <v>39</v>
      </c>
      <c r="AB2919" s="16" t="s">
        <v>39</v>
      </c>
      <c r="AC2919" s="16" t="s">
        <v>39</v>
      </c>
      <c r="AD2919" s="16" t="s">
        <v>39</v>
      </c>
      <c r="AE2919" s="16" t="s">
        <v>39</v>
      </c>
      <c r="AF2919" s="16" t="s">
        <v>39</v>
      </c>
      <c r="AG2919" s="16" t="s">
        <v>39</v>
      </c>
      <c r="AH2919" s="16" t="s">
        <v>39</v>
      </c>
      <c r="AI2919" s="16" t="s">
        <v>39</v>
      </c>
      <c r="AJ2919" s="16" t="s">
        <v>39</v>
      </c>
      <c r="AL2919" s="16" t="s">
        <v>39</v>
      </c>
      <c r="AM2919" s="16" t="s">
        <v>39</v>
      </c>
      <c r="AN2919" s="16" t="str">
        <f>IFERROR(VLOOKUP($P2919,'Kredieten productgroepen functi'!$C:$M,6,FALSE),"n.v.t.")</f>
        <v>8001</v>
      </c>
      <c r="AO2919" s="16" t="str">
        <f>IFERROR(VLOOKUP($P2919,'Kredieten productgroepen functi'!$C:$M,7,FALSE),"n.v.t.")</f>
        <v>Ontwikkeling en ondersteuning welzijn</v>
      </c>
      <c r="AP2919" s="16" t="str">
        <f>IFERROR(VLOOKUP($P2919,'Kredieten productgroepen functi'!$C:$M,8,FALSE),"n.v.t.")</f>
        <v>80</v>
      </c>
      <c r="AQ2919" s="16" t="str">
        <f>IFERROR(VLOOKUP($P2919,'Kredieten productgroepen functi'!$C:$M,9,FALSE),"n.v.t.")</f>
        <v>Welzijn, algemeen</v>
      </c>
      <c r="AR2919" s="16" t="str">
        <f>IFERROR(VLOOKUP($P2919,'Kredieten productgroepen functi'!$C:$M,10,FALSE),"n.v.t.")</f>
        <v>8</v>
      </c>
      <c r="AS2919" s="16" t="str">
        <f>IFERROR(VLOOKUP($P2919,'Kredieten productgroepen functi'!$C:$M,11,FALSE),"n.v.t.")</f>
        <v>Welzijn</v>
      </c>
      <c r="AT2919" s="16" t="str">
        <f t="shared" si="140"/>
        <v>Lasten</v>
      </c>
      <c r="AU2919" s="16" t="str">
        <f>IFERROR(VLOOKUP($R2919,Kostensoorten!$C:$J,7,FALSE),"n.v.t.")</f>
        <v>8.2</v>
      </c>
      <c r="AV2919" s="16" t="str">
        <f>IFERROR(VLOOKUP($R2919,Kostensoorten!$C:$J,8,FALSE),"n.v.t.")</f>
        <v>Overige verrekeningen</v>
      </c>
    </row>
    <row r="2920" spans="6:48">
      <c r="F2920" s="2" t="s">
        <v>10094</v>
      </c>
      <c r="G2920" s="2" t="s">
        <v>39</v>
      </c>
      <c r="H2920" s="2" t="s">
        <v>39</v>
      </c>
      <c r="I2920" s="18">
        <v>8100.5</v>
      </c>
      <c r="P2920" s="16" t="str">
        <f t="shared" si="138"/>
        <v>680002</v>
      </c>
      <c r="Q2920" s="16" t="str">
        <f>IFERROR(VLOOKUP($P2920,'Kredieten productgroepen functi'!$C:$M,2,FALSE),"n.v.t.")</f>
        <v>App. kosten asielzoekers</v>
      </c>
      <c r="R2920" s="16" t="str">
        <f t="shared" si="139"/>
        <v>482000</v>
      </c>
      <c r="S2920" s="16" t="str">
        <f>IFERROR(VLOOKUP($R2920,Kostensoorten!$C:$J,2,FALSE),"n.v.t.")</f>
        <v>Directe apparaatskosten</v>
      </c>
      <c r="T2920" s="16" t="s">
        <v>39</v>
      </c>
      <c r="U2920" s="16" t="s">
        <v>39</v>
      </c>
      <c r="V2920" s="16" t="s">
        <v>39</v>
      </c>
      <c r="W2920" s="16" t="s">
        <v>39</v>
      </c>
      <c r="X2920" s="16" t="s">
        <v>39</v>
      </c>
      <c r="Y2920" s="16" t="s">
        <v>39</v>
      </c>
      <c r="Z2920" s="16" t="s">
        <v>39</v>
      </c>
      <c r="AA2920" s="16" t="s">
        <v>39</v>
      </c>
      <c r="AB2920" s="16" t="s">
        <v>39</v>
      </c>
      <c r="AC2920" s="16" t="s">
        <v>39</v>
      </c>
      <c r="AD2920" s="16" t="s">
        <v>39</v>
      </c>
      <c r="AE2920" s="16" t="s">
        <v>39</v>
      </c>
      <c r="AF2920" s="16" t="s">
        <v>39</v>
      </c>
      <c r="AG2920" s="16" t="s">
        <v>39</v>
      </c>
      <c r="AH2920" s="16" t="s">
        <v>39</v>
      </c>
      <c r="AI2920" s="16" t="s">
        <v>39</v>
      </c>
      <c r="AJ2920" s="16" t="s">
        <v>39</v>
      </c>
      <c r="AL2920" s="16" t="s">
        <v>39</v>
      </c>
      <c r="AM2920" s="16" t="s">
        <v>39</v>
      </c>
      <c r="AN2920" s="16" t="str">
        <f>IFERROR(VLOOKUP($P2920,'Kredieten productgroepen functi'!$C:$M,6,FALSE),"n.v.t.")</f>
        <v>8005</v>
      </c>
      <c r="AO2920" s="16" t="str">
        <f>IFERROR(VLOOKUP($P2920,'Kredieten productgroepen functi'!$C:$M,7,FALSE),"n.v.t.")</f>
        <v>Asielzoekers</v>
      </c>
      <c r="AP2920" s="16" t="str">
        <f>IFERROR(VLOOKUP($P2920,'Kredieten productgroepen functi'!$C:$M,8,FALSE),"n.v.t.")</f>
        <v>80</v>
      </c>
      <c r="AQ2920" s="16" t="str">
        <f>IFERROR(VLOOKUP($P2920,'Kredieten productgroepen functi'!$C:$M,9,FALSE),"n.v.t.")</f>
        <v>Welzijn, algemeen</v>
      </c>
      <c r="AR2920" s="16" t="str">
        <f>IFERROR(VLOOKUP($P2920,'Kredieten productgroepen functi'!$C:$M,10,FALSE),"n.v.t.")</f>
        <v>8</v>
      </c>
      <c r="AS2920" s="16" t="str">
        <f>IFERROR(VLOOKUP($P2920,'Kredieten productgroepen functi'!$C:$M,11,FALSE),"n.v.t.")</f>
        <v>Welzijn</v>
      </c>
      <c r="AT2920" s="16" t="str">
        <f t="shared" si="140"/>
        <v>Lasten</v>
      </c>
      <c r="AU2920" s="16" t="str">
        <f>IFERROR(VLOOKUP($R2920,Kostensoorten!$C:$J,7,FALSE),"n.v.t.")</f>
        <v>8.2</v>
      </c>
      <c r="AV2920" s="16" t="str">
        <f>IFERROR(VLOOKUP($R2920,Kostensoorten!$C:$J,8,FALSE),"n.v.t.")</f>
        <v>Overige verrekeningen</v>
      </c>
    </row>
    <row r="2921" spans="6:48">
      <c r="F2921" s="2" t="s">
        <v>10095</v>
      </c>
      <c r="G2921" s="2" t="s">
        <v>39</v>
      </c>
      <c r="H2921" s="2" t="s">
        <v>39</v>
      </c>
      <c r="I2921" s="18">
        <v>6275.33</v>
      </c>
      <c r="P2921" s="16" t="str">
        <f t="shared" si="138"/>
        <v>680002</v>
      </c>
      <c r="Q2921" s="16" t="str">
        <f>IFERROR(VLOOKUP($P2921,'Kredieten productgroepen functi'!$C:$M,2,FALSE),"n.v.t.")</f>
        <v>App. kosten asielzoekers</v>
      </c>
      <c r="R2921" s="16" t="str">
        <f t="shared" si="139"/>
        <v>482010</v>
      </c>
      <c r="S2921" s="16" t="str">
        <f>IFERROR(VLOOKUP($R2921,Kostensoorten!$C:$J,2,FALSE),"n.v.t.")</f>
        <v>Overhead</v>
      </c>
      <c r="T2921" s="16" t="s">
        <v>39</v>
      </c>
      <c r="U2921" s="16" t="s">
        <v>39</v>
      </c>
      <c r="V2921" s="16" t="s">
        <v>39</v>
      </c>
      <c r="W2921" s="16" t="s">
        <v>39</v>
      </c>
      <c r="X2921" s="16" t="s">
        <v>39</v>
      </c>
      <c r="Y2921" s="16" t="s">
        <v>39</v>
      </c>
      <c r="Z2921" s="16" t="s">
        <v>39</v>
      </c>
      <c r="AA2921" s="16" t="s">
        <v>39</v>
      </c>
      <c r="AB2921" s="16" t="s">
        <v>39</v>
      </c>
      <c r="AC2921" s="16" t="s">
        <v>39</v>
      </c>
      <c r="AD2921" s="16" t="s">
        <v>39</v>
      </c>
      <c r="AE2921" s="16" t="s">
        <v>39</v>
      </c>
      <c r="AF2921" s="16" t="s">
        <v>39</v>
      </c>
      <c r="AG2921" s="16" t="s">
        <v>39</v>
      </c>
      <c r="AH2921" s="16" t="s">
        <v>39</v>
      </c>
      <c r="AI2921" s="16" t="s">
        <v>39</v>
      </c>
      <c r="AJ2921" s="16" t="s">
        <v>39</v>
      </c>
      <c r="AL2921" s="16" t="s">
        <v>39</v>
      </c>
      <c r="AM2921" s="16" t="s">
        <v>39</v>
      </c>
      <c r="AN2921" s="16" t="str">
        <f>IFERROR(VLOOKUP($P2921,'Kredieten productgroepen functi'!$C:$M,6,FALSE),"n.v.t.")</f>
        <v>8005</v>
      </c>
      <c r="AO2921" s="16" t="str">
        <f>IFERROR(VLOOKUP($P2921,'Kredieten productgroepen functi'!$C:$M,7,FALSE),"n.v.t.")</f>
        <v>Asielzoekers</v>
      </c>
      <c r="AP2921" s="16" t="str">
        <f>IFERROR(VLOOKUP($P2921,'Kredieten productgroepen functi'!$C:$M,8,FALSE),"n.v.t.")</f>
        <v>80</v>
      </c>
      <c r="AQ2921" s="16" t="str">
        <f>IFERROR(VLOOKUP($P2921,'Kredieten productgroepen functi'!$C:$M,9,FALSE),"n.v.t.")</f>
        <v>Welzijn, algemeen</v>
      </c>
      <c r="AR2921" s="16" t="str">
        <f>IFERROR(VLOOKUP($P2921,'Kredieten productgroepen functi'!$C:$M,10,FALSE),"n.v.t.")</f>
        <v>8</v>
      </c>
      <c r="AS2921" s="16" t="str">
        <f>IFERROR(VLOOKUP($P2921,'Kredieten productgroepen functi'!$C:$M,11,FALSE),"n.v.t.")</f>
        <v>Welzijn</v>
      </c>
      <c r="AT2921" s="16" t="str">
        <f t="shared" si="140"/>
        <v>Lasten</v>
      </c>
      <c r="AU2921" s="16" t="str">
        <f>IFERROR(VLOOKUP($R2921,Kostensoorten!$C:$J,7,FALSE),"n.v.t.")</f>
        <v>8.2</v>
      </c>
      <c r="AV2921" s="16" t="str">
        <f>IFERROR(VLOOKUP($R2921,Kostensoorten!$C:$J,8,FALSE),"n.v.t.")</f>
        <v>Overige verrekeningen</v>
      </c>
    </row>
    <row r="2922" spans="6:48">
      <c r="F2922" s="2" t="s">
        <v>8372</v>
      </c>
      <c r="G2922" s="2" t="s">
        <v>39</v>
      </c>
      <c r="H2922" s="2" t="s">
        <v>39</v>
      </c>
      <c r="I2922" s="18">
        <v>-3103.5</v>
      </c>
      <c r="P2922" s="16" t="str">
        <f t="shared" si="138"/>
        <v>680097</v>
      </c>
      <c r="Q2922" s="16" t="str">
        <f>IFERROR(VLOOKUP($P2922,'Kredieten productgroepen functi'!$C:$M,2,FALSE),"n.v.t.")</f>
        <v>Afw. voorgaande jaren gebieden</v>
      </c>
      <c r="R2922" s="16" t="str">
        <f t="shared" si="139"/>
        <v>423139</v>
      </c>
      <c r="S2922" s="16" t="str">
        <f>IFERROR(VLOOKUP($R2922,Kostensoorten!$C:$J,2,FALSE),"n.v.t.")</f>
        <v>Overige diensten van derden</v>
      </c>
      <c r="T2922" s="16" t="s">
        <v>39</v>
      </c>
      <c r="U2922" s="16" t="s">
        <v>39</v>
      </c>
      <c r="V2922" s="16" t="s">
        <v>39</v>
      </c>
      <c r="W2922" s="16" t="s">
        <v>39</v>
      </c>
      <c r="X2922" s="16" t="s">
        <v>39</v>
      </c>
      <c r="Y2922" s="16" t="s">
        <v>39</v>
      </c>
      <c r="Z2922" s="16" t="s">
        <v>39</v>
      </c>
      <c r="AA2922" s="16" t="s">
        <v>39</v>
      </c>
      <c r="AB2922" s="16" t="s">
        <v>39</v>
      </c>
      <c r="AC2922" s="16" t="s">
        <v>39</v>
      </c>
      <c r="AD2922" s="16" t="s">
        <v>39</v>
      </c>
      <c r="AE2922" s="16" t="s">
        <v>39</v>
      </c>
      <c r="AF2922" s="16" t="s">
        <v>39</v>
      </c>
      <c r="AG2922" s="16" t="s">
        <v>39</v>
      </c>
      <c r="AH2922" s="16" t="s">
        <v>39</v>
      </c>
      <c r="AI2922" s="16" t="s">
        <v>39</v>
      </c>
      <c r="AJ2922" s="16" t="s">
        <v>39</v>
      </c>
      <c r="AL2922" s="16" t="s">
        <v>39</v>
      </c>
      <c r="AM2922" s="16" t="s">
        <v>39</v>
      </c>
      <c r="AN2922" s="16" t="str">
        <f>IFERROR(VLOOKUP($P2922,'Kredieten productgroepen functi'!$C:$M,6,FALSE),"n.v.t.")</f>
        <v>8001</v>
      </c>
      <c r="AO2922" s="16" t="str">
        <f>IFERROR(VLOOKUP($P2922,'Kredieten productgroepen functi'!$C:$M,7,FALSE),"n.v.t.")</f>
        <v>Ontwikkeling en ondersteuning welzijn</v>
      </c>
      <c r="AP2922" s="16" t="str">
        <f>IFERROR(VLOOKUP($P2922,'Kredieten productgroepen functi'!$C:$M,8,FALSE),"n.v.t.")</f>
        <v>80</v>
      </c>
      <c r="AQ2922" s="16" t="str">
        <f>IFERROR(VLOOKUP($P2922,'Kredieten productgroepen functi'!$C:$M,9,FALSE),"n.v.t.")</f>
        <v>Welzijn, algemeen</v>
      </c>
      <c r="AR2922" s="16" t="str">
        <f>IFERROR(VLOOKUP($P2922,'Kredieten productgroepen functi'!$C:$M,10,FALSE),"n.v.t.")</f>
        <v>8</v>
      </c>
      <c r="AS2922" s="16" t="str">
        <f>IFERROR(VLOOKUP($P2922,'Kredieten productgroepen functi'!$C:$M,11,FALSE),"n.v.t.")</f>
        <v>Welzijn</v>
      </c>
      <c r="AT2922" s="16" t="str">
        <f t="shared" si="140"/>
        <v>Lasten</v>
      </c>
      <c r="AU2922" s="16" t="str">
        <f>IFERROR(VLOOKUP($R2922,Kostensoorten!$C:$J,7,FALSE),"n.v.t.")</f>
        <v>2.3.1</v>
      </c>
      <c r="AV2922" s="16" t="str">
        <f>IFERROR(VLOOKUP($R2922,Kostensoorten!$C:$J,8,FALSE),"n.v.t.")</f>
        <v>Aankopen niet duurzame goedere</v>
      </c>
    </row>
    <row r="2923" spans="6:48">
      <c r="F2923" s="2" t="s">
        <v>7141</v>
      </c>
      <c r="G2923" s="2" t="s">
        <v>39</v>
      </c>
      <c r="H2923" s="2" t="s">
        <v>39</v>
      </c>
      <c r="I2923" s="18">
        <v>-100306.97</v>
      </c>
      <c r="P2923" s="16" t="str">
        <f t="shared" si="138"/>
        <v>680097</v>
      </c>
      <c r="Q2923" s="16" t="str">
        <f>IFERROR(VLOOKUP($P2923,'Kredieten productgroepen functi'!$C:$M,2,FALSE),"n.v.t.")</f>
        <v>Afw. voorgaande jaren gebieden</v>
      </c>
      <c r="R2923" s="16" t="str">
        <f t="shared" si="139"/>
        <v>440301</v>
      </c>
      <c r="S2923" s="16" t="str">
        <f>IFERROR(VLOOKUP($R2923,Kostensoorten!$C:$J,2,FALSE),"n.v.t.")</f>
        <v>(Exploitatie)subsidies</v>
      </c>
      <c r="T2923" s="16" t="s">
        <v>39</v>
      </c>
      <c r="U2923" s="16" t="s">
        <v>39</v>
      </c>
      <c r="V2923" s="16" t="s">
        <v>39</v>
      </c>
      <c r="W2923" s="16" t="s">
        <v>39</v>
      </c>
      <c r="X2923" s="16" t="s">
        <v>39</v>
      </c>
      <c r="Y2923" s="16" t="s">
        <v>39</v>
      </c>
      <c r="Z2923" s="16" t="s">
        <v>39</v>
      </c>
      <c r="AA2923" s="16" t="s">
        <v>39</v>
      </c>
      <c r="AB2923" s="16" t="s">
        <v>39</v>
      </c>
      <c r="AC2923" s="16" t="s">
        <v>39</v>
      </c>
      <c r="AD2923" s="16" t="s">
        <v>39</v>
      </c>
      <c r="AE2923" s="16" t="s">
        <v>39</v>
      </c>
      <c r="AF2923" s="16" t="s">
        <v>39</v>
      </c>
      <c r="AG2923" s="16" t="s">
        <v>39</v>
      </c>
      <c r="AH2923" s="16" t="s">
        <v>39</v>
      </c>
      <c r="AI2923" s="16" t="s">
        <v>39</v>
      </c>
      <c r="AJ2923" s="16" t="s">
        <v>39</v>
      </c>
      <c r="AL2923" s="16" t="s">
        <v>39</v>
      </c>
      <c r="AM2923" s="16" t="s">
        <v>39</v>
      </c>
      <c r="AN2923" s="16" t="str">
        <f>IFERROR(VLOOKUP($P2923,'Kredieten productgroepen functi'!$C:$M,6,FALSE),"n.v.t.")</f>
        <v>8001</v>
      </c>
      <c r="AO2923" s="16" t="str">
        <f>IFERROR(VLOOKUP($P2923,'Kredieten productgroepen functi'!$C:$M,7,FALSE),"n.v.t.")</f>
        <v>Ontwikkeling en ondersteuning welzijn</v>
      </c>
      <c r="AP2923" s="16" t="str">
        <f>IFERROR(VLOOKUP($P2923,'Kredieten productgroepen functi'!$C:$M,8,FALSE),"n.v.t.")</f>
        <v>80</v>
      </c>
      <c r="AQ2923" s="16" t="str">
        <f>IFERROR(VLOOKUP($P2923,'Kredieten productgroepen functi'!$C:$M,9,FALSE),"n.v.t.")</f>
        <v>Welzijn, algemeen</v>
      </c>
      <c r="AR2923" s="16" t="str">
        <f>IFERROR(VLOOKUP($P2923,'Kredieten productgroepen functi'!$C:$M,10,FALSE),"n.v.t.")</f>
        <v>8</v>
      </c>
      <c r="AS2923" s="16" t="str">
        <f>IFERROR(VLOOKUP($P2923,'Kredieten productgroepen functi'!$C:$M,11,FALSE),"n.v.t.")</f>
        <v>Welzijn</v>
      </c>
      <c r="AT2923" s="16" t="str">
        <f t="shared" si="140"/>
        <v>Lasten</v>
      </c>
      <c r="AU2923" s="16" t="str">
        <f>IFERROR(VLOOKUP($R2923,Kostensoorten!$C:$J,7,FALSE),"n.v.t.")</f>
        <v>4.0.3</v>
      </c>
      <c r="AV2923" s="16" t="str">
        <f>IFERROR(VLOOKUP($R2923,Kostensoorten!$C:$J,8,FALSE),"n.v.t.")</f>
        <v>Overige inkomensoverdrachten</v>
      </c>
    </row>
    <row r="2924" spans="6:48">
      <c r="F2924" s="2" t="s">
        <v>7142</v>
      </c>
      <c r="G2924" s="2" t="s">
        <v>39</v>
      </c>
      <c r="H2924" s="2" t="s">
        <v>39</v>
      </c>
      <c r="I2924" s="18">
        <v>-24250.42</v>
      </c>
      <c r="P2924" s="16" t="str">
        <f t="shared" si="138"/>
        <v>680099</v>
      </c>
      <c r="Q2924" s="16" t="str">
        <f>IFERROR(VLOOKUP($P2924,'Kredieten productgroepen functi'!$C:$M,2,FALSE),"n.v.t.")</f>
        <v>Vgj. incidentele subsidies welzijn</v>
      </c>
      <c r="R2924" s="16" t="str">
        <f t="shared" si="139"/>
        <v>440301</v>
      </c>
      <c r="S2924" s="16" t="str">
        <f>IFERROR(VLOOKUP($R2924,Kostensoorten!$C:$J,2,FALSE),"n.v.t.")</f>
        <v>(Exploitatie)subsidies</v>
      </c>
      <c r="T2924" s="16" t="s">
        <v>39</v>
      </c>
      <c r="U2924" s="16" t="s">
        <v>39</v>
      </c>
      <c r="V2924" s="16" t="s">
        <v>39</v>
      </c>
      <c r="W2924" s="16" t="s">
        <v>39</v>
      </c>
      <c r="X2924" s="16" t="s">
        <v>39</v>
      </c>
      <c r="Y2924" s="16" t="s">
        <v>39</v>
      </c>
      <c r="Z2924" s="16" t="s">
        <v>39</v>
      </c>
      <c r="AA2924" s="16" t="s">
        <v>39</v>
      </c>
      <c r="AB2924" s="16" t="s">
        <v>39</v>
      </c>
      <c r="AC2924" s="16" t="s">
        <v>39</v>
      </c>
      <c r="AD2924" s="16" t="s">
        <v>39</v>
      </c>
      <c r="AE2924" s="16" t="s">
        <v>39</v>
      </c>
      <c r="AF2924" s="16" t="s">
        <v>39</v>
      </c>
      <c r="AG2924" s="16" t="s">
        <v>39</v>
      </c>
      <c r="AH2924" s="16" t="s">
        <v>39</v>
      </c>
      <c r="AI2924" s="16" t="s">
        <v>39</v>
      </c>
      <c r="AJ2924" s="16" t="s">
        <v>39</v>
      </c>
      <c r="AL2924" s="16" t="s">
        <v>39</v>
      </c>
      <c r="AM2924" s="16" t="s">
        <v>39</v>
      </c>
      <c r="AN2924" s="16" t="str">
        <f>IFERROR(VLOOKUP($P2924,'Kredieten productgroepen functi'!$C:$M,6,FALSE),"n.v.t.")</f>
        <v>8001</v>
      </c>
      <c r="AO2924" s="16" t="str">
        <f>IFERROR(VLOOKUP($P2924,'Kredieten productgroepen functi'!$C:$M,7,FALSE),"n.v.t.")</f>
        <v>Ontwikkeling en ondersteuning welzijn</v>
      </c>
      <c r="AP2924" s="16" t="str">
        <f>IFERROR(VLOOKUP($P2924,'Kredieten productgroepen functi'!$C:$M,8,FALSE),"n.v.t.")</f>
        <v>80</v>
      </c>
      <c r="AQ2924" s="16" t="str">
        <f>IFERROR(VLOOKUP($P2924,'Kredieten productgroepen functi'!$C:$M,9,FALSE),"n.v.t.")</f>
        <v>Welzijn, algemeen</v>
      </c>
      <c r="AR2924" s="16" t="str">
        <f>IFERROR(VLOOKUP($P2924,'Kredieten productgroepen functi'!$C:$M,10,FALSE),"n.v.t.")</f>
        <v>8</v>
      </c>
      <c r="AS2924" s="16" t="str">
        <f>IFERROR(VLOOKUP($P2924,'Kredieten productgroepen functi'!$C:$M,11,FALSE),"n.v.t.")</f>
        <v>Welzijn</v>
      </c>
      <c r="AT2924" s="16" t="str">
        <f t="shared" si="140"/>
        <v>Lasten</v>
      </c>
      <c r="AU2924" s="16" t="str">
        <f>IFERROR(VLOOKUP($R2924,Kostensoorten!$C:$J,7,FALSE),"n.v.t.")</f>
        <v>4.0.3</v>
      </c>
      <c r="AV2924" s="16" t="str">
        <f>IFERROR(VLOOKUP($R2924,Kostensoorten!$C:$J,8,FALSE),"n.v.t.")</f>
        <v>Overige inkomensoverdrachten</v>
      </c>
    </row>
    <row r="2925" spans="6:48">
      <c r="F2925" s="2" t="s">
        <v>7722</v>
      </c>
      <c r="G2925" s="2" t="s">
        <v>39</v>
      </c>
      <c r="H2925" s="2" t="s">
        <v>39</v>
      </c>
      <c r="I2925" s="18">
        <v>1001100</v>
      </c>
      <c r="P2925" s="16" t="str">
        <f t="shared" si="138"/>
        <v>680100</v>
      </c>
      <c r="Q2925" s="16" t="str">
        <f>IFERROR(VLOOKUP($P2925,'Kredieten productgroepen functi'!$C:$M,2,FALSE),"n.v.t.")</f>
        <v>CMOSTAMM</v>
      </c>
      <c r="R2925" s="16" t="str">
        <f t="shared" si="139"/>
        <v>440201</v>
      </c>
      <c r="S2925" s="16" t="str">
        <f>IFERROR(VLOOKUP($R2925,Kostensoorten!$C:$J,2,FALSE),"n.v.t.")</f>
        <v>Exploitatiebijdragen aan overheden</v>
      </c>
      <c r="T2925" s="16" t="s">
        <v>39</v>
      </c>
      <c r="U2925" s="16" t="s">
        <v>39</v>
      </c>
      <c r="V2925" s="16" t="s">
        <v>39</v>
      </c>
      <c r="W2925" s="16" t="s">
        <v>39</v>
      </c>
      <c r="X2925" s="16" t="s">
        <v>39</v>
      </c>
      <c r="Y2925" s="16" t="s">
        <v>39</v>
      </c>
      <c r="Z2925" s="16" t="s">
        <v>39</v>
      </c>
      <c r="AA2925" s="16" t="s">
        <v>39</v>
      </c>
      <c r="AB2925" s="16" t="s">
        <v>39</v>
      </c>
      <c r="AC2925" s="16" t="s">
        <v>39</v>
      </c>
      <c r="AD2925" s="16" t="s">
        <v>39</v>
      </c>
      <c r="AE2925" s="16" t="s">
        <v>39</v>
      </c>
      <c r="AF2925" s="16" t="s">
        <v>39</v>
      </c>
      <c r="AG2925" s="16" t="s">
        <v>39</v>
      </c>
      <c r="AH2925" s="16" t="s">
        <v>39</v>
      </c>
      <c r="AI2925" s="16" t="s">
        <v>39</v>
      </c>
      <c r="AJ2925" s="16" t="s">
        <v>39</v>
      </c>
      <c r="AL2925" s="16" t="s">
        <v>39</v>
      </c>
      <c r="AM2925" s="16" t="s">
        <v>39</v>
      </c>
      <c r="AN2925" s="16" t="str">
        <f>IFERROR(VLOOKUP($P2925,'Kredieten productgroepen functi'!$C:$M,6,FALSE),"n.v.t.")</f>
        <v>8001</v>
      </c>
      <c r="AO2925" s="16" t="str">
        <f>IFERROR(VLOOKUP($P2925,'Kredieten productgroepen functi'!$C:$M,7,FALSE),"n.v.t.")</f>
        <v>Ontwikkeling en ondersteuning welzijn</v>
      </c>
      <c r="AP2925" s="16" t="str">
        <f>IFERROR(VLOOKUP($P2925,'Kredieten productgroepen functi'!$C:$M,8,FALSE),"n.v.t.")</f>
        <v>80</v>
      </c>
      <c r="AQ2925" s="16" t="str">
        <f>IFERROR(VLOOKUP($P2925,'Kredieten productgroepen functi'!$C:$M,9,FALSE),"n.v.t.")</f>
        <v>Welzijn, algemeen</v>
      </c>
      <c r="AR2925" s="16" t="str">
        <f>IFERROR(VLOOKUP($P2925,'Kredieten productgroepen functi'!$C:$M,10,FALSE),"n.v.t.")</f>
        <v>8</v>
      </c>
      <c r="AS2925" s="16" t="str">
        <f>IFERROR(VLOOKUP($P2925,'Kredieten productgroepen functi'!$C:$M,11,FALSE),"n.v.t.")</f>
        <v>Welzijn</v>
      </c>
      <c r="AT2925" s="16" t="str">
        <f t="shared" si="140"/>
        <v>Lasten</v>
      </c>
      <c r="AU2925" s="16" t="str">
        <f>IFERROR(VLOOKUP($R2925,Kostensoorten!$C:$J,7,FALSE),"n.v.t.")</f>
        <v>4.0.2</v>
      </c>
      <c r="AV2925" s="16" t="str">
        <f>IFERROR(VLOOKUP($R2925,Kostensoorten!$C:$J,8,FALSE),"n.v.t.")</f>
        <v>Inkomensoverdrachten aan overh</v>
      </c>
    </row>
    <row r="2926" spans="6:48">
      <c r="F2926" s="2" t="s">
        <v>76</v>
      </c>
      <c r="G2926" s="2" t="s">
        <v>39</v>
      </c>
      <c r="H2926" s="2" t="s">
        <v>39</v>
      </c>
      <c r="I2926" s="18">
        <v>160000</v>
      </c>
      <c r="P2926" s="16" t="str">
        <f t="shared" si="138"/>
        <v>680150</v>
      </c>
      <c r="Q2926" s="16" t="str">
        <f>IFERROR(VLOOKUP($P2926,'Kredieten productgroepen functi'!$C:$M,2,FALSE),"n.v.t.")</f>
        <v>Subsidie instellingen</v>
      </c>
      <c r="R2926" s="16" t="str">
        <f t="shared" si="139"/>
        <v>440301</v>
      </c>
      <c r="S2926" s="16" t="str">
        <f>IFERROR(VLOOKUP($R2926,Kostensoorten!$C:$J,2,FALSE),"n.v.t.")</f>
        <v>(Exploitatie)subsidies</v>
      </c>
      <c r="T2926" s="16" t="s">
        <v>39</v>
      </c>
      <c r="U2926" s="16" t="s">
        <v>39</v>
      </c>
      <c r="V2926" s="16" t="s">
        <v>39</v>
      </c>
      <c r="W2926" s="16" t="s">
        <v>39</v>
      </c>
      <c r="X2926" s="16" t="s">
        <v>39</v>
      </c>
      <c r="Y2926" s="16" t="s">
        <v>39</v>
      </c>
      <c r="Z2926" s="16" t="s">
        <v>39</v>
      </c>
      <c r="AA2926" s="16" t="s">
        <v>39</v>
      </c>
      <c r="AB2926" s="16" t="s">
        <v>39</v>
      </c>
      <c r="AC2926" s="16" t="s">
        <v>39</v>
      </c>
      <c r="AD2926" s="16" t="s">
        <v>39</v>
      </c>
      <c r="AE2926" s="16" t="s">
        <v>39</v>
      </c>
      <c r="AF2926" s="16" t="s">
        <v>39</v>
      </c>
      <c r="AG2926" s="16" t="s">
        <v>39</v>
      </c>
      <c r="AH2926" s="16" t="s">
        <v>39</v>
      </c>
      <c r="AI2926" s="16" t="s">
        <v>39</v>
      </c>
      <c r="AJ2926" s="16" t="s">
        <v>39</v>
      </c>
      <c r="AL2926" s="16" t="s">
        <v>39</v>
      </c>
      <c r="AM2926" s="16" t="s">
        <v>39</v>
      </c>
      <c r="AN2926" s="16" t="str">
        <f>IFERROR(VLOOKUP($P2926,'Kredieten productgroepen functi'!$C:$M,6,FALSE),"n.v.t.")</f>
        <v>8001</v>
      </c>
      <c r="AO2926" s="16" t="str">
        <f>IFERROR(VLOOKUP($P2926,'Kredieten productgroepen functi'!$C:$M,7,FALSE),"n.v.t.")</f>
        <v>Ontwikkeling en ondersteuning welzijn</v>
      </c>
      <c r="AP2926" s="16" t="str">
        <f>IFERROR(VLOOKUP($P2926,'Kredieten productgroepen functi'!$C:$M,8,FALSE),"n.v.t.")</f>
        <v>80</v>
      </c>
      <c r="AQ2926" s="16" t="str">
        <f>IFERROR(VLOOKUP($P2926,'Kredieten productgroepen functi'!$C:$M,9,FALSE),"n.v.t.")</f>
        <v>Welzijn, algemeen</v>
      </c>
      <c r="AR2926" s="16" t="str">
        <f>IFERROR(VLOOKUP($P2926,'Kredieten productgroepen functi'!$C:$M,10,FALSE),"n.v.t.")</f>
        <v>8</v>
      </c>
      <c r="AS2926" s="16" t="str">
        <f>IFERROR(VLOOKUP($P2926,'Kredieten productgroepen functi'!$C:$M,11,FALSE),"n.v.t.")</f>
        <v>Welzijn</v>
      </c>
      <c r="AT2926" s="16" t="str">
        <f t="shared" si="140"/>
        <v>Lasten</v>
      </c>
      <c r="AU2926" s="16" t="str">
        <f>IFERROR(VLOOKUP($R2926,Kostensoorten!$C:$J,7,FALSE),"n.v.t.")</f>
        <v>4.0.3</v>
      </c>
      <c r="AV2926" s="16" t="str">
        <f>IFERROR(VLOOKUP($R2926,Kostensoorten!$C:$J,8,FALSE),"n.v.t.")</f>
        <v>Overige inkomensoverdrachten</v>
      </c>
    </row>
    <row r="2927" spans="6:48">
      <c r="F2927" s="2" t="s">
        <v>77</v>
      </c>
      <c r="G2927" s="2" t="s">
        <v>39</v>
      </c>
      <c r="H2927" s="2" t="s">
        <v>39</v>
      </c>
      <c r="I2927" s="18">
        <v>77400</v>
      </c>
      <c r="P2927" s="16" t="str">
        <f t="shared" si="138"/>
        <v>680151</v>
      </c>
      <c r="Q2927" s="16" t="str">
        <f>IFERROR(VLOOKUP($P2927,'Kredieten productgroepen functi'!$C:$M,2,FALSE),"n.v.t.")</f>
        <v>Krediet participatieprojecten</v>
      </c>
      <c r="R2927" s="16" t="str">
        <f t="shared" si="139"/>
        <v>440301</v>
      </c>
      <c r="S2927" s="16" t="str">
        <f>IFERROR(VLOOKUP($R2927,Kostensoorten!$C:$J,2,FALSE),"n.v.t.")</f>
        <v>(Exploitatie)subsidies</v>
      </c>
      <c r="T2927" s="16" t="s">
        <v>39</v>
      </c>
      <c r="U2927" s="16" t="s">
        <v>39</v>
      </c>
      <c r="V2927" s="16" t="s">
        <v>39</v>
      </c>
      <c r="W2927" s="16" t="s">
        <v>39</v>
      </c>
      <c r="X2927" s="16" t="s">
        <v>39</v>
      </c>
      <c r="Y2927" s="16" t="s">
        <v>39</v>
      </c>
      <c r="Z2927" s="16" t="s">
        <v>39</v>
      </c>
      <c r="AA2927" s="16" t="s">
        <v>39</v>
      </c>
      <c r="AB2927" s="16" t="s">
        <v>39</v>
      </c>
      <c r="AC2927" s="16" t="s">
        <v>39</v>
      </c>
      <c r="AD2927" s="16" t="s">
        <v>39</v>
      </c>
      <c r="AE2927" s="16" t="s">
        <v>39</v>
      </c>
      <c r="AF2927" s="16" t="s">
        <v>39</v>
      </c>
      <c r="AG2927" s="16" t="s">
        <v>39</v>
      </c>
      <c r="AH2927" s="16" t="s">
        <v>39</v>
      </c>
      <c r="AI2927" s="16" t="s">
        <v>39</v>
      </c>
      <c r="AJ2927" s="16" t="s">
        <v>39</v>
      </c>
      <c r="AL2927" s="16" t="s">
        <v>39</v>
      </c>
      <c r="AM2927" s="16" t="s">
        <v>39</v>
      </c>
      <c r="AN2927" s="16" t="str">
        <f>IFERROR(VLOOKUP($P2927,'Kredieten productgroepen functi'!$C:$M,6,FALSE),"n.v.t.")</f>
        <v>8001</v>
      </c>
      <c r="AO2927" s="16" t="str">
        <f>IFERROR(VLOOKUP($P2927,'Kredieten productgroepen functi'!$C:$M,7,FALSE),"n.v.t.")</f>
        <v>Ontwikkeling en ondersteuning welzijn</v>
      </c>
      <c r="AP2927" s="16" t="str">
        <f>IFERROR(VLOOKUP($P2927,'Kredieten productgroepen functi'!$C:$M,8,FALSE),"n.v.t.")</f>
        <v>80</v>
      </c>
      <c r="AQ2927" s="16" t="str">
        <f>IFERROR(VLOOKUP($P2927,'Kredieten productgroepen functi'!$C:$M,9,FALSE),"n.v.t.")</f>
        <v>Welzijn, algemeen</v>
      </c>
      <c r="AR2927" s="16" t="str">
        <f>IFERROR(VLOOKUP($P2927,'Kredieten productgroepen functi'!$C:$M,10,FALSE),"n.v.t.")</f>
        <v>8</v>
      </c>
      <c r="AS2927" s="16" t="str">
        <f>IFERROR(VLOOKUP($P2927,'Kredieten productgroepen functi'!$C:$M,11,FALSE),"n.v.t.")</f>
        <v>Welzijn</v>
      </c>
      <c r="AT2927" s="16" t="str">
        <f t="shared" si="140"/>
        <v>Lasten</v>
      </c>
      <c r="AU2927" s="16" t="str">
        <f>IFERROR(VLOOKUP($R2927,Kostensoorten!$C:$J,7,FALSE),"n.v.t.")</f>
        <v>4.0.3</v>
      </c>
      <c r="AV2927" s="16" t="str">
        <f>IFERROR(VLOOKUP($R2927,Kostensoorten!$C:$J,8,FALSE),"n.v.t.")</f>
        <v>Overige inkomensoverdrachten</v>
      </c>
    </row>
    <row r="2928" spans="6:48">
      <c r="F2928" s="2" t="s">
        <v>8912</v>
      </c>
      <c r="G2928" s="2" t="s">
        <v>39</v>
      </c>
      <c r="H2928" s="2" t="s">
        <v>39</v>
      </c>
      <c r="I2928" s="18">
        <v>300</v>
      </c>
      <c r="P2928" s="16" t="str">
        <f t="shared" si="138"/>
        <v>680155</v>
      </c>
      <c r="Q2928" s="16" t="str">
        <f>IFERROR(VLOOKUP($P2928,'Kredieten productgroepen functi'!$C:$M,2,FALSE),"n.v.t.")</f>
        <v>Stimuleren burgerinitiatieven</v>
      </c>
      <c r="R2928" s="16" t="str">
        <f t="shared" si="139"/>
        <v>423132</v>
      </c>
      <c r="S2928" s="16" t="str">
        <f>IFERROR(VLOOKUP($R2928,Kostensoorten!$C:$J,2,FALSE),"n.v.t.")</f>
        <v>Adviesdiensten door derden</v>
      </c>
      <c r="T2928" s="16" t="s">
        <v>39</v>
      </c>
      <c r="U2928" s="16" t="s">
        <v>39</v>
      </c>
      <c r="V2928" s="16" t="s">
        <v>39</v>
      </c>
      <c r="W2928" s="16" t="s">
        <v>39</v>
      </c>
      <c r="X2928" s="16" t="s">
        <v>39</v>
      </c>
      <c r="Y2928" s="16" t="s">
        <v>39</v>
      </c>
      <c r="Z2928" s="16" t="s">
        <v>39</v>
      </c>
      <c r="AA2928" s="16" t="s">
        <v>39</v>
      </c>
      <c r="AB2928" s="16" t="s">
        <v>39</v>
      </c>
      <c r="AC2928" s="16" t="s">
        <v>39</v>
      </c>
      <c r="AD2928" s="16" t="s">
        <v>39</v>
      </c>
      <c r="AE2928" s="16" t="s">
        <v>39</v>
      </c>
      <c r="AF2928" s="16" t="s">
        <v>39</v>
      </c>
      <c r="AG2928" s="16" t="s">
        <v>39</v>
      </c>
      <c r="AH2928" s="16" t="s">
        <v>39</v>
      </c>
      <c r="AI2928" s="16" t="s">
        <v>39</v>
      </c>
      <c r="AJ2928" s="16" t="s">
        <v>39</v>
      </c>
      <c r="AL2928" s="16" t="s">
        <v>39</v>
      </c>
      <c r="AM2928" s="16" t="s">
        <v>39</v>
      </c>
      <c r="AN2928" s="16" t="str">
        <f>IFERROR(VLOOKUP($P2928,'Kredieten productgroepen functi'!$C:$M,6,FALSE),"n.v.t.")</f>
        <v>8001</v>
      </c>
      <c r="AO2928" s="16" t="str">
        <f>IFERROR(VLOOKUP($P2928,'Kredieten productgroepen functi'!$C:$M,7,FALSE),"n.v.t.")</f>
        <v>Ontwikkeling en ondersteuning welzijn</v>
      </c>
      <c r="AP2928" s="16" t="str">
        <f>IFERROR(VLOOKUP($P2928,'Kredieten productgroepen functi'!$C:$M,8,FALSE),"n.v.t.")</f>
        <v>80</v>
      </c>
      <c r="AQ2928" s="16" t="str">
        <f>IFERROR(VLOOKUP($P2928,'Kredieten productgroepen functi'!$C:$M,9,FALSE),"n.v.t.")</f>
        <v>Welzijn, algemeen</v>
      </c>
      <c r="AR2928" s="16" t="str">
        <f>IFERROR(VLOOKUP($P2928,'Kredieten productgroepen functi'!$C:$M,10,FALSE),"n.v.t.")</f>
        <v>8</v>
      </c>
      <c r="AS2928" s="16" t="str">
        <f>IFERROR(VLOOKUP($P2928,'Kredieten productgroepen functi'!$C:$M,11,FALSE),"n.v.t.")</f>
        <v>Welzijn</v>
      </c>
      <c r="AT2928" s="16" t="str">
        <f t="shared" si="140"/>
        <v>Lasten</v>
      </c>
      <c r="AU2928" s="16" t="str">
        <f>IFERROR(VLOOKUP($R2928,Kostensoorten!$C:$J,7,FALSE),"n.v.t.")</f>
        <v>2.3.1</v>
      </c>
      <c r="AV2928" s="16" t="str">
        <f>IFERROR(VLOOKUP($R2928,Kostensoorten!$C:$J,8,FALSE),"n.v.t.")</f>
        <v>Aankopen niet duurzame goedere</v>
      </c>
    </row>
    <row r="2929" spans="6:48">
      <c r="F2929" s="2" t="s">
        <v>7723</v>
      </c>
      <c r="G2929" s="2" t="s">
        <v>39</v>
      </c>
      <c r="H2929" s="2" t="s">
        <v>39</v>
      </c>
      <c r="I2929" s="18">
        <v>63.75</v>
      </c>
      <c r="P2929" s="16" t="str">
        <f t="shared" si="138"/>
        <v>680155</v>
      </c>
      <c r="Q2929" s="16" t="str">
        <f>IFERROR(VLOOKUP($P2929,'Kredieten productgroepen functi'!$C:$M,2,FALSE),"n.v.t.")</f>
        <v>Stimuleren burgerinitiatieven</v>
      </c>
      <c r="R2929" s="16" t="str">
        <f t="shared" si="139"/>
        <v>423132</v>
      </c>
      <c r="S2929" s="16" t="str">
        <f>IFERROR(VLOOKUP($R2929,Kostensoorten!$C:$J,2,FALSE),"n.v.t.")</f>
        <v>Adviesdiensten door derden</v>
      </c>
      <c r="T2929" s="16" t="s">
        <v>39</v>
      </c>
      <c r="U2929" s="16" t="s">
        <v>39</v>
      </c>
      <c r="V2929" s="16" t="s">
        <v>39</v>
      </c>
      <c r="W2929" s="16" t="s">
        <v>39</v>
      </c>
      <c r="X2929" s="16" t="s">
        <v>39</v>
      </c>
      <c r="Y2929" s="16" t="s">
        <v>39</v>
      </c>
      <c r="Z2929" s="16" t="s">
        <v>39</v>
      </c>
      <c r="AA2929" s="16" t="s">
        <v>39</v>
      </c>
      <c r="AB2929" s="16" t="s">
        <v>39</v>
      </c>
      <c r="AC2929" s="16" t="s">
        <v>39</v>
      </c>
      <c r="AD2929" s="16" t="s">
        <v>39</v>
      </c>
      <c r="AE2929" s="16" t="s">
        <v>39</v>
      </c>
      <c r="AF2929" s="16" t="s">
        <v>39</v>
      </c>
      <c r="AG2929" s="16" t="s">
        <v>39</v>
      </c>
      <c r="AH2929" s="16" t="s">
        <v>39</v>
      </c>
      <c r="AI2929" s="16" t="s">
        <v>39</v>
      </c>
      <c r="AJ2929" s="16" t="s">
        <v>39</v>
      </c>
      <c r="AL2929" s="16" t="s">
        <v>39</v>
      </c>
      <c r="AM2929" s="16" t="s">
        <v>39</v>
      </c>
      <c r="AN2929" s="16" t="str">
        <f>IFERROR(VLOOKUP($P2929,'Kredieten productgroepen functi'!$C:$M,6,FALSE),"n.v.t.")</f>
        <v>8001</v>
      </c>
      <c r="AO2929" s="16" t="str">
        <f>IFERROR(VLOOKUP($P2929,'Kredieten productgroepen functi'!$C:$M,7,FALSE),"n.v.t.")</f>
        <v>Ontwikkeling en ondersteuning welzijn</v>
      </c>
      <c r="AP2929" s="16" t="str">
        <f>IFERROR(VLOOKUP($P2929,'Kredieten productgroepen functi'!$C:$M,8,FALSE),"n.v.t.")</f>
        <v>80</v>
      </c>
      <c r="AQ2929" s="16" t="str">
        <f>IFERROR(VLOOKUP($P2929,'Kredieten productgroepen functi'!$C:$M,9,FALSE),"n.v.t.")</f>
        <v>Welzijn, algemeen</v>
      </c>
      <c r="AR2929" s="16" t="str">
        <f>IFERROR(VLOOKUP($P2929,'Kredieten productgroepen functi'!$C:$M,10,FALSE),"n.v.t.")</f>
        <v>8</v>
      </c>
      <c r="AS2929" s="16" t="str">
        <f>IFERROR(VLOOKUP($P2929,'Kredieten productgroepen functi'!$C:$M,11,FALSE),"n.v.t.")</f>
        <v>Welzijn</v>
      </c>
      <c r="AT2929" s="16" t="str">
        <f t="shared" si="140"/>
        <v>Lasten</v>
      </c>
      <c r="AU2929" s="16" t="str">
        <f>IFERROR(VLOOKUP($R2929,Kostensoorten!$C:$J,7,FALSE),"n.v.t.")</f>
        <v>2.3.1</v>
      </c>
      <c r="AV2929" s="16" t="str">
        <f>IFERROR(VLOOKUP($R2929,Kostensoorten!$C:$J,8,FALSE),"n.v.t.")</f>
        <v>Aankopen niet duurzame goedere</v>
      </c>
    </row>
    <row r="2930" spans="6:48">
      <c r="F2930" s="2" t="s">
        <v>7724</v>
      </c>
      <c r="G2930" s="2" t="s">
        <v>39</v>
      </c>
      <c r="H2930" s="2" t="s">
        <v>39</v>
      </c>
      <c r="I2930" s="18">
        <v>42.5</v>
      </c>
      <c r="P2930" s="16" t="str">
        <f t="shared" si="138"/>
        <v>680155</v>
      </c>
      <c r="Q2930" s="16" t="str">
        <f>IFERROR(VLOOKUP($P2930,'Kredieten productgroepen functi'!$C:$M,2,FALSE),"n.v.t.")</f>
        <v>Stimuleren burgerinitiatieven</v>
      </c>
      <c r="R2930" s="16" t="str">
        <f t="shared" si="139"/>
        <v>423137</v>
      </c>
      <c r="S2930" s="16" t="str">
        <f>IFERROR(VLOOKUP($R2930,Kostensoorten!$C:$J,2,FALSE),"n.v.t.")</f>
        <v>Webhosting</v>
      </c>
      <c r="T2930" s="16" t="s">
        <v>39</v>
      </c>
      <c r="U2930" s="16" t="s">
        <v>39</v>
      </c>
      <c r="V2930" s="16" t="s">
        <v>39</v>
      </c>
      <c r="W2930" s="16" t="s">
        <v>39</v>
      </c>
      <c r="X2930" s="16" t="s">
        <v>39</v>
      </c>
      <c r="Y2930" s="16" t="s">
        <v>39</v>
      </c>
      <c r="Z2930" s="16" t="s">
        <v>39</v>
      </c>
      <c r="AA2930" s="16" t="s">
        <v>39</v>
      </c>
      <c r="AB2930" s="16" t="s">
        <v>39</v>
      </c>
      <c r="AC2930" s="16" t="s">
        <v>39</v>
      </c>
      <c r="AD2930" s="16" t="s">
        <v>39</v>
      </c>
      <c r="AE2930" s="16" t="s">
        <v>39</v>
      </c>
      <c r="AF2930" s="16" t="s">
        <v>39</v>
      </c>
      <c r="AG2930" s="16" t="s">
        <v>39</v>
      </c>
      <c r="AH2930" s="16" t="s">
        <v>39</v>
      </c>
      <c r="AI2930" s="16" t="s">
        <v>39</v>
      </c>
      <c r="AJ2930" s="16" t="s">
        <v>39</v>
      </c>
      <c r="AL2930" s="16" t="s">
        <v>39</v>
      </c>
      <c r="AM2930" s="16" t="s">
        <v>39</v>
      </c>
      <c r="AN2930" s="16" t="str">
        <f>IFERROR(VLOOKUP($P2930,'Kredieten productgroepen functi'!$C:$M,6,FALSE),"n.v.t.")</f>
        <v>8001</v>
      </c>
      <c r="AO2930" s="16" t="str">
        <f>IFERROR(VLOOKUP($P2930,'Kredieten productgroepen functi'!$C:$M,7,FALSE),"n.v.t.")</f>
        <v>Ontwikkeling en ondersteuning welzijn</v>
      </c>
      <c r="AP2930" s="16" t="str">
        <f>IFERROR(VLOOKUP($P2930,'Kredieten productgroepen functi'!$C:$M,8,FALSE),"n.v.t.")</f>
        <v>80</v>
      </c>
      <c r="AQ2930" s="16" t="str">
        <f>IFERROR(VLOOKUP($P2930,'Kredieten productgroepen functi'!$C:$M,9,FALSE),"n.v.t.")</f>
        <v>Welzijn, algemeen</v>
      </c>
      <c r="AR2930" s="16" t="str">
        <f>IFERROR(VLOOKUP($P2930,'Kredieten productgroepen functi'!$C:$M,10,FALSE),"n.v.t.")</f>
        <v>8</v>
      </c>
      <c r="AS2930" s="16" t="str">
        <f>IFERROR(VLOOKUP($P2930,'Kredieten productgroepen functi'!$C:$M,11,FALSE),"n.v.t.")</f>
        <v>Welzijn</v>
      </c>
      <c r="AT2930" s="16" t="str">
        <f t="shared" si="140"/>
        <v>Lasten</v>
      </c>
      <c r="AU2930" s="16" t="str">
        <f>IFERROR(VLOOKUP($R2930,Kostensoorten!$C:$J,7,FALSE),"n.v.t.")</f>
        <v>2.3.1</v>
      </c>
      <c r="AV2930" s="16" t="str">
        <f>IFERROR(VLOOKUP($R2930,Kostensoorten!$C:$J,8,FALSE),"n.v.t.")</f>
        <v>Aankopen niet duurzame goedere</v>
      </c>
    </row>
    <row r="2931" spans="6:48">
      <c r="F2931" s="2" t="s">
        <v>7343</v>
      </c>
      <c r="G2931" s="2" t="s">
        <v>39</v>
      </c>
      <c r="H2931" s="2" t="s">
        <v>39</v>
      </c>
      <c r="I2931" s="18">
        <v>21.25</v>
      </c>
      <c r="P2931" s="16" t="str">
        <f t="shared" si="138"/>
        <v>680155</v>
      </c>
      <c r="Q2931" s="16" t="str">
        <f>IFERROR(VLOOKUP($P2931,'Kredieten productgroepen functi'!$C:$M,2,FALSE),"n.v.t.")</f>
        <v>Stimuleren burgerinitiatieven</v>
      </c>
      <c r="R2931" s="16" t="str">
        <f t="shared" si="139"/>
        <v>423139</v>
      </c>
      <c r="S2931" s="16" t="str">
        <f>IFERROR(VLOOKUP($R2931,Kostensoorten!$C:$J,2,FALSE),"n.v.t.")</f>
        <v>Overige diensten van derden</v>
      </c>
      <c r="T2931" s="16" t="s">
        <v>39</v>
      </c>
      <c r="U2931" s="16" t="s">
        <v>39</v>
      </c>
      <c r="V2931" s="16" t="s">
        <v>39</v>
      </c>
      <c r="W2931" s="16" t="s">
        <v>39</v>
      </c>
      <c r="X2931" s="16" t="s">
        <v>39</v>
      </c>
      <c r="Y2931" s="16" t="s">
        <v>39</v>
      </c>
      <c r="Z2931" s="16" t="s">
        <v>39</v>
      </c>
      <c r="AA2931" s="16" t="s">
        <v>39</v>
      </c>
      <c r="AB2931" s="16" t="s">
        <v>39</v>
      </c>
      <c r="AC2931" s="16" t="s">
        <v>39</v>
      </c>
      <c r="AD2931" s="16" t="s">
        <v>39</v>
      </c>
      <c r="AE2931" s="16" t="s">
        <v>39</v>
      </c>
      <c r="AF2931" s="16" t="s">
        <v>39</v>
      </c>
      <c r="AG2931" s="16" t="s">
        <v>39</v>
      </c>
      <c r="AH2931" s="16" t="s">
        <v>39</v>
      </c>
      <c r="AI2931" s="16" t="s">
        <v>39</v>
      </c>
      <c r="AJ2931" s="16" t="s">
        <v>39</v>
      </c>
      <c r="AL2931" s="16" t="s">
        <v>39</v>
      </c>
      <c r="AM2931" s="16" t="s">
        <v>39</v>
      </c>
      <c r="AN2931" s="16" t="str">
        <f>IFERROR(VLOOKUP($P2931,'Kredieten productgroepen functi'!$C:$M,6,FALSE),"n.v.t.")</f>
        <v>8001</v>
      </c>
      <c r="AO2931" s="16" t="str">
        <f>IFERROR(VLOOKUP($P2931,'Kredieten productgroepen functi'!$C:$M,7,FALSE),"n.v.t.")</f>
        <v>Ontwikkeling en ondersteuning welzijn</v>
      </c>
      <c r="AP2931" s="16" t="str">
        <f>IFERROR(VLOOKUP($P2931,'Kredieten productgroepen functi'!$C:$M,8,FALSE),"n.v.t.")</f>
        <v>80</v>
      </c>
      <c r="AQ2931" s="16" t="str">
        <f>IFERROR(VLOOKUP($P2931,'Kredieten productgroepen functi'!$C:$M,9,FALSE),"n.v.t.")</f>
        <v>Welzijn, algemeen</v>
      </c>
      <c r="AR2931" s="16" t="str">
        <f>IFERROR(VLOOKUP($P2931,'Kredieten productgroepen functi'!$C:$M,10,FALSE),"n.v.t.")</f>
        <v>8</v>
      </c>
      <c r="AS2931" s="16" t="str">
        <f>IFERROR(VLOOKUP($P2931,'Kredieten productgroepen functi'!$C:$M,11,FALSE),"n.v.t.")</f>
        <v>Welzijn</v>
      </c>
      <c r="AT2931" s="16" t="str">
        <f t="shared" si="140"/>
        <v>Lasten</v>
      </c>
      <c r="AU2931" s="16" t="str">
        <f>IFERROR(VLOOKUP($R2931,Kostensoorten!$C:$J,7,FALSE),"n.v.t.")</f>
        <v>2.3.1</v>
      </c>
      <c r="AV2931" s="16" t="str">
        <f>IFERROR(VLOOKUP($R2931,Kostensoorten!$C:$J,8,FALSE),"n.v.t.")</f>
        <v>Aankopen niet duurzame goedere</v>
      </c>
    </row>
    <row r="2932" spans="6:48">
      <c r="F2932" s="2" t="s">
        <v>10096</v>
      </c>
      <c r="G2932" s="2" t="s">
        <v>39</v>
      </c>
      <c r="H2932" s="2" t="s">
        <v>39</v>
      </c>
      <c r="I2932" s="18">
        <v>40719.78</v>
      </c>
      <c r="P2932" s="16" t="str">
        <f t="shared" si="138"/>
        <v>680155</v>
      </c>
      <c r="Q2932" s="16" t="str">
        <f>IFERROR(VLOOKUP($P2932,'Kredieten productgroepen functi'!$C:$M,2,FALSE),"n.v.t.")</f>
        <v>Stimuleren burgerinitiatieven</v>
      </c>
      <c r="R2932" s="16" t="str">
        <f t="shared" si="139"/>
        <v>440301</v>
      </c>
      <c r="S2932" s="16" t="str">
        <f>IFERROR(VLOOKUP($R2932,Kostensoorten!$C:$J,2,FALSE),"n.v.t.")</f>
        <v>(Exploitatie)subsidies</v>
      </c>
      <c r="T2932" s="16" t="s">
        <v>39</v>
      </c>
      <c r="U2932" s="16" t="s">
        <v>39</v>
      </c>
      <c r="V2932" s="16" t="s">
        <v>39</v>
      </c>
      <c r="W2932" s="16" t="s">
        <v>39</v>
      </c>
      <c r="X2932" s="16" t="s">
        <v>39</v>
      </c>
      <c r="Y2932" s="16" t="s">
        <v>39</v>
      </c>
      <c r="Z2932" s="16" t="s">
        <v>39</v>
      </c>
      <c r="AA2932" s="16" t="s">
        <v>39</v>
      </c>
      <c r="AB2932" s="16" t="s">
        <v>39</v>
      </c>
      <c r="AC2932" s="16" t="s">
        <v>39</v>
      </c>
      <c r="AD2932" s="16" t="s">
        <v>39</v>
      </c>
      <c r="AE2932" s="16" t="s">
        <v>39</v>
      </c>
      <c r="AF2932" s="16" t="s">
        <v>39</v>
      </c>
      <c r="AG2932" s="16" t="s">
        <v>39</v>
      </c>
      <c r="AH2932" s="16" t="s">
        <v>39</v>
      </c>
      <c r="AI2932" s="16" t="s">
        <v>39</v>
      </c>
      <c r="AJ2932" s="16" t="s">
        <v>39</v>
      </c>
      <c r="AL2932" s="16" t="s">
        <v>39</v>
      </c>
      <c r="AM2932" s="16" t="s">
        <v>39</v>
      </c>
      <c r="AN2932" s="16" t="str">
        <f>IFERROR(VLOOKUP($P2932,'Kredieten productgroepen functi'!$C:$M,6,FALSE),"n.v.t.")</f>
        <v>8001</v>
      </c>
      <c r="AO2932" s="16" t="str">
        <f>IFERROR(VLOOKUP($P2932,'Kredieten productgroepen functi'!$C:$M,7,FALSE),"n.v.t.")</f>
        <v>Ontwikkeling en ondersteuning welzijn</v>
      </c>
      <c r="AP2932" s="16" t="str">
        <f>IFERROR(VLOOKUP($P2932,'Kredieten productgroepen functi'!$C:$M,8,FALSE),"n.v.t.")</f>
        <v>80</v>
      </c>
      <c r="AQ2932" s="16" t="str">
        <f>IFERROR(VLOOKUP($P2932,'Kredieten productgroepen functi'!$C:$M,9,FALSE),"n.v.t.")</f>
        <v>Welzijn, algemeen</v>
      </c>
      <c r="AR2932" s="16" t="str">
        <f>IFERROR(VLOOKUP($P2932,'Kredieten productgroepen functi'!$C:$M,10,FALSE),"n.v.t.")</f>
        <v>8</v>
      </c>
      <c r="AS2932" s="16" t="str">
        <f>IFERROR(VLOOKUP($P2932,'Kredieten productgroepen functi'!$C:$M,11,FALSE),"n.v.t.")</f>
        <v>Welzijn</v>
      </c>
      <c r="AT2932" s="16" t="str">
        <f t="shared" si="140"/>
        <v>Lasten</v>
      </c>
      <c r="AU2932" s="16" t="str">
        <f>IFERROR(VLOOKUP($R2932,Kostensoorten!$C:$J,7,FALSE),"n.v.t.")</f>
        <v>4.0.3</v>
      </c>
      <c r="AV2932" s="16" t="str">
        <f>IFERROR(VLOOKUP($R2932,Kostensoorten!$C:$J,8,FALSE),"n.v.t.")</f>
        <v>Overige inkomensoverdrachten</v>
      </c>
    </row>
    <row r="2933" spans="6:48">
      <c r="F2933" s="2" t="s">
        <v>7344</v>
      </c>
      <c r="G2933" s="2" t="s">
        <v>39</v>
      </c>
      <c r="H2933" s="2" t="s">
        <v>39</v>
      </c>
      <c r="I2933" s="18">
        <v>0</v>
      </c>
      <c r="P2933" s="16" t="str">
        <f t="shared" si="138"/>
        <v>680156</v>
      </c>
      <c r="Q2933" s="16" t="str">
        <f>IFERROR(VLOOKUP($P2933,'Kredieten productgroepen functi'!$C:$M,2,FALSE),"n.v.t.")</f>
        <v>Projecten zorg</v>
      </c>
      <c r="R2933" s="16" t="str">
        <f t="shared" si="139"/>
        <v>423139</v>
      </c>
      <c r="S2933" s="16" t="str">
        <f>IFERROR(VLOOKUP($R2933,Kostensoorten!$C:$J,2,FALSE),"n.v.t.")</f>
        <v>Overige diensten van derden</v>
      </c>
      <c r="T2933" s="16" t="s">
        <v>39</v>
      </c>
      <c r="U2933" s="16" t="s">
        <v>39</v>
      </c>
      <c r="V2933" s="16" t="s">
        <v>39</v>
      </c>
      <c r="W2933" s="16" t="s">
        <v>39</v>
      </c>
      <c r="X2933" s="16" t="s">
        <v>39</v>
      </c>
      <c r="Y2933" s="16" t="s">
        <v>39</v>
      </c>
      <c r="Z2933" s="16" t="s">
        <v>39</v>
      </c>
      <c r="AA2933" s="16" t="s">
        <v>39</v>
      </c>
      <c r="AB2933" s="16" t="s">
        <v>39</v>
      </c>
      <c r="AC2933" s="16" t="s">
        <v>39</v>
      </c>
      <c r="AD2933" s="16" t="s">
        <v>39</v>
      </c>
      <c r="AE2933" s="16" t="s">
        <v>39</v>
      </c>
      <c r="AF2933" s="16" t="s">
        <v>39</v>
      </c>
      <c r="AG2933" s="16" t="s">
        <v>39</v>
      </c>
      <c r="AH2933" s="16" t="s">
        <v>39</v>
      </c>
      <c r="AI2933" s="16" t="s">
        <v>39</v>
      </c>
      <c r="AJ2933" s="16" t="s">
        <v>39</v>
      </c>
      <c r="AL2933" s="16" t="s">
        <v>39</v>
      </c>
      <c r="AM2933" s="16" t="s">
        <v>39</v>
      </c>
      <c r="AN2933" s="16" t="str">
        <f>IFERROR(VLOOKUP($P2933,'Kredieten productgroepen functi'!$C:$M,6,FALSE),"n.v.t.")</f>
        <v>8001</v>
      </c>
      <c r="AO2933" s="16" t="str">
        <f>IFERROR(VLOOKUP($P2933,'Kredieten productgroepen functi'!$C:$M,7,FALSE),"n.v.t.")</f>
        <v>Ontwikkeling en ondersteuning welzijn</v>
      </c>
      <c r="AP2933" s="16" t="str">
        <f>IFERROR(VLOOKUP($P2933,'Kredieten productgroepen functi'!$C:$M,8,FALSE),"n.v.t.")</f>
        <v>80</v>
      </c>
      <c r="AQ2933" s="16" t="str">
        <f>IFERROR(VLOOKUP($P2933,'Kredieten productgroepen functi'!$C:$M,9,FALSE),"n.v.t.")</f>
        <v>Welzijn, algemeen</v>
      </c>
      <c r="AR2933" s="16" t="str">
        <f>IFERROR(VLOOKUP($P2933,'Kredieten productgroepen functi'!$C:$M,10,FALSE),"n.v.t.")</f>
        <v>8</v>
      </c>
      <c r="AS2933" s="16" t="str">
        <f>IFERROR(VLOOKUP($P2933,'Kredieten productgroepen functi'!$C:$M,11,FALSE),"n.v.t.")</f>
        <v>Welzijn</v>
      </c>
      <c r="AT2933" s="16" t="str">
        <f t="shared" si="140"/>
        <v>Lasten</v>
      </c>
      <c r="AU2933" s="16" t="str">
        <f>IFERROR(VLOOKUP($R2933,Kostensoorten!$C:$J,7,FALSE),"n.v.t.")</f>
        <v>2.3.1</v>
      </c>
      <c r="AV2933" s="16" t="str">
        <f>IFERROR(VLOOKUP($R2933,Kostensoorten!$C:$J,8,FALSE),"n.v.t.")</f>
        <v>Aankopen niet duurzame goedere</v>
      </c>
    </row>
    <row r="2934" spans="6:48">
      <c r="F2934" s="2" t="s">
        <v>8913</v>
      </c>
      <c r="G2934" s="2" t="s">
        <v>39</v>
      </c>
      <c r="H2934" s="2" t="s">
        <v>39</v>
      </c>
      <c r="I2934" s="18">
        <v>265.42</v>
      </c>
      <c r="P2934" s="16" t="str">
        <f t="shared" si="138"/>
        <v>680156</v>
      </c>
      <c r="Q2934" s="16" t="str">
        <f>IFERROR(VLOOKUP($P2934,'Kredieten productgroepen functi'!$C:$M,2,FALSE),"n.v.t.")</f>
        <v>Projecten zorg</v>
      </c>
      <c r="R2934" s="16" t="str">
        <f t="shared" si="139"/>
        <v>423139</v>
      </c>
      <c r="S2934" s="16" t="str">
        <f>IFERROR(VLOOKUP($R2934,Kostensoorten!$C:$J,2,FALSE),"n.v.t.")</f>
        <v>Overige diensten van derden</v>
      </c>
      <c r="T2934" s="16" t="s">
        <v>39</v>
      </c>
      <c r="U2934" s="16" t="s">
        <v>39</v>
      </c>
      <c r="V2934" s="16" t="s">
        <v>39</v>
      </c>
      <c r="W2934" s="16" t="s">
        <v>39</v>
      </c>
      <c r="X2934" s="16" t="s">
        <v>39</v>
      </c>
      <c r="Y2934" s="16" t="s">
        <v>39</v>
      </c>
      <c r="Z2934" s="16" t="s">
        <v>39</v>
      </c>
      <c r="AA2934" s="16" t="s">
        <v>39</v>
      </c>
      <c r="AB2934" s="16" t="s">
        <v>39</v>
      </c>
      <c r="AC2934" s="16" t="s">
        <v>39</v>
      </c>
      <c r="AD2934" s="16" t="s">
        <v>39</v>
      </c>
      <c r="AE2934" s="16" t="s">
        <v>39</v>
      </c>
      <c r="AF2934" s="16" t="s">
        <v>39</v>
      </c>
      <c r="AG2934" s="16" t="s">
        <v>39</v>
      </c>
      <c r="AH2934" s="16" t="s">
        <v>39</v>
      </c>
      <c r="AI2934" s="16" t="s">
        <v>39</v>
      </c>
      <c r="AJ2934" s="16" t="s">
        <v>39</v>
      </c>
      <c r="AL2934" s="16" t="s">
        <v>39</v>
      </c>
      <c r="AM2934" s="16" t="s">
        <v>39</v>
      </c>
      <c r="AN2934" s="16" t="str">
        <f>IFERROR(VLOOKUP($P2934,'Kredieten productgroepen functi'!$C:$M,6,FALSE),"n.v.t.")</f>
        <v>8001</v>
      </c>
      <c r="AO2934" s="16" t="str">
        <f>IFERROR(VLOOKUP($P2934,'Kredieten productgroepen functi'!$C:$M,7,FALSE),"n.v.t.")</f>
        <v>Ontwikkeling en ondersteuning welzijn</v>
      </c>
      <c r="AP2934" s="16" t="str">
        <f>IFERROR(VLOOKUP($P2934,'Kredieten productgroepen functi'!$C:$M,8,FALSE),"n.v.t.")</f>
        <v>80</v>
      </c>
      <c r="AQ2934" s="16" t="str">
        <f>IFERROR(VLOOKUP($P2934,'Kredieten productgroepen functi'!$C:$M,9,FALSE),"n.v.t.")</f>
        <v>Welzijn, algemeen</v>
      </c>
      <c r="AR2934" s="16" t="str">
        <f>IFERROR(VLOOKUP($P2934,'Kredieten productgroepen functi'!$C:$M,10,FALSE),"n.v.t.")</f>
        <v>8</v>
      </c>
      <c r="AS2934" s="16" t="str">
        <f>IFERROR(VLOOKUP($P2934,'Kredieten productgroepen functi'!$C:$M,11,FALSE),"n.v.t.")</f>
        <v>Welzijn</v>
      </c>
      <c r="AT2934" s="16" t="str">
        <f t="shared" si="140"/>
        <v>Lasten</v>
      </c>
      <c r="AU2934" s="16" t="str">
        <f>IFERROR(VLOOKUP($R2934,Kostensoorten!$C:$J,7,FALSE),"n.v.t.")</f>
        <v>2.3.1</v>
      </c>
      <c r="AV2934" s="16" t="str">
        <f>IFERROR(VLOOKUP($R2934,Kostensoorten!$C:$J,8,FALSE),"n.v.t.")</f>
        <v>Aankopen niet duurzame goedere</v>
      </c>
    </row>
    <row r="2935" spans="6:48">
      <c r="F2935" s="2" t="s">
        <v>6837</v>
      </c>
      <c r="G2935" s="2" t="s">
        <v>39</v>
      </c>
      <c r="H2935" s="2" t="s">
        <v>39</v>
      </c>
      <c r="I2935" s="18">
        <v>0</v>
      </c>
      <c r="P2935" s="16" t="str">
        <f t="shared" si="138"/>
        <v>680156</v>
      </c>
      <c r="Q2935" s="16" t="str">
        <f>IFERROR(VLOOKUP($P2935,'Kredieten productgroepen functi'!$C:$M,2,FALSE),"n.v.t.")</f>
        <v>Projecten zorg</v>
      </c>
      <c r="R2935" s="16" t="str">
        <f t="shared" si="139"/>
        <v>423152</v>
      </c>
      <c r="S2935" s="16" t="str">
        <f>IFERROR(VLOOKUP($R2935,Kostensoorten!$C:$J,2,FALSE),"n.v.t.")</f>
        <v>Reiskosten vliegtuig, taxi, boot</v>
      </c>
      <c r="T2935" s="16" t="s">
        <v>39</v>
      </c>
      <c r="U2935" s="16" t="s">
        <v>39</v>
      </c>
      <c r="V2935" s="16" t="s">
        <v>39</v>
      </c>
      <c r="W2935" s="16" t="s">
        <v>39</v>
      </c>
      <c r="X2935" s="16" t="s">
        <v>39</v>
      </c>
      <c r="Y2935" s="16" t="s">
        <v>39</v>
      </c>
      <c r="Z2935" s="16" t="s">
        <v>39</v>
      </c>
      <c r="AA2935" s="16" t="s">
        <v>39</v>
      </c>
      <c r="AB2935" s="16" t="s">
        <v>39</v>
      </c>
      <c r="AC2935" s="16" t="s">
        <v>39</v>
      </c>
      <c r="AD2935" s="16" t="s">
        <v>39</v>
      </c>
      <c r="AE2935" s="16" t="s">
        <v>39</v>
      </c>
      <c r="AF2935" s="16" t="s">
        <v>39</v>
      </c>
      <c r="AG2935" s="16" t="s">
        <v>39</v>
      </c>
      <c r="AH2935" s="16" t="s">
        <v>39</v>
      </c>
      <c r="AI2935" s="16" t="s">
        <v>39</v>
      </c>
      <c r="AJ2935" s="16" t="s">
        <v>39</v>
      </c>
      <c r="AL2935" s="16" t="s">
        <v>39</v>
      </c>
      <c r="AM2935" s="16" t="s">
        <v>39</v>
      </c>
      <c r="AN2935" s="16" t="str">
        <f>IFERROR(VLOOKUP($P2935,'Kredieten productgroepen functi'!$C:$M,6,FALSE),"n.v.t.")</f>
        <v>8001</v>
      </c>
      <c r="AO2935" s="16" t="str">
        <f>IFERROR(VLOOKUP($P2935,'Kredieten productgroepen functi'!$C:$M,7,FALSE),"n.v.t.")</f>
        <v>Ontwikkeling en ondersteuning welzijn</v>
      </c>
      <c r="AP2935" s="16" t="str">
        <f>IFERROR(VLOOKUP($P2935,'Kredieten productgroepen functi'!$C:$M,8,FALSE),"n.v.t.")</f>
        <v>80</v>
      </c>
      <c r="AQ2935" s="16" t="str">
        <f>IFERROR(VLOOKUP($P2935,'Kredieten productgroepen functi'!$C:$M,9,FALSE),"n.v.t.")</f>
        <v>Welzijn, algemeen</v>
      </c>
      <c r="AR2935" s="16" t="str">
        <f>IFERROR(VLOOKUP($P2935,'Kredieten productgroepen functi'!$C:$M,10,FALSE),"n.v.t.")</f>
        <v>8</v>
      </c>
      <c r="AS2935" s="16" t="str">
        <f>IFERROR(VLOOKUP($P2935,'Kredieten productgroepen functi'!$C:$M,11,FALSE),"n.v.t.")</f>
        <v>Welzijn</v>
      </c>
      <c r="AT2935" s="16" t="str">
        <f t="shared" si="140"/>
        <v>Lasten</v>
      </c>
      <c r="AU2935" s="16" t="str">
        <f>IFERROR(VLOOKUP($R2935,Kostensoorten!$C:$J,7,FALSE),"n.v.t.")</f>
        <v>2.3.1</v>
      </c>
      <c r="AV2935" s="16" t="str">
        <f>IFERROR(VLOOKUP($R2935,Kostensoorten!$C:$J,8,FALSE),"n.v.t.")</f>
        <v>Aankopen niet duurzame goedere</v>
      </c>
    </row>
    <row r="2936" spans="6:48">
      <c r="F2936" s="2" t="s">
        <v>6838</v>
      </c>
      <c r="G2936" s="2" t="s">
        <v>39</v>
      </c>
      <c r="H2936" s="2" t="s">
        <v>39</v>
      </c>
      <c r="I2936" s="18">
        <v>416.2</v>
      </c>
      <c r="P2936" s="16" t="str">
        <f t="shared" si="138"/>
        <v>680156</v>
      </c>
      <c r="Q2936" s="16" t="str">
        <f>IFERROR(VLOOKUP($P2936,'Kredieten productgroepen functi'!$C:$M,2,FALSE),"n.v.t.")</f>
        <v>Projecten zorg</v>
      </c>
      <c r="R2936" s="16" t="str">
        <f t="shared" si="139"/>
        <v>423172</v>
      </c>
      <c r="S2936" s="16" t="str">
        <f>IFERROR(VLOOKUP($R2936,Kostensoorten!$C:$J,2,FALSE),"n.v.t.")</f>
        <v>Taart/frisdrank in werktijd</v>
      </c>
      <c r="T2936" s="16" t="s">
        <v>39</v>
      </c>
      <c r="U2936" s="16" t="s">
        <v>39</v>
      </c>
      <c r="V2936" s="16" t="s">
        <v>39</v>
      </c>
      <c r="W2936" s="16" t="s">
        <v>39</v>
      </c>
      <c r="X2936" s="16" t="s">
        <v>39</v>
      </c>
      <c r="Y2936" s="16" t="s">
        <v>39</v>
      </c>
      <c r="Z2936" s="16" t="s">
        <v>39</v>
      </c>
      <c r="AA2936" s="16" t="s">
        <v>39</v>
      </c>
      <c r="AB2936" s="16" t="s">
        <v>39</v>
      </c>
      <c r="AC2936" s="16" t="s">
        <v>39</v>
      </c>
      <c r="AD2936" s="16" t="s">
        <v>39</v>
      </c>
      <c r="AE2936" s="16" t="s">
        <v>39</v>
      </c>
      <c r="AF2936" s="16" t="s">
        <v>39</v>
      </c>
      <c r="AG2936" s="16" t="s">
        <v>39</v>
      </c>
      <c r="AH2936" s="16" t="s">
        <v>39</v>
      </c>
      <c r="AI2936" s="16" t="s">
        <v>39</v>
      </c>
      <c r="AJ2936" s="16" t="s">
        <v>39</v>
      </c>
      <c r="AL2936" s="16" t="s">
        <v>39</v>
      </c>
      <c r="AM2936" s="16" t="s">
        <v>39</v>
      </c>
      <c r="AN2936" s="16" t="str">
        <f>IFERROR(VLOOKUP($P2936,'Kredieten productgroepen functi'!$C:$M,6,FALSE),"n.v.t.")</f>
        <v>8001</v>
      </c>
      <c r="AO2936" s="16" t="str">
        <f>IFERROR(VLOOKUP($P2936,'Kredieten productgroepen functi'!$C:$M,7,FALSE),"n.v.t.")</f>
        <v>Ontwikkeling en ondersteuning welzijn</v>
      </c>
      <c r="AP2936" s="16" t="str">
        <f>IFERROR(VLOOKUP($P2936,'Kredieten productgroepen functi'!$C:$M,8,FALSE),"n.v.t.")</f>
        <v>80</v>
      </c>
      <c r="AQ2936" s="16" t="str">
        <f>IFERROR(VLOOKUP($P2936,'Kredieten productgroepen functi'!$C:$M,9,FALSE),"n.v.t.")</f>
        <v>Welzijn, algemeen</v>
      </c>
      <c r="AR2936" s="16" t="str">
        <f>IFERROR(VLOOKUP($P2936,'Kredieten productgroepen functi'!$C:$M,10,FALSE),"n.v.t.")</f>
        <v>8</v>
      </c>
      <c r="AS2936" s="16" t="str">
        <f>IFERROR(VLOOKUP($P2936,'Kredieten productgroepen functi'!$C:$M,11,FALSE),"n.v.t.")</f>
        <v>Welzijn</v>
      </c>
      <c r="AT2936" s="16" t="str">
        <f t="shared" si="140"/>
        <v>Lasten</v>
      </c>
      <c r="AU2936" s="16" t="str">
        <f>IFERROR(VLOOKUP($R2936,Kostensoorten!$C:$J,7,FALSE),"n.v.t.")</f>
        <v>2.3.1</v>
      </c>
      <c r="AV2936" s="16" t="str">
        <f>IFERROR(VLOOKUP($R2936,Kostensoorten!$C:$J,8,FALSE),"n.v.t.")</f>
        <v>Aankopen niet duurzame goedere</v>
      </c>
    </row>
    <row r="2937" spans="6:48">
      <c r="F2937" s="2" t="s">
        <v>7725</v>
      </c>
      <c r="G2937" s="2" t="s">
        <v>39</v>
      </c>
      <c r="H2937" s="2" t="s">
        <v>39</v>
      </c>
      <c r="I2937" s="18">
        <v>25000</v>
      </c>
      <c r="P2937" s="16" t="str">
        <f t="shared" si="138"/>
        <v>680156</v>
      </c>
      <c r="Q2937" s="16" t="str">
        <f>IFERROR(VLOOKUP($P2937,'Kredieten productgroepen functi'!$C:$M,2,FALSE),"n.v.t.")</f>
        <v>Projecten zorg</v>
      </c>
      <c r="R2937" s="16" t="str">
        <f t="shared" si="139"/>
        <v>440301</v>
      </c>
      <c r="S2937" s="16" t="str">
        <f>IFERROR(VLOOKUP($R2937,Kostensoorten!$C:$J,2,FALSE),"n.v.t.")</f>
        <v>(Exploitatie)subsidies</v>
      </c>
      <c r="T2937" s="16" t="s">
        <v>39</v>
      </c>
      <c r="U2937" s="16" t="s">
        <v>39</v>
      </c>
      <c r="V2937" s="16" t="s">
        <v>39</v>
      </c>
      <c r="W2937" s="16" t="s">
        <v>39</v>
      </c>
      <c r="X2937" s="16" t="s">
        <v>39</v>
      </c>
      <c r="Y2937" s="16" t="s">
        <v>39</v>
      </c>
      <c r="Z2937" s="16" t="s">
        <v>39</v>
      </c>
      <c r="AA2937" s="16" t="s">
        <v>39</v>
      </c>
      <c r="AB2937" s="16" t="s">
        <v>39</v>
      </c>
      <c r="AC2937" s="16" t="s">
        <v>39</v>
      </c>
      <c r="AD2937" s="16" t="s">
        <v>39</v>
      </c>
      <c r="AE2937" s="16" t="s">
        <v>39</v>
      </c>
      <c r="AF2937" s="16" t="s">
        <v>39</v>
      </c>
      <c r="AG2937" s="16" t="s">
        <v>39</v>
      </c>
      <c r="AH2937" s="16" t="s">
        <v>39</v>
      </c>
      <c r="AI2937" s="16" t="s">
        <v>39</v>
      </c>
      <c r="AJ2937" s="16" t="s">
        <v>39</v>
      </c>
      <c r="AL2937" s="16" t="s">
        <v>39</v>
      </c>
      <c r="AM2937" s="16" t="s">
        <v>39</v>
      </c>
      <c r="AN2937" s="16" t="str">
        <f>IFERROR(VLOOKUP($P2937,'Kredieten productgroepen functi'!$C:$M,6,FALSE),"n.v.t.")</f>
        <v>8001</v>
      </c>
      <c r="AO2937" s="16" t="str">
        <f>IFERROR(VLOOKUP($P2937,'Kredieten productgroepen functi'!$C:$M,7,FALSE),"n.v.t.")</f>
        <v>Ontwikkeling en ondersteuning welzijn</v>
      </c>
      <c r="AP2937" s="16" t="str">
        <f>IFERROR(VLOOKUP($P2937,'Kredieten productgroepen functi'!$C:$M,8,FALSE),"n.v.t.")</f>
        <v>80</v>
      </c>
      <c r="AQ2937" s="16" t="str">
        <f>IFERROR(VLOOKUP($P2937,'Kredieten productgroepen functi'!$C:$M,9,FALSE),"n.v.t.")</f>
        <v>Welzijn, algemeen</v>
      </c>
      <c r="AR2937" s="16" t="str">
        <f>IFERROR(VLOOKUP($P2937,'Kredieten productgroepen functi'!$C:$M,10,FALSE),"n.v.t.")</f>
        <v>8</v>
      </c>
      <c r="AS2937" s="16" t="str">
        <f>IFERROR(VLOOKUP($P2937,'Kredieten productgroepen functi'!$C:$M,11,FALSE),"n.v.t.")</f>
        <v>Welzijn</v>
      </c>
      <c r="AT2937" s="16" t="str">
        <f t="shared" si="140"/>
        <v>Lasten</v>
      </c>
      <c r="AU2937" s="16" t="str">
        <f>IFERROR(VLOOKUP($R2937,Kostensoorten!$C:$J,7,FALSE),"n.v.t.")</f>
        <v>4.0.3</v>
      </c>
      <c r="AV2937" s="16" t="str">
        <f>IFERROR(VLOOKUP($R2937,Kostensoorten!$C:$J,8,FALSE),"n.v.t.")</f>
        <v>Overige inkomensoverdrachten</v>
      </c>
    </row>
    <row r="2938" spans="6:48">
      <c r="F2938" s="2" t="s">
        <v>8914</v>
      </c>
      <c r="G2938" s="2" t="s">
        <v>39</v>
      </c>
      <c r="H2938" s="2" t="s">
        <v>39</v>
      </c>
      <c r="I2938" s="18">
        <v>-597.08000000000004</v>
      </c>
      <c r="P2938" s="16" t="str">
        <f t="shared" si="138"/>
        <v>680156</v>
      </c>
      <c r="Q2938" s="16" t="str">
        <f>IFERROR(VLOOKUP($P2938,'Kredieten productgroepen functi'!$C:$M,2,FALSE),"n.v.t.")</f>
        <v>Projecten zorg</v>
      </c>
      <c r="R2938" s="16" t="str">
        <f t="shared" si="139"/>
        <v>840220</v>
      </c>
      <c r="S2938" s="16" t="str">
        <f>IFERROR(VLOOKUP($R2938,Kostensoorten!$C:$J,2,FALSE),"n.v.t.")</f>
        <v>Overige inkomensoverdrachten</v>
      </c>
      <c r="T2938" s="16" t="s">
        <v>39</v>
      </c>
      <c r="U2938" s="16" t="s">
        <v>39</v>
      </c>
      <c r="V2938" s="16" t="s">
        <v>39</v>
      </c>
      <c r="W2938" s="16" t="s">
        <v>39</v>
      </c>
      <c r="X2938" s="16" t="s">
        <v>39</v>
      </c>
      <c r="Y2938" s="16" t="s">
        <v>39</v>
      </c>
      <c r="Z2938" s="16" t="s">
        <v>39</v>
      </c>
      <c r="AA2938" s="16" t="s">
        <v>39</v>
      </c>
      <c r="AB2938" s="16" t="s">
        <v>39</v>
      </c>
      <c r="AC2938" s="16" t="s">
        <v>39</v>
      </c>
      <c r="AD2938" s="16" t="s">
        <v>39</v>
      </c>
      <c r="AE2938" s="16" t="s">
        <v>39</v>
      </c>
      <c r="AF2938" s="16" t="s">
        <v>39</v>
      </c>
      <c r="AG2938" s="16" t="s">
        <v>39</v>
      </c>
      <c r="AH2938" s="16" t="s">
        <v>39</v>
      </c>
      <c r="AI2938" s="16" t="s">
        <v>39</v>
      </c>
      <c r="AJ2938" s="16" t="s">
        <v>39</v>
      </c>
      <c r="AL2938" s="16" t="s">
        <v>39</v>
      </c>
      <c r="AM2938" s="16" t="s">
        <v>39</v>
      </c>
      <c r="AN2938" s="16" t="str">
        <f>IFERROR(VLOOKUP($P2938,'Kredieten productgroepen functi'!$C:$M,6,FALSE),"n.v.t.")</f>
        <v>8001</v>
      </c>
      <c r="AO2938" s="16" t="str">
        <f>IFERROR(VLOOKUP($P2938,'Kredieten productgroepen functi'!$C:$M,7,FALSE),"n.v.t.")</f>
        <v>Ontwikkeling en ondersteuning welzijn</v>
      </c>
      <c r="AP2938" s="16" t="str">
        <f>IFERROR(VLOOKUP($P2938,'Kredieten productgroepen functi'!$C:$M,8,FALSE),"n.v.t.")</f>
        <v>80</v>
      </c>
      <c r="AQ2938" s="16" t="str">
        <f>IFERROR(VLOOKUP($P2938,'Kredieten productgroepen functi'!$C:$M,9,FALSE),"n.v.t.")</f>
        <v>Welzijn, algemeen</v>
      </c>
      <c r="AR2938" s="16" t="str">
        <f>IFERROR(VLOOKUP($P2938,'Kredieten productgroepen functi'!$C:$M,10,FALSE),"n.v.t.")</f>
        <v>8</v>
      </c>
      <c r="AS2938" s="16" t="str">
        <f>IFERROR(VLOOKUP($P2938,'Kredieten productgroepen functi'!$C:$M,11,FALSE),"n.v.t.")</f>
        <v>Welzijn</v>
      </c>
      <c r="AT2938" s="16" t="str">
        <f t="shared" si="140"/>
        <v>Baten</v>
      </c>
      <c r="AU2938" s="16" t="str">
        <f>IFERROR(VLOOKUP($R2938,Kostensoorten!$C:$J,7,FALSE),"n.v.t.")</f>
        <v>4.0.2</v>
      </c>
      <c r="AV2938" s="16" t="str">
        <f>IFERROR(VLOOKUP($R2938,Kostensoorten!$C:$J,8,FALSE),"n.v.t.")</f>
        <v>Overige inkomensoverdrachten</v>
      </c>
    </row>
    <row r="2939" spans="6:48">
      <c r="F2939" s="2" t="s">
        <v>10097</v>
      </c>
      <c r="G2939" s="2" t="s">
        <v>39</v>
      </c>
      <c r="H2939" s="2" t="s">
        <v>39</v>
      </c>
      <c r="I2939" s="18">
        <v>0</v>
      </c>
      <c r="P2939" s="16" t="str">
        <f t="shared" si="138"/>
        <v>680159</v>
      </c>
      <c r="Q2939" s="16" t="str">
        <f>IFERROR(VLOOKUP($P2939,'Kredieten productgroepen functi'!$C:$M,2,FALSE),"n.v.t.")</f>
        <v>Stimuleringsreg. Armoedebestrijding</v>
      </c>
      <c r="R2939" s="16" t="str">
        <f t="shared" si="139"/>
        <v>440301</v>
      </c>
      <c r="S2939" s="16" t="str">
        <f>IFERROR(VLOOKUP($R2939,Kostensoorten!$C:$J,2,FALSE),"n.v.t.")</f>
        <v>(Exploitatie)subsidies</v>
      </c>
      <c r="T2939" s="16" t="s">
        <v>39</v>
      </c>
      <c r="U2939" s="16" t="s">
        <v>39</v>
      </c>
      <c r="V2939" s="16" t="s">
        <v>39</v>
      </c>
      <c r="W2939" s="16" t="s">
        <v>39</v>
      </c>
      <c r="X2939" s="16" t="s">
        <v>39</v>
      </c>
      <c r="Y2939" s="16" t="s">
        <v>39</v>
      </c>
      <c r="Z2939" s="16" t="s">
        <v>39</v>
      </c>
      <c r="AA2939" s="16" t="s">
        <v>39</v>
      </c>
      <c r="AB2939" s="16" t="s">
        <v>39</v>
      </c>
      <c r="AC2939" s="16" t="s">
        <v>39</v>
      </c>
      <c r="AD2939" s="16" t="s">
        <v>39</v>
      </c>
      <c r="AE2939" s="16" t="s">
        <v>39</v>
      </c>
      <c r="AF2939" s="16" t="s">
        <v>39</v>
      </c>
      <c r="AG2939" s="16" t="s">
        <v>39</v>
      </c>
      <c r="AH2939" s="16" t="s">
        <v>39</v>
      </c>
      <c r="AI2939" s="16" t="s">
        <v>39</v>
      </c>
      <c r="AJ2939" s="16" t="s">
        <v>39</v>
      </c>
      <c r="AL2939" s="16" t="s">
        <v>39</v>
      </c>
      <c r="AM2939" s="16" t="s">
        <v>39</v>
      </c>
      <c r="AN2939" s="16" t="str">
        <f>IFERROR(VLOOKUP($P2939,'Kredieten productgroepen functi'!$C:$M,6,FALSE),"n.v.t.")</f>
        <v>8001</v>
      </c>
      <c r="AO2939" s="16" t="str">
        <f>IFERROR(VLOOKUP($P2939,'Kredieten productgroepen functi'!$C:$M,7,FALSE),"n.v.t.")</f>
        <v>Ontwikkeling en ondersteuning welzijn</v>
      </c>
      <c r="AP2939" s="16" t="str">
        <f>IFERROR(VLOOKUP($P2939,'Kredieten productgroepen functi'!$C:$M,8,FALSE),"n.v.t.")</f>
        <v>80</v>
      </c>
      <c r="AQ2939" s="16" t="str">
        <f>IFERROR(VLOOKUP($P2939,'Kredieten productgroepen functi'!$C:$M,9,FALSE),"n.v.t.")</f>
        <v>Welzijn, algemeen</v>
      </c>
      <c r="AR2939" s="16" t="str">
        <f>IFERROR(VLOOKUP($P2939,'Kredieten productgroepen functi'!$C:$M,10,FALSE),"n.v.t.")</f>
        <v>8</v>
      </c>
      <c r="AS2939" s="16" t="str">
        <f>IFERROR(VLOOKUP($P2939,'Kredieten productgroepen functi'!$C:$M,11,FALSE),"n.v.t.")</f>
        <v>Welzijn</v>
      </c>
      <c r="AT2939" s="16" t="str">
        <f t="shared" si="140"/>
        <v>Lasten</v>
      </c>
      <c r="AU2939" s="16" t="str">
        <f>IFERROR(VLOOKUP($R2939,Kostensoorten!$C:$J,7,FALSE),"n.v.t.")</f>
        <v>4.0.3</v>
      </c>
      <c r="AV2939" s="16" t="str">
        <f>IFERROR(VLOOKUP($R2939,Kostensoorten!$C:$J,8,FALSE),"n.v.t.")</f>
        <v>Overige inkomensoverdrachten</v>
      </c>
    </row>
    <row r="2940" spans="6:48">
      <c r="F2940" s="2" t="s">
        <v>8373</v>
      </c>
      <c r="G2940" s="2" t="s">
        <v>39</v>
      </c>
      <c r="H2940" s="2" t="s">
        <v>39</v>
      </c>
      <c r="I2940" s="18">
        <v>40000</v>
      </c>
      <c r="P2940" s="16" t="str">
        <f t="shared" si="138"/>
        <v>680160</v>
      </c>
      <c r="Q2940" s="16" t="str">
        <f>IFERROR(VLOOKUP($P2940,'Kredieten productgroepen functi'!$C:$M,2,FALSE),"n.v.t.")</f>
        <v>Voedsel- en kledingbanken</v>
      </c>
      <c r="R2940" s="16" t="str">
        <f t="shared" si="139"/>
        <v>440301</v>
      </c>
      <c r="S2940" s="16" t="str">
        <f>IFERROR(VLOOKUP($R2940,Kostensoorten!$C:$J,2,FALSE),"n.v.t.")</f>
        <v>(Exploitatie)subsidies</v>
      </c>
      <c r="T2940" s="16" t="s">
        <v>39</v>
      </c>
      <c r="U2940" s="16" t="s">
        <v>39</v>
      </c>
      <c r="V2940" s="16" t="s">
        <v>39</v>
      </c>
      <c r="W2940" s="16" t="s">
        <v>39</v>
      </c>
      <c r="X2940" s="16" t="s">
        <v>39</v>
      </c>
      <c r="Y2940" s="16" t="s">
        <v>39</v>
      </c>
      <c r="Z2940" s="16" t="s">
        <v>39</v>
      </c>
      <c r="AA2940" s="16" t="s">
        <v>39</v>
      </c>
      <c r="AB2940" s="16" t="s">
        <v>39</v>
      </c>
      <c r="AC2940" s="16" t="s">
        <v>39</v>
      </c>
      <c r="AD2940" s="16" t="s">
        <v>39</v>
      </c>
      <c r="AE2940" s="16" t="s">
        <v>39</v>
      </c>
      <c r="AF2940" s="16" t="s">
        <v>39</v>
      </c>
      <c r="AG2940" s="16" t="s">
        <v>39</v>
      </c>
      <c r="AH2940" s="16" t="s">
        <v>39</v>
      </c>
      <c r="AI2940" s="16" t="s">
        <v>39</v>
      </c>
      <c r="AJ2940" s="16" t="s">
        <v>39</v>
      </c>
      <c r="AL2940" s="16" t="s">
        <v>39</v>
      </c>
      <c r="AM2940" s="16" t="s">
        <v>39</v>
      </c>
      <c r="AN2940" s="16" t="str">
        <f>IFERROR(VLOOKUP($P2940,'Kredieten productgroepen functi'!$C:$M,6,FALSE),"n.v.t.")</f>
        <v>8001</v>
      </c>
      <c r="AO2940" s="16" t="str">
        <f>IFERROR(VLOOKUP($P2940,'Kredieten productgroepen functi'!$C:$M,7,FALSE),"n.v.t.")</f>
        <v>Ontwikkeling en ondersteuning welzijn</v>
      </c>
      <c r="AP2940" s="16" t="str">
        <f>IFERROR(VLOOKUP($P2940,'Kredieten productgroepen functi'!$C:$M,8,FALSE),"n.v.t.")</f>
        <v>80</v>
      </c>
      <c r="AQ2940" s="16" t="str">
        <f>IFERROR(VLOOKUP($P2940,'Kredieten productgroepen functi'!$C:$M,9,FALSE),"n.v.t.")</f>
        <v>Welzijn, algemeen</v>
      </c>
      <c r="AR2940" s="16" t="str">
        <f>IFERROR(VLOOKUP($P2940,'Kredieten productgroepen functi'!$C:$M,10,FALSE),"n.v.t.")</f>
        <v>8</v>
      </c>
      <c r="AS2940" s="16" t="str">
        <f>IFERROR(VLOOKUP($P2940,'Kredieten productgroepen functi'!$C:$M,11,FALSE),"n.v.t.")</f>
        <v>Welzijn</v>
      </c>
      <c r="AT2940" s="16" t="str">
        <f t="shared" si="140"/>
        <v>Lasten</v>
      </c>
      <c r="AU2940" s="16" t="str">
        <f>IFERROR(VLOOKUP($R2940,Kostensoorten!$C:$J,7,FALSE),"n.v.t.")</f>
        <v>4.0.3</v>
      </c>
      <c r="AV2940" s="16" t="str">
        <f>IFERROR(VLOOKUP($R2940,Kostensoorten!$C:$J,8,FALSE),"n.v.t.")</f>
        <v>Overige inkomensoverdrachten</v>
      </c>
    </row>
    <row r="2941" spans="6:48">
      <c r="F2941" s="2" t="s">
        <v>78</v>
      </c>
      <c r="G2941" s="2" t="s">
        <v>39</v>
      </c>
      <c r="H2941" s="2" t="s">
        <v>39</v>
      </c>
      <c r="I2941" s="18">
        <v>64649.49</v>
      </c>
      <c r="P2941" s="16" t="str">
        <f t="shared" si="138"/>
        <v>680300</v>
      </c>
      <c r="Q2941" s="16" t="str">
        <f>IFERROR(VLOOKUP($P2941,'Kredieten productgroepen functi'!$C:$M,2,FALSE),"n.v.t.")</f>
        <v>Asielzoekersbeleid, incl. convenant</v>
      </c>
      <c r="R2941" s="16" t="str">
        <f t="shared" si="139"/>
        <v>440301</v>
      </c>
      <c r="S2941" s="16" t="str">
        <f>IFERROR(VLOOKUP($R2941,Kostensoorten!$C:$J,2,FALSE),"n.v.t.")</f>
        <v>(Exploitatie)subsidies</v>
      </c>
      <c r="T2941" s="16" t="s">
        <v>39</v>
      </c>
      <c r="U2941" s="16" t="s">
        <v>39</v>
      </c>
      <c r="V2941" s="16" t="s">
        <v>39</v>
      </c>
      <c r="W2941" s="16" t="s">
        <v>39</v>
      </c>
      <c r="X2941" s="16" t="s">
        <v>39</v>
      </c>
      <c r="Y2941" s="16" t="s">
        <v>39</v>
      </c>
      <c r="Z2941" s="16" t="s">
        <v>39</v>
      </c>
      <c r="AA2941" s="16" t="s">
        <v>39</v>
      </c>
      <c r="AB2941" s="16" t="s">
        <v>39</v>
      </c>
      <c r="AC2941" s="16" t="s">
        <v>39</v>
      </c>
      <c r="AD2941" s="16" t="s">
        <v>39</v>
      </c>
      <c r="AE2941" s="16" t="s">
        <v>39</v>
      </c>
      <c r="AF2941" s="16" t="s">
        <v>39</v>
      </c>
      <c r="AG2941" s="16" t="s">
        <v>39</v>
      </c>
      <c r="AH2941" s="16" t="s">
        <v>39</v>
      </c>
      <c r="AI2941" s="16" t="s">
        <v>39</v>
      </c>
      <c r="AJ2941" s="16" t="s">
        <v>39</v>
      </c>
      <c r="AL2941" s="16" t="s">
        <v>39</v>
      </c>
      <c r="AM2941" s="16" t="s">
        <v>39</v>
      </c>
      <c r="AN2941" s="16" t="str">
        <f>IFERROR(VLOOKUP($P2941,'Kredieten productgroepen functi'!$C:$M,6,FALSE),"n.v.t.")</f>
        <v>8005</v>
      </c>
      <c r="AO2941" s="16" t="str">
        <f>IFERROR(VLOOKUP($P2941,'Kredieten productgroepen functi'!$C:$M,7,FALSE),"n.v.t.")</f>
        <v>Asielzoekers</v>
      </c>
      <c r="AP2941" s="16" t="str">
        <f>IFERROR(VLOOKUP($P2941,'Kredieten productgroepen functi'!$C:$M,8,FALSE),"n.v.t.")</f>
        <v>80</v>
      </c>
      <c r="AQ2941" s="16" t="str">
        <f>IFERROR(VLOOKUP($P2941,'Kredieten productgroepen functi'!$C:$M,9,FALSE),"n.v.t.")</f>
        <v>Welzijn, algemeen</v>
      </c>
      <c r="AR2941" s="16" t="str">
        <f>IFERROR(VLOOKUP($P2941,'Kredieten productgroepen functi'!$C:$M,10,FALSE),"n.v.t.")</f>
        <v>8</v>
      </c>
      <c r="AS2941" s="16" t="str">
        <f>IFERROR(VLOOKUP($P2941,'Kredieten productgroepen functi'!$C:$M,11,FALSE),"n.v.t.")</f>
        <v>Welzijn</v>
      </c>
      <c r="AT2941" s="16" t="str">
        <f t="shared" si="140"/>
        <v>Lasten</v>
      </c>
      <c r="AU2941" s="16" t="str">
        <f>IFERROR(VLOOKUP($R2941,Kostensoorten!$C:$J,7,FALSE),"n.v.t.")</f>
        <v>4.0.3</v>
      </c>
      <c r="AV2941" s="16" t="str">
        <f>IFERROR(VLOOKUP($R2941,Kostensoorten!$C:$J,8,FALSE),"n.v.t.")</f>
        <v>Overige inkomensoverdrachten</v>
      </c>
    </row>
    <row r="2942" spans="6:48">
      <c r="F2942" s="2" t="s">
        <v>10098</v>
      </c>
      <c r="G2942" s="2" t="s">
        <v>39</v>
      </c>
      <c r="H2942" s="2" t="s">
        <v>39</v>
      </c>
      <c r="I2942" s="18">
        <v>57708.2</v>
      </c>
      <c r="P2942" s="16" t="str">
        <f t="shared" si="138"/>
        <v>681000</v>
      </c>
      <c r="Q2942" s="16" t="str">
        <f>IFERROR(VLOOKUP($P2942,'Kredieten productgroepen functi'!$C:$M,2,FALSE),"n.v.t.")</f>
        <v>App. kosten studiefonds</v>
      </c>
      <c r="R2942" s="16" t="str">
        <f t="shared" si="139"/>
        <v>482000</v>
      </c>
      <c r="S2942" s="16" t="str">
        <f>IFERROR(VLOOKUP($R2942,Kostensoorten!$C:$J,2,FALSE),"n.v.t.")</f>
        <v>Directe apparaatskosten</v>
      </c>
      <c r="T2942" s="16" t="s">
        <v>39</v>
      </c>
      <c r="U2942" s="16" t="s">
        <v>39</v>
      </c>
      <c r="V2942" s="16" t="s">
        <v>39</v>
      </c>
      <c r="W2942" s="16" t="s">
        <v>39</v>
      </c>
      <c r="X2942" s="16" t="s">
        <v>39</v>
      </c>
      <c r="Y2942" s="16" t="s">
        <v>39</v>
      </c>
      <c r="Z2942" s="16" t="s">
        <v>39</v>
      </c>
      <c r="AA2942" s="16" t="s">
        <v>39</v>
      </c>
      <c r="AB2942" s="16" t="s">
        <v>39</v>
      </c>
      <c r="AC2942" s="16" t="s">
        <v>39</v>
      </c>
      <c r="AD2942" s="16" t="s">
        <v>39</v>
      </c>
      <c r="AE2942" s="16" t="s">
        <v>39</v>
      </c>
      <c r="AF2942" s="16" t="s">
        <v>39</v>
      </c>
      <c r="AG2942" s="16" t="s">
        <v>39</v>
      </c>
      <c r="AH2942" s="16" t="s">
        <v>39</v>
      </c>
      <c r="AI2942" s="16" t="s">
        <v>39</v>
      </c>
      <c r="AJ2942" s="16" t="s">
        <v>39</v>
      </c>
      <c r="AL2942" s="16" t="s">
        <v>39</v>
      </c>
      <c r="AM2942" s="16" t="s">
        <v>39</v>
      </c>
      <c r="AN2942" s="16" t="str">
        <f>IFERROR(VLOOKUP($P2942,'Kredieten productgroepen functi'!$C:$M,6,FALSE),"n.v.t.")</f>
        <v>8101</v>
      </c>
      <c r="AO2942" s="16" t="str">
        <f>IFERROR(VLOOKUP($P2942,'Kredieten productgroepen functi'!$C:$M,7,FALSE),"n.v.t.")</f>
        <v>Stichting Provinciaal Groninger Studiefonds</v>
      </c>
      <c r="AP2942" s="16" t="str">
        <f>IFERROR(VLOOKUP($P2942,'Kredieten productgroepen functi'!$C:$M,8,FALSE),"n.v.t.")</f>
        <v>81</v>
      </c>
      <c r="AQ2942" s="16" t="str">
        <f>IFERROR(VLOOKUP($P2942,'Kredieten productgroepen functi'!$C:$M,9,FALSE),"n.v.t.")</f>
        <v>Educatie</v>
      </c>
      <c r="AR2942" s="16" t="str">
        <f>IFERROR(VLOOKUP($P2942,'Kredieten productgroepen functi'!$C:$M,10,FALSE),"n.v.t.")</f>
        <v>8</v>
      </c>
      <c r="AS2942" s="16" t="str">
        <f>IFERROR(VLOOKUP($P2942,'Kredieten productgroepen functi'!$C:$M,11,FALSE),"n.v.t.")</f>
        <v>Welzijn</v>
      </c>
      <c r="AT2942" s="16" t="str">
        <f t="shared" si="140"/>
        <v>Lasten</v>
      </c>
      <c r="AU2942" s="16" t="str">
        <f>IFERROR(VLOOKUP($R2942,Kostensoorten!$C:$J,7,FALSE),"n.v.t.")</f>
        <v>8.2</v>
      </c>
      <c r="AV2942" s="16" t="str">
        <f>IFERROR(VLOOKUP($R2942,Kostensoorten!$C:$J,8,FALSE),"n.v.t.")</f>
        <v>Overige verrekeningen</v>
      </c>
    </row>
    <row r="2943" spans="6:48">
      <c r="F2943" s="2" t="s">
        <v>10099</v>
      </c>
      <c r="G2943" s="2" t="s">
        <v>39</v>
      </c>
      <c r="H2943" s="2" t="s">
        <v>39</v>
      </c>
      <c r="I2943" s="18">
        <v>44705.61</v>
      </c>
      <c r="P2943" s="16" t="str">
        <f t="shared" si="138"/>
        <v>681000</v>
      </c>
      <c r="Q2943" s="16" t="str">
        <f>IFERROR(VLOOKUP($P2943,'Kredieten productgroepen functi'!$C:$M,2,FALSE),"n.v.t.")</f>
        <v>App. kosten studiefonds</v>
      </c>
      <c r="R2943" s="16" t="str">
        <f t="shared" si="139"/>
        <v>482010</v>
      </c>
      <c r="S2943" s="16" t="str">
        <f>IFERROR(VLOOKUP($R2943,Kostensoorten!$C:$J,2,FALSE),"n.v.t.")</f>
        <v>Overhead</v>
      </c>
      <c r="T2943" s="16" t="s">
        <v>39</v>
      </c>
      <c r="U2943" s="16" t="s">
        <v>39</v>
      </c>
      <c r="V2943" s="16" t="s">
        <v>39</v>
      </c>
      <c r="W2943" s="16" t="s">
        <v>39</v>
      </c>
      <c r="X2943" s="16" t="s">
        <v>39</v>
      </c>
      <c r="Y2943" s="16" t="s">
        <v>39</v>
      </c>
      <c r="Z2943" s="16" t="s">
        <v>39</v>
      </c>
      <c r="AA2943" s="16" t="s">
        <v>39</v>
      </c>
      <c r="AB2943" s="16" t="s">
        <v>39</v>
      </c>
      <c r="AC2943" s="16" t="s">
        <v>39</v>
      </c>
      <c r="AD2943" s="16" t="s">
        <v>39</v>
      </c>
      <c r="AE2943" s="16" t="s">
        <v>39</v>
      </c>
      <c r="AF2943" s="16" t="s">
        <v>39</v>
      </c>
      <c r="AG2943" s="16" t="s">
        <v>39</v>
      </c>
      <c r="AH2943" s="16" t="s">
        <v>39</v>
      </c>
      <c r="AI2943" s="16" t="s">
        <v>39</v>
      </c>
      <c r="AJ2943" s="16" t="s">
        <v>39</v>
      </c>
      <c r="AL2943" s="16" t="s">
        <v>39</v>
      </c>
      <c r="AM2943" s="16" t="s">
        <v>39</v>
      </c>
      <c r="AN2943" s="16" t="str">
        <f>IFERROR(VLOOKUP($P2943,'Kredieten productgroepen functi'!$C:$M,6,FALSE),"n.v.t.")</f>
        <v>8101</v>
      </c>
      <c r="AO2943" s="16" t="str">
        <f>IFERROR(VLOOKUP($P2943,'Kredieten productgroepen functi'!$C:$M,7,FALSE),"n.v.t.")</f>
        <v>Stichting Provinciaal Groninger Studiefonds</v>
      </c>
      <c r="AP2943" s="16" t="str">
        <f>IFERROR(VLOOKUP($P2943,'Kredieten productgroepen functi'!$C:$M,8,FALSE),"n.v.t.")</f>
        <v>81</v>
      </c>
      <c r="AQ2943" s="16" t="str">
        <f>IFERROR(VLOOKUP($P2943,'Kredieten productgroepen functi'!$C:$M,9,FALSE),"n.v.t.")</f>
        <v>Educatie</v>
      </c>
      <c r="AR2943" s="16" t="str">
        <f>IFERROR(VLOOKUP($P2943,'Kredieten productgroepen functi'!$C:$M,10,FALSE),"n.v.t.")</f>
        <v>8</v>
      </c>
      <c r="AS2943" s="16" t="str">
        <f>IFERROR(VLOOKUP($P2943,'Kredieten productgroepen functi'!$C:$M,11,FALSE),"n.v.t.")</f>
        <v>Welzijn</v>
      </c>
      <c r="AT2943" s="16" t="str">
        <f t="shared" si="140"/>
        <v>Lasten</v>
      </c>
      <c r="AU2943" s="16" t="str">
        <f>IFERROR(VLOOKUP($R2943,Kostensoorten!$C:$J,7,FALSE),"n.v.t.")</f>
        <v>8.2</v>
      </c>
      <c r="AV2943" s="16" t="str">
        <f>IFERROR(VLOOKUP($R2943,Kostensoorten!$C:$J,8,FALSE),"n.v.t.")</f>
        <v>Overige verrekeningen</v>
      </c>
    </row>
    <row r="2944" spans="6:48">
      <c r="F2944" s="2" t="s">
        <v>8915</v>
      </c>
      <c r="G2944" s="2" t="s">
        <v>39</v>
      </c>
      <c r="H2944" s="2" t="s">
        <v>39</v>
      </c>
      <c r="I2944" s="18">
        <v>143588.79999999999</v>
      </c>
      <c r="P2944" s="16" t="str">
        <f t="shared" si="138"/>
        <v>681100</v>
      </c>
      <c r="Q2944" s="16" t="str">
        <f>IFERROR(VLOOKUP($P2944,'Kredieten productgroepen functi'!$C:$M,2,FALSE),"n.v.t.")</f>
        <v>St. Prov. Gron. Studiefonds</v>
      </c>
      <c r="R2944" s="16" t="str">
        <f t="shared" si="139"/>
        <v>440301</v>
      </c>
      <c r="S2944" s="16" t="str">
        <f>IFERROR(VLOOKUP($R2944,Kostensoorten!$C:$J,2,FALSE),"n.v.t.")</f>
        <v>(Exploitatie)subsidies</v>
      </c>
      <c r="T2944" s="16" t="s">
        <v>39</v>
      </c>
      <c r="U2944" s="16" t="s">
        <v>39</v>
      </c>
      <c r="V2944" s="16" t="s">
        <v>39</v>
      </c>
      <c r="W2944" s="16" t="s">
        <v>39</v>
      </c>
      <c r="X2944" s="16" t="s">
        <v>39</v>
      </c>
      <c r="Y2944" s="16" t="s">
        <v>39</v>
      </c>
      <c r="Z2944" s="16" t="s">
        <v>39</v>
      </c>
      <c r="AA2944" s="16" t="s">
        <v>39</v>
      </c>
      <c r="AB2944" s="16" t="s">
        <v>39</v>
      </c>
      <c r="AC2944" s="16" t="s">
        <v>39</v>
      </c>
      <c r="AD2944" s="16" t="s">
        <v>39</v>
      </c>
      <c r="AE2944" s="16" t="s">
        <v>39</v>
      </c>
      <c r="AF2944" s="16" t="s">
        <v>39</v>
      </c>
      <c r="AG2944" s="16" t="s">
        <v>39</v>
      </c>
      <c r="AH2944" s="16" t="s">
        <v>39</v>
      </c>
      <c r="AI2944" s="16" t="s">
        <v>39</v>
      </c>
      <c r="AJ2944" s="16" t="s">
        <v>39</v>
      </c>
      <c r="AL2944" s="16" t="s">
        <v>39</v>
      </c>
      <c r="AM2944" s="16" t="s">
        <v>39</v>
      </c>
      <c r="AN2944" s="16" t="str">
        <f>IFERROR(VLOOKUP($P2944,'Kredieten productgroepen functi'!$C:$M,6,FALSE),"n.v.t.")</f>
        <v>8101</v>
      </c>
      <c r="AO2944" s="16" t="str">
        <f>IFERROR(VLOOKUP($P2944,'Kredieten productgroepen functi'!$C:$M,7,FALSE),"n.v.t.")</f>
        <v>Stichting Provinciaal Groninger Studiefonds</v>
      </c>
      <c r="AP2944" s="16" t="str">
        <f>IFERROR(VLOOKUP($P2944,'Kredieten productgroepen functi'!$C:$M,8,FALSE),"n.v.t.")</f>
        <v>81</v>
      </c>
      <c r="AQ2944" s="16" t="str">
        <f>IFERROR(VLOOKUP($P2944,'Kredieten productgroepen functi'!$C:$M,9,FALSE),"n.v.t.")</f>
        <v>Educatie</v>
      </c>
      <c r="AR2944" s="16" t="str">
        <f>IFERROR(VLOOKUP($P2944,'Kredieten productgroepen functi'!$C:$M,10,FALSE),"n.v.t.")</f>
        <v>8</v>
      </c>
      <c r="AS2944" s="16" t="str">
        <f>IFERROR(VLOOKUP($P2944,'Kredieten productgroepen functi'!$C:$M,11,FALSE),"n.v.t.")</f>
        <v>Welzijn</v>
      </c>
      <c r="AT2944" s="16" t="str">
        <f t="shared" si="140"/>
        <v>Lasten</v>
      </c>
      <c r="AU2944" s="16" t="str">
        <f>IFERROR(VLOOKUP($R2944,Kostensoorten!$C:$J,7,FALSE),"n.v.t.")</f>
        <v>4.0.3</v>
      </c>
      <c r="AV2944" s="16" t="str">
        <f>IFERROR(VLOOKUP($R2944,Kostensoorten!$C:$J,8,FALSE),"n.v.t.")</f>
        <v>Overige inkomensoverdrachten</v>
      </c>
    </row>
    <row r="2945" spans="6:48">
      <c r="F2945" s="2" t="s">
        <v>10100</v>
      </c>
      <c r="G2945" s="2" t="s">
        <v>39</v>
      </c>
      <c r="H2945" s="2" t="s">
        <v>39</v>
      </c>
      <c r="I2945" s="18">
        <v>64629.25</v>
      </c>
      <c r="P2945" s="16" t="str">
        <f t="shared" si="138"/>
        <v>682000</v>
      </c>
      <c r="Q2945" s="16" t="str">
        <f>IFERROR(VLOOKUP($P2945,'Kredieten productgroepen functi'!$C:$M,2,FALSE),"n.v.t.")</f>
        <v>App. kosten sport</v>
      </c>
      <c r="R2945" s="16" t="str">
        <f t="shared" si="139"/>
        <v>482000</v>
      </c>
      <c r="S2945" s="16" t="str">
        <f>IFERROR(VLOOKUP($R2945,Kostensoorten!$C:$J,2,FALSE),"n.v.t.")</f>
        <v>Directe apparaatskosten</v>
      </c>
      <c r="T2945" s="16" t="s">
        <v>39</v>
      </c>
      <c r="U2945" s="16" t="s">
        <v>39</v>
      </c>
      <c r="V2945" s="16" t="s">
        <v>39</v>
      </c>
      <c r="W2945" s="16" t="s">
        <v>39</v>
      </c>
      <c r="X2945" s="16" t="s">
        <v>39</v>
      </c>
      <c r="Y2945" s="16" t="s">
        <v>39</v>
      </c>
      <c r="Z2945" s="16" t="s">
        <v>39</v>
      </c>
      <c r="AA2945" s="16" t="s">
        <v>39</v>
      </c>
      <c r="AB2945" s="16" t="s">
        <v>39</v>
      </c>
      <c r="AC2945" s="16" t="s">
        <v>39</v>
      </c>
      <c r="AD2945" s="16" t="s">
        <v>39</v>
      </c>
      <c r="AE2945" s="16" t="s">
        <v>39</v>
      </c>
      <c r="AF2945" s="16" t="s">
        <v>39</v>
      </c>
      <c r="AG2945" s="16" t="s">
        <v>39</v>
      </c>
      <c r="AH2945" s="16" t="s">
        <v>39</v>
      </c>
      <c r="AI2945" s="16" t="s">
        <v>39</v>
      </c>
      <c r="AJ2945" s="16" t="s">
        <v>39</v>
      </c>
      <c r="AL2945" s="16" t="s">
        <v>39</v>
      </c>
      <c r="AM2945" s="16" t="s">
        <v>39</v>
      </c>
      <c r="AN2945" s="16" t="str">
        <f>IFERROR(VLOOKUP($P2945,'Kredieten productgroepen functi'!$C:$M,6,FALSE),"n.v.t.")</f>
        <v>8201</v>
      </c>
      <c r="AO2945" s="16" t="str">
        <f>IFERROR(VLOOKUP($P2945,'Kredieten productgroepen functi'!$C:$M,7,FALSE),"n.v.t.")</f>
        <v>Sportbeleid</v>
      </c>
      <c r="AP2945" s="16" t="str">
        <f>IFERROR(VLOOKUP($P2945,'Kredieten productgroepen functi'!$C:$M,8,FALSE),"n.v.t.")</f>
        <v>82</v>
      </c>
      <c r="AQ2945" s="16" t="str">
        <f>IFERROR(VLOOKUP($P2945,'Kredieten productgroepen functi'!$C:$M,9,FALSE),"n.v.t.")</f>
        <v>Lichamelijke vorming en sport</v>
      </c>
      <c r="AR2945" s="16" t="str">
        <f>IFERROR(VLOOKUP($P2945,'Kredieten productgroepen functi'!$C:$M,10,FALSE),"n.v.t.")</f>
        <v>8</v>
      </c>
      <c r="AS2945" s="16" t="str">
        <f>IFERROR(VLOOKUP($P2945,'Kredieten productgroepen functi'!$C:$M,11,FALSE),"n.v.t.")</f>
        <v>Welzijn</v>
      </c>
      <c r="AT2945" s="16" t="str">
        <f t="shared" si="140"/>
        <v>Lasten</v>
      </c>
      <c r="AU2945" s="16" t="str">
        <f>IFERROR(VLOOKUP($R2945,Kostensoorten!$C:$J,7,FALSE),"n.v.t.")</f>
        <v>8.2</v>
      </c>
      <c r="AV2945" s="16" t="str">
        <f>IFERROR(VLOOKUP($R2945,Kostensoorten!$C:$J,8,FALSE),"n.v.t.")</f>
        <v>Overige verrekeningen</v>
      </c>
    </row>
    <row r="2946" spans="6:48">
      <c r="F2946" s="2" t="s">
        <v>10101</v>
      </c>
      <c r="G2946" s="2" t="s">
        <v>39</v>
      </c>
      <c r="H2946" s="2" t="s">
        <v>39</v>
      </c>
      <c r="I2946" s="18">
        <v>46739</v>
      </c>
      <c r="P2946" s="16" t="str">
        <f t="shared" si="138"/>
        <v>682000</v>
      </c>
      <c r="Q2946" s="16" t="str">
        <f>IFERROR(VLOOKUP($P2946,'Kredieten productgroepen functi'!$C:$M,2,FALSE),"n.v.t.")</f>
        <v>App. kosten sport</v>
      </c>
      <c r="R2946" s="16" t="str">
        <f t="shared" si="139"/>
        <v>482010</v>
      </c>
      <c r="S2946" s="16" t="str">
        <f>IFERROR(VLOOKUP($R2946,Kostensoorten!$C:$J,2,FALSE),"n.v.t.")</f>
        <v>Overhead</v>
      </c>
      <c r="T2946" s="16" t="s">
        <v>39</v>
      </c>
      <c r="U2946" s="16" t="s">
        <v>39</v>
      </c>
      <c r="V2946" s="16" t="s">
        <v>39</v>
      </c>
      <c r="W2946" s="16" t="s">
        <v>39</v>
      </c>
      <c r="X2946" s="16" t="s">
        <v>39</v>
      </c>
      <c r="Y2946" s="16" t="s">
        <v>39</v>
      </c>
      <c r="Z2946" s="16" t="s">
        <v>39</v>
      </c>
      <c r="AA2946" s="16" t="s">
        <v>39</v>
      </c>
      <c r="AB2946" s="16" t="s">
        <v>39</v>
      </c>
      <c r="AC2946" s="16" t="s">
        <v>39</v>
      </c>
      <c r="AD2946" s="16" t="s">
        <v>39</v>
      </c>
      <c r="AE2946" s="16" t="s">
        <v>39</v>
      </c>
      <c r="AF2946" s="16" t="s">
        <v>39</v>
      </c>
      <c r="AG2946" s="16" t="s">
        <v>39</v>
      </c>
      <c r="AH2946" s="16" t="s">
        <v>39</v>
      </c>
      <c r="AI2946" s="16" t="s">
        <v>39</v>
      </c>
      <c r="AJ2946" s="16" t="s">
        <v>39</v>
      </c>
      <c r="AL2946" s="16" t="s">
        <v>39</v>
      </c>
      <c r="AM2946" s="16" t="s">
        <v>39</v>
      </c>
      <c r="AN2946" s="16" t="str">
        <f>IFERROR(VLOOKUP($P2946,'Kredieten productgroepen functi'!$C:$M,6,FALSE),"n.v.t.")</f>
        <v>8201</v>
      </c>
      <c r="AO2946" s="16" t="str">
        <f>IFERROR(VLOOKUP($P2946,'Kredieten productgroepen functi'!$C:$M,7,FALSE),"n.v.t.")</f>
        <v>Sportbeleid</v>
      </c>
      <c r="AP2946" s="16" t="str">
        <f>IFERROR(VLOOKUP($P2946,'Kredieten productgroepen functi'!$C:$M,8,FALSE),"n.v.t.")</f>
        <v>82</v>
      </c>
      <c r="AQ2946" s="16" t="str">
        <f>IFERROR(VLOOKUP($P2946,'Kredieten productgroepen functi'!$C:$M,9,FALSE),"n.v.t.")</f>
        <v>Lichamelijke vorming en sport</v>
      </c>
      <c r="AR2946" s="16" t="str">
        <f>IFERROR(VLOOKUP($P2946,'Kredieten productgroepen functi'!$C:$M,10,FALSE),"n.v.t.")</f>
        <v>8</v>
      </c>
      <c r="AS2946" s="16" t="str">
        <f>IFERROR(VLOOKUP($P2946,'Kredieten productgroepen functi'!$C:$M,11,FALSE),"n.v.t.")</f>
        <v>Welzijn</v>
      </c>
      <c r="AT2946" s="16" t="str">
        <f t="shared" si="140"/>
        <v>Lasten</v>
      </c>
      <c r="AU2946" s="16" t="str">
        <f>IFERROR(VLOOKUP($R2946,Kostensoorten!$C:$J,7,FALSE),"n.v.t.")</f>
        <v>8.2</v>
      </c>
      <c r="AV2946" s="16" t="str">
        <f>IFERROR(VLOOKUP($R2946,Kostensoorten!$C:$J,8,FALSE),"n.v.t.")</f>
        <v>Overige verrekeningen</v>
      </c>
    </row>
    <row r="2947" spans="6:48">
      <c r="F2947" s="2" t="s">
        <v>10102</v>
      </c>
      <c r="G2947" s="2" t="s">
        <v>39</v>
      </c>
      <c r="H2947" s="2" t="s">
        <v>39</v>
      </c>
      <c r="I2947" s="18">
        <v>3976.68</v>
      </c>
      <c r="P2947" s="16" t="str">
        <f t="shared" si="138"/>
        <v>682105</v>
      </c>
      <c r="Q2947" s="16" t="str">
        <f>IFERROR(VLOOKUP($P2947,'Kredieten productgroepen functi'!$C:$M,2,FALSE),"n.v.t.")</f>
        <v>Prov. Accomodatiefonds (rentekosten)</v>
      </c>
      <c r="R2947" s="16" t="str">
        <f t="shared" si="139"/>
        <v>460502</v>
      </c>
      <c r="S2947" s="16" t="str">
        <f>IFERROR(VLOOKUP($R2947,Kostensoorten!$C:$J,2,FALSE),"n.v.t.")</f>
        <v>rentetoerekening (omslagrente)</v>
      </c>
      <c r="T2947" s="16" t="s">
        <v>39</v>
      </c>
      <c r="U2947" s="16" t="s">
        <v>39</v>
      </c>
      <c r="V2947" s="16" t="s">
        <v>39</v>
      </c>
      <c r="W2947" s="16" t="s">
        <v>39</v>
      </c>
      <c r="X2947" s="16" t="s">
        <v>39</v>
      </c>
      <c r="Y2947" s="16" t="s">
        <v>39</v>
      </c>
      <c r="Z2947" s="16" t="s">
        <v>39</v>
      </c>
      <c r="AA2947" s="16" t="s">
        <v>39</v>
      </c>
      <c r="AB2947" s="16" t="s">
        <v>39</v>
      </c>
      <c r="AC2947" s="16" t="s">
        <v>39</v>
      </c>
      <c r="AD2947" s="16" t="s">
        <v>39</v>
      </c>
      <c r="AE2947" s="16" t="s">
        <v>39</v>
      </c>
      <c r="AF2947" s="16" t="s">
        <v>39</v>
      </c>
      <c r="AG2947" s="16" t="s">
        <v>39</v>
      </c>
      <c r="AH2947" s="16" t="s">
        <v>39</v>
      </c>
      <c r="AI2947" s="16" t="s">
        <v>39</v>
      </c>
      <c r="AJ2947" s="16" t="s">
        <v>39</v>
      </c>
      <c r="AL2947" s="16" t="s">
        <v>39</v>
      </c>
      <c r="AM2947" s="16" t="s">
        <v>39</v>
      </c>
      <c r="AN2947" s="16" t="str">
        <f>IFERROR(VLOOKUP($P2947,'Kredieten productgroepen functi'!$C:$M,6,FALSE),"n.v.t.")</f>
        <v>8201</v>
      </c>
      <c r="AO2947" s="16" t="str">
        <f>IFERROR(VLOOKUP($P2947,'Kredieten productgroepen functi'!$C:$M,7,FALSE),"n.v.t.")</f>
        <v>Sportbeleid</v>
      </c>
      <c r="AP2947" s="16" t="str">
        <f>IFERROR(VLOOKUP($P2947,'Kredieten productgroepen functi'!$C:$M,8,FALSE),"n.v.t.")</f>
        <v>82</v>
      </c>
      <c r="AQ2947" s="16" t="str">
        <f>IFERROR(VLOOKUP($P2947,'Kredieten productgroepen functi'!$C:$M,9,FALSE),"n.v.t.")</f>
        <v>Lichamelijke vorming en sport</v>
      </c>
      <c r="AR2947" s="16" t="str">
        <f>IFERROR(VLOOKUP($P2947,'Kredieten productgroepen functi'!$C:$M,10,FALSE),"n.v.t.")</f>
        <v>8</v>
      </c>
      <c r="AS2947" s="16" t="str">
        <f>IFERROR(VLOOKUP($P2947,'Kredieten productgroepen functi'!$C:$M,11,FALSE),"n.v.t.")</f>
        <v>Welzijn</v>
      </c>
      <c r="AT2947" s="16" t="str">
        <f t="shared" si="140"/>
        <v>Lasten</v>
      </c>
      <c r="AU2947" s="16" t="str">
        <f>IFERROR(VLOOKUP($R2947,Kostensoorten!$C:$J,7,FALSE),"n.v.t.")</f>
        <v>6.2</v>
      </c>
      <c r="AV2947" s="16" t="str">
        <f>IFERROR(VLOOKUP($R2947,Kostensoorten!$C:$J,8,FALSE),"n.v.t.")</f>
        <v>Bespaarde rente</v>
      </c>
    </row>
    <row r="2948" spans="6:48">
      <c r="F2948" s="2" t="s">
        <v>79</v>
      </c>
      <c r="G2948" s="2" t="s">
        <v>39</v>
      </c>
      <c r="H2948" s="2" t="s">
        <v>39</v>
      </c>
      <c r="I2948" s="18">
        <v>75000</v>
      </c>
      <c r="P2948" s="16" t="str">
        <f t="shared" si="138"/>
        <v>682116</v>
      </c>
      <c r="Q2948" s="16" t="str">
        <f>IFERROR(VLOOKUP($P2948,'Kredieten productgroepen functi'!$C:$M,2,FALSE),"n.v.t.")</f>
        <v>Sportplein Groningen</v>
      </c>
      <c r="R2948" s="16" t="str">
        <f t="shared" si="139"/>
        <v>440301</v>
      </c>
      <c r="S2948" s="16" t="str">
        <f>IFERROR(VLOOKUP($R2948,Kostensoorten!$C:$J,2,FALSE),"n.v.t.")</f>
        <v>(Exploitatie)subsidies</v>
      </c>
      <c r="T2948" s="16" t="s">
        <v>39</v>
      </c>
      <c r="U2948" s="16" t="s">
        <v>39</v>
      </c>
      <c r="V2948" s="16" t="s">
        <v>39</v>
      </c>
      <c r="W2948" s="16" t="s">
        <v>39</v>
      </c>
      <c r="X2948" s="16" t="s">
        <v>39</v>
      </c>
      <c r="Y2948" s="16" t="s">
        <v>39</v>
      </c>
      <c r="Z2948" s="16" t="s">
        <v>39</v>
      </c>
      <c r="AA2948" s="16" t="s">
        <v>39</v>
      </c>
      <c r="AB2948" s="16" t="s">
        <v>39</v>
      </c>
      <c r="AC2948" s="16" t="s">
        <v>39</v>
      </c>
      <c r="AD2948" s="16" t="s">
        <v>39</v>
      </c>
      <c r="AE2948" s="16" t="s">
        <v>39</v>
      </c>
      <c r="AF2948" s="16" t="s">
        <v>39</v>
      </c>
      <c r="AG2948" s="16" t="s">
        <v>39</v>
      </c>
      <c r="AH2948" s="16" t="s">
        <v>39</v>
      </c>
      <c r="AI2948" s="16" t="s">
        <v>39</v>
      </c>
      <c r="AJ2948" s="16" t="s">
        <v>39</v>
      </c>
      <c r="AL2948" s="16" t="s">
        <v>39</v>
      </c>
      <c r="AM2948" s="16" t="s">
        <v>39</v>
      </c>
      <c r="AN2948" s="16" t="str">
        <f>IFERROR(VLOOKUP($P2948,'Kredieten productgroepen functi'!$C:$M,6,FALSE),"n.v.t.")</f>
        <v>8201</v>
      </c>
      <c r="AO2948" s="16" t="str">
        <f>IFERROR(VLOOKUP($P2948,'Kredieten productgroepen functi'!$C:$M,7,FALSE),"n.v.t.")</f>
        <v>Sportbeleid</v>
      </c>
      <c r="AP2948" s="16" t="str">
        <f>IFERROR(VLOOKUP($P2948,'Kredieten productgroepen functi'!$C:$M,8,FALSE),"n.v.t.")</f>
        <v>82</v>
      </c>
      <c r="AQ2948" s="16" t="str">
        <f>IFERROR(VLOOKUP($P2948,'Kredieten productgroepen functi'!$C:$M,9,FALSE),"n.v.t.")</f>
        <v>Lichamelijke vorming en sport</v>
      </c>
      <c r="AR2948" s="16" t="str">
        <f>IFERROR(VLOOKUP($P2948,'Kredieten productgroepen functi'!$C:$M,10,FALSE),"n.v.t.")</f>
        <v>8</v>
      </c>
      <c r="AS2948" s="16" t="str">
        <f>IFERROR(VLOOKUP($P2948,'Kredieten productgroepen functi'!$C:$M,11,FALSE),"n.v.t.")</f>
        <v>Welzijn</v>
      </c>
      <c r="AT2948" s="16" t="str">
        <f t="shared" si="140"/>
        <v>Lasten</v>
      </c>
      <c r="AU2948" s="16" t="str">
        <f>IFERROR(VLOOKUP($R2948,Kostensoorten!$C:$J,7,FALSE),"n.v.t.")</f>
        <v>4.0.3</v>
      </c>
      <c r="AV2948" s="16" t="str">
        <f>IFERROR(VLOOKUP($R2948,Kostensoorten!$C:$J,8,FALSE),"n.v.t.")</f>
        <v>Overige inkomensoverdrachten</v>
      </c>
    </row>
    <row r="2949" spans="6:48">
      <c r="F2949" s="2" t="s">
        <v>10103</v>
      </c>
      <c r="G2949" s="2" t="s">
        <v>39</v>
      </c>
      <c r="H2949" s="2" t="s">
        <v>39</v>
      </c>
      <c r="I2949" s="18">
        <v>1000</v>
      </c>
      <c r="P2949" s="16" t="str">
        <f t="shared" si="138"/>
        <v>682117</v>
      </c>
      <c r="Q2949" s="16" t="str">
        <f>IFERROR(VLOOKUP($P2949,'Kredieten productgroepen functi'!$C:$M,2,FALSE),"n.v.t.")</f>
        <v>Projecten Sportplein Groningen</v>
      </c>
      <c r="R2949" s="16" t="str">
        <f t="shared" si="139"/>
        <v>440301</v>
      </c>
      <c r="S2949" s="16" t="str">
        <f>IFERROR(VLOOKUP($R2949,Kostensoorten!$C:$J,2,FALSE),"n.v.t.")</f>
        <v>(Exploitatie)subsidies</v>
      </c>
      <c r="T2949" s="16" t="s">
        <v>39</v>
      </c>
      <c r="U2949" s="16" t="s">
        <v>39</v>
      </c>
      <c r="V2949" s="16" t="s">
        <v>39</v>
      </c>
      <c r="W2949" s="16" t="s">
        <v>39</v>
      </c>
      <c r="X2949" s="16" t="s">
        <v>39</v>
      </c>
      <c r="Y2949" s="16" t="s">
        <v>39</v>
      </c>
      <c r="Z2949" s="16" t="s">
        <v>39</v>
      </c>
      <c r="AA2949" s="16" t="s">
        <v>39</v>
      </c>
      <c r="AB2949" s="16" t="s">
        <v>39</v>
      </c>
      <c r="AC2949" s="16" t="s">
        <v>39</v>
      </c>
      <c r="AD2949" s="16" t="s">
        <v>39</v>
      </c>
      <c r="AE2949" s="16" t="s">
        <v>39</v>
      </c>
      <c r="AF2949" s="16" t="s">
        <v>39</v>
      </c>
      <c r="AG2949" s="16" t="s">
        <v>39</v>
      </c>
      <c r="AH2949" s="16" t="s">
        <v>39</v>
      </c>
      <c r="AI2949" s="16" t="s">
        <v>39</v>
      </c>
      <c r="AJ2949" s="16" t="s">
        <v>39</v>
      </c>
      <c r="AL2949" s="16" t="s">
        <v>39</v>
      </c>
      <c r="AM2949" s="16" t="s">
        <v>39</v>
      </c>
      <c r="AN2949" s="16" t="str">
        <f>IFERROR(VLOOKUP($P2949,'Kredieten productgroepen functi'!$C:$M,6,FALSE),"n.v.t.")</f>
        <v>8201</v>
      </c>
      <c r="AO2949" s="16" t="str">
        <f>IFERROR(VLOOKUP($P2949,'Kredieten productgroepen functi'!$C:$M,7,FALSE),"n.v.t.")</f>
        <v>Sportbeleid</v>
      </c>
      <c r="AP2949" s="16" t="str">
        <f>IFERROR(VLOOKUP($P2949,'Kredieten productgroepen functi'!$C:$M,8,FALSE),"n.v.t.")</f>
        <v>82</v>
      </c>
      <c r="AQ2949" s="16" t="str">
        <f>IFERROR(VLOOKUP($P2949,'Kredieten productgroepen functi'!$C:$M,9,FALSE),"n.v.t.")</f>
        <v>Lichamelijke vorming en sport</v>
      </c>
      <c r="AR2949" s="16" t="str">
        <f>IFERROR(VLOOKUP($P2949,'Kredieten productgroepen functi'!$C:$M,10,FALSE),"n.v.t.")</f>
        <v>8</v>
      </c>
      <c r="AS2949" s="16" t="str">
        <f>IFERROR(VLOOKUP($P2949,'Kredieten productgroepen functi'!$C:$M,11,FALSE),"n.v.t.")</f>
        <v>Welzijn</v>
      </c>
      <c r="AT2949" s="16" t="str">
        <f t="shared" si="140"/>
        <v>Lasten</v>
      </c>
      <c r="AU2949" s="16" t="str">
        <f>IFERROR(VLOOKUP($R2949,Kostensoorten!$C:$J,7,FALSE),"n.v.t.")</f>
        <v>4.0.3</v>
      </c>
      <c r="AV2949" s="16" t="str">
        <f>IFERROR(VLOOKUP($R2949,Kostensoorten!$C:$J,8,FALSE),"n.v.t.")</f>
        <v>Overige inkomensoverdrachten</v>
      </c>
    </row>
    <row r="2950" spans="6:48">
      <c r="F2950" s="2" t="s">
        <v>8916</v>
      </c>
      <c r="G2950" s="2" t="s">
        <v>39</v>
      </c>
      <c r="H2950" s="2" t="s">
        <v>39</v>
      </c>
      <c r="I2950" s="18">
        <v>31650</v>
      </c>
      <c r="P2950" s="16" t="str">
        <f t="shared" ref="P2950:P3013" si="141">IF(RIGHT(LEFT(F2950,6),1)=".",LEFT(F2950,5),LEFT(F2950,6))</f>
        <v>682118</v>
      </c>
      <c r="Q2950" s="16" t="str">
        <f>IFERROR(VLOOKUP($P2950,'Kredieten productgroepen functi'!$C:$M,2,FALSE),"n.v.t.")</f>
        <v>Portal Uniek Sporten kwetsbare groep</v>
      </c>
      <c r="R2950" s="16" t="str">
        <f t="shared" ref="R2950:R3013" si="142">IF(RIGHT(LEFT(F2950,6),1)=".",RIGHT(LEFT(F2950,12),6),RIGHT(LEFT(F2950,13),6))</f>
        <v>440301</v>
      </c>
      <c r="S2950" s="16" t="str">
        <f>IFERROR(VLOOKUP($R2950,Kostensoorten!$C:$J,2,FALSE),"n.v.t.")</f>
        <v>(Exploitatie)subsidies</v>
      </c>
      <c r="T2950" s="16" t="s">
        <v>39</v>
      </c>
      <c r="U2950" s="16" t="s">
        <v>39</v>
      </c>
      <c r="V2950" s="16" t="s">
        <v>39</v>
      </c>
      <c r="W2950" s="16" t="s">
        <v>39</v>
      </c>
      <c r="X2950" s="16" t="s">
        <v>39</v>
      </c>
      <c r="Y2950" s="16" t="s">
        <v>39</v>
      </c>
      <c r="Z2950" s="16" t="s">
        <v>39</v>
      </c>
      <c r="AA2950" s="16" t="s">
        <v>39</v>
      </c>
      <c r="AB2950" s="16" t="s">
        <v>39</v>
      </c>
      <c r="AC2950" s="16" t="s">
        <v>39</v>
      </c>
      <c r="AD2950" s="16" t="s">
        <v>39</v>
      </c>
      <c r="AE2950" s="16" t="s">
        <v>39</v>
      </c>
      <c r="AF2950" s="16" t="s">
        <v>39</v>
      </c>
      <c r="AG2950" s="16" t="s">
        <v>39</v>
      </c>
      <c r="AH2950" s="16" t="s">
        <v>39</v>
      </c>
      <c r="AI2950" s="16" t="s">
        <v>39</v>
      </c>
      <c r="AJ2950" s="16" t="s">
        <v>39</v>
      </c>
      <c r="AL2950" s="16" t="s">
        <v>39</v>
      </c>
      <c r="AM2950" s="16" t="s">
        <v>39</v>
      </c>
      <c r="AN2950" s="16" t="str">
        <f>IFERROR(VLOOKUP($P2950,'Kredieten productgroepen functi'!$C:$M,6,FALSE),"n.v.t.")</f>
        <v>8201</v>
      </c>
      <c r="AO2950" s="16" t="str">
        <f>IFERROR(VLOOKUP($P2950,'Kredieten productgroepen functi'!$C:$M,7,FALSE),"n.v.t.")</f>
        <v>Sportbeleid</v>
      </c>
      <c r="AP2950" s="16" t="str">
        <f>IFERROR(VLOOKUP($P2950,'Kredieten productgroepen functi'!$C:$M,8,FALSE),"n.v.t.")</f>
        <v>82</v>
      </c>
      <c r="AQ2950" s="16" t="str">
        <f>IFERROR(VLOOKUP($P2950,'Kredieten productgroepen functi'!$C:$M,9,FALSE),"n.v.t.")</f>
        <v>Lichamelijke vorming en sport</v>
      </c>
      <c r="AR2950" s="16" t="str">
        <f>IFERROR(VLOOKUP($P2950,'Kredieten productgroepen functi'!$C:$M,10,FALSE),"n.v.t.")</f>
        <v>8</v>
      </c>
      <c r="AS2950" s="16" t="str">
        <f>IFERROR(VLOOKUP($P2950,'Kredieten productgroepen functi'!$C:$M,11,FALSE),"n.v.t.")</f>
        <v>Welzijn</v>
      </c>
      <c r="AT2950" s="16" t="str">
        <f t="shared" ref="AT2950:AT3013" si="143">IF(LEFT(R2950,1)="4","Lasten",IF(LEFT(R2950,1)="8","Baten","n.v.t."))</f>
        <v>Lasten</v>
      </c>
      <c r="AU2950" s="16" t="str">
        <f>IFERROR(VLOOKUP($R2950,Kostensoorten!$C:$J,7,FALSE),"n.v.t.")</f>
        <v>4.0.3</v>
      </c>
      <c r="AV2950" s="16" t="str">
        <f>IFERROR(VLOOKUP($R2950,Kostensoorten!$C:$J,8,FALSE),"n.v.t.")</f>
        <v>Overige inkomensoverdrachten</v>
      </c>
    </row>
    <row r="2951" spans="6:48">
      <c r="F2951" s="2" t="s">
        <v>80</v>
      </c>
      <c r="G2951" s="2" t="s">
        <v>39</v>
      </c>
      <c r="H2951" s="2" t="s">
        <v>39</v>
      </c>
      <c r="I2951" s="18">
        <v>17407</v>
      </c>
      <c r="P2951" s="16" t="str">
        <f t="shared" si="141"/>
        <v>682119</v>
      </c>
      <c r="Q2951" s="16" t="str">
        <f>IFERROR(VLOOKUP($P2951,'Kredieten productgroepen functi'!$C:$M,2,FALSE),"n.v.t.")</f>
        <v>Reg. Trainingscentra sporttalenten</v>
      </c>
      <c r="R2951" s="16" t="str">
        <f t="shared" si="142"/>
        <v>440301</v>
      </c>
      <c r="S2951" s="16" t="str">
        <f>IFERROR(VLOOKUP($R2951,Kostensoorten!$C:$J,2,FALSE),"n.v.t.")</f>
        <v>(Exploitatie)subsidies</v>
      </c>
      <c r="T2951" s="16" t="s">
        <v>39</v>
      </c>
      <c r="U2951" s="16" t="s">
        <v>39</v>
      </c>
      <c r="V2951" s="16" t="s">
        <v>39</v>
      </c>
      <c r="W2951" s="16" t="s">
        <v>39</v>
      </c>
      <c r="X2951" s="16" t="s">
        <v>39</v>
      </c>
      <c r="Y2951" s="16" t="s">
        <v>39</v>
      </c>
      <c r="Z2951" s="16" t="s">
        <v>39</v>
      </c>
      <c r="AA2951" s="16" t="s">
        <v>39</v>
      </c>
      <c r="AB2951" s="16" t="s">
        <v>39</v>
      </c>
      <c r="AC2951" s="16" t="s">
        <v>39</v>
      </c>
      <c r="AD2951" s="16" t="s">
        <v>39</v>
      </c>
      <c r="AE2951" s="16" t="s">
        <v>39</v>
      </c>
      <c r="AF2951" s="16" t="s">
        <v>39</v>
      </c>
      <c r="AG2951" s="16" t="s">
        <v>39</v>
      </c>
      <c r="AH2951" s="16" t="s">
        <v>39</v>
      </c>
      <c r="AI2951" s="16" t="s">
        <v>39</v>
      </c>
      <c r="AJ2951" s="16" t="s">
        <v>39</v>
      </c>
      <c r="AL2951" s="16" t="s">
        <v>39</v>
      </c>
      <c r="AM2951" s="16" t="s">
        <v>39</v>
      </c>
      <c r="AN2951" s="16" t="str">
        <f>IFERROR(VLOOKUP($P2951,'Kredieten productgroepen functi'!$C:$M,6,FALSE),"n.v.t.")</f>
        <v>8201</v>
      </c>
      <c r="AO2951" s="16" t="str">
        <f>IFERROR(VLOOKUP($P2951,'Kredieten productgroepen functi'!$C:$M,7,FALSE),"n.v.t.")</f>
        <v>Sportbeleid</v>
      </c>
      <c r="AP2951" s="16" t="str">
        <f>IFERROR(VLOOKUP($P2951,'Kredieten productgroepen functi'!$C:$M,8,FALSE),"n.v.t.")</f>
        <v>82</v>
      </c>
      <c r="AQ2951" s="16" t="str">
        <f>IFERROR(VLOOKUP($P2951,'Kredieten productgroepen functi'!$C:$M,9,FALSE),"n.v.t.")</f>
        <v>Lichamelijke vorming en sport</v>
      </c>
      <c r="AR2951" s="16" t="str">
        <f>IFERROR(VLOOKUP($P2951,'Kredieten productgroepen functi'!$C:$M,10,FALSE),"n.v.t.")</f>
        <v>8</v>
      </c>
      <c r="AS2951" s="16" t="str">
        <f>IFERROR(VLOOKUP($P2951,'Kredieten productgroepen functi'!$C:$M,11,FALSE),"n.v.t.")</f>
        <v>Welzijn</v>
      </c>
      <c r="AT2951" s="16" t="str">
        <f t="shared" si="143"/>
        <v>Lasten</v>
      </c>
      <c r="AU2951" s="16" t="str">
        <f>IFERROR(VLOOKUP($R2951,Kostensoorten!$C:$J,7,FALSE),"n.v.t.")</f>
        <v>4.0.3</v>
      </c>
      <c r="AV2951" s="16" t="str">
        <f>IFERROR(VLOOKUP($R2951,Kostensoorten!$C:$J,8,FALSE),"n.v.t.")</f>
        <v>Overige inkomensoverdrachten</v>
      </c>
    </row>
    <row r="2952" spans="6:48">
      <c r="F2952" s="2" t="s">
        <v>10104</v>
      </c>
      <c r="G2952" s="2" t="s">
        <v>39</v>
      </c>
      <c r="H2952" s="2" t="s">
        <v>39</v>
      </c>
      <c r="I2952" s="18">
        <v>1200</v>
      </c>
      <c r="P2952" s="16" t="str">
        <f t="shared" si="141"/>
        <v>682121</v>
      </c>
      <c r="Q2952" s="16" t="str">
        <f>IFERROR(VLOOKUP($P2952,'Kredieten productgroepen functi'!$C:$M,2,FALSE),"n.v.t.")</f>
        <v>Nieuwe initiatieven Flexibel budget</v>
      </c>
      <c r="R2952" s="16" t="str">
        <f t="shared" si="142"/>
        <v>423139</v>
      </c>
      <c r="S2952" s="16" t="str">
        <f>IFERROR(VLOOKUP($R2952,Kostensoorten!$C:$J,2,FALSE),"n.v.t.")</f>
        <v>Overige diensten van derden</v>
      </c>
      <c r="T2952" s="16" t="s">
        <v>39</v>
      </c>
      <c r="U2952" s="16" t="s">
        <v>39</v>
      </c>
      <c r="V2952" s="16" t="s">
        <v>39</v>
      </c>
      <c r="W2952" s="16" t="s">
        <v>39</v>
      </c>
      <c r="X2952" s="16" t="s">
        <v>39</v>
      </c>
      <c r="Y2952" s="16" t="s">
        <v>39</v>
      </c>
      <c r="Z2952" s="16" t="s">
        <v>39</v>
      </c>
      <c r="AA2952" s="16" t="s">
        <v>39</v>
      </c>
      <c r="AB2952" s="16" t="s">
        <v>39</v>
      </c>
      <c r="AC2952" s="16" t="s">
        <v>39</v>
      </c>
      <c r="AD2952" s="16" t="s">
        <v>39</v>
      </c>
      <c r="AE2952" s="16" t="s">
        <v>39</v>
      </c>
      <c r="AF2952" s="16" t="s">
        <v>39</v>
      </c>
      <c r="AG2952" s="16" t="s">
        <v>39</v>
      </c>
      <c r="AH2952" s="16" t="s">
        <v>39</v>
      </c>
      <c r="AI2952" s="16" t="s">
        <v>39</v>
      </c>
      <c r="AJ2952" s="16" t="s">
        <v>39</v>
      </c>
      <c r="AL2952" s="16" t="s">
        <v>39</v>
      </c>
      <c r="AM2952" s="16" t="s">
        <v>39</v>
      </c>
      <c r="AN2952" s="16" t="str">
        <f>IFERROR(VLOOKUP($P2952,'Kredieten productgroepen functi'!$C:$M,6,FALSE),"n.v.t.")</f>
        <v>8201</v>
      </c>
      <c r="AO2952" s="16" t="str">
        <f>IFERROR(VLOOKUP($P2952,'Kredieten productgroepen functi'!$C:$M,7,FALSE),"n.v.t.")</f>
        <v>Sportbeleid</v>
      </c>
      <c r="AP2952" s="16" t="str">
        <f>IFERROR(VLOOKUP($P2952,'Kredieten productgroepen functi'!$C:$M,8,FALSE),"n.v.t.")</f>
        <v>82</v>
      </c>
      <c r="AQ2952" s="16" t="str">
        <f>IFERROR(VLOOKUP($P2952,'Kredieten productgroepen functi'!$C:$M,9,FALSE),"n.v.t.")</f>
        <v>Lichamelijke vorming en sport</v>
      </c>
      <c r="AR2952" s="16" t="str">
        <f>IFERROR(VLOOKUP($P2952,'Kredieten productgroepen functi'!$C:$M,10,FALSE),"n.v.t.")</f>
        <v>8</v>
      </c>
      <c r="AS2952" s="16" t="str">
        <f>IFERROR(VLOOKUP($P2952,'Kredieten productgroepen functi'!$C:$M,11,FALSE),"n.v.t.")</f>
        <v>Welzijn</v>
      </c>
      <c r="AT2952" s="16" t="str">
        <f t="shared" si="143"/>
        <v>Lasten</v>
      </c>
      <c r="AU2952" s="16" t="str">
        <f>IFERROR(VLOOKUP($R2952,Kostensoorten!$C:$J,7,FALSE),"n.v.t.")</f>
        <v>2.3.1</v>
      </c>
      <c r="AV2952" s="16" t="str">
        <f>IFERROR(VLOOKUP($R2952,Kostensoorten!$C:$J,8,FALSE),"n.v.t.")</f>
        <v>Aankopen niet duurzame goedere</v>
      </c>
    </row>
    <row r="2953" spans="6:48">
      <c r="F2953" s="2" t="s">
        <v>81</v>
      </c>
      <c r="G2953" s="2" t="s">
        <v>39</v>
      </c>
      <c r="H2953" s="2" t="s">
        <v>39</v>
      </c>
      <c r="I2953" s="18">
        <v>5000</v>
      </c>
      <c r="P2953" s="16" t="str">
        <f t="shared" si="141"/>
        <v>682121</v>
      </c>
      <c r="Q2953" s="16" t="str">
        <f>IFERROR(VLOOKUP($P2953,'Kredieten productgroepen functi'!$C:$M,2,FALSE),"n.v.t.")</f>
        <v>Nieuwe initiatieven Flexibel budget</v>
      </c>
      <c r="R2953" s="16" t="str">
        <f t="shared" si="142"/>
        <v>440301</v>
      </c>
      <c r="S2953" s="16" t="str">
        <f>IFERROR(VLOOKUP($R2953,Kostensoorten!$C:$J,2,FALSE),"n.v.t.")</f>
        <v>(Exploitatie)subsidies</v>
      </c>
      <c r="T2953" s="16" t="s">
        <v>39</v>
      </c>
      <c r="U2953" s="16" t="s">
        <v>39</v>
      </c>
      <c r="V2953" s="16" t="s">
        <v>39</v>
      </c>
      <c r="W2953" s="16" t="s">
        <v>39</v>
      </c>
      <c r="X2953" s="16" t="s">
        <v>39</v>
      </c>
      <c r="Y2953" s="16" t="s">
        <v>39</v>
      </c>
      <c r="Z2953" s="16" t="s">
        <v>39</v>
      </c>
      <c r="AA2953" s="16" t="s">
        <v>39</v>
      </c>
      <c r="AB2953" s="16" t="s">
        <v>39</v>
      </c>
      <c r="AC2953" s="16" t="s">
        <v>39</v>
      </c>
      <c r="AD2953" s="16" t="s">
        <v>39</v>
      </c>
      <c r="AE2953" s="16" t="s">
        <v>39</v>
      </c>
      <c r="AF2953" s="16" t="s">
        <v>39</v>
      </c>
      <c r="AG2953" s="16" t="s">
        <v>39</v>
      </c>
      <c r="AH2953" s="16" t="s">
        <v>39</v>
      </c>
      <c r="AI2953" s="16" t="s">
        <v>39</v>
      </c>
      <c r="AJ2953" s="16" t="s">
        <v>39</v>
      </c>
      <c r="AL2953" s="16" t="s">
        <v>39</v>
      </c>
      <c r="AM2953" s="16" t="s">
        <v>39</v>
      </c>
      <c r="AN2953" s="16" t="str">
        <f>IFERROR(VLOOKUP($P2953,'Kredieten productgroepen functi'!$C:$M,6,FALSE),"n.v.t.")</f>
        <v>8201</v>
      </c>
      <c r="AO2953" s="16" t="str">
        <f>IFERROR(VLOOKUP($P2953,'Kredieten productgroepen functi'!$C:$M,7,FALSE),"n.v.t.")</f>
        <v>Sportbeleid</v>
      </c>
      <c r="AP2953" s="16" t="str">
        <f>IFERROR(VLOOKUP($P2953,'Kredieten productgroepen functi'!$C:$M,8,FALSE),"n.v.t.")</f>
        <v>82</v>
      </c>
      <c r="AQ2953" s="16" t="str">
        <f>IFERROR(VLOOKUP($P2953,'Kredieten productgroepen functi'!$C:$M,9,FALSE),"n.v.t.")</f>
        <v>Lichamelijke vorming en sport</v>
      </c>
      <c r="AR2953" s="16" t="str">
        <f>IFERROR(VLOOKUP($P2953,'Kredieten productgroepen functi'!$C:$M,10,FALSE),"n.v.t.")</f>
        <v>8</v>
      </c>
      <c r="AS2953" s="16" t="str">
        <f>IFERROR(VLOOKUP($P2953,'Kredieten productgroepen functi'!$C:$M,11,FALSE),"n.v.t.")</f>
        <v>Welzijn</v>
      </c>
      <c r="AT2953" s="16" t="str">
        <f t="shared" si="143"/>
        <v>Lasten</v>
      </c>
      <c r="AU2953" s="16" t="str">
        <f>IFERROR(VLOOKUP($R2953,Kostensoorten!$C:$J,7,FALSE),"n.v.t.")</f>
        <v>4.0.3</v>
      </c>
      <c r="AV2953" s="16" t="str">
        <f>IFERROR(VLOOKUP($R2953,Kostensoorten!$C:$J,8,FALSE),"n.v.t.")</f>
        <v>Overige inkomensoverdrachten</v>
      </c>
    </row>
    <row r="2954" spans="6:48">
      <c r="F2954" s="2" t="s">
        <v>8917</v>
      </c>
      <c r="G2954" s="2" t="s">
        <v>39</v>
      </c>
      <c r="H2954" s="2" t="s">
        <v>39</v>
      </c>
      <c r="I2954" s="18">
        <v>23000</v>
      </c>
      <c r="P2954" s="16" t="str">
        <f t="shared" si="141"/>
        <v>682122</v>
      </c>
      <c r="Q2954" s="16" t="str">
        <f>IFERROR(VLOOKUP($P2954,'Kredieten productgroepen functi'!$C:$M,2,FALSE),"n.v.t.")</f>
        <v>Bidfase WK wielrennen 2020</v>
      </c>
      <c r="R2954" s="16" t="str">
        <f t="shared" si="142"/>
        <v>440301</v>
      </c>
      <c r="S2954" s="16" t="str">
        <f>IFERROR(VLOOKUP($R2954,Kostensoorten!$C:$J,2,FALSE),"n.v.t.")</f>
        <v>(Exploitatie)subsidies</v>
      </c>
      <c r="T2954" s="16" t="s">
        <v>39</v>
      </c>
      <c r="U2954" s="16" t="s">
        <v>39</v>
      </c>
      <c r="V2954" s="16" t="s">
        <v>39</v>
      </c>
      <c r="W2954" s="16" t="s">
        <v>39</v>
      </c>
      <c r="X2954" s="16" t="s">
        <v>39</v>
      </c>
      <c r="Y2954" s="16" t="s">
        <v>39</v>
      </c>
      <c r="Z2954" s="16" t="s">
        <v>39</v>
      </c>
      <c r="AA2954" s="16" t="s">
        <v>39</v>
      </c>
      <c r="AB2954" s="16" t="s">
        <v>39</v>
      </c>
      <c r="AC2954" s="16" t="s">
        <v>39</v>
      </c>
      <c r="AD2954" s="16" t="s">
        <v>39</v>
      </c>
      <c r="AE2954" s="16" t="s">
        <v>39</v>
      </c>
      <c r="AF2954" s="16" t="s">
        <v>39</v>
      </c>
      <c r="AG2954" s="16" t="s">
        <v>39</v>
      </c>
      <c r="AH2954" s="16" t="s">
        <v>39</v>
      </c>
      <c r="AI2954" s="16" t="s">
        <v>39</v>
      </c>
      <c r="AJ2954" s="16" t="s">
        <v>39</v>
      </c>
      <c r="AL2954" s="16" t="s">
        <v>39</v>
      </c>
      <c r="AM2954" s="16" t="s">
        <v>39</v>
      </c>
      <c r="AN2954" s="16" t="str">
        <f>IFERROR(VLOOKUP($P2954,'Kredieten productgroepen functi'!$C:$M,6,FALSE),"n.v.t.")</f>
        <v>8201</v>
      </c>
      <c r="AO2954" s="16" t="str">
        <f>IFERROR(VLOOKUP($P2954,'Kredieten productgroepen functi'!$C:$M,7,FALSE),"n.v.t.")</f>
        <v>Sportbeleid</v>
      </c>
      <c r="AP2954" s="16" t="str">
        <f>IFERROR(VLOOKUP($P2954,'Kredieten productgroepen functi'!$C:$M,8,FALSE),"n.v.t.")</f>
        <v>82</v>
      </c>
      <c r="AQ2954" s="16" t="str">
        <f>IFERROR(VLOOKUP($P2954,'Kredieten productgroepen functi'!$C:$M,9,FALSE),"n.v.t.")</f>
        <v>Lichamelijke vorming en sport</v>
      </c>
      <c r="AR2954" s="16" t="str">
        <f>IFERROR(VLOOKUP($P2954,'Kredieten productgroepen functi'!$C:$M,10,FALSE),"n.v.t.")</f>
        <v>8</v>
      </c>
      <c r="AS2954" s="16" t="str">
        <f>IFERROR(VLOOKUP($P2954,'Kredieten productgroepen functi'!$C:$M,11,FALSE),"n.v.t.")</f>
        <v>Welzijn</v>
      </c>
      <c r="AT2954" s="16" t="str">
        <f t="shared" si="143"/>
        <v>Lasten</v>
      </c>
      <c r="AU2954" s="16" t="str">
        <f>IFERROR(VLOOKUP($R2954,Kostensoorten!$C:$J,7,FALSE),"n.v.t.")</f>
        <v>4.0.3</v>
      </c>
      <c r="AV2954" s="16" t="str">
        <f>IFERROR(VLOOKUP($R2954,Kostensoorten!$C:$J,8,FALSE),"n.v.t.")</f>
        <v>Overige inkomensoverdrachten</v>
      </c>
    </row>
    <row r="2955" spans="6:48">
      <c r="F2955" s="2" t="s">
        <v>8918</v>
      </c>
      <c r="G2955" s="2" t="s">
        <v>39</v>
      </c>
      <c r="H2955" s="2" t="s">
        <v>39</v>
      </c>
      <c r="I2955" s="18">
        <v>62738.31</v>
      </c>
      <c r="P2955" s="16" t="str">
        <f t="shared" si="141"/>
        <v>682123</v>
      </c>
      <c r="Q2955" s="16" t="str">
        <f>IFERROR(VLOOKUP($P2955,'Kredieten productgroepen functi'!$C:$M,2,FALSE),"n.v.t.")</f>
        <v>Sportief Gezonde School Basisonderw</v>
      </c>
      <c r="R2955" s="16" t="str">
        <f t="shared" si="142"/>
        <v>440301</v>
      </c>
      <c r="S2955" s="16" t="str">
        <f>IFERROR(VLOOKUP($R2955,Kostensoorten!$C:$J,2,FALSE),"n.v.t.")</f>
        <v>(Exploitatie)subsidies</v>
      </c>
      <c r="T2955" s="16" t="s">
        <v>39</v>
      </c>
      <c r="U2955" s="16" t="s">
        <v>39</v>
      </c>
      <c r="V2955" s="16" t="s">
        <v>39</v>
      </c>
      <c r="W2955" s="16" t="s">
        <v>39</v>
      </c>
      <c r="X2955" s="16" t="s">
        <v>39</v>
      </c>
      <c r="Y2955" s="16" t="s">
        <v>39</v>
      </c>
      <c r="Z2955" s="16" t="s">
        <v>39</v>
      </c>
      <c r="AA2955" s="16" t="s">
        <v>39</v>
      </c>
      <c r="AB2955" s="16" t="s">
        <v>39</v>
      </c>
      <c r="AC2955" s="16" t="s">
        <v>39</v>
      </c>
      <c r="AD2955" s="16" t="s">
        <v>39</v>
      </c>
      <c r="AE2955" s="16" t="s">
        <v>39</v>
      </c>
      <c r="AF2955" s="16" t="s">
        <v>39</v>
      </c>
      <c r="AG2955" s="16" t="s">
        <v>39</v>
      </c>
      <c r="AH2955" s="16" t="s">
        <v>39</v>
      </c>
      <c r="AI2955" s="16" t="s">
        <v>39</v>
      </c>
      <c r="AJ2955" s="16" t="s">
        <v>39</v>
      </c>
      <c r="AL2955" s="16" t="s">
        <v>39</v>
      </c>
      <c r="AM2955" s="16" t="s">
        <v>39</v>
      </c>
      <c r="AN2955" s="16" t="str">
        <f>IFERROR(VLOOKUP($P2955,'Kredieten productgroepen functi'!$C:$M,6,FALSE),"n.v.t.")</f>
        <v>8201</v>
      </c>
      <c r="AO2955" s="16" t="str">
        <f>IFERROR(VLOOKUP($P2955,'Kredieten productgroepen functi'!$C:$M,7,FALSE),"n.v.t.")</f>
        <v>Sportbeleid</v>
      </c>
      <c r="AP2955" s="16" t="str">
        <f>IFERROR(VLOOKUP($P2955,'Kredieten productgroepen functi'!$C:$M,8,FALSE),"n.v.t.")</f>
        <v>82</v>
      </c>
      <c r="AQ2955" s="16" t="str">
        <f>IFERROR(VLOOKUP($P2955,'Kredieten productgroepen functi'!$C:$M,9,FALSE),"n.v.t.")</f>
        <v>Lichamelijke vorming en sport</v>
      </c>
      <c r="AR2955" s="16" t="str">
        <f>IFERROR(VLOOKUP($P2955,'Kredieten productgroepen functi'!$C:$M,10,FALSE),"n.v.t.")</f>
        <v>8</v>
      </c>
      <c r="AS2955" s="16" t="str">
        <f>IFERROR(VLOOKUP($P2955,'Kredieten productgroepen functi'!$C:$M,11,FALSE),"n.v.t.")</f>
        <v>Welzijn</v>
      </c>
      <c r="AT2955" s="16" t="str">
        <f t="shared" si="143"/>
        <v>Lasten</v>
      </c>
      <c r="AU2955" s="16" t="str">
        <f>IFERROR(VLOOKUP($R2955,Kostensoorten!$C:$J,7,FALSE),"n.v.t.")</f>
        <v>4.0.3</v>
      </c>
      <c r="AV2955" s="16" t="str">
        <f>IFERROR(VLOOKUP($R2955,Kostensoorten!$C:$J,8,FALSE),"n.v.t.")</f>
        <v>Overige inkomensoverdrachten</v>
      </c>
    </row>
    <row r="2956" spans="6:48">
      <c r="F2956" s="2" t="s">
        <v>8919</v>
      </c>
      <c r="G2956" s="2" t="s">
        <v>39</v>
      </c>
      <c r="H2956" s="2" t="s">
        <v>39</v>
      </c>
      <c r="I2956" s="18">
        <v>6460</v>
      </c>
      <c r="P2956" s="16" t="str">
        <f t="shared" si="141"/>
        <v>682124</v>
      </c>
      <c r="Q2956" s="16" t="str">
        <f>IFERROR(VLOOKUP($P2956,'Kredieten productgroepen functi'!$C:$M,2,FALSE),"n.v.t.")</f>
        <v>Sportief Gezonde School VMBO+MBO</v>
      </c>
      <c r="R2956" s="16" t="str">
        <f t="shared" si="142"/>
        <v>440301</v>
      </c>
      <c r="S2956" s="16" t="str">
        <f>IFERROR(VLOOKUP($R2956,Kostensoorten!$C:$J,2,FALSE),"n.v.t.")</f>
        <v>(Exploitatie)subsidies</v>
      </c>
      <c r="T2956" s="16" t="s">
        <v>39</v>
      </c>
      <c r="U2956" s="16" t="s">
        <v>39</v>
      </c>
      <c r="V2956" s="16" t="s">
        <v>39</v>
      </c>
      <c r="W2956" s="16" t="s">
        <v>39</v>
      </c>
      <c r="X2956" s="16" t="s">
        <v>39</v>
      </c>
      <c r="Y2956" s="16" t="s">
        <v>39</v>
      </c>
      <c r="Z2956" s="16" t="s">
        <v>39</v>
      </c>
      <c r="AA2956" s="16" t="s">
        <v>39</v>
      </c>
      <c r="AB2956" s="16" t="s">
        <v>39</v>
      </c>
      <c r="AC2956" s="16" t="s">
        <v>39</v>
      </c>
      <c r="AD2956" s="16" t="s">
        <v>39</v>
      </c>
      <c r="AE2956" s="16" t="s">
        <v>39</v>
      </c>
      <c r="AF2956" s="16" t="s">
        <v>39</v>
      </c>
      <c r="AG2956" s="16" t="s">
        <v>39</v>
      </c>
      <c r="AH2956" s="16" t="s">
        <v>39</v>
      </c>
      <c r="AI2956" s="16" t="s">
        <v>39</v>
      </c>
      <c r="AJ2956" s="16" t="s">
        <v>39</v>
      </c>
      <c r="AL2956" s="16" t="s">
        <v>39</v>
      </c>
      <c r="AM2956" s="16" t="s">
        <v>39</v>
      </c>
      <c r="AN2956" s="16" t="str">
        <f>IFERROR(VLOOKUP($P2956,'Kredieten productgroepen functi'!$C:$M,6,FALSE),"n.v.t.")</f>
        <v>8201</v>
      </c>
      <c r="AO2956" s="16" t="str">
        <f>IFERROR(VLOOKUP($P2956,'Kredieten productgroepen functi'!$C:$M,7,FALSE),"n.v.t.")</f>
        <v>Sportbeleid</v>
      </c>
      <c r="AP2956" s="16" t="str">
        <f>IFERROR(VLOOKUP($P2956,'Kredieten productgroepen functi'!$C:$M,8,FALSE),"n.v.t.")</f>
        <v>82</v>
      </c>
      <c r="AQ2956" s="16" t="str">
        <f>IFERROR(VLOOKUP($P2956,'Kredieten productgroepen functi'!$C:$M,9,FALSE),"n.v.t.")</f>
        <v>Lichamelijke vorming en sport</v>
      </c>
      <c r="AR2956" s="16" t="str">
        <f>IFERROR(VLOOKUP($P2956,'Kredieten productgroepen functi'!$C:$M,10,FALSE),"n.v.t.")</f>
        <v>8</v>
      </c>
      <c r="AS2956" s="16" t="str">
        <f>IFERROR(VLOOKUP($P2956,'Kredieten productgroepen functi'!$C:$M,11,FALSE),"n.v.t.")</f>
        <v>Welzijn</v>
      </c>
      <c r="AT2956" s="16" t="str">
        <f t="shared" si="143"/>
        <v>Lasten</v>
      </c>
      <c r="AU2956" s="16" t="str">
        <f>IFERROR(VLOOKUP($R2956,Kostensoorten!$C:$J,7,FALSE),"n.v.t.")</f>
        <v>4.0.3</v>
      </c>
      <c r="AV2956" s="16" t="str">
        <f>IFERROR(VLOOKUP($R2956,Kostensoorten!$C:$J,8,FALSE),"n.v.t.")</f>
        <v>Overige inkomensoverdrachten</v>
      </c>
    </row>
    <row r="2957" spans="6:48">
      <c r="F2957" s="2" t="s">
        <v>8920</v>
      </c>
      <c r="G2957" s="2" t="s">
        <v>39</v>
      </c>
      <c r="H2957" s="2" t="s">
        <v>39</v>
      </c>
      <c r="I2957" s="18">
        <v>13150</v>
      </c>
      <c r="P2957" s="16" t="str">
        <f t="shared" si="141"/>
        <v>682125</v>
      </c>
      <c r="Q2957" s="16" t="str">
        <f>IFERROR(VLOOKUP($P2957,'Kredieten productgroepen functi'!$C:$M,2,FALSE),"n.v.t.")</f>
        <v>Sportevenementen</v>
      </c>
      <c r="R2957" s="16" t="str">
        <f t="shared" si="142"/>
        <v>440301</v>
      </c>
      <c r="S2957" s="16" t="str">
        <f>IFERROR(VLOOKUP($R2957,Kostensoorten!$C:$J,2,FALSE),"n.v.t.")</f>
        <v>(Exploitatie)subsidies</v>
      </c>
      <c r="T2957" s="16" t="s">
        <v>39</v>
      </c>
      <c r="U2957" s="16" t="s">
        <v>39</v>
      </c>
      <c r="V2957" s="16" t="s">
        <v>39</v>
      </c>
      <c r="W2957" s="16" t="s">
        <v>39</v>
      </c>
      <c r="X2957" s="16" t="s">
        <v>39</v>
      </c>
      <c r="Y2957" s="16" t="s">
        <v>39</v>
      </c>
      <c r="Z2957" s="16" t="s">
        <v>39</v>
      </c>
      <c r="AA2957" s="16" t="s">
        <v>39</v>
      </c>
      <c r="AB2957" s="16" t="s">
        <v>39</v>
      </c>
      <c r="AC2957" s="16" t="s">
        <v>39</v>
      </c>
      <c r="AD2957" s="16" t="s">
        <v>39</v>
      </c>
      <c r="AE2957" s="16" t="s">
        <v>39</v>
      </c>
      <c r="AF2957" s="16" t="s">
        <v>39</v>
      </c>
      <c r="AG2957" s="16" t="s">
        <v>39</v>
      </c>
      <c r="AH2957" s="16" t="s">
        <v>39</v>
      </c>
      <c r="AI2957" s="16" t="s">
        <v>39</v>
      </c>
      <c r="AJ2957" s="16" t="s">
        <v>39</v>
      </c>
      <c r="AL2957" s="16" t="s">
        <v>39</v>
      </c>
      <c r="AM2957" s="16" t="s">
        <v>39</v>
      </c>
      <c r="AN2957" s="16" t="str">
        <f>IFERROR(VLOOKUP($P2957,'Kredieten productgroepen functi'!$C:$M,6,FALSE),"n.v.t.")</f>
        <v>8201</v>
      </c>
      <c r="AO2957" s="16" t="str">
        <f>IFERROR(VLOOKUP($P2957,'Kredieten productgroepen functi'!$C:$M,7,FALSE),"n.v.t.")</f>
        <v>Sportbeleid</v>
      </c>
      <c r="AP2957" s="16" t="str">
        <f>IFERROR(VLOOKUP($P2957,'Kredieten productgroepen functi'!$C:$M,8,FALSE),"n.v.t.")</f>
        <v>82</v>
      </c>
      <c r="AQ2957" s="16" t="str">
        <f>IFERROR(VLOOKUP($P2957,'Kredieten productgroepen functi'!$C:$M,9,FALSE),"n.v.t.")</f>
        <v>Lichamelijke vorming en sport</v>
      </c>
      <c r="AR2957" s="16" t="str">
        <f>IFERROR(VLOOKUP($P2957,'Kredieten productgroepen functi'!$C:$M,10,FALSE),"n.v.t.")</f>
        <v>8</v>
      </c>
      <c r="AS2957" s="16" t="str">
        <f>IFERROR(VLOOKUP($P2957,'Kredieten productgroepen functi'!$C:$M,11,FALSE),"n.v.t.")</f>
        <v>Welzijn</v>
      </c>
      <c r="AT2957" s="16" t="str">
        <f t="shared" si="143"/>
        <v>Lasten</v>
      </c>
      <c r="AU2957" s="16" t="str">
        <f>IFERROR(VLOOKUP($R2957,Kostensoorten!$C:$J,7,FALSE),"n.v.t.")</f>
        <v>4.0.3</v>
      </c>
      <c r="AV2957" s="16" t="str">
        <f>IFERROR(VLOOKUP($R2957,Kostensoorten!$C:$J,8,FALSE),"n.v.t.")</f>
        <v>Overige inkomensoverdrachten</v>
      </c>
    </row>
    <row r="2958" spans="6:48">
      <c r="F2958" s="2" t="s">
        <v>8921</v>
      </c>
      <c r="G2958" s="2" t="s">
        <v>39</v>
      </c>
      <c r="H2958" s="2" t="s">
        <v>39</v>
      </c>
      <c r="I2958" s="18">
        <v>21586.880000000001</v>
      </c>
      <c r="P2958" s="16" t="str">
        <f t="shared" si="141"/>
        <v>682127</v>
      </c>
      <c r="Q2958" s="16" t="str">
        <f>IFERROR(VLOOKUP($P2958,'Kredieten productgroepen functi'!$C:$M,2,FALSE),"n.v.t.")</f>
        <v>Projecten bewegen in openbare ruimte</v>
      </c>
      <c r="R2958" s="16" t="str">
        <f t="shared" si="142"/>
        <v>440301</v>
      </c>
      <c r="S2958" s="16" t="str">
        <f>IFERROR(VLOOKUP($R2958,Kostensoorten!$C:$J,2,FALSE),"n.v.t.")</f>
        <v>(Exploitatie)subsidies</v>
      </c>
      <c r="T2958" s="16" t="s">
        <v>39</v>
      </c>
      <c r="U2958" s="16" t="s">
        <v>39</v>
      </c>
      <c r="V2958" s="16" t="s">
        <v>39</v>
      </c>
      <c r="W2958" s="16" t="s">
        <v>39</v>
      </c>
      <c r="X2958" s="16" t="s">
        <v>39</v>
      </c>
      <c r="Y2958" s="16" t="s">
        <v>39</v>
      </c>
      <c r="Z2958" s="16" t="s">
        <v>39</v>
      </c>
      <c r="AA2958" s="16" t="s">
        <v>39</v>
      </c>
      <c r="AB2958" s="16" t="s">
        <v>39</v>
      </c>
      <c r="AC2958" s="16" t="s">
        <v>39</v>
      </c>
      <c r="AD2958" s="16" t="s">
        <v>39</v>
      </c>
      <c r="AE2958" s="16" t="s">
        <v>39</v>
      </c>
      <c r="AF2958" s="16" t="s">
        <v>39</v>
      </c>
      <c r="AG2958" s="16" t="s">
        <v>39</v>
      </c>
      <c r="AH2958" s="16" t="s">
        <v>39</v>
      </c>
      <c r="AI2958" s="16" t="s">
        <v>39</v>
      </c>
      <c r="AJ2958" s="16" t="s">
        <v>39</v>
      </c>
      <c r="AL2958" s="16" t="s">
        <v>39</v>
      </c>
      <c r="AM2958" s="16" t="s">
        <v>39</v>
      </c>
      <c r="AN2958" s="16" t="str">
        <f>IFERROR(VLOOKUP($P2958,'Kredieten productgroepen functi'!$C:$M,6,FALSE),"n.v.t.")</f>
        <v>8201</v>
      </c>
      <c r="AO2958" s="16" t="str">
        <f>IFERROR(VLOOKUP($P2958,'Kredieten productgroepen functi'!$C:$M,7,FALSE),"n.v.t.")</f>
        <v>Sportbeleid</v>
      </c>
      <c r="AP2958" s="16" t="str">
        <f>IFERROR(VLOOKUP($P2958,'Kredieten productgroepen functi'!$C:$M,8,FALSE),"n.v.t.")</f>
        <v>82</v>
      </c>
      <c r="AQ2958" s="16" t="str">
        <f>IFERROR(VLOOKUP($P2958,'Kredieten productgroepen functi'!$C:$M,9,FALSE),"n.v.t.")</f>
        <v>Lichamelijke vorming en sport</v>
      </c>
      <c r="AR2958" s="16" t="str">
        <f>IFERROR(VLOOKUP($P2958,'Kredieten productgroepen functi'!$C:$M,10,FALSE),"n.v.t.")</f>
        <v>8</v>
      </c>
      <c r="AS2958" s="16" t="str">
        <f>IFERROR(VLOOKUP($P2958,'Kredieten productgroepen functi'!$C:$M,11,FALSE),"n.v.t.")</f>
        <v>Welzijn</v>
      </c>
      <c r="AT2958" s="16" t="str">
        <f t="shared" si="143"/>
        <v>Lasten</v>
      </c>
      <c r="AU2958" s="16" t="str">
        <f>IFERROR(VLOOKUP($R2958,Kostensoorten!$C:$J,7,FALSE),"n.v.t.")</f>
        <v>4.0.3</v>
      </c>
      <c r="AV2958" s="16" t="str">
        <f>IFERROR(VLOOKUP($R2958,Kostensoorten!$C:$J,8,FALSE),"n.v.t.")</f>
        <v>Overige inkomensoverdrachten</v>
      </c>
    </row>
    <row r="2959" spans="6:48">
      <c r="F2959" s="2" t="s">
        <v>10105</v>
      </c>
      <c r="G2959" s="2" t="s">
        <v>39</v>
      </c>
      <c r="H2959" s="2" t="s">
        <v>39</v>
      </c>
      <c r="I2959" s="18">
        <v>1000658.84</v>
      </c>
      <c r="P2959" s="16" t="str">
        <f t="shared" si="141"/>
        <v>683003</v>
      </c>
      <c r="Q2959" s="16" t="str">
        <f>IFERROR(VLOOKUP($P2959,'Kredieten productgroepen functi'!$C:$M,2,FALSE),"n.v.t.")</f>
        <v>Apparaatskosten Cultuurnota 2013-16</v>
      </c>
      <c r="R2959" s="16" t="str">
        <f t="shared" si="142"/>
        <v>482000</v>
      </c>
      <c r="S2959" s="16" t="str">
        <f>IFERROR(VLOOKUP($R2959,Kostensoorten!$C:$J,2,FALSE),"n.v.t.")</f>
        <v>Directe apparaatskosten</v>
      </c>
      <c r="T2959" s="16" t="s">
        <v>39</v>
      </c>
      <c r="U2959" s="16" t="s">
        <v>39</v>
      </c>
      <c r="V2959" s="16" t="s">
        <v>39</v>
      </c>
      <c r="W2959" s="16" t="s">
        <v>39</v>
      </c>
      <c r="X2959" s="16" t="s">
        <v>39</v>
      </c>
      <c r="Y2959" s="16" t="s">
        <v>39</v>
      </c>
      <c r="Z2959" s="16" t="s">
        <v>39</v>
      </c>
      <c r="AA2959" s="16" t="s">
        <v>39</v>
      </c>
      <c r="AB2959" s="16" t="s">
        <v>39</v>
      </c>
      <c r="AC2959" s="16" t="s">
        <v>39</v>
      </c>
      <c r="AD2959" s="16" t="s">
        <v>39</v>
      </c>
      <c r="AE2959" s="16" t="s">
        <v>39</v>
      </c>
      <c r="AF2959" s="16" t="s">
        <v>39</v>
      </c>
      <c r="AG2959" s="16" t="s">
        <v>39</v>
      </c>
      <c r="AH2959" s="16" t="s">
        <v>39</v>
      </c>
      <c r="AI2959" s="16" t="s">
        <v>39</v>
      </c>
      <c r="AJ2959" s="16" t="s">
        <v>39</v>
      </c>
      <c r="AL2959" s="16" t="s">
        <v>39</v>
      </c>
      <c r="AM2959" s="16" t="s">
        <v>39</v>
      </c>
      <c r="AN2959" s="16" t="str">
        <f>IFERROR(VLOOKUP($P2959,'Kredieten productgroepen functi'!$C:$M,6,FALSE),"n.v.t.")</f>
        <v>8320</v>
      </c>
      <c r="AO2959" s="16" t="str">
        <f>IFERROR(VLOOKUP($P2959,'Kredieten productgroepen functi'!$C:$M,7,FALSE),"n.v.t.")</f>
        <v>Het Verhaal van Groningen (Cultuurnota 2013-2016)</v>
      </c>
      <c r="AP2959" s="16" t="str">
        <f>IFERROR(VLOOKUP($P2959,'Kredieten productgroepen functi'!$C:$M,8,FALSE),"n.v.t.")</f>
        <v>83</v>
      </c>
      <c r="AQ2959" s="16" t="str">
        <f>IFERROR(VLOOKUP($P2959,'Kredieten productgroepen functi'!$C:$M,9,FALSE),"n.v.t.")</f>
        <v>Kunst en oudheidkunde</v>
      </c>
      <c r="AR2959" s="16" t="str">
        <f>IFERROR(VLOOKUP($P2959,'Kredieten productgroepen functi'!$C:$M,10,FALSE),"n.v.t.")</f>
        <v>8</v>
      </c>
      <c r="AS2959" s="16" t="str">
        <f>IFERROR(VLOOKUP($P2959,'Kredieten productgroepen functi'!$C:$M,11,FALSE),"n.v.t.")</f>
        <v>Welzijn</v>
      </c>
      <c r="AT2959" s="16" t="str">
        <f t="shared" si="143"/>
        <v>Lasten</v>
      </c>
      <c r="AU2959" s="16" t="str">
        <f>IFERROR(VLOOKUP($R2959,Kostensoorten!$C:$J,7,FALSE),"n.v.t.")</f>
        <v>8.2</v>
      </c>
      <c r="AV2959" s="16" t="str">
        <f>IFERROR(VLOOKUP($R2959,Kostensoorten!$C:$J,8,FALSE),"n.v.t.")</f>
        <v>Overige verrekeningen</v>
      </c>
    </row>
    <row r="2960" spans="6:48">
      <c r="F2960" s="2" t="s">
        <v>10106</v>
      </c>
      <c r="G2960" s="2" t="s">
        <v>39</v>
      </c>
      <c r="H2960" s="2" t="s">
        <v>39</v>
      </c>
      <c r="I2960" s="18">
        <v>765244.37</v>
      </c>
      <c r="P2960" s="16" t="str">
        <f t="shared" si="141"/>
        <v>683003</v>
      </c>
      <c r="Q2960" s="16" t="str">
        <f>IFERROR(VLOOKUP($P2960,'Kredieten productgroepen functi'!$C:$M,2,FALSE),"n.v.t.")</f>
        <v>Apparaatskosten Cultuurnota 2013-16</v>
      </c>
      <c r="R2960" s="16" t="str">
        <f t="shared" si="142"/>
        <v>482010</v>
      </c>
      <c r="S2960" s="16" t="str">
        <f>IFERROR(VLOOKUP($R2960,Kostensoorten!$C:$J,2,FALSE),"n.v.t.")</f>
        <v>Overhead</v>
      </c>
      <c r="T2960" s="16" t="s">
        <v>39</v>
      </c>
      <c r="U2960" s="16" t="s">
        <v>39</v>
      </c>
      <c r="V2960" s="16" t="s">
        <v>39</v>
      </c>
      <c r="W2960" s="16" t="s">
        <v>39</v>
      </c>
      <c r="X2960" s="16" t="s">
        <v>39</v>
      </c>
      <c r="Y2960" s="16" t="s">
        <v>39</v>
      </c>
      <c r="Z2960" s="16" t="s">
        <v>39</v>
      </c>
      <c r="AA2960" s="16" t="s">
        <v>39</v>
      </c>
      <c r="AB2960" s="16" t="s">
        <v>39</v>
      </c>
      <c r="AC2960" s="16" t="s">
        <v>39</v>
      </c>
      <c r="AD2960" s="16" t="s">
        <v>39</v>
      </c>
      <c r="AE2960" s="16" t="s">
        <v>39</v>
      </c>
      <c r="AF2960" s="16" t="s">
        <v>39</v>
      </c>
      <c r="AG2960" s="16" t="s">
        <v>39</v>
      </c>
      <c r="AH2960" s="16" t="s">
        <v>39</v>
      </c>
      <c r="AI2960" s="16" t="s">
        <v>39</v>
      </c>
      <c r="AJ2960" s="16" t="s">
        <v>39</v>
      </c>
      <c r="AL2960" s="16" t="s">
        <v>39</v>
      </c>
      <c r="AM2960" s="16" t="s">
        <v>39</v>
      </c>
      <c r="AN2960" s="16" t="str">
        <f>IFERROR(VLOOKUP($P2960,'Kredieten productgroepen functi'!$C:$M,6,FALSE),"n.v.t.")</f>
        <v>8320</v>
      </c>
      <c r="AO2960" s="16" t="str">
        <f>IFERROR(VLOOKUP($P2960,'Kredieten productgroepen functi'!$C:$M,7,FALSE),"n.v.t.")</f>
        <v>Het Verhaal van Groningen (Cultuurnota 2013-2016)</v>
      </c>
      <c r="AP2960" s="16" t="str">
        <f>IFERROR(VLOOKUP($P2960,'Kredieten productgroepen functi'!$C:$M,8,FALSE),"n.v.t.")</f>
        <v>83</v>
      </c>
      <c r="AQ2960" s="16" t="str">
        <f>IFERROR(VLOOKUP($P2960,'Kredieten productgroepen functi'!$C:$M,9,FALSE),"n.v.t.")</f>
        <v>Kunst en oudheidkunde</v>
      </c>
      <c r="AR2960" s="16" t="str">
        <f>IFERROR(VLOOKUP($P2960,'Kredieten productgroepen functi'!$C:$M,10,FALSE),"n.v.t.")</f>
        <v>8</v>
      </c>
      <c r="AS2960" s="16" t="str">
        <f>IFERROR(VLOOKUP($P2960,'Kredieten productgroepen functi'!$C:$M,11,FALSE),"n.v.t.")</f>
        <v>Welzijn</v>
      </c>
      <c r="AT2960" s="16" t="str">
        <f t="shared" si="143"/>
        <v>Lasten</v>
      </c>
      <c r="AU2960" s="16" t="str">
        <f>IFERROR(VLOOKUP($R2960,Kostensoorten!$C:$J,7,FALSE),"n.v.t.")</f>
        <v>8.2</v>
      </c>
      <c r="AV2960" s="16" t="str">
        <f>IFERROR(VLOOKUP($R2960,Kostensoorten!$C:$J,8,FALSE),"n.v.t.")</f>
        <v>Overige verrekeningen</v>
      </c>
    </row>
    <row r="2961" spans="6:48">
      <c r="F2961" s="2" t="s">
        <v>6839</v>
      </c>
      <c r="G2961" s="2" t="s">
        <v>39</v>
      </c>
      <c r="H2961" s="2" t="s">
        <v>39</v>
      </c>
      <c r="I2961" s="18">
        <v>2956.3</v>
      </c>
      <c r="P2961" s="16" t="str">
        <f t="shared" si="141"/>
        <v>683400</v>
      </c>
      <c r="Q2961" s="16" t="str">
        <f>IFERROR(VLOOKUP($P2961,'Kredieten productgroepen functi'!$C:$M,2,FALSE),"n.v.t.")</f>
        <v>Activiteitenbudget Cultuur</v>
      </c>
      <c r="R2961" s="16" t="str">
        <f t="shared" si="142"/>
        <v>423136</v>
      </c>
      <c r="S2961" s="16" t="str">
        <f>IFERROR(VLOOKUP($R2961,Kostensoorten!$C:$J,2,FALSE),"n.v.t.")</f>
        <v>Advertenties</v>
      </c>
      <c r="T2961" s="16" t="s">
        <v>39</v>
      </c>
      <c r="U2961" s="16" t="s">
        <v>39</v>
      </c>
      <c r="V2961" s="16" t="s">
        <v>39</v>
      </c>
      <c r="W2961" s="16" t="s">
        <v>39</v>
      </c>
      <c r="X2961" s="16" t="s">
        <v>39</v>
      </c>
      <c r="Y2961" s="16" t="s">
        <v>39</v>
      </c>
      <c r="Z2961" s="16" t="s">
        <v>39</v>
      </c>
      <c r="AA2961" s="16" t="s">
        <v>39</v>
      </c>
      <c r="AB2961" s="16" t="s">
        <v>39</v>
      </c>
      <c r="AC2961" s="16" t="s">
        <v>39</v>
      </c>
      <c r="AD2961" s="16" t="s">
        <v>39</v>
      </c>
      <c r="AE2961" s="16" t="s">
        <v>39</v>
      </c>
      <c r="AF2961" s="16" t="s">
        <v>39</v>
      </c>
      <c r="AG2961" s="16" t="s">
        <v>39</v>
      </c>
      <c r="AH2961" s="16" t="s">
        <v>39</v>
      </c>
      <c r="AI2961" s="16" t="s">
        <v>39</v>
      </c>
      <c r="AJ2961" s="16" t="s">
        <v>39</v>
      </c>
      <c r="AL2961" s="16" t="s">
        <v>39</v>
      </c>
      <c r="AM2961" s="16" t="s">
        <v>39</v>
      </c>
      <c r="AN2961" s="16" t="str">
        <f>IFERROR(VLOOKUP($P2961,'Kredieten productgroepen functi'!$C:$M,6,FALSE),"n.v.t.")</f>
        <v>8320</v>
      </c>
      <c r="AO2961" s="16" t="str">
        <f>IFERROR(VLOOKUP($P2961,'Kredieten productgroepen functi'!$C:$M,7,FALSE),"n.v.t.")</f>
        <v>Het Verhaal van Groningen (Cultuurnota 2013-2016)</v>
      </c>
      <c r="AP2961" s="16" t="str">
        <f>IFERROR(VLOOKUP($P2961,'Kredieten productgroepen functi'!$C:$M,8,FALSE),"n.v.t.")</f>
        <v>83</v>
      </c>
      <c r="AQ2961" s="16" t="str">
        <f>IFERROR(VLOOKUP($P2961,'Kredieten productgroepen functi'!$C:$M,9,FALSE),"n.v.t.")</f>
        <v>Kunst en oudheidkunde</v>
      </c>
      <c r="AR2961" s="16" t="str">
        <f>IFERROR(VLOOKUP($P2961,'Kredieten productgroepen functi'!$C:$M,10,FALSE),"n.v.t.")</f>
        <v>8</v>
      </c>
      <c r="AS2961" s="16" t="str">
        <f>IFERROR(VLOOKUP($P2961,'Kredieten productgroepen functi'!$C:$M,11,FALSE),"n.v.t.")</f>
        <v>Welzijn</v>
      </c>
      <c r="AT2961" s="16" t="str">
        <f t="shared" si="143"/>
        <v>Lasten</v>
      </c>
      <c r="AU2961" s="16" t="str">
        <f>IFERROR(VLOOKUP($R2961,Kostensoorten!$C:$J,7,FALSE),"n.v.t.")</f>
        <v>2.3.1</v>
      </c>
      <c r="AV2961" s="16" t="str">
        <f>IFERROR(VLOOKUP($R2961,Kostensoorten!$C:$J,8,FALSE),"n.v.t.")</f>
        <v>Aankopen niet duurzame goedere</v>
      </c>
    </row>
    <row r="2962" spans="6:48">
      <c r="F2962" s="2" t="s">
        <v>82</v>
      </c>
      <c r="G2962" s="2" t="s">
        <v>39</v>
      </c>
      <c r="H2962" s="2" t="s">
        <v>39</v>
      </c>
      <c r="I2962" s="18">
        <v>376552.05</v>
      </c>
      <c r="P2962" s="16" t="str">
        <f t="shared" si="141"/>
        <v>683400</v>
      </c>
      <c r="Q2962" s="16" t="str">
        <f>IFERROR(VLOOKUP($P2962,'Kredieten productgroepen functi'!$C:$M,2,FALSE),"n.v.t.")</f>
        <v>Activiteitenbudget Cultuur</v>
      </c>
      <c r="R2962" s="16" t="str">
        <f t="shared" si="142"/>
        <v>440301</v>
      </c>
      <c r="S2962" s="16" t="str">
        <f>IFERROR(VLOOKUP($R2962,Kostensoorten!$C:$J,2,FALSE),"n.v.t.")</f>
        <v>(Exploitatie)subsidies</v>
      </c>
      <c r="T2962" s="16" t="s">
        <v>39</v>
      </c>
      <c r="U2962" s="16" t="s">
        <v>39</v>
      </c>
      <c r="V2962" s="16" t="s">
        <v>39</v>
      </c>
      <c r="W2962" s="16" t="s">
        <v>39</v>
      </c>
      <c r="X2962" s="16" t="s">
        <v>39</v>
      </c>
      <c r="Y2962" s="16" t="s">
        <v>39</v>
      </c>
      <c r="Z2962" s="16" t="s">
        <v>39</v>
      </c>
      <c r="AA2962" s="16" t="s">
        <v>39</v>
      </c>
      <c r="AB2962" s="16" t="s">
        <v>39</v>
      </c>
      <c r="AC2962" s="16" t="s">
        <v>39</v>
      </c>
      <c r="AD2962" s="16" t="s">
        <v>39</v>
      </c>
      <c r="AE2962" s="16" t="s">
        <v>39</v>
      </c>
      <c r="AF2962" s="16" t="s">
        <v>39</v>
      </c>
      <c r="AG2962" s="16" t="s">
        <v>39</v>
      </c>
      <c r="AH2962" s="16" t="s">
        <v>39</v>
      </c>
      <c r="AI2962" s="16" t="s">
        <v>39</v>
      </c>
      <c r="AJ2962" s="16" t="s">
        <v>39</v>
      </c>
      <c r="AL2962" s="16" t="s">
        <v>39</v>
      </c>
      <c r="AM2962" s="16" t="s">
        <v>39</v>
      </c>
      <c r="AN2962" s="16" t="str">
        <f>IFERROR(VLOOKUP($P2962,'Kredieten productgroepen functi'!$C:$M,6,FALSE),"n.v.t.")</f>
        <v>8320</v>
      </c>
      <c r="AO2962" s="16" t="str">
        <f>IFERROR(VLOOKUP($P2962,'Kredieten productgroepen functi'!$C:$M,7,FALSE),"n.v.t.")</f>
        <v>Het Verhaal van Groningen (Cultuurnota 2013-2016)</v>
      </c>
      <c r="AP2962" s="16" t="str">
        <f>IFERROR(VLOOKUP($P2962,'Kredieten productgroepen functi'!$C:$M,8,FALSE),"n.v.t.")</f>
        <v>83</v>
      </c>
      <c r="AQ2962" s="16" t="str">
        <f>IFERROR(VLOOKUP($P2962,'Kredieten productgroepen functi'!$C:$M,9,FALSE),"n.v.t.")</f>
        <v>Kunst en oudheidkunde</v>
      </c>
      <c r="AR2962" s="16" t="str">
        <f>IFERROR(VLOOKUP($P2962,'Kredieten productgroepen functi'!$C:$M,10,FALSE),"n.v.t.")</f>
        <v>8</v>
      </c>
      <c r="AS2962" s="16" t="str">
        <f>IFERROR(VLOOKUP($P2962,'Kredieten productgroepen functi'!$C:$M,11,FALSE),"n.v.t.")</f>
        <v>Welzijn</v>
      </c>
      <c r="AT2962" s="16" t="str">
        <f t="shared" si="143"/>
        <v>Lasten</v>
      </c>
      <c r="AU2962" s="16" t="str">
        <f>IFERROR(VLOOKUP($R2962,Kostensoorten!$C:$J,7,FALSE),"n.v.t.")</f>
        <v>4.0.3</v>
      </c>
      <c r="AV2962" s="16" t="str">
        <f>IFERROR(VLOOKUP($R2962,Kostensoorten!$C:$J,8,FALSE),"n.v.t.")</f>
        <v>Overige inkomensoverdrachten</v>
      </c>
    </row>
    <row r="2963" spans="6:48">
      <c r="F2963" s="2" t="s">
        <v>6840</v>
      </c>
      <c r="G2963" s="2" t="s">
        <v>39</v>
      </c>
      <c r="H2963" s="2" t="s">
        <v>39</v>
      </c>
      <c r="I2963" s="18">
        <v>350.4</v>
      </c>
      <c r="P2963" s="16" t="str">
        <f t="shared" si="141"/>
        <v>683400</v>
      </c>
      <c r="Q2963" s="16" t="str">
        <f>IFERROR(VLOOKUP($P2963,'Kredieten productgroepen functi'!$C:$M,2,FALSE),"n.v.t.")</f>
        <v>Activiteitenbudget Cultuur</v>
      </c>
      <c r="R2963" s="16" t="str">
        <f t="shared" si="142"/>
        <v>460501</v>
      </c>
      <c r="S2963" s="16" t="str">
        <f>IFERROR(VLOOKUP($R2963,Kostensoorten!$C:$J,2,FALSE),"n.v.t.")</f>
        <v>overige administratieve boekingen</v>
      </c>
      <c r="T2963" s="16" t="s">
        <v>39</v>
      </c>
      <c r="U2963" s="16" t="s">
        <v>39</v>
      </c>
      <c r="V2963" s="16" t="s">
        <v>39</v>
      </c>
      <c r="W2963" s="16" t="s">
        <v>39</v>
      </c>
      <c r="X2963" s="16" t="s">
        <v>39</v>
      </c>
      <c r="Y2963" s="16" t="s">
        <v>39</v>
      </c>
      <c r="Z2963" s="16" t="s">
        <v>39</v>
      </c>
      <c r="AA2963" s="16" t="s">
        <v>39</v>
      </c>
      <c r="AB2963" s="16" t="s">
        <v>39</v>
      </c>
      <c r="AC2963" s="16" t="s">
        <v>39</v>
      </c>
      <c r="AD2963" s="16" t="s">
        <v>39</v>
      </c>
      <c r="AE2963" s="16" t="s">
        <v>39</v>
      </c>
      <c r="AF2963" s="16" t="s">
        <v>39</v>
      </c>
      <c r="AG2963" s="16" t="s">
        <v>39</v>
      </c>
      <c r="AH2963" s="16" t="s">
        <v>39</v>
      </c>
      <c r="AI2963" s="16" t="s">
        <v>39</v>
      </c>
      <c r="AJ2963" s="16" t="s">
        <v>39</v>
      </c>
      <c r="AL2963" s="16" t="s">
        <v>39</v>
      </c>
      <c r="AM2963" s="16" t="s">
        <v>39</v>
      </c>
      <c r="AN2963" s="16" t="str">
        <f>IFERROR(VLOOKUP($P2963,'Kredieten productgroepen functi'!$C:$M,6,FALSE),"n.v.t.")</f>
        <v>8320</v>
      </c>
      <c r="AO2963" s="16" t="str">
        <f>IFERROR(VLOOKUP($P2963,'Kredieten productgroepen functi'!$C:$M,7,FALSE),"n.v.t.")</f>
        <v>Het Verhaal van Groningen (Cultuurnota 2013-2016)</v>
      </c>
      <c r="AP2963" s="16" t="str">
        <f>IFERROR(VLOOKUP($P2963,'Kredieten productgroepen functi'!$C:$M,8,FALSE),"n.v.t.")</f>
        <v>83</v>
      </c>
      <c r="AQ2963" s="16" t="str">
        <f>IFERROR(VLOOKUP($P2963,'Kredieten productgroepen functi'!$C:$M,9,FALSE),"n.v.t.")</f>
        <v>Kunst en oudheidkunde</v>
      </c>
      <c r="AR2963" s="16" t="str">
        <f>IFERROR(VLOOKUP($P2963,'Kredieten productgroepen functi'!$C:$M,10,FALSE),"n.v.t.")</f>
        <v>8</v>
      </c>
      <c r="AS2963" s="16" t="str">
        <f>IFERROR(VLOOKUP($P2963,'Kredieten productgroepen functi'!$C:$M,11,FALSE),"n.v.t.")</f>
        <v>Welzijn</v>
      </c>
      <c r="AT2963" s="16" t="str">
        <f t="shared" si="143"/>
        <v>Lasten</v>
      </c>
      <c r="AU2963" s="16" t="str">
        <f>IFERROR(VLOOKUP($R2963,Kostensoorten!$C:$J,7,FALSE),"n.v.t.")</f>
        <v>6.9</v>
      </c>
      <c r="AV2963" s="16" t="str">
        <f>IFERROR(VLOOKUP($R2963,Kostensoorten!$C:$J,8,FALSE),"n.v.t.")</f>
        <v>Overige administratieve boekinge</v>
      </c>
    </row>
    <row r="2964" spans="6:48">
      <c r="F2964" s="2" t="s">
        <v>6841</v>
      </c>
      <c r="G2964" s="2" t="s">
        <v>39</v>
      </c>
      <c r="H2964" s="2" t="s">
        <v>39</v>
      </c>
      <c r="I2964" s="18">
        <v>426645</v>
      </c>
      <c r="P2964" s="16" t="str">
        <f t="shared" si="141"/>
        <v>683401</v>
      </c>
      <c r="Q2964" s="16" t="str">
        <f>IFERROR(VLOOKUP($P2964,'Kredieten productgroepen functi'!$C:$M,2,FALSE),"n.v.t.")</f>
        <v>Infrastruct Het verhaal van Gron</v>
      </c>
      <c r="R2964" s="16" t="str">
        <f t="shared" si="142"/>
        <v>440201</v>
      </c>
      <c r="S2964" s="16" t="str">
        <f>IFERROR(VLOOKUP($R2964,Kostensoorten!$C:$J,2,FALSE),"n.v.t.")</f>
        <v>Exploitatiebijdragen aan overheden</v>
      </c>
      <c r="T2964" s="16" t="s">
        <v>39</v>
      </c>
      <c r="U2964" s="16" t="s">
        <v>39</v>
      </c>
      <c r="V2964" s="16" t="s">
        <v>39</v>
      </c>
      <c r="W2964" s="16" t="s">
        <v>39</v>
      </c>
      <c r="X2964" s="16" t="s">
        <v>39</v>
      </c>
      <c r="Y2964" s="16" t="s">
        <v>39</v>
      </c>
      <c r="Z2964" s="16" t="s">
        <v>39</v>
      </c>
      <c r="AA2964" s="16" t="s">
        <v>39</v>
      </c>
      <c r="AB2964" s="16" t="s">
        <v>39</v>
      </c>
      <c r="AC2964" s="16" t="s">
        <v>39</v>
      </c>
      <c r="AD2964" s="16" t="s">
        <v>39</v>
      </c>
      <c r="AE2964" s="16" t="s">
        <v>39</v>
      </c>
      <c r="AF2964" s="16" t="s">
        <v>39</v>
      </c>
      <c r="AG2964" s="16" t="s">
        <v>39</v>
      </c>
      <c r="AH2964" s="16" t="s">
        <v>39</v>
      </c>
      <c r="AI2964" s="16" t="s">
        <v>39</v>
      </c>
      <c r="AJ2964" s="16" t="s">
        <v>39</v>
      </c>
      <c r="AL2964" s="16" t="s">
        <v>39</v>
      </c>
      <c r="AM2964" s="16" t="s">
        <v>39</v>
      </c>
      <c r="AN2964" s="16" t="str">
        <f>IFERROR(VLOOKUP($P2964,'Kredieten productgroepen functi'!$C:$M,6,FALSE),"n.v.t.")</f>
        <v>8320</v>
      </c>
      <c r="AO2964" s="16" t="str">
        <f>IFERROR(VLOOKUP($P2964,'Kredieten productgroepen functi'!$C:$M,7,FALSE),"n.v.t.")</f>
        <v>Het Verhaal van Groningen (Cultuurnota 2013-2016)</v>
      </c>
      <c r="AP2964" s="16" t="str">
        <f>IFERROR(VLOOKUP($P2964,'Kredieten productgroepen functi'!$C:$M,8,FALSE),"n.v.t.")</f>
        <v>83</v>
      </c>
      <c r="AQ2964" s="16" t="str">
        <f>IFERROR(VLOOKUP($P2964,'Kredieten productgroepen functi'!$C:$M,9,FALSE),"n.v.t.")</f>
        <v>Kunst en oudheidkunde</v>
      </c>
      <c r="AR2964" s="16" t="str">
        <f>IFERROR(VLOOKUP($P2964,'Kredieten productgroepen functi'!$C:$M,10,FALSE),"n.v.t.")</f>
        <v>8</v>
      </c>
      <c r="AS2964" s="16" t="str">
        <f>IFERROR(VLOOKUP($P2964,'Kredieten productgroepen functi'!$C:$M,11,FALSE),"n.v.t.")</f>
        <v>Welzijn</v>
      </c>
      <c r="AT2964" s="16" t="str">
        <f t="shared" si="143"/>
        <v>Lasten</v>
      </c>
      <c r="AU2964" s="16" t="str">
        <f>IFERROR(VLOOKUP($R2964,Kostensoorten!$C:$J,7,FALSE),"n.v.t.")</f>
        <v>4.0.2</v>
      </c>
      <c r="AV2964" s="16" t="str">
        <f>IFERROR(VLOOKUP($R2964,Kostensoorten!$C:$J,8,FALSE),"n.v.t.")</f>
        <v>Inkomensoverdrachten aan overh</v>
      </c>
    </row>
    <row r="2965" spans="6:48">
      <c r="F2965" s="2" t="s">
        <v>7726</v>
      </c>
      <c r="G2965" s="2" t="s">
        <v>39</v>
      </c>
      <c r="H2965" s="2" t="s">
        <v>39</v>
      </c>
      <c r="I2965" s="18">
        <v>4219.6899999999996</v>
      </c>
      <c r="P2965" s="16" t="str">
        <f t="shared" si="141"/>
        <v>683402</v>
      </c>
      <c r="Q2965" s="16" t="str">
        <f>IFERROR(VLOOKUP($P2965,'Kredieten productgroepen functi'!$C:$M,2,FALSE),"n.v.t.")</f>
        <v>Budget onderh/restaur monumenten</v>
      </c>
      <c r="R2965" s="16" t="str">
        <f t="shared" si="142"/>
        <v>423136</v>
      </c>
      <c r="S2965" s="16" t="str">
        <f>IFERROR(VLOOKUP($R2965,Kostensoorten!$C:$J,2,FALSE),"n.v.t.")</f>
        <v>Advertenties</v>
      </c>
      <c r="T2965" s="16" t="s">
        <v>39</v>
      </c>
      <c r="U2965" s="16" t="s">
        <v>39</v>
      </c>
      <c r="V2965" s="16" t="s">
        <v>39</v>
      </c>
      <c r="W2965" s="16" t="s">
        <v>39</v>
      </c>
      <c r="X2965" s="16" t="s">
        <v>39</v>
      </c>
      <c r="Y2965" s="16" t="s">
        <v>39</v>
      </c>
      <c r="Z2965" s="16" t="s">
        <v>39</v>
      </c>
      <c r="AA2965" s="16" t="s">
        <v>39</v>
      </c>
      <c r="AB2965" s="16" t="s">
        <v>39</v>
      </c>
      <c r="AC2965" s="16" t="s">
        <v>39</v>
      </c>
      <c r="AD2965" s="16" t="s">
        <v>39</v>
      </c>
      <c r="AE2965" s="16" t="s">
        <v>39</v>
      </c>
      <c r="AF2965" s="16" t="s">
        <v>39</v>
      </c>
      <c r="AG2965" s="16" t="s">
        <v>39</v>
      </c>
      <c r="AH2965" s="16" t="s">
        <v>39</v>
      </c>
      <c r="AI2965" s="16" t="s">
        <v>39</v>
      </c>
      <c r="AJ2965" s="16" t="s">
        <v>39</v>
      </c>
      <c r="AL2965" s="16" t="s">
        <v>39</v>
      </c>
      <c r="AM2965" s="16" t="s">
        <v>39</v>
      </c>
      <c r="AN2965" s="16" t="str">
        <f>IFERROR(VLOOKUP($P2965,'Kredieten productgroepen functi'!$C:$M,6,FALSE),"n.v.t.")</f>
        <v>8320</v>
      </c>
      <c r="AO2965" s="16" t="str">
        <f>IFERROR(VLOOKUP($P2965,'Kredieten productgroepen functi'!$C:$M,7,FALSE),"n.v.t.")</f>
        <v>Het Verhaal van Groningen (Cultuurnota 2013-2016)</v>
      </c>
      <c r="AP2965" s="16" t="str">
        <f>IFERROR(VLOOKUP($P2965,'Kredieten productgroepen functi'!$C:$M,8,FALSE),"n.v.t.")</f>
        <v>83</v>
      </c>
      <c r="AQ2965" s="16" t="str">
        <f>IFERROR(VLOOKUP($P2965,'Kredieten productgroepen functi'!$C:$M,9,FALSE),"n.v.t.")</f>
        <v>Kunst en oudheidkunde</v>
      </c>
      <c r="AR2965" s="16" t="str">
        <f>IFERROR(VLOOKUP($P2965,'Kredieten productgroepen functi'!$C:$M,10,FALSE),"n.v.t.")</f>
        <v>8</v>
      </c>
      <c r="AS2965" s="16" t="str">
        <f>IFERROR(VLOOKUP($P2965,'Kredieten productgroepen functi'!$C:$M,11,FALSE),"n.v.t.")</f>
        <v>Welzijn</v>
      </c>
      <c r="AT2965" s="16" t="str">
        <f t="shared" si="143"/>
        <v>Lasten</v>
      </c>
      <c r="AU2965" s="16" t="str">
        <f>IFERROR(VLOOKUP($R2965,Kostensoorten!$C:$J,7,FALSE),"n.v.t.")</f>
        <v>2.3.1</v>
      </c>
      <c r="AV2965" s="16" t="str">
        <f>IFERROR(VLOOKUP($R2965,Kostensoorten!$C:$J,8,FALSE),"n.v.t.")</f>
        <v>Aankopen niet duurzame goedere</v>
      </c>
    </row>
    <row r="2966" spans="6:48">
      <c r="F2966" s="2" t="s">
        <v>10107</v>
      </c>
      <c r="G2966" s="2" t="s">
        <v>39</v>
      </c>
      <c r="H2966" s="2" t="s">
        <v>39</v>
      </c>
      <c r="I2966" s="18">
        <v>-10000</v>
      </c>
      <c r="P2966" s="16" t="str">
        <f t="shared" si="141"/>
        <v>683402</v>
      </c>
      <c r="Q2966" s="16" t="str">
        <f>IFERROR(VLOOKUP($P2966,'Kredieten productgroepen functi'!$C:$M,2,FALSE),"n.v.t.")</f>
        <v>Budget onderh/restaur monumenten</v>
      </c>
      <c r="R2966" s="16" t="str">
        <f t="shared" si="142"/>
        <v>440301</v>
      </c>
      <c r="S2966" s="16" t="str">
        <f>IFERROR(VLOOKUP($R2966,Kostensoorten!$C:$J,2,FALSE),"n.v.t.")</f>
        <v>(Exploitatie)subsidies</v>
      </c>
      <c r="T2966" s="16" t="s">
        <v>39</v>
      </c>
      <c r="U2966" s="16" t="s">
        <v>39</v>
      </c>
      <c r="V2966" s="16" t="s">
        <v>39</v>
      </c>
      <c r="W2966" s="16" t="s">
        <v>39</v>
      </c>
      <c r="X2966" s="16" t="s">
        <v>39</v>
      </c>
      <c r="Y2966" s="16" t="s">
        <v>39</v>
      </c>
      <c r="Z2966" s="16" t="s">
        <v>39</v>
      </c>
      <c r="AA2966" s="16" t="s">
        <v>39</v>
      </c>
      <c r="AB2966" s="16" t="s">
        <v>39</v>
      </c>
      <c r="AC2966" s="16" t="s">
        <v>39</v>
      </c>
      <c r="AD2966" s="16" t="s">
        <v>39</v>
      </c>
      <c r="AE2966" s="16" t="s">
        <v>39</v>
      </c>
      <c r="AF2966" s="16" t="s">
        <v>39</v>
      </c>
      <c r="AG2966" s="16" t="s">
        <v>39</v>
      </c>
      <c r="AH2966" s="16" t="s">
        <v>39</v>
      </c>
      <c r="AI2966" s="16" t="s">
        <v>39</v>
      </c>
      <c r="AJ2966" s="16" t="s">
        <v>39</v>
      </c>
      <c r="AL2966" s="16" t="s">
        <v>39</v>
      </c>
      <c r="AM2966" s="16" t="s">
        <v>39</v>
      </c>
      <c r="AN2966" s="16" t="str">
        <f>IFERROR(VLOOKUP($P2966,'Kredieten productgroepen functi'!$C:$M,6,FALSE),"n.v.t.")</f>
        <v>8320</v>
      </c>
      <c r="AO2966" s="16" t="str">
        <f>IFERROR(VLOOKUP($P2966,'Kredieten productgroepen functi'!$C:$M,7,FALSE),"n.v.t.")</f>
        <v>Het Verhaal van Groningen (Cultuurnota 2013-2016)</v>
      </c>
      <c r="AP2966" s="16" t="str">
        <f>IFERROR(VLOOKUP($P2966,'Kredieten productgroepen functi'!$C:$M,8,FALSE),"n.v.t.")</f>
        <v>83</v>
      </c>
      <c r="AQ2966" s="16" t="str">
        <f>IFERROR(VLOOKUP($P2966,'Kredieten productgroepen functi'!$C:$M,9,FALSE),"n.v.t.")</f>
        <v>Kunst en oudheidkunde</v>
      </c>
      <c r="AR2966" s="16" t="str">
        <f>IFERROR(VLOOKUP($P2966,'Kredieten productgroepen functi'!$C:$M,10,FALSE),"n.v.t.")</f>
        <v>8</v>
      </c>
      <c r="AS2966" s="16" t="str">
        <f>IFERROR(VLOOKUP($P2966,'Kredieten productgroepen functi'!$C:$M,11,FALSE),"n.v.t.")</f>
        <v>Welzijn</v>
      </c>
      <c r="AT2966" s="16" t="str">
        <f t="shared" si="143"/>
        <v>Lasten</v>
      </c>
      <c r="AU2966" s="16" t="str">
        <f>IFERROR(VLOOKUP($R2966,Kostensoorten!$C:$J,7,FALSE),"n.v.t.")</f>
        <v>4.0.3</v>
      </c>
      <c r="AV2966" s="16" t="str">
        <f>IFERROR(VLOOKUP($R2966,Kostensoorten!$C:$J,8,FALSE),"n.v.t.")</f>
        <v>Overige inkomensoverdrachten</v>
      </c>
    </row>
    <row r="2967" spans="6:48">
      <c r="F2967" s="2" t="s">
        <v>10108</v>
      </c>
      <c r="G2967" s="2" t="s">
        <v>39</v>
      </c>
      <c r="H2967" s="2" t="s">
        <v>39</v>
      </c>
      <c r="I2967" s="18">
        <v>-59464.639999999999</v>
      </c>
      <c r="P2967" s="16" t="str">
        <f t="shared" si="141"/>
        <v>683402</v>
      </c>
      <c r="Q2967" s="16" t="str">
        <f>IFERROR(VLOOKUP($P2967,'Kredieten productgroepen functi'!$C:$M,2,FALSE),"n.v.t.")</f>
        <v>Budget onderh/restaur monumenten</v>
      </c>
      <c r="R2967" s="16" t="str">
        <f t="shared" si="142"/>
        <v>441101</v>
      </c>
      <c r="S2967" s="16" t="str">
        <f>IFERROR(VLOOKUP($R2967,Kostensoorten!$C:$J,2,FALSE),"n.v.t.")</f>
        <v>Investeringsbijdragen aan overheden</v>
      </c>
      <c r="T2967" s="16" t="s">
        <v>39</v>
      </c>
      <c r="U2967" s="16" t="s">
        <v>39</v>
      </c>
      <c r="V2967" s="16" t="s">
        <v>39</v>
      </c>
      <c r="W2967" s="16" t="s">
        <v>39</v>
      </c>
      <c r="X2967" s="16" t="s">
        <v>39</v>
      </c>
      <c r="Y2967" s="16" t="s">
        <v>39</v>
      </c>
      <c r="Z2967" s="16" t="s">
        <v>39</v>
      </c>
      <c r="AA2967" s="16" t="s">
        <v>39</v>
      </c>
      <c r="AB2967" s="16" t="s">
        <v>39</v>
      </c>
      <c r="AC2967" s="16" t="s">
        <v>39</v>
      </c>
      <c r="AD2967" s="16" t="s">
        <v>39</v>
      </c>
      <c r="AE2967" s="16" t="s">
        <v>39</v>
      </c>
      <c r="AF2967" s="16" t="s">
        <v>39</v>
      </c>
      <c r="AG2967" s="16" t="s">
        <v>39</v>
      </c>
      <c r="AH2967" s="16" t="s">
        <v>39</v>
      </c>
      <c r="AI2967" s="16" t="s">
        <v>39</v>
      </c>
      <c r="AJ2967" s="16" t="s">
        <v>39</v>
      </c>
      <c r="AL2967" s="16" t="s">
        <v>39</v>
      </c>
      <c r="AM2967" s="16" t="s">
        <v>39</v>
      </c>
      <c r="AN2967" s="16" t="str">
        <f>IFERROR(VLOOKUP($P2967,'Kredieten productgroepen functi'!$C:$M,6,FALSE),"n.v.t.")</f>
        <v>8320</v>
      </c>
      <c r="AO2967" s="16" t="str">
        <f>IFERROR(VLOOKUP($P2967,'Kredieten productgroepen functi'!$C:$M,7,FALSE),"n.v.t.")</f>
        <v>Het Verhaal van Groningen (Cultuurnota 2013-2016)</v>
      </c>
      <c r="AP2967" s="16" t="str">
        <f>IFERROR(VLOOKUP($P2967,'Kredieten productgroepen functi'!$C:$M,8,FALSE),"n.v.t.")</f>
        <v>83</v>
      </c>
      <c r="AQ2967" s="16" t="str">
        <f>IFERROR(VLOOKUP($P2967,'Kredieten productgroepen functi'!$C:$M,9,FALSE),"n.v.t.")</f>
        <v>Kunst en oudheidkunde</v>
      </c>
      <c r="AR2967" s="16" t="str">
        <f>IFERROR(VLOOKUP($P2967,'Kredieten productgroepen functi'!$C:$M,10,FALSE),"n.v.t.")</f>
        <v>8</v>
      </c>
      <c r="AS2967" s="16" t="str">
        <f>IFERROR(VLOOKUP($P2967,'Kredieten productgroepen functi'!$C:$M,11,FALSE),"n.v.t.")</f>
        <v>Welzijn</v>
      </c>
      <c r="AT2967" s="16" t="str">
        <f t="shared" si="143"/>
        <v>Lasten</v>
      </c>
      <c r="AU2967" s="16" t="str">
        <f>IFERROR(VLOOKUP($R2967,Kostensoorten!$C:$J,7,FALSE),"n.v.t.")</f>
        <v>4.1.1</v>
      </c>
      <c r="AV2967" s="16" t="str">
        <f>IFERROR(VLOOKUP($R2967,Kostensoorten!$C:$J,8,FALSE),"n.v.t.")</f>
        <v>Vermogensoverdrachten aan over</v>
      </c>
    </row>
    <row r="2968" spans="6:48">
      <c r="F2968" s="2" t="s">
        <v>7727</v>
      </c>
      <c r="G2968" s="2" t="s">
        <v>39</v>
      </c>
      <c r="H2968" s="2" t="s">
        <v>39</v>
      </c>
      <c r="I2968" s="18">
        <v>-534570.03</v>
      </c>
      <c r="P2968" s="16" t="str">
        <f t="shared" si="141"/>
        <v>683402</v>
      </c>
      <c r="Q2968" s="16" t="str">
        <f>IFERROR(VLOOKUP($P2968,'Kredieten productgroepen functi'!$C:$M,2,FALSE),"n.v.t.")</f>
        <v>Budget onderh/restaur monumenten</v>
      </c>
      <c r="R2968" s="16" t="str">
        <f t="shared" si="142"/>
        <v>441201</v>
      </c>
      <c r="S2968" s="16" t="str">
        <f>IFERROR(VLOOKUP($R2968,Kostensoorten!$C:$J,2,FALSE),"n.v.t.")</f>
        <v>Investeringssubsidies aan derden</v>
      </c>
      <c r="T2968" s="16" t="s">
        <v>39</v>
      </c>
      <c r="U2968" s="16" t="s">
        <v>39</v>
      </c>
      <c r="V2968" s="16" t="s">
        <v>39</v>
      </c>
      <c r="W2968" s="16" t="s">
        <v>39</v>
      </c>
      <c r="X2968" s="16" t="s">
        <v>39</v>
      </c>
      <c r="Y2968" s="16" t="s">
        <v>39</v>
      </c>
      <c r="Z2968" s="16" t="s">
        <v>39</v>
      </c>
      <c r="AA2968" s="16" t="s">
        <v>39</v>
      </c>
      <c r="AB2968" s="16" t="s">
        <v>39</v>
      </c>
      <c r="AC2968" s="16" t="s">
        <v>39</v>
      </c>
      <c r="AD2968" s="16" t="s">
        <v>39</v>
      </c>
      <c r="AE2968" s="16" t="s">
        <v>39</v>
      </c>
      <c r="AF2968" s="16" t="s">
        <v>39</v>
      </c>
      <c r="AG2968" s="16" t="s">
        <v>39</v>
      </c>
      <c r="AH2968" s="16" t="s">
        <v>39</v>
      </c>
      <c r="AI2968" s="16" t="s">
        <v>39</v>
      </c>
      <c r="AJ2968" s="16" t="s">
        <v>39</v>
      </c>
      <c r="AL2968" s="16" t="s">
        <v>39</v>
      </c>
      <c r="AM2968" s="16" t="s">
        <v>39</v>
      </c>
      <c r="AN2968" s="16" t="str">
        <f>IFERROR(VLOOKUP($P2968,'Kredieten productgroepen functi'!$C:$M,6,FALSE),"n.v.t.")</f>
        <v>8320</v>
      </c>
      <c r="AO2968" s="16" t="str">
        <f>IFERROR(VLOOKUP($P2968,'Kredieten productgroepen functi'!$C:$M,7,FALSE),"n.v.t.")</f>
        <v>Het Verhaal van Groningen (Cultuurnota 2013-2016)</v>
      </c>
      <c r="AP2968" s="16" t="str">
        <f>IFERROR(VLOOKUP($P2968,'Kredieten productgroepen functi'!$C:$M,8,FALSE),"n.v.t.")</f>
        <v>83</v>
      </c>
      <c r="AQ2968" s="16" t="str">
        <f>IFERROR(VLOOKUP($P2968,'Kredieten productgroepen functi'!$C:$M,9,FALSE),"n.v.t.")</f>
        <v>Kunst en oudheidkunde</v>
      </c>
      <c r="AR2968" s="16" t="str">
        <f>IFERROR(VLOOKUP($P2968,'Kredieten productgroepen functi'!$C:$M,10,FALSE),"n.v.t.")</f>
        <v>8</v>
      </c>
      <c r="AS2968" s="16" t="str">
        <f>IFERROR(VLOOKUP($P2968,'Kredieten productgroepen functi'!$C:$M,11,FALSE),"n.v.t.")</f>
        <v>Welzijn</v>
      </c>
      <c r="AT2968" s="16" t="str">
        <f t="shared" si="143"/>
        <v>Lasten</v>
      </c>
      <c r="AU2968" s="16" t="str">
        <f>IFERROR(VLOOKUP($R2968,Kostensoorten!$C:$J,7,FALSE),"n.v.t.")</f>
        <v>4.1.2</v>
      </c>
      <c r="AV2968" s="16" t="str">
        <f>IFERROR(VLOOKUP($R2968,Kostensoorten!$C:$J,8,FALSE),"n.v.t.")</f>
        <v>Overige vermogensoverdrachten</v>
      </c>
    </row>
    <row r="2969" spans="6:48">
      <c r="F2969" s="2" t="s">
        <v>7728</v>
      </c>
      <c r="G2969" s="2" t="s">
        <v>39</v>
      </c>
      <c r="H2969" s="2" t="s">
        <v>39</v>
      </c>
      <c r="I2969" s="18">
        <v>489.98</v>
      </c>
      <c r="P2969" s="16" t="str">
        <f t="shared" si="141"/>
        <v>683402</v>
      </c>
      <c r="Q2969" s="16" t="str">
        <f>IFERROR(VLOOKUP($P2969,'Kredieten productgroepen functi'!$C:$M,2,FALSE),"n.v.t.")</f>
        <v>Budget onderh/restaur monumenten</v>
      </c>
      <c r="R2969" s="16" t="str">
        <f t="shared" si="142"/>
        <v>460501</v>
      </c>
      <c r="S2969" s="16" t="str">
        <f>IFERROR(VLOOKUP($R2969,Kostensoorten!$C:$J,2,FALSE),"n.v.t.")</f>
        <v>overige administratieve boekingen</v>
      </c>
      <c r="T2969" s="16" t="s">
        <v>39</v>
      </c>
      <c r="U2969" s="16" t="s">
        <v>39</v>
      </c>
      <c r="V2969" s="16" t="s">
        <v>39</v>
      </c>
      <c r="W2969" s="16" t="s">
        <v>39</v>
      </c>
      <c r="X2969" s="16" t="s">
        <v>39</v>
      </c>
      <c r="Y2969" s="16" t="s">
        <v>39</v>
      </c>
      <c r="Z2969" s="16" t="s">
        <v>39</v>
      </c>
      <c r="AA2969" s="16" t="s">
        <v>39</v>
      </c>
      <c r="AB2969" s="16" t="s">
        <v>39</v>
      </c>
      <c r="AC2969" s="16" t="s">
        <v>39</v>
      </c>
      <c r="AD2969" s="16" t="s">
        <v>39</v>
      </c>
      <c r="AE2969" s="16" t="s">
        <v>39</v>
      </c>
      <c r="AF2969" s="16" t="s">
        <v>39</v>
      </c>
      <c r="AG2969" s="16" t="s">
        <v>39</v>
      </c>
      <c r="AH2969" s="16" t="s">
        <v>39</v>
      </c>
      <c r="AI2969" s="16" t="s">
        <v>39</v>
      </c>
      <c r="AJ2969" s="16" t="s">
        <v>39</v>
      </c>
      <c r="AL2969" s="16" t="s">
        <v>39</v>
      </c>
      <c r="AM2969" s="16" t="s">
        <v>39</v>
      </c>
      <c r="AN2969" s="16" t="str">
        <f>IFERROR(VLOOKUP($P2969,'Kredieten productgroepen functi'!$C:$M,6,FALSE),"n.v.t.")</f>
        <v>8320</v>
      </c>
      <c r="AO2969" s="16" t="str">
        <f>IFERROR(VLOOKUP($P2969,'Kredieten productgroepen functi'!$C:$M,7,FALSE),"n.v.t.")</f>
        <v>Het Verhaal van Groningen (Cultuurnota 2013-2016)</v>
      </c>
      <c r="AP2969" s="16" t="str">
        <f>IFERROR(VLOOKUP($P2969,'Kredieten productgroepen functi'!$C:$M,8,FALSE),"n.v.t.")</f>
        <v>83</v>
      </c>
      <c r="AQ2969" s="16" t="str">
        <f>IFERROR(VLOOKUP($P2969,'Kredieten productgroepen functi'!$C:$M,9,FALSE),"n.v.t.")</f>
        <v>Kunst en oudheidkunde</v>
      </c>
      <c r="AR2969" s="16" t="str">
        <f>IFERROR(VLOOKUP($P2969,'Kredieten productgroepen functi'!$C:$M,10,FALSE),"n.v.t.")</f>
        <v>8</v>
      </c>
      <c r="AS2969" s="16" t="str">
        <f>IFERROR(VLOOKUP($P2969,'Kredieten productgroepen functi'!$C:$M,11,FALSE),"n.v.t.")</f>
        <v>Welzijn</v>
      </c>
      <c r="AT2969" s="16" t="str">
        <f t="shared" si="143"/>
        <v>Lasten</v>
      </c>
      <c r="AU2969" s="16" t="str">
        <f>IFERROR(VLOOKUP($R2969,Kostensoorten!$C:$J,7,FALSE),"n.v.t.")</f>
        <v>6.9</v>
      </c>
      <c r="AV2969" s="16" t="str">
        <f>IFERROR(VLOOKUP($R2969,Kostensoorten!$C:$J,8,FALSE),"n.v.t.")</f>
        <v>Overige administratieve boekinge</v>
      </c>
    </row>
    <row r="2970" spans="6:48">
      <c r="F2970" s="2" t="s">
        <v>8374</v>
      </c>
      <c r="G2970" s="2" t="s">
        <v>39</v>
      </c>
      <c r="H2970" s="2" t="s">
        <v>39</v>
      </c>
      <c r="I2970" s="18">
        <v>0</v>
      </c>
      <c r="P2970" s="16" t="str">
        <f t="shared" si="141"/>
        <v>683403</v>
      </c>
      <c r="Q2970" s="16" t="str">
        <f>IFERROR(VLOOKUP($P2970,'Kredieten productgroepen functi'!$C:$M,2,FALSE),"n.v.t.")</f>
        <v>Budget Archeologie</v>
      </c>
      <c r="R2970" s="16" t="str">
        <f t="shared" si="142"/>
        <v>423041</v>
      </c>
      <c r="S2970" s="16" t="str">
        <f>IFERROR(VLOOKUP($R2970,Kostensoorten!$C:$J,2,FALSE),"n.v.t.")</f>
        <v>Groot onderhoud</v>
      </c>
      <c r="T2970" s="16" t="s">
        <v>39</v>
      </c>
      <c r="U2970" s="16" t="s">
        <v>39</v>
      </c>
      <c r="V2970" s="16" t="s">
        <v>39</v>
      </c>
      <c r="W2970" s="16" t="s">
        <v>39</v>
      </c>
      <c r="X2970" s="16" t="s">
        <v>39</v>
      </c>
      <c r="Y2970" s="16" t="s">
        <v>39</v>
      </c>
      <c r="Z2970" s="16" t="s">
        <v>39</v>
      </c>
      <c r="AA2970" s="16" t="s">
        <v>39</v>
      </c>
      <c r="AB2970" s="16" t="s">
        <v>39</v>
      </c>
      <c r="AC2970" s="16" t="s">
        <v>39</v>
      </c>
      <c r="AD2970" s="16" t="s">
        <v>39</v>
      </c>
      <c r="AE2970" s="16" t="s">
        <v>39</v>
      </c>
      <c r="AF2970" s="16" t="s">
        <v>39</v>
      </c>
      <c r="AG2970" s="16" t="s">
        <v>39</v>
      </c>
      <c r="AH2970" s="16" t="s">
        <v>39</v>
      </c>
      <c r="AI2970" s="16" t="s">
        <v>39</v>
      </c>
      <c r="AJ2970" s="16" t="s">
        <v>39</v>
      </c>
      <c r="AL2970" s="16" t="s">
        <v>39</v>
      </c>
      <c r="AM2970" s="16" t="s">
        <v>39</v>
      </c>
      <c r="AN2970" s="16" t="str">
        <f>IFERROR(VLOOKUP($P2970,'Kredieten productgroepen functi'!$C:$M,6,FALSE),"n.v.t.")</f>
        <v>8320</v>
      </c>
      <c r="AO2970" s="16" t="str">
        <f>IFERROR(VLOOKUP($P2970,'Kredieten productgroepen functi'!$C:$M,7,FALSE),"n.v.t.")</f>
        <v>Het Verhaal van Groningen (Cultuurnota 2013-2016)</v>
      </c>
      <c r="AP2970" s="16" t="str">
        <f>IFERROR(VLOOKUP($P2970,'Kredieten productgroepen functi'!$C:$M,8,FALSE),"n.v.t.")</f>
        <v>83</v>
      </c>
      <c r="AQ2970" s="16" t="str">
        <f>IFERROR(VLOOKUP($P2970,'Kredieten productgroepen functi'!$C:$M,9,FALSE),"n.v.t.")</f>
        <v>Kunst en oudheidkunde</v>
      </c>
      <c r="AR2970" s="16" t="str">
        <f>IFERROR(VLOOKUP($P2970,'Kredieten productgroepen functi'!$C:$M,10,FALSE),"n.v.t.")</f>
        <v>8</v>
      </c>
      <c r="AS2970" s="16" t="str">
        <f>IFERROR(VLOOKUP($P2970,'Kredieten productgroepen functi'!$C:$M,11,FALSE),"n.v.t.")</f>
        <v>Welzijn</v>
      </c>
      <c r="AT2970" s="16" t="str">
        <f t="shared" si="143"/>
        <v>Lasten</v>
      </c>
      <c r="AU2970" s="16" t="str">
        <f>IFERROR(VLOOKUP($R2970,Kostensoorten!$C:$J,7,FALSE),"n.v.t.")</f>
        <v>2.3.1</v>
      </c>
      <c r="AV2970" s="16" t="str">
        <f>IFERROR(VLOOKUP($R2970,Kostensoorten!$C:$J,8,FALSE),"n.v.t.")</f>
        <v>Aankopen niet duurzame goedere</v>
      </c>
    </row>
    <row r="2971" spans="6:48">
      <c r="F2971" s="2" t="s">
        <v>10109</v>
      </c>
      <c r="G2971" s="2" t="s">
        <v>39</v>
      </c>
      <c r="H2971" s="2" t="s">
        <v>39</v>
      </c>
      <c r="I2971" s="18">
        <v>52500</v>
      </c>
      <c r="P2971" s="16" t="str">
        <f t="shared" si="141"/>
        <v>683403</v>
      </c>
      <c r="Q2971" s="16" t="str">
        <f>IFERROR(VLOOKUP($P2971,'Kredieten productgroepen functi'!$C:$M,2,FALSE),"n.v.t.")</f>
        <v>Budget Archeologie</v>
      </c>
      <c r="R2971" s="16" t="str">
        <f t="shared" si="142"/>
        <v>440202</v>
      </c>
      <c r="S2971" s="16" t="str">
        <f>IFERROR(VLOOKUP($R2971,Kostensoorten!$C:$J,2,FALSE),"n.v.t.")</f>
        <v>Overige inkomensoverdr. aan overhdn</v>
      </c>
      <c r="T2971" s="16" t="s">
        <v>39</v>
      </c>
      <c r="U2971" s="16" t="s">
        <v>39</v>
      </c>
      <c r="V2971" s="16" t="s">
        <v>39</v>
      </c>
      <c r="W2971" s="16" t="s">
        <v>39</v>
      </c>
      <c r="X2971" s="16" t="s">
        <v>39</v>
      </c>
      <c r="Y2971" s="16" t="s">
        <v>39</v>
      </c>
      <c r="Z2971" s="16" t="s">
        <v>39</v>
      </c>
      <c r="AA2971" s="16" t="s">
        <v>39</v>
      </c>
      <c r="AB2971" s="16" t="s">
        <v>39</v>
      </c>
      <c r="AC2971" s="16" t="s">
        <v>39</v>
      </c>
      <c r="AD2971" s="16" t="s">
        <v>39</v>
      </c>
      <c r="AE2971" s="16" t="s">
        <v>39</v>
      </c>
      <c r="AF2971" s="16" t="s">
        <v>39</v>
      </c>
      <c r="AG2971" s="16" t="s">
        <v>39</v>
      </c>
      <c r="AH2971" s="16" t="s">
        <v>39</v>
      </c>
      <c r="AI2971" s="16" t="s">
        <v>39</v>
      </c>
      <c r="AJ2971" s="16" t="s">
        <v>39</v>
      </c>
      <c r="AL2971" s="16" t="s">
        <v>39</v>
      </c>
      <c r="AM2971" s="16" t="s">
        <v>39</v>
      </c>
      <c r="AN2971" s="16" t="str">
        <f>IFERROR(VLOOKUP($P2971,'Kredieten productgroepen functi'!$C:$M,6,FALSE),"n.v.t.")</f>
        <v>8320</v>
      </c>
      <c r="AO2971" s="16" t="str">
        <f>IFERROR(VLOOKUP($P2971,'Kredieten productgroepen functi'!$C:$M,7,FALSE),"n.v.t.")</f>
        <v>Het Verhaal van Groningen (Cultuurnota 2013-2016)</v>
      </c>
      <c r="AP2971" s="16" t="str">
        <f>IFERROR(VLOOKUP($P2971,'Kredieten productgroepen functi'!$C:$M,8,FALSE),"n.v.t.")</f>
        <v>83</v>
      </c>
      <c r="AQ2971" s="16" t="str">
        <f>IFERROR(VLOOKUP($P2971,'Kredieten productgroepen functi'!$C:$M,9,FALSE),"n.v.t.")</f>
        <v>Kunst en oudheidkunde</v>
      </c>
      <c r="AR2971" s="16" t="str">
        <f>IFERROR(VLOOKUP($P2971,'Kredieten productgroepen functi'!$C:$M,10,FALSE),"n.v.t.")</f>
        <v>8</v>
      </c>
      <c r="AS2971" s="16" t="str">
        <f>IFERROR(VLOOKUP($P2971,'Kredieten productgroepen functi'!$C:$M,11,FALSE),"n.v.t.")</f>
        <v>Welzijn</v>
      </c>
      <c r="AT2971" s="16" t="str">
        <f t="shared" si="143"/>
        <v>Lasten</v>
      </c>
      <c r="AU2971" s="16" t="str">
        <f>IFERROR(VLOOKUP($R2971,Kostensoorten!$C:$J,7,FALSE),"n.v.t.")</f>
        <v>4.0.2</v>
      </c>
      <c r="AV2971" s="16" t="str">
        <f>IFERROR(VLOOKUP($R2971,Kostensoorten!$C:$J,8,FALSE),"n.v.t.")</f>
        <v>Inkomensoverdrachten aan overh</v>
      </c>
    </row>
    <row r="2972" spans="6:48">
      <c r="F2972" s="2" t="s">
        <v>10110</v>
      </c>
      <c r="G2972" s="2" t="s">
        <v>39</v>
      </c>
      <c r="H2972" s="2" t="s">
        <v>39</v>
      </c>
      <c r="I2972" s="18">
        <v>-6216</v>
      </c>
      <c r="P2972" s="16" t="str">
        <f t="shared" si="141"/>
        <v>683403</v>
      </c>
      <c r="Q2972" s="16" t="str">
        <f>IFERROR(VLOOKUP($P2972,'Kredieten productgroepen functi'!$C:$M,2,FALSE),"n.v.t.")</f>
        <v>Budget Archeologie</v>
      </c>
      <c r="R2972" s="16" t="str">
        <f t="shared" si="142"/>
        <v>440301</v>
      </c>
      <c r="S2972" s="16" t="str">
        <f>IFERROR(VLOOKUP($R2972,Kostensoorten!$C:$J,2,FALSE),"n.v.t.")</f>
        <v>(Exploitatie)subsidies</v>
      </c>
      <c r="T2972" s="16" t="s">
        <v>39</v>
      </c>
      <c r="U2972" s="16" t="s">
        <v>39</v>
      </c>
      <c r="V2972" s="16" t="s">
        <v>39</v>
      </c>
      <c r="W2972" s="16" t="s">
        <v>39</v>
      </c>
      <c r="X2972" s="16" t="s">
        <v>39</v>
      </c>
      <c r="Y2972" s="16" t="s">
        <v>39</v>
      </c>
      <c r="Z2972" s="16" t="s">
        <v>39</v>
      </c>
      <c r="AA2972" s="16" t="s">
        <v>39</v>
      </c>
      <c r="AB2972" s="16" t="s">
        <v>39</v>
      </c>
      <c r="AC2972" s="16" t="s">
        <v>39</v>
      </c>
      <c r="AD2972" s="16" t="s">
        <v>39</v>
      </c>
      <c r="AE2972" s="16" t="s">
        <v>39</v>
      </c>
      <c r="AF2972" s="16" t="s">
        <v>39</v>
      </c>
      <c r="AG2972" s="16" t="s">
        <v>39</v>
      </c>
      <c r="AH2972" s="16" t="s">
        <v>39</v>
      </c>
      <c r="AI2972" s="16" t="s">
        <v>39</v>
      </c>
      <c r="AJ2972" s="16" t="s">
        <v>39</v>
      </c>
      <c r="AL2972" s="16" t="s">
        <v>39</v>
      </c>
      <c r="AM2972" s="16" t="s">
        <v>39</v>
      </c>
      <c r="AN2972" s="16" t="str">
        <f>IFERROR(VLOOKUP($P2972,'Kredieten productgroepen functi'!$C:$M,6,FALSE),"n.v.t.")</f>
        <v>8320</v>
      </c>
      <c r="AO2972" s="16" t="str">
        <f>IFERROR(VLOOKUP($P2972,'Kredieten productgroepen functi'!$C:$M,7,FALSE),"n.v.t.")</f>
        <v>Het Verhaal van Groningen (Cultuurnota 2013-2016)</v>
      </c>
      <c r="AP2972" s="16" t="str">
        <f>IFERROR(VLOOKUP($P2972,'Kredieten productgroepen functi'!$C:$M,8,FALSE),"n.v.t.")</f>
        <v>83</v>
      </c>
      <c r="AQ2972" s="16" t="str">
        <f>IFERROR(VLOOKUP($P2972,'Kredieten productgroepen functi'!$C:$M,9,FALSE),"n.v.t.")</f>
        <v>Kunst en oudheidkunde</v>
      </c>
      <c r="AR2972" s="16" t="str">
        <f>IFERROR(VLOOKUP($P2972,'Kredieten productgroepen functi'!$C:$M,10,FALSE),"n.v.t.")</f>
        <v>8</v>
      </c>
      <c r="AS2972" s="16" t="str">
        <f>IFERROR(VLOOKUP($P2972,'Kredieten productgroepen functi'!$C:$M,11,FALSE),"n.v.t.")</f>
        <v>Welzijn</v>
      </c>
      <c r="AT2972" s="16" t="str">
        <f t="shared" si="143"/>
        <v>Lasten</v>
      </c>
      <c r="AU2972" s="16" t="str">
        <f>IFERROR(VLOOKUP($R2972,Kostensoorten!$C:$J,7,FALSE),"n.v.t.")</f>
        <v>4.0.3</v>
      </c>
      <c r="AV2972" s="16" t="str">
        <f>IFERROR(VLOOKUP($R2972,Kostensoorten!$C:$J,8,FALSE),"n.v.t.")</f>
        <v>Overige inkomensoverdrachten</v>
      </c>
    </row>
    <row r="2973" spans="6:48">
      <c r="F2973" s="2" t="s">
        <v>10111</v>
      </c>
      <c r="G2973" s="2" t="s">
        <v>39</v>
      </c>
      <c r="H2973" s="2" t="s">
        <v>39</v>
      </c>
      <c r="I2973" s="18">
        <v>4500</v>
      </c>
      <c r="P2973" s="16" t="str">
        <f t="shared" si="141"/>
        <v>683404</v>
      </c>
      <c r="Q2973" s="16" t="str">
        <f>IFERROR(VLOOKUP($P2973,'Kredieten productgroepen functi'!$C:$M,2,FALSE),"n.v.t.")</f>
        <v>krediet Kleine Archeologie</v>
      </c>
      <c r="R2973" s="16" t="str">
        <f t="shared" si="142"/>
        <v>423132</v>
      </c>
      <c r="S2973" s="16" t="str">
        <f>IFERROR(VLOOKUP($R2973,Kostensoorten!$C:$J,2,FALSE),"n.v.t.")</f>
        <v>Adviesdiensten door derden</v>
      </c>
      <c r="T2973" s="16" t="s">
        <v>39</v>
      </c>
      <c r="U2973" s="16" t="s">
        <v>39</v>
      </c>
      <c r="V2973" s="16" t="s">
        <v>39</v>
      </c>
      <c r="W2973" s="16" t="s">
        <v>39</v>
      </c>
      <c r="X2973" s="16" t="s">
        <v>39</v>
      </c>
      <c r="Y2973" s="16" t="s">
        <v>39</v>
      </c>
      <c r="Z2973" s="16" t="s">
        <v>39</v>
      </c>
      <c r="AA2973" s="16" t="s">
        <v>39</v>
      </c>
      <c r="AB2973" s="16" t="s">
        <v>39</v>
      </c>
      <c r="AC2973" s="16" t="s">
        <v>39</v>
      </c>
      <c r="AD2973" s="16" t="s">
        <v>39</v>
      </c>
      <c r="AE2973" s="16" t="s">
        <v>39</v>
      </c>
      <c r="AF2973" s="16" t="s">
        <v>39</v>
      </c>
      <c r="AG2973" s="16" t="s">
        <v>39</v>
      </c>
      <c r="AH2973" s="16" t="s">
        <v>39</v>
      </c>
      <c r="AI2973" s="16" t="s">
        <v>39</v>
      </c>
      <c r="AJ2973" s="16" t="s">
        <v>39</v>
      </c>
      <c r="AL2973" s="16" t="s">
        <v>39</v>
      </c>
      <c r="AM2973" s="16" t="s">
        <v>39</v>
      </c>
      <c r="AN2973" s="16" t="str">
        <f>IFERROR(VLOOKUP($P2973,'Kredieten productgroepen functi'!$C:$M,6,FALSE),"n.v.t.")</f>
        <v>8320</v>
      </c>
      <c r="AO2973" s="16" t="str">
        <f>IFERROR(VLOOKUP($P2973,'Kredieten productgroepen functi'!$C:$M,7,FALSE),"n.v.t.")</f>
        <v>Het Verhaal van Groningen (Cultuurnota 2013-2016)</v>
      </c>
      <c r="AP2973" s="16" t="str">
        <f>IFERROR(VLOOKUP($P2973,'Kredieten productgroepen functi'!$C:$M,8,FALSE),"n.v.t.")</f>
        <v>83</v>
      </c>
      <c r="AQ2973" s="16" t="str">
        <f>IFERROR(VLOOKUP($P2973,'Kredieten productgroepen functi'!$C:$M,9,FALSE),"n.v.t.")</f>
        <v>Kunst en oudheidkunde</v>
      </c>
      <c r="AR2973" s="16" t="str">
        <f>IFERROR(VLOOKUP($P2973,'Kredieten productgroepen functi'!$C:$M,10,FALSE),"n.v.t.")</f>
        <v>8</v>
      </c>
      <c r="AS2973" s="16" t="str">
        <f>IFERROR(VLOOKUP($P2973,'Kredieten productgroepen functi'!$C:$M,11,FALSE),"n.v.t.")</f>
        <v>Welzijn</v>
      </c>
      <c r="AT2973" s="16" t="str">
        <f t="shared" si="143"/>
        <v>Lasten</v>
      </c>
      <c r="AU2973" s="16" t="str">
        <f>IFERROR(VLOOKUP($R2973,Kostensoorten!$C:$J,7,FALSE),"n.v.t.")</f>
        <v>2.3.1</v>
      </c>
      <c r="AV2973" s="16" t="str">
        <f>IFERROR(VLOOKUP($R2973,Kostensoorten!$C:$J,8,FALSE),"n.v.t.")</f>
        <v>Aankopen niet duurzame goedere</v>
      </c>
    </row>
    <row r="2974" spans="6:48">
      <c r="F2974" s="2" t="s">
        <v>8922</v>
      </c>
      <c r="G2974" s="2" t="s">
        <v>39</v>
      </c>
      <c r="H2974" s="2" t="s">
        <v>39</v>
      </c>
      <c r="I2974" s="18">
        <v>413.22</v>
      </c>
      <c r="P2974" s="16" t="str">
        <f t="shared" si="141"/>
        <v>683404</v>
      </c>
      <c r="Q2974" s="16" t="str">
        <f>IFERROR(VLOOKUP($P2974,'Kredieten productgroepen functi'!$C:$M,2,FALSE),"n.v.t.")</f>
        <v>krediet Kleine Archeologie</v>
      </c>
      <c r="R2974" s="16" t="str">
        <f t="shared" si="142"/>
        <v>423134</v>
      </c>
      <c r="S2974" s="16" t="str">
        <f>IFERROR(VLOOKUP($R2974,Kostensoorten!$C:$J,2,FALSE),"n.v.t.")</f>
        <v>Studie en opleidingen</v>
      </c>
      <c r="T2974" s="16" t="s">
        <v>39</v>
      </c>
      <c r="U2974" s="16" t="s">
        <v>39</v>
      </c>
      <c r="V2974" s="16" t="s">
        <v>39</v>
      </c>
      <c r="W2974" s="16" t="s">
        <v>39</v>
      </c>
      <c r="X2974" s="16" t="s">
        <v>39</v>
      </c>
      <c r="Y2974" s="16" t="s">
        <v>39</v>
      </c>
      <c r="Z2974" s="16" t="s">
        <v>39</v>
      </c>
      <c r="AA2974" s="16" t="s">
        <v>39</v>
      </c>
      <c r="AB2974" s="16" t="s">
        <v>39</v>
      </c>
      <c r="AC2974" s="16" t="s">
        <v>39</v>
      </c>
      <c r="AD2974" s="16" t="s">
        <v>39</v>
      </c>
      <c r="AE2974" s="16" t="s">
        <v>39</v>
      </c>
      <c r="AF2974" s="16" t="s">
        <v>39</v>
      </c>
      <c r="AG2974" s="16" t="s">
        <v>39</v>
      </c>
      <c r="AH2974" s="16" t="s">
        <v>39</v>
      </c>
      <c r="AI2974" s="16" t="s">
        <v>39</v>
      </c>
      <c r="AJ2974" s="16" t="s">
        <v>39</v>
      </c>
      <c r="AL2974" s="16" t="s">
        <v>39</v>
      </c>
      <c r="AM2974" s="16" t="s">
        <v>39</v>
      </c>
      <c r="AN2974" s="16" t="str">
        <f>IFERROR(VLOOKUP($P2974,'Kredieten productgroepen functi'!$C:$M,6,FALSE),"n.v.t.")</f>
        <v>8320</v>
      </c>
      <c r="AO2974" s="16" t="str">
        <f>IFERROR(VLOOKUP($P2974,'Kredieten productgroepen functi'!$C:$M,7,FALSE),"n.v.t.")</f>
        <v>Het Verhaal van Groningen (Cultuurnota 2013-2016)</v>
      </c>
      <c r="AP2974" s="16" t="str">
        <f>IFERROR(VLOOKUP($P2974,'Kredieten productgroepen functi'!$C:$M,8,FALSE),"n.v.t.")</f>
        <v>83</v>
      </c>
      <c r="AQ2974" s="16" t="str">
        <f>IFERROR(VLOOKUP($P2974,'Kredieten productgroepen functi'!$C:$M,9,FALSE),"n.v.t.")</f>
        <v>Kunst en oudheidkunde</v>
      </c>
      <c r="AR2974" s="16" t="str">
        <f>IFERROR(VLOOKUP($P2974,'Kredieten productgroepen functi'!$C:$M,10,FALSE),"n.v.t.")</f>
        <v>8</v>
      </c>
      <c r="AS2974" s="16" t="str">
        <f>IFERROR(VLOOKUP($P2974,'Kredieten productgroepen functi'!$C:$M,11,FALSE),"n.v.t.")</f>
        <v>Welzijn</v>
      </c>
      <c r="AT2974" s="16" t="str">
        <f t="shared" si="143"/>
        <v>Lasten</v>
      </c>
      <c r="AU2974" s="16" t="str">
        <f>IFERROR(VLOOKUP($R2974,Kostensoorten!$C:$J,7,FALSE),"n.v.t.")</f>
        <v>2.3.1</v>
      </c>
      <c r="AV2974" s="16" t="str">
        <f>IFERROR(VLOOKUP($R2974,Kostensoorten!$C:$J,8,FALSE),"n.v.t.")</f>
        <v>Aankopen niet duurzame goedere</v>
      </c>
    </row>
    <row r="2975" spans="6:48">
      <c r="F2975" s="2" t="s">
        <v>6842</v>
      </c>
      <c r="G2975" s="2" t="s">
        <v>39</v>
      </c>
      <c r="H2975" s="2" t="s">
        <v>39</v>
      </c>
      <c r="I2975" s="18">
        <v>900</v>
      </c>
      <c r="P2975" s="16" t="str">
        <f t="shared" si="141"/>
        <v>683404</v>
      </c>
      <c r="Q2975" s="16" t="str">
        <f>IFERROR(VLOOKUP($P2975,'Kredieten productgroepen functi'!$C:$M,2,FALSE),"n.v.t.")</f>
        <v>krediet Kleine Archeologie</v>
      </c>
      <c r="R2975" s="16" t="str">
        <f t="shared" si="142"/>
        <v>423139</v>
      </c>
      <c r="S2975" s="16" t="str">
        <f>IFERROR(VLOOKUP($R2975,Kostensoorten!$C:$J,2,FALSE),"n.v.t.")</f>
        <v>Overige diensten van derden</v>
      </c>
      <c r="T2975" s="16" t="s">
        <v>39</v>
      </c>
      <c r="U2975" s="16" t="s">
        <v>39</v>
      </c>
      <c r="V2975" s="16" t="s">
        <v>39</v>
      </c>
      <c r="W2975" s="16" t="s">
        <v>39</v>
      </c>
      <c r="X2975" s="16" t="s">
        <v>39</v>
      </c>
      <c r="Y2975" s="16" t="s">
        <v>39</v>
      </c>
      <c r="Z2975" s="16" t="s">
        <v>39</v>
      </c>
      <c r="AA2975" s="16" t="s">
        <v>39</v>
      </c>
      <c r="AB2975" s="16" t="s">
        <v>39</v>
      </c>
      <c r="AC2975" s="16" t="s">
        <v>39</v>
      </c>
      <c r="AD2975" s="16" t="s">
        <v>39</v>
      </c>
      <c r="AE2975" s="16" t="s">
        <v>39</v>
      </c>
      <c r="AF2975" s="16" t="s">
        <v>39</v>
      </c>
      <c r="AG2975" s="16" t="s">
        <v>39</v>
      </c>
      <c r="AH2975" s="16" t="s">
        <v>39</v>
      </c>
      <c r="AI2975" s="16" t="s">
        <v>39</v>
      </c>
      <c r="AJ2975" s="16" t="s">
        <v>39</v>
      </c>
      <c r="AL2975" s="16" t="s">
        <v>39</v>
      </c>
      <c r="AM2975" s="16" t="s">
        <v>39</v>
      </c>
      <c r="AN2975" s="16" t="str">
        <f>IFERROR(VLOOKUP($P2975,'Kredieten productgroepen functi'!$C:$M,6,FALSE),"n.v.t.")</f>
        <v>8320</v>
      </c>
      <c r="AO2975" s="16" t="str">
        <f>IFERROR(VLOOKUP($P2975,'Kredieten productgroepen functi'!$C:$M,7,FALSE),"n.v.t.")</f>
        <v>Het Verhaal van Groningen (Cultuurnota 2013-2016)</v>
      </c>
      <c r="AP2975" s="16" t="str">
        <f>IFERROR(VLOOKUP($P2975,'Kredieten productgroepen functi'!$C:$M,8,FALSE),"n.v.t.")</f>
        <v>83</v>
      </c>
      <c r="AQ2975" s="16" t="str">
        <f>IFERROR(VLOOKUP($P2975,'Kredieten productgroepen functi'!$C:$M,9,FALSE),"n.v.t.")</f>
        <v>Kunst en oudheidkunde</v>
      </c>
      <c r="AR2975" s="16" t="str">
        <f>IFERROR(VLOOKUP($P2975,'Kredieten productgroepen functi'!$C:$M,10,FALSE),"n.v.t.")</f>
        <v>8</v>
      </c>
      <c r="AS2975" s="16" t="str">
        <f>IFERROR(VLOOKUP($P2975,'Kredieten productgroepen functi'!$C:$M,11,FALSE),"n.v.t.")</f>
        <v>Welzijn</v>
      </c>
      <c r="AT2975" s="16" t="str">
        <f t="shared" si="143"/>
        <v>Lasten</v>
      </c>
      <c r="AU2975" s="16" t="str">
        <f>IFERROR(VLOOKUP($R2975,Kostensoorten!$C:$J,7,FALSE),"n.v.t.")</f>
        <v>2.3.1</v>
      </c>
      <c r="AV2975" s="16" t="str">
        <f>IFERROR(VLOOKUP($R2975,Kostensoorten!$C:$J,8,FALSE),"n.v.t.")</f>
        <v>Aankopen niet duurzame goedere</v>
      </c>
    </row>
    <row r="2976" spans="6:48">
      <c r="F2976" s="2" t="s">
        <v>83</v>
      </c>
      <c r="G2976" s="2" t="s">
        <v>39</v>
      </c>
      <c r="H2976" s="2" t="s">
        <v>39</v>
      </c>
      <c r="I2976" s="18">
        <v>240000</v>
      </c>
      <c r="P2976" s="16" t="str">
        <f t="shared" si="141"/>
        <v>683405</v>
      </c>
      <c r="Q2976" s="16" t="str">
        <f>IFERROR(VLOOKUP($P2976,'Kredieten productgroepen functi'!$C:$M,2,FALSE),"n.v.t.")</f>
        <v>Budget professionele kunsten</v>
      </c>
      <c r="R2976" s="16" t="str">
        <f t="shared" si="142"/>
        <v>440301</v>
      </c>
      <c r="S2976" s="16" t="str">
        <f>IFERROR(VLOOKUP($R2976,Kostensoorten!$C:$J,2,FALSE),"n.v.t.")</f>
        <v>(Exploitatie)subsidies</v>
      </c>
      <c r="T2976" s="16" t="s">
        <v>39</v>
      </c>
      <c r="U2976" s="16" t="s">
        <v>39</v>
      </c>
      <c r="V2976" s="16" t="s">
        <v>39</v>
      </c>
      <c r="W2976" s="16" t="s">
        <v>39</v>
      </c>
      <c r="X2976" s="16" t="s">
        <v>39</v>
      </c>
      <c r="Y2976" s="16" t="s">
        <v>39</v>
      </c>
      <c r="Z2976" s="16" t="s">
        <v>39</v>
      </c>
      <c r="AA2976" s="16" t="s">
        <v>39</v>
      </c>
      <c r="AB2976" s="16" t="s">
        <v>39</v>
      </c>
      <c r="AC2976" s="16" t="s">
        <v>39</v>
      </c>
      <c r="AD2976" s="16" t="s">
        <v>39</v>
      </c>
      <c r="AE2976" s="16" t="s">
        <v>39</v>
      </c>
      <c r="AF2976" s="16" t="s">
        <v>39</v>
      </c>
      <c r="AG2976" s="16" t="s">
        <v>39</v>
      </c>
      <c r="AH2976" s="16" t="s">
        <v>39</v>
      </c>
      <c r="AI2976" s="16" t="s">
        <v>39</v>
      </c>
      <c r="AJ2976" s="16" t="s">
        <v>39</v>
      </c>
      <c r="AL2976" s="16" t="s">
        <v>39</v>
      </c>
      <c r="AM2976" s="16" t="s">
        <v>39</v>
      </c>
      <c r="AN2976" s="16" t="str">
        <f>IFERROR(VLOOKUP($P2976,'Kredieten productgroepen functi'!$C:$M,6,FALSE),"n.v.t.")</f>
        <v>8320</v>
      </c>
      <c r="AO2976" s="16" t="str">
        <f>IFERROR(VLOOKUP($P2976,'Kredieten productgroepen functi'!$C:$M,7,FALSE),"n.v.t.")</f>
        <v>Het Verhaal van Groningen (Cultuurnota 2013-2016)</v>
      </c>
      <c r="AP2976" s="16" t="str">
        <f>IFERROR(VLOOKUP($P2976,'Kredieten productgroepen functi'!$C:$M,8,FALSE),"n.v.t.")</f>
        <v>83</v>
      </c>
      <c r="AQ2976" s="16" t="str">
        <f>IFERROR(VLOOKUP($P2976,'Kredieten productgroepen functi'!$C:$M,9,FALSE),"n.v.t.")</f>
        <v>Kunst en oudheidkunde</v>
      </c>
      <c r="AR2976" s="16" t="str">
        <f>IFERROR(VLOOKUP($P2976,'Kredieten productgroepen functi'!$C:$M,10,FALSE),"n.v.t.")</f>
        <v>8</v>
      </c>
      <c r="AS2976" s="16" t="str">
        <f>IFERROR(VLOOKUP($P2976,'Kredieten productgroepen functi'!$C:$M,11,FALSE),"n.v.t.")</f>
        <v>Welzijn</v>
      </c>
      <c r="AT2976" s="16" t="str">
        <f t="shared" si="143"/>
        <v>Lasten</v>
      </c>
      <c r="AU2976" s="16" t="str">
        <f>IFERROR(VLOOKUP($R2976,Kostensoorten!$C:$J,7,FALSE),"n.v.t.")</f>
        <v>4.0.3</v>
      </c>
      <c r="AV2976" s="16" t="str">
        <f>IFERROR(VLOOKUP($R2976,Kostensoorten!$C:$J,8,FALSE),"n.v.t.")</f>
        <v>Overige inkomensoverdrachten</v>
      </c>
    </row>
    <row r="2977" spans="6:48">
      <c r="F2977" s="2" t="s">
        <v>8923</v>
      </c>
      <c r="G2977" s="2" t="s">
        <v>39</v>
      </c>
      <c r="H2977" s="2" t="s">
        <v>39</v>
      </c>
      <c r="I2977" s="18">
        <v>216800</v>
      </c>
      <c r="P2977" s="16" t="str">
        <f t="shared" si="141"/>
        <v>683406</v>
      </c>
      <c r="Q2977" s="16" t="str">
        <f>IFERROR(VLOOKUP($P2977,'Kredieten productgroepen functi'!$C:$M,2,FALSE),"n.v.t.")</f>
        <v>Cultuureducatie</v>
      </c>
      <c r="R2977" s="16" t="str">
        <f t="shared" si="142"/>
        <v>440201</v>
      </c>
      <c r="S2977" s="16" t="str">
        <f>IFERROR(VLOOKUP($R2977,Kostensoorten!$C:$J,2,FALSE),"n.v.t.")</f>
        <v>Exploitatiebijdragen aan overheden</v>
      </c>
      <c r="T2977" s="16" t="s">
        <v>39</v>
      </c>
      <c r="U2977" s="16" t="s">
        <v>39</v>
      </c>
      <c r="V2977" s="16" t="s">
        <v>39</v>
      </c>
      <c r="W2977" s="16" t="s">
        <v>39</v>
      </c>
      <c r="X2977" s="16" t="s">
        <v>39</v>
      </c>
      <c r="Y2977" s="16" t="s">
        <v>39</v>
      </c>
      <c r="Z2977" s="16" t="s">
        <v>39</v>
      </c>
      <c r="AA2977" s="16" t="s">
        <v>39</v>
      </c>
      <c r="AB2977" s="16" t="s">
        <v>39</v>
      </c>
      <c r="AC2977" s="16" t="s">
        <v>39</v>
      </c>
      <c r="AD2977" s="16" t="s">
        <v>39</v>
      </c>
      <c r="AE2977" s="16" t="s">
        <v>39</v>
      </c>
      <c r="AF2977" s="16" t="s">
        <v>39</v>
      </c>
      <c r="AG2977" s="16" t="s">
        <v>39</v>
      </c>
      <c r="AH2977" s="16" t="s">
        <v>39</v>
      </c>
      <c r="AI2977" s="16" t="s">
        <v>39</v>
      </c>
      <c r="AJ2977" s="16" t="s">
        <v>39</v>
      </c>
      <c r="AL2977" s="16" t="s">
        <v>39</v>
      </c>
      <c r="AM2977" s="16" t="s">
        <v>39</v>
      </c>
      <c r="AN2977" s="16" t="str">
        <f>IFERROR(VLOOKUP($P2977,'Kredieten productgroepen functi'!$C:$M,6,FALSE),"n.v.t.")</f>
        <v>8320</v>
      </c>
      <c r="AO2977" s="16" t="str">
        <f>IFERROR(VLOOKUP($P2977,'Kredieten productgroepen functi'!$C:$M,7,FALSE),"n.v.t.")</f>
        <v>Het Verhaal van Groningen (Cultuurnota 2013-2016)</v>
      </c>
      <c r="AP2977" s="16" t="str">
        <f>IFERROR(VLOOKUP($P2977,'Kredieten productgroepen functi'!$C:$M,8,FALSE),"n.v.t.")</f>
        <v>83</v>
      </c>
      <c r="AQ2977" s="16" t="str">
        <f>IFERROR(VLOOKUP($P2977,'Kredieten productgroepen functi'!$C:$M,9,FALSE),"n.v.t.")</f>
        <v>Kunst en oudheidkunde</v>
      </c>
      <c r="AR2977" s="16" t="str">
        <f>IFERROR(VLOOKUP($P2977,'Kredieten productgroepen functi'!$C:$M,10,FALSE),"n.v.t.")</f>
        <v>8</v>
      </c>
      <c r="AS2977" s="16" t="str">
        <f>IFERROR(VLOOKUP($P2977,'Kredieten productgroepen functi'!$C:$M,11,FALSE),"n.v.t.")</f>
        <v>Welzijn</v>
      </c>
      <c r="AT2977" s="16" t="str">
        <f t="shared" si="143"/>
        <v>Lasten</v>
      </c>
      <c r="AU2977" s="16" t="str">
        <f>IFERROR(VLOOKUP($R2977,Kostensoorten!$C:$J,7,FALSE),"n.v.t.")</f>
        <v>4.0.2</v>
      </c>
      <c r="AV2977" s="16" t="str">
        <f>IFERROR(VLOOKUP($R2977,Kostensoorten!$C:$J,8,FALSE),"n.v.t.")</f>
        <v>Inkomensoverdrachten aan overh</v>
      </c>
    </row>
    <row r="2978" spans="6:48">
      <c r="F2978" s="2" t="s">
        <v>84</v>
      </c>
      <c r="G2978" s="2" t="s">
        <v>39</v>
      </c>
      <c r="H2978" s="2" t="s">
        <v>39</v>
      </c>
      <c r="I2978" s="18">
        <v>292800</v>
      </c>
      <c r="P2978" s="16" t="str">
        <f t="shared" si="141"/>
        <v>683407</v>
      </c>
      <c r="Q2978" s="16" t="str">
        <f>IFERROR(VLOOKUP($P2978,'Kredieten productgroepen functi'!$C:$M,2,FALSE),"n.v.t.")</f>
        <v>VRIJDAG</v>
      </c>
      <c r="R2978" s="16" t="str">
        <f t="shared" si="142"/>
        <v>440301</v>
      </c>
      <c r="S2978" s="16" t="str">
        <f>IFERROR(VLOOKUP($R2978,Kostensoorten!$C:$J,2,FALSE),"n.v.t.")</f>
        <v>(Exploitatie)subsidies</v>
      </c>
      <c r="T2978" s="16" t="s">
        <v>39</v>
      </c>
      <c r="U2978" s="16" t="s">
        <v>39</v>
      </c>
      <c r="V2978" s="16" t="s">
        <v>39</v>
      </c>
      <c r="W2978" s="16" t="s">
        <v>39</v>
      </c>
      <c r="X2978" s="16" t="s">
        <v>39</v>
      </c>
      <c r="Y2978" s="16" t="s">
        <v>39</v>
      </c>
      <c r="Z2978" s="16" t="s">
        <v>39</v>
      </c>
      <c r="AA2978" s="16" t="s">
        <v>39</v>
      </c>
      <c r="AB2978" s="16" t="s">
        <v>39</v>
      </c>
      <c r="AC2978" s="16" t="s">
        <v>39</v>
      </c>
      <c r="AD2978" s="16" t="s">
        <v>39</v>
      </c>
      <c r="AE2978" s="16" t="s">
        <v>39</v>
      </c>
      <c r="AF2978" s="16" t="s">
        <v>39</v>
      </c>
      <c r="AG2978" s="16" t="s">
        <v>39</v>
      </c>
      <c r="AH2978" s="16" t="s">
        <v>39</v>
      </c>
      <c r="AI2978" s="16" t="s">
        <v>39</v>
      </c>
      <c r="AJ2978" s="16" t="s">
        <v>39</v>
      </c>
      <c r="AL2978" s="16" t="s">
        <v>39</v>
      </c>
      <c r="AM2978" s="16" t="s">
        <v>39</v>
      </c>
      <c r="AN2978" s="16" t="str">
        <f>IFERROR(VLOOKUP($P2978,'Kredieten productgroepen functi'!$C:$M,6,FALSE),"n.v.t.")</f>
        <v>8320</v>
      </c>
      <c r="AO2978" s="16" t="str">
        <f>IFERROR(VLOOKUP($P2978,'Kredieten productgroepen functi'!$C:$M,7,FALSE),"n.v.t.")</f>
        <v>Het Verhaal van Groningen (Cultuurnota 2013-2016)</v>
      </c>
      <c r="AP2978" s="16" t="str">
        <f>IFERROR(VLOOKUP($P2978,'Kredieten productgroepen functi'!$C:$M,8,FALSE),"n.v.t.")</f>
        <v>83</v>
      </c>
      <c r="AQ2978" s="16" t="str">
        <f>IFERROR(VLOOKUP($P2978,'Kredieten productgroepen functi'!$C:$M,9,FALSE),"n.v.t.")</f>
        <v>Kunst en oudheidkunde</v>
      </c>
      <c r="AR2978" s="16" t="str">
        <f>IFERROR(VLOOKUP($P2978,'Kredieten productgroepen functi'!$C:$M,10,FALSE),"n.v.t.")</f>
        <v>8</v>
      </c>
      <c r="AS2978" s="16" t="str">
        <f>IFERROR(VLOOKUP($P2978,'Kredieten productgroepen functi'!$C:$M,11,FALSE),"n.v.t.")</f>
        <v>Welzijn</v>
      </c>
      <c r="AT2978" s="16" t="str">
        <f t="shared" si="143"/>
        <v>Lasten</v>
      </c>
      <c r="AU2978" s="16" t="str">
        <f>IFERROR(VLOOKUP($R2978,Kostensoorten!$C:$J,7,FALSE),"n.v.t.")</f>
        <v>4.0.3</v>
      </c>
      <c r="AV2978" s="16" t="str">
        <f>IFERROR(VLOOKUP($R2978,Kostensoorten!$C:$J,8,FALSE),"n.v.t.")</f>
        <v>Overige inkomensoverdrachten</v>
      </c>
    </row>
    <row r="2979" spans="6:48">
      <c r="F2979" s="2" t="s">
        <v>85</v>
      </c>
      <c r="G2979" s="2" t="s">
        <v>39</v>
      </c>
      <c r="H2979" s="2" t="s">
        <v>39</v>
      </c>
      <c r="I2979" s="18">
        <v>261700</v>
      </c>
      <c r="P2979" s="16" t="str">
        <f t="shared" si="141"/>
        <v>683410</v>
      </c>
      <c r="Q2979" s="16" t="str">
        <f>IFERROR(VLOOKUP($P2979,'Kredieten productgroepen functi'!$C:$M,2,FALSE),"n.v.t.")</f>
        <v>Huis voor de Groninger Cultuur</v>
      </c>
      <c r="R2979" s="16" t="str">
        <f t="shared" si="142"/>
        <v>440301</v>
      </c>
      <c r="S2979" s="16" t="str">
        <f>IFERROR(VLOOKUP($R2979,Kostensoorten!$C:$J,2,FALSE),"n.v.t.")</f>
        <v>(Exploitatie)subsidies</v>
      </c>
      <c r="T2979" s="16" t="s">
        <v>39</v>
      </c>
      <c r="U2979" s="16" t="s">
        <v>39</v>
      </c>
      <c r="V2979" s="16" t="s">
        <v>39</v>
      </c>
      <c r="W2979" s="16" t="s">
        <v>39</v>
      </c>
      <c r="X2979" s="16" t="s">
        <v>39</v>
      </c>
      <c r="Y2979" s="16" t="s">
        <v>39</v>
      </c>
      <c r="Z2979" s="16" t="s">
        <v>39</v>
      </c>
      <c r="AA2979" s="16" t="s">
        <v>39</v>
      </c>
      <c r="AB2979" s="16" t="s">
        <v>39</v>
      </c>
      <c r="AC2979" s="16" t="s">
        <v>39</v>
      </c>
      <c r="AD2979" s="16" t="s">
        <v>39</v>
      </c>
      <c r="AE2979" s="16" t="s">
        <v>39</v>
      </c>
      <c r="AF2979" s="16" t="s">
        <v>39</v>
      </c>
      <c r="AG2979" s="16" t="s">
        <v>39</v>
      </c>
      <c r="AH2979" s="16" t="s">
        <v>39</v>
      </c>
      <c r="AI2979" s="16" t="s">
        <v>39</v>
      </c>
      <c r="AJ2979" s="16" t="s">
        <v>39</v>
      </c>
      <c r="AL2979" s="16" t="s">
        <v>39</v>
      </c>
      <c r="AM2979" s="16" t="s">
        <v>39</v>
      </c>
      <c r="AN2979" s="16" t="str">
        <f>IFERROR(VLOOKUP($P2979,'Kredieten productgroepen functi'!$C:$M,6,FALSE),"n.v.t.")</f>
        <v>8320</v>
      </c>
      <c r="AO2979" s="16" t="str">
        <f>IFERROR(VLOOKUP($P2979,'Kredieten productgroepen functi'!$C:$M,7,FALSE),"n.v.t.")</f>
        <v>Het Verhaal van Groningen (Cultuurnota 2013-2016)</v>
      </c>
      <c r="AP2979" s="16" t="str">
        <f>IFERROR(VLOOKUP($P2979,'Kredieten productgroepen functi'!$C:$M,8,FALSE),"n.v.t.")</f>
        <v>83</v>
      </c>
      <c r="AQ2979" s="16" t="str">
        <f>IFERROR(VLOOKUP($P2979,'Kredieten productgroepen functi'!$C:$M,9,FALSE),"n.v.t.")</f>
        <v>Kunst en oudheidkunde</v>
      </c>
      <c r="AR2979" s="16" t="str">
        <f>IFERROR(VLOOKUP($P2979,'Kredieten productgroepen functi'!$C:$M,10,FALSE),"n.v.t.")</f>
        <v>8</v>
      </c>
      <c r="AS2979" s="16" t="str">
        <f>IFERROR(VLOOKUP($P2979,'Kredieten productgroepen functi'!$C:$M,11,FALSE),"n.v.t.")</f>
        <v>Welzijn</v>
      </c>
      <c r="AT2979" s="16" t="str">
        <f t="shared" si="143"/>
        <v>Lasten</v>
      </c>
      <c r="AU2979" s="16" t="str">
        <f>IFERROR(VLOOKUP($R2979,Kostensoorten!$C:$J,7,FALSE),"n.v.t.")</f>
        <v>4.0.3</v>
      </c>
      <c r="AV2979" s="16" t="str">
        <f>IFERROR(VLOOKUP($R2979,Kostensoorten!$C:$J,8,FALSE),"n.v.t.")</f>
        <v>Overige inkomensoverdrachten</v>
      </c>
    </row>
    <row r="2980" spans="6:48">
      <c r="F2980" s="2" t="s">
        <v>86</v>
      </c>
      <c r="G2980" s="2" t="s">
        <v>39</v>
      </c>
      <c r="H2980" s="2" t="s">
        <v>39</v>
      </c>
      <c r="I2980" s="18">
        <v>113000</v>
      </c>
      <c r="P2980" s="16" t="str">
        <f t="shared" si="141"/>
        <v>683411</v>
      </c>
      <c r="Q2980" s="16" t="str">
        <f>IFERROR(VLOOKUP($P2980,'Kredieten productgroepen functi'!$C:$M,2,FALSE),"n.v.t.")</f>
        <v>Bureau Groninger Taal en Cultuur</v>
      </c>
      <c r="R2980" s="16" t="str">
        <f t="shared" si="142"/>
        <v>440301</v>
      </c>
      <c r="S2980" s="16" t="str">
        <f>IFERROR(VLOOKUP($R2980,Kostensoorten!$C:$J,2,FALSE),"n.v.t.")</f>
        <v>(Exploitatie)subsidies</v>
      </c>
      <c r="T2980" s="16" t="s">
        <v>39</v>
      </c>
      <c r="U2980" s="16" t="s">
        <v>39</v>
      </c>
      <c r="V2980" s="16" t="s">
        <v>39</v>
      </c>
      <c r="W2980" s="16" t="s">
        <v>39</v>
      </c>
      <c r="X2980" s="16" t="s">
        <v>39</v>
      </c>
      <c r="Y2980" s="16" t="s">
        <v>39</v>
      </c>
      <c r="Z2980" s="16" t="s">
        <v>39</v>
      </c>
      <c r="AA2980" s="16" t="s">
        <v>39</v>
      </c>
      <c r="AB2980" s="16" t="s">
        <v>39</v>
      </c>
      <c r="AC2980" s="16" t="s">
        <v>39</v>
      </c>
      <c r="AD2980" s="16" t="s">
        <v>39</v>
      </c>
      <c r="AE2980" s="16" t="s">
        <v>39</v>
      </c>
      <c r="AF2980" s="16" t="s">
        <v>39</v>
      </c>
      <c r="AG2980" s="16" t="s">
        <v>39</v>
      </c>
      <c r="AH2980" s="16" t="s">
        <v>39</v>
      </c>
      <c r="AI2980" s="16" t="s">
        <v>39</v>
      </c>
      <c r="AJ2980" s="16" t="s">
        <v>39</v>
      </c>
      <c r="AL2980" s="16" t="s">
        <v>39</v>
      </c>
      <c r="AM2980" s="16" t="s">
        <v>39</v>
      </c>
      <c r="AN2980" s="16" t="str">
        <f>IFERROR(VLOOKUP($P2980,'Kredieten productgroepen functi'!$C:$M,6,FALSE),"n.v.t.")</f>
        <v>8320</v>
      </c>
      <c r="AO2980" s="16" t="str">
        <f>IFERROR(VLOOKUP($P2980,'Kredieten productgroepen functi'!$C:$M,7,FALSE),"n.v.t.")</f>
        <v>Het Verhaal van Groningen (Cultuurnota 2013-2016)</v>
      </c>
      <c r="AP2980" s="16" t="str">
        <f>IFERROR(VLOOKUP($P2980,'Kredieten productgroepen functi'!$C:$M,8,FALSE),"n.v.t.")</f>
        <v>83</v>
      </c>
      <c r="AQ2980" s="16" t="str">
        <f>IFERROR(VLOOKUP($P2980,'Kredieten productgroepen functi'!$C:$M,9,FALSE),"n.v.t.")</f>
        <v>Kunst en oudheidkunde</v>
      </c>
      <c r="AR2980" s="16" t="str">
        <f>IFERROR(VLOOKUP($P2980,'Kredieten productgroepen functi'!$C:$M,10,FALSE),"n.v.t.")</f>
        <v>8</v>
      </c>
      <c r="AS2980" s="16" t="str">
        <f>IFERROR(VLOOKUP($P2980,'Kredieten productgroepen functi'!$C:$M,11,FALSE),"n.v.t.")</f>
        <v>Welzijn</v>
      </c>
      <c r="AT2980" s="16" t="str">
        <f t="shared" si="143"/>
        <v>Lasten</v>
      </c>
      <c r="AU2980" s="16" t="str">
        <f>IFERROR(VLOOKUP($R2980,Kostensoorten!$C:$J,7,FALSE),"n.v.t.")</f>
        <v>4.0.3</v>
      </c>
      <c r="AV2980" s="16" t="str">
        <f>IFERROR(VLOOKUP($R2980,Kostensoorten!$C:$J,8,FALSE),"n.v.t.")</f>
        <v>Overige inkomensoverdrachten</v>
      </c>
    </row>
    <row r="2981" spans="6:48">
      <c r="F2981" s="2" t="s">
        <v>87</v>
      </c>
      <c r="G2981" s="2" t="s">
        <v>39</v>
      </c>
      <c r="H2981" s="2" t="s">
        <v>39</v>
      </c>
      <c r="I2981" s="18">
        <v>131800</v>
      </c>
      <c r="P2981" s="16" t="str">
        <f t="shared" si="141"/>
        <v>683412</v>
      </c>
      <c r="Q2981" s="16" t="str">
        <f>IFERROR(VLOOKUP($P2981,'Kredieten productgroepen functi'!$C:$M,2,FALSE),"n.v.t.")</f>
        <v>Libau Steunpunt</v>
      </c>
      <c r="R2981" s="16" t="str">
        <f t="shared" si="142"/>
        <v>440301</v>
      </c>
      <c r="S2981" s="16" t="str">
        <f>IFERROR(VLOOKUP($R2981,Kostensoorten!$C:$J,2,FALSE),"n.v.t.")</f>
        <v>(Exploitatie)subsidies</v>
      </c>
      <c r="T2981" s="16" t="s">
        <v>39</v>
      </c>
      <c r="U2981" s="16" t="s">
        <v>39</v>
      </c>
      <c r="V2981" s="16" t="s">
        <v>39</v>
      </c>
      <c r="W2981" s="16" t="s">
        <v>39</v>
      </c>
      <c r="X2981" s="16" t="s">
        <v>39</v>
      </c>
      <c r="Y2981" s="16" t="s">
        <v>39</v>
      </c>
      <c r="Z2981" s="16" t="s">
        <v>39</v>
      </c>
      <c r="AA2981" s="16" t="s">
        <v>39</v>
      </c>
      <c r="AB2981" s="16" t="s">
        <v>39</v>
      </c>
      <c r="AC2981" s="16" t="s">
        <v>39</v>
      </c>
      <c r="AD2981" s="16" t="s">
        <v>39</v>
      </c>
      <c r="AE2981" s="16" t="s">
        <v>39</v>
      </c>
      <c r="AF2981" s="16" t="s">
        <v>39</v>
      </c>
      <c r="AG2981" s="16" t="s">
        <v>39</v>
      </c>
      <c r="AH2981" s="16" t="s">
        <v>39</v>
      </c>
      <c r="AI2981" s="16" t="s">
        <v>39</v>
      </c>
      <c r="AJ2981" s="16" t="s">
        <v>39</v>
      </c>
      <c r="AL2981" s="16" t="s">
        <v>39</v>
      </c>
      <c r="AM2981" s="16" t="s">
        <v>39</v>
      </c>
      <c r="AN2981" s="16" t="str">
        <f>IFERROR(VLOOKUP($P2981,'Kredieten productgroepen functi'!$C:$M,6,FALSE),"n.v.t.")</f>
        <v>8320</v>
      </c>
      <c r="AO2981" s="16" t="str">
        <f>IFERROR(VLOOKUP($P2981,'Kredieten productgroepen functi'!$C:$M,7,FALSE),"n.v.t.")</f>
        <v>Het Verhaal van Groningen (Cultuurnota 2013-2016)</v>
      </c>
      <c r="AP2981" s="16" t="str">
        <f>IFERROR(VLOOKUP($P2981,'Kredieten productgroepen functi'!$C:$M,8,FALSE),"n.v.t.")</f>
        <v>83</v>
      </c>
      <c r="AQ2981" s="16" t="str">
        <f>IFERROR(VLOOKUP($P2981,'Kredieten productgroepen functi'!$C:$M,9,FALSE),"n.v.t.")</f>
        <v>Kunst en oudheidkunde</v>
      </c>
      <c r="AR2981" s="16" t="str">
        <f>IFERROR(VLOOKUP($P2981,'Kredieten productgroepen functi'!$C:$M,10,FALSE),"n.v.t.")</f>
        <v>8</v>
      </c>
      <c r="AS2981" s="16" t="str">
        <f>IFERROR(VLOOKUP($P2981,'Kredieten productgroepen functi'!$C:$M,11,FALSE),"n.v.t.")</f>
        <v>Welzijn</v>
      </c>
      <c r="AT2981" s="16" t="str">
        <f t="shared" si="143"/>
        <v>Lasten</v>
      </c>
      <c r="AU2981" s="16" t="str">
        <f>IFERROR(VLOOKUP($R2981,Kostensoorten!$C:$J,7,FALSE),"n.v.t.")</f>
        <v>4.0.3</v>
      </c>
      <c r="AV2981" s="16" t="str">
        <f>IFERROR(VLOOKUP($R2981,Kostensoorten!$C:$J,8,FALSE),"n.v.t.")</f>
        <v>Overige inkomensoverdrachten</v>
      </c>
    </row>
    <row r="2982" spans="6:48">
      <c r="F2982" s="2" t="s">
        <v>88</v>
      </c>
      <c r="G2982" s="2" t="s">
        <v>39</v>
      </c>
      <c r="H2982" s="2" t="s">
        <v>39</v>
      </c>
      <c r="I2982" s="18">
        <v>195100</v>
      </c>
      <c r="P2982" s="16" t="str">
        <f t="shared" si="141"/>
        <v>683413</v>
      </c>
      <c r="Q2982" s="16" t="str">
        <f>IFERROR(VLOOKUP($P2982,'Kredieten productgroepen functi'!$C:$M,2,FALSE),"n.v.t.")</f>
        <v>Monumentenwacht</v>
      </c>
      <c r="R2982" s="16" t="str">
        <f t="shared" si="142"/>
        <v>440301</v>
      </c>
      <c r="S2982" s="16" t="str">
        <f>IFERROR(VLOOKUP($R2982,Kostensoorten!$C:$J,2,FALSE),"n.v.t.")</f>
        <v>(Exploitatie)subsidies</v>
      </c>
      <c r="T2982" s="16" t="s">
        <v>39</v>
      </c>
      <c r="U2982" s="16" t="s">
        <v>39</v>
      </c>
      <c r="V2982" s="16" t="s">
        <v>39</v>
      </c>
      <c r="W2982" s="16" t="s">
        <v>39</v>
      </c>
      <c r="X2982" s="16" t="s">
        <v>39</v>
      </c>
      <c r="Y2982" s="16" t="s">
        <v>39</v>
      </c>
      <c r="Z2982" s="16" t="s">
        <v>39</v>
      </c>
      <c r="AA2982" s="16" t="s">
        <v>39</v>
      </c>
      <c r="AB2982" s="16" t="s">
        <v>39</v>
      </c>
      <c r="AC2982" s="16" t="s">
        <v>39</v>
      </c>
      <c r="AD2982" s="16" t="s">
        <v>39</v>
      </c>
      <c r="AE2982" s="16" t="s">
        <v>39</v>
      </c>
      <c r="AF2982" s="16" t="s">
        <v>39</v>
      </c>
      <c r="AG2982" s="16" t="s">
        <v>39</v>
      </c>
      <c r="AH2982" s="16" t="s">
        <v>39</v>
      </c>
      <c r="AI2982" s="16" t="s">
        <v>39</v>
      </c>
      <c r="AJ2982" s="16" t="s">
        <v>39</v>
      </c>
      <c r="AL2982" s="16" t="s">
        <v>39</v>
      </c>
      <c r="AM2982" s="16" t="s">
        <v>39</v>
      </c>
      <c r="AN2982" s="16" t="str">
        <f>IFERROR(VLOOKUP($P2982,'Kredieten productgroepen functi'!$C:$M,6,FALSE),"n.v.t.")</f>
        <v>8320</v>
      </c>
      <c r="AO2982" s="16" t="str">
        <f>IFERROR(VLOOKUP($P2982,'Kredieten productgroepen functi'!$C:$M,7,FALSE),"n.v.t.")</f>
        <v>Het Verhaal van Groningen (Cultuurnota 2013-2016)</v>
      </c>
      <c r="AP2982" s="16" t="str">
        <f>IFERROR(VLOOKUP($P2982,'Kredieten productgroepen functi'!$C:$M,8,FALSE),"n.v.t.")</f>
        <v>83</v>
      </c>
      <c r="AQ2982" s="16" t="str">
        <f>IFERROR(VLOOKUP($P2982,'Kredieten productgroepen functi'!$C:$M,9,FALSE),"n.v.t.")</f>
        <v>Kunst en oudheidkunde</v>
      </c>
      <c r="AR2982" s="16" t="str">
        <f>IFERROR(VLOOKUP($P2982,'Kredieten productgroepen functi'!$C:$M,10,FALSE),"n.v.t.")</f>
        <v>8</v>
      </c>
      <c r="AS2982" s="16" t="str">
        <f>IFERROR(VLOOKUP($P2982,'Kredieten productgroepen functi'!$C:$M,11,FALSE),"n.v.t.")</f>
        <v>Welzijn</v>
      </c>
      <c r="AT2982" s="16" t="str">
        <f t="shared" si="143"/>
        <v>Lasten</v>
      </c>
      <c r="AU2982" s="16" t="str">
        <f>IFERROR(VLOOKUP($R2982,Kostensoorten!$C:$J,7,FALSE),"n.v.t.")</f>
        <v>4.0.3</v>
      </c>
      <c r="AV2982" s="16" t="str">
        <f>IFERROR(VLOOKUP($R2982,Kostensoorten!$C:$J,8,FALSE),"n.v.t.")</f>
        <v>Overige inkomensoverdrachten</v>
      </c>
    </row>
    <row r="2983" spans="6:48">
      <c r="F2983" s="2" t="s">
        <v>89</v>
      </c>
      <c r="G2983" s="2" t="s">
        <v>39</v>
      </c>
      <c r="H2983" s="2" t="s">
        <v>39</v>
      </c>
      <c r="I2983" s="18">
        <v>361100</v>
      </c>
      <c r="P2983" s="16" t="str">
        <f t="shared" si="141"/>
        <v>683414</v>
      </c>
      <c r="Q2983" s="16" t="str">
        <f>IFERROR(VLOOKUP($P2983,'Kredieten productgroepen functi'!$C:$M,2,FALSE),"n.v.t.")</f>
        <v>Erfgoedpartners (Museum-+Molenhuis)</v>
      </c>
      <c r="R2983" s="16" t="str">
        <f t="shared" si="142"/>
        <v>440301</v>
      </c>
      <c r="S2983" s="16" t="str">
        <f>IFERROR(VLOOKUP($R2983,Kostensoorten!$C:$J,2,FALSE),"n.v.t.")</f>
        <v>(Exploitatie)subsidies</v>
      </c>
      <c r="T2983" s="16" t="s">
        <v>39</v>
      </c>
      <c r="U2983" s="16" t="s">
        <v>39</v>
      </c>
      <c r="V2983" s="16" t="s">
        <v>39</v>
      </c>
      <c r="W2983" s="16" t="s">
        <v>39</v>
      </c>
      <c r="X2983" s="16" t="s">
        <v>39</v>
      </c>
      <c r="Y2983" s="16" t="s">
        <v>39</v>
      </c>
      <c r="Z2983" s="16" t="s">
        <v>39</v>
      </c>
      <c r="AA2983" s="16" t="s">
        <v>39</v>
      </c>
      <c r="AB2983" s="16" t="s">
        <v>39</v>
      </c>
      <c r="AC2983" s="16" t="s">
        <v>39</v>
      </c>
      <c r="AD2983" s="16" t="s">
        <v>39</v>
      </c>
      <c r="AE2983" s="16" t="s">
        <v>39</v>
      </c>
      <c r="AF2983" s="16" t="s">
        <v>39</v>
      </c>
      <c r="AG2983" s="16" t="s">
        <v>39</v>
      </c>
      <c r="AH2983" s="16" t="s">
        <v>39</v>
      </c>
      <c r="AI2983" s="16" t="s">
        <v>39</v>
      </c>
      <c r="AJ2983" s="16" t="s">
        <v>39</v>
      </c>
      <c r="AL2983" s="16" t="s">
        <v>39</v>
      </c>
      <c r="AM2983" s="16" t="s">
        <v>39</v>
      </c>
      <c r="AN2983" s="16" t="str">
        <f>IFERROR(VLOOKUP($P2983,'Kredieten productgroepen functi'!$C:$M,6,FALSE),"n.v.t.")</f>
        <v>8320</v>
      </c>
      <c r="AO2983" s="16" t="str">
        <f>IFERROR(VLOOKUP($P2983,'Kredieten productgroepen functi'!$C:$M,7,FALSE),"n.v.t.")</f>
        <v>Het Verhaal van Groningen (Cultuurnota 2013-2016)</v>
      </c>
      <c r="AP2983" s="16" t="str">
        <f>IFERROR(VLOOKUP($P2983,'Kredieten productgroepen functi'!$C:$M,8,FALSE),"n.v.t.")</f>
        <v>83</v>
      </c>
      <c r="AQ2983" s="16" t="str">
        <f>IFERROR(VLOOKUP($P2983,'Kredieten productgroepen functi'!$C:$M,9,FALSE),"n.v.t.")</f>
        <v>Kunst en oudheidkunde</v>
      </c>
      <c r="AR2983" s="16" t="str">
        <f>IFERROR(VLOOKUP($P2983,'Kredieten productgroepen functi'!$C:$M,10,FALSE),"n.v.t.")</f>
        <v>8</v>
      </c>
      <c r="AS2983" s="16" t="str">
        <f>IFERROR(VLOOKUP($P2983,'Kredieten productgroepen functi'!$C:$M,11,FALSE),"n.v.t.")</f>
        <v>Welzijn</v>
      </c>
      <c r="AT2983" s="16" t="str">
        <f t="shared" si="143"/>
        <v>Lasten</v>
      </c>
      <c r="AU2983" s="16" t="str">
        <f>IFERROR(VLOOKUP($R2983,Kostensoorten!$C:$J,7,FALSE),"n.v.t.")</f>
        <v>4.0.3</v>
      </c>
      <c r="AV2983" s="16" t="str">
        <f>IFERROR(VLOOKUP($R2983,Kostensoorten!$C:$J,8,FALSE),"n.v.t.")</f>
        <v>Overige inkomensoverdrachten</v>
      </c>
    </row>
    <row r="2984" spans="6:48">
      <c r="F2984" s="2" t="s">
        <v>90</v>
      </c>
      <c r="G2984" s="2" t="s">
        <v>39</v>
      </c>
      <c r="H2984" s="2" t="s">
        <v>39</v>
      </c>
      <c r="I2984" s="18">
        <v>12400</v>
      </c>
      <c r="P2984" s="16" t="str">
        <f t="shared" si="141"/>
        <v>683415</v>
      </c>
      <c r="Q2984" s="16" t="str">
        <f>IFERROR(VLOOKUP($P2984,'Kredieten productgroepen functi'!$C:$M,2,FALSE),"n.v.t.")</f>
        <v>St.Groningen Orgelland</v>
      </c>
      <c r="R2984" s="16" t="str">
        <f t="shared" si="142"/>
        <v>440301</v>
      </c>
      <c r="S2984" s="16" t="str">
        <f>IFERROR(VLOOKUP($R2984,Kostensoorten!$C:$J,2,FALSE),"n.v.t.")</f>
        <v>(Exploitatie)subsidies</v>
      </c>
      <c r="T2984" s="16" t="s">
        <v>39</v>
      </c>
      <c r="U2984" s="16" t="s">
        <v>39</v>
      </c>
      <c r="V2984" s="16" t="s">
        <v>39</v>
      </c>
      <c r="W2984" s="16" t="s">
        <v>39</v>
      </c>
      <c r="X2984" s="16" t="s">
        <v>39</v>
      </c>
      <c r="Y2984" s="16" t="s">
        <v>39</v>
      </c>
      <c r="Z2984" s="16" t="s">
        <v>39</v>
      </c>
      <c r="AA2984" s="16" t="s">
        <v>39</v>
      </c>
      <c r="AB2984" s="16" t="s">
        <v>39</v>
      </c>
      <c r="AC2984" s="16" t="s">
        <v>39</v>
      </c>
      <c r="AD2984" s="16" t="s">
        <v>39</v>
      </c>
      <c r="AE2984" s="16" t="s">
        <v>39</v>
      </c>
      <c r="AF2984" s="16" t="s">
        <v>39</v>
      </c>
      <c r="AG2984" s="16" t="s">
        <v>39</v>
      </c>
      <c r="AH2984" s="16" t="s">
        <v>39</v>
      </c>
      <c r="AI2984" s="16" t="s">
        <v>39</v>
      </c>
      <c r="AJ2984" s="16" t="s">
        <v>39</v>
      </c>
      <c r="AL2984" s="16" t="s">
        <v>39</v>
      </c>
      <c r="AM2984" s="16" t="s">
        <v>39</v>
      </c>
      <c r="AN2984" s="16" t="str">
        <f>IFERROR(VLOOKUP($P2984,'Kredieten productgroepen functi'!$C:$M,6,FALSE),"n.v.t.")</f>
        <v>8320</v>
      </c>
      <c r="AO2984" s="16" t="str">
        <f>IFERROR(VLOOKUP($P2984,'Kredieten productgroepen functi'!$C:$M,7,FALSE),"n.v.t.")</f>
        <v>Het Verhaal van Groningen (Cultuurnota 2013-2016)</v>
      </c>
      <c r="AP2984" s="16" t="str">
        <f>IFERROR(VLOOKUP($P2984,'Kredieten productgroepen functi'!$C:$M,8,FALSE),"n.v.t.")</f>
        <v>83</v>
      </c>
      <c r="AQ2984" s="16" t="str">
        <f>IFERROR(VLOOKUP($P2984,'Kredieten productgroepen functi'!$C:$M,9,FALSE),"n.v.t.")</f>
        <v>Kunst en oudheidkunde</v>
      </c>
      <c r="AR2984" s="16" t="str">
        <f>IFERROR(VLOOKUP($P2984,'Kredieten productgroepen functi'!$C:$M,10,FALSE),"n.v.t.")</f>
        <v>8</v>
      </c>
      <c r="AS2984" s="16" t="str">
        <f>IFERROR(VLOOKUP($P2984,'Kredieten productgroepen functi'!$C:$M,11,FALSE),"n.v.t.")</f>
        <v>Welzijn</v>
      </c>
      <c r="AT2984" s="16" t="str">
        <f t="shared" si="143"/>
        <v>Lasten</v>
      </c>
      <c r="AU2984" s="16" t="str">
        <f>IFERROR(VLOOKUP($R2984,Kostensoorten!$C:$J,7,FALSE),"n.v.t.")</f>
        <v>4.0.3</v>
      </c>
      <c r="AV2984" s="16" t="str">
        <f>IFERROR(VLOOKUP($R2984,Kostensoorten!$C:$J,8,FALSE),"n.v.t.")</f>
        <v>Overige inkomensoverdrachten</v>
      </c>
    </row>
    <row r="2985" spans="6:48">
      <c r="F2985" s="2" t="s">
        <v>91</v>
      </c>
      <c r="G2985" s="2" t="s">
        <v>39</v>
      </c>
      <c r="H2985" s="2" t="s">
        <v>39</v>
      </c>
      <c r="I2985" s="18">
        <v>55400</v>
      </c>
      <c r="P2985" s="16" t="str">
        <f t="shared" si="141"/>
        <v>683416</v>
      </c>
      <c r="Q2985" s="16" t="str">
        <f>IFERROR(VLOOKUP($P2985,'Kredieten productgroepen functi'!$C:$M,2,FALSE),"n.v.t.")</f>
        <v>Liga 68</v>
      </c>
      <c r="R2985" s="16" t="str">
        <f t="shared" si="142"/>
        <v>440301</v>
      </c>
      <c r="S2985" s="16" t="str">
        <f>IFERROR(VLOOKUP($R2985,Kostensoorten!$C:$J,2,FALSE),"n.v.t.")</f>
        <v>(Exploitatie)subsidies</v>
      </c>
      <c r="T2985" s="16" t="s">
        <v>39</v>
      </c>
      <c r="U2985" s="16" t="s">
        <v>39</v>
      </c>
      <c r="V2985" s="16" t="s">
        <v>39</v>
      </c>
      <c r="W2985" s="16" t="s">
        <v>39</v>
      </c>
      <c r="X2985" s="16" t="s">
        <v>39</v>
      </c>
      <c r="Y2985" s="16" t="s">
        <v>39</v>
      </c>
      <c r="Z2985" s="16" t="s">
        <v>39</v>
      </c>
      <c r="AA2985" s="16" t="s">
        <v>39</v>
      </c>
      <c r="AB2985" s="16" t="s">
        <v>39</v>
      </c>
      <c r="AC2985" s="16" t="s">
        <v>39</v>
      </c>
      <c r="AD2985" s="16" t="s">
        <v>39</v>
      </c>
      <c r="AE2985" s="16" t="s">
        <v>39</v>
      </c>
      <c r="AF2985" s="16" t="s">
        <v>39</v>
      </c>
      <c r="AG2985" s="16" t="s">
        <v>39</v>
      </c>
      <c r="AH2985" s="16" t="s">
        <v>39</v>
      </c>
      <c r="AI2985" s="16" t="s">
        <v>39</v>
      </c>
      <c r="AJ2985" s="16" t="s">
        <v>39</v>
      </c>
      <c r="AL2985" s="16" t="s">
        <v>39</v>
      </c>
      <c r="AM2985" s="16" t="s">
        <v>39</v>
      </c>
      <c r="AN2985" s="16" t="str">
        <f>IFERROR(VLOOKUP($P2985,'Kredieten productgroepen functi'!$C:$M,6,FALSE),"n.v.t.")</f>
        <v>8320</v>
      </c>
      <c r="AO2985" s="16" t="str">
        <f>IFERROR(VLOOKUP($P2985,'Kredieten productgroepen functi'!$C:$M,7,FALSE),"n.v.t.")</f>
        <v>Het Verhaal van Groningen (Cultuurnota 2013-2016)</v>
      </c>
      <c r="AP2985" s="16" t="str">
        <f>IFERROR(VLOOKUP($P2985,'Kredieten productgroepen functi'!$C:$M,8,FALSE),"n.v.t.")</f>
        <v>83</v>
      </c>
      <c r="AQ2985" s="16" t="str">
        <f>IFERROR(VLOOKUP($P2985,'Kredieten productgroepen functi'!$C:$M,9,FALSE),"n.v.t.")</f>
        <v>Kunst en oudheidkunde</v>
      </c>
      <c r="AR2985" s="16" t="str">
        <f>IFERROR(VLOOKUP($P2985,'Kredieten productgroepen functi'!$C:$M,10,FALSE),"n.v.t.")</f>
        <v>8</v>
      </c>
      <c r="AS2985" s="16" t="str">
        <f>IFERROR(VLOOKUP($P2985,'Kredieten productgroepen functi'!$C:$M,11,FALSE),"n.v.t.")</f>
        <v>Welzijn</v>
      </c>
      <c r="AT2985" s="16" t="str">
        <f t="shared" si="143"/>
        <v>Lasten</v>
      </c>
      <c r="AU2985" s="16" t="str">
        <f>IFERROR(VLOOKUP($R2985,Kostensoorten!$C:$J,7,FALSE),"n.v.t.")</f>
        <v>4.0.3</v>
      </c>
      <c r="AV2985" s="16" t="str">
        <f>IFERROR(VLOOKUP($R2985,Kostensoorten!$C:$J,8,FALSE),"n.v.t.")</f>
        <v>Overige inkomensoverdrachten</v>
      </c>
    </row>
    <row r="2986" spans="6:48">
      <c r="F2986" s="2" t="s">
        <v>92</v>
      </c>
      <c r="G2986" s="2" t="s">
        <v>39</v>
      </c>
      <c r="H2986" s="2" t="s">
        <v>39</v>
      </c>
      <c r="I2986" s="18">
        <v>15000</v>
      </c>
      <c r="P2986" s="16" t="str">
        <f t="shared" si="141"/>
        <v>683417</v>
      </c>
      <c r="Q2986" s="16" t="str">
        <f>IFERROR(VLOOKUP($P2986,'Kredieten productgroepen functi'!$C:$M,2,FALSE),"n.v.t.")</f>
        <v>Archeologische Informatiepunten</v>
      </c>
      <c r="R2986" s="16" t="str">
        <f t="shared" si="142"/>
        <v>440301</v>
      </c>
      <c r="S2986" s="16" t="str">
        <f>IFERROR(VLOOKUP($R2986,Kostensoorten!$C:$J,2,FALSE),"n.v.t.")</f>
        <v>(Exploitatie)subsidies</v>
      </c>
      <c r="T2986" s="16" t="s">
        <v>39</v>
      </c>
      <c r="U2986" s="16" t="s">
        <v>39</v>
      </c>
      <c r="V2986" s="16" t="s">
        <v>39</v>
      </c>
      <c r="W2986" s="16" t="s">
        <v>39</v>
      </c>
      <c r="X2986" s="16" t="s">
        <v>39</v>
      </c>
      <c r="Y2986" s="16" t="s">
        <v>39</v>
      </c>
      <c r="Z2986" s="16" t="s">
        <v>39</v>
      </c>
      <c r="AA2986" s="16" t="s">
        <v>39</v>
      </c>
      <c r="AB2986" s="16" t="s">
        <v>39</v>
      </c>
      <c r="AC2986" s="16" t="s">
        <v>39</v>
      </c>
      <c r="AD2986" s="16" t="s">
        <v>39</v>
      </c>
      <c r="AE2986" s="16" t="s">
        <v>39</v>
      </c>
      <c r="AF2986" s="16" t="s">
        <v>39</v>
      </c>
      <c r="AG2986" s="16" t="s">
        <v>39</v>
      </c>
      <c r="AH2986" s="16" t="s">
        <v>39</v>
      </c>
      <c r="AI2986" s="16" t="s">
        <v>39</v>
      </c>
      <c r="AJ2986" s="16" t="s">
        <v>39</v>
      </c>
      <c r="AL2986" s="16" t="s">
        <v>39</v>
      </c>
      <c r="AM2986" s="16" t="s">
        <v>39</v>
      </c>
      <c r="AN2986" s="16" t="str">
        <f>IFERROR(VLOOKUP($P2986,'Kredieten productgroepen functi'!$C:$M,6,FALSE),"n.v.t.")</f>
        <v>8320</v>
      </c>
      <c r="AO2986" s="16" t="str">
        <f>IFERROR(VLOOKUP($P2986,'Kredieten productgroepen functi'!$C:$M,7,FALSE),"n.v.t.")</f>
        <v>Het Verhaal van Groningen (Cultuurnota 2013-2016)</v>
      </c>
      <c r="AP2986" s="16" t="str">
        <f>IFERROR(VLOOKUP($P2986,'Kredieten productgroepen functi'!$C:$M,8,FALSE),"n.v.t.")</f>
        <v>83</v>
      </c>
      <c r="AQ2986" s="16" t="str">
        <f>IFERROR(VLOOKUP($P2986,'Kredieten productgroepen functi'!$C:$M,9,FALSE),"n.v.t.")</f>
        <v>Kunst en oudheidkunde</v>
      </c>
      <c r="AR2986" s="16" t="str">
        <f>IFERROR(VLOOKUP($P2986,'Kredieten productgroepen functi'!$C:$M,10,FALSE),"n.v.t.")</f>
        <v>8</v>
      </c>
      <c r="AS2986" s="16" t="str">
        <f>IFERROR(VLOOKUP($P2986,'Kredieten productgroepen functi'!$C:$M,11,FALSE),"n.v.t.")</f>
        <v>Welzijn</v>
      </c>
      <c r="AT2986" s="16" t="str">
        <f t="shared" si="143"/>
        <v>Lasten</v>
      </c>
      <c r="AU2986" s="16" t="str">
        <f>IFERROR(VLOOKUP($R2986,Kostensoorten!$C:$J,7,FALSE),"n.v.t.")</f>
        <v>4.0.3</v>
      </c>
      <c r="AV2986" s="16" t="str">
        <f>IFERROR(VLOOKUP($R2986,Kostensoorten!$C:$J,8,FALSE),"n.v.t.")</f>
        <v>Overige inkomensoverdrachten</v>
      </c>
    </row>
    <row r="2987" spans="6:48">
      <c r="F2987" s="2" t="s">
        <v>93</v>
      </c>
      <c r="G2987" s="2" t="s">
        <v>39</v>
      </c>
      <c r="H2987" s="2" t="s">
        <v>39</v>
      </c>
      <c r="I2987" s="18">
        <v>112200</v>
      </c>
      <c r="P2987" s="16" t="str">
        <f t="shared" si="141"/>
        <v>683418</v>
      </c>
      <c r="Q2987" s="16" t="str">
        <f>IFERROR(VLOOKUP($P2987,'Kredieten productgroepen functi'!$C:$M,2,FALSE),"n.v.t.")</f>
        <v>Borg verhildersum</v>
      </c>
      <c r="R2987" s="16" t="str">
        <f t="shared" si="142"/>
        <v>440301</v>
      </c>
      <c r="S2987" s="16" t="str">
        <f>IFERROR(VLOOKUP($R2987,Kostensoorten!$C:$J,2,FALSE),"n.v.t.")</f>
        <v>(Exploitatie)subsidies</v>
      </c>
      <c r="T2987" s="16" t="s">
        <v>39</v>
      </c>
      <c r="U2987" s="16" t="s">
        <v>39</v>
      </c>
      <c r="V2987" s="16" t="s">
        <v>39</v>
      </c>
      <c r="W2987" s="16" t="s">
        <v>39</v>
      </c>
      <c r="X2987" s="16" t="s">
        <v>39</v>
      </c>
      <c r="Y2987" s="16" t="s">
        <v>39</v>
      </c>
      <c r="Z2987" s="16" t="s">
        <v>39</v>
      </c>
      <c r="AA2987" s="16" t="s">
        <v>39</v>
      </c>
      <c r="AB2987" s="16" t="s">
        <v>39</v>
      </c>
      <c r="AC2987" s="16" t="s">
        <v>39</v>
      </c>
      <c r="AD2987" s="16" t="s">
        <v>39</v>
      </c>
      <c r="AE2987" s="16" t="s">
        <v>39</v>
      </c>
      <c r="AF2987" s="16" t="s">
        <v>39</v>
      </c>
      <c r="AG2987" s="16" t="s">
        <v>39</v>
      </c>
      <c r="AH2987" s="16" t="s">
        <v>39</v>
      </c>
      <c r="AI2987" s="16" t="s">
        <v>39</v>
      </c>
      <c r="AJ2987" s="16" t="s">
        <v>39</v>
      </c>
      <c r="AL2987" s="16" t="s">
        <v>39</v>
      </c>
      <c r="AM2987" s="16" t="s">
        <v>39</v>
      </c>
      <c r="AN2987" s="16" t="str">
        <f>IFERROR(VLOOKUP($P2987,'Kredieten productgroepen functi'!$C:$M,6,FALSE),"n.v.t.")</f>
        <v>8320</v>
      </c>
      <c r="AO2987" s="16" t="str">
        <f>IFERROR(VLOOKUP($P2987,'Kredieten productgroepen functi'!$C:$M,7,FALSE),"n.v.t.")</f>
        <v>Het Verhaal van Groningen (Cultuurnota 2013-2016)</v>
      </c>
      <c r="AP2987" s="16" t="str">
        <f>IFERROR(VLOOKUP($P2987,'Kredieten productgroepen functi'!$C:$M,8,FALSE),"n.v.t.")</f>
        <v>83</v>
      </c>
      <c r="AQ2987" s="16" t="str">
        <f>IFERROR(VLOOKUP($P2987,'Kredieten productgroepen functi'!$C:$M,9,FALSE),"n.v.t.")</f>
        <v>Kunst en oudheidkunde</v>
      </c>
      <c r="AR2987" s="16" t="str">
        <f>IFERROR(VLOOKUP($P2987,'Kredieten productgroepen functi'!$C:$M,10,FALSE),"n.v.t.")</f>
        <v>8</v>
      </c>
      <c r="AS2987" s="16" t="str">
        <f>IFERROR(VLOOKUP($P2987,'Kredieten productgroepen functi'!$C:$M,11,FALSE),"n.v.t.")</f>
        <v>Welzijn</v>
      </c>
      <c r="AT2987" s="16" t="str">
        <f t="shared" si="143"/>
        <v>Lasten</v>
      </c>
      <c r="AU2987" s="16" t="str">
        <f>IFERROR(VLOOKUP($R2987,Kostensoorten!$C:$J,7,FALSE),"n.v.t.")</f>
        <v>4.0.3</v>
      </c>
      <c r="AV2987" s="16" t="str">
        <f>IFERROR(VLOOKUP($R2987,Kostensoorten!$C:$J,8,FALSE),"n.v.t.")</f>
        <v>Overige inkomensoverdrachten</v>
      </c>
    </row>
    <row r="2988" spans="6:48">
      <c r="F2988" s="2" t="s">
        <v>94</v>
      </c>
      <c r="G2988" s="2" t="s">
        <v>39</v>
      </c>
      <c r="H2988" s="2" t="s">
        <v>39</v>
      </c>
      <c r="I2988" s="18">
        <v>112200</v>
      </c>
      <c r="P2988" s="16" t="str">
        <f t="shared" si="141"/>
        <v>683419</v>
      </c>
      <c r="Q2988" s="16" t="str">
        <f>IFERROR(VLOOKUP($P2988,'Kredieten productgroepen functi'!$C:$M,2,FALSE),"n.v.t.")</f>
        <v>Fraeylemaborg</v>
      </c>
      <c r="R2988" s="16" t="str">
        <f t="shared" si="142"/>
        <v>440301</v>
      </c>
      <c r="S2988" s="16" t="str">
        <f>IFERROR(VLOOKUP($R2988,Kostensoorten!$C:$J,2,FALSE),"n.v.t.")</f>
        <v>(Exploitatie)subsidies</v>
      </c>
      <c r="T2988" s="16" t="s">
        <v>39</v>
      </c>
      <c r="U2988" s="16" t="s">
        <v>39</v>
      </c>
      <c r="V2988" s="16" t="s">
        <v>39</v>
      </c>
      <c r="W2988" s="16" t="s">
        <v>39</v>
      </c>
      <c r="X2988" s="16" t="s">
        <v>39</v>
      </c>
      <c r="Y2988" s="16" t="s">
        <v>39</v>
      </c>
      <c r="Z2988" s="16" t="s">
        <v>39</v>
      </c>
      <c r="AA2988" s="16" t="s">
        <v>39</v>
      </c>
      <c r="AB2988" s="16" t="s">
        <v>39</v>
      </c>
      <c r="AC2988" s="16" t="s">
        <v>39</v>
      </c>
      <c r="AD2988" s="16" t="s">
        <v>39</v>
      </c>
      <c r="AE2988" s="16" t="s">
        <v>39</v>
      </c>
      <c r="AF2988" s="16" t="s">
        <v>39</v>
      </c>
      <c r="AG2988" s="16" t="s">
        <v>39</v>
      </c>
      <c r="AH2988" s="16" t="s">
        <v>39</v>
      </c>
      <c r="AI2988" s="16" t="s">
        <v>39</v>
      </c>
      <c r="AJ2988" s="16" t="s">
        <v>39</v>
      </c>
      <c r="AL2988" s="16" t="s">
        <v>39</v>
      </c>
      <c r="AM2988" s="16" t="s">
        <v>39</v>
      </c>
      <c r="AN2988" s="16" t="str">
        <f>IFERROR(VLOOKUP($P2988,'Kredieten productgroepen functi'!$C:$M,6,FALSE),"n.v.t.")</f>
        <v>8320</v>
      </c>
      <c r="AO2988" s="16" t="str">
        <f>IFERROR(VLOOKUP($P2988,'Kredieten productgroepen functi'!$C:$M,7,FALSE),"n.v.t.")</f>
        <v>Het Verhaal van Groningen (Cultuurnota 2013-2016)</v>
      </c>
      <c r="AP2988" s="16" t="str">
        <f>IFERROR(VLOOKUP($P2988,'Kredieten productgroepen functi'!$C:$M,8,FALSE),"n.v.t.")</f>
        <v>83</v>
      </c>
      <c r="AQ2988" s="16" t="str">
        <f>IFERROR(VLOOKUP($P2988,'Kredieten productgroepen functi'!$C:$M,9,FALSE),"n.v.t.")</f>
        <v>Kunst en oudheidkunde</v>
      </c>
      <c r="AR2988" s="16" t="str">
        <f>IFERROR(VLOOKUP($P2988,'Kredieten productgroepen functi'!$C:$M,10,FALSE),"n.v.t.")</f>
        <v>8</v>
      </c>
      <c r="AS2988" s="16" t="str">
        <f>IFERROR(VLOOKUP($P2988,'Kredieten productgroepen functi'!$C:$M,11,FALSE),"n.v.t.")</f>
        <v>Welzijn</v>
      </c>
      <c r="AT2988" s="16" t="str">
        <f t="shared" si="143"/>
        <v>Lasten</v>
      </c>
      <c r="AU2988" s="16" t="str">
        <f>IFERROR(VLOOKUP($R2988,Kostensoorten!$C:$J,7,FALSE),"n.v.t.")</f>
        <v>4.0.3</v>
      </c>
      <c r="AV2988" s="16" t="str">
        <f>IFERROR(VLOOKUP($R2988,Kostensoorten!$C:$J,8,FALSE),"n.v.t.")</f>
        <v>Overige inkomensoverdrachten</v>
      </c>
    </row>
    <row r="2989" spans="6:48">
      <c r="F2989" s="2" t="s">
        <v>95</v>
      </c>
      <c r="G2989" s="2" t="s">
        <v>39</v>
      </c>
      <c r="H2989" s="2" t="s">
        <v>39</v>
      </c>
      <c r="I2989" s="18">
        <v>170400</v>
      </c>
      <c r="P2989" s="16" t="str">
        <f t="shared" si="141"/>
        <v>683420</v>
      </c>
      <c r="Q2989" s="16" t="str">
        <f>IFERROR(VLOOKUP($P2989,'Kredieten productgroepen functi'!$C:$M,2,FALSE),"n.v.t.")</f>
        <v>Menkemaborg</v>
      </c>
      <c r="R2989" s="16" t="str">
        <f t="shared" si="142"/>
        <v>440301</v>
      </c>
      <c r="S2989" s="16" t="str">
        <f>IFERROR(VLOOKUP($R2989,Kostensoorten!$C:$J,2,FALSE),"n.v.t.")</f>
        <v>(Exploitatie)subsidies</v>
      </c>
      <c r="T2989" s="16" t="s">
        <v>39</v>
      </c>
      <c r="U2989" s="16" t="s">
        <v>39</v>
      </c>
      <c r="V2989" s="16" t="s">
        <v>39</v>
      </c>
      <c r="W2989" s="16" t="s">
        <v>39</v>
      </c>
      <c r="X2989" s="16" t="s">
        <v>39</v>
      </c>
      <c r="Y2989" s="16" t="s">
        <v>39</v>
      </c>
      <c r="Z2989" s="16" t="s">
        <v>39</v>
      </c>
      <c r="AA2989" s="16" t="s">
        <v>39</v>
      </c>
      <c r="AB2989" s="16" t="s">
        <v>39</v>
      </c>
      <c r="AC2989" s="16" t="s">
        <v>39</v>
      </c>
      <c r="AD2989" s="16" t="s">
        <v>39</v>
      </c>
      <c r="AE2989" s="16" t="s">
        <v>39</v>
      </c>
      <c r="AF2989" s="16" t="s">
        <v>39</v>
      </c>
      <c r="AG2989" s="16" t="s">
        <v>39</v>
      </c>
      <c r="AH2989" s="16" t="s">
        <v>39</v>
      </c>
      <c r="AI2989" s="16" t="s">
        <v>39</v>
      </c>
      <c r="AJ2989" s="16" t="s">
        <v>39</v>
      </c>
      <c r="AL2989" s="16" t="s">
        <v>39</v>
      </c>
      <c r="AM2989" s="16" t="s">
        <v>39</v>
      </c>
      <c r="AN2989" s="16" t="str">
        <f>IFERROR(VLOOKUP($P2989,'Kredieten productgroepen functi'!$C:$M,6,FALSE),"n.v.t.")</f>
        <v>8320</v>
      </c>
      <c r="AO2989" s="16" t="str">
        <f>IFERROR(VLOOKUP($P2989,'Kredieten productgroepen functi'!$C:$M,7,FALSE),"n.v.t.")</f>
        <v>Het Verhaal van Groningen (Cultuurnota 2013-2016)</v>
      </c>
      <c r="AP2989" s="16" t="str">
        <f>IFERROR(VLOOKUP($P2989,'Kredieten productgroepen functi'!$C:$M,8,FALSE),"n.v.t.")</f>
        <v>83</v>
      </c>
      <c r="AQ2989" s="16" t="str">
        <f>IFERROR(VLOOKUP($P2989,'Kredieten productgroepen functi'!$C:$M,9,FALSE),"n.v.t.")</f>
        <v>Kunst en oudheidkunde</v>
      </c>
      <c r="AR2989" s="16" t="str">
        <f>IFERROR(VLOOKUP($P2989,'Kredieten productgroepen functi'!$C:$M,10,FALSE),"n.v.t.")</f>
        <v>8</v>
      </c>
      <c r="AS2989" s="16" t="str">
        <f>IFERROR(VLOOKUP($P2989,'Kredieten productgroepen functi'!$C:$M,11,FALSE),"n.v.t.")</f>
        <v>Welzijn</v>
      </c>
      <c r="AT2989" s="16" t="str">
        <f t="shared" si="143"/>
        <v>Lasten</v>
      </c>
      <c r="AU2989" s="16" t="str">
        <f>IFERROR(VLOOKUP($R2989,Kostensoorten!$C:$J,7,FALSE),"n.v.t.")</f>
        <v>4.0.3</v>
      </c>
      <c r="AV2989" s="16" t="str">
        <f>IFERROR(VLOOKUP($R2989,Kostensoorten!$C:$J,8,FALSE),"n.v.t.")</f>
        <v>Overige inkomensoverdrachten</v>
      </c>
    </row>
    <row r="2990" spans="6:48">
      <c r="F2990" s="2" t="s">
        <v>96</v>
      </c>
      <c r="G2990" s="2" t="s">
        <v>39</v>
      </c>
      <c r="H2990" s="2" t="s">
        <v>39</v>
      </c>
      <c r="I2990" s="18">
        <v>29800</v>
      </c>
      <c r="P2990" s="16" t="str">
        <f t="shared" si="141"/>
        <v>683421</v>
      </c>
      <c r="Q2990" s="16" t="str">
        <f>IFERROR(VLOOKUP($P2990,'Kredieten productgroepen functi'!$C:$M,2,FALSE),"n.v.t.")</f>
        <v>GAVA</v>
      </c>
      <c r="R2990" s="16" t="str">
        <f t="shared" si="142"/>
        <v>440301</v>
      </c>
      <c r="S2990" s="16" t="str">
        <f>IFERROR(VLOOKUP($R2990,Kostensoorten!$C:$J,2,FALSE),"n.v.t.")</f>
        <v>(Exploitatie)subsidies</v>
      </c>
      <c r="T2990" s="16" t="s">
        <v>39</v>
      </c>
      <c r="U2990" s="16" t="s">
        <v>39</v>
      </c>
      <c r="V2990" s="16" t="s">
        <v>39</v>
      </c>
      <c r="W2990" s="16" t="s">
        <v>39</v>
      </c>
      <c r="X2990" s="16" t="s">
        <v>39</v>
      </c>
      <c r="Y2990" s="16" t="s">
        <v>39</v>
      </c>
      <c r="Z2990" s="16" t="s">
        <v>39</v>
      </c>
      <c r="AA2990" s="16" t="s">
        <v>39</v>
      </c>
      <c r="AB2990" s="16" t="s">
        <v>39</v>
      </c>
      <c r="AC2990" s="16" t="s">
        <v>39</v>
      </c>
      <c r="AD2990" s="16" t="s">
        <v>39</v>
      </c>
      <c r="AE2990" s="16" t="s">
        <v>39</v>
      </c>
      <c r="AF2990" s="16" t="s">
        <v>39</v>
      </c>
      <c r="AG2990" s="16" t="s">
        <v>39</v>
      </c>
      <c r="AH2990" s="16" t="s">
        <v>39</v>
      </c>
      <c r="AI2990" s="16" t="s">
        <v>39</v>
      </c>
      <c r="AJ2990" s="16" t="s">
        <v>39</v>
      </c>
      <c r="AL2990" s="16" t="s">
        <v>39</v>
      </c>
      <c r="AM2990" s="16" t="s">
        <v>39</v>
      </c>
      <c r="AN2990" s="16" t="str">
        <f>IFERROR(VLOOKUP($P2990,'Kredieten productgroepen functi'!$C:$M,6,FALSE),"n.v.t.")</f>
        <v>8320</v>
      </c>
      <c r="AO2990" s="16" t="str">
        <f>IFERROR(VLOOKUP($P2990,'Kredieten productgroepen functi'!$C:$M,7,FALSE),"n.v.t.")</f>
        <v>Het Verhaal van Groningen (Cultuurnota 2013-2016)</v>
      </c>
      <c r="AP2990" s="16" t="str">
        <f>IFERROR(VLOOKUP($P2990,'Kredieten productgroepen functi'!$C:$M,8,FALSE),"n.v.t.")</f>
        <v>83</v>
      </c>
      <c r="AQ2990" s="16" t="str">
        <f>IFERROR(VLOOKUP($P2990,'Kredieten productgroepen functi'!$C:$M,9,FALSE),"n.v.t.")</f>
        <v>Kunst en oudheidkunde</v>
      </c>
      <c r="AR2990" s="16" t="str">
        <f>IFERROR(VLOOKUP($P2990,'Kredieten productgroepen functi'!$C:$M,10,FALSE),"n.v.t.")</f>
        <v>8</v>
      </c>
      <c r="AS2990" s="16" t="str">
        <f>IFERROR(VLOOKUP($P2990,'Kredieten productgroepen functi'!$C:$M,11,FALSE),"n.v.t.")</f>
        <v>Welzijn</v>
      </c>
      <c r="AT2990" s="16" t="str">
        <f t="shared" si="143"/>
        <v>Lasten</v>
      </c>
      <c r="AU2990" s="16" t="str">
        <f>IFERROR(VLOOKUP($R2990,Kostensoorten!$C:$J,7,FALSE),"n.v.t.")</f>
        <v>4.0.3</v>
      </c>
      <c r="AV2990" s="16" t="str">
        <f>IFERROR(VLOOKUP($R2990,Kostensoorten!$C:$J,8,FALSE),"n.v.t.")</f>
        <v>Overige inkomensoverdrachten</v>
      </c>
    </row>
    <row r="2991" spans="6:48">
      <c r="F2991" s="2" t="s">
        <v>6843</v>
      </c>
      <c r="G2991" s="2" t="s">
        <v>39</v>
      </c>
      <c r="H2991" s="2" t="s">
        <v>39</v>
      </c>
      <c r="I2991" s="18">
        <v>9770</v>
      </c>
      <c r="P2991" s="16" t="str">
        <f t="shared" si="141"/>
        <v>683422</v>
      </c>
      <c r="Q2991" s="16" t="str">
        <f>IFERROR(VLOOKUP($P2991,'Kredieten productgroepen functi'!$C:$M,2,FALSE),"n.v.t.")</f>
        <v>OVCG</v>
      </c>
      <c r="R2991" s="16" t="str">
        <f t="shared" si="142"/>
        <v>440201</v>
      </c>
      <c r="S2991" s="16" t="str">
        <f>IFERROR(VLOOKUP($R2991,Kostensoorten!$C:$J,2,FALSE),"n.v.t.")</f>
        <v>Exploitatiebijdragen aan overheden</v>
      </c>
      <c r="T2991" s="16" t="s">
        <v>39</v>
      </c>
      <c r="U2991" s="16" t="s">
        <v>39</v>
      </c>
      <c r="V2991" s="16" t="s">
        <v>39</v>
      </c>
      <c r="W2991" s="16" t="s">
        <v>39</v>
      </c>
      <c r="X2991" s="16" t="s">
        <v>39</v>
      </c>
      <c r="Y2991" s="16" t="s">
        <v>39</v>
      </c>
      <c r="Z2991" s="16" t="s">
        <v>39</v>
      </c>
      <c r="AA2991" s="16" t="s">
        <v>39</v>
      </c>
      <c r="AB2991" s="16" t="s">
        <v>39</v>
      </c>
      <c r="AC2991" s="16" t="s">
        <v>39</v>
      </c>
      <c r="AD2991" s="16" t="s">
        <v>39</v>
      </c>
      <c r="AE2991" s="16" t="s">
        <v>39</v>
      </c>
      <c r="AF2991" s="16" t="s">
        <v>39</v>
      </c>
      <c r="AG2991" s="16" t="s">
        <v>39</v>
      </c>
      <c r="AH2991" s="16" t="s">
        <v>39</v>
      </c>
      <c r="AI2991" s="16" t="s">
        <v>39</v>
      </c>
      <c r="AJ2991" s="16" t="s">
        <v>39</v>
      </c>
      <c r="AL2991" s="16" t="s">
        <v>39</v>
      </c>
      <c r="AM2991" s="16" t="s">
        <v>39</v>
      </c>
      <c r="AN2991" s="16" t="str">
        <f>IFERROR(VLOOKUP($P2991,'Kredieten productgroepen functi'!$C:$M,6,FALSE),"n.v.t.")</f>
        <v>8320</v>
      </c>
      <c r="AO2991" s="16" t="str">
        <f>IFERROR(VLOOKUP($P2991,'Kredieten productgroepen functi'!$C:$M,7,FALSE),"n.v.t.")</f>
        <v>Het Verhaal van Groningen (Cultuurnota 2013-2016)</v>
      </c>
      <c r="AP2991" s="16" t="str">
        <f>IFERROR(VLOOKUP($P2991,'Kredieten productgroepen functi'!$C:$M,8,FALSE),"n.v.t.")</f>
        <v>83</v>
      </c>
      <c r="AQ2991" s="16" t="str">
        <f>IFERROR(VLOOKUP($P2991,'Kredieten productgroepen functi'!$C:$M,9,FALSE),"n.v.t.")</f>
        <v>Kunst en oudheidkunde</v>
      </c>
      <c r="AR2991" s="16" t="str">
        <f>IFERROR(VLOOKUP($P2991,'Kredieten productgroepen functi'!$C:$M,10,FALSE),"n.v.t.")</f>
        <v>8</v>
      </c>
      <c r="AS2991" s="16" t="str">
        <f>IFERROR(VLOOKUP($P2991,'Kredieten productgroepen functi'!$C:$M,11,FALSE),"n.v.t.")</f>
        <v>Welzijn</v>
      </c>
      <c r="AT2991" s="16" t="str">
        <f t="shared" si="143"/>
        <v>Lasten</v>
      </c>
      <c r="AU2991" s="16" t="str">
        <f>IFERROR(VLOOKUP($R2991,Kostensoorten!$C:$J,7,FALSE),"n.v.t.")</f>
        <v>4.0.2</v>
      </c>
      <c r="AV2991" s="16" t="str">
        <f>IFERROR(VLOOKUP($R2991,Kostensoorten!$C:$J,8,FALSE),"n.v.t.")</f>
        <v>Inkomensoverdrachten aan overh</v>
      </c>
    </row>
    <row r="2992" spans="6:48">
      <c r="F2992" s="2" t="s">
        <v>97</v>
      </c>
      <c r="G2992" s="2" t="s">
        <v>39</v>
      </c>
      <c r="H2992" s="2" t="s">
        <v>39</v>
      </c>
      <c r="I2992" s="18">
        <v>75200</v>
      </c>
      <c r="P2992" s="16" t="str">
        <f t="shared" si="141"/>
        <v>683423</v>
      </c>
      <c r="Q2992" s="16" t="str">
        <f>IFERROR(VLOOKUP($P2992,'Kredieten productgroepen functi'!$C:$M,2,FALSE),"n.v.t.")</f>
        <v>SOGK</v>
      </c>
      <c r="R2992" s="16" t="str">
        <f t="shared" si="142"/>
        <v>440301</v>
      </c>
      <c r="S2992" s="16" t="str">
        <f>IFERROR(VLOOKUP($R2992,Kostensoorten!$C:$J,2,FALSE),"n.v.t.")</f>
        <v>(Exploitatie)subsidies</v>
      </c>
      <c r="T2992" s="16" t="s">
        <v>39</v>
      </c>
      <c r="U2992" s="16" t="s">
        <v>39</v>
      </c>
      <c r="V2992" s="16" t="s">
        <v>39</v>
      </c>
      <c r="W2992" s="16" t="s">
        <v>39</v>
      </c>
      <c r="X2992" s="16" t="s">
        <v>39</v>
      </c>
      <c r="Y2992" s="16" t="s">
        <v>39</v>
      </c>
      <c r="Z2992" s="16" t="s">
        <v>39</v>
      </c>
      <c r="AA2992" s="16" t="s">
        <v>39</v>
      </c>
      <c r="AB2992" s="16" t="s">
        <v>39</v>
      </c>
      <c r="AC2992" s="16" t="s">
        <v>39</v>
      </c>
      <c r="AD2992" s="16" t="s">
        <v>39</v>
      </c>
      <c r="AE2992" s="16" t="s">
        <v>39</v>
      </c>
      <c r="AF2992" s="16" t="s">
        <v>39</v>
      </c>
      <c r="AG2992" s="16" t="s">
        <v>39</v>
      </c>
      <c r="AH2992" s="16" t="s">
        <v>39</v>
      </c>
      <c r="AI2992" s="16" t="s">
        <v>39</v>
      </c>
      <c r="AJ2992" s="16" t="s">
        <v>39</v>
      </c>
      <c r="AL2992" s="16" t="s">
        <v>39</v>
      </c>
      <c r="AM2992" s="16" t="s">
        <v>39</v>
      </c>
      <c r="AN2992" s="16" t="str">
        <f>IFERROR(VLOOKUP($P2992,'Kredieten productgroepen functi'!$C:$M,6,FALSE),"n.v.t.")</f>
        <v>8320</v>
      </c>
      <c r="AO2992" s="16" t="str">
        <f>IFERROR(VLOOKUP($P2992,'Kredieten productgroepen functi'!$C:$M,7,FALSE),"n.v.t.")</f>
        <v>Het Verhaal van Groningen (Cultuurnota 2013-2016)</v>
      </c>
      <c r="AP2992" s="16" t="str">
        <f>IFERROR(VLOOKUP($P2992,'Kredieten productgroepen functi'!$C:$M,8,FALSE),"n.v.t.")</f>
        <v>83</v>
      </c>
      <c r="AQ2992" s="16" t="str">
        <f>IFERROR(VLOOKUP($P2992,'Kredieten productgroepen functi'!$C:$M,9,FALSE),"n.v.t.")</f>
        <v>Kunst en oudheidkunde</v>
      </c>
      <c r="AR2992" s="16" t="str">
        <f>IFERROR(VLOOKUP($P2992,'Kredieten productgroepen functi'!$C:$M,10,FALSE),"n.v.t.")</f>
        <v>8</v>
      </c>
      <c r="AS2992" s="16" t="str">
        <f>IFERROR(VLOOKUP($P2992,'Kredieten productgroepen functi'!$C:$M,11,FALSE),"n.v.t.")</f>
        <v>Welzijn</v>
      </c>
      <c r="AT2992" s="16" t="str">
        <f t="shared" si="143"/>
        <v>Lasten</v>
      </c>
      <c r="AU2992" s="16" t="str">
        <f>IFERROR(VLOOKUP($R2992,Kostensoorten!$C:$J,7,FALSE),"n.v.t.")</f>
        <v>4.0.3</v>
      </c>
      <c r="AV2992" s="16" t="str">
        <f>IFERROR(VLOOKUP($R2992,Kostensoorten!$C:$J,8,FALSE),"n.v.t.")</f>
        <v>Overige inkomensoverdrachten</v>
      </c>
    </row>
    <row r="2993" spans="6:48">
      <c r="F2993" s="2" t="s">
        <v>98</v>
      </c>
      <c r="G2993" s="2" t="s">
        <v>39</v>
      </c>
      <c r="H2993" s="2" t="s">
        <v>39</v>
      </c>
      <c r="I2993" s="18">
        <v>117600</v>
      </c>
      <c r="P2993" s="16" t="str">
        <f t="shared" si="141"/>
        <v>683424</v>
      </c>
      <c r="Q2993" s="16" t="str">
        <f>IFERROR(VLOOKUP($P2993,'Kredieten productgroepen functi'!$C:$M,2,FALSE),"n.v.t.")</f>
        <v>Veenkoloniaal Museum</v>
      </c>
      <c r="R2993" s="16" t="str">
        <f t="shared" si="142"/>
        <v>440301</v>
      </c>
      <c r="S2993" s="16" t="str">
        <f>IFERROR(VLOOKUP($R2993,Kostensoorten!$C:$J,2,FALSE),"n.v.t.")</f>
        <v>(Exploitatie)subsidies</v>
      </c>
      <c r="T2993" s="16" t="s">
        <v>39</v>
      </c>
      <c r="U2993" s="16" t="s">
        <v>39</v>
      </c>
      <c r="V2993" s="16" t="s">
        <v>39</v>
      </c>
      <c r="W2993" s="16" t="s">
        <v>39</v>
      </c>
      <c r="X2993" s="16" t="s">
        <v>39</v>
      </c>
      <c r="Y2993" s="16" t="s">
        <v>39</v>
      </c>
      <c r="Z2993" s="16" t="s">
        <v>39</v>
      </c>
      <c r="AA2993" s="16" t="s">
        <v>39</v>
      </c>
      <c r="AB2993" s="16" t="s">
        <v>39</v>
      </c>
      <c r="AC2993" s="16" t="s">
        <v>39</v>
      </c>
      <c r="AD2993" s="16" t="s">
        <v>39</v>
      </c>
      <c r="AE2993" s="16" t="s">
        <v>39</v>
      </c>
      <c r="AF2993" s="16" t="s">
        <v>39</v>
      </c>
      <c r="AG2993" s="16" t="s">
        <v>39</v>
      </c>
      <c r="AH2993" s="16" t="s">
        <v>39</v>
      </c>
      <c r="AI2993" s="16" t="s">
        <v>39</v>
      </c>
      <c r="AJ2993" s="16" t="s">
        <v>39</v>
      </c>
      <c r="AL2993" s="16" t="s">
        <v>39</v>
      </c>
      <c r="AM2993" s="16" t="s">
        <v>39</v>
      </c>
      <c r="AN2993" s="16" t="str">
        <f>IFERROR(VLOOKUP($P2993,'Kredieten productgroepen functi'!$C:$M,6,FALSE),"n.v.t.")</f>
        <v>8320</v>
      </c>
      <c r="AO2993" s="16" t="str">
        <f>IFERROR(VLOOKUP($P2993,'Kredieten productgroepen functi'!$C:$M,7,FALSE),"n.v.t.")</f>
        <v>Het Verhaal van Groningen (Cultuurnota 2013-2016)</v>
      </c>
      <c r="AP2993" s="16" t="str">
        <f>IFERROR(VLOOKUP($P2993,'Kredieten productgroepen functi'!$C:$M,8,FALSE),"n.v.t.")</f>
        <v>83</v>
      </c>
      <c r="AQ2993" s="16" t="str">
        <f>IFERROR(VLOOKUP($P2993,'Kredieten productgroepen functi'!$C:$M,9,FALSE),"n.v.t.")</f>
        <v>Kunst en oudheidkunde</v>
      </c>
      <c r="AR2993" s="16" t="str">
        <f>IFERROR(VLOOKUP($P2993,'Kredieten productgroepen functi'!$C:$M,10,FALSE),"n.v.t.")</f>
        <v>8</v>
      </c>
      <c r="AS2993" s="16" t="str">
        <f>IFERROR(VLOOKUP($P2993,'Kredieten productgroepen functi'!$C:$M,11,FALSE),"n.v.t.")</f>
        <v>Welzijn</v>
      </c>
      <c r="AT2993" s="16" t="str">
        <f t="shared" si="143"/>
        <v>Lasten</v>
      </c>
      <c r="AU2993" s="16" t="str">
        <f>IFERROR(VLOOKUP($R2993,Kostensoorten!$C:$J,7,FALSE),"n.v.t.")</f>
        <v>4.0.3</v>
      </c>
      <c r="AV2993" s="16" t="str">
        <f>IFERROR(VLOOKUP($R2993,Kostensoorten!$C:$J,8,FALSE),"n.v.t.")</f>
        <v>Overige inkomensoverdrachten</v>
      </c>
    </row>
    <row r="2994" spans="6:48">
      <c r="F2994" s="2" t="s">
        <v>99</v>
      </c>
      <c r="G2994" s="2" t="s">
        <v>39</v>
      </c>
      <c r="H2994" s="2" t="s">
        <v>39</v>
      </c>
      <c r="I2994" s="18">
        <v>79800</v>
      </c>
      <c r="P2994" s="16" t="str">
        <f t="shared" si="141"/>
        <v>683425</v>
      </c>
      <c r="Q2994" s="16" t="str">
        <f>IFERROR(VLOOKUP($P2994,'Kredieten productgroepen functi'!$C:$M,2,FALSE),"n.v.t.")</f>
        <v>Noordelijk Scheepvaartmuseum</v>
      </c>
      <c r="R2994" s="16" t="str">
        <f t="shared" si="142"/>
        <v>440301</v>
      </c>
      <c r="S2994" s="16" t="str">
        <f>IFERROR(VLOOKUP($R2994,Kostensoorten!$C:$J,2,FALSE),"n.v.t.")</f>
        <v>(Exploitatie)subsidies</v>
      </c>
      <c r="T2994" s="16" t="s">
        <v>39</v>
      </c>
      <c r="U2994" s="16" t="s">
        <v>39</v>
      </c>
      <c r="V2994" s="16" t="s">
        <v>39</v>
      </c>
      <c r="W2994" s="16" t="s">
        <v>39</v>
      </c>
      <c r="X2994" s="16" t="s">
        <v>39</v>
      </c>
      <c r="Y2994" s="16" t="s">
        <v>39</v>
      </c>
      <c r="Z2994" s="16" t="s">
        <v>39</v>
      </c>
      <c r="AA2994" s="16" t="s">
        <v>39</v>
      </c>
      <c r="AB2994" s="16" t="s">
        <v>39</v>
      </c>
      <c r="AC2994" s="16" t="s">
        <v>39</v>
      </c>
      <c r="AD2994" s="16" t="s">
        <v>39</v>
      </c>
      <c r="AE2994" s="16" t="s">
        <v>39</v>
      </c>
      <c r="AF2994" s="16" t="s">
        <v>39</v>
      </c>
      <c r="AG2994" s="16" t="s">
        <v>39</v>
      </c>
      <c r="AH2994" s="16" t="s">
        <v>39</v>
      </c>
      <c r="AI2994" s="16" t="s">
        <v>39</v>
      </c>
      <c r="AJ2994" s="16" t="s">
        <v>39</v>
      </c>
      <c r="AL2994" s="16" t="s">
        <v>39</v>
      </c>
      <c r="AM2994" s="16" t="s">
        <v>39</v>
      </c>
      <c r="AN2994" s="16" t="str">
        <f>IFERROR(VLOOKUP($P2994,'Kredieten productgroepen functi'!$C:$M,6,FALSE),"n.v.t.")</f>
        <v>8320</v>
      </c>
      <c r="AO2994" s="16" t="str">
        <f>IFERROR(VLOOKUP($P2994,'Kredieten productgroepen functi'!$C:$M,7,FALSE),"n.v.t.")</f>
        <v>Het Verhaal van Groningen (Cultuurnota 2013-2016)</v>
      </c>
      <c r="AP2994" s="16" t="str">
        <f>IFERROR(VLOOKUP($P2994,'Kredieten productgroepen functi'!$C:$M,8,FALSE),"n.v.t.")</f>
        <v>83</v>
      </c>
      <c r="AQ2994" s="16" t="str">
        <f>IFERROR(VLOOKUP($P2994,'Kredieten productgroepen functi'!$C:$M,9,FALSE),"n.v.t.")</f>
        <v>Kunst en oudheidkunde</v>
      </c>
      <c r="AR2994" s="16" t="str">
        <f>IFERROR(VLOOKUP($P2994,'Kredieten productgroepen functi'!$C:$M,10,FALSE),"n.v.t.")</f>
        <v>8</v>
      </c>
      <c r="AS2994" s="16" t="str">
        <f>IFERROR(VLOOKUP($P2994,'Kredieten productgroepen functi'!$C:$M,11,FALSE),"n.v.t.")</f>
        <v>Welzijn</v>
      </c>
      <c r="AT2994" s="16" t="str">
        <f t="shared" si="143"/>
        <v>Lasten</v>
      </c>
      <c r="AU2994" s="16" t="str">
        <f>IFERROR(VLOOKUP($R2994,Kostensoorten!$C:$J,7,FALSE),"n.v.t.")</f>
        <v>4.0.3</v>
      </c>
      <c r="AV2994" s="16" t="str">
        <f>IFERROR(VLOOKUP($R2994,Kostensoorten!$C:$J,8,FALSE),"n.v.t.")</f>
        <v>Overige inkomensoverdrachten</v>
      </c>
    </row>
    <row r="2995" spans="6:48">
      <c r="F2995" s="2" t="s">
        <v>100</v>
      </c>
      <c r="G2995" s="2" t="s">
        <v>39</v>
      </c>
      <c r="H2995" s="2" t="s">
        <v>39</v>
      </c>
      <c r="I2995" s="18">
        <v>957000</v>
      </c>
      <c r="P2995" s="16" t="str">
        <f t="shared" si="141"/>
        <v>683426</v>
      </c>
      <c r="Q2995" s="16" t="str">
        <f>IFERROR(VLOOKUP($P2995,'Kredieten productgroepen functi'!$C:$M,2,FALSE),"n.v.t.")</f>
        <v>Groninger Museum</v>
      </c>
      <c r="R2995" s="16" t="str">
        <f t="shared" si="142"/>
        <v>440301</v>
      </c>
      <c r="S2995" s="16" t="str">
        <f>IFERROR(VLOOKUP($R2995,Kostensoorten!$C:$J,2,FALSE),"n.v.t.")</f>
        <v>(Exploitatie)subsidies</v>
      </c>
      <c r="T2995" s="16" t="s">
        <v>39</v>
      </c>
      <c r="U2995" s="16" t="s">
        <v>39</v>
      </c>
      <c r="V2995" s="16" t="s">
        <v>39</v>
      </c>
      <c r="W2995" s="16" t="s">
        <v>39</v>
      </c>
      <c r="X2995" s="16" t="s">
        <v>39</v>
      </c>
      <c r="Y2995" s="16" t="s">
        <v>39</v>
      </c>
      <c r="Z2995" s="16" t="s">
        <v>39</v>
      </c>
      <c r="AA2995" s="16" t="s">
        <v>39</v>
      </c>
      <c r="AB2995" s="16" t="s">
        <v>39</v>
      </c>
      <c r="AC2995" s="16" t="s">
        <v>39</v>
      </c>
      <c r="AD2995" s="16" t="s">
        <v>39</v>
      </c>
      <c r="AE2995" s="16" t="s">
        <v>39</v>
      </c>
      <c r="AF2995" s="16" t="s">
        <v>39</v>
      </c>
      <c r="AG2995" s="16" t="s">
        <v>39</v>
      </c>
      <c r="AH2995" s="16" t="s">
        <v>39</v>
      </c>
      <c r="AI2995" s="16" t="s">
        <v>39</v>
      </c>
      <c r="AJ2995" s="16" t="s">
        <v>39</v>
      </c>
      <c r="AL2995" s="16" t="s">
        <v>39</v>
      </c>
      <c r="AM2995" s="16" t="s">
        <v>39</v>
      </c>
      <c r="AN2995" s="16" t="str">
        <f>IFERROR(VLOOKUP($P2995,'Kredieten productgroepen functi'!$C:$M,6,FALSE),"n.v.t.")</f>
        <v>8320</v>
      </c>
      <c r="AO2995" s="16" t="str">
        <f>IFERROR(VLOOKUP($P2995,'Kredieten productgroepen functi'!$C:$M,7,FALSE),"n.v.t.")</f>
        <v>Het Verhaal van Groningen (Cultuurnota 2013-2016)</v>
      </c>
      <c r="AP2995" s="16" t="str">
        <f>IFERROR(VLOOKUP($P2995,'Kredieten productgroepen functi'!$C:$M,8,FALSE),"n.v.t.")</f>
        <v>83</v>
      </c>
      <c r="AQ2995" s="16" t="str">
        <f>IFERROR(VLOOKUP($P2995,'Kredieten productgroepen functi'!$C:$M,9,FALSE),"n.v.t.")</f>
        <v>Kunst en oudheidkunde</v>
      </c>
      <c r="AR2995" s="16" t="str">
        <f>IFERROR(VLOOKUP($P2995,'Kredieten productgroepen functi'!$C:$M,10,FALSE),"n.v.t.")</f>
        <v>8</v>
      </c>
      <c r="AS2995" s="16" t="str">
        <f>IFERROR(VLOOKUP($P2995,'Kredieten productgroepen functi'!$C:$M,11,FALSE),"n.v.t.")</f>
        <v>Welzijn</v>
      </c>
      <c r="AT2995" s="16" t="str">
        <f t="shared" si="143"/>
        <v>Lasten</v>
      </c>
      <c r="AU2995" s="16" t="str">
        <f>IFERROR(VLOOKUP($R2995,Kostensoorten!$C:$J,7,FALSE),"n.v.t.")</f>
        <v>4.0.3</v>
      </c>
      <c r="AV2995" s="16" t="str">
        <f>IFERROR(VLOOKUP($R2995,Kostensoorten!$C:$J,8,FALSE),"n.v.t.")</f>
        <v>Overige inkomensoverdrachten</v>
      </c>
    </row>
    <row r="2996" spans="6:48">
      <c r="F2996" s="2" t="s">
        <v>101</v>
      </c>
      <c r="G2996" s="2" t="s">
        <v>39</v>
      </c>
      <c r="H2996" s="2" t="s">
        <v>39</v>
      </c>
      <c r="I2996" s="18">
        <v>58500</v>
      </c>
      <c r="P2996" s="16" t="str">
        <f t="shared" si="141"/>
        <v>683427</v>
      </c>
      <c r="Q2996" s="16" t="str">
        <f>IFERROR(VLOOKUP($P2996,'Kredieten productgroepen functi'!$C:$M,2,FALSE),"n.v.t.")</f>
        <v>Museum Stad Appingedam</v>
      </c>
      <c r="R2996" s="16" t="str">
        <f t="shared" si="142"/>
        <v>440301</v>
      </c>
      <c r="S2996" s="16" t="str">
        <f>IFERROR(VLOOKUP($R2996,Kostensoorten!$C:$J,2,FALSE),"n.v.t.")</f>
        <v>(Exploitatie)subsidies</v>
      </c>
      <c r="T2996" s="16" t="s">
        <v>39</v>
      </c>
      <c r="U2996" s="16" t="s">
        <v>39</v>
      </c>
      <c r="V2996" s="16" t="s">
        <v>39</v>
      </c>
      <c r="W2996" s="16" t="s">
        <v>39</v>
      </c>
      <c r="X2996" s="16" t="s">
        <v>39</v>
      </c>
      <c r="Y2996" s="16" t="s">
        <v>39</v>
      </c>
      <c r="Z2996" s="16" t="s">
        <v>39</v>
      </c>
      <c r="AA2996" s="16" t="s">
        <v>39</v>
      </c>
      <c r="AB2996" s="16" t="s">
        <v>39</v>
      </c>
      <c r="AC2996" s="16" t="s">
        <v>39</v>
      </c>
      <c r="AD2996" s="16" t="s">
        <v>39</v>
      </c>
      <c r="AE2996" s="16" t="s">
        <v>39</v>
      </c>
      <c r="AF2996" s="16" t="s">
        <v>39</v>
      </c>
      <c r="AG2996" s="16" t="s">
        <v>39</v>
      </c>
      <c r="AH2996" s="16" t="s">
        <v>39</v>
      </c>
      <c r="AI2996" s="16" t="s">
        <v>39</v>
      </c>
      <c r="AJ2996" s="16" t="s">
        <v>39</v>
      </c>
      <c r="AL2996" s="16" t="s">
        <v>39</v>
      </c>
      <c r="AM2996" s="16" t="s">
        <v>39</v>
      </c>
      <c r="AN2996" s="16" t="str">
        <f>IFERROR(VLOOKUP($P2996,'Kredieten productgroepen functi'!$C:$M,6,FALSE),"n.v.t.")</f>
        <v>8320</v>
      </c>
      <c r="AO2996" s="16" t="str">
        <f>IFERROR(VLOOKUP($P2996,'Kredieten productgroepen functi'!$C:$M,7,FALSE),"n.v.t.")</f>
        <v>Het Verhaal van Groningen (Cultuurnota 2013-2016)</v>
      </c>
      <c r="AP2996" s="16" t="str">
        <f>IFERROR(VLOOKUP($P2996,'Kredieten productgroepen functi'!$C:$M,8,FALSE),"n.v.t.")</f>
        <v>83</v>
      </c>
      <c r="AQ2996" s="16" t="str">
        <f>IFERROR(VLOOKUP($P2996,'Kredieten productgroepen functi'!$C:$M,9,FALSE),"n.v.t.")</f>
        <v>Kunst en oudheidkunde</v>
      </c>
      <c r="AR2996" s="16" t="str">
        <f>IFERROR(VLOOKUP($P2996,'Kredieten productgroepen functi'!$C:$M,10,FALSE),"n.v.t.")</f>
        <v>8</v>
      </c>
      <c r="AS2996" s="16" t="str">
        <f>IFERROR(VLOOKUP($P2996,'Kredieten productgroepen functi'!$C:$M,11,FALSE),"n.v.t.")</f>
        <v>Welzijn</v>
      </c>
      <c r="AT2996" s="16" t="str">
        <f t="shared" si="143"/>
        <v>Lasten</v>
      </c>
      <c r="AU2996" s="16" t="str">
        <f>IFERROR(VLOOKUP($R2996,Kostensoorten!$C:$J,7,FALSE),"n.v.t.")</f>
        <v>4.0.3</v>
      </c>
      <c r="AV2996" s="16" t="str">
        <f>IFERROR(VLOOKUP($R2996,Kostensoorten!$C:$J,8,FALSE),"n.v.t.")</f>
        <v>Overige inkomensoverdrachten</v>
      </c>
    </row>
    <row r="2997" spans="6:48">
      <c r="F2997" s="2" t="s">
        <v>102</v>
      </c>
      <c r="G2997" s="2" t="s">
        <v>39</v>
      </c>
      <c r="H2997" s="2" t="s">
        <v>39</v>
      </c>
      <c r="I2997" s="18">
        <v>39100</v>
      </c>
      <c r="P2997" s="16" t="str">
        <f t="shared" si="141"/>
        <v>683428</v>
      </c>
      <c r="Q2997" s="16" t="str">
        <f>IFERROR(VLOOKUP($P2997,'Kredieten productgroepen functi'!$C:$M,2,FALSE),"n.v.t.")</f>
        <v>Theater te Water</v>
      </c>
      <c r="R2997" s="16" t="str">
        <f t="shared" si="142"/>
        <v>440301</v>
      </c>
      <c r="S2997" s="16" t="str">
        <f>IFERROR(VLOOKUP($R2997,Kostensoorten!$C:$J,2,FALSE),"n.v.t.")</f>
        <v>(Exploitatie)subsidies</v>
      </c>
      <c r="T2997" s="16" t="s">
        <v>39</v>
      </c>
      <c r="U2997" s="16" t="s">
        <v>39</v>
      </c>
      <c r="V2997" s="16" t="s">
        <v>39</v>
      </c>
      <c r="W2997" s="16" t="s">
        <v>39</v>
      </c>
      <c r="X2997" s="16" t="s">
        <v>39</v>
      </c>
      <c r="Y2997" s="16" t="s">
        <v>39</v>
      </c>
      <c r="Z2997" s="16" t="s">
        <v>39</v>
      </c>
      <c r="AA2997" s="16" t="s">
        <v>39</v>
      </c>
      <c r="AB2997" s="16" t="s">
        <v>39</v>
      </c>
      <c r="AC2997" s="16" t="s">
        <v>39</v>
      </c>
      <c r="AD2997" s="16" t="s">
        <v>39</v>
      </c>
      <c r="AE2997" s="16" t="s">
        <v>39</v>
      </c>
      <c r="AF2997" s="16" t="s">
        <v>39</v>
      </c>
      <c r="AG2997" s="16" t="s">
        <v>39</v>
      </c>
      <c r="AH2997" s="16" t="s">
        <v>39</v>
      </c>
      <c r="AI2997" s="16" t="s">
        <v>39</v>
      </c>
      <c r="AJ2997" s="16" t="s">
        <v>39</v>
      </c>
      <c r="AL2997" s="16" t="s">
        <v>39</v>
      </c>
      <c r="AM2997" s="16" t="s">
        <v>39</v>
      </c>
      <c r="AN2997" s="16" t="str">
        <f>IFERROR(VLOOKUP($P2997,'Kredieten productgroepen functi'!$C:$M,6,FALSE),"n.v.t.")</f>
        <v>8320</v>
      </c>
      <c r="AO2997" s="16" t="str">
        <f>IFERROR(VLOOKUP($P2997,'Kredieten productgroepen functi'!$C:$M,7,FALSE),"n.v.t.")</f>
        <v>Het Verhaal van Groningen (Cultuurnota 2013-2016)</v>
      </c>
      <c r="AP2997" s="16" t="str">
        <f>IFERROR(VLOOKUP($P2997,'Kredieten productgroepen functi'!$C:$M,8,FALSE),"n.v.t.")</f>
        <v>83</v>
      </c>
      <c r="AQ2997" s="16" t="str">
        <f>IFERROR(VLOOKUP($P2997,'Kredieten productgroepen functi'!$C:$M,9,FALSE),"n.v.t.")</f>
        <v>Kunst en oudheidkunde</v>
      </c>
      <c r="AR2997" s="16" t="str">
        <f>IFERROR(VLOOKUP($P2997,'Kredieten productgroepen functi'!$C:$M,10,FALSE),"n.v.t.")</f>
        <v>8</v>
      </c>
      <c r="AS2997" s="16" t="str">
        <f>IFERROR(VLOOKUP($P2997,'Kredieten productgroepen functi'!$C:$M,11,FALSE),"n.v.t.")</f>
        <v>Welzijn</v>
      </c>
      <c r="AT2997" s="16" t="str">
        <f t="shared" si="143"/>
        <v>Lasten</v>
      </c>
      <c r="AU2997" s="16" t="str">
        <f>IFERROR(VLOOKUP($R2997,Kostensoorten!$C:$J,7,FALSE),"n.v.t.")</f>
        <v>4.0.3</v>
      </c>
      <c r="AV2997" s="16" t="str">
        <f>IFERROR(VLOOKUP($R2997,Kostensoorten!$C:$J,8,FALSE),"n.v.t.")</f>
        <v>Overige inkomensoverdrachten</v>
      </c>
    </row>
    <row r="2998" spans="6:48">
      <c r="F2998" s="2" t="s">
        <v>103</v>
      </c>
      <c r="G2998" s="2" t="s">
        <v>39</v>
      </c>
      <c r="H2998" s="2" t="s">
        <v>39</v>
      </c>
      <c r="I2998" s="18">
        <v>58500</v>
      </c>
      <c r="P2998" s="16" t="str">
        <f t="shared" si="141"/>
        <v>683429</v>
      </c>
      <c r="Q2998" s="16" t="str">
        <f>IFERROR(VLOOKUP($P2998,'Kredieten productgroepen functi'!$C:$M,2,FALSE),"n.v.t.")</f>
        <v>Nationaal Rijtuigmuseum</v>
      </c>
      <c r="R2998" s="16" t="str">
        <f t="shared" si="142"/>
        <v>440301</v>
      </c>
      <c r="S2998" s="16" t="str">
        <f>IFERROR(VLOOKUP($R2998,Kostensoorten!$C:$J,2,FALSE),"n.v.t.")</f>
        <v>(Exploitatie)subsidies</v>
      </c>
      <c r="T2998" s="16" t="s">
        <v>39</v>
      </c>
      <c r="U2998" s="16" t="s">
        <v>39</v>
      </c>
      <c r="V2998" s="16" t="s">
        <v>39</v>
      </c>
      <c r="W2998" s="16" t="s">
        <v>39</v>
      </c>
      <c r="X2998" s="16" t="s">
        <v>39</v>
      </c>
      <c r="Y2998" s="16" t="s">
        <v>39</v>
      </c>
      <c r="Z2998" s="16" t="s">
        <v>39</v>
      </c>
      <c r="AA2998" s="16" t="s">
        <v>39</v>
      </c>
      <c r="AB2998" s="16" t="s">
        <v>39</v>
      </c>
      <c r="AC2998" s="16" t="s">
        <v>39</v>
      </c>
      <c r="AD2998" s="16" t="s">
        <v>39</v>
      </c>
      <c r="AE2998" s="16" t="s">
        <v>39</v>
      </c>
      <c r="AF2998" s="16" t="s">
        <v>39</v>
      </c>
      <c r="AG2998" s="16" t="s">
        <v>39</v>
      </c>
      <c r="AH2998" s="16" t="s">
        <v>39</v>
      </c>
      <c r="AI2998" s="16" t="s">
        <v>39</v>
      </c>
      <c r="AJ2998" s="16" t="s">
        <v>39</v>
      </c>
      <c r="AL2998" s="16" t="s">
        <v>39</v>
      </c>
      <c r="AM2998" s="16" t="s">
        <v>39</v>
      </c>
      <c r="AN2998" s="16" t="str">
        <f>IFERROR(VLOOKUP($P2998,'Kredieten productgroepen functi'!$C:$M,6,FALSE),"n.v.t.")</f>
        <v>8320</v>
      </c>
      <c r="AO2998" s="16" t="str">
        <f>IFERROR(VLOOKUP($P2998,'Kredieten productgroepen functi'!$C:$M,7,FALSE),"n.v.t.")</f>
        <v>Het Verhaal van Groningen (Cultuurnota 2013-2016)</v>
      </c>
      <c r="AP2998" s="16" t="str">
        <f>IFERROR(VLOOKUP($P2998,'Kredieten productgroepen functi'!$C:$M,8,FALSE),"n.v.t.")</f>
        <v>83</v>
      </c>
      <c r="AQ2998" s="16" t="str">
        <f>IFERROR(VLOOKUP($P2998,'Kredieten productgroepen functi'!$C:$M,9,FALSE),"n.v.t.")</f>
        <v>Kunst en oudheidkunde</v>
      </c>
      <c r="AR2998" s="16" t="str">
        <f>IFERROR(VLOOKUP($P2998,'Kredieten productgroepen functi'!$C:$M,10,FALSE),"n.v.t.")</f>
        <v>8</v>
      </c>
      <c r="AS2998" s="16" t="str">
        <f>IFERROR(VLOOKUP($P2998,'Kredieten productgroepen functi'!$C:$M,11,FALSE),"n.v.t.")</f>
        <v>Welzijn</v>
      </c>
      <c r="AT2998" s="16" t="str">
        <f t="shared" si="143"/>
        <v>Lasten</v>
      </c>
      <c r="AU2998" s="16" t="str">
        <f>IFERROR(VLOOKUP($R2998,Kostensoorten!$C:$J,7,FALSE),"n.v.t.")</f>
        <v>4.0.3</v>
      </c>
      <c r="AV2998" s="16" t="str">
        <f>IFERROR(VLOOKUP($R2998,Kostensoorten!$C:$J,8,FALSE),"n.v.t.")</f>
        <v>Overige inkomensoverdrachten</v>
      </c>
    </row>
    <row r="2999" spans="6:48">
      <c r="F2999" s="2" t="s">
        <v>104</v>
      </c>
      <c r="G2999" s="2" t="s">
        <v>39</v>
      </c>
      <c r="H2999" s="2" t="s">
        <v>39</v>
      </c>
      <c r="I2999" s="18">
        <v>16600</v>
      </c>
      <c r="P2999" s="16" t="str">
        <f t="shared" si="141"/>
        <v>683430</v>
      </c>
      <c r="Q2999" s="16" t="str">
        <f>IFERROR(VLOOKUP($P2999,'Kredieten productgroepen functi'!$C:$M,2,FALSE),"n.v.t.")</f>
        <v>Stichting Beeldlijn</v>
      </c>
      <c r="R2999" s="16" t="str">
        <f t="shared" si="142"/>
        <v>440301</v>
      </c>
      <c r="S2999" s="16" t="str">
        <f>IFERROR(VLOOKUP($R2999,Kostensoorten!$C:$J,2,FALSE),"n.v.t.")</f>
        <v>(Exploitatie)subsidies</v>
      </c>
      <c r="T2999" s="16" t="s">
        <v>39</v>
      </c>
      <c r="U2999" s="16" t="s">
        <v>39</v>
      </c>
      <c r="V2999" s="16" t="s">
        <v>39</v>
      </c>
      <c r="W2999" s="16" t="s">
        <v>39</v>
      </c>
      <c r="X2999" s="16" t="s">
        <v>39</v>
      </c>
      <c r="Y2999" s="16" t="s">
        <v>39</v>
      </c>
      <c r="Z2999" s="16" t="s">
        <v>39</v>
      </c>
      <c r="AA2999" s="16" t="s">
        <v>39</v>
      </c>
      <c r="AB2999" s="16" t="s">
        <v>39</v>
      </c>
      <c r="AC2999" s="16" t="s">
        <v>39</v>
      </c>
      <c r="AD2999" s="16" t="s">
        <v>39</v>
      </c>
      <c r="AE2999" s="16" t="s">
        <v>39</v>
      </c>
      <c r="AF2999" s="16" t="s">
        <v>39</v>
      </c>
      <c r="AG2999" s="16" t="s">
        <v>39</v>
      </c>
      <c r="AH2999" s="16" t="s">
        <v>39</v>
      </c>
      <c r="AI2999" s="16" t="s">
        <v>39</v>
      </c>
      <c r="AJ2999" s="16" t="s">
        <v>39</v>
      </c>
      <c r="AL2999" s="16" t="s">
        <v>39</v>
      </c>
      <c r="AM2999" s="16" t="s">
        <v>39</v>
      </c>
      <c r="AN2999" s="16" t="str">
        <f>IFERROR(VLOOKUP($P2999,'Kredieten productgroepen functi'!$C:$M,6,FALSE),"n.v.t.")</f>
        <v>8320</v>
      </c>
      <c r="AO2999" s="16" t="str">
        <f>IFERROR(VLOOKUP($P2999,'Kredieten productgroepen functi'!$C:$M,7,FALSE),"n.v.t.")</f>
        <v>Het Verhaal van Groningen (Cultuurnota 2013-2016)</v>
      </c>
      <c r="AP2999" s="16" t="str">
        <f>IFERROR(VLOOKUP($P2999,'Kredieten productgroepen functi'!$C:$M,8,FALSE),"n.v.t.")</f>
        <v>83</v>
      </c>
      <c r="AQ2999" s="16" t="str">
        <f>IFERROR(VLOOKUP($P2999,'Kredieten productgroepen functi'!$C:$M,9,FALSE),"n.v.t.")</f>
        <v>Kunst en oudheidkunde</v>
      </c>
      <c r="AR2999" s="16" t="str">
        <f>IFERROR(VLOOKUP($P2999,'Kredieten productgroepen functi'!$C:$M,10,FALSE),"n.v.t.")</f>
        <v>8</v>
      </c>
      <c r="AS2999" s="16" t="str">
        <f>IFERROR(VLOOKUP($P2999,'Kredieten productgroepen functi'!$C:$M,11,FALSE),"n.v.t.")</f>
        <v>Welzijn</v>
      </c>
      <c r="AT2999" s="16" t="str">
        <f t="shared" si="143"/>
        <v>Lasten</v>
      </c>
      <c r="AU2999" s="16" t="str">
        <f>IFERROR(VLOOKUP($R2999,Kostensoorten!$C:$J,7,FALSE),"n.v.t.")</f>
        <v>4.0.3</v>
      </c>
      <c r="AV2999" s="16" t="str">
        <f>IFERROR(VLOOKUP($R2999,Kostensoorten!$C:$J,8,FALSE),"n.v.t.")</f>
        <v>Overige inkomensoverdrachten</v>
      </c>
    </row>
    <row r="3000" spans="6:48">
      <c r="F3000" s="2" t="s">
        <v>105</v>
      </c>
      <c r="G3000" s="2" t="s">
        <v>39</v>
      </c>
      <c r="H3000" s="2" t="s">
        <v>39</v>
      </c>
      <c r="I3000" s="18">
        <v>102000</v>
      </c>
      <c r="P3000" s="16" t="str">
        <f t="shared" si="141"/>
        <v>683431</v>
      </c>
      <c r="Q3000" s="16" t="str">
        <f>IFERROR(VLOOKUP($P3000,'Kredieten productgroepen functi'!$C:$M,2,FALSE),"n.v.t.")</f>
        <v>Openluchtmuseum Het Hoogeland</v>
      </c>
      <c r="R3000" s="16" t="str">
        <f t="shared" si="142"/>
        <v>440301</v>
      </c>
      <c r="S3000" s="16" t="str">
        <f>IFERROR(VLOOKUP($R3000,Kostensoorten!$C:$J,2,FALSE),"n.v.t.")</f>
        <v>(Exploitatie)subsidies</v>
      </c>
      <c r="T3000" s="16" t="s">
        <v>39</v>
      </c>
      <c r="U3000" s="16" t="s">
        <v>39</v>
      </c>
      <c r="V3000" s="16" t="s">
        <v>39</v>
      </c>
      <c r="W3000" s="16" t="s">
        <v>39</v>
      </c>
      <c r="X3000" s="16" t="s">
        <v>39</v>
      </c>
      <c r="Y3000" s="16" t="s">
        <v>39</v>
      </c>
      <c r="Z3000" s="16" t="s">
        <v>39</v>
      </c>
      <c r="AA3000" s="16" t="s">
        <v>39</v>
      </c>
      <c r="AB3000" s="16" t="s">
        <v>39</v>
      </c>
      <c r="AC3000" s="16" t="s">
        <v>39</v>
      </c>
      <c r="AD3000" s="16" t="s">
        <v>39</v>
      </c>
      <c r="AE3000" s="16" t="s">
        <v>39</v>
      </c>
      <c r="AF3000" s="16" t="s">
        <v>39</v>
      </c>
      <c r="AG3000" s="16" t="s">
        <v>39</v>
      </c>
      <c r="AH3000" s="16" t="s">
        <v>39</v>
      </c>
      <c r="AI3000" s="16" t="s">
        <v>39</v>
      </c>
      <c r="AJ3000" s="16" t="s">
        <v>39</v>
      </c>
      <c r="AL3000" s="16" t="s">
        <v>39</v>
      </c>
      <c r="AM3000" s="16" t="s">
        <v>39</v>
      </c>
      <c r="AN3000" s="16" t="str">
        <f>IFERROR(VLOOKUP($P3000,'Kredieten productgroepen functi'!$C:$M,6,FALSE),"n.v.t.")</f>
        <v>8320</v>
      </c>
      <c r="AO3000" s="16" t="str">
        <f>IFERROR(VLOOKUP($P3000,'Kredieten productgroepen functi'!$C:$M,7,FALSE),"n.v.t.")</f>
        <v>Het Verhaal van Groningen (Cultuurnota 2013-2016)</v>
      </c>
      <c r="AP3000" s="16" t="str">
        <f>IFERROR(VLOOKUP($P3000,'Kredieten productgroepen functi'!$C:$M,8,FALSE),"n.v.t.")</f>
        <v>83</v>
      </c>
      <c r="AQ3000" s="16" t="str">
        <f>IFERROR(VLOOKUP($P3000,'Kredieten productgroepen functi'!$C:$M,9,FALSE),"n.v.t.")</f>
        <v>Kunst en oudheidkunde</v>
      </c>
      <c r="AR3000" s="16" t="str">
        <f>IFERROR(VLOOKUP($P3000,'Kredieten productgroepen functi'!$C:$M,10,FALSE),"n.v.t.")</f>
        <v>8</v>
      </c>
      <c r="AS3000" s="16" t="str">
        <f>IFERROR(VLOOKUP($P3000,'Kredieten productgroepen functi'!$C:$M,11,FALSE),"n.v.t.")</f>
        <v>Welzijn</v>
      </c>
      <c r="AT3000" s="16" t="str">
        <f t="shared" si="143"/>
        <v>Lasten</v>
      </c>
      <c r="AU3000" s="16" t="str">
        <f>IFERROR(VLOOKUP($R3000,Kostensoorten!$C:$J,7,FALSE),"n.v.t.")</f>
        <v>4.0.3</v>
      </c>
      <c r="AV3000" s="16" t="str">
        <f>IFERROR(VLOOKUP($R3000,Kostensoorten!$C:$J,8,FALSE),"n.v.t.")</f>
        <v>Overige inkomensoverdrachten</v>
      </c>
    </row>
    <row r="3001" spans="6:48">
      <c r="F3001" s="2" t="s">
        <v>106</v>
      </c>
      <c r="G3001" s="2" t="s">
        <v>39</v>
      </c>
      <c r="H3001" s="2" t="s">
        <v>39</v>
      </c>
      <c r="I3001" s="18">
        <v>112200</v>
      </c>
      <c r="P3001" s="16" t="str">
        <f t="shared" si="141"/>
        <v>683432</v>
      </c>
      <c r="Q3001" s="16" t="str">
        <f>IFERROR(VLOOKUP($P3001,'Kredieten productgroepen functi'!$C:$M,2,FALSE),"n.v.t.")</f>
        <v>Klooster ter Apel</v>
      </c>
      <c r="R3001" s="16" t="str">
        <f t="shared" si="142"/>
        <v>440301</v>
      </c>
      <c r="S3001" s="16" t="str">
        <f>IFERROR(VLOOKUP($R3001,Kostensoorten!$C:$J,2,FALSE),"n.v.t.")</f>
        <v>(Exploitatie)subsidies</v>
      </c>
      <c r="T3001" s="16" t="s">
        <v>39</v>
      </c>
      <c r="U3001" s="16" t="s">
        <v>39</v>
      </c>
      <c r="V3001" s="16" t="s">
        <v>39</v>
      </c>
      <c r="W3001" s="16" t="s">
        <v>39</v>
      </c>
      <c r="X3001" s="16" t="s">
        <v>39</v>
      </c>
      <c r="Y3001" s="16" t="s">
        <v>39</v>
      </c>
      <c r="Z3001" s="16" t="s">
        <v>39</v>
      </c>
      <c r="AA3001" s="16" t="s">
        <v>39</v>
      </c>
      <c r="AB3001" s="16" t="s">
        <v>39</v>
      </c>
      <c r="AC3001" s="16" t="s">
        <v>39</v>
      </c>
      <c r="AD3001" s="16" t="s">
        <v>39</v>
      </c>
      <c r="AE3001" s="16" t="s">
        <v>39</v>
      </c>
      <c r="AF3001" s="16" t="s">
        <v>39</v>
      </c>
      <c r="AG3001" s="16" t="s">
        <v>39</v>
      </c>
      <c r="AH3001" s="16" t="s">
        <v>39</v>
      </c>
      <c r="AI3001" s="16" t="s">
        <v>39</v>
      </c>
      <c r="AJ3001" s="16" t="s">
        <v>39</v>
      </c>
      <c r="AL3001" s="16" t="s">
        <v>39</v>
      </c>
      <c r="AM3001" s="16" t="s">
        <v>39</v>
      </c>
      <c r="AN3001" s="16" t="str">
        <f>IFERROR(VLOOKUP($P3001,'Kredieten productgroepen functi'!$C:$M,6,FALSE),"n.v.t.")</f>
        <v>8320</v>
      </c>
      <c r="AO3001" s="16" t="str">
        <f>IFERROR(VLOOKUP($P3001,'Kredieten productgroepen functi'!$C:$M,7,FALSE),"n.v.t.")</f>
        <v>Het Verhaal van Groningen (Cultuurnota 2013-2016)</v>
      </c>
      <c r="AP3001" s="16" t="str">
        <f>IFERROR(VLOOKUP($P3001,'Kredieten productgroepen functi'!$C:$M,8,FALSE),"n.v.t.")</f>
        <v>83</v>
      </c>
      <c r="AQ3001" s="16" t="str">
        <f>IFERROR(VLOOKUP($P3001,'Kredieten productgroepen functi'!$C:$M,9,FALSE),"n.v.t.")</f>
        <v>Kunst en oudheidkunde</v>
      </c>
      <c r="AR3001" s="16" t="str">
        <f>IFERROR(VLOOKUP($P3001,'Kredieten productgroepen functi'!$C:$M,10,FALSE),"n.v.t.")</f>
        <v>8</v>
      </c>
      <c r="AS3001" s="16" t="str">
        <f>IFERROR(VLOOKUP($P3001,'Kredieten productgroepen functi'!$C:$M,11,FALSE),"n.v.t.")</f>
        <v>Welzijn</v>
      </c>
      <c r="AT3001" s="16" t="str">
        <f t="shared" si="143"/>
        <v>Lasten</v>
      </c>
      <c r="AU3001" s="16" t="str">
        <f>IFERROR(VLOOKUP($R3001,Kostensoorten!$C:$J,7,FALSE),"n.v.t.")</f>
        <v>4.0.3</v>
      </c>
      <c r="AV3001" s="16" t="str">
        <f>IFERROR(VLOOKUP($R3001,Kostensoorten!$C:$J,8,FALSE),"n.v.t.")</f>
        <v>Overige inkomensoverdrachten</v>
      </c>
    </row>
    <row r="3002" spans="6:48">
      <c r="F3002" s="2" t="s">
        <v>10112</v>
      </c>
      <c r="G3002" s="2" t="s">
        <v>39</v>
      </c>
      <c r="H3002" s="2" t="s">
        <v>39</v>
      </c>
      <c r="I3002" s="18">
        <v>113300</v>
      </c>
      <c r="P3002" s="16" t="str">
        <f t="shared" si="141"/>
        <v>683433</v>
      </c>
      <c r="Q3002" s="16" t="str">
        <f>IFERROR(VLOOKUP($P3002,'Kredieten productgroepen functi'!$C:$M,2,FALSE),"n.v.t.")</f>
        <v>Noorderlicht</v>
      </c>
      <c r="R3002" s="16" t="str">
        <f t="shared" si="142"/>
        <v>440301</v>
      </c>
      <c r="S3002" s="16" t="str">
        <f>IFERROR(VLOOKUP($R3002,Kostensoorten!$C:$J,2,FALSE),"n.v.t.")</f>
        <v>(Exploitatie)subsidies</v>
      </c>
      <c r="T3002" s="16" t="s">
        <v>39</v>
      </c>
      <c r="U3002" s="16" t="s">
        <v>39</v>
      </c>
      <c r="V3002" s="16" t="s">
        <v>39</v>
      </c>
      <c r="W3002" s="16" t="s">
        <v>39</v>
      </c>
      <c r="X3002" s="16" t="s">
        <v>39</v>
      </c>
      <c r="Y3002" s="16" t="s">
        <v>39</v>
      </c>
      <c r="Z3002" s="16" t="s">
        <v>39</v>
      </c>
      <c r="AA3002" s="16" t="s">
        <v>39</v>
      </c>
      <c r="AB3002" s="16" t="s">
        <v>39</v>
      </c>
      <c r="AC3002" s="16" t="s">
        <v>39</v>
      </c>
      <c r="AD3002" s="16" t="s">
        <v>39</v>
      </c>
      <c r="AE3002" s="16" t="s">
        <v>39</v>
      </c>
      <c r="AF3002" s="16" t="s">
        <v>39</v>
      </c>
      <c r="AG3002" s="16" t="s">
        <v>39</v>
      </c>
      <c r="AH3002" s="16" t="s">
        <v>39</v>
      </c>
      <c r="AI3002" s="16" t="s">
        <v>39</v>
      </c>
      <c r="AJ3002" s="16" t="s">
        <v>39</v>
      </c>
      <c r="AL3002" s="16" t="s">
        <v>39</v>
      </c>
      <c r="AM3002" s="16" t="s">
        <v>39</v>
      </c>
      <c r="AN3002" s="16" t="str">
        <f>IFERROR(VLOOKUP($P3002,'Kredieten productgroepen functi'!$C:$M,6,FALSE),"n.v.t.")</f>
        <v>8320</v>
      </c>
      <c r="AO3002" s="16" t="str">
        <f>IFERROR(VLOOKUP($P3002,'Kredieten productgroepen functi'!$C:$M,7,FALSE),"n.v.t.")</f>
        <v>Het Verhaal van Groningen (Cultuurnota 2013-2016)</v>
      </c>
      <c r="AP3002" s="16" t="str">
        <f>IFERROR(VLOOKUP($P3002,'Kredieten productgroepen functi'!$C:$M,8,FALSE),"n.v.t.")</f>
        <v>83</v>
      </c>
      <c r="AQ3002" s="16" t="str">
        <f>IFERROR(VLOOKUP($P3002,'Kredieten productgroepen functi'!$C:$M,9,FALSE),"n.v.t.")</f>
        <v>Kunst en oudheidkunde</v>
      </c>
      <c r="AR3002" s="16" t="str">
        <f>IFERROR(VLOOKUP($P3002,'Kredieten productgroepen functi'!$C:$M,10,FALSE),"n.v.t.")</f>
        <v>8</v>
      </c>
      <c r="AS3002" s="16" t="str">
        <f>IFERROR(VLOOKUP($P3002,'Kredieten productgroepen functi'!$C:$M,11,FALSE),"n.v.t.")</f>
        <v>Welzijn</v>
      </c>
      <c r="AT3002" s="16" t="str">
        <f t="shared" si="143"/>
        <v>Lasten</v>
      </c>
      <c r="AU3002" s="16" t="str">
        <f>IFERROR(VLOOKUP($R3002,Kostensoorten!$C:$J,7,FALSE),"n.v.t.")</f>
        <v>4.0.3</v>
      </c>
      <c r="AV3002" s="16" t="str">
        <f>IFERROR(VLOOKUP($R3002,Kostensoorten!$C:$J,8,FALSE),"n.v.t.")</f>
        <v>Overige inkomensoverdrachten</v>
      </c>
    </row>
    <row r="3003" spans="6:48">
      <c r="F3003" s="2" t="s">
        <v>107</v>
      </c>
      <c r="G3003" s="2" t="s">
        <v>39</v>
      </c>
      <c r="H3003" s="2" t="s">
        <v>39</v>
      </c>
      <c r="I3003" s="18">
        <v>108500</v>
      </c>
      <c r="P3003" s="16" t="str">
        <f t="shared" si="141"/>
        <v>683434</v>
      </c>
      <c r="Q3003" s="16" t="str">
        <f>IFERROR(VLOOKUP($P3003,'Kredieten productgroepen functi'!$C:$M,2,FALSE),"n.v.t.")</f>
        <v>Noorderzon</v>
      </c>
      <c r="R3003" s="16" t="str">
        <f t="shared" si="142"/>
        <v>440301</v>
      </c>
      <c r="S3003" s="16" t="str">
        <f>IFERROR(VLOOKUP($R3003,Kostensoorten!$C:$J,2,FALSE),"n.v.t.")</f>
        <v>(Exploitatie)subsidies</v>
      </c>
      <c r="T3003" s="16" t="s">
        <v>39</v>
      </c>
      <c r="U3003" s="16" t="s">
        <v>39</v>
      </c>
      <c r="V3003" s="16" t="s">
        <v>39</v>
      </c>
      <c r="W3003" s="16" t="s">
        <v>39</v>
      </c>
      <c r="X3003" s="16" t="s">
        <v>39</v>
      </c>
      <c r="Y3003" s="16" t="s">
        <v>39</v>
      </c>
      <c r="Z3003" s="16" t="s">
        <v>39</v>
      </c>
      <c r="AA3003" s="16" t="s">
        <v>39</v>
      </c>
      <c r="AB3003" s="16" t="s">
        <v>39</v>
      </c>
      <c r="AC3003" s="16" t="s">
        <v>39</v>
      </c>
      <c r="AD3003" s="16" t="s">
        <v>39</v>
      </c>
      <c r="AE3003" s="16" t="s">
        <v>39</v>
      </c>
      <c r="AF3003" s="16" t="s">
        <v>39</v>
      </c>
      <c r="AG3003" s="16" t="s">
        <v>39</v>
      </c>
      <c r="AH3003" s="16" t="s">
        <v>39</v>
      </c>
      <c r="AI3003" s="16" t="s">
        <v>39</v>
      </c>
      <c r="AJ3003" s="16" t="s">
        <v>39</v>
      </c>
      <c r="AL3003" s="16" t="s">
        <v>39</v>
      </c>
      <c r="AM3003" s="16" t="s">
        <v>39</v>
      </c>
      <c r="AN3003" s="16" t="str">
        <f>IFERROR(VLOOKUP($P3003,'Kredieten productgroepen functi'!$C:$M,6,FALSE),"n.v.t.")</f>
        <v>8320</v>
      </c>
      <c r="AO3003" s="16" t="str">
        <f>IFERROR(VLOOKUP($P3003,'Kredieten productgroepen functi'!$C:$M,7,FALSE),"n.v.t.")</f>
        <v>Het Verhaal van Groningen (Cultuurnota 2013-2016)</v>
      </c>
      <c r="AP3003" s="16" t="str">
        <f>IFERROR(VLOOKUP($P3003,'Kredieten productgroepen functi'!$C:$M,8,FALSE),"n.v.t.")</f>
        <v>83</v>
      </c>
      <c r="AQ3003" s="16" t="str">
        <f>IFERROR(VLOOKUP($P3003,'Kredieten productgroepen functi'!$C:$M,9,FALSE),"n.v.t.")</f>
        <v>Kunst en oudheidkunde</v>
      </c>
      <c r="AR3003" s="16" t="str">
        <f>IFERROR(VLOOKUP($P3003,'Kredieten productgroepen functi'!$C:$M,10,FALSE),"n.v.t.")</f>
        <v>8</v>
      </c>
      <c r="AS3003" s="16" t="str">
        <f>IFERROR(VLOOKUP($P3003,'Kredieten productgroepen functi'!$C:$M,11,FALSE),"n.v.t.")</f>
        <v>Welzijn</v>
      </c>
      <c r="AT3003" s="16" t="str">
        <f t="shared" si="143"/>
        <v>Lasten</v>
      </c>
      <c r="AU3003" s="16" t="str">
        <f>IFERROR(VLOOKUP($R3003,Kostensoorten!$C:$J,7,FALSE),"n.v.t.")</f>
        <v>4.0.3</v>
      </c>
      <c r="AV3003" s="16" t="str">
        <f>IFERROR(VLOOKUP($R3003,Kostensoorten!$C:$J,8,FALSE),"n.v.t.")</f>
        <v>Overige inkomensoverdrachten</v>
      </c>
    </row>
    <row r="3004" spans="6:48">
      <c r="F3004" s="2" t="s">
        <v>108</v>
      </c>
      <c r="G3004" s="2" t="s">
        <v>39</v>
      </c>
      <c r="H3004" s="2" t="s">
        <v>39</v>
      </c>
      <c r="I3004" s="18">
        <v>108800</v>
      </c>
      <c r="P3004" s="16" t="str">
        <f t="shared" si="141"/>
        <v>683435</v>
      </c>
      <c r="Q3004" s="16" t="str">
        <f>IFERROR(VLOOKUP($P3004,'Kredieten productgroepen functi'!$C:$M,2,FALSE),"n.v.t.")</f>
        <v>Eurosonic/Noorderslag</v>
      </c>
      <c r="R3004" s="16" t="str">
        <f t="shared" si="142"/>
        <v>440301</v>
      </c>
      <c r="S3004" s="16" t="str">
        <f>IFERROR(VLOOKUP($R3004,Kostensoorten!$C:$J,2,FALSE),"n.v.t.")</f>
        <v>(Exploitatie)subsidies</v>
      </c>
      <c r="T3004" s="16" t="s">
        <v>39</v>
      </c>
      <c r="U3004" s="16" t="s">
        <v>39</v>
      </c>
      <c r="V3004" s="16" t="s">
        <v>39</v>
      </c>
      <c r="W3004" s="16" t="s">
        <v>39</v>
      </c>
      <c r="X3004" s="16" t="s">
        <v>39</v>
      </c>
      <c r="Y3004" s="16" t="s">
        <v>39</v>
      </c>
      <c r="Z3004" s="16" t="s">
        <v>39</v>
      </c>
      <c r="AA3004" s="16" t="s">
        <v>39</v>
      </c>
      <c r="AB3004" s="16" t="s">
        <v>39</v>
      </c>
      <c r="AC3004" s="16" t="s">
        <v>39</v>
      </c>
      <c r="AD3004" s="16" t="s">
        <v>39</v>
      </c>
      <c r="AE3004" s="16" t="s">
        <v>39</v>
      </c>
      <c r="AF3004" s="16" t="s">
        <v>39</v>
      </c>
      <c r="AG3004" s="16" t="s">
        <v>39</v>
      </c>
      <c r="AH3004" s="16" t="s">
        <v>39</v>
      </c>
      <c r="AI3004" s="16" t="s">
        <v>39</v>
      </c>
      <c r="AJ3004" s="16" t="s">
        <v>39</v>
      </c>
      <c r="AL3004" s="16" t="s">
        <v>39</v>
      </c>
      <c r="AM3004" s="16" t="s">
        <v>39</v>
      </c>
      <c r="AN3004" s="16" t="str">
        <f>IFERROR(VLOOKUP($P3004,'Kredieten productgroepen functi'!$C:$M,6,FALSE),"n.v.t.")</f>
        <v>8320</v>
      </c>
      <c r="AO3004" s="16" t="str">
        <f>IFERROR(VLOOKUP($P3004,'Kredieten productgroepen functi'!$C:$M,7,FALSE),"n.v.t.")</f>
        <v>Het Verhaal van Groningen (Cultuurnota 2013-2016)</v>
      </c>
      <c r="AP3004" s="16" t="str">
        <f>IFERROR(VLOOKUP($P3004,'Kredieten productgroepen functi'!$C:$M,8,FALSE),"n.v.t.")</f>
        <v>83</v>
      </c>
      <c r="AQ3004" s="16" t="str">
        <f>IFERROR(VLOOKUP($P3004,'Kredieten productgroepen functi'!$C:$M,9,FALSE),"n.v.t.")</f>
        <v>Kunst en oudheidkunde</v>
      </c>
      <c r="AR3004" s="16" t="str">
        <f>IFERROR(VLOOKUP($P3004,'Kredieten productgroepen functi'!$C:$M,10,FALSE),"n.v.t.")</f>
        <v>8</v>
      </c>
      <c r="AS3004" s="16" t="str">
        <f>IFERROR(VLOOKUP($P3004,'Kredieten productgroepen functi'!$C:$M,11,FALSE),"n.v.t.")</f>
        <v>Welzijn</v>
      </c>
      <c r="AT3004" s="16" t="str">
        <f t="shared" si="143"/>
        <v>Lasten</v>
      </c>
      <c r="AU3004" s="16" t="str">
        <f>IFERROR(VLOOKUP($R3004,Kostensoorten!$C:$J,7,FALSE),"n.v.t.")</f>
        <v>4.0.3</v>
      </c>
      <c r="AV3004" s="16" t="str">
        <f>IFERROR(VLOOKUP($R3004,Kostensoorten!$C:$J,8,FALSE),"n.v.t.")</f>
        <v>Overige inkomensoverdrachten</v>
      </c>
    </row>
    <row r="3005" spans="6:48">
      <c r="F3005" s="2" t="s">
        <v>109</v>
      </c>
      <c r="G3005" s="2" t="s">
        <v>39</v>
      </c>
      <c r="H3005" s="2" t="s">
        <v>39</v>
      </c>
      <c r="I3005" s="18">
        <v>36600</v>
      </c>
      <c r="P3005" s="16" t="str">
        <f t="shared" si="141"/>
        <v>683436</v>
      </c>
      <c r="Q3005" s="16" t="str">
        <f>IFERROR(VLOOKUP($P3005,'Kredieten productgroepen functi'!$C:$M,2,FALSE),"n.v.t.")</f>
        <v>Peter de Grote Festival</v>
      </c>
      <c r="R3005" s="16" t="str">
        <f t="shared" si="142"/>
        <v>440301</v>
      </c>
      <c r="S3005" s="16" t="str">
        <f>IFERROR(VLOOKUP($R3005,Kostensoorten!$C:$J,2,FALSE),"n.v.t.")</f>
        <v>(Exploitatie)subsidies</v>
      </c>
      <c r="T3005" s="16" t="s">
        <v>39</v>
      </c>
      <c r="U3005" s="16" t="s">
        <v>39</v>
      </c>
      <c r="V3005" s="16" t="s">
        <v>39</v>
      </c>
      <c r="W3005" s="16" t="s">
        <v>39</v>
      </c>
      <c r="X3005" s="16" t="s">
        <v>39</v>
      </c>
      <c r="Y3005" s="16" t="s">
        <v>39</v>
      </c>
      <c r="Z3005" s="16" t="s">
        <v>39</v>
      </c>
      <c r="AA3005" s="16" t="s">
        <v>39</v>
      </c>
      <c r="AB3005" s="16" t="s">
        <v>39</v>
      </c>
      <c r="AC3005" s="16" t="s">
        <v>39</v>
      </c>
      <c r="AD3005" s="16" t="s">
        <v>39</v>
      </c>
      <c r="AE3005" s="16" t="s">
        <v>39</v>
      </c>
      <c r="AF3005" s="16" t="s">
        <v>39</v>
      </c>
      <c r="AG3005" s="16" t="s">
        <v>39</v>
      </c>
      <c r="AH3005" s="16" t="s">
        <v>39</v>
      </c>
      <c r="AI3005" s="16" t="s">
        <v>39</v>
      </c>
      <c r="AJ3005" s="16" t="s">
        <v>39</v>
      </c>
      <c r="AL3005" s="16" t="s">
        <v>39</v>
      </c>
      <c r="AM3005" s="16" t="s">
        <v>39</v>
      </c>
      <c r="AN3005" s="16" t="str">
        <f>IFERROR(VLOOKUP($P3005,'Kredieten productgroepen functi'!$C:$M,6,FALSE),"n.v.t.")</f>
        <v>8320</v>
      </c>
      <c r="AO3005" s="16" t="str">
        <f>IFERROR(VLOOKUP($P3005,'Kredieten productgroepen functi'!$C:$M,7,FALSE),"n.v.t.")</f>
        <v>Het Verhaal van Groningen (Cultuurnota 2013-2016)</v>
      </c>
      <c r="AP3005" s="16" t="str">
        <f>IFERROR(VLOOKUP($P3005,'Kredieten productgroepen functi'!$C:$M,8,FALSE),"n.v.t.")</f>
        <v>83</v>
      </c>
      <c r="AQ3005" s="16" t="str">
        <f>IFERROR(VLOOKUP($P3005,'Kredieten productgroepen functi'!$C:$M,9,FALSE),"n.v.t.")</f>
        <v>Kunst en oudheidkunde</v>
      </c>
      <c r="AR3005" s="16" t="str">
        <f>IFERROR(VLOOKUP($P3005,'Kredieten productgroepen functi'!$C:$M,10,FALSE),"n.v.t.")</f>
        <v>8</v>
      </c>
      <c r="AS3005" s="16" t="str">
        <f>IFERROR(VLOOKUP($P3005,'Kredieten productgroepen functi'!$C:$M,11,FALSE),"n.v.t.")</f>
        <v>Welzijn</v>
      </c>
      <c r="AT3005" s="16" t="str">
        <f t="shared" si="143"/>
        <v>Lasten</v>
      </c>
      <c r="AU3005" s="16" t="str">
        <f>IFERROR(VLOOKUP($R3005,Kostensoorten!$C:$J,7,FALSE),"n.v.t.")</f>
        <v>4.0.3</v>
      </c>
      <c r="AV3005" s="16" t="str">
        <f>IFERROR(VLOOKUP($R3005,Kostensoorten!$C:$J,8,FALSE),"n.v.t.")</f>
        <v>Overige inkomensoverdrachten</v>
      </c>
    </row>
    <row r="3006" spans="6:48">
      <c r="F3006" s="2" t="s">
        <v>8924</v>
      </c>
      <c r="G3006" s="2" t="s">
        <v>39</v>
      </c>
      <c r="H3006" s="2" t="s">
        <v>39</v>
      </c>
      <c r="I3006" s="18">
        <v>13400</v>
      </c>
      <c r="P3006" s="16" t="str">
        <f t="shared" si="141"/>
        <v>683437</v>
      </c>
      <c r="Q3006" s="16" t="str">
        <f>IFERROR(VLOOKUP($P3006,'Kredieten productgroepen functi'!$C:$M,2,FALSE),"n.v.t.")</f>
        <v>Grand Theatre</v>
      </c>
      <c r="R3006" s="16" t="str">
        <f t="shared" si="142"/>
        <v>440301</v>
      </c>
      <c r="S3006" s="16" t="str">
        <f>IFERROR(VLOOKUP($R3006,Kostensoorten!$C:$J,2,FALSE),"n.v.t.")</f>
        <v>(Exploitatie)subsidies</v>
      </c>
      <c r="T3006" s="16" t="s">
        <v>39</v>
      </c>
      <c r="U3006" s="16" t="s">
        <v>39</v>
      </c>
      <c r="V3006" s="16" t="s">
        <v>39</v>
      </c>
      <c r="W3006" s="16" t="s">
        <v>39</v>
      </c>
      <c r="X3006" s="16" t="s">
        <v>39</v>
      </c>
      <c r="Y3006" s="16" t="s">
        <v>39</v>
      </c>
      <c r="Z3006" s="16" t="s">
        <v>39</v>
      </c>
      <c r="AA3006" s="16" t="s">
        <v>39</v>
      </c>
      <c r="AB3006" s="16" t="s">
        <v>39</v>
      </c>
      <c r="AC3006" s="16" t="s">
        <v>39</v>
      </c>
      <c r="AD3006" s="16" t="s">
        <v>39</v>
      </c>
      <c r="AE3006" s="16" t="s">
        <v>39</v>
      </c>
      <c r="AF3006" s="16" t="s">
        <v>39</v>
      </c>
      <c r="AG3006" s="16" t="s">
        <v>39</v>
      </c>
      <c r="AH3006" s="16" t="s">
        <v>39</v>
      </c>
      <c r="AI3006" s="16" t="s">
        <v>39</v>
      </c>
      <c r="AJ3006" s="16" t="s">
        <v>39</v>
      </c>
      <c r="AL3006" s="16" t="s">
        <v>39</v>
      </c>
      <c r="AM3006" s="16" t="s">
        <v>39</v>
      </c>
      <c r="AN3006" s="16" t="str">
        <f>IFERROR(VLOOKUP($P3006,'Kredieten productgroepen functi'!$C:$M,6,FALSE),"n.v.t.")</f>
        <v>8320</v>
      </c>
      <c r="AO3006" s="16" t="str">
        <f>IFERROR(VLOOKUP($P3006,'Kredieten productgroepen functi'!$C:$M,7,FALSE),"n.v.t.")</f>
        <v>Het Verhaal van Groningen (Cultuurnota 2013-2016)</v>
      </c>
      <c r="AP3006" s="16" t="str">
        <f>IFERROR(VLOOKUP($P3006,'Kredieten productgroepen functi'!$C:$M,8,FALSE),"n.v.t.")</f>
        <v>83</v>
      </c>
      <c r="AQ3006" s="16" t="str">
        <f>IFERROR(VLOOKUP($P3006,'Kredieten productgroepen functi'!$C:$M,9,FALSE),"n.v.t.")</f>
        <v>Kunst en oudheidkunde</v>
      </c>
      <c r="AR3006" s="16" t="str">
        <f>IFERROR(VLOOKUP($P3006,'Kredieten productgroepen functi'!$C:$M,10,FALSE),"n.v.t.")</f>
        <v>8</v>
      </c>
      <c r="AS3006" s="16" t="str">
        <f>IFERROR(VLOOKUP($P3006,'Kredieten productgroepen functi'!$C:$M,11,FALSE),"n.v.t.")</f>
        <v>Welzijn</v>
      </c>
      <c r="AT3006" s="16" t="str">
        <f t="shared" si="143"/>
        <v>Lasten</v>
      </c>
      <c r="AU3006" s="16" t="str">
        <f>IFERROR(VLOOKUP($R3006,Kostensoorten!$C:$J,7,FALSE),"n.v.t.")</f>
        <v>4.0.3</v>
      </c>
      <c r="AV3006" s="16" t="str">
        <f>IFERROR(VLOOKUP($R3006,Kostensoorten!$C:$J,8,FALSE),"n.v.t.")</f>
        <v>Overige inkomensoverdrachten</v>
      </c>
    </row>
    <row r="3007" spans="6:48">
      <c r="F3007" s="2" t="s">
        <v>110</v>
      </c>
      <c r="G3007" s="2" t="s">
        <v>39</v>
      </c>
      <c r="H3007" s="2" t="s">
        <v>39</v>
      </c>
      <c r="I3007" s="18">
        <v>98200</v>
      </c>
      <c r="P3007" s="16" t="str">
        <f t="shared" si="141"/>
        <v>683438</v>
      </c>
      <c r="Q3007" s="16" t="str">
        <f>IFERROR(VLOOKUP($P3007,'Kredieten productgroepen functi'!$C:$M,2,FALSE),"n.v.t.")</f>
        <v>De Noorderlingen</v>
      </c>
      <c r="R3007" s="16" t="str">
        <f t="shared" si="142"/>
        <v>440301</v>
      </c>
      <c r="S3007" s="16" t="str">
        <f>IFERROR(VLOOKUP($R3007,Kostensoorten!$C:$J,2,FALSE),"n.v.t.")</f>
        <v>(Exploitatie)subsidies</v>
      </c>
      <c r="T3007" s="16" t="s">
        <v>39</v>
      </c>
      <c r="U3007" s="16" t="s">
        <v>39</v>
      </c>
      <c r="V3007" s="16" t="s">
        <v>39</v>
      </c>
      <c r="W3007" s="16" t="s">
        <v>39</v>
      </c>
      <c r="X3007" s="16" t="s">
        <v>39</v>
      </c>
      <c r="Y3007" s="16" t="s">
        <v>39</v>
      </c>
      <c r="Z3007" s="16" t="s">
        <v>39</v>
      </c>
      <c r="AA3007" s="16" t="s">
        <v>39</v>
      </c>
      <c r="AB3007" s="16" t="s">
        <v>39</v>
      </c>
      <c r="AC3007" s="16" t="s">
        <v>39</v>
      </c>
      <c r="AD3007" s="16" t="s">
        <v>39</v>
      </c>
      <c r="AE3007" s="16" t="s">
        <v>39</v>
      </c>
      <c r="AF3007" s="16" t="s">
        <v>39</v>
      </c>
      <c r="AG3007" s="16" t="s">
        <v>39</v>
      </c>
      <c r="AH3007" s="16" t="s">
        <v>39</v>
      </c>
      <c r="AI3007" s="16" t="s">
        <v>39</v>
      </c>
      <c r="AJ3007" s="16" t="s">
        <v>39</v>
      </c>
      <c r="AL3007" s="16" t="s">
        <v>39</v>
      </c>
      <c r="AM3007" s="16" t="s">
        <v>39</v>
      </c>
      <c r="AN3007" s="16" t="str">
        <f>IFERROR(VLOOKUP($P3007,'Kredieten productgroepen functi'!$C:$M,6,FALSE),"n.v.t.")</f>
        <v>8320</v>
      </c>
      <c r="AO3007" s="16" t="str">
        <f>IFERROR(VLOOKUP($P3007,'Kredieten productgroepen functi'!$C:$M,7,FALSE),"n.v.t.")</f>
        <v>Het Verhaal van Groningen (Cultuurnota 2013-2016)</v>
      </c>
      <c r="AP3007" s="16" t="str">
        <f>IFERROR(VLOOKUP($P3007,'Kredieten productgroepen functi'!$C:$M,8,FALSE),"n.v.t.")</f>
        <v>83</v>
      </c>
      <c r="AQ3007" s="16" t="str">
        <f>IFERROR(VLOOKUP($P3007,'Kredieten productgroepen functi'!$C:$M,9,FALSE),"n.v.t.")</f>
        <v>Kunst en oudheidkunde</v>
      </c>
      <c r="AR3007" s="16" t="str">
        <f>IFERROR(VLOOKUP($P3007,'Kredieten productgroepen functi'!$C:$M,10,FALSE),"n.v.t.")</f>
        <v>8</v>
      </c>
      <c r="AS3007" s="16" t="str">
        <f>IFERROR(VLOOKUP($P3007,'Kredieten productgroepen functi'!$C:$M,11,FALSE),"n.v.t.")</f>
        <v>Welzijn</v>
      </c>
      <c r="AT3007" s="16" t="str">
        <f t="shared" si="143"/>
        <v>Lasten</v>
      </c>
      <c r="AU3007" s="16" t="str">
        <f>IFERROR(VLOOKUP($R3007,Kostensoorten!$C:$J,7,FALSE),"n.v.t.")</f>
        <v>4.0.3</v>
      </c>
      <c r="AV3007" s="16" t="str">
        <f>IFERROR(VLOOKUP($R3007,Kostensoorten!$C:$J,8,FALSE),"n.v.t.")</f>
        <v>Overige inkomensoverdrachten</v>
      </c>
    </row>
    <row r="3008" spans="6:48">
      <c r="F3008" s="2" t="s">
        <v>6844</v>
      </c>
      <c r="G3008" s="2" t="s">
        <v>39</v>
      </c>
      <c r="H3008" s="2" t="s">
        <v>39</v>
      </c>
      <c r="I3008" s="18">
        <v>16600</v>
      </c>
      <c r="P3008" s="16" t="str">
        <f t="shared" si="141"/>
        <v>683439</v>
      </c>
      <c r="Q3008" s="16" t="str">
        <f>IFERROR(VLOOKUP($P3008,'Kredieten productgroepen functi'!$C:$M,2,FALSE),"n.v.t.")</f>
        <v>Jonge Harten</v>
      </c>
      <c r="R3008" s="16" t="str">
        <f t="shared" si="142"/>
        <v>440201</v>
      </c>
      <c r="S3008" s="16" t="str">
        <f>IFERROR(VLOOKUP($R3008,Kostensoorten!$C:$J,2,FALSE),"n.v.t.")</f>
        <v>Exploitatiebijdragen aan overheden</v>
      </c>
      <c r="T3008" s="16" t="s">
        <v>39</v>
      </c>
      <c r="U3008" s="16" t="s">
        <v>39</v>
      </c>
      <c r="V3008" s="16" t="s">
        <v>39</v>
      </c>
      <c r="W3008" s="16" t="s">
        <v>39</v>
      </c>
      <c r="X3008" s="16" t="s">
        <v>39</v>
      </c>
      <c r="Y3008" s="16" t="s">
        <v>39</v>
      </c>
      <c r="Z3008" s="16" t="s">
        <v>39</v>
      </c>
      <c r="AA3008" s="16" t="s">
        <v>39</v>
      </c>
      <c r="AB3008" s="16" t="s">
        <v>39</v>
      </c>
      <c r="AC3008" s="16" t="s">
        <v>39</v>
      </c>
      <c r="AD3008" s="16" t="s">
        <v>39</v>
      </c>
      <c r="AE3008" s="16" t="s">
        <v>39</v>
      </c>
      <c r="AF3008" s="16" t="s">
        <v>39</v>
      </c>
      <c r="AG3008" s="16" t="s">
        <v>39</v>
      </c>
      <c r="AH3008" s="16" t="s">
        <v>39</v>
      </c>
      <c r="AI3008" s="16" t="s">
        <v>39</v>
      </c>
      <c r="AJ3008" s="16" t="s">
        <v>39</v>
      </c>
      <c r="AL3008" s="16" t="s">
        <v>39</v>
      </c>
      <c r="AM3008" s="16" t="s">
        <v>39</v>
      </c>
      <c r="AN3008" s="16" t="str">
        <f>IFERROR(VLOOKUP($P3008,'Kredieten productgroepen functi'!$C:$M,6,FALSE),"n.v.t.")</f>
        <v>8320</v>
      </c>
      <c r="AO3008" s="16" t="str">
        <f>IFERROR(VLOOKUP($P3008,'Kredieten productgroepen functi'!$C:$M,7,FALSE),"n.v.t.")</f>
        <v>Het Verhaal van Groningen (Cultuurnota 2013-2016)</v>
      </c>
      <c r="AP3008" s="16" t="str">
        <f>IFERROR(VLOOKUP($P3008,'Kredieten productgroepen functi'!$C:$M,8,FALSE),"n.v.t.")</f>
        <v>83</v>
      </c>
      <c r="AQ3008" s="16" t="str">
        <f>IFERROR(VLOOKUP($P3008,'Kredieten productgroepen functi'!$C:$M,9,FALSE),"n.v.t.")</f>
        <v>Kunst en oudheidkunde</v>
      </c>
      <c r="AR3008" s="16" t="str">
        <f>IFERROR(VLOOKUP($P3008,'Kredieten productgroepen functi'!$C:$M,10,FALSE),"n.v.t.")</f>
        <v>8</v>
      </c>
      <c r="AS3008" s="16" t="str">
        <f>IFERROR(VLOOKUP($P3008,'Kredieten productgroepen functi'!$C:$M,11,FALSE),"n.v.t.")</f>
        <v>Welzijn</v>
      </c>
      <c r="AT3008" s="16" t="str">
        <f t="shared" si="143"/>
        <v>Lasten</v>
      </c>
      <c r="AU3008" s="16" t="str">
        <f>IFERROR(VLOOKUP($R3008,Kostensoorten!$C:$J,7,FALSE),"n.v.t.")</f>
        <v>4.0.2</v>
      </c>
      <c r="AV3008" s="16" t="str">
        <f>IFERROR(VLOOKUP($R3008,Kostensoorten!$C:$J,8,FALSE),"n.v.t.")</f>
        <v>Inkomensoverdrachten aan overh</v>
      </c>
    </row>
    <row r="3009" spans="6:48">
      <c r="F3009" s="2" t="s">
        <v>111</v>
      </c>
      <c r="G3009" s="2" t="s">
        <v>39</v>
      </c>
      <c r="H3009" s="2" t="s">
        <v>39</v>
      </c>
      <c r="I3009" s="18">
        <v>29300</v>
      </c>
      <c r="P3009" s="16" t="str">
        <f t="shared" si="141"/>
        <v>683440</v>
      </c>
      <c r="Q3009" s="16" t="str">
        <f>IFERROR(VLOOKUP($P3009,'Kredieten productgroepen functi'!$C:$M,2,FALSE),"n.v.t.")</f>
        <v>Urban House (New Attraction)</v>
      </c>
      <c r="R3009" s="16" t="str">
        <f t="shared" si="142"/>
        <v>440301</v>
      </c>
      <c r="S3009" s="16" t="str">
        <f>IFERROR(VLOOKUP($R3009,Kostensoorten!$C:$J,2,FALSE),"n.v.t.")</f>
        <v>(Exploitatie)subsidies</v>
      </c>
      <c r="T3009" s="16" t="s">
        <v>39</v>
      </c>
      <c r="U3009" s="16" t="s">
        <v>39</v>
      </c>
      <c r="V3009" s="16" t="s">
        <v>39</v>
      </c>
      <c r="W3009" s="16" t="s">
        <v>39</v>
      </c>
      <c r="X3009" s="16" t="s">
        <v>39</v>
      </c>
      <c r="Y3009" s="16" t="s">
        <v>39</v>
      </c>
      <c r="Z3009" s="16" t="s">
        <v>39</v>
      </c>
      <c r="AA3009" s="16" t="s">
        <v>39</v>
      </c>
      <c r="AB3009" s="16" t="s">
        <v>39</v>
      </c>
      <c r="AC3009" s="16" t="s">
        <v>39</v>
      </c>
      <c r="AD3009" s="16" t="s">
        <v>39</v>
      </c>
      <c r="AE3009" s="16" t="s">
        <v>39</v>
      </c>
      <c r="AF3009" s="16" t="s">
        <v>39</v>
      </c>
      <c r="AG3009" s="16" t="s">
        <v>39</v>
      </c>
      <c r="AH3009" s="16" t="s">
        <v>39</v>
      </c>
      <c r="AI3009" s="16" t="s">
        <v>39</v>
      </c>
      <c r="AJ3009" s="16" t="s">
        <v>39</v>
      </c>
      <c r="AL3009" s="16" t="s">
        <v>39</v>
      </c>
      <c r="AM3009" s="16" t="s">
        <v>39</v>
      </c>
      <c r="AN3009" s="16" t="str">
        <f>IFERROR(VLOOKUP($P3009,'Kredieten productgroepen functi'!$C:$M,6,FALSE),"n.v.t.")</f>
        <v>8320</v>
      </c>
      <c r="AO3009" s="16" t="str">
        <f>IFERROR(VLOOKUP($P3009,'Kredieten productgroepen functi'!$C:$M,7,FALSE),"n.v.t.")</f>
        <v>Het Verhaal van Groningen (Cultuurnota 2013-2016)</v>
      </c>
      <c r="AP3009" s="16" t="str">
        <f>IFERROR(VLOOKUP($P3009,'Kredieten productgroepen functi'!$C:$M,8,FALSE),"n.v.t.")</f>
        <v>83</v>
      </c>
      <c r="AQ3009" s="16" t="str">
        <f>IFERROR(VLOOKUP($P3009,'Kredieten productgroepen functi'!$C:$M,9,FALSE),"n.v.t.")</f>
        <v>Kunst en oudheidkunde</v>
      </c>
      <c r="AR3009" s="16" t="str">
        <f>IFERROR(VLOOKUP($P3009,'Kredieten productgroepen functi'!$C:$M,10,FALSE),"n.v.t.")</f>
        <v>8</v>
      </c>
      <c r="AS3009" s="16" t="str">
        <f>IFERROR(VLOOKUP($P3009,'Kredieten productgroepen functi'!$C:$M,11,FALSE),"n.v.t.")</f>
        <v>Welzijn</v>
      </c>
      <c r="AT3009" s="16" t="str">
        <f t="shared" si="143"/>
        <v>Lasten</v>
      </c>
      <c r="AU3009" s="16" t="str">
        <f>IFERROR(VLOOKUP($R3009,Kostensoorten!$C:$J,7,FALSE),"n.v.t.")</f>
        <v>4.0.3</v>
      </c>
      <c r="AV3009" s="16" t="str">
        <f>IFERROR(VLOOKUP($R3009,Kostensoorten!$C:$J,8,FALSE),"n.v.t.")</f>
        <v>Overige inkomensoverdrachten</v>
      </c>
    </row>
    <row r="3010" spans="6:48">
      <c r="F3010" s="2" t="s">
        <v>112</v>
      </c>
      <c r="G3010" s="2" t="s">
        <v>39</v>
      </c>
      <c r="H3010" s="2" t="s">
        <v>39</v>
      </c>
      <c r="I3010" s="18">
        <v>14600</v>
      </c>
      <c r="P3010" s="16" t="str">
        <f t="shared" si="141"/>
        <v>683441</v>
      </c>
      <c r="Q3010" s="16" t="str">
        <f>IFERROR(VLOOKUP($P3010,'Kredieten productgroepen functi'!$C:$M,2,FALSE),"n.v.t.")</f>
        <v>Haydn Jeugd Strijkorkest (HJSO)</v>
      </c>
      <c r="R3010" s="16" t="str">
        <f t="shared" si="142"/>
        <v>440301</v>
      </c>
      <c r="S3010" s="16" t="str">
        <f>IFERROR(VLOOKUP($R3010,Kostensoorten!$C:$J,2,FALSE),"n.v.t.")</f>
        <v>(Exploitatie)subsidies</v>
      </c>
      <c r="T3010" s="16" t="s">
        <v>39</v>
      </c>
      <c r="U3010" s="16" t="s">
        <v>39</v>
      </c>
      <c r="V3010" s="16" t="s">
        <v>39</v>
      </c>
      <c r="W3010" s="16" t="s">
        <v>39</v>
      </c>
      <c r="X3010" s="16" t="s">
        <v>39</v>
      </c>
      <c r="Y3010" s="16" t="s">
        <v>39</v>
      </c>
      <c r="Z3010" s="16" t="s">
        <v>39</v>
      </c>
      <c r="AA3010" s="16" t="s">
        <v>39</v>
      </c>
      <c r="AB3010" s="16" t="s">
        <v>39</v>
      </c>
      <c r="AC3010" s="16" t="s">
        <v>39</v>
      </c>
      <c r="AD3010" s="16" t="s">
        <v>39</v>
      </c>
      <c r="AE3010" s="16" t="s">
        <v>39</v>
      </c>
      <c r="AF3010" s="16" t="s">
        <v>39</v>
      </c>
      <c r="AG3010" s="16" t="s">
        <v>39</v>
      </c>
      <c r="AH3010" s="16" t="s">
        <v>39</v>
      </c>
      <c r="AI3010" s="16" t="s">
        <v>39</v>
      </c>
      <c r="AJ3010" s="16" t="s">
        <v>39</v>
      </c>
      <c r="AL3010" s="16" t="s">
        <v>39</v>
      </c>
      <c r="AM3010" s="16" t="s">
        <v>39</v>
      </c>
      <c r="AN3010" s="16" t="str">
        <f>IFERROR(VLOOKUP($P3010,'Kredieten productgroepen functi'!$C:$M,6,FALSE),"n.v.t.")</f>
        <v>8320</v>
      </c>
      <c r="AO3010" s="16" t="str">
        <f>IFERROR(VLOOKUP($P3010,'Kredieten productgroepen functi'!$C:$M,7,FALSE),"n.v.t.")</f>
        <v>Het Verhaal van Groningen (Cultuurnota 2013-2016)</v>
      </c>
      <c r="AP3010" s="16" t="str">
        <f>IFERROR(VLOOKUP($P3010,'Kredieten productgroepen functi'!$C:$M,8,FALSE),"n.v.t.")</f>
        <v>83</v>
      </c>
      <c r="AQ3010" s="16" t="str">
        <f>IFERROR(VLOOKUP($P3010,'Kredieten productgroepen functi'!$C:$M,9,FALSE),"n.v.t.")</f>
        <v>Kunst en oudheidkunde</v>
      </c>
      <c r="AR3010" s="16" t="str">
        <f>IFERROR(VLOOKUP($P3010,'Kredieten productgroepen functi'!$C:$M,10,FALSE),"n.v.t.")</f>
        <v>8</v>
      </c>
      <c r="AS3010" s="16" t="str">
        <f>IFERROR(VLOOKUP($P3010,'Kredieten productgroepen functi'!$C:$M,11,FALSE),"n.v.t.")</f>
        <v>Welzijn</v>
      </c>
      <c r="AT3010" s="16" t="str">
        <f t="shared" si="143"/>
        <v>Lasten</v>
      </c>
      <c r="AU3010" s="16" t="str">
        <f>IFERROR(VLOOKUP($R3010,Kostensoorten!$C:$J,7,FALSE),"n.v.t.")</f>
        <v>4.0.3</v>
      </c>
      <c r="AV3010" s="16" t="str">
        <f>IFERROR(VLOOKUP($R3010,Kostensoorten!$C:$J,8,FALSE),"n.v.t.")</f>
        <v>Overige inkomensoverdrachten</v>
      </c>
    </row>
    <row r="3011" spans="6:48">
      <c r="F3011" s="2" t="s">
        <v>113</v>
      </c>
      <c r="G3011" s="2" t="s">
        <v>39</v>
      </c>
      <c r="H3011" s="2" t="s">
        <v>39</v>
      </c>
      <c r="I3011" s="18">
        <v>29300</v>
      </c>
      <c r="P3011" s="16" t="str">
        <f t="shared" si="141"/>
        <v>683442</v>
      </c>
      <c r="Q3011" s="16" t="str">
        <f>IFERROR(VLOOKUP($P3011,'Kredieten productgroepen functi'!$C:$M,2,FALSE),"n.v.t.")</f>
        <v>St Literaire Activ Groningen (SLAG)</v>
      </c>
      <c r="R3011" s="16" t="str">
        <f t="shared" si="142"/>
        <v>440301</v>
      </c>
      <c r="S3011" s="16" t="str">
        <f>IFERROR(VLOOKUP($R3011,Kostensoorten!$C:$J,2,FALSE),"n.v.t.")</f>
        <v>(Exploitatie)subsidies</v>
      </c>
      <c r="T3011" s="16" t="s">
        <v>39</v>
      </c>
      <c r="U3011" s="16" t="s">
        <v>39</v>
      </c>
      <c r="V3011" s="16" t="s">
        <v>39</v>
      </c>
      <c r="W3011" s="16" t="s">
        <v>39</v>
      </c>
      <c r="X3011" s="16" t="s">
        <v>39</v>
      </c>
      <c r="Y3011" s="16" t="s">
        <v>39</v>
      </c>
      <c r="Z3011" s="16" t="s">
        <v>39</v>
      </c>
      <c r="AA3011" s="16" t="s">
        <v>39</v>
      </c>
      <c r="AB3011" s="16" t="s">
        <v>39</v>
      </c>
      <c r="AC3011" s="16" t="s">
        <v>39</v>
      </c>
      <c r="AD3011" s="16" t="s">
        <v>39</v>
      </c>
      <c r="AE3011" s="16" t="s">
        <v>39</v>
      </c>
      <c r="AF3011" s="16" t="s">
        <v>39</v>
      </c>
      <c r="AG3011" s="16" t="s">
        <v>39</v>
      </c>
      <c r="AH3011" s="16" t="s">
        <v>39</v>
      </c>
      <c r="AI3011" s="16" t="s">
        <v>39</v>
      </c>
      <c r="AJ3011" s="16" t="s">
        <v>39</v>
      </c>
      <c r="AL3011" s="16" t="s">
        <v>39</v>
      </c>
      <c r="AM3011" s="16" t="s">
        <v>39</v>
      </c>
      <c r="AN3011" s="16" t="str">
        <f>IFERROR(VLOOKUP($P3011,'Kredieten productgroepen functi'!$C:$M,6,FALSE),"n.v.t.")</f>
        <v>8320</v>
      </c>
      <c r="AO3011" s="16" t="str">
        <f>IFERROR(VLOOKUP($P3011,'Kredieten productgroepen functi'!$C:$M,7,FALSE),"n.v.t.")</f>
        <v>Het Verhaal van Groningen (Cultuurnota 2013-2016)</v>
      </c>
      <c r="AP3011" s="16" t="str">
        <f>IFERROR(VLOOKUP($P3011,'Kredieten productgroepen functi'!$C:$M,8,FALSE),"n.v.t.")</f>
        <v>83</v>
      </c>
      <c r="AQ3011" s="16" t="str">
        <f>IFERROR(VLOOKUP($P3011,'Kredieten productgroepen functi'!$C:$M,9,FALSE),"n.v.t.")</f>
        <v>Kunst en oudheidkunde</v>
      </c>
      <c r="AR3011" s="16" t="str">
        <f>IFERROR(VLOOKUP($P3011,'Kredieten productgroepen functi'!$C:$M,10,FALSE),"n.v.t.")</f>
        <v>8</v>
      </c>
      <c r="AS3011" s="16" t="str">
        <f>IFERROR(VLOOKUP($P3011,'Kredieten productgroepen functi'!$C:$M,11,FALSE),"n.v.t.")</f>
        <v>Welzijn</v>
      </c>
      <c r="AT3011" s="16" t="str">
        <f t="shared" si="143"/>
        <v>Lasten</v>
      </c>
      <c r="AU3011" s="16" t="str">
        <f>IFERROR(VLOOKUP($R3011,Kostensoorten!$C:$J,7,FALSE),"n.v.t.")</f>
        <v>4.0.3</v>
      </c>
      <c r="AV3011" s="16" t="str">
        <f>IFERROR(VLOOKUP($R3011,Kostensoorten!$C:$J,8,FALSE),"n.v.t.")</f>
        <v>Overige inkomensoverdrachten</v>
      </c>
    </row>
    <row r="3012" spans="6:48">
      <c r="F3012" s="2" t="s">
        <v>10113</v>
      </c>
      <c r="G3012" s="2" t="s">
        <v>39</v>
      </c>
      <c r="H3012" s="2" t="s">
        <v>39</v>
      </c>
      <c r="I3012" s="18">
        <v>43064.07</v>
      </c>
      <c r="P3012" s="16" t="str">
        <f t="shared" si="141"/>
        <v>683443</v>
      </c>
      <c r="Q3012" s="16" t="str">
        <f>IFERROR(VLOOKUP($P3012,'Kredieten productgroepen functi'!$C:$M,2,FALSE),"n.v.t.")</f>
        <v>NAD Nuis exploitatie</v>
      </c>
      <c r="R3012" s="16" t="str">
        <f t="shared" si="142"/>
        <v>440202</v>
      </c>
      <c r="S3012" s="16" t="str">
        <f>IFERROR(VLOOKUP($R3012,Kostensoorten!$C:$J,2,FALSE),"n.v.t.")</f>
        <v>Overige inkomensoverdr. aan overhdn</v>
      </c>
      <c r="T3012" s="16" t="s">
        <v>39</v>
      </c>
      <c r="U3012" s="16" t="s">
        <v>39</v>
      </c>
      <c r="V3012" s="16" t="s">
        <v>39</v>
      </c>
      <c r="W3012" s="16" t="s">
        <v>39</v>
      </c>
      <c r="X3012" s="16" t="s">
        <v>39</v>
      </c>
      <c r="Y3012" s="16" t="s">
        <v>39</v>
      </c>
      <c r="Z3012" s="16" t="s">
        <v>39</v>
      </c>
      <c r="AA3012" s="16" t="s">
        <v>39</v>
      </c>
      <c r="AB3012" s="16" t="s">
        <v>39</v>
      </c>
      <c r="AC3012" s="16" t="s">
        <v>39</v>
      </c>
      <c r="AD3012" s="16" t="s">
        <v>39</v>
      </c>
      <c r="AE3012" s="16" t="s">
        <v>39</v>
      </c>
      <c r="AF3012" s="16" t="s">
        <v>39</v>
      </c>
      <c r="AG3012" s="16" t="s">
        <v>39</v>
      </c>
      <c r="AH3012" s="16" t="s">
        <v>39</v>
      </c>
      <c r="AI3012" s="16" t="s">
        <v>39</v>
      </c>
      <c r="AJ3012" s="16" t="s">
        <v>39</v>
      </c>
      <c r="AL3012" s="16" t="s">
        <v>39</v>
      </c>
      <c r="AM3012" s="16" t="s">
        <v>39</v>
      </c>
      <c r="AN3012" s="16" t="str">
        <f>IFERROR(VLOOKUP($P3012,'Kredieten productgroepen functi'!$C:$M,6,FALSE),"n.v.t.")</f>
        <v>8320</v>
      </c>
      <c r="AO3012" s="16" t="str">
        <f>IFERROR(VLOOKUP($P3012,'Kredieten productgroepen functi'!$C:$M,7,FALSE),"n.v.t.")</f>
        <v>Het Verhaal van Groningen (Cultuurnota 2013-2016)</v>
      </c>
      <c r="AP3012" s="16" t="str">
        <f>IFERROR(VLOOKUP($P3012,'Kredieten productgroepen functi'!$C:$M,8,FALSE),"n.v.t.")</f>
        <v>83</v>
      </c>
      <c r="AQ3012" s="16" t="str">
        <f>IFERROR(VLOOKUP($P3012,'Kredieten productgroepen functi'!$C:$M,9,FALSE),"n.v.t.")</f>
        <v>Kunst en oudheidkunde</v>
      </c>
      <c r="AR3012" s="16" t="str">
        <f>IFERROR(VLOOKUP($P3012,'Kredieten productgroepen functi'!$C:$M,10,FALSE),"n.v.t.")</f>
        <v>8</v>
      </c>
      <c r="AS3012" s="16" t="str">
        <f>IFERROR(VLOOKUP($P3012,'Kredieten productgroepen functi'!$C:$M,11,FALSE),"n.v.t.")</f>
        <v>Welzijn</v>
      </c>
      <c r="AT3012" s="16" t="str">
        <f t="shared" si="143"/>
        <v>Lasten</v>
      </c>
      <c r="AU3012" s="16" t="str">
        <f>IFERROR(VLOOKUP($R3012,Kostensoorten!$C:$J,7,FALSE),"n.v.t.")</f>
        <v>4.0.2</v>
      </c>
      <c r="AV3012" s="16" t="str">
        <f>IFERROR(VLOOKUP($R3012,Kostensoorten!$C:$J,8,FALSE),"n.v.t.")</f>
        <v>Inkomensoverdrachten aan overh</v>
      </c>
    </row>
    <row r="3013" spans="6:48">
      <c r="F3013" s="2" t="s">
        <v>10114</v>
      </c>
      <c r="G3013" s="2" t="s">
        <v>39</v>
      </c>
      <c r="H3013" s="2" t="s">
        <v>39</v>
      </c>
      <c r="I3013" s="18">
        <v>-167056.84</v>
      </c>
      <c r="P3013" s="16" t="str">
        <f t="shared" si="141"/>
        <v>683443</v>
      </c>
      <c r="Q3013" s="16" t="str">
        <f>IFERROR(VLOOKUP($P3013,'Kredieten productgroepen functi'!$C:$M,2,FALSE),"n.v.t.")</f>
        <v>NAD Nuis exploitatie</v>
      </c>
      <c r="R3013" s="16" t="str">
        <f t="shared" si="142"/>
        <v>840120</v>
      </c>
      <c r="S3013" s="16" t="str">
        <f>IFERROR(VLOOKUP($R3013,Kostensoorten!$C:$J,2,FALSE),"n.v.t.")</f>
        <v>Inkomensoverdracht provincies</v>
      </c>
      <c r="T3013" s="16" t="s">
        <v>39</v>
      </c>
      <c r="U3013" s="16" t="s">
        <v>39</v>
      </c>
      <c r="V3013" s="16" t="s">
        <v>39</v>
      </c>
      <c r="W3013" s="16" t="s">
        <v>39</v>
      </c>
      <c r="X3013" s="16" t="s">
        <v>39</v>
      </c>
      <c r="Y3013" s="16" t="s">
        <v>39</v>
      </c>
      <c r="Z3013" s="16" t="s">
        <v>39</v>
      </c>
      <c r="AA3013" s="16" t="s">
        <v>39</v>
      </c>
      <c r="AB3013" s="16" t="s">
        <v>39</v>
      </c>
      <c r="AC3013" s="16" t="s">
        <v>39</v>
      </c>
      <c r="AD3013" s="16" t="s">
        <v>39</v>
      </c>
      <c r="AE3013" s="16" t="s">
        <v>39</v>
      </c>
      <c r="AF3013" s="16" t="s">
        <v>39</v>
      </c>
      <c r="AG3013" s="16" t="s">
        <v>39</v>
      </c>
      <c r="AH3013" s="16" t="s">
        <v>39</v>
      </c>
      <c r="AI3013" s="16" t="s">
        <v>39</v>
      </c>
      <c r="AJ3013" s="16" t="s">
        <v>39</v>
      </c>
      <c r="AL3013" s="16" t="s">
        <v>39</v>
      </c>
      <c r="AM3013" s="16" t="s">
        <v>39</v>
      </c>
      <c r="AN3013" s="16" t="str">
        <f>IFERROR(VLOOKUP($P3013,'Kredieten productgroepen functi'!$C:$M,6,FALSE),"n.v.t.")</f>
        <v>8320</v>
      </c>
      <c r="AO3013" s="16" t="str">
        <f>IFERROR(VLOOKUP($P3013,'Kredieten productgroepen functi'!$C:$M,7,FALSE),"n.v.t.")</f>
        <v>Het Verhaal van Groningen (Cultuurnota 2013-2016)</v>
      </c>
      <c r="AP3013" s="16" t="str">
        <f>IFERROR(VLOOKUP($P3013,'Kredieten productgroepen functi'!$C:$M,8,FALSE),"n.v.t.")</f>
        <v>83</v>
      </c>
      <c r="AQ3013" s="16" t="str">
        <f>IFERROR(VLOOKUP($P3013,'Kredieten productgroepen functi'!$C:$M,9,FALSE),"n.v.t.")</f>
        <v>Kunst en oudheidkunde</v>
      </c>
      <c r="AR3013" s="16" t="str">
        <f>IFERROR(VLOOKUP($P3013,'Kredieten productgroepen functi'!$C:$M,10,FALSE),"n.v.t.")</f>
        <v>8</v>
      </c>
      <c r="AS3013" s="16" t="str">
        <f>IFERROR(VLOOKUP($P3013,'Kredieten productgroepen functi'!$C:$M,11,FALSE),"n.v.t.")</f>
        <v>Welzijn</v>
      </c>
      <c r="AT3013" s="16" t="str">
        <f t="shared" si="143"/>
        <v>Baten</v>
      </c>
      <c r="AU3013" s="16" t="str">
        <f>IFERROR(VLOOKUP($R3013,Kostensoorten!$C:$J,7,FALSE),"n.v.t.")</f>
        <v>4.0.1</v>
      </c>
      <c r="AV3013" s="16" t="str">
        <f>IFERROR(VLOOKUP($R3013,Kostensoorten!$C:$J,8,FALSE),"n.v.t.")</f>
        <v>Inkomensoverdrachten van overh</v>
      </c>
    </row>
    <row r="3014" spans="6:48">
      <c r="F3014" s="2" t="s">
        <v>10115</v>
      </c>
      <c r="G3014" s="2" t="s">
        <v>39</v>
      </c>
      <c r="H3014" s="2" t="s">
        <v>39</v>
      </c>
      <c r="I3014" s="18">
        <v>-122897.37</v>
      </c>
      <c r="P3014" s="16" t="str">
        <f t="shared" ref="P3014:P3077" si="144">IF(RIGHT(LEFT(F3014,6),1)=".",LEFT(F3014,5),LEFT(F3014,6))</f>
        <v>683443</v>
      </c>
      <c r="Q3014" s="16" t="str">
        <f>IFERROR(VLOOKUP($P3014,'Kredieten productgroepen functi'!$C:$M,2,FALSE),"n.v.t.")</f>
        <v>NAD Nuis exploitatie</v>
      </c>
      <c r="R3014" s="16" t="str">
        <f t="shared" ref="R3014:R3077" si="145">IF(RIGHT(LEFT(F3014,6),1)=".",RIGHT(LEFT(F3014,12),6),RIGHT(LEFT(F3014,13),6))</f>
        <v>840120</v>
      </c>
      <c r="S3014" s="16" t="str">
        <f>IFERROR(VLOOKUP($R3014,Kostensoorten!$C:$J,2,FALSE),"n.v.t.")</f>
        <v>Inkomensoverdracht provincies</v>
      </c>
      <c r="T3014" s="16" t="s">
        <v>39</v>
      </c>
      <c r="U3014" s="16" t="s">
        <v>39</v>
      </c>
      <c r="V3014" s="16" t="s">
        <v>39</v>
      </c>
      <c r="W3014" s="16" t="s">
        <v>39</v>
      </c>
      <c r="X3014" s="16" t="s">
        <v>39</v>
      </c>
      <c r="Y3014" s="16" t="s">
        <v>39</v>
      </c>
      <c r="Z3014" s="16" t="s">
        <v>39</v>
      </c>
      <c r="AA3014" s="16" t="s">
        <v>39</v>
      </c>
      <c r="AB3014" s="16" t="s">
        <v>39</v>
      </c>
      <c r="AC3014" s="16" t="s">
        <v>39</v>
      </c>
      <c r="AD3014" s="16" t="s">
        <v>39</v>
      </c>
      <c r="AE3014" s="16" t="s">
        <v>39</v>
      </c>
      <c r="AF3014" s="16" t="s">
        <v>39</v>
      </c>
      <c r="AG3014" s="16" t="s">
        <v>39</v>
      </c>
      <c r="AH3014" s="16" t="s">
        <v>39</v>
      </c>
      <c r="AI3014" s="16" t="s">
        <v>39</v>
      </c>
      <c r="AJ3014" s="16" t="s">
        <v>39</v>
      </c>
      <c r="AL3014" s="16" t="s">
        <v>39</v>
      </c>
      <c r="AM3014" s="16" t="s">
        <v>39</v>
      </c>
      <c r="AN3014" s="16" t="str">
        <f>IFERROR(VLOOKUP($P3014,'Kredieten productgroepen functi'!$C:$M,6,FALSE),"n.v.t.")</f>
        <v>8320</v>
      </c>
      <c r="AO3014" s="16" t="str">
        <f>IFERROR(VLOOKUP($P3014,'Kredieten productgroepen functi'!$C:$M,7,FALSE),"n.v.t.")</f>
        <v>Het Verhaal van Groningen (Cultuurnota 2013-2016)</v>
      </c>
      <c r="AP3014" s="16" t="str">
        <f>IFERROR(VLOOKUP($P3014,'Kredieten productgroepen functi'!$C:$M,8,FALSE),"n.v.t.")</f>
        <v>83</v>
      </c>
      <c r="AQ3014" s="16" t="str">
        <f>IFERROR(VLOOKUP($P3014,'Kredieten productgroepen functi'!$C:$M,9,FALSE),"n.v.t.")</f>
        <v>Kunst en oudheidkunde</v>
      </c>
      <c r="AR3014" s="16" t="str">
        <f>IFERROR(VLOOKUP($P3014,'Kredieten productgroepen functi'!$C:$M,10,FALSE),"n.v.t.")</f>
        <v>8</v>
      </c>
      <c r="AS3014" s="16" t="str">
        <f>IFERROR(VLOOKUP($P3014,'Kredieten productgroepen functi'!$C:$M,11,FALSE),"n.v.t.")</f>
        <v>Welzijn</v>
      </c>
      <c r="AT3014" s="16" t="str">
        <f t="shared" ref="AT3014:AT3077" si="146">IF(LEFT(R3014,1)="4","Lasten",IF(LEFT(R3014,1)="8","Baten","n.v.t."))</f>
        <v>Baten</v>
      </c>
      <c r="AU3014" s="16" t="str">
        <f>IFERROR(VLOOKUP($R3014,Kostensoorten!$C:$J,7,FALSE),"n.v.t.")</f>
        <v>4.0.1</v>
      </c>
      <c r="AV3014" s="16" t="str">
        <f>IFERROR(VLOOKUP($R3014,Kostensoorten!$C:$J,8,FALSE),"n.v.t.")</f>
        <v>Inkomensoverdrachten van overh</v>
      </c>
    </row>
    <row r="3015" spans="6:48">
      <c r="F3015" s="2" t="s">
        <v>10116</v>
      </c>
      <c r="G3015" s="2" t="s">
        <v>39</v>
      </c>
      <c r="H3015" s="2" t="s">
        <v>39</v>
      </c>
      <c r="I3015" s="18">
        <v>26015.09</v>
      </c>
      <c r="P3015" s="16" t="str">
        <f t="shared" si="144"/>
        <v>683444</v>
      </c>
      <c r="Q3015" s="16" t="str">
        <f>IFERROR(VLOOKUP($P3015,'Kredieten productgroepen functi'!$C:$M,2,FALSE),"n.v.t.")</f>
        <v>NAD Nuis groot onderhoud</v>
      </c>
      <c r="R3015" s="16" t="str">
        <f t="shared" si="145"/>
        <v>440202</v>
      </c>
      <c r="S3015" s="16" t="str">
        <f>IFERROR(VLOOKUP($R3015,Kostensoorten!$C:$J,2,FALSE),"n.v.t.")</f>
        <v>Overige inkomensoverdr. aan overhdn</v>
      </c>
      <c r="T3015" s="16" t="s">
        <v>39</v>
      </c>
      <c r="U3015" s="16" t="s">
        <v>39</v>
      </c>
      <c r="V3015" s="16" t="s">
        <v>39</v>
      </c>
      <c r="W3015" s="16" t="s">
        <v>39</v>
      </c>
      <c r="X3015" s="16" t="s">
        <v>39</v>
      </c>
      <c r="Y3015" s="16" t="s">
        <v>39</v>
      </c>
      <c r="Z3015" s="16" t="s">
        <v>39</v>
      </c>
      <c r="AA3015" s="16" t="s">
        <v>39</v>
      </c>
      <c r="AB3015" s="16" t="s">
        <v>39</v>
      </c>
      <c r="AC3015" s="16" t="s">
        <v>39</v>
      </c>
      <c r="AD3015" s="16" t="s">
        <v>39</v>
      </c>
      <c r="AE3015" s="16" t="s">
        <v>39</v>
      </c>
      <c r="AF3015" s="16" t="s">
        <v>39</v>
      </c>
      <c r="AG3015" s="16" t="s">
        <v>39</v>
      </c>
      <c r="AH3015" s="16" t="s">
        <v>39</v>
      </c>
      <c r="AI3015" s="16" t="s">
        <v>39</v>
      </c>
      <c r="AJ3015" s="16" t="s">
        <v>39</v>
      </c>
      <c r="AL3015" s="16" t="s">
        <v>39</v>
      </c>
      <c r="AM3015" s="16" t="s">
        <v>39</v>
      </c>
      <c r="AN3015" s="16" t="str">
        <f>IFERROR(VLOOKUP($P3015,'Kredieten productgroepen functi'!$C:$M,6,FALSE),"n.v.t.")</f>
        <v>8320</v>
      </c>
      <c r="AO3015" s="16" t="str">
        <f>IFERROR(VLOOKUP($P3015,'Kredieten productgroepen functi'!$C:$M,7,FALSE),"n.v.t.")</f>
        <v>Het Verhaal van Groningen (Cultuurnota 2013-2016)</v>
      </c>
      <c r="AP3015" s="16" t="str">
        <f>IFERROR(VLOOKUP($P3015,'Kredieten productgroepen functi'!$C:$M,8,FALSE),"n.v.t.")</f>
        <v>83</v>
      </c>
      <c r="AQ3015" s="16" t="str">
        <f>IFERROR(VLOOKUP($P3015,'Kredieten productgroepen functi'!$C:$M,9,FALSE),"n.v.t.")</f>
        <v>Kunst en oudheidkunde</v>
      </c>
      <c r="AR3015" s="16" t="str">
        <f>IFERROR(VLOOKUP($P3015,'Kredieten productgroepen functi'!$C:$M,10,FALSE),"n.v.t.")</f>
        <v>8</v>
      </c>
      <c r="AS3015" s="16" t="str">
        <f>IFERROR(VLOOKUP($P3015,'Kredieten productgroepen functi'!$C:$M,11,FALSE),"n.v.t.")</f>
        <v>Welzijn</v>
      </c>
      <c r="AT3015" s="16" t="str">
        <f t="shared" si="146"/>
        <v>Lasten</v>
      </c>
      <c r="AU3015" s="16" t="str">
        <f>IFERROR(VLOOKUP($R3015,Kostensoorten!$C:$J,7,FALSE),"n.v.t.")</f>
        <v>4.0.2</v>
      </c>
      <c r="AV3015" s="16" t="str">
        <f>IFERROR(VLOOKUP($R3015,Kostensoorten!$C:$J,8,FALSE),"n.v.t.")</f>
        <v>Inkomensoverdrachten aan overh</v>
      </c>
    </row>
    <row r="3016" spans="6:48">
      <c r="F3016" s="2" t="s">
        <v>10117</v>
      </c>
      <c r="G3016" s="2" t="s">
        <v>39</v>
      </c>
      <c r="H3016" s="2" t="s">
        <v>39</v>
      </c>
      <c r="I3016" s="18">
        <v>32030.17</v>
      </c>
      <c r="P3016" s="16" t="str">
        <f t="shared" si="144"/>
        <v>683444</v>
      </c>
      <c r="Q3016" s="16" t="str">
        <f>IFERROR(VLOOKUP($P3016,'Kredieten productgroepen functi'!$C:$M,2,FALSE),"n.v.t.")</f>
        <v>NAD Nuis groot onderhoud</v>
      </c>
      <c r="R3016" s="16" t="str">
        <f t="shared" si="145"/>
        <v>460501</v>
      </c>
      <c r="S3016" s="16" t="str">
        <f>IFERROR(VLOOKUP($R3016,Kostensoorten!$C:$J,2,FALSE),"n.v.t.")</f>
        <v>overige administratieve boekingen</v>
      </c>
      <c r="T3016" s="16" t="s">
        <v>39</v>
      </c>
      <c r="U3016" s="16" t="s">
        <v>39</v>
      </c>
      <c r="V3016" s="16" t="s">
        <v>39</v>
      </c>
      <c r="W3016" s="16" t="s">
        <v>39</v>
      </c>
      <c r="X3016" s="16" t="s">
        <v>39</v>
      </c>
      <c r="Y3016" s="16" t="s">
        <v>39</v>
      </c>
      <c r="Z3016" s="16" t="s">
        <v>39</v>
      </c>
      <c r="AA3016" s="16" t="s">
        <v>39</v>
      </c>
      <c r="AB3016" s="16" t="s">
        <v>39</v>
      </c>
      <c r="AC3016" s="16" t="s">
        <v>39</v>
      </c>
      <c r="AD3016" s="16" t="s">
        <v>39</v>
      </c>
      <c r="AE3016" s="16" t="s">
        <v>39</v>
      </c>
      <c r="AF3016" s="16" t="s">
        <v>39</v>
      </c>
      <c r="AG3016" s="16" t="s">
        <v>39</v>
      </c>
      <c r="AH3016" s="16" t="s">
        <v>39</v>
      </c>
      <c r="AI3016" s="16" t="s">
        <v>39</v>
      </c>
      <c r="AJ3016" s="16" t="s">
        <v>39</v>
      </c>
      <c r="AL3016" s="16" t="s">
        <v>39</v>
      </c>
      <c r="AM3016" s="16" t="s">
        <v>39</v>
      </c>
      <c r="AN3016" s="16" t="str">
        <f>IFERROR(VLOOKUP($P3016,'Kredieten productgroepen functi'!$C:$M,6,FALSE),"n.v.t.")</f>
        <v>8320</v>
      </c>
      <c r="AO3016" s="16" t="str">
        <f>IFERROR(VLOOKUP($P3016,'Kredieten productgroepen functi'!$C:$M,7,FALSE),"n.v.t.")</f>
        <v>Het Verhaal van Groningen (Cultuurnota 2013-2016)</v>
      </c>
      <c r="AP3016" s="16" t="str">
        <f>IFERROR(VLOOKUP($P3016,'Kredieten productgroepen functi'!$C:$M,8,FALSE),"n.v.t.")</f>
        <v>83</v>
      </c>
      <c r="AQ3016" s="16" t="str">
        <f>IFERROR(VLOOKUP($P3016,'Kredieten productgroepen functi'!$C:$M,9,FALSE),"n.v.t.")</f>
        <v>Kunst en oudheidkunde</v>
      </c>
      <c r="AR3016" s="16" t="str">
        <f>IFERROR(VLOOKUP($P3016,'Kredieten productgroepen functi'!$C:$M,10,FALSE),"n.v.t.")</f>
        <v>8</v>
      </c>
      <c r="AS3016" s="16" t="str">
        <f>IFERROR(VLOOKUP($P3016,'Kredieten productgroepen functi'!$C:$M,11,FALSE),"n.v.t.")</f>
        <v>Welzijn</v>
      </c>
      <c r="AT3016" s="16" t="str">
        <f t="shared" si="146"/>
        <v>Lasten</v>
      </c>
      <c r="AU3016" s="16" t="str">
        <f>IFERROR(VLOOKUP($R3016,Kostensoorten!$C:$J,7,FALSE),"n.v.t.")</f>
        <v>6.9</v>
      </c>
      <c r="AV3016" s="16" t="str">
        <f>IFERROR(VLOOKUP($R3016,Kostensoorten!$C:$J,8,FALSE),"n.v.t.")</f>
        <v>Overige administratieve boekinge</v>
      </c>
    </row>
    <row r="3017" spans="6:48">
      <c r="F3017" s="2" t="s">
        <v>10118</v>
      </c>
      <c r="G3017" s="2" t="s">
        <v>39</v>
      </c>
      <c r="H3017" s="2" t="s">
        <v>39</v>
      </c>
      <c r="I3017" s="18">
        <v>-32030.17</v>
      </c>
      <c r="P3017" s="16" t="str">
        <f t="shared" si="144"/>
        <v>683444</v>
      </c>
      <c r="Q3017" s="16" t="str">
        <f>IFERROR(VLOOKUP($P3017,'Kredieten productgroepen functi'!$C:$M,2,FALSE),"n.v.t.")</f>
        <v>NAD Nuis groot onderhoud</v>
      </c>
      <c r="R3017" s="16" t="str">
        <f t="shared" si="145"/>
        <v>860501</v>
      </c>
      <c r="S3017" s="16" t="str">
        <f>IFERROR(VLOOKUP($R3017,Kostensoorten!$C:$J,2,FALSE),"n.v.t.")</f>
        <v>overige administratieve boekingen</v>
      </c>
      <c r="T3017" s="16" t="s">
        <v>39</v>
      </c>
      <c r="U3017" s="16" t="s">
        <v>39</v>
      </c>
      <c r="V3017" s="16" t="s">
        <v>39</v>
      </c>
      <c r="W3017" s="16" t="s">
        <v>39</v>
      </c>
      <c r="X3017" s="16" t="s">
        <v>39</v>
      </c>
      <c r="Y3017" s="16" t="s">
        <v>39</v>
      </c>
      <c r="Z3017" s="16" t="s">
        <v>39</v>
      </c>
      <c r="AA3017" s="16" t="s">
        <v>39</v>
      </c>
      <c r="AB3017" s="16" t="s">
        <v>39</v>
      </c>
      <c r="AC3017" s="16" t="s">
        <v>39</v>
      </c>
      <c r="AD3017" s="16" t="s">
        <v>39</v>
      </c>
      <c r="AE3017" s="16" t="s">
        <v>39</v>
      </c>
      <c r="AF3017" s="16" t="s">
        <v>39</v>
      </c>
      <c r="AG3017" s="16" t="s">
        <v>39</v>
      </c>
      <c r="AH3017" s="16" t="s">
        <v>39</v>
      </c>
      <c r="AI3017" s="16" t="s">
        <v>39</v>
      </c>
      <c r="AJ3017" s="16" t="s">
        <v>39</v>
      </c>
      <c r="AL3017" s="16" t="s">
        <v>39</v>
      </c>
      <c r="AM3017" s="16" t="s">
        <v>39</v>
      </c>
      <c r="AN3017" s="16" t="str">
        <f>IFERROR(VLOOKUP($P3017,'Kredieten productgroepen functi'!$C:$M,6,FALSE),"n.v.t.")</f>
        <v>8320</v>
      </c>
      <c r="AO3017" s="16" t="str">
        <f>IFERROR(VLOOKUP($P3017,'Kredieten productgroepen functi'!$C:$M,7,FALSE),"n.v.t.")</f>
        <v>Het Verhaal van Groningen (Cultuurnota 2013-2016)</v>
      </c>
      <c r="AP3017" s="16" t="str">
        <f>IFERROR(VLOOKUP($P3017,'Kredieten productgroepen functi'!$C:$M,8,FALSE),"n.v.t.")</f>
        <v>83</v>
      </c>
      <c r="AQ3017" s="16" t="str">
        <f>IFERROR(VLOOKUP($P3017,'Kredieten productgroepen functi'!$C:$M,9,FALSE),"n.v.t.")</f>
        <v>Kunst en oudheidkunde</v>
      </c>
      <c r="AR3017" s="16" t="str">
        <f>IFERROR(VLOOKUP($P3017,'Kredieten productgroepen functi'!$C:$M,10,FALSE),"n.v.t.")</f>
        <v>8</v>
      </c>
      <c r="AS3017" s="16" t="str">
        <f>IFERROR(VLOOKUP($P3017,'Kredieten productgroepen functi'!$C:$M,11,FALSE),"n.v.t.")</f>
        <v>Welzijn</v>
      </c>
      <c r="AT3017" s="16" t="str">
        <f t="shared" si="146"/>
        <v>Baten</v>
      </c>
      <c r="AU3017" s="16" t="str">
        <f>IFERROR(VLOOKUP($R3017,Kostensoorten!$C:$J,7,FALSE),"n.v.t.")</f>
        <v>6.9</v>
      </c>
      <c r="AV3017" s="16" t="str">
        <f>IFERROR(VLOOKUP($R3017,Kostensoorten!$C:$J,8,FALSE),"n.v.t.")</f>
        <v>Overige administratieve boekinge</v>
      </c>
    </row>
    <row r="3018" spans="6:48">
      <c r="F3018" s="2" t="s">
        <v>114</v>
      </c>
      <c r="G3018" s="2" t="s">
        <v>39</v>
      </c>
      <c r="H3018" s="2" t="s">
        <v>39</v>
      </c>
      <c r="I3018" s="18">
        <v>134100</v>
      </c>
      <c r="P3018" s="16" t="str">
        <f t="shared" si="144"/>
        <v>683445</v>
      </c>
      <c r="Q3018" s="16" t="str">
        <f>IFERROR(VLOOKUP($P3018,'Kredieten productgroepen functi'!$C:$M,2,FALSE),"n.v.t.")</f>
        <v>Kunstraad</v>
      </c>
      <c r="R3018" s="16" t="str">
        <f t="shared" si="145"/>
        <v>440301</v>
      </c>
      <c r="S3018" s="16" t="str">
        <f>IFERROR(VLOOKUP($R3018,Kostensoorten!$C:$J,2,FALSE),"n.v.t.")</f>
        <v>(Exploitatie)subsidies</v>
      </c>
      <c r="T3018" s="16" t="s">
        <v>39</v>
      </c>
      <c r="U3018" s="16" t="s">
        <v>39</v>
      </c>
      <c r="V3018" s="16" t="s">
        <v>39</v>
      </c>
      <c r="W3018" s="16" t="s">
        <v>39</v>
      </c>
      <c r="X3018" s="16" t="s">
        <v>39</v>
      </c>
      <c r="Y3018" s="16" t="s">
        <v>39</v>
      </c>
      <c r="Z3018" s="16" t="s">
        <v>39</v>
      </c>
      <c r="AA3018" s="16" t="s">
        <v>39</v>
      </c>
      <c r="AB3018" s="16" t="s">
        <v>39</v>
      </c>
      <c r="AC3018" s="16" t="s">
        <v>39</v>
      </c>
      <c r="AD3018" s="16" t="s">
        <v>39</v>
      </c>
      <c r="AE3018" s="16" t="s">
        <v>39</v>
      </c>
      <c r="AF3018" s="16" t="s">
        <v>39</v>
      </c>
      <c r="AG3018" s="16" t="s">
        <v>39</v>
      </c>
      <c r="AH3018" s="16" t="s">
        <v>39</v>
      </c>
      <c r="AI3018" s="16" t="s">
        <v>39</v>
      </c>
      <c r="AJ3018" s="16" t="s">
        <v>39</v>
      </c>
      <c r="AL3018" s="16" t="s">
        <v>39</v>
      </c>
      <c r="AM3018" s="16" t="s">
        <v>39</v>
      </c>
      <c r="AN3018" s="16" t="str">
        <f>IFERROR(VLOOKUP($P3018,'Kredieten productgroepen functi'!$C:$M,6,FALSE),"n.v.t.")</f>
        <v>8320</v>
      </c>
      <c r="AO3018" s="16" t="str">
        <f>IFERROR(VLOOKUP($P3018,'Kredieten productgroepen functi'!$C:$M,7,FALSE),"n.v.t.")</f>
        <v>Het Verhaal van Groningen (Cultuurnota 2013-2016)</v>
      </c>
      <c r="AP3018" s="16" t="str">
        <f>IFERROR(VLOOKUP($P3018,'Kredieten productgroepen functi'!$C:$M,8,FALSE),"n.v.t.")</f>
        <v>83</v>
      </c>
      <c r="AQ3018" s="16" t="str">
        <f>IFERROR(VLOOKUP($P3018,'Kredieten productgroepen functi'!$C:$M,9,FALSE),"n.v.t.")</f>
        <v>Kunst en oudheidkunde</v>
      </c>
      <c r="AR3018" s="16" t="str">
        <f>IFERROR(VLOOKUP($P3018,'Kredieten productgroepen functi'!$C:$M,10,FALSE),"n.v.t.")</f>
        <v>8</v>
      </c>
      <c r="AS3018" s="16" t="str">
        <f>IFERROR(VLOOKUP($P3018,'Kredieten productgroepen functi'!$C:$M,11,FALSE),"n.v.t.")</f>
        <v>Welzijn</v>
      </c>
      <c r="AT3018" s="16" t="str">
        <f t="shared" si="146"/>
        <v>Lasten</v>
      </c>
      <c r="AU3018" s="16" t="str">
        <f>IFERROR(VLOOKUP($R3018,Kostensoorten!$C:$J,7,FALSE),"n.v.t.")</f>
        <v>4.0.3</v>
      </c>
      <c r="AV3018" s="16" t="str">
        <f>IFERROR(VLOOKUP($R3018,Kostensoorten!$C:$J,8,FALSE),"n.v.t.")</f>
        <v>Overige inkomensoverdrachten</v>
      </c>
    </row>
    <row r="3019" spans="6:48">
      <c r="F3019" s="2" t="s">
        <v>7143</v>
      </c>
      <c r="G3019" s="2" t="s">
        <v>39</v>
      </c>
      <c r="H3019" s="2" t="s">
        <v>39</v>
      </c>
      <c r="I3019" s="18">
        <v>56000</v>
      </c>
      <c r="P3019" s="16" t="str">
        <f t="shared" si="144"/>
        <v>683446</v>
      </c>
      <c r="Q3019" s="16" t="str">
        <f>IFERROR(VLOOKUP($P3019,'Kredieten productgroepen functi'!$C:$M,2,FALSE),"n.v.t.")</f>
        <v>Budget Landsdeel Noord</v>
      </c>
      <c r="R3019" s="16" t="str">
        <f t="shared" si="145"/>
        <v>440301</v>
      </c>
      <c r="S3019" s="16" t="str">
        <f>IFERROR(VLOOKUP($R3019,Kostensoorten!$C:$J,2,FALSE),"n.v.t.")</f>
        <v>(Exploitatie)subsidies</v>
      </c>
      <c r="T3019" s="16" t="s">
        <v>39</v>
      </c>
      <c r="U3019" s="16" t="s">
        <v>39</v>
      </c>
      <c r="V3019" s="16" t="s">
        <v>39</v>
      </c>
      <c r="W3019" s="16" t="s">
        <v>39</v>
      </c>
      <c r="X3019" s="16" t="s">
        <v>39</v>
      </c>
      <c r="Y3019" s="16" t="s">
        <v>39</v>
      </c>
      <c r="Z3019" s="16" t="s">
        <v>39</v>
      </c>
      <c r="AA3019" s="16" t="s">
        <v>39</v>
      </c>
      <c r="AB3019" s="16" t="s">
        <v>39</v>
      </c>
      <c r="AC3019" s="16" t="s">
        <v>39</v>
      </c>
      <c r="AD3019" s="16" t="s">
        <v>39</v>
      </c>
      <c r="AE3019" s="16" t="s">
        <v>39</v>
      </c>
      <c r="AF3019" s="16" t="s">
        <v>39</v>
      </c>
      <c r="AG3019" s="16" t="s">
        <v>39</v>
      </c>
      <c r="AH3019" s="16" t="s">
        <v>39</v>
      </c>
      <c r="AI3019" s="16" t="s">
        <v>39</v>
      </c>
      <c r="AJ3019" s="16" t="s">
        <v>39</v>
      </c>
      <c r="AL3019" s="16" t="s">
        <v>39</v>
      </c>
      <c r="AM3019" s="16" t="s">
        <v>39</v>
      </c>
      <c r="AN3019" s="16" t="str">
        <f>IFERROR(VLOOKUP($P3019,'Kredieten productgroepen functi'!$C:$M,6,FALSE),"n.v.t.")</f>
        <v>8320</v>
      </c>
      <c r="AO3019" s="16" t="str">
        <f>IFERROR(VLOOKUP($P3019,'Kredieten productgroepen functi'!$C:$M,7,FALSE),"n.v.t.")</f>
        <v>Het Verhaal van Groningen (Cultuurnota 2013-2016)</v>
      </c>
      <c r="AP3019" s="16" t="str">
        <f>IFERROR(VLOOKUP($P3019,'Kredieten productgroepen functi'!$C:$M,8,FALSE),"n.v.t.")</f>
        <v>83</v>
      </c>
      <c r="AQ3019" s="16" t="str">
        <f>IFERROR(VLOOKUP($P3019,'Kredieten productgroepen functi'!$C:$M,9,FALSE),"n.v.t.")</f>
        <v>Kunst en oudheidkunde</v>
      </c>
      <c r="AR3019" s="16" t="str">
        <f>IFERROR(VLOOKUP($P3019,'Kredieten productgroepen functi'!$C:$M,10,FALSE),"n.v.t.")</f>
        <v>8</v>
      </c>
      <c r="AS3019" s="16" t="str">
        <f>IFERROR(VLOOKUP($P3019,'Kredieten productgroepen functi'!$C:$M,11,FALSE),"n.v.t.")</f>
        <v>Welzijn</v>
      </c>
      <c r="AT3019" s="16" t="str">
        <f t="shared" si="146"/>
        <v>Lasten</v>
      </c>
      <c r="AU3019" s="16" t="str">
        <f>IFERROR(VLOOKUP($R3019,Kostensoorten!$C:$J,7,FALSE),"n.v.t.")</f>
        <v>4.0.3</v>
      </c>
      <c r="AV3019" s="16" t="str">
        <f>IFERROR(VLOOKUP($R3019,Kostensoorten!$C:$J,8,FALSE),"n.v.t.")</f>
        <v>Overige inkomensoverdrachten</v>
      </c>
    </row>
    <row r="3020" spans="6:48">
      <c r="F3020" s="2" t="s">
        <v>115</v>
      </c>
      <c r="G3020" s="2" t="s">
        <v>39</v>
      </c>
      <c r="H3020" s="2" t="s">
        <v>39</v>
      </c>
      <c r="I3020" s="18">
        <v>20000</v>
      </c>
      <c r="P3020" s="16" t="str">
        <f t="shared" si="144"/>
        <v>683447</v>
      </c>
      <c r="Q3020" s="16" t="str">
        <f>IFERROR(VLOOKUP($P3020,'Kredieten productgroepen functi'!$C:$M,2,FALSE),"n.v.t.")</f>
        <v>Landsdeel Noord: NNO</v>
      </c>
      <c r="R3020" s="16" t="str">
        <f t="shared" si="145"/>
        <v>440301</v>
      </c>
      <c r="S3020" s="16" t="str">
        <f>IFERROR(VLOOKUP($R3020,Kostensoorten!$C:$J,2,FALSE),"n.v.t.")</f>
        <v>(Exploitatie)subsidies</v>
      </c>
      <c r="T3020" s="16" t="s">
        <v>39</v>
      </c>
      <c r="U3020" s="16" t="s">
        <v>39</v>
      </c>
      <c r="V3020" s="16" t="s">
        <v>39</v>
      </c>
      <c r="W3020" s="16" t="s">
        <v>39</v>
      </c>
      <c r="X3020" s="16" t="s">
        <v>39</v>
      </c>
      <c r="Y3020" s="16" t="s">
        <v>39</v>
      </c>
      <c r="Z3020" s="16" t="s">
        <v>39</v>
      </c>
      <c r="AA3020" s="16" t="s">
        <v>39</v>
      </c>
      <c r="AB3020" s="16" t="s">
        <v>39</v>
      </c>
      <c r="AC3020" s="16" t="s">
        <v>39</v>
      </c>
      <c r="AD3020" s="16" t="s">
        <v>39</v>
      </c>
      <c r="AE3020" s="16" t="s">
        <v>39</v>
      </c>
      <c r="AF3020" s="16" t="s">
        <v>39</v>
      </c>
      <c r="AG3020" s="16" t="s">
        <v>39</v>
      </c>
      <c r="AH3020" s="16" t="s">
        <v>39</v>
      </c>
      <c r="AI3020" s="16" t="s">
        <v>39</v>
      </c>
      <c r="AJ3020" s="16" t="s">
        <v>39</v>
      </c>
      <c r="AL3020" s="16" t="s">
        <v>39</v>
      </c>
      <c r="AM3020" s="16" t="s">
        <v>39</v>
      </c>
      <c r="AN3020" s="16" t="str">
        <f>IFERROR(VLOOKUP($P3020,'Kredieten productgroepen functi'!$C:$M,6,FALSE),"n.v.t.")</f>
        <v>8320</v>
      </c>
      <c r="AO3020" s="16" t="str">
        <f>IFERROR(VLOOKUP($P3020,'Kredieten productgroepen functi'!$C:$M,7,FALSE),"n.v.t.")</f>
        <v>Het Verhaal van Groningen (Cultuurnota 2013-2016)</v>
      </c>
      <c r="AP3020" s="16" t="str">
        <f>IFERROR(VLOOKUP($P3020,'Kredieten productgroepen functi'!$C:$M,8,FALSE),"n.v.t.")</f>
        <v>83</v>
      </c>
      <c r="AQ3020" s="16" t="str">
        <f>IFERROR(VLOOKUP($P3020,'Kredieten productgroepen functi'!$C:$M,9,FALSE),"n.v.t.")</f>
        <v>Kunst en oudheidkunde</v>
      </c>
      <c r="AR3020" s="16" t="str">
        <f>IFERROR(VLOOKUP($P3020,'Kredieten productgroepen functi'!$C:$M,10,FALSE),"n.v.t.")</f>
        <v>8</v>
      </c>
      <c r="AS3020" s="16" t="str">
        <f>IFERROR(VLOOKUP($P3020,'Kredieten productgroepen functi'!$C:$M,11,FALSE),"n.v.t.")</f>
        <v>Welzijn</v>
      </c>
      <c r="AT3020" s="16" t="str">
        <f t="shared" si="146"/>
        <v>Lasten</v>
      </c>
      <c r="AU3020" s="16" t="str">
        <f>IFERROR(VLOOKUP($R3020,Kostensoorten!$C:$J,7,FALSE),"n.v.t.")</f>
        <v>4.0.3</v>
      </c>
      <c r="AV3020" s="16" t="str">
        <f>IFERROR(VLOOKUP($R3020,Kostensoorten!$C:$J,8,FALSE),"n.v.t.")</f>
        <v>Overige inkomensoverdrachten</v>
      </c>
    </row>
    <row r="3021" spans="6:48">
      <c r="F3021" s="2" t="s">
        <v>10119</v>
      </c>
      <c r="G3021" s="2" t="s">
        <v>39</v>
      </c>
      <c r="H3021" s="2" t="s">
        <v>39</v>
      </c>
      <c r="I3021" s="18">
        <v>2755</v>
      </c>
      <c r="P3021" s="16" t="str">
        <f t="shared" si="144"/>
        <v>683449</v>
      </c>
      <c r="Q3021" s="16" t="str">
        <f>IFERROR(VLOOKUP($P3021,'Kredieten productgroepen functi'!$C:$M,2,FALSE),"n.v.t.")</f>
        <v>Culturele prijzen/opdrachten</v>
      </c>
      <c r="R3021" s="16" t="str">
        <f t="shared" si="145"/>
        <v>423081</v>
      </c>
      <c r="S3021" s="16" t="str">
        <f>IFERROR(VLOOKUP($R3021,Kostensoorten!$C:$J,2,FALSE),"n.v.t.")</f>
        <v>Drukwerk</v>
      </c>
      <c r="T3021" s="16" t="s">
        <v>39</v>
      </c>
      <c r="U3021" s="16" t="s">
        <v>39</v>
      </c>
      <c r="V3021" s="16" t="s">
        <v>39</v>
      </c>
      <c r="W3021" s="16" t="s">
        <v>39</v>
      </c>
      <c r="X3021" s="16" t="s">
        <v>39</v>
      </c>
      <c r="Y3021" s="16" t="s">
        <v>39</v>
      </c>
      <c r="Z3021" s="16" t="s">
        <v>39</v>
      </c>
      <c r="AA3021" s="16" t="s">
        <v>39</v>
      </c>
      <c r="AB3021" s="16" t="s">
        <v>39</v>
      </c>
      <c r="AC3021" s="16" t="s">
        <v>39</v>
      </c>
      <c r="AD3021" s="16" t="s">
        <v>39</v>
      </c>
      <c r="AE3021" s="16" t="s">
        <v>39</v>
      </c>
      <c r="AF3021" s="16" t="s">
        <v>39</v>
      </c>
      <c r="AG3021" s="16" t="s">
        <v>39</v>
      </c>
      <c r="AH3021" s="16" t="s">
        <v>39</v>
      </c>
      <c r="AI3021" s="16" t="s">
        <v>39</v>
      </c>
      <c r="AJ3021" s="16" t="s">
        <v>39</v>
      </c>
      <c r="AL3021" s="16" t="s">
        <v>39</v>
      </c>
      <c r="AM3021" s="16" t="s">
        <v>39</v>
      </c>
      <c r="AN3021" s="16" t="str">
        <f>IFERROR(VLOOKUP($P3021,'Kredieten productgroepen functi'!$C:$M,6,FALSE),"n.v.t.")</f>
        <v>8320</v>
      </c>
      <c r="AO3021" s="16" t="str">
        <f>IFERROR(VLOOKUP($P3021,'Kredieten productgroepen functi'!$C:$M,7,FALSE),"n.v.t.")</f>
        <v>Het Verhaal van Groningen (Cultuurnota 2013-2016)</v>
      </c>
      <c r="AP3021" s="16" t="str">
        <f>IFERROR(VLOOKUP($P3021,'Kredieten productgroepen functi'!$C:$M,8,FALSE),"n.v.t.")</f>
        <v>83</v>
      </c>
      <c r="AQ3021" s="16" t="str">
        <f>IFERROR(VLOOKUP($P3021,'Kredieten productgroepen functi'!$C:$M,9,FALSE),"n.v.t.")</f>
        <v>Kunst en oudheidkunde</v>
      </c>
      <c r="AR3021" s="16" t="str">
        <f>IFERROR(VLOOKUP($P3021,'Kredieten productgroepen functi'!$C:$M,10,FALSE),"n.v.t.")</f>
        <v>8</v>
      </c>
      <c r="AS3021" s="16" t="str">
        <f>IFERROR(VLOOKUP($P3021,'Kredieten productgroepen functi'!$C:$M,11,FALSE),"n.v.t.")</f>
        <v>Welzijn</v>
      </c>
      <c r="AT3021" s="16" t="str">
        <f t="shared" si="146"/>
        <v>Lasten</v>
      </c>
      <c r="AU3021" s="16" t="str">
        <f>IFERROR(VLOOKUP($R3021,Kostensoorten!$C:$J,7,FALSE),"n.v.t.")</f>
        <v>2.3.1</v>
      </c>
      <c r="AV3021" s="16" t="str">
        <f>IFERROR(VLOOKUP($R3021,Kostensoorten!$C:$J,8,FALSE),"n.v.t.")</f>
        <v>Aankopen niet duurzame goedere</v>
      </c>
    </row>
    <row r="3022" spans="6:48">
      <c r="F3022" s="2" t="s">
        <v>8925</v>
      </c>
      <c r="G3022" s="2" t="s">
        <v>39</v>
      </c>
      <c r="H3022" s="2" t="s">
        <v>39</v>
      </c>
      <c r="I3022" s="18">
        <v>8215.67</v>
      </c>
      <c r="P3022" s="16" t="str">
        <f t="shared" si="144"/>
        <v>683449</v>
      </c>
      <c r="Q3022" s="16" t="str">
        <f>IFERROR(VLOOKUP($P3022,'Kredieten productgroepen functi'!$C:$M,2,FALSE),"n.v.t.")</f>
        <v>Culturele prijzen/opdrachten</v>
      </c>
      <c r="R3022" s="16" t="str">
        <f t="shared" si="145"/>
        <v>423139</v>
      </c>
      <c r="S3022" s="16" t="str">
        <f>IFERROR(VLOOKUP($R3022,Kostensoorten!$C:$J,2,FALSE),"n.v.t.")</f>
        <v>Overige diensten van derden</v>
      </c>
      <c r="T3022" s="16" t="s">
        <v>39</v>
      </c>
      <c r="U3022" s="16" t="s">
        <v>39</v>
      </c>
      <c r="V3022" s="16" t="s">
        <v>39</v>
      </c>
      <c r="W3022" s="16" t="s">
        <v>39</v>
      </c>
      <c r="X3022" s="16" t="s">
        <v>39</v>
      </c>
      <c r="Y3022" s="16" t="s">
        <v>39</v>
      </c>
      <c r="Z3022" s="16" t="s">
        <v>39</v>
      </c>
      <c r="AA3022" s="16" t="s">
        <v>39</v>
      </c>
      <c r="AB3022" s="16" t="s">
        <v>39</v>
      </c>
      <c r="AC3022" s="16" t="s">
        <v>39</v>
      </c>
      <c r="AD3022" s="16" t="s">
        <v>39</v>
      </c>
      <c r="AE3022" s="16" t="s">
        <v>39</v>
      </c>
      <c r="AF3022" s="16" t="s">
        <v>39</v>
      </c>
      <c r="AG3022" s="16" t="s">
        <v>39</v>
      </c>
      <c r="AH3022" s="16" t="s">
        <v>39</v>
      </c>
      <c r="AI3022" s="16" t="s">
        <v>39</v>
      </c>
      <c r="AJ3022" s="16" t="s">
        <v>39</v>
      </c>
      <c r="AL3022" s="16" t="s">
        <v>39</v>
      </c>
      <c r="AM3022" s="16" t="s">
        <v>39</v>
      </c>
      <c r="AN3022" s="16" t="str">
        <f>IFERROR(VLOOKUP($P3022,'Kredieten productgroepen functi'!$C:$M,6,FALSE),"n.v.t.")</f>
        <v>8320</v>
      </c>
      <c r="AO3022" s="16" t="str">
        <f>IFERROR(VLOOKUP($P3022,'Kredieten productgroepen functi'!$C:$M,7,FALSE),"n.v.t.")</f>
        <v>Het Verhaal van Groningen (Cultuurnota 2013-2016)</v>
      </c>
      <c r="AP3022" s="16" t="str">
        <f>IFERROR(VLOOKUP($P3022,'Kredieten productgroepen functi'!$C:$M,8,FALSE),"n.v.t.")</f>
        <v>83</v>
      </c>
      <c r="AQ3022" s="16" t="str">
        <f>IFERROR(VLOOKUP($P3022,'Kredieten productgroepen functi'!$C:$M,9,FALSE),"n.v.t.")</f>
        <v>Kunst en oudheidkunde</v>
      </c>
      <c r="AR3022" s="16" t="str">
        <f>IFERROR(VLOOKUP($P3022,'Kredieten productgroepen functi'!$C:$M,10,FALSE),"n.v.t.")</f>
        <v>8</v>
      </c>
      <c r="AS3022" s="16" t="str">
        <f>IFERROR(VLOOKUP($P3022,'Kredieten productgroepen functi'!$C:$M,11,FALSE),"n.v.t.")</f>
        <v>Welzijn</v>
      </c>
      <c r="AT3022" s="16" t="str">
        <f t="shared" si="146"/>
        <v>Lasten</v>
      </c>
      <c r="AU3022" s="16" t="str">
        <f>IFERROR(VLOOKUP($R3022,Kostensoorten!$C:$J,7,FALSE),"n.v.t.")</f>
        <v>2.3.1</v>
      </c>
      <c r="AV3022" s="16" t="str">
        <f>IFERROR(VLOOKUP($R3022,Kostensoorten!$C:$J,8,FALSE),"n.v.t.")</f>
        <v>Aankopen niet duurzame goedere</v>
      </c>
    </row>
    <row r="3023" spans="6:48">
      <c r="F3023" s="2" t="s">
        <v>10120</v>
      </c>
      <c r="G3023" s="2" t="s">
        <v>39</v>
      </c>
      <c r="H3023" s="2" t="s">
        <v>39</v>
      </c>
      <c r="I3023" s="18">
        <v>2066.1</v>
      </c>
      <c r="P3023" s="16" t="str">
        <f t="shared" si="144"/>
        <v>683450</v>
      </c>
      <c r="Q3023" s="16" t="str">
        <f>IFERROR(VLOOKUP($P3023,'Kredieten productgroepen functi'!$C:$M,2,FALSE),"n.v.t.")</f>
        <v>Stimuleringsbudget</v>
      </c>
      <c r="R3023" s="16" t="str">
        <f t="shared" si="145"/>
        <v>423081</v>
      </c>
      <c r="S3023" s="16" t="str">
        <f>IFERROR(VLOOKUP($R3023,Kostensoorten!$C:$J,2,FALSE),"n.v.t.")</f>
        <v>Drukwerk</v>
      </c>
      <c r="T3023" s="16" t="s">
        <v>39</v>
      </c>
      <c r="U3023" s="16" t="s">
        <v>39</v>
      </c>
      <c r="V3023" s="16" t="s">
        <v>39</v>
      </c>
      <c r="W3023" s="16" t="s">
        <v>39</v>
      </c>
      <c r="X3023" s="16" t="s">
        <v>39</v>
      </c>
      <c r="Y3023" s="16" t="s">
        <v>39</v>
      </c>
      <c r="Z3023" s="16" t="s">
        <v>39</v>
      </c>
      <c r="AA3023" s="16" t="s">
        <v>39</v>
      </c>
      <c r="AB3023" s="16" t="s">
        <v>39</v>
      </c>
      <c r="AC3023" s="16" t="s">
        <v>39</v>
      </c>
      <c r="AD3023" s="16" t="s">
        <v>39</v>
      </c>
      <c r="AE3023" s="16" t="s">
        <v>39</v>
      </c>
      <c r="AF3023" s="16" t="s">
        <v>39</v>
      </c>
      <c r="AG3023" s="16" t="s">
        <v>39</v>
      </c>
      <c r="AH3023" s="16" t="s">
        <v>39</v>
      </c>
      <c r="AI3023" s="16" t="s">
        <v>39</v>
      </c>
      <c r="AJ3023" s="16" t="s">
        <v>39</v>
      </c>
      <c r="AL3023" s="16" t="s">
        <v>39</v>
      </c>
      <c r="AM3023" s="16" t="s">
        <v>39</v>
      </c>
      <c r="AN3023" s="16" t="str">
        <f>IFERROR(VLOOKUP($P3023,'Kredieten productgroepen functi'!$C:$M,6,FALSE),"n.v.t.")</f>
        <v>8320</v>
      </c>
      <c r="AO3023" s="16" t="str">
        <f>IFERROR(VLOOKUP($P3023,'Kredieten productgroepen functi'!$C:$M,7,FALSE),"n.v.t.")</f>
        <v>Het Verhaal van Groningen (Cultuurnota 2013-2016)</v>
      </c>
      <c r="AP3023" s="16" t="str">
        <f>IFERROR(VLOOKUP($P3023,'Kredieten productgroepen functi'!$C:$M,8,FALSE),"n.v.t.")</f>
        <v>83</v>
      </c>
      <c r="AQ3023" s="16" t="str">
        <f>IFERROR(VLOOKUP($P3023,'Kredieten productgroepen functi'!$C:$M,9,FALSE),"n.v.t.")</f>
        <v>Kunst en oudheidkunde</v>
      </c>
      <c r="AR3023" s="16" t="str">
        <f>IFERROR(VLOOKUP($P3023,'Kredieten productgroepen functi'!$C:$M,10,FALSE),"n.v.t.")</f>
        <v>8</v>
      </c>
      <c r="AS3023" s="16" t="str">
        <f>IFERROR(VLOOKUP($P3023,'Kredieten productgroepen functi'!$C:$M,11,FALSE),"n.v.t.")</f>
        <v>Welzijn</v>
      </c>
      <c r="AT3023" s="16" t="str">
        <f t="shared" si="146"/>
        <v>Lasten</v>
      </c>
      <c r="AU3023" s="16" t="str">
        <f>IFERROR(VLOOKUP($R3023,Kostensoorten!$C:$J,7,FALSE),"n.v.t.")</f>
        <v>2.3.1</v>
      </c>
      <c r="AV3023" s="16" t="str">
        <f>IFERROR(VLOOKUP($R3023,Kostensoorten!$C:$J,8,FALSE),"n.v.t.")</f>
        <v>Aankopen niet duurzame goedere</v>
      </c>
    </row>
    <row r="3024" spans="6:48">
      <c r="F3024" s="2" t="s">
        <v>7729</v>
      </c>
      <c r="G3024" s="2" t="s">
        <v>39</v>
      </c>
      <c r="H3024" s="2" t="s">
        <v>39</v>
      </c>
      <c r="I3024" s="18">
        <v>2465.3000000000002</v>
      </c>
      <c r="P3024" s="16" t="str">
        <f t="shared" si="144"/>
        <v>683450</v>
      </c>
      <c r="Q3024" s="16" t="str">
        <f>IFERROR(VLOOKUP($P3024,'Kredieten productgroepen functi'!$C:$M,2,FALSE),"n.v.t.")</f>
        <v>Stimuleringsbudget</v>
      </c>
      <c r="R3024" s="16" t="str">
        <f t="shared" si="145"/>
        <v>423132</v>
      </c>
      <c r="S3024" s="16" t="str">
        <f>IFERROR(VLOOKUP($R3024,Kostensoorten!$C:$J,2,FALSE),"n.v.t.")</f>
        <v>Adviesdiensten door derden</v>
      </c>
      <c r="T3024" s="16" t="s">
        <v>39</v>
      </c>
      <c r="U3024" s="16" t="s">
        <v>39</v>
      </c>
      <c r="V3024" s="16" t="s">
        <v>39</v>
      </c>
      <c r="W3024" s="16" t="s">
        <v>39</v>
      </c>
      <c r="X3024" s="16" t="s">
        <v>39</v>
      </c>
      <c r="Y3024" s="16" t="s">
        <v>39</v>
      </c>
      <c r="Z3024" s="16" t="s">
        <v>39</v>
      </c>
      <c r="AA3024" s="16" t="s">
        <v>39</v>
      </c>
      <c r="AB3024" s="16" t="s">
        <v>39</v>
      </c>
      <c r="AC3024" s="16" t="s">
        <v>39</v>
      </c>
      <c r="AD3024" s="16" t="s">
        <v>39</v>
      </c>
      <c r="AE3024" s="16" t="s">
        <v>39</v>
      </c>
      <c r="AF3024" s="16" t="s">
        <v>39</v>
      </c>
      <c r="AG3024" s="16" t="s">
        <v>39</v>
      </c>
      <c r="AH3024" s="16" t="s">
        <v>39</v>
      </c>
      <c r="AI3024" s="16" t="s">
        <v>39</v>
      </c>
      <c r="AJ3024" s="16" t="s">
        <v>39</v>
      </c>
      <c r="AL3024" s="16" t="s">
        <v>39</v>
      </c>
      <c r="AM3024" s="16" t="s">
        <v>39</v>
      </c>
      <c r="AN3024" s="16" t="str">
        <f>IFERROR(VLOOKUP($P3024,'Kredieten productgroepen functi'!$C:$M,6,FALSE),"n.v.t.")</f>
        <v>8320</v>
      </c>
      <c r="AO3024" s="16" t="str">
        <f>IFERROR(VLOOKUP($P3024,'Kredieten productgroepen functi'!$C:$M,7,FALSE),"n.v.t.")</f>
        <v>Het Verhaal van Groningen (Cultuurnota 2013-2016)</v>
      </c>
      <c r="AP3024" s="16" t="str">
        <f>IFERROR(VLOOKUP($P3024,'Kredieten productgroepen functi'!$C:$M,8,FALSE),"n.v.t.")</f>
        <v>83</v>
      </c>
      <c r="AQ3024" s="16" t="str">
        <f>IFERROR(VLOOKUP($P3024,'Kredieten productgroepen functi'!$C:$M,9,FALSE),"n.v.t.")</f>
        <v>Kunst en oudheidkunde</v>
      </c>
      <c r="AR3024" s="16" t="str">
        <f>IFERROR(VLOOKUP($P3024,'Kredieten productgroepen functi'!$C:$M,10,FALSE),"n.v.t.")</f>
        <v>8</v>
      </c>
      <c r="AS3024" s="16" t="str">
        <f>IFERROR(VLOOKUP($P3024,'Kredieten productgroepen functi'!$C:$M,11,FALSE),"n.v.t.")</f>
        <v>Welzijn</v>
      </c>
      <c r="AT3024" s="16" t="str">
        <f t="shared" si="146"/>
        <v>Lasten</v>
      </c>
      <c r="AU3024" s="16" t="str">
        <f>IFERROR(VLOOKUP($R3024,Kostensoorten!$C:$J,7,FALSE),"n.v.t.")</f>
        <v>2.3.1</v>
      </c>
      <c r="AV3024" s="16" t="str">
        <f>IFERROR(VLOOKUP($R3024,Kostensoorten!$C:$J,8,FALSE),"n.v.t.")</f>
        <v>Aankopen niet duurzame goedere</v>
      </c>
    </row>
    <row r="3025" spans="6:48">
      <c r="F3025" s="2" t="s">
        <v>7730</v>
      </c>
      <c r="G3025" s="2" t="s">
        <v>39</v>
      </c>
      <c r="H3025" s="2" t="s">
        <v>39</v>
      </c>
      <c r="I3025" s="18">
        <v>500</v>
      </c>
      <c r="P3025" s="16" t="str">
        <f t="shared" si="144"/>
        <v>683450</v>
      </c>
      <c r="Q3025" s="16" t="str">
        <f>IFERROR(VLOOKUP($P3025,'Kredieten productgroepen functi'!$C:$M,2,FALSE),"n.v.t.")</f>
        <v>Stimuleringsbudget</v>
      </c>
      <c r="R3025" s="16" t="str">
        <f t="shared" si="145"/>
        <v>423139</v>
      </c>
      <c r="S3025" s="16" t="str">
        <f>IFERROR(VLOOKUP($R3025,Kostensoorten!$C:$J,2,FALSE),"n.v.t.")</f>
        <v>Overige diensten van derden</v>
      </c>
      <c r="T3025" s="16" t="s">
        <v>39</v>
      </c>
      <c r="U3025" s="16" t="s">
        <v>39</v>
      </c>
      <c r="V3025" s="16" t="s">
        <v>39</v>
      </c>
      <c r="W3025" s="16" t="s">
        <v>39</v>
      </c>
      <c r="X3025" s="16" t="s">
        <v>39</v>
      </c>
      <c r="Y3025" s="16" t="s">
        <v>39</v>
      </c>
      <c r="Z3025" s="16" t="s">
        <v>39</v>
      </c>
      <c r="AA3025" s="16" t="s">
        <v>39</v>
      </c>
      <c r="AB3025" s="16" t="s">
        <v>39</v>
      </c>
      <c r="AC3025" s="16" t="s">
        <v>39</v>
      </c>
      <c r="AD3025" s="16" t="s">
        <v>39</v>
      </c>
      <c r="AE3025" s="16" t="s">
        <v>39</v>
      </c>
      <c r="AF3025" s="16" t="s">
        <v>39</v>
      </c>
      <c r="AG3025" s="16" t="s">
        <v>39</v>
      </c>
      <c r="AH3025" s="16" t="s">
        <v>39</v>
      </c>
      <c r="AI3025" s="16" t="s">
        <v>39</v>
      </c>
      <c r="AJ3025" s="16" t="s">
        <v>39</v>
      </c>
      <c r="AL3025" s="16" t="s">
        <v>39</v>
      </c>
      <c r="AM3025" s="16" t="s">
        <v>39</v>
      </c>
      <c r="AN3025" s="16" t="str">
        <f>IFERROR(VLOOKUP($P3025,'Kredieten productgroepen functi'!$C:$M,6,FALSE),"n.v.t.")</f>
        <v>8320</v>
      </c>
      <c r="AO3025" s="16" t="str">
        <f>IFERROR(VLOOKUP($P3025,'Kredieten productgroepen functi'!$C:$M,7,FALSE),"n.v.t.")</f>
        <v>Het Verhaal van Groningen (Cultuurnota 2013-2016)</v>
      </c>
      <c r="AP3025" s="16" t="str">
        <f>IFERROR(VLOOKUP($P3025,'Kredieten productgroepen functi'!$C:$M,8,FALSE),"n.v.t.")</f>
        <v>83</v>
      </c>
      <c r="AQ3025" s="16" t="str">
        <f>IFERROR(VLOOKUP($P3025,'Kredieten productgroepen functi'!$C:$M,9,FALSE),"n.v.t.")</f>
        <v>Kunst en oudheidkunde</v>
      </c>
      <c r="AR3025" s="16" t="str">
        <f>IFERROR(VLOOKUP($P3025,'Kredieten productgroepen functi'!$C:$M,10,FALSE),"n.v.t.")</f>
        <v>8</v>
      </c>
      <c r="AS3025" s="16" t="str">
        <f>IFERROR(VLOOKUP($P3025,'Kredieten productgroepen functi'!$C:$M,11,FALSE),"n.v.t.")</f>
        <v>Welzijn</v>
      </c>
      <c r="AT3025" s="16" t="str">
        <f t="shared" si="146"/>
        <v>Lasten</v>
      </c>
      <c r="AU3025" s="16" t="str">
        <f>IFERROR(VLOOKUP($R3025,Kostensoorten!$C:$J,7,FALSE),"n.v.t.")</f>
        <v>2.3.1</v>
      </c>
      <c r="AV3025" s="16" t="str">
        <f>IFERROR(VLOOKUP($R3025,Kostensoorten!$C:$J,8,FALSE),"n.v.t.")</f>
        <v>Aankopen niet duurzame goedere</v>
      </c>
    </row>
    <row r="3026" spans="6:48">
      <c r="F3026" s="2" t="s">
        <v>8926</v>
      </c>
      <c r="G3026" s="2" t="s">
        <v>39</v>
      </c>
      <c r="H3026" s="2" t="s">
        <v>39</v>
      </c>
      <c r="I3026" s="18">
        <v>428.6</v>
      </c>
      <c r="P3026" s="16" t="str">
        <f t="shared" si="144"/>
        <v>683450</v>
      </c>
      <c r="Q3026" s="16" t="str">
        <f>IFERROR(VLOOKUP($P3026,'Kredieten productgroepen functi'!$C:$M,2,FALSE),"n.v.t.")</f>
        <v>Stimuleringsbudget</v>
      </c>
      <c r="R3026" s="16" t="str">
        <f t="shared" si="145"/>
        <v>423170</v>
      </c>
      <c r="S3026" s="16" t="str">
        <f>IFERROR(VLOOKUP($R3026,Kostensoorten!$C:$J,2,FALSE),"n.v.t.")</f>
        <v>Werklunch/diner zakelijke relaties</v>
      </c>
      <c r="T3026" s="16" t="s">
        <v>39</v>
      </c>
      <c r="U3026" s="16" t="s">
        <v>39</v>
      </c>
      <c r="V3026" s="16" t="s">
        <v>39</v>
      </c>
      <c r="W3026" s="16" t="s">
        <v>39</v>
      </c>
      <c r="X3026" s="16" t="s">
        <v>39</v>
      </c>
      <c r="Y3026" s="16" t="s">
        <v>39</v>
      </c>
      <c r="Z3026" s="16" t="s">
        <v>39</v>
      </c>
      <c r="AA3026" s="16" t="s">
        <v>39</v>
      </c>
      <c r="AB3026" s="16" t="s">
        <v>39</v>
      </c>
      <c r="AC3026" s="16" t="s">
        <v>39</v>
      </c>
      <c r="AD3026" s="16" t="s">
        <v>39</v>
      </c>
      <c r="AE3026" s="16" t="s">
        <v>39</v>
      </c>
      <c r="AF3026" s="16" t="s">
        <v>39</v>
      </c>
      <c r="AG3026" s="16" t="s">
        <v>39</v>
      </c>
      <c r="AH3026" s="16" t="s">
        <v>39</v>
      </c>
      <c r="AI3026" s="16" t="s">
        <v>39</v>
      </c>
      <c r="AJ3026" s="16" t="s">
        <v>39</v>
      </c>
      <c r="AL3026" s="16" t="s">
        <v>39</v>
      </c>
      <c r="AM3026" s="16" t="s">
        <v>39</v>
      </c>
      <c r="AN3026" s="16" t="str">
        <f>IFERROR(VLOOKUP($P3026,'Kredieten productgroepen functi'!$C:$M,6,FALSE),"n.v.t.")</f>
        <v>8320</v>
      </c>
      <c r="AO3026" s="16" t="str">
        <f>IFERROR(VLOOKUP($P3026,'Kredieten productgroepen functi'!$C:$M,7,FALSE),"n.v.t.")</f>
        <v>Het Verhaal van Groningen (Cultuurnota 2013-2016)</v>
      </c>
      <c r="AP3026" s="16" t="str">
        <f>IFERROR(VLOOKUP($P3026,'Kredieten productgroepen functi'!$C:$M,8,FALSE),"n.v.t.")</f>
        <v>83</v>
      </c>
      <c r="AQ3026" s="16" t="str">
        <f>IFERROR(VLOOKUP($P3026,'Kredieten productgroepen functi'!$C:$M,9,FALSE),"n.v.t.")</f>
        <v>Kunst en oudheidkunde</v>
      </c>
      <c r="AR3026" s="16" t="str">
        <f>IFERROR(VLOOKUP($P3026,'Kredieten productgroepen functi'!$C:$M,10,FALSE),"n.v.t.")</f>
        <v>8</v>
      </c>
      <c r="AS3026" s="16" t="str">
        <f>IFERROR(VLOOKUP($P3026,'Kredieten productgroepen functi'!$C:$M,11,FALSE),"n.v.t.")</f>
        <v>Welzijn</v>
      </c>
      <c r="AT3026" s="16" t="str">
        <f t="shared" si="146"/>
        <v>Lasten</v>
      </c>
      <c r="AU3026" s="16" t="str">
        <f>IFERROR(VLOOKUP($R3026,Kostensoorten!$C:$J,7,FALSE),"n.v.t.")</f>
        <v>2.3.1</v>
      </c>
      <c r="AV3026" s="16" t="str">
        <f>IFERROR(VLOOKUP($R3026,Kostensoorten!$C:$J,8,FALSE),"n.v.t.")</f>
        <v>Aankopen niet duurzame goedere</v>
      </c>
    </row>
    <row r="3027" spans="6:48">
      <c r="F3027" s="2" t="s">
        <v>10121</v>
      </c>
      <c r="G3027" s="2" t="s">
        <v>39</v>
      </c>
      <c r="H3027" s="2" t="s">
        <v>39</v>
      </c>
      <c r="I3027" s="18">
        <v>3192</v>
      </c>
      <c r="P3027" s="16" t="str">
        <f t="shared" si="144"/>
        <v>683450</v>
      </c>
      <c r="Q3027" s="16" t="str">
        <f>IFERROR(VLOOKUP($P3027,'Kredieten productgroepen functi'!$C:$M,2,FALSE),"n.v.t.")</f>
        <v>Stimuleringsbudget</v>
      </c>
      <c r="R3027" s="16" t="str">
        <f t="shared" si="145"/>
        <v>440202</v>
      </c>
      <c r="S3027" s="16" t="str">
        <f>IFERROR(VLOOKUP($R3027,Kostensoorten!$C:$J,2,FALSE),"n.v.t.")</f>
        <v>Overige inkomensoverdr. aan overhdn</v>
      </c>
      <c r="T3027" s="16" t="s">
        <v>39</v>
      </c>
      <c r="U3027" s="16" t="s">
        <v>39</v>
      </c>
      <c r="V3027" s="16" t="s">
        <v>39</v>
      </c>
      <c r="W3027" s="16" t="s">
        <v>39</v>
      </c>
      <c r="X3027" s="16" t="s">
        <v>39</v>
      </c>
      <c r="Y3027" s="16" t="s">
        <v>39</v>
      </c>
      <c r="Z3027" s="16" t="s">
        <v>39</v>
      </c>
      <c r="AA3027" s="16" t="s">
        <v>39</v>
      </c>
      <c r="AB3027" s="16" t="s">
        <v>39</v>
      </c>
      <c r="AC3027" s="16" t="s">
        <v>39</v>
      </c>
      <c r="AD3027" s="16" t="s">
        <v>39</v>
      </c>
      <c r="AE3027" s="16" t="s">
        <v>39</v>
      </c>
      <c r="AF3027" s="16" t="s">
        <v>39</v>
      </c>
      <c r="AG3027" s="16" t="s">
        <v>39</v>
      </c>
      <c r="AH3027" s="16" t="s">
        <v>39</v>
      </c>
      <c r="AI3027" s="16" t="s">
        <v>39</v>
      </c>
      <c r="AJ3027" s="16" t="s">
        <v>39</v>
      </c>
      <c r="AL3027" s="16" t="s">
        <v>39</v>
      </c>
      <c r="AM3027" s="16" t="s">
        <v>39</v>
      </c>
      <c r="AN3027" s="16" t="str">
        <f>IFERROR(VLOOKUP($P3027,'Kredieten productgroepen functi'!$C:$M,6,FALSE),"n.v.t.")</f>
        <v>8320</v>
      </c>
      <c r="AO3027" s="16" t="str">
        <f>IFERROR(VLOOKUP($P3027,'Kredieten productgroepen functi'!$C:$M,7,FALSE),"n.v.t.")</f>
        <v>Het Verhaal van Groningen (Cultuurnota 2013-2016)</v>
      </c>
      <c r="AP3027" s="16" t="str">
        <f>IFERROR(VLOOKUP($P3027,'Kredieten productgroepen functi'!$C:$M,8,FALSE),"n.v.t.")</f>
        <v>83</v>
      </c>
      <c r="AQ3027" s="16" t="str">
        <f>IFERROR(VLOOKUP($P3027,'Kredieten productgroepen functi'!$C:$M,9,FALSE),"n.v.t.")</f>
        <v>Kunst en oudheidkunde</v>
      </c>
      <c r="AR3027" s="16" t="str">
        <f>IFERROR(VLOOKUP($P3027,'Kredieten productgroepen functi'!$C:$M,10,FALSE),"n.v.t.")</f>
        <v>8</v>
      </c>
      <c r="AS3027" s="16" t="str">
        <f>IFERROR(VLOOKUP($P3027,'Kredieten productgroepen functi'!$C:$M,11,FALSE),"n.v.t.")</f>
        <v>Welzijn</v>
      </c>
      <c r="AT3027" s="16" t="str">
        <f t="shared" si="146"/>
        <v>Lasten</v>
      </c>
      <c r="AU3027" s="16" t="str">
        <f>IFERROR(VLOOKUP($R3027,Kostensoorten!$C:$J,7,FALSE),"n.v.t.")</f>
        <v>4.0.2</v>
      </c>
      <c r="AV3027" s="16" t="str">
        <f>IFERROR(VLOOKUP($R3027,Kostensoorten!$C:$J,8,FALSE),"n.v.t.")</f>
        <v>Inkomensoverdrachten aan overh</v>
      </c>
    </row>
    <row r="3028" spans="6:48">
      <c r="F3028" s="2" t="s">
        <v>7144</v>
      </c>
      <c r="G3028" s="2" t="s">
        <v>39</v>
      </c>
      <c r="H3028" s="2" t="s">
        <v>39</v>
      </c>
      <c r="I3028" s="18">
        <v>140392</v>
      </c>
      <c r="P3028" s="16" t="str">
        <f t="shared" si="144"/>
        <v>683450</v>
      </c>
      <c r="Q3028" s="16" t="str">
        <f>IFERROR(VLOOKUP($P3028,'Kredieten productgroepen functi'!$C:$M,2,FALSE),"n.v.t.")</f>
        <v>Stimuleringsbudget</v>
      </c>
      <c r="R3028" s="16" t="str">
        <f t="shared" si="145"/>
        <v>440301</v>
      </c>
      <c r="S3028" s="16" t="str">
        <f>IFERROR(VLOOKUP($R3028,Kostensoorten!$C:$J,2,FALSE),"n.v.t.")</f>
        <v>(Exploitatie)subsidies</v>
      </c>
      <c r="T3028" s="16" t="s">
        <v>39</v>
      </c>
      <c r="U3028" s="16" t="s">
        <v>39</v>
      </c>
      <c r="V3028" s="16" t="s">
        <v>39</v>
      </c>
      <c r="W3028" s="16" t="s">
        <v>39</v>
      </c>
      <c r="X3028" s="16" t="s">
        <v>39</v>
      </c>
      <c r="Y3028" s="16" t="s">
        <v>39</v>
      </c>
      <c r="Z3028" s="16" t="s">
        <v>39</v>
      </c>
      <c r="AA3028" s="16" t="s">
        <v>39</v>
      </c>
      <c r="AB3028" s="16" t="s">
        <v>39</v>
      </c>
      <c r="AC3028" s="16" t="s">
        <v>39</v>
      </c>
      <c r="AD3028" s="16" t="s">
        <v>39</v>
      </c>
      <c r="AE3028" s="16" t="s">
        <v>39</v>
      </c>
      <c r="AF3028" s="16" t="s">
        <v>39</v>
      </c>
      <c r="AG3028" s="16" t="s">
        <v>39</v>
      </c>
      <c r="AH3028" s="16" t="s">
        <v>39</v>
      </c>
      <c r="AI3028" s="16" t="s">
        <v>39</v>
      </c>
      <c r="AJ3028" s="16" t="s">
        <v>39</v>
      </c>
      <c r="AL3028" s="16" t="s">
        <v>39</v>
      </c>
      <c r="AM3028" s="16" t="s">
        <v>39</v>
      </c>
      <c r="AN3028" s="16" t="str">
        <f>IFERROR(VLOOKUP($P3028,'Kredieten productgroepen functi'!$C:$M,6,FALSE),"n.v.t.")</f>
        <v>8320</v>
      </c>
      <c r="AO3028" s="16" t="str">
        <f>IFERROR(VLOOKUP($P3028,'Kredieten productgroepen functi'!$C:$M,7,FALSE),"n.v.t.")</f>
        <v>Het Verhaal van Groningen (Cultuurnota 2013-2016)</v>
      </c>
      <c r="AP3028" s="16" t="str">
        <f>IFERROR(VLOOKUP($P3028,'Kredieten productgroepen functi'!$C:$M,8,FALSE),"n.v.t.")</f>
        <v>83</v>
      </c>
      <c r="AQ3028" s="16" t="str">
        <f>IFERROR(VLOOKUP($P3028,'Kredieten productgroepen functi'!$C:$M,9,FALSE),"n.v.t.")</f>
        <v>Kunst en oudheidkunde</v>
      </c>
      <c r="AR3028" s="16" t="str">
        <f>IFERROR(VLOOKUP($P3028,'Kredieten productgroepen functi'!$C:$M,10,FALSE),"n.v.t.")</f>
        <v>8</v>
      </c>
      <c r="AS3028" s="16" t="str">
        <f>IFERROR(VLOOKUP($P3028,'Kredieten productgroepen functi'!$C:$M,11,FALSE),"n.v.t.")</f>
        <v>Welzijn</v>
      </c>
      <c r="AT3028" s="16" t="str">
        <f t="shared" si="146"/>
        <v>Lasten</v>
      </c>
      <c r="AU3028" s="16" t="str">
        <f>IFERROR(VLOOKUP($R3028,Kostensoorten!$C:$J,7,FALSE),"n.v.t.")</f>
        <v>4.0.3</v>
      </c>
      <c r="AV3028" s="16" t="str">
        <f>IFERROR(VLOOKUP($R3028,Kostensoorten!$C:$J,8,FALSE),"n.v.t.")</f>
        <v>Overige inkomensoverdrachten</v>
      </c>
    </row>
    <row r="3029" spans="6:48">
      <c r="F3029" s="2" t="s">
        <v>10122</v>
      </c>
      <c r="G3029" s="2" t="s">
        <v>39</v>
      </c>
      <c r="H3029" s="2" t="s">
        <v>39</v>
      </c>
      <c r="I3029" s="18">
        <v>16449.54</v>
      </c>
      <c r="P3029" s="16" t="str">
        <f t="shared" si="144"/>
        <v>683452</v>
      </c>
      <c r="Q3029" s="16" t="str">
        <f>IFERROR(VLOOKUP($P3029,'Kredieten productgroepen functi'!$C:$M,2,FALSE),"n.v.t.")</f>
        <v>Rente lening Gron Monumentenfonds</v>
      </c>
      <c r="R3029" s="16" t="str">
        <f t="shared" si="145"/>
        <v>460502</v>
      </c>
      <c r="S3029" s="16" t="str">
        <f>IFERROR(VLOOKUP($R3029,Kostensoorten!$C:$J,2,FALSE),"n.v.t.")</f>
        <v>rentetoerekening (omslagrente)</v>
      </c>
      <c r="T3029" s="16" t="s">
        <v>39</v>
      </c>
      <c r="U3029" s="16" t="s">
        <v>39</v>
      </c>
      <c r="V3029" s="16" t="s">
        <v>39</v>
      </c>
      <c r="W3029" s="16" t="s">
        <v>39</v>
      </c>
      <c r="X3029" s="16" t="s">
        <v>39</v>
      </c>
      <c r="Y3029" s="16" t="s">
        <v>39</v>
      </c>
      <c r="Z3029" s="16" t="s">
        <v>39</v>
      </c>
      <c r="AA3029" s="16" t="s">
        <v>39</v>
      </c>
      <c r="AB3029" s="16" t="s">
        <v>39</v>
      </c>
      <c r="AC3029" s="16" t="s">
        <v>39</v>
      </c>
      <c r="AD3029" s="16" t="s">
        <v>39</v>
      </c>
      <c r="AE3029" s="16" t="s">
        <v>39</v>
      </c>
      <c r="AF3029" s="16" t="s">
        <v>39</v>
      </c>
      <c r="AG3029" s="16" t="s">
        <v>39</v>
      </c>
      <c r="AH3029" s="16" t="s">
        <v>39</v>
      </c>
      <c r="AI3029" s="16" t="s">
        <v>39</v>
      </c>
      <c r="AJ3029" s="16" t="s">
        <v>39</v>
      </c>
      <c r="AL3029" s="16" t="s">
        <v>39</v>
      </c>
      <c r="AM3029" s="16" t="s">
        <v>39</v>
      </c>
      <c r="AN3029" s="16" t="str">
        <f>IFERROR(VLOOKUP($P3029,'Kredieten productgroepen functi'!$C:$M,6,FALSE),"n.v.t.")</f>
        <v>8320</v>
      </c>
      <c r="AO3029" s="16" t="str">
        <f>IFERROR(VLOOKUP($P3029,'Kredieten productgroepen functi'!$C:$M,7,FALSE),"n.v.t.")</f>
        <v>Het Verhaal van Groningen (Cultuurnota 2013-2016)</v>
      </c>
      <c r="AP3029" s="16" t="str">
        <f>IFERROR(VLOOKUP($P3029,'Kredieten productgroepen functi'!$C:$M,8,FALSE),"n.v.t.")</f>
        <v>83</v>
      </c>
      <c r="AQ3029" s="16" t="str">
        <f>IFERROR(VLOOKUP($P3029,'Kredieten productgroepen functi'!$C:$M,9,FALSE),"n.v.t.")</f>
        <v>Kunst en oudheidkunde</v>
      </c>
      <c r="AR3029" s="16" t="str">
        <f>IFERROR(VLOOKUP($P3029,'Kredieten productgroepen functi'!$C:$M,10,FALSE),"n.v.t.")</f>
        <v>8</v>
      </c>
      <c r="AS3029" s="16" t="str">
        <f>IFERROR(VLOOKUP($P3029,'Kredieten productgroepen functi'!$C:$M,11,FALSE),"n.v.t.")</f>
        <v>Welzijn</v>
      </c>
      <c r="AT3029" s="16" t="str">
        <f t="shared" si="146"/>
        <v>Lasten</v>
      </c>
      <c r="AU3029" s="16" t="str">
        <f>IFERROR(VLOOKUP($R3029,Kostensoorten!$C:$J,7,FALSE),"n.v.t.")</f>
        <v>6.2</v>
      </c>
      <c r="AV3029" s="16" t="str">
        <f>IFERROR(VLOOKUP($R3029,Kostensoorten!$C:$J,8,FALSE),"n.v.t.")</f>
        <v>Bespaarde rente</v>
      </c>
    </row>
    <row r="3030" spans="6:48">
      <c r="F3030" s="2" t="s">
        <v>10123</v>
      </c>
      <c r="G3030" s="2" t="s">
        <v>39</v>
      </c>
      <c r="H3030" s="2" t="s">
        <v>39</v>
      </c>
      <c r="I3030" s="18">
        <v>-17500</v>
      </c>
      <c r="P3030" s="16" t="str">
        <f t="shared" si="144"/>
        <v>683452</v>
      </c>
      <c r="Q3030" s="16" t="str">
        <f>IFERROR(VLOOKUP($P3030,'Kredieten productgroepen functi'!$C:$M,2,FALSE),"n.v.t.")</f>
        <v>Rente lening Gron Monumentenfonds</v>
      </c>
      <c r="R3030" s="16" t="str">
        <f t="shared" si="145"/>
        <v>850009</v>
      </c>
      <c r="S3030" s="16" t="str">
        <f>IFERROR(VLOOKUP($R3030,Kostensoorten!$C:$J,2,FALSE),"n.v.t.")</f>
        <v>Overige ontvangen rente</v>
      </c>
      <c r="T3030" s="16" t="s">
        <v>39</v>
      </c>
      <c r="U3030" s="16" t="s">
        <v>39</v>
      </c>
      <c r="V3030" s="16" t="s">
        <v>39</v>
      </c>
      <c r="W3030" s="16" t="s">
        <v>39</v>
      </c>
      <c r="X3030" s="16" t="s">
        <v>39</v>
      </c>
      <c r="Y3030" s="16" t="s">
        <v>39</v>
      </c>
      <c r="Z3030" s="16" t="s">
        <v>39</v>
      </c>
      <c r="AA3030" s="16" t="s">
        <v>39</v>
      </c>
      <c r="AB3030" s="16" t="s">
        <v>39</v>
      </c>
      <c r="AC3030" s="16" t="s">
        <v>39</v>
      </c>
      <c r="AD3030" s="16" t="s">
        <v>39</v>
      </c>
      <c r="AE3030" s="16" t="s">
        <v>39</v>
      </c>
      <c r="AF3030" s="16" t="s">
        <v>39</v>
      </c>
      <c r="AG3030" s="16" t="s">
        <v>39</v>
      </c>
      <c r="AH3030" s="16" t="s">
        <v>39</v>
      </c>
      <c r="AI3030" s="16" t="s">
        <v>39</v>
      </c>
      <c r="AJ3030" s="16" t="s">
        <v>39</v>
      </c>
      <c r="AL3030" s="16" t="s">
        <v>39</v>
      </c>
      <c r="AM3030" s="16" t="s">
        <v>39</v>
      </c>
      <c r="AN3030" s="16" t="str">
        <f>IFERROR(VLOOKUP($P3030,'Kredieten productgroepen functi'!$C:$M,6,FALSE),"n.v.t.")</f>
        <v>8320</v>
      </c>
      <c r="AO3030" s="16" t="str">
        <f>IFERROR(VLOOKUP($P3030,'Kredieten productgroepen functi'!$C:$M,7,FALSE),"n.v.t.")</f>
        <v>Het Verhaal van Groningen (Cultuurnota 2013-2016)</v>
      </c>
      <c r="AP3030" s="16" t="str">
        <f>IFERROR(VLOOKUP($P3030,'Kredieten productgroepen functi'!$C:$M,8,FALSE),"n.v.t.")</f>
        <v>83</v>
      </c>
      <c r="AQ3030" s="16" t="str">
        <f>IFERROR(VLOOKUP($P3030,'Kredieten productgroepen functi'!$C:$M,9,FALSE),"n.v.t.")</f>
        <v>Kunst en oudheidkunde</v>
      </c>
      <c r="AR3030" s="16" t="str">
        <f>IFERROR(VLOOKUP($P3030,'Kredieten productgroepen functi'!$C:$M,10,FALSE),"n.v.t.")</f>
        <v>8</v>
      </c>
      <c r="AS3030" s="16" t="str">
        <f>IFERROR(VLOOKUP($P3030,'Kredieten productgroepen functi'!$C:$M,11,FALSE),"n.v.t.")</f>
        <v>Welzijn</v>
      </c>
      <c r="AT3030" s="16" t="str">
        <f t="shared" si="146"/>
        <v>Baten</v>
      </c>
      <c r="AU3030" s="16" t="str">
        <f>IFERROR(VLOOKUP($R3030,Kostensoorten!$C:$J,7,FALSE),"n.v.t.")</f>
        <v>5.0</v>
      </c>
      <c r="AV3030" s="16" t="str">
        <f>IFERROR(VLOOKUP($R3030,Kostensoorten!$C:$J,8,FALSE),"n.v.t.")</f>
        <v>Rente</v>
      </c>
    </row>
    <row r="3031" spans="6:48">
      <c r="F3031" s="2" t="s">
        <v>10124</v>
      </c>
      <c r="G3031" s="2" t="s">
        <v>39</v>
      </c>
      <c r="H3031" s="2" t="s">
        <v>39</v>
      </c>
      <c r="I3031" s="18">
        <v>806.17</v>
      </c>
      <c r="P3031" s="16" t="str">
        <f t="shared" si="144"/>
        <v>683453</v>
      </c>
      <c r="Q3031" s="16" t="str">
        <f>IFERROR(VLOOKUP($P3031,'Kredieten productgroepen functi'!$C:$M,2,FALSE),"n.v.t.")</f>
        <v>Renteloos voorschot Menkemaborg</v>
      </c>
      <c r="R3031" s="16" t="str">
        <f t="shared" si="145"/>
        <v>460502</v>
      </c>
      <c r="S3031" s="16" t="str">
        <f>IFERROR(VLOOKUP($R3031,Kostensoorten!$C:$J,2,FALSE),"n.v.t.")</f>
        <v>rentetoerekening (omslagrente)</v>
      </c>
      <c r="T3031" s="16" t="s">
        <v>39</v>
      </c>
      <c r="U3031" s="16" t="s">
        <v>39</v>
      </c>
      <c r="V3031" s="16" t="s">
        <v>39</v>
      </c>
      <c r="W3031" s="16" t="s">
        <v>39</v>
      </c>
      <c r="X3031" s="16" t="s">
        <v>39</v>
      </c>
      <c r="Y3031" s="16" t="s">
        <v>39</v>
      </c>
      <c r="Z3031" s="16" t="s">
        <v>39</v>
      </c>
      <c r="AA3031" s="16" t="s">
        <v>39</v>
      </c>
      <c r="AB3031" s="16" t="s">
        <v>39</v>
      </c>
      <c r="AC3031" s="16" t="s">
        <v>39</v>
      </c>
      <c r="AD3031" s="16" t="s">
        <v>39</v>
      </c>
      <c r="AE3031" s="16" t="s">
        <v>39</v>
      </c>
      <c r="AF3031" s="16" t="s">
        <v>39</v>
      </c>
      <c r="AG3031" s="16" t="s">
        <v>39</v>
      </c>
      <c r="AH3031" s="16" t="s">
        <v>39</v>
      </c>
      <c r="AI3031" s="16" t="s">
        <v>39</v>
      </c>
      <c r="AJ3031" s="16" t="s">
        <v>39</v>
      </c>
      <c r="AL3031" s="16" t="s">
        <v>39</v>
      </c>
      <c r="AM3031" s="16" t="s">
        <v>39</v>
      </c>
      <c r="AN3031" s="16" t="str">
        <f>IFERROR(VLOOKUP($P3031,'Kredieten productgroepen functi'!$C:$M,6,FALSE),"n.v.t.")</f>
        <v>8320</v>
      </c>
      <c r="AO3031" s="16" t="str">
        <f>IFERROR(VLOOKUP($P3031,'Kredieten productgroepen functi'!$C:$M,7,FALSE),"n.v.t.")</f>
        <v>Het Verhaal van Groningen (Cultuurnota 2013-2016)</v>
      </c>
      <c r="AP3031" s="16" t="str">
        <f>IFERROR(VLOOKUP($P3031,'Kredieten productgroepen functi'!$C:$M,8,FALSE),"n.v.t.")</f>
        <v>83</v>
      </c>
      <c r="AQ3031" s="16" t="str">
        <f>IFERROR(VLOOKUP($P3031,'Kredieten productgroepen functi'!$C:$M,9,FALSE),"n.v.t.")</f>
        <v>Kunst en oudheidkunde</v>
      </c>
      <c r="AR3031" s="16" t="str">
        <f>IFERROR(VLOOKUP($P3031,'Kredieten productgroepen functi'!$C:$M,10,FALSE),"n.v.t.")</f>
        <v>8</v>
      </c>
      <c r="AS3031" s="16" t="str">
        <f>IFERROR(VLOOKUP($P3031,'Kredieten productgroepen functi'!$C:$M,11,FALSE),"n.v.t.")</f>
        <v>Welzijn</v>
      </c>
      <c r="AT3031" s="16" t="str">
        <f t="shared" si="146"/>
        <v>Lasten</v>
      </c>
      <c r="AU3031" s="16" t="str">
        <f>IFERROR(VLOOKUP($R3031,Kostensoorten!$C:$J,7,FALSE),"n.v.t.")</f>
        <v>6.2</v>
      </c>
      <c r="AV3031" s="16" t="str">
        <f>IFERROR(VLOOKUP($R3031,Kostensoorten!$C:$J,8,FALSE),"n.v.t.")</f>
        <v>Bespaarde rente</v>
      </c>
    </row>
    <row r="3032" spans="6:48">
      <c r="F3032" s="2" t="s">
        <v>7731</v>
      </c>
      <c r="G3032" s="2" t="s">
        <v>39</v>
      </c>
      <c r="H3032" s="2" t="s">
        <v>39</v>
      </c>
      <c r="I3032" s="18">
        <v>56250</v>
      </c>
      <c r="P3032" s="16" t="str">
        <f t="shared" si="144"/>
        <v>683456</v>
      </c>
      <c r="Q3032" s="16" t="str">
        <f>IFERROR(VLOOKUP($P3032,'Kredieten productgroepen functi'!$C:$M,2,FALSE),"n.v.t.")</f>
        <v>Bijdr FPM A: Overige instrumenten</v>
      </c>
      <c r="R3032" s="16" t="str">
        <f t="shared" si="145"/>
        <v>440301</v>
      </c>
      <c r="S3032" s="16" t="str">
        <f>IFERROR(VLOOKUP($R3032,Kostensoorten!$C:$J,2,FALSE),"n.v.t.")</f>
        <v>(Exploitatie)subsidies</v>
      </c>
      <c r="T3032" s="16" t="s">
        <v>39</v>
      </c>
      <c r="U3032" s="16" t="s">
        <v>39</v>
      </c>
      <c r="V3032" s="16" t="s">
        <v>39</v>
      </c>
      <c r="W3032" s="16" t="s">
        <v>39</v>
      </c>
      <c r="X3032" s="16" t="s">
        <v>39</v>
      </c>
      <c r="Y3032" s="16" t="s">
        <v>39</v>
      </c>
      <c r="Z3032" s="16" t="s">
        <v>39</v>
      </c>
      <c r="AA3032" s="16" t="s">
        <v>39</v>
      </c>
      <c r="AB3032" s="16" t="s">
        <v>39</v>
      </c>
      <c r="AC3032" s="16" t="s">
        <v>39</v>
      </c>
      <c r="AD3032" s="16" t="s">
        <v>39</v>
      </c>
      <c r="AE3032" s="16" t="s">
        <v>39</v>
      </c>
      <c r="AF3032" s="16" t="s">
        <v>39</v>
      </c>
      <c r="AG3032" s="16" t="s">
        <v>39</v>
      </c>
      <c r="AH3032" s="16" t="s">
        <v>39</v>
      </c>
      <c r="AI3032" s="16" t="s">
        <v>39</v>
      </c>
      <c r="AJ3032" s="16" t="s">
        <v>39</v>
      </c>
      <c r="AL3032" s="16" t="s">
        <v>39</v>
      </c>
      <c r="AM3032" s="16" t="s">
        <v>39</v>
      </c>
      <c r="AN3032" s="16" t="str">
        <f>IFERROR(VLOOKUP($P3032,'Kredieten productgroepen functi'!$C:$M,6,FALSE),"n.v.t.")</f>
        <v>8320</v>
      </c>
      <c r="AO3032" s="16" t="str">
        <f>IFERROR(VLOOKUP($P3032,'Kredieten productgroepen functi'!$C:$M,7,FALSE),"n.v.t.")</f>
        <v>Het Verhaal van Groningen (Cultuurnota 2013-2016)</v>
      </c>
      <c r="AP3032" s="16" t="str">
        <f>IFERROR(VLOOKUP($P3032,'Kredieten productgroepen functi'!$C:$M,8,FALSE),"n.v.t.")</f>
        <v>83</v>
      </c>
      <c r="AQ3032" s="16" t="str">
        <f>IFERROR(VLOOKUP($P3032,'Kredieten productgroepen functi'!$C:$M,9,FALSE),"n.v.t.")</f>
        <v>Kunst en oudheidkunde</v>
      </c>
      <c r="AR3032" s="16" t="str">
        <f>IFERROR(VLOOKUP($P3032,'Kredieten productgroepen functi'!$C:$M,10,FALSE),"n.v.t.")</f>
        <v>8</v>
      </c>
      <c r="AS3032" s="16" t="str">
        <f>IFERROR(VLOOKUP($P3032,'Kredieten productgroepen functi'!$C:$M,11,FALSE),"n.v.t.")</f>
        <v>Welzijn</v>
      </c>
      <c r="AT3032" s="16" t="str">
        <f t="shared" si="146"/>
        <v>Lasten</v>
      </c>
      <c r="AU3032" s="16" t="str">
        <f>IFERROR(VLOOKUP($R3032,Kostensoorten!$C:$J,7,FALSE),"n.v.t.")</f>
        <v>4.0.3</v>
      </c>
      <c r="AV3032" s="16" t="str">
        <f>IFERROR(VLOOKUP($R3032,Kostensoorten!$C:$J,8,FALSE),"n.v.t.")</f>
        <v>Overige inkomensoverdrachten</v>
      </c>
    </row>
    <row r="3033" spans="6:48">
      <c r="F3033" s="2" t="s">
        <v>116</v>
      </c>
      <c r="G3033" s="2" t="s">
        <v>39</v>
      </c>
      <c r="H3033" s="2" t="s">
        <v>39</v>
      </c>
      <c r="I3033" s="18">
        <v>60000</v>
      </c>
      <c r="P3033" s="16" t="str">
        <f t="shared" si="144"/>
        <v>683459</v>
      </c>
      <c r="Q3033" s="16" t="str">
        <f>IFERROR(VLOOKUP($P3033,'Kredieten productgroepen functi'!$C:$M,2,FALSE),"n.v.t.")</f>
        <v>Theater de Steeg</v>
      </c>
      <c r="R3033" s="16" t="str">
        <f t="shared" si="145"/>
        <v>440301</v>
      </c>
      <c r="S3033" s="16" t="str">
        <f>IFERROR(VLOOKUP($R3033,Kostensoorten!$C:$J,2,FALSE),"n.v.t.")</f>
        <v>(Exploitatie)subsidies</v>
      </c>
      <c r="T3033" s="16" t="s">
        <v>39</v>
      </c>
      <c r="U3033" s="16" t="s">
        <v>39</v>
      </c>
      <c r="V3033" s="16" t="s">
        <v>39</v>
      </c>
      <c r="W3033" s="16" t="s">
        <v>39</v>
      </c>
      <c r="X3033" s="16" t="s">
        <v>39</v>
      </c>
      <c r="Y3033" s="16" t="s">
        <v>39</v>
      </c>
      <c r="Z3033" s="16" t="s">
        <v>39</v>
      </c>
      <c r="AA3033" s="16" t="s">
        <v>39</v>
      </c>
      <c r="AB3033" s="16" t="s">
        <v>39</v>
      </c>
      <c r="AC3033" s="16" t="s">
        <v>39</v>
      </c>
      <c r="AD3033" s="16" t="s">
        <v>39</v>
      </c>
      <c r="AE3033" s="16" t="s">
        <v>39</v>
      </c>
      <c r="AF3033" s="16" t="s">
        <v>39</v>
      </c>
      <c r="AG3033" s="16" t="s">
        <v>39</v>
      </c>
      <c r="AH3033" s="16" t="s">
        <v>39</v>
      </c>
      <c r="AI3033" s="16" t="s">
        <v>39</v>
      </c>
      <c r="AJ3033" s="16" t="s">
        <v>39</v>
      </c>
      <c r="AL3033" s="16" t="s">
        <v>39</v>
      </c>
      <c r="AM3033" s="16" t="s">
        <v>39</v>
      </c>
      <c r="AN3033" s="16" t="str">
        <f>IFERROR(VLOOKUP($P3033,'Kredieten productgroepen functi'!$C:$M,6,FALSE),"n.v.t.")</f>
        <v>8320</v>
      </c>
      <c r="AO3033" s="16" t="str">
        <f>IFERROR(VLOOKUP($P3033,'Kredieten productgroepen functi'!$C:$M,7,FALSE),"n.v.t.")</f>
        <v>Het Verhaal van Groningen (Cultuurnota 2013-2016)</v>
      </c>
      <c r="AP3033" s="16" t="str">
        <f>IFERROR(VLOOKUP($P3033,'Kredieten productgroepen functi'!$C:$M,8,FALSE),"n.v.t.")</f>
        <v>83</v>
      </c>
      <c r="AQ3033" s="16" t="str">
        <f>IFERROR(VLOOKUP($P3033,'Kredieten productgroepen functi'!$C:$M,9,FALSE),"n.v.t.")</f>
        <v>Kunst en oudheidkunde</v>
      </c>
      <c r="AR3033" s="16" t="str">
        <f>IFERROR(VLOOKUP($P3033,'Kredieten productgroepen functi'!$C:$M,10,FALSE),"n.v.t.")</f>
        <v>8</v>
      </c>
      <c r="AS3033" s="16" t="str">
        <f>IFERROR(VLOOKUP($P3033,'Kredieten productgroepen functi'!$C:$M,11,FALSE),"n.v.t.")</f>
        <v>Welzijn</v>
      </c>
      <c r="AT3033" s="16" t="str">
        <f t="shared" si="146"/>
        <v>Lasten</v>
      </c>
      <c r="AU3033" s="16" t="str">
        <f>IFERROR(VLOOKUP($R3033,Kostensoorten!$C:$J,7,FALSE),"n.v.t.")</f>
        <v>4.0.3</v>
      </c>
      <c r="AV3033" s="16" t="str">
        <f>IFERROR(VLOOKUP($R3033,Kostensoorten!$C:$J,8,FALSE),"n.v.t.")</f>
        <v>Overige inkomensoverdrachten</v>
      </c>
    </row>
    <row r="3034" spans="6:48">
      <c r="F3034" s="2" t="s">
        <v>8375</v>
      </c>
      <c r="G3034" s="2" t="s">
        <v>39</v>
      </c>
      <c r="H3034" s="2" t="s">
        <v>39</v>
      </c>
      <c r="I3034" s="18">
        <v>17000</v>
      </c>
      <c r="P3034" s="16" t="str">
        <f t="shared" si="144"/>
        <v>683460</v>
      </c>
      <c r="Q3034" s="16" t="str">
        <f>IFERROR(VLOOKUP($P3034,'Kredieten productgroepen functi'!$C:$M,2,FALSE),"n.v.t.")</f>
        <v>Grafisch Museum</v>
      </c>
      <c r="R3034" s="16" t="str">
        <f t="shared" si="145"/>
        <v>441201</v>
      </c>
      <c r="S3034" s="16" t="str">
        <f>IFERROR(VLOOKUP($R3034,Kostensoorten!$C:$J,2,FALSE),"n.v.t.")</f>
        <v>Investeringssubsidies aan derden</v>
      </c>
      <c r="T3034" s="16" t="s">
        <v>39</v>
      </c>
      <c r="U3034" s="16" t="s">
        <v>39</v>
      </c>
      <c r="V3034" s="16" t="s">
        <v>39</v>
      </c>
      <c r="W3034" s="16" t="s">
        <v>39</v>
      </c>
      <c r="X3034" s="16" t="s">
        <v>39</v>
      </c>
      <c r="Y3034" s="16" t="s">
        <v>39</v>
      </c>
      <c r="Z3034" s="16" t="s">
        <v>39</v>
      </c>
      <c r="AA3034" s="16" t="s">
        <v>39</v>
      </c>
      <c r="AB3034" s="16" t="s">
        <v>39</v>
      </c>
      <c r="AC3034" s="16" t="s">
        <v>39</v>
      </c>
      <c r="AD3034" s="16" t="s">
        <v>39</v>
      </c>
      <c r="AE3034" s="16" t="s">
        <v>39</v>
      </c>
      <c r="AF3034" s="16" t="s">
        <v>39</v>
      </c>
      <c r="AG3034" s="16" t="s">
        <v>39</v>
      </c>
      <c r="AH3034" s="16" t="s">
        <v>39</v>
      </c>
      <c r="AI3034" s="16" t="s">
        <v>39</v>
      </c>
      <c r="AJ3034" s="16" t="s">
        <v>39</v>
      </c>
      <c r="AL3034" s="16" t="s">
        <v>39</v>
      </c>
      <c r="AM3034" s="16" t="s">
        <v>39</v>
      </c>
      <c r="AN3034" s="16" t="str">
        <f>IFERROR(VLOOKUP($P3034,'Kredieten productgroepen functi'!$C:$M,6,FALSE),"n.v.t.")</f>
        <v>8320</v>
      </c>
      <c r="AO3034" s="16" t="str">
        <f>IFERROR(VLOOKUP($P3034,'Kredieten productgroepen functi'!$C:$M,7,FALSE),"n.v.t.")</f>
        <v>Het Verhaal van Groningen (Cultuurnota 2013-2016)</v>
      </c>
      <c r="AP3034" s="16" t="str">
        <f>IFERROR(VLOOKUP($P3034,'Kredieten productgroepen functi'!$C:$M,8,FALSE),"n.v.t.")</f>
        <v>83</v>
      </c>
      <c r="AQ3034" s="16" t="str">
        <f>IFERROR(VLOOKUP($P3034,'Kredieten productgroepen functi'!$C:$M,9,FALSE),"n.v.t.")</f>
        <v>Kunst en oudheidkunde</v>
      </c>
      <c r="AR3034" s="16" t="str">
        <f>IFERROR(VLOOKUP($P3034,'Kredieten productgroepen functi'!$C:$M,10,FALSE),"n.v.t.")</f>
        <v>8</v>
      </c>
      <c r="AS3034" s="16" t="str">
        <f>IFERROR(VLOOKUP($P3034,'Kredieten productgroepen functi'!$C:$M,11,FALSE),"n.v.t.")</f>
        <v>Welzijn</v>
      </c>
      <c r="AT3034" s="16" t="str">
        <f t="shared" si="146"/>
        <v>Lasten</v>
      </c>
      <c r="AU3034" s="16" t="str">
        <f>IFERROR(VLOOKUP($R3034,Kostensoorten!$C:$J,7,FALSE),"n.v.t.")</f>
        <v>4.1.2</v>
      </c>
      <c r="AV3034" s="16" t="str">
        <f>IFERROR(VLOOKUP($R3034,Kostensoorten!$C:$J,8,FALSE),"n.v.t.")</f>
        <v>Overige vermogensoverdrachten</v>
      </c>
    </row>
    <row r="3035" spans="6:48">
      <c r="F3035" s="2" t="s">
        <v>8927</v>
      </c>
      <c r="G3035" s="2" t="s">
        <v>39</v>
      </c>
      <c r="H3035" s="2" t="s">
        <v>39</v>
      </c>
      <c r="I3035" s="18">
        <v>43550</v>
      </c>
      <c r="P3035" s="16" t="str">
        <f t="shared" si="144"/>
        <v>683466</v>
      </c>
      <c r="Q3035" s="16" t="str">
        <f>IFERROR(VLOOKUP($P3035,'Kredieten productgroepen functi'!$C:$M,2,FALSE),"n.v.t.")</f>
        <v>Proceskosten nwe cultuurnota</v>
      </c>
      <c r="R3035" s="16" t="str">
        <f t="shared" si="145"/>
        <v>423132</v>
      </c>
      <c r="S3035" s="16" t="str">
        <f>IFERROR(VLOOKUP($R3035,Kostensoorten!$C:$J,2,FALSE),"n.v.t.")</f>
        <v>Adviesdiensten door derden</v>
      </c>
      <c r="T3035" s="16" t="s">
        <v>39</v>
      </c>
      <c r="U3035" s="16" t="s">
        <v>39</v>
      </c>
      <c r="V3035" s="16" t="s">
        <v>39</v>
      </c>
      <c r="W3035" s="16" t="s">
        <v>39</v>
      </c>
      <c r="X3035" s="16" t="s">
        <v>39</v>
      </c>
      <c r="Y3035" s="16" t="s">
        <v>39</v>
      </c>
      <c r="Z3035" s="16" t="s">
        <v>39</v>
      </c>
      <c r="AA3035" s="16" t="s">
        <v>39</v>
      </c>
      <c r="AB3035" s="16" t="s">
        <v>39</v>
      </c>
      <c r="AC3035" s="16" t="s">
        <v>39</v>
      </c>
      <c r="AD3035" s="16" t="s">
        <v>39</v>
      </c>
      <c r="AE3035" s="16" t="s">
        <v>39</v>
      </c>
      <c r="AF3035" s="16" t="s">
        <v>39</v>
      </c>
      <c r="AG3035" s="16" t="s">
        <v>39</v>
      </c>
      <c r="AH3035" s="16" t="s">
        <v>39</v>
      </c>
      <c r="AI3035" s="16" t="s">
        <v>39</v>
      </c>
      <c r="AJ3035" s="16" t="s">
        <v>39</v>
      </c>
      <c r="AL3035" s="16" t="s">
        <v>39</v>
      </c>
      <c r="AM3035" s="16" t="s">
        <v>39</v>
      </c>
      <c r="AN3035" s="16" t="str">
        <f>IFERROR(VLOOKUP($P3035,'Kredieten productgroepen functi'!$C:$M,6,FALSE),"n.v.t.")</f>
        <v>8320</v>
      </c>
      <c r="AO3035" s="16" t="str">
        <f>IFERROR(VLOOKUP($P3035,'Kredieten productgroepen functi'!$C:$M,7,FALSE),"n.v.t.")</f>
        <v>Het Verhaal van Groningen (Cultuurnota 2013-2016)</v>
      </c>
      <c r="AP3035" s="16" t="str">
        <f>IFERROR(VLOOKUP($P3035,'Kredieten productgroepen functi'!$C:$M,8,FALSE),"n.v.t.")</f>
        <v>83</v>
      </c>
      <c r="AQ3035" s="16" t="str">
        <f>IFERROR(VLOOKUP($P3035,'Kredieten productgroepen functi'!$C:$M,9,FALSE),"n.v.t.")</f>
        <v>Kunst en oudheidkunde</v>
      </c>
      <c r="AR3035" s="16" t="str">
        <f>IFERROR(VLOOKUP($P3035,'Kredieten productgroepen functi'!$C:$M,10,FALSE),"n.v.t.")</f>
        <v>8</v>
      </c>
      <c r="AS3035" s="16" t="str">
        <f>IFERROR(VLOOKUP($P3035,'Kredieten productgroepen functi'!$C:$M,11,FALSE),"n.v.t.")</f>
        <v>Welzijn</v>
      </c>
      <c r="AT3035" s="16" t="str">
        <f t="shared" si="146"/>
        <v>Lasten</v>
      </c>
      <c r="AU3035" s="16" t="str">
        <f>IFERROR(VLOOKUP($R3035,Kostensoorten!$C:$J,7,FALSE),"n.v.t.")</f>
        <v>2.3.1</v>
      </c>
      <c r="AV3035" s="16" t="str">
        <f>IFERROR(VLOOKUP($R3035,Kostensoorten!$C:$J,8,FALSE),"n.v.t.")</f>
        <v>Aankopen niet duurzame goedere</v>
      </c>
    </row>
    <row r="3036" spans="6:48">
      <c r="F3036" s="2" t="s">
        <v>8928</v>
      </c>
      <c r="G3036" s="2" t="s">
        <v>39</v>
      </c>
      <c r="H3036" s="2" t="s">
        <v>39</v>
      </c>
      <c r="I3036" s="18">
        <v>1290</v>
      </c>
      <c r="P3036" s="16" t="str">
        <f t="shared" si="144"/>
        <v>683466</v>
      </c>
      <c r="Q3036" s="16" t="str">
        <f>IFERROR(VLOOKUP($P3036,'Kredieten productgroepen functi'!$C:$M,2,FALSE),"n.v.t.")</f>
        <v>Proceskosten nwe cultuurnota</v>
      </c>
      <c r="R3036" s="16" t="str">
        <f t="shared" si="145"/>
        <v>423136</v>
      </c>
      <c r="S3036" s="16" t="str">
        <f>IFERROR(VLOOKUP($R3036,Kostensoorten!$C:$J,2,FALSE),"n.v.t.")</f>
        <v>Advertenties</v>
      </c>
      <c r="T3036" s="16" t="s">
        <v>39</v>
      </c>
      <c r="U3036" s="16" t="s">
        <v>39</v>
      </c>
      <c r="V3036" s="16" t="s">
        <v>39</v>
      </c>
      <c r="W3036" s="16" t="s">
        <v>39</v>
      </c>
      <c r="X3036" s="16" t="s">
        <v>39</v>
      </c>
      <c r="Y3036" s="16" t="s">
        <v>39</v>
      </c>
      <c r="Z3036" s="16" t="s">
        <v>39</v>
      </c>
      <c r="AA3036" s="16" t="s">
        <v>39</v>
      </c>
      <c r="AB3036" s="16" t="s">
        <v>39</v>
      </c>
      <c r="AC3036" s="16" t="s">
        <v>39</v>
      </c>
      <c r="AD3036" s="16" t="s">
        <v>39</v>
      </c>
      <c r="AE3036" s="16" t="s">
        <v>39</v>
      </c>
      <c r="AF3036" s="16" t="s">
        <v>39</v>
      </c>
      <c r="AG3036" s="16" t="s">
        <v>39</v>
      </c>
      <c r="AH3036" s="16" t="s">
        <v>39</v>
      </c>
      <c r="AI3036" s="16" t="s">
        <v>39</v>
      </c>
      <c r="AJ3036" s="16" t="s">
        <v>39</v>
      </c>
      <c r="AL3036" s="16" t="s">
        <v>39</v>
      </c>
      <c r="AM3036" s="16" t="s">
        <v>39</v>
      </c>
      <c r="AN3036" s="16" t="str">
        <f>IFERROR(VLOOKUP($P3036,'Kredieten productgroepen functi'!$C:$M,6,FALSE),"n.v.t.")</f>
        <v>8320</v>
      </c>
      <c r="AO3036" s="16" t="str">
        <f>IFERROR(VLOOKUP($P3036,'Kredieten productgroepen functi'!$C:$M,7,FALSE),"n.v.t.")</f>
        <v>Het Verhaal van Groningen (Cultuurnota 2013-2016)</v>
      </c>
      <c r="AP3036" s="16" t="str">
        <f>IFERROR(VLOOKUP($P3036,'Kredieten productgroepen functi'!$C:$M,8,FALSE),"n.v.t.")</f>
        <v>83</v>
      </c>
      <c r="AQ3036" s="16" t="str">
        <f>IFERROR(VLOOKUP($P3036,'Kredieten productgroepen functi'!$C:$M,9,FALSE),"n.v.t.")</f>
        <v>Kunst en oudheidkunde</v>
      </c>
      <c r="AR3036" s="16" t="str">
        <f>IFERROR(VLOOKUP($P3036,'Kredieten productgroepen functi'!$C:$M,10,FALSE),"n.v.t.")</f>
        <v>8</v>
      </c>
      <c r="AS3036" s="16" t="str">
        <f>IFERROR(VLOOKUP($P3036,'Kredieten productgroepen functi'!$C:$M,11,FALSE),"n.v.t.")</f>
        <v>Welzijn</v>
      </c>
      <c r="AT3036" s="16" t="str">
        <f t="shared" si="146"/>
        <v>Lasten</v>
      </c>
      <c r="AU3036" s="16" t="str">
        <f>IFERROR(VLOOKUP($R3036,Kostensoorten!$C:$J,7,FALSE),"n.v.t.")</f>
        <v>2.3.1</v>
      </c>
      <c r="AV3036" s="16" t="str">
        <f>IFERROR(VLOOKUP($R3036,Kostensoorten!$C:$J,8,FALSE),"n.v.t.")</f>
        <v>Aankopen niet duurzame goedere</v>
      </c>
    </row>
    <row r="3037" spans="6:48">
      <c r="F3037" s="2" t="s">
        <v>8929</v>
      </c>
      <c r="G3037" s="2" t="s">
        <v>39</v>
      </c>
      <c r="H3037" s="2" t="s">
        <v>39</v>
      </c>
      <c r="I3037" s="18">
        <v>193.47</v>
      </c>
      <c r="P3037" s="16" t="str">
        <f t="shared" si="144"/>
        <v>683466</v>
      </c>
      <c r="Q3037" s="16" t="str">
        <f>IFERROR(VLOOKUP($P3037,'Kredieten productgroepen functi'!$C:$M,2,FALSE),"n.v.t.")</f>
        <v>Proceskosten nwe cultuurnota</v>
      </c>
      <c r="R3037" s="16" t="str">
        <f t="shared" si="145"/>
        <v>460501</v>
      </c>
      <c r="S3037" s="16" t="str">
        <f>IFERROR(VLOOKUP($R3037,Kostensoorten!$C:$J,2,FALSE),"n.v.t.")</f>
        <v>overige administratieve boekingen</v>
      </c>
      <c r="T3037" s="16" t="s">
        <v>39</v>
      </c>
      <c r="U3037" s="16" t="s">
        <v>39</v>
      </c>
      <c r="V3037" s="16" t="s">
        <v>39</v>
      </c>
      <c r="W3037" s="16" t="s">
        <v>39</v>
      </c>
      <c r="X3037" s="16" t="s">
        <v>39</v>
      </c>
      <c r="Y3037" s="16" t="s">
        <v>39</v>
      </c>
      <c r="Z3037" s="16" t="s">
        <v>39</v>
      </c>
      <c r="AA3037" s="16" t="s">
        <v>39</v>
      </c>
      <c r="AB3037" s="16" t="s">
        <v>39</v>
      </c>
      <c r="AC3037" s="16" t="s">
        <v>39</v>
      </c>
      <c r="AD3037" s="16" t="s">
        <v>39</v>
      </c>
      <c r="AE3037" s="16" t="s">
        <v>39</v>
      </c>
      <c r="AF3037" s="16" t="s">
        <v>39</v>
      </c>
      <c r="AG3037" s="16" t="s">
        <v>39</v>
      </c>
      <c r="AH3037" s="16" t="s">
        <v>39</v>
      </c>
      <c r="AI3037" s="16" t="s">
        <v>39</v>
      </c>
      <c r="AJ3037" s="16" t="s">
        <v>39</v>
      </c>
      <c r="AL3037" s="16" t="s">
        <v>39</v>
      </c>
      <c r="AM3037" s="16" t="s">
        <v>39</v>
      </c>
      <c r="AN3037" s="16" t="str">
        <f>IFERROR(VLOOKUP($P3037,'Kredieten productgroepen functi'!$C:$M,6,FALSE),"n.v.t.")</f>
        <v>8320</v>
      </c>
      <c r="AO3037" s="16" t="str">
        <f>IFERROR(VLOOKUP($P3037,'Kredieten productgroepen functi'!$C:$M,7,FALSE),"n.v.t.")</f>
        <v>Het Verhaal van Groningen (Cultuurnota 2013-2016)</v>
      </c>
      <c r="AP3037" s="16" t="str">
        <f>IFERROR(VLOOKUP($P3037,'Kredieten productgroepen functi'!$C:$M,8,FALSE),"n.v.t.")</f>
        <v>83</v>
      </c>
      <c r="AQ3037" s="16" t="str">
        <f>IFERROR(VLOOKUP($P3037,'Kredieten productgroepen functi'!$C:$M,9,FALSE),"n.v.t.")</f>
        <v>Kunst en oudheidkunde</v>
      </c>
      <c r="AR3037" s="16" t="str">
        <f>IFERROR(VLOOKUP($P3037,'Kredieten productgroepen functi'!$C:$M,10,FALSE),"n.v.t.")</f>
        <v>8</v>
      </c>
      <c r="AS3037" s="16" t="str">
        <f>IFERROR(VLOOKUP($P3037,'Kredieten productgroepen functi'!$C:$M,11,FALSE),"n.v.t.")</f>
        <v>Welzijn</v>
      </c>
      <c r="AT3037" s="16" t="str">
        <f t="shared" si="146"/>
        <v>Lasten</v>
      </c>
      <c r="AU3037" s="16" t="str">
        <f>IFERROR(VLOOKUP($R3037,Kostensoorten!$C:$J,7,FALSE),"n.v.t.")</f>
        <v>6.9</v>
      </c>
      <c r="AV3037" s="16" t="str">
        <f>IFERROR(VLOOKUP($R3037,Kostensoorten!$C:$J,8,FALSE),"n.v.t.")</f>
        <v>Overige administratieve boekinge</v>
      </c>
    </row>
    <row r="3038" spans="6:48">
      <c r="F3038" s="2" t="s">
        <v>6845</v>
      </c>
      <c r="G3038" s="2" t="s">
        <v>39</v>
      </c>
      <c r="H3038" s="2" t="s">
        <v>39</v>
      </c>
      <c r="I3038" s="18">
        <v>336800</v>
      </c>
      <c r="P3038" s="16" t="str">
        <f t="shared" si="144"/>
        <v>683467</v>
      </c>
      <c r="Q3038" s="16" t="str">
        <f>IFERROR(VLOOKUP($P3038,'Kredieten productgroepen functi'!$C:$M,2,FALSE),"n.v.t.")</f>
        <v>CultuurClick</v>
      </c>
      <c r="R3038" s="16" t="str">
        <f t="shared" si="145"/>
        <v>440301</v>
      </c>
      <c r="S3038" s="16" t="str">
        <f>IFERROR(VLOOKUP($R3038,Kostensoorten!$C:$J,2,FALSE),"n.v.t.")</f>
        <v>(Exploitatie)subsidies</v>
      </c>
      <c r="T3038" s="16" t="s">
        <v>39</v>
      </c>
      <c r="U3038" s="16" t="s">
        <v>39</v>
      </c>
      <c r="V3038" s="16" t="s">
        <v>39</v>
      </c>
      <c r="W3038" s="16" t="s">
        <v>39</v>
      </c>
      <c r="X3038" s="16" t="s">
        <v>39</v>
      </c>
      <c r="Y3038" s="16" t="s">
        <v>39</v>
      </c>
      <c r="Z3038" s="16" t="s">
        <v>39</v>
      </c>
      <c r="AA3038" s="16" t="s">
        <v>39</v>
      </c>
      <c r="AB3038" s="16" t="s">
        <v>39</v>
      </c>
      <c r="AC3038" s="16" t="s">
        <v>39</v>
      </c>
      <c r="AD3038" s="16" t="s">
        <v>39</v>
      </c>
      <c r="AE3038" s="16" t="s">
        <v>39</v>
      </c>
      <c r="AF3038" s="16" t="s">
        <v>39</v>
      </c>
      <c r="AG3038" s="16" t="s">
        <v>39</v>
      </c>
      <c r="AH3038" s="16" t="s">
        <v>39</v>
      </c>
      <c r="AI3038" s="16" t="s">
        <v>39</v>
      </c>
      <c r="AJ3038" s="16" t="s">
        <v>39</v>
      </c>
      <c r="AL3038" s="16" t="s">
        <v>39</v>
      </c>
      <c r="AM3038" s="16" t="s">
        <v>39</v>
      </c>
      <c r="AN3038" s="16" t="str">
        <f>IFERROR(VLOOKUP($P3038,'Kredieten productgroepen functi'!$C:$M,6,FALSE),"n.v.t.")</f>
        <v>8320</v>
      </c>
      <c r="AO3038" s="16" t="str">
        <f>IFERROR(VLOOKUP($P3038,'Kredieten productgroepen functi'!$C:$M,7,FALSE),"n.v.t.")</f>
        <v>Het Verhaal van Groningen (Cultuurnota 2013-2016)</v>
      </c>
      <c r="AP3038" s="16" t="str">
        <f>IFERROR(VLOOKUP($P3038,'Kredieten productgroepen functi'!$C:$M,8,FALSE),"n.v.t.")</f>
        <v>83</v>
      </c>
      <c r="AQ3038" s="16" t="str">
        <f>IFERROR(VLOOKUP($P3038,'Kredieten productgroepen functi'!$C:$M,9,FALSE),"n.v.t.")</f>
        <v>Kunst en oudheidkunde</v>
      </c>
      <c r="AR3038" s="16" t="str">
        <f>IFERROR(VLOOKUP($P3038,'Kredieten productgroepen functi'!$C:$M,10,FALSE),"n.v.t.")</f>
        <v>8</v>
      </c>
      <c r="AS3038" s="16" t="str">
        <f>IFERROR(VLOOKUP($P3038,'Kredieten productgroepen functi'!$C:$M,11,FALSE),"n.v.t.")</f>
        <v>Welzijn</v>
      </c>
      <c r="AT3038" s="16" t="str">
        <f t="shared" si="146"/>
        <v>Lasten</v>
      </c>
      <c r="AU3038" s="16" t="str">
        <f>IFERROR(VLOOKUP($R3038,Kostensoorten!$C:$J,7,FALSE),"n.v.t.")</f>
        <v>4.0.3</v>
      </c>
      <c r="AV3038" s="16" t="str">
        <f>IFERROR(VLOOKUP($R3038,Kostensoorten!$C:$J,8,FALSE),"n.v.t.")</f>
        <v>Overige inkomensoverdrachten</v>
      </c>
    </row>
    <row r="3039" spans="6:48">
      <c r="F3039" s="2" t="s">
        <v>10125</v>
      </c>
      <c r="G3039" s="2" t="s">
        <v>39</v>
      </c>
      <c r="H3039" s="2" t="s">
        <v>39</v>
      </c>
      <c r="I3039" s="18">
        <v>55412</v>
      </c>
      <c r="P3039" s="16" t="str">
        <f t="shared" si="144"/>
        <v>683469</v>
      </c>
      <c r="Q3039" s="16" t="str">
        <f>IFERROR(VLOOKUP($P3039,'Kredieten productgroepen functi'!$C:$M,2,FALSE),"n.v.t.")</f>
        <v>Erfgoedmonitor</v>
      </c>
      <c r="R3039" s="16" t="str">
        <f t="shared" si="145"/>
        <v>423132</v>
      </c>
      <c r="S3039" s="16" t="str">
        <f>IFERROR(VLOOKUP($R3039,Kostensoorten!$C:$J,2,FALSE),"n.v.t.")</f>
        <v>Adviesdiensten door derden</v>
      </c>
      <c r="T3039" s="16" t="s">
        <v>39</v>
      </c>
      <c r="U3039" s="16" t="s">
        <v>39</v>
      </c>
      <c r="V3039" s="16" t="s">
        <v>39</v>
      </c>
      <c r="W3039" s="16" t="s">
        <v>39</v>
      </c>
      <c r="X3039" s="16" t="s">
        <v>39</v>
      </c>
      <c r="Y3039" s="16" t="s">
        <v>39</v>
      </c>
      <c r="Z3039" s="16" t="s">
        <v>39</v>
      </c>
      <c r="AA3039" s="16" t="s">
        <v>39</v>
      </c>
      <c r="AB3039" s="16" t="s">
        <v>39</v>
      </c>
      <c r="AC3039" s="16" t="s">
        <v>39</v>
      </c>
      <c r="AD3039" s="16" t="s">
        <v>39</v>
      </c>
      <c r="AE3039" s="16" t="s">
        <v>39</v>
      </c>
      <c r="AF3039" s="16" t="s">
        <v>39</v>
      </c>
      <c r="AG3039" s="16" t="s">
        <v>39</v>
      </c>
      <c r="AH3039" s="16" t="s">
        <v>39</v>
      </c>
      <c r="AI3039" s="16" t="s">
        <v>39</v>
      </c>
      <c r="AJ3039" s="16" t="s">
        <v>39</v>
      </c>
      <c r="AL3039" s="16" t="s">
        <v>39</v>
      </c>
      <c r="AM3039" s="16" t="s">
        <v>39</v>
      </c>
      <c r="AN3039" s="16" t="str">
        <f>IFERROR(VLOOKUP($P3039,'Kredieten productgroepen functi'!$C:$M,6,FALSE),"n.v.t.")</f>
        <v>8320</v>
      </c>
      <c r="AO3039" s="16" t="str">
        <f>IFERROR(VLOOKUP($P3039,'Kredieten productgroepen functi'!$C:$M,7,FALSE),"n.v.t.")</f>
        <v>Het Verhaal van Groningen (Cultuurnota 2013-2016)</v>
      </c>
      <c r="AP3039" s="16" t="str">
        <f>IFERROR(VLOOKUP($P3039,'Kredieten productgroepen functi'!$C:$M,8,FALSE),"n.v.t.")</f>
        <v>83</v>
      </c>
      <c r="AQ3039" s="16" t="str">
        <f>IFERROR(VLOOKUP($P3039,'Kredieten productgroepen functi'!$C:$M,9,FALSE),"n.v.t.")</f>
        <v>Kunst en oudheidkunde</v>
      </c>
      <c r="AR3039" s="16" t="str">
        <f>IFERROR(VLOOKUP($P3039,'Kredieten productgroepen functi'!$C:$M,10,FALSE),"n.v.t.")</f>
        <v>8</v>
      </c>
      <c r="AS3039" s="16" t="str">
        <f>IFERROR(VLOOKUP($P3039,'Kredieten productgroepen functi'!$C:$M,11,FALSE),"n.v.t.")</f>
        <v>Welzijn</v>
      </c>
      <c r="AT3039" s="16" t="str">
        <f t="shared" si="146"/>
        <v>Lasten</v>
      </c>
      <c r="AU3039" s="16" t="str">
        <f>IFERROR(VLOOKUP($R3039,Kostensoorten!$C:$J,7,FALSE),"n.v.t.")</f>
        <v>2.3.1</v>
      </c>
      <c r="AV3039" s="16" t="str">
        <f>IFERROR(VLOOKUP($R3039,Kostensoorten!$C:$J,8,FALSE),"n.v.t.")</f>
        <v>Aankopen niet duurzame goedere</v>
      </c>
    </row>
    <row r="3040" spans="6:48">
      <c r="F3040" s="2" t="s">
        <v>8376</v>
      </c>
      <c r="G3040" s="2" t="s">
        <v>39</v>
      </c>
      <c r="H3040" s="2" t="s">
        <v>39</v>
      </c>
      <c r="I3040" s="18">
        <v>347</v>
      </c>
      <c r="P3040" s="16" t="str">
        <f t="shared" si="144"/>
        <v>683469</v>
      </c>
      <c r="Q3040" s="16" t="str">
        <f>IFERROR(VLOOKUP($P3040,'Kredieten productgroepen functi'!$C:$M,2,FALSE),"n.v.t.")</f>
        <v>Erfgoedmonitor</v>
      </c>
      <c r="R3040" s="16" t="str">
        <f t="shared" si="145"/>
        <v>423168</v>
      </c>
      <c r="S3040" s="16" t="str">
        <f>IFERROR(VLOOKUP($R3040,Kostensoorten!$C:$J,2,FALSE),"n.v.t.")</f>
        <v>Info bijeenk, voorl. avonden e.d.</v>
      </c>
      <c r="T3040" s="16" t="s">
        <v>39</v>
      </c>
      <c r="U3040" s="16" t="s">
        <v>39</v>
      </c>
      <c r="V3040" s="16" t="s">
        <v>39</v>
      </c>
      <c r="W3040" s="16" t="s">
        <v>39</v>
      </c>
      <c r="X3040" s="16" t="s">
        <v>39</v>
      </c>
      <c r="Y3040" s="16" t="s">
        <v>39</v>
      </c>
      <c r="Z3040" s="16" t="s">
        <v>39</v>
      </c>
      <c r="AA3040" s="16" t="s">
        <v>39</v>
      </c>
      <c r="AB3040" s="16" t="s">
        <v>39</v>
      </c>
      <c r="AC3040" s="16" t="s">
        <v>39</v>
      </c>
      <c r="AD3040" s="16" t="s">
        <v>39</v>
      </c>
      <c r="AE3040" s="16" t="s">
        <v>39</v>
      </c>
      <c r="AF3040" s="16" t="s">
        <v>39</v>
      </c>
      <c r="AG3040" s="16" t="s">
        <v>39</v>
      </c>
      <c r="AH3040" s="16" t="s">
        <v>39</v>
      </c>
      <c r="AI3040" s="16" t="s">
        <v>39</v>
      </c>
      <c r="AJ3040" s="16" t="s">
        <v>39</v>
      </c>
      <c r="AL3040" s="16" t="s">
        <v>39</v>
      </c>
      <c r="AM3040" s="16" t="s">
        <v>39</v>
      </c>
      <c r="AN3040" s="16" t="str">
        <f>IFERROR(VLOOKUP($P3040,'Kredieten productgroepen functi'!$C:$M,6,FALSE),"n.v.t.")</f>
        <v>8320</v>
      </c>
      <c r="AO3040" s="16" t="str">
        <f>IFERROR(VLOOKUP($P3040,'Kredieten productgroepen functi'!$C:$M,7,FALSE),"n.v.t.")</f>
        <v>Het Verhaal van Groningen (Cultuurnota 2013-2016)</v>
      </c>
      <c r="AP3040" s="16" t="str">
        <f>IFERROR(VLOOKUP($P3040,'Kredieten productgroepen functi'!$C:$M,8,FALSE),"n.v.t.")</f>
        <v>83</v>
      </c>
      <c r="AQ3040" s="16" t="str">
        <f>IFERROR(VLOOKUP($P3040,'Kredieten productgroepen functi'!$C:$M,9,FALSE),"n.v.t.")</f>
        <v>Kunst en oudheidkunde</v>
      </c>
      <c r="AR3040" s="16" t="str">
        <f>IFERROR(VLOOKUP($P3040,'Kredieten productgroepen functi'!$C:$M,10,FALSE),"n.v.t.")</f>
        <v>8</v>
      </c>
      <c r="AS3040" s="16" t="str">
        <f>IFERROR(VLOOKUP($P3040,'Kredieten productgroepen functi'!$C:$M,11,FALSE),"n.v.t.")</f>
        <v>Welzijn</v>
      </c>
      <c r="AT3040" s="16" t="str">
        <f t="shared" si="146"/>
        <v>Lasten</v>
      </c>
      <c r="AU3040" s="16" t="str">
        <f>IFERROR(VLOOKUP($R3040,Kostensoorten!$C:$J,7,FALSE),"n.v.t.")</f>
        <v>2.3.1</v>
      </c>
      <c r="AV3040" s="16" t="str">
        <f>IFERROR(VLOOKUP($R3040,Kostensoorten!$C:$J,8,FALSE),"n.v.t.")</f>
        <v>Aankopen niet duurzame goedere</v>
      </c>
    </row>
    <row r="3041" spans="6:48">
      <c r="F3041" s="2" t="s">
        <v>10126</v>
      </c>
      <c r="G3041" s="2" t="s">
        <v>39</v>
      </c>
      <c r="H3041" s="2" t="s">
        <v>39</v>
      </c>
      <c r="I3041" s="18">
        <v>6900</v>
      </c>
      <c r="P3041" s="16" t="str">
        <f t="shared" si="144"/>
        <v>683469</v>
      </c>
      <c r="Q3041" s="16" t="str">
        <f>IFERROR(VLOOKUP($P3041,'Kredieten productgroepen functi'!$C:$M,2,FALSE),"n.v.t.")</f>
        <v>Erfgoedmonitor</v>
      </c>
      <c r="R3041" s="16" t="str">
        <f t="shared" si="145"/>
        <v>440301</v>
      </c>
      <c r="S3041" s="16" t="str">
        <f>IFERROR(VLOOKUP($R3041,Kostensoorten!$C:$J,2,FALSE),"n.v.t.")</f>
        <v>(Exploitatie)subsidies</v>
      </c>
      <c r="T3041" s="16" t="s">
        <v>39</v>
      </c>
      <c r="U3041" s="16" t="s">
        <v>39</v>
      </c>
      <c r="V3041" s="16" t="s">
        <v>39</v>
      </c>
      <c r="W3041" s="16" t="s">
        <v>39</v>
      </c>
      <c r="X3041" s="16" t="s">
        <v>39</v>
      </c>
      <c r="Y3041" s="16" t="s">
        <v>39</v>
      </c>
      <c r="Z3041" s="16" t="s">
        <v>39</v>
      </c>
      <c r="AA3041" s="16" t="s">
        <v>39</v>
      </c>
      <c r="AB3041" s="16" t="s">
        <v>39</v>
      </c>
      <c r="AC3041" s="16" t="s">
        <v>39</v>
      </c>
      <c r="AD3041" s="16" t="s">
        <v>39</v>
      </c>
      <c r="AE3041" s="16" t="s">
        <v>39</v>
      </c>
      <c r="AF3041" s="16" t="s">
        <v>39</v>
      </c>
      <c r="AG3041" s="16" t="s">
        <v>39</v>
      </c>
      <c r="AH3041" s="16" t="s">
        <v>39</v>
      </c>
      <c r="AI3041" s="16" t="s">
        <v>39</v>
      </c>
      <c r="AJ3041" s="16" t="s">
        <v>39</v>
      </c>
      <c r="AL3041" s="16" t="s">
        <v>39</v>
      </c>
      <c r="AM3041" s="16" t="s">
        <v>39</v>
      </c>
      <c r="AN3041" s="16" t="str">
        <f>IFERROR(VLOOKUP($P3041,'Kredieten productgroepen functi'!$C:$M,6,FALSE),"n.v.t.")</f>
        <v>8320</v>
      </c>
      <c r="AO3041" s="16" t="str">
        <f>IFERROR(VLOOKUP($P3041,'Kredieten productgroepen functi'!$C:$M,7,FALSE),"n.v.t.")</f>
        <v>Het Verhaal van Groningen (Cultuurnota 2013-2016)</v>
      </c>
      <c r="AP3041" s="16" t="str">
        <f>IFERROR(VLOOKUP($P3041,'Kredieten productgroepen functi'!$C:$M,8,FALSE),"n.v.t.")</f>
        <v>83</v>
      </c>
      <c r="AQ3041" s="16" t="str">
        <f>IFERROR(VLOOKUP($P3041,'Kredieten productgroepen functi'!$C:$M,9,FALSE),"n.v.t.")</f>
        <v>Kunst en oudheidkunde</v>
      </c>
      <c r="AR3041" s="16" t="str">
        <f>IFERROR(VLOOKUP($P3041,'Kredieten productgroepen functi'!$C:$M,10,FALSE),"n.v.t.")</f>
        <v>8</v>
      </c>
      <c r="AS3041" s="16" t="str">
        <f>IFERROR(VLOOKUP($P3041,'Kredieten productgroepen functi'!$C:$M,11,FALSE),"n.v.t.")</f>
        <v>Welzijn</v>
      </c>
      <c r="AT3041" s="16" t="str">
        <f t="shared" si="146"/>
        <v>Lasten</v>
      </c>
      <c r="AU3041" s="16" t="str">
        <f>IFERROR(VLOOKUP($R3041,Kostensoorten!$C:$J,7,FALSE),"n.v.t.")</f>
        <v>4.0.3</v>
      </c>
      <c r="AV3041" s="16" t="str">
        <f>IFERROR(VLOOKUP($R3041,Kostensoorten!$C:$J,8,FALSE),"n.v.t.")</f>
        <v>Overige inkomensoverdrachten</v>
      </c>
    </row>
    <row r="3042" spans="6:48">
      <c r="F3042" s="2" t="s">
        <v>10127</v>
      </c>
      <c r="G3042" s="2" t="s">
        <v>39</v>
      </c>
      <c r="H3042" s="2" t="s">
        <v>39</v>
      </c>
      <c r="I3042" s="18">
        <v>33692.550000000003</v>
      </c>
      <c r="P3042" s="16" t="str">
        <f t="shared" si="144"/>
        <v>684000</v>
      </c>
      <c r="Q3042" s="16" t="str">
        <f>IFERROR(VLOOKUP($P3042,'Kredieten productgroepen functi'!$C:$M,2,FALSE),"n.v.t.")</f>
        <v>App. kosten bibliotheek</v>
      </c>
      <c r="R3042" s="16" t="str">
        <f t="shared" si="145"/>
        <v>482000</v>
      </c>
      <c r="S3042" s="16" t="str">
        <f>IFERROR(VLOOKUP($R3042,Kostensoorten!$C:$J,2,FALSE),"n.v.t.")</f>
        <v>Directe apparaatskosten</v>
      </c>
      <c r="T3042" s="16" t="s">
        <v>39</v>
      </c>
      <c r="U3042" s="16" t="s">
        <v>39</v>
      </c>
      <c r="V3042" s="16" t="s">
        <v>39</v>
      </c>
      <c r="W3042" s="16" t="s">
        <v>39</v>
      </c>
      <c r="X3042" s="16" t="s">
        <v>39</v>
      </c>
      <c r="Y3042" s="16" t="s">
        <v>39</v>
      </c>
      <c r="Z3042" s="16" t="s">
        <v>39</v>
      </c>
      <c r="AA3042" s="16" t="s">
        <v>39</v>
      </c>
      <c r="AB3042" s="16" t="s">
        <v>39</v>
      </c>
      <c r="AC3042" s="16" t="s">
        <v>39</v>
      </c>
      <c r="AD3042" s="16" t="s">
        <v>39</v>
      </c>
      <c r="AE3042" s="16" t="s">
        <v>39</v>
      </c>
      <c r="AF3042" s="16" t="s">
        <v>39</v>
      </c>
      <c r="AG3042" s="16" t="s">
        <v>39</v>
      </c>
      <c r="AH3042" s="16" t="s">
        <v>39</v>
      </c>
      <c r="AI3042" s="16" t="s">
        <v>39</v>
      </c>
      <c r="AJ3042" s="16" t="s">
        <v>39</v>
      </c>
      <c r="AL3042" s="16" t="s">
        <v>39</v>
      </c>
      <c r="AM3042" s="16" t="s">
        <v>39</v>
      </c>
      <c r="AN3042" s="16" t="str">
        <f>IFERROR(VLOOKUP($P3042,'Kredieten productgroepen functi'!$C:$M,6,FALSE),"n.v.t.")</f>
        <v>8401</v>
      </c>
      <c r="AO3042" s="16" t="str">
        <f>IFERROR(VLOOKUP($P3042,'Kredieten productgroepen functi'!$C:$M,7,FALSE),"n.v.t.")</f>
        <v>Bibliotheken</v>
      </c>
      <c r="AP3042" s="16" t="str">
        <f>IFERROR(VLOOKUP($P3042,'Kredieten productgroepen functi'!$C:$M,8,FALSE),"n.v.t.")</f>
        <v>84</v>
      </c>
      <c r="AQ3042" s="16" t="str">
        <f>IFERROR(VLOOKUP($P3042,'Kredieten productgroepen functi'!$C:$M,9,FALSE),"n.v.t.")</f>
        <v>Sociaal-cultureel werk en ontwikkeling</v>
      </c>
      <c r="AR3042" s="16" t="str">
        <f>IFERROR(VLOOKUP($P3042,'Kredieten productgroepen functi'!$C:$M,10,FALSE),"n.v.t.")</f>
        <v>8</v>
      </c>
      <c r="AS3042" s="16" t="str">
        <f>IFERROR(VLOOKUP($P3042,'Kredieten productgroepen functi'!$C:$M,11,FALSE),"n.v.t.")</f>
        <v>Welzijn</v>
      </c>
      <c r="AT3042" s="16" t="str">
        <f t="shared" si="146"/>
        <v>Lasten</v>
      </c>
      <c r="AU3042" s="16" t="str">
        <f>IFERROR(VLOOKUP($R3042,Kostensoorten!$C:$J,7,FALSE),"n.v.t.")</f>
        <v>8.2</v>
      </c>
      <c r="AV3042" s="16" t="str">
        <f>IFERROR(VLOOKUP($R3042,Kostensoorten!$C:$J,8,FALSE),"n.v.t.")</f>
        <v>Overige verrekeningen</v>
      </c>
    </row>
    <row r="3043" spans="6:48">
      <c r="F3043" s="2" t="s">
        <v>10128</v>
      </c>
      <c r="G3043" s="2" t="s">
        <v>39</v>
      </c>
      <c r="H3043" s="2" t="s">
        <v>39</v>
      </c>
      <c r="I3043" s="18">
        <v>24366</v>
      </c>
      <c r="P3043" s="16" t="str">
        <f t="shared" si="144"/>
        <v>684000</v>
      </c>
      <c r="Q3043" s="16" t="str">
        <f>IFERROR(VLOOKUP($P3043,'Kredieten productgroepen functi'!$C:$M,2,FALSE),"n.v.t.")</f>
        <v>App. kosten bibliotheek</v>
      </c>
      <c r="R3043" s="16" t="str">
        <f t="shared" si="145"/>
        <v>482010</v>
      </c>
      <c r="S3043" s="16" t="str">
        <f>IFERROR(VLOOKUP($R3043,Kostensoorten!$C:$J,2,FALSE),"n.v.t.")</f>
        <v>Overhead</v>
      </c>
      <c r="T3043" s="16" t="s">
        <v>39</v>
      </c>
      <c r="U3043" s="16" t="s">
        <v>39</v>
      </c>
      <c r="V3043" s="16" t="s">
        <v>39</v>
      </c>
      <c r="W3043" s="16" t="s">
        <v>39</v>
      </c>
      <c r="X3043" s="16" t="s">
        <v>39</v>
      </c>
      <c r="Y3043" s="16" t="s">
        <v>39</v>
      </c>
      <c r="Z3043" s="16" t="s">
        <v>39</v>
      </c>
      <c r="AA3043" s="16" t="s">
        <v>39</v>
      </c>
      <c r="AB3043" s="16" t="s">
        <v>39</v>
      </c>
      <c r="AC3043" s="16" t="s">
        <v>39</v>
      </c>
      <c r="AD3043" s="16" t="s">
        <v>39</v>
      </c>
      <c r="AE3043" s="16" t="s">
        <v>39</v>
      </c>
      <c r="AF3043" s="16" t="s">
        <v>39</v>
      </c>
      <c r="AG3043" s="16" t="s">
        <v>39</v>
      </c>
      <c r="AH3043" s="16" t="s">
        <v>39</v>
      </c>
      <c r="AI3043" s="16" t="s">
        <v>39</v>
      </c>
      <c r="AJ3043" s="16" t="s">
        <v>39</v>
      </c>
      <c r="AL3043" s="16" t="s">
        <v>39</v>
      </c>
      <c r="AM3043" s="16" t="s">
        <v>39</v>
      </c>
      <c r="AN3043" s="16" t="str">
        <f>IFERROR(VLOOKUP($P3043,'Kredieten productgroepen functi'!$C:$M,6,FALSE),"n.v.t.")</f>
        <v>8401</v>
      </c>
      <c r="AO3043" s="16" t="str">
        <f>IFERROR(VLOOKUP($P3043,'Kredieten productgroepen functi'!$C:$M,7,FALSE),"n.v.t.")</f>
        <v>Bibliotheken</v>
      </c>
      <c r="AP3043" s="16" t="str">
        <f>IFERROR(VLOOKUP($P3043,'Kredieten productgroepen functi'!$C:$M,8,FALSE),"n.v.t.")</f>
        <v>84</v>
      </c>
      <c r="AQ3043" s="16" t="str">
        <f>IFERROR(VLOOKUP($P3043,'Kredieten productgroepen functi'!$C:$M,9,FALSE),"n.v.t.")</f>
        <v>Sociaal-cultureel werk en ontwikkeling</v>
      </c>
      <c r="AR3043" s="16" t="str">
        <f>IFERROR(VLOOKUP($P3043,'Kredieten productgroepen functi'!$C:$M,10,FALSE),"n.v.t.")</f>
        <v>8</v>
      </c>
      <c r="AS3043" s="16" t="str">
        <f>IFERROR(VLOOKUP($P3043,'Kredieten productgroepen functi'!$C:$M,11,FALSE),"n.v.t.")</f>
        <v>Welzijn</v>
      </c>
      <c r="AT3043" s="16" t="str">
        <f t="shared" si="146"/>
        <v>Lasten</v>
      </c>
      <c r="AU3043" s="16" t="str">
        <f>IFERROR(VLOOKUP($R3043,Kostensoorten!$C:$J,7,FALSE),"n.v.t.")</f>
        <v>8.2</v>
      </c>
      <c r="AV3043" s="16" t="str">
        <f>IFERROR(VLOOKUP($R3043,Kostensoorten!$C:$J,8,FALSE),"n.v.t.")</f>
        <v>Overige verrekeningen</v>
      </c>
    </row>
    <row r="3044" spans="6:48">
      <c r="F3044" s="2" t="s">
        <v>7145</v>
      </c>
      <c r="G3044" s="2" t="s">
        <v>39</v>
      </c>
      <c r="H3044" s="2" t="s">
        <v>39</v>
      </c>
      <c r="I3044" s="18">
        <v>-300</v>
      </c>
      <c r="P3044" s="16" t="str">
        <f t="shared" si="144"/>
        <v>684099</v>
      </c>
      <c r="Q3044" s="16" t="str">
        <f>IFERROR(VLOOKUP($P3044,'Kredieten productgroepen functi'!$C:$M,2,FALSE),"n.v.t.")</f>
        <v>Afw. voorg.jaren Bibliotheek</v>
      </c>
      <c r="R3044" s="16" t="str">
        <f t="shared" si="145"/>
        <v>440201</v>
      </c>
      <c r="S3044" s="16" t="str">
        <f>IFERROR(VLOOKUP($R3044,Kostensoorten!$C:$J,2,FALSE),"n.v.t.")</f>
        <v>Exploitatiebijdragen aan overheden</v>
      </c>
      <c r="T3044" s="16" t="s">
        <v>39</v>
      </c>
      <c r="U3044" s="16" t="s">
        <v>39</v>
      </c>
      <c r="V3044" s="16" t="s">
        <v>39</v>
      </c>
      <c r="W3044" s="16" t="s">
        <v>39</v>
      </c>
      <c r="X3044" s="16" t="s">
        <v>39</v>
      </c>
      <c r="Y3044" s="16" t="s">
        <v>39</v>
      </c>
      <c r="Z3044" s="16" t="s">
        <v>39</v>
      </c>
      <c r="AA3044" s="16" t="s">
        <v>39</v>
      </c>
      <c r="AB3044" s="16" t="s">
        <v>39</v>
      </c>
      <c r="AC3044" s="16" t="s">
        <v>39</v>
      </c>
      <c r="AD3044" s="16" t="s">
        <v>39</v>
      </c>
      <c r="AE3044" s="16" t="s">
        <v>39</v>
      </c>
      <c r="AF3044" s="16" t="s">
        <v>39</v>
      </c>
      <c r="AG3044" s="16" t="s">
        <v>39</v>
      </c>
      <c r="AH3044" s="16" t="s">
        <v>39</v>
      </c>
      <c r="AI3044" s="16" t="s">
        <v>39</v>
      </c>
      <c r="AJ3044" s="16" t="s">
        <v>39</v>
      </c>
      <c r="AL3044" s="16" t="s">
        <v>39</v>
      </c>
      <c r="AM3044" s="16" t="s">
        <v>39</v>
      </c>
      <c r="AN3044" s="16" t="str">
        <f>IFERROR(VLOOKUP($P3044,'Kredieten productgroepen functi'!$C:$M,6,FALSE),"n.v.t.")</f>
        <v>8401</v>
      </c>
      <c r="AO3044" s="16" t="str">
        <f>IFERROR(VLOOKUP($P3044,'Kredieten productgroepen functi'!$C:$M,7,FALSE),"n.v.t.")</f>
        <v>Bibliotheken</v>
      </c>
      <c r="AP3044" s="16" t="str">
        <f>IFERROR(VLOOKUP($P3044,'Kredieten productgroepen functi'!$C:$M,8,FALSE),"n.v.t.")</f>
        <v>84</v>
      </c>
      <c r="AQ3044" s="16" t="str">
        <f>IFERROR(VLOOKUP($P3044,'Kredieten productgroepen functi'!$C:$M,9,FALSE),"n.v.t.")</f>
        <v>Sociaal-cultureel werk en ontwikkeling</v>
      </c>
      <c r="AR3044" s="16" t="str">
        <f>IFERROR(VLOOKUP($P3044,'Kredieten productgroepen functi'!$C:$M,10,FALSE),"n.v.t.")</f>
        <v>8</v>
      </c>
      <c r="AS3044" s="16" t="str">
        <f>IFERROR(VLOOKUP($P3044,'Kredieten productgroepen functi'!$C:$M,11,FALSE),"n.v.t.")</f>
        <v>Welzijn</v>
      </c>
      <c r="AT3044" s="16" t="str">
        <f t="shared" si="146"/>
        <v>Lasten</v>
      </c>
      <c r="AU3044" s="16" t="str">
        <f>IFERROR(VLOOKUP($R3044,Kostensoorten!$C:$J,7,FALSE),"n.v.t.")</f>
        <v>4.0.2</v>
      </c>
      <c r="AV3044" s="16" t="str">
        <f>IFERROR(VLOOKUP($R3044,Kostensoorten!$C:$J,8,FALSE),"n.v.t.")</f>
        <v>Inkomensoverdrachten aan overh</v>
      </c>
    </row>
    <row r="3045" spans="6:48">
      <c r="F3045" s="2" t="s">
        <v>117</v>
      </c>
      <c r="G3045" s="2" t="s">
        <v>39</v>
      </c>
      <c r="H3045" s="2" t="s">
        <v>39</v>
      </c>
      <c r="I3045" s="18">
        <v>2635600</v>
      </c>
      <c r="P3045" s="16" t="str">
        <f t="shared" si="144"/>
        <v>684100</v>
      </c>
      <c r="Q3045" s="16" t="str">
        <f>IFERROR(VLOOKUP($P3045,'Kredieten productgroepen functi'!$C:$M,2,FALSE),"n.v.t.")</f>
        <v>Biblionet Groningen</v>
      </c>
      <c r="R3045" s="16" t="str">
        <f t="shared" si="145"/>
        <v>440301</v>
      </c>
      <c r="S3045" s="16" t="str">
        <f>IFERROR(VLOOKUP($R3045,Kostensoorten!$C:$J,2,FALSE),"n.v.t.")</f>
        <v>(Exploitatie)subsidies</v>
      </c>
      <c r="T3045" s="16" t="s">
        <v>39</v>
      </c>
      <c r="U3045" s="16" t="s">
        <v>39</v>
      </c>
      <c r="V3045" s="16" t="s">
        <v>39</v>
      </c>
      <c r="W3045" s="16" t="s">
        <v>39</v>
      </c>
      <c r="X3045" s="16" t="s">
        <v>39</v>
      </c>
      <c r="Y3045" s="16" t="s">
        <v>39</v>
      </c>
      <c r="Z3045" s="16" t="s">
        <v>39</v>
      </c>
      <c r="AA3045" s="16" t="s">
        <v>39</v>
      </c>
      <c r="AB3045" s="16" t="s">
        <v>39</v>
      </c>
      <c r="AC3045" s="16" t="s">
        <v>39</v>
      </c>
      <c r="AD3045" s="16" t="s">
        <v>39</v>
      </c>
      <c r="AE3045" s="16" t="s">
        <v>39</v>
      </c>
      <c r="AF3045" s="16" t="s">
        <v>39</v>
      </c>
      <c r="AG3045" s="16" t="s">
        <v>39</v>
      </c>
      <c r="AH3045" s="16" t="s">
        <v>39</v>
      </c>
      <c r="AI3045" s="16" t="s">
        <v>39</v>
      </c>
      <c r="AJ3045" s="16" t="s">
        <v>39</v>
      </c>
      <c r="AL3045" s="16" t="s">
        <v>39</v>
      </c>
      <c r="AM3045" s="16" t="s">
        <v>39</v>
      </c>
      <c r="AN3045" s="16" t="str">
        <f>IFERROR(VLOOKUP($P3045,'Kredieten productgroepen functi'!$C:$M,6,FALSE),"n.v.t.")</f>
        <v>8401</v>
      </c>
      <c r="AO3045" s="16" t="str">
        <f>IFERROR(VLOOKUP($P3045,'Kredieten productgroepen functi'!$C:$M,7,FALSE),"n.v.t.")</f>
        <v>Bibliotheken</v>
      </c>
      <c r="AP3045" s="16" t="str">
        <f>IFERROR(VLOOKUP($P3045,'Kredieten productgroepen functi'!$C:$M,8,FALSE),"n.v.t.")</f>
        <v>84</v>
      </c>
      <c r="AQ3045" s="16" t="str">
        <f>IFERROR(VLOOKUP($P3045,'Kredieten productgroepen functi'!$C:$M,9,FALSE),"n.v.t.")</f>
        <v>Sociaal-cultureel werk en ontwikkeling</v>
      </c>
      <c r="AR3045" s="16" t="str">
        <f>IFERROR(VLOOKUP($P3045,'Kredieten productgroepen functi'!$C:$M,10,FALSE),"n.v.t.")</f>
        <v>8</v>
      </c>
      <c r="AS3045" s="16" t="str">
        <f>IFERROR(VLOOKUP($P3045,'Kredieten productgroepen functi'!$C:$M,11,FALSE),"n.v.t.")</f>
        <v>Welzijn</v>
      </c>
      <c r="AT3045" s="16" t="str">
        <f t="shared" si="146"/>
        <v>Lasten</v>
      </c>
      <c r="AU3045" s="16" t="str">
        <f>IFERROR(VLOOKUP($R3045,Kostensoorten!$C:$J,7,FALSE),"n.v.t.")</f>
        <v>4.0.3</v>
      </c>
      <c r="AV3045" s="16" t="str">
        <f>IFERROR(VLOOKUP($R3045,Kostensoorten!$C:$J,8,FALSE),"n.v.t.")</f>
        <v>Overige inkomensoverdrachten</v>
      </c>
    </row>
    <row r="3046" spans="6:48">
      <c r="F3046" s="2" t="s">
        <v>10129</v>
      </c>
      <c r="G3046" s="2" t="s">
        <v>39</v>
      </c>
      <c r="H3046" s="2" t="s">
        <v>39</v>
      </c>
      <c r="I3046" s="18">
        <v>114000</v>
      </c>
      <c r="P3046" s="16" t="str">
        <f t="shared" si="144"/>
        <v>684104</v>
      </c>
      <c r="Q3046" s="16" t="str">
        <f>IFERROR(VLOOKUP($P3046,'Kredieten productgroepen functi'!$C:$M,2,FALSE),"n.v.t.")</f>
        <v>Subs wetensch steunfie deel Drenthe</v>
      </c>
      <c r="R3046" s="16" t="str">
        <f t="shared" si="145"/>
        <v>440301</v>
      </c>
      <c r="S3046" s="16" t="str">
        <f>IFERROR(VLOOKUP($R3046,Kostensoorten!$C:$J,2,FALSE),"n.v.t.")</f>
        <v>(Exploitatie)subsidies</v>
      </c>
      <c r="T3046" s="16" t="s">
        <v>39</v>
      </c>
      <c r="U3046" s="16" t="s">
        <v>39</v>
      </c>
      <c r="V3046" s="16" t="s">
        <v>39</v>
      </c>
      <c r="W3046" s="16" t="s">
        <v>39</v>
      </c>
      <c r="X3046" s="16" t="s">
        <v>39</v>
      </c>
      <c r="Y3046" s="16" t="s">
        <v>39</v>
      </c>
      <c r="Z3046" s="16" t="s">
        <v>39</v>
      </c>
      <c r="AA3046" s="16" t="s">
        <v>39</v>
      </c>
      <c r="AB3046" s="16" t="s">
        <v>39</v>
      </c>
      <c r="AC3046" s="16" t="s">
        <v>39</v>
      </c>
      <c r="AD3046" s="16" t="s">
        <v>39</v>
      </c>
      <c r="AE3046" s="16" t="s">
        <v>39</v>
      </c>
      <c r="AF3046" s="16" t="s">
        <v>39</v>
      </c>
      <c r="AG3046" s="16" t="s">
        <v>39</v>
      </c>
      <c r="AH3046" s="16" t="s">
        <v>39</v>
      </c>
      <c r="AI3046" s="16" t="s">
        <v>39</v>
      </c>
      <c r="AJ3046" s="16" t="s">
        <v>39</v>
      </c>
      <c r="AL3046" s="16" t="s">
        <v>39</v>
      </c>
      <c r="AM3046" s="16" t="s">
        <v>39</v>
      </c>
      <c r="AN3046" s="16" t="str">
        <f>IFERROR(VLOOKUP($P3046,'Kredieten productgroepen functi'!$C:$M,6,FALSE),"n.v.t.")</f>
        <v>8401</v>
      </c>
      <c r="AO3046" s="16" t="str">
        <f>IFERROR(VLOOKUP($P3046,'Kredieten productgroepen functi'!$C:$M,7,FALSE),"n.v.t.")</f>
        <v>Bibliotheken</v>
      </c>
      <c r="AP3046" s="16" t="str">
        <f>IFERROR(VLOOKUP($P3046,'Kredieten productgroepen functi'!$C:$M,8,FALSE),"n.v.t.")</f>
        <v>84</v>
      </c>
      <c r="AQ3046" s="16" t="str">
        <f>IFERROR(VLOOKUP($P3046,'Kredieten productgroepen functi'!$C:$M,9,FALSE),"n.v.t.")</f>
        <v>Sociaal-cultureel werk en ontwikkeling</v>
      </c>
      <c r="AR3046" s="16" t="str">
        <f>IFERROR(VLOOKUP($P3046,'Kredieten productgroepen functi'!$C:$M,10,FALSE),"n.v.t.")</f>
        <v>8</v>
      </c>
      <c r="AS3046" s="16" t="str">
        <f>IFERROR(VLOOKUP($P3046,'Kredieten productgroepen functi'!$C:$M,11,FALSE),"n.v.t.")</f>
        <v>Welzijn</v>
      </c>
      <c r="AT3046" s="16" t="str">
        <f t="shared" si="146"/>
        <v>Lasten</v>
      </c>
      <c r="AU3046" s="16" t="str">
        <f>IFERROR(VLOOKUP($R3046,Kostensoorten!$C:$J,7,FALSE),"n.v.t.")</f>
        <v>4.0.3</v>
      </c>
      <c r="AV3046" s="16" t="str">
        <f>IFERROR(VLOOKUP($R3046,Kostensoorten!$C:$J,8,FALSE),"n.v.t.")</f>
        <v>Overige inkomensoverdrachten</v>
      </c>
    </row>
    <row r="3047" spans="6:48">
      <c r="F3047" s="2" t="s">
        <v>10130</v>
      </c>
      <c r="G3047" s="2" t="s">
        <v>39</v>
      </c>
      <c r="H3047" s="2" t="s">
        <v>39</v>
      </c>
      <c r="I3047" s="18">
        <v>200911.21</v>
      </c>
      <c r="P3047" s="16" t="str">
        <f t="shared" si="144"/>
        <v>686001</v>
      </c>
      <c r="Q3047" s="16" t="str">
        <f>IFERROR(VLOOKUP($P3047,'Kredieten productgroepen functi'!$C:$M,2,FALSE),"n.v.t.")</f>
        <v>App. kosten zorg en hulpverlening</v>
      </c>
      <c r="R3047" s="16" t="str">
        <f t="shared" si="145"/>
        <v>482000</v>
      </c>
      <c r="S3047" s="16" t="str">
        <f>IFERROR(VLOOKUP($R3047,Kostensoorten!$C:$J,2,FALSE),"n.v.t.")</f>
        <v>Directe apparaatskosten</v>
      </c>
      <c r="T3047" s="16" t="s">
        <v>39</v>
      </c>
      <c r="U3047" s="16" t="s">
        <v>39</v>
      </c>
      <c r="V3047" s="16" t="s">
        <v>39</v>
      </c>
      <c r="W3047" s="16" t="s">
        <v>39</v>
      </c>
      <c r="X3047" s="16" t="s">
        <v>39</v>
      </c>
      <c r="Y3047" s="16" t="s">
        <v>39</v>
      </c>
      <c r="Z3047" s="16" t="s">
        <v>39</v>
      </c>
      <c r="AA3047" s="16" t="s">
        <v>39</v>
      </c>
      <c r="AB3047" s="16" t="s">
        <v>39</v>
      </c>
      <c r="AC3047" s="16" t="s">
        <v>39</v>
      </c>
      <c r="AD3047" s="16" t="s">
        <v>39</v>
      </c>
      <c r="AE3047" s="16" t="s">
        <v>39</v>
      </c>
      <c r="AF3047" s="16" t="s">
        <v>39</v>
      </c>
      <c r="AG3047" s="16" t="s">
        <v>39</v>
      </c>
      <c r="AH3047" s="16" t="s">
        <v>39</v>
      </c>
      <c r="AI3047" s="16" t="s">
        <v>39</v>
      </c>
      <c r="AJ3047" s="16" t="s">
        <v>39</v>
      </c>
      <c r="AL3047" s="16" t="s">
        <v>39</v>
      </c>
      <c r="AM3047" s="16" t="s">
        <v>39</v>
      </c>
      <c r="AN3047" s="16" t="str">
        <f>IFERROR(VLOOKUP($P3047,'Kredieten productgroepen functi'!$C:$M,6,FALSE),"n.v.t.")</f>
        <v>8602</v>
      </c>
      <c r="AO3047" s="16" t="str">
        <f>IFERROR(VLOOKUP($P3047,'Kredieten productgroepen functi'!$C:$M,7,FALSE),"n.v.t.")</f>
        <v>Zorg en hulpverlening</v>
      </c>
      <c r="AP3047" s="16" t="str">
        <f>IFERROR(VLOOKUP($P3047,'Kredieten productgroepen functi'!$C:$M,8,FALSE),"n.v.t.")</f>
        <v>86</v>
      </c>
      <c r="AQ3047" s="16" t="str">
        <f>IFERROR(VLOOKUP($P3047,'Kredieten productgroepen functi'!$C:$M,9,FALSE),"n.v.t.")</f>
        <v>Volksgezondheid</v>
      </c>
      <c r="AR3047" s="16" t="str">
        <f>IFERROR(VLOOKUP($P3047,'Kredieten productgroepen functi'!$C:$M,10,FALSE),"n.v.t.")</f>
        <v>8</v>
      </c>
      <c r="AS3047" s="16" t="str">
        <f>IFERROR(VLOOKUP($P3047,'Kredieten productgroepen functi'!$C:$M,11,FALSE),"n.v.t.")</f>
        <v>Welzijn</v>
      </c>
      <c r="AT3047" s="16" t="str">
        <f t="shared" si="146"/>
        <v>Lasten</v>
      </c>
      <c r="AU3047" s="16" t="str">
        <f>IFERROR(VLOOKUP($R3047,Kostensoorten!$C:$J,7,FALSE),"n.v.t.")</f>
        <v>8.2</v>
      </c>
      <c r="AV3047" s="16" t="str">
        <f>IFERROR(VLOOKUP($R3047,Kostensoorten!$C:$J,8,FALSE),"n.v.t.")</f>
        <v>Overige verrekeningen</v>
      </c>
    </row>
    <row r="3048" spans="6:48">
      <c r="F3048" s="2" t="s">
        <v>10131</v>
      </c>
      <c r="G3048" s="2" t="s">
        <v>39</v>
      </c>
      <c r="H3048" s="2" t="s">
        <v>39</v>
      </c>
      <c r="I3048" s="18">
        <v>155642.68</v>
      </c>
      <c r="P3048" s="16" t="str">
        <f t="shared" si="144"/>
        <v>686001</v>
      </c>
      <c r="Q3048" s="16" t="str">
        <f>IFERROR(VLOOKUP($P3048,'Kredieten productgroepen functi'!$C:$M,2,FALSE),"n.v.t.")</f>
        <v>App. kosten zorg en hulpverlening</v>
      </c>
      <c r="R3048" s="16" t="str">
        <f t="shared" si="145"/>
        <v>482010</v>
      </c>
      <c r="S3048" s="16" t="str">
        <f>IFERROR(VLOOKUP($R3048,Kostensoorten!$C:$J,2,FALSE),"n.v.t.")</f>
        <v>Overhead</v>
      </c>
      <c r="T3048" s="16" t="s">
        <v>39</v>
      </c>
      <c r="U3048" s="16" t="s">
        <v>39</v>
      </c>
      <c r="V3048" s="16" t="s">
        <v>39</v>
      </c>
      <c r="W3048" s="16" t="s">
        <v>39</v>
      </c>
      <c r="X3048" s="16" t="s">
        <v>39</v>
      </c>
      <c r="Y3048" s="16" t="s">
        <v>39</v>
      </c>
      <c r="Z3048" s="16" t="s">
        <v>39</v>
      </c>
      <c r="AA3048" s="16" t="s">
        <v>39</v>
      </c>
      <c r="AB3048" s="16" t="s">
        <v>39</v>
      </c>
      <c r="AC3048" s="16" t="s">
        <v>39</v>
      </c>
      <c r="AD3048" s="16" t="s">
        <v>39</v>
      </c>
      <c r="AE3048" s="16" t="s">
        <v>39</v>
      </c>
      <c r="AF3048" s="16" t="s">
        <v>39</v>
      </c>
      <c r="AG3048" s="16" t="s">
        <v>39</v>
      </c>
      <c r="AH3048" s="16" t="s">
        <v>39</v>
      </c>
      <c r="AI3048" s="16" t="s">
        <v>39</v>
      </c>
      <c r="AJ3048" s="16" t="s">
        <v>39</v>
      </c>
      <c r="AL3048" s="16" t="s">
        <v>39</v>
      </c>
      <c r="AM3048" s="16" t="s">
        <v>39</v>
      </c>
      <c r="AN3048" s="16" t="str">
        <f>IFERROR(VLOOKUP($P3048,'Kredieten productgroepen functi'!$C:$M,6,FALSE),"n.v.t.")</f>
        <v>8602</v>
      </c>
      <c r="AO3048" s="16" t="str">
        <f>IFERROR(VLOOKUP($P3048,'Kredieten productgroepen functi'!$C:$M,7,FALSE),"n.v.t.")</f>
        <v>Zorg en hulpverlening</v>
      </c>
      <c r="AP3048" s="16" t="str">
        <f>IFERROR(VLOOKUP($P3048,'Kredieten productgroepen functi'!$C:$M,8,FALSE),"n.v.t.")</f>
        <v>86</v>
      </c>
      <c r="AQ3048" s="16" t="str">
        <f>IFERROR(VLOOKUP($P3048,'Kredieten productgroepen functi'!$C:$M,9,FALSE),"n.v.t.")</f>
        <v>Volksgezondheid</v>
      </c>
      <c r="AR3048" s="16" t="str">
        <f>IFERROR(VLOOKUP($P3048,'Kredieten productgroepen functi'!$C:$M,10,FALSE),"n.v.t.")</f>
        <v>8</v>
      </c>
      <c r="AS3048" s="16" t="str">
        <f>IFERROR(VLOOKUP($P3048,'Kredieten productgroepen functi'!$C:$M,11,FALSE),"n.v.t.")</f>
        <v>Welzijn</v>
      </c>
      <c r="AT3048" s="16" t="str">
        <f t="shared" si="146"/>
        <v>Lasten</v>
      </c>
      <c r="AU3048" s="16" t="str">
        <f>IFERROR(VLOOKUP($R3048,Kostensoorten!$C:$J,7,FALSE),"n.v.t.")</f>
        <v>8.2</v>
      </c>
      <c r="AV3048" s="16" t="str">
        <f>IFERROR(VLOOKUP($R3048,Kostensoorten!$C:$J,8,FALSE),"n.v.t.")</f>
        <v>Overige verrekeningen</v>
      </c>
    </row>
    <row r="3049" spans="6:48">
      <c r="F3049" s="2" t="s">
        <v>6846</v>
      </c>
      <c r="G3049" s="2" t="s">
        <v>39</v>
      </c>
      <c r="H3049" s="2" t="s">
        <v>39</v>
      </c>
      <c r="I3049" s="18">
        <v>610100</v>
      </c>
      <c r="P3049" s="16" t="str">
        <f t="shared" si="144"/>
        <v>686200</v>
      </c>
      <c r="Q3049" s="16" t="str">
        <f>IFERROR(VLOOKUP($P3049,'Kredieten productgroepen functi'!$C:$M,2,FALSE),"n.v.t.")</f>
        <v>Zorgbelang Groningen</v>
      </c>
      <c r="R3049" s="16" t="str">
        <f t="shared" si="145"/>
        <v>440201</v>
      </c>
      <c r="S3049" s="16" t="str">
        <f>IFERROR(VLOOKUP($R3049,Kostensoorten!$C:$J,2,FALSE),"n.v.t.")</f>
        <v>Exploitatiebijdragen aan overheden</v>
      </c>
      <c r="T3049" s="16" t="s">
        <v>39</v>
      </c>
      <c r="U3049" s="16" t="s">
        <v>39</v>
      </c>
      <c r="V3049" s="16" t="s">
        <v>39</v>
      </c>
      <c r="W3049" s="16" t="s">
        <v>39</v>
      </c>
      <c r="X3049" s="16" t="s">
        <v>39</v>
      </c>
      <c r="Y3049" s="16" t="s">
        <v>39</v>
      </c>
      <c r="Z3049" s="16" t="s">
        <v>39</v>
      </c>
      <c r="AA3049" s="16" t="s">
        <v>39</v>
      </c>
      <c r="AB3049" s="16" t="s">
        <v>39</v>
      </c>
      <c r="AC3049" s="16" t="s">
        <v>39</v>
      </c>
      <c r="AD3049" s="16" t="s">
        <v>39</v>
      </c>
      <c r="AE3049" s="16" t="s">
        <v>39</v>
      </c>
      <c r="AF3049" s="16" t="s">
        <v>39</v>
      </c>
      <c r="AG3049" s="16" t="s">
        <v>39</v>
      </c>
      <c r="AH3049" s="16" t="s">
        <v>39</v>
      </c>
      <c r="AI3049" s="16" t="s">
        <v>39</v>
      </c>
      <c r="AJ3049" s="16" t="s">
        <v>39</v>
      </c>
      <c r="AL3049" s="16" t="s">
        <v>39</v>
      </c>
      <c r="AM3049" s="16" t="s">
        <v>39</v>
      </c>
      <c r="AN3049" s="16" t="str">
        <f>IFERROR(VLOOKUP($P3049,'Kredieten productgroepen functi'!$C:$M,6,FALSE),"n.v.t.")</f>
        <v>8602</v>
      </c>
      <c r="AO3049" s="16" t="str">
        <f>IFERROR(VLOOKUP($P3049,'Kredieten productgroepen functi'!$C:$M,7,FALSE),"n.v.t.")</f>
        <v>Zorg en hulpverlening</v>
      </c>
      <c r="AP3049" s="16" t="str">
        <f>IFERROR(VLOOKUP($P3049,'Kredieten productgroepen functi'!$C:$M,8,FALSE),"n.v.t.")</f>
        <v>86</v>
      </c>
      <c r="AQ3049" s="16" t="str">
        <f>IFERROR(VLOOKUP($P3049,'Kredieten productgroepen functi'!$C:$M,9,FALSE),"n.v.t.")</f>
        <v>Volksgezondheid</v>
      </c>
      <c r="AR3049" s="16" t="str">
        <f>IFERROR(VLOOKUP($P3049,'Kredieten productgroepen functi'!$C:$M,10,FALSE),"n.v.t.")</f>
        <v>8</v>
      </c>
      <c r="AS3049" s="16" t="str">
        <f>IFERROR(VLOOKUP($P3049,'Kredieten productgroepen functi'!$C:$M,11,FALSE),"n.v.t.")</f>
        <v>Welzijn</v>
      </c>
      <c r="AT3049" s="16" t="str">
        <f t="shared" si="146"/>
        <v>Lasten</v>
      </c>
      <c r="AU3049" s="16" t="str">
        <f>IFERROR(VLOOKUP($R3049,Kostensoorten!$C:$J,7,FALSE),"n.v.t.")</f>
        <v>4.0.2</v>
      </c>
      <c r="AV3049" s="16" t="str">
        <f>IFERROR(VLOOKUP($R3049,Kostensoorten!$C:$J,8,FALSE),"n.v.t.")</f>
        <v>Inkomensoverdrachten aan overh</v>
      </c>
    </row>
    <row r="3050" spans="6:48">
      <c r="F3050" s="2" t="s">
        <v>6847</v>
      </c>
      <c r="G3050" s="2" t="s">
        <v>39</v>
      </c>
      <c r="H3050" s="2" t="s">
        <v>39</v>
      </c>
      <c r="I3050" s="18">
        <v>81180</v>
      </c>
      <c r="P3050" s="16" t="str">
        <f t="shared" si="144"/>
        <v>686204</v>
      </c>
      <c r="Q3050" s="16" t="str">
        <f>IFERROR(VLOOKUP($P3050,'Kredieten productgroepen functi'!$C:$M,2,FALSE),"n.v.t.")</f>
        <v>Patienten- en clientenorganisaties</v>
      </c>
      <c r="R3050" s="16" t="str">
        <f t="shared" si="145"/>
        <v>440201</v>
      </c>
      <c r="S3050" s="16" t="str">
        <f>IFERROR(VLOOKUP($R3050,Kostensoorten!$C:$J,2,FALSE),"n.v.t.")</f>
        <v>Exploitatiebijdragen aan overheden</v>
      </c>
      <c r="T3050" s="16" t="s">
        <v>39</v>
      </c>
      <c r="U3050" s="16" t="s">
        <v>39</v>
      </c>
      <c r="V3050" s="16" t="s">
        <v>39</v>
      </c>
      <c r="W3050" s="16" t="s">
        <v>39</v>
      </c>
      <c r="X3050" s="16" t="s">
        <v>39</v>
      </c>
      <c r="Y3050" s="16" t="s">
        <v>39</v>
      </c>
      <c r="Z3050" s="16" t="s">
        <v>39</v>
      </c>
      <c r="AA3050" s="16" t="s">
        <v>39</v>
      </c>
      <c r="AB3050" s="16" t="s">
        <v>39</v>
      </c>
      <c r="AC3050" s="16" t="s">
        <v>39</v>
      </c>
      <c r="AD3050" s="16" t="s">
        <v>39</v>
      </c>
      <c r="AE3050" s="16" t="s">
        <v>39</v>
      </c>
      <c r="AF3050" s="16" t="s">
        <v>39</v>
      </c>
      <c r="AG3050" s="16" t="s">
        <v>39</v>
      </c>
      <c r="AH3050" s="16" t="s">
        <v>39</v>
      </c>
      <c r="AI3050" s="16" t="s">
        <v>39</v>
      </c>
      <c r="AJ3050" s="16" t="s">
        <v>39</v>
      </c>
      <c r="AL3050" s="16" t="s">
        <v>39</v>
      </c>
      <c r="AM3050" s="16" t="s">
        <v>39</v>
      </c>
      <c r="AN3050" s="16" t="str">
        <f>IFERROR(VLOOKUP($P3050,'Kredieten productgroepen functi'!$C:$M,6,FALSE),"n.v.t.")</f>
        <v>8602</v>
      </c>
      <c r="AO3050" s="16" t="str">
        <f>IFERROR(VLOOKUP($P3050,'Kredieten productgroepen functi'!$C:$M,7,FALSE),"n.v.t.")</f>
        <v>Zorg en hulpverlening</v>
      </c>
      <c r="AP3050" s="16" t="str">
        <f>IFERROR(VLOOKUP($P3050,'Kredieten productgroepen functi'!$C:$M,8,FALSE),"n.v.t.")</f>
        <v>86</v>
      </c>
      <c r="AQ3050" s="16" t="str">
        <f>IFERROR(VLOOKUP($P3050,'Kredieten productgroepen functi'!$C:$M,9,FALSE),"n.v.t.")</f>
        <v>Volksgezondheid</v>
      </c>
      <c r="AR3050" s="16" t="str">
        <f>IFERROR(VLOOKUP($P3050,'Kredieten productgroepen functi'!$C:$M,10,FALSE),"n.v.t.")</f>
        <v>8</v>
      </c>
      <c r="AS3050" s="16" t="str">
        <f>IFERROR(VLOOKUP($P3050,'Kredieten productgroepen functi'!$C:$M,11,FALSE),"n.v.t.")</f>
        <v>Welzijn</v>
      </c>
      <c r="AT3050" s="16" t="str">
        <f t="shared" si="146"/>
        <v>Lasten</v>
      </c>
      <c r="AU3050" s="16" t="str">
        <f>IFERROR(VLOOKUP($R3050,Kostensoorten!$C:$J,7,FALSE),"n.v.t.")</f>
        <v>4.0.2</v>
      </c>
      <c r="AV3050" s="16" t="str">
        <f>IFERROR(VLOOKUP($R3050,Kostensoorten!$C:$J,8,FALSE),"n.v.t.")</f>
        <v>Inkomensoverdrachten aan overh</v>
      </c>
    </row>
    <row r="3051" spans="6:48">
      <c r="F3051" s="2" t="s">
        <v>10132</v>
      </c>
      <c r="G3051" s="2" t="s">
        <v>39</v>
      </c>
      <c r="H3051" s="2" t="s">
        <v>39</v>
      </c>
      <c r="I3051" s="18">
        <v>7995</v>
      </c>
      <c r="P3051" s="16" t="str">
        <f t="shared" si="144"/>
        <v>686204</v>
      </c>
      <c r="Q3051" s="16" t="str">
        <f>IFERROR(VLOOKUP($P3051,'Kredieten productgroepen functi'!$C:$M,2,FALSE),"n.v.t.")</f>
        <v>Patienten- en clientenorganisaties</v>
      </c>
      <c r="R3051" s="16" t="str">
        <f t="shared" si="145"/>
        <v>440301</v>
      </c>
      <c r="S3051" s="16" t="str">
        <f>IFERROR(VLOOKUP($R3051,Kostensoorten!$C:$J,2,FALSE),"n.v.t.")</f>
        <v>(Exploitatie)subsidies</v>
      </c>
      <c r="T3051" s="16" t="s">
        <v>39</v>
      </c>
      <c r="U3051" s="16" t="s">
        <v>39</v>
      </c>
      <c r="V3051" s="16" t="s">
        <v>39</v>
      </c>
      <c r="W3051" s="16" t="s">
        <v>39</v>
      </c>
      <c r="X3051" s="16" t="s">
        <v>39</v>
      </c>
      <c r="Y3051" s="16" t="s">
        <v>39</v>
      </c>
      <c r="Z3051" s="16" t="s">
        <v>39</v>
      </c>
      <c r="AA3051" s="16" t="s">
        <v>39</v>
      </c>
      <c r="AB3051" s="16" t="s">
        <v>39</v>
      </c>
      <c r="AC3051" s="16" t="s">
        <v>39</v>
      </c>
      <c r="AD3051" s="16" t="s">
        <v>39</v>
      </c>
      <c r="AE3051" s="16" t="s">
        <v>39</v>
      </c>
      <c r="AF3051" s="16" t="s">
        <v>39</v>
      </c>
      <c r="AG3051" s="16" t="s">
        <v>39</v>
      </c>
      <c r="AH3051" s="16" t="s">
        <v>39</v>
      </c>
      <c r="AI3051" s="16" t="s">
        <v>39</v>
      </c>
      <c r="AJ3051" s="16" t="s">
        <v>39</v>
      </c>
      <c r="AL3051" s="16" t="s">
        <v>39</v>
      </c>
      <c r="AM3051" s="16" t="s">
        <v>39</v>
      </c>
      <c r="AN3051" s="16" t="str">
        <f>IFERROR(VLOOKUP($P3051,'Kredieten productgroepen functi'!$C:$M,6,FALSE),"n.v.t.")</f>
        <v>8602</v>
      </c>
      <c r="AO3051" s="16" t="str">
        <f>IFERROR(VLOOKUP($P3051,'Kredieten productgroepen functi'!$C:$M,7,FALSE),"n.v.t.")</f>
        <v>Zorg en hulpverlening</v>
      </c>
      <c r="AP3051" s="16" t="str">
        <f>IFERROR(VLOOKUP($P3051,'Kredieten productgroepen functi'!$C:$M,8,FALSE),"n.v.t.")</f>
        <v>86</v>
      </c>
      <c r="AQ3051" s="16" t="str">
        <f>IFERROR(VLOOKUP($P3051,'Kredieten productgroepen functi'!$C:$M,9,FALSE),"n.v.t.")</f>
        <v>Volksgezondheid</v>
      </c>
      <c r="AR3051" s="16" t="str">
        <f>IFERROR(VLOOKUP($P3051,'Kredieten productgroepen functi'!$C:$M,10,FALSE),"n.v.t.")</f>
        <v>8</v>
      </c>
      <c r="AS3051" s="16" t="str">
        <f>IFERROR(VLOOKUP($P3051,'Kredieten productgroepen functi'!$C:$M,11,FALSE),"n.v.t.")</f>
        <v>Welzijn</v>
      </c>
      <c r="AT3051" s="16" t="str">
        <f t="shared" si="146"/>
        <v>Lasten</v>
      </c>
      <c r="AU3051" s="16" t="str">
        <f>IFERROR(VLOOKUP($R3051,Kostensoorten!$C:$J,7,FALSE),"n.v.t.")</f>
        <v>4.0.3</v>
      </c>
      <c r="AV3051" s="16" t="str">
        <f>IFERROR(VLOOKUP($R3051,Kostensoorten!$C:$J,8,FALSE),"n.v.t.")</f>
        <v>Overige inkomensoverdrachten</v>
      </c>
    </row>
    <row r="3052" spans="6:48">
      <c r="F3052" s="2" t="s">
        <v>10133</v>
      </c>
      <c r="G3052" s="2" t="s">
        <v>39</v>
      </c>
      <c r="H3052" s="2" t="s">
        <v>39</v>
      </c>
      <c r="I3052" s="18">
        <v>69088.09</v>
      </c>
      <c r="P3052" s="16" t="str">
        <f t="shared" si="144"/>
        <v>686206</v>
      </c>
      <c r="Q3052" s="16" t="str">
        <f>IFERROR(VLOOKUP($P3052,'Kredieten productgroepen functi'!$C:$M,2,FALSE),"n.v.t.")</f>
        <v>Rente lening De Hoven</v>
      </c>
      <c r="R3052" s="16" t="str">
        <f t="shared" si="145"/>
        <v>460502</v>
      </c>
      <c r="S3052" s="16" t="str">
        <f>IFERROR(VLOOKUP($R3052,Kostensoorten!$C:$J,2,FALSE),"n.v.t.")</f>
        <v>rentetoerekening (omslagrente)</v>
      </c>
      <c r="T3052" s="16" t="s">
        <v>39</v>
      </c>
      <c r="U3052" s="16" t="s">
        <v>39</v>
      </c>
      <c r="V3052" s="16" t="s">
        <v>39</v>
      </c>
      <c r="W3052" s="16" t="s">
        <v>39</v>
      </c>
      <c r="X3052" s="16" t="s">
        <v>39</v>
      </c>
      <c r="Y3052" s="16" t="s">
        <v>39</v>
      </c>
      <c r="Z3052" s="16" t="s">
        <v>39</v>
      </c>
      <c r="AA3052" s="16" t="s">
        <v>39</v>
      </c>
      <c r="AB3052" s="16" t="s">
        <v>39</v>
      </c>
      <c r="AC3052" s="16" t="s">
        <v>39</v>
      </c>
      <c r="AD3052" s="16" t="s">
        <v>39</v>
      </c>
      <c r="AE3052" s="16" t="s">
        <v>39</v>
      </c>
      <c r="AF3052" s="16" t="s">
        <v>39</v>
      </c>
      <c r="AG3052" s="16" t="s">
        <v>39</v>
      </c>
      <c r="AH3052" s="16" t="s">
        <v>39</v>
      </c>
      <c r="AI3052" s="16" t="s">
        <v>39</v>
      </c>
      <c r="AJ3052" s="16" t="s">
        <v>39</v>
      </c>
      <c r="AL3052" s="16" t="s">
        <v>39</v>
      </c>
      <c r="AM3052" s="16" t="s">
        <v>39</v>
      </c>
      <c r="AN3052" s="16" t="str">
        <f>IFERROR(VLOOKUP($P3052,'Kredieten productgroepen functi'!$C:$M,6,FALSE),"n.v.t.")</f>
        <v>8602</v>
      </c>
      <c r="AO3052" s="16" t="str">
        <f>IFERROR(VLOOKUP($P3052,'Kredieten productgroepen functi'!$C:$M,7,FALSE),"n.v.t.")</f>
        <v>Zorg en hulpverlening</v>
      </c>
      <c r="AP3052" s="16" t="str">
        <f>IFERROR(VLOOKUP($P3052,'Kredieten productgroepen functi'!$C:$M,8,FALSE),"n.v.t.")</f>
        <v>86</v>
      </c>
      <c r="AQ3052" s="16" t="str">
        <f>IFERROR(VLOOKUP($P3052,'Kredieten productgroepen functi'!$C:$M,9,FALSE),"n.v.t.")</f>
        <v>Volksgezondheid</v>
      </c>
      <c r="AR3052" s="16" t="str">
        <f>IFERROR(VLOOKUP($P3052,'Kredieten productgroepen functi'!$C:$M,10,FALSE),"n.v.t.")</f>
        <v>8</v>
      </c>
      <c r="AS3052" s="16" t="str">
        <f>IFERROR(VLOOKUP($P3052,'Kredieten productgroepen functi'!$C:$M,11,FALSE),"n.v.t.")</f>
        <v>Welzijn</v>
      </c>
      <c r="AT3052" s="16" t="str">
        <f t="shared" si="146"/>
        <v>Lasten</v>
      </c>
      <c r="AU3052" s="16" t="str">
        <f>IFERROR(VLOOKUP($R3052,Kostensoorten!$C:$J,7,FALSE),"n.v.t.")</f>
        <v>6.2</v>
      </c>
      <c r="AV3052" s="16" t="str">
        <f>IFERROR(VLOOKUP($R3052,Kostensoorten!$C:$J,8,FALSE),"n.v.t.")</f>
        <v>Bespaarde rente</v>
      </c>
    </row>
    <row r="3053" spans="6:48">
      <c r="F3053" s="2" t="s">
        <v>10134</v>
      </c>
      <c r="G3053" s="2" t="s">
        <v>39</v>
      </c>
      <c r="H3053" s="2" t="s">
        <v>39</v>
      </c>
      <c r="I3053" s="18">
        <v>-91875</v>
      </c>
      <c r="P3053" s="16" t="str">
        <f t="shared" si="144"/>
        <v>686206</v>
      </c>
      <c r="Q3053" s="16" t="str">
        <f>IFERROR(VLOOKUP($P3053,'Kredieten productgroepen functi'!$C:$M,2,FALSE),"n.v.t.")</f>
        <v>Rente lening De Hoven</v>
      </c>
      <c r="R3053" s="16" t="str">
        <f t="shared" si="145"/>
        <v>850009</v>
      </c>
      <c r="S3053" s="16" t="str">
        <f>IFERROR(VLOOKUP($R3053,Kostensoorten!$C:$J,2,FALSE),"n.v.t.")</f>
        <v>Overige ontvangen rente</v>
      </c>
      <c r="T3053" s="16" t="s">
        <v>39</v>
      </c>
      <c r="U3053" s="16" t="s">
        <v>39</v>
      </c>
      <c r="V3053" s="16" t="s">
        <v>39</v>
      </c>
      <c r="W3053" s="16" t="s">
        <v>39</v>
      </c>
      <c r="X3053" s="16" t="s">
        <v>39</v>
      </c>
      <c r="Y3053" s="16" t="s">
        <v>39</v>
      </c>
      <c r="Z3053" s="16" t="s">
        <v>39</v>
      </c>
      <c r="AA3053" s="16" t="s">
        <v>39</v>
      </c>
      <c r="AB3053" s="16" t="s">
        <v>39</v>
      </c>
      <c r="AC3053" s="16" t="s">
        <v>39</v>
      </c>
      <c r="AD3053" s="16" t="s">
        <v>39</v>
      </c>
      <c r="AE3053" s="16" t="s">
        <v>39</v>
      </c>
      <c r="AF3053" s="16" t="s">
        <v>39</v>
      </c>
      <c r="AG3053" s="16" t="s">
        <v>39</v>
      </c>
      <c r="AH3053" s="16" t="s">
        <v>39</v>
      </c>
      <c r="AI3053" s="16" t="s">
        <v>39</v>
      </c>
      <c r="AJ3053" s="16" t="s">
        <v>39</v>
      </c>
      <c r="AL3053" s="16" t="s">
        <v>39</v>
      </c>
      <c r="AM3053" s="16" t="s">
        <v>39</v>
      </c>
      <c r="AN3053" s="16" t="str">
        <f>IFERROR(VLOOKUP($P3053,'Kredieten productgroepen functi'!$C:$M,6,FALSE),"n.v.t.")</f>
        <v>8602</v>
      </c>
      <c r="AO3053" s="16" t="str">
        <f>IFERROR(VLOOKUP($P3053,'Kredieten productgroepen functi'!$C:$M,7,FALSE),"n.v.t.")</f>
        <v>Zorg en hulpverlening</v>
      </c>
      <c r="AP3053" s="16" t="str">
        <f>IFERROR(VLOOKUP($P3053,'Kredieten productgroepen functi'!$C:$M,8,FALSE),"n.v.t.")</f>
        <v>86</v>
      </c>
      <c r="AQ3053" s="16" t="str">
        <f>IFERROR(VLOOKUP($P3053,'Kredieten productgroepen functi'!$C:$M,9,FALSE),"n.v.t.")</f>
        <v>Volksgezondheid</v>
      </c>
      <c r="AR3053" s="16" t="str">
        <f>IFERROR(VLOOKUP($P3053,'Kredieten productgroepen functi'!$C:$M,10,FALSE),"n.v.t.")</f>
        <v>8</v>
      </c>
      <c r="AS3053" s="16" t="str">
        <f>IFERROR(VLOOKUP($P3053,'Kredieten productgroepen functi'!$C:$M,11,FALSE),"n.v.t.")</f>
        <v>Welzijn</v>
      </c>
      <c r="AT3053" s="16" t="str">
        <f t="shared" si="146"/>
        <v>Baten</v>
      </c>
      <c r="AU3053" s="16" t="str">
        <f>IFERROR(VLOOKUP($R3053,Kostensoorten!$C:$J,7,FALSE),"n.v.t.")</f>
        <v>5.0</v>
      </c>
      <c r="AV3053" s="16" t="str">
        <f>IFERROR(VLOOKUP($R3053,Kostensoorten!$C:$J,8,FALSE),"n.v.t.")</f>
        <v>Rente</v>
      </c>
    </row>
    <row r="3054" spans="6:48">
      <c r="F3054" s="2" t="s">
        <v>8377</v>
      </c>
      <c r="G3054" s="2" t="s">
        <v>39</v>
      </c>
      <c r="H3054" s="2" t="s">
        <v>39</v>
      </c>
      <c r="I3054" s="18">
        <v>124000</v>
      </c>
      <c r="P3054" s="16" t="str">
        <f t="shared" si="144"/>
        <v>686207</v>
      </c>
      <c r="Q3054" s="16" t="str">
        <f>IFERROR(VLOOKUP($P3054,'Kredieten productgroepen functi'!$C:$M,2,FALSE),"n.v.t.")</f>
        <v>Ondersteuning vrijwilligerswerk</v>
      </c>
      <c r="R3054" s="16" t="str">
        <f t="shared" si="145"/>
        <v>440201</v>
      </c>
      <c r="S3054" s="16" t="str">
        <f>IFERROR(VLOOKUP($R3054,Kostensoorten!$C:$J,2,FALSE),"n.v.t.")</f>
        <v>Exploitatiebijdragen aan overheden</v>
      </c>
      <c r="T3054" s="16" t="s">
        <v>39</v>
      </c>
      <c r="U3054" s="16" t="s">
        <v>39</v>
      </c>
      <c r="V3054" s="16" t="s">
        <v>39</v>
      </c>
      <c r="W3054" s="16" t="s">
        <v>39</v>
      </c>
      <c r="X3054" s="16" t="s">
        <v>39</v>
      </c>
      <c r="Y3054" s="16" t="s">
        <v>39</v>
      </c>
      <c r="Z3054" s="16" t="s">
        <v>39</v>
      </c>
      <c r="AA3054" s="16" t="s">
        <v>39</v>
      </c>
      <c r="AB3054" s="16" t="s">
        <v>39</v>
      </c>
      <c r="AC3054" s="16" t="s">
        <v>39</v>
      </c>
      <c r="AD3054" s="16" t="s">
        <v>39</v>
      </c>
      <c r="AE3054" s="16" t="s">
        <v>39</v>
      </c>
      <c r="AF3054" s="16" t="s">
        <v>39</v>
      </c>
      <c r="AG3054" s="16" t="s">
        <v>39</v>
      </c>
      <c r="AH3054" s="16" t="s">
        <v>39</v>
      </c>
      <c r="AI3054" s="16" t="s">
        <v>39</v>
      </c>
      <c r="AJ3054" s="16" t="s">
        <v>39</v>
      </c>
      <c r="AL3054" s="16" t="s">
        <v>39</v>
      </c>
      <c r="AM3054" s="16" t="s">
        <v>39</v>
      </c>
      <c r="AN3054" s="16" t="str">
        <f>IFERROR(VLOOKUP($P3054,'Kredieten productgroepen functi'!$C:$M,6,FALSE),"n.v.t.")</f>
        <v>8602</v>
      </c>
      <c r="AO3054" s="16" t="str">
        <f>IFERROR(VLOOKUP($P3054,'Kredieten productgroepen functi'!$C:$M,7,FALSE),"n.v.t.")</f>
        <v>Zorg en hulpverlening</v>
      </c>
      <c r="AP3054" s="16" t="str">
        <f>IFERROR(VLOOKUP($P3054,'Kredieten productgroepen functi'!$C:$M,8,FALSE),"n.v.t.")</f>
        <v>86</v>
      </c>
      <c r="AQ3054" s="16" t="str">
        <f>IFERROR(VLOOKUP($P3054,'Kredieten productgroepen functi'!$C:$M,9,FALSE),"n.v.t.")</f>
        <v>Volksgezondheid</v>
      </c>
      <c r="AR3054" s="16" t="str">
        <f>IFERROR(VLOOKUP($P3054,'Kredieten productgroepen functi'!$C:$M,10,FALSE),"n.v.t.")</f>
        <v>8</v>
      </c>
      <c r="AS3054" s="16" t="str">
        <f>IFERROR(VLOOKUP($P3054,'Kredieten productgroepen functi'!$C:$M,11,FALSE),"n.v.t.")</f>
        <v>Welzijn</v>
      </c>
      <c r="AT3054" s="16" t="str">
        <f t="shared" si="146"/>
        <v>Lasten</v>
      </c>
      <c r="AU3054" s="16" t="str">
        <f>IFERROR(VLOOKUP($R3054,Kostensoorten!$C:$J,7,FALSE),"n.v.t.")</f>
        <v>4.0.2</v>
      </c>
      <c r="AV3054" s="16" t="str">
        <f>IFERROR(VLOOKUP($R3054,Kostensoorten!$C:$J,8,FALSE),"n.v.t.")</f>
        <v>Inkomensoverdrachten aan overh</v>
      </c>
    </row>
    <row r="3055" spans="6:48">
      <c r="F3055" s="2" t="s">
        <v>10135</v>
      </c>
      <c r="G3055" s="2" t="s">
        <v>39</v>
      </c>
      <c r="H3055" s="2" t="s">
        <v>39</v>
      </c>
      <c r="I3055" s="18">
        <v>-44116.12</v>
      </c>
      <c r="P3055" s="16" t="str">
        <f t="shared" si="144"/>
        <v>686207</v>
      </c>
      <c r="Q3055" s="16" t="str">
        <f>IFERROR(VLOOKUP($P3055,'Kredieten productgroepen functi'!$C:$M,2,FALSE),"n.v.t.")</f>
        <v>Ondersteuning vrijwilligerswerk</v>
      </c>
      <c r="R3055" s="16" t="str">
        <f t="shared" si="145"/>
        <v>440301</v>
      </c>
      <c r="S3055" s="16" t="str">
        <f>IFERROR(VLOOKUP($R3055,Kostensoorten!$C:$J,2,FALSE),"n.v.t.")</f>
        <v>(Exploitatie)subsidies</v>
      </c>
      <c r="T3055" s="16" t="s">
        <v>39</v>
      </c>
      <c r="U3055" s="16" t="s">
        <v>39</v>
      </c>
      <c r="V3055" s="16" t="s">
        <v>39</v>
      </c>
      <c r="W3055" s="16" t="s">
        <v>39</v>
      </c>
      <c r="X3055" s="16" t="s">
        <v>39</v>
      </c>
      <c r="Y3055" s="16" t="s">
        <v>39</v>
      </c>
      <c r="Z3055" s="16" t="s">
        <v>39</v>
      </c>
      <c r="AA3055" s="16" t="s">
        <v>39</v>
      </c>
      <c r="AB3055" s="16" t="s">
        <v>39</v>
      </c>
      <c r="AC3055" s="16" t="s">
        <v>39</v>
      </c>
      <c r="AD3055" s="16" t="s">
        <v>39</v>
      </c>
      <c r="AE3055" s="16" t="s">
        <v>39</v>
      </c>
      <c r="AF3055" s="16" t="s">
        <v>39</v>
      </c>
      <c r="AG3055" s="16" t="s">
        <v>39</v>
      </c>
      <c r="AH3055" s="16" t="s">
        <v>39</v>
      </c>
      <c r="AI3055" s="16" t="s">
        <v>39</v>
      </c>
      <c r="AJ3055" s="16" t="s">
        <v>39</v>
      </c>
      <c r="AL3055" s="16" t="s">
        <v>39</v>
      </c>
      <c r="AM3055" s="16" t="s">
        <v>39</v>
      </c>
      <c r="AN3055" s="16" t="str">
        <f>IFERROR(VLOOKUP($P3055,'Kredieten productgroepen functi'!$C:$M,6,FALSE),"n.v.t.")</f>
        <v>8602</v>
      </c>
      <c r="AO3055" s="16" t="str">
        <f>IFERROR(VLOOKUP($P3055,'Kredieten productgroepen functi'!$C:$M,7,FALSE),"n.v.t.")</f>
        <v>Zorg en hulpverlening</v>
      </c>
      <c r="AP3055" s="16" t="str">
        <f>IFERROR(VLOOKUP($P3055,'Kredieten productgroepen functi'!$C:$M,8,FALSE),"n.v.t.")</f>
        <v>86</v>
      </c>
      <c r="AQ3055" s="16" t="str">
        <f>IFERROR(VLOOKUP($P3055,'Kredieten productgroepen functi'!$C:$M,9,FALSE),"n.v.t.")</f>
        <v>Volksgezondheid</v>
      </c>
      <c r="AR3055" s="16" t="str">
        <f>IFERROR(VLOOKUP($P3055,'Kredieten productgroepen functi'!$C:$M,10,FALSE),"n.v.t.")</f>
        <v>8</v>
      </c>
      <c r="AS3055" s="16" t="str">
        <f>IFERROR(VLOOKUP($P3055,'Kredieten productgroepen functi'!$C:$M,11,FALSE),"n.v.t.")</f>
        <v>Welzijn</v>
      </c>
      <c r="AT3055" s="16" t="str">
        <f t="shared" si="146"/>
        <v>Lasten</v>
      </c>
      <c r="AU3055" s="16" t="str">
        <f>IFERROR(VLOOKUP($R3055,Kostensoorten!$C:$J,7,FALSE),"n.v.t.")</f>
        <v>4.0.3</v>
      </c>
      <c r="AV3055" s="16" t="str">
        <f>IFERROR(VLOOKUP($R3055,Kostensoorten!$C:$J,8,FALSE),"n.v.t.")</f>
        <v>Overige inkomensoverdrachten</v>
      </c>
    </row>
    <row r="3056" spans="6:48">
      <c r="F3056" s="2" t="s">
        <v>10136</v>
      </c>
      <c r="G3056" s="2" t="s">
        <v>39</v>
      </c>
      <c r="H3056" s="2" t="s">
        <v>39</v>
      </c>
      <c r="I3056" s="18">
        <v>11250</v>
      </c>
      <c r="P3056" s="16" t="str">
        <f t="shared" si="144"/>
        <v>686208</v>
      </c>
      <c r="Q3056" s="16" t="str">
        <f>IFERROR(VLOOKUP($P3056,'Kredieten productgroepen functi'!$C:$M,2,FALSE),"n.v.t.")</f>
        <v>Zorgmonitor</v>
      </c>
      <c r="R3056" s="16" t="str">
        <f t="shared" si="145"/>
        <v>423139</v>
      </c>
      <c r="S3056" s="16" t="str">
        <f>IFERROR(VLOOKUP($R3056,Kostensoorten!$C:$J,2,FALSE),"n.v.t.")</f>
        <v>Overige diensten van derden</v>
      </c>
      <c r="T3056" s="16" t="s">
        <v>39</v>
      </c>
      <c r="U3056" s="16" t="s">
        <v>39</v>
      </c>
      <c r="V3056" s="16" t="s">
        <v>39</v>
      </c>
      <c r="W3056" s="16" t="s">
        <v>39</v>
      </c>
      <c r="X3056" s="16" t="s">
        <v>39</v>
      </c>
      <c r="Y3056" s="16" t="s">
        <v>39</v>
      </c>
      <c r="Z3056" s="16" t="s">
        <v>39</v>
      </c>
      <c r="AA3056" s="16" t="s">
        <v>39</v>
      </c>
      <c r="AB3056" s="16" t="s">
        <v>39</v>
      </c>
      <c r="AC3056" s="16" t="s">
        <v>39</v>
      </c>
      <c r="AD3056" s="16" t="s">
        <v>39</v>
      </c>
      <c r="AE3056" s="16" t="s">
        <v>39</v>
      </c>
      <c r="AF3056" s="16" t="s">
        <v>39</v>
      </c>
      <c r="AG3056" s="16" t="s">
        <v>39</v>
      </c>
      <c r="AH3056" s="16" t="s">
        <v>39</v>
      </c>
      <c r="AI3056" s="16" t="s">
        <v>39</v>
      </c>
      <c r="AJ3056" s="16" t="s">
        <v>39</v>
      </c>
      <c r="AL3056" s="16" t="s">
        <v>39</v>
      </c>
      <c r="AM3056" s="16" t="s">
        <v>39</v>
      </c>
      <c r="AN3056" s="16" t="str">
        <f>IFERROR(VLOOKUP($P3056,'Kredieten productgroepen functi'!$C:$M,6,FALSE),"n.v.t.")</f>
        <v>8602</v>
      </c>
      <c r="AO3056" s="16" t="str">
        <f>IFERROR(VLOOKUP($P3056,'Kredieten productgroepen functi'!$C:$M,7,FALSE),"n.v.t.")</f>
        <v>Zorg en hulpverlening</v>
      </c>
      <c r="AP3056" s="16" t="str">
        <f>IFERROR(VLOOKUP($P3056,'Kredieten productgroepen functi'!$C:$M,8,FALSE),"n.v.t.")</f>
        <v>86</v>
      </c>
      <c r="AQ3056" s="16" t="str">
        <f>IFERROR(VLOOKUP($P3056,'Kredieten productgroepen functi'!$C:$M,9,FALSE),"n.v.t.")</f>
        <v>Volksgezondheid</v>
      </c>
      <c r="AR3056" s="16" t="str">
        <f>IFERROR(VLOOKUP($P3056,'Kredieten productgroepen functi'!$C:$M,10,FALSE),"n.v.t.")</f>
        <v>8</v>
      </c>
      <c r="AS3056" s="16" t="str">
        <f>IFERROR(VLOOKUP($P3056,'Kredieten productgroepen functi'!$C:$M,11,FALSE),"n.v.t.")</f>
        <v>Welzijn</v>
      </c>
      <c r="AT3056" s="16" t="str">
        <f t="shared" si="146"/>
        <v>Lasten</v>
      </c>
      <c r="AU3056" s="16" t="str">
        <f>IFERROR(VLOOKUP($R3056,Kostensoorten!$C:$J,7,FALSE),"n.v.t.")</f>
        <v>2.3.1</v>
      </c>
      <c r="AV3056" s="16" t="str">
        <f>IFERROR(VLOOKUP($R3056,Kostensoorten!$C:$J,8,FALSE),"n.v.t.")</f>
        <v>Aankopen niet duurzame goedere</v>
      </c>
    </row>
    <row r="3057" spans="6:48">
      <c r="F3057" s="2" t="s">
        <v>10137</v>
      </c>
      <c r="G3057" s="2" t="s">
        <v>39</v>
      </c>
      <c r="H3057" s="2" t="s">
        <v>39</v>
      </c>
      <c r="I3057" s="18">
        <v>585</v>
      </c>
      <c r="P3057" s="16" t="str">
        <f t="shared" si="144"/>
        <v>686208</v>
      </c>
      <c r="Q3057" s="16" t="str">
        <f>IFERROR(VLOOKUP($P3057,'Kredieten productgroepen functi'!$C:$M,2,FALSE),"n.v.t.")</f>
        <v>Zorgmonitor</v>
      </c>
      <c r="R3057" s="16" t="str">
        <f t="shared" si="145"/>
        <v>423170</v>
      </c>
      <c r="S3057" s="16" t="str">
        <f>IFERROR(VLOOKUP($R3057,Kostensoorten!$C:$J,2,FALSE),"n.v.t.")</f>
        <v>Werklunch/diner zakelijke relaties</v>
      </c>
      <c r="T3057" s="16" t="s">
        <v>39</v>
      </c>
      <c r="U3057" s="16" t="s">
        <v>39</v>
      </c>
      <c r="V3057" s="16" t="s">
        <v>39</v>
      </c>
      <c r="W3057" s="16" t="s">
        <v>39</v>
      </c>
      <c r="X3057" s="16" t="s">
        <v>39</v>
      </c>
      <c r="Y3057" s="16" t="s">
        <v>39</v>
      </c>
      <c r="Z3057" s="16" t="s">
        <v>39</v>
      </c>
      <c r="AA3057" s="16" t="s">
        <v>39</v>
      </c>
      <c r="AB3057" s="16" t="s">
        <v>39</v>
      </c>
      <c r="AC3057" s="16" t="s">
        <v>39</v>
      </c>
      <c r="AD3057" s="16" t="s">
        <v>39</v>
      </c>
      <c r="AE3057" s="16" t="s">
        <v>39</v>
      </c>
      <c r="AF3057" s="16" t="s">
        <v>39</v>
      </c>
      <c r="AG3057" s="16" t="s">
        <v>39</v>
      </c>
      <c r="AH3057" s="16" t="s">
        <v>39</v>
      </c>
      <c r="AI3057" s="16" t="s">
        <v>39</v>
      </c>
      <c r="AJ3057" s="16" t="s">
        <v>39</v>
      </c>
      <c r="AL3057" s="16" t="s">
        <v>39</v>
      </c>
      <c r="AM3057" s="16" t="s">
        <v>39</v>
      </c>
      <c r="AN3057" s="16" t="str">
        <f>IFERROR(VLOOKUP($P3057,'Kredieten productgroepen functi'!$C:$M,6,FALSE),"n.v.t.")</f>
        <v>8602</v>
      </c>
      <c r="AO3057" s="16" t="str">
        <f>IFERROR(VLOOKUP($P3057,'Kredieten productgroepen functi'!$C:$M,7,FALSE),"n.v.t.")</f>
        <v>Zorg en hulpverlening</v>
      </c>
      <c r="AP3057" s="16" t="str">
        <f>IFERROR(VLOOKUP($P3057,'Kredieten productgroepen functi'!$C:$M,8,FALSE),"n.v.t.")</f>
        <v>86</v>
      </c>
      <c r="AQ3057" s="16" t="str">
        <f>IFERROR(VLOOKUP($P3057,'Kredieten productgroepen functi'!$C:$M,9,FALSE),"n.v.t.")</f>
        <v>Volksgezondheid</v>
      </c>
      <c r="AR3057" s="16" t="str">
        <f>IFERROR(VLOOKUP($P3057,'Kredieten productgroepen functi'!$C:$M,10,FALSE),"n.v.t.")</f>
        <v>8</v>
      </c>
      <c r="AS3057" s="16" t="str">
        <f>IFERROR(VLOOKUP($P3057,'Kredieten productgroepen functi'!$C:$M,11,FALSE),"n.v.t.")</f>
        <v>Welzijn</v>
      </c>
      <c r="AT3057" s="16" t="str">
        <f t="shared" si="146"/>
        <v>Lasten</v>
      </c>
      <c r="AU3057" s="16" t="str">
        <f>IFERROR(VLOOKUP($R3057,Kostensoorten!$C:$J,7,FALSE),"n.v.t.")</f>
        <v>2.3.1</v>
      </c>
      <c r="AV3057" s="16" t="str">
        <f>IFERROR(VLOOKUP($R3057,Kostensoorten!$C:$J,8,FALSE),"n.v.t.")</f>
        <v>Aankopen niet duurzame goedere</v>
      </c>
    </row>
    <row r="3058" spans="6:48">
      <c r="F3058" s="2" t="s">
        <v>10138</v>
      </c>
      <c r="G3058" s="2" t="s">
        <v>39</v>
      </c>
      <c r="H3058" s="2" t="s">
        <v>39</v>
      </c>
      <c r="I3058" s="18">
        <v>136.69</v>
      </c>
      <c r="P3058" s="16" t="str">
        <f t="shared" si="144"/>
        <v>686208</v>
      </c>
      <c r="Q3058" s="16" t="str">
        <f>IFERROR(VLOOKUP($P3058,'Kredieten productgroepen functi'!$C:$M,2,FALSE),"n.v.t.")</f>
        <v>Zorgmonitor</v>
      </c>
      <c r="R3058" s="16" t="str">
        <f t="shared" si="145"/>
        <v>423178</v>
      </c>
      <c r="S3058" s="16" t="str">
        <f>IFERROR(VLOOKUP($R3058,Kostensoorten!$C:$J,2,FALSE),"n.v.t.")</f>
        <v>Consumpties op werkplek</v>
      </c>
      <c r="T3058" s="16" t="s">
        <v>39</v>
      </c>
      <c r="U3058" s="16" t="s">
        <v>39</v>
      </c>
      <c r="V3058" s="16" t="s">
        <v>39</v>
      </c>
      <c r="W3058" s="16" t="s">
        <v>39</v>
      </c>
      <c r="X3058" s="16" t="s">
        <v>39</v>
      </c>
      <c r="Y3058" s="16" t="s">
        <v>39</v>
      </c>
      <c r="Z3058" s="16" t="s">
        <v>39</v>
      </c>
      <c r="AA3058" s="16" t="s">
        <v>39</v>
      </c>
      <c r="AB3058" s="16" t="s">
        <v>39</v>
      </c>
      <c r="AC3058" s="16" t="s">
        <v>39</v>
      </c>
      <c r="AD3058" s="16" t="s">
        <v>39</v>
      </c>
      <c r="AE3058" s="16" t="s">
        <v>39</v>
      </c>
      <c r="AF3058" s="16" t="s">
        <v>39</v>
      </c>
      <c r="AG3058" s="16" t="s">
        <v>39</v>
      </c>
      <c r="AH3058" s="16" t="s">
        <v>39</v>
      </c>
      <c r="AI3058" s="16" t="s">
        <v>39</v>
      </c>
      <c r="AJ3058" s="16" t="s">
        <v>39</v>
      </c>
      <c r="AL3058" s="16" t="s">
        <v>39</v>
      </c>
      <c r="AM3058" s="16" t="s">
        <v>39</v>
      </c>
      <c r="AN3058" s="16" t="str">
        <f>IFERROR(VLOOKUP($P3058,'Kredieten productgroepen functi'!$C:$M,6,FALSE),"n.v.t.")</f>
        <v>8602</v>
      </c>
      <c r="AO3058" s="16" t="str">
        <f>IFERROR(VLOOKUP($P3058,'Kredieten productgroepen functi'!$C:$M,7,FALSE),"n.v.t.")</f>
        <v>Zorg en hulpverlening</v>
      </c>
      <c r="AP3058" s="16" t="str">
        <f>IFERROR(VLOOKUP($P3058,'Kredieten productgroepen functi'!$C:$M,8,FALSE),"n.v.t.")</f>
        <v>86</v>
      </c>
      <c r="AQ3058" s="16" t="str">
        <f>IFERROR(VLOOKUP($P3058,'Kredieten productgroepen functi'!$C:$M,9,FALSE),"n.v.t.")</f>
        <v>Volksgezondheid</v>
      </c>
      <c r="AR3058" s="16" t="str">
        <f>IFERROR(VLOOKUP($P3058,'Kredieten productgroepen functi'!$C:$M,10,FALSE),"n.v.t.")</f>
        <v>8</v>
      </c>
      <c r="AS3058" s="16" t="str">
        <f>IFERROR(VLOOKUP($P3058,'Kredieten productgroepen functi'!$C:$M,11,FALSE),"n.v.t.")</f>
        <v>Welzijn</v>
      </c>
      <c r="AT3058" s="16" t="str">
        <f t="shared" si="146"/>
        <v>Lasten</v>
      </c>
      <c r="AU3058" s="16" t="str">
        <f>IFERROR(VLOOKUP($R3058,Kostensoorten!$C:$J,7,FALSE),"n.v.t.")</f>
        <v>2.3.1</v>
      </c>
      <c r="AV3058" s="16" t="str">
        <f>IFERROR(VLOOKUP($R3058,Kostensoorten!$C:$J,8,FALSE),"n.v.t.")</f>
        <v>Aankopen niet duurzame goedere</v>
      </c>
    </row>
    <row r="3059" spans="6:48">
      <c r="F3059" s="2" t="s">
        <v>8378</v>
      </c>
      <c r="G3059" s="2" t="s">
        <v>39</v>
      </c>
      <c r="H3059" s="2" t="s">
        <v>39</v>
      </c>
      <c r="I3059" s="18">
        <v>68000</v>
      </c>
      <c r="P3059" s="16" t="str">
        <f t="shared" si="144"/>
        <v>686208</v>
      </c>
      <c r="Q3059" s="16" t="str">
        <f>IFERROR(VLOOKUP($P3059,'Kredieten productgroepen functi'!$C:$M,2,FALSE),"n.v.t.")</f>
        <v>Zorgmonitor</v>
      </c>
      <c r="R3059" s="16" t="str">
        <f t="shared" si="145"/>
        <v>440201</v>
      </c>
      <c r="S3059" s="16" t="str">
        <f>IFERROR(VLOOKUP($R3059,Kostensoorten!$C:$J,2,FALSE),"n.v.t.")</f>
        <v>Exploitatiebijdragen aan overheden</v>
      </c>
      <c r="T3059" s="16" t="s">
        <v>39</v>
      </c>
      <c r="U3059" s="16" t="s">
        <v>39</v>
      </c>
      <c r="V3059" s="16" t="s">
        <v>39</v>
      </c>
      <c r="W3059" s="16" t="s">
        <v>39</v>
      </c>
      <c r="X3059" s="16" t="s">
        <v>39</v>
      </c>
      <c r="Y3059" s="16" t="s">
        <v>39</v>
      </c>
      <c r="Z3059" s="16" t="s">
        <v>39</v>
      </c>
      <c r="AA3059" s="16" t="s">
        <v>39</v>
      </c>
      <c r="AB3059" s="16" t="s">
        <v>39</v>
      </c>
      <c r="AC3059" s="16" t="s">
        <v>39</v>
      </c>
      <c r="AD3059" s="16" t="s">
        <v>39</v>
      </c>
      <c r="AE3059" s="16" t="s">
        <v>39</v>
      </c>
      <c r="AF3059" s="16" t="s">
        <v>39</v>
      </c>
      <c r="AG3059" s="16" t="s">
        <v>39</v>
      </c>
      <c r="AH3059" s="16" t="s">
        <v>39</v>
      </c>
      <c r="AI3059" s="16" t="s">
        <v>39</v>
      </c>
      <c r="AJ3059" s="16" t="s">
        <v>39</v>
      </c>
      <c r="AL3059" s="16" t="s">
        <v>39</v>
      </c>
      <c r="AM3059" s="16" t="s">
        <v>39</v>
      </c>
      <c r="AN3059" s="16" t="str">
        <f>IFERROR(VLOOKUP($P3059,'Kredieten productgroepen functi'!$C:$M,6,FALSE),"n.v.t.")</f>
        <v>8602</v>
      </c>
      <c r="AO3059" s="16" t="str">
        <f>IFERROR(VLOOKUP($P3059,'Kredieten productgroepen functi'!$C:$M,7,FALSE),"n.v.t.")</f>
        <v>Zorg en hulpverlening</v>
      </c>
      <c r="AP3059" s="16" t="str">
        <f>IFERROR(VLOOKUP($P3059,'Kredieten productgroepen functi'!$C:$M,8,FALSE),"n.v.t.")</f>
        <v>86</v>
      </c>
      <c r="AQ3059" s="16" t="str">
        <f>IFERROR(VLOOKUP($P3059,'Kredieten productgroepen functi'!$C:$M,9,FALSE),"n.v.t.")</f>
        <v>Volksgezondheid</v>
      </c>
      <c r="AR3059" s="16" t="str">
        <f>IFERROR(VLOOKUP($P3059,'Kredieten productgroepen functi'!$C:$M,10,FALSE),"n.v.t.")</f>
        <v>8</v>
      </c>
      <c r="AS3059" s="16" t="str">
        <f>IFERROR(VLOOKUP($P3059,'Kredieten productgroepen functi'!$C:$M,11,FALSE),"n.v.t.")</f>
        <v>Welzijn</v>
      </c>
      <c r="AT3059" s="16" t="str">
        <f t="shared" si="146"/>
        <v>Lasten</v>
      </c>
      <c r="AU3059" s="16" t="str">
        <f>IFERROR(VLOOKUP($R3059,Kostensoorten!$C:$J,7,FALSE),"n.v.t.")</f>
        <v>4.0.2</v>
      </c>
      <c r="AV3059" s="16" t="str">
        <f>IFERROR(VLOOKUP($R3059,Kostensoorten!$C:$J,8,FALSE),"n.v.t.")</f>
        <v>Inkomensoverdrachten aan overh</v>
      </c>
    </row>
    <row r="3060" spans="6:48">
      <c r="F3060" s="2" t="s">
        <v>10139</v>
      </c>
      <c r="G3060" s="2" t="s">
        <v>39</v>
      </c>
      <c r="H3060" s="2" t="s">
        <v>39</v>
      </c>
      <c r="I3060" s="18">
        <v>17000</v>
      </c>
      <c r="P3060" s="16" t="str">
        <f t="shared" si="144"/>
        <v>686208</v>
      </c>
      <c r="Q3060" s="16" t="str">
        <f>IFERROR(VLOOKUP($P3060,'Kredieten productgroepen functi'!$C:$M,2,FALSE),"n.v.t.")</f>
        <v>Zorgmonitor</v>
      </c>
      <c r="R3060" s="16" t="str">
        <f t="shared" si="145"/>
        <v>440301</v>
      </c>
      <c r="S3060" s="16" t="str">
        <f>IFERROR(VLOOKUP($R3060,Kostensoorten!$C:$J,2,FALSE),"n.v.t.")</f>
        <v>(Exploitatie)subsidies</v>
      </c>
      <c r="T3060" s="16" t="s">
        <v>39</v>
      </c>
      <c r="U3060" s="16" t="s">
        <v>39</v>
      </c>
      <c r="V3060" s="16" t="s">
        <v>39</v>
      </c>
      <c r="W3060" s="16" t="s">
        <v>39</v>
      </c>
      <c r="X3060" s="16" t="s">
        <v>39</v>
      </c>
      <c r="Y3060" s="16" t="s">
        <v>39</v>
      </c>
      <c r="Z3060" s="16" t="s">
        <v>39</v>
      </c>
      <c r="AA3060" s="16" t="s">
        <v>39</v>
      </c>
      <c r="AB3060" s="16" t="s">
        <v>39</v>
      </c>
      <c r="AC3060" s="16" t="s">
        <v>39</v>
      </c>
      <c r="AD3060" s="16" t="s">
        <v>39</v>
      </c>
      <c r="AE3060" s="16" t="s">
        <v>39</v>
      </c>
      <c r="AF3060" s="16" t="s">
        <v>39</v>
      </c>
      <c r="AG3060" s="16" t="s">
        <v>39</v>
      </c>
      <c r="AH3060" s="16" t="s">
        <v>39</v>
      </c>
      <c r="AI3060" s="16" t="s">
        <v>39</v>
      </c>
      <c r="AJ3060" s="16" t="s">
        <v>39</v>
      </c>
      <c r="AL3060" s="16" t="s">
        <v>39</v>
      </c>
      <c r="AM3060" s="16" t="s">
        <v>39</v>
      </c>
      <c r="AN3060" s="16" t="str">
        <f>IFERROR(VLOOKUP($P3060,'Kredieten productgroepen functi'!$C:$M,6,FALSE),"n.v.t.")</f>
        <v>8602</v>
      </c>
      <c r="AO3060" s="16" t="str">
        <f>IFERROR(VLOOKUP($P3060,'Kredieten productgroepen functi'!$C:$M,7,FALSE),"n.v.t.")</f>
        <v>Zorg en hulpverlening</v>
      </c>
      <c r="AP3060" s="16" t="str">
        <f>IFERROR(VLOOKUP($P3060,'Kredieten productgroepen functi'!$C:$M,8,FALSE),"n.v.t.")</f>
        <v>86</v>
      </c>
      <c r="AQ3060" s="16" t="str">
        <f>IFERROR(VLOOKUP($P3060,'Kredieten productgroepen functi'!$C:$M,9,FALSE),"n.v.t.")</f>
        <v>Volksgezondheid</v>
      </c>
      <c r="AR3060" s="16" t="str">
        <f>IFERROR(VLOOKUP($P3060,'Kredieten productgroepen functi'!$C:$M,10,FALSE),"n.v.t.")</f>
        <v>8</v>
      </c>
      <c r="AS3060" s="16" t="str">
        <f>IFERROR(VLOOKUP($P3060,'Kredieten productgroepen functi'!$C:$M,11,FALSE),"n.v.t.")</f>
        <v>Welzijn</v>
      </c>
      <c r="AT3060" s="16" t="str">
        <f t="shared" si="146"/>
        <v>Lasten</v>
      </c>
      <c r="AU3060" s="16" t="str">
        <f>IFERROR(VLOOKUP($R3060,Kostensoorten!$C:$J,7,FALSE),"n.v.t.")</f>
        <v>4.0.3</v>
      </c>
      <c r="AV3060" s="16" t="str">
        <f>IFERROR(VLOOKUP($R3060,Kostensoorten!$C:$J,8,FALSE),"n.v.t.")</f>
        <v>Overige inkomensoverdrachten</v>
      </c>
    </row>
    <row r="3061" spans="6:48">
      <c r="F3061" s="2" t="s">
        <v>7732</v>
      </c>
      <c r="G3061" s="2" t="s">
        <v>39</v>
      </c>
      <c r="H3061" s="2" t="s">
        <v>39</v>
      </c>
      <c r="I3061" s="18">
        <v>4968</v>
      </c>
      <c r="P3061" s="16" t="str">
        <f t="shared" si="144"/>
        <v>686211</v>
      </c>
      <c r="Q3061" s="16" t="str">
        <f>IFERROR(VLOOKUP($P3061,'Kredieten productgroepen functi'!$C:$M,2,FALSE),"n.v.t.")</f>
        <v>Stimuleringsfonds Zorg (vpl vgj)</v>
      </c>
      <c r="R3061" s="16" t="str">
        <f t="shared" si="145"/>
        <v>440301</v>
      </c>
      <c r="S3061" s="16" t="str">
        <f>IFERROR(VLOOKUP($R3061,Kostensoorten!$C:$J,2,FALSE),"n.v.t.")</f>
        <v>(Exploitatie)subsidies</v>
      </c>
      <c r="T3061" s="16" t="s">
        <v>39</v>
      </c>
      <c r="U3061" s="16" t="s">
        <v>39</v>
      </c>
      <c r="V3061" s="16" t="s">
        <v>39</v>
      </c>
      <c r="W3061" s="16" t="s">
        <v>39</v>
      </c>
      <c r="X3061" s="16" t="s">
        <v>39</v>
      </c>
      <c r="Y3061" s="16" t="s">
        <v>39</v>
      </c>
      <c r="Z3061" s="16" t="s">
        <v>39</v>
      </c>
      <c r="AA3061" s="16" t="s">
        <v>39</v>
      </c>
      <c r="AB3061" s="16" t="s">
        <v>39</v>
      </c>
      <c r="AC3061" s="16" t="s">
        <v>39</v>
      </c>
      <c r="AD3061" s="16" t="s">
        <v>39</v>
      </c>
      <c r="AE3061" s="16" t="s">
        <v>39</v>
      </c>
      <c r="AF3061" s="16" t="s">
        <v>39</v>
      </c>
      <c r="AG3061" s="16" t="s">
        <v>39</v>
      </c>
      <c r="AH3061" s="16" t="s">
        <v>39</v>
      </c>
      <c r="AI3061" s="16" t="s">
        <v>39</v>
      </c>
      <c r="AJ3061" s="16" t="s">
        <v>39</v>
      </c>
      <c r="AL3061" s="16" t="s">
        <v>39</v>
      </c>
      <c r="AM3061" s="16" t="s">
        <v>39</v>
      </c>
      <c r="AN3061" s="16" t="str">
        <f>IFERROR(VLOOKUP($P3061,'Kredieten productgroepen functi'!$C:$M,6,FALSE),"n.v.t.")</f>
        <v>8602</v>
      </c>
      <c r="AO3061" s="16" t="str">
        <f>IFERROR(VLOOKUP($P3061,'Kredieten productgroepen functi'!$C:$M,7,FALSE),"n.v.t.")</f>
        <v>Zorg en hulpverlening</v>
      </c>
      <c r="AP3061" s="16" t="str">
        <f>IFERROR(VLOOKUP($P3061,'Kredieten productgroepen functi'!$C:$M,8,FALSE),"n.v.t.")</f>
        <v>86</v>
      </c>
      <c r="AQ3061" s="16" t="str">
        <f>IFERROR(VLOOKUP($P3061,'Kredieten productgroepen functi'!$C:$M,9,FALSE),"n.v.t.")</f>
        <v>Volksgezondheid</v>
      </c>
      <c r="AR3061" s="16" t="str">
        <f>IFERROR(VLOOKUP($P3061,'Kredieten productgroepen functi'!$C:$M,10,FALSE),"n.v.t.")</f>
        <v>8</v>
      </c>
      <c r="AS3061" s="16" t="str">
        <f>IFERROR(VLOOKUP($P3061,'Kredieten productgroepen functi'!$C:$M,11,FALSE),"n.v.t.")</f>
        <v>Welzijn</v>
      </c>
      <c r="AT3061" s="16" t="str">
        <f t="shared" si="146"/>
        <v>Lasten</v>
      </c>
      <c r="AU3061" s="16" t="str">
        <f>IFERROR(VLOOKUP($R3061,Kostensoorten!$C:$J,7,FALSE),"n.v.t.")</f>
        <v>4.0.3</v>
      </c>
      <c r="AV3061" s="16" t="str">
        <f>IFERROR(VLOOKUP($R3061,Kostensoorten!$C:$J,8,FALSE),"n.v.t.")</f>
        <v>Overige inkomensoverdrachten</v>
      </c>
    </row>
    <row r="3062" spans="6:48">
      <c r="F3062" s="2" t="s">
        <v>8379</v>
      </c>
      <c r="G3062" s="2" t="s">
        <v>39</v>
      </c>
      <c r="H3062" s="2" t="s">
        <v>39</v>
      </c>
      <c r="I3062" s="18">
        <v>0</v>
      </c>
      <c r="P3062" s="16" t="str">
        <f t="shared" si="144"/>
        <v>686212</v>
      </c>
      <c r="Q3062" s="16" t="str">
        <f>IFERROR(VLOOKUP($P3062,'Kredieten productgroepen functi'!$C:$M,2,FALSE),"n.v.t.")</f>
        <v>Amendementsgelden krimpgeb. (vgj)</v>
      </c>
      <c r="R3062" s="16" t="str">
        <f t="shared" si="145"/>
        <v>440302</v>
      </c>
      <c r="S3062" s="16" t="str">
        <f>IFERROR(VLOOKUP($R3062,Kostensoorten!$C:$J,2,FALSE),"n.v.t.")</f>
        <v>Overige inkomensoverdrachten</v>
      </c>
      <c r="T3062" s="16" t="s">
        <v>39</v>
      </c>
      <c r="U3062" s="16" t="s">
        <v>39</v>
      </c>
      <c r="V3062" s="16" t="s">
        <v>39</v>
      </c>
      <c r="W3062" s="16" t="s">
        <v>39</v>
      </c>
      <c r="X3062" s="16" t="s">
        <v>39</v>
      </c>
      <c r="Y3062" s="16" t="s">
        <v>39</v>
      </c>
      <c r="Z3062" s="16" t="s">
        <v>39</v>
      </c>
      <c r="AA3062" s="16" t="s">
        <v>39</v>
      </c>
      <c r="AB3062" s="16" t="s">
        <v>39</v>
      </c>
      <c r="AC3062" s="16" t="s">
        <v>39</v>
      </c>
      <c r="AD3062" s="16" t="s">
        <v>39</v>
      </c>
      <c r="AE3062" s="16" t="s">
        <v>39</v>
      </c>
      <c r="AF3062" s="16" t="s">
        <v>39</v>
      </c>
      <c r="AG3062" s="16" t="s">
        <v>39</v>
      </c>
      <c r="AH3062" s="16" t="s">
        <v>39</v>
      </c>
      <c r="AI3062" s="16" t="s">
        <v>39</v>
      </c>
      <c r="AJ3062" s="16" t="s">
        <v>39</v>
      </c>
      <c r="AL3062" s="16" t="s">
        <v>39</v>
      </c>
      <c r="AM3062" s="16" t="s">
        <v>39</v>
      </c>
      <c r="AN3062" s="16" t="str">
        <f>IFERROR(VLOOKUP($P3062,'Kredieten productgroepen functi'!$C:$M,6,FALSE),"n.v.t.")</f>
        <v>8602</v>
      </c>
      <c r="AO3062" s="16" t="str">
        <f>IFERROR(VLOOKUP($P3062,'Kredieten productgroepen functi'!$C:$M,7,FALSE),"n.v.t.")</f>
        <v>Zorg en hulpverlening</v>
      </c>
      <c r="AP3062" s="16" t="str">
        <f>IFERROR(VLOOKUP($P3062,'Kredieten productgroepen functi'!$C:$M,8,FALSE),"n.v.t.")</f>
        <v>86</v>
      </c>
      <c r="AQ3062" s="16" t="str">
        <f>IFERROR(VLOOKUP($P3062,'Kredieten productgroepen functi'!$C:$M,9,FALSE),"n.v.t.")</f>
        <v>Volksgezondheid</v>
      </c>
      <c r="AR3062" s="16" t="str">
        <f>IFERROR(VLOOKUP($P3062,'Kredieten productgroepen functi'!$C:$M,10,FALSE),"n.v.t.")</f>
        <v>8</v>
      </c>
      <c r="AS3062" s="16" t="str">
        <f>IFERROR(VLOOKUP($P3062,'Kredieten productgroepen functi'!$C:$M,11,FALSE),"n.v.t.")</f>
        <v>Welzijn</v>
      </c>
      <c r="AT3062" s="16" t="str">
        <f t="shared" si="146"/>
        <v>Lasten</v>
      </c>
      <c r="AU3062" s="16" t="str">
        <f>IFERROR(VLOOKUP($R3062,Kostensoorten!$C:$J,7,FALSE),"n.v.t.")</f>
        <v>4.0.3</v>
      </c>
      <c r="AV3062" s="16" t="str">
        <f>IFERROR(VLOOKUP($R3062,Kostensoorten!$C:$J,8,FALSE),"n.v.t.")</f>
        <v>Overige inkomensoverdrachten</v>
      </c>
    </row>
    <row r="3063" spans="6:48">
      <c r="F3063" s="2" t="s">
        <v>7345</v>
      </c>
      <c r="G3063" s="2" t="s">
        <v>39</v>
      </c>
      <c r="H3063" s="2" t="s">
        <v>39</v>
      </c>
      <c r="I3063" s="18">
        <v>0</v>
      </c>
      <c r="P3063" s="16" t="str">
        <f t="shared" si="144"/>
        <v>686216</v>
      </c>
      <c r="Q3063" s="16" t="str">
        <f>IFERROR(VLOOKUP($P3063,'Kredieten productgroepen functi'!$C:$M,2,FALSE),"n.v.t.")</f>
        <v>Tijdel regeling zorginfrastruct vgj</v>
      </c>
      <c r="R3063" s="16" t="str">
        <f t="shared" si="145"/>
        <v>440301</v>
      </c>
      <c r="S3063" s="16" t="str">
        <f>IFERROR(VLOOKUP($R3063,Kostensoorten!$C:$J,2,FALSE),"n.v.t.")</f>
        <v>(Exploitatie)subsidies</v>
      </c>
      <c r="T3063" s="16" t="s">
        <v>39</v>
      </c>
      <c r="U3063" s="16" t="s">
        <v>39</v>
      </c>
      <c r="V3063" s="16" t="s">
        <v>39</v>
      </c>
      <c r="W3063" s="16" t="s">
        <v>39</v>
      </c>
      <c r="X3063" s="16" t="s">
        <v>39</v>
      </c>
      <c r="Y3063" s="16" t="s">
        <v>39</v>
      </c>
      <c r="Z3063" s="16" t="s">
        <v>39</v>
      </c>
      <c r="AA3063" s="16" t="s">
        <v>39</v>
      </c>
      <c r="AB3063" s="16" t="s">
        <v>39</v>
      </c>
      <c r="AC3063" s="16" t="s">
        <v>39</v>
      </c>
      <c r="AD3063" s="16" t="s">
        <v>39</v>
      </c>
      <c r="AE3063" s="16" t="s">
        <v>39</v>
      </c>
      <c r="AF3063" s="16" t="s">
        <v>39</v>
      </c>
      <c r="AG3063" s="16" t="s">
        <v>39</v>
      </c>
      <c r="AH3063" s="16" t="s">
        <v>39</v>
      </c>
      <c r="AI3063" s="16" t="s">
        <v>39</v>
      </c>
      <c r="AJ3063" s="16" t="s">
        <v>39</v>
      </c>
      <c r="AL3063" s="16" t="s">
        <v>39</v>
      </c>
      <c r="AM3063" s="16" t="s">
        <v>39</v>
      </c>
      <c r="AN3063" s="16" t="str">
        <f>IFERROR(VLOOKUP($P3063,'Kredieten productgroepen functi'!$C:$M,6,FALSE),"n.v.t.")</f>
        <v>8602</v>
      </c>
      <c r="AO3063" s="16" t="str">
        <f>IFERROR(VLOOKUP($P3063,'Kredieten productgroepen functi'!$C:$M,7,FALSE),"n.v.t.")</f>
        <v>Zorg en hulpverlening</v>
      </c>
      <c r="AP3063" s="16" t="str">
        <f>IFERROR(VLOOKUP($P3063,'Kredieten productgroepen functi'!$C:$M,8,FALSE),"n.v.t.")</f>
        <v>86</v>
      </c>
      <c r="AQ3063" s="16" t="str">
        <f>IFERROR(VLOOKUP($P3063,'Kredieten productgroepen functi'!$C:$M,9,FALSE),"n.v.t.")</f>
        <v>Volksgezondheid</v>
      </c>
      <c r="AR3063" s="16" t="str">
        <f>IFERROR(VLOOKUP($P3063,'Kredieten productgroepen functi'!$C:$M,10,FALSE),"n.v.t.")</f>
        <v>8</v>
      </c>
      <c r="AS3063" s="16" t="str">
        <f>IFERROR(VLOOKUP($P3063,'Kredieten productgroepen functi'!$C:$M,11,FALSE),"n.v.t.")</f>
        <v>Welzijn</v>
      </c>
      <c r="AT3063" s="16" t="str">
        <f t="shared" si="146"/>
        <v>Lasten</v>
      </c>
      <c r="AU3063" s="16" t="str">
        <f>IFERROR(VLOOKUP($R3063,Kostensoorten!$C:$J,7,FALSE),"n.v.t.")</f>
        <v>4.0.3</v>
      </c>
      <c r="AV3063" s="16" t="str">
        <f>IFERROR(VLOOKUP($R3063,Kostensoorten!$C:$J,8,FALSE),"n.v.t.")</f>
        <v>Overige inkomensoverdrachten</v>
      </c>
    </row>
    <row r="3064" spans="6:48">
      <c r="F3064" s="2" t="s">
        <v>10140</v>
      </c>
      <c r="G3064" s="2" t="s">
        <v>39</v>
      </c>
      <c r="H3064" s="2" t="s">
        <v>39</v>
      </c>
      <c r="I3064" s="18">
        <v>958.8</v>
      </c>
      <c r="P3064" s="16" t="str">
        <f t="shared" si="144"/>
        <v>686217</v>
      </c>
      <c r="Q3064" s="16" t="str">
        <f>IFERROR(VLOOKUP($P3064,'Kredieten productgroepen functi'!$C:$M,2,FALSE),"n.v.t.")</f>
        <v>Herinrichting Zorglandschap</v>
      </c>
      <c r="R3064" s="16" t="str">
        <f t="shared" si="145"/>
        <v>423132</v>
      </c>
      <c r="S3064" s="16" t="str">
        <f>IFERROR(VLOOKUP($R3064,Kostensoorten!$C:$J,2,FALSE),"n.v.t.")</f>
        <v>Adviesdiensten door derden</v>
      </c>
      <c r="T3064" s="16" t="s">
        <v>39</v>
      </c>
      <c r="U3064" s="16" t="s">
        <v>39</v>
      </c>
      <c r="V3064" s="16" t="s">
        <v>39</v>
      </c>
      <c r="W3064" s="16" t="s">
        <v>39</v>
      </c>
      <c r="X3064" s="16" t="s">
        <v>39</v>
      </c>
      <c r="Y3064" s="16" t="s">
        <v>39</v>
      </c>
      <c r="Z3064" s="16" t="s">
        <v>39</v>
      </c>
      <c r="AA3064" s="16" t="s">
        <v>39</v>
      </c>
      <c r="AB3064" s="16" t="s">
        <v>39</v>
      </c>
      <c r="AC3064" s="16" t="s">
        <v>39</v>
      </c>
      <c r="AD3064" s="16" t="s">
        <v>39</v>
      </c>
      <c r="AE3064" s="16" t="s">
        <v>39</v>
      </c>
      <c r="AF3064" s="16" t="s">
        <v>39</v>
      </c>
      <c r="AG3064" s="16" t="s">
        <v>39</v>
      </c>
      <c r="AH3064" s="16" t="s">
        <v>39</v>
      </c>
      <c r="AI3064" s="16" t="s">
        <v>39</v>
      </c>
      <c r="AJ3064" s="16" t="s">
        <v>39</v>
      </c>
      <c r="AL3064" s="16" t="s">
        <v>39</v>
      </c>
      <c r="AM3064" s="16" t="s">
        <v>39</v>
      </c>
      <c r="AN3064" s="16" t="str">
        <f>IFERROR(VLOOKUP($P3064,'Kredieten productgroepen functi'!$C:$M,6,FALSE),"n.v.t.")</f>
        <v>8602</v>
      </c>
      <c r="AO3064" s="16" t="str">
        <f>IFERROR(VLOOKUP($P3064,'Kredieten productgroepen functi'!$C:$M,7,FALSE),"n.v.t.")</f>
        <v>Zorg en hulpverlening</v>
      </c>
      <c r="AP3064" s="16" t="str">
        <f>IFERROR(VLOOKUP($P3064,'Kredieten productgroepen functi'!$C:$M,8,FALSE),"n.v.t.")</f>
        <v>86</v>
      </c>
      <c r="AQ3064" s="16" t="str">
        <f>IFERROR(VLOOKUP($P3064,'Kredieten productgroepen functi'!$C:$M,9,FALSE),"n.v.t.")</f>
        <v>Volksgezondheid</v>
      </c>
      <c r="AR3064" s="16" t="str">
        <f>IFERROR(VLOOKUP($P3064,'Kredieten productgroepen functi'!$C:$M,10,FALSE),"n.v.t.")</f>
        <v>8</v>
      </c>
      <c r="AS3064" s="16" t="str">
        <f>IFERROR(VLOOKUP($P3064,'Kredieten productgroepen functi'!$C:$M,11,FALSE),"n.v.t.")</f>
        <v>Welzijn</v>
      </c>
      <c r="AT3064" s="16" t="str">
        <f t="shared" si="146"/>
        <v>Lasten</v>
      </c>
      <c r="AU3064" s="16" t="str">
        <f>IFERROR(VLOOKUP($R3064,Kostensoorten!$C:$J,7,FALSE),"n.v.t.")</f>
        <v>2.3.1</v>
      </c>
      <c r="AV3064" s="16" t="str">
        <f>IFERROR(VLOOKUP($R3064,Kostensoorten!$C:$J,8,FALSE),"n.v.t.")</f>
        <v>Aankopen niet duurzame goedere</v>
      </c>
    </row>
    <row r="3065" spans="6:48">
      <c r="F3065" s="2" t="s">
        <v>10141</v>
      </c>
      <c r="G3065" s="2" t="s">
        <v>39</v>
      </c>
      <c r="H3065" s="2" t="s">
        <v>39</v>
      </c>
      <c r="I3065" s="18">
        <v>50000</v>
      </c>
      <c r="P3065" s="16" t="str">
        <f t="shared" si="144"/>
        <v>686217</v>
      </c>
      <c r="Q3065" s="16" t="str">
        <f>IFERROR(VLOOKUP($P3065,'Kredieten productgroepen functi'!$C:$M,2,FALSE),"n.v.t.")</f>
        <v>Herinrichting Zorglandschap</v>
      </c>
      <c r="R3065" s="16" t="str">
        <f t="shared" si="145"/>
        <v>440301</v>
      </c>
      <c r="S3065" s="16" t="str">
        <f>IFERROR(VLOOKUP($R3065,Kostensoorten!$C:$J,2,FALSE),"n.v.t.")</f>
        <v>(Exploitatie)subsidies</v>
      </c>
      <c r="T3065" s="16" t="s">
        <v>39</v>
      </c>
      <c r="U3065" s="16" t="s">
        <v>39</v>
      </c>
      <c r="V3065" s="16" t="s">
        <v>39</v>
      </c>
      <c r="W3065" s="16" t="s">
        <v>39</v>
      </c>
      <c r="X3065" s="16" t="s">
        <v>39</v>
      </c>
      <c r="Y3065" s="16" t="s">
        <v>39</v>
      </c>
      <c r="Z3065" s="16" t="s">
        <v>39</v>
      </c>
      <c r="AA3065" s="16" t="s">
        <v>39</v>
      </c>
      <c r="AB3065" s="16" t="s">
        <v>39</v>
      </c>
      <c r="AC3065" s="16" t="s">
        <v>39</v>
      </c>
      <c r="AD3065" s="16" t="s">
        <v>39</v>
      </c>
      <c r="AE3065" s="16" t="s">
        <v>39</v>
      </c>
      <c r="AF3065" s="16" t="s">
        <v>39</v>
      </c>
      <c r="AG3065" s="16" t="s">
        <v>39</v>
      </c>
      <c r="AH3065" s="16" t="s">
        <v>39</v>
      </c>
      <c r="AI3065" s="16" t="s">
        <v>39</v>
      </c>
      <c r="AJ3065" s="16" t="s">
        <v>39</v>
      </c>
      <c r="AL3065" s="16" t="s">
        <v>39</v>
      </c>
      <c r="AM3065" s="16" t="s">
        <v>39</v>
      </c>
      <c r="AN3065" s="16" t="str">
        <f>IFERROR(VLOOKUP($P3065,'Kredieten productgroepen functi'!$C:$M,6,FALSE),"n.v.t.")</f>
        <v>8602</v>
      </c>
      <c r="AO3065" s="16" t="str">
        <f>IFERROR(VLOOKUP($P3065,'Kredieten productgroepen functi'!$C:$M,7,FALSE),"n.v.t.")</f>
        <v>Zorg en hulpverlening</v>
      </c>
      <c r="AP3065" s="16" t="str">
        <f>IFERROR(VLOOKUP($P3065,'Kredieten productgroepen functi'!$C:$M,8,FALSE),"n.v.t.")</f>
        <v>86</v>
      </c>
      <c r="AQ3065" s="16" t="str">
        <f>IFERROR(VLOOKUP($P3065,'Kredieten productgroepen functi'!$C:$M,9,FALSE),"n.v.t.")</f>
        <v>Volksgezondheid</v>
      </c>
      <c r="AR3065" s="16" t="str">
        <f>IFERROR(VLOOKUP($P3065,'Kredieten productgroepen functi'!$C:$M,10,FALSE),"n.v.t.")</f>
        <v>8</v>
      </c>
      <c r="AS3065" s="16" t="str">
        <f>IFERROR(VLOOKUP($P3065,'Kredieten productgroepen functi'!$C:$M,11,FALSE),"n.v.t.")</f>
        <v>Welzijn</v>
      </c>
      <c r="AT3065" s="16" t="str">
        <f t="shared" si="146"/>
        <v>Lasten</v>
      </c>
      <c r="AU3065" s="16" t="str">
        <f>IFERROR(VLOOKUP($R3065,Kostensoorten!$C:$J,7,FALSE),"n.v.t.")</f>
        <v>4.0.3</v>
      </c>
      <c r="AV3065" s="16" t="str">
        <f>IFERROR(VLOOKUP($R3065,Kostensoorten!$C:$J,8,FALSE),"n.v.t.")</f>
        <v>Overige inkomensoverdrachten</v>
      </c>
    </row>
    <row r="3066" spans="6:48">
      <c r="F3066" s="16" t="s">
        <v>10142</v>
      </c>
      <c r="G3066" s="16" t="s">
        <v>39</v>
      </c>
      <c r="H3066" s="16" t="s">
        <v>39</v>
      </c>
      <c r="I3066" s="18">
        <v>679968.8</v>
      </c>
      <c r="P3066" s="16" t="str">
        <f t="shared" si="144"/>
        <v>691000</v>
      </c>
      <c r="Q3066" s="16" t="str">
        <f>IFERROR(VLOOKUP($P3066,'Kredieten productgroepen functi'!$C:$M,2,FALSE),"n.v.t.")</f>
        <v>App. Kosten ruimtelijke ontwikkeling</v>
      </c>
      <c r="R3066" s="16" t="str">
        <f t="shared" si="145"/>
        <v>482000</v>
      </c>
      <c r="S3066" s="16" t="str">
        <f>IFERROR(VLOOKUP($R3066,Kostensoorten!$C:$J,2,FALSE),"n.v.t.")</f>
        <v>Directe apparaatskosten</v>
      </c>
      <c r="T3066" s="16" t="s">
        <v>39</v>
      </c>
      <c r="U3066" s="16" t="s">
        <v>39</v>
      </c>
      <c r="V3066" s="16" t="s">
        <v>39</v>
      </c>
      <c r="W3066" s="16" t="s">
        <v>39</v>
      </c>
      <c r="X3066" s="16" t="s">
        <v>39</v>
      </c>
      <c r="Y3066" s="16" t="s">
        <v>39</v>
      </c>
      <c r="Z3066" s="16" t="s">
        <v>39</v>
      </c>
      <c r="AA3066" s="16" t="s">
        <v>39</v>
      </c>
      <c r="AB3066" s="16" t="s">
        <v>39</v>
      </c>
      <c r="AC3066" s="16" t="s">
        <v>39</v>
      </c>
      <c r="AD3066" s="16" t="s">
        <v>39</v>
      </c>
      <c r="AE3066" s="16" t="s">
        <v>39</v>
      </c>
      <c r="AF3066" s="16" t="s">
        <v>39</v>
      </c>
      <c r="AG3066" s="16" t="s">
        <v>39</v>
      </c>
      <c r="AH3066" s="16" t="s">
        <v>39</v>
      </c>
      <c r="AI3066" s="16" t="s">
        <v>39</v>
      </c>
      <c r="AJ3066" s="16" t="s">
        <v>39</v>
      </c>
      <c r="AL3066" s="16" t="s">
        <v>39</v>
      </c>
      <c r="AM3066" s="16" t="s">
        <v>39</v>
      </c>
      <c r="AN3066" s="16" t="str">
        <f>IFERROR(VLOOKUP($P3066,'Kredieten productgroepen functi'!$C:$M,6,FALSE),"n.v.t.")</f>
        <v>9101</v>
      </c>
      <c r="AO3066" s="16" t="str">
        <f>IFERROR(VLOOKUP($P3066,'Kredieten productgroepen functi'!$C:$M,7,FALSE),"n.v.t.")</f>
        <v>Ruimtelijke ontwikkeling</v>
      </c>
      <c r="AP3066" s="16" t="str">
        <f>IFERROR(VLOOKUP($P3066,'Kredieten productgroepen functi'!$C:$M,8,FALSE),"n.v.t.")</f>
        <v>91</v>
      </c>
      <c r="AQ3066" s="16" t="str">
        <f>IFERROR(VLOOKUP($P3066,'Kredieten productgroepen functi'!$C:$M,9,FALSE),"n.v.t.")</f>
        <v>Ruimtelijke ordening</v>
      </c>
      <c r="AR3066" s="16" t="str">
        <f>IFERROR(VLOOKUP($P3066,'Kredieten productgroepen functi'!$C:$M,10,FALSE),"n.v.t.")</f>
        <v>9</v>
      </c>
      <c r="AS3066" s="16" t="str">
        <f>IFERROR(VLOOKUP($P3066,'Kredieten productgroepen functi'!$C:$M,11,FALSE),"n.v.t.")</f>
        <v>Ruimtelijke ordening en volkshuisvesting</v>
      </c>
      <c r="AT3066" s="16" t="str">
        <f t="shared" si="146"/>
        <v>Lasten</v>
      </c>
      <c r="AU3066" s="16" t="str">
        <f>IFERROR(VLOOKUP($R3066,Kostensoorten!$C:$J,7,FALSE),"n.v.t.")</f>
        <v>8.2</v>
      </c>
      <c r="AV3066" s="16" t="str">
        <f>IFERROR(VLOOKUP($R3066,Kostensoorten!$C:$J,8,FALSE),"n.v.t.")</f>
        <v>Overige verrekeningen</v>
      </c>
    </row>
    <row r="3067" spans="6:48">
      <c r="F3067" s="16" t="s">
        <v>10143</v>
      </c>
      <c r="G3067" s="16" t="s">
        <v>39</v>
      </c>
      <c r="H3067" s="16" t="s">
        <v>39</v>
      </c>
      <c r="I3067" s="18">
        <v>596652.89</v>
      </c>
      <c r="P3067" s="16" t="str">
        <f t="shared" si="144"/>
        <v>691000</v>
      </c>
      <c r="Q3067" s="16" t="str">
        <f>IFERROR(VLOOKUP($P3067,'Kredieten productgroepen functi'!$C:$M,2,FALSE),"n.v.t.")</f>
        <v>App. Kosten ruimtelijke ontwikkeling</v>
      </c>
      <c r="R3067" s="16" t="str">
        <f t="shared" si="145"/>
        <v>482010</v>
      </c>
      <c r="S3067" s="16" t="str">
        <f>IFERROR(VLOOKUP($R3067,Kostensoorten!$C:$J,2,FALSE),"n.v.t.")</f>
        <v>Overhead</v>
      </c>
      <c r="T3067" s="16" t="s">
        <v>39</v>
      </c>
      <c r="U3067" s="16" t="s">
        <v>39</v>
      </c>
      <c r="V3067" s="16" t="s">
        <v>39</v>
      </c>
      <c r="W3067" s="16" t="s">
        <v>39</v>
      </c>
      <c r="X3067" s="16" t="s">
        <v>39</v>
      </c>
      <c r="Y3067" s="16" t="s">
        <v>39</v>
      </c>
      <c r="Z3067" s="16" t="s">
        <v>39</v>
      </c>
      <c r="AA3067" s="16" t="s">
        <v>39</v>
      </c>
      <c r="AB3067" s="16" t="s">
        <v>39</v>
      </c>
      <c r="AC3067" s="16" t="s">
        <v>39</v>
      </c>
      <c r="AD3067" s="16" t="s">
        <v>39</v>
      </c>
      <c r="AE3067" s="16" t="s">
        <v>39</v>
      </c>
      <c r="AF3067" s="16" t="s">
        <v>39</v>
      </c>
      <c r="AG3067" s="16" t="s">
        <v>39</v>
      </c>
      <c r="AH3067" s="16" t="s">
        <v>39</v>
      </c>
      <c r="AI3067" s="16" t="s">
        <v>39</v>
      </c>
      <c r="AJ3067" s="16" t="s">
        <v>39</v>
      </c>
      <c r="AL3067" s="16" t="s">
        <v>39</v>
      </c>
      <c r="AM3067" s="16" t="s">
        <v>39</v>
      </c>
      <c r="AN3067" s="16" t="str">
        <f>IFERROR(VLOOKUP($P3067,'Kredieten productgroepen functi'!$C:$M,6,FALSE),"n.v.t.")</f>
        <v>9101</v>
      </c>
      <c r="AO3067" s="16" t="str">
        <f>IFERROR(VLOOKUP($P3067,'Kredieten productgroepen functi'!$C:$M,7,FALSE),"n.v.t.")</f>
        <v>Ruimtelijke ontwikkeling</v>
      </c>
      <c r="AP3067" s="16" t="str">
        <f>IFERROR(VLOOKUP($P3067,'Kredieten productgroepen functi'!$C:$M,8,FALSE),"n.v.t.")</f>
        <v>91</v>
      </c>
      <c r="AQ3067" s="16" t="str">
        <f>IFERROR(VLOOKUP($P3067,'Kredieten productgroepen functi'!$C:$M,9,FALSE),"n.v.t.")</f>
        <v>Ruimtelijke ordening</v>
      </c>
      <c r="AR3067" s="16" t="str">
        <f>IFERROR(VLOOKUP($P3067,'Kredieten productgroepen functi'!$C:$M,10,FALSE),"n.v.t.")</f>
        <v>9</v>
      </c>
      <c r="AS3067" s="16" t="str">
        <f>IFERROR(VLOOKUP($P3067,'Kredieten productgroepen functi'!$C:$M,11,FALSE),"n.v.t.")</f>
        <v>Ruimtelijke ordening en volkshuisvesting</v>
      </c>
      <c r="AT3067" s="16" t="str">
        <f t="shared" si="146"/>
        <v>Lasten</v>
      </c>
      <c r="AU3067" s="16" t="str">
        <f>IFERROR(VLOOKUP($R3067,Kostensoorten!$C:$J,7,FALSE),"n.v.t.")</f>
        <v>8.2</v>
      </c>
      <c r="AV3067" s="16" t="str">
        <f>IFERROR(VLOOKUP($R3067,Kostensoorten!$C:$J,8,FALSE),"n.v.t.")</f>
        <v>Overige verrekeningen</v>
      </c>
    </row>
    <row r="3068" spans="6:48">
      <c r="F3068" s="16" t="s">
        <v>10144</v>
      </c>
      <c r="G3068" s="16" t="s">
        <v>39</v>
      </c>
      <c r="H3068" s="16" t="s">
        <v>39</v>
      </c>
      <c r="I3068" s="18">
        <v>703738.69</v>
      </c>
      <c r="P3068" s="16" t="str">
        <f t="shared" si="144"/>
        <v>691001</v>
      </c>
      <c r="Q3068" s="16" t="str">
        <f>IFERROR(VLOOKUP($P3068,'Kredieten productgroepen functi'!$C:$M,2,FALSE),"n.v.t.")</f>
        <v>App kst realisatie ruimtelijk beleid</v>
      </c>
      <c r="R3068" s="16" t="str">
        <f t="shared" si="145"/>
        <v>482000</v>
      </c>
      <c r="S3068" s="16" t="str">
        <f>IFERROR(VLOOKUP($R3068,Kostensoorten!$C:$J,2,FALSE),"n.v.t.")</f>
        <v>Directe apparaatskosten</v>
      </c>
      <c r="T3068" s="16" t="s">
        <v>39</v>
      </c>
      <c r="U3068" s="16" t="s">
        <v>39</v>
      </c>
      <c r="V3068" s="16" t="s">
        <v>39</v>
      </c>
      <c r="W3068" s="16" t="s">
        <v>39</v>
      </c>
      <c r="X3068" s="16" t="s">
        <v>39</v>
      </c>
      <c r="Y3068" s="16" t="s">
        <v>39</v>
      </c>
      <c r="Z3068" s="16" t="s">
        <v>39</v>
      </c>
      <c r="AA3068" s="16" t="s">
        <v>39</v>
      </c>
      <c r="AB3068" s="16" t="s">
        <v>39</v>
      </c>
      <c r="AC3068" s="16" t="s">
        <v>39</v>
      </c>
      <c r="AD3068" s="16" t="s">
        <v>39</v>
      </c>
      <c r="AE3068" s="16" t="s">
        <v>39</v>
      </c>
      <c r="AF3068" s="16" t="s">
        <v>39</v>
      </c>
      <c r="AG3068" s="16" t="s">
        <v>39</v>
      </c>
      <c r="AH3068" s="16" t="s">
        <v>39</v>
      </c>
      <c r="AI3068" s="16" t="s">
        <v>39</v>
      </c>
      <c r="AJ3068" s="16" t="s">
        <v>39</v>
      </c>
      <c r="AL3068" s="16" t="s">
        <v>39</v>
      </c>
      <c r="AM3068" s="16" t="s">
        <v>39</v>
      </c>
      <c r="AN3068" s="16" t="str">
        <f>IFERROR(VLOOKUP($P3068,'Kredieten productgroepen functi'!$C:$M,6,FALSE),"n.v.t.")</f>
        <v>9102</v>
      </c>
      <c r="AO3068" s="16" t="str">
        <f>IFERROR(VLOOKUP($P3068,'Kredieten productgroepen functi'!$C:$M,7,FALSE),"n.v.t.")</f>
        <v>Realisatie ruimtelijk beleid</v>
      </c>
      <c r="AP3068" s="16" t="str">
        <f>IFERROR(VLOOKUP($P3068,'Kredieten productgroepen functi'!$C:$M,8,FALSE),"n.v.t.")</f>
        <v>91</v>
      </c>
      <c r="AQ3068" s="16" t="str">
        <f>IFERROR(VLOOKUP($P3068,'Kredieten productgroepen functi'!$C:$M,9,FALSE),"n.v.t.")</f>
        <v>Ruimtelijke ordening</v>
      </c>
      <c r="AR3068" s="16" t="str">
        <f>IFERROR(VLOOKUP($P3068,'Kredieten productgroepen functi'!$C:$M,10,FALSE),"n.v.t.")</f>
        <v>9</v>
      </c>
      <c r="AS3068" s="16" t="str">
        <f>IFERROR(VLOOKUP($P3068,'Kredieten productgroepen functi'!$C:$M,11,FALSE),"n.v.t.")</f>
        <v>Ruimtelijke ordening en volkshuisvesting</v>
      </c>
      <c r="AT3068" s="16" t="str">
        <f t="shared" si="146"/>
        <v>Lasten</v>
      </c>
      <c r="AU3068" s="16" t="str">
        <f>IFERROR(VLOOKUP($R3068,Kostensoorten!$C:$J,7,FALSE),"n.v.t.")</f>
        <v>8.2</v>
      </c>
      <c r="AV3068" s="16" t="str">
        <f>IFERROR(VLOOKUP($R3068,Kostensoorten!$C:$J,8,FALSE),"n.v.t.")</f>
        <v>Overige verrekeningen</v>
      </c>
    </row>
    <row r="3069" spans="6:48">
      <c r="F3069" s="16" t="s">
        <v>10145</v>
      </c>
      <c r="G3069" s="16" t="s">
        <v>39</v>
      </c>
      <c r="H3069" s="16" t="s">
        <v>39</v>
      </c>
      <c r="I3069" s="18">
        <v>545175.03</v>
      </c>
      <c r="P3069" s="16" t="str">
        <f t="shared" si="144"/>
        <v>691001</v>
      </c>
      <c r="Q3069" s="16" t="str">
        <f>IFERROR(VLOOKUP($P3069,'Kredieten productgroepen functi'!$C:$M,2,FALSE),"n.v.t.")</f>
        <v>App kst realisatie ruimtelijk beleid</v>
      </c>
      <c r="R3069" s="16" t="str">
        <f t="shared" si="145"/>
        <v>482010</v>
      </c>
      <c r="S3069" s="16" t="str">
        <f>IFERROR(VLOOKUP($R3069,Kostensoorten!$C:$J,2,FALSE),"n.v.t.")</f>
        <v>Overhead</v>
      </c>
      <c r="T3069" s="16" t="s">
        <v>39</v>
      </c>
      <c r="U3069" s="16" t="s">
        <v>39</v>
      </c>
      <c r="V3069" s="16" t="s">
        <v>39</v>
      </c>
      <c r="W3069" s="16" t="s">
        <v>39</v>
      </c>
      <c r="X3069" s="16" t="s">
        <v>39</v>
      </c>
      <c r="Y3069" s="16" t="s">
        <v>39</v>
      </c>
      <c r="Z3069" s="16" t="s">
        <v>39</v>
      </c>
      <c r="AA3069" s="16" t="s">
        <v>39</v>
      </c>
      <c r="AB3069" s="16" t="s">
        <v>39</v>
      </c>
      <c r="AC3069" s="16" t="s">
        <v>39</v>
      </c>
      <c r="AD3069" s="16" t="s">
        <v>39</v>
      </c>
      <c r="AE3069" s="16" t="s">
        <v>39</v>
      </c>
      <c r="AF3069" s="16" t="s">
        <v>39</v>
      </c>
      <c r="AG3069" s="16" t="s">
        <v>39</v>
      </c>
      <c r="AH3069" s="16" t="s">
        <v>39</v>
      </c>
      <c r="AI3069" s="16" t="s">
        <v>39</v>
      </c>
      <c r="AJ3069" s="16" t="s">
        <v>39</v>
      </c>
      <c r="AL3069" s="16" t="s">
        <v>39</v>
      </c>
      <c r="AM3069" s="16" t="s">
        <v>39</v>
      </c>
      <c r="AN3069" s="16" t="str">
        <f>IFERROR(VLOOKUP($P3069,'Kredieten productgroepen functi'!$C:$M,6,FALSE),"n.v.t.")</f>
        <v>9102</v>
      </c>
      <c r="AO3069" s="16" t="str">
        <f>IFERROR(VLOOKUP($P3069,'Kredieten productgroepen functi'!$C:$M,7,FALSE),"n.v.t.")</f>
        <v>Realisatie ruimtelijk beleid</v>
      </c>
      <c r="AP3069" s="16" t="str">
        <f>IFERROR(VLOOKUP($P3069,'Kredieten productgroepen functi'!$C:$M,8,FALSE),"n.v.t.")</f>
        <v>91</v>
      </c>
      <c r="AQ3069" s="16" t="str">
        <f>IFERROR(VLOOKUP($P3069,'Kredieten productgroepen functi'!$C:$M,9,FALSE),"n.v.t.")</f>
        <v>Ruimtelijke ordening</v>
      </c>
      <c r="AR3069" s="16" t="str">
        <f>IFERROR(VLOOKUP($P3069,'Kredieten productgroepen functi'!$C:$M,10,FALSE),"n.v.t.")</f>
        <v>9</v>
      </c>
      <c r="AS3069" s="16" t="str">
        <f>IFERROR(VLOOKUP($P3069,'Kredieten productgroepen functi'!$C:$M,11,FALSE),"n.v.t.")</f>
        <v>Ruimtelijke ordening en volkshuisvesting</v>
      </c>
      <c r="AT3069" s="16" t="str">
        <f t="shared" si="146"/>
        <v>Lasten</v>
      </c>
      <c r="AU3069" s="16" t="str">
        <f>IFERROR(VLOOKUP($R3069,Kostensoorten!$C:$J,7,FALSE),"n.v.t.")</f>
        <v>8.2</v>
      </c>
      <c r="AV3069" s="16" t="str">
        <f>IFERROR(VLOOKUP($R3069,Kostensoorten!$C:$J,8,FALSE),"n.v.t.")</f>
        <v>Overige verrekeningen</v>
      </c>
    </row>
    <row r="3070" spans="6:48">
      <c r="F3070" s="16" t="s">
        <v>10146</v>
      </c>
      <c r="G3070" s="16" t="s">
        <v>39</v>
      </c>
      <c r="H3070" s="16" t="s">
        <v>39</v>
      </c>
      <c r="I3070" s="18">
        <v>356610.34</v>
      </c>
      <c r="P3070" s="16" t="str">
        <f t="shared" si="144"/>
        <v>691002</v>
      </c>
      <c r="Q3070" s="16" t="str">
        <f>IFERROR(VLOOKUP($P3070,'Kredieten productgroepen functi'!$C:$M,2,FALSE),"n.v.t.")</f>
        <v>App. kst technische infrastructuur</v>
      </c>
      <c r="R3070" s="16" t="str">
        <f t="shared" si="145"/>
        <v>482000</v>
      </c>
      <c r="S3070" s="16" t="str">
        <f>IFERROR(VLOOKUP($R3070,Kostensoorten!$C:$J,2,FALSE),"n.v.t.")</f>
        <v>Directe apparaatskosten</v>
      </c>
      <c r="T3070" s="16" t="s">
        <v>39</v>
      </c>
      <c r="U3070" s="16" t="s">
        <v>39</v>
      </c>
      <c r="V3070" s="16" t="s">
        <v>39</v>
      </c>
      <c r="W3070" s="16" t="s">
        <v>39</v>
      </c>
      <c r="X3070" s="16" t="s">
        <v>39</v>
      </c>
      <c r="Y3070" s="16" t="s">
        <v>39</v>
      </c>
      <c r="Z3070" s="16" t="s">
        <v>39</v>
      </c>
      <c r="AA3070" s="16" t="s">
        <v>39</v>
      </c>
      <c r="AB3070" s="16" t="s">
        <v>39</v>
      </c>
      <c r="AC3070" s="16" t="s">
        <v>39</v>
      </c>
      <c r="AD3070" s="16" t="s">
        <v>39</v>
      </c>
      <c r="AE3070" s="16" t="s">
        <v>39</v>
      </c>
      <c r="AF3070" s="16" t="s">
        <v>39</v>
      </c>
      <c r="AG3070" s="16" t="s">
        <v>39</v>
      </c>
      <c r="AH3070" s="16" t="s">
        <v>39</v>
      </c>
      <c r="AI3070" s="16" t="s">
        <v>39</v>
      </c>
      <c r="AJ3070" s="16" t="s">
        <v>39</v>
      </c>
      <c r="AL3070" s="16" t="s">
        <v>39</v>
      </c>
      <c r="AM3070" s="16" t="s">
        <v>39</v>
      </c>
      <c r="AN3070" s="16" t="str">
        <f>IFERROR(VLOOKUP($P3070,'Kredieten productgroepen functi'!$C:$M,6,FALSE),"n.v.t.")</f>
        <v>9103</v>
      </c>
      <c r="AO3070" s="16" t="str">
        <f>IFERROR(VLOOKUP($P3070,'Kredieten productgroepen functi'!$C:$M,7,FALSE),"n.v.t.")</f>
        <v>Technische infrastructuur</v>
      </c>
      <c r="AP3070" s="16" t="str">
        <f>IFERROR(VLOOKUP($P3070,'Kredieten productgroepen functi'!$C:$M,8,FALSE),"n.v.t.")</f>
        <v>91</v>
      </c>
      <c r="AQ3070" s="16" t="str">
        <f>IFERROR(VLOOKUP($P3070,'Kredieten productgroepen functi'!$C:$M,9,FALSE),"n.v.t.")</f>
        <v>Ruimtelijke ordening</v>
      </c>
      <c r="AR3070" s="16" t="str">
        <f>IFERROR(VLOOKUP($P3070,'Kredieten productgroepen functi'!$C:$M,10,FALSE),"n.v.t.")</f>
        <v>9</v>
      </c>
      <c r="AS3070" s="16" t="str">
        <f>IFERROR(VLOOKUP($P3070,'Kredieten productgroepen functi'!$C:$M,11,FALSE),"n.v.t.")</f>
        <v>Ruimtelijke ordening en volkshuisvesting</v>
      </c>
      <c r="AT3070" s="16" t="str">
        <f t="shared" si="146"/>
        <v>Lasten</v>
      </c>
      <c r="AU3070" s="16" t="str">
        <f>IFERROR(VLOOKUP($R3070,Kostensoorten!$C:$J,7,FALSE),"n.v.t.")</f>
        <v>8.2</v>
      </c>
      <c r="AV3070" s="16" t="str">
        <f>IFERROR(VLOOKUP($R3070,Kostensoorten!$C:$J,8,FALSE),"n.v.t.")</f>
        <v>Overige verrekeningen</v>
      </c>
    </row>
    <row r="3071" spans="6:48">
      <c r="F3071" s="16" t="s">
        <v>10147</v>
      </c>
      <c r="G3071" s="16" t="s">
        <v>39</v>
      </c>
      <c r="H3071" s="16" t="s">
        <v>39</v>
      </c>
      <c r="I3071" s="18">
        <v>276260.28000000003</v>
      </c>
      <c r="P3071" s="16" t="str">
        <f t="shared" si="144"/>
        <v>691002</v>
      </c>
      <c r="Q3071" s="16" t="str">
        <f>IFERROR(VLOOKUP($P3071,'Kredieten productgroepen functi'!$C:$M,2,FALSE),"n.v.t.")</f>
        <v>App. kst technische infrastructuur</v>
      </c>
      <c r="R3071" s="16" t="str">
        <f t="shared" si="145"/>
        <v>482010</v>
      </c>
      <c r="S3071" s="16" t="str">
        <f>IFERROR(VLOOKUP($R3071,Kostensoorten!$C:$J,2,FALSE),"n.v.t.")</f>
        <v>Overhead</v>
      </c>
      <c r="T3071" s="16" t="s">
        <v>39</v>
      </c>
      <c r="U3071" s="16" t="s">
        <v>39</v>
      </c>
      <c r="V3071" s="16" t="s">
        <v>39</v>
      </c>
      <c r="W3071" s="16" t="s">
        <v>39</v>
      </c>
      <c r="X3071" s="16" t="s">
        <v>39</v>
      </c>
      <c r="Y3071" s="16" t="s">
        <v>39</v>
      </c>
      <c r="Z3071" s="16" t="s">
        <v>39</v>
      </c>
      <c r="AA3071" s="16" t="s">
        <v>39</v>
      </c>
      <c r="AB3071" s="16" t="s">
        <v>39</v>
      </c>
      <c r="AC3071" s="16" t="s">
        <v>39</v>
      </c>
      <c r="AD3071" s="16" t="s">
        <v>39</v>
      </c>
      <c r="AE3071" s="16" t="s">
        <v>39</v>
      </c>
      <c r="AF3071" s="16" t="s">
        <v>39</v>
      </c>
      <c r="AG3071" s="16" t="s">
        <v>39</v>
      </c>
      <c r="AH3071" s="16" t="s">
        <v>39</v>
      </c>
      <c r="AI3071" s="16" t="s">
        <v>39</v>
      </c>
      <c r="AJ3071" s="16" t="s">
        <v>39</v>
      </c>
      <c r="AL3071" s="16" t="s">
        <v>39</v>
      </c>
      <c r="AM3071" s="16" t="s">
        <v>39</v>
      </c>
      <c r="AN3071" s="16" t="str">
        <f>IFERROR(VLOOKUP($P3071,'Kredieten productgroepen functi'!$C:$M,6,FALSE),"n.v.t.")</f>
        <v>9103</v>
      </c>
      <c r="AO3071" s="16" t="str">
        <f>IFERROR(VLOOKUP($P3071,'Kredieten productgroepen functi'!$C:$M,7,FALSE),"n.v.t.")</f>
        <v>Technische infrastructuur</v>
      </c>
      <c r="AP3071" s="16" t="str">
        <f>IFERROR(VLOOKUP($P3071,'Kredieten productgroepen functi'!$C:$M,8,FALSE),"n.v.t.")</f>
        <v>91</v>
      </c>
      <c r="AQ3071" s="16" t="str">
        <f>IFERROR(VLOOKUP($P3071,'Kredieten productgroepen functi'!$C:$M,9,FALSE),"n.v.t.")</f>
        <v>Ruimtelijke ordening</v>
      </c>
      <c r="AR3071" s="16" t="str">
        <f>IFERROR(VLOOKUP($P3071,'Kredieten productgroepen functi'!$C:$M,10,FALSE),"n.v.t.")</f>
        <v>9</v>
      </c>
      <c r="AS3071" s="16" t="str">
        <f>IFERROR(VLOOKUP($P3071,'Kredieten productgroepen functi'!$C:$M,11,FALSE),"n.v.t.")</f>
        <v>Ruimtelijke ordening en volkshuisvesting</v>
      </c>
      <c r="AT3071" s="16" t="str">
        <f t="shared" si="146"/>
        <v>Lasten</v>
      </c>
      <c r="AU3071" s="16" t="str">
        <f>IFERROR(VLOOKUP($R3071,Kostensoorten!$C:$J,7,FALSE),"n.v.t.")</f>
        <v>8.2</v>
      </c>
      <c r="AV3071" s="16" t="str">
        <f>IFERROR(VLOOKUP($R3071,Kostensoorten!$C:$J,8,FALSE),"n.v.t.")</f>
        <v>Overige verrekeningen</v>
      </c>
    </row>
    <row r="3072" spans="6:48">
      <c r="F3072" s="16" t="s">
        <v>10148</v>
      </c>
      <c r="G3072" s="16" t="s">
        <v>39</v>
      </c>
      <c r="H3072" s="16" t="s">
        <v>39</v>
      </c>
      <c r="I3072" s="18">
        <v>1122109.68</v>
      </c>
      <c r="P3072" s="16" t="str">
        <f t="shared" si="144"/>
        <v>691003</v>
      </c>
      <c r="Q3072" s="16" t="str">
        <f>IFERROR(VLOOKUP($P3072,'Kredieten productgroepen functi'!$C:$M,2,FALSE),"n.v.t.")</f>
        <v>App. kst gebiedsgericht werken</v>
      </c>
      <c r="R3072" s="16" t="str">
        <f t="shared" si="145"/>
        <v>482000</v>
      </c>
      <c r="S3072" s="16" t="str">
        <f>IFERROR(VLOOKUP($R3072,Kostensoorten!$C:$J,2,FALSE),"n.v.t.")</f>
        <v>Directe apparaatskosten</v>
      </c>
      <c r="T3072" s="16" t="s">
        <v>39</v>
      </c>
      <c r="U3072" s="16" t="s">
        <v>39</v>
      </c>
      <c r="V3072" s="16" t="s">
        <v>39</v>
      </c>
      <c r="W3072" s="16" t="s">
        <v>39</v>
      </c>
      <c r="X3072" s="16" t="s">
        <v>39</v>
      </c>
      <c r="Y3072" s="16" t="s">
        <v>39</v>
      </c>
      <c r="Z3072" s="16" t="s">
        <v>39</v>
      </c>
      <c r="AA3072" s="16" t="s">
        <v>39</v>
      </c>
      <c r="AB3072" s="16" t="s">
        <v>39</v>
      </c>
      <c r="AC3072" s="16" t="s">
        <v>39</v>
      </c>
      <c r="AD3072" s="16" t="s">
        <v>39</v>
      </c>
      <c r="AE3072" s="16" t="s">
        <v>39</v>
      </c>
      <c r="AF3072" s="16" t="s">
        <v>39</v>
      </c>
      <c r="AG3072" s="16" t="s">
        <v>39</v>
      </c>
      <c r="AH3072" s="16" t="s">
        <v>39</v>
      </c>
      <c r="AI3072" s="16" t="s">
        <v>39</v>
      </c>
      <c r="AJ3072" s="16" t="s">
        <v>39</v>
      </c>
      <c r="AL3072" s="16" t="s">
        <v>39</v>
      </c>
      <c r="AM3072" s="16" t="s">
        <v>39</v>
      </c>
      <c r="AN3072" s="16" t="str">
        <f>IFERROR(VLOOKUP($P3072,'Kredieten productgroepen functi'!$C:$M,6,FALSE),"n.v.t.")</f>
        <v>9104</v>
      </c>
      <c r="AO3072" s="16" t="str">
        <f>IFERROR(VLOOKUP($P3072,'Kredieten productgroepen functi'!$C:$M,7,FALSE),"n.v.t.")</f>
        <v>Gebiedsgericht werken</v>
      </c>
      <c r="AP3072" s="16" t="str">
        <f>IFERROR(VLOOKUP($P3072,'Kredieten productgroepen functi'!$C:$M,8,FALSE),"n.v.t.")</f>
        <v>91</v>
      </c>
      <c r="AQ3072" s="16" t="str">
        <f>IFERROR(VLOOKUP($P3072,'Kredieten productgroepen functi'!$C:$M,9,FALSE),"n.v.t.")</f>
        <v>Ruimtelijke ordening</v>
      </c>
      <c r="AR3072" s="16" t="str">
        <f>IFERROR(VLOOKUP($P3072,'Kredieten productgroepen functi'!$C:$M,10,FALSE),"n.v.t.")</f>
        <v>9</v>
      </c>
      <c r="AS3072" s="16" t="str">
        <f>IFERROR(VLOOKUP($P3072,'Kredieten productgroepen functi'!$C:$M,11,FALSE),"n.v.t.")</f>
        <v>Ruimtelijke ordening en volkshuisvesting</v>
      </c>
      <c r="AT3072" s="16" t="str">
        <f t="shared" si="146"/>
        <v>Lasten</v>
      </c>
      <c r="AU3072" s="16" t="str">
        <f>IFERROR(VLOOKUP($R3072,Kostensoorten!$C:$J,7,FALSE),"n.v.t.")</f>
        <v>8.2</v>
      </c>
      <c r="AV3072" s="16" t="str">
        <f>IFERROR(VLOOKUP($R3072,Kostensoorten!$C:$J,8,FALSE),"n.v.t.")</f>
        <v>Overige verrekeningen</v>
      </c>
    </row>
    <row r="3073" spans="6:48">
      <c r="F3073" s="16" t="s">
        <v>10149</v>
      </c>
      <c r="G3073" s="16" t="s">
        <v>39</v>
      </c>
      <c r="H3073" s="16" t="s">
        <v>39</v>
      </c>
      <c r="I3073" s="18">
        <v>610835.99</v>
      </c>
      <c r="P3073" s="16" t="str">
        <f t="shared" si="144"/>
        <v>691003</v>
      </c>
      <c r="Q3073" s="16" t="str">
        <f>IFERROR(VLOOKUP($P3073,'Kredieten productgroepen functi'!$C:$M,2,FALSE),"n.v.t.")</f>
        <v>App. kst gebiedsgericht werken</v>
      </c>
      <c r="R3073" s="16" t="str">
        <f t="shared" si="145"/>
        <v>482010</v>
      </c>
      <c r="S3073" s="16" t="str">
        <f>IFERROR(VLOOKUP($R3073,Kostensoorten!$C:$J,2,FALSE),"n.v.t.")</f>
        <v>Overhead</v>
      </c>
      <c r="T3073" s="16" t="s">
        <v>39</v>
      </c>
      <c r="U3073" s="16" t="s">
        <v>39</v>
      </c>
      <c r="V3073" s="16" t="s">
        <v>39</v>
      </c>
      <c r="W3073" s="16" t="s">
        <v>39</v>
      </c>
      <c r="X3073" s="16" t="s">
        <v>39</v>
      </c>
      <c r="Y3073" s="16" t="s">
        <v>39</v>
      </c>
      <c r="Z3073" s="16" t="s">
        <v>39</v>
      </c>
      <c r="AA3073" s="16" t="s">
        <v>39</v>
      </c>
      <c r="AB3073" s="16" t="s">
        <v>39</v>
      </c>
      <c r="AC3073" s="16" t="s">
        <v>39</v>
      </c>
      <c r="AD3073" s="16" t="s">
        <v>39</v>
      </c>
      <c r="AE3073" s="16" t="s">
        <v>39</v>
      </c>
      <c r="AF3073" s="16" t="s">
        <v>39</v>
      </c>
      <c r="AG3073" s="16" t="s">
        <v>39</v>
      </c>
      <c r="AH3073" s="16" t="s">
        <v>39</v>
      </c>
      <c r="AI3073" s="16" t="s">
        <v>39</v>
      </c>
      <c r="AJ3073" s="16" t="s">
        <v>39</v>
      </c>
      <c r="AL3073" s="16" t="s">
        <v>39</v>
      </c>
      <c r="AM3073" s="16" t="s">
        <v>39</v>
      </c>
      <c r="AN3073" s="16" t="str">
        <f>IFERROR(VLOOKUP($P3073,'Kredieten productgroepen functi'!$C:$M,6,FALSE),"n.v.t.")</f>
        <v>9104</v>
      </c>
      <c r="AO3073" s="16" t="str">
        <f>IFERROR(VLOOKUP($P3073,'Kredieten productgroepen functi'!$C:$M,7,FALSE),"n.v.t.")</f>
        <v>Gebiedsgericht werken</v>
      </c>
      <c r="AP3073" s="16" t="str">
        <f>IFERROR(VLOOKUP($P3073,'Kredieten productgroepen functi'!$C:$M,8,FALSE),"n.v.t.")</f>
        <v>91</v>
      </c>
      <c r="AQ3073" s="16" t="str">
        <f>IFERROR(VLOOKUP($P3073,'Kredieten productgroepen functi'!$C:$M,9,FALSE),"n.v.t.")</f>
        <v>Ruimtelijke ordening</v>
      </c>
      <c r="AR3073" s="16" t="str">
        <f>IFERROR(VLOOKUP($P3073,'Kredieten productgroepen functi'!$C:$M,10,FALSE),"n.v.t.")</f>
        <v>9</v>
      </c>
      <c r="AS3073" s="16" t="str">
        <f>IFERROR(VLOOKUP($P3073,'Kredieten productgroepen functi'!$C:$M,11,FALSE),"n.v.t.")</f>
        <v>Ruimtelijke ordening en volkshuisvesting</v>
      </c>
      <c r="AT3073" s="16" t="str">
        <f t="shared" si="146"/>
        <v>Lasten</v>
      </c>
      <c r="AU3073" s="16" t="str">
        <f>IFERROR(VLOOKUP($R3073,Kostensoorten!$C:$J,7,FALSE),"n.v.t.")</f>
        <v>8.2</v>
      </c>
      <c r="AV3073" s="16" t="str">
        <f>IFERROR(VLOOKUP($R3073,Kostensoorten!$C:$J,8,FALSE),"n.v.t.")</f>
        <v>Overige verrekeningen</v>
      </c>
    </row>
    <row r="3074" spans="6:48">
      <c r="F3074" s="16" t="s">
        <v>10150</v>
      </c>
      <c r="G3074" s="16" t="s">
        <v>39</v>
      </c>
      <c r="H3074" s="16" t="s">
        <v>39</v>
      </c>
      <c r="I3074" s="18">
        <v>302667.36</v>
      </c>
      <c r="P3074" s="16" t="str">
        <f t="shared" si="144"/>
        <v>691004</v>
      </c>
      <c r="Q3074" s="16" t="str">
        <f>IFERROR(VLOOKUP($P3074,'Kredieten productgroepen functi'!$C:$M,2,FALSE),"n.v.t.")</f>
        <v>App.Kst Soc-Econ Vitalisering (PLG)</v>
      </c>
      <c r="R3074" s="16" t="str">
        <f t="shared" si="145"/>
        <v>482000</v>
      </c>
      <c r="S3074" s="16" t="str">
        <f>IFERROR(VLOOKUP($R3074,Kostensoorten!$C:$J,2,FALSE),"n.v.t.")</f>
        <v>Directe apparaatskosten</v>
      </c>
      <c r="T3074" s="16" t="s">
        <v>39</v>
      </c>
      <c r="U3074" s="16" t="s">
        <v>39</v>
      </c>
      <c r="V3074" s="16" t="s">
        <v>39</v>
      </c>
      <c r="W3074" s="16" t="s">
        <v>39</v>
      </c>
      <c r="X3074" s="16" t="s">
        <v>39</v>
      </c>
      <c r="Y3074" s="16" t="s">
        <v>39</v>
      </c>
      <c r="Z3074" s="16" t="s">
        <v>39</v>
      </c>
      <c r="AA3074" s="16" t="s">
        <v>39</v>
      </c>
      <c r="AB3074" s="16" t="s">
        <v>39</v>
      </c>
      <c r="AC3074" s="16" t="s">
        <v>39</v>
      </c>
      <c r="AD3074" s="16" t="s">
        <v>39</v>
      </c>
      <c r="AE3074" s="16" t="s">
        <v>39</v>
      </c>
      <c r="AF3074" s="16" t="s">
        <v>39</v>
      </c>
      <c r="AG3074" s="16" t="s">
        <v>39</v>
      </c>
      <c r="AH3074" s="16" t="s">
        <v>39</v>
      </c>
      <c r="AI3074" s="16" t="s">
        <v>39</v>
      </c>
      <c r="AJ3074" s="16" t="s">
        <v>39</v>
      </c>
      <c r="AL3074" s="16" t="s">
        <v>39</v>
      </c>
      <c r="AM3074" s="16" t="s">
        <v>39</v>
      </c>
      <c r="AN3074" s="16" t="str">
        <f>IFERROR(VLOOKUP($P3074,'Kredieten productgroepen functi'!$C:$M,6,FALSE),"n.v.t.")</f>
        <v>9105</v>
      </c>
      <c r="AO3074" s="16" t="str">
        <f>IFERROR(VLOOKUP($P3074,'Kredieten productgroepen functi'!$C:$M,7,FALSE),"n.v.t.")</f>
        <v>Sociaal-economische vitalisering (PLG)</v>
      </c>
      <c r="AP3074" s="16" t="str">
        <f>IFERROR(VLOOKUP($P3074,'Kredieten productgroepen functi'!$C:$M,8,FALSE),"n.v.t.")</f>
        <v>91</v>
      </c>
      <c r="AQ3074" s="16" t="str">
        <f>IFERROR(VLOOKUP($P3074,'Kredieten productgroepen functi'!$C:$M,9,FALSE),"n.v.t.")</f>
        <v>Ruimtelijke ordening</v>
      </c>
      <c r="AR3074" s="16" t="str">
        <f>IFERROR(VLOOKUP($P3074,'Kredieten productgroepen functi'!$C:$M,10,FALSE),"n.v.t.")</f>
        <v>9</v>
      </c>
      <c r="AS3074" s="16" t="str">
        <f>IFERROR(VLOOKUP($P3074,'Kredieten productgroepen functi'!$C:$M,11,FALSE),"n.v.t.")</f>
        <v>Ruimtelijke ordening en volkshuisvesting</v>
      </c>
      <c r="AT3074" s="16" t="str">
        <f t="shared" si="146"/>
        <v>Lasten</v>
      </c>
      <c r="AU3074" s="16" t="str">
        <f>IFERROR(VLOOKUP($R3074,Kostensoorten!$C:$J,7,FALSE),"n.v.t.")</f>
        <v>8.2</v>
      </c>
      <c r="AV3074" s="16" t="str">
        <f>IFERROR(VLOOKUP($R3074,Kostensoorten!$C:$J,8,FALSE),"n.v.t.")</f>
        <v>Overige verrekeningen</v>
      </c>
    </row>
    <row r="3075" spans="6:48">
      <c r="F3075" s="16" t="s">
        <v>10151</v>
      </c>
      <c r="G3075" s="16" t="s">
        <v>39</v>
      </c>
      <c r="H3075" s="16" t="s">
        <v>39</v>
      </c>
      <c r="I3075" s="18">
        <v>168490.01</v>
      </c>
      <c r="P3075" s="16" t="str">
        <f t="shared" si="144"/>
        <v>691004</v>
      </c>
      <c r="Q3075" s="16" t="str">
        <f>IFERROR(VLOOKUP($P3075,'Kredieten productgroepen functi'!$C:$M,2,FALSE),"n.v.t.")</f>
        <v>App.Kst Soc-Econ Vitalisering (PLG)</v>
      </c>
      <c r="R3075" s="16" t="str">
        <f t="shared" si="145"/>
        <v>482010</v>
      </c>
      <c r="S3075" s="16" t="str">
        <f>IFERROR(VLOOKUP($R3075,Kostensoorten!$C:$J,2,FALSE),"n.v.t.")</f>
        <v>Overhead</v>
      </c>
      <c r="T3075" s="16" t="s">
        <v>39</v>
      </c>
      <c r="U3075" s="16" t="s">
        <v>39</v>
      </c>
      <c r="V3075" s="16" t="s">
        <v>39</v>
      </c>
      <c r="W3075" s="16" t="s">
        <v>39</v>
      </c>
      <c r="X3075" s="16" t="s">
        <v>39</v>
      </c>
      <c r="Y3075" s="16" t="s">
        <v>39</v>
      </c>
      <c r="Z3075" s="16" t="s">
        <v>39</v>
      </c>
      <c r="AA3075" s="16" t="s">
        <v>39</v>
      </c>
      <c r="AB3075" s="16" t="s">
        <v>39</v>
      </c>
      <c r="AC3075" s="16" t="s">
        <v>39</v>
      </c>
      <c r="AD3075" s="16" t="s">
        <v>39</v>
      </c>
      <c r="AE3075" s="16" t="s">
        <v>39</v>
      </c>
      <c r="AF3075" s="16" t="s">
        <v>39</v>
      </c>
      <c r="AG3075" s="16" t="s">
        <v>39</v>
      </c>
      <c r="AH3075" s="16" t="s">
        <v>39</v>
      </c>
      <c r="AI3075" s="16" t="s">
        <v>39</v>
      </c>
      <c r="AJ3075" s="16" t="s">
        <v>39</v>
      </c>
      <c r="AL3075" s="16" t="s">
        <v>39</v>
      </c>
      <c r="AM3075" s="16" t="s">
        <v>39</v>
      </c>
      <c r="AN3075" s="16" t="str">
        <f>IFERROR(VLOOKUP($P3075,'Kredieten productgroepen functi'!$C:$M,6,FALSE),"n.v.t.")</f>
        <v>9105</v>
      </c>
      <c r="AO3075" s="16" t="str">
        <f>IFERROR(VLOOKUP($P3075,'Kredieten productgroepen functi'!$C:$M,7,FALSE),"n.v.t.")</f>
        <v>Sociaal-economische vitalisering (PLG)</v>
      </c>
      <c r="AP3075" s="16" t="str">
        <f>IFERROR(VLOOKUP($P3075,'Kredieten productgroepen functi'!$C:$M,8,FALSE),"n.v.t.")</f>
        <v>91</v>
      </c>
      <c r="AQ3075" s="16" t="str">
        <f>IFERROR(VLOOKUP($P3075,'Kredieten productgroepen functi'!$C:$M,9,FALSE),"n.v.t.")</f>
        <v>Ruimtelijke ordening</v>
      </c>
      <c r="AR3075" s="16" t="str">
        <f>IFERROR(VLOOKUP($P3075,'Kredieten productgroepen functi'!$C:$M,10,FALSE),"n.v.t.")</f>
        <v>9</v>
      </c>
      <c r="AS3075" s="16" t="str">
        <f>IFERROR(VLOOKUP($P3075,'Kredieten productgroepen functi'!$C:$M,11,FALSE),"n.v.t.")</f>
        <v>Ruimtelijke ordening en volkshuisvesting</v>
      </c>
      <c r="AT3075" s="16" t="str">
        <f t="shared" si="146"/>
        <v>Lasten</v>
      </c>
      <c r="AU3075" s="16" t="str">
        <f>IFERROR(VLOOKUP($R3075,Kostensoorten!$C:$J,7,FALSE),"n.v.t.")</f>
        <v>8.2</v>
      </c>
      <c r="AV3075" s="16" t="str">
        <f>IFERROR(VLOOKUP($R3075,Kostensoorten!$C:$J,8,FALSE),"n.v.t.")</f>
        <v>Overige verrekeningen</v>
      </c>
    </row>
    <row r="3076" spans="6:48">
      <c r="F3076" s="16" t="s">
        <v>7733</v>
      </c>
      <c r="G3076" s="16" t="s">
        <v>39</v>
      </c>
      <c r="H3076" s="16" t="s">
        <v>39</v>
      </c>
      <c r="I3076" s="18">
        <v>603.76</v>
      </c>
      <c r="P3076" s="16" t="str">
        <f t="shared" si="144"/>
        <v>691100</v>
      </c>
      <c r="Q3076" s="16" t="str">
        <f>IFERROR(VLOOKUP($P3076,'Kredieten productgroepen functi'!$C:$M,2,FALSE),"n.v.t.")</f>
        <v>Onderzoek en kennisvergaring RO</v>
      </c>
      <c r="R3076" s="16" t="str">
        <f t="shared" si="145"/>
        <v>423083</v>
      </c>
      <c r="S3076" s="16" t="str">
        <f>IFERROR(VLOOKUP($R3076,Kostensoorten!$C:$J,2,FALSE),"n.v.t.")</f>
        <v>Documentatie abonnement</v>
      </c>
      <c r="T3076" s="16" t="s">
        <v>39</v>
      </c>
      <c r="U3076" s="16" t="s">
        <v>39</v>
      </c>
      <c r="V3076" s="16" t="s">
        <v>39</v>
      </c>
      <c r="W3076" s="16" t="s">
        <v>39</v>
      </c>
      <c r="X3076" s="16" t="s">
        <v>39</v>
      </c>
      <c r="Y3076" s="16" t="s">
        <v>39</v>
      </c>
      <c r="Z3076" s="16" t="s">
        <v>39</v>
      </c>
      <c r="AA3076" s="16" t="s">
        <v>39</v>
      </c>
      <c r="AB3076" s="16" t="s">
        <v>39</v>
      </c>
      <c r="AC3076" s="16" t="s">
        <v>39</v>
      </c>
      <c r="AD3076" s="16" t="s">
        <v>39</v>
      </c>
      <c r="AE3076" s="16" t="s">
        <v>39</v>
      </c>
      <c r="AF3076" s="16" t="s">
        <v>39</v>
      </c>
      <c r="AG3076" s="16" t="s">
        <v>39</v>
      </c>
      <c r="AH3076" s="16" t="s">
        <v>39</v>
      </c>
      <c r="AI3076" s="16" t="s">
        <v>39</v>
      </c>
      <c r="AJ3076" s="16" t="s">
        <v>39</v>
      </c>
      <c r="AL3076" s="16" t="s">
        <v>39</v>
      </c>
      <c r="AM3076" s="16" t="s">
        <v>39</v>
      </c>
      <c r="AN3076" s="16" t="str">
        <f>IFERROR(VLOOKUP($P3076,'Kredieten productgroepen functi'!$C:$M,6,FALSE),"n.v.t.")</f>
        <v>9101</v>
      </c>
      <c r="AO3076" s="16" t="str">
        <f>IFERROR(VLOOKUP($P3076,'Kredieten productgroepen functi'!$C:$M,7,FALSE),"n.v.t.")</f>
        <v>Ruimtelijke ontwikkeling</v>
      </c>
      <c r="AP3076" s="16" t="str">
        <f>IFERROR(VLOOKUP($P3076,'Kredieten productgroepen functi'!$C:$M,8,FALSE),"n.v.t.")</f>
        <v>91</v>
      </c>
      <c r="AQ3076" s="16" t="str">
        <f>IFERROR(VLOOKUP($P3076,'Kredieten productgroepen functi'!$C:$M,9,FALSE),"n.v.t.")</f>
        <v>Ruimtelijke ordening</v>
      </c>
      <c r="AR3076" s="16" t="str">
        <f>IFERROR(VLOOKUP($P3076,'Kredieten productgroepen functi'!$C:$M,10,FALSE),"n.v.t.")</f>
        <v>9</v>
      </c>
      <c r="AS3076" s="16" t="str">
        <f>IFERROR(VLOOKUP($P3076,'Kredieten productgroepen functi'!$C:$M,11,FALSE),"n.v.t.")</f>
        <v>Ruimtelijke ordening en volkshuisvesting</v>
      </c>
      <c r="AT3076" s="16" t="str">
        <f t="shared" si="146"/>
        <v>Lasten</v>
      </c>
      <c r="AU3076" s="16" t="str">
        <f>IFERROR(VLOOKUP($R3076,Kostensoorten!$C:$J,7,FALSE),"n.v.t.")</f>
        <v>2.3.1</v>
      </c>
      <c r="AV3076" s="16" t="str">
        <f>IFERROR(VLOOKUP($R3076,Kostensoorten!$C:$J,8,FALSE),"n.v.t.")</f>
        <v>Aankopen niet duurzame goedere</v>
      </c>
    </row>
    <row r="3077" spans="6:48">
      <c r="F3077" s="16" t="s">
        <v>7346</v>
      </c>
      <c r="G3077" s="16" t="s">
        <v>39</v>
      </c>
      <c r="H3077" s="16" t="s">
        <v>39</v>
      </c>
      <c r="I3077" s="18">
        <v>13510</v>
      </c>
      <c r="P3077" s="16" t="str">
        <f t="shared" si="144"/>
        <v>691100</v>
      </c>
      <c r="Q3077" s="16" t="str">
        <f>IFERROR(VLOOKUP($P3077,'Kredieten productgroepen functi'!$C:$M,2,FALSE),"n.v.t.")</f>
        <v>Onderzoek en kennisvergaring RO</v>
      </c>
      <c r="R3077" s="16" t="str">
        <f t="shared" si="145"/>
        <v>423132</v>
      </c>
      <c r="S3077" s="16" t="str">
        <f>IFERROR(VLOOKUP($R3077,Kostensoorten!$C:$J,2,FALSE),"n.v.t.")</f>
        <v>Adviesdiensten door derden</v>
      </c>
      <c r="T3077" s="16" t="s">
        <v>39</v>
      </c>
      <c r="U3077" s="16" t="s">
        <v>39</v>
      </c>
      <c r="V3077" s="16" t="s">
        <v>39</v>
      </c>
      <c r="W3077" s="16" t="s">
        <v>39</v>
      </c>
      <c r="X3077" s="16" t="s">
        <v>39</v>
      </c>
      <c r="Y3077" s="16" t="s">
        <v>39</v>
      </c>
      <c r="Z3077" s="16" t="s">
        <v>39</v>
      </c>
      <c r="AA3077" s="16" t="s">
        <v>39</v>
      </c>
      <c r="AB3077" s="16" t="s">
        <v>39</v>
      </c>
      <c r="AC3077" s="16" t="s">
        <v>39</v>
      </c>
      <c r="AD3077" s="16" t="s">
        <v>39</v>
      </c>
      <c r="AE3077" s="16" t="s">
        <v>39</v>
      </c>
      <c r="AF3077" s="16" t="s">
        <v>39</v>
      </c>
      <c r="AG3077" s="16" t="s">
        <v>39</v>
      </c>
      <c r="AH3077" s="16" t="s">
        <v>39</v>
      </c>
      <c r="AI3077" s="16" t="s">
        <v>39</v>
      </c>
      <c r="AJ3077" s="16" t="s">
        <v>39</v>
      </c>
      <c r="AL3077" s="16" t="s">
        <v>39</v>
      </c>
      <c r="AM3077" s="16" t="s">
        <v>39</v>
      </c>
      <c r="AN3077" s="16" t="str">
        <f>IFERROR(VLOOKUP($P3077,'Kredieten productgroepen functi'!$C:$M,6,FALSE),"n.v.t.")</f>
        <v>9101</v>
      </c>
      <c r="AO3077" s="16" t="str">
        <f>IFERROR(VLOOKUP($P3077,'Kredieten productgroepen functi'!$C:$M,7,FALSE),"n.v.t.")</f>
        <v>Ruimtelijke ontwikkeling</v>
      </c>
      <c r="AP3077" s="16" t="str">
        <f>IFERROR(VLOOKUP($P3077,'Kredieten productgroepen functi'!$C:$M,8,FALSE),"n.v.t.")</f>
        <v>91</v>
      </c>
      <c r="AQ3077" s="16" t="str">
        <f>IFERROR(VLOOKUP($P3077,'Kredieten productgroepen functi'!$C:$M,9,FALSE),"n.v.t.")</f>
        <v>Ruimtelijke ordening</v>
      </c>
      <c r="AR3077" s="16" t="str">
        <f>IFERROR(VLOOKUP($P3077,'Kredieten productgroepen functi'!$C:$M,10,FALSE),"n.v.t.")</f>
        <v>9</v>
      </c>
      <c r="AS3077" s="16" t="str">
        <f>IFERROR(VLOOKUP($P3077,'Kredieten productgroepen functi'!$C:$M,11,FALSE),"n.v.t.")</f>
        <v>Ruimtelijke ordening en volkshuisvesting</v>
      </c>
      <c r="AT3077" s="16" t="str">
        <f t="shared" si="146"/>
        <v>Lasten</v>
      </c>
      <c r="AU3077" s="16" t="str">
        <f>IFERROR(VLOOKUP($R3077,Kostensoorten!$C:$J,7,FALSE),"n.v.t.")</f>
        <v>2.3.1</v>
      </c>
      <c r="AV3077" s="16" t="str">
        <f>IFERROR(VLOOKUP($R3077,Kostensoorten!$C:$J,8,FALSE),"n.v.t.")</f>
        <v>Aankopen niet duurzame goedere</v>
      </c>
    </row>
    <row r="3078" spans="6:48">
      <c r="F3078" s="16" t="s">
        <v>10152</v>
      </c>
      <c r="G3078" s="16" t="s">
        <v>39</v>
      </c>
      <c r="H3078" s="16" t="s">
        <v>39</v>
      </c>
      <c r="I3078" s="18">
        <v>911.32</v>
      </c>
      <c r="P3078" s="16" t="str">
        <f t="shared" ref="P3078:P3141" si="147">IF(RIGHT(LEFT(F3078,6),1)=".",LEFT(F3078,5),LEFT(F3078,6))</f>
        <v>691100</v>
      </c>
      <c r="Q3078" s="16" t="str">
        <f>IFERROR(VLOOKUP($P3078,'Kredieten productgroepen functi'!$C:$M,2,FALSE),"n.v.t.")</f>
        <v>Onderzoek en kennisvergaring RO</v>
      </c>
      <c r="R3078" s="16" t="str">
        <f t="shared" ref="R3078:R3141" si="148">IF(RIGHT(LEFT(F3078,6),1)=".",RIGHT(LEFT(F3078,12),6),RIGHT(LEFT(F3078,13),6))</f>
        <v>423139</v>
      </c>
      <c r="S3078" s="16" t="str">
        <f>IFERROR(VLOOKUP($R3078,Kostensoorten!$C:$J,2,FALSE),"n.v.t.")</f>
        <v>Overige diensten van derden</v>
      </c>
      <c r="T3078" s="16" t="s">
        <v>39</v>
      </c>
      <c r="U3078" s="16" t="s">
        <v>39</v>
      </c>
      <c r="V3078" s="16" t="s">
        <v>39</v>
      </c>
      <c r="W3078" s="16" t="s">
        <v>39</v>
      </c>
      <c r="X3078" s="16" t="s">
        <v>39</v>
      </c>
      <c r="Y3078" s="16" t="s">
        <v>39</v>
      </c>
      <c r="Z3078" s="16" t="s">
        <v>39</v>
      </c>
      <c r="AA3078" s="16" t="s">
        <v>39</v>
      </c>
      <c r="AB3078" s="16" t="s">
        <v>39</v>
      </c>
      <c r="AC3078" s="16" t="s">
        <v>39</v>
      </c>
      <c r="AD3078" s="16" t="s">
        <v>39</v>
      </c>
      <c r="AE3078" s="16" t="s">
        <v>39</v>
      </c>
      <c r="AF3078" s="16" t="s">
        <v>39</v>
      </c>
      <c r="AG3078" s="16" t="s">
        <v>39</v>
      </c>
      <c r="AH3078" s="16" t="s">
        <v>39</v>
      </c>
      <c r="AI3078" s="16" t="s">
        <v>39</v>
      </c>
      <c r="AJ3078" s="16" t="s">
        <v>39</v>
      </c>
      <c r="AL3078" s="16" t="s">
        <v>39</v>
      </c>
      <c r="AM3078" s="16" t="s">
        <v>39</v>
      </c>
      <c r="AN3078" s="16" t="str">
        <f>IFERROR(VLOOKUP($P3078,'Kredieten productgroepen functi'!$C:$M,6,FALSE),"n.v.t.")</f>
        <v>9101</v>
      </c>
      <c r="AO3078" s="16" t="str">
        <f>IFERROR(VLOOKUP($P3078,'Kredieten productgroepen functi'!$C:$M,7,FALSE),"n.v.t.")</f>
        <v>Ruimtelijke ontwikkeling</v>
      </c>
      <c r="AP3078" s="16" t="str">
        <f>IFERROR(VLOOKUP($P3078,'Kredieten productgroepen functi'!$C:$M,8,FALSE),"n.v.t.")</f>
        <v>91</v>
      </c>
      <c r="AQ3078" s="16" t="str">
        <f>IFERROR(VLOOKUP($P3078,'Kredieten productgroepen functi'!$C:$M,9,FALSE),"n.v.t.")</f>
        <v>Ruimtelijke ordening</v>
      </c>
      <c r="AR3078" s="16" t="str">
        <f>IFERROR(VLOOKUP($P3078,'Kredieten productgroepen functi'!$C:$M,10,FALSE),"n.v.t.")</f>
        <v>9</v>
      </c>
      <c r="AS3078" s="16" t="str">
        <f>IFERROR(VLOOKUP($P3078,'Kredieten productgroepen functi'!$C:$M,11,FALSE),"n.v.t.")</f>
        <v>Ruimtelijke ordening en volkshuisvesting</v>
      </c>
      <c r="AT3078" s="16" t="str">
        <f t="shared" ref="AT3078:AT3141" si="149">IF(LEFT(R3078,1)="4","Lasten",IF(LEFT(R3078,1)="8","Baten","n.v.t."))</f>
        <v>Lasten</v>
      </c>
      <c r="AU3078" s="16" t="str">
        <f>IFERROR(VLOOKUP($R3078,Kostensoorten!$C:$J,7,FALSE),"n.v.t.")</f>
        <v>2.3.1</v>
      </c>
      <c r="AV3078" s="16" t="str">
        <f>IFERROR(VLOOKUP($R3078,Kostensoorten!$C:$J,8,FALSE),"n.v.t.")</f>
        <v>Aankopen niet duurzame goedere</v>
      </c>
    </row>
    <row r="3079" spans="6:48">
      <c r="F3079" s="16" t="s">
        <v>10153</v>
      </c>
      <c r="G3079" s="16" t="s">
        <v>39</v>
      </c>
      <c r="H3079" s="16" t="s">
        <v>39</v>
      </c>
      <c r="I3079" s="18">
        <v>122.5</v>
      </c>
      <c r="P3079" s="16" t="str">
        <f t="shared" si="147"/>
        <v>691100</v>
      </c>
      <c r="Q3079" s="16" t="str">
        <f>IFERROR(VLOOKUP($P3079,'Kredieten productgroepen functi'!$C:$M,2,FALSE),"n.v.t.")</f>
        <v>Onderzoek en kennisvergaring RO</v>
      </c>
      <c r="R3079" s="16" t="str">
        <f t="shared" si="148"/>
        <v>423170</v>
      </c>
      <c r="S3079" s="16" t="str">
        <f>IFERROR(VLOOKUP($R3079,Kostensoorten!$C:$J,2,FALSE),"n.v.t.")</f>
        <v>Werklunch/diner zakelijke relaties</v>
      </c>
      <c r="T3079" s="16" t="s">
        <v>39</v>
      </c>
      <c r="U3079" s="16" t="s">
        <v>39</v>
      </c>
      <c r="V3079" s="16" t="s">
        <v>39</v>
      </c>
      <c r="W3079" s="16" t="s">
        <v>39</v>
      </c>
      <c r="X3079" s="16" t="s">
        <v>39</v>
      </c>
      <c r="Y3079" s="16" t="s">
        <v>39</v>
      </c>
      <c r="Z3079" s="16" t="s">
        <v>39</v>
      </c>
      <c r="AA3079" s="16" t="s">
        <v>39</v>
      </c>
      <c r="AB3079" s="16" t="s">
        <v>39</v>
      </c>
      <c r="AC3079" s="16" t="s">
        <v>39</v>
      </c>
      <c r="AD3079" s="16" t="s">
        <v>39</v>
      </c>
      <c r="AE3079" s="16" t="s">
        <v>39</v>
      </c>
      <c r="AF3079" s="16" t="s">
        <v>39</v>
      </c>
      <c r="AG3079" s="16" t="s">
        <v>39</v>
      </c>
      <c r="AH3079" s="16" t="s">
        <v>39</v>
      </c>
      <c r="AI3079" s="16" t="s">
        <v>39</v>
      </c>
      <c r="AJ3079" s="16" t="s">
        <v>39</v>
      </c>
      <c r="AL3079" s="16" t="s">
        <v>39</v>
      </c>
      <c r="AM3079" s="16" t="s">
        <v>39</v>
      </c>
      <c r="AN3079" s="16" t="str">
        <f>IFERROR(VLOOKUP($P3079,'Kredieten productgroepen functi'!$C:$M,6,FALSE),"n.v.t.")</f>
        <v>9101</v>
      </c>
      <c r="AO3079" s="16" t="str">
        <f>IFERROR(VLOOKUP($P3079,'Kredieten productgroepen functi'!$C:$M,7,FALSE),"n.v.t.")</f>
        <v>Ruimtelijke ontwikkeling</v>
      </c>
      <c r="AP3079" s="16" t="str">
        <f>IFERROR(VLOOKUP($P3079,'Kredieten productgroepen functi'!$C:$M,8,FALSE),"n.v.t.")</f>
        <v>91</v>
      </c>
      <c r="AQ3079" s="16" t="str">
        <f>IFERROR(VLOOKUP($P3079,'Kredieten productgroepen functi'!$C:$M,9,FALSE),"n.v.t.")</f>
        <v>Ruimtelijke ordening</v>
      </c>
      <c r="AR3079" s="16" t="str">
        <f>IFERROR(VLOOKUP($P3079,'Kredieten productgroepen functi'!$C:$M,10,FALSE),"n.v.t.")</f>
        <v>9</v>
      </c>
      <c r="AS3079" s="16" t="str">
        <f>IFERROR(VLOOKUP($P3079,'Kredieten productgroepen functi'!$C:$M,11,FALSE),"n.v.t.")</f>
        <v>Ruimtelijke ordening en volkshuisvesting</v>
      </c>
      <c r="AT3079" s="16" t="str">
        <f t="shared" si="149"/>
        <v>Lasten</v>
      </c>
      <c r="AU3079" s="16" t="str">
        <f>IFERROR(VLOOKUP($R3079,Kostensoorten!$C:$J,7,FALSE),"n.v.t.")</f>
        <v>2.3.1</v>
      </c>
      <c r="AV3079" s="16" t="str">
        <f>IFERROR(VLOOKUP($R3079,Kostensoorten!$C:$J,8,FALSE),"n.v.t.")</f>
        <v>Aankopen niet duurzame goedere</v>
      </c>
    </row>
    <row r="3080" spans="6:48">
      <c r="F3080" s="16" t="s">
        <v>8380</v>
      </c>
      <c r="G3080" s="16" t="s">
        <v>39</v>
      </c>
      <c r="H3080" s="16" t="s">
        <v>39</v>
      </c>
      <c r="I3080" s="18">
        <v>19.5</v>
      </c>
      <c r="P3080" s="16" t="str">
        <f t="shared" si="147"/>
        <v>691102</v>
      </c>
      <c r="Q3080" s="16" t="str">
        <f>IFERROR(VLOOKUP($P3080,'Kredieten productgroepen functi'!$C:$M,2,FALSE),"n.v.t.")</f>
        <v>Kst Ned-Duits commissie RO</v>
      </c>
      <c r="R3080" s="16" t="str">
        <f t="shared" si="148"/>
        <v>423082</v>
      </c>
      <c r="S3080" s="16" t="str">
        <f>IFERROR(VLOOKUP($R3080,Kostensoorten!$C:$J,2,FALSE),"n.v.t.")</f>
        <v>Documentatie aanschaf</v>
      </c>
      <c r="T3080" s="16" t="s">
        <v>39</v>
      </c>
      <c r="U3080" s="16" t="s">
        <v>39</v>
      </c>
      <c r="V3080" s="16" t="s">
        <v>39</v>
      </c>
      <c r="W3080" s="16" t="s">
        <v>39</v>
      </c>
      <c r="X3080" s="16" t="s">
        <v>39</v>
      </c>
      <c r="Y3080" s="16" t="s">
        <v>39</v>
      </c>
      <c r="Z3080" s="16" t="s">
        <v>39</v>
      </c>
      <c r="AA3080" s="16" t="s">
        <v>39</v>
      </c>
      <c r="AB3080" s="16" t="s">
        <v>39</v>
      </c>
      <c r="AC3080" s="16" t="s">
        <v>39</v>
      </c>
      <c r="AD3080" s="16" t="s">
        <v>39</v>
      </c>
      <c r="AE3080" s="16" t="s">
        <v>39</v>
      </c>
      <c r="AF3080" s="16" t="s">
        <v>39</v>
      </c>
      <c r="AG3080" s="16" t="s">
        <v>39</v>
      </c>
      <c r="AH3080" s="16" t="s">
        <v>39</v>
      </c>
      <c r="AI3080" s="16" t="s">
        <v>39</v>
      </c>
      <c r="AJ3080" s="16" t="s">
        <v>39</v>
      </c>
      <c r="AL3080" s="16" t="s">
        <v>39</v>
      </c>
      <c r="AM3080" s="16" t="s">
        <v>39</v>
      </c>
      <c r="AN3080" s="16" t="str">
        <f>IFERROR(VLOOKUP($P3080,'Kredieten productgroepen functi'!$C:$M,6,FALSE),"n.v.t.")</f>
        <v>9101</v>
      </c>
      <c r="AO3080" s="16" t="str">
        <f>IFERROR(VLOOKUP($P3080,'Kredieten productgroepen functi'!$C:$M,7,FALSE),"n.v.t.")</f>
        <v>Ruimtelijke ontwikkeling</v>
      </c>
      <c r="AP3080" s="16" t="str">
        <f>IFERROR(VLOOKUP($P3080,'Kredieten productgroepen functi'!$C:$M,8,FALSE),"n.v.t.")</f>
        <v>91</v>
      </c>
      <c r="AQ3080" s="16" t="str">
        <f>IFERROR(VLOOKUP($P3080,'Kredieten productgroepen functi'!$C:$M,9,FALSE),"n.v.t.")</f>
        <v>Ruimtelijke ordening</v>
      </c>
      <c r="AR3080" s="16" t="str">
        <f>IFERROR(VLOOKUP($P3080,'Kredieten productgroepen functi'!$C:$M,10,FALSE),"n.v.t.")</f>
        <v>9</v>
      </c>
      <c r="AS3080" s="16" t="str">
        <f>IFERROR(VLOOKUP($P3080,'Kredieten productgroepen functi'!$C:$M,11,FALSE),"n.v.t.")</f>
        <v>Ruimtelijke ordening en volkshuisvesting</v>
      </c>
      <c r="AT3080" s="16" t="str">
        <f t="shared" si="149"/>
        <v>Lasten</v>
      </c>
      <c r="AU3080" s="16" t="str">
        <f>IFERROR(VLOOKUP($R3080,Kostensoorten!$C:$J,7,FALSE),"n.v.t.")</f>
        <v>2.3.1</v>
      </c>
      <c r="AV3080" s="16" t="str">
        <f>IFERROR(VLOOKUP($R3080,Kostensoorten!$C:$J,8,FALSE),"n.v.t.")</f>
        <v>Aankopen niet duurzame goedere</v>
      </c>
    </row>
    <row r="3081" spans="6:48">
      <c r="F3081" s="16" t="s">
        <v>8381</v>
      </c>
      <c r="G3081" s="16" t="s">
        <v>39</v>
      </c>
      <c r="H3081" s="16" t="s">
        <v>39</v>
      </c>
      <c r="I3081" s="18">
        <v>428.74</v>
      </c>
      <c r="P3081" s="16" t="str">
        <f t="shared" si="147"/>
        <v>691102</v>
      </c>
      <c r="Q3081" s="16" t="str">
        <f>IFERROR(VLOOKUP($P3081,'Kredieten productgroepen functi'!$C:$M,2,FALSE),"n.v.t.")</f>
        <v>Kst Ned-Duits commissie RO</v>
      </c>
      <c r="R3081" s="16" t="str">
        <f t="shared" si="148"/>
        <v>423139</v>
      </c>
      <c r="S3081" s="16" t="str">
        <f>IFERROR(VLOOKUP($R3081,Kostensoorten!$C:$J,2,FALSE),"n.v.t.")</f>
        <v>Overige diensten van derden</v>
      </c>
      <c r="T3081" s="16" t="s">
        <v>39</v>
      </c>
      <c r="U3081" s="16" t="s">
        <v>39</v>
      </c>
      <c r="V3081" s="16" t="s">
        <v>39</v>
      </c>
      <c r="W3081" s="16" t="s">
        <v>39</v>
      </c>
      <c r="X3081" s="16" t="s">
        <v>39</v>
      </c>
      <c r="Y3081" s="16" t="s">
        <v>39</v>
      </c>
      <c r="Z3081" s="16" t="s">
        <v>39</v>
      </c>
      <c r="AA3081" s="16" t="s">
        <v>39</v>
      </c>
      <c r="AB3081" s="16" t="s">
        <v>39</v>
      </c>
      <c r="AC3081" s="16" t="s">
        <v>39</v>
      </c>
      <c r="AD3081" s="16" t="s">
        <v>39</v>
      </c>
      <c r="AE3081" s="16" t="s">
        <v>39</v>
      </c>
      <c r="AF3081" s="16" t="s">
        <v>39</v>
      </c>
      <c r="AG3081" s="16" t="s">
        <v>39</v>
      </c>
      <c r="AH3081" s="16" t="s">
        <v>39</v>
      </c>
      <c r="AI3081" s="16" t="s">
        <v>39</v>
      </c>
      <c r="AJ3081" s="16" t="s">
        <v>39</v>
      </c>
      <c r="AL3081" s="16" t="s">
        <v>39</v>
      </c>
      <c r="AM3081" s="16" t="s">
        <v>39</v>
      </c>
      <c r="AN3081" s="16" t="str">
        <f>IFERROR(VLOOKUP($P3081,'Kredieten productgroepen functi'!$C:$M,6,FALSE),"n.v.t.")</f>
        <v>9101</v>
      </c>
      <c r="AO3081" s="16" t="str">
        <f>IFERROR(VLOOKUP($P3081,'Kredieten productgroepen functi'!$C:$M,7,FALSE),"n.v.t.")</f>
        <v>Ruimtelijke ontwikkeling</v>
      </c>
      <c r="AP3081" s="16" t="str">
        <f>IFERROR(VLOOKUP($P3081,'Kredieten productgroepen functi'!$C:$M,8,FALSE),"n.v.t.")</f>
        <v>91</v>
      </c>
      <c r="AQ3081" s="16" t="str">
        <f>IFERROR(VLOOKUP($P3081,'Kredieten productgroepen functi'!$C:$M,9,FALSE),"n.v.t.")</f>
        <v>Ruimtelijke ordening</v>
      </c>
      <c r="AR3081" s="16" t="str">
        <f>IFERROR(VLOOKUP($P3081,'Kredieten productgroepen functi'!$C:$M,10,FALSE),"n.v.t.")</f>
        <v>9</v>
      </c>
      <c r="AS3081" s="16" t="str">
        <f>IFERROR(VLOOKUP($P3081,'Kredieten productgroepen functi'!$C:$M,11,FALSE),"n.v.t.")</f>
        <v>Ruimtelijke ordening en volkshuisvesting</v>
      </c>
      <c r="AT3081" s="16" t="str">
        <f t="shared" si="149"/>
        <v>Lasten</v>
      </c>
      <c r="AU3081" s="16" t="str">
        <f>IFERROR(VLOOKUP($R3081,Kostensoorten!$C:$J,7,FALSE),"n.v.t.")</f>
        <v>2.3.1</v>
      </c>
      <c r="AV3081" s="16" t="str">
        <f>IFERROR(VLOOKUP($R3081,Kostensoorten!$C:$J,8,FALSE),"n.v.t.")</f>
        <v>Aankopen niet duurzame goedere</v>
      </c>
    </row>
    <row r="3082" spans="6:48">
      <c r="F3082" s="16" t="s">
        <v>7347</v>
      </c>
      <c r="G3082" s="16" t="s">
        <v>39</v>
      </c>
      <c r="H3082" s="16" t="s">
        <v>39</v>
      </c>
      <c r="I3082" s="18">
        <v>930.6</v>
      </c>
      <c r="P3082" s="16" t="str">
        <f t="shared" si="147"/>
        <v>691102</v>
      </c>
      <c r="Q3082" s="16" t="str">
        <f>IFERROR(VLOOKUP($P3082,'Kredieten productgroepen functi'!$C:$M,2,FALSE),"n.v.t.")</f>
        <v>Kst Ned-Duits commissie RO</v>
      </c>
      <c r="R3082" s="16" t="str">
        <f t="shared" si="148"/>
        <v>423139</v>
      </c>
      <c r="S3082" s="16" t="str">
        <f>IFERROR(VLOOKUP($R3082,Kostensoorten!$C:$J,2,FALSE),"n.v.t.")</f>
        <v>Overige diensten van derden</v>
      </c>
      <c r="T3082" s="16" t="s">
        <v>39</v>
      </c>
      <c r="U3082" s="16" t="s">
        <v>39</v>
      </c>
      <c r="V3082" s="16" t="s">
        <v>39</v>
      </c>
      <c r="W3082" s="16" t="s">
        <v>39</v>
      </c>
      <c r="X3082" s="16" t="s">
        <v>39</v>
      </c>
      <c r="Y3082" s="16" t="s">
        <v>39</v>
      </c>
      <c r="Z3082" s="16" t="s">
        <v>39</v>
      </c>
      <c r="AA3082" s="16" t="s">
        <v>39</v>
      </c>
      <c r="AB3082" s="16" t="s">
        <v>39</v>
      </c>
      <c r="AC3082" s="16" t="s">
        <v>39</v>
      </c>
      <c r="AD3082" s="16" t="s">
        <v>39</v>
      </c>
      <c r="AE3082" s="16" t="s">
        <v>39</v>
      </c>
      <c r="AF3082" s="16" t="s">
        <v>39</v>
      </c>
      <c r="AG3082" s="16" t="s">
        <v>39</v>
      </c>
      <c r="AH3082" s="16" t="s">
        <v>39</v>
      </c>
      <c r="AI3082" s="16" t="s">
        <v>39</v>
      </c>
      <c r="AJ3082" s="16" t="s">
        <v>39</v>
      </c>
      <c r="AL3082" s="16" t="s">
        <v>39</v>
      </c>
      <c r="AM3082" s="16" t="s">
        <v>39</v>
      </c>
      <c r="AN3082" s="16" t="str">
        <f>IFERROR(VLOOKUP($P3082,'Kredieten productgroepen functi'!$C:$M,6,FALSE),"n.v.t.")</f>
        <v>9101</v>
      </c>
      <c r="AO3082" s="16" t="str">
        <f>IFERROR(VLOOKUP($P3082,'Kredieten productgroepen functi'!$C:$M,7,FALSE),"n.v.t.")</f>
        <v>Ruimtelijke ontwikkeling</v>
      </c>
      <c r="AP3082" s="16" t="str">
        <f>IFERROR(VLOOKUP($P3082,'Kredieten productgroepen functi'!$C:$M,8,FALSE),"n.v.t.")</f>
        <v>91</v>
      </c>
      <c r="AQ3082" s="16" t="str">
        <f>IFERROR(VLOOKUP($P3082,'Kredieten productgroepen functi'!$C:$M,9,FALSE),"n.v.t.")</f>
        <v>Ruimtelijke ordening</v>
      </c>
      <c r="AR3082" s="16" t="str">
        <f>IFERROR(VLOOKUP($P3082,'Kredieten productgroepen functi'!$C:$M,10,FALSE),"n.v.t.")</f>
        <v>9</v>
      </c>
      <c r="AS3082" s="16" t="str">
        <f>IFERROR(VLOOKUP($P3082,'Kredieten productgroepen functi'!$C:$M,11,FALSE),"n.v.t.")</f>
        <v>Ruimtelijke ordening en volkshuisvesting</v>
      </c>
      <c r="AT3082" s="16" t="str">
        <f t="shared" si="149"/>
        <v>Lasten</v>
      </c>
      <c r="AU3082" s="16" t="str">
        <f>IFERROR(VLOOKUP($R3082,Kostensoorten!$C:$J,7,FALSE),"n.v.t.")</f>
        <v>2.3.1</v>
      </c>
      <c r="AV3082" s="16" t="str">
        <f>IFERROR(VLOOKUP($R3082,Kostensoorten!$C:$J,8,FALSE),"n.v.t.")</f>
        <v>Aankopen niet duurzame goedere</v>
      </c>
    </row>
    <row r="3083" spans="6:48">
      <c r="F3083" s="16" t="s">
        <v>10154</v>
      </c>
      <c r="G3083" s="16" t="s">
        <v>39</v>
      </c>
      <c r="H3083" s="16" t="s">
        <v>39</v>
      </c>
      <c r="I3083" s="18">
        <v>65</v>
      </c>
      <c r="P3083" s="16" t="str">
        <f t="shared" si="147"/>
        <v>691102</v>
      </c>
      <c r="Q3083" s="16" t="str">
        <f>IFERROR(VLOOKUP($P3083,'Kredieten productgroepen functi'!$C:$M,2,FALSE),"n.v.t.")</f>
        <v>Kst Ned-Duits commissie RO</v>
      </c>
      <c r="R3083" s="16" t="str">
        <f t="shared" si="148"/>
        <v>423170</v>
      </c>
      <c r="S3083" s="16" t="str">
        <f>IFERROR(VLOOKUP($R3083,Kostensoorten!$C:$J,2,FALSE),"n.v.t.")</f>
        <v>Werklunch/diner zakelijke relaties</v>
      </c>
      <c r="T3083" s="16" t="s">
        <v>39</v>
      </c>
      <c r="U3083" s="16" t="s">
        <v>39</v>
      </c>
      <c r="V3083" s="16" t="s">
        <v>39</v>
      </c>
      <c r="W3083" s="16" t="s">
        <v>39</v>
      </c>
      <c r="X3083" s="16" t="s">
        <v>39</v>
      </c>
      <c r="Y3083" s="16" t="s">
        <v>39</v>
      </c>
      <c r="Z3083" s="16" t="s">
        <v>39</v>
      </c>
      <c r="AA3083" s="16" t="s">
        <v>39</v>
      </c>
      <c r="AB3083" s="16" t="s">
        <v>39</v>
      </c>
      <c r="AC3083" s="16" t="s">
        <v>39</v>
      </c>
      <c r="AD3083" s="16" t="s">
        <v>39</v>
      </c>
      <c r="AE3083" s="16" t="s">
        <v>39</v>
      </c>
      <c r="AF3083" s="16" t="s">
        <v>39</v>
      </c>
      <c r="AG3083" s="16" t="s">
        <v>39</v>
      </c>
      <c r="AH3083" s="16" t="s">
        <v>39</v>
      </c>
      <c r="AI3083" s="16" t="s">
        <v>39</v>
      </c>
      <c r="AJ3083" s="16" t="s">
        <v>39</v>
      </c>
      <c r="AL3083" s="16" t="s">
        <v>39</v>
      </c>
      <c r="AM3083" s="16" t="s">
        <v>39</v>
      </c>
      <c r="AN3083" s="16" t="str">
        <f>IFERROR(VLOOKUP($P3083,'Kredieten productgroepen functi'!$C:$M,6,FALSE),"n.v.t.")</f>
        <v>9101</v>
      </c>
      <c r="AO3083" s="16" t="str">
        <f>IFERROR(VLOOKUP($P3083,'Kredieten productgroepen functi'!$C:$M,7,FALSE),"n.v.t.")</f>
        <v>Ruimtelijke ontwikkeling</v>
      </c>
      <c r="AP3083" s="16" t="str">
        <f>IFERROR(VLOOKUP($P3083,'Kredieten productgroepen functi'!$C:$M,8,FALSE),"n.v.t.")</f>
        <v>91</v>
      </c>
      <c r="AQ3083" s="16" t="str">
        <f>IFERROR(VLOOKUP($P3083,'Kredieten productgroepen functi'!$C:$M,9,FALSE),"n.v.t.")</f>
        <v>Ruimtelijke ordening</v>
      </c>
      <c r="AR3083" s="16" t="str">
        <f>IFERROR(VLOOKUP($P3083,'Kredieten productgroepen functi'!$C:$M,10,FALSE),"n.v.t.")</f>
        <v>9</v>
      </c>
      <c r="AS3083" s="16" t="str">
        <f>IFERROR(VLOOKUP($P3083,'Kredieten productgroepen functi'!$C:$M,11,FALSE),"n.v.t.")</f>
        <v>Ruimtelijke ordening en volkshuisvesting</v>
      </c>
      <c r="AT3083" s="16" t="str">
        <f t="shared" si="149"/>
        <v>Lasten</v>
      </c>
      <c r="AU3083" s="16" t="str">
        <f>IFERROR(VLOOKUP($R3083,Kostensoorten!$C:$J,7,FALSE),"n.v.t.")</f>
        <v>2.3.1</v>
      </c>
      <c r="AV3083" s="16" t="str">
        <f>IFERROR(VLOOKUP($R3083,Kostensoorten!$C:$J,8,FALSE),"n.v.t.")</f>
        <v>Aankopen niet duurzame goedere</v>
      </c>
    </row>
    <row r="3084" spans="6:48">
      <c r="F3084" s="16" t="s">
        <v>7348</v>
      </c>
      <c r="G3084" s="16" t="s">
        <v>39</v>
      </c>
      <c r="H3084" s="16" t="s">
        <v>39</v>
      </c>
      <c r="I3084" s="18">
        <v>0</v>
      </c>
      <c r="P3084" s="16" t="str">
        <f t="shared" si="147"/>
        <v>691104</v>
      </c>
      <c r="Q3084" s="16" t="str">
        <f>IFERROR(VLOOKUP($P3084,'Kredieten productgroepen functi'!$C:$M,2,FALSE),"n.v.t.")</f>
        <v>Bhs: ruimt struct en gebiedsadvies</v>
      </c>
      <c r="R3084" s="16" t="str">
        <f t="shared" si="148"/>
        <v>423132</v>
      </c>
      <c r="S3084" s="16" t="str">
        <f>IFERROR(VLOOKUP($R3084,Kostensoorten!$C:$J,2,FALSE),"n.v.t.")</f>
        <v>Adviesdiensten door derden</v>
      </c>
      <c r="T3084" s="16" t="s">
        <v>39</v>
      </c>
      <c r="U3084" s="16" t="s">
        <v>39</v>
      </c>
      <c r="V3084" s="16" t="s">
        <v>39</v>
      </c>
      <c r="W3084" s="16" t="s">
        <v>39</v>
      </c>
      <c r="X3084" s="16" t="s">
        <v>39</v>
      </c>
      <c r="Y3084" s="16" t="s">
        <v>39</v>
      </c>
      <c r="Z3084" s="16" t="s">
        <v>39</v>
      </c>
      <c r="AA3084" s="16" t="s">
        <v>39</v>
      </c>
      <c r="AB3084" s="16" t="s">
        <v>39</v>
      </c>
      <c r="AC3084" s="16" t="s">
        <v>39</v>
      </c>
      <c r="AD3084" s="16" t="s">
        <v>39</v>
      </c>
      <c r="AE3084" s="16" t="s">
        <v>39</v>
      </c>
      <c r="AF3084" s="16" t="s">
        <v>39</v>
      </c>
      <c r="AG3084" s="16" t="s">
        <v>39</v>
      </c>
      <c r="AH3084" s="16" t="s">
        <v>39</v>
      </c>
      <c r="AI3084" s="16" t="s">
        <v>39</v>
      </c>
      <c r="AJ3084" s="16" t="s">
        <v>39</v>
      </c>
      <c r="AL3084" s="16" t="s">
        <v>39</v>
      </c>
      <c r="AM3084" s="16" t="s">
        <v>39</v>
      </c>
      <c r="AN3084" s="16" t="str">
        <f>IFERROR(VLOOKUP($P3084,'Kredieten productgroepen functi'!$C:$M,6,FALSE),"n.v.t.")</f>
        <v>9101</v>
      </c>
      <c r="AO3084" s="16" t="str">
        <f>IFERROR(VLOOKUP($P3084,'Kredieten productgroepen functi'!$C:$M,7,FALSE),"n.v.t.")</f>
        <v>Ruimtelijke ontwikkeling</v>
      </c>
      <c r="AP3084" s="16" t="str">
        <f>IFERROR(VLOOKUP($P3084,'Kredieten productgroepen functi'!$C:$M,8,FALSE),"n.v.t.")</f>
        <v>91</v>
      </c>
      <c r="AQ3084" s="16" t="str">
        <f>IFERROR(VLOOKUP($P3084,'Kredieten productgroepen functi'!$C:$M,9,FALSE),"n.v.t.")</f>
        <v>Ruimtelijke ordening</v>
      </c>
      <c r="AR3084" s="16" t="str">
        <f>IFERROR(VLOOKUP($P3084,'Kredieten productgroepen functi'!$C:$M,10,FALSE),"n.v.t.")</f>
        <v>9</v>
      </c>
      <c r="AS3084" s="16" t="str">
        <f>IFERROR(VLOOKUP($P3084,'Kredieten productgroepen functi'!$C:$M,11,FALSE),"n.v.t.")</f>
        <v>Ruimtelijke ordening en volkshuisvesting</v>
      </c>
      <c r="AT3084" s="16" t="str">
        <f t="shared" si="149"/>
        <v>Lasten</v>
      </c>
      <c r="AU3084" s="16" t="str">
        <f>IFERROR(VLOOKUP($R3084,Kostensoorten!$C:$J,7,FALSE),"n.v.t.")</f>
        <v>2.3.1</v>
      </c>
      <c r="AV3084" s="16" t="str">
        <f>IFERROR(VLOOKUP($R3084,Kostensoorten!$C:$J,8,FALSE),"n.v.t.")</f>
        <v>Aankopen niet duurzame goedere</v>
      </c>
    </row>
    <row r="3085" spans="6:48">
      <c r="F3085" s="16" t="s">
        <v>7734</v>
      </c>
      <c r="G3085" s="16" t="s">
        <v>39</v>
      </c>
      <c r="H3085" s="16" t="s">
        <v>39</v>
      </c>
      <c r="I3085" s="18">
        <v>0</v>
      </c>
      <c r="P3085" s="16" t="str">
        <f t="shared" si="147"/>
        <v>691104</v>
      </c>
      <c r="Q3085" s="16" t="str">
        <f>IFERROR(VLOOKUP($P3085,'Kredieten productgroepen functi'!$C:$M,2,FALSE),"n.v.t.")</f>
        <v>Bhs: ruimt struct en gebiedsadvies</v>
      </c>
      <c r="R3085" s="16" t="str">
        <f t="shared" si="148"/>
        <v>423139</v>
      </c>
      <c r="S3085" s="16" t="str">
        <f>IFERROR(VLOOKUP($R3085,Kostensoorten!$C:$J,2,FALSE),"n.v.t.")</f>
        <v>Overige diensten van derden</v>
      </c>
      <c r="T3085" s="16" t="s">
        <v>39</v>
      </c>
      <c r="U3085" s="16" t="s">
        <v>39</v>
      </c>
      <c r="V3085" s="16" t="s">
        <v>39</v>
      </c>
      <c r="W3085" s="16" t="s">
        <v>39</v>
      </c>
      <c r="X3085" s="16" t="s">
        <v>39</v>
      </c>
      <c r="Y3085" s="16" t="s">
        <v>39</v>
      </c>
      <c r="Z3085" s="16" t="s">
        <v>39</v>
      </c>
      <c r="AA3085" s="16" t="s">
        <v>39</v>
      </c>
      <c r="AB3085" s="16" t="s">
        <v>39</v>
      </c>
      <c r="AC3085" s="16" t="s">
        <v>39</v>
      </c>
      <c r="AD3085" s="16" t="s">
        <v>39</v>
      </c>
      <c r="AE3085" s="16" t="s">
        <v>39</v>
      </c>
      <c r="AF3085" s="16" t="s">
        <v>39</v>
      </c>
      <c r="AG3085" s="16" t="s">
        <v>39</v>
      </c>
      <c r="AH3085" s="16" t="s">
        <v>39</v>
      </c>
      <c r="AI3085" s="16" t="s">
        <v>39</v>
      </c>
      <c r="AJ3085" s="16" t="s">
        <v>39</v>
      </c>
      <c r="AL3085" s="16" t="s">
        <v>39</v>
      </c>
      <c r="AM3085" s="16" t="s">
        <v>39</v>
      </c>
      <c r="AN3085" s="16" t="str">
        <f>IFERROR(VLOOKUP($P3085,'Kredieten productgroepen functi'!$C:$M,6,FALSE),"n.v.t.")</f>
        <v>9101</v>
      </c>
      <c r="AO3085" s="16" t="str">
        <f>IFERROR(VLOOKUP($P3085,'Kredieten productgroepen functi'!$C:$M,7,FALSE),"n.v.t.")</f>
        <v>Ruimtelijke ontwikkeling</v>
      </c>
      <c r="AP3085" s="16" t="str">
        <f>IFERROR(VLOOKUP($P3085,'Kredieten productgroepen functi'!$C:$M,8,FALSE),"n.v.t.")</f>
        <v>91</v>
      </c>
      <c r="AQ3085" s="16" t="str">
        <f>IFERROR(VLOOKUP($P3085,'Kredieten productgroepen functi'!$C:$M,9,FALSE),"n.v.t.")</f>
        <v>Ruimtelijke ordening</v>
      </c>
      <c r="AR3085" s="16" t="str">
        <f>IFERROR(VLOOKUP($P3085,'Kredieten productgroepen functi'!$C:$M,10,FALSE),"n.v.t.")</f>
        <v>9</v>
      </c>
      <c r="AS3085" s="16" t="str">
        <f>IFERROR(VLOOKUP($P3085,'Kredieten productgroepen functi'!$C:$M,11,FALSE),"n.v.t.")</f>
        <v>Ruimtelijke ordening en volkshuisvesting</v>
      </c>
      <c r="AT3085" s="16" t="str">
        <f t="shared" si="149"/>
        <v>Lasten</v>
      </c>
      <c r="AU3085" s="16" t="str">
        <f>IFERROR(VLOOKUP($R3085,Kostensoorten!$C:$J,7,FALSE),"n.v.t.")</f>
        <v>2.3.1</v>
      </c>
      <c r="AV3085" s="16" t="str">
        <f>IFERROR(VLOOKUP($R3085,Kostensoorten!$C:$J,8,FALSE),"n.v.t.")</f>
        <v>Aankopen niet duurzame goedere</v>
      </c>
    </row>
    <row r="3086" spans="6:48">
      <c r="F3086" s="16" t="s">
        <v>7735</v>
      </c>
      <c r="G3086" s="16" t="s">
        <v>39</v>
      </c>
      <c r="H3086" s="16" t="s">
        <v>39</v>
      </c>
      <c r="I3086" s="18">
        <v>0</v>
      </c>
      <c r="P3086" s="16" t="str">
        <f t="shared" si="147"/>
        <v>691104</v>
      </c>
      <c r="Q3086" s="16" t="str">
        <f>IFERROR(VLOOKUP($P3086,'Kredieten productgroepen functi'!$C:$M,2,FALSE),"n.v.t.")</f>
        <v>Bhs: ruimt struct en gebiedsadvies</v>
      </c>
      <c r="R3086" s="16" t="str">
        <f t="shared" si="148"/>
        <v>423170</v>
      </c>
      <c r="S3086" s="16" t="str">
        <f>IFERROR(VLOOKUP($R3086,Kostensoorten!$C:$J,2,FALSE),"n.v.t.")</f>
        <v>Werklunch/diner zakelijke relaties</v>
      </c>
      <c r="T3086" s="16" t="s">
        <v>39</v>
      </c>
      <c r="U3086" s="16" t="s">
        <v>39</v>
      </c>
      <c r="V3086" s="16" t="s">
        <v>39</v>
      </c>
      <c r="W3086" s="16" t="s">
        <v>39</v>
      </c>
      <c r="X3086" s="16" t="s">
        <v>39</v>
      </c>
      <c r="Y3086" s="16" t="s">
        <v>39</v>
      </c>
      <c r="Z3086" s="16" t="s">
        <v>39</v>
      </c>
      <c r="AA3086" s="16" t="s">
        <v>39</v>
      </c>
      <c r="AB3086" s="16" t="s">
        <v>39</v>
      </c>
      <c r="AC3086" s="16" t="s">
        <v>39</v>
      </c>
      <c r="AD3086" s="16" t="s">
        <v>39</v>
      </c>
      <c r="AE3086" s="16" t="s">
        <v>39</v>
      </c>
      <c r="AF3086" s="16" t="s">
        <v>39</v>
      </c>
      <c r="AG3086" s="16" t="s">
        <v>39</v>
      </c>
      <c r="AH3086" s="16" t="s">
        <v>39</v>
      </c>
      <c r="AI3086" s="16" t="s">
        <v>39</v>
      </c>
      <c r="AJ3086" s="16" t="s">
        <v>39</v>
      </c>
      <c r="AL3086" s="16" t="s">
        <v>39</v>
      </c>
      <c r="AM3086" s="16" t="s">
        <v>39</v>
      </c>
      <c r="AN3086" s="16" t="str">
        <f>IFERROR(VLOOKUP($P3086,'Kredieten productgroepen functi'!$C:$M,6,FALSE),"n.v.t.")</f>
        <v>9101</v>
      </c>
      <c r="AO3086" s="16" t="str">
        <f>IFERROR(VLOOKUP($P3086,'Kredieten productgroepen functi'!$C:$M,7,FALSE),"n.v.t.")</f>
        <v>Ruimtelijke ontwikkeling</v>
      </c>
      <c r="AP3086" s="16" t="str">
        <f>IFERROR(VLOOKUP($P3086,'Kredieten productgroepen functi'!$C:$M,8,FALSE),"n.v.t.")</f>
        <v>91</v>
      </c>
      <c r="AQ3086" s="16" t="str">
        <f>IFERROR(VLOOKUP($P3086,'Kredieten productgroepen functi'!$C:$M,9,FALSE),"n.v.t.")</f>
        <v>Ruimtelijke ordening</v>
      </c>
      <c r="AR3086" s="16" t="str">
        <f>IFERROR(VLOOKUP($P3086,'Kredieten productgroepen functi'!$C:$M,10,FALSE),"n.v.t.")</f>
        <v>9</v>
      </c>
      <c r="AS3086" s="16" t="str">
        <f>IFERROR(VLOOKUP($P3086,'Kredieten productgroepen functi'!$C:$M,11,FALSE),"n.v.t.")</f>
        <v>Ruimtelijke ordening en volkshuisvesting</v>
      </c>
      <c r="AT3086" s="16" t="str">
        <f t="shared" si="149"/>
        <v>Lasten</v>
      </c>
      <c r="AU3086" s="16" t="str">
        <f>IFERROR(VLOOKUP($R3086,Kostensoorten!$C:$J,7,FALSE),"n.v.t.")</f>
        <v>2.3.1</v>
      </c>
      <c r="AV3086" s="16" t="str">
        <f>IFERROR(VLOOKUP($R3086,Kostensoorten!$C:$J,8,FALSE),"n.v.t.")</f>
        <v>Aankopen niet duurzame goedere</v>
      </c>
    </row>
    <row r="3087" spans="6:48">
      <c r="F3087" s="16" t="s">
        <v>8382</v>
      </c>
      <c r="G3087" s="16" t="s">
        <v>39</v>
      </c>
      <c r="H3087" s="16" t="s">
        <v>39</v>
      </c>
      <c r="I3087" s="18">
        <v>-115.09</v>
      </c>
      <c r="P3087" s="16" t="str">
        <f t="shared" si="147"/>
        <v>691106</v>
      </c>
      <c r="Q3087" s="16" t="str">
        <f>IFERROR(VLOOKUP($P3087,'Kredieten productgroepen functi'!$C:$M,2,FALSE),"n.v.t.")</f>
        <v>Bhs: voorbeeldsplannen &amp; studie-opdr</v>
      </c>
      <c r="R3087" s="16" t="str">
        <f t="shared" si="148"/>
        <v>423083</v>
      </c>
      <c r="S3087" s="16" t="str">
        <f>IFERROR(VLOOKUP($R3087,Kostensoorten!$C:$J,2,FALSE),"n.v.t.")</f>
        <v>Documentatie abonnement</v>
      </c>
      <c r="T3087" s="16" t="s">
        <v>39</v>
      </c>
      <c r="U3087" s="16" t="s">
        <v>39</v>
      </c>
      <c r="V3087" s="16" t="s">
        <v>39</v>
      </c>
      <c r="W3087" s="16" t="s">
        <v>39</v>
      </c>
      <c r="X3087" s="16" t="s">
        <v>39</v>
      </c>
      <c r="Y3087" s="16" t="s">
        <v>39</v>
      </c>
      <c r="Z3087" s="16" t="s">
        <v>39</v>
      </c>
      <c r="AA3087" s="16" t="s">
        <v>39</v>
      </c>
      <c r="AB3087" s="16" t="s">
        <v>39</v>
      </c>
      <c r="AC3087" s="16" t="s">
        <v>39</v>
      </c>
      <c r="AD3087" s="16" t="s">
        <v>39</v>
      </c>
      <c r="AE3087" s="16" t="s">
        <v>39</v>
      </c>
      <c r="AF3087" s="16" t="s">
        <v>39</v>
      </c>
      <c r="AG3087" s="16" t="s">
        <v>39</v>
      </c>
      <c r="AH3087" s="16" t="s">
        <v>39</v>
      </c>
      <c r="AI3087" s="16" t="s">
        <v>39</v>
      </c>
      <c r="AJ3087" s="16" t="s">
        <v>39</v>
      </c>
      <c r="AL3087" s="16" t="s">
        <v>39</v>
      </c>
      <c r="AM3087" s="16" t="s">
        <v>39</v>
      </c>
      <c r="AN3087" s="16" t="str">
        <f>IFERROR(VLOOKUP($P3087,'Kredieten productgroepen functi'!$C:$M,6,FALSE),"n.v.t.")</f>
        <v>9101</v>
      </c>
      <c r="AO3087" s="16" t="str">
        <f>IFERROR(VLOOKUP($P3087,'Kredieten productgroepen functi'!$C:$M,7,FALSE),"n.v.t.")</f>
        <v>Ruimtelijke ontwikkeling</v>
      </c>
      <c r="AP3087" s="16" t="str">
        <f>IFERROR(VLOOKUP($P3087,'Kredieten productgroepen functi'!$C:$M,8,FALSE),"n.v.t.")</f>
        <v>91</v>
      </c>
      <c r="AQ3087" s="16" t="str">
        <f>IFERROR(VLOOKUP($P3087,'Kredieten productgroepen functi'!$C:$M,9,FALSE),"n.v.t.")</f>
        <v>Ruimtelijke ordening</v>
      </c>
      <c r="AR3087" s="16" t="str">
        <f>IFERROR(VLOOKUP($P3087,'Kredieten productgroepen functi'!$C:$M,10,FALSE),"n.v.t.")</f>
        <v>9</v>
      </c>
      <c r="AS3087" s="16" t="str">
        <f>IFERROR(VLOOKUP($P3087,'Kredieten productgroepen functi'!$C:$M,11,FALSE),"n.v.t.")</f>
        <v>Ruimtelijke ordening en volkshuisvesting</v>
      </c>
      <c r="AT3087" s="16" t="str">
        <f t="shared" si="149"/>
        <v>Lasten</v>
      </c>
      <c r="AU3087" s="16" t="str">
        <f>IFERROR(VLOOKUP($R3087,Kostensoorten!$C:$J,7,FALSE),"n.v.t.")</f>
        <v>2.3.1</v>
      </c>
      <c r="AV3087" s="16" t="str">
        <f>IFERROR(VLOOKUP($R3087,Kostensoorten!$C:$J,8,FALSE),"n.v.t.")</f>
        <v>Aankopen niet duurzame goedere</v>
      </c>
    </row>
    <row r="3088" spans="6:48">
      <c r="F3088" s="16" t="s">
        <v>6848</v>
      </c>
      <c r="G3088" s="16" t="s">
        <v>39</v>
      </c>
      <c r="H3088" s="16" t="s">
        <v>39</v>
      </c>
      <c r="I3088" s="18">
        <v>115.09</v>
      </c>
      <c r="P3088" s="16" t="str">
        <f t="shared" si="147"/>
        <v>691106</v>
      </c>
      <c r="Q3088" s="16" t="str">
        <f>IFERROR(VLOOKUP($P3088,'Kredieten productgroepen functi'!$C:$M,2,FALSE),"n.v.t.")</f>
        <v>Bhs: voorbeeldsplannen &amp; studie-opdr</v>
      </c>
      <c r="R3088" s="16" t="str">
        <f t="shared" si="148"/>
        <v>423083</v>
      </c>
      <c r="S3088" s="16" t="str">
        <f>IFERROR(VLOOKUP($R3088,Kostensoorten!$C:$J,2,FALSE),"n.v.t.")</f>
        <v>Documentatie abonnement</v>
      </c>
      <c r="T3088" s="16" t="s">
        <v>39</v>
      </c>
      <c r="U3088" s="16" t="s">
        <v>39</v>
      </c>
      <c r="V3088" s="16" t="s">
        <v>39</v>
      </c>
      <c r="W3088" s="16" t="s">
        <v>39</v>
      </c>
      <c r="X3088" s="16" t="s">
        <v>39</v>
      </c>
      <c r="Y3088" s="16" t="s">
        <v>39</v>
      </c>
      <c r="Z3088" s="16" t="s">
        <v>39</v>
      </c>
      <c r="AA3088" s="16" t="s">
        <v>39</v>
      </c>
      <c r="AB3088" s="16" t="s">
        <v>39</v>
      </c>
      <c r="AC3088" s="16" t="s">
        <v>39</v>
      </c>
      <c r="AD3088" s="16" t="s">
        <v>39</v>
      </c>
      <c r="AE3088" s="16" t="s">
        <v>39</v>
      </c>
      <c r="AF3088" s="16" t="s">
        <v>39</v>
      </c>
      <c r="AG3088" s="16" t="s">
        <v>39</v>
      </c>
      <c r="AH3088" s="16" t="s">
        <v>39</v>
      </c>
      <c r="AI3088" s="16" t="s">
        <v>39</v>
      </c>
      <c r="AJ3088" s="16" t="s">
        <v>39</v>
      </c>
      <c r="AL3088" s="16" t="s">
        <v>39</v>
      </c>
      <c r="AM3088" s="16" t="s">
        <v>39</v>
      </c>
      <c r="AN3088" s="16" t="str">
        <f>IFERROR(VLOOKUP($P3088,'Kredieten productgroepen functi'!$C:$M,6,FALSE),"n.v.t.")</f>
        <v>9101</v>
      </c>
      <c r="AO3088" s="16" t="str">
        <f>IFERROR(VLOOKUP($P3088,'Kredieten productgroepen functi'!$C:$M,7,FALSE),"n.v.t.")</f>
        <v>Ruimtelijke ontwikkeling</v>
      </c>
      <c r="AP3088" s="16" t="str">
        <f>IFERROR(VLOOKUP($P3088,'Kredieten productgroepen functi'!$C:$M,8,FALSE),"n.v.t.")</f>
        <v>91</v>
      </c>
      <c r="AQ3088" s="16" t="str">
        <f>IFERROR(VLOOKUP($P3088,'Kredieten productgroepen functi'!$C:$M,9,FALSE),"n.v.t.")</f>
        <v>Ruimtelijke ordening</v>
      </c>
      <c r="AR3088" s="16" t="str">
        <f>IFERROR(VLOOKUP($P3088,'Kredieten productgroepen functi'!$C:$M,10,FALSE),"n.v.t.")</f>
        <v>9</v>
      </c>
      <c r="AS3088" s="16" t="str">
        <f>IFERROR(VLOOKUP($P3088,'Kredieten productgroepen functi'!$C:$M,11,FALSE),"n.v.t.")</f>
        <v>Ruimtelijke ordening en volkshuisvesting</v>
      </c>
      <c r="AT3088" s="16" t="str">
        <f t="shared" si="149"/>
        <v>Lasten</v>
      </c>
      <c r="AU3088" s="16" t="str">
        <f>IFERROR(VLOOKUP($R3088,Kostensoorten!$C:$J,7,FALSE),"n.v.t.")</f>
        <v>2.3.1</v>
      </c>
      <c r="AV3088" s="16" t="str">
        <f>IFERROR(VLOOKUP($R3088,Kostensoorten!$C:$J,8,FALSE),"n.v.t.")</f>
        <v>Aankopen niet duurzame goedere</v>
      </c>
    </row>
    <row r="3089" spans="6:48">
      <c r="F3089" s="16" t="s">
        <v>7736</v>
      </c>
      <c r="G3089" s="16" t="s">
        <v>39</v>
      </c>
      <c r="H3089" s="16" t="s">
        <v>39</v>
      </c>
      <c r="I3089" s="18">
        <v>0</v>
      </c>
      <c r="P3089" s="16" t="str">
        <f t="shared" si="147"/>
        <v>691106</v>
      </c>
      <c r="Q3089" s="16" t="str">
        <f>IFERROR(VLOOKUP($P3089,'Kredieten productgroepen functi'!$C:$M,2,FALSE),"n.v.t.")</f>
        <v>Bhs: voorbeeldsplannen &amp; studie-opdr</v>
      </c>
      <c r="R3089" s="16" t="str">
        <f t="shared" si="148"/>
        <v>423132</v>
      </c>
      <c r="S3089" s="16" t="str">
        <f>IFERROR(VLOOKUP($R3089,Kostensoorten!$C:$J,2,FALSE),"n.v.t.")</f>
        <v>Adviesdiensten door derden</v>
      </c>
      <c r="T3089" s="16" t="s">
        <v>39</v>
      </c>
      <c r="U3089" s="16" t="s">
        <v>39</v>
      </c>
      <c r="V3089" s="16" t="s">
        <v>39</v>
      </c>
      <c r="W3089" s="16" t="s">
        <v>39</v>
      </c>
      <c r="X3089" s="16" t="s">
        <v>39</v>
      </c>
      <c r="Y3089" s="16" t="s">
        <v>39</v>
      </c>
      <c r="Z3089" s="16" t="s">
        <v>39</v>
      </c>
      <c r="AA3089" s="16" t="s">
        <v>39</v>
      </c>
      <c r="AB3089" s="16" t="s">
        <v>39</v>
      </c>
      <c r="AC3089" s="16" t="s">
        <v>39</v>
      </c>
      <c r="AD3089" s="16" t="s">
        <v>39</v>
      </c>
      <c r="AE3089" s="16" t="s">
        <v>39</v>
      </c>
      <c r="AF3089" s="16" t="s">
        <v>39</v>
      </c>
      <c r="AG3089" s="16" t="s">
        <v>39</v>
      </c>
      <c r="AH3089" s="16" t="s">
        <v>39</v>
      </c>
      <c r="AI3089" s="16" t="s">
        <v>39</v>
      </c>
      <c r="AJ3089" s="16" t="s">
        <v>39</v>
      </c>
      <c r="AL3089" s="16" t="s">
        <v>39</v>
      </c>
      <c r="AM3089" s="16" t="s">
        <v>39</v>
      </c>
      <c r="AN3089" s="16" t="str">
        <f>IFERROR(VLOOKUP($P3089,'Kredieten productgroepen functi'!$C:$M,6,FALSE),"n.v.t.")</f>
        <v>9101</v>
      </c>
      <c r="AO3089" s="16" t="str">
        <f>IFERROR(VLOOKUP($P3089,'Kredieten productgroepen functi'!$C:$M,7,FALSE),"n.v.t.")</f>
        <v>Ruimtelijke ontwikkeling</v>
      </c>
      <c r="AP3089" s="16" t="str">
        <f>IFERROR(VLOOKUP($P3089,'Kredieten productgroepen functi'!$C:$M,8,FALSE),"n.v.t.")</f>
        <v>91</v>
      </c>
      <c r="AQ3089" s="16" t="str">
        <f>IFERROR(VLOOKUP($P3089,'Kredieten productgroepen functi'!$C:$M,9,FALSE),"n.v.t.")</f>
        <v>Ruimtelijke ordening</v>
      </c>
      <c r="AR3089" s="16" t="str">
        <f>IFERROR(VLOOKUP($P3089,'Kredieten productgroepen functi'!$C:$M,10,FALSE),"n.v.t.")</f>
        <v>9</v>
      </c>
      <c r="AS3089" s="16" t="str">
        <f>IFERROR(VLOOKUP($P3089,'Kredieten productgroepen functi'!$C:$M,11,FALSE),"n.v.t.")</f>
        <v>Ruimtelijke ordening en volkshuisvesting</v>
      </c>
      <c r="AT3089" s="16" t="str">
        <f t="shared" si="149"/>
        <v>Lasten</v>
      </c>
      <c r="AU3089" s="16" t="str">
        <f>IFERROR(VLOOKUP($R3089,Kostensoorten!$C:$J,7,FALSE),"n.v.t.")</f>
        <v>2.3.1</v>
      </c>
      <c r="AV3089" s="16" t="str">
        <f>IFERROR(VLOOKUP($R3089,Kostensoorten!$C:$J,8,FALSE),"n.v.t.")</f>
        <v>Aankopen niet duurzame goedere</v>
      </c>
    </row>
    <row r="3090" spans="6:48">
      <c r="F3090" s="16" t="s">
        <v>7349</v>
      </c>
      <c r="G3090" s="16" t="s">
        <v>39</v>
      </c>
      <c r="H3090" s="16" t="s">
        <v>39</v>
      </c>
      <c r="I3090" s="18">
        <v>0</v>
      </c>
      <c r="P3090" s="16" t="str">
        <f t="shared" si="147"/>
        <v>691106</v>
      </c>
      <c r="Q3090" s="16" t="str">
        <f>IFERROR(VLOOKUP($P3090,'Kredieten productgroepen functi'!$C:$M,2,FALSE),"n.v.t.")</f>
        <v>Bhs: voorbeeldsplannen &amp; studie-opdr</v>
      </c>
      <c r="R3090" s="16" t="str">
        <f t="shared" si="148"/>
        <v>423139</v>
      </c>
      <c r="S3090" s="16" t="str">
        <f>IFERROR(VLOOKUP($R3090,Kostensoorten!$C:$J,2,FALSE),"n.v.t.")</f>
        <v>Overige diensten van derden</v>
      </c>
      <c r="T3090" s="16" t="s">
        <v>39</v>
      </c>
      <c r="U3090" s="16" t="s">
        <v>39</v>
      </c>
      <c r="V3090" s="16" t="s">
        <v>39</v>
      </c>
      <c r="W3090" s="16" t="s">
        <v>39</v>
      </c>
      <c r="X3090" s="16" t="s">
        <v>39</v>
      </c>
      <c r="Y3090" s="16" t="s">
        <v>39</v>
      </c>
      <c r="Z3090" s="16" t="s">
        <v>39</v>
      </c>
      <c r="AA3090" s="16" t="s">
        <v>39</v>
      </c>
      <c r="AB3090" s="16" t="s">
        <v>39</v>
      </c>
      <c r="AC3090" s="16" t="s">
        <v>39</v>
      </c>
      <c r="AD3090" s="16" t="s">
        <v>39</v>
      </c>
      <c r="AE3090" s="16" t="s">
        <v>39</v>
      </c>
      <c r="AF3090" s="16" t="s">
        <v>39</v>
      </c>
      <c r="AG3090" s="16" t="s">
        <v>39</v>
      </c>
      <c r="AH3090" s="16" t="s">
        <v>39</v>
      </c>
      <c r="AI3090" s="16" t="s">
        <v>39</v>
      </c>
      <c r="AJ3090" s="16" t="s">
        <v>39</v>
      </c>
      <c r="AL3090" s="16" t="s">
        <v>39</v>
      </c>
      <c r="AM3090" s="16" t="s">
        <v>39</v>
      </c>
      <c r="AN3090" s="16" t="str">
        <f>IFERROR(VLOOKUP($P3090,'Kredieten productgroepen functi'!$C:$M,6,FALSE),"n.v.t.")</f>
        <v>9101</v>
      </c>
      <c r="AO3090" s="16" t="str">
        <f>IFERROR(VLOOKUP($P3090,'Kredieten productgroepen functi'!$C:$M,7,FALSE),"n.v.t.")</f>
        <v>Ruimtelijke ontwikkeling</v>
      </c>
      <c r="AP3090" s="16" t="str">
        <f>IFERROR(VLOOKUP($P3090,'Kredieten productgroepen functi'!$C:$M,8,FALSE),"n.v.t.")</f>
        <v>91</v>
      </c>
      <c r="AQ3090" s="16" t="str">
        <f>IFERROR(VLOOKUP($P3090,'Kredieten productgroepen functi'!$C:$M,9,FALSE),"n.v.t.")</f>
        <v>Ruimtelijke ordening</v>
      </c>
      <c r="AR3090" s="16" t="str">
        <f>IFERROR(VLOOKUP($P3090,'Kredieten productgroepen functi'!$C:$M,10,FALSE),"n.v.t.")</f>
        <v>9</v>
      </c>
      <c r="AS3090" s="16" t="str">
        <f>IFERROR(VLOOKUP($P3090,'Kredieten productgroepen functi'!$C:$M,11,FALSE),"n.v.t.")</f>
        <v>Ruimtelijke ordening en volkshuisvesting</v>
      </c>
      <c r="AT3090" s="16" t="str">
        <f t="shared" si="149"/>
        <v>Lasten</v>
      </c>
      <c r="AU3090" s="16" t="str">
        <f>IFERROR(VLOOKUP($R3090,Kostensoorten!$C:$J,7,FALSE),"n.v.t.")</f>
        <v>2.3.1</v>
      </c>
      <c r="AV3090" s="16" t="str">
        <f>IFERROR(VLOOKUP($R3090,Kostensoorten!$C:$J,8,FALSE),"n.v.t.")</f>
        <v>Aankopen niet duurzame goedere</v>
      </c>
    </row>
    <row r="3091" spans="6:48">
      <c r="F3091" s="16" t="s">
        <v>7146</v>
      </c>
      <c r="G3091" s="16" t="s">
        <v>39</v>
      </c>
      <c r="H3091" s="16" t="s">
        <v>39</v>
      </c>
      <c r="I3091" s="18">
        <v>0</v>
      </c>
      <c r="P3091" s="16" t="str">
        <f t="shared" si="147"/>
        <v>691106</v>
      </c>
      <c r="Q3091" s="16" t="str">
        <f>IFERROR(VLOOKUP($P3091,'Kredieten productgroepen functi'!$C:$M,2,FALSE),"n.v.t.")</f>
        <v>Bhs: voorbeeldsplannen &amp; studie-opdr</v>
      </c>
      <c r="R3091" s="16" t="str">
        <f t="shared" si="148"/>
        <v>423139</v>
      </c>
      <c r="S3091" s="16" t="str">
        <f>IFERROR(VLOOKUP($R3091,Kostensoorten!$C:$J,2,FALSE),"n.v.t.")</f>
        <v>Overige diensten van derden</v>
      </c>
      <c r="T3091" s="16" t="s">
        <v>39</v>
      </c>
      <c r="U3091" s="16" t="s">
        <v>39</v>
      </c>
      <c r="V3091" s="16" t="s">
        <v>39</v>
      </c>
      <c r="W3091" s="16" t="s">
        <v>39</v>
      </c>
      <c r="X3091" s="16" t="s">
        <v>39</v>
      </c>
      <c r="Y3091" s="16" t="s">
        <v>39</v>
      </c>
      <c r="Z3091" s="16" t="s">
        <v>39</v>
      </c>
      <c r="AA3091" s="16" t="s">
        <v>39</v>
      </c>
      <c r="AB3091" s="16" t="s">
        <v>39</v>
      </c>
      <c r="AC3091" s="16" t="s">
        <v>39</v>
      </c>
      <c r="AD3091" s="16" t="s">
        <v>39</v>
      </c>
      <c r="AE3091" s="16" t="s">
        <v>39</v>
      </c>
      <c r="AF3091" s="16" t="s">
        <v>39</v>
      </c>
      <c r="AG3091" s="16" t="s">
        <v>39</v>
      </c>
      <c r="AH3091" s="16" t="s">
        <v>39</v>
      </c>
      <c r="AI3091" s="16" t="s">
        <v>39</v>
      </c>
      <c r="AJ3091" s="16" t="s">
        <v>39</v>
      </c>
      <c r="AL3091" s="16" t="s">
        <v>39</v>
      </c>
      <c r="AM3091" s="16" t="s">
        <v>39</v>
      </c>
      <c r="AN3091" s="16" t="str">
        <f>IFERROR(VLOOKUP($P3091,'Kredieten productgroepen functi'!$C:$M,6,FALSE),"n.v.t.")</f>
        <v>9101</v>
      </c>
      <c r="AO3091" s="16" t="str">
        <f>IFERROR(VLOOKUP($P3091,'Kredieten productgroepen functi'!$C:$M,7,FALSE),"n.v.t.")</f>
        <v>Ruimtelijke ontwikkeling</v>
      </c>
      <c r="AP3091" s="16" t="str">
        <f>IFERROR(VLOOKUP($P3091,'Kredieten productgroepen functi'!$C:$M,8,FALSE),"n.v.t.")</f>
        <v>91</v>
      </c>
      <c r="AQ3091" s="16" t="str">
        <f>IFERROR(VLOOKUP($P3091,'Kredieten productgroepen functi'!$C:$M,9,FALSE),"n.v.t.")</f>
        <v>Ruimtelijke ordening</v>
      </c>
      <c r="AR3091" s="16" t="str">
        <f>IFERROR(VLOOKUP($P3091,'Kredieten productgroepen functi'!$C:$M,10,FALSE),"n.v.t.")</f>
        <v>9</v>
      </c>
      <c r="AS3091" s="16" t="str">
        <f>IFERROR(VLOOKUP($P3091,'Kredieten productgroepen functi'!$C:$M,11,FALSE),"n.v.t.")</f>
        <v>Ruimtelijke ordening en volkshuisvesting</v>
      </c>
      <c r="AT3091" s="16" t="str">
        <f t="shared" si="149"/>
        <v>Lasten</v>
      </c>
      <c r="AU3091" s="16" t="str">
        <f>IFERROR(VLOOKUP($R3091,Kostensoorten!$C:$J,7,FALSE),"n.v.t.")</f>
        <v>2.3.1</v>
      </c>
      <c r="AV3091" s="16" t="str">
        <f>IFERROR(VLOOKUP($R3091,Kostensoorten!$C:$J,8,FALSE),"n.v.t.")</f>
        <v>Aankopen niet duurzame goedere</v>
      </c>
    </row>
    <row r="3092" spans="6:48">
      <c r="F3092" s="16" t="s">
        <v>7147</v>
      </c>
      <c r="G3092" s="16" t="s">
        <v>39</v>
      </c>
      <c r="H3092" s="16" t="s">
        <v>39</v>
      </c>
      <c r="I3092" s="18">
        <v>0</v>
      </c>
      <c r="P3092" s="16" t="str">
        <f t="shared" si="147"/>
        <v>691106</v>
      </c>
      <c r="Q3092" s="16" t="str">
        <f>IFERROR(VLOOKUP($P3092,'Kredieten productgroepen functi'!$C:$M,2,FALSE),"n.v.t.")</f>
        <v>Bhs: voorbeeldsplannen &amp; studie-opdr</v>
      </c>
      <c r="R3092" s="16" t="str">
        <f t="shared" si="148"/>
        <v>423152</v>
      </c>
      <c r="S3092" s="16" t="str">
        <f>IFERROR(VLOOKUP($R3092,Kostensoorten!$C:$J,2,FALSE),"n.v.t.")</f>
        <v>Reiskosten vliegtuig, taxi, boot</v>
      </c>
      <c r="T3092" s="16" t="s">
        <v>39</v>
      </c>
      <c r="U3092" s="16" t="s">
        <v>39</v>
      </c>
      <c r="V3092" s="16" t="s">
        <v>39</v>
      </c>
      <c r="W3092" s="16" t="s">
        <v>39</v>
      </c>
      <c r="X3092" s="16" t="s">
        <v>39</v>
      </c>
      <c r="Y3092" s="16" t="s">
        <v>39</v>
      </c>
      <c r="Z3092" s="16" t="s">
        <v>39</v>
      </c>
      <c r="AA3092" s="16" t="s">
        <v>39</v>
      </c>
      <c r="AB3092" s="16" t="s">
        <v>39</v>
      </c>
      <c r="AC3092" s="16" t="s">
        <v>39</v>
      </c>
      <c r="AD3092" s="16" t="s">
        <v>39</v>
      </c>
      <c r="AE3092" s="16" t="s">
        <v>39</v>
      </c>
      <c r="AF3092" s="16" t="s">
        <v>39</v>
      </c>
      <c r="AG3092" s="16" t="s">
        <v>39</v>
      </c>
      <c r="AH3092" s="16" t="s">
        <v>39</v>
      </c>
      <c r="AI3092" s="16" t="s">
        <v>39</v>
      </c>
      <c r="AJ3092" s="16" t="s">
        <v>39</v>
      </c>
      <c r="AL3092" s="16" t="s">
        <v>39</v>
      </c>
      <c r="AM3092" s="16" t="s">
        <v>39</v>
      </c>
      <c r="AN3092" s="16" t="str">
        <f>IFERROR(VLOOKUP($P3092,'Kredieten productgroepen functi'!$C:$M,6,FALSE),"n.v.t.")</f>
        <v>9101</v>
      </c>
      <c r="AO3092" s="16" t="str">
        <f>IFERROR(VLOOKUP($P3092,'Kredieten productgroepen functi'!$C:$M,7,FALSE),"n.v.t.")</f>
        <v>Ruimtelijke ontwikkeling</v>
      </c>
      <c r="AP3092" s="16" t="str">
        <f>IFERROR(VLOOKUP($P3092,'Kredieten productgroepen functi'!$C:$M,8,FALSE),"n.v.t.")</f>
        <v>91</v>
      </c>
      <c r="AQ3092" s="16" t="str">
        <f>IFERROR(VLOOKUP($P3092,'Kredieten productgroepen functi'!$C:$M,9,FALSE),"n.v.t.")</f>
        <v>Ruimtelijke ordening</v>
      </c>
      <c r="AR3092" s="16" t="str">
        <f>IFERROR(VLOOKUP($P3092,'Kredieten productgroepen functi'!$C:$M,10,FALSE),"n.v.t.")</f>
        <v>9</v>
      </c>
      <c r="AS3092" s="16" t="str">
        <f>IFERROR(VLOOKUP($P3092,'Kredieten productgroepen functi'!$C:$M,11,FALSE),"n.v.t.")</f>
        <v>Ruimtelijke ordening en volkshuisvesting</v>
      </c>
      <c r="AT3092" s="16" t="str">
        <f t="shared" si="149"/>
        <v>Lasten</v>
      </c>
      <c r="AU3092" s="16" t="str">
        <f>IFERROR(VLOOKUP($R3092,Kostensoorten!$C:$J,7,FALSE),"n.v.t.")</f>
        <v>2.3.1</v>
      </c>
      <c r="AV3092" s="16" t="str">
        <f>IFERROR(VLOOKUP($R3092,Kostensoorten!$C:$J,8,FALSE),"n.v.t.")</f>
        <v>Aankopen niet duurzame goedere</v>
      </c>
    </row>
    <row r="3093" spans="6:48">
      <c r="F3093" s="16" t="s">
        <v>7737</v>
      </c>
      <c r="G3093" s="16" t="s">
        <v>39</v>
      </c>
      <c r="H3093" s="16" t="s">
        <v>39</v>
      </c>
      <c r="I3093" s="18">
        <v>0</v>
      </c>
      <c r="P3093" s="16" t="str">
        <f t="shared" si="147"/>
        <v>691106</v>
      </c>
      <c r="Q3093" s="16" t="str">
        <f>IFERROR(VLOOKUP($P3093,'Kredieten productgroepen functi'!$C:$M,2,FALSE),"n.v.t.")</f>
        <v>Bhs: voorbeeldsplannen &amp; studie-opdr</v>
      </c>
      <c r="R3093" s="16" t="str">
        <f t="shared" si="148"/>
        <v>423170</v>
      </c>
      <c r="S3093" s="16" t="str">
        <f>IFERROR(VLOOKUP($R3093,Kostensoorten!$C:$J,2,FALSE),"n.v.t.")</f>
        <v>Werklunch/diner zakelijke relaties</v>
      </c>
      <c r="T3093" s="16" t="s">
        <v>39</v>
      </c>
      <c r="U3093" s="16" t="s">
        <v>39</v>
      </c>
      <c r="V3093" s="16" t="s">
        <v>39</v>
      </c>
      <c r="W3093" s="16" t="s">
        <v>39</v>
      </c>
      <c r="X3093" s="16" t="s">
        <v>39</v>
      </c>
      <c r="Y3093" s="16" t="s">
        <v>39</v>
      </c>
      <c r="Z3093" s="16" t="s">
        <v>39</v>
      </c>
      <c r="AA3093" s="16" t="s">
        <v>39</v>
      </c>
      <c r="AB3093" s="16" t="s">
        <v>39</v>
      </c>
      <c r="AC3093" s="16" t="s">
        <v>39</v>
      </c>
      <c r="AD3093" s="16" t="s">
        <v>39</v>
      </c>
      <c r="AE3093" s="16" t="s">
        <v>39</v>
      </c>
      <c r="AF3093" s="16" t="s">
        <v>39</v>
      </c>
      <c r="AG3093" s="16" t="s">
        <v>39</v>
      </c>
      <c r="AH3093" s="16" t="s">
        <v>39</v>
      </c>
      <c r="AI3093" s="16" t="s">
        <v>39</v>
      </c>
      <c r="AJ3093" s="16" t="s">
        <v>39</v>
      </c>
      <c r="AL3093" s="16" t="s">
        <v>39</v>
      </c>
      <c r="AM3093" s="16" t="s">
        <v>39</v>
      </c>
      <c r="AN3093" s="16" t="str">
        <f>IFERROR(VLOOKUP($P3093,'Kredieten productgroepen functi'!$C:$M,6,FALSE),"n.v.t.")</f>
        <v>9101</v>
      </c>
      <c r="AO3093" s="16" t="str">
        <f>IFERROR(VLOOKUP($P3093,'Kredieten productgroepen functi'!$C:$M,7,FALSE),"n.v.t.")</f>
        <v>Ruimtelijke ontwikkeling</v>
      </c>
      <c r="AP3093" s="16" t="str">
        <f>IFERROR(VLOOKUP($P3093,'Kredieten productgroepen functi'!$C:$M,8,FALSE),"n.v.t.")</f>
        <v>91</v>
      </c>
      <c r="AQ3093" s="16" t="str">
        <f>IFERROR(VLOOKUP($P3093,'Kredieten productgroepen functi'!$C:$M,9,FALSE),"n.v.t.")</f>
        <v>Ruimtelijke ordening</v>
      </c>
      <c r="AR3093" s="16" t="str">
        <f>IFERROR(VLOOKUP($P3093,'Kredieten productgroepen functi'!$C:$M,10,FALSE),"n.v.t.")</f>
        <v>9</v>
      </c>
      <c r="AS3093" s="16" t="str">
        <f>IFERROR(VLOOKUP($P3093,'Kredieten productgroepen functi'!$C:$M,11,FALSE),"n.v.t.")</f>
        <v>Ruimtelijke ordening en volkshuisvesting</v>
      </c>
      <c r="AT3093" s="16" t="str">
        <f t="shared" si="149"/>
        <v>Lasten</v>
      </c>
      <c r="AU3093" s="16" t="str">
        <f>IFERROR(VLOOKUP($R3093,Kostensoorten!$C:$J,7,FALSE),"n.v.t.")</f>
        <v>2.3.1</v>
      </c>
      <c r="AV3093" s="16" t="str">
        <f>IFERROR(VLOOKUP($R3093,Kostensoorten!$C:$J,8,FALSE),"n.v.t.")</f>
        <v>Aankopen niet duurzame goedere</v>
      </c>
    </row>
    <row r="3094" spans="6:48">
      <c r="F3094" s="16" t="s">
        <v>7148</v>
      </c>
      <c r="G3094" s="16" t="s">
        <v>39</v>
      </c>
      <c r="H3094" s="16" t="s">
        <v>39</v>
      </c>
      <c r="I3094" s="18">
        <v>0</v>
      </c>
      <c r="P3094" s="16" t="str">
        <f t="shared" si="147"/>
        <v>691106</v>
      </c>
      <c r="Q3094" s="16" t="str">
        <f>IFERROR(VLOOKUP($P3094,'Kredieten productgroepen functi'!$C:$M,2,FALSE),"n.v.t.")</f>
        <v>Bhs: voorbeeldsplannen &amp; studie-opdr</v>
      </c>
      <c r="R3094" s="16" t="str">
        <f t="shared" si="148"/>
        <v>423175</v>
      </c>
      <c r="S3094" s="16" t="str">
        <f>IFERROR(VLOOKUP($R3094,Kostensoorten!$C:$J,2,FALSE),"n.v.t.")</f>
        <v>Vergadering/bijeenkomst Extern</v>
      </c>
      <c r="T3094" s="16" t="s">
        <v>39</v>
      </c>
      <c r="U3094" s="16" t="s">
        <v>39</v>
      </c>
      <c r="V3094" s="16" t="s">
        <v>39</v>
      </c>
      <c r="W3094" s="16" t="s">
        <v>39</v>
      </c>
      <c r="X3094" s="16" t="s">
        <v>39</v>
      </c>
      <c r="Y3094" s="16" t="s">
        <v>39</v>
      </c>
      <c r="Z3094" s="16" t="s">
        <v>39</v>
      </c>
      <c r="AA3094" s="16" t="s">
        <v>39</v>
      </c>
      <c r="AB3094" s="16" t="s">
        <v>39</v>
      </c>
      <c r="AC3094" s="16" t="s">
        <v>39</v>
      </c>
      <c r="AD3094" s="16" t="s">
        <v>39</v>
      </c>
      <c r="AE3094" s="16" t="s">
        <v>39</v>
      </c>
      <c r="AF3094" s="16" t="s">
        <v>39</v>
      </c>
      <c r="AG3094" s="16" t="s">
        <v>39</v>
      </c>
      <c r="AH3094" s="16" t="s">
        <v>39</v>
      </c>
      <c r="AI3094" s="16" t="s">
        <v>39</v>
      </c>
      <c r="AJ3094" s="16" t="s">
        <v>39</v>
      </c>
      <c r="AL3094" s="16" t="s">
        <v>39</v>
      </c>
      <c r="AM3094" s="16" t="s">
        <v>39</v>
      </c>
      <c r="AN3094" s="16" t="str">
        <f>IFERROR(VLOOKUP($P3094,'Kredieten productgroepen functi'!$C:$M,6,FALSE),"n.v.t.")</f>
        <v>9101</v>
      </c>
      <c r="AO3094" s="16" t="str">
        <f>IFERROR(VLOOKUP($P3094,'Kredieten productgroepen functi'!$C:$M,7,FALSE),"n.v.t.")</f>
        <v>Ruimtelijke ontwikkeling</v>
      </c>
      <c r="AP3094" s="16" t="str">
        <f>IFERROR(VLOOKUP($P3094,'Kredieten productgroepen functi'!$C:$M,8,FALSE),"n.v.t.")</f>
        <v>91</v>
      </c>
      <c r="AQ3094" s="16" t="str">
        <f>IFERROR(VLOOKUP($P3094,'Kredieten productgroepen functi'!$C:$M,9,FALSE),"n.v.t.")</f>
        <v>Ruimtelijke ordening</v>
      </c>
      <c r="AR3094" s="16" t="str">
        <f>IFERROR(VLOOKUP($P3094,'Kredieten productgroepen functi'!$C:$M,10,FALSE),"n.v.t.")</f>
        <v>9</v>
      </c>
      <c r="AS3094" s="16" t="str">
        <f>IFERROR(VLOOKUP($P3094,'Kredieten productgroepen functi'!$C:$M,11,FALSE),"n.v.t.")</f>
        <v>Ruimtelijke ordening en volkshuisvesting</v>
      </c>
      <c r="AT3094" s="16" t="str">
        <f t="shared" si="149"/>
        <v>Lasten</v>
      </c>
      <c r="AU3094" s="16" t="str">
        <f>IFERROR(VLOOKUP($R3094,Kostensoorten!$C:$J,7,FALSE),"n.v.t.")</f>
        <v>2.3.1</v>
      </c>
      <c r="AV3094" s="16" t="str">
        <f>IFERROR(VLOOKUP($R3094,Kostensoorten!$C:$J,8,FALSE),"n.v.t.")</f>
        <v>Aankopen niet duurzame goedere</v>
      </c>
    </row>
    <row r="3095" spans="6:48">
      <c r="F3095" s="16" t="s">
        <v>7149</v>
      </c>
      <c r="G3095" s="16" t="s">
        <v>39</v>
      </c>
      <c r="H3095" s="16" t="s">
        <v>39</v>
      </c>
      <c r="I3095" s="18">
        <v>0</v>
      </c>
      <c r="P3095" s="16" t="str">
        <f t="shared" si="147"/>
        <v>691106</v>
      </c>
      <c r="Q3095" s="16" t="str">
        <f>IFERROR(VLOOKUP($P3095,'Kredieten productgroepen functi'!$C:$M,2,FALSE),"n.v.t.")</f>
        <v>Bhs: voorbeeldsplannen &amp; studie-opdr</v>
      </c>
      <c r="R3095" s="16" t="str">
        <f t="shared" si="148"/>
        <v>423179</v>
      </c>
      <c r="S3095" s="16" t="str">
        <f>IFERROR(VLOOKUP($R3095,Kostensoorten!$C:$J,2,FALSE),"n.v.t.")</f>
        <v>Maaltijden en consumpties extern</v>
      </c>
      <c r="T3095" s="16" t="s">
        <v>39</v>
      </c>
      <c r="U3095" s="16" t="s">
        <v>39</v>
      </c>
      <c r="V3095" s="16" t="s">
        <v>39</v>
      </c>
      <c r="W3095" s="16" t="s">
        <v>39</v>
      </c>
      <c r="X3095" s="16" t="s">
        <v>39</v>
      </c>
      <c r="Y3095" s="16" t="s">
        <v>39</v>
      </c>
      <c r="Z3095" s="16" t="s">
        <v>39</v>
      </c>
      <c r="AA3095" s="16" t="s">
        <v>39</v>
      </c>
      <c r="AB3095" s="16" t="s">
        <v>39</v>
      </c>
      <c r="AC3095" s="16" t="s">
        <v>39</v>
      </c>
      <c r="AD3095" s="16" t="s">
        <v>39</v>
      </c>
      <c r="AE3095" s="16" t="s">
        <v>39</v>
      </c>
      <c r="AF3095" s="16" t="s">
        <v>39</v>
      </c>
      <c r="AG3095" s="16" t="s">
        <v>39</v>
      </c>
      <c r="AH3095" s="16" t="s">
        <v>39</v>
      </c>
      <c r="AI3095" s="16" t="s">
        <v>39</v>
      </c>
      <c r="AJ3095" s="16" t="s">
        <v>39</v>
      </c>
      <c r="AL3095" s="16" t="s">
        <v>39</v>
      </c>
      <c r="AM3095" s="16" t="s">
        <v>39</v>
      </c>
      <c r="AN3095" s="16" t="str">
        <f>IFERROR(VLOOKUP($P3095,'Kredieten productgroepen functi'!$C:$M,6,FALSE),"n.v.t.")</f>
        <v>9101</v>
      </c>
      <c r="AO3095" s="16" t="str">
        <f>IFERROR(VLOOKUP($P3095,'Kredieten productgroepen functi'!$C:$M,7,FALSE),"n.v.t.")</f>
        <v>Ruimtelijke ontwikkeling</v>
      </c>
      <c r="AP3095" s="16" t="str">
        <f>IFERROR(VLOOKUP($P3095,'Kredieten productgroepen functi'!$C:$M,8,FALSE),"n.v.t.")</f>
        <v>91</v>
      </c>
      <c r="AQ3095" s="16" t="str">
        <f>IFERROR(VLOOKUP($P3095,'Kredieten productgroepen functi'!$C:$M,9,FALSE),"n.v.t.")</f>
        <v>Ruimtelijke ordening</v>
      </c>
      <c r="AR3095" s="16" t="str">
        <f>IFERROR(VLOOKUP($P3095,'Kredieten productgroepen functi'!$C:$M,10,FALSE),"n.v.t.")</f>
        <v>9</v>
      </c>
      <c r="AS3095" s="16" t="str">
        <f>IFERROR(VLOOKUP($P3095,'Kredieten productgroepen functi'!$C:$M,11,FALSE),"n.v.t.")</f>
        <v>Ruimtelijke ordening en volkshuisvesting</v>
      </c>
      <c r="AT3095" s="16" t="str">
        <f t="shared" si="149"/>
        <v>Lasten</v>
      </c>
      <c r="AU3095" s="16" t="str">
        <f>IFERROR(VLOOKUP($R3095,Kostensoorten!$C:$J,7,FALSE),"n.v.t.")</f>
        <v>2.3.1</v>
      </c>
      <c r="AV3095" s="16" t="str">
        <f>IFERROR(VLOOKUP($R3095,Kostensoorten!$C:$J,8,FALSE),"n.v.t.")</f>
        <v>Aankopen niet duurzame goedere</v>
      </c>
    </row>
    <row r="3096" spans="6:48">
      <c r="F3096" s="16" t="s">
        <v>10155</v>
      </c>
      <c r="G3096" s="16" t="s">
        <v>39</v>
      </c>
      <c r="H3096" s="16" t="s">
        <v>39</v>
      </c>
      <c r="I3096" s="18">
        <v>236.87</v>
      </c>
      <c r="P3096" s="16" t="str">
        <f t="shared" si="147"/>
        <v>691108</v>
      </c>
      <c r="Q3096" s="16" t="str">
        <f>IFERROR(VLOOKUP($P3096,'Kredieten productgroepen functi'!$C:$M,2,FALSE),"n.v.t.")</f>
        <v>Deelname Blauwe Stad</v>
      </c>
      <c r="R3096" s="16" t="str">
        <f t="shared" si="148"/>
        <v>460502</v>
      </c>
      <c r="S3096" s="16" t="str">
        <f>IFERROR(VLOOKUP($R3096,Kostensoorten!$C:$J,2,FALSE),"n.v.t.")</f>
        <v>rentetoerekening (omslagrente)</v>
      </c>
      <c r="T3096" s="16" t="s">
        <v>39</v>
      </c>
      <c r="U3096" s="16" t="s">
        <v>39</v>
      </c>
      <c r="V3096" s="16" t="s">
        <v>39</v>
      </c>
      <c r="W3096" s="16" t="s">
        <v>39</v>
      </c>
      <c r="X3096" s="16" t="s">
        <v>39</v>
      </c>
      <c r="Y3096" s="16" t="s">
        <v>39</v>
      </c>
      <c r="Z3096" s="16" t="s">
        <v>39</v>
      </c>
      <c r="AA3096" s="16" t="s">
        <v>39</v>
      </c>
      <c r="AB3096" s="16" t="s">
        <v>39</v>
      </c>
      <c r="AC3096" s="16" t="s">
        <v>39</v>
      </c>
      <c r="AD3096" s="16" t="s">
        <v>39</v>
      </c>
      <c r="AE3096" s="16" t="s">
        <v>39</v>
      </c>
      <c r="AF3096" s="16" t="s">
        <v>39</v>
      </c>
      <c r="AG3096" s="16" t="s">
        <v>39</v>
      </c>
      <c r="AH3096" s="16" t="s">
        <v>39</v>
      </c>
      <c r="AI3096" s="16" t="s">
        <v>39</v>
      </c>
      <c r="AJ3096" s="16" t="s">
        <v>39</v>
      </c>
      <c r="AL3096" s="16" t="s">
        <v>39</v>
      </c>
      <c r="AM3096" s="16" t="s">
        <v>39</v>
      </c>
      <c r="AN3096" s="16" t="str">
        <f>IFERROR(VLOOKUP($P3096,'Kredieten productgroepen functi'!$C:$M,6,FALSE),"n.v.t.")</f>
        <v>9101</v>
      </c>
      <c r="AO3096" s="16" t="str">
        <f>IFERROR(VLOOKUP($P3096,'Kredieten productgroepen functi'!$C:$M,7,FALSE),"n.v.t.")</f>
        <v>Ruimtelijke ontwikkeling</v>
      </c>
      <c r="AP3096" s="16" t="str">
        <f>IFERROR(VLOOKUP($P3096,'Kredieten productgroepen functi'!$C:$M,8,FALSE),"n.v.t.")</f>
        <v>91</v>
      </c>
      <c r="AQ3096" s="16" t="str">
        <f>IFERROR(VLOOKUP($P3096,'Kredieten productgroepen functi'!$C:$M,9,FALSE),"n.v.t.")</f>
        <v>Ruimtelijke ordening</v>
      </c>
      <c r="AR3096" s="16" t="str">
        <f>IFERROR(VLOOKUP($P3096,'Kredieten productgroepen functi'!$C:$M,10,FALSE),"n.v.t.")</f>
        <v>9</v>
      </c>
      <c r="AS3096" s="16" t="str">
        <f>IFERROR(VLOOKUP($P3096,'Kredieten productgroepen functi'!$C:$M,11,FALSE),"n.v.t.")</f>
        <v>Ruimtelijke ordening en volkshuisvesting</v>
      </c>
      <c r="AT3096" s="16" t="str">
        <f t="shared" si="149"/>
        <v>Lasten</v>
      </c>
      <c r="AU3096" s="16" t="str">
        <f>IFERROR(VLOOKUP($R3096,Kostensoorten!$C:$J,7,FALSE),"n.v.t.")</f>
        <v>6.2</v>
      </c>
      <c r="AV3096" s="16" t="str">
        <f>IFERROR(VLOOKUP($R3096,Kostensoorten!$C:$J,8,FALSE),"n.v.t.")</f>
        <v>Bespaarde rente</v>
      </c>
    </row>
    <row r="3097" spans="6:48">
      <c r="F3097" s="16" t="s">
        <v>10156</v>
      </c>
      <c r="G3097" s="16" t="s">
        <v>39</v>
      </c>
      <c r="H3097" s="16" t="s">
        <v>39</v>
      </c>
      <c r="I3097" s="18">
        <v>139.97999999999999</v>
      </c>
      <c r="P3097" s="16" t="str">
        <f t="shared" si="147"/>
        <v>691116</v>
      </c>
      <c r="Q3097" s="16" t="str">
        <f>IFERROR(VLOOKUP($P3097,'Kredieten productgroepen functi'!$C:$M,2,FALSE),"n.v.t.")</f>
        <v>Bouwheerschap</v>
      </c>
      <c r="R3097" s="16" t="str">
        <f t="shared" si="148"/>
        <v>422012</v>
      </c>
      <c r="S3097" s="16" t="str">
        <f>IFERROR(VLOOKUP($R3097,Kostensoorten!$C:$J,2,FALSE),"n.v.t.")</f>
        <v>Aanschaf software</v>
      </c>
      <c r="T3097" s="16" t="s">
        <v>39</v>
      </c>
      <c r="U3097" s="16" t="s">
        <v>39</v>
      </c>
      <c r="V3097" s="16" t="s">
        <v>39</v>
      </c>
      <c r="W3097" s="16" t="s">
        <v>39</v>
      </c>
      <c r="X3097" s="16" t="s">
        <v>39</v>
      </c>
      <c r="Y3097" s="16" t="s">
        <v>39</v>
      </c>
      <c r="Z3097" s="16" t="s">
        <v>39</v>
      </c>
      <c r="AA3097" s="16" t="s">
        <v>39</v>
      </c>
      <c r="AB3097" s="16" t="s">
        <v>39</v>
      </c>
      <c r="AC3097" s="16" t="s">
        <v>39</v>
      </c>
      <c r="AD3097" s="16" t="s">
        <v>39</v>
      </c>
      <c r="AE3097" s="16" t="s">
        <v>39</v>
      </c>
      <c r="AF3097" s="16" t="s">
        <v>39</v>
      </c>
      <c r="AG3097" s="16" t="s">
        <v>39</v>
      </c>
      <c r="AH3097" s="16" t="s">
        <v>39</v>
      </c>
      <c r="AI3097" s="16" t="s">
        <v>39</v>
      </c>
      <c r="AJ3097" s="16" t="s">
        <v>39</v>
      </c>
      <c r="AL3097" s="16" t="s">
        <v>39</v>
      </c>
      <c r="AM3097" s="16" t="s">
        <v>39</v>
      </c>
      <c r="AN3097" s="16" t="str">
        <f>IFERROR(VLOOKUP($P3097,'Kredieten productgroepen functi'!$C:$M,6,FALSE),"n.v.t.")</f>
        <v>9101</v>
      </c>
      <c r="AO3097" s="16" t="str">
        <f>IFERROR(VLOOKUP($P3097,'Kredieten productgroepen functi'!$C:$M,7,FALSE),"n.v.t.")</f>
        <v>Ruimtelijke ontwikkeling</v>
      </c>
      <c r="AP3097" s="16" t="str">
        <f>IFERROR(VLOOKUP($P3097,'Kredieten productgroepen functi'!$C:$M,8,FALSE),"n.v.t.")</f>
        <v>91</v>
      </c>
      <c r="AQ3097" s="16" t="str">
        <f>IFERROR(VLOOKUP($P3097,'Kredieten productgroepen functi'!$C:$M,9,FALSE),"n.v.t.")</f>
        <v>Ruimtelijke ordening</v>
      </c>
      <c r="AR3097" s="16" t="str">
        <f>IFERROR(VLOOKUP($P3097,'Kredieten productgroepen functi'!$C:$M,10,FALSE),"n.v.t.")</f>
        <v>9</v>
      </c>
      <c r="AS3097" s="16" t="str">
        <f>IFERROR(VLOOKUP($P3097,'Kredieten productgroepen functi'!$C:$M,11,FALSE),"n.v.t.")</f>
        <v>Ruimtelijke ordening en volkshuisvesting</v>
      </c>
      <c r="AT3097" s="16" t="str">
        <f t="shared" si="149"/>
        <v>Lasten</v>
      </c>
      <c r="AU3097" s="16" t="str">
        <f>IFERROR(VLOOKUP($R3097,Kostensoorten!$C:$J,7,FALSE),"n.v.t.")</f>
        <v>2.2</v>
      </c>
      <c r="AV3097" s="16" t="str">
        <f>IFERROR(VLOOKUP($R3097,Kostensoorten!$C:$J,8,FALSE),"n.v.t.")</f>
        <v>Aankoop van duurzame roerende za</v>
      </c>
    </row>
    <row r="3098" spans="6:48">
      <c r="F3098" s="16" t="s">
        <v>10157</v>
      </c>
      <c r="G3098" s="16" t="s">
        <v>39</v>
      </c>
      <c r="H3098" s="16" t="s">
        <v>39</v>
      </c>
      <c r="I3098" s="18">
        <v>698.23</v>
      </c>
      <c r="P3098" s="16" t="str">
        <f t="shared" si="147"/>
        <v>691116</v>
      </c>
      <c r="Q3098" s="16" t="str">
        <f>IFERROR(VLOOKUP($P3098,'Kredieten productgroepen functi'!$C:$M,2,FALSE),"n.v.t.")</f>
        <v>Bouwheerschap</v>
      </c>
      <c r="R3098" s="16" t="str">
        <f t="shared" si="148"/>
        <v>422024</v>
      </c>
      <c r="S3098" s="16" t="str">
        <f>IFERROR(VLOOKUP($R3098,Kostensoorten!$C:$J,2,FALSE),"n.v.t.")</f>
        <v>Aanschaf overige automatisering</v>
      </c>
      <c r="T3098" s="16" t="s">
        <v>39</v>
      </c>
      <c r="U3098" s="16" t="s">
        <v>39</v>
      </c>
      <c r="V3098" s="16" t="s">
        <v>39</v>
      </c>
      <c r="W3098" s="16" t="s">
        <v>39</v>
      </c>
      <c r="X3098" s="16" t="s">
        <v>39</v>
      </c>
      <c r="Y3098" s="16" t="s">
        <v>39</v>
      </c>
      <c r="Z3098" s="16" t="s">
        <v>39</v>
      </c>
      <c r="AA3098" s="16" t="s">
        <v>39</v>
      </c>
      <c r="AB3098" s="16" t="s">
        <v>39</v>
      </c>
      <c r="AC3098" s="16" t="s">
        <v>39</v>
      </c>
      <c r="AD3098" s="16" t="s">
        <v>39</v>
      </c>
      <c r="AE3098" s="16" t="s">
        <v>39</v>
      </c>
      <c r="AF3098" s="16" t="s">
        <v>39</v>
      </c>
      <c r="AG3098" s="16" t="s">
        <v>39</v>
      </c>
      <c r="AH3098" s="16" t="s">
        <v>39</v>
      </c>
      <c r="AI3098" s="16" t="s">
        <v>39</v>
      </c>
      <c r="AJ3098" s="16" t="s">
        <v>39</v>
      </c>
      <c r="AL3098" s="16" t="s">
        <v>39</v>
      </c>
      <c r="AM3098" s="16" t="s">
        <v>39</v>
      </c>
      <c r="AN3098" s="16" t="str">
        <f>IFERROR(VLOOKUP($P3098,'Kredieten productgroepen functi'!$C:$M,6,FALSE),"n.v.t.")</f>
        <v>9101</v>
      </c>
      <c r="AO3098" s="16" t="str">
        <f>IFERROR(VLOOKUP($P3098,'Kredieten productgroepen functi'!$C:$M,7,FALSE),"n.v.t.")</f>
        <v>Ruimtelijke ontwikkeling</v>
      </c>
      <c r="AP3098" s="16" t="str">
        <f>IFERROR(VLOOKUP($P3098,'Kredieten productgroepen functi'!$C:$M,8,FALSE),"n.v.t.")</f>
        <v>91</v>
      </c>
      <c r="AQ3098" s="16" t="str">
        <f>IFERROR(VLOOKUP($P3098,'Kredieten productgroepen functi'!$C:$M,9,FALSE),"n.v.t.")</f>
        <v>Ruimtelijke ordening</v>
      </c>
      <c r="AR3098" s="16" t="str">
        <f>IFERROR(VLOOKUP($P3098,'Kredieten productgroepen functi'!$C:$M,10,FALSE),"n.v.t.")</f>
        <v>9</v>
      </c>
      <c r="AS3098" s="16" t="str">
        <f>IFERROR(VLOOKUP($P3098,'Kredieten productgroepen functi'!$C:$M,11,FALSE),"n.v.t.")</f>
        <v>Ruimtelijke ordening en volkshuisvesting</v>
      </c>
      <c r="AT3098" s="16" t="str">
        <f t="shared" si="149"/>
        <v>Lasten</v>
      </c>
      <c r="AU3098" s="16" t="str">
        <f>IFERROR(VLOOKUP($R3098,Kostensoorten!$C:$J,7,FALSE),"n.v.t.")</f>
        <v>2.2</v>
      </c>
      <c r="AV3098" s="16" t="str">
        <f>IFERROR(VLOOKUP($R3098,Kostensoorten!$C:$J,8,FALSE),"n.v.t.")</f>
        <v>Aankoop van duurzame roerende za</v>
      </c>
    </row>
    <row r="3099" spans="6:48">
      <c r="F3099" s="16" t="s">
        <v>10158</v>
      </c>
      <c r="G3099" s="16" t="s">
        <v>39</v>
      </c>
      <c r="H3099" s="16" t="s">
        <v>39</v>
      </c>
      <c r="I3099" s="18">
        <v>315.60000000000002</v>
      </c>
      <c r="P3099" s="16" t="str">
        <f t="shared" si="147"/>
        <v>691116</v>
      </c>
      <c r="Q3099" s="16" t="str">
        <f>IFERROR(VLOOKUP($P3099,'Kredieten productgroepen functi'!$C:$M,2,FALSE),"n.v.t.")</f>
        <v>Bouwheerschap</v>
      </c>
      <c r="R3099" s="16" t="str">
        <f t="shared" si="148"/>
        <v>422026</v>
      </c>
      <c r="S3099" s="16" t="str">
        <f>IFERROR(VLOOKUP($R3099,Kostensoorten!$C:$J,2,FALSE),"n.v.t.")</f>
        <v>Aanschaf Vergoeding Tablets</v>
      </c>
      <c r="T3099" s="16" t="s">
        <v>39</v>
      </c>
      <c r="U3099" s="16" t="s">
        <v>39</v>
      </c>
      <c r="V3099" s="16" t="s">
        <v>39</v>
      </c>
      <c r="W3099" s="16" t="s">
        <v>39</v>
      </c>
      <c r="X3099" s="16" t="s">
        <v>39</v>
      </c>
      <c r="Y3099" s="16" t="s">
        <v>39</v>
      </c>
      <c r="Z3099" s="16" t="s">
        <v>39</v>
      </c>
      <c r="AA3099" s="16" t="s">
        <v>39</v>
      </c>
      <c r="AB3099" s="16" t="s">
        <v>39</v>
      </c>
      <c r="AC3099" s="16" t="s">
        <v>39</v>
      </c>
      <c r="AD3099" s="16" t="s">
        <v>39</v>
      </c>
      <c r="AE3099" s="16" t="s">
        <v>39</v>
      </c>
      <c r="AF3099" s="16" t="s">
        <v>39</v>
      </c>
      <c r="AG3099" s="16" t="s">
        <v>39</v>
      </c>
      <c r="AH3099" s="16" t="s">
        <v>39</v>
      </c>
      <c r="AI3099" s="16" t="s">
        <v>39</v>
      </c>
      <c r="AJ3099" s="16" t="s">
        <v>39</v>
      </c>
      <c r="AL3099" s="16" t="s">
        <v>39</v>
      </c>
      <c r="AM3099" s="16" t="s">
        <v>39</v>
      </c>
      <c r="AN3099" s="16" t="str">
        <f>IFERROR(VLOOKUP($P3099,'Kredieten productgroepen functi'!$C:$M,6,FALSE),"n.v.t.")</f>
        <v>9101</v>
      </c>
      <c r="AO3099" s="16" t="str">
        <f>IFERROR(VLOOKUP($P3099,'Kredieten productgroepen functi'!$C:$M,7,FALSE),"n.v.t.")</f>
        <v>Ruimtelijke ontwikkeling</v>
      </c>
      <c r="AP3099" s="16" t="str">
        <f>IFERROR(VLOOKUP($P3099,'Kredieten productgroepen functi'!$C:$M,8,FALSE),"n.v.t.")</f>
        <v>91</v>
      </c>
      <c r="AQ3099" s="16" t="str">
        <f>IFERROR(VLOOKUP($P3099,'Kredieten productgroepen functi'!$C:$M,9,FALSE),"n.v.t.")</f>
        <v>Ruimtelijke ordening</v>
      </c>
      <c r="AR3099" s="16" t="str">
        <f>IFERROR(VLOOKUP($P3099,'Kredieten productgroepen functi'!$C:$M,10,FALSE),"n.v.t.")</f>
        <v>9</v>
      </c>
      <c r="AS3099" s="16" t="str">
        <f>IFERROR(VLOOKUP($P3099,'Kredieten productgroepen functi'!$C:$M,11,FALSE),"n.v.t.")</f>
        <v>Ruimtelijke ordening en volkshuisvesting</v>
      </c>
      <c r="AT3099" s="16" t="str">
        <f t="shared" si="149"/>
        <v>Lasten</v>
      </c>
      <c r="AU3099" s="16" t="str">
        <f>IFERROR(VLOOKUP($R3099,Kostensoorten!$C:$J,7,FALSE),"n.v.t.")</f>
        <v>2.2</v>
      </c>
      <c r="AV3099" s="16" t="str">
        <f>IFERROR(VLOOKUP($R3099,Kostensoorten!$C:$J,8,FALSE),"n.v.t.")</f>
        <v>Aankoop van duurzame roerende za</v>
      </c>
    </row>
    <row r="3100" spans="6:48">
      <c r="F3100" s="16" t="s">
        <v>8930</v>
      </c>
      <c r="G3100" s="16" t="s">
        <v>39</v>
      </c>
      <c r="H3100" s="16" t="s">
        <v>39</v>
      </c>
      <c r="I3100" s="18">
        <v>3393.59</v>
      </c>
      <c r="P3100" s="16" t="str">
        <f t="shared" si="147"/>
        <v>691116</v>
      </c>
      <c r="Q3100" s="16" t="str">
        <f>IFERROR(VLOOKUP($P3100,'Kredieten productgroepen functi'!$C:$M,2,FALSE),"n.v.t.")</f>
        <v>Bouwheerschap</v>
      </c>
      <c r="R3100" s="16" t="str">
        <f t="shared" si="148"/>
        <v>423070</v>
      </c>
      <c r="S3100" s="16" t="str">
        <f>IFERROR(VLOOKUP($R3100,Kostensoorten!$C:$J,2,FALSE),"n.v.t.")</f>
        <v>Huren</v>
      </c>
      <c r="T3100" s="16" t="s">
        <v>39</v>
      </c>
      <c r="U3100" s="16" t="s">
        <v>39</v>
      </c>
      <c r="V3100" s="16" t="s">
        <v>39</v>
      </c>
      <c r="W3100" s="16" t="s">
        <v>39</v>
      </c>
      <c r="X3100" s="16" t="s">
        <v>39</v>
      </c>
      <c r="Y3100" s="16" t="s">
        <v>39</v>
      </c>
      <c r="Z3100" s="16" t="s">
        <v>39</v>
      </c>
      <c r="AA3100" s="16" t="s">
        <v>39</v>
      </c>
      <c r="AB3100" s="16" t="s">
        <v>39</v>
      </c>
      <c r="AC3100" s="16" t="s">
        <v>39</v>
      </c>
      <c r="AD3100" s="16" t="s">
        <v>39</v>
      </c>
      <c r="AE3100" s="16" t="s">
        <v>39</v>
      </c>
      <c r="AF3100" s="16" t="s">
        <v>39</v>
      </c>
      <c r="AG3100" s="16" t="s">
        <v>39</v>
      </c>
      <c r="AH3100" s="16" t="s">
        <v>39</v>
      </c>
      <c r="AI3100" s="16" t="s">
        <v>39</v>
      </c>
      <c r="AJ3100" s="16" t="s">
        <v>39</v>
      </c>
      <c r="AL3100" s="16" t="s">
        <v>39</v>
      </c>
      <c r="AM3100" s="16" t="s">
        <v>39</v>
      </c>
      <c r="AN3100" s="16" t="str">
        <f>IFERROR(VLOOKUP($P3100,'Kredieten productgroepen functi'!$C:$M,6,FALSE),"n.v.t.")</f>
        <v>9101</v>
      </c>
      <c r="AO3100" s="16" t="str">
        <f>IFERROR(VLOOKUP($P3100,'Kredieten productgroepen functi'!$C:$M,7,FALSE),"n.v.t.")</f>
        <v>Ruimtelijke ontwikkeling</v>
      </c>
      <c r="AP3100" s="16" t="str">
        <f>IFERROR(VLOOKUP($P3100,'Kredieten productgroepen functi'!$C:$M,8,FALSE),"n.v.t.")</f>
        <v>91</v>
      </c>
      <c r="AQ3100" s="16" t="str">
        <f>IFERROR(VLOOKUP($P3100,'Kredieten productgroepen functi'!$C:$M,9,FALSE),"n.v.t.")</f>
        <v>Ruimtelijke ordening</v>
      </c>
      <c r="AR3100" s="16" t="str">
        <f>IFERROR(VLOOKUP($P3100,'Kredieten productgroepen functi'!$C:$M,10,FALSE),"n.v.t.")</f>
        <v>9</v>
      </c>
      <c r="AS3100" s="16" t="str">
        <f>IFERROR(VLOOKUP($P3100,'Kredieten productgroepen functi'!$C:$M,11,FALSE),"n.v.t.")</f>
        <v>Ruimtelijke ordening en volkshuisvesting</v>
      </c>
      <c r="AT3100" s="16" t="str">
        <f t="shared" si="149"/>
        <v>Lasten</v>
      </c>
      <c r="AU3100" s="16" t="str">
        <f>IFERROR(VLOOKUP($R3100,Kostensoorten!$C:$J,7,FALSE),"n.v.t.")</f>
        <v>2.3.1</v>
      </c>
      <c r="AV3100" s="16" t="str">
        <f>IFERROR(VLOOKUP($R3100,Kostensoorten!$C:$J,8,FALSE),"n.v.t.")</f>
        <v>Aankopen niet duurzame goedere</v>
      </c>
    </row>
    <row r="3101" spans="6:48">
      <c r="F3101" s="16" t="s">
        <v>8383</v>
      </c>
      <c r="G3101" s="16" t="s">
        <v>39</v>
      </c>
      <c r="H3101" s="16" t="s">
        <v>39</v>
      </c>
      <c r="I3101" s="18">
        <v>115.09</v>
      </c>
      <c r="P3101" s="16" t="str">
        <f t="shared" si="147"/>
        <v>691116</v>
      </c>
      <c r="Q3101" s="16" t="str">
        <f>IFERROR(VLOOKUP($P3101,'Kredieten productgroepen functi'!$C:$M,2,FALSE),"n.v.t.")</f>
        <v>Bouwheerschap</v>
      </c>
      <c r="R3101" s="16" t="str">
        <f t="shared" si="148"/>
        <v>423083</v>
      </c>
      <c r="S3101" s="16" t="str">
        <f>IFERROR(VLOOKUP($R3101,Kostensoorten!$C:$J,2,FALSE),"n.v.t.")</f>
        <v>Documentatie abonnement</v>
      </c>
      <c r="T3101" s="16" t="s">
        <v>39</v>
      </c>
      <c r="U3101" s="16" t="s">
        <v>39</v>
      </c>
      <c r="V3101" s="16" t="s">
        <v>39</v>
      </c>
      <c r="W3101" s="16" t="s">
        <v>39</v>
      </c>
      <c r="X3101" s="16" t="s">
        <v>39</v>
      </c>
      <c r="Y3101" s="16" t="s">
        <v>39</v>
      </c>
      <c r="Z3101" s="16" t="s">
        <v>39</v>
      </c>
      <c r="AA3101" s="16" t="s">
        <v>39</v>
      </c>
      <c r="AB3101" s="16" t="s">
        <v>39</v>
      </c>
      <c r="AC3101" s="16" t="s">
        <v>39</v>
      </c>
      <c r="AD3101" s="16" t="s">
        <v>39</v>
      </c>
      <c r="AE3101" s="16" t="s">
        <v>39</v>
      </c>
      <c r="AF3101" s="16" t="s">
        <v>39</v>
      </c>
      <c r="AG3101" s="16" t="s">
        <v>39</v>
      </c>
      <c r="AH3101" s="16" t="s">
        <v>39</v>
      </c>
      <c r="AI3101" s="16" t="s">
        <v>39</v>
      </c>
      <c r="AJ3101" s="16" t="s">
        <v>39</v>
      </c>
      <c r="AL3101" s="16" t="s">
        <v>39</v>
      </c>
      <c r="AM3101" s="16" t="s">
        <v>39</v>
      </c>
      <c r="AN3101" s="16" t="str">
        <f>IFERROR(VLOOKUP($P3101,'Kredieten productgroepen functi'!$C:$M,6,FALSE),"n.v.t.")</f>
        <v>9101</v>
      </c>
      <c r="AO3101" s="16" t="str">
        <f>IFERROR(VLOOKUP($P3101,'Kredieten productgroepen functi'!$C:$M,7,FALSE),"n.v.t.")</f>
        <v>Ruimtelijke ontwikkeling</v>
      </c>
      <c r="AP3101" s="16" t="str">
        <f>IFERROR(VLOOKUP($P3101,'Kredieten productgroepen functi'!$C:$M,8,FALSE),"n.v.t.")</f>
        <v>91</v>
      </c>
      <c r="AQ3101" s="16" t="str">
        <f>IFERROR(VLOOKUP($P3101,'Kredieten productgroepen functi'!$C:$M,9,FALSE),"n.v.t.")</f>
        <v>Ruimtelijke ordening</v>
      </c>
      <c r="AR3101" s="16" t="str">
        <f>IFERROR(VLOOKUP($P3101,'Kredieten productgroepen functi'!$C:$M,10,FALSE),"n.v.t.")</f>
        <v>9</v>
      </c>
      <c r="AS3101" s="16" t="str">
        <f>IFERROR(VLOOKUP($P3101,'Kredieten productgroepen functi'!$C:$M,11,FALSE),"n.v.t.")</f>
        <v>Ruimtelijke ordening en volkshuisvesting</v>
      </c>
      <c r="AT3101" s="16" t="str">
        <f t="shared" si="149"/>
        <v>Lasten</v>
      </c>
      <c r="AU3101" s="16" t="str">
        <f>IFERROR(VLOOKUP($R3101,Kostensoorten!$C:$J,7,FALSE),"n.v.t.")</f>
        <v>2.3.1</v>
      </c>
      <c r="AV3101" s="16" t="str">
        <f>IFERROR(VLOOKUP($R3101,Kostensoorten!$C:$J,8,FALSE),"n.v.t.")</f>
        <v>Aankopen niet duurzame goedere</v>
      </c>
    </row>
    <row r="3102" spans="6:48">
      <c r="F3102" s="16" t="s">
        <v>8384</v>
      </c>
      <c r="G3102" s="16" t="s">
        <v>39</v>
      </c>
      <c r="H3102" s="16" t="s">
        <v>39</v>
      </c>
      <c r="I3102" s="18">
        <v>52972.5</v>
      </c>
      <c r="P3102" s="16" t="str">
        <f t="shared" si="147"/>
        <v>691116</v>
      </c>
      <c r="Q3102" s="16" t="str">
        <f>IFERROR(VLOOKUP($P3102,'Kredieten productgroepen functi'!$C:$M,2,FALSE),"n.v.t.")</f>
        <v>Bouwheerschap</v>
      </c>
      <c r="R3102" s="16" t="str">
        <f t="shared" si="148"/>
        <v>423132</v>
      </c>
      <c r="S3102" s="16" t="str">
        <f>IFERROR(VLOOKUP($R3102,Kostensoorten!$C:$J,2,FALSE),"n.v.t.")</f>
        <v>Adviesdiensten door derden</v>
      </c>
      <c r="T3102" s="16" t="s">
        <v>39</v>
      </c>
      <c r="U3102" s="16" t="s">
        <v>39</v>
      </c>
      <c r="V3102" s="16" t="s">
        <v>39</v>
      </c>
      <c r="W3102" s="16" t="s">
        <v>39</v>
      </c>
      <c r="X3102" s="16" t="s">
        <v>39</v>
      </c>
      <c r="Y3102" s="16" t="s">
        <v>39</v>
      </c>
      <c r="Z3102" s="16" t="s">
        <v>39</v>
      </c>
      <c r="AA3102" s="16" t="s">
        <v>39</v>
      </c>
      <c r="AB3102" s="16" t="s">
        <v>39</v>
      </c>
      <c r="AC3102" s="16" t="s">
        <v>39</v>
      </c>
      <c r="AD3102" s="16" t="s">
        <v>39</v>
      </c>
      <c r="AE3102" s="16" t="s">
        <v>39</v>
      </c>
      <c r="AF3102" s="16" t="s">
        <v>39</v>
      </c>
      <c r="AG3102" s="16" t="s">
        <v>39</v>
      </c>
      <c r="AH3102" s="16" t="s">
        <v>39</v>
      </c>
      <c r="AI3102" s="16" t="s">
        <v>39</v>
      </c>
      <c r="AJ3102" s="16" t="s">
        <v>39</v>
      </c>
      <c r="AL3102" s="16" t="s">
        <v>39</v>
      </c>
      <c r="AM3102" s="16" t="s">
        <v>39</v>
      </c>
      <c r="AN3102" s="16" t="str">
        <f>IFERROR(VLOOKUP($P3102,'Kredieten productgroepen functi'!$C:$M,6,FALSE),"n.v.t.")</f>
        <v>9101</v>
      </c>
      <c r="AO3102" s="16" t="str">
        <f>IFERROR(VLOOKUP($P3102,'Kredieten productgroepen functi'!$C:$M,7,FALSE),"n.v.t.")</f>
        <v>Ruimtelijke ontwikkeling</v>
      </c>
      <c r="AP3102" s="16" t="str">
        <f>IFERROR(VLOOKUP($P3102,'Kredieten productgroepen functi'!$C:$M,8,FALSE),"n.v.t.")</f>
        <v>91</v>
      </c>
      <c r="AQ3102" s="16" t="str">
        <f>IFERROR(VLOOKUP($P3102,'Kredieten productgroepen functi'!$C:$M,9,FALSE),"n.v.t.")</f>
        <v>Ruimtelijke ordening</v>
      </c>
      <c r="AR3102" s="16" t="str">
        <f>IFERROR(VLOOKUP($P3102,'Kredieten productgroepen functi'!$C:$M,10,FALSE),"n.v.t.")</f>
        <v>9</v>
      </c>
      <c r="AS3102" s="16" t="str">
        <f>IFERROR(VLOOKUP($P3102,'Kredieten productgroepen functi'!$C:$M,11,FALSE),"n.v.t.")</f>
        <v>Ruimtelijke ordening en volkshuisvesting</v>
      </c>
      <c r="AT3102" s="16" t="str">
        <f t="shared" si="149"/>
        <v>Lasten</v>
      </c>
      <c r="AU3102" s="16" t="str">
        <f>IFERROR(VLOOKUP($R3102,Kostensoorten!$C:$J,7,FALSE),"n.v.t.")</f>
        <v>2.3.1</v>
      </c>
      <c r="AV3102" s="16" t="str">
        <f>IFERROR(VLOOKUP($R3102,Kostensoorten!$C:$J,8,FALSE),"n.v.t.")</f>
        <v>Aankopen niet duurzame goedere</v>
      </c>
    </row>
    <row r="3103" spans="6:48">
      <c r="F3103" s="16" t="s">
        <v>8385</v>
      </c>
      <c r="G3103" s="16" t="s">
        <v>39</v>
      </c>
      <c r="H3103" s="16" t="s">
        <v>39</v>
      </c>
      <c r="I3103" s="18">
        <v>48872</v>
      </c>
      <c r="P3103" s="16" t="str">
        <f t="shared" si="147"/>
        <v>691116</v>
      </c>
      <c r="Q3103" s="16" t="str">
        <f>IFERROR(VLOOKUP($P3103,'Kredieten productgroepen functi'!$C:$M,2,FALSE),"n.v.t.")</f>
        <v>Bouwheerschap</v>
      </c>
      <c r="R3103" s="16" t="str">
        <f t="shared" si="148"/>
        <v>423139</v>
      </c>
      <c r="S3103" s="16" t="str">
        <f>IFERROR(VLOOKUP($R3103,Kostensoorten!$C:$J,2,FALSE),"n.v.t.")</f>
        <v>Overige diensten van derden</v>
      </c>
      <c r="T3103" s="16" t="s">
        <v>39</v>
      </c>
      <c r="U3103" s="16" t="s">
        <v>39</v>
      </c>
      <c r="V3103" s="16" t="s">
        <v>39</v>
      </c>
      <c r="W3103" s="16" t="s">
        <v>39</v>
      </c>
      <c r="X3103" s="16" t="s">
        <v>39</v>
      </c>
      <c r="Y3103" s="16" t="s">
        <v>39</v>
      </c>
      <c r="Z3103" s="16" t="s">
        <v>39</v>
      </c>
      <c r="AA3103" s="16" t="s">
        <v>39</v>
      </c>
      <c r="AB3103" s="16" t="s">
        <v>39</v>
      </c>
      <c r="AC3103" s="16" t="s">
        <v>39</v>
      </c>
      <c r="AD3103" s="16" t="s">
        <v>39</v>
      </c>
      <c r="AE3103" s="16" t="s">
        <v>39</v>
      </c>
      <c r="AF3103" s="16" t="s">
        <v>39</v>
      </c>
      <c r="AG3103" s="16" t="s">
        <v>39</v>
      </c>
      <c r="AH3103" s="16" t="s">
        <v>39</v>
      </c>
      <c r="AI3103" s="16" t="s">
        <v>39</v>
      </c>
      <c r="AJ3103" s="16" t="s">
        <v>39</v>
      </c>
      <c r="AL3103" s="16" t="s">
        <v>39</v>
      </c>
      <c r="AM3103" s="16" t="s">
        <v>39</v>
      </c>
      <c r="AN3103" s="16" t="str">
        <f>IFERROR(VLOOKUP($P3103,'Kredieten productgroepen functi'!$C:$M,6,FALSE),"n.v.t.")</f>
        <v>9101</v>
      </c>
      <c r="AO3103" s="16" t="str">
        <f>IFERROR(VLOOKUP($P3103,'Kredieten productgroepen functi'!$C:$M,7,FALSE),"n.v.t.")</f>
        <v>Ruimtelijke ontwikkeling</v>
      </c>
      <c r="AP3103" s="16" t="str">
        <f>IFERROR(VLOOKUP($P3103,'Kredieten productgroepen functi'!$C:$M,8,FALSE),"n.v.t.")</f>
        <v>91</v>
      </c>
      <c r="AQ3103" s="16" t="str">
        <f>IFERROR(VLOOKUP($P3103,'Kredieten productgroepen functi'!$C:$M,9,FALSE),"n.v.t.")</f>
        <v>Ruimtelijke ordening</v>
      </c>
      <c r="AR3103" s="16" t="str">
        <f>IFERROR(VLOOKUP($P3103,'Kredieten productgroepen functi'!$C:$M,10,FALSE),"n.v.t.")</f>
        <v>9</v>
      </c>
      <c r="AS3103" s="16" t="str">
        <f>IFERROR(VLOOKUP($P3103,'Kredieten productgroepen functi'!$C:$M,11,FALSE),"n.v.t.")</f>
        <v>Ruimtelijke ordening en volkshuisvesting</v>
      </c>
      <c r="AT3103" s="16" t="str">
        <f t="shared" si="149"/>
        <v>Lasten</v>
      </c>
      <c r="AU3103" s="16" t="str">
        <f>IFERROR(VLOOKUP($R3103,Kostensoorten!$C:$J,7,FALSE),"n.v.t.")</f>
        <v>2.3.1</v>
      </c>
      <c r="AV3103" s="16" t="str">
        <f>IFERROR(VLOOKUP($R3103,Kostensoorten!$C:$J,8,FALSE),"n.v.t.")</f>
        <v>Aankopen niet duurzame goedere</v>
      </c>
    </row>
    <row r="3104" spans="6:48">
      <c r="F3104" s="16" t="s">
        <v>10159</v>
      </c>
      <c r="G3104" s="16" t="s">
        <v>39</v>
      </c>
      <c r="H3104" s="16" t="s">
        <v>39</v>
      </c>
      <c r="I3104" s="18">
        <v>94.4</v>
      </c>
      <c r="P3104" s="16" t="str">
        <f t="shared" si="147"/>
        <v>691116</v>
      </c>
      <c r="Q3104" s="16" t="str">
        <f>IFERROR(VLOOKUP($P3104,'Kredieten productgroepen functi'!$C:$M,2,FALSE),"n.v.t.")</f>
        <v>Bouwheerschap</v>
      </c>
      <c r="R3104" s="16" t="str">
        <f t="shared" si="148"/>
        <v>423139</v>
      </c>
      <c r="S3104" s="16" t="str">
        <f>IFERROR(VLOOKUP($R3104,Kostensoorten!$C:$J,2,FALSE),"n.v.t.")</f>
        <v>Overige diensten van derden</v>
      </c>
      <c r="T3104" s="16" t="s">
        <v>39</v>
      </c>
      <c r="U3104" s="16" t="s">
        <v>39</v>
      </c>
      <c r="V3104" s="16" t="s">
        <v>39</v>
      </c>
      <c r="W3104" s="16" t="s">
        <v>39</v>
      </c>
      <c r="X3104" s="16" t="s">
        <v>39</v>
      </c>
      <c r="Y3104" s="16" t="s">
        <v>39</v>
      </c>
      <c r="Z3104" s="16" t="s">
        <v>39</v>
      </c>
      <c r="AA3104" s="16" t="s">
        <v>39</v>
      </c>
      <c r="AB3104" s="16" t="s">
        <v>39</v>
      </c>
      <c r="AC3104" s="16" t="s">
        <v>39</v>
      </c>
      <c r="AD3104" s="16" t="s">
        <v>39</v>
      </c>
      <c r="AE3104" s="16" t="s">
        <v>39</v>
      </c>
      <c r="AF3104" s="16" t="s">
        <v>39</v>
      </c>
      <c r="AG3104" s="16" t="s">
        <v>39</v>
      </c>
      <c r="AH3104" s="16" t="s">
        <v>39</v>
      </c>
      <c r="AI3104" s="16" t="s">
        <v>39</v>
      </c>
      <c r="AJ3104" s="16" t="s">
        <v>39</v>
      </c>
      <c r="AL3104" s="16" t="s">
        <v>39</v>
      </c>
      <c r="AM3104" s="16" t="s">
        <v>39</v>
      </c>
      <c r="AN3104" s="16" t="str">
        <f>IFERROR(VLOOKUP($P3104,'Kredieten productgroepen functi'!$C:$M,6,FALSE),"n.v.t.")</f>
        <v>9101</v>
      </c>
      <c r="AO3104" s="16" t="str">
        <f>IFERROR(VLOOKUP($P3104,'Kredieten productgroepen functi'!$C:$M,7,FALSE),"n.v.t.")</f>
        <v>Ruimtelijke ontwikkeling</v>
      </c>
      <c r="AP3104" s="16" t="str">
        <f>IFERROR(VLOOKUP($P3104,'Kredieten productgroepen functi'!$C:$M,8,FALSE),"n.v.t.")</f>
        <v>91</v>
      </c>
      <c r="AQ3104" s="16" t="str">
        <f>IFERROR(VLOOKUP($P3104,'Kredieten productgroepen functi'!$C:$M,9,FALSE),"n.v.t.")</f>
        <v>Ruimtelijke ordening</v>
      </c>
      <c r="AR3104" s="16" t="str">
        <f>IFERROR(VLOOKUP($P3104,'Kredieten productgroepen functi'!$C:$M,10,FALSE),"n.v.t.")</f>
        <v>9</v>
      </c>
      <c r="AS3104" s="16" t="str">
        <f>IFERROR(VLOOKUP($P3104,'Kredieten productgroepen functi'!$C:$M,11,FALSE),"n.v.t.")</f>
        <v>Ruimtelijke ordening en volkshuisvesting</v>
      </c>
      <c r="AT3104" s="16" t="str">
        <f t="shared" si="149"/>
        <v>Lasten</v>
      </c>
      <c r="AU3104" s="16" t="str">
        <f>IFERROR(VLOOKUP($R3104,Kostensoorten!$C:$J,7,FALSE),"n.v.t.")</f>
        <v>2.3.1</v>
      </c>
      <c r="AV3104" s="16" t="str">
        <f>IFERROR(VLOOKUP($R3104,Kostensoorten!$C:$J,8,FALSE),"n.v.t.")</f>
        <v>Aankopen niet duurzame goedere</v>
      </c>
    </row>
    <row r="3105" spans="6:48">
      <c r="F3105" s="16" t="s">
        <v>10160</v>
      </c>
      <c r="G3105" s="16" t="s">
        <v>39</v>
      </c>
      <c r="H3105" s="16" t="s">
        <v>39</v>
      </c>
      <c r="I3105" s="18">
        <v>1750</v>
      </c>
      <c r="P3105" s="16" t="str">
        <f t="shared" si="147"/>
        <v>691116</v>
      </c>
      <c r="Q3105" s="16" t="str">
        <f>IFERROR(VLOOKUP($P3105,'Kredieten productgroepen functi'!$C:$M,2,FALSE),"n.v.t.")</f>
        <v>Bouwheerschap</v>
      </c>
      <c r="R3105" s="16" t="str">
        <f t="shared" si="148"/>
        <v>423154</v>
      </c>
      <c r="S3105" s="16" t="str">
        <f>IFERROR(VLOOKUP($R3105,Kostensoorten!$C:$J,2,FALSE),"n.v.t.")</f>
        <v>Verblijfkosten werkzaamehden elders</v>
      </c>
      <c r="T3105" s="16" t="s">
        <v>39</v>
      </c>
      <c r="U3105" s="16" t="s">
        <v>39</v>
      </c>
      <c r="V3105" s="16" t="s">
        <v>39</v>
      </c>
      <c r="W3105" s="16" t="s">
        <v>39</v>
      </c>
      <c r="X3105" s="16" t="s">
        <v>39</v>
      </c>
      <c r="Y3105" s="16" t="s">
        <v>39</v>
      </c>
      <c r="Z3105" s="16" t="s">
        <v>39</v>
      </c>
      <c r="AA3105" s="16" t="s">
        <v>39</v>
      </c>
      <c r="AB3105" s="16" t="s">
        <v>39</v>
      </c>
      <c r="AC3105" s="16" t="s">
        <v>39</v>
      </c>
      <c r="AD3105" s="16" t="s">
        <v>39</v>
      </c>
      <c r="AE3105" s="16" t="s">
        <v>39</v>
      </c>
      <c r="AF3105" s="16" t="s">
        <v>39</v>
      </c>
      <c r="AG3105" s="16" t="s">
        <v>39</v>
      </c>
      <c r="AH3105" s="16" t="s">
        <v>39</v>
      </c>
      <c r="AI3105" s="16" t="s">
        <v>39</v>
      </c>
      <c r="AJ3105" s="16" t="s">
        <v>39</v>
      </c>
      <c r="AL3105" s="16" t="s">
        <v>39</v>
      </c>
      <c r="AM3105" s="16" t="s">
        <v>39</v>
      </c>
      <c r="AN3105" s="16" t="str">
        <f>IFERROR(VLOOKUP($P3105,'Kredieten productgroepen functi'!$C:$M,6,FALSE),"n.v.t.")</f>
        <v>9101</v>
      </c>
      <c r="AO3105" s="16" t="str">
        <f>IFERROR(VLOOKUP($P3105,'Kredieten productgroepen functi'!$C:$M,7,FALSE),"n.v.t.")</f>
        <v>Ruimtelijke ontwikkeling</v>
      </c>
      <c r="AP3105" s="16" t="str">
        <f>IFERROR(VLOOKUP($P3105,'Kredieten productgroepen functi'!$C:$M,8,FALSE),"n.v.t.")</f>
        <v>91</v>
      </c>
      <c r="AQ3105" s="16" t="str">
        <f>IFERROR(VLOOKUP($P3105,'Kredieten productgroepen functi'!$C:$M,9,FALSE),"n.v.t.")</f>
        <v>Ruimtelijke ordening</v>
      </c>
      <c r="AR3105" s="16" t="str">
        <f>IFERROR(VLOOKUP($P3105,'Kredieten productgroepen functi'!$C:$M,10,FALSE),"n.v.t.")</f>
        <v>9</v>
      </c>
      <c r="AS3105" s="16" t="str">
        <f>IFERROR(VLOOKUP($P3105,'Kredieten productgroepen functi'!$C:$M,11,FALSE),"n.v.t.")</f>
        <v>Ruimtelijke ordening en volkshuisvesting</v>
      </c>
      <c r="AT3105" s="16" t="str">
        <f t="shared" si="149"/>
        <v>Lasten</v>
      </c>
      <c r="AU3105" s="16" t="str">
        <f>IFERROR(VLOOKUP($R3105,Kostensoorten!$C:$J,7,FALSE),"n.v.t.")</f>
        <v>2.3.1</v>
      </c>
      <c r="AV3105" s="16" t="str">
        <f>IFERROR(VLOOKUP($R3105,Kostensoorten!$C:$J,8,FALSE),"n.v.t.")</f>
        <v>Aankopen niet duurzame goedere</v>
      </c>
    </row>
    <row r="3106" spans="6:48">
      <c r="F3106" s="16" t="s">
        <v>8386</v>
      </c>
      <c r="G3106" s="16" t="s">
        <v>39</v>
      </c>
      <c r="H3106" s="16" t="s">
        <v>39</v>
      </c>
      <c r="I3106" s="18">
        <v>2602.9899999999998</v>
      </c>
      <c r="P3106" s="16" t="str">
        <f t="shared" si="147"/>
        <v>691116</v>
      </c>
      <c r="Q3106" s="16" t="str">
        <f>IFERROR(VLOOKUP($P3106,'Kredieten productgroepen functi'!$C:$M,2,FALSE),"n.v.t.")</f>
        <v>Bouwheerschap</v>
      </c>
      <c r="R3106" s="16" t="str">
        <f t="shared" si="148"/>
        <v>423170</v>
      </c>
      <c r="S3106" s="16" t="str">
        <f>IFERROR(VLOOKUP($R3106,Kostensoorten!$C:$J,2,FALSE),"n.v.t.")</f>
        <v>Werklunch/diner zakelijke relaties</v>
      </c>
      <c r="T3106" s="16" t="s">
        <v>39</v>
      </c>
      <c r="U3106" s="16" t="s">
        <v>39</v>
      </c>
      <c r="V3106" s="16" t="s">
        <v>39</v>
      </c>
      <c r="W3106" s="16" t="s">
        <v>39</v>
      </c>
      <c r="X3106" s="16" t="s">
        <v>39</v>
      </c>
      <c r="Y3106" s="16" t="s">
        <v>39</v>
      </c>
      <c r="Z3106" s="16" t="s">
        <v>39</v>
      </c>
      <c r="AA3106" s="16" t="s">
        <v>39</v>
      </c>
      <c r="AB3106" s="16" t="s">
        <v>39</v>
      </c>
      <c r="AC3106" s="16" t="s">
        <v>39</v>
      </c>
      <c r="AD3106" s="16" t="s">
        <v>39</v>
      </c>
      <c r="AE3106" s="16" t="s">
        <v>39</v>
      </c>
      <c r="AF3106" s="16" t="s">
        <v>39</v>
      </c>
      <c r="AG3106" s="16" t="s">
        <v>39</v>
      </c>
      <c r="AH3106" s="16" t="s">
        <v>39</v>
      </c>
      <c r="AI3106" s="16" t="s">
        <v>39</v>
      </c>
      <c r="AJ3106" s="16" t="s">
        <v>39</v>
      </c>
      <c r="AL3106" s="16" t="s">
        <v>39</v>
      </c>
      <c r="AM3106" s="16" t="s">
        <v>39</v>
      </c>
      <c r="AN3106" s="16" t="str">
        <f>IFERROR(VLOOKUP($P3106,'Kredieten productgroepen functi'!$C:$M,6,FALSE),"n.v.t.")</f>
        <v>9101</v>
      </c>
      <c r="AO3106" s="16" t="str">
        <f>IFERROR(VLOOKUP($P3106,'Kredieten productgroepen functi'!$C:$M,7,FALSE),"n.v.t.")</f>
        <v>Ruimtelijke ontwikkeling</v>
      </c>
      <c r="AP3106" s="16" t="str">
        <f>IFERROR(VLOOKUP($P3106,'Kredieten productgroepen functi'!$C:$M,8,FALSE),"n.v.t.")</f>
        <v>91</v>
      </c>
      <c r="AQ3106" s="16" t="str">
        <f>IFERROR(VLOOKUP($P3106,'Kredieten productgroepen functi'!$C:$M,9,FALSE),"n.v.t.")</f>
        <v>Ruimtelijke ordening</v>
      </c>
      <c r="AR3106" s="16" t="str">
        <f>IFERROR(VLOOKUP($P3106,'Kredieten productgroepen functi'!$C:$M,10,FALSE),"n.v.t.")</f>
        <v>9</v>
      </c>
      <c r="AS3106" s="16" t="str">
        <f>IFERROR(VLOOKUP($P3106,'Kredieten productgroepen functi'!$C:$M,11,FALSE),"n.v.t.")</f>
        <v>Ruimtelijke ordening en volkshuisvesting</v>
      </c>
      <c r="AT3106" s="16" t="str">
        <f t="shared" si="149"/>
        <v>Lasten</v>
      </c>
      <c r="AU3106" s="16" t="str">
        <f>IFERROR(VLOOKUP($R3106,Kostensoorten!$C:$J,7,FALSE),"n.v.t.")</f>
        <v>2.3.1</v>
      </c>
      <c r="AV3106" s="16" t="str">
        <f>IFERROR(VLOOKUP($R3106,Kostensoorten!$C:$J,8,FALSE),"n.v.t.")</f>
        <v>Aankopen niet duurzame goedere</v>
      </c>
    </row>
    <row r="3107" spans="6:48">
      <c r="F3107" s="16" t="s">
        <v>10161</v>
      </c>
      <c r="G3107" s="16" t="s">
        <v>39</v>
      </c>
      <c r="H3107" s="16" t="s">
        <v>39</v>
      </c>
      <c r="I3107" s="18">
        <v>170</v>
      </c>
      <c r="P3107" s="16" t="str">
        <f t="shared" si="147"/>
        <v>691116</v>
      </c>
      <c r="Q3107" s="16" t="str">
        <f>IFERROR(VLOOKUP($P3107,'Kredieten productgroepen functi'!$C:$M,2,FALSE),"n.v.t.")</f>
        <v>Bouwheerschap</v>
      </c>
      <c r="R3107" s="16" t="str">
        <f t="shared" si="148"/>
        <v>423170</v>
      </c>
      <c r="S3107" s="16" t="str">
        <f>IFERROR(VLOOKUP($R3107,Kostensoorten!$C:$J,2,FALSE),"n.v.t.")</f>
        <v>Werklunch/diner zakelijke relaties</v>
      </c>
      <c r="T3107" s="16" t="s">
        <v>39</v>
      </c>
      <c r="U3107" s="16" t="s">
        <v>39</v>
      </c>
      <c r="V3107" s="16" t="s">
        <v>39</v>
      </c>
      <c r="W3107" s="16" t="s">
        <v>39</v>
      </c>
      <c r="X3107" s="16" t="s">
        <v>39</v>
      </c>
      <c r="Y3107" s="16" t="s">
        <v>39</v>
      </c>
      <c r="Z3107" s="16" t="s">
        <v>39</v>
      </c>
      <c r="AA3107" s="16" t="s">
        <v>39</v>
      </c>
      <c r="AB3107" s="16" t="s">
        <v>39</v>
      </c>
      <c r="AC3107" s="16" t="s">
        <v>39</v>
      </c>
      <c r="AD3107" s="16" t="s">
        <v>39</v>
      </c>
      <c r="AE3107" s="16" t="s">
        <v>39</v>
      </c>
      <c r="AF3107" s="16" t="s">
        <v>39</v>
      </c>
      <c r="AG3107" s="16" t="s">
        <v>39</v>
      </c>
      <c r="AH3107" s="16" t="s">
        <v>39</v>
      </c>
      <c r="AI3107" s="16" t="s">
        <v>39</v>
      </c>
      <c r="AJ3107" s="16" t="s">
        <v>39</v>
      </c>
      <c r="AL3107" s="16" t="s">
        <v>39</v>
      </c>
      <c r="AM3107" s="16" t="s">
        <v>39</v>
      </c>
      <c r="AN3107" s="16" t="str">
        <f>IFERROR(VLOOKUP($P3107,'Kredieten productgroepen functi'!$C:$M,6,FALSE),"n.v.t.")</f>
        <v>9101</v>
      </c>
      <c r="AO3107" s="16" t="str">
        <f>IFERROR(VLOOKUP($P3107,'Kredieten productgroepen functi'!$C:$M,7,FALSE),"n.v.t.")</f>
        <v>Ruimtelijke ontwikkeling</v>
      </c>
      <c r="AP3107" s="16" t="str">
        <f>IFERROR(VLOOKUP($P3107,'Kredieten productgroepen functi'!$C:$M,8,FALSE),"n.v.t.")</f>
        <v>91</v>
      </c>
      <c r="AQ3107" s="16" t="str">
        <f>IFERROR(VLOOKUP($P3107,'Kredieten productgroepen functi'!$C:$M,9,FALSE),"n.v.t.")</f>
        <v>Ruimtelijke ordening</v>
      </c>
      <c r="AR3107" s="16" t="str">
        <f>IFERROR(VLOOKUP($P3107,'Kredieten productgroepen functi'!$C:$M,10,FALSE),"n.v.t.")</f>
        <v>9</v>
      </c>
      <c r="AS3107" s="16" t="str">
        <f>IFERROR(VLOOKUP($P3107,'Kredieten productgroepen functi'!$C:$M,11,FALSE),"n.v.t.")</f>
        <v>Ruimtelijke ordening en volkshuisvesting</v>
      </c>
      <c r="AT3107" s="16" t="str">
        <f t="shared" si="149"/>
        <v>Lasten</v>
      </c>
      <c r="AU3107" s="16" t="str">
        <f>IFERROR(VLOOKUP($R3107,Kostensoorten!$C:$J,7,FALSE),"n.v.t.")</f>
        <v>2.3.1</v>
      </c>
      <c r="AV3107" s="16" t="str">
        <f>IFERROR(VLOOKUP($R3107,Kostensoorten!$C:$J,8,FALSE),"n.v.t.")</f>
        <v>Aankopen niet duurzame goedere</v>
      </c>
    </row>
    <row r="3108" spans="6:48">
      <c r="F3108" s="16" t="s">
        <v>8931</v>
      </c>
      <c r="G3108" s="16" t="s">
        <v>39</v>
      </c>
      <c r="H3108" s="16" t="s">
        <v>39</v>
      </c>
      <c r="I3108" s="18">
        <v>5817</v>
      </c>
      <c r="P3108" s="16" t="str">
        <f t="shared" si="147"/>
        <v>691116</v>
      </c>
      <c r="Q3108" s="16" t="str">
        <f>IFERROR(VLOOKUP($P3108,'Kredieten productgroepen functi'!$C:$M,2,FALSE),"n.v.t.")</f>
        <v>Bouwheerschap</v>
      </c>
      <c r="R3108" s="16" t="str">
        <f t="shared" si="148"/>
        <v>423173</v>
      </c>
      <c r="S3108" s="16" t="str">
        <f>IFERROR(VLOOKUP($R3108,Kostensoorten!$C:$J,2,FALSE),"n.v.t.")</f>
        <v>Personeelsactiviteit/jubilea intern</v>
      </c>
      <c r="T3108" s="16" t="s">
        <v>39</v>
      </c>
      <c r="U3108" s="16" t="s">
        <v>39</v>
      </c>
      <c r="V3108" s="16" t="s">
        <v>39</v>
      </c>
      <c r="W3108" s="16" t="s">
        <v>39</v>
      </c>
      <c r="X3108" s="16" t="s">
        <v>39</v>
      </c>
      <c r="Y3108" s="16" t="s">
        <v>39</v>
      </c>
      <c r="Z3108" s="16" t="s">
        <v>39</v>
      </c>
      <c r="AA3108" s="16" t="s">
        <v>39</v>
      </c>
      <c r="AB3108" s="16" t="s">
        <v>39</v>
      </c>
      <c r="AC3108" s="16" t="s">
        <v>39</v>
      </c>
      <c r="AD3108" s="16" t="s">
        <v>39</v>
      </c>
      <c r="AE3108" s="16" t="s">
        <v>39</v>
      </c>
      <c r="AF3108" s="16" t="s">
        <v>39</v>
      </c>
      <c r="AG3108" s="16" t="s">
        <v>39</v>
      </c>
      <c r="AH3108" s="16" t="s">
        <v>39</v>
      </c>
      <c r="AI3108" s="16" t="s">
        <v>39</v>
      </c>
      <c r="AJ3108" s="16" t="s">
        <v>39</v>
      </c>
      <c r="AL3108" s="16" t="s">
        <v>39</v>
      </c>
      <c r="AM3108" s="16" t="s">
        <v>39</v>
      </c>
      <c r="AN3108" s="16" t="str">
        <f>IFERROR(VLOOKUP($P3108,'Kredieten productgroepen functi'!$C:$M,6,FALSE),"n.v.t.")</f>
        <v>9101</v>
      </c>
      <c r="AO3108" s="16" t="str">
        <f>IFERROR(VLOOKUP($P3108,'Kredieten productgroepen functi'!$C:$M,7,FALSE),"n.v.t.")</f>
        <v>Ruimtelijke ontwikkeling</v>
      </c>
      <c r="AP3108" s="16" t="str">
        <f>IFERROR(VLOOKUP($P3108,'Kredieten productgroepen functi'!$C:$M,8,FALSE),"n.v.t.")</f>
        <v>91</v>
      </c>
      <c r="AQ3108" s="16" t="str">
        <f>IFERROR(VLOOKUP($P3108,'Kredieten productgroepen functi'!$C:$M,9,FALSE),"n.v.t.")</f>
        <v>Ruimtelijke ordening</v>
      </c>
      <c r="AR3108" s="16" t="str">
        <f>IFERROR(VLOOKUP($P3108,'Kredieten productgroepen functi'!$C:$M,10,FALSE),"n.v.t.")</f>
        <v>9</v>
      </c>
      <c r="AS3108" s="16" t="str">
        <f>IFERROR(VLOOKUP($P3108,'Kredieten productgroepen functi'!$C:$M,11,FALSE),"n.v.t.")</f>
        <v>Ruimtelijke ordening en volkshuisvesting</v>
      </c>
      <c r="AT3108" s="16" t="str">
        <f t="shared" si="149"/>
        <v>Lasten</v>
      </c>
      <c r="AU3108" s="16" t="str">
        <f>IFERROR(VLOOKUP($R3108,Kostensoorten!$C:$J,7,FALSE),"n.v.t.")</f>
        <v>2.3.1</v>
      </c>
      <c r="AV3108" s="16" t="str">
        <f>IFERROR(VLOOKUP($R3108,Kostensoorten!$C:$J,8,FALSE),"n.v.t.")</f>
        <v>Aankopen niet duurzame goedere</v>
      </c>
    </row>
    <row r="3109" spans="6:48">
      <c r="F3109" s="16" t="s">
        <v>8387</v>
      </c>
      <c r="G3109" s="16" t="s">
        <v>39</v>
      </c>
      <c r="H3109" s="16" t="s">
        <v>39</v>
      </c>
      <c r="I3109" s="18">
        <v>400</v>
      </c>
      <c r="P3109" s="16" t="str">
        <f t="shared" si="147"/>
        <v>691116</v>
      </c>
      <c r="Q3109" s="16" t="str">
        <f>IFERROR(VLOOKUP($P3109,'Kredieten productgroepen functi'!$C:$M,2,FALSE),"n.v.t.")</f>
        <v>Bouwheerschap</v>
      </c>
      <c r="R3109" s="16" t="str">
        <f t="shared" si="148"/>
        <v>423175</v>
      </c>
      <c r="S3109" s="16" t="str">
        <f>IFERROR(VLOOKUP($R3109,Kostensoorten!$C:$J,2,FALSE),"n.v.t.")</f>
        <v>Vergadering/bijeenkomst Extern</v>
      </c>
      <c r="T3109" s="16" t="s">
        <v>39</v>
      </c>
      <c r="U3109" s="16" t="s">
        <v>39</v>
      </c>
      <c r="V3109" s="16" t="s">
        <v>39</v>
      </c>
      <c r="W3109" s="16" t="s">
        <v>39</v>
      </c>
      <c r="X3109" s="16" t="s">
        <v>39</v>
      </c>
      <c r="Y3109" s="16" t="s">
        <v>39</v>
      </c>
      <c r="Z3109" s="16" t="s">
        <v>39</v>
      </c>
      <c r="AA3109" s="16" t="s">
        <v>39</v>
      </c>
      <c r="AB3109" s="16" t="s">
        <v>39</v>
      </c>
      <c r="AC3109" s="16" t="s">
        <v>39</v>
      </c>
      <c r="AD3109" s="16" t="s">
        <v>39</v>
      </c>
      <c r="AE3109" s="16" t="s">
        <v>39</v>
      </c>
      <c r="AF3109" s="16" t="s">
        <v>39</v>
      </c>
      <c r="AG3109" s="16" t="s">
        <v>39</v>
      </c>
      <c r="AH3109" s="16" t="s">
        <v>39</v>
      </c>
      <c r="AI3109" s="16" t="s">
        <v>39</v>
      </c>
      <c r="AJ3109" s="16" t="s">
        <v>39</v>
      </c>
      <c r="AL3109" s="16" t="s">
        <v>39</v>
      </c>
      <c r="AM3109" s="16" t="s">
        <v>39</v>
      </c>
      <c r="AN3109" s="16" t="str">
        <f>IFERROR(VLOOKUP($P3109,'Kredieten productgroepen functi'!$C:$M,6,FALSE),"n.v.t.")</f>
        <v>9101</v>
      </c>
      <c r="AO3109" s="16" t="str">
        <f>IFERROR(VLOOKUP($P3109,'Kredieten productgroepen functi'!$C:$M,7,FALSE),"n.v.t.")</f>
        <v>Ruimtelijke ontwikkeling</v>
      </c>
      <c r="AP3109" s="16" t="str">
        <f>IFERROR(VLOOKUP($P3109,'Kredieten productgroepen functi'!$C:$M,8,FALSE),"n.v.t.")</f>
        <v>91</v>
      </c>
      <c r="AQ3109" s="16" t="str">
        <f>IFERROR(VLOOKUP($P3109,'Kredieten productgroepen functi'!$C:$M,9,FALSE),"n.v.t.")</f>
        <v>Ruimtelijke ordening</v>
      </c>
      <c r="AR3109" s="16" t="str">
        <f>IFERROR(VLOOKUP($P3109,'Kredieten productgroepen functi'!$C:$M,10,FALSE),"n.v.t.")</f>
        <v>9</v>
      </c>
      <c r="AS3109" s="16" t="str">
        <f>IFERROR(VLOOKUP($P3109,'Kredieten productgroepen functi'!$C:$M,11,FALSE),"n.v.t.")</f>
        <v>Ruimtelijke ordening en volkshuisvesting</v>
      </c>
      <c r="AT3109" s="16" t="str">
        <f t="shared" si="149"/>
        <v>Lasten</v>
      </c>
      <c r="AU3109" s="16" t="str">
        <f>IFERROR(VLOOKUP($R3109,Kostensoorten!$C:$J,7,FALSE),"n.v.t.")</f>
        <v>2.3.1</v>
      </c>
      <c r="AV3109" s="16" t="str">
        <f>IFERROR(VLOOKUP($R3109,Kostensoorten!$C:$J,8,FALSE),"n.v.t.")</f>
        <v>Aankopen niet duurzame goedere</v>
      </c>
    </row>
    <row r="3110" spans="6:48">
      <c r="F3110" s="16" t="s">
        <v>8932</v>
      </c>
      <c r="G3110" s="16" t="s">
        <v>39</v>
      </c>
      <c r="H3110" s="16" t="s">
        <v>39</v>
      </c>
      <c r="I3110" s="18">
        <v>3614.87</v>
      </c>
      <c r="P3110" s="16" t="str">
        <f t="shared" si="147"/>
        <v>691116</v>
      </c>
      <c r="Q3110" s="16" t="str">
        <f>IFERROR(VLOOKUP($P3110,'Kredieten productgroepen functi'!$C:$M,2,FALSE),"n.v.t.")</f>
        <v>Bouwheerschap</v>
      </c>
      <c r="R3110" s="16" t="str">
        <f t="shared" si="148"/>
        <v>423175</v>
      </c>
      <c r="S3110" s="16" t="str">
        <f>IFERROR(VLOOKUP($R3110,Kostensoorten!$C:$J,2,FALSE),"n.v.t.")</f>
        <v>Vergadering/bijeenkomst Extern</v>
      </c>
      <c r="T3110" s="16" t="s">
        <v>39</v>
      </c>
      <c r="U3110" s="16" t="s">
        <v>39</v>
      </c>
      <c r="V3110" s="16" t="s">
        <v>39</v>
      </c>
      <c r="W3110" s="16" t="s">
        <v>39</v>
      </c>
      <c r="X3110" s="16" t="s">
        <v>39</v>
      </c>
      <c r="Y3110" s="16" t="s">
        <v>39</v>
      </c>
      <c r="Z3110" s="16" t="s">
        <v>39</v>
      </c>
      <c r="AA3110" s="16" t="s">
        <v>39</v>
      </c>
      <c r="AB3110" s="16" t="s">
        <v>39</v>
      </c>
      <c r="AC3110" s="16" t="s">
        <v>39</v>
      </c>
      <c r="AD3110" s="16" t="s">
        <v>39</v>
      </c>
      <c r="AE3110" s="16" t="s">
        <v>39</v>
      </c>
      <c r="AF3110" s="16" t="s">
        <v>39</v>
      </c>
      <c r="AG3110" s="16" t="s">
        <v>39</v>
      </c>
      <c r="AH3110" s="16" t="s">
        <v>39</v>
      </c>
      <c r="AI3110" s="16" t="s">
        <v>39</v>
      </c>
      <c r="AJ3110" s="16" t="s">
        <v>39</v>
      </c>
      <c r="AL3110" s="16" t="s">
        <v>39</v>
      </c>
      <c r="AM3110" s="16" t="s">
        <v>39</v>
      </c>
      <c r="AN3110" s="16" t="str">
        <f>IFERROR(VLOOKUP($P3110,'Kredieten productgroepen functi'!$C:$M,6,FALSE),"n.v.t.")</f>
        <v>9101</v>
      </c>
      <c r="AO3110" s="16" t="str">
        <f>IFERROR(VLOOKUP($P3110,'Kredieten productgroepen functi'!$C:$M,7,FALSE),"n.v.t.")</f>
        <v>Ruimtelijke ontwikkeling</v>
      </c>
      <c r="AP3110" s="16" t="str">
        <f>IFERROR(VLOOKUP($P3110,'Kredieten productgroepen functi'!$C:$M,8,FALSE),"n.v.t.")</f>
        <v>91</v>
      </c>
      <c r="AQ3110" s="16" t="str">
        <f>IFERROR(VLOOKUP($P3110,'Kredieten productgroepen functi'!$C:$M,9,FALSE),"n.v.t.")</f>
        <v>Ruimtelijke ordening</v>
      </c>
      <c r="AR3110" s="16" t="str">
        <f>IFERROR(VLOOKUP($P3110,'Kredieten productgroepen functi'!$C:$M,10,FALSE),"n.v.t.")</f>
        <v>9</v>
      </c>
      <c r="AS3110" s="16" t="str">
        <f>IFERROR(VLOOKUP($P3110,'Kredieten productgroepen functi'!$C:$M,11,FALSE),"n.v.t.")</f>
        <v>Ruimtelijke ordening en volkshuisvesting</v>
      </c>
      <c r="AT3110" s="16" t="str">
        <f t="shared" si="149"/>
        <v>Lasten</v>
      </c>
      <c r="AU3110" s="16" t="str">
        <f>IFERROR(VLOOKUP($R3110,Kostensoorten!$C:$J,7,FALSE),"n.v.t.")</f>
        <v>2.3.1</v>
      </c>
      <c r="AV3110" s="16" t="str">
        <f>IFERROR(VLOOKUP($R3110,Kostensoorten!$C:$J,8,FALSE),"n.v.t.")</f>
        <v>Aankopen niet duurzame goedere</v>
      </c>
    </row>
    <row r="3111" spans="6:48">
      <c r="F3111" s="16" t="s">
        <v>8388</v>
      </c>
      <c r="G3111" s="16" t="s">
        <v>39</v>
      </c>
      <c r="H3111" s="16" t="s">
        <v>39</v>
      </c>
      <c r="I3111" s="18">
        <v>5000</v>
      </c>
      <c r="P3111" s="16" t="str">
        <f t="shared" si="147"/>
        <v>691116</v>
      </c>
      <c r="Q3111" s="16" t="str">
        <f>IFERROR(VLOOKUP($P3111,'Kredieten productgroepen functi'!$C:$M,2,FALSE),"n.v.t.")</f>
        <v>Bouwheerschap</v>
      </c>
      <c r="R3111" s="16" t="str">
        <f t="shared" si="148"/>
        <v>440301</v>
      </c>
      <c r="S3111" s="16" t="str">
        <f>IFERROR(VLOOKUP($R3111,Kostensoorten!$C:$J,2,FALSE),"n.v.t.")</f>
        <v>(Exploitatie)subsidies</v>
      </c>
      <c r="T3111" s="16" t="s">
        <v>39</v>
      </c>
      <c r="U3111" s="16" t="s">
        <v>39</v>
      </c>
      <c r="V3111" s="16" t="s">
        <v>39</v>
      </c>
      <c r="W3111" s="16" t="s">
        <v>39</v>
      </c>
      <c r="X3111" s="16" t="s">
        <v>39</v>
      </c>
      <c r="Y3111" s="16" t="s">
        <v>39</v>
      </c>
      <c r="Z3111" s="16" t="s">
        <v>39</v>
      </c>
      <c r="AA3111" s="16" t="s">
        <v>39</v>
      </c>
      <c r="AB3111" s="16" t="s">
        <v>39</v>
      </c>
      <c r="AC3111" s="16" t="s">
        <v>39</v>
      </c>
      <c r="AD3111" s="16" t="s">
        <v>39</v>
      </c>
      <c r="AE3111" s="16" t="s">
        <v>39</v>
      </c>
      <c r="AF3111" s="16" t="s">
        <v>39</v>
      </c>
      <c r="AG3111" s="16" t="s">
        <v>39</v>
      </c>
      <c r="AH3111" s="16" t="s">
        <v>39</v>
      </c>
      <c r="AI3111" s="16" t="s">
        <v>39</v>
      </c>
      <c r="AJ3111" s="16" t="s">
        <v>39</v>
      </c>
      <c r="AL3111" s="16" t="s">
        <v>39</v>
      </c>
      <c r="AM3111" s="16" t="s">
        <v>39</v>
      </c>
      <c r="AN3111" s="16" t="str">
        <f>IFERROR(VLOOKUP($P3111,'Kredieten productgroepen functi'!$C:$M,6,FALSE),"n.v.t.")</f>
        <v>9101</v>
      </c>
      <c r="AO3111" s="16" t="str">
        <f>IFERROR(VLOOKUP($P3111,'Kredieten productgroepen functi'!$C:$M,7,FALSE),"n.v.t.")</f>
        <v>Ruimtelijke ontwikkeling</v>
      </c>
      <c r="AP3111" s="16" t="str">
        <f>IFERROR(VLOOKUP($P3111,'Kredieten productgroepen functi'!$C:$M,8,FALSE),"n.v.t.")</f>
        <v>91</v>
      </c>
      <c r="AQ3111" s="16" t="str">
        <f>IFERROR(VLOOKUP($P3111,'Kredieten productgroepen functi'!$C:$M,9,FALSE),"n.v.t.")</f>
        <v>Ruimtelijke ordening</v>
      </c>
      <c r="AR3111" s="16" t="str">
        <f>IFERROR(VLOOKUP($P3111,'Kredieten productgroepen functi'!$C:$M,10,FALSE),"n.v.t.")</f>
        <v>9</v>
      </c>
      <c r="AS3111" s="16" t="str">
        <f>IFERROR(VLOOKUP($P3111,'Kredieten productgroepen functi'!$C:$M,11,FALSE),"n.v.t.")</f>
        <v>Ruimtelijke ordening en volkshuisvesting</v>
      </c>
      <c r="AT3111" s="16" t="str">
        <f t="shared" si="149"/>
        <v>Lasten</v>
      </c>
      <c r="AU3111" s="16" t="str">
        <f>IFERROR(VLOOKUP($R3111,Kostensoorten!$C:$J,7,FALSE),"n.v.t.")</f>
        <v>4.0.3</v>
      </c>
      <c r="AV3111" s="16" t="str">
        <f>IFERROR(VLOOKUP($R3111,Kostensoorten!$C:$J,8,FALSE),"n.v.t.")</f>
        <v>Overige inkomensoverdrachten</v>
      </c>
    </row>
    <row r="3112" spans="6:48">
      <c r="F3112" s="16" t="s">
        <v>10162</v>
      </c>
      <c r="G3112" s="16" t="s">
        <v>39</v>
      </c>
      <c r="H3112" s="16" t="s">
        <v>39</v>
      </c>
      <c r="I3112" s="18">
        <v>5000</v>
      </c>
      <c r="P3112" s="16" t="str">
        <f t="shared" si="147"/>
        <v>691116</v>
      </c>
      <c r="Q3112" s="16" t="str">
        <f>IFERROR(VLOOKUP($P3112,'Kredieten productgroepen functi'!$C:$M,2,FALSE),"n.v.t.")</f>
        <v>Bouwheerschap</v>
      </c>
      <c r="R3112" s="16" t="str">
        <f t="shared" si="148"/>
        <v>460501</v>
      </c>
      <c r="S3112" s="16" t="str">
        <f>IFERROR(VLOOKUP($R3112,Kostensoorten!$C:$J,2,FALSE),"n.v.t.")</f>
        <v>overige administratieve boekingen</v>
      </c>
      <c r="T3112" s="16" t="s">
        <v>39</v>
      </c>
      <c r="U3112" s="16" t="s">
        <v>39</v>
      </c>
      <c r="V3112" s="16" t="s">
        <v>39</v>
      </c>
      <c r="W3112" s="16" t="s">
        <v>39</v>
      </c>
      <c r="X3112" s="16" t="s">
        <v>39</v>
      </c>
      <c r="Y3112" s="16" t="s">
        <v>39</v>
      </c>
      <c r="Z3112" s="16" t="s">
        <v>39</v>
      </c>
      <c r="AA3112" s="16" t="s">
        <v>39</v>
      </c>
      <c r="AB3112" s="16" t="s">
        <v>39</v>
      </c>
      <c r="AC3112" s="16" t="s">
        <v>39</v>
      </c>
      <c r="AD3112" s="16" t="s">
        <v>39</v>
      </c>
      <c r="AE3112" s="16" t="s">
        <v>39</v>
      </c>
      <c r="AF3112" s="16" t="s">
        <v>39</v>
      </c>
      <c r="AG3112" s="16" t="s">
        <v>39</v>
      </c>
      <c r="AH3112" s="16" t="s">
        <v>39</v>
      </c>
      <c r="AI3112" s="16" t="s">
        <v>39</v>
      </c>
      <c r="AJ3112" s="16" t="s">
        <v>39</v>
      </c>
      <c r="AL3112" s="16" t="s">
        <v>39</v>
      </c>
      <c r="AM3112" s="16" t="s">
        <v>39</v>
      </c>
      <c r="AN3112" s="16" t="str">
        <f>IFERROR(VLOOKUP($P3112,'Kredieten productgroepen functi'!$C:$M,6,FALSE),"n.v.t.")</f>
        <v>9101</v>
      </c>
      <c r="AO3112" s="16" t="str">
        <f>IFERROR(VLOOKUP($P3112,'Kredieten productgroepen functi'!$C:$M,7,FALSE),"n.v.t.")</f>
        <v>Ruimtelijke ontwikkeling</v>
      </c>
      <c r="AP3112" s="16" t="str">
        <f>IFERROR(VLOOKUP($P3112,'Kredieten productgroepen functi'!$C:$M,8,FALSE),"n.v.t.")</f>
        <v>91</v>
      </c>
      <c r="AQ3112" s="16" t="str">
        <f>IFERROR(VLOOKUP($P3112,'Kredieten productgroepen functi'!$C:$M,9,FALSE),"n.v.t.")</f>
        <v>Ruimtelijke ordening</v>
      </c>
      <c r="AR3112" s="16" t="str">
        <f>IFERROR(VLOOKUP($P3112,'Kredieten productgroepen functi'!$C:$M,10,FALSE),"n.v.t.")</f>
        <v>9</v>
      </c>
      <c r="AS3112" s="16" t="str">
        <f>IFERROR(VLOOKUP($P3112,'Kredieten productgroepen functi'!$C:$M,11,FALSE),"n.v.t.")</f>
        <v>Ruimtelijke ordening en volkshuisvesting</v>
      </c>
      <c r="AT3112" s="16" t="str">
        <f t="shared" si="149"/>
        <v>Lasten</v>
      </c>
      <c r="AU3112" s="16" t="str">
        <f>IFERROR(VLOOKUP($R3112,Kostensoorten!$C:$J,7,FALSE),"n.v.t.")</f>
        <v>6.9</v>
      </c>
      <c r="AV3112" s="16" t="str">
        <f>IFERROR(VLOOKUP($R3112,Kostensoorten!$C:$J,8,FALSE),"n.v.t.")</f>
        <v>Overige administratieve boekinge</v>
      </c>
    </row>
    <row r="3113" spans="6:48">
      <c r="F3113" s="16" t="s">
        <v>7150</v>
      </c>
      <c r="G3113" s="16" t="s">
        <v>39</v>
      </c>
      <c r="H3113" s="16" t="s">
        <v>39</v>
      </c>
      <c r="I3113" s="18">
        <v>7171.9</v>
      </c>
      <c r="P3113" s="16" t="str">
        <f t="shared" si="147"/>
        <v>691120</v>
      </c>
      <c r="Q3113" s="16" t="str">
        <f>IFERROR(VLOOKUP($P3113,'Kredieten productgroepen functi'!$C:$M,2,FALSE),"n.v.t.")</f>
        <v>Blauwestad</v>
      </c>
      <c r="R3113" s="16" t="str">
        <f t="shared" si="148"/>
        <v>421010</v>
      </c>
      <c r="S3113" s="16" t="str">
        <f>IFERROR(VLOOKUP($R3113,Kostensoorten!$C:$J,2,FALSE),"n.v.t.")</f>
        <v>Nieuwbouw gebouwen</v>
      </c>
      <c r="T3113" s="16" t="s">
        <v>39</v>
      </c>
      <c r="U3113" s="16" t="s">
        <v>39</v>
      </c>
      <c r="V3113" s="16" t="s">
        <v>39</v>
      </c>
      <c r="W3113" s="16" t="s">
        <v>39</v>
      </c>
      <c r="X3113" s="16" t="s">
        <v>39</v>
      </c>
      <c r="Y3113" s="16" t="s">
        <v>39</v>
      </c>
      <c r="Z3113" s="16" t="s">
        <v>39</v>
      </c>
      <c r="AA3113" s="16" t="s">
        <v>39</v>
      </c>
      <c r="AB3113" s="16" t="s">
        <v>39</v>
      </c>
      <c r="AC3113" s="16" t="s">
        <v>39</v>
      </c>
      <c r="AD3113" s="16" t="s">
        <v>39</v>
      </c>
      <c r="AE3113" s="16" t="s">
        <v>39</v>
      </c>
      <c r="AF3113" s="16" t="s">
        <v>39</v>
      </c>
      <c r="AG3113" s="16" t="s">
        <v>39</v>
      </c>
      <c r="AH3113" s="16" t="s">
        <v>39</v>
      </c>
      <c r="AI3113" s="16" t="s">
        <v>39</v>
      </c>
      <c r="AJ3113" s="16" t="s">
        <v>39</v>
      </c>
      <c r="AL3113" s="16" t="s">
        <v>39</v>
      </c>
      <c r="AM3113" s="16" t="s">
        <v>39</v>
      </c>
      <c r="AN3113" s="16" t="str">
        <f>IFERROR(VLOOKUP($P3113,'Kredieten productgroepen functi'!$C:$M,6,FALSE),"n.v.t.")</f>
        <v>9101</v>
      </c>
      <c r="AO3113" s="16" t="str">
        <f>IFERROR(VLOOKUP($P3113,'Kredieten productgroepen functi'!$C:$M,7,FALSE),"n.v.t.")</f>
        <v>Ruimtelijke ontwikkeling</v>
      </c>
      <c r="AP3113" s="16" t="str">
        <f>IFERROR(VLOOKUP($P3113,'Kredieten productgroepen functi'!$C:$M,8,FALSE),"n.v.t.")</f>
        <v>91</v>
      </c>
      <c r="AQ3113" s="16" t="str">
        <f>IFERROR(VLOOKUP($P3113,'Kredieten productgroepen functi'!$C:$M,9,FALSE),"n.v.t.")</f>
        <v>Ruimtelijke ordening</v>
      </c>
      <c r="AR3113" s="16" t="str">
        <f>IFERROR(VLOOKUP($P3113,'Kredieten productgroepen functi'!$C:$M,10,FALSE),"n.v.t.")</f>
        <v>9</v>
      </c>
      <c r="AS3113" s="16" t="str">
        <f>IFERROR(VLOOKUP($P3113,'Kredieten productgroepen functi'!$C:$M,11,FALSE),"n.v.t.")</f>
        <v>Ruimtelijke ordening en volkshuisvesting</v>
      </c>
      <c r="AT3113" s="16" t="str">
        <f t="shared" si="149"/>
        <v>Lasten</v>
      </c>
      <c r="AU3113" s="16" t="str">
        <f>IFERROR(VLOOKUP($R3113,Kostensoorten!$C:$J,7,FALSE),"n.v.t.")</f>
        <v>2.1</v>
      </c>
      <c r="AV3113" s="16" t="str">
        <f>IFERROR(VLOOKUP($R3113,Kostensoorten!$C:$J,8,FALSE),"n.v.t.")</f>
        <v>Uitbestede investeringen</v>
      </c>
    </row>
    <row r="3114" spans="6:48">
      <c r="F3114" s="16" t="s">
        <v>10163</v>
      </c>
      <c r="G3114" s="16" t="s">
        <v>39</v>
      </c>
      <c r="H3114" s="16" t="s">
        <v>39</v>
      </c>
      <c r="I3114" s="18">
        <v>57790.94</v>
      </c>
      <c r="P3114" s="16" t="str">
        <f t="shared" si="147"/>
        <v>691120</v>
      </c>
      <c r="Q3114" s="16" t="str">
        <f>IFERROR(VLOOKUP($P3114,'Kredieten productgroepen functi'!$C:$M,2,FALSE),"n.v.t.")</f>
        <v>Blauwestad</v>
      </c>
      <c r="R3114" s="16" t="str">
        <f t="shared" si="148"/>
        <v>421040</v>
      </c>
      <c r="S3114" s="16" t="str">
        <f>IFERROR(VLOOKUP($R3114,Kostensoorten!$C:$J,2,FALSE),"n.v.t.")</f>
        <v>Aanleg wegen</v>
      </c>
      <c r="T3114" s="16" t="s">
        <v>39</v>
      </c>
      <c r="U3114" s="16" t="s">
        <v>39</v>
      </c>
      <c r="V3114" s="16" t="s">
        <v>39</v>
      </c>
      <c r="W3114" s="16" t="s">
        <v>39</v>
      </c>
      <c r="X3114" s="16" t="s">
        <v>39</v>
      </c>
      <c r="Y3114" s="16" t="s">
        <v>39</v>
      </c>
      <c r="Z3114" s="16" t="s">
        <v>39</v>
      </c>
      <c r="AA3114" s="16" t="s">
        <v>39</v>
      </c>
      <c r="AB3114" s="16" t="s">
        <v>39</v>
      </c>
      <c r="AC3114" s="16" t="s">
        <v>39</v>
      </c>
      <c r="AD3114" s="16" t="s">
        <v>39</v>
      </c>
      <c r="AE3114" s="16" t="s">
        <v>39</v>
      </c>
      <c r="AF3114" s="16" t="s">
        <v>39</v>
      </c>
      <c r="AG3114" s="16" t="s">
        <v>39</v>
      </c>
      <c r="AH3114" s="16" t="s">
        <v>39</v>
      </c>
      <c r="AI3114" s="16" t="s">
        <v>39</v>
      </c>
      <c r="AJ3114" s="16" t="s">
        <v>39</v>
      </c>
      <c r="AL3114" s="16" t="s">
        <v>39</v>
      </c>
      <c r="AM3114" s="16" t="s">
        <v>39</v>
      </c>
      <c r="AN3114" s="16" t="str">
        <f>IFERROR(VLOOKUP($P3114,'Kredieten productgroepen functi'!$C:$M,6,FALSE),"n.v.t.")</f>
        <v>9101</v>
      </c>
      <c r="AO3114" s="16" t="str">
        <f>IFERROR(VLOOKUP($P3114,'Kredieten productgroepen functi'!$C:$M,7,FALSE),"n.v.t.")</f>
        <v>Ruimtelijke ontwikkeling</v>
      </c>
      <c r="AP3114" s="16" t="str">
        <f>IFERROR(VLOOKUP($P3114,'Kredieten productgroepen functi'!$C:$M,8,FALSE),"n.v.t.")</f>
        <v>91</v>
      </c>
      <c r="AQ3114" s="16" t="str">
        <f>IFERROR(VLOOKUP($P3114,'Kredieten productgroepen functi'!$C:$M,9,FALSE),"n.v.t.")</f>
        <v>Ruimtelijke ordening</v>
      </c>
      <c r="AR3114" s="16" t="str">
        <f>IFERROR(VLOOKUP($P3114,'Kredieten productgroepen functi'!$C:$M,10,FALSE),"n.v.t.")</f>
        <v>9</v>
      </c>
      <c r="AS3114" s="16" t="str">
        <f>IFERROR(VLOOKUP($P3114,'Kredieten productgroepen functi'!$C:$M,11,FALSE),"n.v.t.")</f>
        <v>Ruimtelijke ordening en volkshuisvesting</v>
      </c>
      <c r="AT3114" s="16" t="str">
        <f t="shared" si="149"/>
        <v>Lasten</v>
      </c>
      <c r="AU3114" s="16" t="str">
        <f>IFERROR(VLOOKUP($R3114,Kostensoorten!$C:$J,7,FALSE),"n.v.t.")</f>
        <v>2.1</v>
      </c>
      <c r="AV3114" s="16" t="str">
        <f>IFERROR(VLOOKUP($R3114,Kostensoorten!$C:$J,8,FALSE),"n.v.t.")</f>
        <v>Uitbestede investeringen</v>
      </c>
    </row>
    <row r="3115" spans="6:48">
      <c r="F3115" s="16" t="s">
        <v>7738</v>
      </c>
      <c r="G3115" s="16" t="s">
        <v>39</v>
      </c>
      <c r="H3115" s="16" t="s">
        <v>39</v>
      </c>
      <c r="I3115" s="18">
        <v>816.51</v>
      </c>
      <c r="P3115" s="16" t="str">
        <f t="shared" si="147"/>
        <v>691120</v>
      </c>
      <c r="Q3115" s="16" t="str">
        <f>IFERROR(VLOOKUP($P3115,'Kredieten productgroepen functi'!$C:$M,2,FALSE),"n.v.t.")</f>
        <v>Blauwestad</v>
      </c>
      <c r="R3115" s="16" t="str">
        <f t="shared" si="148"/>
        <v>422024</v>
      </c>
      <c r="S3115" s="16" t="str">
        <f>IFERROR(VLOOKUP($R3115,Kostensoorten!$C:$J,2,FALSE),"n.v.t.")</f>
        <v>Aanschaf overige automatisering</v>
      </c>
      <c r="T3115" s="16" t="s">
        <v>39</v>
      </c>
      <c r="U3115" s="16" t="s">
        <v>39</v>
      </c>
      <c r="V3115" s="16" t="s">
        <v>39</v>
      </c>
      <c r="W3115" s="16" t="s">
        <v>39</v>
      </c>
      <c r="X3115" s="16" t="s">
        <v>39</v>
      </c>
      <c r="Y3115" s="16" t="s">
        <v>39</v>
      </c>
      <c r="Z3115" s="16" t="s">
        <v>39</v>
      </c>
      <c r="AA3115" s="16" t="s">
        <v>39</v>
      </c>
      <c r="AB3115" s="16" t="s">
        <v>39</v>
      </c>
      <c r="AC3115" s="16" t="s">
        <v>39</v>
      </c>
      <c r="AD3115" s="16" t="s">
        <v>39</v>
      </c>
      <c r="AE3115" s="16" t="s">
        <v>39</v>
      </c>
      <c r="AF3115" s="16" t="s">
        <v>39</v>
      </c>
      <c r="AG3115" s="16" t="s">
        <v>39</v>
      </c>
      <c r="AH3115" s="16" t="s">
        <v>39</v>
      </c>
      <c r="AI3115" s="16" t="s">
        <v>39</v>
      </c>
      <c r="AJ3115" s="16" t="s">
        <v>39</v>
      </c>
      <c r="AL3115" s="16" t="s">
        <v>39</v>
      </c>
      <c r="AM3115" s="16" t="s">
        <v>39</v>
      </c>
      <c r="AN3115" s="16" t="str">
        <f>IFERROR(VLOOKUP($P3115,'Kredieten productgroepen functi'!$C:$M,6,FALSE),"n.v.t.")</f>
        <v>9101</v>
      </c>
      <c r="AO3115" s="16" t="str">
        <f>IFERROR(VLOOKUP($P3115,'Kredieten productgroepen functi'!$C:$M,7,FALSE),"n.v.t.")</f>
        <v>Ruimtelijke ontwikkeling</v>
      </c>
      <c r="AP3115" s="16" t="str">
        <f>IFERROR(VLOOKUP($P3115,'Kredieten productgroepen functi'!$C:$M,8,FALSE),"n.v.t.")</f>
        <v>91</v>
      </c>
      <c r="AQ3115" s="16" t="str">
        <f>IFERROR(VLOOKUP($P3115,'Kredieten productgroepen functi'!$C:$M,9,FALSE),"n.v.t.")</f>
        <v>Ruimtelijke ordening</v>
      </c>
      <c r="AR3115" s="16" t="str">
        <f>IFERROR(VLOOKUP($P3115,'Kredieten productgroepen functi'!$C:$M,10,FALSE),"n.v.t.")</f>
        <v>9</v>
      </c>
      <c r="AS3115" s="16" t="str">
        <f>IFERROR(VLOOKUP($P3115,'Kredieten productgroepen functi'!$C:$M,11,FALSE),"n.v.t.")</f>
        <v>Ruimtelijke ordening en volkshuisvesting</v>
      </c>
      <c r="AT3115" s="16" t="str">
        <f t="shared" si="149"/>
        <v>Lasten</v>
      </c>
      <c r="AU3115" s="16" t="str">
        <f>IFERROR(VLOOKUP($R3115,Kostensoorten!$C:$J,7,FALSE),"n.v.t.")</f>
        <v>2.2</v>
      </c>
      <c r="AV3115" s="16" t="str">
        <f>IFERROR(VLOOKUP($R3115,Kostensoorten!$C:$J,8,FALSE),"n.v.t.")</f>
        <v>Aankoop van duurzame roerende za</v>
      </c>
    </row>
    <row r="3116" spans="6:48">
      <c r="F3116" s="16" t="s">
        <v>6849</v>
      </c>
      <c r="G3116" s="16" t="s">
        <v>39</v>
      </c>
      <c r="H3116" s="16" t="s">
        <v>39</v>
      </c>
      <c r="I3116" s="18">
        <v>1754.15</v>
      </c>
      <c r="P3116" s="16" t="str">
        <f t="shared" si="147"/>
        <v>691120</v>
      </c>
      <c r="Q3116" s="16" t="str">
        <f>IFERROR(VLOOKUP($P3116,'Kredieten productgroepen functi'!$C:$M,2,FALSE),"n.v.t.")</f>
        <v>Blauwestad</v>
      </c>
      <c r="R3116" s="16" t="str">
        <f t="shared" si="148"/>
        <v>423021</v>
      </c>
      <c r="S3116" s="16" t="str">
        <f>IFERROR(VLOOKUP($R3116,Kostensoorten!$C:$J,2,FALSE),"n.v.t.")</f>
        <v>Telecom abonnement vast</v>
      </c>
      <c r="T3116" s="16" t="s">
        <v>39</v>
      </c>
      <c r="U3116" s="16" t="s">
        <v>39</v>
      </c>
      <c r="V3116" s="16" t="s">
        <v>39</v>
      </c>
      <c r="W3116" s="16" t="s">
        <v>39</v>
      </c>
      <c r="X3116" s="16" t="s">
        <v>39</v>
      </c>
      <c r="Y3116" s="16" t="s">
        <v>39</v>
      </c>
      <c r="Z3116" s="16" t="s">
        <v>39</v>
      </c>
      <c r="AA3116" s="16" t="s">
        <v>39</v>
      </c>
      <c r="AB3116" s="16" t="s">
        <v>39</v>
      </c>
      <c r="AC3116" s="16" t="s">
        <v>39</v>
      </c>
      <c r="AD3116" s="16" t="s">
        <v>39</v>
      </c>
      <c r="AE3116" s="16" t="s">
        <v>39</v>
      </c>
      <c r="AF3116" s="16" t="s">
        <v>39</v>
      </c>
      <c r="AG3116" s="16" t="s">
        <v>39</v>
      </c>
      <c r="AH3116" s="16" t="s">
        <v>39</v>
      </c>
      <c r="AI3116" s="16" t="s">
        <v>39</v>
      </c>
      <c r="AJ3116" s="16" t="s">
        <v>39</v>
      </c>
      <c r="AL3116" s="16" t="s">
        <v>39</v>
      </c>
      <c r="AM3116" s="16" t="s">
        <v>39</v>
      </c>
      <c r="AN3116" s="16" t="str">
        <f>IFERROR(VLOOKUP($P3116,'Kredieten productgroepen functi'!$C:$M,6,FALSE),"n.v.t.")</f>
        <v>9101</v>
      </c>
      <c r="AO3116" s="16" t="str">
        <f>IFERROR(VLOOKUP($P3116,'Kredieten productgroepen functi'!$C:$M,7,FALSE),"n.v.t.")</f>
        <v>Ruimtelijke ontwikkeling</v>
      </c>
      <c r="AP3116" s="16" t="str">
        <f>IFERROR(VLOOKUP($P3116,'Kredieten productgroepen functi'!$C:$M,8,FALSE),"n.v.t.")</f>
        <v>91</v>
      </c>
      <c r="AQ3116" s="16" t="str">
        <f>IFERROR(VLOOKUP($P3116,'Kredieten productgroepen functi'!$C:$M,9,FALSE),"n.v.t.")</f>
        <v>Ruimtelijke ordening</v>
      </c>
      <c r="AR3116" s="16" t="str">
        <f>IFERROR(VLOOKUP($P3116,'Kredieten productgroepen functi'!$C:$M,10,FALSE),"n.v.t.")</f>
        <v>9</v>
      </c>
      <c r="AS3116" s="16" t="str">
        <f>IFERROR(VLOOKUP($P3116,'Kredieten productgroepen functi'!$C:$M,11,FALSE),"n.v.t.")</f>
        <v>Ruimtelijke ordening en volkshuisvesting</v>
      </c>
      <c r="AT3116" s="16" t="str">
        <f t="shared" si="149"/>
        <v>Lasten</v>
      </c>
      <c r="AU3116" s="16" t="str">
        <f>IFERROR(VLOOKUP($R3116,Kostensoorten!$C:$J,7,FALSE),"n.v.t.")</f>
        <v>2.3.1</v>
      </c>
      <c r="AV3116" s="16" t="str">
        <f>IFERROR(VLOOKUP($R3116,Kostensoorten!$C:$J,8,FALSE),"n.v.t.")</f>
        <v>Aankopen niet duurzame goedere</v>
      </c>
    </row>
    <row r="3117" spans="6:48">
      <c r="F3117" s="16" t="s">
        <v>8389</v>
      </c>
      <c r="G3117" s="16" t="s">
        <v>39</v>
      </c>
      <c r="H3117" s="16" t="s">
        <v>39</v>
      </c>
      <c r="I3117" s="18">
        <v>261.18</v>
      </c>
      <c r="P3117" s="16" t="str">
        <f t="shared" si="147"/>
        <v>691120</v>
      </c>
      <c r="Q3117" s="16" t="str">
        <f>IFERROR(VLOOKUP($P3117,'Kredieten productgroepen functi'!$C:$M,2,FALSE),"n.v.t.")</f>
        <v>Blauwestad</v>
      </c>
      <c r="R3117" s="16" t="str">
        <f t="shared" si="148"/>
        <v>423022</v>
      </c>
      <c r="S3117" s="16" t="str">
        <f>IFERROR(VLOOKUP($R3117,Kostensoorten!$C:$J,2,FALSE),"n.v.t.")</f>
        <v>Telecom gesprekskosten vast</v>
      </c>
      <c r="T3117" s="16" t="s">
        <v>39</v>
      </c>
      <c r="U3117" s="16" t="s">
        <v>39</v>
      </c>
      <c r="V3117" s="16" t="s">
        <v>39</v>
      </c>
      <c r="W3117" s="16" t="s">
        <v>39</v>
      </c>
      <c r="X3117" s="16" t="s">
        <v>39</v>
      </c>
      <c r="Y3117" s="16" t="s">
        <v>39</v>
      </c>
      <c r="Z3117" s="16" t="s">
        <v>39</v>
      </c>
      <c r="AA3117" s="16" t="s">
        <v>39</v>
      </c>
      <c r="AB3117" s="16" t="s">
        <v>39</v>
      </c>
      <c r="AC3117" s="16" t="s">
        <v>39</v>
      </c>
      <c r="AD3117" s="16" t="s">
        <v>39</v>
      </c>
      <c r="AE3117" s="16" t="s">
        <v>39</v>
      </c>
      <c r="AF3117" s="16" t="s">
        <v>39</v>
      </c>
      <c r="AG3117" s="16" t="s">
        <v>39</v>
      </c>
      <c r="AH3117" s="16" t="s">
        <v>39</v>
      </c>
      <c r="AI3117" s="16" t="s">
        <v>39</v>
      </c>
      <c r="AJ3117" s="16" t="s">
        <v>39</v>
      </c>
      <c r="AL3117" s="16" t="s">
        <v>39</v>
      </c>
      <c r="AM3117" s="16" t="s">
        <v>39</v>
      </c>
      <c r="AN3117" s="16" t="str">
        <f>IFERROR(VLOOKUP($P3117,'Kredieten productgroepen functi'!$C:$M,6,FALSE),"n.v.t.")</f>
        <v>9101</v>
      </c>
      <c r="AO3117" s="16" t="str">
        <f>IFERROR(VLOOKUP($P3117,'Kredieten productgroepen functi'!$C:$M,7,FALSE),"n.v.t.")</f>
        <v>Ruimtelijke ontwikkeling</v>
      </c>
      <c r="AP3117" s="16" t="str">
        <f>IFERROR(VLOOKUP($P3117,'Kredieten productgroepen functi'!$C:$M,8,FALSE),"n.v.t.")</f>
        <v>91</v>
      </c>
      <c r="AQ3117" s="16" t="str">
        <f>IFERROR(VLOOKUP($P3117,'Kredieten productgroepen functi'!$C:$M,9,FALSE),"n.v.t.")</f>
        <v>Ruimtelijke ordening</v>
      </c>
      <c r="AR3117" s="16" t="str">
        <f>IFERROR(VLOOKUP($P3117,'Kredieten productgroepen functi'!$C:$M,10,FALSE),"n.v.t.")</f>
        <v>9</v>
      </c>
      <c r="AS3117" s="16" t="str">
        <f>IFERROR(VLOOKUP($P3117,'Kredieten productgroepen functi'!$C:$M,11,FALSE),"n.v.t.")</f>
        <v>Ruimtelijke ordening en volkshuisvesting</v>
      </c>
      <c r="AT3117" s="16" t="str">
        <f t="shared" si="149"/>
        <v>Lasten</v>
      </c>
      <c r="AU3117" s="16" t="str">
        <f>IFERROR(VLOOKUP($R3117,Kostensoorten!$C:$J,7,FALSE),"n.v.t.")</f>
        <v>2.3.1</v>
      </c>
      <c r="AV3117" s="16" t="str">
        <f>IFERROR(VLOOKUP($R3117,Kostensoorten!$C:$J,8,FALSE),"n.v.t.")</f>
        <v>Aankopen niet duurzame goedere</v>
      </c>
    </row>
    <row r="3118" spans="6:48">
      <c r="F3118" s="16" t="s">
        <v>6850</v>
      </c>
      <c r="G3118" s="16" t="s">
        <v>39</v>
      </c>
      <c r="H3118" s="16" t="s">
        <v>39</v>
      </c>
      <c r="I3118" s="18">
        <v>887.5</v>
      </c>
      <c r="P3118" s="16" t="str">
        <f t="shared" si="147"/>
        <v>691120</v>
      </c>
      <c r="Q3118" s="16" t="str">
        <f>IFERROR(VLOOKUP($P3118,'Kredieten productgroepen functi'!$C:$M,2,FALSE),"n.v.t.")</f>
        <v>Blauwestad</v>
      </c>
      <c r="R3118" s="16" t="str">
        <f t="shared" si="148"/>
        <v>423025</v>
      </c>
      <c r="S3118" s="16" t="str">
        <f>IFERROR(VLOOKUP($R3118,Kostensoorten!$C:$J,2,FALSE),"n.v.t.")</f>
        <v>Telecom abonnement mobiel</v>
      </c>
      <c r="T3118" s="16" t="s">
        <v>39</v>
      </c>
      <c r="U3118" s="16" t="s">
        <v>39</v>
      </c>
      <c r="V3118" s="16" t="s">
        <v>39</v>
      </c>
      <c r="W3118" s="16" t="s">
        <v>39</v>
      </c>
      <c r="X3118" s="16" t="s">
        <v>39</v>
      </c>
      <c r="Y3118" s="16" t="s">
        <v>39</v>
      </c>
      <c r="Z3118" s="16" t="s">
        <v>39</v>
      </c>
      <c r="AA3118" s="16" t="s">
        <v>39</v>
      </c>
      <c r="AB3118" s="16" t="s">
        <v>39</v>
      </c>
      <c r="AC3118" s="16" t="s">
        <v>39</v>
      </c>
      <c r="AD3118" s="16" t="s">
        <v>39</v>
      </c>
      <c r="AE3118" s="16" t="s">
        <v>39</v>
      </c>
      <c r="AF3118" s="16" t="s">
        <v>39</v>
      </c>
      <c r="AG3118" s="16" t="s">
        <v>39</v>
      </c>
      <c r="AH3118" s="16" t="s">
        <v>39</v>
      </c>
      <c r="AI3118" s="16" t="s">
        <v>39</v>
      </c>
      <c r="AJ3118" s="16" t="s">
        <v>39</v>
      </c>
      <c r="AL3118" s="16" t="s">
        <v>39</v>
      </c>
      <c r="AM3118" s="16" t="s">
        <v>39</v>
      </c>
      <c r="AN3118" s="16" t="str">
        <f>IFERROR(VLOOKUP($P3118,'Kredieten productgroepen functi'!$C:$M,6,FALSE),"n.v.t.")</f>
        <v>9101</v>
      </c>
      <c r="AO3118" s="16" t="str">
        <f>IFERROR(VLOOKUP($P3118,'Kredieten productgroepen functi'!$C:$M,7,FALSE),"n.v.t.")</f>
        <v>Ruimtelijke ontwikkeling</v>
      </c>
      <c r="AP3118" s="16" t="str">
        <f>IFERROR(VLOOKUP($P3118,'Kredieten productgroepen functi'!$C:$M,8,FALSE),"n.v.t.")</f>
        <v>91</v>
      </c>
      <c r="AQ3118" s="16" t="str">
        <f>IFERROR(VLOOKUP($P3118,'Kredieten productgroepen functi'!$C:$M,9,FALSE),"n.v.t.")</f>
        <v>Ruimtelijke ordening</v>
      </c>
      <c r="AR3118" s="16" t="str">
        <f>IFERROR(VLOOKUP($P3118,'Kredieten productgroepen functi'!$C:$M,10,FALSE),"n.v.t.")</f>
        <v>9</v>
      </c>
      <c r="AS3118" s="16" t="str">
        <f>IFERROR(VLOOKUP($P3118,'Kredieten productgroepen functi'!$C:$M,11,FALSE),"n.v.t.")</f>
        <v>Ruimtelijke ordening en volkshuisvesting</v>
      </c>
      <c r="AT3118" s="16" t="str">
        <f t="shared" si="149"/>
        <v>Lasten</v>
      </c>
      <c r="AU3118" s="16" t="str">
        <f>IFERROR(VLOOKUP($R3118,Kostensoorten!$C:$J,7,FALSE),"n.v.t.")</f>
        <v>2.3.1</v>
      </c>
      <c r="AV3118" s="16" t="str">
        <f>IFERROR(VLOOKUP($R3118,Kostensoorten!$C:$J,8,FALSE),"n.v.t.")</f>
        <v>Aankopen niet duurzame goedere</v>
      </c>
    </row>
    <row r="3119" spans="6:48">
      <c r="F3119" s="16" t="s">
        <v>8390</v>
      </c>
      <c r="G3119" s="16" t="s">
        <v>39</v>
      </c>
      <c r="H3119" s="16" t="s">
        <v>39</v>
      </c>
      <c r="I3119" s="18">
        <v>0</v>
      </c>
      <c r="P3119" s="16" t="str">
        <f t="shared" si="147"/>
        <v>691120</v>
      </c>
      <c r="Q3119" s="16" t="str">
        <f>IFERROR(VLOOKUP($P3119,'Kredieten productgroepen functi'!$C:$M,2,FALSE),"n.v.t.")</f>
        <v>Blauwestad</v>
      </c>
      <c r="R3119" s="16" t="str">
        <f t="shared" si="148"/>
        <v>423030</v>
      </c>
      <c r="S3119" s="16" t="str">
        <f>IFERROR(VLOOKUP($R3119,Kostensoorten!$C:$J,2,FALSE),"n.v.t.")</f>
        <v>Telecom semafoon</v>
      </c>
      <c r="T3119" s="16" t="s">
        <v>39</v>
      </c>
      <c r="U3119" s="16" t="s">
        <v>39</v>
      </c>
      <c r="V3119" s="16" t="s">
        <v>39</v>
      </c>
      <c r="W3119" s="16" t="s">
        <v>39</v>
      </c>
      <c r="X3119" s="16" t="s">
        <v>39</v>
      </c>
      <c r="Y3119" s="16" t="s">
        <v>39</v>
      </c>
      <c r="Z3119" s="16" t="s">
        <v>39</v>
      </c>
      <c r="AA3119" s="16" t="s">
        <v>39</v>
      </c>
      <c r="AB3119" s="16" t="s">
        <v>39</v>
      </c>
      <c r="AC3119" s="16" t="s">
        <v>39</v>
      </c>
      <c r="AD3119" s="16" t="s">
        <v>39</v>
      </c>
      <c r="AE3119" s="16" t="s">
        <v>39</v>
      </c>
      <c r="AF3119" s="16" t="s">
        <v>39</v>
      </c>
      <c r="AG3119" s="16" t="s">
        <v>39</v>
      </c>
      <c r="AH3119" s="16" t="s">
        <v>39</v>
      </c>
      <c r="AI3119" s="16" t="s">
        <v>39</v>
      </c>
      <c r="AJ3119" s="16" t="s">
        <v>39</v>
      </c>
      <c r="AL3119" s="16" t="s">
        <v>39</v>
      </c>
      <c r="AM3119" s="16" t="s">
        <v>39</v>
      </c>
      <c r="AN3119" s="16" t="str">
        <f>IFERROR(VLOOKUP($P3119,'Kredieten productgroepen functi'!$C:$M,6,FALSE),"n.v.t.")</f>
        <v>9101</v>
      </c>
      <c r="AO3119" s="16" t="str">
        <f>IFERROR(VLOOKUP($P3119,'Kredieten productgroepen functi'!$C:$M,7,FALSE),"n.v.t.")</f>
        <v>Ruimtelijke ontwikkeling</v>
      </c>
      <c r="AP3119" s="16" t="str">
        <f>IFERROR(VLOOKUP($P3119,'Kredieten productgroepen functi'!$C:$M,8,FALSE),"n.v.t.")</f>
        <v>91</v>
      </c>
      <c r="AQ3119" s="16" t="str">
        <f>IFERROR(VLOOKUP($P3119,'Kredieten productgroepen functi'!$C:$M,9,FALSE),"n.v.t.")</f>
        <v>Ruimtelijke ordening</v>
      </c>
      <c r="AR3119" s="16" t="str">
        <f>IFERROR(VLOOKUP($P3119,'Kredieten productgroepen functi'!$C:$M,10,FALSE),"n.v.t.")</f>
        <v>9</v>
      </c>
      <c r="AS3119" s="16" t="str">
        <f>IFERROR(VLOOKUP($P3119,'Kredieten productgroepen functi'!$C:$M,11,FALSE),"n.v.t.")</f>
        <v>Ruimtelijke ordening en volkshuisvesting</v>
      </c>
      <c r="AT3119" s="16" t="str">
        <f t="shared" si="149"/>
        <v>Lasten</v>
      </c>
      <c r="AU3119" s="16" t="str">
        <f>IFERROR(VLOOKUP($R3119,Kostensoorten!$C:$J,7,FALSE),"n.v.t.")</f>
        <v>2.3.1</v>
      </c>
      <c r="AV3119" s="16" t="str">
        <f>IFERROR(VLOOKUP($R3119,Kostensoorten!$C:$J,8,FALSE),"n.v.t.")</f>
        <v>Aankopen niet duurzame goedere</v>
      </c>
    </row>
    <row r="3120" spans="6:48">
      <c r="F3120" s="16" t="s">
        <v>6851</v>
      </c>
      <c r="G3120" s="16" t="s">
        <v>39</v>
      </c>
      <c r="H3120" s="16" t="s">
        <v>39</v>
      </c>
      <c r="I3120" s="18">
        <v>1398</v>
      </c>
      <c r="P3120" s="16" t="str">
        <f t="shared" si="147"/>
        <v>691120</v>
      </c>
      <c r="Q3120" s="16" t="str">
        <f>IFERROR(VLOOKUP($P3120,'Kredieten productgroepen functi'!$C:$M,2,FALSE),"n.v.t.")</f>
        <v>Blauwestad</v>
      </c>
      <c r="R3120" s="16" t="str">
        <f t="shared" si="148"/>
        <v>423031</v>
      </c>
      <c r="S3120" s="16" t="str">
        <f>IFERROR(VLOOKUP($R3120,Kostensoorten!$C:$J,2,FALSE),"n.v.t.")</f>
        <v>Telecom datacommunicatie</v>
      </c>
      <c r="T3120" s="16" t="s">
        <v>39</v>
      </c>
      <c r="U3120" s="16" t="s">
        <v>39</v>
      </c>
      <c r="V3120" s="16" t="s">
        <v>39</v>
      </c>
      <c r="W3120" s="16" t="s">
        <v>39</v>
      </c>
      <c r="X3120" s="16" t="s">
        <v>39</v>
      </c>
      <c r="Y3120" s="16" t="s">
        <v>39</v>
      </c>
      <c r="Z3120" s="16" t="s">
        <v>39</v>
      </c>
      <c r="AA3120" s="16" t="s">
        <v>39</v>
      </c>
      <c r="AB3120" s="16" t="s">
        <v>39</v>
      </c>
      <c r="AC3120" s="16" t="s">
        <v>39</v>
      </c>
      <c r="AD3120" s="16" t="s">
        <v>39</v>
      </c>
      <c r="AE3120" s="16" t="s">
        <v>39</v>
      </c>
      <c r="AF3120" s="16" t="s">
        <v>39</v>
      </c>
      <c r="AG3120" s="16" t="s">
        <v>39</v>
      </c>
      <c r="AH3120" s="16" t="s">
        <v>39</v>
      </c>
      <c r="AI3120" s="16" t="s">
        <v>39</v>
      </c>
      <c r="AJ3120" s="16" t="s">
        <v>39</v>
      </c>
      <c r="AL3120" s="16" t="s">
        <v>39</v>
      </c>
      <c r="AM3120" s="16" t="s">
        <v>39</v>
      </c>
      <c r="AN3120" s="16" t="str">
        <f>IFERROR(VLOOKUP($P3120,'Kredieten productgroepen functi'!$C:$M,6,FALSE),"n.v.t.")</f>
        <v>9101</v>
      </c>
      <c r="AO3120" s="16" t="str">
        <f>IFERROR(VLOOKUP($P3120,'Kredieten productgroepen functi'!$C:$M,7,FALSE),"n.v.t.")</f>
        <v>Ruimtelijke ontwikkeling</v>
      </c>
      <c r="AP3120" s="16" t="str">
        <f>IFERROR(VLOOKUP($P3120,'Kredieten productgroepen functi'!$C:$M,8,FALSE),"n.v.t.")</f>
        <v>91</v>
      </c>
      <c r="AQ3120" s="16" t="str">
        <f>IFERROR(VLOOKUP($P3120,'Kredieten productgroepen functi'!$C:$M,9,FALSE),"n.v.t.")</f>
        <v>Ruimtelijke ordening</v>
      </c>
      <c r="AR3120" s="16" t="str">
        <f>IFERROR(VLOOKUP($P3120,'Kredieten productgroepen functi'!$C:$M,10,FALSE),"n.v.t.")</f>
        <v>9</v>
      </c>
      <c r="AS3120" s="16" t="str">
        <f>IFERROR(VLOOKUP($P3120,'Kredieten productgroepen functi'!$C:$M,11,FALSE),"n.v.t.")</f>
        <v>Ruimtelijke ordening en volkshuisvesting</v>
      </c>
      <c r="AT3120" s="16" t="str">
        <f t="shared" si="149"/>
        <v>Lasten</v>
      </c>
      <c r="AU3120" s="16" t="str">
        <f>IFERROR(VLOOKUP($R3120,Kostensoorten!$C:$J,7,FALSE),"n.v.t.")</f>
        <v>2.3.1</v>
      </c>
      <c r="AV3120" s="16" t="str">
        <f>IFERROR(VLOOKUP($R3120,Kostensoorten!$C:$J,8,FALSE),"n.v.t.")</f>
        <v>Aankopen niet duurzame goedere</v>
      </c>
    </row>
    <row r="3121" spans="6:48">
      <c r="F3121" s="16" t="s">
        <v>6852</v>
      </c>
      <c r="G3121" s="16" t="s">
        <v>39</v>
      </c>
      <c r="H3121" s="16" t="s">
        <v>39</v>
      </c>
      <c r="I3121" s="18">
        <v>308104.84999999998</v>
      </c>
      <c r="P3121" s="16" t="str">
        <f t="shared" si="147"/>
        <v>691120</v>
      </c>
      <c r="Q3121" s="16" t="str">
        <f>IFERROR(VLOOKUP($P3121,'Kredieten productgroepen functi'!$C:$M,2,FALSE),"n.v.t.")</f>
        <v>Blauwestad</v>
      </c>
      <c r="R3121" s="16" t="str">
        <f t="shared" si="148"/>
        <v>423040</v>
      </c>
      <c r="S3121" s="16" t="str">
        <f>IFERROR(VLOOKUP($R3121,Kostensoorten!$C:$J,2,FALSE),"n.v.t.")</f>
        <v>Normaal onderhoud</v>
      </c>
      <c r="T3121" s="16" t="s">
        <v>39</v>
      </c>
      <c r="U3121" s="16" t="s">
        <v>39</v>
      </c>
      <c r="V3121" s="16" t="s">
        <v>39</v>
      </c>
      <c r="W3121" s="16" t="s">
        <v>39</v>
      </c>
      <c r="X3121" s="16" t="s">
        <v>39</v>
      </c>
      <c r="Y3121" s="16" t="s">
        <v>39</v>
      </c>
      <c r="Z3121" s="16" t="s">
        <v>39</v>
      </c>
      <c r="AA3121" s="16" t="s">
        <v>39</v>
      </c>
      <c r="AB3121" s="16" t="s">
        <v>39</v>
      </c>
      <c r="AC3121" s="16" t="s">
        <v>39</v>
      </c>
      <c r="AD3121" s="16" t="s">
        <v>39</v>
      </c>
      <c r="AE3121" s="16" t="s">
        <v>39</v>
      </c>
      <c r="AF3121" s="16" t="s">
        <v>39</v>
      </c>
      <c r="AG3121" s="16" t="s">
        <v>39</v>
      </c>
      <c r="AH3121" s="16" t="s">
        <v>39</v>
      </c>
      <c r="AI3121" s="16" t="s">
        <v>39</v>
      </c>
      <c r="AJ3121" s="16" t="s">
        <v>39</v>
      </c>
      <c r="AL3121" s="16" t="s">
        <v>39</v>
      </c>
      <c r="AM3121" s="16" t="s">
        <v>39</v>
      </c>
      <c r="AN3121" s="16" t="str">
        <f>IFERROR(VLOOKUP($P3121,'Kredieten productgroepen functi'!$C:$M,6,FALSE),"n.v.t.")</f>
        <v>9101</v>
      </c>
      <c r="AO3121" s="16" t="str">
        <f>IFERROR(VLOOKUP($P3121,'Kredieten productgroepen functi'!$C:$M,7,FALSE),"n.v.t.")</f>
        <v>Ruimtelijke ontwikkeling</v>
      </c>
      <c r="AP3121" s="16" t="str">
        <f>IFERROR(VLOOKUP($P3121,'Kredieten productgroepen functi'!$C:$M,8,FALSE),"n.v.t.")</f>
        <v>91</v>
      </c>
      <c r="AQ3121" s="16" t="str">
        <f>IFERROR(VLOOKUP($P3121,'Kredieten productgroepen functi'!$C:$M,9,FALSE),"n.v.t.")</f>
        <v>Ruimtelijke ordening</v>
      </c>
      <c r="AR3121" s="16" t="str">
        <f>IFERROR(VLOOKUP($P3121,'Kredieten productgroepen functi'!$C:$M,10,FALSE),"n.v.t.")</f>
        <v>9</v>
      </c>
      <c r="AS3121" s="16" t="str">
        <f>IFERROR(VLOOKUP($P3121,'Kredieten productgroepen functi'!$C:$M,11,FALSE),"n.v.t.")</f>
        <v>Ruimtelijke ordening en volkshuisvesting</v>
      </c>
      <c r="AT3121" s="16" t="str">
        <f t="shared" si="149"/>
        <v>Lasten</v>
      </c>
      <c r="AU3121" s="16" t="str">
        <f>IFERROR(VLOOKUP($R3121,Kostensoorten!$C:$J,7,FALSE),"n.v.t.")</f>
        <v>2.3.1</v>
      </c>
      <c r="AV3121" s="16" t="str">
        <f>IFERROR(VLOOKUP($R3121,Kostensoorten!$C:$J,8,FALSE),"n.v.t.")</f>
        <v>Aankopen niet duurzame goedere</v>
      </c>
    </row>
    <row r="3122" spans="6:48">
      <c r="F3122" s="16" t="s">
        <v>6853</v>
      </c>
      <c r="G3122" s="16" t="s">
        <v>39</v>
      </c>
      <c r="H3122" s="16" t="s">
        <v>39</v>
      </c>
      <c r="I3122" s="18">
        <v>153297.56</v>
      </c>
      <c r="P3122" s="16" t="str">
        <f t="shared" si="147"/>
        <v>691120</v>
      </c>
      <c r="Q3122" s="16" t="str">
        <f>IFERROR(VLOOKUP($P3122,'Kredieten productgroepen functi'!$C:$M,2,FALSE),"n.v.t.")</f>
        <v>Blauwestad</v>
      </c>
      <c r="R3122" s="16" t="str">
        <f t="shared" si="148"/>
        <v>423041</v>
      </c>
      <c r="S3122" s="16" t="str">
        <f>IFERROR(VLOOKUP($R3122,Kostensoorten!$C:$J,2,FALSE),"n.v.t.")</f>
        <v>Groot onderhoud</v>
      </c>
      <c r="T3122" s="16" t="s">
        <v>39</v>
      </c>
      <c r="U3122" s="16" t="s">
        <v>39</v>
      </c>
      <c r="V3122" s="16" t="s">
        <v>39</v>
      </c>
      <c r="W3122" s="16" t="s">
        <v>39</v>
      </c>
      <c r="X3122" s="16" t="s">
        <v>39</v>
      </c>
      <c r="Y3122" s="16" t="s">
        <v>39</v>
      </c>
      <c r="Z3122" s="16" t="s">
        <v>39</v>
      </c>
      <c r="AA3122" s="16" t="s">
        <v>39</v>
      </c>
      <c r="AB3122" s="16" t="s">
        <v>39</v>
      </c>
      <c r="AC3122" s="16" t="s">
        <v>39</v>
      </c>
      <c r="AD3122" s="16" t="s">
        <v>39</v>
      </c>
      <c r="AE3122" s="16" t="s">
        <v>39</v>
      </c>
      <c r="AF3122" s="16" t="s">
        <v>39</v>
      </c>
      <c r="AG3122" s="16" t="s">
        <v>39</v>
      </c>
      <c r="AH3122" s="16" t="s">
        <v>39</v>
      </c>
      <c r="AI3122" s="16" t="s">
        <v>39</v>
      </c>
      <c r="AJ3122" s="16" t="s">
        <v>39</v>
      </c>
      <c r="AL3122" s="16" t="s">
        <v>39</v>
      </c>
      <c r="AM3122" s="16" t="s">
        <v>39</v>
      </c>
      <c r="AN3122" s="16" t="str">
        <f>IFERROR(VLOOKUP($P3122,'Kredieten productgroepen functi'!$C:$M,6,FALSE),"n.v.t.")</f>
        <v>9101</v>
      </c>
      <c r="AO3122" s="16" t="str">
        <f>IFERROR(VLOOKUP($P3122,'Kredieten productgroepen functi'!$C:$M,7,FALSE),"n.v.t.")</f>
        <v>Ruimtelijke ontwikkeling</v>
      </c>
      <c r="AP3122" s="16" t="str">
        <f>IFERROR(VLOOKUP($P3122,'Kredieten productgroepen functi'!$C:$M,8,FALSE),"n.v.t.")</f>
        <v>91</v>
      </c>
      <c r="AQ3122" s="16" t="str">
        <f>IFERROR(VLOOKUP($P3122,'Kredieten productgroepen functi'!$C:$M,9,FALSE),"n.v.t.")</f>
        <v>Ruimtelijke ordening</v>
      </c>
      <c r="AR3122" s="16" t="str">
        <f>IFERROR(VLOOKUP($P3122,'Kredieten productgroepen functi'!$C:$M,10,FALSE),"n.v.t.")</f>
        <v>9</v>
      </c>
      <c r="AS3122" s="16" t="str">
        <f>IFERROR(VLOOKUP($P3122,'Kredieten productgroepen functi'!$C:$M,11,FALSE),"n.v.t.")</f>
        <v>Ruimtelijke ordening en volkshuisvesting</v>
      </c>
      <c r="AT3122" s="16" t="str">
        <f t="shared" si="149"/>
        <v>Lasten</v>
      </c>
      <c r="AU3122" s="16" t="str">
        <f>IFERROR(VLOOKUP($R3122,Kostensoorten!$C:$J,7,FALSE),"n.v.t.")</f>
        <v>2.3.1</v>
      </c>
      <c r="AV3122" s="16" t="str">
        <f>IFERROR(VLOOKUP($R3122,Kostensoorten!$C:$J,8,FALSE),"n.v.t.")</f>
        <v>Aankopen niet duurzame goedere</v>
      </c>
    </row>
    <row r="3123" spans="6:48">
      <c r="F3123" s="16" t="s">
        <v>6854</v>
      </c>
      <c r="G3123" s="16" t="s">
        <v>39</v>
      </c>
      <c r="H3123" s="16" t="s">
        <v>39</v>
      </c>
      <c r="I3123" s="18">
        <v>11030.65</v>
      </c>
      <c r="P3123" s="16" t="str">
        <f t="shared" si="147"/>
        <v>691120</v>
      </c>
      <c r="Q3123" s="16" t="str">
        <f>IFERROR(VLOOKUP($P3123,'Kredieten productgroepen functi'!$C:$M,2,FALSE),"n.v.t.")</f>
        <v>Blauwestad</v>
      </c>
      <c r="R3123" s="16" t="str">
        <f t="shared" si="148"/>
        <v>423043</v>
      </c>
      <c r="S3123" s="16" t="str">
        <f>IFERROR(VLOOKUP($R3123,Kostensoorten!$C:$J,2,FALSE),"n.v.t.")</f>
        <v>Schoonmaak</v>
      </c>
      <c r="T3123" s="16" t="s">
        <v>39</v>
      </c>
      <c r="U3123" s="16" t="s">
        <v>39</v>
      </c>
      <c r="V3123" s="16" t="s">
        <v>39</v>
      </c>
      <c r="W3123" s="16" t="s">
        <v>39</v>
      </c>
      <c r="X3123" s="16" t="s">
        <v>39</v>
      </c>
      <c r="Y3123" s="16" t="s">
        <v>39</v>
      </c>
      <c r="Z3123" s="16" t="s">
        <v>39</v>
      </c>
      <c r="AA3123" s="16" t="s">
        <v>39</v>
      </c>
      <c r="AB3123" s="16" t="s">
        <v>39</v>
      </c>
      <c r="AC3123" s="16" t="s">
        <v>39</v>
      </c>
      <c r="AD3123" s="16" t="s">
        <v>39</v>
      </c>
      <c r="AE3123" s="16" t="s">
        <v>39</v>
      </c>
      <c r="AF3123" s="16" t="s">
        <v>39</v>
      </c>
      <c r="AG3123" s="16" t="s">
        <v>39</v>
      </c>
      <c r="AH3123" s="16" t="s">
        <v>39</v>
      </c>
      <c r="AI3123" s="16" t="s">
        <v>39</v>
      </c>
      <c r="AJ3123" s="16" t="s">
        <v>39</v>
      </c>
      <c r="AL3123" s="16" t="s">
        <v>39</v>
      </c>
      <c r="AM3123" s="16" t="s">
        <v>39</v>
      </c>
      <c r="AN3123" s="16" t="str">
        <f>IFERROR(VLOOKUP($P3123,'Kredieten productgroepen functi'!$C:$M,6,FALSE),"n.v.t.")</f>
        <v>9101</v>
      </c>
      <c r="AO3123" s="16" t="str">
        <f>IFERROR(VLOOKUP($P3123,'Kredieten productgroepen functi'!$C:$M,7,FALSE),"n.v.t.")</f>
        <v>Ruimtelijke ontwikkeling</v>
      </c>
      <c r="AP3123" s="16" t="str">
        <f>IFERROR(VLOOKUP($P3123,'Kredieten productgroepen functi'!$C:$M,8,FALSE),"n.v.t.")</f>
        <v>91</v>
      </c>
      <c r="AQ3123" s="16" t="str">
        <f>IFERROR(VLOOKUP($P3123,'Kredieten productgroepen functi'!$C:$M,9,FALSE),"n.v.t.")</f>
        <v>Ruimtelijke ordening</v>
      </c>
      <c r="AR3123" s="16" t="str">
        <f>IFERROR(VLOOKUP($P3123,'Kredieten productgroepen functi'!$C:$M,10,FALSE),"n.v.t.")</f>
        <v>9</v>
      </c>
      <c r="AS3123" s="16" t="str">
        <f>IFERROR(VLOOKUP($P3123,'Kredieten productgroepen functi'!$C:$M,11,FALSE),"n.v.t.")</f>
        <v>Ruimtelijke ordening en volkshuisvesting</v>
      </c>
      <c r="AT3123" s="16" t="str">
        <f t="shared" si="149"/>
        <v>Lasten</v>
      </c>
      <c r="AU3123" s="16" t="str">
        <f>IFERROR(VLOOKUP($R3123,Kostensoorten!$C:$J,7,FALSE),"n.v.t.")</f>
        <v>2.3.1</v>
      </c>
      <c r="AV3123" s="16" t="str">
        <f>IFERROR(VLOOKUP($R3123,Kostensoorten!$C:$J,8,FALSE),"n.v.t.")</f>
        <v>Aankopen niet duurzame goedere</v>
      </c>
    </row>
    <row r="3124" spans="6:48">
      <c r="F3124" s="16" t="s">
        <v>6855</v>
      </c>
      <c r="G3124" s="16" t="s">
        <v>39</v>
      </c>
      <c r="H3124" s="16" t="s">
        <v>39</v>
      </c>
      <c r="I3124" s="18">
        <v>27937.75</v>
      </c>
      <c r="P3124" s="16" t="str">
        <f t="shared" si="147"/>
        <v>691120</v>
      </c>
      <c r="Q3124" s="16" t="str">
        <f>IFERROR(VLOOKUP($P3124,'Kredieten productgroepen functi'!$C:$M,2,FALSE),"n.v.t.")</f>
        <v>Blauwestad</v>
      </c>
      <c r="R3124" s="16" t="str">
        <f t="shared" si="148"/>
        <v>423050</v>
      </c>
      <c r="S3124" s="16" t="str">
        <f>IFERROR(VLOOKUP($R3124,Kostensoorten!$C:$J,2,FALSE),"n.v.t.")</f>
        <v>Electriciteit, gas en water</v>
      </c>
      <c r="T3124" s="16" t="s">
        <v>39</v>
      </c>
      <c r="U3124" s="16" t="s">
        <v>39</v>
      </c>
      <c r="V3124" s="16" t="s">
        <v>39</v>
      </c>
      <c r="W3124" s="16" t="s">
        <v>39</v>
      </c>
      <c r="X3124" s="16" t="s">
        <v>39</v>
      </c>
      <c r="Y3124" s="16" t="s">
        <v>39</v>
      </c>
      <c r="Z3124" s="16" t="s">
        <v>39</v>
      </c>
      <c r="AA3124" s="16" t="s">
        <v>39</v>
      </c>
      <c r="AB3124" s="16" t="s">
        <v>39</v>
      </c>
      <c r="AC3124" s="16" t="s">
        <v>39</v>
      </c>
      <c r="AD3124" s="16" t="s">
        <v>39</v>
      </c>
      <c r="AE3124" s="16" t="s">
        <v>39</v>
      </c>
      <c r="AF3124" s="16" t="s">
        <v>39</v>
      </c>
      <c r="AG3124" s="16" t="s">
        <v>39</v>
      </c>
      <c r="AH3124" s="16" t="s">
        <v>39</v>
      </c>
      <c r="AI3124" s="16" t="s">
        <v>39</v>
      </c>
      <c r="AJ3124" s="16" t="s">
        <v>39</v>
      </c>
      <c r="AL3124" s="16" t="s">
        <v>39</v>
      </c>
      <c r="AM3124" s="16" t="s">
        <v>39</v>
      </c>
      <c r="AN3124" s="16" t="str">
        <f>IFERROR(VLOOKUP($P3124,'Kredieten productgroepen functi'!$C:$M,6,FALSE),"n.v.t.")</f>
        <v>9101</v>
      </c>
      <c r="AO3124" s="16" t="str">
        <f>IFERROR(VLOOKUP($P3124,'Kredieten productgroepen functi'!$C:$M,7,FALSE),"n.v.t.")</f>
        <v>Ruimtelijke ontwikkeling</v>
      </c>
      <c r="AP3124" s="16" t="str">
        <f>IFERROR(VLOOKUP($P3124,'Kredieten productgroepen functi'!$C:$M,8,FALSE),"n.v.t.")</f>
        <v>91</v>
      </c>
      <c r="AQ3124" s="16" t="str">
        <f>IFERROR(VLOOKUP($P3124,'Kredieten productgroepen functi'!$C:$M,9,FALSE),"n.v.t.")</f>
        <v>Ruimtelijke ordening</v>
      </c>
      <c r="AR3124" s="16" t="str">
        <f>IFERROR(VLOOKUP($P3124,'Kredieten productgroepen functi'!$C:$M,10,FALSE),"n.v.t.")</f>
        <v>9</v>
      </c>
      <c r="AS3124" s="16" t="str">
        <f>IFERROR(VLOOKUP($P3124,'Kredieten productgroepen functi'!$C:$M,11,FALSE),"n.v.t.")</f>
        <v>Ruimtelijke ordening en volkshuisvesting</v>
      </c>
      <c r="AT3124" s="16" t="str">
        <f t="shared" si="149"/>
        <v>Lasten</v>
      </c>
      <c r="AU3124" s="16" t="str">
        <f>IFERROR(VLOOKUP($R3124,Kostensoorten!$C:$J,7,FALSE),"n.v.t.")</f>
        <v>2.3.1</v>
      </c>
      <c r="AV3124" s="16" t="str">
        <f>IFERROR(VLOOKUP($R3124,Kostensoorten!$C:$J,8,FALSE),"n.v.t.")</f>
        <v>Aankopen niet duurzame goedere</v>
      </c>
    </row>
    <row r="3125" spans="6:48">
      <c r="F3125" s="16" t="s">
        <v>7151</v>
      </c>
      <c r="G3125" s="16" t="s">
        <v>39</v>
      </c>
      <c r="H3125" s="16" t="s">
        <v>39</v>
      </c>
      <c r="I3125" s="18">
        <v>2587.8200000000002</v>
      </c>
      <c r="P3125" s="16" t="str">
        <f t="shared" si="147"/>
        <v>691120</v>
      </c>
      <c r="Q3125" s="16" t="str">
        <f>IFERROR(VLOOKUP($P3125,'Kredieten productgroepen functi'!$C:$M,2,FALSE),"n.v.t.")</f>
        <v>Blauwestad</v>
      </c>
      <c r="R3125" s="16" t="str">
        <f t="shared" si="148"/>
        <v>423051</v>
      </c>
      <c r="S3125" s="16" t="str">
        <f>IFERROR(VLOOKUP($R3125,Kostensoorten!$C:$J,2,FALSE),"n.v.t.")</f>
        <v>Brandstof</v>
      </c>
      <c r="T3125" s="16" t="s">
        <v>39</v>
      </c>
      <c r="U3125" s="16" t="s">
        <v>39</v>
      </c>
      <c r="V3125" s="16" t="s">
        <v>39</v>
      </c>
      <c r="W3125" s="16" t="s">
        <v>39</v>
      </c>
      <c r="X3125" s="16" t="s">
        <v>39</v>
      </c>
      <c r="Y3125" s="16" t="s">
        <v>39</v>
      </c>
      <c r="Z3125" s="16" t="s">
        <v>39</v>
      </c>
      <c r="AA3125" s="16" t="s">
        <v>39</v>
      </c>
      <c r="AB3125" s="16" t="s">
        <v>39</v>
      </c>
      <c r="AC3125" s="16" t="s">
        <v>39</v>
      </c>
      <c r="AD3125" s="16" t="s">
        <v>39</v>
      </c>
      <c r="AE3125" s="16" t="s">
        <v>39</v>
      </c>
      <c r="AF3125" s="16" t="s">
        <v>39</v>
      </c>
      <c r="AG3125" s="16" t="s">
        <v>39</v>
      </c>
      <c r="AH3125" s="16" t="s">
        <v>39</v>
      </c>
      <c r="AI3125" s="16" t="s">
        <v>39</v>
      </c>
      <c r="AJ3125" s="16" t="s">
        <v>39</v>
      </c>
      <c r="AL3125" s="16" t="s">
        <v>39</v>
      </c>
      <c r="AM3125" s="16" t="s">
        <v>39</v>
      </c>
      <c r="AN3125" s="16" t="str">
        <f>IFERROR(VLOOKUP($P3125,'Kredieten productgroepen functi'!$C:$M,6,FALSE),"n.v.t.")</f>
        <v>9101</v>
      </c>
      <c r="AO3125" s="16" t="str">
        <f>IFERROR(VLOOKUP($P3125,'Kredieten productgroepen functi'!$C:$M,7,FALSE),"n.v.t.")</f>
        <v>Ruimtelijke ontwikkeling</v>
      </c>
      <c r="AP3125" s="16" t="str">
        <f>IFERROR(VLOOKUP($P3125,'Kredieten productgroepen functi'!$C:$M,8,FALSE),"n.v.t.")</f>
        <v>91</v>
      </c>
      <c r="AQ3125" s="16" t="str">
        <f>IFERROR(VLOOKUP($P3125,'Kredieten productgroepen functi'!$C:$M,9,FALSE),"n.v.t.")</f>
        <v>Ruimtelijke ordening</v>
      </c>
      <c r="AR3125" s="16" t="str">
        <f>IFERROR(VLOOKUP($P3125,'Kredieten productgroepen functi'!$C:$M,10,FALSE),"n.v.t.")</f>
        <v>9</v>
      </c>
      <c r="AS3125" s="16" t="str">
        <f>IFERROR(VLOOKUP($P3125,'Kredieten productgroepen functi'!$C:$M,11,FALSE),"n.v.t.")</f>
        <v>Ruimtelijke ordening en volkshuisvesting</v>
      </c>
      <c r="AT3125" s="16" t="str">
        <f t="shared" si="149"/>
        <v>Lasten</v>
      </c>
      <c r="AU3125" s="16" t="str">
        <f>IFERROR(VLOOKUP($R3125,Kostensoorten!$C:$J,7,FALSE),"n.v.t.")</f>
        <v>2.3.1</v>
      </c>
      <c r="AV3125" s="16" t="str">
        <f>IFERROR(VLOOKUP($R3125,Kostensoorten!$C:$J,8,FALSE),"n.v.t.")</f>
        <v>Aankopen niet duurzame goedere</v>
      </c>
    </row>
    <row r="3126" spans="6:48">
      <c r="F3126" s="16" t="s">
        <v>6856</v>
      </c>
      <c r="G3126" s="16" t="s">
        <v>39</v>
      </c>
      <c r="H3126" s="16" t="s">
        <v>39</v>
      </c>
      <c r="I3126" s="18">
        <v>10423.52</v>
      </c>
      <c r="P3126" s="16" t="str">
        <f t="shared" si="147"/>
        <v>691120</v>
      </c>
      <c r="Q3126" s="16" t="str">
        <f>IFERROR(VLOOKUP($P3126,'Kredieten productgroepen functi'!$C:$M,2,FALSE),"n.v.t.")</f>
        <v>Blauwestad</v>
      </c>
      <c r="R3126" s="16" t="str">
        <f t="shared" si="148"/>
        <v>423060</v>
      </c>
      <c r="S3126" s="16" t="str">
        <f>IFERROR(VLOOKUP($R3126,Kostensoorten!$C:$J,2,FALSE),"n.v.t.")</f>
        <v>Verzekeringen</v>
      </c>
      <c r="T3126" s="16" t="s">
        <v>39</v>
      </c>
      <c r="U3126" s="16" t="s">
        <v>39</v>
      </c>
      <c r="V3126" s="16" t="s">
        <v>39</v>
      </c>
      <c r="W3126" s="16" t="s">
        <v>39</v>
      </c>
      <c r="X3126" s="16" t="s">
        <v>39</v>
      </c>
      <c r="Y3126" s="16" t="s">
        <v>39</v>
      </c>
      <c r="Z3126" s="16" t="s">
        <v>39</v>
      </c>
      <c r="AA3126" s="16" t="s">
        <v>39</v>
      </c>
      <c r="AB3126" s="16" t="s">
        <v>39</v>
      </c>
      <c r="AC3126" s="16" t="s">
        <v>39</v>
      </c>
      <c r="AD3126" s="16" t="s">
        <v>39</v>
      </c>
      <c r="AE3126" s="16" t="s">
        <v>39</v>
      </c>
      <c r="AF3126" s="16" t="s">
        <v>39</v>
      </c>
      <c r="AG3126" s="16" t="s">
        <v>39</v>
      </c>
      <c r="AH3126" s="16" t="s">
        <v>39</v>
      </c>
      <c r="AI3126" s="16" t="s">
        <v>39</v>
      </c>
      <c r="AJ3126" s="16" t="s">
        <v>39</v>
      </c>
      <c r="AL3126" s="16" t="s">
        <v>39</v>
      </c>
      <c r="AM3126" s="16" t="s">
        <v>39</v>
      </c>
      <c r="AN3126" s="16" t="str">
        <f>IFERROR(VLOOKUP($P3126,'Kredieten productgroepen functi'!$C:$M,6,FALSE),"n.v.t.")</f>
        <v>9101</v>
      </c>
      <c r="AO3126" s="16" t="str">
        <f>IFERROR(VLOOKUP($P3126,'Kredieten productgroepen functi'!$C:$M,7,FALSE),"n.v.t.")</f>
        <v>Ruimtelijke ontwikkeling</v>
      </c>
      <c r="AP3126" s="16" t="str">
        <f>IFERROR(VLOOKUP($P3126,'Kredieten productgroepen functi'!$C:$M,8,FALSE),"n.v.t.")</f>
        <v>91</v>
      </c>
      <c r="AQ3126" s="16" t="str">
        <f>IFERROR(VLOOKUP($P3126,'Kredieten productgroepen functi'!$C:$M,9,FALSE),"n.v.t.")</f>
        <v>Ruimtelijke ordening</v>
      </c>
      <c r="AR3126" s="16" t="str">
        <f>IFERROR(VLOOKUP($P3126,'Kredieten productgroepen functi'!$C:$M,10,FALSE),"n.v.t.")</f>
        <v>9</v>
      </c>
      <c r="AS3126" s="16" t="str">
        <f>IFERROR(VLOOKUP($P3126,'Kredieten productgroepen functi'!$C:$M,11,FALSE),"n.v.t.")</f>
        <v>Ruimtelijke ordening en volkshuisvesting</v>
      </c>
      <c r="AT3126" s="16" t="str">
        <f t="shared" si="149"/>
        <v>Lasten</v>
      </c>
      <c r="AU3126" s="16" t="str">
        <f>IFERROR(VLOOKUP($R3126,Kostensoorten!$C:$J,7,FALSE),"n.v.t.")</f>
        <v>2.3.1</v>
      </c>
      <c r="AV3126" s="16" t="str">
        <f>IFERROR(VLOOKUP($R3126,Kostensoorten!$C:$J,8,FALSE),"n.v.t.")</f>
        <v>Aankopen niet duurzame goedere</v>
      </c>
    </row>
    <row r="3127" spans="6:48">
      <c r="F3127" s="16" t="s">
        <v>6857</v>
      </c>
      <c r="G3127" s="16" t="s">
        <v>39</v>
      </c>
      <c r="H3127" s="16" t="s">
        <v>39</v>
      </c>
      <c r="I3127" s="18">
        <v>2038.32</v>
      </c>
      <c r="P3127" s="16" t="str">
        <f t="shared" si="147"/>
        <v>691120</v>
      </c>
      <c r="Q3127" s="16" t="str">
        <f>IFERROR(VLOOKUP($P3127,'Kredieten productgroepen functi'!$C:$M,2,FALSE),"n.v.t.")</f>
        <v>Blauwestad</v>
      </c>
      <c r="R3127" s="16" t="str">
        <f t="shared" si="148"/>
        <v>423080</v>
      </c>
      <c r="S3127" s="16" t="str">
        <f>IFERROR(VLOOKUP($R3127,Kostensoorten!$C:$J,2,FALSE),"n.v.t.")</f>
        <v>Kantoorartikelen</v>
      </c>
      <c r="T3127" s="16" t="s">
        <v>39</v>
      </c>
      <c r="U3127" s="16" t="s">
        <v>39</v>
      </c>
      <c r="V3127" s="16" t="s">
        <v>39</v>
      </c>
      <c r="W3127" s="16" t="s">
        <v>39</v>
      </c>
      <c r="X3127" s="16" t="s">
        <v>39</v>
      </c>
      <c r="Y3127" s="16" t="s">
        <v>39</v>
      </c>
      <c r="Z3127" s="16" t="s">
        <v>39</v>
      </c>
      <c r="AA3127" s="16" t="s">
        <v>39</v>
      </c>
      <c r="AB3127" s="16" t="s">
        <v>39</v>
      </c>
      <c r="AC3127" s="16" t="s">
        <v>39</v>
      </c>
      <c r="AD3127" s="16" t="s">
        <v>39</v>
      </c>
      <c r="AE3127" s="16" t="s">
        <v>39</v>
      </c>
      <c r="AF3127" s="16" t="s">
        <v>39</v>
      </c>
      <c r="AG3127" s="16" t="s">
        <v>39</v>
      </c>
      <c r="AH3127" s="16" t="s">
        <v>39</v>
      </c>
      <c r="AI3127" s="16" t="s">
        <v>39</v>
      </c>
      <c r="AJ3127" s="16" t="s">
        <v>39</v>
      </c>
      <c r="AL3127" s="16" t="s">
        <v>39</v>
      </c>
      <c r="AM3127" s="16" t="s">
        <v>39</v>
      </c>
      <c r="AN3127" s="16" t="str">
        <f>IFERROR(VLOOKUP($P3127,'Kredieten productgroepen functi'!$C:$M,6,FALSE),"n.v.t.")</f>
        <v>9101</v>
      </c>
      <c r="AO3127" s="16" t="str">
        <f>IFERROR(VLOOKUP($P3127,'Kredieten productgroepen functi'!$C:$M,7,FALSE),"n.v.t.")</f>
        <v>Ruimtelijke ontwikkeling</v>
      </c>
      <c r="AP3127" s="16" t="str">
        <f>IFERROR(VLOOKUP($P3127,'Kredieten productgroepen functi'!$C:$M,8,FALSE),"n.v.t.")</f>
        <v>91</v>
      </c>
      <c r="AQ3127" s="16" t="str">
        <f>IFERROR(VLOOKUP($P3127,'Kredieten productgroepen functi'!$C:$M,9,FALSE),"n.v.t.")</f>
        <v>Ruimtelijke ordening</v>
      </c>
      <c r="AR3127" s="16" t="str">
        <f>IFERROR(VLOOKUP($P3127,'Kredieten productgroepen functi'!$C:$M,10,FALSE),"n.v.t.")</f>
        <v>9</v>
      </c>
      <c r="AS3127" s="16" t="str">
        <f>IFERROR(VLOOKUP($P3127,'Kredieten productgroepen functi'!$C:$M,11,FALSE),"n.v.t.")</f>
        <v>Ruimtelijke ordening en volkshuisvesting</v>
      </c>
      <c r="AT3127" s="16" t="str">
        <f t="shared" si="149"/>
        <v>Lasten</v>
      </c>
      <c r="AU3127" s="16" t="str">
        <f>IFERROR(VLOOKUP($R3127,Kostensoorten!$C:$J,7,FALSE),"n.v.t.")</f>
        <v>2.3.1</v>
      </c>
      <c r="AV3127" s="16" t="str">
        <f>IFERROR(VLOOKUP($R3127,Kostensoorten!$C:$J,8,FALSE),"n.v.t.")</f>
        <v>Aankopen niet duurzame goedere</v>
      </c>
    </row>
    <row r="3128" spans="6:48">
      <c r="F3128" s="16" t="s">
        <v>7152</v>
      </c>
      <c r="G3128" s="16" t="s">
        <v>39</v>
      </c>
      <c r="H3128" s="16" t="s">
        <v>39</v>
      </c>
      <c r="I3128" s="18">
        <v>4095.15</v>
      </c>
      <c r="P3128" s="16" t="str">
        <f t="shared" si="147"/>
        <v>691120</v>
      </c>
      <c r="Q3128" s="16" t="str">
        <f>IFERROR(VLOOKUP($P3128,'Kredieten productgroepen functi'!$C:$M,2,FALSE),"n.v.t.")</f>
        <v>Blauwestad</v>
      </c>
      <c r="R3128" s="16" t="str">
        <f t="shared" si="148"/>
        <v>423081</v>
      </c>
      <c r="S3128" s="16" t="str">
        <f>IFERROR(VLOOKUP($R3128,Kostensoorten!$C:$J,2,FALSE),"n.v.t.")</f>
        <v>Drukwerk</v>
      </c>
      <c r="T3128" s="16" t="s">
        <v>39</v>
      </c>
      <c r="U3128" s="16" t="s">
        <v>39</v>
      </c>
      <c r="V3128" s="16" t="s">
        <v>39</v>
      </c>
      <c r="W3128" s="16" t="s">
        <v>39</v>
      </c>
      <c r="X3128" s="16" t="s">
        <v>39</v>
      </c>
      <c r="Y3128" s="16" t="s">
        <v>39</v>
      </c>
      <c r="Z3128" s="16" t="s">
        <v>39</v>
      </c>
      <c r="AA3128" s="16" t="s">
        <v>39</v>
      </c>
      <c r="AB3128" s="16" t="s">
        <v>39</v>
      </c>
      <c r="AC3128" s="16" t="s">
        <v>39</v>
      </c>
      <c r="AD3128" s="16" t="s">
        <v>39</v>
      </c>
      <c r="AE3128" s="16" t="s">
        <v>39</v>
      </c>
      <c r="AF3128" s="16" t="s">
        <v>39</v>
      </c>
      <c r="AG3128" s="16" t="s">
        <v>39</v>
      </c>
      <c r="AH3128" s="16" t="s">
        <v>39</v>
      </c>
      <c r="AI3128" s="16" t="s">
        <v>39</v>
      </c>
      <c r="AJ3128" s="16" t="s">
        <v>39</v>
      </c>
      <c r="AL3128" s="16" t="s">
        <v>39</v>
      </c>
      <c r="AM3128" s="16" t="s">
        <v>39</v>
      </c>
      <c r="AN3128" s="16" t="str">
        <f>IFERROR(VLOOKUP($P3128,'Kredieten productgroepen functi'!$C:$M,6,FALSE),"n.v.t.")</f>
        <v>9101</v>
      </c>
      <c r="AO3128" s="16" t="str">
        <f>IFERROR(VLOOKUP($P3128,'Kredieten productgroepen functi'!$C:$M,7,FALSE),"n.v.t.")</f>
        <v>Ruimtelijke ontwikkeling</v>
      </c>
      <c r="AP3128" s="16" t="str">
        <f>IFERROR(VLOOKUP($P3128,'Kredieten productgroepen functi'!$C:$M,8,FALSE),"n.v.t.")</f>
        <v>91</v>
      </c>
      <c r="AQ3128" s="16" t="str">
        <f>IFERROR(VLOOKUP($P3128,'Kredieten productgroepen functi'!$C:$M,9,FALSE),"n.v.t.")</f>
        <v>Ruimtelijke ordening</v>
      </c>
      <c r="AR3128" s="16" t="str">
        <f>IFERROR(VLOOKUP($P3128,'Kredieten productgroepen functi'!$C:$M,10,FALSE),"n.v.t.")</f>
        <v>9</v>
      </c>
      <c r="AS3128" s="16" t="str">
        <f>IFERROR(VLOOKUP($P3128,'Kredieten productgroepen functi'!$C:$M,11,FALSE),"n.v.t.")</f>
        <v>Ruimtelijke ordening en volkshuisvesting</v>
      </c>
      <c r="AT3128" s="16" t="str">
        <f t="shared" si="149"/>
        <v>Lasten</v>
      </c>
      <c r="AU3128" s="16" t="str">
        <f>IFERROR(VLOOKUP($R3128,Kostensoorten!$C:$J,7,FALSE),"n.v.t.")</f>
        <v>2.3.1</v>
      </c>
      <c r="AV3128" s="16" t="str">
        <f>IFERROR(VLOOKUP($R3128,Kostensoorten!$C:$J,8,FALSE),"n.v.t.")</f>
        <v>Aankopen niet duurzame goedere</v>
      </c>
    </row>
    <row r="3129" spans="6:48">
      <c r="F3129" s="16" t="s">
        <v>7739</v>
      </c>
      <c r="G3129" s="16" t="s">
        <v>39</v>
      </c>
      <c r="H3129" s="16" t="s">
        <v>39</v>
      </c>
      <c r="I3129" s="18">
        <v>16.489999999999998</v>
      </c>
      <c r="P3129" s="16" t="str">
        <f t="shared" si="147"/>
        <v>691120</v>
      </c>
      <c r="Q3129" s="16" t="str">
        <f>IFERROR(VLOOKUP($P3129,'Kredieten productgroepen functi'!$C:$M,2,FALSE),"n.v.t.")</f>
        <v>Blauwestad</v>
      </c>
      <c r="R3129" s="16" t="str">
        <f t="shared" si="148"/>
        <v>423082</v>
      </c>
      <c r="S3129" s="16" t="str">
        <f>IFERROR(VLOOKUP($R3129,Kostensoorten!$C:$J,2,FALSE),"n.v.t.")</f>
        <v>Documentatie aanschaf</v>
      </c>
      <c r="T3129" s="16" t="s">
        <v>39</v>
      </c>
      <c r="U3129" s="16" t="s">
        <v>39</v>
      </c>
      <c r="V3129" s="16" t="s">
        <v>39</v>
      </c>
      <c r="W3129" s="16" t="s">
        <v>39</v>
      </c>
      <c r="X3129" s="16" t="s">
        <v>39</v>
      </c>
      <c r="Y3129" s="16" t="s">
        <v>39</v>
      </c>
      <c r="Z3129" s="16" t="s">
        <v>39</v>
      </c>
      <c r="AA3129" s="16" t="s">
        <v>39</v>
      </c>
      <c r="AB3129" s="16" t="s">
        <v>39</v>
      </c>
      <c r="AC3129" s="16" t="s">
        <v>39</v>
      </c>
      <c r="AD3129" s="16" t="s">
        <v>39</v>
      </c>
      <c r="AE3129" s="16" t="s">
        <v>39</v>
      </c>
      <c r="AF3129" s="16" t="s">
        <v>39</v>
      </c>
      <c r="AG3129" s="16" t="s">
        <v>39</v>
      </c>
      <c r="AH3129" s="16" t="s">
        <v>39</v>
      </c>
      <c r="AI3129" s="16" t="s">
        <v>39</v>
      </c>
      <c r="AJ3129" s="16" t="s">
        <v>39</v>
      </c>
      <c r="AL3129" s="16" t="s">
        <v>39</v>
      </c>
      <c r="AM3129" s="16" t="s">
        <v>39</v>
      </c>
      <c r="AN3129" s="16" t="str">
        <f>IFERROR(VLOOKUP($P3129,'Kredieten productgroepen functi'!$C:$M,6,FALSE),"n.v.t.")</f>
        <v>9101</v>
      </c>
      <c r="AO3129" s="16" t="str">
        <f>IFERROR(VLOOKUP($P3129,'Kredieten productgroepen functi'!$C:$M,7,FALSE),"n.v.t.")</f>
        <v>Ruimtelijke ontwikkeling</v>
      </c>
      <c r="AP3129" s="16" t="str">
        <f>IFERROR(VLOOKUP($P3129,'Kredieten productgroepen functi'!$C:$M,8,FALSE),"n.v.t.")</f>
        <v>91</v>
      </c>
      <c r="AQ3129" s="16" t="str">
        <f>IFERROR(VLOOKUP($P3129,'Kredieten productgroepen functi'!$C:$M,9,FALSE),"n.v.t.")</f>
        <v>Ruimtelijke ordening</v>
      </c>
      <c r="AR3129" s="16" t="str">
        <f>IFERROR(VLOOKUP($P3129,'Kredieten productgroepen functi'!$C:$M,10,FALSE),"n.v.t.")</f>
        <v>9</v>
      </c>
      <c r="AS3129" s="16" t="str">
        <f>IFERROR(VLOOKUP($P3129,'Kredieten productgroepen functi'!$C:$M,11,FALSE),"n.v.t.")</f>
        <v>Ruimtelijke ordening en volkshuisvesting</v>
      </c>
      <c r="AT3129" s="16" t="str">
        <f t="shared" si="149"/>
        <v>Lasten</v>
      </c>
      <c r="AU3129" s="16" t="str">
        <f>IFERROR(VLOOKUP($R3129,Kostensoorten!$C:$J,7,FALSE),"n.v.t.")</f>
        <v>2.3.1</v>
      </c>
      <c r="AV3129" s="16" t="str">
        <f>IFERROR(VLOOKUP($R3129,Kostensoorten!$C:$J,8,FALSE),"n.v.t.")</f>
        <v>Aankopen niet duurzame goedere</v>
      </c>
    </row>
    <row r="3130" spans="6:48">
      <c r="F3130" s="16" t="s">
        <v>6858</v>
      </c>
      <c r="G3130" s="16" t="s">
        <v>39</v>
      </c>
      <c r="H3130" s="16" t="s">
        <v>39</v>
      </c>
      <c r="I3130" s="18">
        <v>1332.73</v>
      </c>
      <c r="P3130" s="16" t="str">
        <f t="shared" si="147"/>
        <v>691120</v>
      </c>
      <c r="Q3130" s="16" t="str">
        <f>IFERROR(VLOOKUP($P3130,'Kredieten productgroepen functi'!$C:$M,2,FALSE),"n.v.t.")</f>
        <v>Blauwestad</v>
      </c>
      <c r="R3130" s="16" t="str">
        <f t="shared" si="148"/>
        <v>423083</v>
      </c>
      <c r="S3130" s="16" t="str">
        <f>IFERROR(VLOOKUP($R3130,Kostensoorten!$C:$J,2,FALSE),"n.v.t.")</f>
        <v>Documentatie abonnement</v>
      </c>
      <c r="T3130" s="16" t="s">
        <v>39</v>
      </c>
      <c r="U3130" s="16" t="s">
        <v>39</v>
      </c>
      <c r="V3130" s="16" t="s">
        <v>39</v>
      </c>
      <c r="W3130" s="16" t="s">
        <v>39</v>
      </c>
      <c r="X3130" s="16" t="s">
        <v>39</v>
      </c>
      <c r="Y3130" s="16" t="s">
        <v>39</v>
      </c>
      <c r="Z3130" s="16" t="s">
        <v>39</v>
      </c>
      <c r="AA3130" s="16" t="s">
        <v>39</v>
      </c>
      <c r="AB3130" s="16" t="s">
        <v>39</v>
      </c>
      <c r="AC3130" s="16" t="s">
        <v>39</v>
      </c>
      <c r="AD3130" s="16" t="s">
        <v>39</v>
      </c>
      <c r="AE3130" s="16" t="s">
        <v>39</v>
      </c>
      <c r="AF3130" s="16" t="s">
        <v>39</v>
      </c>
      <c r="AG3130" s="16" t="s">
        <v>39</v>
      </c>
      <c r="AH3130" s="16" t="s">
        <v>39</v>
      </c>
      <c r="AI3130" s="16" t="s">
        <v>39</v>
      </c>
      <c r="AJ3130" s="16" t="s">
        <v>39</v>
      </c>
      <c r="AL3130" s="16" t="s">
        <v>39</v>
      </c>
      <c r="AM3130" s="16" t="s">
        <v>39</v>
      </c>
      <c r="AN3130" s="16" t="str">
        <f>IFERROR(VLOOKUP($P3130,'Kredieten productgroepen functi'!$C:$M,6,FALSE),"n.v.t.")</f>
        <v>9101</v>
      </c>
      <c r="AO3130" s="16" t="str">
        <f>IFERROR(VLOOKUP($P3130,'Kredieten productgroepen functi'!$C:$M,7,FALSE),"n.v.t.")</f>
        <v>Ruimtelijke ontwikkeling</v>
      </c>
      <c r="AP3130" s="16" t="str">
        <f>IFERROR(VLOOKUP($P3130,'Kredieten productgroepen functi'!$C:$M,8,FALSE),"n.v.t.")</f>
        <v>91</v>
      </c>
      <c r="AQ3130" s="16" t="str">
        <f>IFERROR(VLOOKUP($P3130,'Kredieten productgroepen functi'!$C:$M,9,FALSE),"n.v.t.")</f>
        <v>Ruimtelijke ordening</v>
      </c>
      <c r="AR3130" s="16" t="str">
        <f>IFERROR(VLOOKUP($P3130,'Kredieten productgroepen functi'!$C:$M,10,FALSE),"n.v.t.")</f>
        <v>9</v>
      </c>
      <c r="AS3130" s="16" t="str">
        <f>IFERROR(VLOOKUP($P3130,'Kredieten productgroepen functi'!$C:$M,11,FALSE),"n.v.t.")</f>
        <v>Ruimtelijke ordening en volkshuisvesting</v>
      </c>
      <c r="AT3130" s="16" t="str">
        <f t="shared" si="149"/>
        <v>Lasten</v>
      </c>
      <c r="AU3130" s="16" t="str">
        <f>IFERROR(VLOOKUP($R3130,Kostensoorten!$C:$J,7,FALSE),"n.v.t.")</f>
        <v>2.3.1</v>
      </c>
      <c r="AV3130" s="16" t="str">
        <f>IFERROR(VLOOKUP($R3130,Kostensoorten!$C:$J,8,FALSE),"n.v.t.")</f>
        <v>Aankopen niet duurzame goedere</v>
      </c>
    </row>
    <row r="3131" spans="6:48">
      <c r="F3131" s="16" t="s">
        <v>8391</v>
      </c>
      <c r="G3131" s="16" t="s">
        <v>39</v>
      </c>
      <c r="H3131" s="16" t="s">
        <v>39</v>
      </c>
      <c r="I3131" s="18">
        <v>677</v>
      </c>
      <c r="P3131" s="16" t="str">
        <f t="shared" si="147"/>
        <v>691120</v>
      </c>
      <c r="Q3131" s="16" t="str">
        <f>IFERROR(VLOOKUP($P3131,'Kredieten productgroepen functi'!$C:$M,2,FALSE),"n.v.t.")</f>
        <v>Blauwestad</v>
      </c>
      <c r="R3131" s="16" t="str">
        <f t="shared" si="148"/>
        <v>423110</v>
      </c>
      <c r="S3131" s="16" t="str">
        <f>IFERROR(VLOOKUP($R3131,Kostensoorten!$C:$J,2,FALSE),"n.v.t.")</f>
        <v>Bedrijfskleding</v>
      </c>
      <c r="T3131" s="16" t="s">
        <v>39</v>
      </c>
      <c r="U3131" s="16" t="s">
        <v>39</v>
      </c>
      <c r="V3131" s="16" t="s">
        <v>39</v>
      </c>
      <c r="W3131" s="16" t="s">
        <v>39</v>
      </c>
      <c r="X3131" s="16" t="s">
        <v>39</v>
      </c>
      <c r="Y3131" s="16" t="s">
        <v>39</v>
      </c>
      <c r="Z3131" s="16" t="s">
        <v>39</v>
      </c>
      <c r="AA3131" s="16" t="s">
        <v>39</v>
      </c>
      <c r="AB3131" s="16" t="s">
        <v>39</v>
      </c>
      <c r="AC3131" s="16" t="s">
        <v>39</v>
      </c>
      <c r="AD3131" s="16" t="s">
        <v>39</v>
      </c>
      <c r="AE3131" s="16" t="s">
        <v>39</v>
      </c>
      <c r="AF3131" s="16" t="s">
        <v>39</v>
      </c>
      <c r="AG3131" s="16" t="s">
        <v>39</v>
      </c>
      <c r="AH3131" s="16" t="s">
        <v>39</v>
      </c>
      <c r="AI3131" s="16" t="s">
        <v>39</v>
      </c>
      <c r="AJ3131" s="16" t="s">
        <v>39</v>
      </c>
      <c r="AL3131" s="16" t="s">
        <v>39</v>
      </c>
      <c r="AM3131" s="16" t="s">
        <v>39</v>
      </c>
      <c r="AN3131" s="16" t="str">
        <f>IFERROR(VLOOKUP($P3131,'Kredieten productgroepen functi'!$C:$M,6,FALSE),"n.v.t.")</f>
        <v>9101</v>
      </c>
      <c r="AO3131" s="16" t="str">
        <f>IFERROR(VLOOKUP($P3131,'Kredieten productgroepen functi'!$C:$M,7,FALSE),"n.v.t.")</f>
        <v>Ruimtelijke ontwikkeling</v>
      </c>
      <c r="AP3131" s="16" t="str">
        <f>IFERROR(VLOOKUP($P3131,'Kredieten productgroepen functi'!$C:$M,8,FALSE),"n.v.t.")</f>
        <v>91</v>
      </c>
      <c r="AQ3131" s="16" t="str">
        <f>IFERROR(VLOOKUP($P3131,'Kredieten productgroepen functi'!$C:$M,9,FALSE),"n.v.t.")</f>
        <v>Ruimtelijke ordening</v>
      </c>
      <c r="AR3131" s="16" t="str">
        <f>IFERROR(VLOOKUP($P3131,'Kredieten productgroepen functi'!$C:$M,10,FALSE),"n.v.t.")</f>
        <v>9</v>
      </c>
      <c r="AS3131" s="16" t="str">
        <f>IFERROR(VLOOKUP($P3131,'Kredieten productgroepen functi'!$C:$M,11,FALSE),"n.v.t.")</f>
        <v>Ruimtelijke ordening en volkshuisvesting</v>
      </c>
      <c r="AT3131" s="16" t="str">
        <f t="shared" si="149"/>
        <v>Lasten</v>
      </c>
      <c r="AU3131" s="16" t="str">
        <f>IFERROR(VLOOKUP($R3131,Kostensoorten!$C:$J,7,FALSE),"n.v.t.")</f>
        <v>2.3.1</v>
      </c>
      <c r="AV3131" s="16" t="str">
        <f>IFERROR(VLOOKUP($R3131,Kostensoorten!$C:$J,8,FALSE),"n.v.t.")</f>
        <v>Aankopen niet duurzame goedere</v>
      </c>
    </row>
    <row r="3132" spans="6:48">
      <c r="F3132" s="16" t="s">
        <v>7740</v>
      </c>
      <c r="G3132" s="16" t="s">
        <v>39</v>
      </c>
      <c r="H3132" s="16" t="s">
        <v>39</v>
      </c>
      <c r="I3132" s="18">
        <v>5663.21</v>
      </c>
      <c r="P3132" s="16" t="str">
        <f t="shared" si="147"/>
        <v>691120</v>
      </c>
      <c r="Q3132" s="16" t="str">
        <f>IFERROR(VLOOKUP($P3132,'Kredieten productgroepen functi'!$C:$M,2,FALSE),"n.v.t.")</f>
        <v>Blauwestad</v>
      </c>
      <c r="R3132" s="16" t="str">
        <f t="shared" si="148"/>
        <v>423111</v>
      </c>
      <c r="S3132" s="16" t="str">
        <f>IFERROR(VLOOKUP($R3132,Kostensoorten!$C:$J,2,FALSE),"n.v.t.")</f>
        <v>Overige specifieke gebruiksgoederen</v>
      </c>
      <c r="T3132" s="16" t="s">
        <v>39</v>
      </c>
      <c r="U3132" s="16" t="s">
        <v>39</v>
      </c>
      <c r="V3132" s="16" t="s">
        <v>39</v>
      </c>
      <c r="W3132" s="16" t="s">
        <v>39</v>
      </c>
      <c r="X3132" s="16" t="s">
        <v>39</v>
      </c>
      <c r="Y3132" s="16" t="s">
        <v>39</v>
      </c>
      <c r="Z3132" s="16" t="s">
        <v>39</v>
      </c>
      <c r="AA3132" s="16" t="s">
        <v>39</v>
      </c>
      <c r="AB3132" s="16" t="s">
        <v>39</v>
      </c>
      <c r="AC3132" s="16" t="s">
        <v>39</v>
      </c>
      <c r="AD3132" s="16" t="s">
        <v>39</v>
      </c>
      <c r="AE3132" s="16" t="s">
        <v>39</v>
      </c>
      <c r="AF3132" s="16" t="s">
        <v>39</v>
      </c>
      <c r="AG3132" s="16" t="s">
        <v>39</v>
      </c>
      <c r="AH3132" s="16" t="s">
        <v>39</v>
      </c>
      <c r="AI3132" s="16" t="s">
        <v>39</v>
      </c>
      <c r="AJ3132" s="16" t="s">
        <v>39</v>
      </c>
      <c r="AL3132" s="16" t="s">
        <v>39</v>
      </c>
      <c r="AM3132" s="16" t="s">
        <v>39</v>
      </c>
      <c r="AN3132" s="16" t="str">
        <f>IFERROR(VLOOKUP($P3132,'Kredieten productgroepen functi'!$C:$M,6,FALSE),"n.v.t.")</f>
        <v>9101</v>
      </c>
      <c r="AO3132" s="16" t="str">
        <f>IFERROR(VLOOKUP($P3132,'Kredieten productgroepen functi'!$C:$M,7,FALSE),"n.v.t.")</f>
        <v>Ruimtelijke ontwikkeling</v>
      </c>
      <c r="AP3132" s="16" t="str">
        <f>IFERROR(VLOOKUP($P3132,'Kredieten productgroepen functi'!$C:$M,8,FALSE),"n.v.t.")</f>
        <v>91</v>
      </c>
      <c r="AQ3132" s="16" t="str">
        <f>IFERROR(VLOOKUP($P3132,'Kredieten productgroepen functi'!$C:$M,9,FALSE),"n.v.t.")</f>
        <v>Ruimtelijke ordening</v>
      </c>
      <c r="AR3132" s="16" t="str">
        <f>IFERROR(VLOOKUP($P3132,'Kredieten productgroepen functi'!$C:$M,10,FALSE),"n.v.t.")</f>
        <v>9</v>
      </c>
      <c r="AS3132" s="16" t="str">
        <f>IFERROR(VLOOKUP($P3132,'Kredieten productgroepen functi'!$C:$M,11,FALSE),"n.v.t.")</f>
        <v>Ruimtelijke ordening en volkshuisvesting</v>
      </c>
      <c r="AT3132" s="16" t="str">
        <f t="shared" si="149"/>
        <v>Lasten</v>
      </c>
      <c r="AU3132" s="16" t="str">
        <f>IFERROR(VLOOKUP($R3132,Kostensoorten!$C:$J,7,FALSE),"n.v.t.")</f>
        <v>2.3.1</v>
      </c>
      <c r="AV3132" s="16" t="str">
        <f>IFERROR(VLOOKUP($R3132,Kostensoorten!$C:$J,8,FALSE),"n.v.t.")</f>
        <v>Aankopen niet duurzame goedere</v>
      </c>
    </row>
    <row r="3133" spans="6:48">
      <c r="F3133" s="16" t="s">
        <v>8933</v>
      </c>
      <c r="G3133" s="16" t="s">
        <v>39</v>
      </c>
      <c r="H3133" s="16" t="s">
        <v>39</v>
      </c>
      <c r="I3133" s="18">
        <v>3841.8</v>
      </c>
      <c r="P3133" s="16" t="str">
        <f t="shared" si="147"/>
        <v>691120</v>
      </c>
      <c r="Q3133" s="16" t="str">
        <f>IFERROR(VLOOKUP($P3133,'Kredieten productgroepen functi'!$C:$M,2,FALSE),"n.v.t.")</f>
        <v>Blauwestad</v>
      </c>
      <c r="R3133" s="16" t="str">
        <f t="shared" si="148"/>
        <v>423120</v>
      </c>
      <c r="S3133" s="16" t="str">
        <f>IFERROR(VLOOKUP($R3133,Kostensoorten!$C:$J,2,FALSE),"n.v.t.")</f>
        <v>Overige specifieke verbruiksgoederen</v>
      </c>
      <c r="T3133" s="16" t="s">
        <v>39</v>
      </c>
      <c r="U3133" s="16" t="s">
        <v>39</v>
      </c>
      <c r="V3133" s="16" t="s">
        <v>39</v>
      </c>
      <c r="W3133" s="16" t="s">
        <v>39</v>
      </c>
      <c r="X3133" s="16" t="s">
        <v>39</v>
      </c>
      <c r="Y3133" s="16" t="s">
        <v>39</v>
      </c>
      <c r="Z3133" s="16" t="s">
        <v>39</v>
      </c>
      <c r="AA3133" s="16" t="s">
        <v>39</v>
      </c>
      <c r="AB3133" s="16" t="s">
        <v>39</v>
      </c>
      <c r="AC3133" s="16" t="s">
        <v>39</v>
      </c>
      <c r="AD3133" s="16" t="s">
        <v>39</v>
      </c>
      <c r="AE3133" s="16" t="s">
        <v>39</v>
      </c>
      <c r="AF3133" s="16" t="s">
        <v>39</v>
      </c>
      <c r="AG3133" s="16" t="s">
        <v>39</v>
      </c>
      <c r="AH3133" s="16" t="s">
        <v>39</v>
      </c>
      <c r="AI3133" s="16" t="s">
        <v>39</v>
      </c>
      <c r="AJ3133" s="16" t="s">
        <v>39</v>
      </c>
      <c r="AL3133" s="16" t="s">
        <v>39</v>
      </c>
      <c r="AM3133" s="16" t="s">
        <v>39</v>
      </c>
      <c r="AN3133" s="16" t="str">
        <f>IFERROR(VLOOKUP($P3133,'Kredieten productgroepen functi'!$C:$M,6,FALSE),"n.v.t.")</f>
        <v>9101</v>
      </c>
      <c r="AO3133" s="16" t="str">
        <f>IFERROR(VLOOKUP($P3133,'Kredieten productgroepen functi'!$C:$M,7,FALSE),"n.v.t.")</f>
        <v>Ruimtelijke ontwikkeling</v>
      </c>
      <c r="AP3133" s="16" t="str">
        <f>IFERROR(VLOOKUP($P3133,'Kredieten productgroepen functi'!$C:$M,8,FALSE),"n.v.t.")</f>
        <v>91</v>
      </c>
      <c r="AQ3133" s="16" t="str">
        <f>IFERROR(VLOOKUP($P3133,'Kredieten productgroepen functi'!$C:$M,9,FALSE),"n.v.t.")</f>
        <v>Ruimtelijke ordening</v>
      </c>
      <c r="AR3133" s="16" t="str">
        <f>IFERROR(VLOOKUP($P3133,'Kredieten productgroepen functi'!$C:$M,10,FALSE),"n.v.t.")</f>
        <v>9</v>
      </c>
      <c r="AS3133" s="16" t="str">
        <f>IFERROR(VLOOKUP($P3133,'Kredieten productgroepen functi'!$C:$M,11,FALSE),"n.v.t.")</f>
        <v>Ruimtelijke ordening en volkshuisvesting</v>
      </c>
      <c r="AT3133" s="16" t="str">
        <f t="shared" si="149"/>
        <v>Lasten</v>
      </c>
      <c r="AU3133" s="16" t="str">
        <f>IFERROR(VLOOKUP($R3133,Kostensoorten!$C:$J,7,FALSE),"n.v.t.")</f>
        <v>2.3.1</v>
      </c>
      <c r="AV3133" s="16" t="str">
        <f>IFERROR(VLOOKUP($R3133,Kostensoorten!$C:$J,8,FALSE),"n.v.t.")</f>
        <v>Aankopen niet duurzame goedere</v>
      </c>
    </row>
    <row r="3134" spans="6:48">
      <c r="F3134" s="16" t="s">
        <v>6859</v>
      </c>
      <c r="G3134" s="16" t="s">
        <v>39</v>
      </c>
      <c r="H3134" s="16" t="s">
        <v>39</v>
      </c>
      <c r="I3134" s="18">
        <v>962.56</v>
      </c>
      <c r="P3134" s="16" t="str">
        <f t="shared" si="147"/>
        <v>691120</v>
      </c>
      <c r="Q3134" s="16" t="str">
        <f>IFERROR(VLOOKUP($P3134,'Kredieten productgroepen functi'!$C:$M,2,FALSE),"n.v.t.")</f>
        <v>Blauwestad</v>
      </c>
      <c r="R3134" s="16" t="str">
        <f t="shared" si="148"/>
        <v>423130</v>
      </c>
      <c r="S3134" s="16" t="str">
        <f>IFERROR(VLOOKUP($R3134,Kostensoorten!$C:$J,2,FALSE),"n.v.t.")</f>
        <v>Uitzendkrachten</v>
      </c>
      <c r="T3134" s="16" t="s">
        <v>39</v>
      </c>
      <c r="U3134" s="16" t="s">
        <v>39</v>
      </c>
      <c r="V3134" s="16" t="s">
        <v>39</v>
      </c>
      <c r="W3134" s="16" t="s">
        <v>39</v>
      </c>
      <c r="X3134" s="16" t="s">
        <v>39</v>
      </c>
      <c r="Y3134" s="16" t="s">
        <v>39</v>
      </c>
      <c r="Z3134" s="16" t="s">
        <v>39</v>
      </c>
      <c r="AA3134" s="16" t="s">
        <v>39</v>
      </c>
      <c r="AB3134" s="16" t="s">
        <v>39</v>
      </c>
      <c r="AC3134" s="16" t="s">
        <v>39</v>
      </c>
      <c r="AD3134" s="16" t="s">
        <v>39</v>
      </c>
      <c r="AE3134" s="16" t="s">
        <v>39</v>
      </c>
      <c r="AF3134" s="16" t="s">
        <v>39</v>
      </c>
      <c r="AG3134" s="16" t="s">
        <v>39</v>
      </c>
      <c r="AH3134" s="16" t="s">
        <v>39</v>
      </c>
      <c r="AI3134" s="16" t="s">
        <v>39</v>
      </c>
      <c r="AJ3134" s="16" t="s">
        <v>39</v>
      </c>
      <c r="AL3134" s="16" t="s">
        <v>39</v>
      </c>
      <c r="AM3134" s="16" t="s">
        <v>39</v>
      </c>
      <c r="AN3134" s="16" t="str">
        <f>IFERROR(VLOOKUP($P3134,'Kredieten productgroepen functi'!$C:$M,6,FALSE),"n.v.t.")</f>
        <v>9101</v>
      </c>
      <c r="AO3134" s="16" t="str">
        <f>IFERROR(VLOOKUP($P3134,'Kredieten productgroepen functi'!$C:$M,7,FALSE),"n.v.t.")</f>
        <v>Ruimtelijke ontwikkeling</v>
      </c>
      <c r="AP3134" s="16" t="str">
        <f>IFERROR(VLOOKUP($P3134,'Kredieten productgroepen functi'!$C:$M,8,FALSE),"n.v.t.")</f>
        <v>91</v>
      </c>
      <c r="AQ3134" s="16" t="str">
        <f>IFERROR(VLOOKUP($P3134,'Kredieten productgroepen functi'!$C:$M,9,FALSE),"n.v.t.")</f>
        <v>Ruimtelijke ordening</v>
      </c>
      <c r="AR3134" s="16" t="str">
        <f>IFERROR(VLOOKUP($P3134,'Kredieten productgroepen functi'!$C:$M,10,FALSE),"n.v.t.")</f>
        <v>9</v>
      </c>
      <c r="AS3134" s="16" t="str">
        <f>IFERROR(VLOOKUP($P3134,'Kredieten productgroepen functi'!$C:$M,11,FALSE),"n.v.t.")</f>
        <v>Ruimtelijke ordening en volkshuisvesting</v>
      </c>
      <c r="AT3134" s="16" t="str">
        <f t="shared" si="149"/>
        <v>Lasten</v>
      </c>
      <c r="AU3134" s="16" t="str">
        <f>IFERROR(VLOOKUP($R3134,Kostensoorten!$C:$J,7,FALSE),"n.v.t.")</f>
        <v>2.3.1</v>
      </c>
      <c r="AV3134" s="16" t="str">
        <f>IFERROR(VLOOKUP($R3134,Kostensoorten!$C:$J,8,FALSE),"n.v.t.")</f>
        <v>Aankopen niet duurzame goedere</v>
      </c>
    </row>
    <row r="3135" spans="6:48">
      <c r="F3135" s="16" t="s">
        <v>6860</v>
      </c>
      <c r="G3135" s="16" t="s">
        <v>39</v>
      </c>
      <c r="H3135" s="16" t="s">
        <v>39</v>
      </c>
      <c r="I3135" s="18">
        <v>229973.15</v>
      </c>
      <c r="P3135" s="16" t="str">
        <f t="shared" si="147"/>
        <v>691120</v>
      </c>
      <c r="Q3135" s="16" t="str">
        <f>IFERROR(VLOOKUP($P3135,'Kredieten productgroepen functi'!$C:$M,2,FALSE),"n.v.t.")</f>
        <v>Blauwestad</v>
      </c>
      <c r="R3135" s="16" t="str">
        <f t="shared" si="148"/>
        <v>423131</v>
      </c>
      <c r="S3135" s="16" t="str">
        <f>IFERROR(VLOOKUP($R3135,Kostensoorten!$C:$J,2,FALSE),"n.v.t.")</f>
        <v>Inhuur personeel</v>
      </c>
      <c r="T3135" s="16" t="s">
        <v>39</v>
      </c>
      <c r="U3135" s="16" t="s">
        <v>39</v>
      </c>
      <c r="V3135" s="16" t="s">
        <v>39</v>
      </c>
      <c r="W3135" s="16" t="s">
        <v>39</v>
      </c>
      <c r="X3135" s="16" t="s">
        <v>39</v>
      </c>
      <c r="Y3135" s="16" t="s">
        <v>39</v>
      </c>
      <c r="Z3135" s="16" t="s">
        <v>39</v>
      </c>
      <c r="AA3135" s="16" t="s">
        <v>39</v>
      </c>
      <c r="AB3135" s="16" t="s">
        <v>39</v>
      </c>
      <c r="AC3135" s="16" t="s">
        <v>39</v>
      </c>
      <c r="AD3135" s="16" t="s">
        <v>39</v>
      </c>
      <c r="AE3135" s="16" t="s">
        <v>39</v>
      </c>
      <c r="AF3135" s="16" t="s">
        <v>39</v>
      </c>
      <c r="AG3135" s="16" t="s">
        <v>39</v>
      </c>
      <c r="AH3135" s="16" t="s">
        <v>39</v>
      </c>
      <c r="AI3135" s="16" t="s">
        <v>39</v>
      </c>
      <c r="AJ3135" s="16" t="s">
        <v>39</v>
      </c>
      <c r="AL3135" s="16" t="s">
        <v>39</v>
      </c>
      <c r="AM3135" s="16" t="s">
        <v>39</v>
      </c>
      <c r="AN3135" s="16" t="str">
        <f>IFERROR(VLOOKUP($P3135,'Kredieten productgroepen functi'!$C:$M,6,FALSE),"n.v.t.")</f>
        <v>9101</v>
      </c>
      <c r="AO3135" s="16" t="str">
        <f>IFERROR(VLOOKUP($P3135,'Kredieten productgroepen functi'!$C:$M,7,FALSE),"n.v.t.")</f>
        <v>Ruimtelijke ontwikkeling</v>
      </c>
      <c r="AP3135" s="16" t="str">
        <f>IFERROR(VLOOKUP($P3135,'Kredieten productgroepen functi'!$C:$M,8,FALSE),"n.v.t.")</f>
        <v>91</v>
      </c>
      <c r="AQ3135" s="16" t="str">
        <f>IFERROR(VLOOKUP($P3135,'Kredieten productgroepen functi'!$C:$M,9,FALSE),"n.v.t.")</f>
        <v>Ruimtelijke ordening</v>
      </c>
      <c r="AR3135" s="16" t="str">
        <f>IFERROR(VLOOKUP($P3135,'Kredieten productgroepen functi'!$C:$M,10,FALSE),"n.v.t.")</f>
        <v>9</v>
      </c>
      <c r="AS3135" s="16" t="str">
        <f>IFERROR(VLOOKUP($P3135,'Kredieten productgroepen functi'!$C:$M,11,FALSE),"n.v.t.")</f>
        <v>Ruimtelijke ordening en volkshuisvesting</v>
      </c>
      <c r="AT3135" s="16" t="str">
        <f t="shared" si="149"/>
        <v>Lasten</v>
      </c>
      <c r="AU3135" s="16" t="str">
        <f>IFERROR(VLOOKUP($R3135,Kostensoorten!$C:$J,7,FALSE),"n.v.t.")</f>
        <v>2.3.1</v>
      </c>
      <c r="AV3135" s="16" t="str">
        <f>IFERROR(VLOOKUP($R3135,Kostensoorten!$C:$J,8,FALSE),"n.v.t.")</f>
        <v>Aankopen niet duurzame goedere</v>
      </c>
    </row>
    <row r="3136" spans="6:48">
      <c r="F3136" s="16" t="s">
        <v>6861</v>
      </c>
      <c r="G3136" s="16" t="s">
        <v>39</v>
      </c>
      <c r="H3136" s="16" t="s">
        <v>39</v>
      </c>
      <c r="I3136" s="18">
        <v>31785.5</v>
      </c>
      <c r="P3136" s="16" t="str">
        <f t="shared" si="147"/>
        <v>691120</v>
      </c>
      <c r="Q3136" s="16" t="str">
        <f>IFERROR(VLOOKUP($P3136,'Kredieten productgroepen functi'!$C:$M,2,FALSE),"n.v.t.")</f>
        <v>Blauwestad</v>
      </c>
      <c r="R3136" s="16" t="str">
        <f t="shared" si="148"/>
        <v>423132</v>
      </c>
      <c r="S3136" s="16" t="str">
        <f>IFERROR(VLOOKUP($R3136,Kostensoorten!$C:$J,2,FALSE),"n.v.t.")</f>
        <v>Adviesdiensten door derden</v>
      </c>
      <c r="T3136" s="16" t="s">
        <v>39</v>
      </c>
      <c r="U3136" s="16" t="s">
        <v>39</v>
      </c>
      <c r="V3136" s="16" t="s">
        <v>39</v>
      </c>
      <c r="W3136" s="16" t="s">
        <v>39</v>
      </c>
      <c r="X3136" s="16" t="s">
        <v>39</v>
      </c>
      <c r="Y3136" s="16" t="s">
        <v>39</v>
      </c>
      <c r="Z3136" s="16" t="s">
        <v>39</v>
      </c>
      <c r="AA3136" s="16" t="s">
        <v>39</v>
      </c>
      <c r="AB3136" s="16" t="s">
        <v>39</v>
      </c>
      <c r="AC3136" s="16" t="s">
        <v>39</v>
      </c>
      <c r="AD3136" s="16" t="s">
        <v>39</v>
      </c>
      <c r="AE3136" s="16" t="s">
        <v>39</v>
      </c>
      <c r="AF3136" s="16" t="s">
        <v>39</v>
      </c>
      <c r="AG3136" s="16" t="s">
        <v>39</v>
      </c>
      <c r="AH3136" s="16" t="s">
        <v>39</v>
      </c>
      <c r="AI3136" s="16" t="s">
        <v>39</v>
      </c>
      <c r="AJ3136" s="16" t="s">
        <v>39</v>
      </c>
      <c r="AL3136" s="16" t="s">
        <v>39</v>
      </c>
      <c r="AM3136" s="16" t="s">
        <v>39</v>
      </c>
      <c r="AN3136" s="16" t="str">
        <f>IFERROR(VLOOKUP($P3136,'Kredieten productgroepen functi'!$C:$M,6,FALSE),"n.v.t.")</f>
        <v>9101</v>
      </c>
      <c r="AO3136" s="16" t="str">
        <f>IFERROR(VLOOKUP($P3136,'Kredieten productgroepen functi'!$C:$M,7,FALSE),"n.v.t.")</f>
        <v>Ruimtelijke ontwikkeling</v>
      </c>
      <c r="AP3136" s="16" t="str">
        <f>IFERROR(VLOOKUP($P3136,'Kredieten productgroepen functi'!$C:$M,8,FALSE),"n.v.t.")</f>
        <v>91</v>
      </c>
      <c r="AQ3136" s="16" t="str">
        <f>IFERROR(VLOOKUP($P3136,'Kredieten productgroepen functi'!$C:$M,9,FALSE),"n.v.t.")</f>
        <v>Ruimtelijke ordening</v>
      </c>
      <c r="AR3136" s="16" t="str">
        <f>IFERROR(VLOOKUP($P3136,'Kredieten productgroepen functi'!$C:$M,10,FALSE),"n.v.t.")</f>
        <v>9</v>
      </c>
      <c r="AS3136" s="16" t="str">
        <f>IFERROR(VLOOKUP($P3136,'Kredieten productgroepen functi'!$C:$M,11,FALSE),"n.v.t.")</f>
        <v>Ruimtelijke ordening en volkshuisvesting</v>
      </c>
      <c r="AT3136" s="16" t="str">
        <f t="shared" si="149"/>
        <v>Lasten</v>
      </c>
      <c r="AU3136" s="16" t="str">
        <f>IFERROR(VLOOKUP($R3136,Kostensoorten!$C:$J,7,FALSE),"n.v.t.")</f>
        <v>2.3.1</v>
      </c>
      <c r="AV3136" s="16" t="str">
        <f>IFERROR(VLOOKUP($R3136,Kostensoorten!$C:$J,8,FALSE),"n.v.t.")</f>
        <v>Aankopen niet duurzame goedere</v>
      </c>
    </row>
    <row r="3137" spans="6:48">
      <c r="F3137" s="16" t="s">
        <v>8392</v>
      </c>
      <c r="G3137" s="16" t="s">
        <v>39</v>
      </c>
      <c r="H3137" s="16" t="s">
        <v>39</v>
      </c>
      <c r="I3137" s="18">
        <v>1395</v>
      </c>
      <c r="P3137" s="16" t="str">
        <f t="shared" si="147"/>
        <v>691120</v>
      </c>
      <c r="Q3137" s="16" t="str">
        <f>IFERROR(VLOOKUP($P3137,'Kredieten productgroepen functi'!$C:$M,2,FALSE),"n.v.t.")</f>
        <v>Blauwestad</v>
      </c>
      <c r="R3137" s="16" t="str">
        <f t="shared" si="148"/>
        <v>423133</v>
      </c>
      <c r="S3137" s="16" t="str">
        <f>IFERROR(VLOOKUP($R3137,Kostensoorten!$C:$J,2,FALSE),"n.v.t.")</f>
        <v>Accountancy</v>
      </c>
      <c r="T3137" s="16" t="s">
        <v>39</v>
      </c>
      <c r="U3137" s="16" t="s">
        <v>39</v>
      </c>
      <c r="V3137" s="16" t="s">
        <v>39</v>
      </c>
      <c r="W3137" s="16" t="s">
        <v>39</v>
      </c>
      <c r="X3137" s="16" t="s">
        <v>39</v>
      </c>
      <c r="Y3137" s="16" t="s">
        <v>39</v>
      </c>
      <c r="Z3137" s="16" t="s">
        <v>39</v>
      </c>
      <c r="AA3137" s="16" t="s">
        <v>39</v>
      </c>
      <c r="AB3137" s="16" t="s">
        <v>39</v>
      </c>
      <c r="AC3137" s="16" t="s">
        <v>39</v>
      </c>
      <c r="AD3137" s="16" t="s">
        <v>39</v>
      </c>
      <c r="AE3137" s="16" t="s">
        <v>39</v>
      </c>
      <c r="AF3137" s="16" t="s">
        <v>39</v>
      </c>
      <c r="AG3137" s="16" t="s">
        <v>39</v>
      </c>
      <c r="AH3137" s="16" t="s">
        <v>39</v>
      </c>
      <c r="AI3137" s="16" t="s">
        <v>39</v>
      </c>
      <c r="AJ3137" s="16" t="s">
        <v>39</v>
      </c>
      <c r="AL3137" s="16" t="s">
        <v>39</v>
      </c>
      <c r="AM3137" s="16" t="s">
        <v>39</v>
      </c>
      <c r="AN3137" s="16" t="str">
        <f>IFERROR(VLOOKUP($P3137,'Kredieten productgroepen functi'!$C:$M,6,FALSE),"n.v.t.")</f>
        <v>9101</v>
      </c>
      <c r="AO3137" s="16" t="str">
        <f>IFERROR(VLOOKUP($P3137,'Kredieten productgroepen functi'!$C:$M,7,FALSE),"n.v.t.")</f>
        <v>Ruimtelijke ontwikkeling</v>
      </c>
      <c r="AP3137" s="16" t="str">
        <f>IFERROR(VLOOKUP($P3137,'Kredieten productgroepen functi'!$C:$M,8,FALSE),"n.v.t.")</f>
        <v>91</v>
      </c>
      <c r="AQ3137" s="16" t="str">
        <f>IFERROR(VLOOKUP($P3137,'Kredieten productgroepen functi'!$C:$M,9,FALSE),"n.v.t.")</f>
        <v>Ruimtelijke ordening</v>
      </c>
      <c r="AR3137" s="16" t="str">
        <f>IFERROR(VLOOKUP($P3137,'Kredieten productgroepen functi'!$C:$M,10,FALSE),"n.v.t.")</f>
        <v>9</v>
      </c>
      <c r="AS3137" s="16" t="str">
        <f>IFERROR(VLOOKUP($P3137,'Kredieten productgroepen functi'!$C:$M,11,FALSE),"n.v.t.")</f>
        <v>Ruimtelijke ordening en volkshuisvesting</v>
      </c>
      <c r="AT3137" s="16" t="str">
        <f t="shared" si="149"/>
        <v>Lasten</v>
      </c>
      <c r="AU3137" s="16" t="str">
        <f>IFERROR(VLOOKUP($R3137,Kostensoorten!$C:$J,7,FALSE),"n.v.t.")</f>
        <v>2.3.1</v>
      </c>
      <c r="AV3137" s="16" t="str">
        <f>IFERROR(VLOOKUP($R3137,Kostensoorten!$C:$J,8,FALSE),"n.v.t.")</f>
        <v>Aankopen niet duurzame goedere</v>
      </c>
    </row>
    <row r="3138" spans="6:48">
      <c r="F3138" s="16" t="s">
        <v>8934</v>
      </c>
      <c r="G3138" s="16" t="s">
        <v>39</v>
      </c>
      <c r="H3138" s="16" t="s">
        <v>39</v>
      </c>
      <c r="I3138" s="18">
        <v>397.22</v>
      </c>
      <c r="P3138" s="16" t="str">
        <f t="shared" si="147"/>
        <v>691120</v>
      </c>
      <c r="Q3138" s="16" t="str">
        <f>IFERROR(VLOOKUP($P3138,'Kredieten productgroepen functi'!$C:$M,2,FALSE),"n.v.t.")</f>
        <v>Blauwestad</v>
      </c>
      <c r="R3138" s="16" t="str">
        <f t="shared" si="148"/>
        <v>423134</v>
      </c>
      <c r="S3138" s="16" t="str">
        <f>IFERROR(VLOOKUP($R3138,Kostensoorten!$C:$J,2,FALSE),"n.v.t.")</f>
        <v>Studie en opleidingen</v>
      </c>
      <c r="T3138" s="16" t="s">
        <v>39</v>
      </c>
      <c r="U3138" s="16" t="s">
        <v>39</v>
      </c>
      <c r="V3138" s="16" t="s">
        <v>39</v>
      </c>
      <c r="W3138" s="16" t="s">
        <v>39</v>
      </c>
      <c r="X3138" s="16" t="s">
        <v>39</v>
      </c>
      <c r="Y3138" s="16" t="s">
        <v>39</v>
      </c>
      <c r="Z3138" s="16" t="s">
        <v>39</v>
      </c>
      <c r="AA3138" s="16" t="s">
        <v>39</v>
      </c>
      <c r="AB3138" s="16" t="s">
        <v>39</v>
      </c>
      <c r="AC3138" s="16" t="s">
        <v>39</v>
      </c>
      <c r="AD3138" s="16" t="s">
        <v>39</v>
      </c>
      <c r="AE3138" s="16" t="s">
        <v>39</v>
      </c>
      <c r="AF3138" s="16" t="s">
        <v>39</v>
      </c>
      <c r="AG3138" s="16" t="s">
        <v>39</v>
      </c>
      <c r="AH3138" s="16" t="s">
        <v>39</v>
      </c>
      <c r="AI3138" s="16" t="s">
        <v>39</v>
      </c>
      <c r="AJ3138" s="16" t="s">
        <v>39</v>
      </c>
      <c r="AL3138" s="16" t="s">
        <v>39</v>
      </c>
      <c r="AM3138" s="16" t="s">
        <v>39</v>
      </c>
      <c r="AN3138" s="16" t="str">
        <f>IFERROR(VLOOKUP($P3138,'Kredieten productgroepen functi'!$C:$M,6,FALSE),"n.v.t.")</f>
        <v>9101</v>
      </c>
      <c r="AO3138" s="16" t="str">
        <f>IFERROR(VLOOKUP($P3138,'Kredieten productgroepen functi'!$C:$M,7,FALSE),"n.v.t.")</f>
        <v>Ruimtelijke ontwikkeling</v>
      </c>
      <c r="AP3138" s="16" t="str">
        <f>IFERROR(VLOOKUP($P3138,'Kredieten productgroepen functi'!$C:$M,8,FALSE),"n.v.t.")</f>
        <v>91</v>
      </c>
      <c r="AQ3138" s="16" t="str">
        <f>IFERROR(VLOOKUP($P3138,'Kredieten productgroepen functi'!$C:$M,9,FALSE),"n.v.t.")</f>
        <v>Ruimtelijke ordening</v>
      </c>
      <c r="AR3138" s="16" t="str">
        <f>IFERROR(VLOOKUP($P3138,'Kredieten productgroepen functi'!$C:$M,10,FALSE),"n.v.t.")</f>
        <v>9</v>
      </c>
      <c r="AS3138" s="16" t="str">
        <f>IFERROR(VLOOKUP($P3138,'Kredieten productgroepen functi'!$C:$M,11,FALSE),"n.v.t.")</f>
        <v>Ruimtelijke ordening en volkshuisvesting</v>
      </c>
      <c r="AT3138" s="16" t="str">
        <f t="shared" si="149"/>
        <v>Lasten</v>
      </c>
      <c r="AU3138" s="16" t="str">
        <f>IFERROR(VLOOKUP($R3138,Kostensoorten!$C:$J,7,FALSE),"n.v.t.")</f>
        <v>2.3.1</v>
      </c>
      <c r="AV3138" s="16" t="str">
        <f>IFERROR(VLOOKUP($R3138,Kostensoorten!$C:$J,8,FALSE),"n.v.t.")</f>
        <v>Aankopen niet duurzame goedere</v>
      </c>
    </row>
    <row r="3139" spans="6:48">
      <c r="F3139" s="16" t="s">
        <v>6862</v>
      </c>
      <c r="G3139" s="16" t="s">
        <v>39</v>
      </c>
      <c r="H3139" s="16" t="s">
        <v>39</v>
      </c>
      <c r="I3139" s="18">
        <v>40641.93</v>
      </c>
      <c r="P3139" s="16" t="str">
        <f t="shared" si="147"/>
        <v>691120</v>
      </c>
      <c r="Q3139" s="16" t="str">
        <f>IFERROR(VLOOKUP($P3139,'Kredieten productgroepen functi'!$C:$M,2,FALSE),"n.v.t.")</f>
        <v>Blauwestad</v>
      </c>
      <c r="R3139" s="16" t="str">
        <f t="shared" si="148"/>
        <v>423136</v>
      </c>
      <c r="S3139" s="16" t="str">
        <f>IFERROR(VLOOKUP($R3139,Kostensoorten!$C:$J,2,FALSE),"n.v.t.")</f>
        <v>Advertenties</v>
      </c>
      <c r="T3139" s="16" t="s">
        <v>39</v>
      </c>
      <c r="U3139" s="16" t="s">
        <v>39</v>
      </c>
      <c r="V3139" s="16" t="s">
        <v>39</v>
      </c>
      <c r="W3139" s="16" t="s">
        <v>39</v>
      </c>
      <c r="X3139" s="16" t="s">
        <v>39</v>
      </c>
      <c r="Y3139" s="16" t="s">
        <v>39</v>
      </c>
      <c r="Z3139" s="16" t="s">
        <v>39</v>
      </c>
      <c r="AA3139" s="16" t="s">
        <v>39</v>
      </c>
      <c r="AB3139" s="16" t="s">
        <v>39</v>
      </c>
      <c r="AC3139" s="16" t="s">
        <v>39</v>
      </c>
      <c r="AD3139" s="16" t="s">
        <v>39</v>
      </c>
      <c r="AE3139" s="16" t="s">
        <v>39</v>
      </c>
      <c r="AF3139" s="16" t="s">
        <v>39</v>
      </c>
      <c r="AG3139" s="16" t="s">
        <v>39</v>
      </c>
      <c r="AH3139" s="16" t="s">
        <v>39</v>
      </c>
      <c r="AI3139" s="16" t="s">
        <v>39</v>
      </c>
      <c r="AJ3139" s="16" t="s">
        <v>39</v>
      </c>
      <c r="AL3139" s="16" t="s">
        <v>39</v>
      </c>
      <c r="AM3139" s="16" t="s">
        <v>39</v>
      </c>
      <c r="AN3139" s="16" t="str">
        <f>IFERROR(VLOOKUP($P3139,'Kredieten productgroepen functi'!$C:$M,6,FALSE),"n.v.t.")</f>
        <v>9101</v>
      </c>
      <c r="AO3139" s="16" t="str">
        <f>IFERROR(VLOOKUP($P3139,'Kredieten productgroepen functi'!$C:$M,7,FALSE),"n.v.t.")</f>
        <v>Ruimtelijke ontwikkeling</v>
      </c>
      <c r="AP3139" s="16" t="str">
        <f>IFERROR(VLOOKUP($P3139,'Kredieten productgroepen functi'!$C:$M,8,FALSE),"n.v.t.")</f>
        <v>91</v>
      </c>
      <c r="AQ3139" s="16" t="str">
        <f>IFERROR(VLOOKUP($P3139,'Kredieten productgroepen functi'!$C:$M,9,FALSE),"n.v.t.")</f>
        <v>Ruimtelijke ordening</v>
      </c>
      <c r="AR3139" s="16" t="str">
        <f>IFERROR(VLOOKUP($P3139,'Kredieten productgroepen functi'!$C:$M,10,FALSE),"n.v.t.")</f>
        <v>9</v>
      </c>
      <c r="AS3139" s="16" t="str">
        <f>IFERROR(VLOOKUP($P3139,'Kredieten productgroepen functi'!$C:$M,11,FALSE),"n.v.t.")</f>
        <v>Ruimtelijke ordening en volkshuisvesting</v>
      </c>
      <c r="AT3139" s="16" t="str">
        <f t="shared" si="149"/>
        <v>Lasten</v>
      </c>
      <c r="AU3139" s="16" t="str">
        <f>IFERROR(VLOOKUP($R3139,Kostensoorten!$C:$J,7,FALSE),"n.v.t.")</f>
        <v>2.3.1</v>
      </c>
      <c r="AV3139" s="16" t="str">
        <f>IFERROR(VLOOKUP($R3139,Kostensoorten!$C:$J,8,FALSE),"n.v.t.")</f>
        <v>Aankopen niet duurzame goedere</v>
      </c>
    </row>
    <row r="3140" spans="6:48">
      <c r="F3140" s="16" t="s">
        <v>7350</v>
      </c>
      <c r="G3140" s="16" t="s">
        <v>39</v>
      </c>
      <c r="H3140" s="16" t="s">
        <v>39</v>
      </c>
      <c r="I3140" s="18">
        <v>3109.4</v>
      </c>
      <c r="P3140" s="16" t="str">
        <f t="shared" si="147"/>
        <v>691120</v>
      </c>
      <c r="Q3140" s="16" t="str">
        <f>IFERROR(VLOOKUP($P3140,'Kredieten productgroepen functi'!$C:$M,2,FALSE),"n.v.t.")</f>
        <v>Blauwestad</v>
      </c>
      <c r="R3140" s="16" t="str">
        <f t="shared" si="148"/>
        <v>423137</v>
      </c>
      <c r="S3140" s="16" t="str">
        <f>IFERROR(VLOOKUP($R3140,Kostensoorten!$C:$J,2,FALSE),"n.v.t.")</f>
        <v>Webhosting</v>
      </c>
      <c r="T3140" s="16" t="s">
        <v>39</v>
      </c>
      <c r="U3140" s="16" t="s">
        <v>39</v>
      </c>
      <c r="V3140" s="16" t="s">
        <v>39</v>
      </c>
      <c r="W3140" s="16" t="s">
        <v>39</v>
      </c>
      <c r="X3140" s="16" t="s">
        <v>39</v>
      </c>
      <c r="Y3140" s="16" t="s">
        <v>39</v>
      </c>
      <c r="Z3140" s="16" t="s">
        <v>39</v>
      </c>
      <c r="AA3140" s="16" t="s">
        <v>39</v>
      </c>
      <c r="AB3140" s="16" t="s">
        <v>39</v>
      </c>
      <c r="AC3140" s="16" t="s">
        <v>39</v>
      </c>
      <c r="AD3140" s="16" t="s">
        <v>39</v>
      </c>
      <c r="AE3140" s="16" t="s">
        <v>39</v>
      </c>
      <c r="AF3140" s="16" t="s">
        <v>39</v>
      </c>
      <c r="AG3140" s="16" t="s">
        <v>39</v>
      </c>
      <c r="AH3140" s="16" t="s">
        <v>39</v>
      </c>
      <c r="AI3140" s="16" t="s">
        <v>39</v>
      </c>
      <c r="AJ3140" s="16" t="s">
        <v>39</v>
      </c>
      <c r="AL3140" s="16" t="s">
        <v>39</v>
      </c>
      <c r="AM3140" s="16" t="s">
        <v>39</v>
      </c>
      <c r="AN3140" s="16" t="str">
        <f>IFERROR(VLOOKUP($P3140,'Kredieten productgroepen functi'!$C:$M,6,FALSE),"n.v.t.")</f>
        <v>9101</v>
      </c>
      <c r="AO3140" s="16" t="str">
        <f>IFERROR(VLOOKUP($P3140,'Kredieten productgroepen functi'!$C:$M,7,FALSE),"n.v.t.")</f>
        <v>Ruimtelijke ontwikkeling</v>
      </c>
      <c r="AP3140" s="16" t="str">
        <f>IFERROR(VLOOKUP($P3140,'Kredieten productgroepen functi'!$C:$M,8,FALSE),"n.v.t.")</f>
        <v>91</v>
      </c>
      <c r="AQ3140" s="16" t="str">
        <f>IFERROR(VLOOKUP($P3140,'Kredieten productgroepen functi'!$C:$M,9,FALSE),"n.v.t.")</f>
        <v>Ruimtelijke ordening</v>
      </c>
      <c r="AR3140" s="16" t="str">
        <f>IFERROR(VLOOKUP($P3140,'Kredieten productgroepen functi'!$C:$M,10,FALSE),"n.v.t.")</f>
        <v>9</v>
      </c>
      <c r="AS3140" s="16" t="str">
        <f>IFERROR(VLOOKUP($P3140,'Kredieten productgroepen functi'!$C:$M,11,FALSE),"n.v.t.")</f>
        <v>Ruimtelijke ordening en volkshuisvesting</v>
      </c>
      <c r="AT3140" s="16" t="str">
        <f t="shared" si="149"/>
        <v>Lasten</v>
      </c>
      <c r="AU3140" s="16" t="str">
        <f>IFERROR(VLOOKUP($R3140,Kostensoorten!$C:$J,7,FALSE),"n.v.t.")</f>
        <v>2.3.1</v>
      </c>
      <c r="AV3140" s="16" t="str">
        <f>IFERROR(VLOOKUP($R3140,Kostensoorten!$C:$J,8,FALSE),"n.v.t.")</f>
        <v>Aankopen niet duurzame goedere</v>
      </c>
    </row>
    <row r="3141" spans="6:48">
      <c r="F3141" s="16" t="s">
        <v>6863</v>
      </c>
      <c r="G3141" s="16" t="s">
        <v>39</v>
      </c>
      <c r="H3141" s="16" t="s">
        <v>39</v>
      </c>
      <c r="I3141" s="18">
        <v>1772628.62</v>
      </c>
      <c r="P3141" s="16" t="str">
        <f t="shared" si="147"/>
        <v>691120</v>
      </c>
      <c r="Q3141" s="16" t="str">
        <f>IFERROR(VLOOKUP($P3141,'Kredieten productgroepen functi'!$C:$M,2,FALSE),"n.v.t.")</f>
        <v>Blauwestad</v>
      </c>
      <c r="R3141" s="16" t="str">
        <f t="shared" si="148"/>
        <v>423139</v>
      </c>
      <c r="S3141" s="16" t="str">
        <f>IFERROR(VLOOKUP($R3141,Kostensoorten!$C:$J,2,FALSE),"n.v.t.")</f>
        <v>Overige diensten van derden</v>
      </c>
      <c r="T3141" s="16" t="s">
        <v>39</v>
      </c>
      <c r="U3141" s="16" t="s">
        <v>39</v>
      </c>
      <c r="V3141" s="16" t="s">
        <v>39</v>
      </c>
      <c r="W3141" s="16" t="s">
        <v>39</v>
      </c>
      <c r="X3141" s="16" t="s">
        <v>39</v>
      </c>
      <c r="Y3141" s="16" t="s">
        <v>39</v>
      </c>
      <c r="Z3141" s="16" t="s">
        <v>39</v>
      </c>
      <c r="AA3141" s="16" t="s">
        <v>39</v>
      </c>
      <c r="AB3141" s="16" t="s">
        <v>39</v>
      </c>
      <c r="AC3141" s="16" t="s">
        <v>39</v>
      </c>
      <c r="AD3141" s="16" t="s">
        <v>39</v>
      </c>
      <c r="AE3141" s="16" t="s">
        <v>39</v>
      </c>
      <c r="AF3141" s="16" t="s">
        <v>39</v>
      </c>
      <c r="AG3141" s="16" t="s">
        <v>39</v>
      </c>
      <c r="AH3141" s="16" t="s">
        <v>39</v>
      </c>
      <c r="AI3141" s="16" t="s">
        <v>39</v>
      </c>
      <c r="AJ3141" s="16" t="s">
        <v>39</v>
      </c>
      <c r="AL3141" s="16" t="s">
        <v>39</v>
      </c>
      <c r="AM3141" s="16" t="s">
        <v>39</v>
      </c>
      <c r="AN3141" s="16" t="str">
        <f>IFERROR(VLOOKUP($P3141,'Kredieten productgroepen functi'!$C:$M,6,FALSE),"n.v.t.")</f>
        <v>9101</v>
      </c>
      <c r="AO3141" s="16" t="str">
        <f>IFERROR(VLOOKUP($P3141,'Kredieten productgroepen functi'!$C:$M,7,FALSE),"n.v.t.")</f>
        <v>Ruimtelijke ontwikkeling</v>
      </c>
      <c r="AP3141" s="16" t="str">
        <f>IFERROR(VLOOKUP($P3141,'Kredieten productgroepen functi'!$C:$M,8,FALSE),"n.v.t.")</f>
        <v>91</v>
      </c>
      <c r="AQ3141" s="16" t="str">
        <f>IFERROR(VLOOKUP($P3141,'Kredieten productgroepen functi'!$C:$M,9,FALSE),"n.v.t.")</f>
        <v>Ruimtelijke ordening</v>
      </c>
      <c r="AR3141" s="16" t="str">
        <f>IFERROR(VLOOKUP($P3141,'Kredieten productgroepen functi'!$C:$M,10,FALSE),"n.v.t.")</f>
        <v>9</v>
      </c>
      <c r="AS3141" s="16" t="str">
        <f>IFERROR(VLOOKUP($P3141,'Kredieten productgroepen functi'!$C:$M,11,FALSE),"n.v.t.")</f>
        <v>Ruimtelijke ordening en volkshuisvesting</v>
      </c>
      <c r="AT3141" s="16" t="str">
        <f t="shared" si="149"/>
        <v>Lasten</v>
      </c>
      <c r="AU3141" s="16" t="str">
        <f>IFERROR(VLOOKUP($R3141,Kostensoorten!$C:$J,7,FALSE),"n.v.t.")</f>
        <v>2.3.1</v>
      </c>
      <c r="AV3141" s="16" t="str">
        <f>IFERROR(VLOOKUP($R3141,Kostensoorten!$C:$J,8,FALSE),"n.v.t.")</f>
        <v>Aankopen niet duurzame goedere</v>
      </c>
    </row>
    <row r="3142" spans="6:48">
      <c r="F3142" s="16" t="s">
        <v>7153</v>
      </c>
      <c r="G3142" s="16" t="s">
        <v>39</v>
      </c>
      <c r="H3142" s="16" t="s">
        <v>39</v>
      </c>
      <c r="I3142" s="18">
        <v>197.31</v>
      </c>
      <c r="P3142" s="16" t="str">
        <f t="shared" ref="P3142:P3205" si="150">IF(RIGHT(LEFT(F3142,6),1)=".",LEFT(F3142,5),LEFT(F3142,6))</f>
        <v>691120</v>
      </c>
      <c r="Q3142" s="16" t="str">
        <f>IFERROR(VLOOKUP($P3142,'Kredieten productgroepen functi'!$C:$M,2,FALSE),"n.v.t.")</f>
        <v>Blauwestad</v>
      </c>
      <c r="R3142" s="16" t="str">
        <f t="shared" ref="R3142:R3205" si="151">IF(RIGHT(LEFT(F3142,6),1)=".",RIGHT(LEFT(F3142,12),6),RIGHT(LEFT(F3142,13),6))</f>
        <v>423140</v>
      </c>
      <c r="S3142" s="16" t="str">
        <f>IFERROR(VLOOKUP($R3142,Kostensoorten!$C:$J,2,FALSE),"n.v.t.")</f>
        <v>Attenties pers wellevendheid &lt;€25</v>
      </c>
      <c r="T3142" s="16" t="s">
        <v>39</v>
      </c>
      <c r="U3142" s="16" t="s">
        <v>39</v>
      </c>
      <c r="V3142" s="16" t="s">
        <v>39</v>
      </c>
      <c r="W3142" s="16" t="s">
        <v>39</v>
      </c>
      <c r="X3142" s="16" t="s">
        <v>39</v>
      </c>
      <c r="Y3142" s="16" t="s">
        <v>39</v>
      </c>
      <c r="Z3142" s="16" t="s">
        <v>39</v>
      </c>
      <c r="AA3142" s="16" t="s">
        <v>39</v>
      </c>
      <c r="AB3142" s="16" t="s">
        <v>39</v>
      </c>
      <c r="AC3142" s="16" t="s">
        <v>39</v>
      </c>
      <c r="AD3142" s="16" t="s">
        <v>39</v>
      </c>
      <c r="AE3142" s="16" t="s">
        <v>39</v>
      </c>
      <c r="AF3142" s="16" t="s">
        <v>39</v>
      </c>
      <c r="AG3142" s="16" t="s">
        <v>39</v>
      </c>
      <c r="AH3142" s="16" t="s">
        <v>39</v>
      </c>
      <c r="AI3142" s="16" t="s">
        <v>39</v>
      </c>
      <c r="AJ3142" s="16" t="s">
        <v>39</v>
      </c>
      <c r="AL3142" s="16" t="s">
        <v>39</v>
      </c>
      <c r="AM3142" s="16" t="s">
        <v>39</v>
      </c>
      <c r="AN3142" s="16" t="str">
        <f>IFERROR(VLOOKUP($P3142,'Kredieten productgroepen functi'!$C:$M,6,FALSE),"n.v.t.")</f>
        <v>9101</v>
      </c>
      <c r="AO3142" s="16" t="str">
        <f>IFERROR(VLOOKUP($P3142,'Kredieten productgroepen functi'!$C:$M,7,FALSE),"n.v.t.")</f>
        <v>Ruimtelijke ontwikkeling</v>
      </c>
      <c r="AP3142" s="16" t="str">
        <f>IFERROR(VLOOKUP($P3142,'Kredieten productgroepen functi'!$C:$M,8,FALSE),"n.v.t.")</f>
        <v>91</v>
      </c>
      <c r="AQ3142" s="16" t="str">
        <f>IFERROR(VLOOKUP($P3142,'Kredieten productgroepen functi'!$C:$M,9,FALSE),"n.v.t.")</f>
        <v>Ruimtelijke ordening</v>
      </c>
      <c r="AR3142" s="16" t="str">
        <f>IFERROR(VLOOKUP($P3142,'Kredieten productgroepen functi'!$C:$M,10,FALSE),"n.v.t.")</f>
        <v>9</v>
      </c>
      <c r="AS3142" s="16" t="str">
        <f>IFERROR(VLOOKUP($P3142,'Kredieten productgroepen functi'!$C:$M,11,FALSE),"n.v.t.")</f>
        <v>Ruimtelijke ordening en volkshuisvesting</v>
      </c>
      <c r="AT3142" s="16" t="str">
        <f t="shared" ref="AT3142:AT3205" si="152">IF(LEFT(R3142,1)="4","Lasten",IF(LEFT(R3142,1)="8","Baten","n.v.t."))</f>
        <v>Lasten</v>
      </c>
      <c r="AU3142" s="16" t="str">
        <f>IFERROR(VLOOKUP($R3142,Kostensoorten!$C:$J,7,FALSE),"n.v.t.")</f>
        <v>2.3.1</v>
      </c>
      <c r="AV3142" s="16" t="str">
        <f>IFERROR(VLOOKUP($R3142,Kostensoorten!$C:$J,8,FALSE),"n.v.t.")</f>
        <v>Aankopen niet duurzame goedere</v>
      </c>
    </row>
    <row r="3143" spans="6:48">
      <c r="F3143" s="16" t="s">
        <v>7154</v>
      </c>
      <c r="G3143" s="16" t="s">
        <v>39</v>
      </c>
      <c r="H3143" s="16" t="s">
        <v>39</v>
      </c>
      <c r="I3143" s="18">
        <v>230</v>
      </c>
      <c r="P3143" s="16" t="str">
        <f t="shared" si="150"/>
        <v>691120</v>
      </c>
      <c r="Q3143" s="16" t="str">
        <f>IFERROR(VLOOKUP($P3143,'Kredieten productgroepen functi'!$C:$M,2,FALSE),"n.v.t.")</f>
        <v>Blauwestad</v>
      </c>
      <c r="R3143" s="16" t="str">
        <f t="shared" si="151"/>
        <v>423141</v>
      </c>
      <c r="S3143" s="16" t="str">
        <f>IFERROR(VLOOKUP($R3143,Kostensoorten!$C:$J,2,FALSE),"n.v.t.")</f>
        <v>Geschenk pers feestdagen &gt;€25</v>
      </c>
      <c r="T3143" s="16" t="s">
        <v>39</v>
      </c>
      <c r="U3143" s="16" t="s">
        <v>39</v>
      </c>
      <c r="V3143" s="16" t="s">
        <v>39</v>
      </c>
      <c r="W3143" s="16" t="s">
        <v>39</v>
      </c>
      <c r="X3143" s="16" t="s">
        <v>39</v>
      </c>
      <c r="Y3143" s="16" t="s">
        <v>39</v>
      </c>
      <c r="Z3143" s="16" t="s">
        <v>39</v>
      </c>
      <c r="AA3143" s="16" t="s">
        <v>39</v>
      </c>
      <c r="AB3143" s="16" t="s">
        <v>39</v>
      </c>
      <c r="AC3143" s="16" t="s">
        <v>39</v>
      </c>
      <c r="AD3143" s="16" t="s">
        <v>39</v>
      </c>
      <c r="AE3143" s="16" t="s">
        <v>39</v>
      </c>
      <c r="AF3143" s="16" t="s">
        <v>39</v>
      </c>
      <c r="AG3143" s="16" t="s">
        <v>39</v>
      </c>
      <c r="AH3143" s="16" t="s">
        <v>39</v>
      </c>
      <c r="AI3143" s="16" t="s">
        <v>39</v>
      </c>
      <c r="AJ3143" s="16" t="s">
        <v>39</v>
      </c>
      <c r="AL3143" s="16" t="s">
        <v>39</v>
      </c>
      <c r="AM3143" s="16" t="s">
        <v>39</v>
      </c>
      <c r="AN3143" s="16" t="str">
        <f>IFERROR(VLOOKUP($P3143,'Kredieten productgroepen functi'!$C:$M,6,FALSE),"n.v.t.")</f>
        <v>9101</v>
      </c>
      <c r="AO3143" s="16" t="str">
        <f>IFERROR(VLOOKUP($P3143,'Kredieten productgroepen functi'!$C:$M,7,FALSE),"n.v.t.")</f>
        <v>Ruimtelijke ontwikkeling</v>
      </c>
      <c r="AP3143" s="16" t="str">
        <f>IFERROR(VLOOKUP($P3143,'Kredieten productgroepen functi'!$C:$M,8,FALSE),"n.v.t.")</f>
        <v>91</v>
      </c>
      <c r="AQ3143" s="16" t="str">
        <f>IFERROR(VLOOKUP($P3143,'Kredieten productgroepen functi'!$C:$M,9,FALSE),"n.v.t.")</f>
        <v>Ruimtelijke ordening</v>
      </c>
      <c r="AR3143" s="16" t="str">
        <f>IFERROR(VLOOKUP($P3143,'Kredieten productgroepen functi'!$C:$M,10,FALSE),"n.v.t.")</f>
        <v>9</v>
      </c>
      <c r="AS3143" s="16" t="str">
        <f>IFERROR(VLOOKUP($P3143,'Kredieten productgroepen functi'!$C:$M,11,FALSE),"n.v.t.")</f>
        <v>Ruimtelijke ordening en volkshuisvesting</v>
      </c>
      <c r="AT3143" s="16" t="str">
        <f t="shared" si="152"/>
        <v>Lasten</v>
      </c>
      <c r="AU3143" s="16" t="str">
        <f>IFERROR(VLOOKUP($R3143,Kostensoorten!$C:$J,7,FALSE),"n.v.t.")</f>
        <v>2.3.1</v>
      </c>
      <c r="AV3143" s="16" t="str">
        <f>IFERROR(VLOOKUP($R3143,Kostensoorten!$C:$J,8,FALSE),"n.v.t.")</f>
        <v>Aankopen niet duurzame goedere</v>
      </c>
    </row>
    <row r="3144" spans="6:48">
      <c r="F3144" s="16" t="s">
        <v>6864</v>
      </c>
      <c r="G3144" s="16" t="s">
        <v>39</v>
      </c>
      <c r="H3144" s="16" t="s">
        <v>39</v>
      </c>
      <c r="I3144" s="18">
        <v>366.33</v>
      </c>
      <c r="P3144" s="16" t="str">
        <f t="shared" si="150"/>
        <v>691120</v>
      </c>
      <c r="Q3144" s="16" t="str">
        <f>IFERROR(VLOOKUP($P3144,'Kredieten productgroepen functi'!$C:$M,2,FALSE),"n.v.t.")</f>
        <v>Blauwestad</v>
      </c>
      <c r="R3144" s="16" t="str">
        <f t="shared" si="151"/>
        <v>423142</v>
      </c>
      <c r="S3144" s="16" t="str">
        <f>IFERROR(VLOOKUP($R3144,Kostensoorten!$C:$J,2,FALSE),"n.v.t.")</f>
        <v>Geschenken aan externen/relaties</v>
      </c>
      <c r="T3144" s="16" t="s">
        <v>39</v>
      </c>
      <c r="U3144" s="16" t="s">
        <v>39</v>
      </c>
      <c r="V3144" s="16" t="s">
        <v>39</v>
      </c>
      <c r="W3144" s="16" t="s">
        <v>39</v>
      </c>
      <c r="X3144" s="16" t="s">
        <v>39</v>
      </c>
      <c r="Y3144" s="16" t="s">
        <v>39</v>
      </c>
      <c r="Z3144" s="16" t="s">
        <v>39</v>
      </c>
      <c r="AA3144" s="16" t="s">
        <v>39</v>
      </c>
      <c r="AB3144" s="16" t="s">
        <v>39</v>
      </c>
      <c r="AC3144" s="16" t="s">
        <v>39</v>
      </c>
      <c r="AD3144" s="16" t="s">
        <v>39</v>
      </c>
      <c r="AE3144" s="16" t="s">
        <v>39</v>
      </c>
      <c r="AF3144" s="16" t="s">
        <v>39</v>
      </c>
      <c r="AG3144" s="16" t="s">
        <v>39</v>
      </c>
      <c r="AH3144" s="16" t="s">
        <v>39</v>
      </c>
      <c r="AI3144" s="16" t="s">
        <v>39</v>
      </c>
      <c r="AJ3144" s="16" t="s">
        <v>39</v>
      </c>
      <c r="AL3144" s="16" t="s">
        <v>39</v>
      </c>
      <c r="AM3144" s="16" t="s">
        <v>39</v>
      </c>
      <c r="AN3144" s="16" t="str">
        <f>IFERROR(VLOOKUP($P3144,'Kredieten productgroepen functi'!$C:$M,6,FALSE),"n.v.t.")</f>
        <v>9101</v>
      </c>
      <c r="AO3144" s="16" t="str">
        <f>IFERROR(VLOOKUP($P3144,'Kredieten productgroepen functi'!$C:$M,7,FALSE),"n.v.t.")</f>
        <v>Ruimtelijke ontwikkeling</v>
      </c>
      <c r="AP3144" s="16" t="str">
        <f>IFERROR(VLOOKUP($P3144,'Kredieten productgroepen functi'!$C:$M,8,FALSE),"n.v.t.")</f>
        <v>91</v>
      </c>
      <c r="AQ3144" s="16" t="str">
        <f>IFERROR(VLOOKUP($P3144,'Kredieten productgroepen functi'!$C:$M,9,FALSE),"n.v.t.")</f>
        <v>Ruimtelijke ordening</v>
      </c>
      <c r="AR3144" s="16" t="str">
        <f>IFERROR(VLOOKUP($P3144,'Kredieten productgroepen functi'!$C:$M,10,FALSE),"n.v.t.")</f>
        <v>9</v>
      </c>
      <c r="AS3144" s="16" t="str">
        <f>IFERROR(VLOOKUP($P3144,'Kredieten productgroepen functi'!$C:$M,11,FALSE),"n.v.t.")</f>
        <v>Ruimtelijke ordening en volkshuisvesting</v>
      </c>
      <c r="AT3144" s="16" t="str">
        <f t="shared" si="152"/>
        <v>Lasten</v>
      </c>
      <c r="AU3144" s="16" t="str">
        <f>IFERROR(VLOOKUP($R3144,Kostensoorten!$C:$J,7,FALSE),"n.v.t.")</f>
        <v>2.3.1</v>
      </c>
      <c r="AV3144" s="16" t="str">
        <f>IFERROR(VLOOKUP($R3144,Kostensoorten!$C:$J,8,FALSE),"n.v.t.")</f>
        <v>Aankopen niet duurzame goedere</v>
      </c>
    </row>
    <row r="3145" spans="6:48">
      <c r="F3145" s="16" t="s">
        <v>8935</v>
      </c>
      <c r="G3145" s="16" t="s">
        <v>39</v>
      </c>
      <c r="H3145" s="16" t="s">
        <v>39</v>
      </c>
      <c r="I3145" s="18">
        <v>224.13</v>
      </c>
      <c r="P3145" s="16" t="str">
        <f t="shared" si="150"/>
        <v>691120</v>
      </c>
      <c r="Q3145" s="16" t="str">
        <f>IFERROR(VLOOKUP($P3145,'Kredieten productgroepen functi'!$C:$M,2,FALSE),"n.v.t.")</f>
        <v>Blauwestad</v>
      </c>
      <c r="R3145" s="16" t="str">
        <f t="shared" si="151"/>
        <v>423143</v>
      </c>
      <c r="S3145" s="16" t="str">
        <f>IFERROR(VLOOKUP($R3145,Kostensoorten!$C:$J,2,FALSE),"n.v.t.")</f>
        <v>Kado extern personeel</v>
      </c>
      <c r="T3145" s="16" t="s">
        <v>39</v>
      </c>
      <c r="U3145" s="16" t="s">
        <v>39</v>
      </c>
      <c r="V3145" s="16" t="s">
        <v>39</v>
      </c>
      <c r="W3145" s="16" t="s">
        <v>39</v>
      </c>
      <c r="X3145" s="16" t="s">
        <v>39</v>
      </c>
      <c r="Y3145" s="16" t="s">
        <v>39</v>
      </c>
      <c r="Z3145" s="16" t="s">
        <v>39</v>
      </c>
      <c r="AA3145" s="16" t="s">
        <v>39</v>
      </c>
      <c r="AB3145" s="16" t="s">
        <v>39</v>
      </c>
      <c r="AC3145" s="16" t="s">
        <v>39</v>
      </c>
      <c r="AD3145" s="16" t="s">
        <v>39</v>
      </c>
      <c r="AE3145" s="16" t="s">
        <v>39</v>
      </c>
      <c r="AF3145" s="16" t="s">
        <v>39</v>
      </c>
      <c r="AG3145" s="16" t="s">
        <v>39</v>
      </c>
      <c r="AH3145" s="16" t="s">
        <v>39</v>
      </c>
      <c r="AI3145" s="16" t="s">
        <v>39</v>
      </c>
      <c r="AJ3145" s="16" t="s">
        <v>39</v>
      </c>
      <c r="AL3145" s="16" t="s">
        <v>39</v>
      </c>
      <c r="AM3145" s="16" t="s">
        <v>39</v>
      </c>
      <c r="AN3145" s="16" t="str">
        <f>IFERROR(VLOOKUP($P3145,'Kredieten productgroepen functi'!$C:$M,6,FALSE),"n.v.t.")</f>
        <v>9101</v>
      </c>
      <c r="AO3145" s="16" t="str">
        <f>IFERROR(VLOOKUP($P3145,'Kredieten productgroepen functi'!$C:$M,7,FALSE),"n.v.t.")</f>
        <v>Ruimtelijke ontwikkeling</v>
      </c>
      <c r="AP3145" s="16" t="str">
        <f>IFERROR(VLOOKUP($P3145,'Kredieten productgroepen functi'!$C:$M,8,FALSE),"n.v.t.")</f>
        <v>91</v>
      </c>
      <c r="AQ3145" s="16" t="str">
        <f>IFERROR(VLOOKUP($P3145,'Kredieten productgroepen functi'!$C:$M,9,FALSE),"n.v.t.")</f>
        <v>Ruimtelijke ordening</v>
      </c>
      <c r="AR3145" s="16" t="str">
        <f>IFERROR(VLOOKUP($P3145,'Kredieten productgroepen functi'!$C:$M,10,FALSE),"n.v.t.")</f>
        <v>9</v>
      </c>
      <c r="AS3145" s="16" t="str">
        <f>IFERROR(VLOOKUP($P3145,'Kredieten productgroepen functi'!$C:$M,11,FALSE),"n.v.t.")</f>
        <v>Ruimtelijke ordening en volkshuisvesting</v>
      </c>
      <c r="AT3145" s="16" t="str">
        <f t="shared" si="152"/>
        <v>Lasten</v>
      </c>
      <c r="AU3145" s="16" t="str">
        <f>IFERROR(VLOOKUP($R3145,Kostensoorten!$C:$J,7,FALSE),"n.v.t.")</f>
        <v>2.3.1</v>
      </c>
      <c r="AV3145" s="16" t="str">
        <f>IFERROR(VLOOKUP($R3145,Kostensoorten!$C:$J,8,FALSE),"n.v.t.")</f>
        <v>Aankopen niet duurzame goedere</v>
      </c>
    </row>
    <row r="3146" spans="6:48">
      <c r="F3146" s="16" t="s">
        <v>8393</v>
      </c>
      <c r="G3146" s="16" t="s">
        <v>39</v>
      </c>
      <c r="H3146" s="16" t="s">
        <v>39</v>
      </c>
      <c r="I3146" s="18">
        <v>168.5</v>
      </c>
      <c r="P3146" s="16" t="str">
        <f t="shared" si="150"/>
        <v>691120</v>
      </c>
      <c r="Q3146" s="16" t="str">
        <f>IFERROR(VLOOKUP($P3146,'Kredieten productgroepen functi'!$C:$M,2,FALSE),"n.v.t.")</f>
        <v>Blauwestad</v>
      </c>
      <c r="R3146" s="16" t="str">
        <f t="shared" si="151"/>
        <v>423145</v>
      </c>
      <c r="S3146" s="16" t="str">
        <f>IFERROR(VLOOKUP($R3146,Kostensoorten!$C:$J,2,FALSE),"n.v.t.")</f>
        <v>Verklaring Omtrent Gedrag</v>
      </c>
      <c r="T3146" s="16" t="s">
        <v>39</v>
      </c>
      <c r="U3146" s="16" t="s">
        <v>39</v>
      </c>
      <c r="V3146" s="16" t="s">
        <v>39</v>
      </c>
      <c r="W3146" s="16" t="s">
        <v>39</v>
      </c>
      <c r="X3146" s="16" t="s">
        <v>39</v>
      </c>
      <c r="Y3146" s="16" t="s">
        <v>39</v>
      </c>
      <c r="Z3146" s="16" t="s">
        <v>39</v>
      </c>
      <c r="AA3146" s="16" t="s">
        <v>39</v>
      </c>
      <c r="AB3146" s="16" t="s">
        <v>39</v>
      </c>
      <c r="AC3146" s="16" t="s">
        <v>39</v>
      </c>
      <c r="AD3146" s="16" t="s">
        <v>39</v>
      </c>
      <c r="AE3146" s="16" t="s">
        <v>39</v>
      </c>
      <c r="AF3146" s="16" t="s">
        <v>39</v>
      </c>
      <c r="AG3146" s="16" t="s">
        <v>39</v>
      </c>
      <c r="AH3146" s="16" t="s">
        <v>39</v>
      </c>
      <c r="AI3146" s="16" t="s">
        <v>39</v>
      </c>
      <c r="AJ3146" s="16" t="s">
        <v>39</v>
      </c>
      <c r="AL3146" s="16" t="s">
        <v>39</v>
      </c>
      <c r="AM3146" s="16" t="s">
        <v>39</v>
      </c>
      <c r="AN3146" s="16" t="str">
        <f>IFERROR(VLOOKUP($P3146,'Kredieten productgroepen functi'!$C:$M,6,FALSE),"n.v.t.")</f>
        <v>9101</v>
      </c>
      <c r="AO3146" s="16" t="str">
        <f>IFERROR(VLOOKUP($P3146,'Kredieten productgroepen functi'!$C:$M,7,FALSE),"n.v.t.")</f>
        <v>Ruimtelijke ontwikkeling</v>
      </c>
      <c r="AP3146" s="16" t="str">
        <f>IFERROR(VLOOKUP($P3146,'Kredieten productgroepen functi'!$C:$M,8,FALSE),"n.v.t.")</f>
        <v>91</v>
      </c>
      <c r="AQ3146" s="16" t="str">
        <f>IFERROR(VLOOKUP($P3146,'Kredieten productgroepen functi'!$C:$M,9,FALSE),"n.v.t.")</f>
        <v>Ruimtelijke ordening</v>
      </c>
      <c r="AR3146" s="16" t="str">
        <f>IFERROR(VLOOKUP($P3146,'Kredieten productgroepen functi'!$C:$M,10,FALSE),"n.v.t.")</f>
        <v>9</v>
      </c>
      <c r="AS3146" s="16" t="str">
        <f>IFERROR(VLOOKUP($P3146,'Kredieten productgroepen functi'!$C:$M,11,FALSE),"n.v.t.")</f>
        <v>Ruimtelijke ordening en volkshuisvesting</v>
      </c>
      <c r="AT3146" s="16" t="str">
        <f t="shared" si="152"/>
        <v>Lasten</v>
      </c>
      <c r="AU3146" s="16" t="str">
        <f>IFERROR(VLOOKUP($R3146,Kostensoorten!$C:$J,7,FALSE),"n.v.t.")</f>
        <v>2.3.1</v>
      </c>
      <c r="AV3146" s="16" t="str">
        <f>IFERROR(VLOOKUP($R3146,Kostensoorten!$C:$J,8,FALSE),"n.v.t.")</f>
        <v>Aankopen niet duurzame goedere</v>
      </c>
    </row>
    <row r="3147" spans="6:48">
      <c r="F3147" s="16" t="s">
        <v>7155</v>
      </c>
      <c r="G3147" s="16" t="s">
        <v>39</v>
      </c>
      <c r="H3147" s="16" t="s">
        <v>39</v>
      </c>
      <c r="I3147" s="18">
        <v>4678.21</v>
      </c>
      <c r="P3147" s="16" t="str">
        <f t="shared" si="150"/>
        <v>691120</v>
      </c>
      <c r="Q3147" s="16" t="str">
        <f>IFERROR(VLOOKUP($P3147,'Kredieten productgroepen functi'!$C:$M,2,FALSE),"n.v.t.")</f>
        <v>Blauwestad</v>
      </c>
      <c r="R3147" s="16" t="str">
        <f t="shared" si="151"/>
        <v>423150</v>
      </c>
      <c r="S3147" s="16" t="str">
        <f>IFERROR(VLOOKUP($R3147,Kostensoorten!$C:$J,2,FALSE),"n.v.t.")</f>
        <v>Reiskosten &lt;€ 0,19 Privé auto</v>
      </c>
      <c r="T3147" s="16" t="s">
        <v>39</v>
      </c>
      <c r="U3147" s="16" t="s">
        <v>39</v>
      </c>
      <c r="V3147" s="16" t="s">
        <v>39</v>
      </c>
      <c r="W3147" s="16" t="s">
        <v>39</v>
      </c>
      <c r="X3147" s="16" t="s">
        <v>39</v>
      </c>
      <c r="Y3147" s="16" t="s">
        <v>39</v>
      </c>
      <c r="Z3147" s="16" t="s">
        <v>39</v>
      </c>
      <c r="AA3147" s="16" t="s">
        <v>39</v>
      </c>
      <c r="AB3147" s="16" t="s">
        <v>39</v>
      </c>
      <c r="AC3147" s="16" t="s">
        <v>39</v>
      </c>
      <c r="AD3147" s="16" t="s">
        <v>39</v>
      </c>
      <c r="AE3147" s="16" t="s">
        <v>39</v>
      </c>
      <c r="AF3147" s="16" t="s">
        <v>39</v>
      </c>
      <c r="AG3147" s="16" t="s">
        <v>39</v>
      </c>
      <c r="AH3147" s="16" t="s">
        <v>39</v>
      </c>
      <c r="AI3147" s="16" t="s">
        <v>39</v>
      </c>
      <c r="AJ3147" s="16" t="s">
        <v>39</v>
      </c>
      <c r="AL3147" s="16" t="s">
        <v>39</v>
      </c>
      <c r="AM3147" s="16" t="s">
        <v>39</v>
      </c>
      <c r="AN3147" s="16" t="str">
        <f>IFERROR(VLOOKUP($P3147,'Kredieten productgroepen functi'!$C:$M,6,FALSE),"n.v.t.")</f>
        <v>9101</v>
      </c>
      <c r="AO3147" s="16" t="str">
        <f>IFERROR(VLOOKUP($P3147,'Kredieten productgroepen functi'!$C:$M,7,FALSE),"n.v.t.")</f>
        <v>Ruimtelijke ontwikkeling</v>
      </c>
      <c r="AP3147" s="16" t="str">
        <f>IFERROR(VLOOKUP($P3147,'Kredieten productgroepen functi'!$C:$M,8,FALSE),"n.v.t.")</f>
        <v>91</v>
      </c>
      <c r="AQ3147" s="16" t="str">
        <f>IFERROR(VLOOKUP($P3147,'Kredieten productgroepen functi'!$C:$M,9,FALSE),"n.v.t.")</f>
        <v>Ruimtelijke ordening</v>
      </c>
      <c r="AR3147" s="16" t="str">
        <f>IFERROR(VLOOKUP($P3147,'Kredieten productgroepen functi'!$C:$M,10,FALSE),"n.v.t.")</f>
        <v>9</v>
      </c>
      <c r="AS3147" s="16" t="str">
        <f>IFERROR(VLOOKUP($P3147,'Kredieten productgroepen functi'!$C:$M,11,FALSE),"n.v.t.")</f>
        <v>Ruimtelijke ordening en volkshuisvesting</v>
      </c>
      <c r="AT3147" s="16" t="str">
        <f t="shared" si="152"/>
        <v>Lasten</v>
      </c>
      <c r="AU3147" s="16" t="str">
        <f>IFERROR(VLOOKUP($R3147,Kostensoorten!$C:$J,7,FALSE),"n.v.t.")</f>
        <v>2.3.1</v>
      </c>
      <c r="AV3147" s="16" t="str">
        <f>IFERROR(VLOOKUP($R3147,Kostensoorten!$C:$J,8,FALSE),"n.v.t.")</f>
        <v>Aankopen niet duurzame goedere</v>
      </c>
    </row>
    <row r="3148" spans="6:48">
      <c r="F3148" s="16" t="s">
        <v>7741</v>
      </c>
      <c r="G3148" s="16" t="s">
        <v>39</v>
      </c>
      <c r="H3148" s="16" t="s">
        <v>39</v>
      </c>
      <c r="I3148" s="18">
        <v>299.92</v>
      </c>
      <c r="P3148" s="16" t="str">
        <f t="shared" si="150"/>
        <v>691120</v>
      </c>
      <c r="Q3148" s="16" t="str">
        <f>IFERROR(VLOOKUP($P3148,'Kredieten productgroepen functi'!$C:$M,2,FALSE),"n.v.t.")</f>
        <v>Blauwestad</v>
      </c>
      <c r="R3148" s="16" t="str">
        <f t="shared" si="151"/>
        <v>423170</v>
      </c>
      <c r="S3148" s="16" t="str">
        <f>IFERROR(VLOOKUP($R3148,Kostensoorten!$C:$J,2,FALSE),"n.v.t.")</f>
        <v>Werklunch/diner zakelijke relaties</v>
      </c>
      <c r="T3148" s="16" t="s">
        <v>39</v>
      </c>
      <c r="U3148" s="16" t="s">
        <v>39</v>
      </c>
      <c r="V3148" s="16" t="s">
        <v>39</v>
      </c>
      <c r="W3148" s="16" t="s">
        <v>39</v>
      </c>
      <c r="X3148" s="16" t="s">
        <v>39</v>
      </c>
      <c r="Y3148" s="16" t="s">
        <v>39</v>
      </c>
      <c r="Z3148" s="16" t="s">
        <v>39</v>
      </c>
      <c r="AA3148" s="16" t="s">
        <v>39</v>
      </c>
      <c r="AB3148" s="16" t="s">
        <v>39</v>
      </c>
      <c r="AC3148" s="16" t="s">
        <v>39</v>
      </c>
      <c r="AD3148" s="16" t="s">
        <v>39</v>
      </c>
      <c r="AE3148" s="16" t="s">
        <v>39</v>
      </c>
      <c r="AF3148" s="16" t="s">
        <v>39</v>
      </c>
      <c r="AG3148" s="16" t="s">
        <v>39</v>
      </c>
      <c r="AH3148" s="16" t="s">
        <v>39</v>
      </c>
      <c r="AI3148" s="16" t="s">
        <v>39</v>
      </c>
      <c r="AJ3148" s="16" t="s">
        <v>39</v>
      </c>
      <c r="AL3148" s="16" t="s">
        <v>39</v>
      </c>
      <c r="AM3148" s="16" t="s">
        <v>39</v>
      </c>
      <c r="AN3148" s="16" t="str">
        <f>IFERROR(VLOOKUP($P3148,'Kredieten productgroepen functi'!$C:$M,6,FALSE),"n.v.t.")</f>
        <v>9101</v>
      </c>
      <c r="AO3148" s="16" t="str">
        <f>IFERROR(VLOOKUP($P3148,'Kredieten productgroepen functi'!$C:$M,7,FALSE),"n.v.t.")</f>
        <v>Ruimtelijke ontwikkeling</v>
      </c>
      <c r="AP3148" s="16" t="str">
        <f>IFERROR(VLOOKUP($P3148,'Kredieten productgroepen functi'!$C:$M,8,FALSE),"n.v.t.")</f>
        <v>91</v>
      </c>
      <c r="AQ3148" s="16" t="str">
        <f>IFERROR(VLOOKUP($P3148,'Kredieten productgroepen functi'!$C:$M,9,FALSE),"n.v.t.")</f>
        <v>Ruimtelijke ordening</v>
      </c>
      <c r="AR3148" s="16" t="str">
        <f>IFERROR(VLOOKUP($P3148,'Kredieten productgroepen functi'!$C:$M,10,FALSE),"n.v.t.")</f>
        <v>9</v>
      </c>
      <c r="AS3148" s="16" t="str">
        <f>IFERROR(VLOOKUP($P3148,'Kredieten productgroepen functi'!$C:$M,11,FALSE),"n.v.t.")</f>
        <v>Ruimtelijke ordening en volkshuisvesting</v>
      </c>
      <c r="AT3148" s="16" t="str">
        <f t="shared" si="152"/>
        <v>Lasten</v>
      </c>
      <c r="AU3148" s="16" t="str">
        <f>IFERROR(VLOOKUP($R3148,Kostensoorten!$C:$J,7,FALSE),"n.v.t.")</f>
        <v>2.3.1</v>
      </c>
      <c r="AV3148" s="16" t="str">
        <f>IFERROR(VLOOKUP($R3148,Kostensoorten!$C:$J,8,FALSE),"n.v.t.")</f>
        <v>Aankopen niet duurzame goedere</v>
      </c>
    </row>
    <row r="3149" spans="6:48">
      <c r="F3149" s="16" t="s">
        <v>7742</v>
      </c>
      <c r="G3149" s="16" t="s">
        <v>39</v>
      </c>
      <c r="H3149" s="16" t="s">
        <v>39</v>
      </c>
      <c r="I3149" s="18">
        <v>195</v>
      </c>
      <c r="P3149" s="16" t="str">
        <f t="shared" si="150"/>
        <v>691120</v>
      </c>
      <c r="Q3149" s="16" t="str">
        <f>IFERROR(VLOOKUP($P3149,'Kredieten productgroepen functi'!$C:$M,2,FALSE),"n.v.t.")</f>
        <v>Blauwestad</v>
      </c>
      <c r="R3149" s="16" t="str">
        <f t="shared" si="151"/>
        <v>423171</v>
      </c>
      <c r="S3149" s="16" t="str">
        <f>IFERROR(VLOOKUP($R3149,Kostensoorten!$C:$J,2,FALSE),"n.v.t.")</f>
        <v>Maaltijden als gevolg van overwerk</v>
      </c>
      <c r="T3149" s="16" t="s">
        <v>39</v>
      </c>
      <c r="U3149" s="16" t="s">
        <v>39</v>
      </c>
      <c r="V3149" s="16" t="s">
        <v>39</v>
      </c>
      <c r="W3149" s="16" t="s">
        <v>39</v>
      </c>
      <c r="X3149" s="16" t="s">
        <v>39</v>
      </c>
      <c r="Y3149" s="16" t="s">
        <v>39</v>
      </c>
      <c r="Z3149" s="16" t="s">
        <v>39</v>
      </c>
      <c r="AA3149" s="16" t="s">
        <v>39</v>
      </c>
      <c r="AB3149" s="16" t="s">
        <v>39</v>
      </c>
      <c r="AC3149" s="16" t="s">
        <v>39</v>
      </c>
      <c r="AD3149" s="16" t="s">
        <v>39</v>
      </c>
      <c r="AE3149" s="16" t="s">
        <v>39</v>
      </c>
      <c r="AF3149" s="16" t="s">
        <v>39</v>
      </c>
      <c r="AG3149" s="16" t="s">
        <v>39</v>
      </c>
      <c r="AH3149" s="16" t="s">
        <v>39</v>
      </c>
      <c r="AI3149" s="16" t="s">
        <v>39</v>
      </c>
      <c r="AJ3149" s="16" t="s">
        <v>39</v>
      </c>
      <c r="AL3149" s="16" t="s">
        <v>39</v>
      </c>
      <c r="AM3149" s="16" t="s">
        <v>39</v>
      </c>
      <c r="AN3149" s="16" t="str">
        <f>IFERROR(VLOOKUP($P3149,'Kredieten productgroepen functi'!$C:$M,6,FALSE),"n.v.t.")</f>
        <v>9101</v>
      </c>
      <c r="AO3149" s="16" t="str">
        <f>IFERROR(VLOOKUP($P3149,'Kredieten productgroepen functi'!$C:$M,7,FALSE),"n.v.t.")</f>
        <v>Ruimtelijke ontwikkeling</v>
      </c>
      <c r="AP3149" s="16" t="str">
        <f>IFERROR(VLOOKUP($P3149,'Kredieten productgroepen functi'!$C:$M,8,FALSE),"n.v.t.")</f>
        <v>91</v>
      </c>
      <c r="AQ3149" s="16" t="str">
        <f>IFERROR(VLOOKUP($P3149,'Kredieten productgroepen functi'!$C:$M,9,FALSE),"n.v.t.")</f>
        <v>Ruimtelijke ordening</v>
      </c>
      <c r="AR3149" s="16" t="str">
        <f>IFERROR(VLOOKUP($P3149,'Kredieten productgroepen functi'!$C:$M,10,FALSE),"n.v.t.")</f>
        <v>9</v>
      </c>
      <c r="AS3149" s="16" t="str">
        <f>IFERROR(VLOOKUP($P3149,'Kredieten productgroepen functi'!$C:$M,11,FALSE),"n.v.t.")</f>
        <v>Ruimtelijke ordening en volkshuisvesting</v>
      </c>
      <c r="AT3149" s="16" t="str">
        <f t="shared" si="152"/>
        <v>Lasten</v>
      </c>
      <c r="AU3149" s="16" t="str">
        <f>IFERROR(VLOOKUP($R3149,Kostensoorten!$C:$J,7,FALSE),"n.v.t.")</f>
        <v>2.3.1</v>
      </c>
      <c r="AV3149" s="16" t="str">
        <f>IFERROR(VLOOKUP($R3149,Kostensoorten!$C:$J,8,FALSE),"n.v.t.")</f>
        <v>Aankopen niet duurzame goedere</v>
      </c>
    </row>
    <row r="3150" spans="6:48">
      <c r="F3150" s="16" t="s">
        <v>7743</v>
      </c>
      <c r="G3150" s="16" t="s">
        <v>39</v>
      </c>
      <c r="H3150" s="16" t="s">
        <v>39</v>
      </c>
      <c r="I3150" s="18">
        <v>215.46</v>
      </c>
      <c r="P3150" s="16" t="str">
        <f t="shared" si="150"/>
        <v>691120</v>
      </c>
      <c r="Q3150" s="16" t="str">
        <f>IFERROR(VLOOKUP($P3150,'Kredieten productgroepen functi'!$C:$M,2,FALSE),"n.v.t.")</f>
        <v>Blauwestad</v>
      </c>
      <c r="R3150" s="16" t="str">
        <f t="shared" si="151"/>
        <v>423175</v>
      </c>
      <c r="S3150" s="16" t="str">
        <f>IFERROR(VLOOKUP($R3150,Kostensoorten!$C:$J,2,FALSE),"n.v.t.")</f>
        <v>Vergadering/bijeenkomst Extern</v>
      </c>
      <c r="T3150" s="16" t="s">
        <v>39</v>
      </c>
      <c r="U3150" s="16" t="s">
        <v>39</v>
      </c>
      <c r="V3150" s="16" t="s">
        <v>39</v>
      </c>
      <c r="W3150" s="16" t="s">
        <v>39</v>
      </c>
      <c r="X3150" s="16" t="s">
        <v>39</v>
      </c>
      <c r="Y3150" s="16" t="s">
        <v>39</v>
      </c>
      <c r="Z3150" s="16" t="s">
        <v>39</v>
      </c>
      <c r="AA3150" s="16" t="s">
        <v>39</v>
      </c>
      <c r="AB3150" s="16" t="s">
        <v>39</v>
      </c>
      <c r="AC3150" s="16" t="s">
        <v>39</v>
      </c>
      <c r="AD3150" s="16" t="s">
        <v>39</v>
      </c>
      <c r="AE3150" s="16" t="s">
        <v>39</v>
      </c>
      <c r="AF3150" s="16" t="s">
        <v>39</v>
      </c>
      <c r="AG3150" s="16" t="s">
        <v>39</v>
      </c>
      <c r="AH3150" s="16" t="s">
        <v>39</v>
      </c>
      <c r="AI3150" s="16" t="s">
        <v>39</v>
      </c>
      <c r="AJ3150" s="16" t="s">
        <v>39</v>
      </c>
      <c r="AL3150" s="16" t="s">
        <v>39</v>
      </c>
      <c r="AM3150" s="16" t="s">
        <v>39</v>
      </c>
      <c r="AN3150" s="16" t="str">
        <f>IFERROR(VLOOKUP($P3150,'Kredieten productgroepen functi'!$C:$M,6,FALSE),"n.v.t.")</f>
        <v>9101</v>
      </c>
      <c r="AO3150" s="16" t="str">
        <f>IFERROR(VLOOKUP($P3150,'Kredieten productgroepen functi'!$C:$M,7,FALSE),"n.v.t.")</f>
        <v>Ruimtelijke ontwikkeling</v>
      </c>
      <c r="AP3150" s="16" t="str">
        <f>IFERROR(VLOOKUP($P3150,'Kredieten productgroepen functi'!$C:$M,8,FALSE),"n.v.t.")</f>
        <v>91</v>
      </c>
      <c r="AQ3150" s="16" t="str">
        <f>IFERROR(VLOOKUP($P3150,'Kredieten productgroepen functi'!$C:$M,9,FALSE),"n.v.t.")</f>
        <v>Ruimtelijke ordening</v>
      </c>
      <c r="AR3150" s="16" t="str">
        <f>IFERROR(VLOOKUP($P3150,'Kredieten productgroepen functi'!$C:$M,10,FALSE),"n.v.t.")</f>
        <v>9</v>
      </c>
      <c r="AS3150" s="16" t="str">
        <f>IFERROR(VLOOKUP($P3150,'Kredieten productgroepen functi'!$C:$M,11,FALSE),"n.v.t.")</f>
        <v>Ruimtelijke ordening en volkshuisvesting</v>
      </c>
      <c r="AT3150" s="16" t="str">
        <f t="shared" si="152"/>
        <v>Lasten</v>
      </c>
      <c r="AU3150" s="16" t="str">
        <f>IFERROR(VLOOKUP($R3150,Kostensoorten!$C:$J,7,FALSE),"n.v.t.")</f>
        <v>2.3.1</v>
      </c>
      <c r="AV3150" s="16" t="str">
        <f>IFERROR(VLOOKUP($R3150,Kostensoorten!$C:$J,8,FALSE),"n.v.t.")</f>
        <v>Aankopen niet duurzame goedere</v>
      </c>
    </row>
    <row r="3151" spans="6:48">
      <c r="F3151" s="16" t="s">
        <v>8394</v>
      </c>
      <c r="G3151" s="16" t="s">
        <v>39</v>
      </c>
      <c r="H3151" s="16" t="s">
        <v>39</v>
      </c>
      <c r="I3151" s="18">
        <v>165.09</v>
      </c>
      <c r="P3151" s="16" t="str">
        <f t="shared" si="150"/>
        <v>691120</v>
      </c>
      <c r="Q3151" s="16" t="str">
        <f>IFERROR(VLOOKUP($P3151,'Kredieten productgroepen functi'!$C:$M,2,FALSE),"n.v.t.")</f>
        <v>Blauwestad</v>
      </c>
      <c r="R3151" s="16" t="str">
        <f t="shared" si="151"/>
        <v>423176</v>
      </c>
      <c r="S3151" s="16" t="str">
        <f>IFERROR(VLOOKUP($R3151,Kostensoorten!$C:$J,2,FALSE),"n.v.t.")</f>
        <v>Afscheidsreceptie NIET op werkplek</v>
      </c>
      <c r="T3151" s="16" t="s">
        <v>39</v>
      </c>
      <c r="U3151" s="16" t="s">
        <v>39</v>
      </c>
      <c r="V3151" s="16" t="s">
        <v>39</v>
      </c>
      <c r="W3151" s="16" t="s">
        <v>39</v>
      </c>
      <c r="X3151" s="16" t="s">
        <v>39</v>
      </c>
      <c r="Y3151" s="16" t="s">
        <v>39</v>
      </c>
      <c r="Z3151" s="16" t="s">
        <v>39</v>
      </c>
      <c r="AA3151" s="16" t="s">
        <v>39</v>
      </c>
      <c r="AB3151" s="16" t="s">
        <v>39</v>
      </c>
      <c r="AC3151" s="16" t="s">
        <v>39</v>
      </c>
      <c r="AD3151" s="16" t="s">
        <v>39</v>
      </c>
      <c r="AE3151" s="16" t="s">
        <v>39</v>
      </c>
      <c r="AF3151" s="16" t="s">
        <v>39</v>
      </c>
      <c r="AG3151" s="16" t="s">
        <v>39</v>
      </c>
      <c r="AH3151" s="16" t="s">
        <v>39</v>
      </c>
      <c r="AI3151" s="16" t="s">
        <v>39</v>
      </c>
      <c r="AJ3151" s="16" t="s">
        <v>39</v>
      </c>
      <c r="AL3151" s="16" t="s">
        <v>39</v>
      </c>
      <c r="AM3151" s="16" t="s">
        <v>39</v>
      </c>
      <c r="AN3151" s="16" t="str">
        <f>IFERROR(VLOOKUP($P3151,'Kredieten productgroepen functi'!$C:$M,6,FALSE),"n.v.t.")</f>
        <v>9101</v>
      </c>
      <c r="AO3151" s="16" t="str">
        <f>IFERROR(VLOOKUP($P3151,'Kredieten productgroepen functi'!$C:$M,7,FALSE),"n.v.t.")</f>
        <v>Ruimtelijke ontwikkeling</v>
      </c>
      <c r="AP3151" s="16" t="str">
        <f>IFERROR(VLOOKUP($P3151,'Kredieten productgroepen functi'!$C:$M,8,FALSE),"n.v.t.")</f>
        <v>91</v>
      </c>
      <c r="AQ3151" s="16" t="str">
        <f>IFERROR(VLOOKUP($P3151,'Kredieten productgroepen functi'!$C:$M,9,FALSE),"n.v.t.")</f>
        <v>Ruimtelijke ordening</v>
      </c>
      <c r="AR3151" s="16" t="str">
        <f>IFERROR(VLOOKUP($P3151,'Kredieten productgroepen functi'!$C:$M,10,FALSE),"n.v.t.")</f>
        <v>9</v>
      </c>
      <c r="AS3151" s="16" t="str">
        <f>IFERROR(VLOOKUP($P3151,'Kredieten productgroepen functi'!$C:$M,11,FALSE),"n.v.t.")</f>
        <v>Ruimtelijke ordening en volkshuisvesting</v>
      </c>
      <c r="AT3151" s="16" t="str">
        <f t="shared" si="152"/>
        <v>Lasten</v>
      </c>
      <c r="AU3151" s="16" t="str">
        <f>IFERROR(VLOOKUP($R3151,Kostensoorten!$C:$J,7,FALSE),"n.v.t.")</f>
        <v>2.3.1</v>
      </c>
      <c r="AV3151" s="16" t="str">
        <f>IFERROR(VLOOKUP($R3151,Kostensoorten!$C:$J,8,FALSE),"n.v.t.")</f>
        <v>Aankopen niet duurzame goedere</v>
      </c>
    </row>
    <row r="3152" spans="6:48">
      <c r="F3152" s="16" t="s">
        <v>8936</v>
      </c>
      <c r="G3152" s="16" t="s">
        <v>39</v>
      </c>
      <c r="H3152" s="16" t="s">
        <v>39</v>
      </c>
      <c r="I3152" s="18">
        <v>22.07</v>
      </c>
      <c r="P3152" s="16" t="str">
        <f t="shared" si="150"/>
        <v>691120</v>
      </c>
      <c r="Q3152" s="16" t="str">
        <f>IFERROR(VLOOKUP($P3152,'Kredieten productgroepen functi'!$C:$M,2,FALSE),"n.v.t.")</f>
        <v>Blauwestad</v>
      </c>
      <c r="R3152" s="16" t="str">
        <f t="shared" si="151"/>
        <v>423178</v>
      </c>
      <c r="S3152" s="16" t="str">
        <f>IFERROR(VLOOKUP($R3152,Kostensoorten!$C:$J,2,FALSE),"n.v.t.")</f>
        <v>Consumpties op werkplek</v>
      </c>
      <c r="T3152" s="16" t="s">
        <v>39</v>
      </c>
      <c r="U3152" s="16" t="s">
        <v>39</v>
      </c>
      <c r="V3152" s="16" t="s">
        <v>39</v>
      </c>
      <c r="W3152" s="16" t="s">
        <v>39</v>
      </c>
      <c r="X3152" s="16" t="s">
        <v>39</v>
      </c>
      <c r="Y3152" s="16" t="s">
        <v>39</v>
      </c>
      <c r="Z3152" s="16" t="s">
        <v>39</v>
      </c>
      <c r="AA3152" s="16" t="s">
        <v>39</v>
      </c>
      <c r="AB3152" s="16" t="s">
        <v>39</v>
      </c>
      <c r="AC3152" s="16" t="s">
        <v>39</v>
      </c>
      <c r="AD3152" s="16" t="s">
        <v>39</v>
      </c>
      <c r="AE3152" s="16" t="s">
        <v>39</v>
      </c>
      <c r="AF3152" s="16" t="s">
        <v>39</v>
      </c>
      <c r="AG3152" s="16" t="s">
        <v>39</v>
      </c>
      <c r="AH3152" s="16" t="s">
        <v>39</v>
      </c>
      <c r="AI3152" s="16" t="s">
        <v>39</v>
      </c>
      <c r="AJ3152" s="16" t="s">
        <v>39</v>
      </c>
      <c r="AL3152" s="16" t="s">
        <v>39</v>
      </c>
      <c r="AM3152" s="16" t="s">
        <v>39</v>
      </c>
      <c r="AN3152" s="16" t="str">
        <f>IFERROR(VLOOKUP($P3152,'Kredieten productgroepen functi'!$C:$M,6,FALSE),"n.v.t.")</f>
        <v>9101</v>
      </c>
      <c r="AO3152" s="16" t="str">
        <f>IFERROR(VLOOKUP($P3152,'Kredieten productgroepen functi'!$C:$M,7,FALSE),"n.v.t.")</f>
        <v>Ruimtelijke ontwikkeling</v>
      </c>
      <c r="AP3152" s="16" t="str">
        <f>IFERROR(VLOOKUP($P3152,'Kredieten productgroepen functi'!$C:$M,8,FALSE),"n.v.t.")</f>
        <v>91</v>
      </c>
      <c r="AQ3152" s="16" t="str">
        <f>IFERROR(VLOOKUP($P3152,'Kredieten productgroepen functi'!$C:$M,9,FALSE),"n.v.t.")</f>
        <v>Ruimtelijke ordening</v>
      </c>
      <c r="AR3152" s="16" t="str">
        <f>IFERROR(VLOOKUP($P3152,'Kredieten productgroepen functi'!$C:$M,10,FALSE),"n.v.t.")</f>
        <v>9</v>
      </c>
      <c r="AS3152" s="16" t="str">
        <f>IFERROR(VLOOKUP($P3152,'Kredieten productgroepen functi'!$C:$M,11,FALSE),"n.v.t.")</f>
        <v>Ruimtelijke ordening en volkshuisvesting</v>
      </c>
      <c r="AT3152" s="16" t="str">
        <f t="shared" si="152"/>
        <v>Lasten</v>
      </c>
      <c r="AU3152" s="16" t="str">
        <f>IFERROR(VLOOKUP($R3152,Kostensoorten!$C:$J,7,FALSE),"n.v.t.")</f>
        <v>2.3.1</v>
      </c>
      <c r="AV3152" s="16" t="str">
        <f>IFERROR(VLOOKUP($R3152,Kostensoorten!$C:$J,8,FALSE),"n.v.t.")</f>
        <v>Aankopen niet duurzame goedere</v>
      </c>
    </row>
    <row r="3153" spans="6:48">
      <c r="F3153" s="16" t="s">
        <v>8395</v>
      </c>
      <c r="G3153" s="16" t="s">
        <v>39</v>
      </c>
      <c r="H3153" s="16" t="s">
        <v>39</v>
      </c>
      <c r="I3153" s="18">
        <v>487.18</v>
      </c>
      <c r="P3153" s="16" t="str">
        <f t="shared" si="150"/>
        <v>691120</v>
      </c>
      <c r="Q3153" s="16" t="str">
        <f>IFERROR(VLOOKUP($P3153,'Kredieten productgroepen functi'!$C:$M,2,FALSE),"n.v.t.")</f>
        <v>Blauwestad</v>
      </c>
      <c r="R3153" s="16" t="str">
        <f t="shared" si="151"/>
        <v>423179</v>
      </c>
      <c r="S3153" s="16" t="str">
        <f>IFERROR(VLOOKUP($R3153,Kostensoorten!$C:$J,2,FALSE),"n.v.t.")</f>
        <v>Maaltijden en consumpties extern</v>
      </c>
      <c r="T3153" s="16" t="s">
        <v>39</v>
      </c>
      <c r="U3153" s="16" t="s">
        <v>39</v>
      </c>
      <c r="V3153" s="16" t="s">
        <v>39</v>
      </c>
      <c r="W3153" s="16" t="s">
        <v>39</v>
      </c>
      <c r="X3153" s="16" t="s">
        <v>39</v>
      </c>
      <c r="Y3153" s="16" t="s">
        <v>39</v>
      </c>
      <c r="Z3153" s="16" t="s">
        <v>39</v>
      </c>
      <c r="AA3153" s="16" t="s">
        <v>39</v>
      </c>
      <c r="AB3153" s="16" t="s">
        <v>39</v>
      </c>
      <c r="AC3153" s="16" t="s">
        <v>39</v>
      </c>
      <c r="AD3153" s="16" t="s">
        <v>39</v>
      </c>
      <c r="AE3153" s="16" t="s">
        <v>39</v>
      </c>
      <c r="AF3153" s="16" t="s">
        <v>39</v>
      </c>
      <c r="AG3153" s="16" t="s">
        <v>39</v>
      </c>
      <c r="AH3153" s="16" t="s">
        <v>39</v>
      </c>
      <c r="AI3153" s="16" t="s">
        <v>39</v>
      </c>
      <c r="AJ3153" s="16" t="s">
        <v>39</v>
      </c>
      <c r="AL3153" s="16" t="s">
        <v>39</v>
      </c>
      <c r="AM3153" s="16" t="s">
        <v>39</v>
      </c>
      <c r="AN3153" s="16" t="str">
        <f>IFERROR(VLOOKUP($P3153,'Kredieten productgroepen functi'!$C:$M,6,FALSE),"n.v.t.")</f>
        <v>9101</v>
      </c>
      <c r="AO3153" s="16" t="str">
        <f>IFERROR(VLOOKUP($P3153,'Kredieten productgroepen functi'!$C:$M,7,FALSE),"n.v.t.")</f>
        <v>Ruimtelijke ontwikkeling</v>
      </c>
      <c r="AP3153" s="16" t="str">
        <f>IFERROR(VLOOKUP($P3153,'Kredieten productgroepen functi'!$C:$M,8,FALSE),"n.v.t.")</f>
        <v>91</v>
      </c>
      <c r="AQ3153" s="16" t="str">
        <f>IFERROR(VLOOKUP($P3153,'Kredieten productgroepen functi'!$C:$M,9,FALSE),"n.v.t.")</f>
        <v>Ruimtelijke ordening</v>
      </c>
      <c r="AR3153" s="16" t="str">
        <f>IFERROR(VLOOKUP($P3153,'Kredieten productgroepen functi'!$C:$M,10,FALSE),"n.v.t.")</f>
        <v>9</v>
      </c>
      <c r="AS3153" s="16" t="str">
        <f>IFERROR(VLOOKUP($P3153,'Kredieten productgroepen functi'!$C:$M,11,FALSE),"n.v.t.")</f>
        <v>Ruimtelijke ordening en volkshuisvesting</v>
      </c>
      <c r="AT3153" s="16" t="str">
        <f t="shared" si="152"/>
        <v>Lasten</v>
      </c>
      <c r="AU3153" s="16" t="str">
        <f>IFERROR(VLOOKUP($R3153,Kostensoorten!$C:$J,7,FALSE),"n.v.t.")</f>
        <v>2.3.1</v>
      </c>
      <c r="AV3153" s="16" t="str">
        <f>IFERROR(VLOOKUP($R3153,Kostensoorten!$C:$J,8,FALSE),"n.v.t.")</f>
        <v>Aankopen niet duurzame goedere</v>
      </c>
    </row>
    <row r="3154" spans="6:48">
      <c r="F3154" s="16" t="s">
        <v>8937</v>
      </c>
      <c r="G3154" s="16" t="s">
        <v>39</v>
      </c>
      <c r="H3154" s="16" t="s">
        <v>39</v>
      </c>
      <c r="I3154" s="18">
        <v>127</v>
      </c>
      <c r="P3154" s="16" t="str">
        <f t="shared" si="150"/>
        <v>691120</v>
      </c>
      <c r="Q3154" s="16" t="str">
        <f>IFERROR(VLOOKUP($P3154,'Kredieten productgroepen functi'!$C:$M,2,FALSE),"n.v.t.")</f>
        <v>Blauwestad</v>
      </c>
      <c r="R3154" s="16" t="str">
        <f t="shared" si="151"/>
        <v>423900</v>
      </c>
      <c r="S3154" s="16" t="str">
        <f>IFERROR(VLOOKUP($R3154,Kostensoorten!$C:$J,2,FALSE),"n.v.t.")</f>
        <v>Pachten en erfpachten</v>
      </c>
      <c r="T3154" s="16" t="s">
        <v>39</v>
      </c>
      <c r="U3154" s="16" t="s">
        <v>39</v>
      </c>
      <c r="V3154" s="16" t="s">
        <v>39</v>
      </c>
      <c r="W3154" s="16" t="s">
        <v>39</v>
      </c>
      <c r="X3154" s="16" t="s">
        <v>39</v>
      </c>
      <c r="Y3154" s="16" t="s">
        <v>39</v>
      </c>
      <c r="Z3154" s="16" t="s">
        <v>39</v>
      </c>
      <c r="AA3154" s="16" t="s">
        <v>39</v>
      </c>
      <c r="AB3154" s="16" t="s">
        <v>39</v>
      </c>
      <c r="AC3154" s="16" t="s">
        <v>39</v>
      </c>
      <c r="AD3154" s="16" t="s">
        <v>39</v>
      </c>
      <c r="AE3154" s="16" t="s">
        <v>39</v>
      </c>
      <c r="AF3154" s="16" t="s">
        <v>39</v>
      </c>
      <c r="AG3154" s="16" t="s">
        <v>39</v>
      </c>
      <c r="AH3154" s="16" t="s">
        <v>39</v>
      </c>
      <c r="AI3154" s="16" t="s">
        <v>39</v>
      </c>
      <c r="AJ3154" s="16" t="s">
        <v>39</v>
      </c>
      <c r="AL3154" s="16" t="s">
        <v>39</v>
      </c>
      <c r="AM3154" s="16" t="s">
        <v>39</v>
      </c>
      <c r="AN3154" s="16" t="str">
        <f>IFERROR(VLOOKUP($P3154,'Kredieten productgroepen functi'!$C:$M,6,FALSE),"n.v.t.")</f>
        <v>9101</v>
      </c>
      <c r="AO3154" s="16" t="str">
        <f>IFERROR(VLOOKUP($P3154,'Kredieten productgroepen functi'!$C:$M,7,FALSE),"n.v.t.")</f>
        <v>Ruimtelijke ontwikkeling</v>
      </c>
      <c r="AP3154" s="16" t="str">
        <f>IFERROR(VLOOKUP($P3154,'Kredieten productgroepen functi'!$C:$M,8,FALSE),"n.v.t.")</f>
        <v>91</v>
      </c>
      <c r="AQ3154" s="16" t="str">
        <f>IFERROR(VLOOKUP($P3154,'Kredieten productgroepen functi'!$C:$M,9,FALSE),"n.v.t.")</f>
        <v>Ruimtelijke ordening</v>
      </c>
      <c r="AR3154" s="16" t="str">
        <f>IFERROR(VLOOKUP($P3154,'Kredieten productgroepen functi'!$C:$M,10,FALSE),"n.v.t.")</f>
        <v>9</v>
      </c>
      <c r="AS3154" s="16" t="str">
        <f>IFERROR(VLOOKUP($P3154,'Kredieten productgroepen functi'!$C:$M,11,FALSE),"n.v.t.")</f>
        <v>Ruimtelijke ordening en volkshuisvesting</v>
      </c>
      <c r="AT3154" s="16" t="str">
        <f t="shared" si="152"/>
        <v>Lasten</v>
      </c>
      <c r="AU3154" s="16" t="str">
        <f>IFERROR(VLOOKUP($R3154,Kostensoorten!$C:$J,7,FALSE),"n.v.t.")</f>
        <v>2.3.2</v>
      </c>
      <c r="AV3154" s="16" t="str">
        <f>IFERROR(VLOOKUP($R3154,Kostensoorten!$C:$J,8,FALSE),"n.v.t.")</f>
        <v>Betaalde pachten en erfpachten</v>
      </c>
    </row>
    <row r="3155" spans="6:48">
      <c r="F3155" s="16" t="s">
        <v>7156</v>
      </c>
      <c r="G3155" s="16" t="s">
        <v>39</v>
      </c>
      <c r="H3155" s="16" t="s">
        <v>39</v>
      </c>
      <c r="I3155" s="18">
        <v>78948.63</v>
      </c>
      <c r="P3155" s="16" t="str">
        <f t="shared" si="150"/>
        <v>691120</v>
      </c>
      <c r="Q3155" s="16" t="str">
        <f>IFERROR(VLOOKUP($P3155,'Kredieten productgroepen functi'!$C:$M,2,FALSE),"n.v.t.")</f>
        <v>Blauwestad</v>
      </c>
      <c r="R3155" s="16" t="str">
        <f t="shared" si="151"/>
        <v>430002</v>
      </c>
      <c r="S3155" s="16" t="str">
        <f>IFERROR(VLOOKUP($R3155,Kostensoorten!$C:$J,2,FALSE),"n.v.t.")</f>
        <v>Onroerendzaakbelasting</v>
      </c>
      <c r="T3155" s="16" t="s">
        <v>39</v>
      </c>
      <c r="U3155" s="16" t="s">
        <v>39</v>
      </c>
      <c r="V3155" s="16" t="s">
        <v>39</v>
      </c>
      <c r="W3155" s="16" t="s">
        <v>39</v>
      </c>
      <c r="X3155" s="16" t="s">
        <v>39</v>
      </c>
      <c r="Y3155" s="16" t="s">
        <v>39</v>
      </c>
      <c r="Z3155" s="16" t="s">
        <v>39</v>
      </c>
      <c r="AA3155" s="16" t="s">
        <v>39</v>
      </c>
      <c r="AB3155" s="16" t="s">
        <v>39</v>
      </c>
      <c r="AC3155" s="16" t="s">
        <v>39</v>
      </c>
      <c r="AD3155" s="16" t="s">
        <v>39</v>
      </c>
      <c r="AE3155" s="16" t="s">
        <v>39</v>
      </c>
      <c r="AF3155" s="16" t="s">
        <v>39</v>
      </c>
      <c r="AG3155" s="16" t="s">
        <v>39</v>
      </c>
      <c r="AH3155" s="16" t="s">
        <v>39</v>
      </c>
      <c r="AI3155" s="16" t="s">
        <v>39</v>
      </c>
      <c r="AJ3155" s="16" t="s">
        <v>39</v>
      </c>
      <c r="AL3155" s="16" t="s">
        <v>39</v>
      </c>
      <c r="AM3155" s="16" t="s">
        <v>39</v>
      </c>
      <c r="AN3155" s="16" t="str">
        <f>IFERROR(VLOOKUP($P3155,'Kredieten productgroepen functi'!$C:$M,6,FALSE),"n.v.t.")</f>
        <v>9101</v>
      </c>
      <c r="AO3155" s="16" t="str">
        <f>IFERROR(VLOOKUP($P3155,'Kredieten productgroepen functi'!$C:$M,7,FALSE),"n.v.t.")</f>
        <v>Ruimtelijke ontwikkeling</v>
      </c>
      <c r="AP3155" s="16" t="str">
        <f>IFERROR(VLOOKUP($P3155,'Kredieten productgroepen functi'!$C:$M,8,FALSE),"n.v.t.")</f>
        <v>91</v>
      </c>
      <c r="AQ3155" s="16" t="str">
        <f>IFERROR(VLOOKUP($P3155,'Kredieten productgroepen functi'!$C:$M,9,FALSE),"n.v.t.")</f>
        <v>Ruimtelijke ordening</v>
      </c>
      <c r="AR3155" s="16" t="str">
        <f>IFERROR(VLOOKUP($P3155,'Kredieten productgroepen functi'!$C:$M,10,FALSE),"n.v.t.")</f>
        <v>9</v>
      </c>
      <c r="AS3155" s="16" t="str">
        <f>IFERROR(VLOOKUP($P3155,'Kredieten productgroepen functi'!$C:$M,11,FALSE),"n.v.t.")</f>
        <v>Ruimtelijke ordening en volkshuisvesting</v>
      </c>
      <c r="AT3155" s="16" t="str">
        <f t="shared" si="152"/>
        <v>Lasten</v>
      </c>
      <c r="AU3155" s="16" t="str">
        <f>IFERROR(VLOOKUP($R3155,Kostensoorten!$C:$J,7,FALSE),"n.v.t.")</f>
        <v>3.0</v>
      </c>
      <c r="AV3155" s="16" t="str">
        <f>IFERROR(VLOOKUP($R3155,Kostensoorten!$C:$J,8,FALSE),"n.v.t.")</f>
        <v>Belastingen</v>
      </c>
    </row>
    <row r="3156" spans="6:48">
      <c r="F3156" s="16" t="s">
        <v>7157</v>
      </c>
      <c r="G3156" s="16" t="s">
        <v>39</v>
      </c>
      <c r="H3156" s="16" t="s">
        <v>39</v>
      </c>
      <c r="I3156" s="18">
        <v>33132.480000000003</v>
      </c>
      <c r="P3156" s="16" t="str">
        <f t="shared" si="150"/>
        <v>691120</v>
      </c>
      <c r="Q3156" s="16" t="str">
        <f>IFERROR(VLOOKUP($P3156,'Kredieten productgroepen functi'!$C:$M,2,FALSE),"n.v.t.")</f>
        <v>Blauwestad</v>
      </c>
      <c r="R3156" s="16" t="str">
        <f t="shared" si="151"/>
        <v>430003</v>
      </c>
      <c r="S3156" s="16" t="str">
        <f>IFERROR(VLOOKUP($R3156,Kostensoorten!$C:$J,2,FALSE),"n.v.t.")</f>
        <v>Waterschapslasten</v>
      </c>
      <c r="T3156" s="16" t="s">
        <v>39</v>
      </c>
      <c r="U3156" s="16" t="s">
        <v>39</v>
      </c>
      <c r="V3156" s="16" t="s">
        <v>39</v>
      </c>
      <c r="W3156" s="16" t="s">
        <v>39</v>
      </c>
      <c r="X3156" s="16" t="s">
        <v>39</v>
      </c>
      <c r="Y3156" s="16" t="s">
        <v>39</v>
      </c>
      <c r="Z3156" s="16" t="s">
        <v>39</v>
      </c>
      <c r="AA3156" s="16" t="s">
        <v>39</v>
      </c>
      <c r="AB3156" s="16" t="s">
        <v>39</v>
      </c>
      <c r="AC3156" s="16" t="s">
        <v>39</v>
      </c>
      <c r="AD3156" s="16" t="s">
        <v>39</v>
      </c>
      <c r="AE3156" s="16" t="s">
        <v>39</v>
      </c>
      <c r="AF3156" s="16" t="s">
        <v>39</v>
      </c>
      <c r="AG3156" s="16" t="s">
        <v>39</v>
      </c>
      <c r="AH3156" s="16" t="s">
        <v>39</v>
      </c>
      <c r="AI3156" s="16" t="s">
        <v>39</v>
      </c>
      <c r="AJ3156" s="16" t="s">
        <v>39</v>
      </c>
      <c r="AL3156" s="16" t="s">
        <v>39</v>
      </c>
      <c r="AM3156" s="16" t="s">
        <v>39</v>
      </c>
      <c r="AN3156" s="16" t="str">
        <f>IFERROR(VLOOKUP($P3156,'Kredieten productgroepen functi'!$C:$M,6,FALSE),"n.v.t.")</f>
        <v>9101</v>
      </c>
      <c r="AO3156" s="16" t="str">
        <f>IFERROR(VLOOKUP($P3156,'Kredieten productgroepen functi'!$C:$M,7,FALSE),"n.v.t.")</f>
        <v>Ruimtelijke ontwikkeling</v>
      </c>
      <c r="AP3156" s="16" t="str">
        <f>IFERROR(VLOOKUP($P3156,'Kredieten productgroepen functi'!$C:$M,8,FALSE),"n.v.t.")</f>
        <v>91</v>
      </c>
      <c r="AQ3156" s="16" t="str">
        <f>IFERROR(VLOOKUP($P3156,'Kredieten productgroepen functi'!$C:$M,9,FALSE),"n.v.t.")</f>
        <v>Ruimtelijke ordening</v>
      </c>
      <c r="AR3156" s="16" t="str">
        <f>IFERROR(VLOOKUP($P3156,'Kredieten productgroepen functi'!$C:$M,10,FALSE),"n.v.t.")</f>
        <v>9</v>
      </c>
      <c r="AS3156" s="16" t="str">
        <f>IFERROR(VLOOKUP($P3156,'Kredieten productgroepen functi'!$C:$M,11,FALSE),"n.v.t.")</f>
        <v>Ruimtelijke ordening en volkshuisvesting</v>
      </c>
      <c r="AT3156" s="16" t="str">
        <f t="shared" si="152"/>
        <v>Lasten</v>
      </c>
      <c r="AU3156" s="16" t="str">
        <f>IFERROR(VLOOKUP($R3156,Kostensoorten!$C:$J,7,FALSE),"n.v.t.")</f>
        <v>3.0</v>
      </c>
      <c r="AV3156" s="16" t="str">
        <f>IFERROR(VLOOKUP($R3156,Kostensoorten!$C:$J,8,FALSE),"n.v.t.")</f>
        <v>Belastingen</v>
      </c>
    </row>
    <row r="3157" spans="6:48">
      <c r="F3157" s="16" t="s">
        <v>6865</v>
      </c>
      <c r="G3157" s="16" t="s">
        <v>39</v>
      </c>
      <c r="H3157" s="16" t="s">
        <v>39</v>
      </c>
      <c r="I3157" s="18">
        <v>36846.36</v>
      </c>
      <c r="P3157" s="16" t="str">
        <f t="shared" si="150"/>
        <v>691120</v>
      </c>
      <c r="Q3157" s="16" t="str">
        <f>IFERROR(VLOOKUP($P3157,'Kredieten productgroepen functi'!$C:$M,2,FALSE),"n.v.t.")</f>
        <v>Blauwestad</v>
      </c>
      <c r="R3157" s="16" t="str">
        <f t="shared" si="151"/>
        <v>430004</v>
      </c>
      <c r="S3157" s="16" t="str">
        <f>IFERROR(VLOOKUP($R3157,Kostensoorten!$C:$J,2,FALSE),"n.v.t.")</f>
        <v>Overige belastingen</v>
      </c>
      <c r="T3157" s="16" t="s">
        <v>39</v>
      </c>
      <c r="U3157" s="16" t="s">
        <v>39</v>
      </c>
      <c r="V3157" s="16" t="s">
        <v>39</v>
      </c>
      <c r="W3157" s="16" t="s">
        <v>39</v>
      </c>
      <c r="X3157" s="16" t="s">
        <v>39</v>
      </c>
      <c r="Y3157" s="16" t="s">
        <v>39</v>
      </c>
      <c r="Z3157" s="16" t="s">
        <v>39</v>
      </c>
      <c r="AA3157" s="16" t="s">
        <v>39</v>
      </c>
      <c r="AB3157" s="16" t="s">
        <v>39</v>
      </c>
      <c r="AC3157" s="16" t="s">
        <v>39</v>
      </c>
      <c r="AD3157" s="16" t="s">
        <v>39</v>
      </c>
      <c r="AE3157" s="16" t="s">
        <v>39</v>
      </c>
      <c r="AF3157" s="16" t="s">
        <v>39</v>
      </c>
      <c r="AG3157" s="16" t="s">
        <v>39</v>
      </c>
      <c r="AH3157" s="16" t="s">
        <v>39</v>
      </c>
      <c r="AI3157" s="16" t="s">
        <v>39</v>
      </c>
      <c r="AJ3157" s="16" t="s">
        <v>39</v>
      </c>
      <c r="AL3157" s="16" t="s">
        <v>39</v>
      </c>
      <c r="AM3157" s="16" t="s">
        <v>39</v>
      </c>
      <c r="AN3157" s="16" t="str">
        <f>IFERROR(VLOOKUP($P3157,'Kredieten productgroepen functi'!$C:$M,6,FALSE),"n.v.t.")</f>
        <v>9101</v>
      </c>
      <c r="AO3157" s="16" t="str">
        <f>IFERROR(VLOOKUP($P3157,'Kredieten productgroepen functi'!$C:$M,7,FALSE),"n.v.t.")</f>
        <v>Ruimtelijke ontwikkeling</v>
      </c>
      <c r="AP3157" s="16" t="str">
        <f>IFERROR(VLOOKUP($P3157,'Kredieten productgroepen functi'!$C:$M,8,FALSE),"n.v.t.")</f>
        <v>91</v>
      </c>
      <c r="AQ3157" s="16" t="str">
        <f>IFERROR(VLOOKUP($P3157,'Kredieten productgroepen functi'!$C:$M,9,FALSE),"n.v.t.")</f>
        <v>Ruimtelijke ordening</v>
      </c>
      <c r="AR3157" s="16" t="str">
        <f>IFERROR(VLOOKUP($P3157,'Kredieten productgroepen functi'!$C:$M,10,FALSE),"n.v.t.")</f>
        <v>9</v>
      </c>
      <c r="AS3157" s="16" t="str">
        <f>IFERROR(VLOOKUP($P3157,'Kredieten productgroepen functi'!$C:$M,11,FALSE),"n.v.t.")</f>
        <v>Ruimtelijke ordening en volkshuisvesting</v>
      </c>
      <c r="AT3157" s="16" t="str">
        <f t="shared" si="152"/>
        <v>Lasten</v>
      </c>
      <c r="AU3157" s="16" t="str">
        <f>IFERROR(VLOOKUP($R3157,Kostensoorten!$C:$J,7,FALSE),"n.v.t.")</f>
        <v>3.0</v>
      </c>
      <c r="AV3157" s="16" t="str">
        <f>IFERROR(VLOOKUP($R3157,Kostensoorten!$C:$J,8,FALSE),"n.v.t.")</f>
        <v>Belastingen</v>
      </c>
    </row>
    <row r="3158" spans="6:48">
      <c r="F3158" s="16" t="s">
        <v>8938</v>
      </c>
      <c r="G3158" s="16" t="s">
        <v>39</v>
      </c>
      <c r="H3158" s="16" t="s">
        <v>39</v>
      </c>
      <c r="I3158" s="18">
        <v>4900</v>
      </c>
      <c r="P3158" s="16" t="str">
        <f t="shared" si="150"/>
        <v>691120</v>
      </c>
      <c r="Q3158" s="16" t="str">
        <f>IFERROR(VLOOKUP($P3158,'Kredieten productgroepen functi'!$C:$M,2,FALSE),"n.v.t.")</f>
        <v>Blauwestad</v>
      </c>
      <c r="R3158" s="16" t="str">
        <f t="shared" si="151"/>
        <v>440201</v>
      </c>
      <c r="S3158" s="16" t="str">
        <f>IFERROR(VLOOKUP($R3158,Kostensoorten!$C:$J,2,FALSE),"n.v.t.")</f>
        <v>Exploitatiebijdragen aan overheden</v>
      </c>
      <c r="T3158" s="16" t="s">
        <v>39</v>
      </c>
      <c r="U3158" s="16" t="s">
        <v>39</v>
      </c>
      <c r="V3158" s="16" t="s">
        <v>39</v>
      </c>
      <c r="W3158" s="16" t="s">
        <v>39</v>
      </c>
      <c r="X3158" s="16" t="s">
        <v>39</v>
      </c>
      <c r="Y3158" s="16" t="s">
        <v>39</v>
      </c>
      <c r="Z3158" s="16" t="s">
        <v>39</v>
      </c>
      <c r="AA3158" s="16" t="s">
        <v>39</v>
      </c>
      <c r="AB3158" s="16" t="s">
        <v>39</v>
      </c>
      <c r="AC3158" s="16" t="s">
        <v>39</v>
      </c>
      <c r="AD3158" s="16" t="s">
        <v>39</v>
      </c>
      <c r="AE3158" s="16" t="s">
        <v>39</v>
      </c>
      <c r="AF3158" s="16" t="s">
        <v>39</v>
      </c>
      <c r="AG3158" s="16" t="s">
        <v>39</v>
      </c>
      <c r="AH3158" s="16" t="s">
        <v>39</v>
      </c>
      <c r="AI3158" s="16" t="s">
        <v>39</v>
      </c>
      <c r="AJ3158" s="16" t="s">
        <v>39</v>
      </c>
      <c r="AL3158" s="16" t="s">
        <v>39</v>
      </c>
      <c r="AM3158" s="16" t="s">
        <v>39</v>
      </c>
      <c r="AN3158" s="16" t="str">
        <f>IFERROR(VLOOKUP($P3158,'Kredieten productgroepen functi'!$C:$M,6,FALSE),"n.v.t.")</f>
        <v>9101</v>
      </c>
      <c r="AO3158" s="16" t="str">
        <f>IFERROR(VLOOKUP($P3158,'Kredieten productgroepen functi'!$C:$M,7,FALSE),"n.v.t.")</f>
        <v>Ruimtelijke ontwikkeling</v>
      </c>
      <c r="AP3158" s="16" t="str">
        <f>IFERROR(VLOOKUP($P3158,'Kredieten productgroepen functi'!$C:$M,8,FALSE),"n.v.t.")</f>
        <v>91</v>
      </c>
      <c r="AQ3158" s="16" t="str">
        <f>IFERROR(VLOOKUP($P3158,'Kredieten productgroepen functi'!$C:$M,9,FALSE),"n.v.t.")</f>
        <v>Ruimtelijke ordening</v>
      </c>
      <c r="AR3158" s="16" t="str">
        <f>IFERROR(VLOOKUP($P3158,'Kredieten productgroepen functi'!$C:$M,10,FALSE),"n.v.t.")</f>
        <v>9</v>
      </c>
      <c r="AS3158" s="16" t="str">
        <f>IFERROR(VLOOKUP($P3158,'Kredieten productgroepen functi'!$C:$M,11,FALSE),"n.v.t.")</f>
        <v>Ruimtelijke ordening en volkshuisvesting</v>
      </c>
      <c r="AT3158" s="16" t="str">
        <f t="shared" si="152"/>
        <v>Lasten</v>
      </c>
      <c r="AU3158" s="16" t="str">
        <f>IFERROR(VLOOKUP($R3158,Kostensoorten!$C:$J,7,FALSE),"n.v.t.")</f>
        <v>4.0.2</v>
      </c>
      <c r="AV3158" s="16" t="str">
        <f>IFERROR(VLOOKUP($R3158,Kostensoorten!$C:$J,8,FALSE),"n.v.t.")</f>
        <v>Inkomensoverdrachten aan overh</v>
      </c>
    </row>
    <row r="3159" spans="6:48">
      <c r="F3159" s="16" t="s">
        <v>7744</v>
      </c>
      <c r="G3159" s="16" t="s">
        <v>39</v>
      </c>
      <c r="H3159" s="16" t="s">
        <v>39</v>
      </c>
      <c r="I3159" s="18">
        <v>32500</v>
      </c>
      <c r="P3159" s="16" t="str">
        <f t="shared" si="150"/>
        <v>691120</v>
      </c>
      <c r="Q3159" s="16" t="str">
        <f>IFERROR(VLOOKUP($P3159,'Kredieten productgroepen functi'!$C:$M,2,FALSE),"n.v.t.")</f>
        <v>Blauwestad</v>
      </c>
      <c r="R3159" s="16" t="str">
        <f t="shared" si="151"/>
        <v>440301</v>
      </c>
      <c r="S3159" s="16" t="str">
        <f>IFERROR(VLOOKUP($R3159,Kostensoorten!$C:$J,2,FALSE),"n.v.t.")</f>
        <v>(Exploitatie)subsidies</v>
      </c>
      <c r="T3159" s="16" t="s">
        <v>39</v>
      </c>
      <c r="U3159" s="16" t="s">
        <v>39</v>
      </c>
      <c r="V3159" s="16" t="s">
        <v>39</v>
      </c>
      <c r="W3159" s="16" t="s">
        <v>39</v>
      </c>
      <c r="X3159" s="16" t="s">
        <v>39</v>
      </c>
      <c r="Y3159" s="16" t="s">
        <v>39</v>
      </c>
      <c r="Z3159" s="16" t="s">
        <v>39</v>
      </c>
      <c r="AA3159" s="16" t="s">
        <v>39</v>
      </c>
      <c r="AB3159" s="16" t="s">
        <v>39</v>
      </c>
      <c r="AC3159" s="16" t="s">
        <v>39</v>
      </c>
      <c r="AD3159" s="16" t="s">
        <v>39</v>
      </c>
      <c r="AE3159" s="16" t="s">
        <v>39</v>
      </c>
      <c r="AF3159" s="16" t="s">
        <v>39</v>
      </c>
      <c r="AG3159" s="16" t="s">
        <v>39</v>
      </c>
      <c r="AH3159" s="16" t="s">
        <v>39</v>
      </c>
      <c r="AI3159" s="16" t="s">
        <v>39</v>
      </c>
      <c r="AJ3159" s="16" t="s">
        <v>39</v>
      </c>
      <c r="AL3159" s="16" t="s">
        <v>39</v>
      </c>
      <c r="AM3159" s="16" t="s">
        <v>39</v>
      </c>
      <c r="AN3159" s="16" t="str">
        <f>IFERROR(VLOOKUP($P3159,'Kredieten productgroepen functi'!$C:$M,6,FALSE),"n.v.t.")</f>
        <v>9101</v>
      </c>
      <c r="AO3159" s="16" t="str">
        <f>IFERROR(VLOOKUP($P3159,'Kredieten productgroepen functi'!$C:$M,7,FALSE),"n.v.t.")</f>
        <v>Ruimtelijke ontwikkeling</v>
      </c>
      <c r="AP3159" s="16" t="str">
        <f>IFERROR(VLOOKUP($P3159,'Kredieten productgroepen functi'!$C:$M,8,FALSE),"n.v.t.")</f>
        <v>91</v>
      </c>
      <c r="AQ3159" s="16" t="str">
        <f>IFERROR(VLOOKUP($P3159,'Kredieten productgroepen functi'!$C:$M,9,FALSE),"n.v.t.")</f>
        <v>Ruimtelijke ordening</v>
      </c>
      <c r="AR3159" s="16" t="str">
        <f>IFERROR(VLOOKUP($P3159,'Kredieten productgroepen functi'!$C:$M,10,FALSE),"n.v.t.")</f>
        <v>9</v>
      </c>
      <c r="AS3159" s="16" t="str">
        <f>IFERROR(VLOOKUP($P3159,'Kredieten productgroepen functi'!$C:$M,11,FALSE),"n.v.t.")</f>
        <v>Ruimtelijke ordening en volkshuisvesting</v>
      </c>
      <c r="AT3159" s="16" t="str">
        <f t="shared" si="152"/>
        <v>Lasten</v>
      </c>
      <c r="AU3159" s="16" t="str">
        <f>IFERROR(VLOOKUP($R3159,Kostensoorten!$C:$J,7,FALSE),"n.v.t.")</f>
        <v>4.0.3</v>
      </c>
      <c r="AV3159" s="16" t="str">
        <f>IFERROR(VLOOKUP($R3159,Kostensoorten!$C:$J,8,FALSE),"n.v.t.")</f>
        <v>Overige inkomensoverdrachten</v>
      </c>
    </row>
    <row r="3160" spans="6:48">
      <c r="F3160" s="16" t="s">
        <v>8396</v>
      </c>
      <c r="G3160" s="16" t="s">
        <v>39</v>
      </c>
      <c r="H3160" s="16" t="s">
        <v>39</v>
      </c>
      <c r="I3160" s="18">
        <v>695342</v>
      </c>
      <c r="P3160" s="16" t="str">
        <f t="shared" si="150"/>
        <v>691120</v>
      </c>
      <c r="Q3160" s="16" t="str">
        <f>IFERROR(VLOOKUP($P3160,'Kredieten productgroepen functi'!$C:$M,2,FALSE),"n.v.t.")</f>
        <v>Blauwestad</v>
      </c>
      <c r="R3160" s="16" t="str">
        <f t="shared" si="151"/>
        <v>441101</v>
      </c>
      <c r="S3160" s="16" t="str">
        <f>IFERROR(VLOOKUP($R3160,Kostensoorten!$C:$J,2,FALSE),"n.v.t.")</f>
        <v>Investeringsbijdragen aan overheden</v>
      </c>
      <c r="T3160" s="16" t="s">
        <v>39</v>
      </c>
      <c r="U3160" s="16" t="s">
        <v>39</v>
      </c>
      <c r="V3160" s="16" t="s">
        <v>39</v>
      </c>
      <c r="W3160" s="16" t="s">
        <v>39</v>
      </c>
      <c r="X3160" s="16" t="s">
        <v>39</v>
      </c>
      <c r="Y3160" s="16" t="s">
        <v>39</v>
      </c>
      <c r="Z3160" s="16" t="s">
        <v>39</v>
      </c>
      <c r="AA3160" s="16" t="s">
        <v>39</v>
      </c>
      <c r="AB3160" s="16" t="s">
        <v>39</v>
      </c>
      <c r="AC3160" s="16" t="s">
        <v>39</v>
      </c>
      <c r="AD3160" s="16" t="s">
        <v>39</v>
      </c>
      <c r="AE3160" s="16" t="s">
        <v>39</v>
      </c>
      <c r="AF3160" s="16" t="s">
        <v>39</v>
      </c>
      <c r="AG3160" s="16" t="s">
        <v>39</v>
      </c>
      <c r="AH3160" s="16" t="s">
        <v>39</v>
      </c>
      <c r="AI3160" s="16" t="s">
        <v>39</v>
      </c>
      <c r="AJ3160" s="16" t="s">
        <v>39</v>
      </c>
      <c r="AL3160" s="16" t="s">
        <v>39</v>
      </c>
      <c r="AM3160" s="16" t="s">
        <v>39</v>
      </c>
      <c r="AN3160" s="16" t="str">
        <f>IFERROR(VLOOKUP($P3160,'Kredieten productgroepen functi'!$C:$M,6,FALSE),"n.v.t.")</f>
        <v>9101</v>
      </c>
      <c r="AO3160" s="16" t="str">
        <f>IFERROR(VLOOKUP($P3160,'Kredieten productgroepen functi'!$C:$M,7,FALSE),"n.v.t.")</f>
        <v>Ruimtelijke ontwikkeling</v>
      </c>
      <c r="AP3160" s="16" t="str">
        <f>IFERROR(VLOOKUP($P3160,'Kredieten productgroepen functi'!$C:$M,8,FALSE),"n.v.t.")</f>
        <v>91</v>
      </c>
      <c r="AQ3160" s="16" t="str">
        <f>IFERROR(VLOOKUP($P3160,'Kredieten productgroepen functi'!$C:$M,9,FALSE),"n.v.t.")</f>
        <v>Ruimtelijke ordening</v>
      </c>
      <c r="AR3160" s="16" t="str">
        <f>IFERROR(VLOOKUP($P3160,'Kredieten productgroepen functi'!$C:$M,10,FALSE),"n.v.t.")</f>
        <v>9</v>
      </c>
      <c r="AS3160" s="16" t="str">
        <f>IFERROR(VLOOKUP($P3160,'Kredieten productgroepen functi'!$C:$M,11,FALSE),"n.v.t.")</f>
        <v>Ruimtelijke ordening en volkshuisvesting</v>
      </c>
      <c r="AT3160" s="16" t="str">
        <f t="shared" si="152"/>
        <v>Lasten</v>
      </c>
      <c r="AU3160" s="16" t="str">
        <f>IFERROR(VLOOKUP($R3160,Kostensoorten!$C:$J,7,FALSE),"n.v.t.")</f>
        <v>4.1.1</v>
      </c>
      <c r="AV3160" s="16" t="str">
        <f>IFERROR(VLOOKUP($R3160,Kostensoorten!$C:$J,8,FALSE),"n.v.t.")</f>
        <v>Vermogensoverdrachten aan over</v>
      </c>
    </row>
    <row r="3161" spans="6:48">
      <c r="F3161" s="16" t="s">
        <v>10164</v>
      </c>
      <c r="G3161" s="16" t="s">
        <v>39</v>
      </c>
      <c r="H3161" s="16" t="s">
        <v>39</v>
      </c>
      <c r="I3161" s="18">
        <v>36972426</v>
      </c>
      <c r="P3161" s="16" t="str">
        <f t="shared" si="150"/>
        <v>691120</v>
      </c>
      <c r="Q3161" s="16" t="str">
        <f>IFERROR(VLOOKUP($P3161,'Kredieten productgroepen functi'!$C:$M,2,FALSE),"n.v.t.")</f>
        <v>Blauwestad</v>
      </c>
      <c r="R3161" s="16" t="str">
        <f t="shared" si="151"/>
        <v>460311</v>
      </c>
      <c r="S3161" s="16" t="str">
        <f>IFERROR(VLOOKUP($R3161,Kostensoorten!$C:$J,2,FALSE),"n.v.t.")</f>
        <v>Storting in voorziening</v>
      </c>
      <c r="T3161" s="16" t="s">
        <v>39</v>
      </c>
      <c r="U3161" s="16" t="s">
        <v>39</v>
      </c>
      <c r="V3161" s="16" t="s">
        <v>39</v>
      </c>
      <c r="W3161" s="16" t="s">
        <v>39</v>
      </c>
      <c r="X3161" s="16" t="s">
        <v>39</v>
      </c>
      <c r="Y3161" s="16" t="s">
        <v>39</v>
      </c>
      <c r="Z3161" s="16" t="s">
        <v>39</v>
      </c>
      <c r="AA3161" s="16" t="s">
        <v>39</v>
      </c>
      <c r="AB3161" s="16" t="s">
        <v>39</v>
      </c>
      <c r="AC3161" s="16" t="s">
        <v>39</v>
      </c>
      <c r="AD3161" s="16" t="s">
        <v>39</v>
      </c>
      <c r="AE3161" s="16" t="s">
        <v>39</v>
      </c>
      <c r="AF3161" s="16" t="s">
        <v>39</v>
      </c>
      <c r="AG3161" s="16" t="s">
        <v>39</v>
      </c>
      <c r="AH3161" s="16" t="s">
        <v>39</v>
      </c>
      <c r="AI3161" s="16" t="s">
        <v>39</v>
      </c>
      <c r="AJ3161" s="16" t="s">
        <v>39</v>
      </c>
      <c r="AL3161" s="16" t="s">
        <v>39</v>
      </c>
      <c r="AM3161" s="16" t="s">
        <v>39</v>
      </c>
      <c r="AN3161" s="16" t="str">
        <f>IFERROR(VLOOKUP($P3161,'Kredieten productgroepen functi'!$C:$M,6,FALSE),"n.v.t.")</f>
        <v>9101</v>
      </c>
      <c r="AO3161" s="16" t="str">
        <f>IFERROR(VLOOKUP($P3161,'Kredieten productgroepen functi'!$C:$M,7,FALSE),"n.v.t.")</f>
        <v>Ruimtelijke ontwikkeling</v>
      </c>
      <c r="AP3161" s="16" t="str">
        <f>IFERROR(VLOOKUP($P3161,'Kredieten productgroepen functi'!$C:$M,8,FALSE),"n.v.t.")</f>
        <v>91</v>
      </c>
      <c r="AQ3161" s="16" t="str">
        <f>IFERROR(VLOOKUP($P3161,'Kredieten productgroepen functi'!$C:$M,9,FALSE),"n.v.t.")</f>
        <v>Ruimtelijke ordening</v>
      </c>
      <c r="AR3161" s="16" t="str">
        <f>IFERROR(VLOOKUP($P3161,'Kredieten productgroepen functi'!$C:$M,10,FALSE),"n.v.t.")</f>
        <v>9</v>
      </c>
      <c r="AS3161" s="16" t="str">
        <f>IFERROR(VLOOKUP($P3161,'Kredieten productgroepen functi'!$C:$M,11,FALSE),"n.v.t.")</f>
        <v>Ruimtelijke ordening en volkshuisvesting</v>
      </c>
      <c r="AT3161" s="16" t="str">
        <f t="shared" si="152"/>
        <v>Lasten</v>
      </c>
      <c r="AU3161" s="16" t="str">
        <f>IFERROR(VLOOKUP($R3161,Kostensoorten!$C:$J,7,FALSE),"n.v.t.")</f>
        <v>6.5</v>
      </c>
      <c r="AV3161" s="16" t="str">
        <f>IFERROR(VLOOKUP($R3161,Kostensoorten!$C:$J,8,FALSE),"n.v.t.")</f>
        <v>Vorming van voorzieningen</v>
      </c>
    </row>
    <row r="3162" spans="6:48">
      <c r="F3162" s="16" t="s">
        <v>10165</v>
      </c>
      <c r="G3162" s="16" t="s">
        <v>39</v>
      </c>
      <c r="H3162" s="16" t="s">
        <v>39</v>
      </c>
      <c r="I3162" s="18">
        <v>391955.18</v>
      </c>
      <c r="P3162" s="16" t="str">
        <f t="shared" si="150"/>
        <v>691120</v>
      </c>
      <c r="Q3162" s="16" t="str">
        <f>IFERROR(VLOOKUP($P3162,'Kredieten productgroepen functi'!$C:$M,2,FALSE),"n.v.t.")</f>
        <v>Blauwestad</v>
      </c>
      <c r="R3162" s="16" t="str">
        <f t="shared" si="151"/>
        <v>460501</v>
      </c>
      <c r="S3162" s="16" t="str">
        <f>IFERROR(VLOOKUP($R3162,Kostensoorten!$C:$J,2,FALSE),"n.v.t.")</f>
        <v>overige administratieve boekingen</v>
      </c>
      <c r="T3162" s="16" t="s">
        <v>39</v>
      </c>
      <c r="U3162" s="16" t="s">
        <v>39</v>
      </c>
      <c r="V3162" s="16" t="s">
        <v>39</v>
      </c>
      <c r="W3162" s="16" t="s">
        <v>39</v>
      </c>
      <c r="X3162" s="16" t="s">
        <v>39</v>
      </c>
      <c r="Y3162" s="16" t="s">
        <v>39</v>
      </c>
      <c r="Z3162" s="16" t="s">
        <v>39</v>
      </c>
      <c r="AA3162" s="16" t="s">
        <v>39</v>
      </c>
      <c r="AB3162" s="16" t="s">
        <v>39</v>
      </c>
      <c r="AC3162" s="16" t="s">
        <v>39</v>
      </c>
      <c r="AD3162" s="16" t="s">
        <v>39</v>
      </c>
      <c r="AE3162" s="16" t="s">
        <v>39</v>
      </c>
      <c r="AF3162" s="16" t="s">
        <v>39</v>
      </c>
      <c r="AG3162" s="16" t="s">
        <v>39</v>
      </c>
      <c r="AH3162" s="16" t="s">
        <v>39</v>
      </c>
      <c r="AI3162" s="16" t="s">
        <v>39</v>
      </c>
      <c r="AJ3162" s="16" t="s">
        <v>39</v>
      </c>
      <c r="AL3162" s="16" t="s">
        <v>39</v>
      </c>
      <c r="AM3162" s="16" t="s">
        <v>39</v>
      </c>
      <c r="AN3162" s="16" t="str">
        <f>IFERROR(VLOOKUP($P3162,'Kredieten productgroepen functi'!$C:$M,6,FALSE),"n.v.t.")</f>
        <v>9101</v>
      </c>
      <c r="AO3162" s="16" t="str">
        <f>IFERROR(VLOOKUP($P3162,'Kredieten productgroepen functi'!$C:$M,7,FALSE),"n.v.t.")</f>
        <v>Ruimtelijke ontwikkeling</v>
      </c>
      <c r="AP3162" s="16" t="str">
        <f>IFERROR(VLOOKUP($P3162,'Kredieten productgroepen functi'!$C:$M,8,FALSE),"n.v.t.")</f>
        <v>91</v>
      </c>
      <c r="AQ3162" s="16" t="str">
        <f>IFERROR(VLOOKUP($P3162,'Kredieten productgroepen functi'!$C:$M,9,FALSE),"n.v.t.")</f>
        <v>Ruimtelijke ordening</v>
      </c>
      <c r="AR3162" s="16" t="str">
        <f>IFERROR(VLOOKUP($P3162,'Kredieten productgroepen functi'!$C:$M,10,FALSE),"n.v.t.")</f>
        <v>9</v>
      </c>
      <c r="AS3162" s="16" t="str">
        <f>IFERROR(VLOOKUP($P3162,'Kredieten productgroepen functi'!$C:$M,11,FALSE),"n.v.t.")</f>
        <v>Ruimtelijke ordening en volkshuisvesting</v>
      </c>
      <c r="AT3162" s="16" t="str">
        <f t="shared" si="152"/>
        <v>Lasten</v>
      </c>
      <c r="AU3162" s="16" t="str">
        <f>IFERROR(VLOOKUP($R3162,Kostensoorten!$C:$J,7,FALSE),"n.v.t.")</f>
        <v>6.9</v>
      </c>
      <c r="AV3162" s="16" t="str">
        <f>IFERROR(VLOOKUP($R3162,Kostensoorten!$C:$J,8,FALSE),"n.v.t.")</f>
        <v>Overige administratieve boekinge</v>
      </c>
    </row>
    <row r="3163" spans="6:48">
      <c r="F3163" s="16" t="s">
        <v>118</v>
      </c>
      <c r="G3163" s="16" t="s">
        <v>39</v>
      </c>
      <c r="H3163" s="16" t="s">
        <v>39</v>
      </c>
      <c r="I3163" s="18">
        <v>-936199.94</v>
      </c>
      <c r="P3163" s="16" t="str">
        <f t="shared" si="150"/>
        <v>691120</v>
      </c>
      <c r="Q3163" s="16" t="str">
        <f>IFERROR(VLOOKUP($P3163,'Kredieten productgroepen functi'!$C:$M,2,FALSE),"n.v.t.")</f>
        <v>Blauwestad</v>
      </c>
      <c r="R3163" s="16" t="str">
        <f t="shared" si="151"/>
        <v>820110</v>
      </c>
      <c r="S3163" s="16" t="str">
        <f>IFERROR(VLOOKUP($R3163,Kostensoorten!$C:$J,2,FALSE),"n.v.t.")</f>
        <v>Verkoop grond</v>
      </c>
      <c r="T3163" s="16" t="s">
        <v>39</v>
      </c>
      <c r="U3163" s="16" t="s">
        <v>39</v>
      </c>
      <c r="V3163" s="16" t="s">
        <v>39</v>
      </c>
      <c r="W3163" s="16" t="s">
        <v>39</v>
      </c>
      <c r="X3163" s="16" t="s">
        <v>39</v>
      </c>
      <c r="Y3163" s="16" t="s">
        <v>39</v>
      </c>
      <c r="Z3163" s="16" t="s">
        <v>39</v>
      </c>
      <c r="AA3163" s="16" t="s">
        <v>39</v>
      </c>
      <c r="AB3163" s="16" t="s">
        <v>39</v>
      </c>
      <c r="AC3163" s="16" t="s">
        <v>39</v>
      </c>
      <c r="AD3163" s="16" t="s">
        <v>39</v>
      </c>
      <c r="AE3163" s="16" t="s">
        <v>39</v>
      </c>
      <c r="AF3163" s="16" t="s">
        <v>39</v>
      </c>
      <c r="AG3163" s="16" t="s">
        <v>39</v>
      </c>
      <c r="AH3163" s="16" t="s">
        <v>39</v>
      </c>
      <c r="AI3163" s="16" t="s">
        <v>39</v>
      </c>
      <c r="AJ3163" s="16" t="s">
        <v>39</v>
      </c>
      <c r="AL3163" s="16" t="s">
        <v>39</v>
      </c>
      <c r="AM3163" s="16" t="s">
        <v>39</v>
      </c>
      <c r="AN3163" s="16" t="str">
        <f>IFERROR(VLOOKUP($P3163,'Kredieten productgroepen functi'!$C:$M,6,FALSE),"n.v.t.")</f>
        <v>9101</v>
      </c>
      <c r="AO3163" s="16" t="str">
        <f>IFERROR(VLOOKUP($P3163,'Kredieten productgroepen functi'!$C:$M,7,FALSE),"n.v.t.")</f>
        <v>Ruimtelijke ontwikkeling</v>
      </c>
      <c r="AP3163" s="16" t="str">
        <f>IFERROR(VLOOKUP($P3163,'Kredieten productgroepen functi'!$C:$M,8,FALSE),"n.v.t.")</f>
        <v>91</v>
      </c>
      <c r="AQ3163" s="16" t="str">
        <f>IFERROR(VLOOKUP($P3163,'Kredieten productgroepen functi'!$C:$M,9,FALSE),"n.v.t.")</f>
        <v>Ruimtelijke ordening</v>
      </c>
      <c r="AR3163" s="16" t="str">
        <f>IFERROR(VLOOKUP($P3163,'Kredieten productgroepen functi'!$C:$M,10,FALSE),"n.v.t.")</f>
        <v>9</v>
      </c>
      <c r="AS3163" s="16" t="str">
        <f>IFERROR(VLOOKUP($P3163,'Kredieten productgroepen functi'!$C:$M,11,FALSE),"n.v.t.")</f>
        <v>Ruimtelijke ordening en volkshuisvesting</v>
      </c>
      <c r="AT3163" s="16" t="str">
        <f t="shared" si="152"/>
        <v>Baten</v>
      </c>
      <c r="AU3163" s="16" t="str">
        <f>IFERROR(VLOOKUP($R3163,Kostensoorten!$C:$J,7,FALSE),"n.v.t.")</f>
        <v>2.0.1</v>
      </c>
      <c r="AV3163" s="16" t="str">
        <f>IFERROR(VLOOKUP($R3163,Kostensoorten!$C:$J,8,FALSE),"n.v.t.")</f>
        <v>Verkoop grond</v>
      </c>
    </row>
    <row r="3164" spans="6:48">
      <c r="F3164" s="16" t="s">
        <v>8397</v>
      </c>
      <c r="G3164" s="16" t="s">
        <v>39</v>
      </c>
      <c r="H3164" s="16" t="s">
        <v>39</v>
      </c>
      <c r="I3164" s="18">
        <v>-375000</v>
      </c>
      <c r="P3164" s="16" t="str">
        <f t="shared" si="150"/>
        <v>691120</v>
      </c>
      <c r="Q3164" s="16" t="str">
        <f>IFERROR(VLOOKUP($P3164,'Kredieten productgroepen functi'!$C:$M,2,FALSE),"n.v.t.")</f>
        <v>Blauwestad</v>
      </c>
      <c r="R3164" s="16" t="str">
        <f t="shared" si="151"/>
        <v>820210</v>
      </c>
      <c r="S3164" s="16" t="str">
        <f>IFERROR(VLOOKUP($R3164,Kostensoorten!$C:$J,2,FALSE),"n.v.t.")</f>
        <v>Verkoop gebouwen</v>
      </c>
      <c r="T3164" s="16" t="s">
        <v>39</v>
      </c>
      <c r="U3164" s="16" t="s">
        <v>39</v>
      </c>
      <c r="V3164" s="16" t="s">
        <v>39</v>
      </c>
      <c r="W3164" s="16" t="s">
        <v>39</v>
      </c>
      <c r="X3164" s="16" t="s">
        <v>39</v>
      </c>
      <c r="Y3164" s="16" t="s">
        <v>39</v>
      </c>
      <c r="Z3164" s="16" t="s">
        <v>39</v>
      </c>
      <c r="AA3164" s="16" t="s">
        <v>39</v>
      </c>
      <c r="AB3164" s="16" t="s">
        <v>39</v>
      </c>
      <c r="AC3164" s="16" t="s">
        <v>39</v>
      </c>
      <c r="AD3164" s="16" t="s">
        <v>39</v>
      </c>
      <c r="AE3164" s="16" t="s">
        <v>39</v>
      </c>
      <c r="AF3164" s="16" t="s">
        <v>39</v>
      </c>
      <c r="AG3164" s="16" t="s">
        <v>39</v>
      </c>
      <c r="AH3164" s="16" t="s">
        <v>39</v>
      </c>
      <c r="AI3164" s="16" t="s">
        <v>39</v>
      </c>
      <c r="AJ3164" s="16" t="s">
        <v>39</v>
      </c>
      <c r="AL3164" s="16" t="s">
        <v>39</v>
      </c>
      <c r="AM3164" s="16" t="s">
        <v>39</v>
      </c>
      <c r="AN3164" s="16" t="str">
        <f>IFERROR(VLOOKUP($P3164,'Kredieten productgroepen functi'!$C:$M,6,FALSE),"n.v.t.")</f>
        <v>9101</v>
      </c>
      <c r="AO3164" s="16" t="str">
        <f>IFERROR(VLOOKUP($P3164,'Kredieten productgroepen functi'!$C:$M,7,FALSE),"n.v.t.")</f>
        <v>Ruimtelijke ontwikkeling</v>
      </c>
      <c r="AP3164" s="16" t="str">
        <f>IFERROR(VLOOKUP($P3164,'Kredieten productgroepen functi'!$C:$M,8,FALSE),"n.v.t.")</f>
        <v>91</v>
      </c>
      <c r="AQ3164" s="16" t="str">
        <f>IFERROR(VLOOKUP($P3164,'Kredieten productgroepen functi'!$C:$M,9,FALSE),"n.v.t.")</f>
        <v>Ruimtelijke ordening</v>
      </c>
      <c r="AR3164" s="16" t="str">
        <f>IFERROR(VLOOKUP($P3164,'Kredieten productgroepen functi'!$C:$M,10,FALSE),"n.v.t.")</f>
        <v>9</v>
      </c>
      <c r="AS3164" s="16" t="str">
        <f>IFERROR(VLOOKUP($P3164,'Kredieten productgroepen functi'!$C:$M,11,FALSE),"n.v.t.")</f>
        <v>Ruimtelijke ordening en volkshuisvesting</v>
      </c>
      <c r="AT3164" s="16" t="str">
        <f t="shared" si="152"/>
        <v>Baten</v>
      </c>
      <c r="AU3164" s="16" t="str">
        <f>IFERROR(VLOOKUP($R3164,Kostensoorten!$C:$J,7,FALSE),"n.v.t.")</f>
        <v>2.0.2</v>
      </c>
      <c r="AV3164" s="16" t="str">
        <f>IFERROR(VLOOKUP($R3164,Kostensoorten!$C:$J,8,FALSE),"n.v.t.")</f>
        <v>Overige verkopen onroerende za</v>
      </c>
    </row>
    <row r="3165" spans="6:48">
      <c r="F3165" s="16" t="s">
        <v>10166</v>
      </c>
      <c r="G3165" s="16" t="s">
        <v>39</v>
      </c>
      <c r="H3165" s="16" t="s">
        <v>39</v>
      </c>
      <c r="I3165" s="18">
        <v>-250</v>
      </c>
      <c r="P3165" s="16" t="str">
        <f t="shared" si="150"/>
        <v>691120</v>
      </c>
      <c r="Q3165" s="16" t="str">
        <f>IFERROR(VLOOKUP($P3165,'Kredieten productgroepen functi'!$C:$M,2,FALSE),"n.v.t.")</f>
        <v>Blauwestad</v>
      </c>
      <c r="R3165" s="16" t="str">
        <f t="shared" si="151"/>
        <v>820220</v>
      </c>
      <c r="S3165" s="16" t="str">
        <f>IFERROR(VLOOKUP($R3165,Kostensoorten!$C:$J,2,FALSE),"n.v.t.")</f>
        <v>Overige verkoop van onroerende zaken</v>
      </c>
      <c r="T3165" s="16" t="s">
        <v>39</v>
      </c>
      <c r="U3165" s="16" t="s">
        <v>39</v>
      </c>
      <c r="V3165" s="16" t="s">
        <v>39</v>
      </c>
      <c r="W3165" s="16" t="s">
        <v>39</v>
      </c>
      <c r="X3165" s="16" t="s">
        <v>39</v>
      </c>
      <c r="Y3165" s="16" t="s">
        <v>39</v>
      </c>
      <c r="Z3165" s="16" t="s">
        <v>39</v>
      </c>
      <c r="AA3165" s="16" t="s">
        <v>39</v>
      </c>
      <c r="AB3165" s="16" t="s">
        <v>39</v>
      </c>
      <c r="AC3165" s="16" t="s">
        <v>39</v>
      </c>
      <c r="AD3165" s="16" t="s">
        <v>39</v>
      </c>
      <c r="AE3165" s="16" t="s">
        <v>39</v>
      </c>
      <c r="AF3165" s="16" t="s">
        <v>39</v>
      </c>
      <c r="AG3165" s="16" t="s">
        <v>39</v>
      </c>
      <c r="AH3165" s="16" t="s">
        <v>39</v>
      </c>
      <c r="AI3165" s="16" t="s">
        <v>39</v>
      </c>
      <c r="AJ3165" s="16" t="s">
        <v>39</v>
      </c>
      <c r="AL3165" s="16" t="s">
        <v>39</v>
      </c>
      <c r="AM3165" s="16" t="s">
        <v>39</v>
      </c>
      <c r="AN3165" s="16" t="str">
        <f>IFERROR(VLOOKUP($P3165,'Kredieten productgroepen functi'!$C:$M,6,FALSE),"n.v.t.")</f>
        <v>9101</v>
      </c>
      <c r="AO3165" s="16" t="str">
        <f>IFERROR(VLOOKUP($P3165,'Kredieten productgroepen functi'!$C:$M,7,FALSE),"n.v.t.")</f>
        <v>Ruimtelijke ontwikkeling</v>
      </c>
      <c r="AP3165" s="16" t="str">
        <f>IFERROR(VLOOKUP($P3165,'Kredieten productgroepen functi'!$C:$M,8,FALSE),"n.v.t.")</f>
        <v>91</v>
      </c>
      <c r="AQ3165" s="16" t="str">
        <f>IFERROR(VLOOKUP($P3165,'Kredieten productgroepen functi'!$C:$M,9,FALSE),"n.v.t.")</f>
        <v>Ruimtelijke ordening</v>
      </c>
      <c r="AR3165" s="16" t="str">
        <f>IFERROR(VLOOKUP($P3165,'Kredieten productgroepen functi'!$C:$M,10,FALSE),"n.v.t.")</f>
        <v>9</v>
      </c>
      <c r="AS3165" s="16" t="str">
        <f>IFERROR(VLOOKUP($P3165,'Kredieten productgroepen functi'!$C:$M,11,FALSE),"n.v.t.")</f>
        <v>Ruimtelijke ordening en volkshuisvesting</v>
      </c>
      <c r="AT3165" s="16" t="str">
        <f t="shared" si="152"/>
        <v>Baten</v>
      </c>
      <c r="AU3165" s="16" t="str">
        <f>IFERROR(VLOOKUP($R3165,Kostensoorten!$C:$J,7,FALSE),"n.v.t.")</f>
        <v>2.0.2</v>
      </c>
      <c r="AV3165" s="16" t="str">
        <f>IFERROR(VLOOKUP($R3165,Kostensoorten!$C:$J,8,FALSE),"n.v.t.")</f>
        <v>Overige verkopen onroerende za</v>
      </c>
    </row>
    <row r="3166" spans="6:48">
      <c r="F3166" s="16" t="s">
        <v>6866</v>
      </c>
      <c r="G3166" s="16" t="s">
        <v>39</v>
      </c>
      <c r="H3166" s="16" t="s">
        <v>39</v>
      </c>
      <c r="I3166" s="18">
        <v>-57113.56</v>
      </c>
      <c r="P3166" s="16" t="str">
        <f t="shared" si="150"/>
        <v>691120</v>
      </c>
      <c r="Q3166" s="16" t="str">
        <f>IFERROR(VLOOKUP($P3166,'Kredieten productgroepen functi'!$C:$M,2,FALSE),"n.v.t.")</f>
        <v>Blauwestad</v>
      </c>
      <c r="R3166" s="16" t="str">
        <f t="shared" si="151"/>
        <v>822110</v>
      </c>
      <c r="S3166" s="16" t="str">
        <f>IFERROR(VLOOKUP($R3166,Kostensoorten!$C:$J,2,FALSE),"n.v.t.")</f>
        <v>Huren gebouwen en terreinen</v>
      </c>
      <c r="T3166" s="16" t="s">
        <v>39</v>
      </c>
      <c r="U3166" s="16" t="s">
        <v>39</v>
      </c>
      <c r="V3166" s="16" t="s">
        <v>39</v>
      </c>
      <c r="W3166" s="16" t="s">
        <v>39</v>
      </c>
      <c r="X3166" s="16" t="s">
        <v>39</v>
      </c>
      <c r="Y3166" s="16" t="s">
        <v>39</v>
      </c>
      <c r="Z3166" s="16" t="s">
        <v>39</v>
      </c>
      <c r="AA3166" s="16" t="s">
        <v>39</v>
      </c>
      <c r="AB3166" s="16" t="s">
        <v>39</v>
      </c>
      <c r="AC3166" s="16" t="s">
        <v>39</v>
      </c>
      <c r="AD3166" s="16" t="s">
        <v>39</v>
      </c>
      <c r="AE3166" s="16" t="s">
        <v>39</v>
      </c>
      <c r="AF3166" s="16" t="s">
        <v>39</v>
      </c>
      <c r="AG3166" s="16" t="s">
        <v>39</v>
      </c>
      <c r="AH3166" s="16" t="s">
        <v>39</v>
      </c>
      <c r="AI3166" s="16" t="s">
        <v>39</v>
      </c>
      <c r="AJ3166" s="16" t="s">
        <v>39</v>
      </c>
      <c r="AL3166" s="16" t="s">
        <v>39</v>
      </c>
      <c r="AM3166" s="16" t="s">
        <v>39</v>
      </c>
      <c r="AN3166" s="16" t="str">
        <f>IFERROR(VLOOKUP($P3166,'Kredieten productgroepen functi'!$C:$M,6,FALSE),"n.v.t.")</f>
        <v>9101</v>
      </c>
      <c r="AO3166" s="16" t="str">
        <f>IFERROR(VLOOKUP($P3166,'Kredieten productgroepen functi'!$C:$M,7,FALSE),"n.v.t.")</f>
        <v>Ruimtelijke ontwikkeling</v>
      </c>
      <c r="AP3166" s="16" t="str">
        <f>IFERROR(VLOOKUP($P3166,'Kredieten productgroepen functi'!$C:$M,8,FALSE),"n.v.t.")</f>
        <v>91</v>
      </c>
      <c r="AQ3166" s="16" t="str">
        <f>IFERROR(VLOOKUP($P3166,'Kredieten productgroepen functi'!$C:$M,9,FALSE),"n.v.t.")</f>
        <v>Ruimtelijke ordening</v>
      </c>
      <c r="AR3166" s="16" t="str">
        <f>IFERROR(VLOOKUP($P3166,'Kredieten productgroepen functi'!$C:$M,10,FALSE),"n.v.t.")</f>
        <v>9</v>
      </c>
      <c r="AS3166" s="16" t="str">
        <f>IFERROR(VLOOKUP($P3166,'Kredieten productgroepen functi'!$C:$M,11,FALSE),"n.v.t.")</f>
        <v>Ruimtelijke ordening en volkshuisvesting</v>
      </c>
      <c r="AT3166" s="16" t="str">
        <f t="shared" si="152"/>
        <v>Baten</v>
      </c>
      <c r="AU3166" s="16" t="str">
        <f>IFERROR(VLOOKUP($R3166,Kostensoorten!$C:$J,7,FALSE),"n.v.t.")</f>
        <v>2.2.1</v>
      </c>
      <c r="AV3166" s="16" t="str">
        <f>IFERROR(VLOOKUP($R3166,Kostensoorten!$C:$J,8,FALSE),"n.v.t.")</f>
        <v>Huren</v>
      </c>
    </row>
    <row r="3167" spans="6:48">
      <c r="F3167" s="16" t="s">
        <v>8398</v>
      </c>
      <c r="G3167" s="16" t="s">
        <v>39</v>
      </c>
      <c r="H3167" s="16" t="s">
        <v>39</v>
      </c>
      <c r="I3167" s="18">
        <v>-13500</v>
      </c>
      <c r="P3167" s="16" t="str">
        <f t="shared" si="150"/>
        <v>691120</v>
      </c>
      <c r="Q3167" s="16" t="str">
        <f>IFERROR(VLOOKUP($P3167,'Kredieten productgroepen functi'!$C:$M,2,FALSE),"n.v.t.")</f>
        <v>Blauwestad</v>
      </c>
      <c r="R3167" s="16" t="str">
        <f t="shared" si="151"/>
        <v>822120</v>
      </c>
      <c r="S3167" s="16" t="str">
        <f>IFERROR(VLOOKUP($R3167,Kostensoorten!$C:$J,2,FALSE),"n.v.t.")</f>
        <v>Overige huuropbr. onroerende zaken</v>
      </c>
      <c r="T3167" s="16" t="s">
        <v>39</v>
      </c>
      <c r="U3167" s="16" t="s">
        <v>39</v>
      </c>
      <c r="V3167" s="16" t="s">
        <v>39</v>
      </c>
      <c r="W3167" s="16" t="s">
        <v>39</v>
      </c>
      <c r="X3167" s="16" t="s">
        <v>39</v>
      </c>
      <c r="Y3167" s="16" t="s">
        <v>39</v>
      </c>
      <c r="Z3167" s="16" t="s">
        <v>39</v>
      </c>
      <c r="AA3167" s="16" t="s">
        <v>39</v>
      </c>
      <c r="AB3167" s="16" t="s">
        <v>39</v>
      </c>
      <c r="AC3167" s="16" t="s">
        <v>39</v>
      </c>
      <c r="AD3167" s="16" t="s">
        <v>39</v>
      </c>
      <c r="AE3167" s="16" t="s">
        <v>39</v>
      </c>
      <c r="AF3167" s="16" t="s">
        <v>39</v>
      </c>
      <c r="AG3167" s="16" t="s">
        <v>39</v>
      </c>
      <c r="AH3167" s="16" t="s">
        <v>39</v>
      </c>
      <c r="AI3167" s="16" t="s">
        <v>39</v>
      </c>
      <c r="AJ3167" s="16" t="s">
        <v>39</v>
      </c>
      <c r="AL3167" s="16" t="s">
        <v>39</v>
      </c>
      <c r="AM3167" s="16" t="s">
        <v>39</v>
      </c>
      <c r="AN3167" s="16" t="str">
        <f>IFERROR(VLOOKUP($P3167,'Kredieten productgroepen functi'!$C:$M,6,FALSE),"n.v.t.")</f>
        <v>9101</v>
      </c>
      <c r="AO3167" s="16" t="str">
        <f>IFERROR(VLOOKUP($P3167,'Kredieten productgroepen functi'!$C:$M,7,FALSE),"n.v.t.")</f>
        <v>Ruimtelijke ontwikkeling</v>
      </c>
      <c r="AP3167" s="16" t="str">
        <f>IFERROR(VLOOKUP($P3167,'Kredieten productgroepen functi'!$C:$M,8,FALSE),"n.v.t.")</f>
        <v>91</v>
      </c>
      <c r="AQ3167" s="16" t="str">
        <f>IFERROR(VLOOKUP($P3167,'Kredieten productgroepen functi'!$C:$M,9,FALSE),"n.v.t.")</f>
        <v>Ruimtelijke ordening</v>
      </c>
      <c r="AR3167" s="16" t="str">
        <f>IFERROR(VLOOKUP($P3167,'Kredieten productgroepen functi'!$C:$M,10,FALSE),"n.v.t.")</f>
        <v>9</v>
      </c>
      <c r="AS3167" s="16" t="str">
        <f>IFERROR(VLOOKUP($P3167,'Kredieten productgroepen functi'!$C:$M,11,FALSE),"n.v.t.")</f>
        <v>Ruimtelijke ordening en volkshuisvesting</v>
      </c>
      <c r="AT3167" s="16" t="str">
        <f t="shared" si="152"/>
        <v>Baten</v>
      </c>
      <c r="AU3167" s="16" t="str">
        <f>IFERROR(VLOOKUP($R3167,Kostensoorten!$C:$J,7,FALSE),"n.v.t.")</f>
        <v>2.2.1</v>
      </c>
      <c r="AV3167" s="16" t="str">
        <f>IFERROR(VLOOKUP($R3167,Kostensoorten!$C:$J,8,FALSE),"n.v.t.")</f>
        <v>Huren</v>
      </c>
    </row>
    <row r="3168" spans="6:48">
      <c r="F3168" s="16" t="s">
        <v>7745</v>
      </c>
      <c r="G3168" s="16" t="s">
        <v>39</v>
      </c>
      <c r="H3168" s="16" t="s">
        <v>39</v>
      </c>
      <c r="I3168" s="18">
        <v>-58017.32</v>
      </c>
      <c r="P3168" s="16" t="str">
        <f t="shared" si="150"/>
        <v>691120</v>
      </c>
      <c r="Q3168" s="16" t="str">
        <f>IFERROR(VLOOKUP($P3168,'Kredieten productgroepen functi'!$C:$M,2,FALSE),"n.v.t.")</f>
        <v>Blauwestad</v>
      </c>
      <c r="R3168" s="16" t="str">
        <f t="shared" si="151"/>
        <v>822210</v>
      </c>
      <c r="S3168" s="16" t="str">
        <f>IFERROR(VLOOKUP($R3168,Kostensoorten!$C:$J,2,FALSE),"n.v.t.")</f>
        <v>Pachten en erfpachten</v>
      </c>
      <c r="T3168" s="16" t="s">
        <v>39</v>
      </c>
      <c r="U3168" s="16" t="s">
        <v>39</v>
      </c>
      <c r="V3168" s="16" t="s">
        <v>39</v>
      </c>
      <c r="W3168" s="16" t="s">
        <v>39</v>
      </c>
      <c r="X3168" s="16" t="s">
        <v>39</v>
      </c>
      <c r="Y3168" s="16" t="s">
        <v>39</v>
      </c>
      <c r="Z3168" s="16" t="s">
        <v>39</v>
      </c>
      <c r="AA3168" s="16" t="s">
        <v>39</v>
      </c>
      <c r="AB3168" s="16" t="s">
        <v>39</v>
      </c>
      <c r="AC3168" s="16" t="s">
        <v>39</v>
      </c>
      <c r="AD3168" s="16" t="s">
        <v>39</v>
      </c>
      <c r="AE3168" s="16" t="s">
        <v>39</v>
      </c>
      <c r="AF3168" s="16" t="s">
        <v>39</v>
      </c>
      <c r="AG3168" s="16" t="s">
        <v>39</v>
      </c>
      <c r="AH3168" s="16" t="s">
        <v>39</v>
      </c>
      <c r="AI3168" s="16" t="s">
        <v>39</v>
      </c>
      <c r="AJ3168" s="16" t="s">
        <v>39</v>
      </c>
      <c r="AL3168" s="16" t="s">
        <v>39</v>
      </c>
      <c r="AM3168" s="16" t="s">
        <v>39</v>
      </c>
      <c r="AN3168" s="16" t="str">
        <f>IFERROR(VLOOKUP($P3168,'Kredieten productgroepen functi'!$C:$M,6,FALSE),"n.v.t.")</f>
        <v>9101</v>
      </c>
      <c r="AO3168" s="16" t="str">
        <f>IFERROR(VLOOKUP($P3168,'Kredieten productgroepen functi'!$C:$M,7,FALSE),"n.v.t.")</f>
        <v>Ruimtelijke ontwikkeling</v>
      </c>
      <c r="AP3168" s="16" t="str">
        <f>IFERROR(VLOOKUP($P3168,'Kredieten productgroepen functi'!$C:$M,8,FALSE),"n.v.t.")</f>
        <v>91</v>
      </c>
      <c r="AQ3168" s="16" t="str">
        <f>IFERROR(VLOOKUP($P3168,'Kredieten productgroepen functi'!$C:$M,9,FALSE),"n.v.t.")</f>
        <v>Ruimtelijke ordening</v>
      </c>
      <c r="AR3168" s="16" t="str">
        <f>IFERROR(VLOOKUP($P3168,'Kredieten productgroepen functi'!$C:$M,10,FALSE),"n.v.t.")</f>
        <v>9</v>
      </c>
      <c r="AS3168" s="16" t="str">
        <f>IFERROR(VLOOKUP($P3168,'Kredieten productgroepen functi'!$C:$M,11,FALSE),"n.v.t.")</f>
        <v>Ruimtelijke ordening en volkshuisvesting</v>
      </c>
      <c r="AT3168" s="16" t="str">
        <f t="shared" si="152"/>
        <v>Baten</v>
      </c>
      <c r="AU3168" s="16" t="str">
        <f>IFERROR(VLOOKUP($R3168,Kostensoorten!$C:$J,7,FALSE),"n.v.t.")</f>
        <v>2.2.2</v>
      </c>
      <c r="AV3168" s="16" t="str">
        <f>IFERROR(VLOOKUP($R3168,Kostensoorten!$C:$J,8,FALSE),"n.v.t.")</f>
        <v>Pachten en erfpachten</v>
      </c>
    </row>
    <row r="3169" spans="6:48">
      <c r="F3169" s="16" t="s">
        <v>10167</v>
      </c>
      <c r="G3169" s="16" t="s">
        <v>39</v>
      </c>
      <c r="H3169" s="16" t="s">
        <v>39</v>
      </c>
      <c r="I3169" s="18">
        <v>0</v>
      </c>
      <c r="P3169" s="16" t="str">
        <f t="shared" si="150"/>
        <v>691120</v>
      </c>
      <c r="Q3169" s="16" t="str">
        <f>IFERROR(VLOOKUP($P3169,'Kredieten productgroepen functi'!$C:$M,2,FALSE),"n.v.t.")</f>
        <v>Blauwestad</v>
      </c>
      <c r="R3169" s="16" t="str">
        <f t="shared" si="151"/>
        <v>823010</v>
      </c>
      <c r="S3169" s="16" t="str">
        <f>IFERROR(VLOOKUP($R3169,Kostensoorten!$C:$J,2,FALSE),"n.v.t.")</f>
        <v>Vergoeding verrichte werkzaamheden</v>
      </c>
      <c r="T3169" s="16" t="s">
        <v>39</v>
      </c>
      <c r="U3169" s="16" t="s">
        <v>39</v>
      </c>
      <c r="V3169" s="16" t="s">
        <v>39</v>
      </c>
      <c r="W3169" s="16" t="s">
        <v>39</v>
      </c>
      <c r="X3169" s="16" t="s">
        <v>39</v>
      </c>
      <c r="Y3169" s="16" t="s">
        <v>39</v>
      </c>
      <c r="Z3169" s="16" t="s">
        <v>39</v>
      </c>
      <c r="AA3169" s="16" t="s">
        <v>39</v>
      </c>
      <c r="AB3169" s="16" t="s">
        <v>39</v>
      </c>
      <c r="AC3169" s="16" t="s">
        <v>39</v>
      </c>
      <c r="AD3169" s="16" t="s">
        <v>39</v>
      </c>
      <c r="AE3169" s="16" t="s">
        <v>39</v>
      </c>
      <c r="AF3169" s="16" t="s">
        <v>39</v>
      </c>
      <c r="AG3169" s="16" t="s">
        <v>39</v>
      </c>
      <c r="AH3169" s="16" t="s">
        <v>39</v>
      </c>
      <c r="AI3169" s="16" t="s">
        <v>39</v>
      </c>
      <c r="AJ3169" s="16" t="s">
        <v>39</v>
      </c>
      <c r="AL3169" s="16" t="s">
        <v>39</v>
      </c>
      <c r="AM3169" s="16" t="s">
        <v>39</v>
      </c>
      <c r="AN3169" s="16" t="str">
        <f>IFERROR(VLOOKUP($P3169,'Kredieten productgroepen functi'!$C:$M,6,FALSE),"n.v.t.")</f>
        <v>9101</v>
      </c>
      <c r="AO3169" s="16" t="str">
        <f>IFERROR(VLOOKUP($P3169,'Kredieten productgroepen functi'!$C:$M,7,FALSE),"n.v.t.")</f>
        <v>Ruimtelijke ontwikkeling</v>
      </c>
      <c r="AP3169" s="16" t="str">
        <f>IFERROR(VLOOKUP($P3169,'Kredieten productgroepen functi'!$C:$M,8,FALSE),"n.v.t.")</f>
        <v>91</v>
      </c>
      <c r="AQ3169" s="16" t="str">
        <f>IFERROR(VLOOKUP($P3169,'Kredieten productgroepen functi'!$C:$M,9,FALSE),"n.v.t.")</f>
        <v>Ruimtelijke ordening</v>
      </c>
      <c r="AR3169" s="16" t="str">
        <f>IFERROR(VLOOKUP($P3169,'Kredieten productgroepen functi'!$C:$M,10,FALSE),"n.v.t.")</f>
        <v>9</v>
      </c>
      <c r="AS3169" s="16" t="str">
        <f>IFERROR(VLOOKUP($P3169,'Kredieten productgroepen functi'!$C:$M,11,FALSE),"n.v.t.")</f>
        <v>Ruimtelijke ordening en volkshuisvesting</v>
      </c>
      <c r="AT3169" s="16" t="str">
        <f t="shared" si="152"/>
        <v>Baten</v>
      </c>
      <c r="AU3169" s="16" t="str">
        <f>IFERROR(VLOOKUP($R3169,Kostensoorten!$C:$J,7,FALSE),"n.v.t.")</f>
        <v>2.3</v>
      </c>
      <c r="AV3169" s="16" t="str">
        <f>IFERROR(VLOOKUP($R3169,Kostensoorten!$C:$J,8,FALSE),"n.v.t.")</f>
        <v>Overige goederen en diensten</v>
      </c>
    </row>
    <row r="3170" spans="6:48">
      <c r="F3170" s="16" t="s">
        <v>10168</v>
      </c>
      <c r="G3170" s="16" t="s">
        <v>39</v>
      </c>
      <c r="H3170" s="16" t="s">
        <v>39</v>
      </c>
      <c r="I3170" s="18">
        <v>0</v>
      </c>
      <c r="P3170" s="16" t="str">
        <f t="shared" si="150"/>
        <v>691120</v>
      </c>
      <c r="Q3170" s="16" t="str">
        <f>IFERROR(VLOOKUP($P3170,'Kredieten productgroepen functi'!$C:$M,2,FALSE),"n.v.t.")</f>
        <v>Blauwestad</v>
      </c>
      <c r="R3170" s="16" t="str">
        <f t="shared" si="151"/>
        <v>823010</v>
      </c>
      <c r="S3170" s="16" t="str">
        <f>IFERROR(VLOOKUP($R3170,Kostensoorten!$C:$J,2,FALSE),"n.v.t.")</f>
        <v>Vergoeding verrichte werkzaamheden</v>
      </c>
      <c r="T3170" s="16" t="s">
        <v>39</v>
      </c>
      <c r="U3170" s="16" t="s">
        <v>39</v>
      </c>
      <c r="V3170" s="16" t="s">
        <v>39</v>
      </c>
      <c r="W3170" s="16" t="s">
        <v>39</v>
      </c>
      <c r="X3170" s="16" t="s">
        <v>39</v>
      </c>
      <c r="Y3170" s="16" t="s">
        <v>39</v>
      </c>
      <c r="Z3170" s="16" t="s">
        <v>39</v>
      </c>
      <c r="AA3170" s="16" t="s">
        <v>39</v>
      </c>
      <c r="AB3170" s="16" t="s">
        <v>39</v>
      </c>
      <c r="AC3170" s="16" t="s">
        <v>39</v>
      </c>
      <c r="AD3170" s="16" t="s">
        <v>39</v>
      </c>
      <c r="AE3170" s="16" t="s">
        <v>39</v>
      </c>
      <c r="AF3170" s="16" t="s">
        <v>39</v>
      </c>
      <c r="AG3170" s="16" t="s">
        <v>39</v>
      </c>
      <c r="AH3170" s="16" t="s">
        <v>39</v>
      </c>
      <c r="AI3170" s="16" t="s">
        <v>39</v>
      </c>
      <c r="AJ3170" s="16" t="s">
        <v>39</v>
      </c>
      <c r="AL3170" s="16" t="s">
        <v>39</v>
      </c>
      <c r="AM3170" s="16" t="s">
        <v>39</v>
      </c>
      <c r="AN3170" s="16" t="str">
        <f>IFERROR(VLOOKUP($P3170,'Kredieten productgroepen functi'!$C:$M,6,FALSE),"n.v.t.")</f>
        <v>9101</v>
      </c>
      <c r="AO3170" s="16" t="str">
        <f>IFERROR(VLOOKUP($P3170,'Kredieten productgroepen functi'!$C:$M,7,FALSE),"n.v.t.")</f>
        <v>Ruimtelijke ontwikkeling</v>
      </c>
      <c r="AP3170" s="16" t="str">
        <f>IFERROR(VLOOKUP($P3170,'Kredieten productgroepen functi'!$C:$M,8,FALSE),"n.v.t.")</f>
        <v>91</v>
      </c>
      <c r="AQ3170" s="16" t="str">
        <f>IFERROR(VLOOKUP($P3170,'Kredieten productgroepen functi'!$C:$M,9,FALSE),"n.v.t.")</f>
        <v>Ruimtelijke ordening</v>
      </c>
      <c r="AR3170" s="16" t="str">
        <f>IFERROR(VLOOKUP($P3170,'Kredieten productgroepen functi'!$C:$M,10,FALSE),"n.v.t.")</f>
        <v>9</v>
      </c>
      <c r="AS3170" s="16" t="str">
        <f>IFERROR(VLOOKUP($P3170,'Kredieten productgroepen functi'!$C:$M,11,FALSE),"n.v.t.")</f>
        <v>Ruimtelijke ordening en volkshuisvesting</v>
      </c>
      <c r="AT3170" s="16" t="str">
        <f t="shared" si="152"/>
        <v>Baten</v>
      </c>
      <c r="AU3170" s="16" t="str">
        <f>IFERROR(VLOOKUP($R3170,Kostensoorten!$C:$J,7,FALSE),"n.v.t.")</f>
        <v>2.3</v>
      </c>
      <c r="AV3170" s="16" t="str">
        <f>IFERROR(VLOOKUP($R3170,Kostensoorten!$C:$J,8,FALSE),"n.v.t.")</f>
        <v>Overige goederen en diensten</v>
      </c>
    </row>
    <row r="3171" spans="6:48">
      <c r="F3171" s="16" t="s">
        <v>119</v>
      </c>
      <c r="G3171" s="16" t="s">
        <v>39</v>
      </c>
      <c r="H3171" s="16" t="s">
        <v>39</v>
      </c>
      <c r="I3171" s="18">
        <v>-210587.69</v>
      </c>
      <c r="P3171" s="16" t="str">
        <f t="shared" si="150"/>
        <v>691120</v>
      </c>
      <c r="Q3171" s="16" t="str">
        <f>IFERROR(VLOOKUP($P3171,'Kredieten productgroepen functi'!$C:$M,2,FALSE),"n.v.t.")</f>
        <v>Blauwestad</v>
      </c>
      <c r="R3171" s="16" t="str">
        <f t="shared" si="151"/>
        <v>823090</v>
      </c>
      <c r="S3171" s="16" t="str">
        <f>IFERROR(VLOOKUP($R3171,Kostensoorten!$C:$J,2,FALSE),"n.v.t.")</f>
        <v>Overige opbr goederen en diensten</v>
      </c>
      <c r="T3171" s="16" t="s">
        <v>39</v>
      </c>
      <c r="U3171" s="16" t="s">
        <v>39</v>
      </c>
      <c r="V3171" s="16" t="s">
        <v>39</v>
      </c>
      <c r="W3171" s="16" t="s">
        <v>39</v>
      </c>
      <c r="X3171" s="16" t="s">
        <v>39</v>
      </c>
      <c r="Y3171" s="16" t="s">
        <v>39</v>
      </c>
      <c r="Z3171" s="16" t="s">
        <v>39</v>
      </c>
      <c r="AA3171" s="16" t="s">
        <v>39</v>
      </c>
      <c r="AB3171" s="16" t="s">
        <v>39</v>
      </c>
      <c r="AC3171" s="16" t="s">
        <v>39</v>
      </c>
      <c r="AD3171" s="16" t="s">
        <v>39</v>
      </c>
      <c r="AE3171" s="16" t="s">
        <v>39</v>
      </c>
      <c r="AF3171" s="16" t="s">
        <v>39</v>
      </c>
      <c r="AG3171" s="16" t="s">
        <v>39</v>
      </c>
      <c r="AH3171" s="16" t="s">
        <v>39</v>
      </c>
      <c r="AI3171" s="16" t="s">
        <v>39</v>
      </c>
      <c r="AJ3171" s="16" t="s">
        <v>39</v>
      </c>
      <c r="AL3171" s="16" t="s">
        <v>39</v>
      </c>
      <c r="AM3171" s="16" t="s">
        <v>39</v>
      </c>
      <c r="AN3171" s="16" t="str">
        <f>IFERROR(VLOOKUP($P3171,'Kredieten productgroepen functi'!$C:$M,6,FALSE),"n.v.t.")</f>
        <v>9101</v>
      </c>
      <c r="AO3171" s="16" t="str">
        <f>IFERROR(VLOOKUP($P3171,'Kredieten productgroepen functi'!$C:$M,7,FALSE),"n.v.t.")</f>
        <v>Ruimtelijke ontwikkeling</v>
      </c>
      <c r="AP3171" s="16" t="str">
        <f>IFERROR(VLOOKUP($P3171,'Kredieten productgroepen functi'!$C:$M,8,FALSE),"n.v.t.")</f>
        <v>91</v>
      </c>
      <c r="AQ3171" s="16" t="str">
        <f>IFERROR(VLOOKUP($P3171,'Kredieten productgroepen functi'!$C:$M,9,FALSE),"n.v.t.")</f>
        <v>Ruimtelijke ordening</v>
      </c>
      <c r="AR3171" s="16" t="str">
        <f>IFERROR(VLOOKUP($P3171,'Kredieten productgroepen functi'!$C:$M,10,FALSE),"n.v.t.")</f>
        <v>9</v>
      </c>
      <c r="AS3171" s="16" t="str">
        <f>IFERROR(VLOOKUP($P3171,'Kredieten productgroepen functi'!$C:$M,11,FALSE),"n.v.t.")</f>
        <v>Ruimtelijke ordening en volkshuisvesting</v>
      </c>
      <c r="AT3171" s="16" t="str">
        <f t="shared" si="152"/>
        <v>Baten</v>
      </c>
      <c r="AU3171" s="16" t="str">
        <f>IFERROR(VLOOKUP($R3171,Kostensoorten!$C:$J,7,FALSE),"n.v.t.")</f>
        <v>2.3</v>
      </c>
      <c r="AV3171" s="16" t="str">
        <f>IFERROR(VLOOKUP($R3171,Kostensoorten!$C:$J,8,FALSE),"n.v.t.")</f>
        <v>Overige goederen en diensten</v>
      </c>
    </row>
    <row r="3172" spans="6:48">
      <c r="F3172" s="16" t="s">
        <v>7746</v>
      </c>
      <c r="G3172" s="16" t="s">
        <v>39</v>
      </c>
      <c r="H3172" s="16" t="s">
        <v>39</v>
      </c>
      <c r="I3172" s="18">
        <v>-10000</v>
      </c>
      <c r="P3172" s="16" t="str">
        <f t="shared" si="150"/>
        <v>691120</v>
      </c>
      <c r="Q3172" s="16" t="str">
        <f>IFERROR(VLOOKUP($P3172,'Kredieten productgroepen functi'!$C:$M,2,FALSE),"n.v.t.")</f>
        <v>Blauwestad</v>
      </c>
      <c r="R3172" s="16" t="str">
        <f t="shared" si="151"/>
        <v>840120</v>
      </c>
      <c r="S3172" s="16" t="str">
        <f>IFERROR(VLOOKUP($R3172,Kostensoorten!$C:$J,2,FALSE),"n.v.t.")</f>
        <v>Inkomensoverdracht provincies</v>
      </c>
      <c r="T3172" s="16" t="s">
        <v>39</v>
      </c>
      <c r="U3172" s="16" t="s">
        <v>39</v>
      </c>
      <c r="V3172" s="16" t="s">
        <v>39</v>
      </c>
      <c r="W3172" s="16" t="s">
        <v>39</v>
      </c>
      <c r="X3172" s="16" t="s">
        <v>39</v>
      </c>
      <c r="Y3172" s="16" t="s">
        <v>39</v>
      </c>
      <c r="Z3172" s="16" t="s">
        <v>39</v>
      </c>
      <c r="AA3172" s="16" t="s">
        <v>39</v>
      </c>
      <c r="AB3172" s="16" t="s">
        <v>39</v>
      </c>
      <c r="AC3172" s="16" t="s">
        <v>39</v>
      </c>
      <c r="AD3172" s="16" t="s">
        <v>39</v>
      </c>
      <c r="AE3172" s="16" t="s">
        <v>39</v>
      </c>
      <c r="AF3172" s="16" t="s">
        <v>39</v>
      </c>
      <c r="AG3172" s="16" t="s">
        <v>39</v>
      </c>
      <c r="AH3172" s="16" t="s">
        <v>39</v>
      </c>
      <c r="AI3172" s="16" t="s">
        <v>39</v>
      </c>
      <c r="AJ3172" s="16" t="s">
        <v>39</v>
      </c>
      <c r="AL3172" s="16" t="s">
        <v>39</v>
      </c>
      <c r="AM3172" s="16" t="s">
        <v>39</v>
      </c>
      <c r="AN3172" s="16" t="str">
        <f>IFERROR(VLOOKUP($P3172,'Kredieten productgroepen functi'!$C:$M,6,FALSE),"n.v.t.")</f>
        <v>9101</v>
      </c>
      <c r="AO3172" s="16" t="str">
        <f>IFERROR(VLOOKUP($P3172,'Kredieten productgroepen functi'!$C:$M,7,FALSE),"n.v.t.")</f>
        <v>Ruimtelijke ontwikkeling</v>
      </c>
      <c r="AP3172" s="16" t="str">
        <f>IFERROR(VLOOKUP($P3172,'Kredieten productgroepen functi'!$C:$M,8,FALSE),"n.v.t.")</f>
        <v>91</v>
      </c>
      <c r="AQ3172" s="16" t="str">
        <f>IFERROR(VLOOKUP($P3172,'Kredieten productgroepen functi'!$C:$M,9,FALSE),"n.v.t.")</f>
        <v>Ruimtelijke ordening</v>
      </c>
      <c r="AR3172" s="16" t="str">
        <f>IFERROR(VLOOKUP($P3172,'Kredieten productgroepen functi'!$C:$M,10,FALSE),"n.v.t.")</f>
        <v>9</v>
      </c>
      <c r="AS3172" s="16" t="str">
        <f>IFERROR(VLOOKUP($P3172,'Kredieten productgroepen functi'!$C:$M,11,FALSE),"n.v.t.")</f>
        <v>Ruimtelijke ordening en volkshuisvesting</v>
      </c>
      <c r="AT3172" s="16" t="str">
        <f t="shared" si="152"/>
        <v>Baten</v>
      </c>
      <c r="AU3172" s="16" t="str">
        <f>IFERROR(VLOOKUP($R3172,Kostensoorten!$C:$J,7,FALSE),"n.v.t.")</f>
        <v>4.0.1</v>
      </c>
      <c r="AV3172" s="16" t="str">
        <f>IFERROR(VLOOKUP($R3172,Kostensoorten!$C:$J,8,FALSE),"n.v.t.")</f>
        <v>Inkomensoverdrachten van overh</v>
      </c>
    </row>
    <row r="3173" spans="6:48">
      <c r="F3173" s="16" t="s">
        <v>10169</v>
      </c>
      <c r="G3173" s="16" t="s">
        <v>39</v>
      </c>
      <c r="H3173" s="16" t="s">
        <v>39</v>
      </c>
      <c r="I3173" s="18">
        <v>-2218022.9300000002</v>
      </c>
      <c r="P3173" s="16" t="str">
        <f t="shared" si="150"/>
        <v>691120</v>
      </c>
      <c r="Q3173" s="16" t="str">
        <f>IFERROR(VLOOKUP($P3173,'Kredieten productgroepen functi'!$C:$M,2,FALSE),"n.v.t.")</f>
        <v>Blauwestad</v>
      </c>
      <c r="R3173" s="16" t="str">
        <f t="shared" si="151"/>
        <v>860501</v>
      </c>
      <c r="S3173" s="16" t="str">
        <f>IFERROR(VLOOKUP($R3173,Kostensoorten!$C:$J,2,FALSE),"n.v.t.")</f>
        <v>overige administratieve boekingen</v>
      </c>
      <c r="T3173" s="16" t="s">
        <v>39</v>
      </c>
      <c r="U3173" s="16" t="s">
        <v>39</v>
      </c>
      <c r="V3173" s="16" t="s">
        <v>39</v>
      </c>
      <c r="W3173" s="16" t="s">
        <v>39</v>
      </c>
      <c r="X3173" s="16" t="s">
        <v>39</v>
      </c>
      <c r="Y3173" s="16" t="s">
        <v>39</v>
      </c>
      <c r="Z3173" s="16" t="s">
        <v>39</v>
      </c>
      <c r="AA3173" s="16" t="s">
        <v>39</v>
      </c>
      <c r="AB3173" s="16" t="s">
        <v>39</v>
      </c>
      <c r="AC3173" s="16" t="s">
        <v>39</v>
      </c>
      <c r="AD3173" s="16" t="s">
        <v>39</v>
      </c>
      <c r="AE3173" s="16" t="s">
        <v>39</v>
      </c>
      <c r="AF3173" s="16" t="s">
        <v>39</v>
      </c>
      <c r="AG3173" s="16" t="s">
        <v>39</v>
      </c>
      <c r="AH3173" s="16" t="s">
        <v>39</v>
      </c>
      <c r="AI3173" s="16" t="s">
        <v>39</v>
      </c>
      <c r="AJ3173" s="16" t="s">
        <v>39</v>
      </c>
      <c r="AL3173" s="16" t="s">
        <v>39</v>
      </c>
      <c r="AM3173" s="16" t="s">
        <v>39</v>
      </c>
      <c r="AN3173" s="16" t="str">
        <f>IFERROR(VLOOKUP($P3173,'Kredieten productgroepen functi'!$C:$M,6,FALSE),"n.v.t.")</f>
        <v>9101</v>
      </c>
      <c r="AO3173" s="16" t="str">
        <f>IFERROR(VLOOKUP($P3173,'Kredieten productgroepen functi'!$C:$M,7,FALSE),"n.v.t.")</f>
        <v>Ruimtelijke ontwikkeling</v>
      </c>
      <c r="AP3173" s="16" t="str">
        <f>IFERROR(VLOOKUP($P3173,'Kredieten productgroepen functi'!$C:$M,8,FALSE),"n.v.t.")</f>
        <v>91</v>
      </c>
      <c r="AQ3173" s="16" t="str">
        <f>IFERROR(VLOOKUP($P3173,'Kredieten productgroepen functi'!$C:$M,9,FALSE),"n.v.t.")</f>
        <v>Ruimtelijke ordening</v>
      </c>
      <c r="AR3173" s="16" t="str">
        <f>IFERROR(VLOOKUP($P3173,'Kredieten productgroepen functi'!$C:$M,10,FALSE),"n.v.t.")</f>
        <v>9</v>
      </c>
      <c r="AS3173" s="16" t="str">
        <f>IFERROR(VLOOKUP($P3173,'Kredieten productgroepen functi'!$C:$M,11,FALSE),"n.v.t.")</f>
        <v>Ruimtelijke ordening en volkshuisvesting</v>
      </c>
      <c r="AT3173" s="16" t="str">
        <f t="shared" si="152"/>
        <v>Baten</v>
      </c>
      <c r="AU3173" s="16" t="str">
        <f>IFERROR(VLOOKUP($R3173,Kostensoorten!$C:$J,7,FALSE),"n.v.t.")</f>
        <v>6.9</v>
      </c>
      <c r="AV3173" s="16" t="str">
        <f>IFERROR(VLOOKUP($R3173,Kostensoorten!$C:$J,8,FALSE),"n.v.t.")</f>
        <v>Overige administratieve boekinge</v>
      </c>
    </row>
    <row r="3174" spans="6:48">
      <c r="F3174" s="16" t="s">
        <v>10170</v>
      </c>
      <c r="G3174" s="16" t="s">
        <v>39</v>
      </c>
      <c r="H3174" s="16" t="s">
        <v>39</v>
      </c>
      <c r="I3174" s="18">
        <v>-41452</v>
      </c>
      <c r="P3174" s="16" t="str">
        <f t="shared" si="150"/>
        <v>691120</v>
      </c>
      <c r="Q3174" s="16" t="str">
        <f>IFERROR(VLOOKUP($P3174,'Kredieten productgroepen functi'!$C:$M,2,FALSE),"n.v.t.")</f>
        <v>Blauwestad</v>
      </c>
      <c r="R3174" s="16" t="str">
        <f t="shared" si="151"/>
        <v>860501</v>
      </c>
      <c r="S3174" s="16" t="str">
        <f>IFERROR(VLOOKUP($R3174,Kostensoorten!$C:$J,2,FALSE),"n.v.t.")</f>
        <v>overige administratieve boekingen</v>
      </c>
      <c r="T3174" s="16" t="s">
        <v>39</v>
      </c>
      <c r="U3174" s="16" t="s">
        <v>39</v>
      </c>
      <c r="V3174" s="16" t="s">
        <v>39</v>
      </c>
      <c r="W3174" s="16" t="s">
        <v>39</v>
      </c>
      <c r="X3174" s="16" t="s">
        <v>39</v>
      </c>
      <c r="Y3174" s="16" t="s">
        <v>39</v>
      </c>
      <c r="Z3174" s="16" t="s">
        <v>39</v>
      </c>
      <c r="AA3174" s="16" t="s">
        <v>39</v>
      </c>
      <c r="AB3174" s="16" t="s">
        <v>39</v>
      </c>
      <c r="AC3174" s="16" t="s">
        <v>39</v>
      </c>
      <c r="AD3174" s="16" t="s">
        <v>39</v>
      </c>
      <c r="AE3174" s="16" t="s">
        <v>39</v>
      </c>
      <c r="AF3174" s="16" t="s">
        <v>39</v>
      </c>
      <c r="AG3174" s="16" t="s">
        <v>39</v>
      </c>
      <c r="AH3174" s="16" t="s">
        <v>39</v>
      </c>
      <c r="AI3174" s="16" t="s">
        <v>39</v>
      </c>
      <c r="AJ3174" s="16" t="s">
        <v>39</v>
      </c>
      <c r="AL3174" s="16" t="s">
        <v>39</v>
      </c>
      <c r="AM3174" s="16" t="s">
        <v>39</v>
      </c>
      <c r="AN3174" s="16" t="str">
        <f>IFERROR(VLOOKUP($P3174,'Kredieten productgroepen functi'!$C:$M,6,FALSE),"n.v.t.")</f>
        <v>9101</v>
      </c>
      <c r="AO3174" s="16" t="str">
        <f>IFERROR(VLOOKUP($P3174,'Kredieten productgroepen functi'!$C:$M,7,FALSE),"n.v.t.")</f>
        <v>Ruimtelijke ontwikkeling</v>
      </c>
      <c r="AP3174" s="16" t="str">
        <f>IFERROR(VLOOKUP($P3174,'Kredieten productgroepen functi'!$C:$M,8,FALSE),"n.v.t.")</f>
        <v>91</v>
      </c>
      <c r="AQ3174" s="16" t="str">
        <f>IFERROR(VLOOKUP($P3174,'Kredieten productgroepen functi'!$C:$M,9,FALSE),"n.v.t.")</f>
        <v>Ruimtelijke ordening</v>
      </c>
      <c r="AR3174" s="16" t="str">
        <f>IFERROR(VLOOKUP($P3174,'Kredieten productgroepen functi'!$C:$M,10,FALSE),"n.v.t.")</f>
        <v>9</v>
      </c>
      <c r="AS3174" s="16" t="str">
        <f>IFERROR(VLOOKUP($P3174,'Kredieten productgroepen functi'!$C:$M,11,FALSE),"n.v.t.")</f>
        <v>Ruimtelijke ordening en volkshuisvesting</v>
      </c>
      <c r="AT3174" s="16" t="str">
        <f t="shared" si="152"/>
        <v>Baten</v>
      </c>
      <c r="AU3174" s="16" t="str">
        <f>IFERROR(VLOOKUP($R3174,Kostensoorten!$C:$J,7,FALSE),"n.v.t.")</f>
        <v>6.9</v>
      </c>
      <c r="AV3174" s="16" t="str">
        <f>IFERROR(VLOOKUP($R3174,Kostensoorten!$C:$J,8,FALSE),"n.v.t.")</f>
        <v>Overige administratieve boekinge</v>
      </c>
    </row>
    <row r="3175" spans="6:48">
      <c r="F3175" s="16" t="s">
        <v>10171</v>
      </c>
      <c r="G3175" s="16" t="s">
        <v>39</v>
      </c>
      <c r="H3175" s="16" t="s">
        <v>39</v>
      </c>
      <c r="I3175" s="18">
        <v>-2246</v>
      </c>
      <c r="P3175" s="16" t="str">
        <f t="shared" si="150"/>
        <v>691120</v>
      </c>
      <c r="Q3175" s="16" t="str">
        <f>IFERROR(VLOOKUP($P3175,'Kredieten productgroepen functi'!$C:$M,2,FALSE),"n.v.t.")</f>
        <v>Blauwestad</v>
      </c>
      <c r="R3175" s="16" t="str">
        <f t="shared" si="151"/>
        <v>860501</v>
      </c>
      <c r="S3175" s="16" t="str">
        <f>IFERROR(VLOOKUP($R3175,Kostensoorten!$C:$J,2,FALSE),"n.v.t.")</f>
        <v>overige administratieve boekingen</v>
      </c>
      <c r="T3175" s="16" t="s">
        <v>39</v>
      </c>
      <c r="U3175" s="16" t="s">
        <v>39</v>
      </c>
      <c r="V3175" s="16" t="s">
        <v>39</v>
      </c>
      <c r="W3175" s="16" t="s">
        <v>39</v>
      </c>
      <c r="X3175" s="16" t="s">
        <v>39</v>
      </c>
      <c r="Y3175" s="16" t="s">
        <v>39</v>
      </c>
      <c r="Z3175" s="16" t="s">
        <v>39</v>
      </c>
      <c r="AA3175" s="16" t="s">
        <v>39</v>
      </c>
      <c r="AB3175" s="16" t="s">
        <v>39</v>
      </c>
      <c r="AC3175" s="16" t="s">
        <v>39</v>
      </c>
      <c r="AD3175" s="16" t="s">
        <v>39</v>
      </c>
      <c r="AE3175" s="16" t="s">
        <v>39</v>
      </c>
      <c r="AF3175" s="16" t="s">
        <v>39</v>
      </c>
      <c r="AG3175" s="16" t="s">
        <v>39</v>
      </c>
      <c r="AH3175" s="16" t="s">
        <v>39</v>
      </c>
      <c r="AI3175" s="16" t="s">
        <v>39</v>
      </c>
      <c r="AJ3175" s="16" t="s">
        <v>39</v>
      </c>
      <c r="AL3175" s="16" t="s">
        <v>39</v>
      </c>
      <c r="AM3175" s="16" t="s">
        <v>39</v>
      </c>
      <c r="AN3175" s="16" t="str">
        <f>IFERROR(VLOOKUP($P3175,'Kredieten productgroepen functi'!$C:$M,6,FALSE),"n.v.t.")</f>
        <v>9101</v>
      </c>
      <c r="AO3175" s="16" t="str">
        <f>IFERROR(VLOOKUP($P3175,'Kredieten productgroepen functi'!$C:$M,7,FALSE),"n.v.t.")</f>
        <v>Ruimtelijke ontwikkeling</v>
      </c>
      <c r="AP3175" s="16" t="str">
        <f>IFERROR(VLOOKUP($P3175,'Kredieten productgroepen functi'!$C:$M,8,FALSE),"n.v.t.")</f>
        <v>91</v>
      </c>
      <c r="AQ3175" s="16" t="str">
        <f>IFERROR(VLOOKUP($P3175,'Kredieten productgroepen functi'!$C:$M,9,FALSE),"n.v.t.")</f>
        <v>Ruimtelijke ordening</v>
      </c>
      <c r="AR3175" s="16" t="str">
        <f>IFERROR(VLOOKUP($P3175,'Kredieten productgroepen functi'!$C:$M,10,FALSE),"n.v.t.")</f>
        <v>9</v>
      </c>
      <c r="AS3175" s="16" t="str">
        <f>IFERROR(VLOOKUP($P3175,'Kredieten productgroepen functi'!$C:$M,11,FALSE),"n.v.t.")</f>
        <v>Ruimtelijke ordening en volkshuisvesting</v>
      </c>
      <c r="AT3175" s="16" t="str">
        <f t="shared" si="152"/>
        <v>Baten</v>
      </c>
      <c r="AU3175" s="16" t="str">
        <f>IFERROR(VLOOKUP($R3175,Kostensoorten!$C:$J,7,FALSE),"n.v.t.")</f>
        <v>6.9</v>
      </c>
      <c r="AV3175" s="16" t="str">
        <f>IFERROR(VLOOKUP($R3175,Kostensoorten!$C:$J,8,FALSE),"n.v.t.")</f>
        <v>Overige administratieve boekinge</v>
      </c>
    </row>
    <row r="3176" spans="6:48">
      <c r="F3176" s="16" t="s">
        <v>8399</v>
      </c>
      <c r="G3176" s="16" t="s">
        <v>39</v>
      </c>
      <c r="H3176" s="16" t="s">
        <v>39</v>
      </c>
      <c r="I3176" s="18">
        <v>-16856.240000000002</v>
      </c>
      <c r="P3176" s="16" t="str">
        <f t="shared" si="150"/>
        <v>691123</v>
      </c>
      <c r="Q3176" s="16" t="str">
        <f>IFERROR(VLOOKUP($P3176,'Kredieten productgroepen functi'!$C:$M,2,FALSE),"n.v.t.")</f>
        <v>FPM B: Regionale Planning</v>
      </c>
      <c r="R3176" s="16" t="str">
        <f t="shared" si="151"/>
        <v>440201</v>
      </c>
      <c r="S3176" s="16" t="str">
        <f>IFERROR(VLOOKUP($R3176,Kostensoorten!$C:$J,2,FALSE),"n.v.t.")</f>
        <v>Exploitatiebijdragen aan overheden</v>
      </c>
      <c r="T3176" s="16" t="s">
        <v>39</v>
      </c>
      <c r="U3176" s="16" t="s">
        <v>39</v>
      </c>
      <c r="V3176" s="16" t="s">
        <v>39</v>
      </c>
      <c r="W3176" s="16" t="s">
        <v>39</v>
      </c>
      <c r="X3176" s="16" t="s">
        <v>39</v>
      </c>
      <c r="Y3176" s="16" t="s">
        <v>39</v>
      </c>
      <c r="Z3176" s="16" t="s">
        <v>39</v>
      </c>
      <c r="AA3176" s="16" t="s">
        <v>39</v>
      </c>
      <c r="AB3176" s="16" t="s">
        <v>39</v>
      </c>
      <c r="AC3176" s="16" t="s">
        <v>39</v>
      </c>
      <c r="AD3176" s="16" t="s">
        <v>39</v>
      </c>
      <c r="AE3176" s="16" t="s">
        <v>39</v>
      </c>
      <c r="AF3176" s="16" t="s">
        <v>39</v>
      </c>
      <c r="AG3176" s="16" t="s">
        <v>39</v>
      </c>
      <c r="AH3176" s="16" t="s">
        <v>39</v>
      </c>
      <c r="AI3176" s="16" t="s">
        <v>39</v>
      </c>
      <c r="AJ3176" s="16" t="s">
        <v>39</v>
      </c>
      <c r="AL3176" s="16" t="s">
        <v>39</v>
      </c>
      <c r="AM3176" s="16" t="s">
        <v>39</v>
      </c>
      <c r="AN3176" s="16" t="str">
        <f>IFERROR(VLOOKUP($P3176,'Kredieten productgroepen functi'!$C:$M,6,FALSE),"n.v.t.")</f>
        <v>9101</v>
      </c>
      <c r="AO3176" s="16" t="str">
        <f>IFERROR(VLOOKUP($P3176,'Kredieten productgroepen functi'!$C:$M,7,FALSE),"n.v.t.")</f>
        <v>Ruimtelijke ontwikkeling</v>
      </c>
      <c r="AP3176" s="16" t="str">
        <f>IFERROR(VLOOKUP($P3176,'Kredieten productgroepen functi'!$C:$M,8,FALSE),"n.v.t.")</f>
        <v>91</v>
      </c>
      <c r="AQ3176" s="16" t="str">
        <f>IFERROR(VLOOKUP($P3176,'Kredieten productgroepen functi'!$C:$M,9,FALSE),"n.v.t.")</f>
        <v>Ruimtelijke ordening</v>
      </c>
      <c r="AR3176" s="16" t="str">
        <f>IFERROR(VLOOKUP($P3176,'Kredieten productgroepen functi'!$C:$M,10,FALSE),"n.v.t.")</f>
        <v>9</v>
      </c>
      <c r="AS3176" s="16" t="str">
        <f>IFERROR(VLOOKUP($P3176,'Kredieten productgroepen functi'!$C:$M,11,FALSE),"n.v.t.")</f>
        <v>Ruimtelijke ordening en volkshuisvesting</v>
      </c>
      <c r="AT3176" s="16" t="str">
        <f t="shared" si="152"/>
        <v>Lasten</v>
      </c>
      <c r="AU3176" s="16" t="str">
        <f>IFERROR(VLOOKUP($R3176,Kostensoorten!$C:$J,7,FALSE),"n.v.t.")</f>
        <v>4.0.2</v>
      </c>
      <c r="AV3176" s="16" t="str">
        <f>IFERROR(VLOOKUP($R3176,Kostensoorten!$C:$J,8,FALSE),"n.v.t.")</f>
        <v>Inkomensoverdrachten aan overh</v>
      </c>
    </row>
    <row r="3177" spans="6:48">
      <c r="F3177" s="16" t="s">
        <v>8939</v>
      </c>
      <c r="G3177" s="16" t="s">
        <v>39</v>
      </c>
      <c r="H3177" s="16" t="s">
        <v>39</v>
      </c>
      <c r="I3177" s="18">
        <v>-267291.81</v>
      </c>
      <c r="P3177" s="16" t="str">
        <f t="shared" si="150"/>
        <v>691127</v>
      </c>
      <c r="Q3177" s="16" t="str">
        <f>IFERROR(VLOOKUP($P3177,'Kredieten productgroepen functi'!$C:$M,2,FALSE),"n.v.t.")</f>
        <v>Rente en kst.OZG</v>
      </c>
      <c r="R3177" s="16" t="str">
        <f t="shared" si="151"/>
        <v>850009</v>
      </c>
      <c r="S3177" s="16" t="str">
        <f>IFERROR(VLOOKUP($R3177,Kostensoorten!$C:$J,2,FALSE),"n.v.t.")</f>
        <v>Overige ontvangen rente</v>
      </c>
      <c r="T3177" s="16" t="s">
        <v>39</v>
      </c>
      <c r="U3177" s="16" t="s">
        <v>39</v>
      </c>
      <c r="V3177" s="16" t="s">
        <v>39</v>
      </c>
      <c r="W3177" s="16" t="s">
        <v>39</v>
      </c>
      <c r="X3177" s="16" t="s">
        <v>39</v>
      </c>
      <c r="Y3177" s="16" t="s">
        <v>39</v>
      </c>
      <c r="Z3177" s="16" t="s">
        <v>39</v>
      </c>
      <c r="AA3177" s="16" t="s">
        <v>39</v>
      </c>
      <c r="AB3177" s="16" t="s">
        <v>39</v>
      </c>
      <c r="AC3177" s="16" t="s">
        <v>39</v>
      </c>
      <c r="AD3177" s="16" t="s">
        <v>39</v>
      </c>
      <c r="AE3177" s="16" t="s">
        <v>39</v>
      </c>
      <c r="AF3177" s="16" t="s">
        <v>39</v>
      </c>
      <c r="AG3177" s="16" t="s">
        <v>39</v>
      </c>
      <c r="AH3177" s="16" t="s">
        <v>39</v>
      </c>
      <c r="AI3177" s="16" t="s">
        <v>39</v>
      </c>
      <c r="AJ3177" s="16" t="s">
        <v>39</v>
      </c>
      <c r="AL3177" s="16" t="s">
        <v>39</v>
      </c>
      <c r="AM3177" s="16" t="s">
        <v>39</v>
      </c>
      <c r="AN3177" s="16" t="str">
        <f>IFERROR(VLOOKUP($P3177,'Kredieten productgroepen functi'!$C:$M,6,FALSE),"n.v.t.")</f>
        <v>9101</v>
      </c>
      <c r="AO3177" s="16" t="str">
        <f>IFERROR(VLOOKUP($P3177,'Kredieten productgroepen functi'!$C:$M,7,FALSE),"n.v.t.")</f>
        <v>Ruimtelijke ontwikkeling</v>
      </c>
      <c r="AP3177" s="16" t="str">
        <f>IFERROR(VLOOKUP($P3177,'Kredieten productgroepen functi'!$C:$M,8,FALSE),"n.v.t.")</f>
        <v>91</v>
      </c>
      <c r="AQ3177" s="16" t="str">
        <f>IFERROR(VLOOKUP($P3177,'Kredieten productgroepen functi'!$C:$M,9,FALSE),"n.v.t.")</f>
        <v>Ruimtelijke ordening</v>
      </c>
      <c r="AR3177" s="16" t="str">
        <f>IFERROR(VLOOKUP($P3177,'Kredieten productgroepen functi'!$C:$M,10,FALSE),"n.v.t.")</f>
        <v>9</v>
      </c>
      <c r="AS3177" s="16" t="str">
        <f>IFERROR(VLOOKUP($P3177,'Kredieten productgroepen functi'!$C:$M,11,FALSE),"n.v.t.")</f>
        <v>Ruimtelijke ordening en volkshuisvesting</v>
      </c>
      <c r="AT3177" s="16" t="str">
        <f t="shared" si="152"/>
        <v>Baten</v>
      </c>
      <c r="AU3177" s="16" t="str">
        <f>IFERROR(VLOOKUP($R3177,Kostensoorten!$C:$J,7,FALSE),"n.v.t.")</f>
        <v>5.0</v>
      </c>
      <c r="AV3177" s="16" t="str">
        <f>IFERROR(VLOOKUP($R3177,Kostensoorten!$C:$J,8,FALSE),"n.v.t.")</f>
        <v>Rente</v>
      </c>
    </row>
    <row r="3178" spans="6:48">
      <c r="F3178" s="16" t="s">
        <v>8400</v>
      </c>
      <c r="G3178" s="16" t="s">
        <v>39</v>
      </c>
      <c r="H3178" s="16" t="s">
        <v>39</v>
      </c>
      <c r="I3178" s="18">
        <v>130</v>
      </c>
      <c r="P3178" s="16" t="str">
        <f t="shared" si="150"/>
        <v>691202</v>
      </c>
      <c r="Q3178" s="16" t="str">
        <f>IFERROR(VLOOKUP($P3178,'Kredieten productgroepen functi'!$C:$M,2,FALSE),"n.v.t.")</f>
        <v>Contributies NIROV/IFHP</v>
      </c>
      <c r="R3178" s="16" t="str">
        <f t="shared" si="151"/>
        <v>423083</v>
      </c>
      <c r="S3178" s="16" t="str">
        <f>IFERROR(VLOOKUP($R3178,Kostensoorten!$C:$J,2,FALSE),"n.v.t.")</f>
        <v>Documentatie abonnement</v>
      </c>
      <c r="T3178" s="16" t="s">
        <v>39</v>
      </c>
      <c r="U3178" s="16" t="s">
        <v>39</v>
      </c>
      <c r="V3178" s="16" t="s">
        <v>39</v>
      </c>
      <c r="W3178" s="16" t="s">
        <v>39</v>
      </c>
      <c r="X3178" s="16" t="s">
        <v>39</v>
      </c>
      <c r="Y3178" s="16" t="s">
        <v>39</v>
      </c>
      <c r="Z3178" s="16" t="s">
        <v>39</v>
      </c>
      <c r="AA3178" s="16" t="s">
        <v>39</v>
      </c>
      <c r="AB3178" s="16" t="s">
        <v>39</v>
      </c>
      <c r="AC3178" s="16" t="s">
        <v>39</v>
      </c>
      <c r="AD3178" s="16" t="s">
        <v>39</v>
      </c>
      <c r="AE3178" s="16" t="s">
        <v>39</v>
      </c>
      <c r="AF3178" s="16" t="s">
        <v>39</v>
      </c>
      <c r="AG3178" s="16" t="s">
        <v>39</v>
      </c>
      <c r="AH3178" s="16" t="s">
        <v>39</v>
      </c>
      <c r="AI3178" s="16" t="s">
        <v>39</v>
      </c>
      <c r="AJ3178" s="16" t="s">
        <v>39</v>
      </c>
      <c r="AL3178" s="16" t="s">
        <v>39</v>
      </c>
      <c r="AM3178" s="16" t="s">
        <v>39</v>
      </c>
      <c r="AN3178" s="16" t="str">
        <f>IFERROR(VLOOKUP($P3178,'Kredieten productgroepen functi'!$C:$M,6,FALSE),"n.v.t.")</f>
        <v>9102</v>
      </c>
      <c r="AO3178" s="16" t="str">
        <f>IFERROR(VLOOKUP($P3178,'Kredieten productgroepen functi'!$C:$M,7,FALSE),"n.v.t.")</f>
        <v>Realisatie ruimtelijk beleid</v>
      </c>
      <c r="AP3178" s="16" t="str">
        <f>IFERROR(VLOOKUP($P3178,'Kredieten productgroepen functi'!$C:$M,8,FALSE),"n.v.t.")</f>
        <v>91</v>
      </c>
      <c r="AQ3178" s="16" t="str">
        <f>IFERROR(VLOOKUP($P3178,'Kredieten productgroepen functi'!$C:$M,9,FALSE),"n.v.t.")</f>
        <v>Ruimtelijke ordening</v>
      </c>
      <c r="AR3178" s="16" t="str">
        <f>IFERROR(VLOOKUP($P3178,'Kredieten productgroepen functi'!$C:$M,10,FALSE),"n.v.t.")</f>
        <v>9</v>
      </c>
      <c r="AS3178" s="16" t="str">
        <f>IFERROR(VLOOKUP($P3178,'Kredieten productgroepen functi'!$C:$M,11,FALSE),"n.v.t.")</f>
        <v>Ruimtelijke ordening en volkshuisvesting</v>
      </c>
      <c r="AT3178" s="16" t="str">
        <f t="shared" si="152"/>
        <v>Lasten</v>
      </c>
      <c r="AU3178" s="16" t="str">
        <f>IFERROR(VLOOKUP($R3178,Kostensoorten!$C:$J,7,FALSE),"n.v.t.")</f>
        <v>2.3.1</v>
      </c>
      <c r="AV3178" s="16" t="str">
        <f>IFERROR(VLOOKUP($R3178,Kostensoorten!$C:$J,8,FALSE),"n.v.t.")</f>
        <v>Aankopen niet duurzame goedere</v>
      </c>
    </row>
    <row r="3179" spans="6:48">
      <c r="F3179" s="16" t="s">
        <v>7747</v>
      </c>
      <c r="G3179" s="16" t="s">
        <v>39</v>
      </c>
      <c r="H3179" s="16" t="s">
        <v>39</v>
      </c>
      <c r="I3179" s="18">
        <v>130</v>
      </c>
      <c r="P3179" s="16" t="str">
        <f t="shared" si="150"/>
        <v>691202</v>
      </c>
      <c r="Q3179" s="16" t="str">
        <f>IFERROR(VLOOKUP($P3179,'Kredieten productgroepen functi'!$C:$M,2,FALSE),"n.v.t.")</f>
        <v>Contributies NIROV/IFHP</v>
      </c>
      <c r="R3179" s="16" t="str">
        <f t="shared" si="151"/>
        <v>423083</v>
      </c>
      <c r="S3179" s="16" t="str">
        <f>IFERROR(VLOOKUP($R3179,Kostensoorten!$C:$J,2,FALSE),"n.v.t.")</f>
        <v>Documentatie abonnement</v>
      </c>
      <c r="T3179" s="16" t="s">
        <v>39</v>
      </c>
      <c r="U3179" s="16" t="s">
        <v>39</v>
      </c>
      <c r="V3179" s="16" t="s">
        <v>39</v>
      </c>
      <c r="W3179" s="16" t="s">
        <v>39</v>
      </c>
      <c r="X3179" s="16" t="s">
        <v>39</v>
      </c>
      <c r="Y3179" s="16" t="s">
        <v>39</v>
      </c>
      <c r="Z3179" s="16" t="s">
        <v>39</v>
      </c>
      <c r="AA3179" s="16" t="s">
        <v>39</v>
      </c>
      <c r="AB3179" s="16" t="s">
        <v>39</v>
      </c>
      <c r="AC3179" s="16" t="s">
        <v>39</v>
      </c>
      <c r="AD3179" s="16" t="s">
        <v>39</v>
      </c>
      <c r="AE3179" s="16" t="s">
        <v>39</v>
      </c>
      <c r="AF3179" s="16" t="s">
        <v>39</v>
      </c>
      <c r="AG3179" s="16" t="s">
        <v>39</v>
      </c>
      <c r="AH3179" s="16" t="s">
        <v>39</v>
      </c>
      <c r="AI3179" s="16" t="s">
        <v>39</v>
      </c>
      <c r="AJ3179" s="16" t="s">
        <v>39</v>
      </c>
      <c r="AL3179" s="16" t="s">
        <v>39</v>
      </c>
      <c r="AM3179" s="16" t="s">
        <v>39</v>
      </c>
      <c r="AN3179" s="16" t="str">
        <f>IFERROR(VLOOKUP($P3179,'Kredieten productgroepen functi'!$C:$M,6,FALSE),"n.v.t.")</f>
        <v>9102</v>
      </c>
      <c r="AO3179" s="16" t="str">
        <f>IFERROR(VLOOKUP($P3179,'Kredieten productgroepen functi'!$C:$M,7,FALSE),"n.v.t.")</f>
        <v>Realisatie ruimtelijk beleid</v>
      </c>
      <c r="AP3179" s="16" t="str">
        <f>IFERROR(VLOOKUP($P3179,'Kredieten productgroepen functi'!$C:$M,8,FALSE),"n.v.t.")</f>
        <v>91</v>
      </c>
      <c r="AQ3179" s="16" t="str">
        <f>IFERROR(VLOOKUP($P3179,'Kredieten productgroepen functi'!$C:$M,9,FALSE),"n.v.t.")</f>
        <v>Ruimtelijke ordening</v>
      </c>
      <c r="AR3179" s="16" t="str">
        <f>IFERROR(VLOOKUP($P3179,'Kredieten productgroepen functi'!$C:$M,10,FALSE),"n.v.t.")</f>
        <v>9</v>
      </c>
      <c r="AS3179" s="16" t="str">
        <f>IFERROR(VLOOKUP($P3179,'Kredieten productgroepen functi'!$C:$M,11,FALSE),"n.v.t.")</f>
        <v>Ruimtelijke ordening en volkshuisvesting</v>
      </c>
      <c r="AT3179" s="16" t="str">
        <f t="shared" si="152"/>
        <v>Lasten</v>
      </c>
      <c r="AU3179" s="16" t="str">
        <f>IFERROR(VLOOKUP($R3179,Kostensoorten!$C:$J,7,FALSE),"n.v.t.")</f>
        <v>2.3.1</v>
      </c>
      <c r="AV3179" s="16" t="str">
        <f>IFERROR(VLOOKUP($R3179,Kostensoorten!$C:$J,8,FALSE),"n.v.t.")</f>
        <v>Aankopen niet duurzame goedere</v>
      </c>
    </row>
    <row r="3180" spans="6:48">
      <c r="F3180" s="16" t="s">
        <v>8401</v>
      </c>
      <c r="G3180" s="16" t="s">
        <v>39</v>
      </c>
      <c r="H3180" s="16" t="s">
        <v>39</v>
      </c>
      <c r="I3180" s="18">
        <v>6756</v>
      </c>
      <c r="P3180" s="16" t="str">
        <f t="shared" si="150"/>
        <v>691203</v>
      </c>
      <c r="Q3180" s="16" t="str">
        <f>IFERROR(VLOOKUP($P3180,'Kredieten productgroepen functi'!$C:$M,2,FALSE),"n.v.t.")</f>
        <v>Digitalisering ivm uitv. Wet RO</v>
      </c>
      <c r="R3180" s="16" t="str">
        <f t="shared" si="151"/>
        <v>423007</v>
      </c>
      <c r="S3180" s="16" t="str">
        <f>IFERROR(VLOOKUP($R3180,Kostensoorten!$C:$J,2,FALSE),"n.v.t.")</f>
        <v>Onderhoud automatisering overig</v>
      </c>
      <c r="T3180" s="16" t="s">
        <v>39</v>
      </c>
      <c r="U3180" s="16" t="s">
        <v>39</v>
      </c>
      <c r="V3180" s="16" t="s">
        <v>39</v>
      </c>
      <c r="W3180" s="16" t="s">
        <v>39</v>
      </c>
      <c r="X3180" s="16" t="s">
        <v>39</v>
      </c>
      <c r="Y3180" s="16" t="s">
        <v>39</v>
      </c>
      <c r="Z3180" s="16" t="s">
        <v>39</v>
      </c>
      <c r="AA3180" s="16" t="s">
        <v>39</v>
      </c>
      <c r="AB3180" s="16" t="s">
        <v>39</v>
      </c>
      <c r="AC3180" s="16" t="s">
        <v>39</v>
      </c>
      <c r="AD3180" s="16" t="s">
        <v>39</v>
      </c>
      <c r="AE3180" s="16" t="s">
        <v>39</v>
      </c>
      <c r="AF3180" s="16" t="s">
        <v>39</v>
      </c>
      <c r="AG3180" s="16" t="s">
        <v>39</v>
      </c>
      <c r="AH3180" s="16" t="s">
        <v>39</v>
      </c>
      <c r="AI3180" s="16" t="s">
        <v>39</v>
      </c>
      <c r="AJ3180" s="16" t="s">
        <v>39</v>
      </c>
      <c r="AL3180" s="16" t="s">
        <v>39</v>
      </c>
      <c r="AM3180" s="16" t="s">
        <v>39</v>
      </c>
      <c r="AN3180" s="16" t="str">
        <f>IFERROR(VLOOKUP($P3180,'Kredieten productgroepen functi'!$C:$M,6,FALSE),"n.v.t.")</f>
        <v>9102</v>
      </c>
      <c r="AO3180" s="16" t="str">
        <f>IFERROR(VLOOKUP($P3180,'Kredieten productgroepen functi'!$C:$M,7,FALSE),"n.v.t.")</f>
        <v>Realisatie ruimtelijk beleid</v>
      </c>
      <c r="AP3180" s="16" t="str">
        <f>IFERROR(VLOOKUP($P3180,'Kredieten productgroepen functi'!$C:$M,8,FALSE),"n.v.t.")</f>
        <v>91</v>
      </c>
      <c r="AQ3180" s="16" t="str">
        <f>IFERROR(VLOOKUP($P3180,'Kredieten productgroepen functi'!$C:$M,9,FALSE),"n.v.t.")</f>
        <v>Ruimtelijke ordening</v>
      </c>
      <c r="AR3180" s="16" t="str">
        <f>IFERROR(VLOOKUP($P3180,'Kredieten productgroepen functi'!$C:$M,10,FALSE),"n.v.t.")</f>
        <v>9</v>
      </c>
      <c r="AS3180" s="16" t="str">
        <f>IFERROR(VLOOKUP($P3180,'Kredieten productgroepen functi'!$C:$M,11,FALSE),"n.v.t.")</f>
        <v>Ruimtelijke ordening en volkshuisvesting</v>
      </c>
      <c r="AT3180" s="16" t="str">
        <f t="shared" si="152"/>
        <v>Lasten</v>
      </c>
      <c r="AU3180" s="16" t="str">
        <f>IFERROR(VLOOKUP($R3180,Kostensoorten!$C:$J,7,FALSE),"n.v.t.")</f>
        <v>2.3.1</v>
      </c>
      <c r="AV3180" s="16" t="str">
        <f>IFERROR(VLOOKUP($R3180,Kostensoorten!$C:$J,8,FALSE),"n.v.t.")</f>
        <v>Aankopen niet duurzame goedere</v>
      </c>
    </row>
    <row r="3181" spans="6:48">
      <c r="F3181" s="16" t="s">
        <v>8940</v>
      </c>
      <c r="G3181" s="16" t="s">
        <v>39</v>
      </c>
      <c r="H3181" s="16" t="s">
        <v>39</v>
      </c>
      <c r="I3181" s="18">
        <v>225</v>
      </c>
      <c r="P3181" s="16" t="str">
        <f t="shared" si="150"/>
        <v>691203</v>
      </c>
      <c r="Q3181" s="16" t="str">
        <f>IFERROR(VLOOKUP($P3181,'Kredieten productgroepen functi'!$C:$M,2,FALSE),"n.v.t.")</f>
        <v>Digitalisering ivm uitv. Wet RO</v>
      </c>
      <c r="R3181" s="16" t="str">
        <f t="shared" si="151"/>
        <v>423083</v>
      </c>
      <c r="S3181" s="16" t="str">
        <f>IFERROR(VLOOKUP($R3181,Kostensoorten!$C:$J,2,FALSE),"n.v.t.")</f>
        <v>Documentatie abonnement</v>
      </c>
      <c r="T3181" s="16" t="s">
        <v>39</v>
      </c>
      <c r="U3181" s="16" t="s">
        <v>39</v>
      </c>
      <c r="V3181" s="16" t="s">
        <v>39</v>
      </c>
      <c r="W3181" s="16" t="s">
        <v>39</v>
      </c>
      <c r="X3181" s="16" t="s">
        <v>39</v>
      </c>
      <c r="Y3181" s="16" t="s">
        <v>39</v>
      </c>
      <c r="Z3181" s="16" t="s">
        <v>39</v>
      </c>
      <c r="AA3181" s="16" t="s">
        <v>39</v>
      </c>
      <c r="AB3181" s="16" t="s">
        <v>39</v>
      </c>
      <c r="AC3181" s="16" t="s">
        <v>39</v>
      </c>
      <c r="AD3181" s="16" t="s">
        <v>39</v>
      </c>
      <c r="AE3181" s="16" t="s">
        <v>39</v>
      </c>
      <c r="AF3181" s="16" t="s">
        <v>39</v>
      </c>
      <c r="AG3181" s="16" t="s">
        <v>39</v>
      </c>
      <c r="AH3181" s="16" t="s">
        <v>39</v>
      </c>
      <c r="AI3181" s="16" t="s">
        <v>39</v>
      </c>
      <c r="AJ3181" s="16" t="s">
        <v>39</v>
      </c>
      <c r="AL3181" s="16" t="s">
        <v>39</v>
      </c>
      <c r="AM3181" s="16" t="s">
        <v>39</v>
      </c>
      <c r="AN3181" s="16" t="str">
        <f>IFERROR(VLOOKUP($P3181,'Kredieten productgroepen functi'!$C:$M,6,FALSE),"n.v.t.")</f>
        <v>9102</v>
      </c>
      <c r="AO3181" s="16" t="str">
        <f>IFERROR(VLOOKUP($P3181,'Kredieten productgroepen functi'!$C:$M,7,FALSE),"n.v.t.")</f>
        <v>Realisatie ruimtelijk beleid</v>
      </c>
      <c r="AP3181" s="16" t="str">
        <f>IFERROR(VLOOKUP($P3181,'Kredieten productgroepen functi'!$C:$M,8,FALSE),"n.v.t.")</f>
        <v>91</v>
      </c>
      <c r="AQ3181" s="16" t="str">
        <f>IFERROR(VLOOKUP($P3181,'Kredieten productgroepen functi'!$C:$M,9,FALSE),"n.v.t.")</f>
        <v>Ruimtelijke ordening</v>
      </c>
      <c r="AR3181" s="16" t="str">
        <f>IFERROR(VLOOKUP($P3181,'Kredieten productgroepen functi'!$C:$M,10,FALSE),"n.v.t.")</f>
        <v>9</v>
      </c>
      <c r="AS3181" s="16" t="str">
        <f>IFERROR(VLOOKUP($P3181,'Kredieten productgroepen functi'!$C:$M,11,FALSE),"n.v.t.")</f>
        <v>Ruimtelijke ordening en volkshuisvesting</v>
      </c>
      <c r="AT3181" s="16" t="str">
        <f t="shared" si="152"/>
        <v>Lasten</v>
      </c>
      <c r="AU3181" s="16" t="str">
        <f>IFERROR(VLOOKUP($R3181,Kostensoorten!$C:$J,7,FALSE),"n.v.t.")</f>
        <v>2.3.1</v>
      </c>
      <c r="AV3181" s="16" t="str">
        <f>IFERROR(VLOOKUP($R3181,Kostensoorten!$C:$J,8,FALSE),"n.v.t.")</f>
        <v>Aankopen niet duurzame goedere</v>
      </c>
    </row>
    <row r="3182" spans="6:48">
      <c r="F3182" s="16" t="s">
        <v>8941</v>
      </c>
      <c r="G3182" s="16" t="s">
        <v>39</v>
      </c>
      <c r="H3182" s="16" t="s">
        <v>39</v>
      </c>
      <c r="I3182" s="18">
        <v>750</v>
      </c>
      <c r="P3182" s="16" t="str">
        <f t="shared" si="150"/>
        <v>691204</v>
      </c>
      <c r="Q3182" s="16" t="str">
        <f>IFERROR(VLOOKUP($P3182,'Kredieten productgroepen functi'!$C:$M,2,FALSE),"n.v.t.")</f>
        <v>Subsidie bouwrecht</v>
      </c>
      <c r="R3182" s="16" t="str">
        <f t="shared" si="151"/>
        <v>440301</v>
      </c>
      <c r="S3182" s="16" t="str">
        <f>IFERROR(VLOOKUP($R3182,Kostensoorten!$C:$J,2,FALSE),"n.v.t.")</f>
        <v>(Exploitatie)subsidies</v>
      </c>
      <c r="T3182" s="16" t="s">
        <v>39</v>
      </c>
      <c r="U3182" s="16" t="s">
        <v>39</v>
      </c>
      <c r="V3182" s="16" t="s">
        <v>39</v>
      </c>
      <c r="W3182" s="16" t="s">
        <v>39</v>
      </c>
      <c r="X3182" s="16" t="s">
        <v>39</v>
      </c>
      <c r="Y3182" s="16" t="s">
        <v>39</v>
      </c>
      <c r="Z3182" s="16" t="s">
        <v>39</v>
      </c>
      <c r="AA3182" s="16" t="s">
        <v>39</v>
      </c>
      <c r="AB3182" s="16" t="s">
        <v>39</v>
      </c>
      <c r="AC3182" s="16" t="s">
        <v>39</v>
      </c>
      <c r="AD3182" s="16" t="s">
        <v>39</v>
      </c>
      <c r="AE3182" s="16" t="s">
        <v>39</v>
      </c>
      <c r="AF3182" s="16" t="s">
        <v>39</v>
      </c>
      <c r="AG3182" s="16" t="s">
        <v>39</v>
      </c>
      <c r="AH3182" s="16" t="s">
        <v>39</v>
      </c>
      <c r="AI3182" s="16" t="s">
        <v>39</v>
      </c>
      <c r="AJ3182" s="16" t="s">
        <v>39</v>
      </c>
      <c r="AL3182" s="16" t="s">
        <v>39</v>
      </c>
      <c r="AM3182" s="16" t="s">
        <v>39</v>
      </c>
      <c r="AN3182" s="16" t="str">
        <f>IFERROR(VLOOKUP($P3182,'Kredieten productgroepen functi'!$C:$M,6,FALSE),"n.v.t.")</f>
        <v>9102</v>
      </c>
      <c r="AO3182" s="16" t="str">
        <f>IFERROR(VLOOKUP($P3182,'Kredieten productgroepen functi'!$C:$M,7,FALSE),"n.v.t.")</f>
        <v>Realisatie ruimtelijk beleid</v>
      </c>
      <c r="AP3182" s="16" t="str">
        <f>IFERROR(VLOOKUP($P3182,'Kredieten productgroepen functi'!$C:$M,8,FALSE),"n.v.t.")</f>
        <v>91</v>
      </c>
      <c r="AQ3182" s="16" t="str">
        <f>IFERROR(VLOOKUP($P3182,'Kredieten productgroepen functi'!$C:$M,9,FALSE),"n.v.t.")</f>
        <v>Ruimtelijke ordening</v>
      </c>
      <c r="AR3182" s="16" t="str">
        <f>IFERROR(VLOOKUP($P3182,'Kredieten productgroepen functi'!$C:$M,10,FALSE),"n.v.t.")</f>
        <v>9</v>
      </c>
      <c r="AS3182" s="16" t="str">
        <f>IFERROR(VLOOKUP($P3182,'Kredieten productgroepen functi'!$C:$M,11,FALSE),"n.v.t.")</f>
        <v>Ruimtelijke ordening en volkshuisvesting</v>
      </c>
      <c r="AT3182" s="16" t="str">
        <f t="shared" si="152"/>
        <v>Lasten</v>
      </c>
      <c r="AU3182" s="16" t="str">
        <f>IFERROR(VLOOKUP($R3182,Kostensoorten!$C:$J,7,FALSE),"n.v.t.")</f>
        <v>4.0.3</v>
      </c>
      <c r="AV3182" s="16" t="str">
        <f>IFERROR(VLOOKUP($R3182,Kostensoorten!$C:$J,8,FALSE),"n.v.t.")</f>
        <v>Overige inkomensoverdrachten</v>
      </c>
    </row>
    <row r="3183" spans="6:48">
      <c r="F3183" s="16" t="s">
        <v>6867</v>
      </c>
      <c r="G3183" s="16" t="s">
        <v>39</v>
      </c>
      <c r="H3183" s="16" t="s">
        <v>39</v>
      </c>
      <c r="I3183" s="18">
        <v>-266</v>
      </c>
      <c r="P3183" s="16" t="str">
        <f t="shared" si="150"/>
        <v>691207</v>
      </c>
      <c r="Q3183" s="16" t="str">
        <f>IFERROR(VLOOKUP($P3183,'Kredieten productgroepen functi'!$C:$M,2,FALSE),"n.v.t.")</f>
        <v>Schadevergoeding art. 54 proceskn</v>
      </c>
      <c r="R3183" s="16" t="str">
        <f t="shared" si="151"/>
        <v>423139</v>
      </c>
      <c r="S3183" s="16" t="str">
        <f>IFERROR(VLOOKUP($R3183,Kostensoorten!$C:$J,2,FALSE),"n.v.t.")</f>
        <v>Overige diensten van derden</v>
      </c>
      <c r="T3183" s="16" t="s">
        <v>39</v>
      </c>
      <c r="U3183" s="16" t="s">
        <v>39</v>
      </c>
      <c r="V3183" s="16" t="s">
        <v>39</v>
      </c>
      <c r="W3183" s="16" t="s">
        <v>39</v>
      </c>
      <c r="X3183" s="16" t="s">
        <v>39</v>
      </c>
      <c r="Y3183" s="16" t="s">
        <v>39</v>
      </c>
      <c r="Z3183" s="16" t="s">
        <v>39</v>
      </c>
      <c r="AA3183" s="16" t="s">
        <v>39</v>
      </c>
      <c r="AB3183" s="16" t="s">
        <v>39</v>
      </c>
      <c r="AC3183" s="16" t="s">
        <v>39</v>
      </c>
      <c r="AD3183" s="16" t="s">
        <v>39</v>
      </c>
      <c r="AE3183" s="16" t="s">
        <v>39</v>
      </c>
      <c r="AF3183" s="16" t="s">
        <v>39</v>
      </c>
      <c r="AG3183" s="16" t="s">
        <v>39</v>
      </c>
      <c r="AH3183" s="16" t="s">
        <v>39</v>
      </c>
      <c r="AI3183" s="16" t="s">
        <v>39</v>
      </c>
      <c r="AJ3183" s="16" t="s">
        <v>39</v>
      </c>
      <c r="AL3183" s="16" t="s">
        <v>39</v>
      </c>
      <c r="AM3183" s="16" t="s">
        <v>39</v>
      </c>
      <c r="AN3183" s="16" t="str">
        <f>IFERROR(VLOOKUP($P3183,'Kredieten productgroepen functi'!$C:$M,6,FALSE),"n.v.t.")</f>
        <v>9102</v>
      </c>
      <c r="AO3183" s="16" t="str">
        <f>IFERROR(VLOOKUP($P3183,'Kredieten productgroepen functi'!$C:$M,7,FALSE),"n.v.t.")</f>
        <v>Realisatie ruimtelijk beleid</v>
      </c>
      <c r="AP3183" s="16" t="str">
        <f>IFERROR(VLOOKUP($P3183,'Kredieten productgroepen functi'!$C:$M,8,FALSE),"n.v.t.")</f>
        <v>91</v>
      </c>
      <c r="AQ3183" s="16" t="str">
        <f>IFERROR(VLOOKUP($P3183,'Kredieten productgroepen functi'!$C:$M,9,FALSE),"n.v.t.")</f>
        <v>Ruimtelijke ordening</v>
      </c>
      <c r="AR3183" s="16" t="str">
        <f>IFERROR(VLOOKUP($P3183,'Kredieten productgroepen functi'!$C:$M,10,FALSE),"n.v.t.")</f>
        <v>9</v>
      </c>
      <c r="AS3183" s="16" t="str">
        <f>IFERROR(VLOOKUP($P3183,'Kredieten productgroepen functi'!$C:$M,11,FALSE),"n.v.t.")</f>
        <v>Ruimtelijke ordening en volkshuisvesting</v>
      </c>
      <c r="AT3183" s="16" t="str">
        <f t="shared" si="152"/>
        <v>Lasten</v>
      </c>
      <c r="AU3183" s="16" t="str">
        <f>IFERROR(VLOOKUP($R3183,Kostensoorten!$C:$J,7,FALSE),"n.v.t.")</f>
        <v>2.3.1</v>
      </c>
      <c r="AV3183" s="16" t="str">
        <f>IFERROR(VLOOKUP($R3183,Kostensoorten!$C:$J,8,FALSE),"n.v.t.")</f>
        <v>Aankopen niet duurzame goedere</v>
      </c>
    </row>
    <row r="3184" spans="6:48">
      <c r="F3184" s="16" t="s">
        <v>10172</v>
      </c>
      <c r="G3184" s="16" t="s">
        <v>39</v>
      </c>
      <c r="H3184" s="16" t="s">
        <v>39</v>
      </c>
      <c r="I3184" s="18">
        <v>668</v>
      </c>
      <c r="P3184" s="16" t="str">
        <f t="shared" si="150"/>
        <v>691207</v>
      </c>
      <c r="Q3184" s="16" t="str">
        <f>IFERROR(VLOOKUP($P3184,'Kredieten productgroepen functi'!$C:$M,2,FALSE),"n.v.t.")</f>
        <v>Schadevergoeding art. 54 proceskn</v>
      </c>
      <c r="R3184" s="16" t="str">
        <f t="shared" si="151"/>
        <v>423139</v>
      </c>
      <c r="S3184" s="16" t="str">
        <f>IFERROR(VLOOKUP($R3184,Kostensoorten!$C:$J,2,FALSE),"n.v.t.")</f>
        <v>Overige diensten van derden</v>
      </c>
      <c r="T3184" s="16" t="s">
        <v>39</v>
      </c>
      <c r="U3184" s="16" t="s">
        <v>39</v>
      </c>
      <c r="V3184" s="16" t="s">
        <v>39</v>
      </c>
      <c r="W3184" s="16" t="s">
        <v>39</v>
      </c>
      <c r="X3184" s="16" t="s">
        <v>39</v>
      </c>
      <c r="Y3184" s="16" t="s">
        <v>39</v>
      </c>
      <c r="Z3184" s="16" t="s">
        <v>39</v>
      </c>
      <c r="AA3184" s="16" t="s">
        <v>39</v>
      </c>
      <c r="AB3184" s="16" t="s">
        <v>39</v>
      </c>
      <c r="AC3184" s="16" t="s">
        <v>39</v>
      </c>
      <c r="AD3184" s="16" t="s">
        <v>39</v>
      </c>
      <c r="AE3184" s="16" t="s">
        <v>39</v>
      </c>
      <c r="AF3184" s="16" t="s">
        <v>39</v>
      </c>
      <c r="AG3184" s="16" t="s">
        <v>39</v>
      </c>
      <c r="AH3184" s="16" t="s">
        <v>39</v>
      </c>
      <c r="AI3184" s="16" t="s">
        <v>39</v>
      </c>
      <c r="AJ3184" s="16" t="s">
        <v>39</v>
      </c>
      <c r="AL3184" s="16" t="s">
        <v>39</v>
      </c>
      <c r="AM3184" s="16" t="s">
        <v>39</v>
      </c>
      <c r="AN3184" s="16" t="str">
        <f>IFERROR(VLOOKUP($P3184,'Kredieten productgroepen functi'!$C:$M,6,FALSE),"n.v.t.")</f>
        <v>9102</v>
      </c>
      <c r="AO3184" s="16" t="str">
        <f>IFERROR(VLOOKUP($P3184,'Kredieten productgroepen functi'!$C:$M,7,FALSE),"n.v.t.")</f>
        <v>Realisatie ruimtelijk beleid</v>
      </c>
      <c r="AP3184" s="16" t="str">
        <f>IFERROR(VLOOKUP($P3184,'Kredieten productgroepen functi'!$C:$M,8,FALSE),"n.v.t.")</f>
        <v>91</v>
      </c>
      <c r="AQ3184" s="16" t="str">
        <f>IFERROR(VLOOKUP($P3184,'Kredieten productgroepen functi'!$C:$M,9,FALSE),"n.v.t.")</f>
        <v>Ruimtelijke ordening</v>
      </c>
      <c r="AR3184" s="16" t="str">
        <f>IFERROR(VLOOKUP($P3184,'Kredieten productgroepen functi'!$C:$M,10,FALSE),"n.v.t.")</f>
        <v>9</v>
      </c>
      <c r="AS3184" s="16" t="str">
        <f>IFERROR(VLOOKUP($P3184,'Kredieten productgroepen functi'!$C:$M,11,FALSE),"n.v.t.")</f>
        <v>Ruimtelijke ordening en volkshuisvesting</v>
      </c>
      <c r="AT3184" s="16" t="str">
        <f t="shared" si="152"/>
        <v>Lasten</v>
      </c>
      <c r="AU3184" s="16" t="str">
        <f>IFERROR(VLOOKUP($R3184,Kostensoorten!$C:$J,7,FALSE),"n.v.t.")</f>
        <v>2.3.1</v>
      </c>
      <c r="AV3184" s="16" t="str">
        <f>IFERROR(VLOOKUP($R3184,Kostensoorten!$C:$J,8,FALSE),"n.v.t.")</f>
        <v>Aankopen niet duurzame goedere</v>
      </c>
    </row>
    <row r="3185" spans="6:48">
      <c r="F3185" s="16" t="s">
        <v>120</v>
      </c>
      <c r="G3185" s="16" t="s">
        <v>39</v>
      </c>
      <c r="H3185" s="16" t="s">
        <v>39</v>
      </c>
      <c r="I3185" s="18">
        <v>6204.67</v>
      </c>
      <c r="P3185" s="16" t="str">
        <f t="shared" si="150"/>
        <v>691208</v>
      </c>
      <c r="Q3185" s="16" t="str">
        <f>IFERROR(VLOOKUP($P3185,'Kredieten productgroepen functi'!$C:$M,2,FALSE),"n.v.t.")</f>
        <v>Advertentiekosten W.R.O.</v>
      </c>
      <c r="R3185" s="16" t="str">
        <f t="shared" si="151"/>
        <v>423136</v>
      </c>
      <c r="S3185" s="16" t="str">
        <f>IFERROR(VLOOKUP($R3185,Kostensoorten!$C:$J,2,FALSE),"n.v.t.")</f>
        <v>Advertenties</v>
      </c>
      <c r="T3185" s="16" t="s">
        <v>39</v>
      </c>
      <c r="U3185" s="16" t="s">
        <v>39</v>
      </c>
      <c r="V3185" s="16" t="s">
        <v>39</v>
      </c>
      <c r="W3185" s="16" t="s">
        <v>39</v>
      </c>
      <c r="X3185" s="16" t="s">
        <v>39</v>
      </c>
      <c r="Y3185" s="16" t="s">
        <v>39</v>
      </c>
      <c r="Z3185" s="16" t="s">
        <v>39</v>
      </c>
      <c r="AA3185" s="16" t="s">
        <v>39</v>
      </c>
      <c r="AB3185" s="16" t="s">
        <v>39</v>
      </c>
      <c r="AC3185" s="16" t="s">
        <v>39</v>
      </c>
      <c r="AD3185" s="16" t="s">
        <v>39</v>
      </c>
      <c r="AE3185" s="16" t="s">
        <v>39</v>
      </c>
      <c r="AF3185" s="16" t="s">
        <v>39</v>
      </c>
      <c r="AG3185" s="16" t="s">
        <v>39</v>
      </c>
      <c r="AH3185" s="16" t="s">
        <v>39</v>
      </c>
      <c r="AI3185" s="16" t="s">
        <v>39</v>
      </c>
      <c r="AJ3185" s="16" t="s">
        <v>39</v>
      </c>
      <c r="AL3185" s="16" t="s">
        <v>39</v>
      </c>
      <c r="AM3185" s="16" t="s">
        <v>39</v>
      </c>
      <c r="AN3185" s="16" t="str">
        <f>IFERROR(VLOOKUP($P3185,'Kredieten productgroepen functi'!$C:$M,6,FALSE),"n.v.t.")</f>
        <v>9102</v>
      </c>
      <c r="AO3185" s="16" t="str">
        <f>IFERROR(VLOOKUP($P3185,'Kredieten productgroepen functi'!$C:$M,7,FALSE),"n.v.t.")</f>
        <v>Realisatie ruimtelijk beleid</v>
      </c>
      <c r="AP3185" s="16" t="str">
        <f>IFERROR(VLOOKUP($P3185,'Kredieten productgroepen functi'!$C:$M,8,FALSE),"n.v.t.")</f>
        <v>91</v>
      </c>
      <c r="AQ3185" s="16" t="str">
        <f>IFERROR(VLOOKUP($P3185,'Kredieten productgroepen functi'!$C:$M,9,FALSE),"n.v.t.")</f>
        <v>Ruimtelijke ordening</v>
      </c>
      <c r="AR3185" s="16" t="str">
        <f>IFERROR(VLOOKUP($P3185,'Kredieten productgroepen functi'!$C:$M,10,FALSE),"n.v.t.")</f>
        <v>9</v>
      </c>
      <c r="AS3185" s="16" t="str">
        <f>IFERROR(VLOOKUP($P3185,'Kredieten productgroepen functi'!$C:$M,11,FALSE),"n.v.t.")</f>
        <v>Ruimtelijke ordening en volkshuisvesting</v>
      </c>
      <c r="AT3185" s="16" t="str">
        <f t="shared" si="152"/>
        <v>Lasten</v>
      </c>
      <c r="AU3185" s="16" t="str">
        <f>IFERROR(VLOOKUP($R3185,Kostensoorten!$C:$J,7,FALSE),"n.v.t.")</f>
        <v>2.3.1</v>
      </c>
      <c r="AV3185" s="16" t="str">
        <f>IFERROR(VLOOKUP($R3185,Kostensoorten!$C:$J,8,FALSE),"n.v.t.")</f>
        <v>Aankopen niet duurzame goedere</v>
      </c>
    </row>
    <row r="3186" spans="6:48">
      <c r="F3186" s="16" t="s">
        <v>6868</v>
      </c>
      <c r="G3186" s="16" t="s">
        <v>39</v>
      </c>
      <c r="H3186" s="16" t="s">
        <v>39</v>
      </c>
      <c r="I3186" s="18">
        <v>375.72</v>
      </c>
      <c r="P3186" s="16" t="str">
        <f t="shared" si="150"/>
        <v>691208</v>
      </c>
      <c r="Q3186" s="16" t="str">
        <f>IFERROR(VLOOKUP($P3186,'Kredieten productgroepen functi'!$C:$M,2,FALSE),"n.v.t.")</f>
        <v>Advertentiekosten W.R.O.</v>
      </c>
      <c r="R3186" s="16" t="str">
        <f t="shared" si="151"/>
        <v>460501</v>
      </c>
      <c r="S3186" s="16" t="str">
        <f>IFERROR(VLOOKUP($R3186,Kostensoorten!$C:$J,2,FALSE),"n.v.t.")</f>
        <v>overige administratieve boekingen</v>
      </c>
      <c r="T3186" s="16" t="s">
        <v>39</v>
      </c>
      <c r="U3186" s="16" t="s">
        <v>39</v>
      </c>
      <c r="V3186" s="16" t="s">
        <v>39</v>
      </c>
      <c r="W3186" s="16" t="s">
        <v>39</v>
      </c>
      <c r="X3186" s="16" t="s">
        <v>39</v>
      </c>
      <c r="Y3186" s="16" t="s">
        <v>39</v>
      </c>
      <c r="Z3186" s="16" t="s">
        <v>39</v>
      </c>
      <c r="AA3186" s="16" t="s">
        <v>39</v>
      </c>
      <c r="AB3186" s="16" t="s">
        <v>39</v>
      </c>
      <c r="AC3186" s="16" t="s">
        <v>39</v>
      </c>
      <c r="AD3186" s="16" t="s">
        <v>39</v>
      </c>
      <c r="AE3186" s="16" t="s">
        <v>39</v>
      </c>
      <c r="AF3186" s="16" t="s">
        <v>39</v>
      </c>
      <c r="AG3186" s="16" t="s">
        <v>39</v>
      </c>
      <c r="AH3186" s="16" t="s">
        <v>39</v>
      </c>
      <c r="AI3186" s="16" t="s">
        <v>39</v>
      </c>
      <c r="AJ3186" s="16" t="s">
        <v>39</v>
      </c>
      <c r="AL3186" s="16" t="s">
        <v>39</v>
      </c>
      <c r="AM3186" s="16" t="s">
        <v>39</v>
      </c>
      <c r="AN3186" s="16" t="str">
        <f>IFERROR(VLOOKUP($P3186,'Kredieten productgroepen functi'!$C:$M,6,FALSE),"n.v.t.")</f>
        <v>9102</v>
      </c>
      <c r="AO3186" s="16" t="str">
        <f>IFERROR(VLOOKUP($P3186,'Kredieten productgroepen functi'!$C:$M,7,FALSE),"n.v.t.")</f>
        <v>Realisatie ruimtelijk beleid</v>
      </c>
      <c r="AP3186" s="16" t="str">
        <f>IFERROR(VLOOKUP($P3186,'Kredieten productgroepen functi'!$C:$M,8,FALSE),"n.v.t.")</f>
        <v>91</v>
      </c>
      <c r="AQ3186" s="16" t="str">
        <f>IFERROR(VLOOKUP($P3186,'Kredieten productgroepen functi'!$C:$M,9,FALSE),"n.v.t.")</f>
        <v>Ruimtelijke ordening</v>
      </c>
      <c r="AR3186" s="16" t="str">
        <f>IFERROR(VLOOKUP($P3186,'Kredieten productgroepen functi'!$C:$M,10,FALSE),"n.v.t.")</f>
        <v>9</v>
      </c>
      <c r="AS3186" s="16" t="str">
        <f>IFERROR(VLOOKUP($P3186,'Kredieten productgroepen functi'!$C:$M,11,FALSE),"n.v.t.")</f>
        <v>Ruimtelijke ordening en volkshuisvesting</v>
      </c>
      <c r="AT3186" s="16" t="str">
        <f t="shared" si="152"/>
        <v>Lasten</v>
      </c>
      <c r="AU3186" s="16" t="str">
        <f>IFERROR(VLOOKUP($R3186,Kostensoorten!$C:$J,7,FALSE),"n.v.t.")</f>
        <v>6.9</v>
      </c>
      <c r="AV3186" s="16" t="str">
        <f>IFERROR(VLOOKUP($R3186,Kostensoorten!$C:$J,8,FALSE),"n.v.t.")</f>
        <v>Overige administratieve boekinge</v>
      </c>
    </row>
    <row r="3187" spans="6:48">
      <c r="F3187" s="16" t="s">
        <v>8942</v>
      </c>
      <c r="G3187" s="16" t="s">
        <v>39</v>
      </c>
      <c r="H3187" s="16" t="s">
        <v>39</v>
      </c>
      <c r="I3187" s="18">
        <v>1500</v>
      </c>
      <c r="P3187" s="16" t="str">
        <f t="shared" si="150"/>
        <v>691300</v>
      </c>
      <c r="Q3187" s="16" t="str">
        <f>IFERROR(VLOOKUP($P3187,'Kredieten productgroepen functi'!$C:$M,2,FALSE),"n.v.t.")</f>
        <v>Windenergie op land</v>
      </c>
      <c r="R3187" s="16" t="str">
        <f t="shared" si="151"/>
        <v>422018</v>
      </c>
      <c r="S3187" s="16" t="str">
        <f>IFERROR(VLOOKUP($R3187,Kostensoorten!$C:$J,2,FALSE),"n.v.t.")</f>
        <v>Aanschaf software portfolio 1</v>
      </c>
      <c r="T3187" s="16" t="s">
        <v>39</v>
      </c>
      <c r="U3187" s="16" t="s">
        <v>39</v>
      </c>
      <c r="V3187" s="16" t="s">
        <v>39</v>
      </c>
      <c r="W3187" s="16" t="s">
        <v>39</v>
      </c>
      <c r="X3187" s="16" t="s">
        <v>39</v>
      </c>
      <c r="Y3187" s="16" t="s">
        <v>39</v>
      </c>
      <c r="Z3187" s="16" t="s">
        <v>39</v>
      </c>
      <c r="AA3187" s="16" t="s">
        <v>39</v>
      </c>
      <c r="AB3187" s="16" t="s">
        <v>39</v>
      </c>
      <c r="AC3187" s="16" t="s">
        <v>39</v>
      </c>
      <c r="AD3187" s="16" t="s">
        <v>39</v>
      </c>
      <c r="AE3187" s="16" t="s">
        <v>39</v>
      </c>
      <c r="AF3187" s="16" t="s">
        <v>39</v>
      </c>
      <c r="AG3187" s="16" t="s">
        <v>39</v>
      </c>
      <c r="AH3187" s="16" t="s">
        <v>39</v>
      </c>
      <c r="AI3187" s="16" t="s">
        <v>39</v>
      </c>
      <c r="AJ3187" s="16" t="s">
        <v>39</v>
      </c>
      <c r="AL3187" s="16" t="s">
        <v>39</v>
      </c>
      <c r="AM3187" s="16" t="s">
        <v>39</v>
      </c>
      <c r="AN3187" s="16" t="str">
        <f>IFERROR(VLOOKUP($P3187,'Kredieten productgroepen functi'!$C:$M,6,FALSE),"n.v.t.")</f>
        <v>9103</v>
      </c>
      <c r="AO3187" s="16" t="str">
        <f>IFERROR(VLOOKUP($P3187,'Kredieten productgroepen functi'!$C:$M,7,FALSE),"n.v.t.")</f>
        <v>Technische infrastructuur</v>
      </c>
      <c r="AP3187" s="16" t="str">
        <f>IFERROR(VLOOKUP($P3187,'Kredieten productgroepen functi'!$C:$M,8,FALSE),"n.v.t.")</f>
        <v>91</v>
      </c>
      <c r="AQ3187" s="16" t="str">
        <f>IFERROR(VLOOKUP($P3187,'Kredieten productgroepen functi'!$C:$M,9,FALSE),"n.v.t.")</f>
        <v>Ruimtelijke ordening</v>
      </c>
      <c r="AR3187" s="16" t="str">
        <f>IFERROR(VLOOKUP($P3187,'Kredieten productgroepen functi'!$C:$M,10,FALSE),"n.v.t.")</f>
        <v>9</v>
      </c>
      <c r="AS3187" s="16" t="str">
        <f>IFERROR(VLOOKUP($P3187,'Kredieten productgroepen functi'!$C:$M,11,FALSE),"n.v.t.")</f>
        <v>Ruimtelijke ordening en volkshuisvesting</v>
      </c>
      <c r="AT3187" s="16" t="str">
        <f t="shared" si="152"/>
        <v>Lasten</v>
      </c>
      <c r="AU3187" s="16" t="str">
        <f>IFERROR(VLOOKUP($R3187,Kostensoorten!$C:$J,7,FALSE),"n.v.t.")</f>
        <v>2.2</v>
      </c>
      <c r="AV3187" s="16" t="str">
        <f>IFERROR(VLOOKUP($R3187,Kostensoorten!$C:$J,8,FALSE),"n.v.t.")</f>
        <v>Aankoop van duurzame roerende za</v>
      </c>
    </row>
    <row r="3188" spans="6:48">
      <c r="F3188" s="16" t="s">
        <v>8943</v>
      </c>
      <c r="G3188" s="16" t="s">
        <v>39</v>
      </c>
      <c r="H3188" s="16" t="s">
        <v>39</v>
      </c>
      <c r="I3188" s="18">
        <v>212</v>
      </c>
      <c r="P3188" s="16" t="str">
        <f t="shared" si="150"/>
        <v>691300</v>
      </c>
      <c r="Q3188" s="16" t="str">
        <f>IFERROR(VLOOKUP($P3188,'Kredieten productgroepen functi'!$C:$M,2,FALSE),"n.v.t.")</f>
        <v>Windenergie op land</v>
      </c>
      <c r="R3188" s="16" t="str">
        <f t="shared" si="151"/>
        <v>423005</v>
      </c>
      <c r="S3188" s="16" t="str">
        <f>IFERROR(VLOOKUP($R3188,Kostensoorten!$C:$J,2,FALSE),"n.v.t.")</f>
        <v>Onderhoud applicatieportfolio 1</v>
      </c>
      <c r="T3188" s="16" t="s">
        <v>39</v>
      </c>
      <c r="U3188" s="16" t="s">
        <v>39</v>
      </c>
      <c r="V3188" s="16" t="s">
        <v>39</v>
      </c>
      <c r="W3188" s="16" t="s">
        <v>39</v>
      </c>
      <c r="X3188" s="16" t="s">
        <v>39</v>
      </c>
      <c r="Y3188" s="16" t="s">
        <v>39</v>
      </c>
      <c r="Z3188" s="16" t="s">
        <v>39</v>
      </c>
      <c r="AA3188" s="16" t="s">
        <v>39</v>
      </c>
      <c r="AB3188" s="16" t="s">
        <v>39</v>
      </c>
      <c r="AC3188" s="16" t="s">
        <v>39</v>
      </c>
      <c r="AD3188" s="16" t="s">
        <v>39</v>
      </c>
      <c r="AE3188" s="16" t="s">
        <v>39</v>
      </c>
      <c r="AF3188" s="16" t="s">
        <v>39</v>
      </c>
      <c r="AG3188" s="16" t="s">
        <v>39</v>
      </c>
      <c r="AH3188" s="16" t="s">
        <v>39</v>
      </c>
      <c r="AI3188" s="16" t="s">
        <v>39</v>
      </c>
      <c r="AJ3188" s="16" t="s">
        <v>39</v>
      </c>
      <c r="AL3188" s="16" t="s">
        <v>39</v>
      </c>
      <c r="AM3188" s="16" t="s">
        <v>39</v>
      </c>
      <c r="AN3188" s="16" t="str">
        <f>IFERROR(VLOOKUP($P3188,'Kredieten productgroepen functi'!$C:$M,6,FALSE),"n.v.t.")</f>
        <v>9103</v>
      </c>
      <c r="AO3188" s="16" t="str">
        <f>IFERROR(VLOOKUP($P3188,'Kredieten productgroepen functi'!$C:$M,7,FALSE),"n.v.t.")</f>
        <v>Technische infrastructuur</v>
      </c>
      <c r="AP3188" s="16" t="str">
        <f>IFERROR(VLOOKUP($P3188,'Kredieten productgroepen functi'!$C:$M,8,FALSE),"n.v.t.")</f>
        <v>91</v>
      </c>
      <c r="AQ3188" s="16" t="str">
        <f>IFERROR(VLOOKUP($P3188,'Kredieten productgroepen functi'!$C:$M,9,FALSE),"n.v.t.")</f>
        <v>Ruimtelijke ordening</v>
      </c>
      <c r="AR3188" s="16" t="str">
        <f>IFERROR(VLOOKUP($P3188,'Kredieten productgroepen functi'!$C:$M,10,FALSE),"n.v.t.")</f>
        <v>9</v>
      </c>
      <c r="AS3188" s="16" t="str">
        <f>IFERROR(VLOOKUP($P3188,'Kredieten productgroepen functi'!$C:$M,11,FALSE),"n.v.t.")</f>
        <v>Ruimtelijke ordening en volkshuisvesting</v>
      </c>
      <c r="AT3188" s="16" t="str">
        <f t="shared" si="152"/>
        <v>Lasten</v>
      </c>
      <c r="AU3188" s="16" t="str">
        <f>IFERROR(VLOOKUP($R3188,Kostensoorten!$C:$J,7,FALSE),"n.v.t.")</f>
        <v>2.3.1</v>
      </c>
      <c r="AV3188" s="16" t="str">
        <f>IFERROR(VLOOKUP($R3188,Kostensoorten!$C:$J,8,FALSE),"n.v.t.")</f>
        <v>Aankopen niet duurzame goedere</v>
      </c>
    </row>
    <row r="3189" spans="6:48">
      <c r="F3189" s="16" t="s">
        <v>10173</v>
      </c>
      <c r="G3189" s="16" t="s">
        <v>39</v>
      </c>
      <c r="H3189" s="16" t="s">
        <v>39</v>
      </c>
      <c r="I3189" s="18">
        <v>2485.15</v>
      </c>
      <c r="P3189" s="16" t="str">
        <f t="shared" si="150"/>
        <v>691300</v>
      </c>
      <c r="Q3189" s="16" t="str">
        <f>IFERROR(VLOOKUP($P3189,'Kredieten productgroepen functi'!$C:$M,2,FALSE),"n.v.t.")</f>
        <v>Windenergie op land</v>
      </c>
      <c r="R3189" s="16" t="str">
        <f t="shared" si="151"/>
        <v>423131</v>
      </c>
      <c r="S3189" s="16" t="str">
        <f>IFERROR(VLOOKUP($R3189,Kostensoorten!$C:$J,2,FALSE),"n.v.t.")</f>
        <v>Inhuur personeel</v>
      </c>
      <c r="T3189" s="16" t="s">
        <v>39</v>
      </c>
      <c r="U3189" s="16" t="s">
        <v>39</v>
      </c>
      <c r="V3189" s="16" t="s">
        <v>39</v>
      </c>
      <c r="W3189" s="16" t="s">
        <v>39</v>
      </c>
      <c r="X3189" s="16" t="s">
        <v>39</v>
      </c>
      <c r="Y3189" s="16" t="s">
        <v>39</v>
      </c>
      <c r="Z3189" s="16" t="s">
        <v>39</v>
      </c>
      <c r="AA3189" s="16" t="s">
        <v>39</v>
      </c>
      <c r="AB3189" s="16" t="s">
        <v>39</v>
      </c>
      <c r="AC3189" s="16" t="s">
        <v>39</v>
      </c>
      <c r="AD3189" s="16" t="s">
        <v>39</v>
      </c>
      <c r="AE3189" s="16" t="s">
        <v>39</v>
      </c>
      <c r="AF3189" s="16" t="s">
        <v>39</v>
      </c>
      <c r="AG3189" s="16" t="s">
        <v>39</v>
      </c>
      <c r="AH3189" s="16" t="s">
        <v>39</v>
      </c>
      <c r="AI3189" s="16" t="s">
        <v>39</v>
      </c>
      <c r="AJ3189" s="16" t="s">
        <v>39</v>
      </c>
      <c r="AL3189" s="16" t="s">
        <v>39</v>
      </c>
      <c r="AM3189" s="16" t="s">
        <v>39</v>
      </c>
      <c r="AN3189" s="16" t="str">
        <f>IFERROR(VLOOKUP($P3189,'Kredieten productgroepen functi'!$C:$M,6,FALSE),"n.v.t.")</f>
        <v>9103</v>
      </c>
      <c r="AO3189" s="16" t="str">
        <f>IFERROR(VLOOKUP($P3189,'Kredieten productgroepen functi'!$C:$M,7,FALSE),"n.v.t.")</f>
        <v>Technische infrastructuur</v>
      </c>
      <c r="AP3189" s="16" t="str">
        <f>IFERROR(VLOOKUP($P3189,'Kredieten productgroepen functi'!$C:$M,8,FALSE),"n.v.t.")</f>
        <v>91</v>
      </c>
      <c r="AQ3189" s="16" t="str">
        <f>IFERROR(VLOOKUP($P3189,'Kredieten productgroepen functi'!$C:$M,9,FALSE),"n.v.t.")</f>
        <v>Ruimtelijke ordening</v>
      </c>
      <c r="AR3189" s="16" t="str">
        <f>IFERROR(VLOOKUP($P3189,'Kredieten productgroepen functi'!$C:$M,10,FALSE),"n.v.t.")</f>
        <v>9</v>
      </c>
      <c r="AS3189" s="16" t="str">
        <f>IFERROR(VLOOKUP($P3189,'Kredieten productgroepen functi'!$C:$M,11,FALSE),"n.v.t.")</f>
        <v>Ruimtelijke ordening en volkshuisvesting</v>
      </c>
      <c r="AT3189" s="16" t="str">
        <f t="shared" si="152"/>
        <v>Lasten</v>
      </c>
      <c r="AU3189" s="16" t="str">
        <f>IFERROR(VLOOKUP($R3189,Kostensoorten!$C:$J,7,FALSE),"n.v.t.")</f>
        <v>2.3.1</v>
      </c>
      <c r="AV3189" s="16" t="str">
        <f>IFERROR(VLOOKUP($R3189,Kostensoorten!$C:$J,8,FALSE),"n.v.t.")</f>
        <v>Aankopen niet duurzame goedere</v>
      </c>
    </row>
    <row r="3190" spans="6:48">
      <c r="F3190" s="16" t="s">
        <v>6869</v>
      </c>
      <c r="G3190" s="16" t="s">
        <v>39</v>
      </c>
      <c r="H3190" s="16" t="s">
        <v>39</v>
      </c>
      <c r="I3190" s="18">
        <v>94604</v>
      </c>
      <c r="P3190" s="16" t="str">
        <f t="shared" si="150"/>
        <v>691300</v>
      </c>
      <c r="Q3190" s="16" t="str">
        <f>IFERROR(VLOOKUP($P3190,'Kredieten productgroepen functi'!$C:$M,2,FALSE),"n.v.t.")</f>
        <v>Windenergie op land</v>
      </c>
      <c r="R3190" s="16" t="str">
        <f t="shared" si="151"/>
        <v>423131</v>
      </c>
      <c r="S3190" s="16" t="str">
        <f>IFERROR(VLOOKUP($R3190,Kostensoorten!$C:$J,2,FALSE),"n.v.t.")</f>
        <v>Inhuur personeel</v>
      </c>
      <c r="T3190" s="16" t="s">
        <v>39</v>
      </c>
      <c r="U3190" s="16" t="s">
        <v>39</v>
      </c>
      <c r="V3190" s="16" t="s">
        <v>39</v>
      </c>
      <c r="W3190" s="16" t="s">
        <v>39</v>
      </c>
      <c r="X3190" s="16" t="s">
        <v>39</v>
      </c>
      <c r="Y3190" s="16" t="s">
        <v>39</v>
      </c>
      <c r="Z3190" s="16" t="s">
        <v>39</v>
      </c>
      <c r="AA3190" s="16" t="s">
        <v>39</v>
      </c>
      <c r="AB3190" s="16" t="s">
        <v>39</v>
      </c>
      <c r="AC3190" s="16" t="s">
        <v>39</v>
      </c>
      <c r="AD3190" s="16" t="s">
        <v>39</v>
      </c>
      <c r="AE3190" s="16" t="s">
        <v>39</v>
      </c>
      <c r="AF3190" s="16" t="s">
        <v>39</v>
      </c>
      <c r="AG3190" s="16" t="s">
        <v>39</v>
      </c>
      <c r="AH3190" s="16" t="s">
        <v>39</v>
      </c>
      <c r="AI3190" s="16" t="s">
        <v>39</v>
      </c>
      <c r="AJ3190" s="16" t="s">
        <v>39</v>
      </c>
      <c r="AL3190" s="16" t="s">
        <v>39</v>
      </c>
      <c r="AM3190" s="16" t="s">
        <v>39</v>
      </c>
      <c r="AN3190" s="16" t="str">
        <f>IFERROR(VLOOKUP($P3190,'Kredieten productgroepen functi'!$C:$M,6,FALSE),"n.v.t.")</f>
        <v>9103</v>
      </c>
      <c r="AO3190" s="16" t="str">
        <f>IFERROR(VLOOKUP($P3190,'Kredieten productgroepen functi'!$C:$M,7,FALSE),"n.v.t.")</f>
        <v>Technische infrastructuur</v>
      </c>
      <c r="AP3190" s="16" t="str">
        <f>IFERROR(VLOOKUP($P3190,'Kredieten productgroepen functi'!$C:$M,8,FALSE),"n.v.t.")</f>
        <v>91</v>
      </c>
      <c r="AQ3190" s="16" t="str">
        <f>IFERROR(VLOOKUP($P3190,'Kredieten productgroepen functi'!$C:$M,9,FALSE),"n.v.t.")</f>
        <v>Ruimtelijke ordening</v>
      </c>
      <c r="AR3190" s="16" t="str">
        <f>IFERROR(VLOOKUP($P3190,'Kredieten productgroepen functi'!$C:$M,10,FALSE),"n.v.t.")</f>
        <v>9</v>
      </c>
      <c r="AS3190" s="16" t="str">
        <f>IFERROR(VLOOKUP($P3190,'Kredieten productgroepen functi'!$C:$M,11,FALSE),"n.v.t.")</f>
        <v>Ruimtelijke ordening en volkshuisvesting</v>
      </c>
      <c r="AT3190" s="16" t="str">
        <f t="shared" si="152"/>
        <v>Lasten</v>
      </c>
      <c r="AU3190" s="16" t="str">
        <f>IFERROR(VLOOKUP($R3190,Kostensoorten!$C:$J,7,FALSE),"n.v.t.")</f>
        <v>2.3.1</v>
      </c>
      <c r="AV3190" s="16" t="str">
        <f>IFERROR(VLOOKUP($R3190,Kostensoorten!$C:$J,8,FALSE),"n.v.t.")</f>
        <v>Aankopen niet duurzame goedere</v>
      </c>
    </row>
    <row r="3191" spans="6:48">
      <c r="F3191" s="16" t="s">
        <v>6870</v>
      </c>
      <c r="G3191" s="16" t="s">
        <v>39</v>
      </c>
      <c r="H3191" s="16" t="s">
        <v>39</v>
      </c>
      <c r="I3191" s="18">
        <v>59086.93</v>
      </c>
      <c r="P3191" s="16" t="str">
        <f t="shared" si="150"/>
        <v>691300</v>
      </c>
      <c r="Q3191" s="16" t="str">
        <f>IFERROR(VLOOKUP($P3191,'Kredieten productgroepen functi'!$C:$M,2,FALSE),"n.v.t.")</f>
        <v>Windenergie op land</v>
      </c>
      <c r="R3191" s="16" t="str">
        <f t="shared" si="151"/>
        <v>423131</v>
      </c>
      <c r="S3191" s="16" t="str">
        <f>IFERROR(VLOOKUP($R3191,Kostensoorten!$C:$J,2,FALSE),"n.v.t.")</f>
        <v>Inhuur personeel</v>
      </c>
      <c r="T3191" s="16" t="s">
        <v>39</v>
      </c>
      <c r="U3191" s="16" t="s">
        <v>39</v>
      </c>
      <c r="V3191" s="16" t="s">
        <v>39</v>
      </c>
      <c r="W3191" s="16" t="s">
        <v>39</v>
      </c>
      <c r="X3191" s="16" t="s">
        <v>39</v>
      </c>
      <c r="Y3191" s="16" t="s">
        <v>39</v>
      </c>
      <c r="Z3191" s="16" t="s">
        <v>39</v>
      </c>
      <c r="AA3191" s="16" t="s">
        <v>39</v>
      </c>
      <c r="AB3191" s="16" t="s">
        <v>39</v>
      </c>
      <c r="AC3191" s="16" t="s">
        <v>39</v>
      </c>
      <c r="AD3191" s="16" t="s">
        <v>39</v>
      </c>
      <c r="AE3191" s="16" t="s">
        <v>39</v>
      </c>
      <c r="AF3191" s="16" t="s">
        <v>39</v>
      </c>
      <c r="AG3191" s="16" t="s">
        <v>39</v>
      </c>
      <c r="AH3191" s="16" t="s">
        <v>39</v>
      </c>
      <c r="AI3191" s="16" t="s">
        <v>39</v>
      </c>
      <c r="AJ3191" s="16" t="s">
        <v>39</v>
      </c>
      <c r="AL3191" s="16" t="s">
        <v>39</v>
      </c>
      <c r="AM3191" s="16" t="s">
        <v>39</v>
      </c>
      <c r="AN3191" s="16" t="str">
        <f>IFERROR(VLOOKUP($P3191,'Kredieten productgroepen functi'!$C:$M,6,FALSE),"n.v.t.")</f>
        <v>9103</v>
      </c>
      <c r="AO3191" s="16" t="str">
        <f>IFERROR(VLOOKUP($P3191,'Kredieten productgroepen functi'!$C:$M,7,FALSE),"n.v.t.")</f>
        <v>Technische infrastructuur</v>
      </c>
      <c r="AP3191" s="16" t="str">
        <f>IFERROR(VLOOKUP($P3191,'Kredieten productgroepen functi'!$C:$M,8,FALSE),"n.v.t.")</f>
        <v>91</v>
      </c>
      <c r="AQ3191" s="16" t="str">
        <f>IFERROR(VLOOKUP($P3191,'Kredieten productgroepen functi'!$C:$M,9,FALSE),"n.v.t.")</f>
        <v>Ruimtelijke ordening</v>
      </c>
      <c r="AR3191" s="16" t="str">
        <f>IFERROR(VLOOKUP($P3191,'Kredieten productgroepen functi'!$C:$M,10,FALSE),"n.v.t.")</f>
        <v>9</v>
      </c>
      <c r="AS3191" s="16" t="str">
        <f>IFERROR(VLOOKUP($P3191,'Kredieten productgroepen functi'!$C:$M,11,FALSE),"n.v.t.")</f>
        <v>Ruimtelijke ordening en volkshuisvesting</v>
      </c>
      <c r="AT3191" s="16" t="str">
        <f t="shared" si="152"/>
        <v>Lasten</v>
      </c>
      <c r="AU3191" s="16" t="str">
        <f>IFERROR(VLOOKUP($R3191,Kostensoorten!$C:$J,7,FALSE),"n.v.t.")</f>
        <v>2.3.1</v>
      </c>
      <c r="AV3191" s="16" t="str">
        <f>IFERROR(VLOOKUP($R3191,Kostensoorten!$C:$J,8,FALSE),"n.v.t.")</f>
        <v>Aankopen niet duurzame goedere</v>
      </c>
    </row>
    <row r="3192" spans="6:48">
      <c r="F3192" s="16" t="s">
        <v>6871</v>
      </c>
      <c r="G3192" s="16" t="s">
        <v>39</v>
      </c>
      <c r="H3192" s="16" t="s">
        <v>39</v>
      </c>
      <c r="I3192" s="18">
        <v>93840</v>
      </c>
      <c r="P3192" s="16" t="str">
        <f t="shared" si="150"/>
        <v>691300</v>
      </c>
      <c r="Q3192" s="16" t="str">
        <f>IFERROR(VLOOKUP($P3192,'Kredieten productgroepen functi'!$C:$M,2,FALSE),"n.v.t.")</f>
        <v>Windenergie op land</v>
      </c>
      <c r="R3192" s="16" t="str">
        <f t="shared" si="151"/>
        <v>423131</v>
      </c>
      <c r="S3192" s="16" t="str">
        <f>IFERROR(VLOOKUP($R3192,Kostensoorten!$C:$J,2,FALSE),"n.v.t.")</f>
        <v>Inhuur personeel</v>
      </c>
      <c r="T3192" s="16" t="s">
        <v>39</v>
      </c>
      <c r="U3192" s="16" t="s">
        <v>39</v>
      </c>
      <c r="V3192" s="16" t="s">
        <v>39</v>
      </c>
      <c r="W3192" s="16" t="s">
        <v>39</v>
      </c>
      <c r="X3192" s="16" t="s">
        <v>39</v>
      </c>
      <c r="Y3192" s="16" t="s">
        <v>39</v>
      </c>
      <c r="Z3192" s="16" t="s">
        <v>39</v>
      </c>
      <c r="AA3192" s="16" t="s">
        <v>39</v>
      </c>
      <c r="AB3192" s="16" t="s">
        <v>39</v>
      </c>
      <c r="AC3192" s="16" t="s">
        <v>39</v>
      </c>
      <c r="AD3192" s="16" t="s">
        <v>39</v>
      </c>
      <c r="AE3192" s="16" t="s">
        <v>39</v>
      </c>
      <c r="AF3192" s="16" t="s">
        <v>39</v>
      </c>
      <c r="AG3192" s="16" t="s">
        <v>39</v>
      </c>
      <c r="AH3192" s="16" t="s">
        <v>39</v>
      </c>
      <c r="AI3192" s="16" t="s">
        <v>39</v>
      </c>
      <c r="AJ3192" s="16" t="s">
        <v>39</v>
      </c>
      <c r="AL3192" s="16" t="s">
        <v>39</v>
      </c>
      <c r="AM3192" s="16" t="s">
        <v>39</v>
      </c>
      <c r="AN3192" s="16" t="str">
        <f>IFERROR(VLOOKUP($P3192,'Kredieten productgroepen functi'!$C:$M,6,FALSE),"n.v.t.")</f>
        <v>9103</v>
      </c>
      <c r="AO3192" s="16" t="str">
        <f>IFERROR(VLOOKUP($P3192,'Kredieten productgroepen functi'!$C:$M,7,FALSE),"n.v.t.")</f>
        <v>Technische infrastructuur</v>
      </c>
      <c r="AP3192" s="16" t="str">
        <f>IFERROR(VLOOKUP($P3192,'Kredieten productgroepen functi'!$C:$M,8,FALSE),"n.v.t.")</f>
        <v>91</v>
      </c>
      <c r="AQ3192" s="16" t="str">
        <f>IFERROR(VLOOKUP($P3192,'Kredieten productgroepen functi'!$C:$M,9,FALSE),"n.v.t.")</f>
        <v>Ruimtelijke ordening</v>
      </c>
      <c r="AR3192" s="16" t="str">
        <f>IFERROR(VLOOKUP($P3192,'Kredieten productgroepen functi'!$C:$M,10,FALSE),"n.v.t.")</f>
        <v>9</v>
      </c>
      <c r="AS3192" s="16" t="str">
        <f>IFERROR(VLOOKUP($P3192,'Kredieten productgroepen functi'!$C:$M,11,FALSE),"n.v.t.")</f>
        <v>Ruimtelijke ordening en volkshuisvesting</v>
      </c>
      <c r="AT3192" s="16" t="str">
        <f t="shared" si="152"/>
        <v>Lasten</v>
      </c>
      <c r="AU3192" s="16" t="str">
        <f>IFERROR(VLOOKUP($R3192,Kostensoorten!$C:$J,7,FALSE),"n.v.t.")</f>
        <v>2.3.1</v>
      </c>
      <c r="AV3192" s="16" t="str">
        <f>IFERROR(VLOOKUP($R3192,Kostensoorten!$C:$J,8,FALSE),"n.v.t.")</f>
        <v>Aankopen niet duurzame goedere</v>
      </c>
    </row>
    <row r="3193" spans="6:48">
      <c r="F3193" s="16" t="s">
        <v>7748</v>
      </c>
      <c r="G3193" s="16" t="s">
        <v>39</v>
      </c>
      <c r="H3193" s="16" t="s">
        <v>39</v>
      </c>
      <c r="I3193" s="18">
        <v>22707.53</v>
      </c>
      <c r="P3193" s="16" t="str">
        <f t="shared" si="150"/>
        <v>691300</v>
      </c>
      <c r="Q3193" s="16" t="str">
        <f>IFERROR(VLOOKUP($P3193,'Kredieten productgroepen functi'!$C:$M,2,FALSE),"n.v.t.")</f>
        <v>Windenergie op land</v>
      </c>
      <c r="R3193" s="16" t="str">
        <f t="shared" si="151"/>
        <v>423132</v>
      </c>
      <c r="S3193" s="16" t="str">
        <f>IFERROR(VLOOKUP($R3193,Kostensoorten!$C:$J,2,FALSE),"n.v.t.")</f>
        <v>Adviesdiensten door derden</v>
      </c>
      <c r="T3193" s="16" t="s">
        <v>39</v>
      </c>
      <c r="U3193" s="16" t="s">
        <v>39</v>
      </c>
      <c r="V3193" s="16" t="s">
        <v>39</v>
      </c>
      <c r="W3193" s="16" t="s">
        <v>39</v>
      </c>
      <c r="X3193" s="16" t="s">
        <v>39</v>
      </c>
      <c r="Y3193" s="16" t="s">
        <v>39</v>
      </c>
      <c r="Z3193" s="16" t="s">
        <v>39</v>
      </c>
      <c r="AA3193" s="16" t="s">
        <v>39</v>
      </c>
      <c r="AB3193" s="16" t="s">
        <v>39</v>
      </c>
      <c r="AC3193" s="16" t="s">
        <v>39</v>
      </c>
      <c r="AD3193" s="16" t="s">
        <v>39</v>
      </c>
      <c r="AE3193" s="16" t="s">
        <v>39</v>
      </c>
      <c r="AF3193" s="16" t="s">
        <v>39</v>
      </c>
      <c r="AG3193" s="16" t="s">
        <v>39</v>
      </c>
      <c r="AH3193" s="16" t="s">
        <v>39</v>
      </c>
      <c r="AI3193" s="16" t="s">
        <v>39</v>
      </c>
      <c r="AJ3193" s="16" t="s">
        <v>39</v>
      </c>
      <c r="AL3193" s="16" t="s">
        <v>39</v>
      </c>
      <c r="AM3193" s="16" t="s">
        <v>39</v>
      </c>
      <c r="AN3193" s="16" t="str">
        <f>IFERROR(VLOOKUP($P3193,'Kredieten productgroepen functi'!$C:$M,6,FALSE),"n.v.t.")</f>
        <v>9103</v>
      </c>
      <c r="AO3193" s="16" t="str">
        <f>IFERROR(VLOOKUP($P3193,'Kredieten productgroepen functi'!$C:$M,7,FALSE),"n.v.t.")</f>
        <v>Technische infrastructuur</v>
      </c>
      <c r="AP3193" s="16" t="str">
        <f>IFERROR(VLOOKUP($P3193,'Kredieten productgroepen functi'!$C:$M,8,FALSE),"n.v.t.")</f>
        <v>91</v>
      </c>
      <c r="AQ3193" s="16" t="str">
        <f>IFERROR(VLOOKUP($P3193,'Kredieten productgroepen functi'!$C:$M,9,FALSE),"n.v.t.")</f>
        <v>Ruimtelijke ordening</v>
      </c>
      <c r="AR3193" s="16" t="str">
        <f>IFERROR(VLOOKUP($P3193,'Kredieten productgroepen functi'!$C:$M,10,FALSE),"n.v.t.")</f>
        <v>9</v>
      </c>
      <c r="AS3193" s="16" t="str">
        <f>IFERROR(VLOOKUP($P3193,'Kredieten productgroepen functi'!$C:$M,11,FALSE),"n.v.t.")</f>
        <v>Ruimtelijke ordening en volkshuisvesting</v>
      </c>
      <c r="AT3193" s="16" t="str">
        <f t="shared" si="152"/>
        <v>Lasten</v>
      </c>
      <c r="AU3193" s="16" t="str">
        <f>IFERROR(VLOOKUP($R3193,Kostensoorten!$C:$J,7,FALSE),"n.v.t.")</f>
        <v>2.3.1</v>
      </c>
      <c r="AV3193" s="16" t="str">
        <f>IFERROR(VLOOKUP($R3193,Kostensoorten!$C:$J,8,FALSE),"n.v.t.")</f>
        <v>Aankopen niet duurzame goedere</v>
      </c>
    </row>
    <row r="3194" spans="6:48">
      <c r="F3194" s="16" t="s">
        <v>8402</v>
      </c>
      <c r="G3194" s="16" t="s">
        <v>39</v>
      </c>
      <c r="H3194" s="16" t="s">
        <v>39</v>
      </c>
      <c r="I3194" s="18">
        <v>150</v>
      </c>
      <c r="P3194" s="16" t="str">
        <f t="shared" si="150"/>
        <v>691300</v>
      </c>
      <c r="Q3194" s="16" t="str">
        <f>IFERROR(VLOOKUP($P3194,'Kredieten productgroepen functi'!$C:$M,2,FALSE),"n.v.t.")</f>
        <v>Windenergie op land</v>
      </c>
      <c r="R3194" s="16" t="str">
        <f t="shared" si="151"/>
        <v>423134</v>
      </c>
      <c r="S3194" s="16" t="str">
        <f>IFERROR(VLOOKUP($R3194,Kostensoorten!$C:$J,2,FALSE),"n.v.t.")</f>
        <v>Studie en opleidingen</v>
      </c>
      <c r="T3194" s="16" t="s">
        <v>39</v>
      </c>
      <c r="U3194" s="16" t="s">
        <v>39</v>
      </c>
      <c r="V3194" s="16" t="s">
        <v>39</v>
      </c>
      <c r="W3194" s="16" t="s">
        <v>39</v>
      </c>
      <c r="X3194" s="16" t="s">
        <v>39</v>
      </c>
      <c r="Y3194" s="16" t="s">
        <v>39</v>
      </c>
      <c r="Z3194" s="16" t="s">
        <v>39</v>
      </c>
      <c r="AA3194" s="16" t="s">
        <v>39</v>
      </c>
      <c r="AB3194" s="16" t="s">
        <v>39</v>
      </c>
      <c r="AC3194" s="16" t="s">
        <v>39</v>
      </c>
      <c r="AD3194" s="16" t="s">
        <v>39</v>
      </c>
      <c r="AE3194" s="16" t="s">
        <v>39</v>
      </c>
      <c r="AF3194" s="16" t="s">
        <v>39</v>
      </c>
      <c r="AG3194" s="16" t="s">
        <v>39</v>
      </c>
      <c r="AH3194" s="16" t="s">
        <v>39</v>
      </c>
      <c r="AI3194" s="16" t="s">
        <v>39</v>
      </c>
      <c r="AJ3194" s="16" t="s">
        <v>39</v>
      </c>
      <c r="AL3194" s="16" t="s">
        <v>39</v>
      </c>
      <c r="AM3194" s="16" t="s">
        <v>39</v>
      </c>
      <c r="AN3194" s="16" t="str">
        <f>IFERROR(VLOOKUP($P3194,'Kredieten productgroepen functi'!$C:$M,6,FALSE),"n.v.t.")</f>
        <v>9103</v>
      </c>
      <c r="AO3194" s="16" t="str">
        <f>IFERROR(VLOOKUP($P3194,'Kredieten productgroepen functi'!$C:$M,7,FALSE),"n.v.t.")</f>
        <v>Technische infrastructuur</v>
      </c>
      <c r="AP3194" s="16" t="str">
        <f>IFERROR(VLOOKUP($P3194,'Kredieten productgroepen functi'!$C:$M,8,FALSE),"n.v.t.")</f>
        <v>91</v>
      </c>
      <c r="AQ3194" s="16" t="str">
        <f>IFERROR(VLOOKUP($P3194,'Kredieten productgroepen functi'!$C:$M,9,FALSE),"n.v.t.")</f>
        <v>Ruimtelijke ordening</v>
      </c>
      <c r="AR3194" s="16" t="str">
        <f>IFERROR(VLOOKUP($P3194,'Kredieten productgroepen functi'!$C:$M,10,FALSE),"n.v.t.")</f>
        <v>9</v>
      </c>
      <c r="AS3194" s="16" t="str">
        <f>IFERROR(VLOOKUP($P3194,'Kredieten productgroepen functi'!$C:$M,11,FALSE),"n.v.t.")</f>
        <v>Ruimtelijke ordening en volkshuisvesting</v>
      </c>
      <c r="AT3194" s="16" t="str">
        <f t="shared" si="152"/>
        <v>Lasten</v>
      </c>
      <c r="AU3194" s="16" t="str">
        <f>IFERROR(VLOOKUP($R3194,Kostensoorten!$C:$J,7,FALSE),"n.v.t.")</f>
        <v>2.3.1</v>
      </c>
      <c r="AV3194" s="16" t="str">
        <f>IFERROR(VLOOKUP($R3194,Kostensoorten!$C:$J,8,FALSE),"n.v.t.")</f>
        <v>Aankopen niet duurzame goedere</v>
      </c>
    </row>
    <row r="3195" spans="6:48">
      <c r="F3195" s="16" t="s">
        <v>8944</v>
      </c>
      <c r="G3195" s="16" t="s">
        <v>39</v>
      </c>
      <c r="H3195" s="16" t="s">
        <v>39</v>
      </c>
      <c r="I3195" s="18">
        <v>586.65</v>
      </c>
      <c r="P3195" s="16" t="str">
        <f t="shared" si="150"/>
        <v>691300</v>
      </c>
      <c r="Q3195" s="16" t="str">
        <f>IFERROR(VLOOKUP($P3195,'Kredieten productgroepen functi'!$C:$M,2,FALSE),"n.v.t.")</f>
        <v>Windenergie op land</v>
      </c>
      <c r="R3195" s="16" t="str">
        <f t="shared" si="151"/>
        <v>423136</v>
      </c>
      <c r="S3195" s="16" t="str">
        <f>IFERROR(VLOOKUP($R3195,Kostensoorten!$C:$J,2,FALSE),"n.v.t.")</f>
        <v>Advertenties</v>
      </c>
      <c r="T3195" s="16" t="s">
        <v>39</v>
      </c>
      <c r="U3195" s="16" t="s">
        <v>39</v>
      </c>
      <c r="V3195" s="16" t="s">
        <v>39</v>
      </c>
      <c r="W3195" s="16" t="s">
        <v>39</v>
      </c>
      <c r="X3195" s="16" t="s">
        <v>39</v>
      </c>
      <c r="Y3195" s="16" t="s">
        <v>39</v>
      </c>
      <c r="Z3195" s="16" t="s">
        <v>39</v>
      </c>
      <c r="AA3195" s="16" t="s">
        <v>39</v>
      </c>
      <c r="AB3195" s="16" t="s">
        <v>39</v>
      </c>
      <c r="AC3195" s="16" t="s">
        <v>39</v>
      </c>
      <c r="AD3195" s="16" t="s">
        <v>39</v>
      </c>
      <c r="AE3195" s="16" t="s">
        <v>39</v>
      </c>
      <c r="AF3195" s="16" t="s">
        <v>39</v>
      </c>
      <c r="AG3195" s="16" t="s">
        <v>39</v>
      </c>
      <c r="AH3195" s="16" t="s">
        <v>39</v>
      </c>
      <c r="AI3195" s="16" t="s">
        <v>39</v>
      </c>
      <c r="AJ3195" s="16" t="s">
        <v>39</v>
      </c>
      <c r="AL3195" s="16" t="s">
        <v>39</v>
      </c>
      <c r="AM3195" s="16" t="s">
        <v>39</v>
      </c>
      <c r="AN3195" s="16" t="str">
        <f>IFERROR(VLOOKUP($P3195,'Kredieten productgroepen functi'!$C:$M,6,FALSE),"n.v.t.")</f>
        <v>9103</v>
      </c>
      <c r="AO3195" s="16" t="str">
        <f>IFERROR(VLOOKUP($P3195,'Kredieten productgroepen functi'!$C:$M,7,FALSE),"n.v.t.")</f>
        <v>Technische infrastructuur</v>
      </c>
      <c r="AP3195" s="16" t="str">
        <f>IFERROR(VLOOKUP($P3195,'Kredieten productgroepen functi'!$C:$M,8,FALSE),"n.v.t.")</f>
        <v>91</v>
      </c>
      <c r="AQ3195" s="16" t="str">
        <f>IFERROR(VLOOKUP($P3195,'Kredieten productgroepen functi'!$C:$M,9,FALSE),"n.v.t.")</f>
        <v>Ruimtelijke ordening</v>
      </c>
      <c r="AR3195" s="16" t="str">
        <f>IFERROR(VLOOKUP($P3195,'Kredieten productgroepen functi'!$C:$M,10,FALSE),"n.v.t.")</f>
        <v>9</v>
      </c>
      <c r="AS3195" s="16" t="str">
        <f>IFERROR(VLOOKUP($P3195,'Kredieten productgroepen functi'!$C:$M,11,FALSE),"n.v.t.")</f>
        <v>Ruimtelijke ordening en volkshuisvesting</v>
      </c>
      <c r="AT3195" s="16" t="str">
        <f t="shared" si="152"/>
        <v>Lasten</v>
      </c>
      <c r="AU3195" s="16" t="str">
        <f>IFERROR(VLOOKUP($R3195,Kostensoorten!$C:$J,7,FALSE),"n.v.t.")</f>
        <v>2.3.1</v>
      </c>
      <c r="AV3195" s="16" t="str">
        <f>IFERROR(VLOOKUP($R3195,Kostensoorten!$C:$J,8,FALSE),"n.v.t.")</f>
        <v>Aankopen niet duurzame goedere</v>
      </c>
    </row>
    <row r="3196" spans="6:48">
      <c r="F3196" s="16" t="s">
        <v>8403</v>
      </c>
      <c r="G3196" s="16" t="s">
        <v>39</v>
      </c>
      <c r="H3196" s="16" t="s">
        <v>39</v>
      </c>
      <c r="I3196" s="18">
        <v>869.07</v>
      </c>
      <c r="P3196" s="16" t="str">
        <f t="shared" si="150"/>
        <v>691300</v>
      </c>
      <c r="Q3196" s="16" t="str">
        <f>IFERROR(VLOOKUP($P3196,'Kredieten productgroepen functi'!$C:$M,2,FALSE),"n.v.t.")</f>
        <v>Windenergie op land</v>
      </c>
      <c r="R3196" s="16" t="str">
        <f t="shared" si="151"/>
        <v>423136</v>
      </c>
      <c r="S3196" s="16" t="str">
        <f>IFERROR(VLOOKUP($R3196,Kostensoorten!$C:$J,2,FALSE),"n.v.t.")</f>
        <v>Advertenties</v>
      </c>
      <c r="T3196" s="16" t="s">
        <v>39</v>
      </c>
      <c r="U3196" s="16" t="s">
        <v>39</v>
      </c>
      <c r="V3196" s="16" t="s">
        <v>39</v>
      </c>
      <c r="W3196" s="16" t="s">
        <v>39</v>
      </c>
      <c r="X3196" s="16" t="s">
        <v>39</v>
      </c>
      <c r="Y3196" s="16" t="s">
        <v>39</v>
      </c>
      <c r="Z3196" s="16" t="s">
        <v>39</v>
      </c>
      <c r="AA3196" s="16" t="s">
        <v>39</v>
      </c>
      <c r="AB3196" s="16" t="s">
        <v>39</v>
      </c>
      <c r="AC3196" s="16" t="s">
        <v>39</v>
      </c>
      <c r="AD3196" s="16" t="s">
        <v>39</v>
      </c>
      <c r="AE3196" s="16" t="s">
        <v>39</v>
      </c>
      <c r="AF3196" s="16" t="s">
        <v>39</v>
      </c>
      <c r="AG3196" s="16" t="s">
        <v>39</v>
      </c>
      <c r="AH3196" s="16" t="s">
        <v>39</v>
      </c>
      <c r="AI3196" s="16" t="s">
        <v>39</v>
      </c>
      <c r="AJ3196" s="16" t="s">
        <v>39</v>
      </c>
      <c r="AL3196" s="16" t="s">
        <v>39</v>
      </c>
      <c r="AM3196" s="16" t="s">
        <v>39</v>
      </c>
      <c r="AN3196" s="16" t="str">
        <f>IFERROR(VLOOKUP($P3196,'Kredieten productgroepen functi'!$C:$M,6,FALSE),"n.v.t.")</f>
        <v>9103</v>
      </c>
      <c r="AO3196" s="16" t="str">
        <f>IFERROR(VLOOKUP($P3196,'Kredieten productgroepen functi'!$C:$M,7,FALSE),"n.v.t.")</f>
        <v>Technische infrastructuur</v>
      </c>
      <c r="AP3196" s="16" t="str">
        <f>IFERROR(VLOOKUP($P3196,'Kredieten productgroepen functi'!$C:$M,8,FALSE),"n.v.t.")</f>
        <v>91</v>
      </c>
      <c r="AQ3196" s="16" t="str">
        <f>IFERROR(VLOOKUP($P3196,'Kredieten productgroepen functi'!$C:$M,9,FALSE),"n.v.t.")</f>
        <v>Ruimtelijke ordening</v>
      </c>
      <c r="AR3196" s="16" t="str">
        <f>IFERROR(VLOOKUP($P3196,'Kredieten productgroepen functi'!$C:$M,10,FALSE),"n.v.t.")</f>
        <v>9</v>
      </c>
      <c r="AS3196" s="16" t="str">
        <f>IFERROR(VLOOKUP($P3196,'Kredieten productgroepen functi'!$C:$M,11,FALSE),"n.v.t.")</f>
        <v>Ruimtelijke ordening en volkshuisvesting</v>
      </c>
      <c r="AT3196" s="16" t="str">
        <f t="shared" si="152"/>
        <v>Lasten</v>
      </c>
      <c r="AU3196" s="16" t="str">
        <f>IFERROR(VLOOKUP($R3196,Kostensoorten!$C:$J,7,FALSE),"n.v.t.")</f>
        <v>2.3.1</v>
      </c>
      <c r="AV3196" s="16" t="str">
        <f>IFERROR(VLOOKUP($R3196,Kostensoorten!$C:$J,8,FALSE),"n.v.t.")</f>
        <v>Aankopen niet duurzame goedere</v>
      </c>
    </row>
    <row r="3197" spans="6:48">
      <c r="F3197" s="16" t="s">
        <v>8945</v>
      </c>
      <c r="G3197" s="16" t="s">
        <v>39</v>
      </c>
      <c r="H3197" s="16" t="s">
        <v>39</v>
      </c>
      <c r="I3197" s="18">
        <v>16000</v>
      </c>
      <c r="P3197" s="16" t="str">
        <f t="shared" si="150"/>
        <v>691300</v>
      </c>
      <c r="Q3197" s="16" t="str">
        <f>IFERROR(VLOOKUP($P3197,'Kredieten productgroepen functi'!$C:$M,2,FALSE),"n.v.t.")</f>
        <v>Windenergie op land</v>
      </c>
      <c r="R3197" s="16" t="str">
        <f t="shared" si="151"/>
        <v>423139</v>
      </c>
      <c r="S3197" s="16" t="str">
        <f>IFERROR(VLOOKUP($R3197,Kostensoorten!$C:$J,2,FALSE),"n.v.t.")</f>
        <v>Overige diensten van derden</v>
      </c>
      <c r="T3197" s="16" t="s">
        <v>39</v>
      </c>
      <c r="U3197" s="16" t="s">
        <v>39</v>
      </c>
      <c r="V3197" s="16" t="s">
        <v>39</v>
      </c>
      <c r="W3197" s="16" t="s">
        <v>39</v>
      </c>
      <c r="X3197" s="16" t="s">
        <v>39</v>
      </c>
      <c r="Y3197" s="16" t="s">
        <v>39</v>
      </c>
      <c r="Z3197" s="16" t="s">
        <v>39</v>
      </c>
      <c r="AA3197" s="16" t="s">
        <v>39</v>
      </c>
      <c r="AB3197" s="16" t="s">
        <v>39</v>
      </c>
      <c r="AC3197" s="16" t="s">
        <v>39</v>
      </c>
      <c r="AD3197" s="16" t="s">
        <v>39</v>
      </c>
      <c r="AE3197" s="16" t="s">
        <v>39</v>
      </c>
      <c r="AF3197" s="16" t="s">
        <v>39</v>
      </c>
      <c r="AG3197" s="16" t="s">
        <v>39</v>
      </c>
      <c r="AH3197" s="16" t="s">
        <v>39</v>
      </c>
      <c r="AI3197" s="16" t="s">
        <v>39</v>
      </c>
      <c r="AJ3197" s="16" t="s">
        <v>39</v>
      </c>
      <c r="AL3197" s="16" t="s">
        <v>39</v>
      </c>
      <c r="AM3197" s="16" t="s">
        <v>39</v>
      </c>
      <c r="AN3197" s="16" t="str">
        <f>IFERROR(VLOOKUP($P3197,'Kredieten productgroepen functi'!$C:$M,6,FALSE),"n.v.t.")</f>
        <v>9103</v>
      </c>
      <c r="AO3197" s="16" t="str">
        <f>IFERROR(VLOOKUP($P3197,'Kredieten productgroepen functi'!$C:$M,7,FALSE),"n.v.t.")</f>
        <v>Technische infrastructuur</v>
      </c>
      <c r="AP3197" s="16" t="str">
        <f>IFERROR(VLOOKUP($P3197,'Kredieten productgroepen functi'!$C:$M,8,FALSE),"n.v.t.")</f>
        <v>91</v>
      </c>
      <c r="AQ3197" s="16" t="str">
        <f>IFERROR(VLOOKUP($P3197,'Kredieten productgroepen functi'!$C:$M,9,FALSE),"n.v.t.")</f>
        <v>Ruimtelijke ordening</v>
      </c>
      <c r="AR3197" s="16" t="str">
        <f>IFERROR(VLOOKUP($P3197,'Kredieten productgroepen functi'!$C:$M,10,FALSE),"n.v.t.")</f>
        <v>9</v>
      </c>
      <c r="AS3197" s="16" t="str">
        <f>IFERROR(VLOOKUP($P3197,'Kredieten productgroepen functi'!$C:$M,11,FALSE),"n.v.t.")</f>
        <v>Ruimtelijke ordening en volkshuisvesting</v>
      </c>
      <c r="AT3197" s="16" t="str">
        <f t="shared" si="152"/>
        <v>Lasten</v>
      </c>
      <c r="AU3197" s="16" t="str">
        <f>IFERROR(VLOOKUP($R3197,Kostensoorten!$C:$J,7,FALSE),"n.v.t.")</f>
        <v>2.3.1</v>
      </c>
      <c r="AV3197" s="16" t="str">
        <f>IFERROR(VLOOKUP($R3197,Kostensoorten!$C:$J,8,FALSE),"n.v.t.")</f>
        <v>Aankopen niet duurzame goedere</v>
      </c>
    </row>
    <row r="3198" spans="6:48">
      <c r="F3198" s="16" t="s">
        <v>8404</v>
      </c>
      <c r="G3198" s="16" t="s">
        <v>39</v>
      </c>
      <c r="H3198" s="16" t="s">
        <v>39</v>
      </c>
      <c r="I3198" s="18">
        <v>4081.38</v>
      </c>
      <c r="P3198" s="16" t="str">
        <f t="shared" si="150"/>
        <v>691300</v>
      </c>
      <c r="Q3198" s="16" t="str">
        <f>IFERROR(VLOOKUP($P3198,'Kredieten productgroepen functi'!$C:$M,2,FALSE),"n.v.t.")</f>
        <v>Windenergie op land</v>
      </c>
      <c r="R3198" s="16" t="str">
        <f t="shared" si="151"/>
        <v>423139</v>
      </c>
      <c r="S3198" s="16" t="str">
        <f>IFERROR(VLOOKUP($R3198,Kostensoorten!$C:$J,2,FALSE),"n.v.t.")</f>
        <v>Overige diensten van derden</v>
      </c>
      <c r="T3198" s="16" t="s">
        <v>39</v>
      </c>
      <c r="U3198" s="16" t="s">
        <v>39</v>
      </c>
      <c r="V3198" s="16" t="s">
        <v>39</v>
      </c>
      <c r="W3198" s="16" t="s">
        <v>39</v>
      </c>
      <c r="X3198" s="16" t="s">
        <v>39</v>
      </c>
      <c r="Y3198" s="16" t="s">
        <v>39</v>
      </c>
      <c r="Z3198" s="16" t="s">
        <v>39</v>
      </c>
      <c r="AA3198" s="16" t="s">
        <v>39</v>
      </c>
      <c r="AB3198" s="16" t="s">
        <v>39</v>
      </c>
      <c r="AC3198" s="16" t="s">
        <v>39</v>
      </c>
      <c r="AD3198" s="16" t="s">
        <v>39</v>
      </c>
      <c r="AE3198" s="16" t="s">
        <v>39</v>
      </c>
      <c r="AF3198" s="16" t="s">
        <v>39</v>
      </c>
      <c r="AG3198" s="16" t="s">
        <v>39</v>
      </c>
      <c r="AH3198" s="16" t="s">
        <v>39</v>
      </c>
      <c r="AI3198" s="16" t="s">
        <v>39</v>
      </c>
      <c r="AJ3198" s="16" t="s">
        <v>39</v>
      </c>
      <c r="AL3198" s="16" t="s">
        <v>39</v>
      </c>
      <c r="AM3198" s="16" t="s">
        <v>39</v>
      </c>
      <c r="AN3198" s="16" t="str">
        <f>IFERROR(VLOOKUP($P3198,'Kredieten productgroepen functi'!$C:$M,6,FALSE),"n.v.t.")</f>
        <v>9103</v>
      </c>
      <c r="AO3198" s="16" t="str">
        <f>IFERROR(VLOOKUP($P3198,'Kredieten productgroepen functi'!$C:$M,7,FALSE),"n.v.t.")</f>
        <v>Technische infrastructuur</v>
      </c>
      <c r="AP3198" s="16" t="str">
        <f>IFERROR(VLOOKUP($P3198,'Kredieten productgroepen functi'!$C:$M,8,FALSE),"n.v.t.")</f>
        <v>91</v>
      </c>
      <c r="AQ3198" s="16" t="str">
        <f>IFERROR(VLOOKUP($P3198,'Kredieten productgroepen functi'!$C:$M,9,FALSE),"n.v.t.")</f>
        <v>Ruimtelijke ordening</v>
      </c>
      <c r="AR3198" s="16" t="str">
        <f>IFERROR(VLOOKUP($P3198,'Kredieten productgroepen functi'!$C:$M,10,FALSE),"n.v.t.")</f>
        <v>9</v>
      </c>
      <c r="AS3198" s="16" t="str">
        <f>IFERROR(VLOOKUP($P3198,'Kredieten productgroepen functi'!$C:$M,11,FALSE),"n.v.t.")</f>
        <v>Ruimtelijke ordening en volkshuisvesting</v>
      </c>
      <c r="AT3198" s="16" t="str">
        <f t="shared" si="152"/>
        <v>Lasten</v>
      </c>
      <c r="AU3198" s="16" t="str">
        <f>IFERROR(VLOOKUP($R3198,Kostensoorten!$C:$J,7,FALSE),"n.v.t.")</f>
        <v>2.3.1</v>
      </c>
      <c r="AV3198" s="16" t="str">
        <f>IFERROR(VLOOKUP($R3198,Kostensoorten!$C:$J,8,FALSE),"n.v.t.")</f>
        <v>Aankopen niet duurzame goedere</v>
      </c>
    </row>
    <row r="3199" spans="6:48">
      <c r="F3199" s="16" t="s">
        <v>10174</v>
      </c>
      <c r="G3199" s="16" t="s">
        <v>39</v>
      </c>
      <c r="H3199" s="16" t="s">
        <v>39</v>
      </c>
      <c r="I3199" s="18">
        <v>6.38</v>
      </c>
      <c r="P3199" s="16" t="str">
        <f t="shared" si="150"/>
        <v>691300</v>
      </c>
      <c r="Q3199" s="16" t="str">
        <f>IFERROR(VLOOKUP($P3199,'Kredieten productgroepen functi'!$C:$M,2,FALSE),"n.v.t.")</f>
        <v>Windenergie op land</v>
      </c>
      <c r="R3199" s="16" t="str">
        <f t="shared" si="151"/>
        <v>423140</v>
      </c>
      <c r="S3199" s="16" t="str">
        <f>IFERROR(VLOOKUP($R3199,Kostensoorten!$C:$J,2,FALSE),"n.v.t.")</f>
        <v>Attenties pers wellevendheid &lt;€25</v>
      </c>
      <c r="T3199" s="16" t="s">
        <v>39</v>
      </c>
      <c r="U3199" s="16" t="s">
        <v>39</v>
      </c>
      <c r="V3199" s="16" t="s">
        <v>39</v>
      </c>
      <c r="W3199" s="16" t="s">
        <v>39</v>
      </c>
      <c r="X3199" s="16" t="s">
        <v>39</v>
      </c>
      <c r="Y3199" s="16" t="s">
        <v>39</v>
      </c>
      <c r="Z3199" s="16" t="s">
        <v>39</v>
      </c>
      <c r="AA3199" s="16" t="s">
        <v>39</v>
      </c>
      <c r="AB3199" s="16" t="s">
        <v>39</v>
      </c>
      <c r="AC3199" s="16" t="s">
        <v>39</v>
      </c>
      <c r="AD3199" s="16" t="s">
        <v>39</v>
      </c>
      <c r="AE3199" s="16" t="s">
        <v>39</v>
      </c>
      <c r="AF3199" s="16" t="s">
        <v>39</v>
      </c>
      <c r="AG3199" s="16" t="s">
        <v>39</v>
      </c>
      <c r="AH3199" s="16" t="s">
        <v>39</v>
      </c>
      <c r="AI3199" s="16" t="s">
        <v>39</v>
      </c>
      <c r="AJ3199" s="16" t="s">
        <v>39</v>
      </c>
      <c r="AL3199" s="16" t="s">
        <v>39</v>
      </c>
      <c r="AM3199" s="16" t="s">
        <v>39</v>
      </c>
      <c r="AN3199" s="16" t="str">
        <f>IFERROR(VLOOKUP($P3199,'Kredieten productgroepen functi'!$C:$M,6,FALSE),"n.v.t.")</f>
        <v>9103</v>
      </c>
      <c r="AO3199" s="16" t="str">
        <f>IFERROR(VLOOKUP($P3199,'Kredieten productgroepen functi'!$C:$M,7,FALSE),"n.v.t.")</f>
        <v>Technische infrastructuur</v>
      </c>
      <c r="AP3199" s="16" t="str">
        <f>IFERROR(VLOOKUP($P3199,'Kredieten productgroepen functi'!$C:$M,8,FALSE),"n.v.t.")</f>
        <v>91</v>
      </c>
      <c r="AQ3199" s="16" t="str">
        <f>IFERROR(VLOOKUP($P3199,'Kredieten productgroepen functi'!$C:$M,9,FALSE),"n.v.t.")</f>
        <v>Ruimtelijke ordening</v>
      </c>
      <c r="AR3199" s="16" t="str">
        <f>IFERROR(VLOOKUP($P3199,'Kredieten productgroepen functi'!$C:$M,10,FALSE),"n.v.t.")</f>
        <v>9</v>
      </c>
      <c r="AS3199" s="16" t="str">
        <f>IFERROR(VLOOKUP($P3199,'Kredieten productgroepen functi'!$C:$M,11,FALSE),"n.v.t.")</f>
        <v>Ruimtelijke ordening en volkshuisvesting</v>
      </c>
      <c r="AT3199" s="16" t="str">
        <f t="shared" si="152"/>
        <v>Lasten</v>
      </c>
      <c r="AU3199" s="16" t="str">
        <f>IFERROR(VLOOKUP($R3199,Kostensoorten!$C:$J,7,FALSE),"n.v.t.")</f>
        <v>2.3.1</v>
      </c>
      <c r="AV3199" s="16" t="str">
        <f>IFERROR(VLOOKUP($R3199,Kostensoorten!$C:$J,8,FALSE),"n.v.t.")</f>
        <v>Aankopen niet duurzame goedere</v>
      </c>
    </row>
    <row r="3200" spans="6:48">
      <c r="F3200" s="16" t="s">
        <v>8405</v>
      </c>
      <c r="G3200" s="16" t="s">
        <v>39</v>
      </c>
      <c r="H3200" s="16" t="s">
        <v>39</v>
      </c>
      <c r="I3200" s="18">
        <v>1244</v>
      </c>
      <c r="P3200" s="16" t="str">
        <f t="shared" si="150"/>
        <v>691300</v>
      </c>
      <c r="Q3200" s="16" t="str">
        <f>IFERROR(VLOOKUP($P3200,'Kredieten productgroepen functi'!$C:$M,2,FALSE),"n.v.t.")</f>
        <v>Windenergie op land</v>
      </c>
      <c r="R3200" s="16" t="str">
        <f t="shared" si="151"/>
        <v>423168</v>
      </c>
      <c r="S3200" s="16" t="str">
        <f>IFERROR(VLOOKUP($R3200,Kostensoorten!$C:$J,2,FALSE),"n.v.t.")</f>
        <v>Info bijeenk, voorl. avonden e.d.</v>
      </c>
      <c r="T3200" s="16" t="s">
        <v>39</v>
      </c>
      <c r="U3200" s="16" t="s">
        <v>39</v>
      </c>
      <c r="V3200" s="16" t="s">
        <v>39</v>
      </c>
      <c r="W3200" s="16" t="s">
        <v>39</v>
      </c>
      <c r="X3200" s="16" t="s">
        <v>39</v>
      </c>
      <c r="Y3200" s="16" t="s">
        <v>39</v>
      </c>
      <c r="Z3200" s="16" t="s">
        <v>39</v>
      </c>
      <c r="AA3200" s="16" t="s">
        <v>39</v>
      </c>
      <c r="AB3200" s="16" t="s">
        <v>39</v>
      </c>
      <c r="AC3200" s="16" t="s">
        <v>39</v>
      </c>
      <c r="AD3200" s="16" t="s">
        <v>39</v>
      </c>
      <c r="AE3200" s="16" t="s">
        <v>39</v>
      </c>
      <c r="AF3200" s="16" t="s">
        <v>39</v>
      </c>
      <c r="AG3200" s="16" t="s">
        <v>39</v>
      </c>
      <c r="AH3200" s="16" t="s">
        <v>39</v>
      </c>
      <c r="AI3200" s="16" t="s">
        <v>39</v>
      </c>
      <c r="AJ3200" s="16" t="s">
        <v>39</v>
      </c>
      <c r="AL3200" s="16" t="s">
        <v>39</v>
      </c>
      <c r="AM3200" s="16" t="s">
        <v>39</v>
      </c>
      <c r="AN3200" s="16" t="str">
        <f>IFERROR(VLOOKUP($P3200,'Kredieten productgroepen functi'!$C:$M,6,FALSE),"n.v.t.")</f>
        <v>9103</v>
      </c>
      <c r="AO3200" s="16" t="str">
        <f>IFERROR(VLOOKUP($P3200,'Kredieten productgroepen functi'!$C:$M,7,FALSE),"n.v.t.")</f>
        <v>Technische infrastructuur</v>
      </c>
      <c r="AP3200" s="16" t="str">
        <f>IFERROR(VLOOKUP($P3200,'Kredieten productgroepen functi'!$C:$M,8,FALSE),"n.v.t.")</f>
        <v>91</v>
      </c>
      <c r="AQ3200" s="16" t="str">
        <f>IFERROR(VLOOKUP($P3200,'Kredieten productgroepen functi'!$C:$M,9,FALSE),"n.v.t.")</f>
        <v>Ruimtelijke ordening</v>
      </c>
      <c r="AR3200" s="16" t="str">
        <f>IFERROR(VLOOKUP($P3200,'Kredieten productgroepen functi'!$C:$M,10,FALSE),"n.v.t.")</f>
        <v>9</v>
      </c>
      <c r="AS3200" s="16" t="str">
        <f>IFERROR(VLOOKUP($P3200,'Kredieten productgroepen functi'!$C:$M,11,FALSE),"n.v.t.")</f>
        <v>Ruimtelijke ordening en volkshuisvesting</v>
      </c>
      <c r="AT3200" s="16" t="str">
        <f t="shared" si="152"/>
        <v>Lasten</v>
      </c>
      <c r="AU3200" s="16" t="str">
        <f>IFERROR(VLOOKUP($R3200,Kostensoorten!$C:$J,7,FALSE),"n.v.t.")</f>
        <v>2.3.1</v>
      </c>
      <c r="AV3200" s="16" t="str">
        <f>IFERROR(VLOOKUP($R3200,Kostensoorten!$C:$J,8,FALSE),"n.v.t.")</f>
        <v>Aankopen niet duurzame goedere</v>
      </c>
    </row>
    <row r="3201" spans="6:48">
      <c r="F3201" s="16" t="s">
        <v>8946</v>
      </c>
      <c r="G3201" s="16" t="s">
        <v>39</v>
      </c>
      <c r="H3201" s="16" t="s">
        <v>39</v>
      </c>
      <c r="I3201" s="18">
        <v>0</v>
      </c>
      <c r="P3201" s="16" t="str">
        <f t="shared" si="150"/>
        <v>691300</v>
      </c>
      <c r="Q3201" s="16" t="str">
        <f>IFERROR(VLOOKUP($P3201,'Kredieten productgroepen functi'!$C:$M,2,FALSE),"n.v.t.")</f>
        <v>Windenergie op land</v>
      </c>
      <c r="R3201" s="16" t="str">
        <f t="shared" si="151"/>
        <v>423168</v>
      </c>
      <c r="S3201" s="16" t="str">
        <f>IFERROR(VLOOKUP($R3201,Kostensoorten!$C:$J,2,FALSE),"n.v.t.")</f>
        <v>Info bijeenk, voorl. avonden e.d.</v>
      </c>
      <c r="T3201" s="16" t="s">
        <v>39</v>
      </c>
      <c r="U3201" s="16" t="s">
        <v>39</v>
      </c>
      <c r="V3201" s="16" t="s">
        <v>39</v>
      </c>
      <c r="W3201" s="16" t="s">
        <v>39</v>
      </c>
      <c r="X3201" s="16" t="s">
        <v>39</v>
      </c>
      <c r="Y3201" s="16" t="s">
        <v>39</v>
      </c>
      <c r="Z3201" s="16" t="s">
        <v>39</v>
      </c>
      <c r="AA3201" s="16" t="s">
        <v>39</v>
      </c>
      <c r="AB3201" s="16" t="s">
        <v>39</v>
      </c>
      <c r="AC3201" s="16" t="s">
        <v>39</v>
      </c>
      <c r="AD3201" s="16" t="s">
        <v>39</v>
      </c>
      <c r="AE3201" s="16" t="s">
        <v>39</v>
      </c>
      <c r="AF3201" s="16" t="s">
        <v>39</v>
      </c>
      <c r="AG3201" s="16" t="s">
        <v>39</v>
      </c>
      <c r="AH3201" s="16" t="s">
        <v>39</v>
      </c>
      <c r="AI3201" s="16" t="s">
        <v>39</v>
      </c>
      <c r="AJ3201" s="16" t="s">
        <v>39</v>
      </c>
      <c r="AL3201" s="16" t="s">
        <v>39</v>
      </c>
      <c r="AM3201" s="16" t="s">
        <v>39</v>
      </c>
      <c r="AN3201" s="16" t="str">
        <f>IFERROR(VLOOKUP($P3201,'Kredieten productgroepen functi'!$C:$M,6,FALSE),"n.v.t.")</f>
        <v>9103</v>
      </c>
      <c r="AO3201" s="16" t="str">
        <f>IFERROR(VLOOKUP($P3201,'Kredieten productgroepen functi'!$C:$M,7,FALSE),"n.v.t.")</f>
        <v>Technische infrastructuur</v>
      </c>
      <c r="AP3201" s="16" t="str">
        <f>IFERROR(VLOOKUP($P3201,'Kredieten productgroepen functi'!$C:$M,8,FALSE),"n.v.t.")</f>
        <v>91</v>
      </c>
      <c r="AQ3201" s="16" t="str">
        <f>IFERROR(VLOOKUP($P3201,'Kredieten productgroepen functi'!$C:$M,9,FALSE),"n.v.t.")</f>
        <v>Ruimtelijke ordening</v>
      </c>
      <c r="AR3201" s="16" t="str">
        <f>IFERROR(VLOOKUP($P3201,'Kredieten productgroepen functi'!$C:$M,10,FALSE),"n.v.t.")</f>
        <v>9</v>
      </c>
      <c r="AS3201" s="16" t="str">
        <f>IFERROR(VLOOKUP($P3201,'Kredieten productgroepen functi'!$C:$M,11,FALSE),"n.v.t.")</f>
        <v>Ruimtelijke ordening en volkshuisvesting</v>
      </c>
      <c r="AT3201" s="16" t="str">
        <f t="shared" si="152"/>
        <v>Lasten</v>
      </c>
      <c r="AU3201" s="16" t="str">
        <f>IFERROR(VLOOKUP($R3201,Kostensoorten!$C:$J,7,FALSE),"n.v.t.")</f>
        <v>2.3.1</v>
      </c>
      <c r="AV3201" s="16" t="str">
        <f>IFERROR(VLOOKUP($R3201,Kostensoorten!$C:$J,8,FALSE),"n.v.t.")</f>
        <v>Aankopen niet duurzame goedere</v>
      </c>
    </row>
    <row r="3202" spans="6:48">
      <c r="F3202" s="16" t="s">
        <v>7749</v>
      </c>
      <c r="G3202" s="16" t="s">
        <v>39</v>
      </c>
      <c r="H3202" s="16" t="s">
        <v>39</v>
      </c>
      <c r="I3202" s="18">
        <v>94</v>
      </c>
      <c r="P3202" s="16" t="str">
        <f t="shared" si="150"/>
        <v>691300</v>
      </c>
      <c r="Q3202" s="16" t="str">
        <f>IFERROR(VLOOKUP($P3202,'Kredieten productgroepen functi'!$C:$M,2,FALSE),"n.v.t.")</f>
        <v>Windenergie op land</v>
      </c>
      <c r="R3202" s="16" t="str">
        <f t="shared" si="151"/>
        <v>423170</v>
      </c>
      <c r="S3202" s="16" t="str">
        <f>IFERROR(VLOOKUP($R3202,Kostensoorten!$C:$J,2,FALSE),"n.v.t.")</f>
        <v>Werklunch/diner zakelijke relaties</v>
      </c>
      <c r="T3202" s="16" t="s">
        <v>39</v>
      </c>
      <c r="U3202" s="16" t="s">
        <v>39</v>
      </c>
      <c r="V3202" s="16" t="s">
        <v>39</v>
      </c>
      <c r="W3202" s="16" t="s">
        <v>39</v>
      </c>
      <c r="X3202" s="16" t="s">
        <v>39</v>
      </c>
      <c r="Y3202" s="16" t="s">
        <v>39</v>
      </c>
      <c r="Z3202" s="16" t="s">
        <v>39</v>
      </c>
      <c r="AA3202" s="16" t="s">
        <v>39</v>
      </c>
      <c r="AB3202" s="16" t="s">
        <v>39</v>
      </c>
      <c r="AC3202" s="16" t="s">
        <v>39</v>
      </c>
      <c r="AD3202" s="16" t="s">
        <v>39</v>
      </c>
      <c r="AE3202" s="16" t="s">
        <v>39</v>
      </c>
      <c r="AF3202" s="16" t="s">
        <v>39</v>
      </c>
      <c r="AG3202" s="16" t="s">
        <v>39</v>
      </c>
      <c r="AH3202" s="16" t="s">
        <v>39</v>
      </c>
      <c r="AI3202" s="16" t="s">
        <v>39</v>
      </c>
      <c r="AJ3202" s="16" t="s">
        <v>39</v>
      </c>
      <c r="AL3202" s="16" t="s">
        <v>39</v>
      </c>
      <c r="AM3202" s="16" t="s">
        <v>39</v>
      </c>
      <c r="AN3202" s="16" t="str">
        <f>IFERROR(VLOOKUP($P3202,'Kredieten productgroepen functi'!$C:$M,6,FALSE),"n.v.t.")</f>
        <v>9103</v>
      </c>
      <c r="AO3202" s="16" t="str">
        <f>IFERROR(VLOOKUP($P3202,'Kredieten productgroepen functi'!$C:$M,7,FALSE),"n.v.t.")</f>
        <v>Technische infrastructuur</v>
      </c>
      <c r="AP3202" s="16" t="str">
        <f>IFERROR(VLOOKUP($P3202,'Kredieten productgroepen functi'!$C:$M,8,FALSE),"n.v.t.")</f>
        <v>91</v>
      </c>
      <c r="AQ3202" s="16" t="str">
        <f>IFERROR(VLOOKUP($P3202,'Kredieten productgroepen functi'!$C:$M,9,FALSE),"n.v.t.")</f>
        <v>Ruimtelijke ordening</v>
      </c>
      <c r="AR3202" s="16" t="str">
        <f>IFERROR(VLOOKUP($P3202,'Kredieten productgroepen functi'!$C:$M,10,FALSE),"n.v.t.")</f>
        <v>9</v>
      </c>
      <c r="AS3202" s="16" t="str">
        <f>IFERROR(VLOOKUP($P3202,'Kredieten productgroepen functi'!$C:$M,11,FALSE),"n.v.t.")</f>
        <v>Ruimtelijke ordening en volkshuisvesting</v>
      </c>
      <c r="AT3202" s="16" t="str">
        <f t="shared" si="152"/>
        <v>Lasten</v>
      </c>
      <c r="AU3202" s="16" t="str">
        <f>IFERROR(VLOOKUP($R3202,Kostensoorten!$C:$J,7,FALSE),"n.v.t.")</f>
        <v>2.3.1</v>
      </c>
      <c r="AV3202" s="16" t="str">
        <f>IFERROR(VLOOKUP($R3202,Kostensoorten!$C:$J,8,FALSE),"n.v.t.")</f>
        <v>Aankopen niet duurzame goedere</v>
      </c>
    </row>
    <row r="3203" spans="6:48">
      <c r="F3203" s="16" t="s">
        <v>8406</v>
      </c>
      <c r="G3203" s="16" t="s">
        <v>39</v>
      </c>
      <c r="H3203" s="16" t="s">
        <v>39</v>
      </c>
      <c r="I3203" s="18">
        <v>52.5</v>
      </c>
      <c r="P3203" s="16" t="str">
        <f t="shared" si="150"/>
        <v>691300</v>
      </c>
      <c r="Q3203" s="16" t="str">
        <f>IFERROR(VLOOKUP($P3203,'Kredieten productgroepen functi'!$C:$M,2,FALSE),"n.v.t.")</f>
        <v>Windenergie op land</v>
      </c>
      <c r="R3203" s="16" t="str">
        <f t="shared" si="151"/>
        <v>423170</v>
      </c>
      <c r="S3203" s="16" t="str">
        <f>IFERROR(VLOOKUP($R3203,Kostensoorten!$C:$J,2,FALSE),"n.v.t.")</f>
        <v>Werklunch/diner zakelijke relaties</v>
      </c>
      <c r="T3203" s="16" t="s">
        <v>39</v>
      </c>
      <c r="U3203" s="16" t="s">
        <v>39</v>
      </c>
      <c r="V3203" s="16" t="s">
        <v>39</v>
      </c>
      <c r="W3203" s="16" t="s">
        <v>39</v>
      </c>
      <c r="X3203" s="16" t="s">
        <v>39</v>
      </c>
      <c r="Y3203" s="16" t="s">
        <v>39</v>
      </c>
      <c r="Z3203" s="16" t="s">
        <v>39</v>
      </c>
      <c r="AA3203" s="16" t="s">
        <v>39</v>
      </c>
      <c r="AB3203" s="16" t="s">
        <v>39</v>
      </c>
      <c r="AC3203" s="16" t="s">
        <v>39</v>
      </c>
      <c r="AD3203" s="16" t="s">
        <v>39</v>
      </c>
      <c r="AE3203" s="16" t="s">
        <v>39</v>
      </c>
      <c r="AF3203" s="16" t="s">
        <v>39</v>
      </c>
      <c r="AG3203" s="16" t="s">
        <v>39</v>
      </c>
      <c r="AH3203" s="16" t="s">
        <v>39</v>
      </c>
      <c r="AI3203" s="16" t="s">
        <v>39</v>
      </c>
      <c r="AJ3203" s="16" t="s">
        <v>39</v>
      </c>
      <c r="AL3203" s="16" t="s">
        <v>39</v>
      </c>
      <c r="AM3203" s="16" t="s">
        <v>39</v>
      </c>
      <c r="AN3203" s="16" t="str">
        <f>IFERROR(VLOOKUP($P3203,'Kredieten productgroepen functi'!$C:$M,6,FALSE),"n.v.t.")</f>
        <v>9103</v>
      </c>
      <c r="AO3203" s="16" t="str">
        <f>IFERROR(VLOOKUP($P3203,'Kredieten productgroepen functi'!$C:$M,7,FALSE),"n.v.t.")</f>
        <v>Technische infrastructuur</v>
      </c>
      <c r="AP3203" s="16" t="str">
        <f>IFERROR(VLOOKUP($P3203,'Kredieten productgroepen functi'!$C:$M,8,FALSE),"n.v.t.")</f>
        <v>91</v>
      </c>
      <c r="AQ3203" s="16" t="str">
        <f>IFERROR(VLOOKUP($P3203,'Kredieten productgroepen functi'!$C:$M,9,FALSE),"n.v.t.")</f>
        <v>Ruimtelijke ordening</v>
      </c>
      <c r="AR3203" s="16" t="str">
        <f>IFERROR(VLOOKUP($P3203,'Kredieten productgroepen functi'!$C:$M,10,FALSE),"n.v.t.")</f>
        <v>9</v>
      </c>
      <c r="AS3203" s="16" t="str">
        <f>IFERROR(VLOOKUP($P3203,'Kredieten productgroepen functi'!$C:$M,11,FALSE),"n.v.t.")</f>
        <v>Ruimtelijke ordening en volkshuisvesting</v>
      </c>
      <c r="AT3203" s="16" t="str">
        <f t="shared" si="152"/>
        <v>Lasten</v>
      </c>
      <c r="AU3203" s="16" t="str">
        <f>IFERROR(VLOOKUP($R3203,Kostensoorten!$C:$J,7,FALSE),"n.v.t.")</f>
        <v>2.3.1</v>
      </c>
      <c r="AV3203" s="16" t="str">
        <f>IFERROR(VLOOKUP($R3203,Kostensoorten!$C:$J,8,FALSE),"n.v.t.")</f>
        <v>Aankopen niet duurzame goedere</v>
      </c>
    </row>
    <row r="3204" spans="6:48">
      <c r="F3204" s="16" t="s">
        <v>10175</v>
      </c>
      <c r="G3204" s="16" t="s">
        <v>39</v>
      </c>
      <c r="H3204" s="16" t="s">
        <v>39</v>
      </c>
      <c r="I3204" s="18">
        <v>289.83999999999997</v>
      </c>
      <c r="P3204" s="16" t="str">
        <f t="shared" si="150"/>
        <v>691300</v>
      </c>
      <c r="Q3204" s="16" t="str">
        <f>IFERROR(VLOOKUP($P3204,'Kredieten productgroepen functi'!$C:$M,2,FALSE),"n.v.t.")</f>
        <v>Windenergie op land</v>
      </c>
      <c r="R3204" s="16" t="str">
        <f t="shared" si="151"/>
        <v>423174</v>
      </c>
      <c r="S3204" s="16" t="str">
        <f>IFERROR(VLOOKUP($R3204,Kostensoorten!$C:$J,2,FALSE),"n.v.t.")</f>
        <v>Personeelsactiviteit/jubilea extern</v>
      </c>
      <c r="T3204" s="16" t="s">
        <v>39</v>
      </c>
      <c r="U3204" s="16" t="s">
        <v>39</v>
      </c>
      <c r="V3204" s="16" t="s">
        <v>39</v>
      </c>
      <c r="W3204" s="16" t="s">
        <v>39</v>
      </c>
      <c r="X3204" s="16" t="s">
        <v>39</v>
      </c>
      <c r="Y3204" s="16" t="s">
        <v>39</v>
      </c>
      <c r="Z3204" s="16" t="s">
        <v>39</v>
      </c>
      <c r="AA3204" s="16" t="s">
        <v>39</v>
      </c>
      <c r="AB3204" s="16" t="s">
        <v>39</v>
      </c>
      <c r="AC3204" s="16" t="s">
        <v>39</v>
      </c>
      <c r="AD3204" s="16" t="s">
        <v>39</v>
      </c>
      <c r="AE3204" s="16" t="s">
        <v>39</v>
      </c>
      <c r="AF3204" s="16" t="s">
        <v>39</v>
      </c>
      <c r="AG3204" s="16" t="s">
        <v>39</v>
      </c>
      <c r="AH3204" s="16" t="s">
        <v>39</v>
      </c>
      <c r="AI3204" s="16" t="s">
        <v>39</v>
      </c>
      <c r="AJ3204" s="16" t="s">
        <v>39</v>
      </c>
      <c r="AL3204" s="16" t="s">
        <v>39</v>
      </c>
      <c r="AM3204" s="16" t="s">
        <v>39</v>
      </c>
      <c r="AN3204" s="16" t="str">
        <f>IFERROR(VLOOKUP($P3204,'Kredieten productgroepen functi'!$C:$M,6,FALSE),"n.v.t.")</f>
        <v>9103</v>
      </c>
      <c r="AO3204" s="16" t="str">
        <f>IFERROR(VLOOKUP($P3204,'Kredieten productgroepen functi'!$C:$M,7,FALSE),"n.v.t.")</f>
        <v>Technische infrastructuur</v>
      </c>
      <c r="AP3204" s="16" t="str">
        <f>IFERROR(VLOOKUP($P3204,'Kredieten productgroepen functi'!$C:$M,8,FALSE),"n.v.t.")</f>
        <v>91</v>
      </c>
      <c r="AQ3204" s="16" t="str">
        <f>IFERROR(VLOOKUP($P3204,'Kredieten productgroepen functi'!$C:$M,9,FALSE),"n.v.t.")</f>
        <v>Ruimtelijke ordening</v>
      </c>
      <c r="AR3204" s="16" t="str">
        <f>IFERROR(VLOOKUP($P3204,'Kredieten productgroepen functi'!$C:$M,10,FALSE),"n.v.t.")</f>
        <v>9</v>
      </c>
      <c r="AS3204" s="16" t="str">
        <f>IFERROR(VLOOKUP($P3204,'Kredieten productgroepen functi'!$C:$M,11,FALSE),"n.v.t.")</f>
        <v>Ruimtelijke ordening en volkshuisvesting</v>
      </c>
      <c r="AT3204" s="16" t="str">
        <f t="shared" si="152"/>
        <v>Lasten</v>
      </c>
      <c r="AU3204" s="16" t="str">
        <f>IFERROR(VLOOKUP($R3204,Kostensoorten!$C:$J,7,FALSE),"n.v.t.")</f>
        <v>2.3.1</v>
      </c>
      <c r="AV3204" s="16" t="str">
        <f>IFERROR(VLOOKUP($R3204,Kostensoorten!$C:$J,8,FALSE),"n.v.t.")</f>
        <v>Aankopen niet duurzame goedere</v>
      </c>
    </row>
    <row r="3205" spans="6:48">
      <c r="F3205" s="16" t="s">
        <v>10176</v>
      </c>
      <c r="G3205" s="16" t="s">
        <v>39</v>
      </c>
      <c r="H3205" s="16" t="s">
        <v>39</v>
      </c>
      <c r="I3205" s="18">
        <v>427.22</v>
      </c>
      <c r="P3205" s="16" t="str">
        <f t="shared" si="150"/>
        <v>691300</v>
      </c>
      <c r="Q3205" s="16" t="str">
        <f>IFERROR(VLOOKUP($P3205,'Kredieten productgroepen functi'!$C:$M,2,FALSE),"n.v.t.")</f>
        <v>Windenergie op land</v>
      </c>
      <c r="R3205" s="16" t="str">
        <f t="shared" si="151"/>
        <v>423175</v>
      </c>
      <c r="S3205" s="16" t="str">
        <f>IFERROR(VLOOKUP($R3205,Kostensoorten!$C:$J,2,FALSE),"n.v.t.")</f>
        <v>Vergadering/bijeenkomst Extern</v>
      </c>
      <c r="T3205" s="16" t="s">
        <v>39</v>
      </c>
      <c r="U3205" s="16" t="s">
        <v>39</v>
      </c>
      <c r="V3205" s="16" t="s">
        <v>39</v>
      </c>
      <c r="W3205" s="16" t="s">
        <v>39</v>
      </c>
      <c r="X3205" s="16" t="s">
        <v>39</v>
      </c>
      <c r="Y3205" s="16" t="s">
        <v>39</v>
      </c>
      <c r="Z3205" s="16" t="s">
        <v>39</v>
      </c>
      <c r="AA3205" s="16" t="s">
        <v>39</v>
      </c>
      <c r="AB3205" s="16" t="s">
        <v>39</v>
      </c>
      <c r="AC3205" s="16" t="s">
        <v>39</v>
      </c>
      <c r="AD3205" s="16" t="s">
        <v>39</v>
      </c>
      <c r="AE3205" s="16" t="s">
        <v>39</v>
      </c>
      <c r="AF3205" s="16" t="s">
        <v>39</v>
      </c>
      <c r="AG3205" s="16" t="s">
        <v>39</v>
      </c>
      <c r="AH3205" s="16" t="s">
        <v>39</v>
      </c>
      <c r="AI3205" s="16" t="s">
        <v>39</v>
      </c>
      <c r="AJ3205" s="16" t="s">
        <v>39</v>
      </c>
      <c r="AL3205" s="16" t="s">
        <v>39</v>
      </c>
      <c r="AM3205" s="16" t="s">
        <v>39</v>
      </c>
      <c r="AN3205" s="16" t="str">
        <f>IFERROR(VLOOKUP($P3205,'Kredieten productgroepen functi'!$C:$M,6,FALSE),"n.v.t.")</f>
        <v>9103</v>
      </c>
      <c r="AO3205" s="16" t="str">
        <f>IFERROR(VLOOKUP($P3205,'Kredieten productgroepen functi'!$C:$M,7,FALSE),"n.v.t.")</f>
        <v>Technische infrastructuur</v>
      </c>
      <c r="AP3205" s="16" t="str">
        <f>IFERROR(VLOOKUP($P3205,'Kredieten productgroepen functi'!$C:$M,8,FALSE),"n.v.t.")</f>
        <v>91</v>
      </c>
      <c r="AQ3205" s="16" t="str">
        <f>IFERROR(VLOOKUP($P3205,'Kredieten productgroepen functi'!$C:$M,9,FALSE),"n.v.t.")</f>
        <v>Ruimtelijke ordening</v>
      </c>
      <c r="AR3205" s="16" t="str">
        <f>IFERROR(VLOOKUP($P3205,'Kredieten productgroepen functi'!$C:$M,10,FALSE),"n.v.t.")</f>
        <v>9</v>
      </c>
      <c r="AS3205" s="16" t="str">
        <f>IFERROR(VLOOKUP($P3205,'Kredieten productgroepen functi'!$C:$M,11,FALSE),"n.v.t.")</f>
        <v>Ruimtelijke ordening en volkshuisvesting</v>
      </c>
      <c r="AT3205" s="16" t="str">
        <f t="shared" si="152"/>
        <v>Lasten</v>
      </c>
      <c r="AU3205" s="16" t="str">
        <f>IFERROR(VLOOKUP($R3205,Kostensoorten!$C:$J,7,FALSE),"n.v.t.")</f>
        <v>2.3.1</v>
      </c>
      <c r="AV3205" s="16" t="str">
        <f>IFERROR(VLOOKUP($R3205,Kostensoorten!$C:$J,8,FALSE),"n.v.t.")</f>
        <v>Aankopen niet duurzame goedere</v>
      </c>
    </row>
    <row r="3206" spans="6:48">
      <c r="F3206" s="16" t="s">
        <v>8947</v>
      </c>
      <c r="G3206" s="16" t="s">
        <v>39</v>
      </c>
      <c r="H3206" s="16" t="s">
        <v>39</v>
      </c>
      <c r="I3206" s="18">
        <v>6000</v>
      </c>
      <c r="P3206" s="16" t="str">
        <f t="shared" ref="P3206:P3269" si="153">IF(RIGHT(LEFT(F3206,6),1)=".",LEFT(F3206,5),LEFT(F3206,6))</f>
        <v>691300</v>
      </c>
      <c r="Q3206" s="16" t="str">
        <f>IFERROR(VLOOKUP($P3206,'Kredieten productgroepen functi'!$C:$M,2,FALSE),"n.v.t.")</f>
        <v>Windenergie op land</v>
      </c>
      <c r="R3206" s="16" t="str">
        <f t="shared" ref="R3206:R3269" si="154">IF(RIGHT(LEFT(F3206,6),1)=".",RIGHT(LEFT(F3206,12),6),RIGHT(LEFT(F3206,13),6))</f>
        <v>440202</v>
      </c>
      <c r="S3206" s="16" t="str">
        <f>IFERROR(VLOOKUP($R3206,Kostensoorten!$C:$J,2,FALSE),"n.v.t.")</f>
        <v>Overige inkomensoverdr. aan overhdn</v>
      </c>
      <c r="T3206" s="16" t="s">
        <v>39</v>
      </c>
      <c r="U3206" s="16" t="s">
        <v>39</v>
      </c>
      <c r="V3206" s="16" t="s">
        <v>39</v>
      </c>
      <c r="W3206" s="16" t="s">
        <v>39</v>
      </c>
      <c r="X3206" s="16" t="s">
        <v>39</v>
      </c>
      <c r="Y3206" s="16" t="s">
        <v>39</v>
      </c>
      <c r="Z3206" s="16" t="s">
        <v>39</v>
      </c>
      <c r="AA3206" s="16" t="s">
        <v>39</v>
      </c>
      <c r="AB3206" s="16" t="s">
        <v>39</v>
      </c>
      <c r="AC3206" s="16" t="s">
        <v>39</v>
      </c>
      <c r="AD3206" s="16" t="s">
        <v>39</v>
      </c>
      <c r="AE3206" s="16" t="s">
        <v>39</v>
      </c>
      <c r="AF3206" s="16" t="s">
        <v>39</v>
      </c>
      <c r="AG3206" s="16" t="s">
        <v>39</v>
      </c>
      <c r="AH3206" s="16" t="s">
        <v>39</v>
      </c>
      <c r="AI3206" s="16" t="s">
        <v>39</v>
      </c>
      <c r="AJ3206" s="16" t="s">
        <v>39</v>
      </c>
      <c r="AL3206" s="16" t="s">
        <v>39</v>
      </c>
      <c r="AM3206" s="16" t="s">
        <v>39</v>
      </c>
      <c r="AN3206" s="16" t="str">
        <f>IFERROR(VLOOKUP($P3206,'Kredieten productgroepen functi'!$C:$M,6,FALSE),"n.v.t.")</f>
        <v>9103</v>
      </c>
      <c r="AO3206" s="16" t="str">
        <f>IFERROR(VLOOKUP($P3206,'Kredieten productgroepen functi'!$C:$M,7,FALSE),"n.v.t.")</f>
        <v>Technische infrastructuur</v>
      </c>
      <c r="AP3206" s="16" t="str">
        <f>IFERROR(VLOOKUP($P3206,'Kredieten productgroepen functi'!$C:$M,8,FALSE),"n.v.t.")</f>
        <v>91</v>
      </c>
      <c r="AQ3206" s="16" t="str">
        <f>IFERROR(VLOOKUP($P3206,'Kredieten productgroepen functi'!$C:$M,9,FALSE),"n.v.t.")</f>
        <v>Ruimtelijke ordening</v>
      </c>
      <c r="AR3206" s="16" t="str">
        <f>IFERROR(VLOOKUP($P3206,'Kredieten productgroepen functi'!$C:$M,10,FALSE),"n.v.t.")</f>
        <v>9</v>
      </c>
      <c r="AS3206" s="16" t="str">
        <f>IFERROR(VLOOKUP($P3206,'Kredieten productgroepen functi'!$C:$M,11,FALSE),"n.v.t.")</f>
        <v>Ruimtelijke ordening en volkshuisvesting</v>
      </c>
      <c r="AT3206" s="16" t="str">
        <f t="shared" ref="AT3206:AT3269" si="155">IF(LEFT(R3206,1)="4","Lasten",IF(LEFT(R3206,1)="8","Baten","n.v.t."))</f>
        <v>Lasten</v>
      </c>
      <c r="AU3206" s="16" t="str">
        <f>IFERROR(VLOOKUP($R3206,Kostensoorten!$C:$J,7,FALSE),"n.v.t.")</f>
        <v>4.0.2</v>
      </c>
      <c r="AV3206" s="16" t="str">
        <f>IFERROR(VLOOKUP($R3206,Kostensoorten!$C:$J,8,FALSE),"n.v.t.")</f>
        <v>Inkomensoverdrachten aan overh</v>
      </c>
    </row>
    <row r="3207" spans="6:48">
      <c r="F3207" s="16" t="s">
        <v>8948</v>
      </c>
      <c r="G3207" s="16" t="s">
        <v>39</v>
      </c>
      <c r="H3207" s="16" t="s">
        <v>39</v>
      </c>
      <c r="I3207" s="18">
        <v>151.72</v>
      </c>
      <c r="P3207" s="16" t="str">
        <f t="shared" si="153"/>
        <v>691300</v>
      </c>
      <c r="Q3207" s="16" t="str">
        <f>IFERROR(VLOOKUP($P3207,'Kredieten productgroepen functi'!$C:$M,2,FALSE),"n.v.t.")</f>
        <v>Windenergie op land</v>
      </c>
      <c r="R3207" s="16" t="str">
        <f t="shared" si="154"/>
        <v>460501</v>
      </c>
      <c r="S3207" s="16" t="str">
        <f>IFERROR(VLOOKUP($R3207,Kostensoorten!$C:$J,2,FALSE),"n.v.t.")</f>
        <v>overige administratieve boekingen</v>
      </c>
      <c r="T3207" s="16" t="s">
        <v>39</v>
      </c>
      <c r="U3207" s="16" t="s">
        <v>39</v>
      </c>
      <c r="V3207" s="16" t="s">
        <v>39</v>
      </c>
      <c r="W3207" s="16" t="s">
        <v>39</v>
      </c>
      <c r="X3207" s="16" t="s">
        <v>39</v>
      </c>
      <c r="Y3207" s="16" t="s">
        <v>39</v>
      </c>
      <c r="Z3207" s="16" t="s">
        <v>39</v>
      </c>
      <c r="AA3207" s="16" t="s">
        <v>39</v>
      </c>
      <c r="AB3207" s="16" t="s">
        <v>39</v>
      </c>
      <c r="AC3207" s="16" t="s">
        <v>39</v>
      </c>
      <c r="AD3207" s="16" t="s">
        <v>39</v>
      </c>
      <c r="AE3207" s="16" t="s">
        <v>39</v>
      </c>
      <c r="AF3207" s="16" t="s">
        <v>39</v>
      </c>
      <c r="AG3207" s="16" t="s">
        <v>39</v>
      </c>
      <c r="AH3207" s="16" t="s">
        <v>39</v>
      </c>
      <c r="AI3207" s="16" t="s">
        <v>39</v>
      </c>
      <c r="AJ3207" s="16" t="s">
        <v>39</v>
      </c>
      <c r="AL3207" s="16" t="s">
        <v>39</v>
      </c>
      <c r="AM3207" s="16" t="s">
        <v>39</v>
      </c>
      <c r="AN3207" s="16" t="str">
        <f>IFERROR(VLOOKUP($P3207,'Kredieten productgroepen functi'!$C:$M,6,FALSE),"n.v.t.")</f>
        <v>9103</v>
      </c>
      <c r="AO3207" s="16" t="str">
        <f>IFERROR(VLOOKUP($P3207,'Kredieten productgroepen functi'!$C:$M,7,FALSE),"n.v.t.")</f>
        <v>Technische infrastructuur</v>
      </c>
      <c r="AP3207" s="16" t="str">
        <f>IFERROR(VLOOKUP($P3207,'Kredieten productgroepen functi'!$C:$M,8,FALSE),"n.v.t.")</f>
        <v>91</v>
      </c>
      <c r="AQ3207" s="16" t="str">
        <f>IFERROR(VLOOKUP($P3207,'Kredieten productgroepen functi'!$C:$M,9,FALSE),"n.v.t.")</f>
        <v>Ruimtelijke ordening</v>
      </c>
      <c r="AR3207" s="16" t="str">
        <f>IFERROR(VLOOKUP($P3207,'Kredieten productgroepen functi'!$C:$M,10,FALSE),"n.v.t.")</f>
        <v>9</v>
      </c>
      <c r="AS3207" s="16" t="str">
        <f>IFERROR(VLOOKUP($P3207,'Kredieten productgroepen functi'!$C:$M,11,FALSE),"n.v.t.")</f>
        <v>Ruimtelijke ordening en volkshuisvesting</v>
      </c>
      <c r="AT3207" s="16" t="str">
        <f t="shared" si="155"/>
        <v>Lasten</v>
      </c>
      <c r="AU3207" s="16" t="str">
        <f>IFERROR(VLOOKUP($R3207,Kostensoorten!$C:$J,7,FALSE),"n.v.t.")</f>
        <v>6.9</v>
      </c>
      <c r="AV3207" s="16" t="str">
        <f>IFERROR(VLOOKUP($R3207,Kostensoorten!$C:$J,8,FALSE),"n.v.t.")</f>
        <v>Overige administratieve boekinge</v>
      </c>
    </row>
    <row r="3208" spans="6:48">
      <c r="F3208" s="16" t="s">
        <v>8407</v>
      </c>
      <c r="G3208" s="16" t="s">
        <v>39</v>
      </c>
      <c r="H3208" s="16" t="s">
        <v>39</v>
      </c>
      <c r="I3208" s="18">
        <v>138.19999999999999</v>
      </c>
      <c r="P3208" s="16" t="str">
        <f t="shared" si="153"/>
        <v>691300</v>
      </c>
      <c r="Q3208" s="16" t="str">
        <f>IFERROR(VLOOKUP($P3208,'Kredieten productgroepen functi'!$C:$M,2,FALSE),"n.v.t.")</f>
        <v>Windenergie op land</v>
      </c>
      <c r="R3208" s="16" t="str">
        <f t="shared" si="154"/>
        <v>460501</v>
      </c>
      <c r="S3208" s="16" t="str">
        <f>IFERROR(VLOOKUP($R3208,Kostensoorten!$C:$J,2,FALSE),"n.v.t.")</f>
        <v>overige administratieve boekingen</v>
      </c>
      <c r="T3208" s="16" t="s">
        <v>39</v>
      </c>
      <c r="U3208" s="16" t="s">
        <v>39</v>
      </c>
      <c r="V3208" s="16" t="s">
        <v>39</v>
      </c>
      <c r="W3208" s="16" t="s">
        <v>39</v>
      </c>
      <c r="X3208" s="16" t="s">
        <v>39</v>
      </c>
      <c r="Y3208" s="16" t="s">
        <v>39</v>
      </c>
      <c r="Z3208" s="16" t="s">
        <v>39</v>
      </c>
      <c r="AA3208" s="16" t="s">
        <v>39</v>
      </c>
      <c r="AB3208" s="16" t="s">
        <v>39</v>
      </c>
      <c r="AC3208" s="16" t="s">
        <v>39</v>
      </c>
      <c r="AD3208" s="16" t="s">
        <v>39</v>
      </c>
      <c r="AE3208" s="16" t="s">
        <v>39</v>
      </c>
      <c r="AF3208" s="16" t="s">
        <v>39</v>
      </c>
      <c r="AG3208" s="16" t="s">
        <v>39</v>
      </c>
      <c r="AH3208" s="16" t="s">
        <v>39</v>
      </c>
      <c r="AI3208" s="16" t="s">
        <v>39</v>
      </c>
      <c r="AJ3208" s="16" t="s">
        <v>39</v>
      </c>
      <c r="AL3208" s="16" t="s">
        <v>39</v>
      </c>
      <c r="AM3208" s="16" t="s">
        <v>39</v>
      </c>
      <c r="AN3208" s="16" t="str">
        <f>IFERROR(VLOOKUP($P3208,'Kredieten productgroepen functi'!$C:$M,6,FALSE),"n.v.t.")</f>
        <v>9103</v>
      </c>
      <c r="AO3208" s="16" t="str">
        <f>IFERROR(VLOOKUP($P3208,'Kredieten productgroepen functi'!$C:$M,7,FALSE),"n.v.t.")</f>
        <v>Technische infrastructuur</v>
      </c>
      <c r="AP3208" s="16" t="str">
        <f>IFERROR(VLOOKUP($P3208,'Kredieten productgroepen functi'!$C:$M,8,FALSE),"n.v.t.")</f>
        <v>91</v>
      </c>
      <c r="AQ3208" s="16" t="str">
        <f>IFERROR(VLOOKUP($P3208,'Kredieten productgroepen functi'!$C:$M,9,FALSE),"n.v.t.")</f>
        <v>Ruimtelijke ordening</v>
      </c>
      <c r="AR3208" s="16" t="str">
        <f>IFERROR(VLOOKUP($P3208,'Kredieten productgroepen functi'!$C:$M,10,FALSE),"n.v.t.")</f>
        <v>9</v>
      </c>
      <c r="AS3208" s="16" t="str">
        <f>IFERROR(VLOOKUP($P3208,'Kredieten productgroepen functi'!$C:$M,11,FALSE),"n.v.t.")</f>
        <v>Ruimtelijke ordening en volkshuisvesting</v>
      </c>
      <c r="AT3208" s="16" t="str">
        <f t="shared" si="155"/>
        <v>Lasten</v>
      </c>
      <c r="AU3208" s="16" t="str">
        <f>IFERROR(VLOOKUP($R3208,Kostensoorten!$C:$J,7,FALSE),"n.v.t.")</f>
        <v>6.9</v>
      </c>
      <c r="AV3208" s="16" t="str">
        <f>IFERROR(VLOOKUP($R3208,Kostensoorten!$C:$J,8,FALSE),"n.v.t.")</f>
        <v>Overige administratieve boekinge</v>
      </c>
    </row>
    <row r="3209" spans="6:48">
      <c r="F3209" s="16" t="s">
        <v>8949</v>
      </c>
      <c r="G3209" s="16" t="s">
        <v>39</v>
      </c>
      <c r="H3209" s="16" t="s">
        <v>39</v>
      </c>
      <c r="I3209" s="18">
        <v>-212.63</v>
      </c>
      <c r="P3209" s="16" t="str">
        <f t="shared" si="153"/>
        <v>691300</v>
      </c>
      <c r="Q3209" s="16" t="str">
        <f>IFERROR(VLOOKUP($P3209,'Kredieten productgroepen functi'!$C:$M,2,FALSE),"n.v.t.")</f>
        <v>Windenergie op land</v>
      </c>
      <c r="R3209" s="16" t="str">
        <f t="shared" si="154"/>
        <v>840130</v>
      </c>
      <c r="S3209" s="16" t="str">
        <f>IFERROR(VLOOKUP($R3209,Kostensoorten!$C:$J,2,FALSE),"n.v.t.")</f>
        <v>Inkomensoverdracht gemeenten</v>
      </c>
      <c r="T3209" s="16" t="s">
        <v>39</v>
      </c>
      <c r="U3209" s="16" t="s">
        <v>39</v>
      </c>
      <c r="V3209" s="16" t="s">
        <v>39</v>
      </c>
      <c r="W3209" s="16" t="s">
        <v>39</v>
      </c>
      <c r="X3209" s="16" t="s">
        <v>39</v>
      </c>
      <c r="Y3209" s="16" t="s">
        <v>39</v>
      </c>
      <c r="Z3209" s="16" t="s">
        <v>39</v>
      </c>
      <c r="AA3209" s="16" t="s">
        <v>39</v>
      </c>
      <c r="AB3209" s="16" t="s">
        <v>39</v>
      </c>
      <c r="AC3209" s="16" t="s">
        <v>39</v>
      </c>
      <c r="AD3209" s="16" t="s">
        <v>39</v>
      </c>
      <c r="AE3209" s="16" t="s">
        <v>39</v>
      </c>
      <c r="AF3209" s="16" t="s">
        <v>39</v>
      </c>
      <c r="AG3209" s="16" t="s">
        <v>39</v>
      </c>
      <c r="AH3209" s="16" t="s">
        <v>39</v>
      </c>
      <c r="AI3209" s="16" t="s">
        <v>39</v>
      </c>
      <c r="AJ3209" s="16" t="s">
        <v>39</v>
      </c>
      <c r="AL3209" s="16" t="s">
        <v>39</v>
      </c>
      <c r="AM3209" s="16" t="s">
        <v>39</v>
      </c>
      <c r="AN3209" s="16" t="str">
        <f>IFERROR(VLOOKUP($P3209,'Kredieten productgroepen functi'!$C:$M,6,FALSE),"n.v.t.")</f>
        <v>9103</v>
      </c>
      <c r="AO3209" s="16" t="str">
        <f>IFERROR(VLOOKUP($P3209,'Kredieten productgroepen functi'!$C:$M,7,FALSE),"n.v.t.")</f>
        <v>Technische infrastructuur</v>
      </c>
      <c r="AP3209" s="16" t="str">
        <f>IFERROR(VLOOKUP($P3209,'Kredieten productgroepen functi'!$C:$M,8,FALSE),"n.v.t.")</f>
        <v>91</v>
      </c>
      <c r="AQ3209" s="16" t="str">
        <f>IFERROR(VLOOKUP($P3209,'Kredieten productgroepen functi'!$C:$M,9,FALSE),"n.v.t.")</f>
        <v>Ruimtelijke ordening</v>
      </c>
      <c r="AR3209" s="16" t="str">
        <f>IFERROR(VLOOKUP($P3209,'Kredieten productgroepen functi'!$C:$M,10,FALSE),"n.v.t.")</f>
        <v>9</v>
      </c>
      <c r="AS3209" s="16" t="str">
        <f>IFERROR(VLOOKUP($P3209,'Kredieten productgroepen functi'!$C:$M,11,FALSE),"n.v.t.")</f>
        <v>Ruimtelijke ordening en volkshuisvesting</v>
      </c>
      <c r="AT3209" s="16" t="str">
        <f t="shared" si="155"/>
        <v>Baten</v>
      </c>
      <c r="AU3209" s="16" t="str">
        <f>IFERROR(VLOOKUP($R3209,Kostensoorten!$C:$J,7,FALSE),"n.v.t.")</f>
        <v>4.0.1</v>
      </c>
      <c r="AV3209" s="16" t="str">
        <f>IFERROR(VLOOKUP($R3209,Kostensoorten!$C:$J,8,FALSE),"n.v.t.")</f>
        <v>Inkomensoverdrachten van overh</v>
      </c>
    </row>
    <row r="3210" spans="6:48">
      <c r="F3210" s="16" t="s">
        <v>8950</v>
      </c>
      <c r="G3210" s="16" t="s">
        <v>39</v>
      </c>
      <c r="H3210" s="16" t="s">
        <v>39</v>
      </c>
      <c r="I3210" s="18">
        <v>-425.28</v>
      </c>
      <c r="P3210" s="16" t="str">
        <f t="shared" si="153"/>
        <v>691300</v>
      </c>
      <c r="Q3210" s="16" t="str">
        <f>IFERROR(VLOOKUP($P3210,'Kredieten productgroepen functi'!$C:$M,2,FALSE),"n.v.t.")</f>
        <v>Windenergie op land</v>
      </c>
      <c r="R3210" s="16" t="str">
        <f t="shared" si="154"/>
        <v>840210</v>
      </c>
      <c r="S3210" s="16" t="str">
        <f>IFERROR(VLOOKUP($R3210,Kostensoorten!$C:$J,2,FALSE),"n.v.t.")</f>
        <v>Inkomensoverdracht bedrijven</v>
      </c>
      <c r="T3210" s="16" t="s">
        <v>39</v>
      </c>
      <c r="U3210" s="16" t="s">
        <v>39</v>
      </c>
      <c r="V3210" s="16" t="s">
        <v>39</v>
      </c>
      <c r="W3210" s="16" t="s">
        <v>39</v>
      </c>
      <c r="X3210" s="16" t="s">
        <v>39</v>
      </c>
      <c r="Y3210" s="16" t="s">
        <v>39</v>
      </c>
      <c r="Z3210" s="16" t="s">
        <v>39</v>
      </c>
      <c r="AA3210" s="16" t="s">
        <v>39</v>
      </c>
      <c r="AB3210" s="16" t="s">
        <v>39</v>
      </c>
      <c r="AC3210" s="16" t="s">
        <v>39</v>
      </c>
      <c r="AD3210" s="16" t="s">
        <v>39</v>
      </c>
      <c r="AE3210" s="16" t="s">
        <v>39</v>
      </c>
      <c r="AF3210" s="16" t="s">
        <v>39</v>
      </c>
      <c r="AG3210" s="16" t="s">
        <v>39</v>
      </c>
      <c r="AH3210" s="16" t="s">
        <v>39</v>
      </c>
      <c r="AI3210" s="16" t="s">
        <v>39</v>
      </c>
      <c r="AJ3210" s="16" t="s">
        <v>39</v>
      </c>
      <c r="AL3210" s="16" t="s">
        <v>39</v>
      </c>
      <c r="AM3210" s="16" t="s">
        <v>39</v>
      </c>
      <c r="AN3210" s="16" t="str">
        <f>IFERROR(VLOOKUP($P3210,'Kredieten productgroepen functi'!$C:$M,6,FALSE),"n.v.t.")</f>
        <v>9103</v>
      </c>
      <c r="AO3210" s="16" t="str">
        <f>IFERROR(VLOOKUP($P3210,'Kredieten productgroepen functi'!$C:$M,7,FALSE),"n.v.t.")</f>
        <v>Technische infrastructuur</v>
      </c>
      <c r="AP3210" s="16" t="str">
        <f>IFERROR(VLOOKUP($P3210,'Kredieten productgroepen functi'!$C:$M,8,FALSE),"n.v.t.")</f>
        <v>91</v>
      </c>
      <c r="AQ3210" s="16" t="str">
        <f>IFERROR(VLOOKUP($P3210,'Kredieten productgroepen functi'!$C:$M,9,FALSE),"n.v.t.")</f>
        <v>Ruimtelijke ordening</v>
      </c>
      <c r="AR3210" s="16" t="str">
        <f>IFERROR(VLOOKUP($P3210,'Kredieten productgroepen functi'!$C:$M,10,FALSE),"n.v.t.")</f>
        <v>9</v>
      </c>
      <c r="AS3210" s="16" t="str">
        <f>IFERROR(VLOOKUP($P3210,'Kredieten productgroepen functi'!$C:$M,11,FALSE),"n.v.t.")</f>
        <v>Ruimtelijke ordening en volkshuisvesting</v>
      </c>
      <c r="AT3210" s="16" t="str">
        <f t="shared" si="155"/>
        <v>Baten</v>
      </c>
      <c r="AU3210" s="16" t="str">
        <f>IFERROR(VLOOKUP($R3210,Kostensoorten!$C:$J,7,FALSE),"n.v.t.")</f>
        <v>4.0.2</v>
      </c>
      <c r="AV3210" s="16" t="str">
        <f>IFERROR(VLOOKUP($R3210,Kostensoorten!$C:$J,8,FALSE),"n.v.t.")</f>
        <v>Overige inkomensoverdrachten</v>
      </c>
    </row>
    <row r="3211" spans="6:48">
      <c r="F3211" s="16" t="s">
        <v>7750</v>
      </c>
      <c r="G3211" s="16" t="s">
        <v>39</v>
      </c>
      <c r="H3211" s="16" t="s">
        <v>39</v>
      </c>
      <c r="I3211" s="18">
        <v>416.62</v>
      </c>
      <c r="P3211" s="16" t="str">
        <f t="shared" si="153"/>
        <v>691401</v>
      </c>
      <c r="Q3211" s="16" t="str">
        <f>IFERROR(VLOOKUP($P3211,'Kredieten productgroepen functi'!$C:$M,2,FALSE),"n.v.t.")</f>
        <v>Stim.krediet Omgevingsbeleid</v>
      </c>
      <c r="R3211" s="16" t="str">
        <f t="shared" si="154"/>
        <v>423083</v>
      </c>
      <c r="S3211" s="16" t="str">
        <f>IFERROR(VLOOKUP($R3211,Kostensoorten!$C:$J,2,FALSE),"n.v.t.")</f>
        <v>Documentatie abonnement</v>
      </c>
      <c r="T3211" s="16" t="s">
        <v>39</v>
      </c>
      <c r="U3211" s="16" t="s">
        <v>39</v>
      </c>
      <c r="V3211" s="16" t="s">
        <v>39</v>
      </c>
      <c r="W3211" s="16" t="s">
        <v>39</v>
      </c>
      <c r="X3211" s="16" t="s">
        <v>39</v>
      </c>
      <c r="Y3211" s="16" t="s">
        <v>39</v>
      </c>
      <c r="Z3211" s="16" t="s">
        <v>39</v>
      </c>
      <c r="AA3211" s="16" t="s">
        <v>39</v>
      </c>
      <c r="AB3211" s="16" t="s">
        <v>39</v>
      </c>
      <c r="AC3211" s="16" t="s">
        <v>39</v>
      </c>
      <c r="AD3211" s="16" t="s">
        <v>39</v>
      </c>
      <c r="AE3211" s="16" t="s">
        <v>39</v>
      </c>
      <c r="AF3211" s="16" t="s">
        <v>39</v>
      </c>
      <c r="AG3211" s="16" t="s">
        <v>39</v>
      </c>
      <c r="AH3211" s="16" t="s">
        <v>39</v>
      </c>
      <c r="AI3211" s="16" t="s">
        <v>39</v>
      </c>
      <c r="AJ3211" s="16" t="s">
        <v>39</v>
      </c>
      <c r="AL3211" s="16" t="s">
        <v>39</v>
      </c>
      <c r="AM3211" s="16" t="s">
        <v>39</v>
      </c>
      <c r="AN3211" s="16" t="str">
        <f>IFERROR(VLOOKUP($P3211,'Kredieten productgroepen functi'!$C:$M,6,FALSE),"n.v.t.")</f>
        <v>9104</v>
      </c>
      <c r="AO3211" s="16" t="str">
        <f>IFERROR(VLOOKUP($P3211,'Kredieten productgroepen functi'!$C:$M,7,FALSE),"n.v.t.")</f>
        <v>Gebiedsgericht werken</v>
      </c>
      <c r="AP3211" s="16" t="str">
        <f>IFERROR(VLOOKUP($P3211,'Kredieten productgroepen functi'!$C:$M,8,FALSE),"n.v.t.")</f>
        <v>91</v>
      </c>
      <c r="AQ3211" s="16" t="str">
        <f>IFERROR(VLOOKUP($P3211,'Kredieten productgroepen functi'!$C:$M,9,FALSE),"n.v.t.")</f>
        <v>Ruimtelijke ordening</v>
      </c>
      <c r="AR3211" s="16" t="str">
        <f>IFERROR(VLOOKUP($P3211,'Kredieten productgroepen functi'!$C:$M,10,FALSE),"n.v.t.")</f>
        <v>9</v>
      </c>
      <c r="AS3211" s="16" t="str">
        <f>IFERROR(VLOOKUP($P3211,'Kredieten productgroepen functi'!$C:$M,11,FALSE),"n.v.t.")</f>
        <v>Ruimtelijke ordening en volkshuisvesting</v>
      </c>
      <c r="AT3211" s="16" t="str">
        <f t="shared" si="155"/>
        <v>Lasten</v>
      </c>
      <c r="AU3211" s="16" t="str">
        <f>IFERROR(VLOOKUP($R3211,Kostensoorten!$C:$J,7,FALSE),"n.v.t.")</f>
        <v>2.3.1</v>
      </c>
      <c r="AV3211" s="16" t="str">
        <f>IFERROR(VLOOKUP($R3211,Kostensoorten!$C:$J,8,FALSE),"n.v.t.")</f>
        <v>Aankopen niet duurzame goedere</v>
      </c>
    </row>
    <row r="3212" spans="6:48">
      <c r="F3212" s="16" t="s">
        <v>10177</v>
      </c>
      <c r="G3212" s="16" t="s">
        <v>39</v>
      </c>
      <c r="H3212" s="16" t="s">
        <v>39</v>
      </c>
      <c r="I3212" s="18">
        <v>1311.58</v>
      </c>
      <c r="P3212" s="16" t="str">
        <f t="shared" si="153"/>
        <v>691401</v>
      </c>
      <c r="Q3212" s="16" t="str">
        <f>IFERROR(VLOOKUP($P3212,'Kredieten productgroepen functi'!$C:$M,2,FALSE),"n.v.t.")</f>
        <v>Stim.krediet Omgevingsbeleid</v>
      </c>
      <c r="R3212" s="16" t="str">
        <f t="shared" si="154"/>
        <v>423150</v>
      </c>
      <c r="S3212" s="16" t="str">
        <f>IFERROR(VLOOKUP($R3212,Kostensoorten!$C:$J,2,FALSE),"n.v.t.")</f>
        <v>Reiskosten &lt;€ 0,19 Privé auto</v>
      </c>
      <c r="T3212" s="16" t="s">
        <v>39</v>
      </c>
      <c r="U3212" s="16" t="s">
        <v>39</v>
      </c>
      <c r="V3212" s="16" t="s">
        <v>39</v>
      </c>
      <c r="W3212" s="16" t="s">
        <v>39</v>
      </c>
      <c r="X3212" s="16" t="s">
        <v>39</v>
      </c>
      <c r="Y3212" s="16" t="s">
        <v>39</v>
      </c>
      <c r="Z3212" s="16" t="s">
        <v>39</v>
      </c>
      <c r="AA3212" s="16" t="s">
        <v>39</v>
      </c>
      <c r="AB3212" s="16" t="s">
        <v>39</v>
      </c>
      <c r="AC3212" s="16" t="s">
        <v>39</v>
      </c>
      <c r="AD3212" s="16" t="s">
        <v>39</v>
      </c>
      <c r="AE3212" s="16" t="s">
        <v>39</v>
      </c>
      <c r="AF3212" s="16" t="s">
        <v>39</v>
      </c>
      <c r="AG3212" s="16" t="s">
        <v>39</v>
      </c>
      <c r="AH3212" s="16" t="s">
        <v>39</v>
      </c>
      <c r="AI3212" s="16" t="s">
        <v>39</v>
      </c>
      <c r="AJ3212" s="16" t="s">
        <v>39</v>
      </c>
      <c r="AL3212" s="16" t="s">
        <v>39</v>
      </c>
      <c r="AM3212" s="16" t="s">
        <v>39</v>
      </c>
      <c r="AN3212" s="16" t="str">
        <f>IFERROR(VLOOKUP($P3212,'Kredieten productgroepen functi'!$C:$M,6,FALSE),"n.v.t.")</f>
        <v>9104</v>
      </c>
      <c r="AO3212" s="16" t="str">
        <f>IFERROR(VLOOKUP($P3212,'Kredieten productgroepen functi'!$C:$M,7,FALSE),"n.v.t.")</f>
        <v>Gebiedsgericht werken</v>
      </c>
      <c r="AP3212" s="16" t="str">
        <f>IFERROR(VLOOKUP($P3212,'Kredieten productgroepen functi'!$C:$M,8,FALSE),"n.v.t.")</f>
        <v>91</v>
      </c>
      <c r="AQ3212" s="16" t="str">
        <f>IFERROR(VLOOKUP($P3212,'Kredieten productgroepen functi'!$C:$M,9,FALSE),"n.v.t.")</f>
        <v>Ruimtelijke ordening</v>
      </c>
      <c r="AR3212" s="16" t="str">
        <f>IFERROR(VLOOKUP($P3212,'Kredieten productgroepen functi'!$C:$M,10,FALSE),"n.v.t.")</f>
        <v>9</v>
      </c>
      <c r="AS3212" s="16" t="str">
        <f>IFERROR(VLOOKUP($P3212,'Kredieten productgroepen functi'!$C:$M,11,FALSE),"n.v.t.")</f>
        <v>Ruimtelijke ordening en volkshuisvesting</v>
      </c>
      <c r="AT3212" s="16" t="str">
        <f t="shared" si="155"/>
        <v>Lasten</v>
      </c>
      <c r="AU3212" s="16" t="str">
        <f>IFERROR(VLOOKUP($R3212,Kostensoorten!$C:$J,7,FALSE),"n.v.t.")</f>
        <v>2.3.1</v>
      </c>
      <c r="AV3212" s="16" t="str">
        <f>IFERROR(VLOOKUP($R3212,Kostensoorten!$C:$J,8,FALSE),"n.v.t.")</f>
        <v>Aankopen niet duurzame goedere</v>
      </c>
    </row>
    <row r="3213" spans="6:48">
      <c r="F3213" s="16" t="s">
        <v>7158</v>
      </c>
      <c r="G3213" s="16" t="s">
        <v>39</v>
      </c>
      <c r="H3213" s="16" t="s">
        <v>39</v>
      </c>
      <c r="I3213" s="18">
        <v>293.95</v>
      </c>
      <c r="P3213" s="16" t="str">
        <f t="shared" si="153"/>
        <v>691401</v>
      </c>
      <c r="Q3213" s="16" t="str">
        <f>IFERROR(VLOOKUP($P3213,'Kredieten productgroepen functi'!$C:$M,2,FALSE),"n.v.t.")</f>
        <v>Stim.krediet Omgevingsbeleid</v>
      </c>
      <c r="R3213" s="16" t="str">
        <f t="shared" si="154"/>
        <v>423170</v>
      </c>
      <c r="S3213" s="16" t="str">
        <f>IFERROR(VLOOKUP($R3213,Kostensoorten!$C:$J,2,FALSE),"n.v.t.")</f>
        <v>Werklunch/diner zakelijke relaties</v>
      </c>
      <c r="T3213" s="16" t="s">
        <v>39</v>
      </c>
      <c r="U3213" s="16" t="s">
        <v>39</v>
      </c>
      <c r="V3213" s="16" t="s">
        <v>39</v>
      </c>
      <c r="W3213" s="16" t="s">
        <v>39</v>
      </c>
      <c r="X3213" s="16" t="s">
        <v>39</v>
      </c>
      <c r="Y3213" s="16" t="s">
        <v>39</v>
      </c>
      <c r="Z3213" s="16" t="s">
        <v>39</v>
      </c>
      <c r="AA3213" s="16" t="s">
        <v>39</v>
      </c>
      <c r="AB3213" s="16" t="s">
        <v>39</v>
      </c>
      <c r="AC3213" s="16" t="s">
        <v>39</v>
      </c>
      <c r="AD3213" s="16" t="s">
        <v>39</v>
      </c>
      <c r="AE3213" s="16" t="s">
        <v>39</v>
      </c>
      <c r="AF3213" s="16" t="s">
        <v>39</v>
      </c>
      <c r="AG3213" s="16" t="s">
        <v>39</v>
      </c>
      <c r="AH3213" s="16" t="s">
        <v>39</v>
      </c>
      <c r="AI3213" s="16" t="s">
        <v>39</v>
      </c>
      <c r="AJ3213" s="16" t="s">
        <v>39</v>
      </c>
      <c r="AL3213" s="16" t="s">
        <v>39</v>
      </c>
      <c r="AM3213" s="16" t="s">
        <v>39</v>
      </c>
      <c r="AN3213" s="16" t="str">
        <f>IFERROR(VLOOKUP($P3213,'Kredieten productgroepen functi'!$C:$M,6,FALSE),"n.v.t.")</f>
        <v>9104</v>
      </c>
      <c r="AO3213" s="16" t="str">
        <f>IFERROR(VLOOKUP($P3213,'Kredieten productgroepen functi'!$C:$M,7,FALSE),"n.v.t.")</f>
        <v>Gebiedsgericht werken</v>
      </c>
      <c r="AP3213" s="16" t="str">
        <f>IFERROR(VLOOKUP($P3213,'Kredieten productgroepen functi'!$C:$M,8,FALSE),"n.v.t.")</f>
        <v>91</v>
      </c>
      <c r="AQ3213" s="16" t="str">
        <f>IFERROR(VLOOKUP($P3213,'Kredieten productgroepen functi'!$C:$M,9,FALSE),"n.v.t.")</f>
        <v>Ruimtelijke ordening</v>
      </c>
      <c r="AR3213" s="16" t="str">
        <f>IFERROR(VLOOKUP($P3213,'Kredieten productgroepen functi'!$C:$M,10,FALSE),"n.v.t.")</f>
        <v>9</v>
      </c>
      <c r="AS3213" s="16" t="str">
        <f>IFERROR(VLOOKUP($P3213,'Kredieten productgroepen functi'!$C:$M,11,FALSE),"n.v.t.")</f>
        <v>Ruimtelijke ordening en volkshuisvesting</v>
      </c>
      <c r="AT3213" s="16" t="str">
        <f t="shared" si="155"/>
        <v>Lasten</v>
      </c>
      <c r="AU3213" s="16" t="str">
        <f>IFERROR(VLOOKUP($R3213,Kostensoorten!$C:$J,7,FALSE),"n.v.t.")</f>
        <v>2.3.1</v>
      </c>
      <c r="AV3213" s="16" t="str">
        <f>IFERROR(VLOOKUP($R3213,Kostensoorten!$C:$J,8,FALSE),"n.v.t.")</f>
        <v>Aankopen niet duurzame goedere</v>
      </c>
    </row>
    <row r="3214" spans="6:48">
      <c r="F3214" s="16" t="s">
        <v>10178</v>
      </c>
      <c r="G3214" s="16" t="s">
        <v>39</v>
      </c>
      <c r="H3214" s="16" t="s">
        <v>39</v>
      </c>
      <c r="I3214" s="18">
        <v>179.66</v>
      </c>
      <c r="P3214" s="16" t="str">
        <f t="shared" si="153"/>
        <v>691401</v>
      </c>
      <c r="Q3214" s="16" t="str">
        <f>IFERROR(VLOOKUP($P3214,'Kredieten productgroepen functi'!$C:$M,2,FALSE),"n.v.t.")</f>
        <v>Stim.krediet Omgevingsbeleid</v>
      </c>
      <c r="R3214" s="16" t="str">
        <f t="shared" si="154"/>
        <v>423174</v>
      </c>
      <c r="S3214" s="16" t="str">
        <f>IFERROR(VLOOKUP($R3214,Kostensoorten!$C:$J,2,FALSE),"n.v.t.")</f>
        <v>Personeelsactiviteit/jubilea extern</v>
      </c>
      <c r="T3214" s="16" t="s">
        <v>39</v>
      </c>
      <c r="U3214" s="16" t="s">
        <v>39</v>
      </c>
      <c r="V3214" s="16" t="s">
        <v>39</v>
      </c>
      <c r="W3214" s="16" t="s">
        <v>39</v>
      </c>
      <c r="X3214" s="16" t="s">
        <v>39</v>
      </c>
      <c r="Y3214" s="16" t="s">
        <v>39</v>
      </c>
      <c r="Z3214" s="16" t="s">
        <v>39</v>
      </c>
      <c r="AA3214" s="16" t="s">
        <v>39</v>
      </c>
      <c r="AB3214" s="16" t="s">
        <v>39</v>
      </c>
      <c r="AC3214" s="16" t="s">
        <v>39</v>
      </c>
      <c r="AD3214" s="16" t="s">
        <v>39</v>
      </c>
      <c r="AE3214" s="16" t="s">
        <v>39</v>
      </c>
      <c r="AF3214" s="16" t="s">
        <v>39</v>
      </c>
      <c r="AG3214" s="16" t="s">
        <v>39</v>
      </c>
      <c r="AH3214" s="16" t="s">
        <v>39</v>
      </c>
      <c r="AI3214" s="16" t="s">
        <v>39</v>
      </c>
      <c r="AJ3214" s="16" t="s">
        <v>39</v>
      </c>
      <c r="AL3214" s="16" t="s">
        <v>39</v>
      </c>
      <c r="AM3214" s="16" t="s">
        <v>39</v>
      </c>
      <c r="AN3214" s="16" t="str">
        <f>IFERROR(VLOOKUP($P3214,'Kredieten productgroepen functi'!$C:$M,6,FALSE),"n.v.t.")</f>
        <v>9104</v>
      </c>
      <c r="AO3214" s="16" t="str">
        <f>IFERROR(VLOOKUP($P3214,'Kredieten productgroepen functi'!$C:$M,7,FALSE),"n.v.t.")</f>
        <v>Gebiedsgericht werken</v>
      </c>
      <c r="AP3214" s="16" t="str">
        <f>IFERROR(VLOOKUP($P3214,'Kredieten productgroepen functi'!$C:$M,8,FALSE),"n.v.t.")</f>
        <v>91</v>
      </c>
      <c r="AQ3214" s="16" t="str">
        <f>IFERROR(VLOOKUP($P3214,'Kredieten productgroepen functi'!$C:$M,9,FALSE),"n.v.t.")</f>
        <v>Ruimtelijke ordening</v>
      </c>
      <c r="AR3214" s="16" t="str">
        <f>IFERROR(VLOOKUP($P3214,'Kredieten productgroepen functi'!$C:$M,10,FALSE),"n.v.t.")</f>
        <v>9</v>
      </c>
      <c r="AS3214" s="16" t="str">
        <f>IFERROR(VLOOKUP($P3214,'Kredieten productgroepen functi'!$C:$M,11,FALSE),"n.v.t.")</f>
        <v>Ruimtelijke ordening en volkshuisvesting</v>
      </c>
      <c r="AT3214" s="16" t="str">
        <f t="shared" si="155"/>
        <v>Lasten</v>
      </c>
      <c r="AU3214" s="16" t="str">
        <f>IFERROR(VLOOKUP($R3214,Kostensoorten!$C:$J,7,FALSE),"n.v.t.")</f>
        <v>2.3.1</v>
      </c>
      <c r="AV3214" s="16" t="str">
        <f>IFERROR(VLOOKUP($R3214,Kostensoorten!$C:$J,8,FALSE),"n.v.t.")</f>
        <v>Aankopen niet duurzame goedere</v>
      </c>
    </row>
    <row r="3215" spans="6:48">
      <c r="F3215" s="16" t="s">
        <v>6872</v>
      </c>
      <c r="G3215" s="16" t="s">
        <v>39</v>
      </c>
      <c r="H3215" s="16" t="s">
        <v>39</v>
      </c>
      <c r="I3215" s="18">
        <v>255300</v>
      </c>
      <c r="P3215" s="16" t="str">
        <f t="shared" si="153"/>
        <v>691402</v>
      </c>
      <c r="Q3215" s="16" t="str">
        <f>IFERROR(VLOOKUP($P3215,'Kredieten productgroepen functi'!$C:$M,2,FALSE),"n.v.t.")</f>
        <v>Vereniging Groninger Dorpen</v>
      </c>
      <c r="R3215" s="16" t="str">
        <f t="shared" si="154"/>
        <v>440201</v>
      </c>
      <c r="S3215" s="16" t="str">
        <f>IFERROR(VLOOKUP($R3215,Kostensoorten!$C:$J,2,FALSE),"n.v.t.")</f>
        <v>Exploitatiebijdragen aan overheden</v>
      </c>
      <c r="T3215" s="16" t="s">
        <v>39</v>
      </c>
      <c r="U3215" s="16" t="s">
        <v>39</v>
      </c>
      <c r="V3215" s="16" t="s">
        <v>39</v>
      </c>
      <c r="W3215" s="16" t="s">
        <v>39</v>
      </c>
      <c r="X3215" s="16" t="s">
        <v>39</v>
      </c>
      <c r="Y3215" s="16" t="s">
        <v>39</v>
      </c>
      <c r="Z3215" s="16" t="s">
        <v>39</v>
      </c>
      <c r="AA3215" s="16" t="s">
        <v>39</v>
      </c>
      <c r="AB3215" s="16" t="s">
        <v>39</v>
      </c>
      <c r="AC3215" s="16" t="s">
        <v>39</v>
      </c>
      <c r="AD3215" s="16" t="s">
        <v>39</v>
      </c>
      <c r="AE3215" s="16" t="s">
        <v>39</v>
      </c>
      <c r="AF3215" s="16" t="s">
        <v>39</v>
      </c>
      <c r="AG3215" s="16" t="s">
        <v>39</v>
      </c>
      <c r="AH3215" s="16" t="s">
        <v>39</v>
      </c>
      <c r="AI3215" s="16" t="s">
        <v>39</v>
      </c>
      <c r="AJ3215" s="16" t="s">
        <v>39</v>
      </c>
      <c r="AL3215" s="16" t="s">
        <v>39</v>
      </c>
      <c r="AM3215" s="16" t="s">
        <v>39</v>
      </c>
      <c r="AN3215" s="16" t="str">
        <f>IFERROR(VLOOKUP($P3215,'Kredieten productgroepen functi'!$C:$M,6,FALSE),"n.v.t.")</f>
        <v>9104</v>
      </c>
      <c r="AO3215" s="16" t="str">
        <f>IFERROR(VLOOKUP($P3215,'Kredieten productgroepen functi'!$C:$M,7,FALSE),"n.v.t.")</f>
        <v>Gebiedsgericht werken</v>
      </c>
      <c r="AP3215" s="16" t="str">
        <f>IFERROR(VLOOKUP($P3215,'Kredieten productgroepen functi'!$C:$M,8,FALSE),"n.v.t.")</f>
        <v>91</v>
      </c>
      <c r="AQ3215" s="16" t="str">
        <f>IFERROR(VLOOKUP($P3215,'Kredieten productgroepen functi'!$C:$M,9,FALSE),"n.v.t.")</f>
        <v>Ruimtelijke ordening</v>
      </c>
      <c r="AR3215" s="16" t="str">
        <f>IFERROR(VLOOKUP($P3215,'Kredieten productgroepen functi'!$C:$M,10,FALSE),"n.v.t.")</f>
        <v>9</v>
      </c>
      <c r="AS3215" s="16" t="str">
        <f>IFERROR(VLOOKUP($P3215,'Kredieten productgroepen functi'!$C:$M,11,FALSE),"n.v.t.")</f>
        <v>Ruimtelijke ordening en volkshuisvesting</v>
      </c>
      <c r="AT3215" s="16" t="str">
        <f t="shared" si="155"/>
        <v>Lasten</v>
      </c>
      <c r="AU3215" s="16" t="str">
        <f>IFERROR(VLOOKUP($R3215,Kostensoorten!$C:$J,7,FALSE),"n.v.t.")</f>
        <v>4.0.2</v>
      </c>
      <c r="AV3215" s="16" t="str">
        <f>IFERROR(VLOOKUP($R3215,Kostensoorten!$C:$J,8,FALSE),"n.v.t.")</f>
        <v>Inkomensoverdrachten aan overh</v>
      </c>
    </row>
    <row r="3216" spans="6:48">
      <c r="F3216" s="16" t="s">
        <v>7159</v>
      </c>
      <c r="G3216" s="16" t="s">
        <v>39</v>
      </c>
      <c r="H3216" s="16" t="s">
        <v>39</v>
      </c>
      <c r="I3216" s="18">
        <v>-7194.79</v>
      </c>
      <c r="P3216" s="16" t="str">
        <f t="shared" si="153"/>
        <v>691404</v>
      </c>
      <c r="Q3216" s="16" t="str">
        <f>IFERROR(VLOOKUP($P3216,'Kredieten productgroepen functi'!$C:$M,2,FALSE),"n.v.t.")</f>
        <v>Veenkoloniën proces-/projectgelden</v>
      </c>
      <c r="R3216" s="16" t="str">
        <f t="shared" si="154"/>
        <v>823010</v>
      </c>
      <c r="S3216" s="16" t="str">
        <f>IFERROR(VLOOKUP($R3216,Kostensoorten!$C:$J,2,FALSE),"n.v.t.")</f>
        <v>Vergoeding verrichte werkzaamheden</v>
      </c>
      <c r="T3216" s="16" t="s">
        <v>39</v>
      </c>
      <c r="U3216" s="16" t="s">
        <v>39</v>
      </c>
      <c r="V3216" s="16" t="s">
        <v>39</v>
      </c>
      <c r="W3216" s="16" t="s">
        <v>39</v>
      </c>
      <c r="X3216" s="16" t="s">
        <v>39</v>
      </c>
      <c r="Y3216" s="16" t="s">
        <v>39</v>
      </c>
      <c r="Z3216" s="16" t="s">
        <v>39</v>
      </c>
      <c r="AA3216" s="16" t="s">
        <v>39</v>
      </c>
      <c r="AB3216" s="16" t="s">
        <v>39</v>
      </c>
      <c r="AC3216" s="16" t="s">
        <v>39</v>
      </c>
      <c r="AD3216" s="16" t="s">
        <v>39</v>
      </c>
      <c r="AE3216" s="16" t="s">
        <v>39</v>
      </c>
      <c r="AF3216" s="16" t="s">
        <v>39</v>
      </c>
      <c r="AG3216" s="16" t="s">
        <v>39</v>
      </c>
      <c r="AH3216" s="16" t="s">
        <v>39</v>
      </c>
      <c r="AI3216" s="16" t="s">
        <v>39</v>
      </c>
      <c r="AJ3216" s="16" t="s">
        <v>39</v>
      </c>
      <c r="AL3216" s="16" t="s">
        <v>39</v>
      </c>
      <c r="AM3216" s="16" t="s">
        <v>39</v>
      </c>
      <c r="AN3216" s="16" t="str">
        <f>IFERROR(VLOOKUP($P3216,'Kredieten productgroepen functi'!$C:$M,6,FALSE),"n.v.t.")</f>
        <v>9104</v>
      </c>
      <c r="AO3216" s="16" t="str">
        <f>IFERROR(VLOOKUP($P3216,'Kredieten productgroepen functi'!$C:$M,7,FALSE),"n.v.t.")</f>
        <v>Gebiedsgericht werken</v>
      </c>
      <c r="AP3216" s="16" t="str">
        <f>IFERROR(VLOOKUP($P3216,'Kredieten productgroepen functi'!$C:$M,8,FALSE),"n.v.t.")</f>
        <v>91</v>
      </c>
      <c r="AQ3216" s="16" t="str">
        <f>IFERROR(VLOOKUP($P3216,'Kredieten productgroepen functi'!$C:$M,9,FALSE),"n.v.t.")</f>
        <v>Ruimtelijke ordening</v>
      </c>
      <c r="AR3216" s="16" t="str">
        <f>IFERROR(VLOOKUP($P3216,'Kredieten productgroepen functi'!$C:$M,10,FALSE),"n.v.t.")</f>
        <v>9</v>
      </c>
      <c r="AS3216" s="16" t="str">
        <f>IFERROR(VLOOKUP($P3216,'Kredieten productgroepen functi'!$C:$M,11,FALSE),"n.v.t.")</f>
        <v>Ruimtelijke ordening en volkshuisvesting</v>
      </c>
      <c r="AT3216" s="16" t="str">
        <f t="shared" si="155"/>
        <v>Baten</v>
      </c>
      <c r="AU3216" s="16" t="str">
        <f>IFERROR(VLOOKUP($R3216,Kostensoorten!$C:$J,7,FALSE),"n.v.t.")</f>
        <v>2.3</v>
      </c>
      <c r="AV3216" s="16" t="str">
        <f>IFERROR(VLOOKUP($R3216,Kostensoorten!$C:$J,8,FALSE),"n.v.t.")</f>
        <v>Overige goederen en diensten</v>
      </c>
    </row>
    <row r="3217" spans="6:48">
      <c r="F3217" s="16" t="s">
        <v>8951</v>
      </c>
      <c r="G3217" s="16" t="s">
        <v>39</v>
      </c>
      <c r="H3217" s="16" t="s">
        <v>39</v>
      </c>
      <c r="I3217" s="18">
        <v>-79300.53</v>
      </c>
      <c r="P3217" s="16" t="str">
        <f t="shared" si="153"/>
        <v>691404</v>
      </c>
      <c r="Q3217" s="16" t="str">
        <f>IFERROR(VLOOKUP($P3217,'Kredieten productgroepen functi'!$C:$M,2,FALSE),"n.v.t.")</f>
        <v>Veenkoloniën proces-/projectgelden</v>
      </c>
      <c r="R3217" s="16" t="str">
        <f t="shared" si="154"/>
        <v>823010</v>
      </c>
      <c r="S3217" s="16" t="str">
        <f>IFERROR(VLOOKUP($R3217,Kostensoorten!$C:$J,2,FALSE),"n.v.t.")</f>
        <v>Vergoeding verrichte werkzaamheden</v>
      </c>
      <c r="T3217" s="16" t="s">
        <v>39</v>
      </c>
      <c r="U3217" s="16" t="s">
        <v>39</v>
      </c>
      <c r="V3217" s="16" t="s">
        <v>39</v>
      </c>
      <c r="W3217" s="16" t="s">
        <v>39</v>
      </c>
      <c r="X3217" s="16" t="s">
        <v>39</v>
      </c>
      <c r="Y3217" s="16" t="s">
        <v>39</v>
      </c>
      <c r="Z3217" s="16" t="s">
        <v>39</v>
      </c>
      <c r="AA3217" s="16" t="s">
        <v>39</v>
      </c>
      <c r="AB3217" s="16" t="s">
        <v>39</v>
      </c>
      <c r="AC3217" s="16" t="s">
        <v>39</v>
      </c>
      <c r="AD3217" s="16" t="s">
        <v>39</v>
      </c>
      <c r="AE3217" s="16" t="s">
        <v>39</v>
      </c>
      <c r="AF3217" s="16" t="s">
        <v>39</v>
      </c>
      <c r="AG3217" s="16" t="s">
        <v>39</v>
      </c>
      <c r="AH3217" s="16" t="s">
        <v>39</v>
      </c>
      <c r="AI3217" s="16" t="s">
        <v>39</v>
      </c>
      <c r="AJ3217" s="16" t="s">
        <v>39</v>
      </c>
      <c r="AL3217" s="16" t="s">
        <v>39</v>
      </c>
      <c r="AM3217" s="16" t="s">
        <v>39</v>
      </c>
      <c r="AN3217" s="16" t="str">
        <f>IFERROR(VLOOKUP($P3217,'Kredieten productgroepen functi'!$C:$M,6,FALSE),"n.v.t.")</f>
        <v>9104</v>
      </c>
      <c r="AO3217" s="16" t="str">
        <f>IFERROR(VLOOKUP($P3217,'Kredieten productgroepen functi'!$C:$M,7,FALSE),"n.v.t.")</f>
        <v>Gebiedsgericht werken</v>
      </c>
      <c r="AP3217" s="16" t="str">
        <f>IFERROR(VLOOKUP($P3217,'Kredieten productgroepen functi'!$C:$M,8,FALSE),"n.v.t.")</f>
        <v>91</v>
      </c>
      <c r="AQ3217" s="16" t="str">
        <f>IFERROR(VLOOKUP($P3217,'Kredieten productgroepen functi'!$C:$M,9,FALSE),"n.v.t.")</f>
        <v>Ruimtelijke ordening</v>
      </c>
      <c r="AR3217" s="16" t="str">
        <f>IFERROR(VLOOKUP($P3217,'Kredieten productgroepen functi'!$C:$M,10,FALSE),"n.v.t.")</f>
        <v>9</v>
      </c>
      <c r="AS3217" s="16" t="str">
        <f>IFERROR(VLOOKUP($P3217,'Kredieten productgroepen functi'!$C:$M,11,FALSE),"n.v.t.")</f>
        <v>Ruimtelijke ordening en volkshuisvesting</v>
      </c>
      <c r="AT3217" s="16" t="str">
        <f t="shared" si="155"/>
        <v>Baten</v>
      </c>
      <c r="AU3217" s="16" t="str">
        <f>IFERROR(VLOOKUP($R3217,Kostensoorten!$C:$J,7,FALSE),"n.v.t.")</f>
        <v>2.3</v>
      </c>
      <c r="AV3217" s="16" t="str">
        <f>IFERROR(VLOOKUP($R3217,Kostensoorten!$C:$J,8,FALSE),"n.v.t.")</f>
        <v>Overige goederen en diensten</v>
      </c>
    </row>
    <row r="3218" spans="6:48">
      <c r="F3218" s="16" t="s">
        <v>8408</v>
      </c>
      <c r="G3218" s="16" t="s">
        <v>39</v>
      </c>
      <c r="H3218" s="16" t="s">
        <v>39</v>
      </c>
      <c r="I3218" s="18">
        <v>-2553.8000000000002</v>
      </c>
      <c r="P3218" s="16" t="str">
        <f t="shared" si="153"/>
        <v>691417</v>
      </c>
      <c r="Q3218" s="16" t="str">
        <f>IFERROR(VLOOKUP($P3218,'Kredieten productgroepen functi'!$C:$M,2,FALSE),"n.v.t.")</f>
        <v>Proceskosten Blauwestad</v>
      </c>
      <c r="R3218" s="16" t="str">
        <f t="shared" si="154"/>
        <v>840220</v>
      </c>
      <c r="S3218" s="16" t="str">
        <f>IFERROR(VLOOKUP($R3218,Kostensoorten!$C:$J,2,FALSE),"n.v.t.")</f>
        <v>Overige inkomensoverdrachten</v>
      </c>
      <c r="T3218" s="16" t="s">
        <v>39</v>
      </c>
      <c r="U3218" s="16" t="s">
        <v>39</v>
      </c>
      <c r="V3218" s="16" t="s">
        <v>39</v>
      </c>
      <c r="W3218" s="16" t="s">
        <v>39</v>
      </c>
      <c r="X3218" s="16" t="s">
        <v>39</v>
      </c>
      <c r="Y3218" s="16" t="s">
        <v>39</v>
      </c>
      <c r="Z3218" s="16" t="s">
        <v>39</v>
      </c>
      <c r="AA3218" s="16" t="s">
        <v>39</v>
      </c>
      <c r="AB3218" s="16" t="s">
        <v>39</v>
      </c>
      <c r="AC3218" s="16" t="s">
        <v>39</v>
      </c>
      <c r="AD3218" s="16" t="s">
        <v>39</v>
      </c>
      <c r="AE3218" s="16" t="s">
        <v>39</v>
      </c>
      <c r="AF3218" s="16" t="s">
        <v>39</v>
      </c>
      <c r="AG3218" s="16" t="s">
        <v>39</v>
      </c>
      <c r="AH3218" s="16" t="s">
        <v>39</v>
      </c>
      <c r="AI3218" s="16" t="s">
        <v>39</v>
      </c>
      <c r="AJ3218" s="16" t="s">
        <v>39</v>
      </c>
      <c r="AL3218" s="16" t="s">
        <v>39</v>
      </c>
      <c r="AM3218" s="16" t="s">
        <v>39</v>
      </c>
      <c r="AN3218" s="16" t="str">
        <f>IFERROR(VLOOKUP($P3218,'Kredieten productgroepen functi'!$C:$M,6,FALSE),"n.v.t.")</f>
        <v>9104</v>
      </c>
      <c r="AO3218" s="16" t="str">
        <f>IFERROR(VLOOKUP($P3218,'Kredieten productgroepen functi'!$C:$M,7,FALSE),"n.v.t.")</f>
        <v>Gebiedsgericht werken</v>
      </c>
      <c r="AP3218" s="16" t="str">
        <f>IFERROR(VLOOKUP($P3218,'Kredieten productgroepen functi'!$C:$M,8,FALSE),"n.v.t.")</f>
        <v>91</v>
      </c>
      <c r="AQ3218" s="16" t="str">
        <f>IFERROR(VLOOKUP($P3218,'Kredieten productgroepen functi'!$C:$M,9,FALSE),"n.v.t.")</f>
        <v>Ruimtelijke ordening</v>
      </c>
      <c r="AR3218" s="16" t="str">
        <f>IFERROR(VLOOKUP($P3218,'Kredieten productgroepen functi'!$C:$M,10,FALSE),"n.v.t.")</f>
        <v>9</v>
      </c>
      <c r="AS3218" s="16" t="str">
        <f>IFERROR(VLOOKUP($P3218,'Kredieten productgroepen functi'!$C:$M,11,FALSE),"n.v.t.")</f>
        <v>Ruimtelijke ordening en volkshuisvesting</v>
      </c>
      <c r="AT3218" s="16" t="str">
        <f t="shared" si="155"/>
        <v>Baten</v>
      </c>
      <c r="AU3218" s="16" t="str">
        <f>IFERROR(VLOOKUP($R3218,Kostensoorten!$C:$J,7,FALSE),"n.v.t.")</f>
        <v>4.0.2</v>
      </c>
      <c r="AV3218" s="16" t="str">
        <f>IFERROR(VLOOKUP($R3218,Kostensoorten!$C:$J,8,FALSE),"n.v.t.")</f>
        <v>Overige inkomensoverdrachten</v>
      </c>
    </row>
    <row r="3219" spans="6:48">
      <c r="F3219" s="16" t="s">
        <v>8409</v>
      </c>
      <c r="G3219" s="16" t="s">
        <v>39</v>
      </c>
      <c r="H3219" s="16" t="s">
        <v>39</v>
      </c>
      <c r="I3219" s="18">
        <v>234</v>
      </c>
      <c r="P3219" s="16" t="str">
        <f t="shared" si="153"/>
        <v>691418</v>
      </c>
      <c r="Q3219" s="16" t="str">
        <f>IFERROR(VLOOKUP($P3219,'Kredieten productgroepen functi'!$C:$M,2,FALSE),"n.v.t.")</f>
        <v>Uitvoering gebiedenbeleid en POP</v>
      </c>
      <c r="R3219" s="16" t="str">
        <f t="shared" si="154"/>
        <v>423070</v>
      </c>
      <c r="S3219" s="16" t="str">
        <f>IFERROR(VLOOKUP($R3219,Kostensoorten!$C:$J,2,FALSE),"n.v.t.")</f>
        <v>Huren</v>
      </c>
      <c r="T3219" s="16" t="s">
        <v>39</v>
      </c>
      <c r="U3219" s="16" t="s">
        <v>39</v>
      </c>
      <c r="V3219" s="16" t="s">
        <v>39</v>
      </c>
      <c r="W3219" s="16" t="s">
        <v>39</v>
      </c>
      <c r="X3219" s="16" t="s">
        <v>39</v>
      </c>
      <c r="Y3219" s="16" t="s">
        <v>39</v>
      </c>
      <c r="Z3219" s="16" t="s">
        <v>39</v>
      </c>
      <c r="AA3219" s="16" t="s">
        <v>39</v>
      </c>
      <c r="AB3219" s="16" t="s">
        <v>39</v>
      </c>
      <c r="AC3219" s="16" t="s">
        <v>39</v>
      </c>
      <c r="AD3219" s="16" t="s">
        <v>39</v>
      </c>
      <c r="AE3219" s="16" t="s">
        <v>39</v>
      </c>
      <c r="AF3219" s="16" t="s">
        <v>39</v>
      </c>
      <c r="AG3219" s="16" t="s">
        <v>39</v>
      </c>
      <c r="AH3219" s="16" t="s">
        <v>39</v>
      </c>
      <c r="AI3219" s="16" t="s">
        <v>39</v>
      </c>
      <c r="AJ3219" s="16" t="s">
        <v>39</v>
      </c>
      <c r="AL3219" s="16" t="s">
        <v>39</v>
      </c>
      <c r="AM3219" s="16" t="s">
        <v>39</v>
      </c>
      <c r="AN3219" s="16" t="str">
        <f>IFERROR(VLOOKUP($P3219,'Kredieten productgroepen functi'!$C:$M,6,FALSE),"n.v.t.")</f>
        <v>9104</v>
      </c>
      <c r="AO3219" s="16" t="str">
        <f>IFERROR(VLOOKUP($P3219,'Kredieten productgroepen functi'!$C:$M,7,FALSE),"n.v.t.")</f>
        <v>Gebiedsgericht werken</v>
      </c>
      <c r="AP3219" s="16" t="str">
        <f>IFERROR(VLOOKUP($P3219,'Kredieten productgroepen functi'!$C:$M,8,FALSE),"n.v.t.")</f>
        <v>91</v>
      </c>
      <c r="AQ3219" s="16" t="str">
        <f>IFERROR(VLOOKUP($P3219,'Kredieten productgroepen functi'!$C:$M,9,FALSE),"n.v.t.")</f>
        <v>Ruimtelijke ordening</v>
      </c>
      <c r="AR3219" s="16" t="str">
        <f>IFERROR(VLOOKUP($P3219,'Kredieten productgroepen functi'!$C:$M,10,FALSE),"n.v.t.")</f>
        <v>9</v>
      </c>
      <c r="AS3219" s="16" t="str">
        <f>IFERROR(VLOOKUP($P3219,'Kredieten productgroepen functi'!$C:$M,11,FALSE),"n.v.t.")</f>
        <v>Ruimtelijke ordening en volkshuisvesting</v>
      </c>
      <c r="AT3219" s="16" t="str">
        <f t="shared" si="155"/>
        <v>Lasten</v>
      </c>
      <c r="AU3219" s="16" t="str">
        <f>IFERROR(VLOOKUP($R3219,Kostensoorten!$C:$J,7,FALSE),"n.v.t.")</f>
        <v>2.3.1</v>
      </c>
      <c r="AV3219" s="16" t="str">
        <f>IFERROR(VLOOKUP($R3219,Kostensoorten!$C:$J,8,FALSE),"n.v.t.")</f>
        <v>Aankopen niet duurzame goedere</v>
      </c>
    </row>
    <row r="3220" spans="6:48">
      <c r="F3220" s="16" t="s">
        <v>7751</v>
      </c>
      <c r="G3220" s="16" t="s">
        <v>39</v>
      </c>
      <c r="H3220" s="16" t="s">
        <v>39</v>
      </c>
      <c r="I3220" s="18">
        <v>63434</v>
      </c>
      <c r="P3220" s="16" t="str">
        <f t="shared" si="153"/>
        <v>691418</v>
      </c>
      <c r="Q3220" s="16" t="str">
        <f>IFERROR(VLOOKUP($P3220,'Kredieten productgroepen functi'!$C:$M,2,FALSE),"n.v.t.")</f>
        <v>Uitvoering gebiedenbeleid en POP</v>
      </c>
      <c r="R3220" s="16" t="str">
        <f t="shared" si="154"/>
        <v>423131</v>
      </c>
      <c r="S3220" s="16" t="str">
        <f>IFERROR(VLOOKUP($R3220,Kostensoorten!$C:$J,2,FALSE),"n.v.t.")</f>
        <v>Inhuur personeel</v>
      </c>
      <c r="T3220" s="16" t="s">
        <v>39</v>
      </c>
      <c r="U3220" s="16" t="s">
        <v>39</v>
      </c>
      <c r="V3220" s="16" t="s">
        <v>39</v>
      </c>
      <c r="W3220" s="16" t="s">
        <v>39</v>
      </c>
      <c r="X3220" s="16" t="s">
        <v>39</v>
      </c>
      <c r="Y3220" s="16" t="s">
        <v>39</v>
      </c>
      <c r="Z3220" s="16" t="s">
        <v>39</v>
      </c>
      <c r="AA3220" s="16" t="s">
        <v>39</v>
      </c>
      <c r="AB3220" s="16" t="s">
        <v>39</v>
      </c>
      <c r="AC3220" s="16" t="s">
        <v>39</v>
      </c>
      <c r="AD3220" s="16" t="s">
        <v>39</v>
      </c>
      <c r="AE3220" s="16" t="s">
        <v>39</v>
      </c>
      <c r="AF3220" s="16" t="s">
        <v>39</v>
      </c>
      <c r="AG3220" s="16" t="s">
        <v>39</v>
      </c>
      <c r="AH3220" s="16" t="s">
        <v>39</v>
      </c>
      <c r="AI3220" s="16" t="s">
        <v>39</v>
      </c>
      <c r="AJ3220" s="16" t="s">
        <v>39</v>
      </c>
      <c r="AL3220" s="16" t="s">
        <v>39</v>
      </c>
      <c r="AM3220" s="16" t="s">
        <v>39</v>
      </c>
      <c r="AN3220" s="16" t="str">
        <f>IFERROR(VLOOKUP($P3220,'Kredieten productgroepen functi'!$C:$M,6,FALSE),"n.v.t.")</f>
        <v>9104</v>
      </c>
      <c r="AO3220" s="16" t="str">
        <f>IFERROR(VLOOKUP($P3220,'Kredieten productgroepen functi'!$C:$M,7,FALSE),"n.v.t.")</f>
        <v>Gebiedsgericht werken</v>
      </c>
      <c r="AP3220" s="16" t="str">
        <f>IFERROR(VLOOKUP($P3220,'Kredieten productgroepen functi'!$C:$M,8,FALSE),"n.v.t.")</f>
        <v>91</v>
      </c>
      <c r="AQ3220" s="16" t="str">
        <f>IFERROR(VLOOKUP($P3220,'Kredieten productgroepen functi'!$C:$M,9,FALSE),"n.v.t.")</f>
        <v>Ruimtelijke ordening</v>
      </c>
      <c r="AR3220" s="16" t="str">
        <f>IFERROR(VLOOKUP($P3220,'Kredieten productgroepen functi'!$C:$M,10,FALSE),"n.v.t.")</f>
        <v>9</v>
      </c>
      <c r="AS3220" s="16" t="str">
        <f>IFERROR(VLOOKUP($P3220,'Kredieten productgroepen functi'!$C:$M,11,FALSE),"n.v.t.")</f>
        <v>Ruimtelijke ordening en volkshuisvesting</v>
      </c>
      <c r="AT3220" s="16" t="str">
        <f t="shared" si="155"/>
        <v>Lasten</v>
      </c>
      <c r="AU3220" s="16" t="str">
        <f>IFERROR(VLOOKUP($R3220,Kostensoorten!$C:$J,7,FALSE),"n.v.t.")</f>
        <v>2.3.1</v>
      </c>
      <c r="AV3220" s="16" t="str">
        <f>IFERROR(VLOOKUP($R3220,Kostensoorten!$C:$J,8,FALSE),"n.v.t.")</f>
        <v>Aankopen niet duurzame goedere</v>
      </c>
    </row>
    <row r="3221" spans="6:48">
      <c r="F3221" s="16" t="s">
        <v>8410</v>
      </c>
      <c r="G3221" s="16" t="s">
        <v>39</v>
      </c>
      <c r="H3221" s="16" t="s">
        <v>39</v>
      </c>
      <c r="I3221" s="18">
        <v>4933.7</v>
      </c>
      <c r="P3221" s="16" t="str">
        <f t="shared" si="153"/>
        <v>691418</v>
      </c>
      <c r="Q3221" s="16" t="str">
        <f>IFERROR(VLOOKUP($P3221,'Kredieten productgroepen functi'!$C:$M,2,FALSE),"n.v.t.")</f>
        <v>Uitvoering gebiedenbeleid en POP</v>
      </c>
      <c r="R3221" s="16" t="str">
        <f t="shared" si="154"/>
        <v>423131</v>
      </c>
      <c r="S3221" s="16" t="str">
        <f>IFERROR(VLOOKUP($R3221,Kostensoorten!$C:$J,2,FALSE),"n.v.t.")</f>
        <v>Inhuur personeel</v>
      </c>
      <c r="T3221" s="16" t="s">
        <v>39</v>
      </c>
      <c r="U3221" s="16" t="s">
        <v>39</v>
      </c>
      <c r="V3221" s="16" t="s">
        <v>39</v>
      </c>
      <c r="W3221" s="16" t="s">
        <v>39</v>
      </c>
      <c r="X3221" s="16" t="s">
        <v>39</v>
      </c>
      <c r="Y3221" s="16" t="s">
        <v>39</v>
      </c>
      <c r="Z3221" s="16" t="s">
        <v>39</v>
      </c>
      <c r="AA3221" s="16" t="s">
        <v>39</v>
      </c>
      <c r="AB3221" s="16" t="s">
        <v>39</v>
      </c>
      <c r="AC3221" s="16" t="s">
        <v>39</v>
      </c>
      <c r="AD3221" s="16" t="s">
        <v>39</v>
      </c>
      <c r="AE3221" s="16" t="s">
        <v>39</v>
      </c>
      <c r="AF3221" s="16" t="s">
        <v>39</v>
      </c>
      <c r="AG3221" s="16" t="s">
        <v>39</v>
      </c>
      <c r="AH3221" s="16" t="s">
        <v>39</v>
      </c>
      <c r="AI3221" s="16" t="s">
        <v>39</v>
      </c>
      <c r="AJ3221" s="16" t="s">
        <v>39</v>
      </c>
      <c r="AL3221" s="16" t="s">
        <v>39</v>
      </c>
      <c r="AM3221" s="16" t="s">
        <v>39</v>
      </c>
      <c r="AN3221" s="16" t="str">
        <f>IFERROR(VLOOKUP($P3221,'Kredieten productgroepen functi'!$C:$M,6,FALSE),"n.v.t.")</f>
        <v>9104</v>
      </c>
      <c r="AO3221" s="16" t="str">
        <f>IFERROR(VLOOKUP($P3221,'Kredieten productgroepen functi'!$C:$M,7,FALSE),"n.v.t.")</f>
        <v>Gebiedsgericht werken</v>
      </c>
      <c r="AP3221" s="16" t="str">
        <f>IFERROR(VLOOKUP($P3221,'Kredieten productgroepen functi'!$C:$M,8,FALSE),"n.v.t.")</f>
        <v>91</v>
      </c>
      <c r="AQ3221" s="16" t="str">
        <f>IFERROR(VLOOKUP($P3221,'Kredieten productgroepen functi'!$C:$M,9,FALSE),"n.v.t.")</f>
        <v>Ruimtelijke ordening</v>
      </c>
      <c r="AR3221" s="16" t="str">
        <f>IFERROR(VLOOKUP($P3221,'Kredieten productgroepen functi'!$C:$M,10,FALSE),"n.v.t.")</f>
        <v>9</v>
      </c>
      <c r="AS3221" s="16" t="str">
        <f>IFERROR(VLOOKUP($P3221,'Kredieten productgroepen functi'!$C:$M,11,FALSE),"n.v.t.")</f>
        <v>Ruimtelijke ordening en volkshuisvesting</v>
      </c>
      <c r="AT3221" s="16" t="str">
        <f t="shared" si="155"/>
        <v>Lasten</v>
      </c>
      <c r="AU3221" s="16" t="str">
        <f>IFERROR(VLOOKUP($R3221,Kostensoorten!$C:$J,7,FALSE),"n.v.t.")</f>
        <v>2.3.1</v>
      </c>
      <c r="AV3221" s="16" t="str">
        <f>IFERROR(VLOOKUP($R3221,Kostensoorten!$C:$J,8,FALSE),"n.v.t.")</f>
        <v>Aankopen niet duurzame goedere</v>
      </c>
    </row>
    <row r="3222" spans="6:48">
      <c r="F3222" s="16" t="s">
        <v>7752</v>
      </c>
      <c r="G3222" s="16" t="s">
        <v>39</v>
      </c>
      <c r="H3222" s="16" t="s">
        <v>39</v>
      </c>
      <c r="I3222" s="18">
        <v>18060</v>
      </c>
      <c r="P3222" s="16" t="str">
        <f t="shared" si="153"/>
        <v>691418</v>
      </c>
      <c r="Q3222" s="16" t="str">
        <f>IFERROR(VLOOKUP($P3222,'Kredieten productgroepen functi'!$C:$M,2,FALSE),"n.v.t.")</f>
        <v>Uitvoering gebiedenbeleid en POP</v>
      </c>
      <c r="R3222" s="16" t="str">
        <f t="shared" si="154"/>
        <v>423132</v>
      </c>
      <c r="S3222" s="16" t="str">
        <f>IFERROR(VLOOKUP($R3222,Kostensoorten!$C:$J,2,FALSE),"n.v.t.")</f>
        <v>Adviesdiensten door derden</v>
      </c>
      <c r="T3222" s="16" t="s">
        <v>39</v>
      </c>
      <c r="U3222" s="16" t="s">
        <v>39</v>
      </c>
      <c r="V3222" s="16" t="s">
        <v>39</v>
      </c>
      <c r="W3222" s="16" t="s">
        <v>39</v>
      </c>
      <c r="X3222" s="16" t="s">
        <v>39</v>
      </c>
      <c r="Y3222" s="16" t="s">
        <v>39</v>
      </c>
      <c r="Z3222" s="16" t="s">
        <v>39</v>
      </c>
      <c r="AA3222" s="16" t="s">
        <v>39</v>
      </c>
      <c r="AB3222" s="16" t="s">
        <v>39</v>
      </c>
      <c r="AC3222" s="16" t="s">
        <v>39</v>
      </c>
      <c r="AD3222" s="16" t="s">
        <v>39</v>
      </c>
      <c r="AE3222" s="16" t="s">
        <v>39</v>
      </c>
      <c r="AF3222" s="16" t="s">
        <v>39</v>
      </c>
      <c r="AG3222" s="16" t="s">
        <v>39</v>
      </c>
      <c r="AH3222" s="16" t="s">
        <v>39</v>
      </c>
      <c r="AI3222" s="16" t="s">
        <v>39</v>
      </c>
      <c r="AJ3222" s="16" t="s">
        <v>39</v>
      </c>
      <c r="AL3222" s="16" t="s">
        <v>39</v>
      </c>
      <c r="AM3222" s="16" t="s">
        <v>39</v>
      </c>
      <c r="AN3222" s="16" t="str">
        <f>IFERROR(VLOOKUP($P3222,'Kredieten productgroepen functi'!$C:$M,6,FALSE),"n.v.t.")</f>
        <v>9104</v>
      </c>
      <c r="AO3222" s="16" t="str">
        <f>IFERROR(VLOOKUP($P3222,'Kredieten productgroepen functi'!$C:$M,7,FALSE),"n.v.t.")</f>
        <v>Gebiedsgericht werken</v>
      </c>
      <c r="AP3222" s="16" t="str">
        <f>IFERROR(VLOOKUP($P3222,'Kredieten productgroepen functi'!$C:$M,8,FALSE),"n.v.t.")</f>
        <v>91</v>
      </c>
      <c r="AQ3222" s="16" t="str">
        <f>IFERROR(VLOOKUP($P3222,'Kredieten productgroepen functi'!$C:$M,9,FALSE),"n.v.t.")</f>
        <v>Ruimtelijke ordening</v>
      </c>
      <c r="AR3222" s="16" t="str">
        <f>IFERROR(VLOOKUP($P3222,'Kredieten productgroepen functi'!$C:$M,10,FALSE),"n.v.t.")</f>
        <v>9</v>
      </c>
      <c r="AS3222" s="16" t="str">
        <f>IFERROR(VLOOKUP($P3222,'Kredieten productgroepen functi'!$C:$M,11,FALSE),"n.v.t.")</f>
        <v>Ruimtelijke ordening en volkshuisvesting</v>
      </c>
      <c r="AT3222" s="16" t="str">
        <f t="shared" si="155"/>
        <v>Lasten</v>
      </c>
      <c r="AU3222" s="16" t="str">
        <f>IFERROR(VLOOKUP($R3222,Kostensoorten!$C:$J,7,FALSE),"n.v.t.")</f>
        <v>2.3.1</v>
      </c>
      <c r="AV3222" s="16" t="str">
        <f>IFERROR(VLOOKUP($R3222,Kostensoorten!$C:$J,8,FALSE),"n.v.t.")</f>
        <v>Aankopen niet duurzame goedere</v>
      </c>
    </row>
    <row r="3223" spans="6:48">
      <c r="F3223" s="16" t="s">
        <v>6873</v>
      </c>
      <c r="G3223" s="16" t="s">
        <v>39</v>
      </c>
      <c r="H3223" s="16" t="s">
        <v>39</v>
      </c>
      <c r="I3223" s="18">
        <v>61139</v>
      </c>
      <c r="P3223" s="16" t="str">
        <f t="shared" si="153"/>
        <v>691418</v>
      </c>
      <c r="Q3223" s="16" t="str">
        <f>IFERROR(VLOOKUP($P3223,'Kredieten productgroepen functi'!$C:$M,2,FALSE),"n.v.t.")</f>
        <v>Uitvoering gebiedenbeleid en POP</v>
      </c>
      <c r="R3223" s="16" t="str">
        <f t="shared" si="154"/>
        <v>423132</v>
      </c>
      <c r="S3223" s="16" t="str">
        <f>IFERROR(VLOOKUP($R3223,Kostensoorten!$C:$J,2,FALSE),"n.v.t.")</f>
        <v>Adviesdiensten door derden</v>
      </c>
      <c r="T3223" s="16" t="s">
        <v>39</v>
      </c>
      <c r="U3223" s="16" t="s">
        <v>39</v>
      </c>
      <c r="V3223" s="16" t="s">
        <v>39</v>
      </c>
      <c r="W3223" s="16" t="s">
        <v>39</v>
      </c>
      <c r="X3223" s="16" t="s">
        <v>39</v>
      </c>
      <c r="Y3223" s="16" t="s">
        <v>39</v>
      </c>
      <c r="Z3223" s="16" t="s">
        <v>39</v>
      </c>
      <c r="AA3223" s="16" t="s">
        <v>39</v>
      </c>
      <c r="AB3223" s="16" t="s">
        <v>39</v>
      </c>
      <c r="AC3223" s="16" t="s">
        <v>39</v>
      </c>
      <c r="AD3223" s="16" t="s">
        <v>39</v>
      </c>
      <c r="AE3223" s="16" t="s">
        <v>39</v>
      </c>
      <c r="AF3223" s="16" t="s">
        <v>39</v>
      </c>
      <c r="AG3223" s="16" t="s">
        <v>39</v>
      </c>
      <c r="AH3223" s="16" t="s">
        <v>39</v>
      </c>
      <c r="AI3223" s="16" t="s">
        <v>39</v>
      </c>
      <c r="AJ3223" s="16" t="s">
        <v>39</v>
      </c>
      <c r="AL3223" s="16" t="s">
        <v>39</v>
      </c>
      <c r="AM3223" s="16" t="s">
        <v>39</v>
      </c>
      <c r="AN3223" s="16" t="str">
        <f>IFERROR(VLOOKUP($P3223,'Kredieten productgroepen functi'!$C:$M,6,FALSE),"n.v.t.")</f>
        <v>9104</v>
      </c>
      <c r="AO3223" s="16" t="str">
        <f>IFERROR(VLOOKUP($P3223,'Kredieten productgroepen functi'!$C:$M,7,FALSE),"n.v.t.")</f>
        <v>Gebiedsgericht werken</v>
      </c>
      <c r="AP3223" s="16" t="str">
        <f>IFERROR(VLOOKUP($P3223,'Kredieten productgroepen functi'!$C:$M,8,FALSE),"n.v.t.")</f>
        <v>91</v>
      </c>
      <c r="AQ3223" s="16" t="str">
        <f>IFERROR(VLOOKUP($P3223,'Kredieten productgroepen functi'!$C:$M,9,FALSE),"n.v.t.")</f>
        <v>Ruimtelijke ordening</v>
      </c>
      <c r="AR3223" s="16" t="str">
        <f>IFERROR(VLOOKUP($P3223,'Kredieten productgroepen functi'!$C:$M,10,FALSE),"n.v.t.")</f>
        <v>9</v>
      </c>
      <c r="AS3223" s="16" t="str">
        <f>IFERROR(VLOOKUP($P3223,'Kredieten productgroepen functi'!$C:$M,11,FALSE),"n.v.t.")</f>
        <v>Ruimtelijke ordening en volkshuisvesting</v>
      </c>
      <c r="AT3223" s="16" t="str">
        <f t="shared" si="155"/>
        <v>Lasten</v>
      </c>
      <c r="AU3223" s="16" t="str">
        <f>IFERROR(VLOOKUP($R3223,Kostensoorten!$C:$J,7,FALSE),"n.v.t.")</f>
        <v>2.3.1</v>
      </c>
      <c r="AV3223" s="16" t="str">
        <f>IFERROR(VLOOKUP($R3223,Kostensoorten!$C:$J,8,FALSE),"n.v.t.")</f>
        <v>Aankopen niet duurzame goedere</v>
      </c>
    </row>
    <row r="3224" spans="6:48">
      <c r="F3224" s="16" t="s">
        <v>6874</v>
      </c>
      <c r="G3224" s="16" t="s">
        <v>39</v>
      </c>
      <c r="H3224" s="16" t="s">
        <v>39</v>
      </c>
      <c r="I3224" s="18">
        <v>4882.5</v>
      </c>
      <c r="P3224" s="16" t="str">
        <f t="shared" si="153"/>
        <v>691418</v>
      </c>
      <c r="Q3224" s="16" t="str">
        <f>IFERROR(VLOOKUP($P3224,'Kredieten productgroepen functi'!$C:$M,2,FALSE),"n.v.t.")</f>
        <v>Uitvoering gebiedenbeleid en POP</v>
      </c>
      <c r="R3224" s="16" t="str">
        <f t="shared" si="154"/>
        <v>423132</v>
      </c>
      <c r="S3224" s="16" t="str">
        <f>IFERROR(VLOOKUP($R3224,Kostensoorten!$C:$J,2,FALSE),"n.v.t.")</f>
        <v>Adviesdiensten door derden</v>
      </c>
      <c r="T3224" s="16" t="s">
        <v>39</v>
      </c>
      <c r="U3224" s="16" t="s">
        <v>39</v>
      </c>
      <c r="V3224" s="16" t="s">
        <v>39</v>
      </c>
      <c r="W3224" s="16" t="s">
        <v>39</v>
      </c>
      <c r="X3224" s="16" t="s">
        <v>39</v>
      </c>
      <c r="Y3224" s="16" t="s">
        <v>39</v>
      </c>
      <c r="Z3224" s="16" t="s">
        <v>39</v>
      </c>
      <c r="AA3224" s="16" t="s">
        <v>39</v>
      </c>
      <c r="AB3224" s="16" t="s">
        <v>39</v>
      </c>
      <c r="AC3224" s="16" t="s">
        <v>39</v>
      </c>
      <c r="AD3224" s="16" t="s">
        <v>39</v>
      </c>
      <c r="AE3224" s="16" t="s">
        <v>39</v>
      </c>
      <c r="AF3224" s="16" t="s">
        <v>39</v>
      </c>
      <c r="AG3224" s="16" t="s">
        <v>39</v>
      </c>
      <c r="AH3224" s="16" t="s">
        <v>39</v>
      </c>
      <c r="AI3224" s="16" t="s">
        <v>39</v>
      </c>
      <c r="AJ3224" s="16" t="s">
        <v>39</v>
      </c>
      <c r="AL3224" s="16" t="s">
        <v>39</v>
      </c>
      <c r="AM3224" s="16" t="s">
        <v>39</v>
      </c>
      <c r="AN3224" s="16" t="str">
        <f>IFERROR(VLOOKUP($P3224,'Kredieten productgroepen functi'!$C:$M,6,FALSE),"n.v.t.")</f>
        <v>9104</v>
      </c>
      <c r="AO3224" s="16" t="str">
        <f>IFERROR(VLOOKUP($P3224,'Kredieten productgroepen functi'!$C:$M,7,FALSE),"n.v.t.")</f>
        <v>Gebiedsgericht werken</v>
      </c>
      <c r="AP3224" s="16" t="str">
        <f>IFERROR(VLOOKUP($P3224,'Kredieten productgroepen functi'!$C:$M,8,FALSE),"n.v.t.")</f>
        <v>91</v>
      </c>
      <c r="AQ3224" s="16" t="str">
        <f>IFERROR(VLOOKUP($P3224,'Kredieten productgroepen functi'!$C:$M,9,FALSE),"n.v.t.")</f>
        <v>Ruimtelijke ordening</v>
      </c>
      <c r="AR3224" s="16" t="str">
        <f>IFERROR(VLOOKUP($P3224,'Kredieten productgroepen functi'!$C:$M,10,FALSE),"n.v.t.")</f>
        <v>9</v>
      </c>
      <c r="AS3224" s="16" t="str">
        <f>IFERROR(VLOOKUP($P3224,'Kredieten productgroepen functi'!$C:$M,11,FALSE),"n.v.t.")</f>
        <v>Ruimtelijke ordening en volkshuisvesting</v>
      </c>
      <c r="AT3224" s="16" t="str">
        <f t="shared" si="155"/>
        <v>Lasten</v>
      </c>
      <c r="AU3224" s="16" t="str">
        <f>IFERROR(VLOOKUP($R3224,Kostensoorten!$C:$J,7,FALSE),"n.v.t.")</f>
        <v>2.3.1</v>
      </c>
      <c r="AV3224" s="16" t="str">
        <f>IFERROR(VLOOKUP($R3224,Kostensoorten!$C:$J,8,FALSE),"n.v.t.")</f>
        <v>Aankopen niet duurzame goedere</v>
      </c>
    </row>
    <row r="3225" spans="6:48">
      <c r="F3225" s="16" t="s">
        <v>10179</v>
      </c>
      <c r="G3225" s="16" t="s">
        <v>39</v>
      </c>
      <c r="H3225" s="16" t="s">
        <v>39</v>
      </c>
      <c r="I3225" s="18">
        <v>92183.47</v>
      </c>
      <c r="P3225" s="16" t="str">
        <f t="shared" si="153"/>
        <v>691418</v>
      </c>
      <c r="Q3225" s="16" t="str">
        <f>IFERROR(VLOOKUP($P3225,'Kredieten productgroepen functi'!$C:$M,2,FALSE),"n.v.t.")</f>
        <v>Uitvoering gebiedenbeleid en POP</v>
      </c>
      <c r="R3225" s="16" t="str">
        <f t="shared" si="154"/>
        <v>423132</v>
      </c>
      <c r="S3225" s="16" t="str">
        <f>IFERROR(VLOOKUP($R3225,Kostensoorten!$C:$J,2,FALSE),"n.v.t.")</f>
        <v>Adviesdiensten door derden</v>
      </c>
      <c r="T3225" s="16" t="s">
        <v>39</v>
      </c>
      <c r="U3225" s="16" t="s">
        <v>39</v>
      </c>
      <c r="V3225" s="16" t="s">
        <v>39</v>
      </c>
      <c r="W3225" s="16" t="s">
        <v>39</v>
      </c>
      <c r="X3225" s="16" t="s">
        <v>39</v>
      </c>
      <c r="Y3225" s="16" t="s">
        <v>39</v>
      </c>
      <c r="Z3225" s="16" t="s">
        <v>39</v>
      </c>
      <c r="AA3225" s="16" t="s">
        <v>39</v>
      </c>
      <c r="AB3225" s="16" t="s">
        <v>39</v>
      </c>
      <c r="AC3225" s="16" t="s">
        <v>39</v>
      </c>
      <c r="AD3225" s="16" t="s">
        <v>39</v>
      </c>
      <c r="AE3225" s="16" t="s">
        <v>39</v>
      </c>
      <c r="AF3225" s="16" t="s">
        <v>39</v>
      </c>
      <c r="AG3225" s="16" t="s">
        <v>39</v>
      </c>
      <c r="AH3225" s="16" t="s">
        <v>39</v>
      </c>
      <c r="AI3225" s="16" t="s">
        <v>39</v>
      </c>
      <c r="AJ3225" s="16" t="s">
        <v>39</v>
      </c>
      <c r="AL3225" s="16" t="s">
        <v>39</v>
      </c>
      <c r="AM3225" s="16" t="s">
        <v>39</v>
      </c>
      <c r="AN3225" s="16" t="str">
        <f>IFERROR(VLOOKUP($P3225,'Kredieten productgroepen functi'!$C:$M,6,FALSE),"n.v.t.")</f>
        <v>9104</v>
      </c>
      <c r="AO3225" s="16" t="str">
        <f>IFERROR(VLOOKUP($P3225,'Kredieten productgroepen functi'!$C:$M,7,FALSE),"n.v.t.")</f>
        <v>Gebiedsgericht werken</v>
      </c>
      <c r="AP3225" s="16" t="str">
        <f>IFERROR(VLOOKUP($P3225,'Kredieten productgroepen functi'!$C:$M,8,FALSE),"n.v.t.")</f>
        <v>91</v>
      </c>
      <c r="AQ3225" s="16" t="str">
        <f>IFERROR(VLOOKUP($P3225,'Kredieten productgroepen functi'!$C:$M,9,FALSE),"n.v.t.")</f>
        <v>Ruimtelijke ordening</v>
      </c>
      <c r="AR3225" s="16" t="str">
        <f>IFERROR(VLOOKUP($P3225,'Kredieten productgroepen functi'!$C:$M,10,FALSE),"n.v.t.")</f>
        <v>9</v>
      </c>
      <c r="AS3225" s="16" t="str">
        <f>IFERROR(VLOOKUP($P3225,'Kredieten productgroepen functi'!$C:$M,11,FALSE),"n.v.t.")</f>
        <v>Ruimtelijke ordening en volkshuisvesting</v>
      </c>
      <c r="AT3225" s="16" t="str">
        <f t="shared" si="155"/>
        <v>Lasten</v>
      </c>
      <c r="AU3225" s="16" t="str">
        <f>IFERROR(VLOOKUP($R3225,Kostensoorten!$C:$J,7,FALSE),"n.v.t.")</f>
        <v>2.3.1</v>
      </c>
      <c r="AV3225" s="16" t="str">
        <f>IFERROR(VLOOKUP($R3225,Kostensoorten!$C:$J,8,FALSE),"n.v.t.")</f>
        <v>Aankopen niet duurzame goedere</v>
      </c>
    </row>
    <row r="3226" spans="6:48">
      <c r="F3226" s="16" t="s">
        <v>6875</v>
      </c>
      <c r="G3226" s="16" t="s">
        <v>39</v>
      </c>
      <c r="H3226" s="16" t="s">
        <v>39</v>
      </c>
      <c r="I3226" s="18">
        <v>3304.32</v>
      </c>
      <c r="P3226" s="16" t="str">
        <f t="shared" si="153"/>
        <v>691418</v>
      </c>
      <c r="Q3226" s="16" t="str">
        <f>IFERROR(VLOOKUP($P3226,'Kredieten productgroepen functi'!$C:$M,2,FALSE),"n.v.t.")</f>
        <v>Uitvoering gebiedenbeleid en POP</v>
      </c>
      <c r="R3226" s="16" t="str">
        <f t="shared" si="154"/>
        <v>423136</v>
      </c>
      <c r="S3226" s="16" t="str">
        <f>IFERROR(VLOOKUP($R3226,Kostensoorten!$C:$J,2,FALSE),"n.v.t.")</f>
        <v>Advertenties</v>
      </c>
      <c r="T3226" s="16" t="s">
        <v>39</v>
      </c>
      <c r="U3226" s="16" t="s">
        <v>39</v>
      </c>
      <c r="V3226" s="16" t="s">
        <v>39</v>
      </c>
      <c r="W3226" s="16" t="s">
        <v>39</v>
      </c>
      <c r="X3226" s="16" t="s">
        <v>39</v>
      </c>
      <c r="Y3226" s="16" t="s">
        <v>39</v>
      </c>
      <c r="Z3226" s="16" t="s">
        <v>39</v>
      </c>
      <c r="AA3226" s="16" t="s">
        <v>39</v>
      </c>
      <c r="AB3226" s="16" t="s">
        <v>39</v>
      </c>
      <c r="AC3226" s="16" t="s">
        <v>39</v>
      </c>
      <c r="AD3226" s="16" t="s">
        <v>39</v>
      </c>
      <c r="AE3226" s="16" t="s">
        <v>39</v>
      </c>
      <c r="AF3226" s="16" t="s">
        <v>39</v>
      </c>
      <c r="AG3226" s="16" t="s">
        <v>39</v>
      </c>
      <c r="AH3226" s="16" t="s">
        <v>39</v>
      </c>
      <c r="AI3226" s="16" t="s">
        <v>39</v>
      </c>
      <c r="AJ3226" s="16" t="s">
        <v>39</v>
      </c>
      <c r="AL3226" s="16" t="s">
        <v>39</v>
      </c>
      <c r="AM3226" s="16" t="s">
        <v>39</v>
      </c>
      <c r="AN3226" s="16" t="str">
        <f>IFERROR(VLOOKUP($P3226,'Kredieten productgroepen functi'!$C:$M,6,FALSE),"n.v.t.")</f>
        <v>9104</v>
      </c>
      <c r="AO3226" s="16" t="str">
        <f>IFERROR(VLOOKUP($P3226,'Kredieten productgroepen functi'!$C:$M,7,FALSE),"n.v.t.")</f>
        <v>Gebiedsgericht werken</v>
      </c>
      <c r="AP3226" s="16" t="str">
        <f>IFERROR(VLOOKUP($P3226,'Kredieten productgroepen functi'!$C:$M,8,FALSE),"n.v.t.")</f>
        <v>91</v>
      </c>
      <c r="AQ3226" s="16" t="str">
        <f>IFERROR(VLOOKUP($P3226,'Kredieten productgroepen functi'!$C:$M,9,FALSE),"n.v.t.")</f>
        <v>Ruimtelijke ordening</v>
      </c>
      <c r="AR3226" s="16" t="str">
        <f>IFERROR(VLOOKUP($P3226,'Kredieten productgroepen functi'!$C:$M,10,FALSE),"n.v.t.")</f>
        <v>9</v>
      </c>
      <c r="AS3226" s="16" t="str">
        <f>IFERROR(VLOOKUP($P3226,'Kredieten productgroepen functi'!$C:$M,11,FALSE),"n.v.t.")</f>
        <v>Ruimtelijke ordening en volkshuisvesting</v>
      </c>
      <c r="AT3226" s="16" t="str">
        <f t="shared" si="155"/>
        <v>Lasten</v>
      </c>
      <c r="AU3226" s="16" t="str">
        <f>IFERROR(VLOOKUP($R3226,Kostensoorten!$C:$J,7,FALSE),"n.v.t.")</f>
        <v>2.3.1</v>
      </c>
      <c r="AV3226" s="16" t="str">
        <f>IFERROR(VLOOKUP($R3226,Kostensoorten!$C:$J,8,FALSE),"n.v.t.")</f>
        <v>Aankopen niet duurzame goedere</v>
      </c>
    </row>
    <row r="3227" spans="6:48">
      <c r="F3227" s="16" t="s">
        <v>8411</v>
      </c>
      <c r="G3227" s="16" t="s">
        <v>39</v>
      </c>
      <c r="H3227" s="16" t="s">
        <v>39</v>
      </c>
      <c r="I3227" s="18">
        <v>4532.13</v>
      </c>
      <c r="P3227" s="16" t="str">
        <f t="shared" si="153"/>
        <v>691418</v>
      </c>
      <c r="Q3227" s="16" t="str">
        <f>IFERROR(VLOOKUP($P3227,'Kredieten productgroepen functi'!$C:$M,2,FALSE),"n.v.t.")</f>
        <v>Uitvoering gebiedenbeleid en POP</v>
      </c>
      <c r="R3227" s="16" t="str">
        <f t="shared" si="154"/>
        <v>423139</v>
      </c>
      <c r="S3227" s="16" t="str">
        <f>IFERROR(VLOOKUP($R3227,Kostensoorten!$C:$J,2,FALSE),"n.v.t.")</f>
        <v>Overige diensten van derden</v>
      </c>
      <c r="T3227" s="16" t="s">
        <v>39</v>
      </c>
      <c r="U3227" s="16" t="s">
        <v>39</v>
      </c>
      <c r="V3227" s="16" t="s">
        <v>39</v>
      </c>
      <c r="W3227" s="16" t="s">
        <v>39</v>
      </c>
      <c r="X3227" s="16" t="s">
        <v>39</v>
      </c>
      <c r="Y3227" s="16" t="s">
        <v>39</v>
      </c>
      <c r="Z3227" s="16" t="s">
        <v>39</v>
      </c>
      <c r="AA3227" s="16" t="s">
        <v>39</v>
      </c>
      <c r="AB3227" s="16" t="s">
        <v>39</v>
      </c>
      <c r="AC3227" s="16" t="s">
        <v>39</v>
      </c>
      <c r="AD3227" s="16" t="s">
        <v>39</v>
      </c>
      <c r="AE3227" s="16" t="s">
        <v>39</v>
      </c>
      <c r="AF3227" s="16" t="s">
        <v>39</v>
      </c>
      <c r="AG3227" s="16" t="s">
        <v>39</v>
      </c>
      <c r="AH3227" s="16" t="s">
        <v>39</v>
      </c>
      <c r="AI3227" s="16" t="s">
        <v>39</v>
      </c>
      <c r="AJ3227" s="16" t="s">
        <v>39</v>
      </c>
      <c r="AL3227" s="16" t="s">
        <v>39</v>
      </c>
      <c r="AM3227" s="16" t="s">
        <v>39</v>
      </c>
      <c r="AN3227" s="16" t="str">
        <f>IFERROR(VLOOKUP($P3227,'Kredieten productgroepen functi'!$C:$M,6,FALSE),"n.v.t.")</f>
        <v>9104</v>
      </c>
      <c r="AO3227" s="16" t="str">
        <f>IFERROR(VLOOKUP($P3227,'Kredieten productgroepen functi'!$C:$M,7,FALSE),"n.v.t.")</f>
        <v>Gebiedsgericht werken</v>
      </c>
      <c r="AP3227" s="16" t="str">
        <f>IFERROR(VLOOKUP($P3227,'Kredieten productgroepen functi'!$C:$M,8,FALSE),"n.v.t.")</f>
        <v>91</v>
      </c>
      <c r="AQ3227" s="16" t="str">
        <f>IFERROR(VLOOKUP($P3227,'Kredieten productgroepen functi'!$C:$M,9,FALSE),"n.v.t.")</f>
        <v>Ruimtelijke ordening</v>
      </c>
      <c r="AR3227" s="16" t="str">
        <f>IFERROR(VLOOKUP($P3227,'Kredieten productgroepen functi'!$C:$M,10,FALSE),"n.v.t.")</f>
        <v>9</v>
      </c>
      <c r="AS3227" s="16" t="str">
        <f>IFERROR(VLOOKUP($P3227,'Kredieten productgroepen functi'!$C:$M,11,FALSE),"n.v.t.")</f>
        <v>Ruimtelijke ordening en volkshuisvesting</v>
      </c>
      <c r="AT3227" s="16" t="str">
        <f t="shared" si="155"/>
        <v>Lasten</v>
      </c>
      <c r="AU3227" s="16" t="str">
        <f>IFERROR(VLOOKUP($R3227,Kostensoorten!$C:$J,7,FALSE),"n.v.t.")</f>
        <v>2.3.1</v>
      </c>
      <c r="AV3227" s="16" t="str">
        <f>IFERROR(VLOOKUP($R3227,Kostensoorten!$C:$J,8,FALSE),"n.v.t.")</f>
        <v>Aankopen niet duurzame goedere</v>
      </c>
    </row>
    <row r="3228" spans="6:48">
      <c r="F3228" s="16" t="s">
        <v>7160</v>
      </c>
      <c r="G3228" s="16" t="s">
        <v>39</v>
      </c>
      <c r="H3228" s="16" t="s">
        <v>39</v>
      </c>
      <c r="I3228" s="18">
        <v>2135</v>
      </c>
      <c r="P3228" s="16" t="str">
        <f t="shared" si="153"/>
        <v>691418</v>
      </c>
      <c r="Q3228" s="16" t="str">
        <f>IFERROR(VLOOKUP($P3228,'Kredieten productgroepen functi'!$C:$M,2,FALSE),"n.v.t.")</f>
        <v>Uitvoering gebiedenbeleid en POP</v>
      </c>
      <c r="R3228" s="16" t="str">
        <f t="shared" si="154"/>
        <v>423139</v>
      </c>
      <c r="S3228" s="16" t="str">
        <f>IFERROR(VLOOKUP($R3228,Kostensoorten!$C:$J,2,FALSE),"n.v.t.")</f>
        <v>Overige diensten van derden</v>
      </c>
      <c r="T3228" s="16" t="s">
        <v>39</v>
      </c>
      <c r="U3228" s="16" t="s">
        <v>39</v>
      </c>
      <c r="V3228" s="16" t="s">
        <v>39</v>
      </c>
      <c r="W3228" s="16" t="s">
        <v>39</v>
      </c>
      <c r="X3228" s="16" t="s">
        <v>39</v>
      </c>
      <c r="Y3228" s="16" t="s">
        <v>39</v>
      </c>
      <c r="Z3228" s="16" t="s">
        <v>39</v>
      </c>
      <c r="AA3228" s="16" t="s">
        <v>39</v>
      </c>
      <c r="AB3228" s="16" t="s">
        <v>39</v>
      </c>
      <c r="AC3228" s="16" t="s">
        <v>39</v>
      </c>
      <c r="AD3228" s="16" t="s">
        <v>39</v>
      </c>
      <c r="AE3228" s="16" t="s">
        <v>39</v>
      </c>
      <c r="AF3228" s="16" t="s">
        <v>39</v>
      </c>
      <c r="AG3228" s="16" t="s">
        <v>39</v>
      </c>
      <c r="AH3228" s="16" t="s">
        <v>39</v>
      </c>
      <c r="AI3228" s="16" t="s">
        <v>39</v>
      </c>
      <c r="AJ3228" s="16" t="s">
        <v>39</v>
      </c>
      <c r="AL3228" s="16" t="s">
        <v>39</v>
      </c>
      <c r="AM3228" s="16" t="s">
        <v>39</v>
      </c>
      <c r="AN3228" s="16" t="str">
        <f>IFERROR(VLOOKUP($P3228,'Kredieten productgroepen functi'!$C:$M,6,FALSE),"n.v.t.")</f>
        <v>9104</v>
      </c>
      <c r="AO3228" s="16" t="str">
        <f>IFERROR(VLOOKUP($P3228,'Kredieten productgroepen functi'!$C:$M,7,FALSE),"n.v.t.")</f>
        <v>Gebiedsgericht werken</v>
      </c>
      <c r="AP3228" s="16" t="str">
        <f>IFERROR(VLOOKUP($P3228,'Kredieten productgroepen functi'!$C:$M,8,FALSE),"n.v.t.")</f>
        <v>91</v>
      </c>
      <c r="AQ3228" s="16" t="str">
        <f>IFERROR(VLOOKUP($P3228,'Kredieten productgroepen functi'!$C:$M,9,FALSE),"n.v.t.")</f>
        <v>Ruimtelijke ordening</v>
      </c>
      <c r="AR3228" s="16" t="str">
        <f>IFERROR(VLOOKUP($P3228,'Kredieten productgroepen functi'!$C:$M,10,FALSE),"n.v.t.")</f>
        <v>9</v>
      </c>
      <c r="AS3228" s="16" t="str">
        <f>IFERROR(VLOOKUP($P3228,'Kredieten productgroepen functi'!$C:$M,11,FALSE),"n.v.t.")</f>
        <v>Ruimtelijke ordening en volkshuisvesting</v>
      </c>
      <c r="AT3228" s="16" t="str">
        <f t="shared" si="155"/>
        <v>Lasten</v>
      </c>
      <c r="AU3228" s="16" t="str">
        <f>IFERROR(VLOOKUP($R3228,Kostensoorten!$C:$J,7,FALSE),"n.v.t.")</f>
        <v>2.3.1</v>
      </c>
      <c r="AV3228" s="16" t="str">
        <f>IFERROR(VLOOKUP($R3228,Kostensoorten!$C:$J,8,FALSE),"n.v.t.")</f>
        <v>Aankopen niet duurzame goedere</v>
      </c>
    </row>
    <row r="3229" spans="6:48">
      <c r="F3229" s="16" t="s">
        <v>7351</v>
      </c>
      <c r="G3229" s="16" t="s">
        <v>39</v>
      </c>
      <c r="H3229" s="16" t="s">
        <v>39</v>
      </c>
      <c r="I3229" s="18">
        <v>6775</v>
      </c>
      <c r="P3229" s="16" t="str">
        <f t="shared" si="153"/>
        <v>691418</v>
      </c>
      <c r="Q3229" s="16" t="str">
        <f>IFERROR(VLOOKUP($P3229,'Kredieten productgroepen functi'!$C:$M,2,FALSE),"n.v.t.")</f>
        <v>Uitvoering gebiedenbeleid en POP</v>
      </c>
      <c r="R3229" s="16" t="str">
        <f t="shared" si="154"/>
        <v>423139</v>
      </c>
      <c r="S3229" s="16" t="str">
        <f>IFERROR(VLOOKUP($R3229,Kostensoorten!$C:$J,2,FALSE),"n.v.t.")</f>
        <v>Overige diensten van derden</v>
      </c>
      <c r="T3229" s="16" t="s">
        <v>39</v>
      </c>
      <c r="U3229" s="16" t="s">
        <v>39</v>
      </c>
      <c r="V3229" s="16" t="s">
        <v>39</v>
      </c>
      <c r="W3229" s="16" t="s">
        <v>39</v>
      </c>
      <c r="X3229" s="16" t="s">
        <v>39</v>
      </c>
      <c r="Y3229" s="16" t="s">
        <v>39</v>
      </c>
      <c r="Z3229" s="16" t="s">
        <v>39</v>
      </c>
      <c r="AA3229" s="16" t="s">
        <v>39</v>
      </c>
      <c r="AB3229" s="16" t="s">
        <v>39</v>
      </c>
      <c r="AC3229" s="16" t="s">
        <v>39</v>
      </c>
      <c r="AD3229" s="16" t="s">
        <v>39</v>
      </c>
      <c r="AE3229" s="16" t="s">
        <v>39</v>
      </c>
      <c r="AF3229" s="16" t="s">
        <v>39</v>
      </c>
      <c r="AG3229" s="16" t="s">
        <v>39</v>
      </c>
      <c r="AH3229" s="16" t="s">
        <v>39</v>
      </c>
      <c r="AI3229" s="16" t="s">
        <v>39</v>
      </c>
      <c r="AJ3229" s="16" t="s">
        <v>39</v>
      </c>
      <c r="AL3229" s="16" t="s">
        <v>39</v>
      </c>
      <c r="AM3229" s="16" t="s">
        <v>39</v>
      </c>
      <c r="AN3229" s="16" t="str">
        <f>IFERROR(VLOOKUP($P3229,'Kredieten productgroepen functi'!$C:$M,6,FALSE),"n.v.t.")</f>
        <v>9104</v>
      </c>
      <c r="AO3229" s="16" t="str">
        <f>IFERROR(VLOOKUP($P3229,'Kredieten productgroepen functi'!$C:$M,7,FALSE),"n.v.t.")</f>
        <v>Gebiedsgericht werken</v>
      </c>
      <c r="AP3229" s="16" t="str">
        <f>IFERROR(VLOOKUP($P3229,'Kredieten productgroepen functi'!$C:$M,8,FALSE),"n.v.t.")</f>
        <v>91</v>
      </c>
      <c r="AQ3229" s="16" t="str">
        <f>IFERROR(VLOOKUP($P3229,'Kredieten productgroepen functi'!$C:$M,9,FALSE),"n.v.t.")</f>
        <v>Ruimtelijke ordening</v>
      </c>
      <c r="AR3229" s="16" t="str">
        <f>IFERROR(VLOOKUP($P3229,'Kredieten productgroepen functi'!$C:$M,10,FALSE),"n.v.t.")</f>
        <v>9</v>
      </c>
      <c r="AS3229" s="16" t="str">
        <f>IFERROR(VLOOKUP($P3229,'Kredieten productgroepen functi'!$C:$M,11,FALSE),"n.v.t.")</f>
        <v>Ruimtelijke ordening en volkshuisvesting</v>
      </c>
      <c r="AT3229" s="16" t="str">
        <f t="shared" si="155"/>
        <v>Lasten</v>
      </c>
      <c r="AU3229" s="16" t="str">
        <f>IFERROR(VLOOKUP($R3229,Kostensoorten!$C:$J,7,FALSE),"n.v.t.")</f>
        <v>2.3.1</v>
      </c>
      <c r="AV3229" s="16" t="str">
        <f>IFERROR(VLOOKUP($R3229,Kostensoorten!$C:$J,8,FALSE),"n.v.t.")</f>
        <v>Aankopen niet duurzame goedere</v>
      </c>
    </row>
    <row r="3230" spans="6:48">
      <c r="F3230" s="16" t="s">
        <v>7352</v>
      </c>
      <c r="G3230" s="16" t="s">
        <v>39</v>
      </c>
      <c r="H3230" s="16" t="s">
        <v>39</v>
      </c>
      <c r="I3230" s="18">
        <v>11864.33</v>
      </c>
      <c r="P3230" s="16" t="str">
        <f t="shared" si="153"/>
        <v>691418</v>
      </c>
      <c r="Q3230" s="16" t="str">
        <f>IFERROR(VLOOKUP($P3230,'Kredieten productgroepen functi'!$C:$M,2,FALSE),"n.v.t.")</f>
        <v>Uitvoering gebiedenbeleid en POP</v>
      </c>
      <c r="R3230" s="16" t="str">
        <f t="shared" si="154"/>
        <v>423139</v>
      </c>
      <c r="S3230" s="16" t="str">
        <f>IFERROR(VLOOKUP($R3230,Kostensoorten!$C:$J,2,FALSE),"n.v.t.")</f>
        <v>Overige diensten van derden</v>
      </c>
      <c r="T3230" s="16" t="s">
        <v>39</v>
      </c>
      <c r="U3230" s="16" t="s">
        <v>39</v>
      </c>
      <c r="V3230" s="16" t="s">
        <v>39</v>
      </c>
      <c r="W3230" s="16" t="s">
        <v>39</v>
      </c>
      <c r="X3230" s="16" t="s">
        <v>39</v>
      </c>
      <c r="Y3230" s="16" t="s">
        <v>39</v>
      </c>
      <c r="Z3230" s="16" t="s">
        <v>39</v>
      </c>
      <c r="AA3230" s="16" t="s">
        <v>39</v>
      </c>
      <c r="AB3230" s="16" t="s">
        <v>39</v>
      </c>
      <c r="AC3230" s="16" t="s">
        <v>39</v>
      </c>
      <c r="AD3230" s="16" t="s">
        <v>39</v>
      </c>
      <c r="AE3230" s="16" t="s">
        <v>39</v>
      </c>
      <c r="AF3230" s="16" t="s">
        <v>39</v>
      </c>
      <c r="AG3230" s="16" t="s">
        <v>39</v>
      </c>
      <c r="AH3230" s="16" t="s">
        <v>39</v>
      </c>
      <c r="AI3230" s="16" t="s">
        <v>39</v>
      </c>
      <c r="AJ3230" s="16" t="s">
        <v>39</v>
      </c>
      <c r="AL3230" s="16" t="s">
        <v>39</v>
      </c>
      <c r="AM3230" s="16" t="s">
        <v>39</v>
      </c>
      <c r="AN3230" s="16" t="str">
        <f>IFERROR(VLOOKUP($P3230,'Kredieten productgroepen functi'!$C:$M,6,FALSE),"n.v.t.")</f>
        <v>9104</v>
      </c>
      <c r="AO3230" s="16" t="str">
        <f>IFERROR(VLOOKUP($P3230,'Kredieten productgroepen functi'!$C:$M,7,FALSE),"n.v.t.")</f>
        <v>Gebiedsgericht werken</v>
      </c>
      <c r="AP3230" s="16" t="str">
        <f>IFERROR(VLOOKUP($P3230,'Kredieten productgroepen functi'!$C:$M,8,FALSE),"n.v.t.")</f>
        <v>91</v>
      </c>
      <c r="AQ3230" s="16" t="str">
        <f>IFERROR(VLOOKUP($P3230,'Kredieten productgroepen functi'!$C:$M,9,FALSE),"n.v.t.")</f>
        <v>Ruimtelijke ordening</v>
      </c>
      <c r="AR3230" s="16" t="str">
        <f>IFERROR(VLOOKUP($P3230,'Kredieten productgroepen functi'!$C:$M,10,FALSE),"n.v.t.")</f>
        <v>9</v>
      </c>
      <c r="AS3230" s="16" t="str">
        <f>IFERROR(VLOOKUP($P3230,'Kredieten productgroepen functi'!$C:$M,11,FALSE),"n.v.t.")</f>
        <v>Ruimtelijke ordening en volkshuisvesting</v>
      </c>
      <c r="AT3230" s="16" t="str">
        <f t="shared" si="155"/>
        <v>Lasten</v>
      </c>
      <c r="AU3230" s="16" t="str">
        <f>IFERROR(VLOOKUP($R3230,Kostensoorten!$C:$J,7,FALSE),"n.v.t.")</f>
        <v>2.3.1</v>
      </c>
      <c r="AV3230" s="16" t="str">
        <f>IFERROR(VLOOKUP($R3230,Kostensoorten!$C:$J,8,FALSE),"n.v.t.")</f>
        <v>Aankopen niet duurzame goedere</v>
      </c>
    </row>
    <row r="3231" spans="6:48">
      <c r="F3231" s="16" t="s">
        <v>8412</v>
      </c>
      <c r="G3231" s="16" t="s">
        <v>39</v>
      </c>
      <c r="H3231" s="16" t="s">
        <v>39</v>
      </c>
      <c r="I3231" s="18">
        <v>11.58</v>
      </c>
      <c r="P3231" s="16" t="str">
        <f t="shared" si="153"/>
        <v>691418</v>
      </c>
      <c r="Q3231" s="16" t="str">
        <f>IFERROR(VLOOKUP($P3231,'Kredieten productgroepen functi'!$C:$M,2,FALSE),"n.v.t.")</f>
        <v>Uitvoering gebiedenbeleid en POP</v>
      </c>
      <c r="R3231" s="16" t="str">
        <f t="shared" si="154"/>
        <v>423140</v>
      </c>
      <c r="S3231" s="16" t="str">
        <f>IFERROR(VLOOKUP($R3231,Kostensoorten!$C:$J,2,FALSE),"n.v.t.")</f>
        <v>Attenties pers wellevendheid &lt;€25</v>
      </c>
      <c r="T3231" s="16" t="s">
        <v>39</v>
      </c>
      <c r="U3231" s="16" t="s">
        <v>39</v>
      </c>
      <c r="V3231" s="16" t="s">
        <v>39</v>
      </c>
      <c r="W3231" s="16" t="s">
        <v>39</v>
      </c>
      <c r="X3231" s="16" t="s">
        <v>39</v>
      </c>
      <c r="Y3231" s="16" t="s">
        <v>39</v>
      </c>
      <c r="Z3231" s="16" t="s">
        <v>39</v>
      </c>
      <c r="AA3231" s="16" t="s">
        <v>39</v>
      </c>
      <c r="AB3231" s="16" t="s">
        <v>39</v>
      </c>
      <c r="AC3231" s="16" t="s">
        <v>39</v>
      </c>
      <c r="AD3231" s="16" t="s">
        <v>39</v>
      </c>
      <c r="AE3231" s="16" t="s">
        <v>39</v>
      </c>
      <c r="AF3231" s="16" t="s">
        <v>39</v>
      </c>
      <c r="AG3231" s="16" t="s">
        <v>39</v>
      </c>
      <c r="AH3231" s="16" t="s">
        <v>39</v>
      </c>
      <c r="AI3231" s="16" t="s">
        <v>39</v>
      </c>
      <c r="AJ3231" s="16" t="s">
        <v>39</v>
      </c>
      <c r="AL3231" s="16" t="s">
        <v>39</v>
      </c>
      <c r="AM3231" s="16" t="s">
        <v>39</v>
      </c>
      <c r="AN3231" s="16" t="str">
        <f>IFERROR(VLOOKUP($P3231,'Kredieten productgroepen functi'!$C:$M,6,FALSE),"n.v.t.")</f>
        <v>9104</v>
      </c>
      <c r="AO3231" s="16" t="str">
        <f>IFERROR(VLOOKUP($P3231,'Kredieten productgroepen functi'!$C:$M,7,FALSE),"n.v.t.")</f>
        <v>Gebiedsgericht werken</v>
      </c>
      <c r="AP3231" s="16" t="str">
        <f>IFERROR(VLOOKUP($P3231,'Kredieten productgroepen functi'!$C:$M,8,FALSE),"n.v.t.")</f>
        <v>91</v>
      </c>
      <c r="AQ3231" s="16" t="str">
        <f>IFERROR(VLOOKUP($P3231,'Kredieten productgroepen functi'!$C:$M,9,FALSE),"n.v.t.")</f>
        <v>Ruimtelijke ordening</v>
      </c>
      <c r="AR3231" s="16" t="str">
        <f>IFERROR(VLOOKUP($P3231,'Kredieten productgroepen functi'!$C:$M,10,FALSE),"n.v.t.")</f>
        <v>9</v>
      </c>
      <c r="AS3231" s="16" t="str">
        <f>IFERROR(VLOOKUP($P3231,'Kredieten productgroepen functi'!$C:$M,11,FALSE),"n.v.t.")</f>
        <v>Ruimtelijke ordening en volkshuisvesting</v>
      </c>
      <c r="AT3231" s="16" t="str">
        <f t="shared" si="155"/>
        <v>Lasten</v>
      </c>
      <c r="AU3231" s="16" t="str">
        <f>IFERROR(VLOOKUP($R3231,Kostensoorten!$C:$J,7,FALSE),"n.v.t.")</f>
        <v>2.3.1</v>
      </c>
      <c r="AV3231" s="16" t="str">
        <f>IFERROR(VLOOKUP($R3231,Kostensoorten!$C:$J,8,FALSE),"n.v.t.")</f>
        <v>Aankopen niet duurzame goedere</v>
      </c>
    </row>
    <row r="3232" spans="6:48">
      <c r="F3232" s="16" t="s">
        <v>8413</v>
      </c>
      <c r="G3232" s="16" t="s">
        <v>39</v>
      </c>
      <c r="H3232" s="16" t="s">
        <v>39</v>
      </c>
      <c r="I3232" s="18">
        <v>17.2</v>
      </c>
      <c r="P3232" s="16" t="str">
        <f t="shared" si="153"/>
        <v>691418</v>
      </c>
      <c r="Q3232" s="16" t="str">
        <f>IFERROR(VLOOKUP($P3232,'Kredieten productgroepen functi'!$C:$M,2,FALSE),"n.v.t.")</f>
        <v>Uitvoering gebiedenbeleid en POP</v>
      </c>
      <c r="R3232" s="16" t="str">
        <f t="shared" si="154"/>
        <v>423140</v>
      </c>
      <c r="S3232" s="16" t="str">
        <f>IFERROR(VLOOKUP($R3232,Kostensoorten!$C:$J,2,FALSE),"n.v.t.")</f>
        <v>Attenties pers wellevendheid &lt;€25</v>
      </c>
      <c r="T3232" s="16" t="s">
        <v>39</v>
      </c>
      <c r="U3232" s="16" t="s">
        <v>39</v>
      </c>
      <c r="V3232" s="16" t="s">
        <v>39</v>
      </c>
      <c r="W3232" s="16" t="s">
        <v>39</v>
      </c>
      <c r="X3232" s="16" t="s">
        <v>39</v>
      </c>
      <c r="Y3232" s="16" t="s">
        <v>39</v>
      </c>
      <c r="Z3232" s="16" t="s">
        <v>39</v>
      </c>
      <c r="AA3232" s="16" t="s">
        <v>39</v>
      </c>
      <c r="AB3232" s="16" t="s">
        <v>39</v>
      </c>
      <c r="AC3232" s="16" t="s">
        <v>39</v>
      </c>
      <c r="AD3232" s="16" t="s">
        <v>39</v>
      </c>
      <c r="AE3232" s="16" t="s">
        <v>39</v>
      </c>
      <c r="AF3232" s="16" t="s">
        <v>39</v>
      </c>
      <c r="AG3232" s="16" t="s">
        <v>39</v>
      </c>
      <c r="AH3232" s="16" t="s">
        <v>39</v>
      </c>
      <c r="AI3232" s="16" t="s">
        <v>39</v>
      </c>
      <c r="AJ3232" s="16" t="s">
        <v>39</v>
      </c>
      <c r="AL3232" s="16" t="s">
        <v>39</v>
      </c>
      <c r="AM3232" s="16" t="s">
        <v>39</v>
      </c>
      <c r="AN3232" s="16" t="str">
        <f>IFERROR(VLOOKUP($P3232,'Kredieten productgroepen functi'!$C:$M,6,FALSE),"n.v.t.")</f>
        <v>9104</v>
      </c>
      <c r="AO3232" s="16" t="str">
        <f>IFERROR(VLOOKUP($P3232,'Kredieten productgroepen functi'!$C:$M,7,FALSE),"n.v.t.")</f>
        <v>Gebiedsgericht werken</v>
      </c>
      <c r="AP3232" s="16" t="str">
        <f>IFERROR(VLOOKUP($P3232,'Kredieten productgroepen functi'!$C:$M,8,FALSE),"n.v.t.")</f>
        <v>91</v>
      </c>
      <c r="AQ3232" s="16" t="str">
        <f>IFERROR(VLOOKUP($P3232,'Kredieten productgroepen functi'!$C:$M,9,FALSE),"n.v.t.")</f>
        <v>Ruimtelijke ordening</v>
      </c>
      <c r="AR3232" s="16" t="str">
        <f>IFERROR(VLOOKUP($P3232,'Kredieten productgroepen functi'!$C:$M,10,FALSE),"n.v.t.")</f>
        <v>9</v>
      </c>
      <c r="AS3232" s="16" t="str">
        <f>IFERROR(VLOOKUP($P3232,'Kredieten productgroepen functi'!$C:$M,11,FALSE),"n.v.t.")</f>
        <v>Ruimtelijke ordening en volkshuisvesting</v>
      </c>
      <c r="AT3232" s="16" t="str">
        <f t="shared" si="155"/>
        <v>Lasten</v>
      </c>
      <c r="AU3232" s="16" t="str">
        <f>IFERROR(VLOOKUP($R3232,Kostensoorten!$C:$J,7,FALSE),"n.v.t.")</f>
        <v>2.3.1</v>
      </c>
      <c r="AV3232" s="16" t="str">
        <f>IFERROR(VLOOKUP($R3232,Kostensoorten!$C:$J,8,FALSE),"n.v.t.")</f>
        <v>Aankopen niet duurzame goedere</v>
      </c>
    </row>
    <row r="3233" spans="6:48">
      <c r="F3233" s="16" t="s">
        <v>8414</v>
      </c>
      <c r="G3233" s="16" t="s">
        <v>39</v>
      </c>
      <c r="H3233" s="16" t="s">
        <v>39</v>
      </c>
      <c r="I3233" s="18">
        <v>40.54</v>
      </c>
      <c r="P3233" s="16" t="str">
        <f t="shared" si="153"/>
        <v>691418</v>
      </c>
      <c r="Q3233" s="16" t="str">
        <f>IFERROR(VLOOKUP($P3233,'Kredieten productgroepen functi'!$C:$M,2,FALSE),"n.v.t.")</f>
        <v>Uitvoering gebiedenbeleid en POP</v>
      </c>
      <c r="R3233" s="16" t="str">
        <f t="shared" si="154"/>
        <v>423140</v>
      </c>
      <c r="S3233" s="16" t="str">
        <f>IFERROR(VLOOKUP($R3233,Kostensoorten!$C:$J,2,FALSE),"n.v.t.")</f>
        <v>Attenties pers wellevendheid &lt;€25</v>
      </c>
      <c r="T3233" s="16" t="s">
        <v>39</v>
      </c>
      <c r="U3233" s="16" t="s">
        <v>39</v>
      </c>
      <c r="V3233" s="16" t="s">
        <v>39</v>
      </c>
      <c r="W3233" s="16" t="s">
        <v>39</v>
      </c>
      <c r="X3233" s="16" t="s">
        <v>39</v>
      </c>
      <c r="Y3233" s="16" t="s">
        <v>39</v>
      </c>
      <c r="Z3233" s="16" t="s">
        <v>39</v>
      </c>
      <c r="AA3233" s="16" t="s">
        <v>39</v>
      </c>
      <c r="AB3233" s="16" t="s">
        <v>39</v>
      </c>
      <c r="AC3233" s="16" t="s">
        <v>39</v>
      </c>
      <c r="AD3233" s="16" t="s">
        <v>39</v>
      </c>
      <c r="AE3233" s="16" t="s">
        <v>39</v>
      </c>
      <c r="AF3233" s="16" t="s">
        <v>39</v>
      </c>
      <c r="AG3233" s="16" t="s">
        <v>39</v>
      </c>
      <c r="AH3233" s="16" t="s">
        <v>39</v>
      </c>
      <c r="AI3233" s="16" t="s">
        <v>39</v>
      </c>
      <c r="AJ3233" s="16" t="s">
        <v>39</v>
      </c>
      <c r="AL3233" s="16" t="s">
        <v>39</v>
      </c>
      <c r="AM3233" s="16" t="s">
        <v>39</v>
      </c>
      <c r="AN3233" s="16" t="str">
        <f>IFERROR(VLOOKUP($P3233,'Kredieten productgroepen functi'!$C:$M,6,FALSE),"n.v.t.")</f>
        <v>9104</v>
      </c>
      <c r="AO3233" s="16" t="str">
        <f>IFERROR(VLOOKUP($P3233,'Kredieten productgroepen functi'!$C:$M,7,FALSE),"n.v.t.")</f>
        <v>Gebiedsgericht werken</v>
      </c>
      <c r="AP3233" s="16" t="str">
        <f>IFERROR(VLOOKUP($P3233,'Kredieten productgroepen functi'!$C:$M,8,FALSE),"n.v.t.")</f>
        <v>91</v>
      </c>
      <c r="AQ3233" s="16" t="str">
        <f>IFERROR(VLOOKUP($P3233,'Kredieten productgroepen functi'!$C:$M,9,FALSE),"n.v.t.")</f>
        <v>Ruimtelijke ordening</v>
      </c>
      <c r="AR3233" s="16" t="str">
        <f>IFERROR(VLOOKUP($P3233,'Kredieten productgroepen functi'!$C:$M,10,FALSE),"n.v.t.")</f>
        <v>9</v>
      </c>
      <c r="AS3233" s="16" t="str">
        <f>IFERROR(VLOOKUP($P3233,'Kredieten productgroepen functi'!$C:$M,11,FALSE),"n.v.t.")</f>
        <v>Ruimtelijke ordening en volkshuisvesting</v>
      </c>
      <c r="AT3233" s="16" t="str">
        <f t="shared" si="155"/>
        <v>Lasten</v>
      </c>
      <c r="AU3233" s="16" t="str">
        <f>IFERROR(VLOOKUP($R3233,Kostensoorten!$C:$J,7,FALSE),"n.v.t.")</f>
        <v>2.3.1</v>
      </c>
      <c r="AV3233" s="16" t="str">
        <f>IFERROR(VLOOKUP($R3233,Kostensoorten!$C:$J,8,FALSE),"n.v.t.")</f>
        <v>Aankopen niet duurzame goedere</v>
      </c>
    </row>
    <row r="3234" spans="6:48">
      <c r="F3234" s="16" t="s">
        <v>8415</v>
      </c>
      <c r="G3234" s="16" t="s">
        <v>39</v>
      </c>
      <c r="H3234" s="16" t="s">
        <v>39</v>
      </c>
      <c r="I3234" s="18">
        <v>212.26</v>
      </c>
      <c r="P3234" s="16" t="str">
        <f t="shared" si="153"/>
        <v>691418</v>
      </c>
      <c r="Q3234" s="16" t="str">
        <f>IFERROR(VLOOKUP($P3234,'Kredieten productgroepen functi'!$C:$M,2,FALSE),"n.v.t.")</f>
        <v>Uitvoering gebiedenbeleid en POP</v>
      </c>
      <c r="R3234" s="16" t="str">
        <f t="shared" si="154"/>
        <v>423142</v>
      </c>
      <c r="S3234" s="16" t="str">
        <f>IFERROR(VLOOKUP($R3234,Kostensoorten!$C:$J,2,FALSE),"n.v.t.")</f>
        <v>Geschenken aan externen/relaties</v>
      </c>
      <c r="T3234" s="16" t="s">
        <v>39</v>
      </c>
      <c r="U3234" s="16" t="s">
        <v>39</v>
      </c>
      <c r="V3234" s="16" t="s">
        <v>39</v>
      </c>
      <c r="W3234" s="16" t="s">
        <v>39</v>
      </c>
      <c r="X3234" s="16" t="s">
        <v>39</v>
      </c>
      <c r="Y3234" s="16" t="s">
        <v>39</v>
      </c>
      <c r="Z3234" s="16" t="s">
        <v>39</v>
      </c>
      <c r="AA3234" s="16" t="s">
        <v>39</v>
      </c>
      <c r="AB3234" s="16" t="s">
        <v>39</v>
      </c>
      <c r="AC3234" s="16" t="s">
        <v>39</v>
      </c>
      <c r="AD3234" s="16" t="s">
        <v>39</v>
      </c>
      <c r="AE3234" s="16" t="s">
        <v>39</v>
      </c>
      <c r="AF3234" s="16" t="s">
        <v>39</v>
      </c>
      <c r="AG3234" s="16" t="s">
        <v>39</v>
      </c>
      <c r="AH3234" s="16" t="s">
        <v>39</v>
      </c>
      <c r="AI3234" s="16" t="s">
        <v>39</v>
      </c>
      <c r="AJ3234" s="16" t="s">
        <v>39</v>
      </c>
      <c r="AL3234" s="16" t="s">
        <v>39</v>
      </c>
      <c r="AM3234" s="16" t="s">
        <v>39</v>
      </c>
      <c r="AN3234" s="16" t="str">
        <f>IFERROR(VLOOKUP($P3234,'Kredieten productgroepen functi'!$C:$M,6,FALSE),"n.v.t.")</f>
        <v>9104</v>
      </c>
      <c r="AO3234" s="16" t="str">
        <f>IFERROR(VLOOKUP($P3234,'Kredieten productgroepen functi'!$C:$M,7,FALSE),"n.v.t.")</f>
        <v>Gebiedsgericht werken</v>
      </c>
      <c r="AP3234" s="16" t="str">
        <f>IFERROR(VLOOKUP($P3234,'Kredieten productgroepen functi'!$C:$M,8,FALSE),"n.v.t.")</f>
        <v>91</v>
      </c>
      <c r="AQ3234" s="16" t="str">
        <f>IFERROR(VLOOKUP($P3234,'Kredieten productgroepen functi'!$C:$M,9,FALSE),"n.v.t.")</f>
        <v>Ruimtelijke ordening</v>
      </c>
      <c r="AR3234" s="16" t="str">
        <f>IFERROR(VLOOKUP($P3234,'Kredieten productgroepen functi'!$C:$M,10,FALSE),"n.v.t.")</f>
        <v>9</v>
      </c>
      <c r="AS3234" s="16" t="str">
        <f>IFERROR(VLOOKUP($P3234,'Kredieten productgroepen functi'!$C:$M,11,FALSE),"n.v.t.")</f>
        <v>Ruimtelijke ordening en volkshuisvesting</v>
      </c>
      <c r="AT3234" s="16" t="str">
        <f t="shared" si="155"/>
        <v>Lasten</v>
      </c>
      <c r="AU3234" s="16" t="str">
        <f>IFERROR(VLOOKUP($R3234,Kostensoorten!$C:$J,7,FALSE),"n.v.t.")</f>
        <v>2.3.1</v>
      </c>
      <c r="AV3234" s="16" t="str">
        <f>IFERROR(VLOOKUP($R3234,Kostensoorten!$C:$J,8,FALSE),"n.v.t.")</f>
        <v>Aankopen niet duurzame goedere</v>
      </c>
    </row>
    <row r="3235" spans="6:48">
      <c r="F3235" s="16" t="s">
        <v>8416</v>
      </c>
      <c r="G3235" s="16" t="s">
        <v>39</v>
      </c>
      <c r="H3235" s="16" t="s">
        <v>39</v>
      </c>
      <c r="I3235" s="18">
        <v>54.95</v>
      </c>
      <c r="P3235" s="16" t="str">
        <f t="shared" si="153"/>
        <v>691418</v>
      </c>
      <c r="Q3235" s="16" t="str">
        <f>IFERROR(VLOOKUP($P3235,'Kredieten productgroepen functi'!$C:$M,2,FALSE),"n.v.t.")</f>
        <v>Uitvoering gebiedenbeleid en POP</v>
      </c>
      <c r="R3235" s="16" t="str">
        <f t="shared" si="154"/>
        <v>423170</v>
      </c>
      <c r="S3235" s="16" t="str">
        <f>IFERROR(VLOOKUP($R3235,Kostensoorten!$C:$J,2,FALSE),"n.v.t.")</f>
        <v>Werklunch/diner zakelijke relaties</v>
      </c>
      <c r="T3235" s="16" t="s">
        <v>39</v>
      </c>
      <c r="U3235" s="16" t="s">
        <v>39</v>
      </c>
      <c r="V3235" s="16" t="s">
        <v>39</v>
      </c>
      <c r="W3235" s="16" t="s">
        <v>39</v>
      </c>
      <c r="X3235" s="16" t="s">
        <v>39</v>
      </c>
      <c r="Y3235" s="16" t="s">
        <v>39</v>
      </c>
      <c r="Z3235" s="16" t="s">
        <v>39</v>
      </c>
      <c r="AA3235" s="16" t="s">
        <v>39</v>
      </c>
      <c r="AB3235" s="16" t="s">
        <v>39</v>
      </c>
      <c r="AC3235" s="16" t="s">
        <v>39</v>
      </c>
      <c r="AD3235" s="16" t="s">
        <v>39</v>
      </c>
      <c r="AE3235" s="16" t="s">
        <v>39</v>
      </c>
      <c r="AF3235" s="16" t="s">
        <v>39</v>
      </c>
      <c r="AG3235" s="16" t="s">
        <v>39</v>
      </c>
      <c r="AH3235" s="16" t="s">
        <v>39</v>
      </c>
      <c r="AI3235" s="16" t="s">
        <v>39</v>
      </c>
      <c r="AJ3235" s="16" t="s">
        <v>39</v>
      </c>
      <c r="AL3235" s="16" t="s">
        <v>39</v>
      </c>
      <c r="AM3235" s="16" t="s">
        <v>39</v>
      </c>
      <c r="AN3235" s="16" t="str">
        <f>IFERROR(VLOOKUP($P3235,'Kredieten productgroepen functi'!$C:$M,6,FALSE),"n.v.t.")</f>
        <v>9104</v>
      </c>
      <c r="AO3235" s="16" t="str">
        <f>IFERROR(VLOOKUP($P3235,'Kredieten productgroepen functi'!$C:$M,7,FALSE),"n.v.t.")</f>
        <v>Gebiedsgericht werken</v>
      </c>
      <c r="AP3235" s="16" t="str">
        <f>IFERROR(VLOOKUP($P3235,'Kredieten productgroepen functi'!$C:$M,8,FALSE),"n.v.t.")</f>
        <v>91</v>
      </c>
      <c r="AQ3235" s="16" t="str">
        <f>IFERROR(VLOOKUP($P3235,'Kredieten productgroepen functi'!$C:$M,9,FALSE),"n.v.t.")</f>
        <v>Ruimtelijke ordening</v>
      </c>
      <c r="AR3235" s="16" t="str">
        <f>IFERROR(VLOOKUP($P3235,'Kredieten productgroepen functi'!$C:$M,10,FALSE),"n.v.t.")</f>
        <v>9</v>
      </c>
      <c r="AS3235" s="16" t="str">
        <f>IFERROR(VLOOKUP($P3235,'Kredieten productgroepen functi'!$C:$M,11,FALSE),"n.v.t.")</f>
        <v>Ruimtelijke ordening en volkshuisvesting</v>
      </c>
      <c r="AT3235" s="16" t="str">
        <f t="shared" si="155"/>
        <v>Lasten</v>
      </c>
      <c r="AU3235" s="16" t="str">
        <f>IFERROR(VLOOKUP($R3235,Kostensoorten!$C:$J,7,FALSE),"n.v.t.")</f>
        <v>2.3.1</v>
      </c>
      <c r="AV3235" s="16" t="str">
        <f>IFERROR(VLOOKUP($R3235,Kostensoorten!$C:$J,8,FALSE),"n.v.t.")</f>
        <v>Aankopen niet duurzame goedere</v>
      </c>
    </row>
    <row r="3236" spans="6:48">
      <c r="F3236" s="16" t="s">
        <v>6876</v>
      </c>
      <c r="G3236" s="16" t="s">
        <v>39</v>
      </c>
      <c r="H3236" s="16" t="s">
        <v>39</v>
      </c>
      <c r="I3236" s="18">
        <v>636.94000000000005</v>
      </c>
      <c r="P3236" s="16" t="str">
        <f t="shared" si="153"/>
        <v>691418</v>
      </c>
      <c r="Q3236" s="16" t="str">
        <f>IFERROR(VLOOKUP($P3236,'Kredieten productgroepen functi'!$C:$M,2,FALSE),"n.v.t.")</f>
        <v>Uitvoering gebiedenbeleid en POP</v>
      </c>
      <c r="R3236" s="16" t="str">
        <f t="shared" si="154"/>
        <v>423170</v>
      </c>
      <c r="S3236" s="16" t="str">
        <f>IFERROR(VLOOKUP($R3236,Kostensoorten!$C:$J,2,FALSE),"n.v.t.")</f>
        <v>Werklunch/diner zakelijke relaties</v>
      </c>
      <c r="T3236" s="16" t="s">
        <v>39</v>
      </c>
      <c r="U3236" s="16" t="s">
        <v>39</v>
      </c>
      <c r="V3236" s="16" t="s">
        <v>39</v>
      </c>
      <c r="W3236" s="16" t="s">
        <v>39</v>
      </c>
      <c r="X3236" s="16" t="s">
        <v>39</v>
      </c>
      <c r="Y3236" s="16" t="s">
        <v>39</v>
      </c>
      <c r="Z3236" s="16" t="s">
        <v>39</v>
      </c>
      <c r="AA3236" s="16" t="s">
        <v>39</v>
      </c>
      <c r="AB3236" s="16" t="s">
        <v>39</v>
      </c>
      <c r="AC3236" s="16" t="s">
        <v>39</v>
      </c>
      <c r="AD3236" s="16" t="s">
        <v>39</v>
      </c>
      <c r="AE3236" s="16" t="s">
        <v>39</v>
      </c>
      <c r="AF3236" s="16" t="s">
        <v>39</v>
      </c>
      <c r="AG3236" s="16" t="s">
        <v>39</v>
      </c>
      <c r="AH3236" s="16" t="s">
        <v>39</v>
      </c>
      <c r="AI3236" s="16" t="s">
        <v>39</v>
      </c>
      <c r="AJ3236" s="16" t="s">
        <v>39</v>
      </c>
      <c r="AL3236" s="16" t="s">
        <v>39</v>
      </c>
      <c r="AM3236" s="16" t="s">
        <v>39</v>
      </c>
      <c r="AN3236" s="16" t="str">
        <f>IFERROR(VLOOKUP($P3236,'Kredieten productgroepen functi'!$C:$M,6,FALSE),"n.v.t.")</f>
        <v>9104</v>
      </c>
      <c r="AO3236" s="16" t="str">
        <f>IFERROR(VLOOKUP($P3236,'Kredieten productgroepen functi'!$C:$M,7,FALSE),"n.v.t.")</f>
        <v>Gebiedsgericht werken</v>
      </c>
      <c r="AP3236" s="16" t="str">
        <f>IFERROR(VLOOKUP($P3236,'Kredieten productgroepen functi'!$C:$M,8,FALSE),"n.v.t.")</f>
        <v>91</v>
      </c>
      <c r="AQ3236" s="16" t="str">
        <f>IFERROR(VLOOKUP($P3236,'Kredieten productgroepen functi'!$C:$M,9,FALSE),"n.v.t.")</f>
        <v>Ruimtelijke ordening</v>
      </c>
      <c r="AR3236" s="16" t="str">
        <f>IFERROR(VLOOKUP($P3236,'Kredieten productgroepen functi'!$C:$M,10,FALSE),"n.v.t.")</f>
        <v>9</v>
      </c>
      <c r="AS3236" s="16" t="str">
        <f>IFERROR(VLOOKUP($P3236,'Kredieten productgroepen functi'!$C:$M,11,FALSE),"n.v.t.")</f>
        <v>Ruimtelijke ordening en volkshuisvesting</v>
      </c>
      <c r="AT3236" s="16" t="str">
        <f t="shared" si="155"/>
        <v>Lasten</v>
      </c>
      <c r="AU3236" s="16" t="str">
        <f>IFERROR(VLOOKUP($R3236,Kostensoorten!$C:$J,7,FALSE),"n.v.t.")</f>
        <v>2.3.1</v>
      </c>
      <c r="AV3236" s="16" t="str">
        <f>IFERROR(VLOOKUP($R3236,Kostensoorten!$C:$J,8,FALSE),"n.v.t.")</f>
        <v>Aankopen niet duurzame goedere</v>
      </c>
    </row>
    <row r="3237" spans="6:48">
      <c r="F3237" s="16" t="s">
        <v>8952</v>
      </c>
      <c r="G3237" s="16" t="s">
        <v>39</v>
      </c>
      <c r="H3237" s="16" t="s">
        <v>39</v>
      </c>
      <c r="I3237" s="18">
        <v>14</v>
      </c>
      <c r="P3237" s="16" t="str">
        <f t="shared" si="153"/>
        <v>691418</v>
      </c>
      <c r="Q3237" s="16" t="str">
        <f>IFERROR(VLOOKUP($P3237,'Kredieten productgroepen functi'!$C:$M,2,FALSE),"n.v.t.")</f>
        <v>Uitvoering gebiedenbeleid en POP</v>
      </c>
      <c r="R3237" s="16" t="str">
        <f t="shared" si="154"/>
        <v>423170</v>
      </c>
      <c r="S3237" s="16" t="str">
        <f>IFERROR(VLOOKUP($R3237,Kostensoorten!$C:$J,2,FALSE),"n.v.t.")</f>
        <v>Werklunch/diner zakelijke relaties</v>
      </c>
      <c r="T3237" s="16" t="s">
        <v>39</v>
      </c>
      <c r="U3237" s="16" t="s">
        <v>39</v>
      </c>
      <c r="V3237" s="16" t="s">
        <v>39</v>
      </c>
      <c r="W3237" s="16" t="s">
        <v>39</v>
      </c>
      <c r="X3237" s="16" t="s">
        <v>39</v>
      </c>
      <c r="Y3237" s="16" t="s">
        <v>39</v>
      </c>
      <c r="Z3237" s="16" t="s">
        <v>39</v>
      </c>
      <c r="AA3237" s="16" t="s">
        <v>39</v>
      </c>
      <c r="AB3237" s="16" t="s">
        <v>39</v>
      </c>
      <c r="AC3237" s="16" t="s">
        <v>39</v>
      </c>
      <c r="AD3237" s="16" t="s">
        <v>39</v>
      </c>
      <c r="AE3237" s="16" t="s">
        <v>39</v>
      </c>
      <c r="AF3237" s="16" t="s">
        <v>39</v>
      </c>
      <c r="AG3237" s="16" t="s">
        <v>39</v>
      </c>
      <c r="AH3237" s="16" t="s">
        <v>39</v>
      </c>
      <c r="AI3237" s="16" t="s">
        <v>39</v>
      </c>
      <c r="AJ3237" s="16" t="s">
        <v>39</v>
      </c>
      <c r="AL3237" s="16" t="s">
        <v>39</v>
      </c>
      <c r="AM3237" s="16" t="s">
        <v>39</v>
      </c>
      <c r="AN3237" s="16" t="str">
        <f>IFERROR(VLOOKUP($P3237,'Kredieten productgroepen functi'!$C:$M,6,FALSE),"n.v.t.")</f>
        <v>9104</v>
      </c>
      <c r="AO3237" s="16" t="str">
        <f>IFERROR(VLOOKUP($P3237,'Kredieten productgroepen functi'!$C:$M,7,FALSE),"n.v.t.")</f>
        <v>Gebiedsgericht werken</v>
      </c>
      <c r="AP3237" s="16" t="str">
        <f>IFERROR(VLOOKUP($P3237,'Kredieten productgroepen functi'!$C:$M,8,FALSE),"n.v.t.")</f>
        <v>91</v>
      </c>
      <c r="AQ3237" s="16" t="str">
        <f>IFERROR(VLOOKUP($P3237,'Kredieten productgroepen functi'!$C:$M,9,FALSE),"n.v.t.")</f>
        <v>Ruimtelijke ordening</v>
      </c>
      <c r="AR3237" s="16" t="str">
        <f>IFERROR(VLOOKUP($P3237,'Kredieten productgroepen functi'!$C:$M,10,FALSE),"n.v.t.")</f>
        <v>9</v>
      </c>
      <c r="AS3237" s="16" t="str">
        <f>IFERROR(VLOOKUP($P3237,'Kredieten productgroepen functi'!$C:$M,11,FALSE),"n.v.t.")</f>
        <v>Ruimtelijke ordening en volkshuisvesting</v>
      </c>
      <c r="AT3237" s="16" t="str">
        <f t="shared" si="155"/>
        <v>Lasten</v>
      </c>
      <c r="AU3237" s="16" t="str">
        <f>IFERROR(VLOOKUP($R3237,Kostensoorten!$C:$J,7,FALSE),"n.v.t.")</f>
        <v>2.3.1</v>
      </c>
      <c r="AV3237" s="16" t="str">
        <f>IFERROR(VLOOKUP($R3237,Kostensoorten!$C:$J,8,FALSE),"n.v.t.")</f>
        <v>Aankopen niet duurzame goedere</v>
      </c>
    </row>
    <row r="3238" spans="6:48">
      <c r="F3238" s="16" t="s">
        <v>6877</v>
      </c>
      <c r="G3238" s="16" t="s">
        <v>39</v>
      </c>
      <c r="H3238" s="16" t="s">
        <v>39</v>
      </c>
      <c r="I3238" s="18">
        <v>55</v>
      </c>
      <c r="P3238" s="16" t="str">
        <f t="shared" si="153"/>
        <v>691418</v>
      </c>
      <c r="Q3238" s="16" t="str">
        <f>IFERROR(VLOOKUP($P3238,'Kredieten productgroepen functi'!$C:$M,2,FALSE),"n.v.t.")</f>
        <v>Uitvoering gebiedenbeleid en POP</v>
      </c>
      <c r="R3238" s="16" t="str">
        <f t="shared" si="154"/>
        <v>423170</v>
      </c>
      <c r="S3238" s="16" t="str">
        <f>IFERROR(VLOOKUP($R3238,Kostensoorten!$C:$J,2,FALSE),"n.v.t.")</f>
        <v>Werklunch/diner zakelijke relaties</v>
      </c>
      <c r="T3238" s="16" t="s">
        <v>39</v>
      </c>
      <c r="U3238" s="16" t="s">
        <v>39</v>
      </c>
      <c r="V3238" s="16" t="s">
        <v>39</v>
      </c>
      <c r="W3238" s="16" t="s">
        <v>39</v>
      </c>
      <c r="X3238" s="16" t="s">
        <v>39</v>
      </c>
      <c r="Y3238" s="16" t="s">
        <v>39</v>
      </c>
      <c r="Z3238" s="16" t="s">
        <v>39</v>
      </c>
      <c r="AA3238" s="16" t="s">
        <v>39</v>
      </c>
      <c r="AB3238" s="16" t="s">
        <v>39</v>
      </c>
      <c r="AC3238" s="16" t="s">
        <v>39</v>
      </c>
      <c r="AD3238" s="16" t="s">
        <v>39</v>
      </c>
      <c r="AE3238" s="16" t="s">
        <v>39</v>
      </c>
      <c r="AF3238" s="16" t="s">
        <v>39</v>
      </c>
      <c r="AG3238" s="16" t="s">
        <v>39</v>
      </c>
      <c r="AH3238" s="16" t="s">
        <v>39</v>
      </c>
      <c r="AI3238" s="16" t="s">
        <v>39</v>
      </c>
      <c r="AJ3238" s="16" t="s">
        <v>39</v>
      </c>
      <c r="AL3238" s="16" t="s">
        <v>39</v>
      </c>
      <c r="AM3238" s="16" t="s">
        <v>39</v>
      </c>
      <c r="AN3238" s="16" t="str">
        <f>IFERROR(VLOOKUP($P3238,'Kredieten productgroepen functi'!$C:$M,6,FALSE),"n.v.t.")</f>
        <v>9104</v>
      </c>
      <c r="AO3238" s="16" t="str">
        <f>IFERROR(VLOOKUP($P3238,'Kredieten productgroepen functi'!$C:$M,7,FALSE),"n.v.t.")</f>
        <v>Gebiedsgericht werken</v>
      </c>
      <c r="AP3238" s="16" t="str">
        <f>IFERROR(VLOOKUP($P3238,'Kredieten productgroepen functi'!$C:$M,8,FALSE),"n.v.t.")</f>
        <v>91</v>
      </c>
      <c r="AQ3238" s="16" t="str">
        <f>IFERROR(VLOOKUP($P3238,'Kredieten productgroepen functi'!$C:$M,9,FALSE),"n.v.t.")</f>
        <v>Ruimtelijke ordening</v>
      </c>
      <c r="AR3238" s="16" t="str">
        <f>IFERROR(VLOOKUP($P3238,'Kredieten productgroepen functi'!$C:$M,10,FALSE),"n.v.t.")</f>
        <v>9</v>
      </c>
      <c r="AS3238" s="16" t="str">
        <f>IFERROR(VLOOKUP($P3238,'Kredieten productgroepen functi'!$C:$M,11,FALSE),"n.v.t.")</f>
        <v>Ruimtelijke ordening en volkshuisvesting</v>
      </c>
      <c r="AT3238" s="16" t="str">
        <f t="shared" si="155"/>
        <v>Lasten</v>
      </c>
      <c r="AU3238" s="16" t="str">
        <f>IFERROR(VLOOKUP($R3238,Kostensoorten!$C:$J,7,FALSE),"n.v.t.")</f>
        <v>2.3.1</v>
      </c>
      <c r="AV3238" s="16" t="str">
        <f>IFERROR(VLOOKUP($R3238,Kostensoorten!$C:$J,8,FALSE),"n.v.t.")</f>
        <v>Aankopen niet duurzame goedere</v>
      </c>
    </row>
    <row r="3239" spans="6:48">
      <c r="F3239" s="16" t="s">
        <v>6878</v>
      </c>
      <c r="G3239" s="16" t="s">
        <v>39</v>
      </c>
      <c r="H3239" s="16" t="s">
        <v>39</v>
      </c>
      <c r="I3239" s="18">
        <v>15.13</v>
      </c>
      <c r="P3239" s="16" t="str">
        <f t="shared" si="153"/>
        <v>691418</v>
      </c>
      <c r="Q3239" s="16" t="str">
        <f>IFERROR(VLOOKUP($P3239,'Kredieten productgroepen functi'!$C:$M,2,FALSE),"n.v.t.")</f>
        <v>Uitvoering gebiedenbeleid en POP</v>
      </c>
      <c r="R3239" s="16" t="str">
        <f t="shared" si="154"/>
        <v>423172</v>
      </c>
      <c r="S3239" s="16" t="str">
        <f>IFERROR(VLOOKUP($R3239,Kostensoorten!$C:$J,2,FALSE),"n.v.t.")</f>
        <v>Taart/frisdrank in werktijd</v>
      </c>
      <c r="T3239" s="16" t="s">
        <v>39</v>
      </c>
      <c r="U3239" s="16" t="s">
        <v>39</v>
      </c>
      <c r="V3239" s="16" t="s">
        <v>39</v>
      </c>
      <c r="W3239" s="16" t="s">
        <v>39</v>
      </c>
      <c r="X3239" s="16" t="s">
        <v>39</v>
      </c>
      <c r="Y3239" s="16" t="s">
        <v>39</v>
      </c>
      <c r="Z3239" s="16" t="s">
        <v>39</v>
      </c>
      <c r="AA3239" s="16" t="s">
        <v>39</v>
      </c>
      <c r="AB3239" s="16" t="s">
        <v>39</v>
      </c>
      <c r="AC3239" s="16" t="s">
        <v>39</v>
      </c>
      <c r="AD3239" s="16" t="s">
        <v>39</v>
      </c>
      <c r="AE3239" s="16" t="s">
        <v>39</v>
      </c>
      <c r="AF3239" s="16" t="s">
        <v>39</v>
      </c>
      <c r="AG3239" s="16" t="s">
        <v>39</v>
      </c>
      <c r="AH3239" s="16" t="s">
        <v>39</v>
      </c>
      <c r="AI3239" s="16" t="s">
        <v>39</v>
      </c>
      <c r="AJ3239" s="16" t="s">
        <v>39</v>
      </c>
      <c r="AL3239" s="16" t="s">
        <v>39</v>
      </c>
      <c r="AM3239" s="16" t="s">
        <v>39</v>
      </c>
      <c r="AN3239" s="16" t="str">
        <f>IFERROR(VLOOKUP($P3239,'Kredieten productgroepen functi'!$C:$M,6,FALSE),"n.v.t.")</f>
        <v>9104</v>
      </c>
      <c r="AO3239" s="16" t="str">
        <f>IFERROR(VLOOKUP($P3239,'Kredieten productgroepen functi'!$C:$M,7,FALSE),"n.v.t.")</f>
        <v>Gebiedsgericht werken</v>
      </c>
      <c r="AP3239" s="16" t="str">
        <f>IFERROR(VLOOKUP($P3239,'Kredieten productgroepen functi'!$C:$M,8,FALSE),"n.v.t.")</f>
        <v>91</v>
      </c>
      <c r="AQ3239" s="16" t="str">
        <f>IFERROR(VLOOKUP($P3239,'Kredieten productgroepen functi'!$C:$M,9,FALSE),"n.v.t.")</f>
        <v>Ruimtelijke ordening</v>
      </c>
      <c r="AR3239" s="16" t="str">
        <f>IFERROR(VLOOKUP($P3239,'Kredieten productgroepen functi'!$C:$M,10,FALSE),"n.v.t.")</f>
        <v>9</v>
      </c>
      <c r="AS3239" s="16" t="str">
        <f>IFERROR(VLOOKUP($P3239,'Kredieten productgroepen functi'!$C:$M,11,FALSE),"n.v.t.")</f>
        <v>Ruimtelijke ordening en volkshuisvesting</v>
      </c>
      <c r="AT3239" s="16" t="str">
        <f t="shared" si="155"/>
        <v>Lasten</v>
      </c>
      <c r="AU3239" s="16" t="str">
        <f>IFERROR(VLOOKUP($R3239,Kostensoorten!$C:$J,7,FALSE),"n.v.t.")</f>
        <v>2.3.1</v>
      </c>
      <c r="AV3239" s="16" t="str">
        <f>IFERROR(VLOOKUP($R3239,Kostensoorten!$C:$J,8,FALSE),"n.v.t.")</f>
        <v>Aankopen niet duurzame goedere</v>
      </c>
    </row>
    <row r="3240" spans="6:48">
      <c r="F3240" s="16" t="s">
        <v>7753</v>
      </c>
      <c r="G3240" s="16" t="s">
        <v>39</v>
      </c>
      <c r="H3240" s="16" t="s">
        <v>39</v>
      </c>
      <c r="I3240" s="18">
        <v>1693.16</v>
      </c>
      <c r="P3240" s="16" t="str">
        <f t="shared" si="153"/>
        <v>691418</v>
      </c>
      <c r="Q3240" s="16" t="str">
        <f>IFERROR(VLOOKUP($P3240,'Kredieten productgroepen functi'!$C:$M,2,FALSE),"n.v.t.")</f>
        <v>Uitvoering gebiedenbeleid en POP</v>
      </c>
      <c r="R3240" s="16" t="str">
        <f t="shared" si="154"/>
        <v>423175</v>
      </c>
      <c r="S3240" s="16" t="str">
        <f>IFERROR(VLOOKUP($R3240,Kostensoorten!$C:$J,2,FALSE),"n.v.t.")</f>
        <v>Vergadering/bijeenkomst Extern</v>
      </c>
      <c r="T3240" s="16" t="s">
        <v>39</v>
      </c>
      <c r="U3240" s="16" t="s">
        <v>39</v>
      </c>
      <c r="V3240" s="16" t="s">
        <v>39</v>
      </c>
      <c r="W3240" s="16" t="s">
        <v>39</v>
      </c>
      <c r="X3240" s="16" t="s">
        <v>39</v>
      </c>
      <c r="Y3240" s="16" t="s">
        <v>39</v>
      </c>
      <c r="Z3240" s="16" t="s">
        <v>39</v>
      </c>
      <c r="AA3240" s="16" t="s">
        <v>39</v>
      </c>
      <c r="AB3240" s="16" t="s">
        <v>39</v>
      </c>
      <c r="AC3240" s="16" t="s">
        <v>39</v>
      </c>
      <c r="AD3240" s="16" t="s">
        <v>39</v>
      </c>
      <c r="AE3240" s="16" t="s">
        <v>39</v>
      </c>
      <c r="AF3240" s="16" t="s">
        <v>39</v>
      </c>
      <c r="AG3240" s="16" t="s">
        <v>39</v>
      </c>
      <c r="AH3240" s="16" t="s">
        <v>39</v>
      </c>
      <c r="AI3240" s="16" t="s">
        <v>39</v>
      </c>
      <c r="AJ3240" s="16" t="s">
        <v>39</v>
      </c>
      <c r="AL3240" s="16" t="s">
        <v>39</v>
      </c>
      <c r="AM3240" s="16" t="s">
        <v>39</v>
      </c>
      <c r="AN3240" s="16" t="str">
        <f>IFERROR(VLOOKUP($P3240,'Kredieten productgroepen functi'!$C:$M,6,FALSE),"n.v.t.")</f>
        <v>9104</v>
      </c>
      <c r="AO3240" s="16" t="str">
        <f>IFERROR(VLOOKUP($P3240,'Kredieten productgroepen functi'!$C:$M,7,FALSE),"n.v.t.")</f>
        <v>Gebiedsgericht werken</v>
      </c>
      <c r="AP3240" s="16" t="str">
        <f>IFERROR(VLOOKUP($P3240,'Kredieten productgroepen functi'!$C:$M,8,FALSE),"n.v.t.")</f>
        <v>91</v>
      </c>
      <c r="AQ3240" s="16" t="str">
        <f>IFERROR(VLOOKUP($P3240,'Kredieten productgroepen functi'!$C:$M,9,FALSE),"n.v.t.")</f>
        <v>Ruimtelijke ordening</v>
      </c>
      <c r="AR3240" s="16" t="str">
        <f>IFERROR(VLOOKUP($P3240,'Kredieten productgroepen functi'!$C:$M,10,FALSE),"n.v.t.")</f>
        <v>9</v>
      </c>
      <c r="AS3240" s="16" t="str">
        <f>IFERROR(VLOOKUP($P3240,'Kredieten productgroepen functi'!$C:$M,11,FALSE),"n.v.t.")</f>
        <v>Ruimtelijke ordening en volkshuisvesting</v>
      </c>
      <c r="AT3240" s="16" t="str">
        <f t="shared" si="155"/>
        <v>Lasten</v>
      </c>
      <c r="AU3240" s="16" t="str">
        <f>IFERROR(VLOOKUP($R3240,Kostensoorten!$C:$J,7,FALSE),"n.v.t.")</f>
        <v>2.3.1</v>
      </c>
      <c r="AV3240" s="16" t="str">
        <f>IFERROR(VLOOKUP($R3240,Kostensoorten!$C:$J,8,FALSE),"n.v.t.")</f>
        <v>Aankopen niet duurzame goedere</v>
      </c>
    </row>
    <row r="3241" spans="6:48">
      <c r="F3241" s="16" t="s">
        <v>8953</v>
      </c>
      <c r="G3241" s="16" t="s">
        <v>39</v>
      </c>
      <c r="H3241" s="16" t="s">
        <v>39</v>
      </c>
      <c r="I3241" s="18">
        <v>272.27999999999997</v>
      </c>
      <c r="P3241" s="16" t="str">
        <f t="shared" si="153"/>
        <v>691418</v>
      </c>
      <c r="Q3241" s="16" t="str">
        <f>IFERROR(VLOOKUP($P3241,'Kredieten productgroepen functi'!$C:$M,2,FALSE),"n.v.t.")</f>
        <v>Uitvoering gebiedenbeleid en POP</v>
      </c>
      <c r="R3241" s="16" t="str">
        <f t="shared" si="154"/>
        <v>423175</v>
      </c>
      <c r="S3241" s="16" t="str">
        <f>IFERROR(VLOOKUP($R3241,Kostensoorten!$C:$J,2,FALSE),"n.v.t.")</f>
        <v>Vergadering/bijeenkomst Extern</v>
      </c>
      <c r="T3241" s="16" t="s">
        <v>39</v>
      </c>
      <c r="U3241" s="16" t="s">
        <v>39</v>
      </c>
      <c r="V3241" s="16" t="s">
        <v>39</v>
      </c>
      <c r="W3241" s="16" t="s">
        <v>39</v>
      </c>
      <c r="X3241" s="16" t="s">
        <v>39</v>
      </c>
      <c r="Y3241" s="16" t="s">
        <v>39</v>
      </c>
      <c r="Z3241" s="16" t="s">
        <v>39</v>
      </c>
      <c r="AA3241" s="16" t="s">
        <v>39</v>
      </c>
      <c r="AB3241" s="16" t="s">
        <v>39</v>
      </c>
      <c r="AC3241" s="16" t="s">
        <v>39</v>
      </c>
      <c r="AD3241" s="16" t="s">
        <v>39</v>
      </c>
      <c r="AE3241" s="16" t="s">
        <v>39</v>
      </c>
      <c r="AF3241" s="16" t="s">
        <v>39</v>
      </c>
      <c r="AG3241" s="16" t="s">
        <v>39</v>
      </c>
      <c r="AH3241" s="16" t="s">
        <v>39</v>
      </c>
      <c r="AI3241" s="16" t="s">
        <v>39</v>
      </c>
      <c r="AJ3241" s="16" t="s">
        <v>39</v>
      </c>
      <c r="AL3241" s="16" t="s">
        <v>39</v>
      </c>
      <c r="AM3241" s="16" t="s">
        <v>39</v>
      </c>
      <c r="AN3241" s="16" t="str">
        <f>IFERROR(VLOOKUP($P3241,'Kredieten productgroepen functi'!$C:$M,6,FALSE),"n.v.t.")</f>
        <v>9104</v>
      </c>
      <c r="AO3241" s="16" t="str">
        <f>IFERROR(VLOOKUP($P3241,'Kredieten productgroepen functi'!$C:$M,7,FALSE),"n.v.t.")</f>
        <v>Gebiedsgericht werken</v>
      </c>
      <c r="AP3241" s="16" t="str">
        <f>IFERROR(VLOOKUP($P3241,'Kredieten productgroepen functi'!$C:$M,8,FALSE),"n.v.t.")</f>
        <v>91</v>
      </c>
      <c r="AQ3241" s="16" t="str">
        <f>IFERROR(VLOOKUP($P3241,'Kredieten productgroepen functi'!$C:$M,9,FALSE),"n.v.t.")</f>
        <v>Ruimtelijke ordening</v>
      </c>
      <c r="AR3241" s="16" t="str">
        <f>IFERROR(VLOOKUP($P3241,'Kredieten productgroepen functi'!$C:$M,10,FALSE),"n.v.t.")</f>
        <v>9</v>
      </c>
      <c r="AS3241" s="16" t="str">
        <f>IFERROR(VLOOKUP($P3241,'Kredieten productgroepen functi'!$C:$M,11,FALSE),"n.v.t.")</f>
        <v>Ruimtelijke ordening en volkshuisvesting</v>
      </c>
      <c r="AT3241" s="16" t="str">
        <f t="shared" si="155"/>
        <v>Lasten</v>
      </c>
      <c r="AU3241" s="16" t="str">
        <f>IFERROR(VLOOKUP($R3241,Kostensoorten!$C:$J,7,FALSE),"n.v.t.")</f>
        <v>2.3.1</v>
      </c>
      <c r="AV3241" s="16" t="str">
        <f>IFERROR(VLOOKUP($R3241,Kostensoorten!$C:$J,8,FALSE),"n.v.t.")</f>
        <v>Aankopen niet duurzame goedere</v>
      </c>
    </row>
    <row r="3242" spans="6:48">
      <c r="F3242" s="16" t="s">
        <v>8417</v>
      </c>
      <c r="G3242" s="16" t="s">
        <v>39</v>
      </c>
      <c r="H3242" s="16" t="s">
        <v>39</v>
      </c>
      <c r="I3242" s="18">
        <v>517.37</v>
      </c>
      <c r="P3242" s="16" t="str">
        <f t="shared" si="153"/>
        <v>691418</v>
      </c>
      <c r="Q3242" s="16" t="str">
        <f>IFERROR(VLOOKUP($P3242,'Kredieten productgroepen functi'!$C:$M,2,FALSE),"n.v.t.")</f>
        <v>Uitvoering gebiedenbeleid en POP</v>
      </c>
      <c r="R3242" s="16" t="str">
        <f t="shared" si="154"/>
        <v>423178</v>
      </c>
      <c r="S3242" s="16" t="str">
        <f>IFERROR(VLOOKUP($R3242,Kostensoorten!$C:$J,2,FALSE),"n.v.t.")</f>
        <v>Consumpties op werkplek</v>
      </c>
      <c r="T3242" s="16" t="s">
        <v>39</v>
      </c>
      <c r="U3242" s="16" t="s">
        <v>39</v>
      </c>
      <c r="V3242" s="16" t="s">
        <v>39</v>
      </c>
      <c r="W3242" s="16" t="s">
        <v>39</v>
      </c>
      <c r="X3242" s="16" t="s">
        <v>39</v>
      </c>
      <c r="Y3242" s="16" t="s">
        <v>39</v>
      </c>
      <c r="Z3242" s="16" t="s">
        <v>39</v>
      </c>
      <c r="AA3242" s="16" t="s">
        <v>39</v>
      </c>
      <c r="AB3242" s="16" t="s">
        <v>39</v>
      </c>
      <c r="AC3242" s="16" t="s">
        <v>39</v>
      </c>
      <c r="AD3242" s="16" t="s">
        <v>39</v>
      </c>
      <c r="AE3242" s="16" t="s">
        <v>39</v>
      </c>
      <c r="AF3242" s="16" t="s">
        <v>39</v>
      </c>
      <c r="AG3242" s="16" t="s">
        <v>39</v>
      </c>
      <c r="AH3242" s="16" t="s">
        <v>39</v>
      </c>
      <c r="AI3242" s="16" t="s">
        <v>39</v>
      </c>
      <c r="AJ3242" s="16" t="s">
        <v>39</v>
      </c>
      <c r="AL3242" s="16" t="s">
        <v>39</v>
      </c>
      <c r="AM3242" s="16" t="s">
        <v>39</v>
      </c>
      <c r="AN3242" s="16" t="str">
        <f>IFERROR(VLOOKUP($P3242,'Kredieten productgroepen functi'!$C:$M,6,FALSE),"n.v.t.")</f>
        <v>9104</v>
      </c>
      <c r="AO3242" s="16" t="str">
        <f>IFERROR(VLOOKUP($P3242,'Kredieten productgroepen functi'!$C:$M,7,FALSE),"n.v.t.")</f>
        <v>Gebiedsgericht werken</v>
      </c>
      <c r="AP3242" s="16" t="str">
        <f>IFERROR(VLOOKUP($P3242,'Kredieten productgroepen functi'!$C:$M,8,FALSE),"n.v.t.")</f>
        <v>91</v>
      </c>
      <c r="AQ3242" s="16" t="str">
        <f>IFERROR(VLOOKUP($P3242,'Kredieten productgroepen functi'!$C:$M,9,FALSE),"n.v.t.")</f>
        <v>Ruimtelijke ordening</v>
      </c>
      <c r="AR3242" s="16" t="str">
        <f>IFERROR(VLOOKUP($P3242,'Kredieten productgroepen functi'!$C:$M,10,FALSE),"n.v.t.")</f>
        <v>9</v>
      </c>
      <c r="AS3242" s="16" t="str">
        <f>IFERROR(VLOOKUP($P3242,'Kredieten productgroepen functi'!$C:$M,11,FALSE),"n.v.t.")</f>
        <v>Ruimtelijke ordening en volkshuisvesting</v>
      </c>
      <c r="AT3242" s="16" t="str">
        <f t="shared" si="155"/>
        <v>Lasten</v>
      </c>
      <c r="AU3242" s="16" t="str">
        <f>IFERROR(VLOOKUP($R3242,Kostensoorten!$C:$J,7,FALSE),"n.v.t.")</f>
        <v>2.3.1</v>
      </c>
      <c r="AV3242" s="16" t="str">
        <f>IFERROR(VLOOKUP($R3242,Kostensoorten!$C:$J,8,FALSE),"n.v.t.")</f>
        <v>Aankopen niet duurzame goedere</v>
      </c>
    </row>
    <row r="3243" spans="6:48">
      <c r="F3243" s="16" t="s">
        <v>8418</v>
      </c>
      <c r="G3243" s="16" t="s">
        <v>39</v>
      </c>
      <c r="H3243" s="16" t="s">
        <v>39</v>
      </c>
      <c r="I3243" s="18">
        <v>264.26</v>
      </c>
      <c r="P3243" s="16" t="str">
        <f t="shared" si="153"/>
        <v>691418</v>
      </c>
      <c r="Q3243" s="16" t="str">
        <f>IFERROR(VLOOKUP($P3243,'Kredieten productgroepen functi'!$C:$M,2,FALSE),"n.v.t.")</f>
        <v>Uitvoering gebiedenbeleid en POP</v>
      </c>
      <c r="R3243" s="16" t="str">
        <f t="shared" si="154"/>
        <v>423178</v>
      </c>
      <c r="S3243" s="16" t="str">
        <f>IFERROR(VLOOKUP($R3243,Kostensoorten!$C:$J,2,FALSE),"n.v.t.")</f>
        <v>Consumpties op werkplek</v>
      </c>
      <c r="T3243" s="16" t="s">
        <v>39</v>
      </c>
      <c r="U3243" s="16" t="s">
        <v>39</v>
      </c>
      <c r="V3243" s="16" t="s">
        <v>39</v>
      </c>
      <c r="W3243" s="16" t="s">
        <v>39</v>
      </c>
      <c r="X3243" s="16" t="s">
        <v>39</v>
      </c>
      <c r="Y3243" s="16" t="s">
        <v>39</v>
      </c>
      <c r="Z3243" s="16" t="s">
        <v>39</v>
      </c>
      <c r="AA3243" s="16" t="s">
        <v>39</v>
      </c>
      <c r="AB3243" s="16" t="s">
        <v>39</v>
      </c>
      <c r="AC3243" s="16" t="s">
        <v>39</v>
      </c>
      <c r="AD3243" s="16" t="s">
        <v>39</v>
      </c>
      <c r="AE3243" s="16" t="s">
        <v>39</v>
      </c>
      <c r="AF3243" s="16" t="s">
        <v>39</v>
      </c>
      <c r="AG3243" s="16" t="s">
        <v>39</v>
      </c>
      <c r="AH3243" s="16" t="s">
        <v>39</v>
      </c>
      <c r="AI3243" s="16" t="s">
        <v>39</v>
      </c>
      <c r="AJ3243" s="16" t="s">
        <v>39</v>
      </c>
      <c r="AL3243" s="16" t="s">
        <v>39</v>
      </c>
      <c r="AM3243" s="16" t="s">
        <v>39</v>
      </c>
      <c r="AN3243" s="16" t="str">
        <f>IFERROR(VLOOKUP($P3243,'Kredieten productgroepen functi'!$C:$M,6,FALSE),"n.v.t.")</f>
        <v>9104</v>
      </c>
      <c r="AO3243" s="16" t="str">
        <f>IFERROR(VLOOKUP($P3243,'Kredieten productgroepen functi'!$C:$M,7,FALSE),"n.v.t.")</f>
        <v>Gebiedsgericht werken</v>
      </c>
      <c r="AP3243" s="16" t="str">
        <f>IFERROR(VLOOKUP($P3243,'Kredieten productgroepen functi'!$C:$M,8,FALSE),"n.v.t.")</f>
        <v>91</v>
      </c>
      <c r="AQ3243" s="16" t="str">
        <f>IFERROR(VLOOKUP($P3243,'Kredieten productgroepen functi'!$C:$M,9,FALSE),"n.v.t.")</f>
        <v>Ruimtelijke ordening</v>
      </c>
      <c r="AR3243" s="16" t="str">
        <f>IFERROR(VLOOKUP($P3243,'Kredieten productgroepen functi'!$C:$M,10,FALSE),"n.v.t.")</f>
        <v>9</v>
      </c>
      <c r="AS3243" s="16" t="str">
        <f>IFERROR(VLOOKUP($P3243,'Kredieten productgroepen functi'!$C:$M,11,FALSE),"n.v.t.")</f>
        <v>Ruimtelijke ordening en volkshuisvesting</v>
      </c>
      <c r="AT3243" s="16" t="str">
        <f t="shared" si="155"/>
        <v>Lasten</v>
      </c>
      <c r="AU3243" s="16" t="str">
        <f>IFERROR(VLOOKUP($R3243,Kostensoorten!$C:$J,7,FALSE),"n.v.t.")</f>
        <v>2.3.1</v>
      </c>
      <c r="AV3243" s="16" t="str">
        <f>IFERROR(VLOOKUP($R3243,Kostensoorten!$C:$J,8,FALSE),"n.v.t.")</f>
        <v>Aankopen niet duurzame goedere</v>
      </c>
    </row>
    <row r="3244" spans="6:48">
      <c r="F3244" s="16" t="s">
        <v>10180</v>
      </c>
      <c r="G3244" s="16" t="s">
        <v>39</v>
      </c>
      <c r="H3244" s="16" t="s">
        <v>39</v>
      </c>
      <c r="I3244" s="18">
        <v>20000</v>
      </c>
      <c r="P3244" s="16" t="str">
        <f t="shared" si="153"/>
        <v>691418</v>
      </c>
      <c r="Q3244" s="16" t="str">
        <f>IFERROR(VLOOKUP($P3244,'Kredieten productgroepen functi'!$C:$M,2,FALSE),"n.v.t.")</f>
        <v>Uitvoering gebiedenbeleid en POP</v>
      </c>
      <c r="R3244" s="16" t="str">
        <f t="shared" si="154"/>
        <v>440201</v>
      </c>
      <c r="S3244" s="16" t="str">
        <f>IFERROR(VLOOKUP($R3244,Kostensoorten!$C:$J,2,FALSE),"n.v.t.")</f>
        <v>Exploitatiebijdragen aan overheden</v>
      </c>
      <c r="T3244" s="16" t="s">
        <v>39</v>
      </c>
      <c r="U3244" s="16" t="s">
        <v>39</v>
      </c>
      <c r="V3244" s="16" t="s">
        <v>39</v>
      </c>
      <c r="W3244" s="16" t="s">
        <v>39</v>
      </c>
      <c r="X3244" s="16" t="s">
        <v>39</v>
      </c>
      <c r="Y3244" s="16" t="s">
        <v>39</v>
      </c>
      <c r="Z3244" s="16" t="s">
        <v>39</v>
      </c>
      <c r="AA3244" s="16" t="s">
        <v>39</v>
      </c>
      <c r="AB3244" s="16" t="s">
        <v>39</v>
      </c>
      <c r="AC3244" s="16" t="s">
        <v>39</v>
      </c>
      <c r="AD3244" s="16" t="s">
        <v>39</v>
      </c>
      <c r="AE3244" s="16" t="s">
        <v>39</v>
      </c>
      <c r="AF3244" s="16" t="s">
        <v>39</v>
      </c>
      <c r="AG3244" s="16" t="s">
        <v>39</v>
      </c>
      <c r="AH3244" s="16" t="s">
        <v>39</v>
      </c>
      <c r="AI3244" s="16" t="s">
        <v>39</v>
      </c>
      <c r="AJ3244" s="16" t="s">
        <v>39</v>
      </c>
      <c r="AL3244" s="16" t="s">
        <v>39</v>
      </c>
      <c r="AM3244" s="16" t="s">
        <v>39</v>
      </c>
      <c r="AN3244" s="16" t="str">
        <f>IFERROR(VLOOKUP($P3244,'Kredieten productgroepen functi'!$C:$M,6,FALSE),"n.v.t.")</f>
        <v>9104</v>
      </c>
      <c r="AO3244" s="16" t="str">
        <f>IFERROR(VLOOKUP($P3244,'Kredieten productgroepen functi'!$C:$M,7,FALSE),"n.v.t.")</f>
        <v>Gebiedsgericht werken</v>
      </c>
      <c r="AP3244" s="16" t="str">
        <f>IFERROR(VLOOKUP($P3244,'Kredieten productgroepen functi'!$C:$M,8,FALSE),"n.v.t.")</f>
        <v>91</v>
      </c>
      <c r="AQ3244" s="16" t="str">
        <f>IFERROR(VLOOKUP($P3244,'Kredieten productgroepen functi'!$C:$M,9,FALSE),"n.v.t.")</f>
        <v>Ruimtelijke ordening</v>
      </c>
      <c r="AR3244" s="16" t="str">
        <f>IFERROR(VLOOKUP($P3244,'Kredieten productgroepen functi'!$C:$M,10,FALSE),"n.v.t.")</f>
        <v>9</v>
      </c>
      <c r="AS3244" s="16" t="str">
        <f>IFERROR(VLOOKUP($P3244,'Kredieten productgroepen functi'!$C:$M,11,FALSE),"n.v.t.")</f>
        <v>Ruimtelijke ordening en volkshuisvesting</v>
      </c>
      <c r="AT3244" s="16" t="str">
        <f t="shared" si="155"/>
        <v>Lasten</v>
      </c>
      <c r="AU3244" s="16" t="str">
        <f>IFERROR(VLOOKUP($R3244,Kostensoorten!$C:$J,7,FALSE),"n.v.t.")</f>
        <v>4.0.2</v>
      </c>
      <c r="AV3244" s="16" t="str">
        <f>IFERROR(VLOOKUP($R3244,Kostensoorten!$C:$J,8,FALSE),"n.v.t.")</f>
        <v>Inkomensoverdrachten aan overh</v>
      </c>
    </row>
    <row r="3245" spans="6:48">
      <c r="F3245" s="16" t="s">
        <v>8419</v>
      </c>
      <c r="G3245" s="16" t="s">
        <v>39</v>
      </c>
      <c r="H3245" s="16" t="s">
        <v>39</v>
      </c>
      <c r="I3245" s="18">
        <v>50000</v>
      </c>
      <c r="P3245" s="16" t="str">
        <f t="shared" si="153"/>
        <v>691418</v>
      </c>
      <c r="Q3245" s="16" t="str">
        <f>IFERROR(VLOOKUP($P3245,'Kredieten productgroepen functi'!$C:$M,2,FALSE),"n.v.t.")</f>
        <v>Uitvoering gebiedenbeleid en POP</v>
      </c>
      <c r="R3245" s="16" t="str">
        <f t="shared" si="154"/>
        <v>440202</v>
      </c>
      <c r="S3245" s="16" t="str">
        <f>IFERROR(VLOOKUP($R3245,Kostensoorten!$C:$J,2,FALSE),"n.v.t.")</f>
        <v>Overige inkomensoverdr. aan overhdn</v>
      </c>
      <c r="T3245" s="16" t="s">
        <v>39</v>
      </c>
      <c r="U3245" s="16" t="s">
        <v>39</v>
      </c>
      <c r="V3245" s="16" t="s">
        <v>39</v>
      </c>
      <c r="W3245" s="16" t="s">
        <v>39</v>
      </c>
      <c r="X3245" s="16" t="s">
        <v>39</v>
      </c>
      <c r="Y3245" s="16" t="s">
        <v>39</v>
      </c>
      <c r="Z3245" s="16" t="s">
        <v>39</v>
      </c>
      <c r="AA3245" s="16" t="s">
        <v>39</v>
      </c>
      <c r="AB3245" s="16" t="s">
        <v>39</v>
      </c>
      <c r="AC3245" s="16" t="s">
        <v>39</v>
      </c>
      <c r="AD3245" s="16" t="s">
        <v>39</v>
      </c>
      <c r="AE3245" s="16" t="s">
        <v>39</v>
      </c>
      <c r="AF3245" s="16" t="s">
        <v>39</v>
      </c>
      <c r="AG3245" s="16" t="s">
        <v>39</v>
      </c>
      <c r="AH3245" s="16" t="s">
        <v>39</v>
      </c>
      <c r="AI3245" s="16" t="s">
        <v>39</v>
      </c>
      <c r="AJ3245" s="16" t="s">
        <v>39</v>
      </c>
      <c r="AL3245" s="16" t="s">
        <v>39</v>
      </c>
      <c r="AM3245" s="16" t="s">
        <v>39</v>
      </c>
      <c r="AN3245" s="16" t="str">
        <f>IFERROR(VLOOKUP($P3245,'Kredieten productgroepen functi'!$C:$M,6,FALSE),"n.v.t.")</f>
        <v>9104</v>
      </c>
      <c r="AO3245" s="16" t="str">
        <f>IFERROR(VLOOKUP($P3245,'Kredieten productgroepen functi'!$C:$M,7,FALSE),"n.v.t.")</f>
        <v>Gebiedsgericht werken</v>
      </c>
      <c r="AP3245" s="16" t="str">
        <f>IFERROR(VLOOKUP($P3245,'Kredieten productgroepen functi'!$C:$M,8,FALSE),"n.v.t.")</f>
        <v>91</v>
      </c>
      <c r="AQ3245" s="16" t="str">
        <f>IFERROR(VLOOKUP($P3245,'Kredieten productgroepen functi'!$C:$M,9,FALSE),"n.v.t.")</f>
        <v>Ruimtelijke ordening</v>
      </c>
      <c r="AR3245" s="16" t="str">
        <f>IFERROR(VLOOKUP($P3245,'Kredieten productgroepen functi'!$C:$M,10,FALSE),"n.v.t.")</f>
        <v>9</v>
      </c>
      <c r="AS3245" s="16" t="str">
        <f>IFERROR(VLOOKUP($P3245,'Kredieten productgroepen functi'!$C:$M,11,FALSE),"n.v.t.")</f>
        <v>Ruimtelijke ordening en volkshuisvesting</v>
      </c>
      <c r="AT3245" s="16" t="str">
        <f t="shared" si="155"/>
        <v>Lasten</v>
      </c>
      <c r="AU3245" s="16" t="str">
        <f>IFERROR(VLOOKUP($R3245,Kostensoorten!$C:$J,7,FALSE),"n.v.t.")</f>
        <v>4.0.2</v>
      </c>
      <c r="AV3245" s="16" t="str">
        <f>IFERROR(VLOOKUP($R3245,Kostensoorten!$C:$J,8,FALSE),"n.v.t.")</f>
        <v>Inkomensoverdrachten aan overh</v>
      </c>
    </row>
    <row r="3246" spans="6:48">
      <c r="F3246" s="16" t="s">
        <v>8954</v>
      </c>
      <c r="G3246" s="16" t="s">
        <v>39</v>
      </c>
      <c r="H3246" s="16" t="s">
        <v>39</v>
      </c>
      <c r="I3246" s="18">
        <v>7500</v>
      </c>
      <c r="P3246" s="16" t="str">
        <f t="shared" si="153"/>
        <v>691418</v>
      </c>
      <c r="Q3246" s="16" t="str">
        <f>IFERROR(VLOOKUP($P3246,'Kredieten productgroepen functi'!$C:$M,2,FALSE),"n.v.t.")</f>
        <v>Uitvoering gebiedenbeleid en POP</v>
      </c>
      <c r="R3246" s="16" t="str">
        <f t="shared" si="154"/>
        <v>440202</v>
      </c>
      <c r="S3246" s="16" t="str">
        <f>IFERROR(VLOOKUP($R3246,Kostensoorten!$C:$J,2,FALSE),"n.v.t.")</f>
        <v>Overige inkomensoverdr. aan overhdn</v>
      </c>
      <c r="T3246" s="16" t="s">
        <v>39</v>
      </c>
      <c r="U3246" s="16" t="s">
        <v>39</v>
      </c>
      <c r="V3246" s="16" t="s">
        <v>39</v>
      </c>
      <c r="W3246" s="16" t="s">
        <v>39</v>
      </c>
      <c r="X3246" s="16" t="s">
        <v>39</v>
      </c>
      <c r="Y3246" s="16" t="s">
        <v>39</v>
      </c>
      <c r="Z3246" s="16" t="s">
        <v>39</v>
      </c>
      <c r="AA3246" s="16" t="s">
        <v>39</v>
      </c>
      <c r="AB3246" s="16" t="s">
        <v>39</v>
      </c>
      <c r="AC3246" s="16" t="s">
        <v>39</v>
      </c>
      <c r="AD3246" s="16" t="s">
        <v>39</v>
      </c>
      <c r="AE3246" s="16" t="s">
        <v>39</v>
      </c>
      <c r="AF3246" s="16" t="s">
        <v>39</v>
      </c>
      <c r="AG3246" s="16" t="s">
        <v>39</v>
      </c>
      <c r="AH3246" s="16" t="s">
        <v>39</v>
      </c>
      <c r="AI3246" s="16" t="s">
        <v>39</v>
      </c>
      <c r="AJ3246" s="16" t="s">
        <v>39</v>
      </c>
      <c r="AL3246" s="16" t="s">
        <v>39</v>
      </c>
      <c r="AM3246" s="16" t="s">
        <v>39</v>
      </c>
      <c r="AN3246" s="16" t="str">
        <f>IFERROR(VLOOKUP($P3246,'Kredieten productgroepen functi'!$C:$M,6,FALSE),"n.v.t.")</f>
        <v>9104</v>
      </c>
      <c r="AO3246" s="16" t="str">
        <f>IFERROR(VLOOKUP($P3246,'Kredieten productgroepen functi'!$C:$M,7,FALSE),"n.v.t.")</f>
        <v>Gebiedsgericht werken</v>
      </c>
      <c r="AP3246" s="16" t="str">
        <f>IFERROR(VLOOKUP($P3246,'Kredieten productgroepen functi'!$C:$M,8,FALSE),"n.v.t.")</f>
        <v>91</v>
      </c>
      <c r="AQ3246" s="16" t="str">
        <f>IFERROR(VLOOKUP($P3246,'Kredieten productgroepen functi'!$C:$M,9,FALSE),"n.v.t.")</f>
        <v>Ruimtelijke ordening</v>
      </c>
      <c r="AR3246" s="16" t="str">
        <f>IFERROR(VLOOKUP($P3246,'Kredieten productgroepen functi'!$C:$M,10,FALSE),"n.v.t.")</f>
        <v>9</v>
      </c>
      <c r="AS3246" s="16" t="str">
        <f>IFERROR(VLOOKUP($P3246,'Kredieten productgroepen functi'!$C:$M,11,FALSE),"n.v.t.")</f>
        <v>Ruimtelijke ordening en volkshuisvesting</v>
      </c>
      <c r="AT3246" s="16" t="str">
        <f t="shared" si="155"/>
        <v>Lasten</v>
      </c>
      <c r="AU3246" s="16" t="str">
        <f>IFERROR(VLOOKUP($R3246,Kostensoorten!$C:$J,7,FALSE),"n.v.t.")</f>
        <v>4.0.2</v>
      </c>
      <c r="AV3246" s="16" t="str">
        <f>IFERROR(VLOOKUP($R3246,Kostensoorten!$C:$J,8,FALSE),"n.v.t.")</f>
        <v>Inkomensoverdrachten aan overh</v>
      </c>
    </row>
    <row r="3247" spans="6:48">
      <c r="F3247" s="16" t="s">
        <v>8420</v>
      </c>
      <c r="G3247" s="16" t="s">
        <v>39</v>
      </c>
      <c r="H3247" s="16" t="s">
        <v>39</v>
      </c>
      <c r="I3247" s="18">
        <v>-3732.12</v>
      </c>
      <c r="P3247" s="16" t="str">
        <f t="shared" si="153"/>
        <v>691418</v>
      </c>
      <c r="Q3247" s="16" t="str">
        <f>IFERROR(VLOOKUP($P3247,'Kredieten productgroepen functi'!$C:$M,2,FALSE),"n.v.t.")</f>
        <v>Uitvoering gebiedenbeleid en POP</v>
      </c>
      <c r="R3247" s="16" t="str">
        <f t="shared" si="154"/>
        <v>440301</v>
      </c>
      <c r="S3247" s="16" t="str">
        <f>IFERROR(VLOOKUP($R3247,Kostensoorten!$C:$J,2,FALSE),"n.v.t.")</f>
        <v>(Exploitatie)subsidies</v>
      </c>
      <c r="T3247" s="16" t="s">
        <v>39</v>
      </c>
      <c r="U3247" s="16" t="s">
        <v>39</v>
      </c>
      <c r="V3247" s="16" t="s">
        <v>39</v>
      </c>
      <c r="W3247" s="16" t="s">
        <v>39</v>
      </c>
      <c r="X3247" s="16" t="s">
        <v>39</v>
      </c>
      <c r="Y3247" s="16" t="s">
        <v>39</v>
      </c>
      <c r="Z3247" s="16" t="s">
        <v>39</v>
      </c>
      <c r="AA3247" s="16" t="s">
        <v>39</v>
      </c>
      <c r="AB3247" s="16" t="s">
        <v>39</v>
      </c>
      <c r="AC3247" s="16" t="s">
        <v>39</v>
      </c>
      <c r="AD3247" s="16" t="s">
        <v>39</v>
      </c>
      <c r="AE3247" s="16" t="s">
        <v>39</v>
      </c>
      <c r="AF3247" s="16" t="s">
        <v>39</v>
      </c>
      <c r="AG3247" s="16" t="s">
        <v>39</v>
      </c>
      <c r="AH3247" s="16" t="s">
        <v>39</v>
      </c>
      <c r="AI3247" s="16" t="s">
        <v>39</v>
      </c>
      <c r="AJ3247" s="16" t="s">
        <v>39</v>
      </c>
      <c r="AL3247" s="16" t="s">
        <v>39</v>
      </c>
      <c r="AM3247" s="16" t="s">
        <v>39</v>
      </c>
      <c r="AN3247" s="16" t="str">
        <f>IFERROR(VLOOKUP($P3247,'Kredieten productgroepen functi'!$C:$M,6,FALSE),"n.v.t.")</f>
        <v>9104</v>
      </c>
      <c r="AO3247" s="16" t="str">
        <f>IFERROR(VLOOKUP($P3247,'Kredieten productgroepen functi'!$C:$M,7,FALSE),"n.v.t.")</f>
        <v>Gebiedsgericht werken</v>
      </c>
      <c r="AP3247" s="16" t="str">
        <f>IFERROR(VLOOKUP($P3247,'Kredieten productgroepen functi'!$C:$M,8,FALSE),"n.v.t.")</f>
        <v>91</v>
      </c>
      <c r="AQ3247" s="16" t="str">
        <f>IFERROR(VLOOKUP($P3247,'Kredieten productgroepen functi'!$C:$M,9,FALSE),"n.v.t.")</f>
        <v>Ruimtelijke ordening</v>
      </c>
      <c r="AR3247" s="16" t="str">
        <f>IFERROR(VLOOKUP($P3247,'Kredieten productgroepen functi'!$C:$M,10,FALSE),"n.v.t.")</f>
        <v>9</v>
      </c>
      <c r="AS3247" s="16" t="str">
        <f>IFERROR(VLOOKUP($P3247,'Kredieten productgroepen functi'!$C:$M,11,FALSE),"n.v.t.")</f>
        <v>Ruimtelijke ordening en volkshuisvesting</v>
      </c>
      <c r="AT3247" s="16" t="str">
        <f t="shared" si="155"/>
        <v>Lasten</v>
      </c>
      <c r="AU3247" s="16" t="str">
        <f>IFERROR(VLOOKUP($R3247,Kostensoorten!$C:$J,7,FALSE),"n.v.t.")</f>
        <v>4.0.3</v>
      </c>
      <c r="AV3247" s="16" t="str">
        <f>IFERROR(VLOOKUP($R3247,Kostensoorten!$C:$J,8,FALSE),"n.v.t.")</f>
        <v>Overige inkomensoverdrachten</v>
      </c>
    </row>
    <row r="3248" spans="6:48">
      <c r="F3248" s="16" t="s">
        <v>6879</v>
      </c>
      <c r="G3248" s="16" t="s">
        <v>39</v>
      </c>
      <c r="H3248" s="16" t="s">
        <v>39</v>
      </c>
      <c r="I3248" s="18">
        <v>98.66</v>
      </c>
      <c r="P3248" s="16" t="str">
        <f t="shared" si="153"/>
        <v>691418</v>
      </c>
      <c r="Q3248" s="16" t="str">
        <f>IFERROR(VLOOKUP($P3248,'Kredieten productgroepen functi'!$C:$M,2,FALSE),"n.v.t.")</f>
        <v>Uitvoering gebiedenbeleid en POP</v>
      </c>
      <c r="R3248" s="16" t="str">
        <f t="shared" si="154"/>
        <v>460501</v>
      </c>
      <c r="S3248" s="16" t="str">
        <f>IFERROR(VLOOKUP($R3248,Kostensoorten!$C:$J,2,FALSE),"n.v.t.")</f>
        <v>overige administratieve boekingen</v>
      </c>
      <c r="T3248" s="16" t="s">
        <v>39</v>
      </c>
      <c r="U3248" s="16" t="s">
        <v>39</v>
      </c>
      <c r="V3248" s="16" t="s">
        <v>39</v>
      </c>
      <c r="W3248" s="16" t="s">
        <v>39</v>
      </c>
      <c r="X3248" s="16" t="s">
        <v>39</v>
      </c>
      <c r="Y3248" s="16" t="s">
        <v>39</v>
      </c>
      <c r="Z3248" s="16" t="s">
        <v>39</v>
      </c>
      <c r="AA3248" s="16" t="s">
        <v>39</v>
      </c>
      <c r="AB3248" s="16" t="s">
        <v>39</v>
      </c>
      <c r="AC3248" s="16" t="s">
        <v>39</v>
      </c>
      <c r="AD3248" s="16" t="s">
        <v>39</v>
      </c>
      <c r="AE3248" s="16" t="s">
        <v>39</v>
      </c>
      <c r="AF3248" s="16" t="s">
        <v>39</v>
      </c>
      <c r="AG3248" s="16" t="s">
        <v>39</v>
      </c>
      <c r="AH3248" s="16" t="s">
        <v>39</v>
      </c>
      <c r="AI3248" s="16" t="s">
        <v>39</v>
      </c>
      <c r="AJ3248" s="16" t="s">
        <v>39</v>
      </c>
      <c r="AL3248" s="16" t="s">
        <v>39</v>
      </c>
      <c r="AM3248" s="16" t="s">
        <v>39</v>
      </c>
      <c r="AN3248" s="16" t="str">
        <f>IFERROR(VLOOKUP($P3248,'Kredieten productgroepen functi'!$C:$M,6,FALSE),"n.v.t.")</f>
        <v>9104</v>
      </c>
      <c r="AO3248" s="16" t="str">
        <f>IFERROR(VLOOKUP($P3248,'Kredieten productgroepen functi'!$C:$M,7,FALSE),"n.v.t.")</f>
        <v>Gebiedsgericht werken</v>
      </c>
      <c r="AP3248" s="16" t="str">
        <f>IFERROR(VLOOKUP($P3248,'Kredieten productgroepen functi'!$C:$M,8,FALSE),"n.v.t.")</f>
        <v>91</v>
      </c>
      <c r="AQ3248" s="16" t="str">
        <f>IFERROR(VLOOKUP($P3248,'Kredieten productgroepen functi'!$C:$M,9,FALSE),"n.v.t.")</f>
        <v>Ruimtelijke ordening</v>
      </c>
      <c r="AR3248" s="16" t="str">
        <f>IFERROR(VLOOKUP($P3248,'Kredieten productgroepen functi'!$C:$M,10,FALSE),"n.v.t.")</f>
        <v>9</v>
      </c>
      <c r="AS3248" s="16" t="str">
        <f>IFERROR(VLOOKUP($P3248,'Kredieten productgroepen functi'!$C:$M,11,FALSE),"n.v.t.")</f>
        <v>Ruimtelijke ordening en volkshuisvesting</v>
      </c>
      <c r="AT3248" s="16" t="str">
        <f t="shared" si="155"/>
        <v>Lasten</v>
      </c>
      <c r="AU3248" s="16" t="str">
        <f>IFERROR(VLOOKUP($R3248,Kostensoorten!$C:$J,7,FALSE),"n.v.t.")</f>
        <v>6.9</v>
      </c>
      <c r="AV3248" s="16" t="str">
        <f>IFERROR(VLOOKUP($R3248,Kostensoorten!$C:$J,8,FALSE),"n.v.t.")</f>
        <v>Overige administratieve boekinge</v>
      </c>
    </row>
    <row r="3249" spans="6:48">
      <c r="F3249" s="16" t="s">
        <v>8955</v>
      </c>
      <c r="G3249" s="16" t="s">
        <v>39</v>
      </c>
      <c r="H3249" s="16" t="s">
        <v>39</v>
      </c>
      <c r="I3249" s="18">
        <v>-29000</v>
      </c>
      <c r="P3249" s="16" t="str">
        <f t="shared" si="153"/>
        <v>691418</v>
      </c>
      <c r="Q3249" s="16" t="str">
        <f>IFERROR(VLOOKUP($P3249,'Kredieten productgroepen functi'!$C:$M,2,FALSE),"n.v.t.")</f>
        <v>Uitvoering gebiedenbeleid en POP</v>
      </c>
      <c r="R3249" s="16" t="str">
        <f t="shared" si="154"/>
        <v>840110</v>
      </c>
      <c r="S3249" s="16" t="str">
        <f>IFERROR(VLOOKUP($R3249,Kostensoorten!$C:$J,2,FALSE),"n.v.t.")</f>
        <v>Inkomensoverdracht Rijk</v>
      </c>
      <c r="T3249" s="16" t="s">
        <v>39</v>
      </c>
      <c r="U3249" s="16" t="s">
        <v>39</v>
      </c>
      <c r="V3249" s="16" t="s">
        <v>39</v>
      </c>
      <c r="W3249" s="16" t="s">
        <v>39</v>
      </c>
      <c r="X3249" s="16" t="s">
        <v>39</v>
      </c>
      <c r="Y3249" s="16" t="s">
        <v>39</v>
      </c>
      <c r="Z3249" s="16" t="s">
        <v>39</v>
      </c>
      <c r="AA3249" s="16" t="s">
        <v>39</v>
      </c>
      <c r="AB3249" s="16" t="s">
        <v>39</v>
      </c>
      <c r="AC3249" s="16" t="s">
        <v>39</v>
      </c>
      <c r="AD3249" s="16" t="s">
        <v>39</v>
      </c>
      <c r="AE3249" s="16" t="s">
        <v>39</v>
      </c>
      <c r="AF3249" s="16" t="s">
        <v>39</v>
      </c>
      <c r="AG3249" s="16" t="s">
        <v>39</v>
      </c>
      <c r="AH3249" s="16" t="s">
        <v>39</v>
      </c>
      <c r="AI3249" s="16" t="s">
        <v>39</v>
      </c>
      <c r="AJ3249" s="16" t="s">
        <v>39</v>
      </c>
      <c r="AL3249" s="16" t="s">
        <v>39</v>
      </c>
      <c r="AM3249" s="16" t="s">
        <v>39</v>
      </c>
      <c r="AN3249" s="16" t="str">
        <f>IFERROR(VLOOKUP($P3249,'Kredieten productgroepen functi'!$C:$M,6,FALSE),"n.v.t.")</f>
        <v>9104</v>
      </c>
      <c r="AO3249" s="16" t="str">
        <f>IFERROR(VLOOKUP($P3249,'Kredieten productgroepen functi'!$C:$M,7,FALSE),"n.v.t.")</f>
        <v>Gebiedsgericht werken</v>
      </c>
      <c r="AP3249" s="16" t="str">
        <f>IFERROR(VLOOKUP($P3249,'Kredieten productgroepen functi'!$C:$M,8,FALSE),"n.v.t.")</f>
        <v>91</v>
      </c>
      <c r="AQ3249" s="16" t="str">
        <f>IFERROR(VLOOKUP($P3249,'Kredieten productgroepen functi'!$C:$M,9,FALSE),"n.v.t.")</f>
        <v>Ruimtelijke ordening</v>
      </c>
      <c r="AR3249" s="16" t="str">
        <f>IFERROR(VLOOKUP($P3249,'Kredieten productgroepen functi'!$C:$M,10,FALSE),"n.v.t.")</f>
        <v>9</v>
      </c>
      <c r="AS3249" s="16" t="str">
        <f>IFERROR(VLOOKUP($P3249,'Kredieten productgroepen functi'!$C:$M,11,FALSE),"n.v.t.")</f>
        <v>Ruimtelijke ordening en volkshuisvesting</v>
      </c>
      <c r="AT3249" s="16" t="str">
        <f t="shared" si="155"/>
        <v>Baten</v>
      </c>
      <c r="AU3249" s="16" t="str">
        <f>IFERROR(VLOOKUP($R3249,Kostensoorten!$C:$J,7,FALSE),"n.v.t.")</f>
        <v>4.0.1</v>
      </c>
      <c r="AV3249" s="16" t="str">
        <f>IFERROR(VLOOKUP($R3249,Kostensoorten!$C:$J,8,FALSE),"n.v.t.")</f>
        <v>Inkomensoverdrachten van overh</v>
      </c>
    </row>
    <row r="3250" spans="6:48">
      <c r="F3250" s="16" t="s">
        <v>10181</v>
      </c>
      <c r="G3250" s="16" t="s">
        <v>39</v>
      </c>
      <c r="H3250" s="16" t="s">
        <v>39</v>
      </c>
      <c r="I3250" s="18">
        <v>-40640</v>
      </c>
      <c r="P3250" s="16" t="str">
        <f t="shared" si="153"/>
        <v>691418</v>
      </c>
      <c r="Q3250" s="16" t="str">
        <f>IFERROR(VLOOKUP($P3250,'Kredieten productgroepen functi'!$C:$M,2,FALSE),"n.v.t.")</f>
        <v>Uitvoering gebiedenbeleid en POP</v>
      </c>
      <c r="R3250" s="16" t="str">
        <f t="shared" si="154"/>
        <v>840130</v>
      </c>
      <c r="S3250" s="16" t="str">
        <f>IFERROR(VLOOKUP($R3250,Kostensoorten!$C:$J,2,FALSE),"n.v.t.")</f>
        <v>Inkomensoverdracht gemeenten</v>
      </c>
      <c r="T3250" s="16" t="s">
        <v>39</v>
      </c>
      <c r="U3250" s="16" t="s">
        <v>39</v>
      </c>
      <c r="V3250" s="16" t="s">
        <v>39</v>
      </c>
      <c r="W3250" s="16" t="s">
        <v>39</v>
      </c>
      <c r="X3250" s="16" t="s">
        <v>39</v>
      </c>
      <c r="Y3250" s="16" t="s">
        <v>39</v>
      </c>
      <c r="Z3250" s="16" t="s">
        <v>39</v>
      </c>
      <c r="AA3250" s="16" t="s">
        <v>39</v>
      </c>
      <c r="AB3250" s="16" t="s">
        <v>39</v>
      </c>
      <c r="AC3250" s="16" t="s">
        <v>39</v>
      </c>
      <c r="AD3250" s="16" t="s">
        <v>39</v>
      </c>
      <c r="AE3250" s="16" t="s">
        <v>39</v>
      </c>
      <c r="AF3250" s="16" t="s">
        <v>39</v>
      </c>
      <c r="AG3250" s="16" t="s">
        <v>39</v>
      </c>
      <c r="AH3250" s="16" t="s">
        <v>39</v>
      </c>
      <c r="AI3250" s="16" t="s">
        <v>39</v>
      </c>
      <c r="AJ3250" s="16" t="s">
        <v>39</v>
      </c>
      <c r="AL3250" s="16" t="s">
        <v>39</v>
      </c>
      <c r="AM3250" s="16" t="s">
        <v>39</v>
      </c>
      <c r="AN3250" s="16" t="str">
        <f>IFERROR(VLOOKUP($P3250,'Kredieten productgroepen functi'!$C:$M,6,FALSE),"n.v.t.")</f>
        <v>9104</v>
      </c>
      <c r="AO3250" s="16" t="str">
        <f>IFERROR(VLOOKUP($P3250,'Kredieten productgroepen functi'!$C:$M,7,FALSE),"n.v.t.")</f>
        <v>Gebiedsgericht werken</v>
      </c>
      <c r="AP3250" s="16" t="str">
        <f>IFERROR(VLOOKUP($P3250,'Kredieten productgroepen functi'!$C:$M,8,FALSE),"n.v.t.")</f>
        <v>91</v>
      </c>
      <c r="AQ3250" s="16" t="str">
        <f>IFERROR(VLOOKUP($P3250,'Kredieten productgroepen functi'!$C:$M,9,FALSE),"n.v.t.")</f>
        <v>Ruimtelijke ordening</v>
      </c>
      <c r="AR3250" s="16" t="str">
        <f>IFERROR(VLOOKUP($P3250,'Kredieten productgroepen functi'!$C:$M,10,FALSE),"n.v.t.")</f>
        <v>9</v>
      </c>
      <c r="AS3250" s="16" t="str">
        <f>IFERROR(VLOOKUP($P3250,'Kredieten productgroepen functi'!$C:$M,11,FALSE),"n.v.t.")</f>
        <v>Ruimtelijke ordening en volkshuisvesting</v>
      </c>
      <c r="AT3250" s="16" t="str">
        <f t="shared" si="155"/>
        <v>Baten</v>
      </c>
      <c r="AU3250" s="16" t="str">
        <f>IFERROR(VLOOKUP($R3250,Kostensoorten!$C:$J,7,FALSE),"n.v.t.")</f>
        <v>4.0.1</v>
      </c>
      <c r="AV3250" s="16" t="str">
        <f>IFERROR(VLOOKUP($R3250,Kostensoorten!$C:$J,8,FALSE),"n.v.t.")</f>
        <v>Inkomensoverdrachten van overh</v>
      </c>
    </row>
    <row r="3251" spans="6:48">
      <c r="F3251" s="16" t="s">
        <v>7353</v>
      </c>
      <c r="G3251" s="16" t="s">
        <v>39</v>
      </c>
      <c r="H3251" s="16" t="s">
        <v>39</v>
      </c>
      <c r="I3251" s="18">
        <v>-3500</v>
      </c>
      <c r="P3251" s="16" t="str">
        <f t="shared" si="153"/>
        <v>691418</v>
      </c>
      <c r="Q3251" s="16" t="str">
        <f>IFERROR(VLOOKUP($P3251,'Kredieten productgroepen functi'!$C:$M,2,FALSE),"n.v.t.")</f>
        <v>Uitvoering gebiedenbeleid en POP</v>
      </c>
      <c r="R3251" s="16" t="str">
        <f t="shared" si="154"/>
        <v>840130</v>
      </c>
      <c r="S3251" s="16" t="str">
        <f>IFERROR(VLOOKUP($R3251,Kostensoorten!$C:$J,2,FALSE),"n.v.t.")</f>
        <v>Inkomensoverdracht gemeenten</v>
      </c>
      <c r="T3251" s="16" t="s">
        <v>39</v>
      </c>
      <c r="U3251" s="16" t="s">
        <v>39</v>
      </c>
      <c r="V3251" s="16" t="s">
        <v>39</v>
      </c>
      <c r="W3251" s="16" t="s">
        <v>39</v>
      </c>
      <c r="X3251" s="16" t="s">
        <v>39</v>
      </c>
      <c r="Y3251" s="16" t="s">
        <v>39</v>
      </c>
      <c r="Z3251" s="16" t="s">
        <v>39</v>
      </c>
      <c r="AA3251" s="16" t="s">
        <v>39</v>
      </c>
      <c r="AB3251" s="16" t="s">
        <v>39</v>
      </c>
      <c r="AC3251" s="16" t="s">
        <v>39</v>
      </c>
      <c r="AD3251" s="16" t="s">
        <v>39</v>
      </c>
      <c r="AE3251" s="16" t="s">
        <v>39</v>
      </c>
      <c r="AF3251" s="16" t="s">
        <v>39</v>
      </c>
      <c r="AG3251" s="16" t="s">
        <v>39</v>
      </c>
      <c r="AH3251" s="16" t="s">
        <v>39</v>
      </c>
      <c r="AI3251" s="16" t="s">
        <v>39</v>
      </c>
      <c r="AJ3251" s="16" t="s">
        <v>39</v>
      </c>
      <c r="AL3251" s="16" t="s">
        <v>39</v>
      </c>
      <c r="AM3251" s="16" t="s">
        <v>39</v>
      </c>
      <c r="AN3251" s="16" t="str">
        <f>IFERROR(VLOOKUP($P3251,'Kredieten productgroepen functi'!$C:$M,6,FALSE),"n.v.t.")</f>
        <v>9104</v>
      </c>
      <c r="AO3251" s="16" t="str">
        <f>IFERROR(VLOOKUP($P3251,'Kredieten productgroepen functi'!$C:$M,7,FALSE),"n.v.t.")</f>
        <v>Gebiedsgericht werken</v>
      </c>
      <c r="AP3251" s="16" t="str">
        <f>IFERROR(VLOOKUP($P3251,'Kredieten productgroepen functi'!$C:$M,8,FALSE),"n.v.t.")</f>
        <v>91</v>
      </c>
      <c r="AQ3251" s="16" t="str">
        <f>IFERROR(VLOOKUP($P3251,'Kredieten productgroepen functi'!$C:$M,9,FALSE),"n.v.t.")</f>
        <v>Ruimtelijke ordening</v>
      </c>
      <c r="AR3251" s="16" t="str">
        <f>IFERROR(VLOOKUP($P3251,'Kredieten productgroepen functi'!$C:$M,10,FALSE),"n.v.t.")</f>
        <v>9</v>
      </c>
      <c r="AS3251" s="16" t="str">
        <f>IFERROR(VLOOKUP($P3251,'Kredieten productgroepen functi'!$C:$M,11,FALSE),"n.v.t.")</f>
        <v>Ruimtelijke ordening en volkshuisvesting</v>
      </c>
      <c r="AT3251" s="16" t="str">
        <f t="shared" si="155"/>
        <v>Baten</v>
      </c>
      <c r="AU3251" s="16" t="str">
        <f>IFERROR(VLOOKUP($R3251,Kostensoorten!$C:$J,7,FALSE),"n.v.t.")</f>
        <v>4.0.1</v>
      </c>
      <c r="AV3251" s="16" t="str">
        <f>IFERROR(VLOOKUP($R3251,Kostensoorten!$C:$J,8,FALSE),"n.v.t.")</f>
        <v>Inkomensoverdrachten van overh</v>
      </c>
    </row>
    <row r="3252" spans="6:48">
      <c r="F3252" s="16" t="s">
        <v>10182</v>
      </c>
      <c r="G3252" s="16" t="s">
        <v>39</v>
      </c>
      <c r="H3252" s="16" t="s">
        <v>39</v>
      </c>
      <c r="I3252" s="18">
        <v>-20320</v>
      </c>
      <c r="P3252" s="16" t="str">
        <f t="shared" si="153"/>
        <v>691418</v>
      </c>
      <c r="Q3252" s="16" t="str">
        <f>IFERROR(VLOOKUP($P3252,'Kredieten productgroepen functi'!$C:$M,2,FALSE),"n.v.t.")</f>
        <v>Uitvoering gebiedenbeleid en POP</v>
      </c>
      <c r="R3252" s="16" t="str">
        <f t="shared" si="154"/>
        <v>840220</v>
      </c>
      <c r="S3252" s="16" t="str">
        <f>IFERROR(VLOOKUP($R3252,Kostensoorten!$C:$J,2,FALSE),"n.v.t.")</f>
        <v>Overige inkomensoverdrachten</v>
      </c>
      <c r="T3252" s="16" t="s">
        <v>39</v>
      </c>
      <c r="U3252" s="16" t="s">
        <v>39</v>
      </c>
      <c r="V3252" s="16" t="s">
        <v>39</v>
      </c>
      <c r="W3252" s="16" t="s">
        <v>39</v>
      </c>
      <c r="X3252" s="16" t="s">
        <v>39</v>
      </c>
      <c r="Y3252" s="16" t="s">
        <v>39</v>
      </c>
      <c r="Z3252" s="16" t="s">
        <v>39</v>
      </c>
      <c r="AA3252" s="16" t="s">
        <v>39</v>
      </c>
      <c r="AB3252" s="16" t="s">
        <v>39</v>
      </c>
      <c r="AC3252" s="16" t="s">
        <v>39</v>
      </c>
      <c r="AD3252" s="16" t="s">
        <v>39</v>
      </c>
      <c r="AE3252" s="16" t="s">
        <v>39</v>
      </c>
      <c r="AF3252" s="16" t="s">
        <v>39</v>
      </c>
      <c r="AG3252" s="16" t="s">
        <v>39</v>
      </c>
      <c r="AH3252" s="16" t="s">
        <v>39</v>
      </c>
      <c r="AI3252" s="16" t="s">
        <v>39</v>
      </c>
      <c r="AJ3252" s="16" t="s">
        <v>39</v>
      </c>
      <c r="AL3252" s="16" t="s">
        <v>39</v>
      </c>
      <c r="AM3252" s="16" t="s">
        <v>39</v>
      </c>
      <c r="AN3252" s="16" t="str">
        <f>IFERROR(VLOOKUP($P3252,'Kredieten productgroepen functi'!$C:$M,6,FALSE),"n.v.t.")</f>
        <v>9104</v>
      </c>
      <c r="AO3252" s="16" t="str">
        <f>IFERROR(VLOOKUP($P3252,'Kredieten productgroepen functi'!$C:$M,7,FALSE),"n.v.t.")</f>
        <v>Gebiedsgericht werken</v>
      </c>
      <c r="AP3252" s="16" t="str">
        <f>IFERROR(VLOOKUP($P3252,'Kredieten productgroepen functi'!$C:$M,8,FALSE),"n.v.t.")</f>
        <v>91</v>
      </c>
      <c r="AQ3252" s="16" t="str">
        <f>IFERROR(VLOOKUP($P3252,'Kredieten productgroepen functi'!$C:$M,9,FALSE),"n.v.t.")</f>
        <v>Ruimtelijke ordening</v>
      </c>
      <c r="AR3252" s="16" t="str">
        <f>IFERROR(VLOOKUP($P3252,'Kredieten productgroepen functi'!$C:$M,10,FALSE),"n.v.t.")</f>
        <v>9</v>
      </c>
      <c r="AS3252" s="16" t="str">
        <f>IFERROR(VLOOKUP($P3252,'Kredieten productgroepen functi'!$C:$M,11,FALSE),"n.v.t.")</f>
        <v>Ruimtelijke ordening en volkshuisvesting</v>
      </c>
      <c r="AT3252" s="16" t="str">
        <f t="shared" si="155"/>
        <v>Baten</v>
      </c>
      <c r="AU3252" s="16" t="str">
        <f>IFERROR(VLOOKUP($R3252,Kostensoorten!$C:$J,7,FALSE),"n.v.t.")</f>
        <v>4.0.2</v>
      </c>
      <c r="AV3252" s="16" t="str">
        <f>IFERROR(VLOOKUP($R3252,Kostensoorten!$C:$J,8,FALSE),"n.v.t.")</f>
        <v>Overige inkomensoverdrachten</v>
      </c>
    </row>
    <row r="3253" spans="6:48">
      <c r="F3253" s="16" t="s">
        <v>8956</v>
      </c>
      <c r="G3253" s="16" t="s">
        <v>39</v>
      </c>
      <c r="H3253" s="16" t="s">
        <v>39</v>
      </c>
      <c r="I3253" s="18">
        <v>-15700</v>
      </c>
      <c r="P3253" s="16" t="str">
        <f t="shared" si="153"/>
        <v>691418</v>
      </c>
      <c r="Q3253" s="16" t="str">
        <f>IFERROR(VLOOKUP($P3253,'Kredieten productgroepen functi'!$C:$M,2,FALSE),"n.v.t.")</f>
        <v>Uitvoering gebiedenbeleid en POP</v>
      </c>
      <c r="R3253" s="16" t="str">
        <f t="shared" si="154"/>
        <v>860501</v>
      </c>
      <c r="S3253" s="16" t="str">
        <f>IFERROR(VLOOKUP($R3253,Kostensoorten!$C:$J,2,FALSE),"n.v.t.")</f>
        <v>overige administratieve boekingen</v>
      </c>
      <c r="T3253" s="16" t="s">
        <v>39</v>
      </c>
      <c r="U3253" s="16" t="s">
        <v>39</v>
      </c>
      <c r="V3253" s="16" t="s">
        <v>39</v>
      </c>
      <c r="W3253" s="16" t="s">
        <v>39</v>
      </c>
      <c r="X3253" s="16" t="s">
        <v>39</v>
      </c>
      <c r="Y3253" s="16" t="s">
        <v>39</v>
      </c>
      <c r="Z3253" s="16" t="s">
        <v>39</v>
      </c>
      <c r="AA3253" s="16" t="s">
        <v>39</v>
      </c>
      <c r="AB3253" s="16" t="s">
        <v>39</v>
      </c>
      <c r="AC3253" s="16" t="s">
        <v>39</v>
      </c>
      <c r="AD3253" s="16" t="s">
        <v>39</v>
      </c>
      <c r="AE3253" s="16" t="s">
        <v>39</v>
      </c>
      <c r="AF3253" s="16" t="s">
        <v>39</v>
      </c>
      <c r="AG3253" s="16" t="s">
        <v>39</v>
      </c>
      <c r="AH3253" s="16" t="s">
        <v>39</v>
      </c>
      <c r="AI3253" s="16" t="s">
        <v>39</v>
      </c>
      <c r="AJ3253" s="16" t="s">
        <v>39</v>
      </c>
      <c r="AL3253" s="16" t="s">
        <v>39</v>
      </c>
      <c r="AM3253" s="16" t="s">
        <v>39</v>
      </c>
      <c r="AN3253" s="16" t="str">
        <f>IFERROR(VLOOKUP($P3253,'Kredieten productgroepen functi'!$C:$M,6,FALSE),"n.v.t.")</f>
        <v>9104</v>
      </c>
      <c r="AO3253" s="16" t="str">
        <f>IFERROR(VLOOKUP($P3253,'Kredieten productgroepen functi'!$C:$M,7,FALSE),"n.v.t.")</f>
        <v>Gebiedsgericht werken</v>
      </c>
      <c r="AP3253" s="16" t="str">
        <f>IFERROR(VLOOKUP($P3253,'Kredieten productgroepen functi'!$C:$M,8,FALSE),"n.v.t.")</f>
        <v>91</v>
      </c>
      <c r="AQ3253" s="16" t="str">
        <f>IFERROR(VLOOKUP($P3253,'Kredieten productgroepen functi'!$C:$M,9,FALSE),"n.v.t.")</f>
        <v>Ruimtelijke ordening</v>
      </c>
      <c r="AR3253" s="16" t="str">
        <f>IFERROR(VLOOKUP($P3253,'Kredieten productgroepen functi'!$C:$M,10,FALSE),"n.v.t.")</f>
        <v>9</v>
      </c>
      <c r="AS3253" s="16" t="str">
        <f>IFERROR(VLOOKUP($P3253,'Kredieten productgroepen functi'!$C:$M,11,FALSE),"n.v.t.")</f>
        <v>Ruimtelijke ordening en volkshuisvesting</v>
      </c>
      <c r="AT3253" s="16" t="str">
        <f t="shared" si="155"/>
        <v>Baten</v>
      </c>
      <c r="AU3253" s="16" t="str">
        <f>IFERROR(VLOOKUP($R3253,Kostensoorten!$C:$J,7,FALSE),"n.v.t.")</f>
        <v>6.9</v>
      </c>
      <c r="AV3253" s="16" t="str">
        <f>IFERROR(VLOOKUP($R3253,Kostensoorten!$C:$J,8,FALSE),"n.v.t.")</f>
        <v>Overige administratieve boekinge</v>
      </c>
    </row>
    <row r="3254" spans="6:48">
      <c r="F3254" s="16" t="s">
        <v>8421</v>
      </c>
      <c r="G3254" s="16" t="s">
        <v>39</v>
      </c>
      <c r="H3254" s="16" t="s">
        <v>39</v>
      </c>
      <c r="I3254" s="18">
        <v>10000</v>
      </c>
      <c r="P3254" s="16" t="str">
        <f t="shared" si="153"/>
        <v>691419</v>
      </c>
      <c r="Q3254" s="16" t="str">
        <f>IFERROR(VLOOKUP($P3254,'Kredieten productgroepen functi'!$C:$M,2,FALSE),"n.v.t.")</f>
        <v>invest.budg. Lauwersmeer/-oog (ESFI)</v>
      </c>
      <c r="R3254" s="16" t="str">
        <f t="shared" si="154"/>
        <v>423132</v>
      </c>
      <c r="S3254" s="16" t="str">
        <f>IFERROR(VLOOKUP($R3254,Kostensoorten!$C:$J,2,FALSE),"n.v.t.")</f>
        <v>Adviesdiensten door derden</v>
      </c>
      <c r="T3254" s="16" t="s">
        <v>39</v>
      </c>
      <c r="U3254" s="16" t="s">
        <v>39</v>
      </c>
      <c r="V3254" s="16" t="s">
        <v>39</v>
      </c>
      <c r="W3254" s="16" t="s">
        <v>39</v>
      </c>
      <c r="X3254" s="16" t="s">
        <v>39</v>
      </c>
      <c r="Y3254" s="16" t="s">
        <v>39</v>
      </c>
      <c r="Z3254" s="16" t="s">
        <v>39</v>
      </c>
      <c r="AA3254" s="16" t="s">
        <v>39</v>
      </c>
      <c r="AB3254" s="16" t="s">
        <v>39</v>
      </c>
      <c r="AC3254" s="16" t="s">
        <v>39</v>
      </c>
      <c r="AD3254" s="16" t="s">
        <v>39</v>
      </c>
      <c r="AE3254" s="16" t="s">
        <v>39</v>
      </c>
      <c r="AF3254" s="16" t="s">
        <v>39</v>
      </c>
      <c r="AG3254" s="16" t="s">
        <v>39</v>
      </c>
      <c r="AH3254" s="16" t="s">
        <v>39</v>
      </c>
      <c r="AI3254" s="16" t="s">
        <v>39</v>
      </c>
      <c r="AJ3254" s="16" t="s">
        <v>39</v>
      </c>
      <c r="AL3254" s="16" t="s">
        <v>39</v>
      </c>
      <c r="AM3254" s="16" t="s">
        <v>39</v>
      </c>
      <c r="AN3254" s="16" t="str">
        <f>IFERROR(VLOOKUP($P3254,'Kredieten productgroepen functi'!$C:$M,6,FALSE),"n.v.t.")</f>
        <v>9104</v>
      </c>
      <c r="AO3254" s="16" t="str">
        <f>IFERROR(VLOOKUP($P3254,'Kredieten productgroepen functi'!$C:$M,7,FALSE),"n.v.t.")</f>
        <v>Gebiedsgericht werken</v>
      </c>
      <c r="AP3254" s="16" t="str">
        <f>IFERROR(VLOOKUP($P3254,'Kredieten productgroepen functi'!$C:$M,8,FALSE),"n.v.t.")</f>
        <v>91</v>
      </c>
      <c r="AQ3254" s="16" t="str">
        <f>IFERROR(VLOOKUP($P3254,'Kredieten productgroepen functi'!$C:$M,9,FALSE),"n.v.t.")</f>
        <v>Ruimtelijke ordening</v>
      </c>
      <c r="AR3254" s="16" t="str">
        <f>IFERROR(VLOOKUP($P3254,'Kredieten productgroepen functi'!$C:$M,10,FALSE),"n.v.t.")</f>
        <v>9</v>
      </c>
      <c r="AS3254" s="16" t="str">
        <f>IFERROR(VLOOKUP($P3254,'Kredieten productgroepen functi'!$C:$M,11,FALSE),"n.v.t.")</f>
        <v>Ruimtelijke ordening en volkshuisvesting</v>
      </c>
      <c r="AT3254" s="16" t="str">
        <f t="shared" si="155"/>
        <v>Lasten</v>
      </c>
      <c r="AU3254" s="16" t="str">
        <f>IFERROR(VLOOKUP($R3254,Kostensoorten!$C:$J,7,FALSE),"n.v.t.")</f>
        <v>2.3.1</v>
      </c>
      <c r="AV3254" s="16" t="str">
        <f>IFERROR(VLOOKUP($R3254,Kostensoorten!$C:$J,8,FALSE),"n.v.t.")</f>
        <v>Aankopen niet duurzame goedere</v>
      </c>
    </row>
    <row r="3255" spans="6:48">
      <c r="F3255" s="16" t="s">
        <v>8422</v>
      </c>
      <c r="G3255" s="16" t="s">
        <v>39</v>
      </c>
      <c r="H3255" s="16" t="s">
        <v>39</v>
      </c>
      <c r="I3255" s="18">
        <v>0</v>
      </c>
      <c r="P3255" s="16" t="str">
        <f t="shared" si="153"/>
        <v>691419</v>
      </c>
      <c r="Q3255" s="16" t="str">
        <f>IFERROR(VLOOKUP($P3255,'Kredieten productgroepen functi'!$C:$M,2,FALSE),"n.v.t.")</f>
        <v>invest.budg. Lauwersmeer/-oog (ESFI)</v>
      </c>
      <c r="R3255" s="16" t="str">
        <f t="shared" si="154"/>
        <v>423132</v>
      </c>
      <c r="S3255" s="16" t="str">
        <f>IFERROR(VLOOKUP($R3255,Kostensoorten!$C:$J,2,FALSE),"n.v.t.")</f>
        <v>Adviesdiensten door derden</v>
      </c>
      <c r="T3255" s="16" t="s">
        <v>39</v>
      </c>
      <c r="U3255" s="16" t="s">
        <v>39</v>
      </c>
      <c r="V3255" s="16" t="s">
        <v>39</v>
      </c>
      <c r="W3255" s="16" t="s">
        <v>39</v>
      </c>
      <c r="X3255" s="16" t="s">
        <v>39</v>
      </c>
      <c r="Y3255" s="16" t="s">
        <v>39</v>
      </c>
      <c r="Z3255" s="16" t="s">
        <v>39</v>
      </c>
      <c r="AA3255" s="16" t="s">
        <v>39</v>
      </c>
      <c r="AB3255" s="16" t="s">
        <v>39</v>
      </c>
      <c r="AC3255" s="16" t="s">
        <v>39</v>
      </c>
      <c r="AD3255" s="16" t="s">
        <v>39</v>
      </c>
      <c r="AE3255" s="16" t="s">
        <v>39</v>
      </c>
      <c r="AF3255" s="16" t="s">
        <v>39</v>
      </c>
      <c r="AG3255" s="16" t="s">
        <v>39</v>
      </c>
      <c r="AH3255" s="16" t="s">
        <v>39</v>
      </c>
      <c r="AI3255" s="16" t="s">
        <v>39</v>
      </c>
      <c r="AJ3255" s="16" t="s">
        <v>39</v>
      </c>
      <c r="AL3255" s="16" t="s">
        <v>39</v>
      </c>
      <c r="AM3255" s="16" t="s">
        <v>39</v>
      </c>
      <c r="AN3255" s="16" t="str">
        <f>IFERROR(VLOOKUP($P3255,'Kredieten productgroepen functi'!$C:$M,6,FALSE),"n.v.t.")</f>
        <v>9104</v>
      </c>
      <c r="AO3255" s="16" t="str">
        <f>IFERROR(VLOOKUP($P3255,'Kredieten productgroepen functi'!$C:$M,7,FALSE),"n.v.t.")</f>
        <v>Gebiedsgericht werken</v>
      </c>
      <c r="AP3255" s="16" t="str">
        <f>IFERROR(VLOOKUP($P3255,'Kredieten productgroepen functi'!$C:$M,8,FALSE),"n.v.t.")</f>
        <v>91</v>
      </c>
      <c r="AQ3255" s="16" t="str">
        <f>IFERROR(VLOOKUP($P3255,'Kredieten productgroepen functi'!$C:$M,9,FALSE),"n.v.t.")</f>
        <v>Ruimtelijke ordening</v>
      </c>
      <c r="AR3255" s="16" t="str">
        <f>IFERROR(VLOOKUP($P3255,'Kredieten productgroepen functi'!$C:$M,10,FALSE),"n.v.t.")</f>
        <v>9</v>
      </c>
      <c r="AS3255" s="16" t="str">
        <f>IFERROR(VLOOKUP($P3255,'Kredieten productgroepen functi'!$C:$M,11,FALSE),"n.v.t.")</f>
        <v>Ruimtelijke ordening en volkshuisvesting</v>
      </c>
      <c r="AT3255" s="16" t="str">
        <f t="shared" si="155"/>
        <v>Lasten</v>
      </c>
      <c r="AU3255" s="16" t="str">
        <f>IFERROR(VLOOKUP($R3255,Kostensoorten!$C:$J,7,FALSE),"n.v.t.")</f>
        <v>2.3.1</v>
      </c>
      <c r="AV3255" s="16" t="str">
        <f>IFERROR(VLOOKUP($R3255,Kostensoorten!$C:$J,8,FALSE),"n.v.t.")</f>
        <v>Aankopen niet duurzame goedere</v>
      </c>
    </row>
    <row r="3256" spans="6:48">
      <c r="F3256" s="16" t="s">
        <v>7354</v>
      </c>
      <c r="G3256" s="16" t="s">
        <v>39</v>
      </c>
      <c r="H3256" s="16" t="s">
        <v>39</v>
      </c>
      <c r="I3256" s="18">
        <v>44250</v>
      </c>
      <c r="P3256" s="16" t="str">
        <f t="shared" si="153"/>
        <v>691419</v>
      </c>
      <c r="Q3256" s="16" t="str">
        <f>IFERROR(VLOOKUP($P3256,'Kredieten productgroepen functi'!$C:$M,2,FALSE),"n.v.t.")</f>
        <v>invest.budg. Lauwersmeer/-oog (ESFI)</v>
      </c>
      <c r="R3256" s="16" t="str">
        <f t="shared" si="154"/>
        <v>423139</v>
      </c>
      <c r="S3256" s="16" t="str">
        <f>IFERROR(VLOOKUP($R3256,Kostensoorten!$C:$J,2,FALSE),"n.v.t.")</f>
        <v>Overige diensten van derden</v>
      </c>
      <c r="T3256" s="16" t="s">
        <v>39</v>
      </c>
      <c r="U3256" s="16" t="s">
        <v>39</v>
      </c>
      <c r="V3256" s="16" t="s">
        <v>39</v>
      </c>
      <c r="W3256" s="16" t="s">
        <v>39</v>
      </c>
      <c r="X3256" s="16" t="s">
        <v>39</v>
      </c>
      <c r="Y3256" s="16" t="s">
        <v>39</v>
      </c>
      <c r="Z3256" s="16" t="s">
        <v>39</v>
      </c>
      <c r="AA3256" s="16" t="s">
        <v>39</v>
      </c>
      <c r="AB3256" s="16" t="s">
        <v>39</v>
      </c>
      <c r="AC3256" s="16" t="s">
        <v>39</v>
      </c>
      <c r="AD3256" s="16" t="s">
        <v>39</v>
      </c>
      <c r="AE3256" s="16" t="s">
        <v>39</v>
      </c>
      <c r="AF3256" s="16" t="s">
        <v>39</v>
      </c>
      <c r="AG3256" s="16" t="s">
        <v>39</v>
      </c>
      <c r="AH3256" s="16" t="s">
        <v>39</v>
      </c>
      <c r="AI3256" s="16" t="s">
        <v>39</v>
      </c>
      <c r="AJ3256" s="16" t="s">
        <v>39</v>
      </c>
      <c r="AL3256" s="16" t="s">
        <v>39</v>
      </c>
      <c r="AM3256" s="16" t="s">
        <v>39</v>
      </c>
      <c r="AN3256" s="16" t="str">
        <f>IFERROR(VLOOKUP($P3256,'Kredieten productgroepen functi'!$C:$M,6,FALSE),"n.v.t.")</f>
        <v>9104</v>
      </c>
      <c r="AO3256" s="16" t="str">
        <f>IFERROR(VLOOKUP($P3256,'Kredieten productgroepen functi'!$C:$M,7,FALSE),"n.v.t.")</f>
        <v>Gebiedsgericht werken</v>
      </c>
      <c r="AP3256" s="16" t="str">
        <f>IFERROR(VLOOKUP($P3256,'Kredieten productgroepen functi'!$C:$M,8,FALSE),"n.v.t.")</f>
        <v>91</v>
      </c>
      <c r="AQ3256" s="16" t="str">
        <f>IFERROR(VLOOKUP($P3256,'Kredieten productgroepen functi'!$C:$M,9,FALSE),"n.v.t.")</f>
        <v>Ruimtelijke ordening</v>
      </c>
      <c r="AR3256" s="16" t="str">
        <f>IFERROR(VLOOKUP($P3256,'Kredieten productgroepen functi'!$C:$M,10,FALSE),"n.v.t.")</f>
        <v>9</v>
      </c>
      <c r="AS3256" s="16" t="str">
        <f>IFERROR(VLOOKUP($P3256,'Kredieten productgroepen functi'!$C:$M,11,FALSE),"n.v.t.")</f>
        <v>Ruimtelijke ordening en volkshuisvesting</v>
      </c>
      <c r="AT3256" s="16" t="str">
        <f t="shared" si="155"/>
        <v>Lasten</v>
      </c>
      <c r="AU3256" s="16" t="str">
        <f>IFERROR(VLOOKUP($R3256,Kostensoorten!$C:$J,7,FALSE),"n.v.t.")</f>
        <v>2.3.1</v>
      </c>
      <c r="AV3256" s="16" t="str">
        <f>IFERROR(VLOOKUP($R3256,Kostensoorten!$C:$J,8,FALSE),"n.v.t.")</f>
        <v>Aankopen niet duurzame goedere</v>
      </c>
    </row>
    <row r="3257" spans="6:48">
      <c r="F3257" s="16" t="s">
        <v>7161</v>
      </c>
      <c r="G3257" s="16" t="s">
        <v>39</v>
      </c>
      <c r="H3257" s="16" t="s">
        <v>39</v>
      </c>
      <c r="I3257" s="18">
        <v>665808</v>
      </c>
      <c r="P3257" s="16" t="str">
        <f t="shared" si="153"/>
        <v>691419</v>
      </c>
      <c r="Q3257" s="16" t="str">
        <f>IFERROR(VLOOKUP($P3257,'Kredieten productgroepen functi'!$C:$M,2,FALSE),"n.v.t.")</f>
        <v>invest.budg. Lauwersmeer/-oog (ESFI)</v>
      </c>
      <c r="R3257" s="16" t="str">
        <f t="shared" si="154"/>
        <v>440201</v>
      </c>
      <c r="S3257" s="16" t="str">
        <f>IFERROR(VLOOKUP($R3257,Kostensoorten!$C:$J,2,FALSE),"n.v.t.")</f>
        <v>Exploitatiebijdragen aan overheden</v>
      </c>
      <c r="T3257" s="16" t="s">
        <v>39</v>
      </c>
      <c r="U3257" s="16" t="s">
        <v>39</v>
      </c>
      <c r="V3257" s="16" t="s">
        <v>39</v>
      </c>
      <c r="W3257" s="16" t="s">
        <v>39</v>
      </c>
      <c r="X3257" s="16" t="s">
        <v>39</v>
      </c>
      <c r="Y3257" s="16" t="s">
        <v>39</v>
      </c>
      <c r="Z3257" s="16" t="s">
        <v>39</v>
      </c>
      <c r="AA3257" s="16" t="s">
        <v>39</v>
      </c>
      <c r="AB3257" s="16" t="s">
        <v>39</v>
      </c>
      <c r="AC3257" s="16" t="s">
        <v>39</v>
      </c>
      <c r="AD3257" s="16" t="s">
        <v>39</v>
      </c>
      <c r="AE3257" s="16" t="s">
        <v>39</v>
      </c>
      <c r="AF3257" s="16" t="s">
        <v>39</v>
      </c>
      <c r="AG3257" s="16" t="s">
        <v>39</v>
      </c>
      <c r="AH3257" s="16" t="s">
        <v>39</v>
      </c>
      <c r="AI3257" s="16" t="s">
        <v>39</v>
      </c>
      <c r="AJ3257" s="16" t="s">
        <v>39</v>
      </c>
      <c r="AL3257" s="16" t="s">
        <v>39</v>
      </c>
      <c r="AM3257" s="16" t="s">
        <v>39</v>
      </c>
      <c r="AN3257" s="16" t="str">
        <f>IFERROR(VLOOKUP($P3257,'Kredieten productgroepen functi'!$C:$M,6,FALSE),"n.v.t.")</f>
        <v>9104</v>
      </c>
      <c r="AO3257" s="16" t="str">
        <f>IFERROR(VLOOKUP($P3257,'Kredieten productgroepen functi'!$C:$M,7,FALSE),"n.v.t.")</f>
        <v>Gebiedsgericht werken</v>
      </c>
      <c r="AP3257" s="16" t="str">
        <f>IFERROR(VLOOKUP($P3257,'Kredieten productgroepen functi'!$C:$M,8,FALSE),"n.v.t.")</f>
        <v>91</v>
      </c>
      <c r="AQ3257" s="16" t="str">
        <f>IFERROR(VLOOKUP($P3257,'Kredieten productgroepen functi'!$C:$M,9,FALSE),"n.v.t.")</f>
        <v>Ruimtelijke ordening</v>
      </c>
      <c r="AR3257" s="16" t="str">
        <f>IFERROR(VLOOKUP($P3257,'Kredieten productgroepen functi'!$C:$M,10,FALSE),"n.v.t.")</f>
        <v>9</v>
      </c>
      <c r="AS3257" s="16" t="str">
        <f>IFERROR(VLOOKUP($P3257,'Kredieten productgroepen functi'!$C:$M,11,FALSE),"n.v.t.")</f>
        <v>Ruimtelijke ordening en volkshuisvesting</v>
      </c>
      <c r="AT3257" s="16" t="str">
        <f t="shared" si="155"/>
        <v>Lasten</v>
      </c>
      <c r="AU3257" s="16" t="str">
        <f>IFERROR(VLOOKUP($R3257,Kostensoorten!$C:$J,7,FALSE),"n.v.t.")</f>
        <v>4.0.2</v>
      </c>
      <c r="AV3257" s="16" t="str">
        <f>IFERROR(VLOOKUP($R3257,Kostensoorten!$C:$J,8,FALSE),"n.v.t.")</f>
        <v>Inkomensoverdrachten aan overh</v>
      </c>
    </row>
    <row r="3258" spans="6:48">
      <c r="F3258" s="16" t="s">
        <v>10183</v>
      </c>
      <c r="G3258" s="16" t="s">
        <v>39</v>
      </c>
      <c r="H3258" s="16" t="s">
        <v>39</v>
      </c>
      <c r="I3258" s="18">
        <v>7450</v>
      </c>
      <c r="P3258" s="16" t="str">
        <f t="shared" si="153"/>
        <v>691419</v>
      </c>
      <c r="Q3258" s="16" t="str">
        <f>IFERROR(VLOOKUP($P3258,'Kredieten productgroepen functi'!$C:$M,2,FALSE),"n.v.t.")</f>
        <v>invest.budg. Lauwersmeer/-oog (ESFI)</v>
      </c>
      <c r="R3258" s="16" t="str">
        <f t="shared" si="154"/>
        <v>440201</v>
      </c>
      <c r="S3258" s="16" t="str">
        <f>IFERROR(VLOOKUP($R3258,Kostensoorten!$C:$J,2,FALSE),"n.v.t.")</f>
        <v>Exploitatiebijdragen aan overheden</v>
      </c>
      <c r="T3258" s="16" t="s">
        <v>39</v>
      </c>
      <c r="U3258" s="16" t="s">
        <v>39</v>
      </c>
      <c r="V3258" s="16" t="s">
        <v>39</v>
      </c>
      <c r="W3258" s="16" t="s">
        <v>39</v>
      </c>
      <c r="X3258" s="16" t="s">
        <v>39</v>
      </c>
      <c r="Y3258" s="16" t="s">
        <v>39</v>
      </c>
      <c r="Z3258" s="16" t="s">
        <v>39</v>
      </c>
      <c r="AA3258" s="16" t="s">
        <v>39</v>
      </c>
      <c r="AB3258" s="16" t="s">
        <v>39</v>
      </c>
      <c r="AC3258" s="16" t="s">
        <v>39</v>
      </c>
      <c r="AD3258" s="16" t="s">
        <v>39</v>
      </c>
      <c r="AE3258" s="16" t="s">
        <v>39</v>
      </c>
      <c r="AF3258" s="16" t="s">
        <v>39</v>
      </c>
      <c r="AG3258" s="16" t="s">
        <v>39</v>
      </c>
      <c r="AH3258" s="16" t="s">
        <v>39</v>
      </c>
      <c r="AI3258" s="16" t="s">
        <v>39</v>
      </c>
      <c r="AJ3258" s="16" t="s">
        <v>39</v>
      </c>
      <c r="AL3258" s="16" t="s">
        <v>39</v>
      </c>
      <c r="AM3258" s="16" t="s">
        <v>39</v>
      </c>
      <c r="AN3258" s="16" t="str">
        <f>IFERROR(VLOOKUP($P3258,'Kredieten productgroepen functi'!$C:$M,6,FALSE),"n.v.t.")</f>
        <v>9104</v>
      </c>
      <c r="AO3258" s="16" t="str">
        <f>IFERROR(VLOOKUP($P3258,'Kredieten productgroepen functi'!$C:$M,7,FALSE),"n.v.t.")</f>
        <v>Gebiedsgericht werken</v>
      </c>
      <c r="AP3258" s="16" t="str">
        <f>IFERROR(VLOOKUP($P3258,'Kredieten productgroepen functi'!$C:$M,8,FALSE),"n.v.t.")</f>
        <v>91</v>
      </c>
      <c r="AQ3258" s="16" t="str">
        <f>IFERROR(VLOOKUP($P3258,'Kredieten productgroepen functi'!$C:$M,9,FALSE),"n.v.t.")</f>
        <v>Ruimtelijke ordening</v>
      </c>
      <c r="AR3258" s="16" t="str">
        <f>IFERROR(VLOOKUP($P3258,'Kredieten productgroepen functi'!$C:$M,10,FALSE),"n.v.t.")</f>
        <v>9</v>
      </c>
      <c r="AS3258" s="16" t="str">
        <f>IFERROR(VLOOKUP($P3258,'Kredieten productgroepen functi'!$C:$M,11,FALSE),"n.v.t.")</f>
        <v>Ruimtelijke ordening en volkshuisvesting</v>
      </c>
      <c r="AT3258" s="16" t="str">
        <f t="shared" si="155"/>
        <v>Lasten</v>
      </c>
      <c r="AU3258" s="16" t="str">
        <f>IFERROR(VLOOKUP($R3258,Kostensoorten!$C:$J,7,FALSE),"n.v.t.")</f>
        <v>4.0.2</v>
      </c>
      <c r="AV3258" s="16" t="str">
        <f>IFERROR(VLOOKUP($R3258,Kostensoorten!$C:$J,8,FALSE),"n.v.t.")</f>
        <v>Inkomensoverdrachten aan overh</v>
      </c>
    </row>
    <row r="3259" spans="6:48">
      <c r="F3259" s="16" t="s">
        <v>10184</v>
      </c>
      <c r="G3259" s="16" t="s">
        <v>39</v>
      </c>
      <c r="H3259" s="16" t="s">
        <v>39</v>
      </c>
      <c r="I3259" s="18">
        <v>14750</v>
      </c>
      <c r="P3259" s="16" t="str">
        <f t="shared" si="153"/>
        <v>691419</v>
      </c>
      <c r="Q3259" s="16" t="str">
        <f>IFERROR(VLOOKUP($P3259,'Kredieten productgroepen functi'!$C:$M,2,FALSE),"n.v.t.")</f>
        <v>invest.budg. Lauwersmeer/-oog (ESFI)</v>
      </c>
      <c r="R3259" s="16" t="str">
        <f t="shared" si="154"/>
        <v>440201</v>
      </c>
      <c r="S3259" s="16" t="str">
        <f>IFERROR(VLOOKUP($R3259,Kostensoorten!$C:$J,2,FALSE),"n.v.t.")</f>
        <v>Exploitatiebijdragen aan overheden</v>
      </c>
      <c r="T3259" s="16" t="s">
        <v>39</v>
      </c>
      <c r="U3259" s="16" t="s">
        <v>39</v>
      </c>
      <c r="V3259" s="16" t="s">
        <v>39</v>
      </c>
      <c r="W3259" s="16" t="s">
        <v>39</v>
      </c>
      <c r="X3259" s="16" t="s">
        <v>39</v>
      </c>
      <c r="Y3259" s="16" t="s">
        <v>39</v>
      </c>
      <c r="Z3259" s="16" t="s">
        <v>39</v>
      </c>
      <c r="AA3259" s="16" t="s">
        <v>39</v>
      </c>
      <c r="AB3259" s="16" t="s">
        <v>39</v>
      </c>
      <c r="AC3259" s="16" t="s">
        <v>39</v>
      </c>
      <c r="AD3259" s="16" t="s">
        <v>39</v>
      </c>
      <c r="AE3259" s="16" t="s">
        <v>39</v>
      </c>
      <c r="AF3259" s="16" t="s">
        <v>39</v>
      </c>
      <c r="AG3259" s="16" t="s">
        <v>39</v>
      </c>
      <c r="AH3259" s="16" t="s">
        <v>39</v>
      </c>
      <c r="AI3259" s="16" t="s">
        <v>39</v>
      </c>
      <c r="AJ3259" s="16" t="s">
        <v>39</v>
      </c>
      <c r="AL3259" s="16" t="s">
        <v>39</v>
      </c>
      <c r="AM3259" s="16" t="s">
        <v>39</v>
      </c>
      <c r="AN3259" s="16" t="str">
        <f>IFERROR(VLOOKUP($P3259,'Kredieten productgroepen functi'!$C:$M,6,FALSE),"n.v.t.")</f>
        <v>9104</v>
      </c>
      <c r="AO3259" s="16" t="str">
        <f>IFERROR(VLOOKUP($P3259,'Kredieten productgroepen functi'!$C:$M,7,FALSE),"n.v.t.")</f>
        <v>Gebiedsgericht werken</v>
      </c>
      <c r="AP3259" s="16" t="str">
        <f>IFERROR(VLOOKUP($P3259,'Kredieten productgroepen functi'!$C:$M,8,FALSE),"n.v.t.")</f>
        <v>91</v>
      </c>
      <c r="AQ3259" s="16" t="str">
        <f>IFERROR(VLOOKUP($P3259,'Kredieten productgroepen functi'!$C:$M,9,FALSE),"n.v.t.")</f>
        <v>Ruimtelijke ordening</v>
      </c>
      <c r="AR3259" s="16" t="str">
        <f>IFERROR(VLOOKUP($P3259,'Kredieten productgroepen functi'!$C:$M,10,FALSE),"n.v.t.")</f>
        <v>9</v>
      </c>
      <c r="AS3259" s="16" t="str">
        <f>IFERROR(VLOOKUP($P3259,'Kredieten productgroepen functi'!$C:$M,11,FALSE),"n.v.t.")</f>
        <v>Ruimtelijke ordening en volkshuisvesting</v>
      </c>
      <c r="AT3259" s="16" t="str">
        <f t="shared" si="155"/>
        <v>Lasten</v>
      </c>
      <c r="AU3259" s="16" t="str">
        <f>IFERROR(VLOOKUP($R3259,Kostensoorten!$C:$J,7,FALSE),"n.v.t.")</f>
        <v>4.0.2</v>
      </c>
      <c r="AV3259" s="16" t="str">
        <f>IFERROR(VLOOKUP($R3259,Kostensoorten!$C:$J,8,FALSE),"n.v.t.")</f>
        <v>Inkomensoverdrachten aan overh</v>
      </c>
    </row>
    <row r="3260" spans="6:48">
      <c r="F3260" s="16" t="s">
        <v>8423</v>
      </c>
      <c r="G3260" s="16" t="s">
        <v>39</v>
      </c>
      <c r="H3260" s="16" t="s">
        <v>39</v>
      </c>
      <c r="I3260" s="18">
        <v>87740</v>
      </c>
      <c r="P3260" s="16" t="str">
        <f t="shared" si="153"/>
        <v>691419</v>
      </c>
      <c r="Q3260" s="16" t="str">
        <f>IFERROR(VLOOKUP($P3260,'Kredieten productgroepen functi'!$C:$M,2,FALSE),"n.v.t.")</f>
        <v>invest.budg. Lauwersmeer/-oog (ESFI)</v>
      </c>
      <c r="R3260" s="16" t="str">
        <f t="shared" si="154"/>
        <v>440201</v>
      </c>
      <c r="S3260" s="16" t="str">
        <f>IFERROR(VLOOKUP($R3260,Kostensoorten!$C:$J,2,FALSE),"n.v.t.")</f>
        <v>Exploitatiebijdragen aan overheden</v>
      </c>
      <c r="T3260" s="16" t="s">
        <v>39</v>
      </c>
      <c r="U3260" s="16" t="s">
        <v>39</v>
      </c>
      <c r="V3260" s="16" t="s">
        <v>39</v>
      </c>
      <c r="W3260" s="16" t="s">
        <v>39</v>
      </c>
      <c r="X3260" s="16" t="s">
        <v>39</v>
      </c>
      <c r="Y3260" s="16" t="s">
        <v>39</v>
      </c>
      <c r="Z3260" s="16" t="s">
        <v>39</v>
      </c>
      <c r="AA3260" s="16" t="s">
        <v>39</v>
      </c>
      <c r="AB3260" s="16" t="s">
        <v>39</v>
      </c>
      <c r="AC3260" s="16" t="s">
        <v>39</v>
      </c>
      <c r="AD3260" s="16" t="s">
        <v>39</v>
      </c>
      <c r="AE3260" s="16" t="s">
        <v>39</v>
      </c>
      <c r="AF3260" s="16" t="s">
        <v>39</v>
      </c>
      <c r="AG3260" s="16" t="s">
        <v>39</v>
      </c>
      <c r="AH3260" s="16" t="s">
        <v>39</v>
      </c>
      <c r="AI3260" s="16" t="s">
        <v>39</v>
      </c>
      <c r="AJ3260" s="16" t="s">
        <v>39</v>
      </c>
      <c r="AL3260" s="16" t="s">
        <v>39</v>
      </c>
      <c r="AM3260" s="16" t="s">
        <v>39</v>
      </c>
      <c r="AN3260" s="16" t="str">
        <f>IFERROR(VLOOKUP($P3260,'Kredieten productgroepen functi'!$C:$M,6,FALSE),"n.v.t.")</f>
        <v>9104</v>
      </c>
      <c r="AO3260" s="16" t="str">
        <f>IFERROR(VLOOKUP($P3260,'Kredieten productgroepen functi'!$C:$M,7,FALSE),"n.v.t.")</f>
        <v>Gebiedsgericht werken</v>
      </c>
      <c r="AP3260" s="16" t="str">
        <f>IFERROR(VLOOKUP($P3260,'Kredieten productgroepen functi'!$C:$M,8,FALSE),"n.v.t.")</f>
        <v>91</v>
      </c>
      <c r="AQ3260" s="16" t="str">
        <f>IFERROR(VLOOKUP($P3260,'Kredieten productgroepen functi'!$C:$M,9,FALSE),"n.v.t.")</f>
        <v>Ruimtelijke ordening</v>
      </c>
      <c r="AR3260" s="16" t="str">
        <f>IFERROR(VLOOKUP($P3260,'Kredieten productgroepen functi'!$C:$M,10,FALSE),"n.v.t.")</f>
        <v>9</v>
      </c>
      <c r="AS3260" s="16" t="str">
        <f>IFERROR(VLOOKUP($P3260,'Kredieten productgroepen functi'!$C:$M,11,FALSE),"n.v.t.")</f>
        <v>Ruimtelijke ordening en volkshuisvesting</v>
      </c>
      <c r="AT3260" s="16" t="str">
        <f t="shared" si="155"/>
        <v>Lasten</v>
      </c>
      <c r="AU3260" s="16" t="str">
        <f>IFERROR(VLOOKUP($R3260,Kostensoorten!$C:$J,7,FALSE),"n.v.t.")</f>
        <v>4.0.2</v>
      </c>
      <c r="AV3260" s="16" t="str">
        <f>IFERROR(VLOOKUP($R3260,Kostensoorten!$C:$J,8,FALSE),"n.v.t.")</f>
        <v>Inkomensoverdrachten aan overh</v>
      </c>
    </row>
    <row r="3261" spans="6:48">
      <c r="F3261" s="16" t="s">
        <v>10185</v>
      </c>
      <c r="G3261" s="16" t="s">
        <v>39</v>
      </c>
      <c r="H3261" s="16" t="s">
        <v>39</v>
      </c>
      <c r="I3261" s="18">
        <v>-60000</v>
      </c>
      <c r="P3261" s="16" t="str">
        <f t="shared" si="153"/>
        <v>691419</v>
      </c>
      <c r="Q3261" s="16" t="str">
        <f>IFERROR(VLOOKUP($P3261,'Kredieten productgroepen functi'!$C:$M,2,FALSE),"n.v.t.")</f>
        <v>invest.budg. Lauwersmeer/-oog (ESFI)</v>
      </c>
      <c r="R3261" s="16" t="str">
        <f t="shared" si="154"/>
        <v>440301</v>
      </c>
      <c r="S3261" s="16" t="str">
        <f>IFERROR(VLOOKUP($R3261,Kostensoorten!$C:$J,2,FALSE),"n.v.t.")</f>
        <v>(Exploitatie)subsidies</v>
      </c>
      <c r="T3261" s="16" t="s">
        <v>39</v>
      </c>
      <c r="U3261" s="16" t="s">
        <v>39</v>
      </c>
      <c r="V3261" s="16" t="s">
        <v>39</v>
      </c>
      <c r="W3261" s="16" t="s">
        <v>39</v>
      </c>
      <c r="X3261" s="16" t="s">
        <v>39</v>
      </c>
      <c r="Y3261" s="16" t="s">
        <v>39</v>
      </c>
      <c r="Z3261" s="16" t="s">
        <v>39</v>
      </c>
      <c r="AA3261" s="16" t="s">
        <v>39</v>
      </c>
      <c r="AB3261" s="16" t="s">
        <v>39</v>
      </c>
      <c r="AC3261" s="16" t="s">
        <v>39</v>
      </c>
      <c r="AD3261" s="16" t="s">
        <v>39</v>
      </c>
      <c r="AE3261" s="16" t="s">
        <v>39</v>
      </c>
      <c r="AF3261" s="16" t="s">
        <v>39</v>
      </c>
      <c r="AG3261" s="16" t="s">
        <v>39</v>
      </c>
      <c r="AH3261" s="16" t="s">
        <v>39</v>
      </c>
      <c r="AI3261" s="16" t="s">
        <v>39</v>
      </c>
      <c r="AJ3261" s="16" t="s">
        <v>39</v>
      </c>
      <c r="AL3261" s="16" t="s">
        <v>39</v>
      </c>
      <c r="AM3261" s="16" t="s">
        <v>39</v>
      </c>
      <c r="AN3261" s="16" t="str">
        <f>IFERROR(VLOOKUP($P3261,'Kredieten productgroepen functi'!$C:$M,6,FALSE),"n.v.t.")</f>
        <v>9104</v>
      </c>
      <c r="AO3261" s="16" t="str">
        <f>IFERROR(VLOOKUP($P3261,'Kredieten productgroepen functi'!$C:$M,7,FALSE),"n.v.t.")</f>
        <v>Gebiedsgericht werken</v>
      </c>
      <c r="AP3261" s="16" t="str">
        <f>IFERROR(VLOOKUP($P3261,'Kredieten productgroepen functi'!$C:$M,8,FALSE),"n.v.t.")</f>
        <v>91</v>
      </c>
      <c r="AQ3261" s="16" t="str">
        <f>IFERROR(VLOOKUP($P3261,'Kredieten productgroepen functi'!$C:$M,9,FALSE),"n.v.t.")</f>
        <v>Ruimtelijke ordening</v>
      </c>
      <c r="AR3261" s="16" t="str">
        <f>IFERROR(VLOOKUP($P3261,'Kredieten productgroepen functi'!$C:$M,10,FALSE),"n.v.t.")</f>
        <v>9</v>
      </c>
      <c r="AS3261" s="16" t="str">
        <f>IFERROR(VLOOKUP($P3261,'Kredieten productgroepen functi'!$C:$M,11,FALSE),"n.v.t.")</f>
        <v>Ruimtelijke ordening en volkshuisvesting</v>
      </c>
      <c r="AT3261" s="16" t="str">
        <f t="shared" si="155"/>
        <v>Lasten</v>
      </c>
      <c r="AU3261" s="16" t="str">
        <f>IFERROR(VLOOKUP($R3261,Kostensoorten!$C:$J,7,FALSE),"n.v.t.")</f>
        <v>4.0.3</v>
      </c>
      <c r="AV3261" s="16" t="str">
        <f>IFERROR(VLOOKUP($R3261,Kostensoorten!$C:$J,8,FALSE),"n.v.t.")</f>
        <v>Overige inkomensoverdrachten</v>
      </c>
    </row>
    <row r="3262" spans="6:48">
      <c r="F3262" s="16" t="s">
        <v>10186</v>
      </c>
      <c r="G3262" s="16" t="s">
        <v>39</v>
      </c>
      <c r="H3262" s="16" t="s">
        <v>39</v>
      </c>
      <c r="I3262" s="18">
        <v>174433.58</v>
      </c>
      <c r="P3262" s="16" t="str">
        <f t="shared" si="153"/>
        <v>691419</v>
      </c>
      <c r="Q3262" s="16" t="str">
        <f>IFERROR(VLOOKUP($P3262,'Kredieten productgroepen functi'!$C:$M,2,FALSE),"n.v.t.")</f>
        <v>invest.budg. Lauwersmeer/-oog (ESFI)</v>
      </c>
      <c r="R3262" s="16" t="str">
        <f t="shared" si="154"/>
        <v>460501</v>
      </c>
      <c r="S3262" s="16" t="str">
        <f>IFERROR(VLOOKUP($R3262,Kostensoorten!$C:$J,2,FALSE),"n.v.t.")</f>
        <v>overige administratieve boekingen</v>
      </c>
      <c r="T3262" s="16" t="s">
        <v>39</v>
      </c>
      <c r="U3262" s="16" t="s">
        <v>39</v>
      </c>
      <c r="V3262" s="16" t="s">
        <v>39</v>
      </c>
      <c r="W3262" s="16" t="s">
        <v>39</v>
      </c>
      <c r="X3262" s="16" t="s">
        <v>39</v>
      </c>
      <c r="Y3262" s="16" t="s">
        <v>39</v>
      </c>
      <c r="Z3262" s="16" t="s">
        <v>39</v>
      </c>
      <c r="AA3262" s="16" t="s">
        <v>39</v>
      </c>
      <c r="AB3262" s="16" t="s">
        <v>39</v>
      </c>
      <c r="AC3262" s="16" t="s">
        <v>39</v>
      </c>
      <c r="AD3262" s="16" t="s">
        <v>39</v>
      </c>
      <c r="AE3262" s="16" t="s">
        <v>39</v>
      </c>
      <c r="AF3262" s="16" t="s">
        <v>39</v>
      </c>
      <c r="AG3262" s="16" t="s">
        <v>39</v>
      </c>
      <c r="AH3262" s="16" t="s">
        <v>39</v>
      </c>
      <c r="AI3262" s="16" t="s">
        <v>39</v>
      </c>
      <c r="AJ3262" s="16" t="s">
        <v>39</v>
      </c>
      <c r="AL3262" s="16" t="s">
        <v>39</v>
      </c>
      <c r="AM3262" s="16" t="s">
        <v>39</v>
      </c>
      <c r="AN3262" s="16" t="str">
        <f>IFERROR(VLOOKUP($P3262,'Kredieten productgroepen functi'!$C:$M,6,FALSE),"n.v.t.")</f>
        <v>9104</v>
      </c>
      <c r="AO3262" s="16" t="str">
        <f>IFERROR(VLOOKUP($P3262,'Kredieten productgroepen functi'!$C:$M,7,FALSE),"n.v.t.")</f>
        <v>Gebiedsgericht werken</v>
      </c>
      <c r="AP3262" s="16" t="str">
        <f>IFERROR(VLOOKUP($P3262,'Kredieten productgroepen functi'!$C:$M,8,FALSE),"n.v.t.")</f>
        <v>91</v>
      </c>
      <c r="AQ3262" s="16" t="str">
        <f>IFERROR(VLOOKUP($P3262,'Kredieten productgroepen functi'!$C:$M,9,FALSE),"n.v.t.")</f>
        <v>Ruimtelijke ordening</v>
      </c>
      <c r="AR3262" s="16" t="str">
        <f>IFERROR(VLOOKUP($P3262,'Kredieten productgroepen functi'!$C:$M,10,FALSE),"n.v.t.")</f>
        <v>9</v>
      </c>
      <c r="AS3262" s="16" t="str">
        <f>IFERROR(VLOOKUP($P3262,'Kredieten productgroepen functi'!$C:$M,11,FALSE),"n.v.t.")</f>
        <v>Ruimtelijke ordening en volkshuisvesting</v>
      </c>
      <c r="AT3262" s="16" t="str">
        <f t="shared" si="155"/>
        <v>Lasten</v>
      </c>
      <c r="AU3262" s="16" t="str">
        <f>IFERROR(VLOOKUP($R3262,Kostensoorten!$C:$J,7,FALSE),"n.v.t.")</f>
        <v>6.9</v>
      </c>
      <c r="AV3262" s="16" t="str">
        <f>IFERROR(VLOOKUP($R3262,Kostensoorten!$C:$J,8,FALSE),"n.v.t.")</f>
        <v>Overige administratieve boekinge</v>
      </c>
    </row>
    <row r="3263" spans="6:48">
      <c r="F3263" s="16" t="s">
        <v>10187</v>
      </c>
      <c r="G3263" s="16" t="s">
        <v>39</v>
      </c>
      <c r="H3263" s="16" t="s">
        <v>39</v>
      </c>
      <c r="I3263" s="18">
        <v>-786.44</v>
      </c>
      <c r="P3263" s="16" t="str">
        <f t="shared" si="153"/>
        <v>691419</v>
      </c>
      <c r="Q3263" s="16" t="str">
        <f>IFERROR(VLOOKUP($P3263,'Kredieten productgroepen functi'!$C:$M,2,FALSE),"n.v.t.")</f>
        <v>invest.budg. Lauwersmeer/-oog (ESFI)</v>
      </c>
      <c r="R3263" s="16" t="str">
        <f t="shared" si="154"/>
        <v>860501</v>
      </c>
      <c r="S3263" s="16" t="str">
        <f>IFERROR(VLOOKUP($R3263,Kostensoorten!$C:$J,2,FALSE),"n.v.t.")</f>
        <v>overige administratieve boekingen</v>
      </c>
      <c r="T3263" s="16" t="s">
        <v>39</v>
      </c>
      <c r="U3263" s="16" t="s">
        <v>39</v>
      </c>
      <c r="V3263" s="16" t="s">
        <v>39</v>
      </c>
      <c r="W3263" s="16" t="s">
        <v>39</v>
      </c>
      <c r="X3263" s="16" t="s">
        <v>39</v>
      </c>
      <c r="Y3263" s="16" t="s">
        <v>39</v>
      </c>
      <c r="Z3263" s="16" t="s">
        <v>39</v>
      </c>
      <c r="AA3263" s="16" t="s">
        <v>39</v>
      </c>
      <c r="AB3263" s="16" t="s">
        <v>39</v>
      </c>
      <c r="AC3263" s="16" t="s">
        <v>39</v>
      </c>
      <c r="AD3263" s="16" t="s">
        <v>39</v>
      </c>
      <c r="AE3263" s="16" t="s">
        <v>39</v>
      </c>
      <c r="AF3263" s="16" t="s">
        <v>39</v>
      </c>
      <c r="AG3263" s="16" t="s">
        <v>39</v>
      </c>
      <c r="AH3263" s="16" t="s">
        <v>39</v>
      </c>
      <c r="AI3263" s="16" t="s">
        <v>39</v>
      </c>
      <c r="AJ3263" s="16" t="s">
        <v>39</v>
      </c>
      <c r="AL3263" s="16" t="s">
        <v>39</v>
      </c>
      <c r="AM3263" s="16" t="s">
        <v>39</v>
      </c>
      <c r="AN3263" s="16" t="str">
        <f>IFERROR(VLOOKUP($P3263,'Kredieten productgroepen functi'!$C:$M,6,FALSE),"n.v.t.")</f>
        <v>9104</v>
      </c>
      <c r="AO3263" s="16" t="str">
        <f>IFERROR(VLOOKUP($P3263,'Kredieten productgroepen functi'!$C:$M,7,FALSE),"n.v.t.")</f>
        <v>Gebiedsgericht werken</v>
      </c>
      <c r="AP3263" s="16" t="str">
        <f>IFERROR(VLOOKUP($P3263,'Kredieten productgroepen functi'!$C:$M,8,FALSE),"n.v.t.")</f>
        <v>91</v>
      </c>
      <c r="AQ3263" s="16" t="str">
        <f>IFERROR(VLOOKUP($P3263,'Kredieten productgroepen functi'!$C:$M,9,FALSE),"n.v.t.")</f>
        <v>Ruimtelijke ordening</v>
      </c>
      <c r="AR3263" s="16" t="str">
        <f>IFERROR(VLOOKUP($P3263,'Kredieten productgroepen functi'!$C:$M,10,FALSE),"n.v.t.")</f>
        <v>9</v>
      </c>
      <c r="AS3263" s="16" t="str">
        <f>IFERROR(VLOOKUP($P3263,'Kredieten productgroepen functi'!$C:$M,11,FALSE),"n.v.t.")</f>
        <v>Ruimtelijke ordening en volkshuisvesting</v>
      </c>
      <c r="AT3263" s="16" t="str">
        <f t="shared" si="155"/>
        <v>Baten</v>
      </c>
      <c r="AU3263" s="16" t="str">
        <f>IFERROR(VLOOKUP($R3263,Kostensoorten!$C:$J,7,FALSE),"n.v.t.")</f>
        <v>6.9</v>
      </c>
      <c r="AV3263" s="16" t="str">
        <f>IFERROR(VLOOKUP($R3263,Kostensoorten!$C:$J,8,FALSE),"n.v.t.")</f>
        <v>Overige administratieve boekinge</v>
      </c>
    </row>
    <row r="3264" spans="6:48">
      <c r="F3264" s="16" t="s">
        <v>6880</v>
      </c>
      <c r="G3264" s="16" t="s">
        <v>39</v>
      </c>
      <c r="H3264" s="16" t="s">
        <v>39</v>
      </c>
      <c r="I3264" s="18">
        <v>3169980</v>
      </c>
      <c r="P3264" s="16" t="str">
        <f t="shared" si="153"/>
        <v>691421</v>
      </c>
      <c r="Q3264" s="16" t="str">
        <f>IFERROR(VLOOKUP($P3264,'Kredieten productgroepen functi'!$C:$M,2,FALSE),"n.v.t.")</f>
        <v>Actiepr.Werk,Energie,Leefbaarheid</v>
      </c>
      <c r="R3264" s="16" t="str">
        <f t="shared" si="154"/>
        <v>440201</v>
      </c>
      <c r="S3264" s="16" t="str">
        <f>IFERROR(VLOOKUP($R3264,Kostensoorten!$C:$J,2,FALSE),"n.v.t.")</f>
        <v>Exploitatiebijdragen aan overheden</v>
      </c>
      <c r="T3264" s="16" t="s">
        <v>39</v>
      </c>
      <c r="U3264" s="16" t="s">
        <v>39</v>
      </c>
      <c r="V3264" s="16" t="s">
        <v>39</v>
      </c>
      <c r="W3264" s="16" t="s">
        <v>39</v>
      </c>
      <c r="X3264" s="16" t="s">
        <v>39</v>
      </c>
      <c r="Y3264" s="16" t="s">
        <v>39</v>
      </c>
      <c r="Z3264" s="16" t="s">
        <v>39</v>
      </c>
      <c r="AA3264" s="16" t="s">
        <v>39</v>
      </c>
      <c r="AB3264" s="16" t="s">
        <v>39</v>
      </c>
      <c r="AC3264" s="16" t="s">
        <v>39</v>
      </c>
      <c r="AD3264" s="16" t="s">
        <v>39</v>
      </c>
      <c r="AE3264" s="16" t="s">
        <v>39</v>
      </c>
      <c r="AF3264" s="16" t="s">
        <v>39</v>
      </c>
      <c r="AG3264" s="16" t="s">
        <v>39</v>
      </c>
      <c r="AH3264" s="16" t="s">
        <v>39</v>
      </c>
      <c r="AI3264" s="16" t="s">
        <v>39</v>
      </c>
      <c r="AJ3264" s="16" t="s">
        <v>39</v>
      </c>
      <c r="AL3264" s="16" t="s">
        <v>39</v>
      </c>
      <c r="AM3264" s="16" t="s">
        <v>39</v>
      </c>
      <c r="AN3264" s="16" t="str">
        <f>IFERROR(VLOOKUP($P3264,'Kredieten productgroepen functi'!$C:$M,6,FALSE),"n.v.t.")</f>
        <v>9104</v>
      </c>
      <c r="AO3264" s="16" t="str">
        <f>IFERROR(VLOOKUP($P3264,'Kredieten productgroepen functi'!$C:$M,7,FALSE),"n.v.t.")</f>
        <v>Gebiedsgericht werken</v>
      </c>
      <c r="AP3264" s="16" t="str">
        <f>IFERROR(VLOOKUP($P3264,'Kredieten productgroepen functi'!$C:$M,8,FALSE),"n.v.t.")</f>
        <v>91</v>
      </c>
      <c r="AQ3264" s="16" t="str">
        <f>IFERROR(VLOOKUP($P3264,'Kredieten productgroepen functi'!$C:$M,9,FALSE),"n.v.t.")</f>
        <v>Ruimtelijke ordening</v>
      </c>
      <c r="AR3264" s="16" t="str">
        <f>IFERROR(VLOOKUP($P3264,'Kredieten productgroepen functi'!$C:$M,10,FALSE),"n.v.t.")</f>
        <v>9</v>
      </c>
      <c r="AS3264" s="16" t="str">
        <f>IFERROR(VLOOKUP($P3264,'Kredieten productgroepen functi'!$C:$M,11,FALSE),"n.v.t.")</f>
        <v>Ruimtelijke ordening en volkshuisvesting</v>
      </c>
      <c r="AT3264" s="16" t="str">
        <f t="shared" si="155"/>
        <v>Lasten</v>
      </c>
      <c r="AU3264" s="16" t="str">
        <f>IFERROR(VLOOKUP($R3264,Kostensoorten!$C:$J,7,FALSE),"n.v.t.")</f>
        <v>4.0.2</v>
      </c>
      <c r="AV3264" s="16" t="str">
        <f>IFERROR(VLOOKUP($R3264,Kostensoorten!$C:$J,8,FALSE),"n.v.t.")</f>
        <v>Inkomensoverdrachten aan overh</v>
      </c>
    </row>
    <row r="3265" spans="6:48">
      <c r="F3265" s="16" t="s">
        <v>6881</v>
      </c>
      <c r="G3265" s="16" t="s">
        <v>39</v>
      </c>
      <c r="H3265" s="16" t="s">
        <v>39</v>
      </c>
      <c r="I3265" s="18">
        <v>1688102.5</v>
      </c>
      <c r="P3265" s="16" t="str">
        <f t="shared" si="153"/>
        <v>691421</v>
      </c>
      <c r="Q3265" s="16" t="str">
        <f>IFERROR(VLOOKUP($P3265,'Kredieten productgroepen functi'!$C:$M,2,FALSE),"n.v.t.")</f>
        <v>Actiepr.Werk,Energie,Leefbaarheid</v>
      </c>
      <c r="R3265" s="16" t="str">
        <f t="shared" si="154"/>
        <v>440201</v>
      </c>
      <c r="S3265" s="16" t="str">
        <f>IFERROR(VLOOKUP($R3265,Kostensoorten!$C:$J,2,FALSE),"n.v.t.")</f>
        <v>Exploitatiebijdragen aan overheden</v>
      </c>
      <c r="T3265" s="16" t="s">
        <v>39</v>
      </c>
      <c r="U3265" s="16" t="s">
        <v>39</v>
      </c>
      <c r="V3265" s="16" t="s">
        <v>39</v>
      </c>
      <c r="W3265" s="16" t="s">
        <v>39</v>
      </c>
      <c r="X3265" s="16" t="s">
        <v>39</v>
      </c>
      <c r="Y3265" s="16" t="s">
        <v>39</v>
      </c>
      <c r="Z3265" s="16" t="s">
        <v>39</v>
      </c>
      <c r="AA3265" s="16" t="s">
        <v>39</v>
      </c>
      <c r="AB3265" s="16" t="s">
        <v>39</v>
      </c>
      <c r="AC3265" s="16" t="s">
        <v>39</v>
      </c>
      <c r="AD3265" s="16" t="s">
        <v>39</v>
      </c>
      <c r="AE3265" s="16" t="s">
        <v>39</v>
      </c>
      <c r="AF3265" s="16" t="s">
        <v>39</v>
      </c>
      <c r="AG3265" s="16" t="s">
        <v>39</v>
      </c>
      <c r="AH3265" s="16" t="s">
        <v>39</v>
      </c>
      <c r="AI3265" s="16" t="s">
        <v>39</v>
      </c>
      <c r="AJ3265" s="16" t="s">
        <v>39</v>
      </c>
      <c r="AL3265" s="16" t="s">
        <v>39</v>
      </c>
      <c r="AM3265" s="16" t="s">
        <v>39</v>
      </c>
      <c r="AN3265" s="16" t="str">
        <f>IFERROR(VLOOKUP($P3265,'Kredieten productgroepen functi'!$C:$M,6,FALSE),"n.v.t.")</f>
        <v>9104</v>
      </c>
      <c r="AO3265" s="16" t="str">
        <f>IFERROR(VLOOKUP($P3265,'Kredieten productgroepen functi'!$C:$M,7,FALSE),"n.v.t.")</f>
        <v>Gebiedsgericht werken</v>
      </c>
      <c r="AP3265" s="16" t="str">
        <f>IFERROR(VLOOKUP($P3265,'Kredieten productgroepen functi'!$C:$M,8,FALSE),"n.v.t.")</f>
        <v>91</v>
      </c>
      <c r="AQ3265" s="16" t="str">
        <f>IFERROR(VLOOKUP($P3265,'Kredieten productgroepen functi'!$C:$M,9,FALSE),"n.v.t.")</f>
        <v>Ruimtelijke ordening</v>
      </c>
      <c r="AR3265" s="16" t="str">
        <f>IFERROR(VLOOKUP($P3265,'Kredieten productgroepen functi'!$C:$M,10,FALSE),"n.v.t.")</f>
        <v>9</v>
      </c>
      <c r="AS3265" s="16" t="str">
        <f>IFERROR(VLOOKUP($P3265,'Kredieten productgroepen functi'!$C:$M,11,FALSE),"n.v.t.")</f>
        <v>Ruimtelijke ordening en volkshuisvesting</v>
      </c>
      <c r="AT3265" s="16" t="str">
        <f t="shared" si="155"/>
        <v>Lasten</v>
      </c>
      <c r="AU3265" s="16" t="str">
        <f>IFERROR(VLOOKUP($R3265,Kostensoorten!$C:$J,7,FALSE),"n.v.t.")</f>
        <v>4.0.2</v>
      </c>
      <c r="AV3265" s="16" t="str">
        <f>IFERROR(VLOOKUP($R3265,Kostensoorten!$C:$J,8,FALSE),"n.v.t.")</f>
        <v>Inkomensoverdrachten aan overh</v>
      </c>
    </row>
    <row r="3266" spans="6:48">
      <c r="F3266" s="16" t="s">
        <v>7754</v>
      </c>
      <c r="G3266" s="16" t="s">
        <v>39</v>
      </c>
      <c r="H3266" s="16" t="s">
        <v>39</v>
      </c>
      <c r="I3266" s="18">
        <v>7318558</v>
      </c>
      <c r="P3266" s="16" t="str">
        <f t="shared" si="153"/>
        <v>691422</v>
      </c>
      <c r="Q3266" s="16" t="str">
        <f>IFERROR(VLOOKUP($P3266,'Kredieten productgroepen functi'!$C:$M,2,FALSE),"n.v.t.")</f>
        <v>Regio Groningen-Assen 2030</v>
      </c>
      <c r="R3266" s="16" t="str">
        <f t="shared" si="154"/>
        <v>440302</v>
      </c>
      <c r="S3266" s="16" t="str">
        <f>IFERROR(VLOOKUP($R3266,Kostensoorten!$C:$J,2,FALSE),"n.v.t.")</f>
        <v>Overige inkomensoverdrachten</v>
      </c>
      <c r="T3266" s="16" t="s">
        <v>39</v>
      </c>
      <c r="U3266" s="16" t="s">
        <v>39</v>
      </c>
      <c r="V3266" s="16" t="s">
        <v>39</v>
      </c>
      <c r="W3266" s="16" t="s">
        <v>39</v>
      </c>
      <c r="X3266" s="16" t="s">
        <v>39</v>
      </c>
      <c r="Y3266" s="16" t="s">
        <v>39</v>
      </c>
      <c r="Z3266" s="16" t="s">
        <v>39</v>
      </c>
      <c r="AA3266" s="16" t="s">
        <v>39</v>
      </c>
      <c r="AB3266" s="16" t="s">
        <v>39</v>
      </c>
      <c r="AC3266" s="16" t="s">
        <v>39</v>
      </c>
      <c r="AD3266" s="16" t="s">
        <v>39</v>
      </c>
      <c r="AE3266" s="16" t="s">
        <v>39</v>
      </c>
      <c r="AF3266" s="16" t="s">
        <v>39</v>
      </c>
      <c r="AG3266" s="16" t="s">
        <v>39</v>
      </c>
      <c r="AH3266" s="16" t="s">
        <v>39</v>
      </c>
      <c r="AI3266" s="16" t="s">
        <v>39</v>
      </c>
      <c r="AJ3266" s="16" t="s">
        <v>39</v>
      </c>
      <c r="AL3266" s="16" t="s">
        <v>39</v>
      </c>
      <c r="AM3266" s="16" t="s">
        <v>39</v>
      </c>
      <c r="AN3266" s="16" t="str">
        <f>IFERROR(VLOOKUP($P3266,'Kredieten productgroepen functi'!$C:$M,6,FALSE),"n.v.t.")</f>
        <v>9104</v>
      </c>
      <c r="AO3266" s="16" t="str">
        <f>IFERROR(VLOOKUP($P3266,'Kredieten productgroepen functi'!$C:$M,7,FALSE),"n.v.t.")</f>
        <v>Gebiedsgericht werken</v>
      </c>
      <c r="AP3266" s="16" t="str">
        <f>IFERROR(VLOOKUP($P3266,'Kredieten productgroepen functi'!$C:$M,8,FALSE),"n.v.t.")</f>
        <v>91</v>
      </c>
      <c r="AQ3266" s="16" t="str">
        <f>IFERROR(VLOOKUP($P3266,'Kredieten productgroepen functi'!$C:$M,9,FALSE),"n.v.t.")</f>
        <v>Ruimtelijke ordening</v>
      </c>
      <c r="AR3266" s="16" t="str">
        <f>IFERROR(VLOOKUP($P3266,'Kredieten productgroepen functi'!$C:$M,10,FALSE),"n.v.t.")</f>
        <v>9</v>
      </c>
      <c r="AS3266" s="16" t="str">
        <f>IFERROR(VLOOKUP($P3266,'Kredieten productgroepen functi'!$C:$M,11,FALSE),"n.v.t.")</f>
        <v>Ruimtelijke ordening en volkshuisvesting</v>
      </c>
      <c r="AT3266" s="16" t="str">
        <f t="shared" si="155"/>
        <v>Lasten</v>
      </c>
      <c r="AU3266" s="16" t="str">
        <f>IFERROR(VLOOKUP($R3266,Kostensoorten!$C:$J,7,FALSE),"n.v.t.")</f>
        <v>4.0.3</v>
      </c>
      <c r="AV3266" s="16" t="str">
        <f>IFERROR(VLOOKUP($R3266,Kostensoorten!$C:$J,8,FALSE),"n.v.t.")</f>
        <v>Overige inkomensoverdrachten</v>
      </c>
    </row>
    <row r="3267" spans="6:48">
      <c r="F3267" s="16" t="s">
        <v>10188</v>
      </c>
      <c r="G3267" s="16" t="s">
        <v>39</v>
      </c>
      <c r="H3267" s="16" t="s">
        <v>39</v>
      </c>
      <c r="I3267" s="18">
        <v>-574979</v>
      </c>
      <c r="P3267" s="16" t="str">
        <f t="shared" si="153"/>
        <v>691423</v>
      </c>
      <c r="Q3267" s="16" t="str">
        <f>IFERROR(VLOOKUP($P3267,'Kredieten productgroepen functi'!$C:$M,2,FALSE),"n.v.t.")</f>
        <v>Marconi(WEL/REP)</v>
      </c>
      <c r="R3267" s="16" t="str">
        <f t="shared" si="154"/>
        <v>441101</v>
      </c>
      <c r="S3267" s="16" t="str">
        <f>IFERROR(VLOOKUP($R3267,Kostensoorten!$C:$J,2,FALSE),"n.v.t.")</f>
        <v>Investeringsbijdragen aan overheden</v>
      </c>
      <c r="T3267" s="16" t="s">
        <v>39</v>
      </c>
      <c r="U3267" s="16" t="s">
        <v>39</v>
      </c>
      <c r="V3267" s="16" t="s">
        <v>39</v>
      </c>
      <c r="W3267" s="16" t="s">
        <v>39</v>
      </c>
      <c r="X3267" s="16" t="s">
        <v>39</v>
      </c>
      <c r="Y3267" s="16" t="s">
        <v>39</v>
      </c>
      <c r="Z3267" s="16" t="s">
        <v>39</v>
      </c>
      <c r="AA3267" s="16" t="s">
        <v>39</v>
      </c>
      <c r="AB3267" s="16" t="s">
        <v>39</v>
      </c>
      <c r="AC3267" s="16" t="s">
        <v>39</v>
      </c>
      <c r="AD3267" s="16" t="s">
        <v>39</v>
      </c>
      <c r="AE3267" s="16" t="s">
        <v>39</v>
      </c>
      <c r="AF3267" s="16" t="s">
        <v>39</v>
      </c>
      <c r="AG3267" s="16" t="s">
        <v>39</v>
      </c>
      <c r="AH3267" s="16" t="s">
        <v>39</v>
      </c>
      <c r="AI3267" s="16" t="s">
        <v>39</v>
      </c>
      <c r="AJ3267" s="16" t="s">
        <v>39</v>
      </c>
      <c r="AL3267" s="16" t="s">
        <v>39</v>
      </c>
      <c r="AM3267" s="16" t="s">
        <v>39</v>
      </c>
      <c r="AN3267" s="16" t="str">
        <f>IFERROR(VLOOKUP($P3267,'Kredieten productgroepen functi'!$C:$M,6,FALSE),"n.v.t.")</f>
        <v>9104</v>
      </c>
      <c r="AO3267" s="16" t="str">
        <f>IFERROR(VLOOKUP($P3267,'Kredieten productgroepen functi'!$C:$M,7,FALSE),"n.v.t.")</f>
        <v>Gebiedsgericht werken</v>
      </c>
      <c r="AP3267" s="16" t="str">
        <f>IFERROR(VLOOKUP($P3267,'Kredieten productgroepen functi'!$C:$M,8,FALSE),"n.v.t.")</f>
        <v>91</v>
      </c>
      <c r="AQ3267" s="16" t="str">
        <f>IFERROR(VLOOKUP($P3267,'Kredieten productgroepen functi'!$C:$M,9,FALSE),"n.v.t.")</f>
        <v>Ruimtelijke ordening</v>
      </c>
      <c r="AR3267" s="16" t="str">
        <f>IFERROR(VLOOKUP($P3267,'Kredieten productgroepen functi'!$C:$M,10,FALSE),"n.v.t.")</f>
        <v>9</v>
      </c>
      <c r="AS3267" s="16" t="str">
        <f>IFERROR(VLOOKUP($P3267,'Kredieten productgroepen functi'!$C:$M,11,FALSE),"n.v.t.")</f>
        <v>Ruimtelijke ordening en volkshuisvesting</v>
      </c>
      <c r="AT3267" s="16" t="str">
        <f t="shared" si="155"/>
        <v>Lasten</v>
      </c>
      <c r="AU3267" s="16" t="str">
        <f>IFERROR(VLOOKUP($R3267,Kostensoorten!$C:$J,7,FALSE),"n.v.t.")</f>
        <v>4.1.1</v>
      </c>
      <c r="AV3267" s="16" t="str">
        <f>IFERROR(VLOOKUP($R3267,Kostensoorten!$C:$J,8,FALSE),"n.v.t.")</f>
        <v>Vermogensoverdrachten aan over</v>
      </c>
    </row>
    <row r="3268" spans="6:48">
      <c r="F3268" s="16" t="s">
        <v>10189</v>
      </c>
      <c r="G3268" s="16" t="s">
        <v>39</v>
      </c>
      <c r="H3268" s="16" t="s">
        <v>39</v>
      </c>
      <c r="I3268" s="18">
        <v>-81827.95</v>
      </c>
      <c r="P3268" s="16" t="str">
        <f t="shared" si="153"/>
        <v>691423</v>
      </c>
      <c r="Q3268" s="16" t="str">
        <f>IFERROR(VLOOKUP($P3268,'Kredieten productgroepen functi'!$C:$M,2,FALSE),"n.v.t.")</f>
        <v>Marconi(WEL/REP)</v>
      </c>
      <c r="R3268" s="16" t="str">
        <f t="shared" si="154"/>
        <v>840130</v>
      </c>
      <c r="S3268" s="16" t="str">
        <f>IFERROR(VLOOKUP($R3268,Kostensoorten!$C:$J,2,FALSE),"n.v.t.")</f>
        <v>Inkomensoverdracht gemeenten</v>
      </c>
      <c r="T3268" s="16" t="s">
        <v>39</v>
      </c>
      <c r="U3268" s="16" t="s">
        <v>39</v>
      </c>
      <c r="V3268" s="16" t="s">
        <v>39</v>
      </c>
      <c r="W3268" s="16" t="s">
        <v>39</v>
      </c>
      <c r="X3268" s="16" t="s">
        <v>39</v>
      </c>
      <c r="Y3268" s="16" t="s">
        <v>39</v>
      </c>
      <c r="Z3268" s="16" t="s">
        <v>39</v>
      </c>
      <c r="AA3268" s="16" t="s">
        <v>39</v>
      </c>
      <c r="AB3268" s="16" t="s">
        <v>39</v>
      </c>
      <c r="AC3268" s="16" t="s">
        <v>39</v>
      </c>
      <c r="AD3268" s="16" t="s">
        <v>39</v>
      </c>
      <c r="AE3268" s="16" t="s">
        <v>39</v>
      </c>
      <c r="AF3268" s="16" t="s">
        <v>39</v>
      </c>
      <c r="AG3268" s="16" t="s">
        <v>39</v>
      </c>
      <c r="AH3268" s="16" t="s">
        <v>39</v>
      </c>
      <c r="AI3268" s="16" t="s">
        <v>39</v>
      </c>
      <c r="AJ3268" s="16" t="s">
        <v>39</v>
      </c>
      <c r="AL3268" s="16" t="s">
        <v>39</v>
      </c>
      <c r="AM3268" s="16" t="s">
        <v>39</v>
      </c>
      <c r="AN3268" s="16" t="str">
        <f>IFERROR(VLOOKUP($P3268,'Kredieten productgroepen functi'!$C:$M,6,FALSE),"n.v.t.")</f>
        <v>9104</v>
      </c>
      <c r="AO3268" s="16" t="str">
        <f>IFERROR(VLOOKUP($P3268,'Kredieten productgroepen functi'!$C:$M,7,FALSE),"n.v.t.")</f>
        <v>Gebiedsgericht werken</v>
      </c>
      <c r="AP3268" s="16" t="str">
        <f>IFERROR(VLOOKUP($P3268,'Kredieten productgroepen functi'!$C:$M,8,FALSE),"n.v.t.")</f>
        <v>91</v>
      </c>
      <c r="AQ3268" s="16" t="str">
        <f>IFERROR(VLOOKUP($P3268,'Kredieten productgroepen functi'!$C:$M,9,FALSE),"n.v.t.")</f>
        <v>Ruimtelijke ordening</v>
      </c>
      <c r="AR3268" s="16" t="str">
        <f>IFERROR(VLOOKUP($P3268,'Kredieten productgroepen functi'!$C:$M,10,FALSE),"n.v.t.")</f>
        <v>9</v>
      </c>
      <c r="AS3268" s="16" t="str">
        <f>IFERROR(VLOOKUP($P3268,'Kredieten productgroepen functi'!$C:$M,11,FALSE),"n.v.t.")</f>
        <v>Ruimtelijke ordening en volkshuisvesting</v>
      </c>
      <c r="AT3268" s="16" t="str">
        <f t="shared" si="155"/>
        <v>Baten</v>
      </c>
      <c r="AU3268" s="16" t="str">
        <f>IFERROR(VLOOKUP($R3268,Kostensoorten!$C:$J,7,FALSE),"n.v.t.")</f>
        <v>4.0.1</v>
      </c>
      <c r="AV3268" s="16" t="str">
        <f>IFERROR(VLOOKUP($R3268,Kostensoorten!$C:$J,8,FALSE),"n.v.t.")</f>
        <v>Inkomensoverdrachten van overh</v>
      </c>
    </row>
    <row r="3269" spans="6:48">
      <c r="F3269" s="16" t="s">
        <v>10190</v>
      </c>
      <c r="G3269" s="16" t="s">
        <v>39</v>
      </c>
      <c r="H3269" s="16" t="s">
        <v>39</v>
      </c>
      <c r="I3269" s="18">
        <v>0</v>
      </c>
      <c r="P3269" s="16" t="str">
        <f t="shared" si="153"/>
        <v>691424</v>
      </c>
      <c r="Q3269" s="16" t="str">
        <f>IFERROR(VLOOKUP($P3269,'Kredieten productgroepen functi'!$C:$M,2,FALSE),"n.v.t.")</f>
        <v>invest.budg. Lauwersmeer/-oog(REP)</v>
      </c>
      <c r="R3269" s="16" t="str">
        <f t="shared" si="154"/>
        <v>441101</v>
      </c>
      <c r="S3269" s="16" t="str">
        <f>IFERROR(VLOOKUP($R3269,Kostensoorten!$C:$J,2,FALSE),"n.v.t.")</f>
        <v>Investeringsbijdragen aan overheden</v>
      </c>
      <c r="T3269" s="16" t="s">
        <v>39</v>
      </c>
      <c r="U3269" s="16" t="s">
        <v>39</v>
      </c>
      <c r="V3269" s="16" t="s">
        <v>39</v>
      </c>
      <c r="W3269" s="16" t="s">
        <v>39</v>
      </c>
      <c r="X3269" s="16" t="s">
        <v>39</v>
      </c>
      <c r="Y3269" s="16" t="s">
        <v>39</v>
      </c>
      <c r="Z3269" s="16" t="s">
        <v>39</v>
      </c>
      <c r="AA3269" s="16" t="s">
        <v>39</v>
      </c>
      <c r="AB3269" s="16" t="s">
        <v>39</v>
      </c>
      <c r="AC3269" s="16" t="s">
        <v>39</v>
      </c>
      <c r="AD3269" s="16" t="s">
        <v>39</v>
      </c>
      <c r="AE3269" s="16" t="s">
        <v>39</v>
      </c>
      <c r="AF3269" s="16" t="s">
        <v>39</v>
      </c>
      <c r="AG3269" s="16" t="s">
        <v>39</v>
      </c>
      <c r="AH3269" s="16" t="s">
        <v>39</v>
      </c>
      <c r="AI3269" s="16" t="s">
        <v>39</v>
      </c>
      <c r="AJ3269" s="16" t="s">
        <v>39</v>
      </c>
      <c r="AL3269" s="16" t="s">
        <v>39</v>
      </c>
      <c r="AM3269" s="16" t="s">
        <v>39</v>
      </c>
      <c r="AN3269" s="16" t="str">
        <f>IFERROR(VLOOKUP($P3269,'Kredieten productgroepen functi'!$C:$M,6,FALSE),"n.v.t.")</f>
        <v>9104</v>
      </c>
      <c r="AO3269" s="16" t="str">
        <f>IFERROR(VLOOKUP($P3269,'Kredieten productgroepen functi'!$C:$M,7,FALSE),"n.v.t.")</f>
        <v>Gebiedsgericht werken</v>
      </c>
      <c r="AP3269" s="16" t="str">
        <f>IFERROR(VLOOKUP($P3269,'Kredieten productgroepen functi'!$C:$M,8,FALSE),"n.v.t.")</f>
        <v>91</v>
      </c>
      <c r="AQ3269" s="16" t="str">
        <f>IFERROR(VLOOKUP($P3269,'Kredieten productgroepen functi'!$C:$M,9,FALSE),"n.v.t.")</f>
        <v>Ruimtelijke ordening</v>
      </c>
      <c r="AR3269" s="16" t="str">
        <f>IFERROR(VLOOKUP($P3269,'Kredieten productgroepen functi'!$C:$M,10,FALSE),"n.v.t.")</f>
        <v>9</v>
      </c>
      <c r="AS3269" s="16" t="str">
        <f>IFERROR(VLOOKUP($P3269,'Kredieten productgroepen functi'!$C:$M,11,FALSE),"n.v.t.")</f>
        <v>Ruimtelijke ordening en volkshuisvesting</v>
      </c>
      <c r="AT3269" s="16" t="str">
        <f t="shared" si="155"/>
        <v>Lasten</v>
      </c>
      <c r="AU3269" s="16" t="str">
        <f>IFERROR(VLOOKUP($R3269,Kostensoorten!$C:$J,7,FALSE),"n.v.t.")</f>
        <v>4.1.1</v>
      </c>
      <c r="AV3269" s="16" t="str">
        <f>IFERROR(VLOOKUP($R3269,Kostensoorten!$C:$J,8,FALSE),"n.v.t.")</f>
        <v>Vermogensoverdrachten aan over</v>
      </c>
    </row>
    <row r="3270" spans="6:48">
      <c r="F3270" s="16" t="s">
        <v>10191</v>
      </c>
      <c r="G3270" s="16" t="s">
        <v>39</v>
      </c>
      <c r="H3270" s="16" t="s">
        <v>39</v>
      </c>
      <c r="I3270" s="18">
        <v>0</v>
      </c>
      <c r="P3270" s="16" t="str">
        <f t="shared" ref="P3270:P3333" si="156">IF(RIGHT(LEFT(F3270,6),1)=".",LEFT(F3270,5),LEFT(F3270,6))</f>
        <v>691424</v>
      </c>
      <c r="Q3270" s="16" t="str">
        <f>IFERROR(VLOOKUP($P3270,'Kredieten productgroepen functi'!$C:$M,2,FALSE),"n.v.t.")</f>
        <v>invest.budg. Lauwersmeer/-oog(REP)</v>
      </c>
      <c r="R3270" s="16" t="str">
        <f t="shared" ref="R3270:R3333" si="157">IF(RIGHT(LEFT(F3270,6),1)=".",RIGHT(LEFT(F3270,12),6),RIGHT(LEFT(F3270,13),6))</f>
        <v>460501</v>
      </c>
      <c r="S3270" s="16" t="str">
        <f>IFERROR(VLOOKUP($R3270,Kostensoorten!$C:$J,2,FALSE),"n.v.t.")</f>
        <v>overige administratieve boekingen</v>
      </c>
      <c r="T3270" s="16" t="s">
        <v>39</v>
      </c>
      <c r="U3270" s="16" t="s">
        <v>39</v>
      </c>
      <c r="V3270" s="16" t="s">
        <v>39</v>
      </c>
      <c r="W3270" s="16" t="s">
        <v>39</v>
      </c>
      <c r="X3270" s="16" t="s">
        <v>39</v>
      </c>
      <c r="Y3270" s="16" t="s">
        <v>39</v>
      </c>
      <c r="Z3270" s="16" t="s">
        <v>39</v>
      </c>
      <c r="AA3270" s="16" t="s">
        <v>39</v>
      </c>
      <c r="AB3270" s="16" t="s">
        <v>39</v>
      </c>
      <c r="AC3270" s="16" t="s">
        <v>39</v>
      </c>
      <c r="AD3270" s="16" t="s">
        <v>39</v>
      </c>
      <c r="AE3270" s="16" t="s">
        <v>39</v>
      </c>
      <c r="AF3270" s="16" t="s">
        <v>39</v>
      </c>
      <c r="AG3270" s="16" t="s">
        <v>39</v>
      </c>
      <c r="AH3270" s="16" t="s">
        <v>39</v>
      </c>
      <c r="AI3270" s="16" t="s">
        <v>39</v>
      </c>
      <c r="AJ3270" s="16" t="s">
        <v>39</v>
      </c>
      <c r="AL3270" s="16" t="s">
        <v>39</v>
      </c>
      <c r="AM3270" s="16" t="s">
        <v>39</v>
      </c>
      <c r="AN3270" s="16" t="str">
        <f>IFERROR(VLOOKUP($P3270,'Kredieten productgroepen functi'!$C:$M,6,FALSE),"n.v.t.")</f>
        <v>9104</v>
      </c>
      <c r="AO3270" s="16" t="str">
        <f>IFERROR(VLOOKUP($P3270,'Kredieten productgroepen functi'!$C:$M,7,FALSE),"n.v.t.")</f>
        <v>Gebiedsgericht werken</v>
      </c>
      <c r="AP3270" s="16" t="str">
        <f>IFERROR(VLOOKUP($P3270,'Kredieten productgroepen functi'!$C:$M,8,FALSE),"n.v.t.")</f>
        <v>91</v>
      </c>
      <c r="AQ3270" s="16" t="str">
        <f>IFERROR(VLOOKUP($P3270,'Kredieten productgroepen functi'!$C:$M,9,FALSE),"n.v.t.")</f>
        <v>Ruimtelijke ordening</v>
      </c>
      <c r="AR3270" s="16" t="str">
        <f>IFERROR(VLOOKUP($P3270,'Kredieten productgroepen functi'!$C:$M,10,FALSE),"n.v.t.")</f>
        <v>9</v>
      </c>
      <c r="AS3270" s="16" t="str">
        <f>IFERROR(VLOOKUP($P3270,'Kredieten productgroepen functi'!$C:$M,11,FALSE),"n.v.t.")</f>
        <v>Ruimtelijke ordening en volkshuisvesting</v>
      </c>
      <c r="AT3270" s="16" t="str">
        <f t="shared" ref="AT3270:AT3333" si="158">IF(LEFT(R3270,1)="4","Lasten",IF(LEFT(R3270,1)="8","Baten","n.v.t."))</f>
        <v>Lasten</v>
      </c>
      <c r="AU3270" s="16" t="str">
        <f>IFERROR(VLOOKUP($R3270,Kostensoorten!$C:$J,7,FALSE),"n.v.t.")</f>
        <v>6.9</v>
      </c>
      <c r="AV3270" s="16" t="str">
        <f>IFERROR(VLOOKUP($R3270,Kostensoorten!$C:$J,8,FALSE),"n.v.t.")</f>
        <v>Overige administratieve boekinge</v>
      </c>
    </row>
    <row r="3271" spans="6:48">
      <c r="F3271" s="16" t="s">
        <v>7162</v>
      </c>
      <c r="G3271" s="16" t="s">
        <v>39</v>
      </c>
      <c r="H3271" s="16" t="s">
        <v>39</v>
      </c>
      <c r="I3271" s="18">
        <v>-21505.07</v>
      </c>
      <c r="P3271" s="16" t="str">
        <f t="shared" si="156"/>
        <v>691499</v>
      </c>
      <c r="Q3271" s="16" t="str">
        <f>IFERROR(VLOOKUP($P3271,'Kredieten productgroepen functi'!$C:$M,2,FALSE),"n.v.t.")</f>
        <v>Afh.vgj. gebiedsger. werken</v>
      </c>
      <c r="R3271" s="16" t="str">
        <f t="shared" si="157"/>
        <v>423132</v>
      </c>
      <c r="S3271" s="16" t="str">
        <f>IFERROR(VLOOKUP($R3271,Kostensoorten!$C:$J,2,FALSE),"n.v.t.")</f>
        <v>Adviesdiensten door derden</v>
      </c>
      <c r="T3271" s="16" t="s">
        <v>39</v>
      </c>
      <c r="U3271" s="16" t="s">
        <v>39</v>
      </c>
      <c r="V3271" s="16" t="s">
        <v>39</v>
      </c>
      <c r="W3271" s="16" t="s">
        <v>39</v>
      </c>
      <c r="X3271" s="16" t="s">
        <v>39</v>
      </c>
      <c r="Y3271" s="16" t="s">
        <v>39</v>
      </c>
      <c r="Z3271" s="16" t="s">
        <v>39</v>
      </c>
      <c r="AA3271" s="16" t="s">
        <v>39</v>
      </c>
      <c r="AB3271" s="16" t="s">
        <v>39</v>
      </c>
      <c r="AC3271" s="16" t="s">
        <v>39</v>
      </c>
      <c r="AD3271" s="16" t="s">
        <v>39</v>
      </c>
      <c r="AE3271" s="16" t="s">
        <v>39</v>
      </c>
      <c r="AF3271" s="16" t="s">
        <v>39</v>
      </c>
      <c r="AG3271" s="16" t="s">
        <v>39</v>
      </c>
      <c r="AH3271" s="16" t="s">
        <v>39</v>
      </c>
      <c r="AI3271" s="16" t="s">
        <v>39</v>
      </c>
      <c r="AJ3271" s="16" t="s">
        <v>39</v>
      </c>
      <c r="AL3271" s="16" t="s">
        <v>39</v>
      </c>
      <c r="AM3271" s="16" t="s">
        <v>39</v>
      </c>
      <c r="AN3271" s="16" t="str">
        <f>IFERROR(VLOOKUP($P3271,'Kredieten productgroepen functi'!$C:$M,6,FALSE),"n.v.t.")</f>
        <v>9104</v>
      </c>
      <c r="AO3271" s="16" t="str">
        <f>IFERROR(VLOOKUP($P3271,'Kredieten productgroepen functi'!$C:$M,7,FALSE),"n.v.t.")</f>
        <v>Gebiedsgericht werken</v>
      </c>
      <c r="AP3271" s="16" t="str">
        <f>IFERROR(VLOOKUP($P3271,'Kredieten productgroepen functi'!$C:$M,8,FALSE),"n.v.t.")</f>
        <v>91</v>
      </c>
      <c r="AQ3271" s="16" t="str">
        <f>IFERROR(VLOOKUP($P3271,'Kredieten productgroepen functi'!$C:$M,9,FALSE),"n.v.t.")</f>
        <v>Ruimtelijke ordening</v>
      </c>
      <c r="AR3271" s="16" t="str">
        <f>IFERROR(VLOOKUP($P3271,'Kredieten productgroepen functi'!$C:$M,10,FALSE),"n.v.t.")</f>
        <v>9</v>
      </c>
      <c r="AS3271" s="16" t="str">
        <f>IFERROR(VLOOKUP($P3271,'Kredieten productgroepen functi'!$C:$M,11,FALSE),"n.v.t.")</f>
        <v>Ruimtelijke ordening en volkshuisvesting</v>
      </c>
      <c r="AT3271" s="16" t="str">
        <f t="shared" si="158"/>
        <v>Lasten</v>
      </c>
      <c r="AU3271" s="16" t="str">
        <f>IFERROR(VLOOKUP($R3271,Kostensoorten!$C:$J,7,FALSE),"n.v.t.")</f>
        <v>2.3.1</v>
      </c>
      <c r="AV3271" s="16" t="str">
        <f>IFERROR(VLOOKUP($R3271,Kostensoorten!$C:$J,8,FALSE),"n.v.t.")</f>
        <v>Aankopen niet duurzame goedere</v>
      </c>
    </row>
    <row r="3272" spans="6:48">
      <c r="F3272" s="16" t="s">
        <v>7755</v>
      </c>
      <c r="G3272" s="16" t="s">
        <v>39</v>
      </c>
      <c r="H3272" s="16" t="s">
        <v>39</v>
      </c>
      <c r="I3272" s="18">
        <v>-42957.52</v>
      </c>
      <c r="P3272" s="16" t="str">
        <f t="shared" si="156"/>
        <v>691499</v>
      </c>
      <c r="Q3272" s="16" t="str">
        <f>IFERROR(VLOOKUP($P3272,'Kredieten productgroepen functi'!$C:$M,2,FALSE),"n.v.t.")</f>
        <v>Afh.vgj. gebiedsger. werken</v>
      </c>
      <c r="R3272" s="16" t="str">
        <f t="shared" si="157"/>
        <v>423139</v>
      </c>
      <c r="S3272" s="16" t="str">
        <f>IFERROR(VLOOKUP($R3272,Kostensoorten!$C:$J,2,FALSE),"n.v.t.")</f>
        <v>Overige diensten van derden</v>
      </c>
      <c r="T3272" s="16" t="s">
        <v>39</v>
      </c>
      <c r="U3272" s="16" t="s">
        <v>39</v>
      </c>
      <c r="V3272" s="16" t="s">
        <v>39</v>
      </c>
      <c r="W3272" s="16" t="s">
        <v>39</v>
      </c>
      <c r="X3272" s="16" t="s">
        <v>39</v>
      </c>
      <c r="Y3272" s="16" t="s">
        <v>39</v>
      </c>
      <c r="Z3272" s="16" t="s">
        <v>39</v>
      </c>
      <c r="AA3272" s="16" t="s">
        <v>39</v>
      </c>
      <c r="AB3272" s="16" t="s">
        <v>39</v>
      </c>
      <c r="AC3272" s="16" t="s">
        <v>39</v>
      </c>
      <c r="AD3272" s="16" t="s">
        <v>39</v>
      </c>
      <c r="AE3272" s="16" t="s">
        <v>39</v>
      </c>
      <c r="AF3272" s="16" t="s">
        <v>39</v>
      </c>
      <c r="AG3272" s="16" t="s">
        <v>39</v>
      </c>
      <c r="AH3272" s="16" t="s">
        <v>39</v>
      </c>
      <c r="AI3272" s="16" t="s">
        <v>39</v>
      </c>
      <c r="AJ3272" s="16" t="s">
        <v>39</v>
      </c>
      <c r="AL3272" s="16" t="s">
        <v>39</v>
      </c>
      <c r="AM3272" s="16" t="s">
        <v>39</v>
      </c>
      <c r="AN3272" s="16" t="str">
        <f>IFERROR(VLOOKUP($P3272,'Kredieten productgroepen functi'!$C:$M,6,FALSE),"n.v.t.")</f>
        <v>9104</v>
      </c>
      <c r="AO3272" s="16" t="str">
        <f>IFERROR(VLOOKUP($P3272,'Kredieten productgroepen functi'!$C:$M,7,FALSE),"n.v.t.")</f>
        <v>Gebiedsgericht werken</v>
      </c>
      <c r="AP3272" s="16" t="str">
        <f>IFERROR(VLOOKUP($P3272,'Kredieten productgroepen functi'!$C:$M,8,FALSE),"n.v.t.")</f>
        <v>91</v>
      </c>
      <c r="AQ3272" s="16" t="str">
        <f>IFERROR(VLOOKUP($P3272,'Kredieten productgroepen functi'!$C:$M,9,FALSE),"n.v.t.")</f>
        <v>Ruimtelijke ordening</v>
      </c>
      <c r="AR3272" s="16" t="str">
        <f>IFERROR(VLOOKUP($P3272,'Kredieten productgroepen functi'!$C:$M,10,FALSE),"n.v.t.")</f>
        <v>9</v>
      </c>
      <c r="AS3272" s="16" t="str">
        <f>IFERROR(VLOOKUP($P3272,'Kredieten productgroepen functi'!$C:$M,11,FALSE),"n.v.t.")</f>
        <v>Ruimtelijke ordening en volkshuisvesting</v>
      </c>
      <c r="AT3272" s="16" t="str">
        <f t="shared" si="158"/>
        <v>Lasten</v>
      </c>
      <c r="AU3272" s="16" t="str">
        <f>IFERROR(VLOOKUP($R3272,Kostensoorten!$C:$J,7,FALSE),"n.v.t.")</f>
        <v>2.3.1</v>
      </c>
      <c r="AV3272" s="16" t="str">
        <f>IFERROR(VLOOKUP($R3272,Kostensoorten!$C:$J,8,FALSE),"n.v.t.")</f>
        <v>Aankopen niet duurzame goedere</v>
      </c>
    </row>
    <row r="3273" spans="6:48">
      <c r="F3273" s="16" t="s">
        <v>8424</v>
      </c>
      <c r="G3273" s="16" t="s">
        <v>39</v>
      </c>
      <c r="H3273" s="16" t="s">
        <v>39</v>
      </c>
      <c r="I3273" s="18">
        <v>-40.840000000000003</v>
      </c>
      <c r="P3273" s="16" t="str">
        <f t="shared" si="156"/>
        <v>691499</v>
      </c>
      <c r="Q3273" s="16" t="str">
        <f>IFERROR(VLOOKUP($P3273,'Kredieten productgroepen functi'!$C:$M,2,FALSE),"n.v.t.")</f>
        <v>Afh.vgj. gebiedsger. werken</v>
      </c>
      <c r="R3273" s="16" t="str">
        <f t="shared" si="157"/>
        <v>423174</v>
      </c>
      <c r="S3273" s="16" t="str">
        <f>IFERROR(VLOOKUP($R3273,Kostensoorten!$C:$J,2,FALSE),"n.v.t.")</f>
        <v>Personeelsactiviteit/jubilea extern</v>
      </c>
      <c r="T3273" s="16" t="s">
        <v>39</v>
      </c>
      <c r="U3273" s="16" t="s">
        <v>39</v>
      </c>
      <c r="V3273" s="16" t="s">
        <v>39</v>
      </c>
      <c r="W3273" s="16" t="s">
        <v>39</v>
      </c>
      <c r="X3273" s="16" t="s">
        <v>39</v>
      </c>
      <c r="Y3273" s="16" t="s">
        <v>39</v>
      </c>
      <c r="Z3273" s="16" t="s">
        <v>39</v>
      </c>
      <c r="AA3273" s="16" t="s">
        <v>39</v>
      </c>
      <c r="AB3273" s="16" t="s">
        <v>39</v>
      </c>
      <c r="AC3273" s="16" t="s">
        <v>39</v>
      </c>
      <c r="AD3273" s="16" t="s">
        <v>39</v>
      </c>
      <c r="AE3273" s="16" t="s">
        <v>39</v>
      </c>
      <c r="AF3273" s="16" t="s">
        <v>39</v>
      </c>
      <c r="AG3273" s="16" t="s">
        <v>39</v>
      </c>
      <c r="AH3273" s="16" t="s">
        <v>39</v>
      </c>
      <c r="AI3273" s="16" t="s">
        <v>39</v>
      </c>
      <c r="AJ3273" s="16" t="s">
        <v>39</v>
      </c>
      <c r="AL3273" s="16" t="s">
        <v>39</v>
      </c>
      <c r="AM3273" s="16" t="s">
        <v>39</v>
      </c>
      <c r="AN3273" s="16" t="str">
        <f>IFERROR(VLOOKUP($P3273,'Kredieten productgroepen functi'!$C:$M,6,FALSE),"n.v.t.")</f>
        <v>9104</v>
      </c>
      <c r="AO3273" s="16" t="str">
        <f>IFERROR(VLOOKUP($P3273,'Kredieten productgroepen functi'!$C:$M,7,FALSE),"n.v.t.")</f>
        <v>Gebiedsgericht werken</v>
      </c>
      <c r="AP3273" s="16" t="str">
        <f>IFERROR(VLOOKUP($P3273,'Kredieten productgroepen functi'!$C:$M,8,FALSE),"n.v.t.")</f>
        <v>91</v>
      </c>
      <c r="AQ3273" s="16" t="str">
        <f>IFERROR(VLOOKUP($P3273,'Kredieten productgroepen functi'!$C:$M,9,FALSE),"n.v.t.")</f>
        <v>Ruimtelijke ordening</v>
      </c>
      <c r="AR3273" s="16" t="str">
        <f>IFERROR(VLOOKUP($P3273,'Kredieten productgroepen functi'!$C:$M,10,FALSE),"n.v.t.")</f>
        <v>9</v>
      </c>
      <c r="AS3273" s="16" t="str">
        <f>IFERROR(VLOOKUP($P3273,'Kredieten productgroepen functi'!$C:$M,11,FALSE),"n.v.t.")</f>
        <v>Ruimtelijke ordening en volkshuisvesting</v>
      </c>
      <c r="AT3273" s="16" t="str">
        <f t="shared" si="158"/>
        <v>Lasten</v>
      </c>
      <c r="AU3273" s="16" t="str">
        <f>IFERROR(VLOOKUP($R3273,Kostensoorten!$C:$J,7,FALSE),"n.v.t.")</f>
        <v>2.3.1</v>
      </c>
      <c r="AV3273" s="16" t="str">
        <f>IFERROR(VLOOKUP($R3273,Kostensoorten!$C:$J,8,FALSE),"n.v.t.")</f>
        <v>Aankopen niet duurzame goedere</v>
      </c>
    </row>
    <row r="3274" spans="6:48">
      <c r="F3274" s="16" t="s">
        <v>10192</v>
      </c>
      <c r="G3274" s="16" t="s">
        <v>39</v>
      </c>
      <c r="H3274" s="16" t="s">
        <v>39</v>
      </c>
      <c r="I3274" s="18">
        <v>-300</v>
      </c>
      <c r="P3274" s="16" t="str">
        <f t="shared" si="156"/>
        <v>691499</v>
      </c>
      <c r="Q3274" s="16" t="str">
        <f>IFERROR(VLOOKUP($P3274,'Kredieten productgroepen functi'!$C:$M,2,FALSE),"n.v.t.")</f>
        <v>Afh.vgj. gebiedsger. werken</v>
      </c>
      <c r="R3274" s="16" t="str">
        <f t="shared" si="157"/>
        <v>440302</v>
      </c>
      <c r="S3274" s="16" t="str">
        <f>IFERROR(VLOOKUP($R3274,Kostensoorten!$C:$J,2,FALSE),"n.v.t.")</f>
        <v>Overige inkomensoverdrachten</v>
      </c>
      <c r="T3274" s="16" t="s">
        <v>39</v>
      </c>
      <c r="U3274" s="16" t="s">
        <v>39</v>
      </c>
      <c r="V3274" s="16" t="s">
        <v>39</v>
      </c>
      <c r="W3274" s="16" t="s">
        <v>39</v>
      </c>
      <c r="X3274" s="16" t="s">
        <v>39</v>
      </c>
      <c r="Y3274" s="16" t="s">
        <v>39</v>
      </c>
      <c r="Z3274" s="16" t="s">
        <v>39</v>
      </c>
      <c r="AA3274" s="16" t="s">
        <v>39</v>
      </c>
      <c r="AB3274" s="16" t="s">
        <v>39</v>
      </c>
      <c r="AC3274" s="16" t="s">
        <v>39</v>
      </c>
      <c r="AD3274" s="16" t="s">
        <v>39</v>
      </c>
      <c r="AE3274" s="16" t="s">
        <v>39</v>
      </c>
      <c r="AF3274" s="16" t="s">
        <v>39</v>
      </c>
      <c r="AG3274" s="16" t="s">
        <v>39</v>
      </c>
      <c r="AH3274" s="16" t="s">
        <v>39</v>
      </c>
      <c r="AI3274" s="16" t="s">
        <v>39</v>
      </c>
      <c r="AJ3274" s="16" t="s">
        <v>39</v>
      </c>
      <c r="AL3274" s="16" t="s">
        <v>39</v>
      </c>
      <c r="AM3274" s="16" t="s">
        <v>39</v>
      </c>
      <c r="AN3274" s="16" t="str">
        <f>IFERROR(VLOOKUP($P3274,'Kredieten productgroepen functi'!$C:$M,6,FALSE),"n.v.t.")</f>
        <v>9104</v>
      </c>
      <c r="AO3274" s="16" t="str">
        <f>IFERROR(VLOOKUP($P3274,'Kredieten productgroepen functi'!$C:$M,7,FALSE),"n.v.t.")</f>
        <v>Gebiedsgericht werken</v>
      </c>
      <c r="AP3274" s="16" t="str">
        <f>IFERROR(VLOOKUP($P3274,'Kredieten productgroepen functi'!$C:$M,8,FALSE),"n.v.t.")</f>
        <v>91</v>
      </c>
      <c r="AQ3274" s="16" t="str">
        <f>IFERROR(VLOOKUP($P3274,'Kredieten productgroepen functi'!$C:$M,9,FALSE),"n.v.t.")</f>
        <v>Ruimtelijke ordening</v>
      </c>
      <c r="AR3274" s="16" t="str">
        <f>IFERROR(VLOOKUP($P3274,'Kredieten productgroepen functi'!$C:$M,10,FALSE),"n.v.t.")</f>
        <v>9</v>
      </c>
      <c r="AS3274" s="16" t="str">
        <f>IFERROR(VLOOKUP($P3274,'Kredieten productgroepen functi'!$C:$M,11,FALSE),"n.v.t.")</f>
        <v>Ruimtelijke ordening en volkshuisvesting</v>
      </c>
      <c r="AT3274" s="16" t="str">
        <f t="shared" si="158"/>
        <v>Lasten</v>
      </c>
      <c r="AU3274" s="16" t="str">
        <f>IFERROR(VLOOKUP($R3274,Kostensoorten!$C:$J,7,FALSE),"n.v.t.")</f>
        <v>4.0.3</v>
      </c>
      <c r="AV3274" s="16" t="str">
        <f>IFERROR(VLOOKUP($R3274,Kostensoorten!$C:$J,8,FALSE),"n.v.t.")</f>
        <v>Overige inkomensoverdrachten</v>
      </c>
    </row>
    <row r="3275" spans="6:48">
      <c r="F3275" s="16" t="s">
        <v>7756</v>
      </c>
      <c r="G3275" s="16" t="s">
        <v>39</v>
      </c>
      <c r="H3275" s="16" t="s">
        <v>39</v>
      </c>
      <c r="I3275" s="18">
        <v>-1711.57</v>
      </c>
      <c r="P3275" s="16" t="str">
        <f t="shared" si="156"/>
        <v>691509</v>
      </c>
      <c r="Q3275" s="16" t="str">
        <f>IFERROR(VLOOKUP($P3275,'Kredieten productgroepen functi'!$C:$M,2,FALSE),"n.v.t.")</f>
        <v>Cofin. gem. PLG proj. levende dorpen</v>
      </c>
      <c r="R3275" s="16" t="str">
        <f t="shared" si="157"/>
        <v>423139</v>
      </c>
      <c r="S3275" s="16" t="str">
        <f>IFERROR(VLOOKUP($R3275,Kostensoorten!$C:$J,2,FALSE),"n.v.t.")</f>
        <v>Overige diensten van derden</v>
      </c>
      <c r="T3275" s="16" t="s">
        <v>39</v>
      </c>
      <c r="U3275" s="16" t="s">
        <v>39</v>
      </c>
      <c r="V3275" s="16" t="s">
        <v>39</v>
      </c>
      <c r="W3275" s="16" t="s">
        <v>39</v>
      </c>
      <c r="X3275" s="16" t="s">
        <v>39</v>
      </c>
      <c r="Y3275" s="16" t="s">
        <v>39</v>
      </c>
      <c r="Z3275" s="16" t="s">
        <v>39</v>
      </c>
      <c r="AA3275" s="16" t="s">
        <v>39</v>
      </c>
      <c r="AB3275" s="16" t="s">
        <v>39</v>
      </c>
      <c r="AC3275" s="16" t="s">
        <v>39</v>
      </c>
      <c r="AD3275" s="16" t="s">
        <v>39</v>
      </c>
      <c r="AE3275" s="16" t="s">
        <v>39</v>
      </c>
      <c r="AF3275" s="16" t="s">
        <v>39</v>
      </c>
      <c r="AG3275" s="16" t="s">
        <v>39</v>
      </c>
      <c r="AH3275" s="16" t="s">
        <v>39</v>
      </c>
      <c r="AI3275" s="16" t="s">
        <v>39</v>
      </c>
      <c r="AJ3275" s="16" t="s">
        <v>39</v>
      </c>
      <c r="AL3275" s="16" t="s">
        <v>39</v>
      </c>
      <c r="AM3275" s="16" t="s">
        <v>39</v>
      </c>
      <c r="AN3275" s="16" t="str">
        <f>IFERROR(VLOOKUP($P3275,'Kredieten productgroepen functi'!$C:$M,6,FALSE),"n.v.t.")</f>
        <v>9105</v>
      </c>
      <c r="AO3275" s="16" t="str">
        <f>IFERROR(VLOOKUP($P3275,'Kredieten productgroepen functi'!$C:$M,7,FALSE),"n.v.t.")</f>
        <v>Sociaal-economische vitalisering (PLG)</v>
      </c>
      <c r="AP3275" s="16" t="str">
        <f>IFERROR(VLOOKUP($P3275,'Kredieten productgroepen functi'!$C:$M,8,FALSE),"n.v.t.")</f>
        <v>91</v>
      </c>
      <c r="AQ3275" s="16" t="str">
        <f>IFERROR(VLOOKUP($P3275,'Kredieten productgroepen functi'!$C:$M,9,FALSE),"n.v.t.")</f>
        <v>Ruimtelijke ordening</v>
      </c>
      <c r="AR3275" s="16" t="str">
        <f>IFERROR(VLOOKUP($P3275,'Kredieten productgroepen functi'!$C:$M,10,FALSE),"n.v.t.")</f>
        <v>9</v>
      </c>
      <c r="AS3275" s="16" t="str">
        <f>IFERROR(VLOOKUP($P3275,'Kredieten productgroepen functi'!$C:$M,11,FALSE),"n.v.t.")</f>
        <v>Ruimtelijke ordening en volkshuisvesting</v>
      </c>
      <c r="AT3275" s="16" t="str">
        <f t="shared" si="158"/>
        <v>Lasten</v>
      </c>
      <c r="AU3275" s="16" t="str">
        <f>IFERROR(VLOOKUP($R3275,Kostensoorten!$C:$J,7,FALSE),"n.v.t.")</f>
        <v>2.3.1</v>
      </c>
      <c r="AV3275" s="16" t="str">
        <f>IFERROR(VLOOKUP($R3275,Kostensoorten!$C:$J,8,FALSE),"n.v.t.")</f>
        <v>Aankopen niet duurzame goedere</v>
      </c>
    </row>
    <row r="3276" spans="6:48">
      <c r="F3276" s="16" t="s">
        <v>8425</v>
      </c>
      <c r="G3276" s="16" t="s">
        <v>39</v>
      </c>
      <c r="H3276" s="16" t="s">
        <v>39</v>
      </c>
      <c r="I3276" s="18">
        <v>0</v>
      </c>
      <c r="P3276" s="16" t="str">
        <f t="shared" si="156"/>
        <v>691509</v>
      </c>
      <c r="Q3276" s="16" t="str">
        <f>IFERROR(VLOOKUP($P3276,'Kredieten productgroepen functi'!$C:$M,2,FALSE),"n.v.t.")</f>
        <v>Cofin. gem. PLG proj. levende dorpen</v>
      </c>
      <c r="R3276" s="16" t="str">
        <f t="shared" si="157"/>
        <v>423142</v>
      </c>
      <c r="S3276" s="16" t="str">
        <f>IFERROR(VLOOKUP($R3276,Kostensoorten!$C:$J,2,FALSE),"n.v.t.")</f>
        <v>Geschenken aan externen/relaties</v>
      </c>
      <c r="T3276" s="16" t="s">
        <v>39</v>
      </c>
      <c r="U3276" s="16" t="s">
        <v>39</v>
      </c>
      <c r="V3276" s="16" t="s">
        <v>39</v>
      </c>
      <c r="W3276" s="16" t="s">
        <v>39</v>
      </c>
      <c r="X3276" s="16" t="s">
        <v>39</v>
      </c>
      <c r="Y3276" s="16" t="s">
        <v>39</v>
      </c>
      <c r="Z3276" s="16" t="s">
        <v>39</v>
      </c>
      <c r="AA3276" s="16" t="s">
        <v>39</v>
      </c>
      <c r="AB3276" s="16" t="s">
        <v>39</v>
      </c>
      <c r="AC3276" s="16" t="s">
        <v>39</v>
      </c>
      <c r="AD3276" s="16" t="s">
        <v>39</v>
      </c>
      <c r="AE3276" s="16" t="s">
        <v>39</v>
      </c>
      <c r="AF3276" s="16" t="s">
        <v>39</v>
      </c>
      <c r="AG3276" s="16" t="s">
        <v>39</v>
      </c>
      <c r="AH3276" s="16" t="s">
        <v>39</v>
      </c>
      <c r="AI3276" s="16" t="s">
        <v>39</v>
      </c>
      <c r="AJ3276" s="16" t="s">
        <v>39</v>
      </c>
      <c r="AL3276" s="16" t="s">
        <v>39</v>
      </c>
      <c r="AM3276" s="16" t="s">
        <v>39</v>
      </c>
      <c r="AN3276" s="16" t="str">
        <f>IFERROR(VLOOKUP($P3276,'Kredieten productgroepen functi'!$C:$M,6,FALSE),"n.v.t.")</f>
        <v>9105</v>
      </c>
      <c r="AO3276" s="16" t="str">
        <f>IFERROR(VLOOKUP($P3276,'Kredieten productgroepen functi'!$C:$M,7,FALSE),"n.v.t.")</f>
        <v>Sociaal-economische vitalisering (PLG)</v>
      </c>
      <c r="AP3276" s="16" t="str">
        <f>IFERROR(VLOOKUP($P3276,'Kredieten productgroepen functi'!$C:$M,8,FALSE),"n.v.t.")</f>
        <v>91</v>
      </c>
      <c r="AQ3276" s="16" t="str">
        <f>IFERROR(VLOOKUP($P3276,'Kredieten productgroepen functi'!$C:$M,9,FALSE),"n.v.t.")</f>
        <v>Ruimtelijke ordening</v>
      </c>
      <c r="AR3276" s="16" t="str">
        <f>IFERROR(VLOOKUP($P3276,'Kredieten productgroepen functi'!$C:$M,10,FALSE),"n.v.t.")</f>
        <v>9</v>
      </c>
      <c r="AS3276" s="16" t="str">
        <f>IFERROR(VLOOKUP($P3276,'Kredieten productgroepen functi'!$C:$M,11,FALSE),"n.v.t.")</f>
        <v>Ruimtelijke ordening en volkshuisvesting</v>
      </c>
      <c r="AT3276" s="16" t="str">
        <f t="shared" si="158"/>
        <v>Lasten</v>
      </c>
      <c r="AU3276" s="16" t="str">
        <f>IFERROR(VLOOKUP($R3276,Kostensoorten!$C:$J,7,FALSE),"n.v.t.")</f>
        <v>2.3.1</v>
      </c>
      <c r="AV3276" s="16" t="str">
        <f>IFERROR(VLOOKUP($R3276,Kostensoorten!$C:$J,8,FALSE),"n.v.t.")</f>
        <v>Aankopen niet duurzame goedere</v>
      </c>
    </row>
    <row r="3277" spans="6:48">
      <c r="F3277" s="16" t="s">
        <v>6882</v>
      </c>
      <c r="G3277" s="16" t="s">
        <v>39</v>
      </c>
      <c r="H3277" s="16" t="s">
        <v>39</v>
      </c>
      <c r="I3277" s="18">
        <v>4211.57</v>
      </c>
      <c r="P3277" s="16" t="str">
        <f t="shared" si="156"/>
        <v>691509</v>
      </c>
      <c r="Q3277" s="16" t="str">
        <f>IFERROR(VLOOKUP($P3277,'Kredieten productgroepen functi'!$C:$M,2,FALSE),"n.v.t.")</f>
        <v>Cofin. gem. PLG proj. levende dorpen</v>
      </c>
      <c r="R3277" s="16" t="str">
        <f t="shared" si="157"/>
        <v>440201</v>
      </c>
      <c r="S3277" s="16" t="str">
        <f>IFERROR(VLOOKUP($R3277,Kostensoorten!$C:$J,2,FALSE),"n.v.t.")</f>
        <v>Exploitatiebijdragen aan overheden</v>
      </c>
      <c r="T3277" s="16" t="s">
        <v>39</v>
      </c>
      <c r="U3277" s="16" t="s">
        <v>39</v>
      </c>
      <c r="V3277" s="16" t="s">
        <v>39</v>
      </c>
      <c r="W3277" s="16" t="s">
        <v>39</v>
      </c>
      <c r="X3277" s="16" t="s">
        <v>39</v>
      </c>
      <c r="Y3277" s="16" t="s">
        <v>39</v>
      </c>
      <c r="Z3277" s="16" t="s">
        <v>39</v>
      </c>
      <c r="AA3277" s="16" t="s">
        <v>39</v>
      </c>
      <c r="AB3277" s="16" t="s">
        <v>39</v>
      </c>
      <c r="AC3277" s="16" t="s">
        <v>39</v>
      </c>
      <c r="AD3277" s="16" t="s">
        <v>39</v>
      </c>
      <c r="AE3277" s="16" t="s">
        <v>39</v>
      </c>
      <c r="AF3277" s="16" t="s">
        <v>39</v>
      </c>
      <c r="AG3277" s="16" t="s">
        <v>39</v>
      </c>
      <c r="AH3277" s="16" t="s">
        <v>39</v>
      </c>
      <c r="AI3277" s="16" t="s">
        <v>39</v>
      </c>
      <c r="AJ3277" s="16" t="s">
        <v>39</v>
      </c>
      <c r="AL3277" s="16" t="s">
        <v>39</v>
      </c>
      <c r="AM3277" s="16" t="s">
        <v>39</v>
      </c>
      <c r="AN3277" s="16" t="str">
        <f>IFERROR(VLOOKUP($P3277,'Kredieten productgroepen functi'!$C:$M,6,FALSE),"n.v.t.")</f>
        <v>9105</v>
      </c>
      <c r="AO3277" s="16" t="str">
        <f>IFERROR(VLOOKUP($P3277,'Kredieten productgroepen functi'!$C:$M,7,FALSE),"n.v.t.")</f>
        <v>Sociaal-economische vitalisering (PLG)</v>
      </c>
      <c r="AP3277" s="16" t="str">
        <f>IFERROR(VLOOKUP($P3277,'Kredieten productgroepen functi'!$C:$M,8,FALSE),"n.v.t.")</f>
        <v>91</v>
      </c>
      <c r="AQ3277" s="16" t="str">
        <f>IFERROR(VLOOKUP($P3277,'Kredieten productgroepen functi'!$C:$M,9,FALSE),"n.v.t.")</f>
        <v>Ruimtelijke ordening</v>
      </c>
      <c r="AR3277" s="16" t="str">
        <f>IFERROR(VLOOKUP($P3277,'Kredieten productgroepen functi'!$C:$M,10,FALSE),"n.v.t.")</f>
        <v>9</v>
      </c>
      <c r="AS3277" s="16" t="str">
        <f>IFERROR(VLOOKUP($P3277,'Kredieten productgroepen functi'!$C:$M,11,FALSE),"n.v.t.")</f>
        <v>Ruimtelijke ordening en volkshuisvesting</v>
      </c>
      <c r="AT3277" s="16" t="str">
        <f t="shared" si="158"/>
        <v>Lasten</v>
      </c>
      <c r="AU3277" s="16" t="str">
        <f>IFERROR(VLOOKUP($R3277,Kostensoorten!$C:$J,7,FALSE),"n.v.t.")</f>
        <v>4.0.2</v>
      </c>
      <c r="AV3277" s="16" t="str">
        <f>IFERROR(VLOOKUP($R3277,Kostensoorten!$C:$J,8,FALSE),"n.v.t.")</f>
        <v>Inkomensoverdrachten aan overh</v>
      </c>
    </row>
    <row r="3278" spans="6:48">
      <c r="F3278" s="16" t="s">
        <v>7757</v>
      </c>
      <c r="G3278" s="16" t="s">
        <v>39</v>
      </c>
      <c r="H3278" s="16" t="s">
        <v>39</v>
      </c>
      <c r="I3278" s="18">
        <v>500</v>
      </c>
      <c r="P3278" s="16" t="str">
        <f t="shared" si="156"/>
        <v>691509</v>
      </c>
      <c r="Q3278" s="16" t="str">
        <f>IFERROR(VLOOKUP($P3278,'Kredieten productgroepen functi'!$C:$M,2,FALSE),"n.v.t.")</f>
        <v>Cofin. gem. PLG proj. levende dorpen</v>
      </c>
      <c r="R3278" s="16" t="str">
        <f t="shared" si="157"/>
        <v>440301</v>
      </c>
      <c r="S3278" s="16" t="str">
        <f>IFERROR(VLOOKUP($R3278,Kostensoorten!$C:$J,2,FALSE),"n.v.t.")</f>
        <v>(Exploitatie)subsidies</v>
      </c>
      <c r="T3278" s="16" t="s">
        <v>39</v>
      </c>
      <c r="U3278" s="16" t="s">
        <v>39</v>
      </c>
      <c r="V3278" s="16" t="s">
        <v>39</v>
      </c>
      <c r="W3278" s="16" t="s">
        <v>39</v>
      </c>
      <c r="X3278" s="16" t="s">
        <v>39</v>
      </c>
      <c r="Y3278" s="16" t="s">
        <v>39</v>
      </c>
      <c r="Z3278" s="16" t="s">
        <v>39</v>
      </c>
      <c r="AA3278" s="16" t="s">
        <v>39</v>
      </c>
      <c r="AB3278" s="16" t="s">
        <v>39</v>
      </c>
      <c r="AC3278" s="16" t="s">
        <v>39</v>
      </c>
      <c r="AD3278" s="16" t="s">
        <v>39</v>
      </c>
      <c r="AE3278" s="16" t="s">
        <v>39</v>
      </c>
      <c r="AF3278" s="16" t="s">
        <v>39</v>
      </c>
      <c r="AG3278" s="16" t="s">
        <v>39</v>
      </c>
      <c r="AH3278" s="16" t="s">
        <v>39</v>
      </c>
      <c r="AI3278" s="16" t="s">
        <v>39</v>
      </c>
      <c r="AJ3278" s="16" t="s">
        <v>39</v>
      </c>
      <c r="AL3278" s="16" t="s">
        <v>39</v>
      </c>
      <c r="AM3278" s="16" t="s">
        <v>39</v>
      </c>
      <c r="AN3278" s="16" t="str">
        <f>IFERROR(VLOOKUP($P3278,'Kredieten productgroepen functi'!$C:$M,6,FALSE),"n.v.t.")</f>
        <v>9105</v>
      </c>
      <c r="AO3278" s="16" t="str">
        <f>IFERROR(VLOOKUP($P3278,'Kredieten productgroepen functi'!$C:$M,7,FALSE),"n.v.t.")</f>
        <v>Sociaal-economische vitalisering (PLG)</v>
      </c>
      <c r="AP3278" s="16" t="str">
        <f>IFERROR(VLOOKUP($P3278,'Kredieten productgroepen functi'!$C:$M,8,FALSE),"n.v.t.")</f>
        <v>91</v>
      </c>
      <c r="AQ3278" s="16" t="str">
        <f>IFERROR(VLOOKUP($P3278,'Kredieten productgroepen functi'!$C:$M,9,FALSE),"n.v.t.")</f>
        <v>Ruimtelijke ordening</v>
      </c>
      <c r="AR3278" s="16" t="str">
        <f>IFERROR(VLOOKUP($P3278,'Kredieten productgroepen functi'!$C:$M,10,FALSE),"n.v.t.")</f>
        <v>9</v>
      </c>
      <c r="AS3278" s="16" t="str">
        <f>IFERROR(VLOOKUP($P3278,'Kredieten productgroepen functi'!$C:$M,11,FALSE),"n.v.t.")</f>
        <v>Ruimtelijke ordening en volkshuisvesting</v>
      </c>
      <c r="AT3278" s="16" t="str">
        <f t="shared" si="158"/>
        <v>Lasten</v>
      </c>
      <c r="AU3278" s="16" t="str">
        <f>IFERROR(VLOOKUP($R3278,Kostensoorten!$C:$J,7,FALSE),"n.v.t.")</f>
        <v>4.0.3</v>
      </c>
      <c r="AV3278" s="16" t="str">
        <f>IFERROR(VLOOKUP($R3278,Kostensoorten!$C:$J,8,FALSE),"n.v.t.")</f>
        <v>Overige inkomensoverdrachten</v>
      </c>
    </row>
    <row r="3279" spans="6:48">
      <c r="F3279" s="16" t="s">
        <v>7758</v>
      </c>
      <c r="G3279" s="16" t="s">
        <v>39</v>
      </c>
      <c r="H3279" s="16" t="s">
        <v>39</v>
      </c>
      <c r="I3279" s="18">
        <v>-2000</v>
      </c>
      <c r="P3279" s="16" t="str">
        <f t="shared" si="156"/>
        <v>691509</v>
      </c>
      <c r="Q3279" s="16" t="str">
        <f>IFERROR(VLOOKUP($P3279,'Kredieten productgroepen functi'!$C:$M,2,FALSE),"n.v.t.")</f>
        <v>Cofin. gem. PLG proj. levende dorpen</v>
      </c>
      <c r="R3279" s="16" t="str">
        <f t="shared" si="157"/>
        <v>440301</v>
      </c>
      <c r="S3279" s="16" t="str">
        <f>IFERROR(VLOOKUP($R3279,Kostensoorten!$C:$J,2,FALSE),"n.v.t.")</f>
        <v>(Exploitatie)subsidies</v>
      </c>
      <c r="T3279" s="16" t="s">
        <v>39</v>
      </c>
      <c r="U3279" s="16" t="s">
        <v>39</v>
      </c>
      <c r="V3279" s="16" t="s">
        <v>39</v>
      </c>
      <c r="W3279" s="16" t="s">
        <v>39</v>
      </c>
      <c r="X3279" s="16" t="s">
        <v>39</v>
      </c>
      <c r="Y3279" s="16" t="s">
        <v>39</v>
      </c>
      <c r="Z3279" s="16" t="s">
        <v>39</v>
      </c>
      <c r="AA3279" s="16" t="s">
        <v>39</v>
      </c>
      <c r="AB3279" s="16" t="s">
        <v>39</v>
      </c>
      <c r="AC3279" s="16" t="s">
        <v>39</v>
      </c>
      <c r="AD3279" s="16" t="s">
        <v>39</v>
      </c>
      <c r="AE3279" s="16" t="s">
        <v>39</v>
      </c>
      <c r="AF3279" s="16" t="s">
        <v>39</v>
      </c>
      <c r="AG3279" s="16" t="s">
        <v>39</v>
      </c>
      <c r="AH3279" s="16" t="s">
        <v>39</v>
      </c>
      <c r="AI3279" s="16" t="s">
        <v>39</v>
      </c>
      <c r="AJ3279" s="16" t="s">
        <v>39</v>
      </c>
      <c r="AL3279" s="16" t="s">
        <v>39</v>
      </c>
      <c r="AM3279" s="16" t="s">
        <v>39</v>
      </c>
      <c r="AN3279" s="16" t="str">
        <f>IFERROR(VLOOKUP($P3279,'Kredieten productgroepen functi'!$C:$M,6,FALSE),"n.v.t.")</f>
        <v>9105</v>
      </c>
      <c r="AO3279" s="16" t="str">
        <f>IFERROR(VLOOKUP($P3279,'Kredieten productgroepen functi'!$C:$M,7,FALSE),"n.v.t.")</f>
        <v>Sociaal-economische vitalisering (PLG)</v>
      </c>
      <c r="AP3279" s="16" t="str">
        <f>IFERROR(VLOOKUP($P3279,'Kredieten productgroepen functi'!$C:$M,8,FALSE),"n.v.t.")</f>
        <v>91</v>
      </c>
      <c r="AQ3279" s="16" t="str">
        <f>IFERROR(VLOOKUP($P3279,'Kredieten productgroepen functi'!$C:$M,9,FALSE),"n.v.t.")</f>
        <v>Ruimtelijke ordening</v>
      </c>
      <c r="AR3279" s="16" t="str">
        <f>IFERROR(VLOOKUP($P3279,'Kredieten productgroepen functi'!$C:$M,10,FALSE),"n.v.t.")</f>
        <v>9</v>
      </c>
      <c r="AS3279" s="16" t="str">
        <f>IFERROR(VLOOKUP($P3279,'Kredieten productgroepen functi'!$C:$M,11,FALSE),"n.v.t.")</f>
        <v>Ruimtelijke ordening en volkshuisvesting</v>
      </c>
      <c r="AT3279" s="16" t="str">
        <f t="shared" si="158"/>
        <v>Lasten</v>
      </c>
      <c r="AU3279" s="16" t="str">
        <f>IFERROR(VLOOKUP($R3279,Kostensoorten!$C:$J,7,FALSE),"n.v.t.")</f>
        <v>4.0.3</v>
      </c>
      <c r="AV3279" s="16" t="str">
        <f>IFERROR(VLOOKUP($R3279,Kostensoorten!$C:$J,8,FALSE),"n.v.t.")</f>
        <v>Overige inkomensoverdrachten</v>
      </c>
    </row>
    <row r="3280" spans="6:48">
      <c r="F3280" s="16" t="s">
        <v>7759</v>
      </c>
      <c r="G3280" s="16" t="s">
        <v>39</v>
      </c>
      <c r="H3280" s="16" t="s">
        <v>39</v>
      </c>
      <c r="I3280" s="18">
        <v>-3000</v>
      </c>
      <c r="P3280" s="16" t="str">
        <f t="shared" si="156"/>
        <v>691509</v>
      </c>
      <c r="Q3280" s="16" t="str">
        <f>IFERROR(VLOOKUP($P3280,'Kredieten productgroepen functi'!$C:$M,2,FALSE),"n.v.t.")</f>
        <v>Cofin. gem. PLG proj. levende dorpen</v>
      </c>
      <c r="R3280" s="16" t="str">
        <f t="shared" si="157"/>
        <v>440301</v>
      </c>
      <c r="S3280" s="16" t="str">
        <f>IFERROR(VLOOKUP($R3280,Kostensoorten!$C:$J,2,FALSE),"n.v.t.")</f>
        <v>(Exploitatie)subsidies</v>
      </c>
      <c r="T3280" s="16" t="s">
        <v>39</v>
      </c>
      <c r="U3280" s="16" t="s">
        <v>39</v>
      </c>
      <c r="V3280" s="16" t="s">
        <v>39</v>
      </c>
      <c r="W3280" s="16" t="s">
        <v>39</v>
      </c>
      <c r="X3280" s="16" t="s">
        <v>39</v>
      </c>
      <c r="Y3280" s="16" t="s">
        <v>39</v>
      </c>
      <c r="Z3280" s="16" t="s">
        <v>39</v>
      </c>
      <c r="AA3280" s="16" t="s">
        <v>39</v>
      </c>
      <c r="AB3280" s="16" t="s">
        <v>39</v>
      </c>
      <c r="AC3280" s="16" t="s">
        <v>39</v>
      </c>
      <c r="AD3280" s="16" t="s">
        <v>39</v>
      </c>
      <c r="AE3280" s="16" t="s">
        <v>39</v>
      </c>
      <c r="AF3280" s="16" t="s">
        <v>39</v>
      </c>
      <c r="AG3280" s="16" t="s">
        <v>39</v>
      </c>
      <c r="AH3280" s="16" t="s">
        <v>39</v>
      </c>
      <c r="AI3280" s="16" t="s">
        <v>39</v>
      </c>
      <c r="AJ3280" s="16" t="s">
        <v>39</v>
      </c>
      <c r="AL3280" s="16" t="s">
        <v>39</v>
      </c>
      <c r="AM3280" s="16" t="s">
        <v>39</v>
      </c>
      <c r="AN3280" s="16" t="str">
        <f>IFERROR(VLOOKUP($P3280,'Kredieten productgroepen functi'!$C:$M,6,FALSE),"n.v.t.")</f>
        <v>9105</v>
      </c>
      <c r="AO3280" s="16" t="str">
        <f>IFERROR(VLOOKUP($P3280,'Kredieten productgroepen functi'!$C:$M,7,FALSE),"n.v.t.")</f>
        <v>Sociaal-economische vitalisering (PLG)</v>
      </c>
      <c r="AP3280" s="16" t="str">
        <f>IFERROR(VLOOKUP($P3280,'Kredieten productgroepen functi'!$C:$M,8,FALSE),"n.v.t.")</f>
        <v>91</v>
      </c>
      <c r="AQ3280" s="16" t="str">
        <f>IFERROR(VLOOKUP($P3280,'Kredieten productgroepen functi'!$C:$M,9,FALSE),"n.v.t.")</f>
        <v>Ruimtelijke ordening</v>
      </c>
      <c r="AR3280" s="16" t="str">
        <f>IFERROR(VLOOKUP($P3280,'Kredieten productgroepen functi'!$C:$M,10,FALSE),"n.v.t.")</f>
        <v>9</v>
      </c>
      <c r="AS3280" s="16" t="str">
        <f>IFERROR(VLOOKUP($P3280,'Kredieten productgroepen functi'!$C:$M,11,FALSE),"n.v.t.")</f>
        <v>Ruimtelijke ordening en volkshuisvesting</v>
      </c>
      <c r="AT3280" s="16" t="str">
        <f t="shared" si="158"/>
        <v>Lasten</v>
      </c>
      <c r="AU3280" s="16" t="str">
        <f>IFERROR(VLOOKUP($R3280,Kostensoorten!$C:$J,7,FALSE),"n.v.t.")</f>
        <v>4.0.3</v>
      </c>
      <c r="AV3280" s="16" t="str">
        <f>IFERROR(VLOOKUP($R3280,Kostensoorten!$C:$J,8,FALSE),"n.v.t.")</f>
        <v>Overige inkomensoverdrachten</v>
      </c>
    </row>
    <row r="3281" spans="6:48">
      <c r="F3281" s="16" t="s">
        <v>7760</v>
      </c>
      <c r="G3281" s="16" t="s">
        <v>39</v>
      </c>
      <c r="H3281" s="16" t="s">
        <v>39</v>
      </c>
      <c r="I3281" s="18">
        <v>-83127.429999999993</v>
      </c>
      <c r="P3281" s="16" t="str">
        <f t="shared" si="156"/>
        <v>691513</v>
      </c>
      <c r="Q3281" s="16" t="str">
        <f>IFERROR(VLOOKUP($P3281,'Kredieten productgroepen functi'!$C:$M,2,FALSE),"n.v.t.")</f>
        <v>SEV fase II (prov)</v>
      </c>
      <c r="R3281" s="16" t="str">
        <f t="shared" si="157"/>
        <v>440301</v>
      </c>
      <c r="S3281" s="16" t="str">
        <f>IFERROR(VLOOKUP($R3281,Kostensoorten!$C:$J,2,FALSE),"n.v.t.")</f>
        <v>(Exploitatie)subsidies</v>
      </c>
      <c r="T3281" s="16" t="s">
        <v>39</v>
      </c>
      <c r="U3281" s="16" t="s">
        <v>39</v>
      </c>
      <c r="V3281" s="16" t="s">
        <v>39</v>
      </c>
      <c r="W3281" s="16" t="s">
        <v>39</v>
      </c>
      <c r="X3281" s="16" t="s">
        <v>39</v>
      </c>
      <c r="Y3281" s="16" t="s">
        <v>39</v>
      </c>
      <c r="Z3281" s="16" t="s">
        <v>39</v>
      </c>
      <c r="AA3281" s="16" t="s">
        <v>39</v>
      </c>
      <c r="AB3281" s="16" t="s">
        <v>39</v>
      </c>
      <c r="AC3281" s="16" t="s">
        <v>39</v>
      </c>
      <c r="AD3281" s="16" t="s">
        <v>39</v>
      </c>
      <c r="AE3281" s="16" t="s">
        <v>39</v>
      </c>
      <c r="AF3281" s="16" t="s">
        <v>39</v>
      </c>
      <c r="AG3281" s="16" t="s">
        <v>39</v>
      </c>
      <c r="AH3281" s="16" t="s">
        <v>39</v>
      </c>
      <c r="AI3281" s="16" t="s">
        <v>39</v>
      </c>
      <c r="AJ3281" s="16" t="s">
        <v>39</v>
      </c>
      <c r="AL3281" s="16" t="s">
        <v>39</v>
      </c>
      <c r="AM3281" s="16" t="s">
        <v>39</v>
      </c>
      <c r="AN3281" s="16" t="str">
        <f>IFERROR(VLOOKUP($P3281,'Kredieten productgroepen functi'!$C:$M,6,FALSE),"n.v.t.")</f>
        <v>9105</v>
      </c>
      <c r="AO3281" s="16" t="str">
        <f>IFERROR(VLOOKUP($P3281,'Kredieten productgroepen functi'!$C:$M,7,FALSE),"n.v.t.")</f>
        <v>Sociaal-economische vitalisering (PLG)</v>
      </c>
      <c r="AP3281" s="16" t="str">
        <f>IFERROR(VLOOKUP($P3281,'Kredieten productgroepen functi'!$C:$M,8,FALSE),"n.v.t.")</f>
        <v>91</v>
      </c>
      <c r="AQ3281" s="16" t="str">
        <f>IFERROR(VLOOKUP($P3281,'Kredieten productgroepen functi'!$C:$M,9,FALSE),"n.v.t.")</f>
        <v>Ruimtelijke ordening</v>
      </c>
      <c r="AR3281" s="16" t="str">
        <f>IFERROR(VLOOKUP($P3281,'Kredieten productgroepen functi'!$C:$M,10,FALSE),"n.v.t.")</f>
        <v>9</v>
      </c>
      <c r="AS3281" s="16" t="str">
        <f>IFERROR(VLOOKUP($P3281,'Kredieten productgroepen functi'!$C:$M,11,FALSE),"n.v.t.")</f>
        <v>Ruimtelijke ordening en volkshuisvesting</v>
      </c>
      <c r="AT3281" s="16" t="str">
        <f t="shared" si="158"/>
        <v>Lasten</v>
      </c>
      <c r="AU3281" s="16" t="str">
        <f>IFERROR(VLOOKUP($R3281,Kostensoorten!$C:$J,7,FALSE),"n.v.t.")</f>
        <v>4.0.3</v>
      </c>
      <c r="AV3281" s="16" t="str">
        <f>IFERROR(VLOOKUP($R3281,Kostensoorten!$C:$J,8,FALSE),"n.v.t.")</f>
        <v>Overige inkomensoverdrachten</v>
      </c>
    </row>
    <row r="3282" spans="6:48">
      <c r="F3282" s="16" t="s">
        <v>7761</v>
      </c>
      <c r="G3282" s="16" t="s">
        <v>39</v>
      </c>
      <c r="H3282" s="16" t="s">
        <v>39</v>
      </c>
      <c r="I3282" s="18">
        <v>-225</v>
      </c>
      <c r="P3282" s="16" t="str">
        <f t="shared" si="156"/>
        <v>691513</v>
      </c>
      <c r="Q3282" s="16" t="str">
        <f>IFERROR(VLOOKUP($P3282,'Kredieten productgroepen functi'!$C:$M,2,FALSE),"n.v.t.")</f>
        <v>SEV fase II (prov)</v>
      </c>
      <c r="R3282" s="16" t="str">
        <f t="shared" si="157"/>
        <v>440301</v>
      </c>
      <c r="S3282" s="16" t="str">
        <f>IFERROR(VLOOKUP($R3282,Kostensoorten!$C:$J,2,FALSE),"n.v.t.")</f>
        <v>(Exploitatie)subsidies</v>
      </c>
      <c r="T3282" s="16" t="s">
        <v>39</v>
      </c>
      <c r="U3282" s="16" t="s">
        <v>39</v>
      </c>
      <c r="V3282" s="16" t="s">
        <v>39</v>
      </c>
      <c r="W3282" s="16" t="s">
        <v>39</v>
      </c>
      <c r="X3282" s="16" t="s">
        <v>39</v>
      </c>
      <c r="Y3282" s="16" t="s">
        <v>39</v>
      </c>
      <c r="Z3282" s="16" t="s">
        <v>39</v>
      </c>
      <c r="AA3282" s="16" t="s">
        <v>39</v>
      </c>
      <c r="AB3282" s="16" t="s">
        <v>39</v>
      </c>
      <c r="AC3282" s="16" t="s">
        <v>39</v>
      </c>
      <c r="AD3282" s="16" t="s">
        <v>39</v>
      </c>
      <c r="AE3282" s="16" t="s">
        <v>39</v>
      </c>
      <c r="AF3282" s="16" t="s">
        <v>39</v>
      </c>
      <c r="AG3282" s="16" t="s">
        <v>39</v>
      </c>
      <c r="AH3282" s="16" t="s">
        <v>39</v>
      </c>
      <c r="AI3282" s="16" t="s">
        <v>39</v>
      </c>
      <c r="AJ3282" s="16" t="s">
        <v>39</v>
      </c>
      <c r="AL3282" s="16" t="s">
        <v>39</v>
      </c>
      <c r="AM3282" s="16" t="s">
        <v>39</v>
      </c>
      <c r="AN3282" s="16" t="str">
        <f>IFERROR(VLOOKUP($P3282,'Kredieten productgroepen functi'!$C:$M,6,FALSE),"n.v.t.")</f>
        <v>9105</v>
      </c>
      <c r="AO3282" s="16" t="str">
        <f>IFERROR(VLOOKUP($P3282,'Kredieten productgroepen functi'!$C:$M,7,FALSE),"n.v.t.")</f>
        <v>Sociaal-economische vitalisering (PLG)</v>
      </c>
      <c r="AP3282" s="16" t="str">
        <f>IFERROR(VLOOKUP($P3282,'Kredieten productgroepen functi'!$C:$M,8,FALSE),"n.v.t.")</f>
        <v>91</v>
      </c>
      <c r="AQ3282" s="16" t="str">
        <f>IFERROR(VLOOKUP($P3282,'Kredieten productgroepen functi'!$C:$M,9,FALSE),"n.v.t.")</f>
        <v>Ruimtelijke ordening</v>
      </c>
      <c r="AR3282" s="16" t="str">
        <f>IFERROR(VLOOKUP($P3282,'Kredieten productgroepen functi'!$C:$M,10,FALSE),"n.v.t.")</f>
        <v>9</v>
      </c>
      <c r="AS3282" s="16" t="str">
        <f>IFERROR(VLOOKUP($P3282,'Kredieten productgroepen functi'!$C:$M,11,FALSE),"n.v.t.")</f>
        <v>Ruimtelijke ordening en volkshuisvesting</v>
      </c>
      <c r="AT3282" s="16" t="str">
        <f t="shared" si="158"/>
        <v>Lasten</v>
      </c>
      <c r="AU3282" s="16" t="str">
        <f>IFERROR(VLOOKUP($R3282,Kostensoorten!$C:$J,7,FALSE),"n.v.t.")</f>
        <v>4.0.3</v>
      </c>
      <c r="AV3282" s="16" t="str">
        <f>IFERROR(VLOOKUP($R3282,Kostensoorten!$C:$J,8,FALSE),"n.v.t.")</f>
        <v>Overige inkomensoverdrachten</v>
      </c>
    </row>
    <row r="3283" spans="6:48">
      <c r="F3283" s="16" t="s">
        <v>7762</v>
      </c>
      <c r="G3283" s="16" t="s">
        <v>39</v>
      </c>
      <c r="H3283" s="16" t="s">
        <v>39</v>
      </c>
      <c r="I3283" s="18">
        <v>56772</v>
      </c>
      <c r="P3283" s="16" t="str">
        <f t="shared" si="156"/>
        <v>691514</v>
      </c>
      <c r="Q3283" s="16" t="str">
        <f>IFERROR(VLOOKUP($P3283,'Kredieten productgroepen functi'!$C:$M,2,FALSE),"n.v.t.")</f>
        <v>Levende dorpen</v>
      </c>
      <c r="R3283" s="16" t="str">
        <f t="shared" si="157"/>
        <v>440301</v>
      </c>
      <c r="S3283" s="16" t="str">
        <f>IFERROR(VLOOKUP($R3283,Kostensoorten!$C:$J,2,FALSE),"n.v.t.")</f>
        <v>(Exploitatie)subsidies</v>
      </c>
      <c r="T3283" s="16" t="s">
        <v>39</v>
      </c>
      <c r="U3283" s="16" t="s">
        <v>39</v>
      </c>
      <c r="V3283" s="16" t="s">
        <v>39</v>
      </c>
      <c r="W3283" s="16" t="s">
        <v>39</v>
      </c>
      <c r="X3283" s="16" t="s">
        <v>39</v>
      </c>
      <c r="Y3283" s="16" t="s">
        <v>39</v>
      </c>
      <c r="Z3283" s="16" t="s">
        <v>39</v>
      </c>
      <c r="AA3283" s="16" t="s">
        <v>39</v>
      </c>
      <c r="AB3283" s="16" t="s">
        <v>39</v>
      </c>
      <c r="AC3283" s="16" t="s">
        <v>39</v>
      </c>
      <c r="AD3283" s="16" t="s">
        <v>39</v>
      </c>
      <c r="AE3283" s="16" t="s">
        <v>39</v>
      </c>
      <c r="AF3283" s="16" t="s">
        <v>39</v>
      </c>
      <c r="AG3283" s="16" t="s">
        <v>39</v>
      </c>
      <c r="AH3283" s="16" t="s">
        <v>39</v>
      </c>
      <c r="AI3283" s="16" t="s">
        <v>39</v>
      </c>
      <c r="AJ3283" s="16" t="s">
        <v>39</v>
      </c>
      <c r="AL3283" s="16" t="s">
        <v>39</v>
      </c>
      <c r="AM3283" s="16" t="s">
        <v>39</v>
      </c>
      <c r="AN3283" s="16" t="str">
        <f>IFERROR(VLOOKUP($P3283,'Kredieten productgroepen functi'!$C:$M,6,FALSE),"n.v.t.")</f>
        <v>9105</v>
      </c>
      <c r="AO3283" s="16" t="str">
        <f>IFERROR(VLOOKUP($P3283,'Kredieten productgroepen functi'!$C:$M,7,FALSE),"n.v.t.")</f>
        <v>Sociaal-economische vitalisering (PLG)</v>
      </c>
      <c r="AP3283" s="16" t="str">
        <f>IFERROR(VLOOKUP($P3283,'Kredieten productgroepen functi'!$C:$M,8,FALSE),"n.v.t.")</f>
        <v>91</v>
      </c>
      <c r="AQ3283" s="16" t="str">
        <f>IFERROR(VLOOKUP($P3283,'Kredieten productgroepen functi'!$C:$M,9,FALSE),"n.v.t.")</f>
        <v>Ruimtelijke ordening</v>
      </c>
      <c r="AR3283" s="16" t="str">
        <f>IFERROR(VLOOKUP($P3283,'Kredieten productgroepen functi'!$C:$M,10,FALSE),"n.v.t.")</f>
        <v>9</v>
      </c>
      <c r="AS3283" s="16" t="str">
        <f>IFERROR(VLOOKUP($P3283,'Kredieten productgroepen functi'!$C:$M,11,FALSE),"n.v.t.")</f>
        <v>Ruimtelijke ordening en volkshuisvesting</v>
      </c>
      <c r="AT3283" s="16" t="str">
        <f t="shared" si="158"/>
        <v>Lasten</v>
      </c>
      <c r="AU3283" s="16" t="str">
        <f>IFERROR(VLOOKUP($R3283,Kostensoorten!$C:$J,7,FALSE),"n.v.t.")</f>
        <v>4.0.3</v>
      </c>
      <c r="AV3283" s="16" t="str">
        <f>IFERROR(VLOOKUP($R3283,Kostensoorten!$C:$J,8,FALSE),"n.v.t.")</f>
        <v>Overige inkomensoverdrachten</v>
      </c>
    </row>
    <row r="3284" spans="6:48">
      <c r="F3284" s="16" t="s">
        <v>7763</v>
      </c>
      <c r="G3284" s="16" t="s">
        <v>39</v>
      </c>
      <c r="H3284" s="16" t="s">
        <v>39</v>
      </c>
      <c r="I3284" s="18">
        <v>7500</v>
      </c>
      <c r="P3284" s="16" t="str">
        <f t="shared" si="156"/>
        <v>691514</v>
      </c>
      <c r="Q3284" s="16" t="str">
        <f>IFERROR(VLOOKUP($P3284,'Kredieten productgroepen functi'!$C:$M,2,FALSE),"n.v.t.")</f>
        <v>Levende dorpen</v>
      </c>
      <c r="R3284" s="16" t="str">
        <f t="shared" si="157"/>
        <v>440301</v>
      </c>
      <c r="S3284" s="16" t="str">
        <f>IFERROR(VLOOKUP($R3284,Kostensoorten!$C:$J,2,FALSE),"n.v.t.")</f>
        <v>(Exploitatie)subsidies</v>
      </c>
      <c r="T3284" s="16" t="s">
        <v>39</v>
      </c>
      <c r="U3284" s="16" t="s">
        <v>39</v>
      </c>
      <c r="V3284" s="16" t="s">
        <v>39</v>
      </c>
      <c r="W3284" s="16" t="s">
        <v>39</v>
      </c>
      <c r="X3284" s="16" t="s">
        <v>39</v>
      </c>
      <c r="Y3284" s="16" t="s">
        <v>39</v>
      </c>
      <c r="Z3284" s="16" t="s">
        <v>39</v>
      </c>
      <c r="AA3284" s="16" t="s">
        <v>39</v>
      </c>
      <c r="AB3284" s="16" t="s">
        <v>39</v>
      </c>
      <c r="AC3284" s="16" t="s">
        <v>39</v>
      </c>
      <c r="AD3284" s="16" t="s">
        <v>39</v>
      </c>
      <c r="AE3284" s="16" t="s">
        <v>39</v>
      </c>
      <c r="AF3284" s="16" t="s">
        <v>39</v>
      </c>
      <c r="AG3284" s="16" t="s">
        <v>39</v>
      </c>
      <c r="AH3284" s="16" t="s">
        <v>39</v>
      </c>
      <c r="AI3284" s="16" t="s">
        <v>39</v>
      </c>
      <c r="AJ3284" s="16" t="s">
        <v>39</v>
      </c>
      <c r="AL3284" s="16" t="s">
        <v>39</v>
      </c>
      <c r="AM3284" s="16" t="s">
        <v>39</v>
      </c>
      <c r="AN3284" s="16" t="str">
        <f>IFERROR(VLOOKUP($P3284,'Kredieten productgroepen functi'!$C:$M,6,FALSE),"n.v.t.")</f>
        <v>9105</v>
      </c>
      <c r="AO3284" s="16" t="str">
        <f>IFERROR(VLOOKUP($P3284,'Kredieten productgroepen functi'!$C:$M,7,FALSE),"n.v.t.")</f>
        <v>Sociaal-economische vitalisering (PLG)</v>
      </c>
      <c r="AP3284" s="16" t="str">
        <f>IFERROR(VLOOKUP($P3284,'Kredieten productgroepen functi'!$C:$M,8,FALSE),"n.v.t.")</f>
        <v>91</v>
      </c>
      <c r="AQ3284" s="16" t="str">
        <f>IFERROR(VLOOKUP($P3284,'Kredieten productgroepen functi'!$C:$M,9,FALSE),"n.v.t.")</f>
        <v>Ruimtelijke ordening</v>
      </c>
      <c r="AR3284" s="16" t="str">
        <f>IFERROR(VLOOKUP($P3284,'Kredieten productgroepen functi'!$C:$M,10,FALSE),"n.v.t.")</f>
        <v>9</v>
      </c>
      <c r="AS3284" s="16" t="str">
        <f>IFERROR(VLOOKUP($P3284,'Kredieten productgroepen functi'!$C:$M,11,FALSE),"n.v.t.")</f>
        <v>Ruimtelijke ordening en volkshuisvesting</v>
      </c>
      <c r="AT3284" s="16" t="str">
        <f t="shared" si="158"/>
        <v>Lasten</v>
      </c>
      <c r="AU3284" s="16" t="str">
        <f>IFERROR(VLOOKUP($R3284,Kostensoorten!$C:$J,7,FALSE),"n.v.t.")</f>
        <v>4.0.3</v>
      </c>
      <c r="AV3284" s="16" t="str">
        <f>IFERROR(VLOOKUP($R3284,Kostensoorten!$C:$J,8,FALSE),"n.v.t.")</f>
        <v>Overige inkomensoverdrachten</v>
      </c>
    </row>
    <row r="3285" spans="6:48">
      <c r="F3285" s="16" t="s">
        <v>8426</v>
      </c>
      <c r="G3285" s="16" t="s">
        <v>39</v>
      </c>
      <c r="H3285" s="16" t="s">
        <v>39</v>
      </c>
      <c r="I3285" s="18">
        <v>0</v>
      </c>
      <c r="P3285" s="16" t="str">
        <f t="shared" si="156"/>
        <v>691514</v>
      </c>
      <c r="Q3285" s="16" t="str">
        <f>IFERROR(VLOOKUP($P3285,'Kredieten productgroepen functi'!$C:$M,2,FALSE),"n.v.t.")</f>
        <v>Levende dorpen</v>
      </c>
      <c r="R3285" s="16" t="str">
        <f t="shared" si="157"/>
        <v>440301</v>
      </c>
      <c r="S3285" s="16" t="str">
        <f>IFERROR(VLOOKUP($R3285,Kostensoorten!$C:$J,2,FALSE),"n.v.t.")</f>
        <v>(Exploitatie)subsidies</v>
      </c>
      <c r="T3285" s="16" t="s">
        <v>39</v>
      </c>
      <c r="U3285" s="16" t="s">
        <v>39</v>
      </c>
      <c r="V3285" s="16" t="s">
        <v>39</v>
      </c>
      <c r="W3285" s="16" t="s">
        <v>39</v>
      </c>
      <c r="X3285" s="16" t="s">
        <v>39</v>
      </c>
      <c r="Y3285" s="16" t="s">
        <v>39</v>
      </c>
      <c r="Z3285" s="16" t="s">
        <v>39</v>
      </c>
      <c r="AA3285" s="16" t="s">
        <v>39</v>
      </c>
      <c r="AB3285" s="16" t="s">
        <v>39</v>
      </c>
      <c r="AC3285" s="16" t="s">
        <v>39</v>
      </c>
      <c r="AD3285" s="16" t="s">
        <v>39</v>
      </c>
      <c r="AE3285" s="16" t="s">
        <v>39</v>
      </c>
      <c r="AF3285" s="16" t="s">
        <v>39</v>
      </c>
      <c r="AG3285" s="16" t="s">
        <v>39</v>
      </c>
      <c r="AH3285" s="16" t="s">
        <v>39</v>
      </c>
      <c r="AI3285" s="16" t="s">
        <v>39</v>
      </c>
      <c r="AJ3285" s="16" t="s">
        <v>39</v>
      </c>
      <c r="AL3285" s="16" t="s">
        <v>39</v>
      </c>
      <c r="AM3285" s="16" t="s">
        <v>39</v>
      </c>
      <c r="AN3285" s="16" t="str">
        <f>IFERROR(VLOOKUP($P3285,'Kredieten productgroepen functi'!$C:$M,6,FALSE),"n.v.t.")</f>
        <v>9105</v>
      </c>
      <c r="AO3285" s="16" t="str">
        <f>IFERROR(VLOOKUP($P3285,'Kredieten productgroepen functi'!$C:$M,7,FALSE),"n.v.t.")</f>
        <v>Sociaal-economische vitalisering (PLG)</v>
      </c>
      <c r="AP3285" s="16" t="str">
        <f>IFERROR(VLOOKUP($P3285,'Kredieten productgroepen functi'!$C:$M,8,FALSE),"n.v.t.")</f>
        <v>91</v>
      </c>
      <c r="AQ3285" s="16" t="str">
        <f>IFERROR(VLOOKUP($P3285,'Kredieten productgroepen functi'!$C:$M,9,FALSE),"n.v.t.")</f>
        <v>Ruimtelijke ordening</v>
      </c>
      <c r="AR3285" s="16" t="str">
        <f>IFERROR(VLOOKUP($P3285,'Kredieten productgroepen functi'!$C:$M,10,FALSE),"n.v.t.")</f>
        <v>9</v>
      </c>
      <c r="AS3285" s="16" t="str">
        <f>IFERROR(VLOOKUP($P3285,'Kredieten productgroepen functi'!$C:$M,11,FALSE),"n.v.t.")</f>
        <v>Ruimtelijke ordening en volkshuisvesting</v>
      </c>
      <c r="AT3285" s="16" t="str">
        <f t="shared" si="158"/>
        <v>Lasten</v>
      </c>
      <c r="AU3285" s="16" t="str">
        <f>IFERROR(VLOOKUP($R3285,Kostensoorten!$C:$J,7,FALSE),"n.v.t.")</f>
        <v>4.0.3</v>
      </c>
      <c r="AV3285" s="16" t="str">
        <f>IFERROR(VLOOKUP($R3285,Kostensoorten!$C:$J,8,FALSE),"n.v.t.")</f>
        <v>Overige inkomensoverdrachten</v>
      </c>
    </row>
    <row r="3286" spans="6:48">
      <c r="F3286" s="16" t="s">
        <v>6883</v>
      </c>
      <c r="G3286" s="16" t="s">
        <v>39</v>
      </c>
      <c r="H3286" s="16" t="s">
        <v>39</v>
      </c>
      <c r="I3286" s="18">
        <v>1898</v>
      </c>
      <c r="P3286" s="16" t="str">
        <f t="shared" si="156"/>
        <v>691515</v>
      </c>
      <c r="Q3286" s="16" t="str">
        <f>IFERROR(VLOOKUP($P3286,'Kredieten productgroepen functi'!$C:$M,2,FALSE),"n.v.t.")</f>
        <v>SEV cofinanciering</v>
      </c>
      <c r="R3286" s="16" t="str">
        <f t="shared" si="157"/>
        <v>423139</v>
      </c>
      <c r="S3286" s="16" t="str">
        <f>IFERROR(VLOOKUP($R3286,Kostensoorten!$C:$J,2,FALSE),"n.v.t.")</f>
        <v>Overige diensten van derden</v>
      </c>
      <c r="T3286" s="16" t="s">
        <v>39</v>
      </c>
      <c r="U3286" s="16" t="s">
        <v>39</v>
      </c>
      <c r="V3286" s="16" t="s">
        <v>39</v>
      </c>
      <c r="W3286" s="16" t="s">
        <v>39</v>
      </c>
      <c r="X3286" s="16" t="s">
        <v>39</v>
      </c>
      <c r="Y3286" s="16" t="s">
        <v>39</v>
      </c>
      <c r="Z3286" s="16" t="s">
        <v>39</v>
      </c>
      <c r="AA3286" s="16" t="s">
        <v>39</v>
      </c>
      <c r="AB3286" s="16" t="s">
        <v>39</v>
      </c>
      <c r="AC3286" s="16" t="s">
        <v>39</v>
      </c>
      <c r="AD3286" s="16" t="s">
        <v>39</v>
      </c>
      <c r="AE3286" s="16" t="s">
        <v>39</v>
      </c>
      <c r="AF3286" s="16" t="s">
        <v>39</v>
      </c>
      <c r="AG3286" s="16" t="s">
        <v>39</v>
      </c>
      <c r="AH3286" s="16" t="s">
        <v>39</v>
      </c>
      <c r="AI3286" s="16" t="s">
        <v>39</v>
      </c>
      <c r="AJ3286" s="16" t="s">
        <v>39</v>
      </c>
      <c r="AL3286" s="16" t="s">
        <v>39</v>
      </c>
      <c r="AM3286" s="16" t="s">
        <v>39</v>
      </c>
      <c r="AN3286" s="16" t="str">
        <f>IFERROR(VLOOKUP($P3286,'Kredieten productgroepen functi'!$C:$M,6,FALSE),"n.v.t.")</f>
        <v>9105</v>
      </c>
      <c r="AO3286" s="16" t="str">
        <f>IFERROR(VLOOKUP($P3286,'Kredieten productgroepen functi'!$C:$M,7,FALSE),"n.v.t.")</f>
        <v>Sociaal-economische vitalisering (PLG)</v>
      </c>
      <c r="AP3286" s="16" t="str">
        <f>IFERROR(VLOOKUP($P3286,'Kredieten productgroepen functi'!$C:$M,8,FALSE),"n.v.t.")</f>
        <v>91</v>
      </c>
      <c r="AQ3286" s="16" t="str">
        <f>IFERROR(VLOOKUP($P3286,'Kredieten productgroepen functi'!$C:$M,9,FALSE),"n.v.t.")</f>
        <v>Ruimtelijke ordening</v>
      </c>
      <c r="AR3286" s="16" t="str">
        <f>IFERROR(VLOOKUP($P3286,'Kredieten productgroepen functi'!$C:$M,10,FALSE),"n.v.t.")</f>
        <v>9</v>
      </c>
      <c r="AS3286" s="16" t="str">
        <f>IFERROR(VLOOKUP($P3286,'Kredieten productgroepen functi'!$C:$M,11,FALSE),"n.v.t.")</f>
        <v>Ruimtelijke ordening en volkshuisvesting</v>
      </c>
      <c r="AT3286" s="16" t="str">
        <f t="shared" si="158"/>
        <v>Lasten</v>
      </c>
      <c r="AU3286" s="16" t="str">
        <f>IFERROR(VLOOKUP($R3286,Kostensoorten!$C:$J,7,FALSE),"n.v.t.")</f>
        <v>2.3.1</v>
      </c>
      <c r="AV3286" s="16" t="str">
        <f>IFERROR(VLOOKUP($R3286,Kostensoorten!$C:$J,8,FALSE),"n.v.t.")</f>
        <v>Aankopen niet duurzame goedere</v>
      </c>
    </row>
    <row r="3287" spans="6:48">
      <c r="F3287" s="16" t="s">
        <v>7764</v>
      </c>
      <c r="G3287" s="16" t="s">
        <v>39</v>
      </c>
      <c r="H3287" s="16" t="s">
        <v>39</v>
      </c>
      <c r="I3287" s="18">
        <v>-102722.41</v>
      </c>
      <c r="P3287" s="16" t="str">
        <f t="shared" si="156"/>
        <v>691515</v>
      </c>
      <c r="Q3287" s="16" t="str">
        <f>IFERROR(VLOOKUP($P3287,'Kredieten productgroepen functi'!$C:$M,2,FALSE),"n.v.t.")</f>
        <v>SEV cofinanciering</v>
      </c>
      <c r="R3287" s="16" t="str">
        <f t="shared" si="157"/>
        <v>440301</v>
      </c>
      <c r="S3287" s="16" t="str">
        <f>IFERROR(VLOOKUP($R3287,Kostensoorten!$C:$J,2,FALSE),"n.v.t.")</f>
        <v>(Exploitatie)subsidies</v>
      </c>
      <c r="T3287" s="16" t="s">
        <v>39</v>
      </c>
      <c r="U3287" s="16" t="s">
        <v>39</v>
      </c>
      <c r="V3287" s="16" t="s">
        <v>39</v>
      </c>
      <c r="W3287" s="16" t="s">
        <v>39</v>
      </c>
      <c r="X3287" s="16" t="s">
        <v>39</v>
      </c>
      <c r="Y3287" s="16" t="s">
        <v>39</v>
      </c>
      <c r="Z3287" s="16" t="s">
        <v>39</v>
      </c>
      <c r="AA3287" s="16" t="s">
        <v>39</v>
      </c>
      <c r="AB3287" s="16" t="s">
        <v>39</v>
      </c>
      <c r="AC3287" s="16" t="s">
        <v>39</v>
      </c>
      <c r="AD3287" s="16" t="s">
        <v>39</v>
      </c>
      <c r="AE3287" s="16" t="s">
        <v>39</v>
      </c>
      <c r="AF3287" s="16" t="s">
        <v>39</v>
      </c>
      <c r="AG3287" s="16" t="s">
        <v>39</v>
      </c>
      <c r="AH3287" s="16" t="s">
        <v>39</v>
      </c>
      <c r="AI3287" s="16" t="s">
        <v>39</v>
      </c>
      <c r="AJ3287" s="16" t="s">
        <v>39</v>
      </c>
      <c r="AL3287" s="16" t="s">
        <v>39</v>
      </c>
      <c r="AM3287" s="16" t="s">
        <v>39</v>
      </c>
      <c r="AN3287" s="16" t="str">
        <f>IFERROR(VLOOKUP($P3287,'Kredieten productgroepen functi'!$C:$M,6,FALSE),"n.v.t.")</f>
        <v>9105</v>
      </c>
      <c r="AO3287" s="16" t="str">
        <f>IFERROR(VLOOKUP($P3287,'Kredieten productgroepen functi'!$C:$M,7,FALSE),"n.v.t.")</f>
        <v>Sociaal-economische vitalisering (PLG)</v>
      </c>
      <c r="AP3287" s="16" t="str">
        <f>IFERROR(VLOOKUP($P3287,'Kredieten productgroepen functi'!$C:$M,8,FALSE),"n.v.t.")</f>
        <v>91</v>
      </c>
      <c r="AQ3287" s="16" t="str">
        <f>IFERROR(VLOOKUP($P3287,'Kredieten productgroepen functi'!$C:$M,9,FALSE),"n.v.t.")</f>
        <v>Ruimtelijke ordening</v>
      </c>
      <c r="AR3287" s="16" t="str">
        <f>IFERROR(VLOOKUP($P3287,'Kredieten productgroepen functi'!$C:$M,10,FALSE),"n.v.t.")</f>
        <v>9</v>
      </c>
      <c r="AS3287" s="16" t="str">
        <f>IFERROR(VLOOKUP($P3287,'Kredieten productgroepen functi'!$C:$M,11,FALSE),"n.v.t.")</f>
        <v>Ruimtelijke ordening en volkshuisvesting</v>
      </c>
      <c r="AT3287" s="16" t="str">
        <f t="shared" si="158"/>
        <v>Lasten</v>
      </c>
      <c r="AU3287" s="16" t="str">
        <f>IFERROR(VLOOKUP($R3287,Kostensoorten!$C:$J,7,FALSE),"n.v.t.")</f>
        <v>4.0.3</v>
      </c>
      <c r="AV3287" s="16" t="str">
        <f>IFERROR(VLOOKUP($R3287,Kostensoorten!$C:$J,8,FALSE),"n.v.t.")</f>
        <v>Overige inkomensoverdrachten</v>
      </c>
    </row>
    <row r="3288" spans="6:48">
      <c r="F3288" s="16" t="s">
        <v>8957</v>
      </c>
      <c r="G3288" s="16" t="s">
        <v>39</v>
      </c>
      <c r="H3288" s="16" t="s">
        <v>39</v>
      </c>
      <c r="I3288" s="18">
        <v>24777.9</v>
      </c>
      <c r="P3288" s="16" t="str">
        <f t="shared" si="156"/>
        <v>691516</v>
      </c>
      <c r="Q3288" s="16" t="str">
        <f>IFERROR(VLOOKUP($P3288,'Kredieten productgroepen functi'!$C:$M,2,FALSE),"n.v.t.")</f>
        <v>Mens en Natuur</v>
      </c>
      <c r="R3288" s="16" t="str">
        <f t="shared" si="157"/>
        <v>423139</v>
      </c>
      <c r="S3288" s="16" t="str">
        <f>IFERROR(VLOOKUP($R3288,Kostensoorten!$C:$J,2,FALSE),"n.v.t.")</f>
        <v>Overige diensten van derden</v>
      </c>
      <c r="T3288" s="16" t="s">
        <v>39</v>
      </c>
      <c r="U3288" s="16" t="s">
        <v>39</v>
      </c>
      <c r="V3288" s="16" t="s">
        <v>39</v>
      </c>
      <c r="W3288" s="16" t="s">
        <v>39</v>
      </c>
      <c r="X3288" s="16" t="s">
        <v>39</v>
      </c>
      <c r="Y3288" s="16" t="s">
        <v>39</v>
      </c>
      <c r="Z3288" s="16" t="s">
        <v>39</v>
      </c>
      <c r="AA3288" s="16" t="s">
        <v>39</v>
      </c>
      <c r="AB3288" s="16" t="s">
        <v>39</v>
      </c>
      <c r="AC3288" s="16" t="s">
        <v>39</v>
      </c>
      <c r="AD3288" s="16" t="s">
        <v>39</v>
      </c>
      <c r="AE3288" s="16" t="s">
        <v>39</v>
      </c>
      <c r="AF3288" s="16" t="s">
        <v>39</v>
      </c>
      <c r="AG3288" s="16" t="s">
        <v>39</v>
      </c>
      <c r="AH3288" s="16" t="s">
        <v>39</v>
      </c>
      <c r="AI3288" s="16" t="s">
        <v>39</v>
      </c>
      <c r="AJ3288" s="16" t="s">
        <v>39</v>
      </c>
      <c r="AL3288" s="16" t="s">
        <v>39</v>
      </c>
      <c r="AM3288" s="16" t="s">
        <v>39</v>
      </c>
      <c r="AN3288" s="16" t="str">
        <f>IFERROR(VLOOKUP($P3288,'Kredieten productgroepen functi'!$C:$M,6,FALSE),"n.v.t.")</f>
        <v>9105</v>
      </c>
      <c r="AO3288" s="16" t="str">
        <f>IFERROR(VLOOKUP($P3288,'Kredieten productgroepen functi'!$C:$M,7,FALSE),"n.v.t.")</f>
        <v>Sociaal-economische vitalisering (PLG)</v>
      </c>
      <c r="AP3288" s="16" t="str">
        <f>IFERROR(VLOOKUP($P3288,'Kredieten productgroepen functi'!$C:$M,8,FALSE),"n.v.t.")</f>
        <v>91</v>
      </c>
      <c r="AQ3288" s="16" t="str">
        <f>IFERROR(VLOOKUP($P3288,'Kredieten productgroepen functi'!$C:$M,9,FALSE),"n.v.t.")</f>
        <v>Ruimtelijke ordening</v>
      </c>
      <c r="AR3288" s="16" t="str">
        <f>IFERROR(VLOOKUP($P3288,'Kredieten productgroepen functi'!$C:$M,10,FALSE),"n.v.t.")</f>
        <v>9</v>
      </c>
      <c r="AS3288" s="16" t="str">
        <f>IFERROR(VLOOKUP($P3288,'Kredieten productgroepen functi'!$C:$M,11,FALSE),"n.v.t.")</f>
        <v>Ruimtelijke ordening en volkshuisvesting</v>
      </c>
      <c r="AT3288" s="16" t="str">
        <f t="shared" si="158"/>
        <v>Lasten</v>
      </c>
      <c r="AU3288" s="16" t="str">
        <f>IFERROR(VLOOKUP($R3288,Kostensoorten!$C:$J,7,FALSE),"n.v.t.")</f>
        <v>2.3.1</v>
      </c>
      <c r="AV3288" s="16" t="str">
        <f>IFERROR(VLOOKUP($R3288,Kostensoorten!$C:$J,8,FALSE),"n.v.t.")</f>
        <v>Aankopen niet duurzame goedere</v>
      </c>
    </row>
    <row r="3289" spans="6:48">
      <c r="F3289" s="16" t="s">
        <v>10193</v>
      </c>
      <c r="G3289" s="16" t="s">
        <v>39</v>
      </c>
      <c r="H3289" s="16" t="s">
        <v>39</v>
      </c>
      <c r="I3289" s="18">
        <v>434.38</v>
      </c>
      <c r="P3289" s="16" t="str">
        <f t="shared" si="156"/>
        <v>691516</v>
      </c>
      <c r="Q3289" s="16" t="str">
        <f>IFERROR(VLOOKUP($P3289,'Kredieten productgroepen functi'!$C:$M,2,FALSE),"n.v.t.")</f>
        <v>Mens en Natuur</v>
      </c>
      <c r="R3289" s="16" t="str">
        <f t="shared" si="157"/>
        <v>423178</v>
      </c>
      <c r="S3289" s="16" t="str">
        <f>IFERROR(VLOOKUP($R3289,Kostensoorten!$C:$J,2,FALSE),"n.v.t.")</f>
        <v>Consumpties op werkplek</v>
      </c>
      <c r="T3289" s="16" t="s">
        <v>39</v>
      </c>
      <c r="U3289" s="16" t="s">
        <v>39</v>
      </c>
      <c r="V3289" s="16" t="s">
        <v>39</v>
      </c>
      <c r="W3289" s="16" t="s">
        <v>39</v>
      </c>
      <c r="X3289" s="16" t="s">
        <v>39</v>
      </c>
      <c r="Y3289" s="16" t="s">
        <v>39</v>
      </c>
      <c r="Z3289" s="16" t="s">
        <v>39</v>
      </c>
      <c r="AA3289" s="16" t="s">
        <v>39</v>
      </c>
      <c r="AB3289" s="16" t="s">
        <v>39</v>
      </c>
      <c r="AC3289" s="16" t="s">
        <v>39</v>
      </c>
      <c r="AD3289" s="16" t="s">
        <v>39</v>
      </c>
      <c r="AE3289" s="16" t="s">
        <v>39</v>
      </c>
      <c r="AF3289" s="16" t="s">
        <v>39</v>
      </c>
      <c r="AG3289" s="16" t="s">
        <v>39</v>
      </c>
      <c r="AH3289" s="16" t="s">
        <v>39</v>
      </c>
      <c r="AI3289" s="16" t="s">
        <v>39</v>
      </c>
      <c r="AJ3289" s="16" t="s">
        <v>39</v>
      </c>
      <c r="AL3289" s="16" t="s">
        <v>39</v>
      </c>
      <c r="AM3289" s="16" t="s">
        <v>39</v>
      </c>
      <c r="AN3289" s="16" t="str">
        <f>IFERROR(VLOOKUP($P3289,'Kredieten productgroepen functi'!$C:$M,6,FALSE),"n.v.t.")</f>
        <v>9105</v>
      </c>
      <c r="AO3289" s="16" t="str">
        <f>IFERROR(VLOOKUP($P3289,'Kredieten productgroepen functi'!$C:$M,7,FALSE),"n.v.t.")</f>
        <v>Sociaal-economische vitalisering (PLG)</v>
      </c>
      <c r="AP3289" s="16" t="str">
        <f>IFERROR(VLOOKUP($P3289,'Kredieten productgroepen functi'!$C:$M,8,FALSE),"n.v.t.")</f>
        <v>91</v>
      </c>
      <c r="AQ3289" s="16" t="str">
        <f>IFERROR(VLOOKUP($P3289,'Kredieten productgroepen functi'!$C:$M,9,FALSE),"n.v.t.")</f>
        <v>Ruimtelijke ordening</v>
      </c>
      <c r="AR3289" s="16" t="str">
        <f>IFERROR(VLOOKUP($P3289,'Kredieten productgroepen functi'!$C:$M,10,FALSE),"n.v.t.")</f>
        <v>9</v>
      </c>
      <c r="AS3289" s="16" t="str">
        <f>IFERROR(VLOOKUP($P3289,'Kredieten productgroepen functi'!$C:$M,11,FALSE),"n.v.t.")</f>
        <v>Ruimtelijke ordening en volkshuisvesting</v>
      </c>
      <c r="AT3289" s="16" t="str">
        <f t="shared" si="158"/>
        <v>Lasten</v>
      </c>
      <c r="AU3289" s="16" t="str">
        <f>IFERROR(VLOOKUP($R3289,Kostensoorten!$C:$J,7,FALSE),"n.v.t.")</f>
        <v>2.3.1</v>
      </c>
      <c r="AV3289" s="16" t="str">
        <f>IFERROR(VLOOKUP($R3289,Kostensoorten!$C:$J,8,FALSE),"n.v.t.")</f>
        <v>Aankopen niet duurzame goedere</v>
      </c>
    </row>
    <row r="3290" spans="6:48">
      <c r="F3290" s="16" t="s">
        <v>7765</v>
      </c>
      <c r="G3290" s="16" t="s">
        <v>39</v>
      </c>
      <c r="H3290" s="16" t="s">
        <v>39</v>
      </c>
      <c r="I3290" s="18">
        <v>48662.02</v>
      </c>
      <c r="P3290" s="16" t="str">
        <f t="shared" si="156"/>
        <v>691516</v>
      </c>
      <c r="Q3290" s="16" t="str">
        <f>IFERROR(VLOOKUP($P3290,'Kredieten productgroepen functi'!$C:$M,2,FALSE),"n.v.t.")</f>
        <v>Mens en Natuur</v>
      </c>
      <c r="R3290" s="16" t="str">
        <f t="shared" si="157"/>
        <v>440301</v>
      </c>
      <c r="S3290" s="16" t="str">
        <f>IFERROR(VLOOKUP($R3290,Kostensoorten!$C:$J,2,FALSE),"n.v.t.")</f>
        <v>(Exploitatie)subsidies</v>
      </c>
      <c r="T3290" s="16" t="s">
        <v>39</v>
      </c>
      <c r="U3290" s="16" t="s">
        <v>39</v>
      </c>
      <c r="V3290" s="16" t="s">
        <v>39</v>
      </c>
      <c r="W3290" s="16" t="s">
        <v>39</v>
      </c>
      <c r="X3290" s="16" t="s">
        <v>39</v>
      </c>
      <c r="Y3290" s="16" t="s">
        <v>39</v>
      </c>
      <c r="Z3290" s="16" t="s">
        <v>39</v>
      </c>
      <c r="AA3290" s="16" t="s">
        <v>39</v>
      </c>
      <c r="AB3290" s="16" t="s">
        <v>39</v>
      </c>
      <c r="AC3290" s="16" t="s">
        <v>39</v>
      </c>
      <c r="AD3290" s="16" t="s">
        <v>39</v>
      </c>
      <c r="AE3290" s="16" t="s">
        <v>39</v>
      </c>
      <c r="AF3290" s="16" t="s">
        <v>39</v>
      </c>
      <c r="AG3290" s="16" t="s">
        <v>39</v>
      </c>
      <c r="AH3290" s="16" t="s">
        <v>39</v>
      </c>
      <c r="AI3290" s="16" t="s">
        <v>39</v>
      </c>
      <c r="AJ3290" s="16" t="s">
        <v>39</v>
      </c>
      <c r="AL3290" s="16" t="s">
        <v>39</v>
      </c>
      <c r="AM3290" s="16" t="s">
        <v>39</v>
      </c>
      <c r="AN3290" s="16" t="str">
        <f>IFERROR(VLOOKUP($P3290,'Kredieten productgroepen functi'!$C:$M,6,FALSE),"n.v.t.")</f>
        <v>9105</v>
      </c>
      <c r="AO3290" s="16" t="str">
        <f>IFERROR(VLOOKUP($P3290,'Kredieten productgroepen functi'!$C:$M,7,FALSE),"n.v.t.")</f>
        <v>Sociaal-economische vitalisering (PLG)</v>
      </c>
      <c r="AP3290" s="16" t="str">
        <f>IFERROR(VLOOKUP($P3290,'Kredieten productgroepen functi'!$C:$M,8,FALSE),"n.v.t.")</f>
        <v>91</v>
      </c>
      <c r="AQ3290" s="16" t="str">
        <f>IFERROR(VLOOKUP($P3290,'Kredieten productgroepen functi'!$C:$M,9,FALSE),"n.v.t.")</f>
        <v>Ruimtelijke ordening</v>
      </c>
      <c r="AR3290" s="16" t="str">
        <f>IFERROR(VLOOKUP($P3290,'Kredieten productgroepen functi'!$C:$M,10,FALSE),"n.v.t.")</f>
        <v>9</v>
      </c>
      <c r="AS3290" s="16" t="str">
        <f>IFERROR(VLOOKUP($P3290,'Kredieten productgroepen functi'!$C:$M,11,FALSE),"n.v.t.")</f>
        <v>Ruimtelijke ordening en volkshuisvesting</v>
      </c>
      <c r="AT3290" s="16" t="str">
        <f t="shared" si="158"/>
        <v>Lasten</v>
      </c>
      <c r="AU3290" s="16" t="str">
        <f>IFERROR(VLOOKUP($R3290,Kostensoorten!$C:$J,7,FALSE),"n.v.t.")</f>
        <v>4.0.3</v>
      </c>
      <c r="AV3290" s="16" t="str">
        <f>IFERROR(VLOOKUP($R3290,Kostensoorten!$C:$J,8,FALSE),"n.v.t.")</f>
        <v>Overige inkomensoverdrachten</v>
      </c>
    </row>
    <row r="3291" spans="6:48">
      <c r="F3291" s="16" t="s">
        <v>10194</v>
      </c>
      <c r="G3291" s="16" t="s">
        <v>39</v>
      </c>
      <c r="H3291" s="16" t="s">
        <v>39</v>
      </c>
      <c r="I3291" s="18">
        <v>-3000</v>
      </c>
      <c r="P3291" s="16" t="str">
        <f t="shared" si="156"/>
        <v>691519</v>
      </c>
      <c r="Q3291" s="16" t="str">
        <f>IFERROR(VLOOKUP($P3291,'Kredieten productgroepen functi'!$C:$M,2,FALSE),"n.v.t.")</f>
        <v>Cof.gem.PLG2.levende dorpen</v>
      </c>
      <c r="R3291" s="16" t="str">
        <f t="shared" si="157"/>
        <v>440301</v>
      </c>
      <c r="S3291" s="16" t="str">
        <f>IFERROR(VLOOKUP($R3291,Kostensoorten!$C:$J,2,FALSE),"n.v.t.")</f>
        <v>(Exploitatie)subsidies</v>
      </c>
      <c r="T3291" s="16" t="s">
        <v>39</v>
      </c>
      <c r="U3291" s="16" t="s">
        <v>39</v>
      </c>
      <c r="V3291" s="16" t="s">
        <v>39</v>
      </c>
      <c r="W3291" s="16" t="s">
        <v>39</v>
      </c>
      <c r="X3291" s="16" t="s">
        <v>39</v>
      </c>
      <c r="Y3291" s="16" t="s">
        <v>39</v>
      </c>
      <c r="Z3291" s="16" t="s">
        <v>39</v>
      </c>
      <c r="AA3291" s="16" t="s">
        <v>39</v>
      </c>
      <c r="AB3291" s="16" t="s">
        <v>39</v>
      </c>
      <c r="AC3291" s="16" t="s">
        <v>39</v>
      </c>
      <c r="AD3291" s="16" t="s">
        <v>39</v>
      </c>
      <c r="AE3291" s="16" t="s">
        <v>39</v>
      </c>
      <c r="AF3291" s="16" t="s">
        <v>39</v>
      </c>
      <c r="AG3291" s="16" t="s">
        <v>39</v>
      </c>
      <c r="AH3291" s="16" t="s">
        <v>39</v>
      </c>
      <c r="AI3291" s="16" t="s">
        <v>39</v>
      </c>
      <c r="AJ3291" s="16" t="s">
        <v>39</v>
      </c>
      <c r="AL3291" s="16" t="s">
        <v>39</v>
      </c>
      <c r="AM3291" s="16" t="s">
        <v>39</v>
      </c>
      <c r="AN3291" s="16" t="str">
        <f>IFERROR(VLOOKUP($P3291,'Kredieten productgroepen functi'!$C:$M,6,FALSE),"n.v.t.")</f>
        <v>9105</v>
      </c>
      <c r="AO3291" s="16" t="str">
        <f>IFERROR(VLOOKUP($P3291,'Kredieten productgroepen functi'!$C:$M,7,FALSE),"n.v.t.")</f>
        <v>Sociaal-economische vitalisering (PLG)</v>
      </c>
      <c r="AP3291" s="16" t="str">
        <f>IFERROR(VLOOKUP($P3291,'Kredieten productgroepen functi'!$C:$M,8,FALSE),"n.v.t.")</f>
        <v>91</v>
      </c>
      <c r="AQ3291" s="16" t="str">
        <f>IFERROR(VLOOKUP($P3291,'Kredieten productgroepen functi'!$C:$M,9,FALSE),"n.v.t.")</f>
        <v>Ruimtelijke ordening</v>
      </c>
      <c r="AR3291" s="16" t="str">
        <f>IFERROR(VLOOKUP($P3291,'Kredieten productgroepen functi'!$C:$M,10,FALSE),"n.v.t.")</f>
        <v>9</v>
      </c>
      <c r="AS3291" s="16" t="str">
        <f>IFERROR(VLOOKUP($P3291,'Kredieten productgroepen functi'!$C:$M,11,FALSE),"n.v.t.")</f>
        <v>Ruimtelijke ordening en volkshuisvesting</v>
      </c>
      <c r="AT3291" s="16" t="str">
        <f t="shared" si="158"/>
        <v>Lasten</v>
      </c>
      <c r="AU3291" s="16" t="str">
        <f>IFERROR(VLOOKUP($R3291,Kostensoorten!$C:$J,7,FALSE),"n.v.t.")</f>
        <v>4.0.3</v>
      </c>
      <c r="AV3291" s="16" t="str">
        <f>IFERROR(VLOOKUP($R3291,Kostensoorten!$C:$J,8,FALSE),"n.v.t.")</f>
        <v>Overige inkomensoverdrachten</v>
      </c>
    </row>
    <row r="3292" spans="6:48">
      <c r="F3292" s="16" t="s">
        <v>7766</v>
      </c>
      <c r="G3292" s="16" t="s">
        <v>39</v>
      </c>
      <c r="H3292" s="16" t="s">
        <v>39</v>
      </c>
      <c r="I3292" s="18">
        <v>3000</v>
      </c>
      <c r="P3292" s="16" t="str">
        <f t="shared" si="156"/>
        <v>691519</v>
      </c>
      <c r="Q3292" s="16" t="str">
        <f>IFERROR(VLOOKUP($P3292,'Kredieten productgroepen functi'!$C:$M,2,FALSE),"n.v.t.")</f>
        <v>Cof.gem.PLG2.levende dorpen</v>
      </c>
      <c r="R3292" s="16" t="str">
        <f t="shared" si="157"/>
        <v>440301</v>
      </c>
      <c r="S3292" s="16" t="str">
        <f>IFERROR(VLOOKUP($R3292,Kostensoorten!$C:$J,2,FALSE),"n.v.t.")</f>
        <v>(Exploitatie)subsidies</v>
      </c>
      <c r="T3292" s="16" t="s">
        <v>39</v>
      </c>
      <c r="U3292" s="16" t="s">
        <v>39</v>
      </c>
      <c r="V3292" s="16" t="s">
        <v>39</v>
      </c>
      <c r="W3292" s="16" t="s">
        <v>39</v>
      </c>
      <c r="X3292" s="16" t="s">
        <v>39</v>
      </c>
      <c r="Y3292" s="16" t="s">
        <v>39</v>
      </c>
      <c r="Z3292" s="16" t="s">
        <v>39</v>
      </c>
      <c r="AA3292" s="16" t="s">
        <v>39</v>
      </c>
      <c r="AB3292" s="16" t="s">
        <v>39</v>
      </c>
      <c r="AC3292" s="16" t="s">
        <v>39</v>
      </c>
      <c r="AD3292" s="16" t="s">
        <v>39</v>
      </c>
      <c r="AE3292" s="16" t="s">
        <v>39</v>
      </c>
      <c r="AF3292" s="16" t="s">
        <v>39</v>
      </c>
      <c r="AG3292" s="16" t="s">
        <v>39</v>
      </c>
      <c r="AH3292" s="16" t="s">
        <v>39</v>
      </c>
      <c r="AI3292" s="16" t="s">
        <v>39</v>
      </c>
      <c r="AJ3292" s="16" t="s">
        <v>39</v>
      </c>
      <c r="AL3292" s="16" t="s">
        <v>39</v>
      </c>
      <c r="AM3292" s="16" t="s">
        <v>39</v>
      </c>
      <c r="AN3292" s="16" t="str">
        <f>IFERROR(VLOOKUP($P3292,'Kredieten productgroepen functi'!$C:$M,6,FALSE),"n.v.t.")</f>
        <v>9105</v>
      </c>
      <c r="AO3292" s="16" t="str">
        <f>IFERROR(VLOOKUP($P3292,'Kredieten productgroepen functi'!$C:$M,7,FALSE),"n.v.t.")</f>
        <v>Sociaal-economische vitalisering (PLG)</v>
      </c>
      <c r="AP3292" s="16" t="str">
        <f>IFERROR(VLOOKUP($P3292,'Kredieten productgroepen functi'!$C:$M,8,FALSE),"n.v.t.")</f>
        <v>91</v>
      </c>
      <c r="AQ3292" s="16" t="str">
        <f>IFERROR(VLOOKUP($P3292,'Kredieten productgroepen functi'!$C:$M,9,FALSE),"n.v.t.")</f>
        <v>Ruimtelijke ordening</v>
      </c>
      <c r="AR3292" s="16" t="str">
        <f>IFERROR(VLOOKUP($P3292,'Kredieten productgroepen functi'!$C:$M,10,FALSE),"n.v.t.")</f>
        <v>9</v>
      </c>
      <c r="AS3292" s="16" t="str">
        <f>IFERROR(VLOOKUP($P3292,'Kredieten productgroepen functi'!$C:$M,11,FALSE),"n.v.t.")</f>
        <v>Ruimtelijke ordening en volkshuisvesting</v>
      </c>
      <c r="AT3292" s="16" t="str">
        <f t="shared" si="158"/>
        <v>Lasten</v>
      </c>
      <c r="AU3292" s="16" t="str">
        <f>IFERROR(VLOOKUP($R3292,Kostensoorten!$C:$J,7,FALSE),"n.v.t.")</f>
        <v>4.0.3</v>
      </c>
      <c r="AV3292" s="16" t="str">
        <f>IFERROR(VLOOKUP($R3292,Kostensoorten!$C:$J,8,FALSE),"n.v.t.")</f>
        <v>Overige inkomensoverdrachten</v>
      </c>
    </row>
    <row r="3293" spans="6:48">
      <c r="F3293" s="16" t="s">
        <v>7767</v>
      </c>
      <c r="G3293" s="16" t="s">
        <v>39</v>
      </c>
      <c r="H3293" s="16" t="s">
        <v>39</v>
      </c>
      <c r="I3293" s="18">
        <v>0</v>
      </c>
      <c r="P3293" s="16" t="str">
        <f t="shared" si="156"/>
        <v>691519</v>
      </c>
      <c r="Q3293" s="16" t="str">
        <f>IFERROR(VLOOKUP($P3293,'Kredieten productgroepen functi'!$C:$M,2,FALSE),"n.v.t.")</f>
        <v>Cof.gem.PLG2.levende dorpen</v>
      </c>
      <c r="R3293" s="16" t="str">
        <f t="shared" si="157"/>
        <v>440301</v>
      </c>
      <c r="S3293" s="16" t="str">
        <f>IFERROR(VLOOKUP($R3293,Kostensoorten!$C:$J,2,FALSE),"n.v.t.")</f>
        <v>(Exploitatie)subsidies</v>
      </c>
      <c r="T3293" s="16" t="s">
        <v>39</v>
      </c>
      <c r="U3293" s="16" t="s">
        <v>39</v>
      </c>
      <c r="V3293" s="16" t="s">
        <v>39</v>
      </c>
      <c r="W3293" s="16" t="s">
        <v>39</v>
      </c>
      <c r="X3293" s="16" t="s">
        <v>39</v>
      </c>
      <c r="Y3293" s="16" t="s">
        <v>39</v>
      </c>
      <c r="Z3293" s="16" t="s">
        <v>39</v>
      </c>
      <c r="AA3293" s="16" t="s">
        <v>39</v>
      </c>
      <c r="AB3293" s="16" t="s">
        <v>39</v>
      </c>
      <c r="AC3293" s="16" t="s">
        <v>39</v>
      </c>
      <c r="AD3293" s="16" t="s">
        <v>39</v>
      </c>
      <c r="AE3293" s="16" t="s">
        <v>39</v>
      </c>
      <c r="AF3293" s="16" t="s">
        <v>39</v>
      </c>
      <c r="AG3293" s="16" t="s">
        <v>39</v>
      </c>
      <c r="AH3293" s="16" t="s">
        <v>39</v>
      </c>
      <c r="AI3293" s="16" t="s">
        <v>39</v>
      </c>
      <c r="AJ3293" s="16" t="s">
        <v>39</v>
      </c>
      <c r="AL3293" s="16" t="s">
        <v>39</v>
      </c>
      <c r="AM3293" s="16" t="s">
        <v>39</v>
      </c>
      <c r="AN3293" s="16" t="str">
        <f>IFERROR(VLOOKUP($P3293,'Kredieten productgroepen functi'!$C:$M,6,FALSE),"n.v.t.")</f>
        <v>9105</v>
      </c>
      <c r="AO3293" s="16" t="str">
        <f>IFERROR(VLOOKUP($P3293,'Kredieten productgroepen functi'!$C:$M,7,FALSE),"n.v.t.")</f>
        <v>Sociaal-economische vitalisering (PLG)</v>
      </c>
      <c r="AP3293" s="16" t="str">
        <f>IFERROR(VLOOKUP($P3293,'Kredieten productgroepen functi'!$C:$M,8,FALSE),"n.v.t.")</f>
        <v>91</v>
      </c>
      <c r="AQ3293" s="16" t="str">
        <f>IFERROR(VLOOKUP($P3293,'Kredieten productgroepen functi'!$C:$M,9,FALSE),"n.v.t.")</f>
        <v>Ruimtelijke ordening</v>
      </c>
      <c r="AR3293" s="16" t="str">
        <f>IFERROR(VLOOKUP($P3293,'Kredieten productgroepen functi'!$C:$M,10,FALSE),"n.v.t.")</f>
        <v>9</v>
      </c>
      <c r="AS3293" s="16" t="str">
        <f>IFERROR(VLOOKUP($P3293,'Kredieten productgroepen functi'!$C:$M,11,FALSE),"n.v.t.")</f>
        <v>Ruimtelijke ordening en volkshuisvesting</v>
      </c>
      <c r="AT3293" s="16" t="str">
        <f t="shared" si="158"/>
        <v>Lasten</v>
      </c>
      <c r="AU3293" s="16" t="str">
        <f>IFERROR(VLOOKUP($R3293,Kostensoorten!$C:$J,7,FALSE),"n.v.t.")</f>
        <v>4.0.3</v>
      </c>
      <c r="AV3293" s="16" t="str">
        <f>IFERROR(VLOOKUP($R3293,Kostensoorten!$C:$J,8,FALSE),"n.v.t.")</f>
        <v>Overige inkomensoverdrachten</v>
      </c>
    </row>
    <row r="3294" spans="6:48">
      <c r="F3294" s="16" t="s">
        <v>8958</v>
      </c>
      <c r="G3294" s="16" t="s">
        <v>39</v>
      </c>
      <c r="H3294" s="16" t="s">
        <v>39</v>
      </c>
      <c r="I3294" s="18">
        <v>270825.28999999998</v>
      </c>
      <c r="P3294" s="16" t="str">
        <f t="shared" si="156"/>
        <v>691520</v>
      </c>
      <c r="Q3294" s="16" t="str">
        <f>IFERROR(VLOOKUP($P3294,'Kredieten productgroepen functi'!$C:$M,2,FALSE),"n.v.t.")</f>
        <v>SEV Oost zonder EU</v>
      </c>
      <c r="R3294" s="16" t="str">
        <f t="shared" si="157"/>
        <v>440301</v>
      </c>
      <c r="S3294" s="16" t="str">
        <f>IFERROR(VLOOKUP($R3294,Kostensoorten!$C:$J,2,FALSE),"n.v.t.")</f>
        <v>(Exploitatie)subsidies</v>
      </c>
      <c r="T3294" s="16" t="s">
        <v>39</v>
      </c>
      <c r="U3294" s="16" t="s">
        <v>39</v>
      </c>
      <c r="V3294" s="16" t="s">
        <v>39</v>
      </c>
      <c r="W3294" s="16" t="s">
        <v>39</v>
      </c>
      <c r="X3294" s="16" t="s">
        <v>39</v>
      </c>
      <c r="Y3294" s="16" t="s">
        <v>39</v>
      </c>
      <c r="Z3294" s="16" t="s">
        <v>39</v>
      </c>
      <c r="AA3294" s="16" t="s">
        <v>39</v>
      </c>
      <c r="AB3294" s="16" t="s">
        <v>39</v>
      </c>
      <c r="AC3294" s="16" t="s">
        <v>39</v>
      </c>
      <c r="AD3294" s="16" t="s">
        <v>39</v>
      </c>
      <c r="AE3294" s="16" t="s">
        <v>39</v>
      </c>
      <c r="AF3294" s="16" t="s">
        <v>39</v>
      </c>
      <c r="AG3294" s="16" t="s">
        <v>39</v>
      </c>
      <c r="AH3294" s="16" t="s">
        <v>39</v>
      </c>
      <c r="AI3294" s="16" t="s">
        <v>39</v>
      </c>
      <c r="AJ3294" s="16" t="s">
        <v>39</v>
      </c>
      <c r="AL3294" s="16" t="s">
        <v>39</v>
      </c>
      <c r="AM3294" s="16" t="s">
        <v>39</v>
      </c>
      <c r="AN3294" s="16" t="str">
        <f>IFERROR(VLOOKUP($P3294,'Kredieten productgroepen functi'!$C:$M,6,FALSE),"n.v.t.")</f>
        <v>9105</v>
      </c>
      <c r="AO3294" s="16" t="str">
        <f>IFERROR(VLOOKUP($P3294,'Kredieten productgroepen functi'!$C:$M,7,FALSE),"n.v.t.")</f>
        <v>Sociaal-economische vitalisering (PLG)</v>
      </c>
      <c r="AP3294" s="16" t="str">
        <f>IFERROR(VLOOKUP($P3294,'Kredieten productgroepen functi'!$C:$M,8,FALSE),"n.v.t.")</f>
        <v>91</v>
      </c>
      <c r="AQ3294" s="16" t="str">
        <f>IFERROR(VLOOKUP($P3294,'Kredieten productgroepen functi'!$C:$M,9,FALSE),"n.v.t.")</f>
        <v>Ruimtelijke ordening</v>
      </c>
      <c r="AR3294" s="16" t="str">
        <f>IFERROR(VLOOKUP($P3294,'Kredieten productgroepen functi'!$C:$M,10,FALSE),"n.v.t.")</f>
        <v>9</v>
      </c>
      <c r="AS3294" s="16" t="str">
        <f>IFERROR(VLOOKUP($P3294,'Kredieten productgroepen functi'!$C:$M,11,FALSE),"n.v.t.")</f>
        <v>Ruimtelijke ordening en volkshuisvesting</v>
      </c>
      <c r="AT3294" s="16" t="str">
        <f t="shared" si="158"/>
        <v>Lasten</v>
      </c>
      <c r="AU3294" s="16" t="str">
        <f>IFERROR(VLOOKUP($R3294,Kostensoorten!$C:$J,7,FALSE),"n.v.t.")</f>
        <v>4.0.3</v>
      </c>
      <c r="AV3294" s="16" t="str">
        <f>IFERROR(VLOOKUP($R3294,Kostensoorten!$C:$J,8,FALSE),"n.v.t.")</f>
        <v>Overige inkomensoverdrachten</v>
      </c>
    </row>
    <row r="3295" spans="6:48">
      <c r="F3295" s="16" t="s">
        <v>10195</v>
      </c>
      <c r="G3295" s="16" t="s">
        <v>39</v>
      </c>
      <c r="H3295" s="16" t="s">
        <v>39</v>
      </c>
      <c r="I3295" s="18">
        <v>3600</v>
      </c>
      <c r="P3295" s="16" t="str">
        <f t="shared" si="156"/>
        <v>691521</v>
      </c>
      <c r="Q3295" s="16" t="str">
        <f>IFERROR(VLOOKUP($P3295,'Kredieten productgroepen functi'!$C:$M,2,FALSE),"n.v.t.")</f>
        <v>SEV Oost met EU</v>
      </c>
      <c r="R3295" s="16" t="str">
        <f t="shared" si="157"/>
        <v>440301</v>
      </c>
      <c r="S3295" s="16" t="str">
        <f>IFERROR(VLOOKUP($R3295,Kostensoorten!$C:$J,2,FALSE),"n.v.t.")</f>
        <v>(Exploitatie)subsidies</v>
      </c>
      <c r="T3295" s="16" t="s">
        <v>39</v>
      </c>
      <c r="U3295" s="16" t="s">
        <v>39</v>
      </c>
      <c r="V3295" s="16" t="s">
        <v>39</v>
      </c>
      <c r="W3295" s="16" t="s">
        <v>39</v>
      </c>
      <c r="X3295" s="16" t="s">
        <v>39</v>
      </c>
      <c r="Y3295" s="16" t="s">
        <v>39</v>
      </c>
      <c r="Z3295" s="16" t="s">
        <v>39</v>
      </c>
      <c r="AA3295" s="16" t="s">
        <v>39</v>
      </c>
      <c r="AB3295" s="16" t="s">
        <v>39</v>
      </c>
      <c r="AC3295" s="16" t="s">
        <v>39</v>
      </c>
      <c r="AD3295" s="16" t="s">
        <v>39</v>
      </c>
      <c r="AE3295" s="16" t="s">
        <v>39</v>
      </c>
      <c r="AF3295" s="16" t="s">
        <v>39</v>
      </c>
      <c r="AG3295" s="16" t="s">
        <v>39</v>
      </c>
      <c r="AH3295" s="16" t="s">
        <v>39</v>
      </c>
      <c r="AI3295" s="16" t="s">
        <v>39</v>
      </c>
      <c r="AJ3295" s="16" t="s">
        <v>39</v>
      </c>
      <c r="AL3295" s="16" t="s">
        <v>39</v>
      </c>
      <c r="AM3295" s="16" t="s">
        <v>39</v>
      </c>
      <c r="AN3295" s="16" t="str">
        <f>IFERROR(VLOOKUP($P3295,'Kredieten productgroepen functi'!$C:$M,6,FALSE),"n.v.t.")</f>
        <v>9105</v>
      </c>
      <c r="AO3295" s="16" t="str">
        <f>IFERROR(VLOOKUP($P3295,'Kredieten productgroepen functi'!$C:$M,7,FALSE),"n.v.t.")</f>
        <v>Sociaal-economische vitalisering (PLG)</v>
      </c>
      <c r="AP3295" s="16" t="str">
        <f>IFERROR(VLOOKUP($P3295,'Kredieten productgroepen functi'!$C:$M,8,FALSE),"n.v.t.")</f>
        <v>91</v>
      </c>
      <c r="AQ3295" s="16" t="str">
        <f>IFERROR(VLOOKUP($P3295,'Kredieten productgroepen functi'!$C:$M,9,FALSE),"n.v.t.")</f>
        <v>Ruimtelijke ordening</v>
      </c>
      <c r="AR3295" s="16" t="str">
        <f>IFERROR(VLOOKUP($P3295,'Kredieten productgroepen functi'!$C:$M,10,FALSE),"n.v.t.")</f>
        <v>9</v>
      </c>
      <c r="AS3295" s="16" t="str">
        <f>IFERROR(VLOOKUP($P3295,'Kredieten productgroepen functi'!$C:$M,11,FALSE),"n.v.t.")</f>
        <v>Ruimtelijke ordening en volkshuisvesting</v>
      </c>
      <c r="AT3295" s="16" t="str">
        <f t="shared" si="158"/>
        <v>Lasten</v>
      </c>
      <c r="AU3295" s="16" t="str">
        <f>IFERROR(VLOOKUP($R3295,Kostensoorten!$C:$J,7,FALSE),"n.v.t.")</f>
        <v>4.0.3</v>
      </c>
      <c r="AV3295" s="16" t="str">
        <f>IFERROR(VLOOKUP($R3295,Kostensoorten!$C:$J,8,FALSE),"n.v.t.")</f>
        <v>Overige inkomensoverdrachten</v>
      </c>
    </row>
    <row r="3296" spans="6:48">
      <c r="F3296" s="16" t="s">
        <v>10196</v>
      </c>
      <c r="G3296" s="16" t="s">
        <v>39</v>
      </c>
      <c r="H3296" s="16" t="s">
        <v>39</v>
      </c>
      <c r="I3296" s="18">
        <v>-32451.52</v>
      </c>
      <c r="P3296" s="16" t="str">
        <f t="shared" si="156"/>
        <v>691599</v>
      </c>
      <c r="Q3296" s="16" t="str">
        <f>IFERROR(VLOOKUP($P3296,'Kredieten productgroepen functi'!$C:$M,2,FALSE),"n.v.t.")</f>
        <v>Afwikkeling ILG SEV PLG1</v>
      </c>
      <c r="R3296" s="16" t="str">
        <f t="shared" si="157"/>
        <v>423139</v>
      </c>
      <c r="S3296" s="16" t="str">
        <f>IFERROR(VLOOKUP($R3296,Kostensoorten!$C:$J,2,FALSE),"n.v.t.")</f>
        <v>Overige diensten van derden</v>
      </c>
      <c r="T3296" s="16" t="s">
        <v>39</v>
      </c>
      <c r="U3296" s="16" t="s">
        <v>39</v>
      </c>
      <c r="V3296" s="16" t="s">
        <v>39</v>
      </c>
      <c r="W3296" s="16" t="s">
        <v>39</v>
      </c>
      <c r="X3296" s="16" t="s">
        <v>39</v>
      </c>
      <c r="Y3296" s="16" t="s">
        <v>39</v>
      </c>
      <c r="Z3296" s="16" t="s">
        <v>39</v>
      </c>
      <c r="AA3296" s="16" t="s">
        <v>39</v>
      </c>
      <c r="AB3296" s="16" t="s">
        <v>39</v>
      </c>
      <c r="AC3296" s="16" t="s">
        <v>39</v>
      </c>
      <c r="AD3296" s="16" t="s">
        <v>39</v>
      </c>
      <c r="AE3296" s="16" t="s">
        <v>39</v>
      </c>
      <c r="AF3296" s="16" t="s">
        <v>39</v>
      </c>
      <c r="AG3296" s="16" t="s">
        <v>39</v>
      </c>
      <c r="AH3296" s="16" t="s">
        <v>39</v>
      </c>
      <c r="AI3296" s="16" t="s">
        <v>39</v>
      </c>
      <c r="AJ3296" s="16" t="s">
        <v>39</v>
      </c>
      <c r="AL3296" s="16" t="s">
        <v>39</v>
      </c>
      <c r="AM3296" s="16" t="s">
        <v>39</v>
      </c>
      <c r="AN3296" s="16" t="str">
        <f>IFERROR(VLOOKUP($P3296,'Kredieten productgroepen functi'!$C:$M,6,FALSE),"n.v.t.")</f>
        <v>9105</v>
      </c>
      <c r="AO3296" s="16" t="str">
        <f>IFERROR(VLOOKUP($P3296,'Kredieten productgroepen functi'!$C:$M,7,FALSE),"n.v.t.")</f>
        <v>Sociaal-economische vitalisering (PLG)</v>
      </c>
      <c r="AP3296" s="16" t="str">
        <f>IFERROR(VLOOKUP($P3296,'Kredieten productgroepen functi'!$C:$M,8,FALSE),"n.v.t.")</f>
        <v>91</v>
      </c>
      <c r="AQ3296" s="16" t="str">
        <f>IFERROR(VLOOKUP($P3296,'Kredieten productgroepen functi'!$C:$M,9,FALSE),"n.v.t.")</f>
        <v>Ruimtelijke ordening</v>
      </c>
      <c r="AR3296" s="16" t="str">
        <f>IFERROR(VLOOKUP($P3296,'Kredieten productgroepen functi'!$C:$M,10,FALSE),"n.v.t.")</f>
        <v>9</v>
      </c>
      <c r="AS3296" s="16" t="str">
        <f>IFERROR(VLOOKUP($P3296,'Kredieten productgroepen functi'!$C:$M,11,FALSE),"n.v.t.")</f>
        <v>Ruimtelijke ordening en volkshuisvesting</v>
      </c>
      <c r="AT3296" s="16" t="str">
        <f t="shared" si="158"/>
        <v>Lasten</v>
      </c>
      <c r="AU3296" s="16" t="str">
        <f>IFERROR(VLOOKUP($R3296,Kostensoorten!$C:$J,7,FALSE),"n.v.t.")</f>
        <v>2.3.1</v>
      </c>
      <c r="AV3296" s="16" t="str">
        <f>IFERROR(VLOOKUP($R3296,Kostensoorten!$C:$J,8,FALSE),"n.v.t.")</f>
        <v>Aankopen niet duurzame goedere</v>
      </c>
    </row>
    <row r="3297" spans="6:48">
      <c r="F3297" s="16" t="s">
        <v>7768</v>
      </c>
      <c r="G3297" s="16" t="s">
        <v>39</v>
      </c>
      <c r="H3297" s="16" t="s">
        <v>39</v>
      </c>
      <c r="I3297" s="18">
        <v>-179110.92</v>
      </c>
      <c r="P3297" s="16" t="str">
        <f t="shared" si="156"/>
        <v>691599</v>
      </c>
      <c r="Q3297" s="16" t="str">
        <f>IFERROR(VLOOKUP($P3297,'Kredieten productgroepen functi'!$C:$M,2,FALSE),"n.v.t.")</f>
        <v>Afwikkeling ILG SEV PLG1</v>
      </c>
      <c r="R3297" s="16" t="str">
        <f t="shared" si="157"/>
        <v>440301</v>
      </c>
      <c r="S3297" s="16" t="str">
        <f>IFERROR(VLOOKUP($R3297,Kostensoorten!$C:$J,2,FALSE),"n.v.t.")</f>
        <v>(Exploitatie)subsidies</v>
      </c>
      <c r="T3297" s="16" t="s">
        <v>39</v>
      </c>
      <c r="U3297" s="16" t="s">
        <v>39</v>
      </c>
      <c r="V3297" s="16" t="s">
        <v>39</v>
      </c>
      <c r="W3297" s="16" t="s">
        <v>39</v>
      </c>
      <c r="X3297" s="16" t="s">
        <v>39</v>
      </c>
      <c r="Y3297" s="16" t="s">
        <v>39</v>
      </c>
      <c r="Z3297" s="16" t="s">
        <v>39</v>
      </c>
      <c r="AA3297" s="16" t="s">
        <v>39</v>
      </c>
      <c r="AB3297" s="16" t="s">
        <v>39</v>
      </c>
      <c r="AC3297" s="16" t="s">
        <v>39</v>
      </c>
      <c r="AD3297" s="16" t="s">
        <v>39</v>
      </c>
      <c r="AE3297" s="16" t="s">
        <v>39</v>
      </c>
      <c r="AF3297" s="16" t="s">
        <v>39</v>
      </c>
      <c r="AG3297" s="16" t="s">
        <v>39</v>
      </c>
      <c r="AH3297" s="16" t="s">
        <v>39</v>
      </c>
      <c r="AI3297" s="16" t="s">
        <v>39</v>
      </c>
      <c r="AJ3297" s="16" t="s">
        <v>39</v>
      </c>
      <c r="AL3297" s="16" t="s">
        <v>39</v>
      </c>
      <c r="AM3297" s="16" t="s">
        <v>39</v>
      </c>
      <c r="AN3297" s="16" t="str">
        <f>IFERROR(VLOOKUP($P3297,'Kredieten productgroepen functi'!$C:$M,6,FALSE),"n.v.t.")</f>
        <v>9105</v>
      </c>
      <c r="AO3297" s="16" t="str">
        <f>IFERROR(VLOOKUP($P3297,'Kredieten productgroepen functi'!$C:$M,7,FALSE),"n.v.t.")</f>
        <v>Sociaal-economische vitalisering (PLG)</v>
      </c>
      <c r="AP3297" s="16" t="str">
        <f>IFERROR(VLOOKUP($P3297,'Kredieten productgroepen functi'!$C:$M,8,FALSE),"n.v.t.")</f>
        <v>91</v>
      </c>
      <c r="AQ3297" s="16" t="str">
        <f>IFERROR(VLOOKUP($P3297,'Kredieten productgroepen functi'!$C:$M,9,FALSE),"n.v.t.")</f>
        <v>Ruimtelijke ordening</v>
      </c>
      <c r="AR3297" s="16" t="str">
        <f>IFERROR(VLOOKUP($P3297,'Kredieten productgroepen functi'!$C:$M,10,FALSE),"n.v.t.")</f>
        <v>9</v>
      </c>
      <c r="AS3297" s="16" t="str">
        <f>IFERROR(VLOOKUP($P3297,'Kredieten productgroepen functi'!$C:$M,11,FALSE),"n.v.t.")</f>
        <v>Ruimtelijke ordening en volkshuisvesting</v>
      </c>
      <c r="AT3297" s="16" t="str">
        <f t="shared" si="158"/>
        <v>Lasten</v>
      </c>
      <c r="AU3297" s="16" t="str">
        <f>IFERROR(VLOOKUP($R3297,Kostensoorten!$C:$J,7,FALSE),"n.v.t.")</f>
        <v>4.0.3</v>
      </c>
      <c r="AV3297" s="16" t="str">
        <f>IFERROR(VLOOKUP($R3297,Kostensoorten!$C:$J,8,FALSE),"n.v.t.")</f>
        <v>Overige inkomensoverdrachten</v>
      </c>
    </row>
    <row r="3298" spans="6:48">
      <c r="F3298" s="16" t="s">
        <v>10197</v>
      </c>
      <c r="G3298" s="16" t="s">
        <v>39</v>
      </c>
      <c r="H3298" s="16" t="s">
        <v>39</v>
      </c>
      <c r="I3298" s="18">
        <v>-5051.74</v>
      </c>
      <c r="P3298" s="16" t="str">
        <f t="shared" si="156"/>
        <v>691599</v>
      </c>
      <c r="Q3298" s="16" t="str">
        <f>IFERROR(VLOOKUP($P3298,'Kredieten productgroepen functi'!$C:$M,2,FALSE),"n.v.t.")</f>
        <v>Afwikkeling ILG SEV PLG1</v>
      </c>
      <c r="R3298" s="16" t="str">
        <f t="shared" si="157"/>
        <v>441101</v>
      </c>
      <c r="S3298" s="16" t="str">
        <f>IFERROR(VLOOKUP($R3298,Kostensoorten!$C:$J,2,FALSE),"n.v.t.")</f>
        <v>Investeringsbijdragen aan overheden</v>
      </c>
      <c r="T3298" s="16" t="s">
        <v>39</v>
      </c>
      <c r="U3298" s="16" t="s">
        <v>39</v>
      </c>
      <c r="V3298" s="16" t="s">
        <v>39</v>
      </c>
      <c r="W3298" s="16" t="s">
        <v>39</v>
      </c>
      <c r="X3298" s="16" t="s">
        <v>39</v>
      </c>
      <c r="Y3298" s="16" t="s">
        <v>39</v>
      </c>
      <c r="Z3298" s="16" t="s">
        <v>39</v>
      </c>
      <c r="AA3298" s="16" t="s">
        <v>39</v>
      </c>
      <c r="AB3298" s="16" t="s">
        <v>39</v>
      </c>
      <c r="AC3298" s="16" t="s">
        <v>39</v>
      </c>
      <c r="AD3298" s="16" t="s">
        <v>39</v>
      </c>
      <c r="AE3298" s="16" t="s">
        <v>39</v>
      </c>
      <c r="AF3298" s="16" t="s">
        <v>39</v>
      </c>
      <c r="AG3298" s="16" t="s">
        <v>39</v>
      </c>
      <c r="AH3298" s="16" t="s">
        <v>39</v>
      </c>
      <c r="AI3298" s="16" t="s">
        <v>39</v>
      </c>
      <c r="AJ3298" s="16" t="s">
        <v>39</v>
      </c>
      <c r="AL3298" s="16" t="s">
        <v>39</v>
      </c>
      <c r="AM3298" s="16" t="s">
        <v>39</v>
      </c>
      <c r="AN3298" s="16" t="str">
        <f>IFERROR(VLOOKUP($P3298,'Kredieten productgroepen functi'!$C:$M,6,FALSE),"n.v.t.")</f>
        <v>9105</v>
      </c>
      <c r="AO3298" s="16" t="str">
        <f>IFERROR(VLOOKUP($P3298,'Kredieten productgroepen functi'!$C:$M,7,FALSE),"n.v.t.")</f>
        <v>Sociaal-economische vitalisering (PLG)</v>
      </c>
      <c r="AP3298" s="16" t="str">
        <f>IFERROR(VLOOKUP($P3298,'Kredieten productgroepen functi'!$C:$M,8,FALSE),"n.v.t.")</f>
        <v>91</v>
      </c>
      <c r="AQ3298" s="16" t="str">
        <f>IFERROR(VLOOKUP($P3298,'Kredieten productgroepen functi'!$C:$M,9,FALSE),"n.v.t.")</f>
        <v>Ruimtelijke ordening</v>
      </c>
      <c r="AR3298" s="16" t="str">
        <f>IFERROR(VLOOKUP($P3298,'Kredieten productgroepen functi'!$C:$M,10,FALSE),"n.v.t.")</f>
        <v>9</v>
      </c>
      <c r="AS3298" s="16" t="str">
        <f>IFERROR(VLOOKUP($P3298,'Kredieten productgroepen functi'!$C:$M,11,FALSE),"n.v.t.")</f>
        <v>Ruimtelijke ordening en volkshuisvesting</v>
      </c>
      <c r="AT3298" s="16" t="str">
        <f t="shared" si="158"/>
        <v>Lasten</v>
      </c>
      <c r="AU3298" s="16" t="str">
        <f>IFERROR(VLOOKUP($R3298,Kostensoorten!$C:$J,7,FALSE),"n.v.t.")</f>
        <v>4.1.1</v>
      </c>
      <c r="AV3298" s="16" t="str">
        <f>IFERROR(VLOOKUP($R3298,Kostensoorten!$C:$J,8,FALSE),"n.v.t.")</f>
        <v>Vermogensoverdrachten aan over</v>
      </c>
    </row>
    <row r="3299" spans="6:48">
      <c r="F3299" s="16" t="s">
        <v>10198</v>
      </c>
      <c r="G3299" s="16" t="s">
        <v>39</v>
      </c>
      <c r="H3299" s="16" t="s">
        <v>39</v>
      </c>
      <c r="I3299" s="18">
        <v>880662.38</v>
      </c>
      <c r="P3299" s="16" t="str">
        <f t="shared" si="156"/>
        <v>692000</v>
      </c>
      <c r="Q3299" s="16" t="str">
        <f>IFERROR(VLOOKUP($P3299,'Kredieten productgroepen functi'!$C:$M,2,FALSE),"n.v.t.")</f>
        <v>App kst bouwen en wonen</v>
      </c>
      <c r="R3299" s="16" t="str">
        <f t="shared" si="157"/>
        <v>482000</v>
      </c>
      <c r="S3299" s="16" t="str">
        <f>IFERROR(VLOOKUP($R3299,Kostensoorten!$C:$J,2,FALSE),"n.v.t.")</f>
        <v>Directe apparaatskosten</v>
      </c>
      <c r="T3299" s="16" t="s">
        <v>39</v>
      </c>
      <c r="U3299" s="16" t="s">
        <v>39</v>
      </c>
      <c r="V3299" s="16" t="s">
        <v>39</v>
      </c>
      <c r="W3299" s="16" t="s">
        <v>39</v>
      </c>
      <c r="X3299" s="16" t="s">
        <v>39</v>
      </c>
      <c r="Y3299" s="16" t="s">
        <v>39</v>
      </c>
      <c r="Z3299" s="16" t="s">
        <v>39</v>
      </c>
      <c r="AA3299" s="16" t="s">
        <v>39</v>
      </c>
      <c r="AB3299" s="16" t="s">
        <v>39</v>
      </c>
      <c r="AC3299" s="16" t="s">
        <v>39</v>
      </c>
      <c r="AD3299" s="16" t="s">
        <v>39</v>
      </c>
      <c r="AE3299" s="16" t="s">
        <v>39</v>
      </c>
      <c r="AF3299" s="16" t="s">
        <v>39</v>
      </c>
      <c r="AG3299" s="16" t="s">
        <v>39</v>
      </c>
      <c r="AH3299" s="16" t="s">
        <v>39</v>
      </c>
      <c r="AI3299" s="16" t="s">
        <v>39</v>
      </c>
      <c r="AJ3299" s="16" t="s">
        <v>39</v>
      </c>
      <c r="AL3299" s="16" t="s">
        <v>39</v>
      </c>
      <c r="AM3299" s="16" t="s">
        <v>39</v>
      </c>
      <c r="AN3299" s="16" t="str">
        <f>IFERROR(VLOOKUP($P3299,'Kredieten productgroepen functi'!$C:$M,6,FALSE),"n.v.t.")</f>
        <v>9201</v>
      </c>
      <c r="AO3299" s="16" t="str">
        <f>IFERROR(VLOOKUP($P3299,'Kredieten productgroepen functi'!$C:$M,7,FALSE),"n.v.t.")</f>
        <v>Wonen</v>
      </c>
      <c r="AP3299" s="16" t="str">
        <f>IFERROR(VLOOKUP($P3299,'Kredieten productgroepen functi'!$C:$M,8,FALSE),"n.v.t.")</f>
        <v>92</v>
      </c>
      <c r="AQ3299" s="16" t="str">
        <f>IFERROR(VLOOKUP($P3299,'Kredieten productgroepen functi'!$C:$M,9,FALSE),"n.v.t.")</f>
        <v>Volkshuisvesting</v>
      </c>
      <c r="AR3299" s="16" t="str">
        <f>IFERROR(VLOOKUP($P3299,'Kredieten productgroepen functi'!$C:$M,10,FALSE),"n.v.t.")</f>
        <v>9</v>
      </c>
      <c r="AS3299" s="16" t="str">
        <f>IFERROR(VLOOKUP($P3299,'Kredieten productgroepen functi'!$C:$M,11,FALSE),"n.v.t.")</f>
        <v>Ruimtelijke ordening en volkshuisvesting</v>
      </c>
      <c r="AT3299" s="16" t="str">
        <f t="shared" si="158"/>
        <v>Lasten</v>
      </c>
      <c r="AU3299" s="16" t="str">
        <f>IFERROR(VLOOKUP($R3299,Kostensoorten!$C:$J,7,FALSE),"n.v.t.")</f>
        <v>8.2</v>
      </c>
      <c r="AV3299" s="16" t="str">
        <f>IFERROR(VLOOKUP($R3299,Kostensoorten!$C:$J,8,FALSE),"n.v.t.")</f>
        <v>Overige verrekeningen</v>
      </c>
    </row>
    <row r="3300" spans="6:48">
      <c r="F3300" s="16" t="s">
        <v>10199</v>
      </c>
      <c r="G3300" s="16" t="s">
        <v>39</v>
      </c>
      <c r="H3300" s="16" t="s">
        <v>39</v>
      </c>
      <c r="I3300" s="18">
        <v>682234.96</v>
      </c>
      <c r="P3300" s="16" t="str">
        <f t="shared" si="156"/>
        <v>692000</v>
      </c>
      <c r="Q3300" s="16" t="str">
        <f>IFERROR(VLOOKUP($P3300,'Kredieten productgroepen functi'!$C:$M,2,FALSE),"n.v.t.")</f>
        <v>App kst bouwen en wonen</v>
      </c>
      <c r="R3300" s="16" t="str">
        <f t="shared" si="157"/>
        <v>482010</v>
      </c>
      <c r="S3300" s="16" t="str">
        <f>IFERROR(VLOOKUP($R3300,Kostensoorten!$C:$J,2,FALSE),"n.v.t.")</f>
        <v>Overhead</v>
      </c>
      <c r="T3300" s="16" t="s">
        <v>39</v>
      </c>
      <c r="U3300" s="16" t="s">
        <v>39</v>
      </c>
      <c r="V3300" s="16" t="s">
        <v>39</v>
      </c>
      <c r="W3300" s="16" t="s">
        <v>39</v>
      </c>
      <c r="X3300" s="16" t="s">
        <v>39</v>
      </c>
      <c r="Y3300" s="16" t="s">
        <v>39</v>
      </c>
      <c r="Z3300" s="16" t="s">
        <v>39</v>
      </c>
      <c r="AA3300" s="16" t="s">
        <v>39</v>
      </c>
      <c r="AB3300" s="16" t="s">
        <v>39</v>
      </c>
      <c r="AC3300" s="16" t="s">
        <v>39</v>
      </c>
      <c r="AD3300" s="16" t="s">
        <v>39</v>
      </c>
      <c r="AE3300" s="16" t="s">
        <v>39</v>
      </c>
      <c r="AF3300" s="16" t="s">
        <v>39</v>
      </c>
      <c r="AG3300" s="16" t="s">
        <v>39</v>
      </c>
      <c r="AH3300" s="16" t="s">
        <v>39</v>
      </c>
      <c r="AI3300" s="16" t="s">
        <v>39</v>
      </c>
      <c r="AJ3300" s="16" t="s">
        <v>39</v>
      </c>
      <c r="AL3300" s="16" t="s">
        <v>39</v>
      </c>
      <c r="AM3300" s="16" t="s">
        <v>39</v>
      </c>
      <c r="AN3300" s="16" t="str">
        <f>IFERROR(VLOOKUP($P3300,'Kredieten productgroepen functi'!$C:$M,6,FALSE),"n.v.t.")</f>
        <v>9201</v>
      </c>
      <c r="AO3300" s="16" t="str">
        <f>IFERROR(VLOOKUP($P3300,'Kredieten productgroepen functi'!$C:$M,7,FALSE),"n.v.t.")</f>
        <v>Wonen</v>
      </c>
      <c r="AP3300" s="16" t="str">
        <f>IFERROR(VLOOKUP($P3300,'Kredieten productgroepen functi'!$C:$M,8,FALSE),"n.v.t.")</f>
        <v>92</v>
      </c>
      <c r="AQ3300" s="16" t="str">
        <f>IFERROR(VLOOKUP($P3300,'Kredieten productgroepen functi'!$C:$M,9,FALSE),"n.v.t.")</f>
        <v>Volkshuisvesting</v>
      </c>
      <c r="AR3300" s="16" t="str">
        <f>IFERROR(VLOOKUP($P3300,'Kredieten productgroepen functi'!$C:$M,10,FALSE),"n.v.t.")</f>
        <v>9</v>
      </c>
      <c r="AS3300" s="16" t="str">
        <f>IFERROR(VLOOKUP($P3300,'Kredieten productgroepen functi'!$C:$M,11,FALSE),"n.v.t.")</f>
        <v>Ruimtelijke ordening en volkshuisvesting</v>
      </c>
      <c r="AT3300" s="16" t="str">
        <f t="shared" si="158"/>
        <v>Lasten</v>
      </c>
      <c r="AU3300" s="16" t="str">
        <f>IFERROR(VLOOKUP($R3300,Kostensoorten!$C:$J,7,FALSE),"n.v.t.")</f>
        <v>8.2</v>
      </c>
      <c r="AV3300" s="16" t="str">
        <f>IFERROR(VLOOKUP($R3300,Kostensoorten!$C:$J,8,FALSE),"n.v.t.")</f>
        <v>Overige verrekeningen</v>
      </c>
    </row>
    <row r="3301" spans="6:48">
      <c r="F3301" s="16" t="s">
        <v>8427</v>
      </c>
      <c r="G3301" s="16" t="s">
        <v>39</v>
      </c>
      <c r="H3301" s="16" t="s">
        <v>39</v>
      </c>
      <c r="I3301" s="18">
        <v>6378.94</v>
      </c>
      <c r="P3301" s="16" t="str">
        <f t="shared" si="156"/>
        <v>692099</v>
      </c>
      <c r="Q3301" s="16" t="str">
        <f>IFERROR(VLOOKUP($P3301,'Kredieten productgroepen functi'!$C:$M,2,FALSE),"n.v.t.")</f>
        <v>Afw. voorg. jaren bouwen en wonen</v>
      </c>
      <c r="R3301" s="16" t="str">
        <f t="shared" si="157"/>
        <v>440301</v>
      </c>
      <c r="S3301" s="16" t="str">
        <f>IFERROR(VLOOKUP($R3301,Kostensoorten!$C:$J,2,FALSE),"n.v.t.")</f>
        <v>(Exploitatie)subsidies</v>
      </c>
      <c r="T3301" s="16" t="s">
        <v>39</v>
      </c>
      <c r="U3301" s="16" t="s">
        <v>39</v>
      </c>
      <c r="V3301" s="16" t="s">
        <v>39</v>
      </c>
      <c r="W3301" s="16" t="s">
        <v>39</v>
      </c>
      <c r="X3301" s="16" t="s">
        <v>39</v>
      </c>
      <c r="Y3301" s="16" t="s">
        <v>39</v>
      </c>
      <c r="Z3301" s="16" t="s">
        <v>39</v>
      </c>
      <c r="AA3301" s="16" t="s">
        <v>39</v>
      </c>
      <c r="AB3301" s="16" t="s">
        <v>39</v>
      </c>
      <c r="AC3301" s="16" t="s">
        <v>39</v>
      </c>
      <c r="AD3301" s="16" t="s">
        <v>39</v>
      </c>
      <c r="AE3301" s="16" t="s">
        <v>39</v>
      </c>
      <c r="AF3301" s="16" t="s">
        <v>39</v>
      </c>
      <c r="AG3301" s="16" t="s">
        <v>39</v>
      </c>
      <c r="AH3301" s="16" t="s">
        <v>39</v>
      </c>
      <c r="AI3301" s="16" t="s">
        <v>39</v>
      </c>
      <c r="AJ3301" s="16" t="s">
        <v>39</v>
      </c>
      <c r="AL3301" s="16" t="s">
        <v>39</v>
      </c>
      <c r="AM3301" s="16" t="s">
        <v>39</v>
      </c>
      <c r="AN3301" s="16" t="str">
        <f>IFERROR(VLOOKUP($P3301,'Kredieten productgroepen functi'!$C:$M,6,FALSE),"n.v.t.")</f>
        <v>9201</v>
      </c>
      <c r="AO3301" s="16" t="str">
        <f>IFERROR(VLOOKUP($P3301,'Kredieten productgroepen functi'!$C:$M,7,FALSE),"n.v.t.")</f>
        <v>Wonen</v>
      </c>
      <c r="AP3301" s="16" t="str">
        <f>IFERROR(VLOOKUP($P3301,'Kredieten productgroepen functi'!$C:$M,8,FALSE),"n.v.t.")</f>
        <v>92</v>
      </c>
      <c r="AQ3301" s="16" t="str">
        <f>IFERROR(VLOOKUP($P3301,'Kredieten productgroepen functi'!$C:$M,9,FALSE),"n.v.t.")</f>
        <v>Volkshuisvesting</v>
      </c>
      <c r="AR3301" s="16" t="str">
        <f>IFERROR(VLOOKUP($P3301,'Kredieten productgroepen functi'!$C:$M,10,FALSE),"n.v.t.")</f>
        <v>9</v>
      </c>
      <c r="AS3301" s="16" t="str">
        <f>IFERROR(VLOOKUP($P3301,'Kredieten productgroepen functi'!$C:$M,11,FALSE),"n.v.t.")</f>
        <v>Ruimtelijke ordening en volkshuisvesting</v>
      </c>
      <c r="AT3301" s="16" t="str">
        <f t="shared" si="158"/>
        <v>Lasten</v>
      </c>
      <c r="AU3301" s="16" t="str">
        <f>IFERROR(VLOOKUP($R3301,Kostensoorten!$C:$J,7,FALSE),"n.v.t.")</f>
        <v>4.0.3</v>
      </c>
      <c r="AV3301" s="16" t="str">
        <f>IFERROR(VLOOKUP($R3301,Kostensoorten!$C:$J,8,FALSE),"n.v.t.")</f>
        <v>Overige inkomensoverdrachten</v>
      </c>
    </row>
    <row r="3302" spans="6:48">
      <c r="F3302" s="16" t="s">
        <v>7769</v>
      </c>
      <c r="G3302" s="16" t="s">
        <v>39</v>
      </c>
      <c r="H3302" s="16" t="s">
        <v>39</v>
      </c>
      <c r="I3302" s="18">
        <v>307</v>
      </c>
      <c r="P3302" s="16" t="str">
        <f t="shared" si="156"/>
        <v>692100</v>
      </c>
      <c r="Q3302" s="16" t="str">
        <f>IFERROR(VLOOKUP($P3302,'Kredieten productgroepen functi'!$C:$M,2,FALSE),"n.v.t.")</f>
        <v>Actualisering gegevens volkshuisvest</v>
      </c>
      <c r="R3302" s="16" t="str">
        <f t="shared" si="157"/>
        <v>423083</v>
      </c>
      <c r="S3302" s="16" t="str">
        <f>IFERROR(VLOOKUP($R3302,Kostensoorten!$C:$J,2,FALSE),"n.v.t.")</f>
        <v>Documentatie abonnement</v>
      </c>
      <c r="T3302" s="16" t="s">
        <v>39</v>
      </c>
      <c r="U3302" s="16" t="s">
        <v>39</v>
      </c>
      <c r="V3302" s="16" t="s">
        <v>39</v>
      </c>
      <c r="W3302" s="16" t="s">
        <v>39</v>
      </c>
      <c r="X3302" s="16" t="s">
        <v>39</v>
      </c>
      <c r="Y3302" s="16" t="s">
        <v>39</v>
      </c>
      <c r="Z3302" s="16" t="s">
        <v>39</v>
      </c>
      <c r="AA3302" s="16" t="s">
        <v>39</v>
      </c>
      <c r="AB3302" s="16" t="s">
        <v>39</v>
      </c>
      <c r="AC3302" s="16" t="s">
        <v>39</v>
      </c>
      <c r="AD3302" s="16" t="s">
        <v>39</v>
      </c>
      <c r="AE3302" s="16" t="s">
        <v>39</v>
      </c>
      <c r="AF3302" s="16" t="s">
        <v>39</v>
      </c>
      <c r="AG3302" s="16" t="s">
        <v>39</v>
      </c>
      <c r="AH3302" s="16" t="s">
        <v>39</v>
      </c>
      <c r="AI3302" s="16" t="s">
        <v>39</v>
      </c>
      <c r="AJ3302" s="16" t="s">
        <v>39</v>
      </c>
      <c r="AL3302" s="16" t="s">
        <v>39</v>
      </c>
      <c r="AM3302" s="16" t="s">
        <v>39</v>
      </c>
      <c r="AN3302" s="16" t="str">
        <f>IFERROR(VLOOKUP($P3302,'Kredieten productgroepen functi'!$C:$M,6,FALSE),"n.v.t.")</f>
        <v>9201</v>
      </c>
      <c r="AO3302" s="16" t="str">
        <f>IFERROR(VLOOKUP($P3302,'Kredieten productgroepen functi'!$C:$M,7,FALSE),"n.v.t.")</f>
        <v>Wonen</v>
      </c>
      <c r="AP3302" s="16" t="str">
        <f>IFERROR(VLOOKUP($P3302,'Kredieten productgroepen functi'!$C:$M,8,FALSE),"n.v.t.")</f>
        <v>92</v>
      </c>
      <c r="AQ3302" s="16" t="str">
        <f>IFERROR(VLOOKUP($P3302,'Kredieten productgroepen functi'!$C:$M,9,FALSE),"n.v.t.")</f>
        <v>Volkshuisvesting</v>
      </c>
      <c r="AR3302" s="16" t="str">
        <f>IFERROR(VLOOKUP($P3302,'Kredieten productgroepen functi'!$C:$M,10,FALSE),"n.v.t.")</f>
        <v>9</v>
      </c>
      <c r="AS3302" s="16" t="str">
        <f>IFERROR(VLOOKUP($P3302,'Kredieten productgroepen functi'!$C:$M,11,FALSE),"n.v.t.")</f>
        <v>Ruimtelijke ordening en volkshuisvesting</v>
      </c>
      <c r="AT3302" s="16" t="str">
        <f t="shared" si="158"/>
        <v>Lasten</v>
      </c>
      <c r="AU3302" s="16" t="str">
        <f>IFERROR(VLOOKUP($R3302,Kostensoorten!$C:$J,7,FALSE),"n.v.t.")</f>
        <v>2.3.1</v>
      </c>
      <c r="AV3302" s="16" t="str">
        <f>IFERROR(VLOOKUP($R3302,Kostensoorten!$C:$J,8,FALSE),"n.v.t.")</f>
        <v>Aankopen niet duurzame goedere</v>
      </c>
    </row>
    <row r="3303" spans="6:48">
      <c r="F3303" s="16" t="s">
        <v>6884</v>
      </c>
      <c r="G3303" s="16" t="s">
        <v>39</v>
      </c>
      <c r="H3303" s="16" t="s">
        <v>39</v>
      </c>
      <c r="I3303" s="18">
        <v>358.04</v>
      </c>
      <c r="P3303" s="16" t="str">
        <f t="shared" si="156"/>
        <v>692100</v>
      </c>
      <c r="Q3303" s="16" t="str">
        <f>IFERROR(VLOOKUP($P3303,'Kredieten productgroepen functi'!$C:$M,2,FALSE),"n.v.t.")</f>
        <v>Actualisering gegevens volkshuisvest</v>
      </c>
      <c r="R3303" s="16" t="str">
        <f t="shared" si="157"/>
        <v>423083</v>
      </c>
      <c r="S3303" s="16" t="str">
        <f>IFERROR(VLOOKUP($R3303,Kostensoorten!$C:$J,2,FALSE),"n.v.t.")</f>
        <v>Documentatie abonnement</v>
      </c>
      <c r="T3303" s="16" t="s">
        <v>39</v>
      </c>
      <c r="U3303" s="16" t="s">
        <v>39</v>
      </c>
      <c r="V3303" s="16" t="s">
        <v>39</v>
      </c>
      <c r="W3303" s="16" t="s">
        <v>39</v>
      </c>
      <c r="X3303" s="16" t="s">
        <v>39</v>
      </c>
      <c r="Y3303" s="16" t="s">
        <v>39</v>
      </c>
      <c r="Z3303" s="16" t="s">
        <v>39</v>
      </c>
      <c r="AA3303" s="16" t="s">
        <v>39</v>
      </c>
      <c r="AB3303" s="16" t="s">
        <v>39</v>
      </c>
      <c r="AC3303" s="16" t="s">
        <v>39</v>
      </c>
      <c r="AD3303" s="16" t="s">
        <v>39</v>
      </c>
      <c r="AE3303" s="16" t="s">
        <v>39</v>
      </c>
      <c r="AF3303" s="16" t="s">
        <v>39</v>
      </c>
      <c r="AG3303" s="16" t="s">
        <v>39</v>
      </c>
      <c r="AH3303" s="16" t="s">
        <v>39</v>
      </c>
      <c r="AI3303" s="16" t="s">
        <v>39</v>
      </c>
      <c r="AJ3303" s="16" t="s">
        <v>39</v>
      </c>
      <c r="AL3303" s="16" t="s">
        <v>39</v>
      </c>
      <c r="AM3303" s="16" t="s">
        <v>39</v>
      </c>
      <c r="AN3303" s="16" t="str">
        <f>IFERROR(VLOOKUP($P3303,'Kredieten productgroepen functi'!$C:$M,6,FALSE),"n.v.t.")</f>
        <v>9201</v>
      </c>
      <c r="AO3303" s="16" t="str">
        <f>IFERROR(VLOOKUP($P3303,'Kredieten productgroepen functi'!$C:$M,7,FALSE),"n.v.t.")</f>
        <v>Wonen</v>
      </c>
      <c r="AP3303" s="16" t="str">
        <f>IFERROR(VLOOKUP($P3303,'Kredieten productgroepen functi'!$C:$M,8,FALSE),"n.v.t.")</f>
        <v>92</v>
      </c>
      <c r="AQ3303" s="16" t="str">
        <f>IFERROR(VLOOKUP($P3303,'Kredieten productgroepen functi'!$C:$M,9,FALSE),"n.v.t.")</f>
        <v>Volkshuisvesting</v>
      </c>
      <c r="AR3303" s="16" t="str">
        <f>IFERROR(VLOOKUP($P3303,'Kredieten productgroepen functi'!$C:$M,10,FALSE),"n.v.t.")</f>
        <v>9</v>
      </c>
      <c r="AS3303" s="16" t="str">
        <f>IFERROR(VLOOKUP($P3303,'Kredieten productgroepen functi'!$C:$M,11,FALSE),"n.v.t.")</f>
        <v>Ruimtelijke ordening en volkshuisvesting</v>
      </c>
      <c r="AT3303" s="16" t="str">
        <f t="shared" si="158"/>
        <v>Lasten</v>
      </c>
      <c r="AU3303" s="16" t="str">
        <f>IFERROR(VLOOKUP($R3303,Kostensoorten!$C:$J,7,FALSE),"n.v.t.")</f>
        <v>2.3.1</v>
      </c>
      <c r="AV3303" s="16" t="str">
        <f>IFERROR(VLOOKUP($R3303,Kostensoorten!$C:$J,8,FALSE),"n.v.t.")</f>
        <v>Aankopen niet duurzame goedere</v>
      </c>
    </row>
    <row r="3304" spans="6:48">
      <c r="F3304" s="16" t="s">
        <v>8428</v>
      </c>
      <c r="G3304" s="16" t="s">
        <v>39</v>
      </c>
      <c r="H3304" s="16" t="s">
        <v>39</v>
      </c>
      <c r="I3304" s="18">
        <v>3045</v>
      </c>
      <c r="P3304" s="16" t="str">
        <f t="shared" si="156"/>
        <v>692100</v>
      </c>
      <c r="Q3304" s="16" t="str">
        <f>IFERROR(VLOOKUP($P3304,'Kredieten productgroepen functi'!$C:$M,2,FALSE),"n.v.t.")</f>
        <v>Actualisering gegevens volkshuisvest</v>
      </c>
      <c r="R3304" s="16" t="str">
        <f t="shared" si="157"/>
        <v>423139</v>
      </c>
      <c r="S3304" s="16" t="str">
        <f>IFERROR(VLOOKUP($R3304,Kostensoorten!$C:$J,2,FALSE),"n.v.t.")</f>
        <v>Overige diensten van derden</v>
      </c>
      <c r="T3304" s="16" t="s">
        <v>39</v>
      </c>
      <c r="U3304" s="16" t="s">
        <v>39</v>
      </c>
      <c r="V3304" s="16" t="s">
        <v>39</v>
      </c>
      <c r="W3304" s="16" t="s">
        <v>39</v>
      </c>
      <c r="X3304" s="16" t="s">
        <v>39</v>
      </c>
      <c r="Y3304" s="16" t="s">
        <v>39</v>
      </c>
      <c r="Z3304" s="16" t="s">
        <v>39</v>
      </c>
      <c r="AA3304" s="16" t="s">
        <v>39</v>
      </c>
      <c r="AB3304" s="16" t="s">
        <v>39</v>
      </c>
      <c r="AC3304" s="16" t="s">
        <v>39</v>
      </c>
      <c r="AD3304" s="16" t="s">
        <v>39</v>
      </c>
      <c r="AE3304" s="16" t="s">
        <v>39</v>
      </c>
      <c r="AF3304" s="16" t="s">
        <v>39</v>
      </c>
      <c r="AG3304" s="16" t="s">
        <v>39</v>
      </c>
      <c r="AH3304" s="16" t="s">
        <v>39</v>
      </c>
      <c r="AI3304" s="16" t="s">
        <v>39</v>
      </c>
      <c r="AJ3304" s="16" t="s">
        <v>39</v>
      </c>
      <c r="AL3304" s="16" t="s">
        <v>39</v>
      </c>
      <c r="AM3304" s="16" t="s">
        <v>39</v>
      </c>
      <c r="AN3304" s="16" t="str">
        <f>IFERROR(VLOOKUP($P3304,'Kredieten productgroepen functi'!$C:$M,6,FALSE),"n.v.t.")</f>
        <v>9201</v>
      </c>
      <c r="AO3304" s="16" t="str">
        <f>IFERROR(VLOOKUP($P3304,'Kredieten productgroepen functi'!$C:$M,7,FALSE),"n.v.t.")</f>
        <v>Wonen</v>
      </c>
      <c r="AP3304" s="16" t="str">
        <f>IFERROR(VLOOKUP($P3304,'Kredieten productgroepen functi'!$C:$M,8,FALSE),"n.v.t.")</f>
        <v>92</v>
      </c>
      <c r="AQ3304" s="16" t="str">
        <f>IFERROR(VLOOKUP($P3304,'Kredieten productgroepen functi'!$C:$M,9,FALSE),"n.v.t.")</f>
        <v>Volkshuisvesting</v>
      </c>
      <c r="AR3304" s="16" t="str">
        <f>IFERROR(VLOOKUP($P3304,'Kredieten productgroepen functi'!$C:$M,10,FALSE),"n.v.t.")</f>
        <v>9</v>
      </c>
      <c r="AS3304" s="16" t="str">
        <f>IFERROR(VLOOKUP($P3304,'Kredieten productgroepen functi'!$C:$M,11,FALSE),"n.v.t.")</f>
        <v>Ruimtelijke ordening en volkshuisvesting</v>
      </c>
      <c r="AT3304" s="16" t="str">
        <f t="shared" si="158"/>
        <v>Lasten</v>
      </c>
      <c r="AU3304" s="16" t="str">
        <f>IFERROR(VLOOKUP($R3304,Kostensoorten!$C:$J,7,FALSE),"n.v.t.")</f>
        <v>2.3.1</v>
      </c>
      <c r="AV3304" s="16" t="str">
        <f>IFERROR(VLOOKUP($R3304,Kostensoorten!$C:$J,8,FALSE),"n.v.t.")</f>
        <v>Aankopen niet duurzame goedere</v>
      </c>
    </row>
    <row r="3305" spans="6:48">
      <c r="F3305" s="16" t="s">
        <v>8959</v>
      </c>
      <c r="G3305" s="16" t="s">
        <v>39</v>
      </c>
      <c r="H3305" s="16" t="s">
        <v>39</v>
      </c>
      <c r="I3305" s="18">
        <v>5750</v>
      </c>
      <c r="P3305" s="16" t="str">
        <f t="shared" si="156"/>
        <v>692102</v>
      </c>
      <c r="Q3305" s="16" t="str">
        <f>IFERROR(VLOOKUP($P3305,'Kredieten productgroepen functi'!$C:$M,2,FALSE),"n.v.t.")</f>
        <v>IPO/RO</v>
      </c>
      <c r="R3305" s="16" t="str">
        <f t="shared" si="157"/>
        <v>423139</v>
      </c>
      <c r="S3305" s="16" t="str">
        <f>IFERROR(VLOOKUP($R3305,Kostensoorten!$C:$J,2,FALSE),"n.v.t.")</f>
        <v>Overige diensten van derden</v>
      </c>
      <c r="T3305" s="16" t="s">
        <v>39</v>
      </c>
      <c r="U3305" s="16" t="s">
        <v>39</v>
      </c>
      <c r="V3305" s="16" t="s">
        <v>39</v>
      </c>
      <c r="W3305" s="16" t="s">
        <v>39</v>
      </c>
      <c r="X3305" s="16" t="s">
        <v>39</v>
      </c>
      <c r="Y3305" s="16" t="s">
        <v>39</v>
      </c>
      <c r="Z3305" s="16" t="s">
        <v>39</v>
      </c>
      <c r="AA3305" s="16" t="s">
        <v>39</v>
      </c>
      <c r="AB3305" s="16" t="s">
        <v>39</v>
      </c>
      <c r="AC3305" s="16" t="s">
        <v>39</v>
      </c>
      <c r="AD3305" s="16" t="s">
        <v>39</v>
      </c>
      <c r="AE3305" s="16" t="s">
        <v>39</v>
      </c>
      <c r="AF3305" s="16" t="s">
        <v>39</v>
      </c>
      <c r="AG3305" s="16" t="s">
        <v>39</v>
      </c>
      <c r="AH3305" s="16" t="s">
        <v>39</v>
      </c>
      <c r="AI3305" s="16" t="s">
        <v>39</v>
      </c>
      <c r="AJ3305" s="16" t="s">
        <v>39</v>
      </c>
      <c r="AL3305" s="16" t="s">
        <v>39</v>
      </c>
      <c r="AM3305" s="16" t="s">
        <v>39</v>
      </c>
      <c r="AN3305" s="16" t="str">
        <f>IFERROR(VLOOKUP($P3305,'Kredieten productgroepen functi'!$C:$M,6,FALSE),"n.v.t.")</f>
        <v>9201</v>
      </c>
      <c r="AO3305" s="16" t="str">
        <f>IFERROR(VLOOKUP($P3305,'Kredieten productgroepen functi'!$C:$M,7,FALSE),"n.v.t.")</f>
        <v>Wonen</v>
      </c>
      <c r="AP3305" s="16" t="str">
        <f>IFERROR(VLOOKUP($P3305,'Kredieten productgroepen functi'!$C:$M,8,FALSE),"n.v.t.")</f>
        <v>92</v>
      </c>
      <c r="AQ3305" s="16" t="str">
        <f>IFERROR(VLOOKUP($P3305,'Kredieten productgroepen functi'!$C:$M,9,FALSE),"n.v.t.")</f>
        <v>Volkshuisvesting</v>
      </c>
      <c r="AR3305" s="16" t="str">
        <f>IFERROR(VLOOKUP($P3305,'Kredieten productgroepen functi'!$C:$M,10,FALSE),"n.v.t.")</f>
        <v>9</v>
      </c>
      <c r="AS3305" s="16" t="str">
        <f>IFERROR(VLOOKUP($P3305,'Kredieten productgroepen functi'!$C:$M,11,FALSE),"n.v.t.")</f>
        <v>Ruimtelijke ordening en volkshuisvesting</v>
      </c>
      <c r="AT3305" s="16" t="str">
        <f t="shared" si="158"/>
        <v>Lasten</v>
      </c>
      <c r="AU3305" s="16" t="str">
        <f>IFERROR(VLOOKUP($R3305,Kostensoorten!$C:$J,7,FALSE),"n.v.t.")</f>
        <v>2.3.1</v>
      </c>
      <c r="AV3305" s="16" t="str">
        <f>IFERROR(VLOOKUP($R3305,Kostensoorten!$C:$J,8,FALSE),"n.v.t.")</f>
        <v>Aankopen niet duurzame goedere</v>
      </c>
    </row>
    <row r="3306" spans="6:48">
      <c r="F3306" s="16" t="s">
        <v>10200</v>
      </c>
      <c r="G3306" s="16" t="s">
        <v>39</v>
      </c>
      <c r="H3306" s="16" t="s">
        <v>39</v>
      </c>
      <c r="I3306" s="18">
        <v>-307708.78000000003</v>
      </c>
      <c r="P3306" s="16" t="str">
        <f t="shared" si="156"/>
        <v>692105</v>
      </c>
      <c r="Q3306" s="16" t="str">
        <f>IFERROR(VLOOKUP($P3306,'Kredieten productgroepen functi'!$C:$M,2,FALSE),"n.v.t.")</f>
        <v>Programma SDV</v>
      </c>
      <c r="R3306" s="16" t="str">
        <f t="shared" si="157"/>
        <v>441101</v>
      </c>
      <c r="S3306" s="16" t="str">
        <f>IFERROR(VLOOKUP($R3306,Kostensoorten!$C:$J,2,FALSE),"n.v.t.")</f>
        <v>Investeringsbijdragen aan overheden</v>
      </c>
      <c r="T3306" s="16" t="s">
        <v>39</v>
      </c>
      <c r="U3306" s="16" t="s">
        <v>39</v>
      </c>
      <c r="V3306" s="16" t="s">
        <v>39</v>
      </c>
      <c r="W3306" s="16" t="s">
        <v>39</v>
      </c>
      <c r="X3306" s="16" t="s">
        <v>39</v>
      </c>
      <c r="Y3306" s="16" t="s">
        <v>39</v>
      </c>
      <c r="Z3306" s="16" t="s">
        <v>39</v>
      </c>
      <c r="AA3306" s="16" t="s">
        <v>39</v>
      </c>
      <c r="AB3306" s="16" t="s">
        <v>39</v>
      </c>
      <c r="AC3306" s="16" t="s">
        <v>39</v>
      </c>
      <c r="AD3306" s="16" t="s">
        <v>39</v>
      </c>
      <c r="AE3306" s="16" t="s">
        <v>39</v>
      </c>
      <c r="AF3306" s="16" t="s">
        <v>39</v>
      </c>
      <c r="AG3306" s="16" t="s">
        <v>39</v>
      </c>
      <c r="AH3306" s="16" t="s">
        <v>39</v>
      </c>
      <c r="AI3306" s="16" t="s">
        <v>39</v>
      </c>
      <c r="AJ3306" s="16" t="s">
        <v>39</v>
      </c>
      <c r="AL3306" s="16" t="s">
        <v>39</v>
      </c>
      <c r="AM3306" s="16" t="s">
        <v>39</v>
      </c>
      <c r="AN3306" s="16" t="str">
        <f>IFERROR(VLOOKUP($P3306,'Kredieten productgroepen functi'!$C:$M,6,FALSE),"n.v.t.")</f>
        <v>9201</v>
      </c>
      <c r="AO3306" s="16" t="str">
        <f>IFERROR(VLOOKUP($P3306,'Kredieten productgroepen functi'!$C:$M,7,FALSE),"n.v.t.")</f>
        <v>Wonen</v>
      </c>
      <c r="AP3306" s="16" t="str">
        <f>IFERROR(VLOOKUP($P3306,'Kredieten productgroepen functi'!$C:$M,8,FALSE),"n.v.t.")</f>
        <v>92</v>
      </c>
      <c r="AQ3306" s="16" t="str">
        <f>IFERROR(VLOOKUP($P3306,'Kredieten productgroepen functi'!$C:$M,9,FALSE),"n.v.t.")</f>
        <v>Volkshuisvesting</v>
      </c>
      <c r="AR3306" s="16" t="str">
        <f>IFERROR(VLOOKUP($P3306,'Kredieten productgroepen functi'!$C:$M,10,FALSE),"n.v.t.")</f>
        <v>9</v>
      </c>
      <c r="AS3306" s="16" t="str">
        <f>IFERROR(VLOOKUP($P3306,'Kredieten productgroepen functi'!$C:$M,11,FALSE),"n.v.t.")</f>
        <v>Ruimtelijke ordening en volkshuisvesting</v>
      </c>
      <c r="AT3306" s="16" t="str">
        <f t="shared" si="158"/>
        <v>Lasten</v>
      </c>
      <c r="AU3306" s="16" t="str">
        <f>IFERROR(VLOOKUP($R3306,Kostensoorten!$C:$J,7,FALSE),"n.v.t.")</f>
        <v>4.1.1</v>
      </c>
      <c r="AV3306" s="16" t="str">
        <f>IFERROR(VLOOKUP($R3306,Kostensoorten!$C:$J,8,FALSE),"n.v.t.")</f>
        <v>Vermogensoverdrachten aan over</v>
      </c>
    </row>
    <row r="3307" spans="6:48">
      <c r="F3307" s="16" t="s">
        <v>10201</v>
      </c>
      <c r="G3307" s="16" t="s">
        <v>39</v>
      </c>
      <c r="H3307" s="16" t="s">
        <v>39</v>
      </c>
      <c r="I3307" s="18">
        <v>-408484</v>
      </c>
      <c r="P3307" s="16" t="str">
        <f t="shared" si="156"/>
        <v>692107</v>
      </c>
      <c r="Q3307" s="16" t="str">
        <f>IFERROR(VLOOKUP($P3307,'Kredieten productgroepen functi'!$C:$M,2,FALSE),"n.v.t.")</f>
        <v>Project gemeente</v>
      </c>
      <c r="R3307" s="16" t="str">
        <f t="shared" si="157"/>
        <v>441101</v>
      </c>
      <c r="S3307" s="16" t="str">
        <f>IFERROR(VLOOKUP($R3307,Kostensoorten!$C:$J,2,FALSE),"n.v.t.")</f>
        <v>Investeringsbijdragen aan overheden</v>
      </c>
      <c r="T3307" s="16" t="s">
        <v>39</v>
      </c>
      <c r="U3307" s="16" t="s">
        <v>39</v>
      </c>
      <c r="V3307" s="16" t="s">
        <v>39</v>
      </c>
      <c r="W3307" s="16" t="s">
        <v>39</v>
      </c>
      <c r="X3307" s="16" t="s">
        <v>39</v>
      </c>
      <c r="Y3307" s="16" t="s">
        <v>39</v>
      </c>
      <c r="Z3307" s="16" t="s">
        <v>39</v>
      </c>
      <c r="AA3307" s="16" t="s">
        <v>39</v>
      </c>
      <c r="AB3307" s="16" t="s">
        <v>39</v>
      </c>
      <c r="AC3307" s="16" t="s">
        <v>39</v>
      </c>
      <c r="AD3307" s="16" t="s">
        <v>39</v>
      </c>
      <c r="AE3307" s="16" t="s">
        <v>39</v>
      </c>
      <c r="AF3307" s="16" t="s">
        <v>39</v>
      </c>
      <c r="AG3307" s="16" t="s">
        <v>39</v>
      </c>
      <c r="AH3307" s="16" t="s">
        <v>39</v>
      </c>
      <c r="AI3307" s="16" t="s">
        <v>39</v>
      </c>
      <c r="AJ3307" s="16" t="s">
        <v>39</v>
      </c>
      <c r="AL3307" s="16" t="s">
        <v>39</v>
      </c>
      <c r="AM3307" s="16" t="s">
        <v>39</v>
      </c>
      <c r="AN3307" s="16" t="str">
        <f>IFERROR(VLOOKUP($P3307,'Kredieten productgroepen functi'!$C:$M,6,FALSE),"n.v.t.")</f>
        <v>9201</v>
      </c>
      <c r="AO3307" s="16" t="str">
        <f>IFERROR(VLOOKUP($P3307,'Kredieten productgroepen functi'!$C:$M,7,FALSE),"n.v.t.")</f>
        <v>Wonen</v>
      </c>
      <c r="AP3307" s="16" t="str">
        <f>IFERROR(VLOOKUP($P3307,'Kredieten productgroepen functi'!$C:$M,8,FALSE),"n.v.t.")</f>
        <v>92</v>
      </c>
      <c r="AQ3307" s="16" t="str">
        <f>IFERROR(VLOOKUP($P3307,'Kredieten productgroepen functi'!$C:$M,9,FALSE),"n.v.t.")</f>
        <v>Volkshuisvesting</v>
      </c>
      <c r="AR3307" s="16" t="str">
        <f>IFERROR(VLOOKUP($P3307,'Kredieten productgroepen functi'!$C:$M,10,FALSE),"n.v.t.")</f>
        <v>9</v>
      </c>
      <c r="AS3307" s="16" t="str">
        <f>IFERROR(VLOOKUP($P3307,'Kredieten productgroepen functi'!$C:$M,11,FALSE),"n.v.t.")</f>
        <v>Ruimtelijke ordening en volkshuisvesting</v>
      </c>
      <c r="AT3307" s="16" t="str">
        <f t="shared" si="158"/>
        <v>Lasten</v>
      </c>
      <c r="AU3307" s="16" t="str">
        <f>IFERROR(VLOOKUP($R3307,Kostensoorten!$C:$J,7,FALSE),"n.v.t.")</f>
        <v>4.1.1</v>
      </c>
      <c r="AV3307" s="16" t="str">
        <f>IFERROR(VLOOKUP($R3307,Kostensoorten!$C:$J,8,FALSE),"n.v.t.")</f>
        <v>Vermogensoverdrachten aan over</v>
      </c>
    </row>
    <row r="3308" spans="6:48">
      <c r="F3308" s="16" t="s">
        <v>10202</v>
      </c>
      <c r="G3308" s="16" t="s">
        <v>39</v>
      </c>
      <c r="H3308" s="16" t="s">
        <v>39</v>
      </c>
      <c r="I3308" s="18">
        <v>-259750</v>
      </c>
      <c r="P3308" s="16" t="str">
        <f t="shared" si="156"/>
        <v>692109</v>
      </c>
      <c r="Q3308" s="16" t="str">
        <f>IFERROR(VLOOKUP($P3308,'Kredieten productgroepen functi'!$C:$M,2,FALSE),"n.v.t.")</f>
        <v>Bodemprogramma gemeenten</v>
      </c>
      <c r="R3308" s="16" t="str">
        <f t="shared" si="157"/>
        <v>441101</v>
      </c>
      <c r="S3308" s="16" t="str">
        <f>IFERROR(VLOOKUP($R3308,Kostensoorten!$C:$J,2,FALSE),"n.v.t.")</f>
        <v>Investeringsbijdragen aan overheden</v>
      </c>
      <c r="T3308" s="16" t="s">
        <v>39</v>
      </c>
      <c r="U3308" s="16" t="s">
        <v>39</v>
      </c>
      <c r="V3308" s="16" t="s">
        <v>39</v>
      </c>
      <c r="W3308" s="16" t="s">
        <v>39</v>
      </c>
      <c r="X3308" s="16" t="s">
        <v>39</v>
      </c>
      <c r="Y3308" s="16" t="s">
        <v>39</v>
      </c>
      <c r="Z3308" s="16" t="s">
        <v>39</v>
      </c>
      <c r="AA3308" s="16" t="s">
        <v>39</v>
      </c>
      <c r="AB3308" s="16" t="s">
        <v>39</v>
      </c>
      <c r="AC3308" s="16" t="s">
        <v>39</v>
      </c>
      <c r="AD3308" s="16" t="s">
        <v>39</v>
      </c>
      <c r="AE3308" s="16" t="s">
        <v>39</v>
      </c>
      <c r="AF3308" s="16" t="s">
        <v>39</v>
      </c>
      <c r="AG3308" s="16" t="s">
        <v>39</v>
      </c>
      <c r="AH3308" s="16" t="s">
        <v>39</v>
      </c>
      <c r="AI3308" s="16" t="s">
        <v>39</v>
      </c>
      <c r="AJ3308" s="16" t="s">
        <v>39</v>
      </c>
      <c r="AL3308" s="16" t="s">
        <v>39</v>
      </c>
      <c r="AM3308" s="16" t="s">
        <v>39</v>
      </c>
      <c r="AN3308" s="16" t="str">
        <f>IFERROR(VLOOKUP($P3308,'Kredieten productgroepen functi'!$C:$M,6,FALSE),"n.v.t.")</f>
        <v>9201</v>
      </c>
      <c r="AO3308" s="16" t="str">
        <f>IFERROR(VLOOKUP($P3308,'Kredieten productgroepen functi'!$C:$M,7,FALSE),"n.v.t.")</f>
        <v>Wonen</v>
      </c>
      <c r="AP3308" s="16" t="str">
        <f>IFERROR(VLOOKUP($P3308,'Kredieten productgroepen functi'!$C:$M,8,FALSE),"n.v.t.")</f>
        <v>92</v>
      </c>
      <c r="AQ3308" s="16" t="str">
        <f>IFERROR(VLOOKUP($P3308,'Kredieten productgroepen functi'!$C:$M,9,FALSE),"n.v.t.")</f>
        <v>Volkshuisvesting</v>
      </c>
      <c r="AR3308" s="16" t="str">
        <f>IFERROR(VLOOKUP($P3308,'Kredieten productgroepen functi'!$C:$M,10,FALSE),"n.v.t.")</f>
        <v>9</v>
      </c>
      <c r="AS3308" s="16" t="str">
        <f>IFERROR(VLOOKUP($P3308,'Kredieten productgroepen functi'!$C:$M,11,FALSE),"n.v.t.")</f>
        <v>Ruimtelijke ordening en volkshuisvesting</v>
      </c>
      <c r="AT3308" s="16" t="str">
        <f t="shared" si="158"/>
        <v>Lasten</v>
      </c>
      <c r="AU3308" s="16" t="str">
        <f>IFERROR(VLOOKUP($R3308,Kostensoorten!$C:$J,7,FALSE),"n.v.t.")</f>
        <v>4.1.1</v>
      </c>
      <c r="AV3308" s="16" t="str">
        <f>IFERROR(VLOOKUP($R3308,Kostensoorten!$C:$J,8,FALSE),"n.v.t.")</f>
        <v>Vermogensoverdrachten aan over</v>
      </c>
    </row>
    <row r="3309" spans="6:48">
      <c r="F3309" s="16" t="s">
        <v>6885</v>
      </c>
      <c r="G3309" s="16" t="s">
        <v>39</v>
      </c>
      <c r="H3309" s="16" t="s">
        <v>39</v>
      </c>
      <c r="I3309" s="18">
        <v>376904</v>
      </c>
      <c r="P3309" s="16" t="str">
        <f t="shared" si="156"/>
        <v>692124</v>
      </c>
      <c r="Q3309" s="16" t="str">
        <f>IFERROR(VLOOKUP($P3309,'Kredieten productgroepen functi'!$C:$M,2,FALSE),"n.v.t.")</f>
        <v>Project gemeente vgj</v>
      </c>
      <c r="R3309" s="16" t="str">
        <f t="shared" si="157"/>
        <v>441101</v>
      </c>
      <c r="S3309" s="16" t="str">
        <f>IFERROR(VLOOKUP($R3309,Kostensoorten!$C:$J,2,FALSE),"n.v.t.")</f>
        <v>Investeringsbijdragen aan overheden</v>
      </c>
      <c r="T3309" s="16" t="s">
        <v>39</v>
      </c>
      <c r="U3309" s="16" t="s">
        <v>39</v>
      </c>
      <c r="V3309" s="16" t="s">
        <v>39</v>
      </c>
      <c r="W3309" s="16" t="s">
        <v>39</v>
      </c>
      <c r="X3309" s="16" t="s">
        <v>39</v>
      </c>
      <c r="Y3309" s="16" t="s">
        <v>39</v>
      </c>
      <c r="Z3309" s="16" t="s">
        <v>39</v>
      </c>
      <c r="AA3309" s="16" t="s">
        <v>39</v>
      </c>
      <c r="AB3309" s="16" t="s">
        <v>39</v>
      </c>
      <c r="AC3309" s="16" t="s">
        <v>39</v>
      </c>
      <c r="AD3309" s="16" t="s">
        <v>39</v>
      </c>
      <c r="AE3309" s="16" t="s">
        <v>39</v>
      </c>
      <c r="AF3309" s="16" t="s">
        <v>39</v>
      </c>
      <c r="AG3309" s="16" t="s">
        <v>39</v>
      </c>
      <c r="AH3309" s="16" t="s">
        <v>39</v>
      </c>
      <c r="AI3309" s="16" t="s">
        <v>39</v>
      </c>
      <c r="AJ3309" s="16" t="s">
        <v>39</v>
      </c>
      <c r="AL3309" s="16" t="s">
        <v>39</v>
      </c>
      <c r="AM3309" s="16" t="s">
        <v>39</v>
      </c>
      <c r="AN3309" s="16" t="str">
        <f>IFERROR(VLOOKUP($P3309,'Kredieten productgroepen functi'!$C:$M,6,FALSE),"n.v.t.")</f>
        <v>9201</v>
      </c>
      <c r="AO3309" s="16" t="str">
        <f>IFERROR(VLOOKUP($P3309,'Kredieten productgroepen functi'!$C:$M,7,FALSE),"n.v.t.")</f>
        <v>Wonen</v>
      </c>
      <c r="AP3309" s="16" t="str">
        <f>IFERROR(VLOOKUP($P3309,'Kredieten productgroepen functi'!$C:$M,8,FALSE),"n.v.t.")</f>
        <v>92</v>
      </c>
      <c r="AQ3309" s="16" t="str">
        <f>IFERROR(VLOOKUP($P3309,'Kredieten productgroepen functi'!$C:$M,9,FALSE),"n.v.t.")</f>
        <v>Volkshuisvesting</v>
      </c>
      <c r="AR3309" s="16" t="str">
        <f>IFERROR(VLOOKUP($P3309,'Kredieten productgroepen functi'!$C:$M,10,FALSE),"n.v.t.")</f>
        <v>9</v>
      </c>
      <c r="AS3309" s="16" t="str">
        <f>IFERROR(VLOOKUP($P3309,'Kredieten productgroepen functi'!$C:$M,11,FALSE),"n.v.t.")</f>
        <v>Ruimtelijke ordening en volkshuisvesting</v>
      </c>
      <c r="AT3309" s="16" t="str">
        <f t="shared" si="158"/>
        <v>Lasten</v>
      </c>
      <c r="AU3309" s="16" t="str">
        <f>IFERROR(VLOOKUP($R3309,Kostensoorten!$C:$J,7,FALSE),"n.v.t.")</f>
        <v>4.1.1</v>
      </c>
      <c r="AV3309" s="16" t="str">
        <f>IFERROR(VLOOKUP($R3309,Kostensoorten!$C:$J,8,FALSE),"n.v.t.")</f>
        <v>Vermogensoverdrachten aan over</v>
      </c>
    </row>
    <row r="3310" spans="6:48">
      <c r="F3310" s="16" t="s">
        <v>6886</v>
      </c>
      <c r="G3310" s="16" t="s">
        <v>39</v>
      </c>
      <c r="H3310" s="16" t="s">
        <v>39</v>
      </c>
      <c r="I3310" s="18">
        <v>82233</v>
      </c>
      <c r="P3310" s="16" t="str">
        <f t="shared" si="156"/>
        <v>692125</v>
      </c>
      <c r="Q3310" s="16" t="str">
        <f>IFERROR(VLOOKUP($P3310,'Kredieten productgroepen functi'!$C:$M,2,FALSE),"n.v.t.")</f>
        <v>Knelpunten pot vgj</v>
      </c>
      <c r="R3310" s="16" t="str">
        <f t="shared" si="157"/>
        <v>441101</v>
      </c>
      <c r="S3310" s="16" t="str">
        <f>IFERROR(VLOOKUP($R3310,Kostensoorten!$C:$J,2,FALSE),"n.v.t.")</f>
        <v>Investeringsbijdragen aan overheden</v>
      </c>
      <c r="T3310" s="16" t="s">
        <v>39</v>
      </c>
      <c r="U3310" s="16" t="s">
        <v>39</v>
      </c>
      <c r="V3310" s="16" t="s">
        <v>39</v>
      </c>
      <c r="W3310" s="16" t="s">
        <v>39</v>
      </c>
      <c r="X3310" s="16" t="s">
        <v>39</v>
      </c>
      <c r="Y3310" s="16" t="s">
        <v>39</v>
      </c>
      <c r="Z3310" s="16" t="s">
        <v>39</v>
      </c>
      <c r="AA3310" s="16" t="s">
        <v>39</v>
      </c>
      <c r="AB3310" s="16" t="s">
        <v>39</v>
      </c>
      <c r="AC3310" s="16" t="s">
        <v>39</v>
      </c>
      <c r="AD3310" s="16" t="s">
        <v>39</v>
      </c>
      <c r="AE3310" s="16" t="s">
        <v>39</v>
      </c>
      <c r="AF3310" s="16" t="s">
        <v>39</v>
      </c>
      <c r="AG3310" s="16" t="s">
        <v>39</v>
      </c>
      <c r="AH3310" s="16" t="s">
        <v>39</v>
      </c>
      <c r="AI3310" s="16" t="s">
        <v>39</v>
      </c>
      <c r="AJ3310" s="16" t="s">
        <v>39</v>
      </c>
      <c r="AL3310" s="16" t="s">
        <v>39</v>
      </c>
      <c r="AM3310" s="16" t="s">
        <v>39</v>
      </c>
      <c r="AN3310" s="16" t="str">
        <f>IFERROR(VLOOKUP($P3310,'Kredieten productgroepen functi'!$C:$M,6,FALSE),"n.v.t.")</f>
        <v>9201</v>
      </c>
      <c r="AO3310" s="16" t="str">
        <f>IFERROR(VLOOKUP($P3310,'Kredieten productgroepen functi'!$C:$M,7,FALSE),"n.v.t.")</f>
        <v>Wonen</v>
      </c>
      <c r="AP3310" s="16" t="str">
        <f>IFERROR(VLOOKUP($P3310,'Kredieten productgroepen functi'!$C:$M,8,FALSE),"n.v.t.")</f>
        <v>92</v>
      </c>
      <c r="AQ3310" s="16" t="str">
        <f>IFERROR(VLOOKUP($P3310,'Kredieten productgroepen functi'!$C:$M,9,FALSE),"n.v.t.")</f>
        <v>Volkshuisvesting</v>
      </c>
      <c r="AR3310" s="16" t="str">
        <f>IFERROR(VLOOKUP($P3310,'Kredieten productgroepen functi'!$C:$M,10,FALSE),"n.v.t.")</f>
        <v>9</v>
      </c>
      <c r="AS3310" s="16" t="str">
        <f>IFERROR(VLOOKUP($P3310,'Kredieten productgroepen functi'!$C:$M,11,FALSE),"n.v.t.")</f>
        <v>Ruimtelijke ordening en volkshuisvesting</v>
      </c>
      <c r="AT3310" s="16" t="str">
        <f t="shared" si="158"/>
        <v>Lasten</v>
      </c>
      <c r="AU3310" s="16" t="str">
        <f>IFERROR(VLOOKUP($R3310,Kostensoorten!$C:$J,7,FALSE),"n.v.t.")</f>
        <v>4.1.1</v>
      </c>
      <c r="AV3310" s="16" t="str">
        <f>IFERROR(VLOOKUP($R3310,Kostensoorten!$C:$J,8,FALSE),"n.v.t.")</f>
        <v>Vermogensoverdrachten aan over</v>
      </c>
    </row>
    <row r="3311" spans="6:48">
      <c r="F3311" s="16" t="s">
        <v>10203</v>
      </c>
      <c r="G3311" s="16" t="s">
        <v>39</v>
      </c>
      <c r="H3311" s="16" t="s">
        <v>39</v>
      </c>
      <c r="I3311" s="18">
        <v>2692.24</v>
      </c>
      <c r="P3311" s="16" t="str">
        <f t="shared" si="156"/>
        <v>692135</v>
      </c>
      <c r="Q3311" s="16" t="str">
        <f>IFERROR(VLOOKUP($P3311,'Kredieten productgroepen functi'!$C:$M,2,FALSE),"n.v.t.")</f>
        <v>ISV-III Wonen - fonds woningverb.</v>
      </c>
      <c r="R3311" s="16" t="str">
        <f t="shared" si="157"/>
        <v>423139</v>
      </c>
      <c r="S3311" s="16" t="str">
        <f>IFERROR(VLOOKUP($R3311,Kostensoorten!$C:$J,2,FALSE),"n.v.t.")</f>
        <v>Overige diensten van derden</v>
      </c>
      <c r="T3311" s="16" t="s">
        <v>39</v>
      </c>
      <c r="U3311" s="16" t="s">
        <v>39</v>
      </c>
      <c r="V3311" s="16" t="s">
        <v>39</v>
      </c>
      <c r="W3311" s="16" t="s">
        <v>39</v>
      </c>
      <c r="X3311" s="16" t="s">
        <v>39</v>
      </c>
      <c r="Y3311" s="16" t="s">
        <v>39</v>
      </c>
      <c r="Z3311" s="16" t="s">
        <v>39</v>
      </c>
      <c r="AA3311" s="16" t="s">
        <v>39</v>
      </c>
      <c r="AB3311" s="16" t="s">
        <v>39</v>
      </c>
      <c r="AC3311" s="16" t="s">
        <v>39</v>
      </c>
      <c r="AD3311" s="16" t="s">
        <v>39</v>
      </c>
      <c r="AE3311" s="16" t="s">
        <v>39</v>
      </c>
      <c r="AF3311" s="16" t="s">
        <v>39</v>
      </c>
      <c r="AG3311" s="16" t="s">
        <v>39</v>
      </c>
      <c r="AH3311" s="16" t="s">
        <v>39</v>
      </c>
      <c r="AI3311" s="16" t="s">
        <v>39</v>
      </c>
      <c r="AJ3311" s="16" t="s">
        <v>39</v>
      </c>
      <c r="AL3311" s="16" t="s">
        <v>39</v>
      </c>
      <c r="AM3311" s="16" t="s">
        <v>39</v>
      </c>
      <c r="AN3311" s="16" t="str">
        <f>IFERROR(VLOOKUP($P3311,'Kredieten productgroepen functi'!$C:$M,6,FALSE),"n.v.t.")</f>
        <v>9201</v>
      </c>
      <c r="AO3311" s="16" t="str">
        <f>IFERROR(VLOOKUP($P3311,'Kredieten productgroepen functi'!$C:$M,7,FALSE),"n.v.t.")</f>
        <v>Wonen</v>
      </c>
      <c r="AP3311" s="16" t="str">
        <f>IFERROR(VLOOKUP($P3311,'Kredieten productgroepen functi'!$C:$M,8,FALSE),"n.v.t.")</f>
        <v>92</v>
      </c>
      <c r="AQ3311" s="16" t="str">
        <f>IFERROR(VLOOKUP($P3311,'Kredieten productgroepen functi'!$C:$M,9,FALSE),"n.v.t.")</f>
        <v>Volkshuisvesting</v>
      </c>
      <c r="AR3311" s="16" t="str">
        <f>IFERROR(VLOOKUP($P3311,'Kredieten productgroepen functi'!$C:$M,10,FALSE),"n.v.t.")</f>
        <v>9</v>
      </c>
      <c r="AS3311" s="16" t="str">
        <f>IFERROR(VLOOKUP($P3311,'Kredieten productgroepen functi'!$C:$M,11,FALSE),"n.v.t.")</f>
        <v>Ruimtelijke ordening en volkshuisvesting</v>
      </c>
      <c r="AT3311" s="16" t="str">
        <f t="shared" si="158"/>
        <v>Lasten</v>
      </c>
      <c r="AU3311" s="16" t="str">
        <f>IFERROR(VLOOKUP($R3311,Kostensoorten!$C:$J,7,FALSE),"n.v.t.")</f>
        <v>2.3.1</v>
      </c>
      <c r="AV3311" s="16" t="str">
        <f>IFERROR(VLOOKUP($R3311,Kostensoorten!$C:$J,8,FALSE),"n.v.t.")</f>
        <v>Aankopen niet duurzame goedere</v>
      </c>
    </row>
    <row r="3312" spans="6:48">
      <c r="F3312" s="16" t="s">
        <v>10204</v>
      </c>
      <c r="G3312" s="16" t="s">
        <v>39</v>
      </c>
      <c r="H3312" s="16" t="s">
        <v>39</v>
      </c>
      <c r="I3312" s="18">
        <v>281935</v>
      </c>
      <c r="P3312" s="16" t="str">
        <f t="shared" si="156"/>
        <v>692135</v>
      </c>
      <c r="Q3312" s="16" t="str">
        <f>IFERROR(VLOOKUP($P3312,'Kredieten productgroepen functi'!$C:$M,2,FALSE),"n.v.t.")</f>
        <v>ISV-III Wonen - fonds woningverb.</v>
      </c>
      <c r="R3312" s="16" t="str">
        <f t="shared" si="157"/>
        <v>441101</v>
      </c>
      <c r="S3312" s="16" t="str">
        <f>IFERROR(VLOOKUP($R3312,Kostensoorten!$C:$J,2,FALSE),"n.v.t.")</f>
        <v>Investeringsbijdragen aan overheden</v>
      </c>
      <c r="T3312" s="16" t="s">
        <v>39</v>
      </c>
      <c r="U3312" s="16" t="s">
        <v>39</v>
      </c>
      <c r="V3312" s="16" t="s">
        <v>39</v>
      </c>
      <c r="W3312" s="16" t="s">
        <v>39</v>
      </c>
      <c r="X3312" s="16" t="s">
        <v>39</v>
      </c>
      <c r="Y3312" s="16" t="s">
        <v>39</v>
      </c>
      <c r="Z3312" s="16" t="s">
        <v>39</v>
      </c>
      <c r="AA3312" s="16" t="s">
        <v>39</v>
      </c>
      <c r="AB3312" s="16" t="s">
        <v>39</v>
      </c>
      <c r="AC3312" s="16" t="s">
        <v>39</v>
      </c>
      <c r="AD3312" s="16" t="s">
        <v>39</v>
      </c>
      <c r="AE3312" s="16" t="s">
        <v>39</v>
      </c>
      <c r="AF3312" s="16" t="s">
        <v>39</v>
      </c>
      <c r="AG3312" s="16" t="s">
        <v>39</v>
      </c>
      <c r="AH3312" s="16" t="s">
        <v>39</v>
      </c>
      <c r="AI3312" s="16" t="s">
        <v>39</v>
      </c>
      <c r="AJ3312" s="16" t="s">
        <v>39</v>
      </c>
      <c r="AL3312" s="16" t="s">
        <v>39</v>
      </c>
      <c r="AM3312" s="16" t="s">
        <v>39</v>
      </c>
      <c r="AN3312" s="16" t="str">
        <f>IFERROR(VLOOKUP($P3312,'Kredieten productgroepen functi'!$C:$M,6,FALSE),"n.v.t.")</f>
        <v>9201</v>
      </c>
      <c r="AO3312" s="16" t="str">
        <f>IFERROR(VLOOKUP($P3312,'Kredieten productgroepen functi'!$C:$M,7,FALSE),"n.v.t.")</f>
        <v>Wonen</v>
      </c>
      <c r="AP3312" s="16" t="str">
        <f>IFERROR(VLOOKUP($P3312,'Kredieten productgroepen functi'!$C:$M,8,FALSE),"n.v.t.")</f>
        <v>92</v>
      </c>
      <c r="AQ3312" s="16" t="str">
        <f>IFERROR(VLOOKUP($P3312,'Kredieten productgroepen functi'!$C:$M,9,FALSE),"n.v.t.")</f>
        <v>Volkshuisvesting</v>
      </c>
      <c r="AR3312" s="16" t="str">
        <f>IFERROR(VLOOKUP($P3312,'Kredieten productgroepen functi'!$C:$M,10,FALSE),"n.v.t.")</f>
        <v>9</v>
      </c>
      <c r="AS3312" s="16" t="str">
        <f>IFERROR(VLOOKUP($P3312,'Kredieten productgroepen functi'!$C:$M,11,FALSE),"n.v.t.")</f>
        <v>Ruimtelijke ordening en volkshuisvesting</v>
      </c>
      <c r="AT3312" s="16" t="str">
        <f t="shared" si="158"/>
        <v>Lasten</v>
      </c>
      <c r="AU3312" s="16" t="str">
        <f>IFERROR(VLOOKUP($R3312,Kostensoorten!$C:$J,7,FALSE),"n.v.t.")</f>
        <v>4.1.1</v>
      </c>
      <c r="AV3312" s="16" t="str">
        <f>IFERROR(VLOOKUP($R3312,Kostensoorten!$C:$J,8,FALSE),"n.v.t.")</f>
        <v>Vermogensoverdrachten aan over</v>
      </c>
    </row>
    <row r="3313" spans="6:48">
      <c r="F3313" s="16" t="s">
        <v>10205</v>
      </c>
      <c r="G3313" s="16" t="s">
        <v>39</v>
      </c>
      <c r="H3313" s="16" t="s">
        <v>39</v>
      </c>
      <c r="I3313" s="18">
        <v>20326.5</v>
      </c>
      <c r="P3313" s="16" t="str">
        <f t="shared" si="156"/>
        <v>692135</v>
      </c>
      <c r="Q3313" s="16" t="str">
        <f>IFERROR(VLOOKUP($P3313,'Kredieten productgroepen functi'!$C:$M,2,FALSE),"n.v.t.")</f>
        <v>ISV-III Wonen - fonds woningverb.</v>
      </c>
      <c r="R3313" s="16" t="str">
        <f t="shared" si="157"/>
        <v>460502</v>
      </c>
      <c r="S3313" s="16" t="str">
        <f>IFERROR(VLOOKUP($R3313,Kostensoorten!$C:$J,2,FALSE),"n.v.t.")</f>
        <v>rentetoerekening (omslagrente)</v>
      </c>
      <c r="T3313" s="16" t="s">
        <v>39</v>
      </c>
      <c r="U3313" s="16" t="s">
        <v>39</v>
      </c>
      <c r="V3313" s="16" t="s">
        <v>39</v>
      </c>
      <c r="W3313" s="16" t="s">
        <v>39</v>
      </c>
      <c r="X3313" s="16" t="s">
        <v>39</v>
      </c>
      <c r="Y3313" s="16" t="s">
        <v>39</v>
      </c>
      <c r="Z3313" s="16" t="s">
        <v>39</v>
      </c>
      <c r="AA3313" s="16" t="s">
        <v>39</v>
      </c>
      <c r="AB3313" s="16" t="s">
        <v>39</v>
      </c>
      <c r="AC3313" s="16" t="s">
        <v>39</v>
      </c>
      <c r="AD3313" s="16" t="s">
        <v>39</v>
      </c>
      <c r="AE3313" s="16" t="s">
        <v>39</v>
      </c>
      <c r="AF3313" s="16" t="s">
        <v>39</v>
      </c>
      <c r="AG3313" s="16" t="s">
        <v>39</v>
      </c>
      <c r="AH3313" s="16" t="s">
        <v>39</v>
      </c>
      <c r="AI3313" s="16" t="s">
        <v>39</v>
      </c>
      <c r="AJ3313" s="16" t="s">
        <v>39</v>
      </c>
      <c r="AL3313" s="16" t="s">
        <v>39</v>
      </c>
      <c r="AM3313" s="16" t="s">
        <v>39</v>
      </c>
      <c r="AN3313" s="16" t="str">
        <f>IFERROR(VLOOKUP($P3313,'Kredieten productgroepen functi'!$C:$M,6,FALSE),"n.v.t.")</f>
        <v>9201</v>
      </c>
      <c r="AO3313" s="16" t="str">
        <f>IFERROR(VLOOKUP($P3313,'Kredieten productgroepen functi'!$C:$M,7,FALSE),"n.v.t.")</f>
        <v>Wonen</v>
      </c>
      <c r="AP3313" s="16" t="str">
        <f>IFERROR(VLOOKUP($P3313,'Kredieten productgroepen functi'!$C:$M,8,FALSE),"n.v.t.")</f>
        <v>92</v>
      </c>
      <c r="AQ3313" s="16" t="str">
        <f>IFERROR(VLOOKUP($P3313,'Kredieten productgroepen functi'!$C:$M,9,FALSE),"n.v.t.")</f>
        <v>Volkshuisvesting</v>
      </c>
      <c r="AR3313" s="16" t="str">
        <f>IFERROR(VLOOKUP($P3313,'Kredieten productgroepen functi'!$C:$M,10,FALSE),"n.v.t.")</f>
        <v>9</v>
      </c>
      <c r="AS3313" s="16" t="str">
        <f>IFERROR(VLOOKUP($P3313,'Kredieten productgroepen functi'!$C:$M,11,FALSE),"n.v.t.")</f>
        <v>Ruimtelijke ordening en volkshuisvesting</v>
      </c>
      <c r="AT3313" s="16" t="str">
        <f t="shared" si="158"/>
        <v>Lasten</v>
      </c>
      <c r="AU3313" s="16" t="str">
        <f>IFERROR(VLOOKUP($R3313,Kostensoorten!$C:$J,7,FALSE),"n.v.t.")</f>
        <v>6.2</v>
      </c>
      <c r="AV3313" s="16" t="str">
        <f>IFERROR(VLOOKUP($R3313,Kostensoorten!$C:$J,8,FALSE),"n.v.t.")</f>
        <v>Bespaarde rente</v>
      </c>
    </row>
    <row r="3314" spans="6:48">
      <c r="F3314" s="16" t="s">
        <v>7770</v>
      </c>
      <c r="G3314" s="16" t="s">
        <v>39</v>
      </c>
      <c r="H3314" s="16" t="s">
        <v>39</v>
      </c>
      <c r="I3314" s="18">
        <v>-5839.12</v>
      </c>
      <c r="P3314" s="16" t="str">
        <f t="shared" si="156"/>
        <v>692135</v>
      </c>
      <c r="Q3314" s="16" t="str">
        <f>IFERROR(VLOOKUP($P3314,'Kredieten productgroepen functi'!$C:$M,2,FALSE),"n.v.t.")</f>
        <v>ISV-III Wonen - fonds woningverb.</v>
      </c>
      <c r="R3314" s="16" t="str">
        <f t="shared" si="157"/>
        <v>850001</v>
      </c>
      <c r="S3314" s="16" t="str">
        <f>IFERROR(VLOOKUP($R3314,Kostensoorten!$C:$J,2,FALSE),"n.v.t.")</f>
        <v>Ontvangen rente banken en giro</v>
      </c>
      <c r="T3314" s="16" t="s">
        <v>39</v>
      </c>
      <c r="U3314" s="16" t="s">
        <v>39</v>
      </c>
      <c r="V3314" s="16" t="s">
        <v>39</v>
      </c>
      <c r="W3314" s="16" t="s">
        <v>39</v>
      </c>
      <c r="X3314" s="16" t="s">
        <v>39</v>
      </c>
      <c r="Y3314" s="16" t="s">
        <v>39</v>
      </c>
      <c r="Z3314" s="16" t="s">
        <v>39</v>
      </c>
      <c r="AA3314" s="16" t="s">
        <v>39</v>
      </c>
      <c r="AB3314" s="16" t="s">
        <v>39</v>
      </c>
      <c r="AC3314" s="16" t="s">
        <v>39</v>
      </c>
      <c r="AD3314" s="16" t="s">
        <v>39</v>
      </c>
      <c r="AE3314" s="16" t="s">
        <v>39</v>
      </c>
      <c r="AF3314" s="16" t="s">
        <v>39</v>
      </c>
      <c r="AG3314" s="16" t="s">
        <v>39</v>
      </c>
      <c r="AH3314" s="16" t="s">
        <v>39</v>
      </c>
      <c r="AI3314" s="16" t="s">
        <v>39</v>
      </c>
      <c r="AJ3314" s="16" t="s">
        <v>39</v>
      </c>
      <c r="AL3314" s="16" t="s">
        <v>39</v>
      </c>
      <c r="AM3314" s="16" t="s">
        <v>39</v>
      </c>
      <c r="AN3314" s="16" t="str">
        <f>IFERROR(VLOOKUP($P3314,'Kredieten productgroepen functi'!$C:$M,6,FALSE),"n.v.t.")</f>
        <v>9201</v>
      </c>
      <c r="AO3314" s="16" t="str">
        <f>IFERROR(VLOOKUP($P3314,'Kredieten productgroepen functi'!$C:$M,7,FALSE),"n.v.t.")</f>
        <v>Wonen</v>
      </c>
      <c r="AP3314" s="16" t="str">
        <f>IFERROR(VLOOKUP($P3314,'Kredieten productgroepen functi'!$C:$M,8,FALSE),"n.v.t.")</f>
        <v>92</v>
      </c>
      <c r="AQ3314" s="16" t="str">
        <f>IFERROR(VLOOKUP($P3314,'Kredieten productgroepen functi'!$C:$M,9,FALSE),"n.v.t.")</f>
        <v>Volkshuisvesting</v>
      </c>
      <c r="AR3314" s="16" t="str">
        <f>IFERROR(VLOOKUP($P3314,'Kredieten productgroepen functi'!$C:$M,10,FALSE),"n.v.t.")</f>
        <v>9</v>
      </c>
      <c r="AS3314" s="16" t="str">
        <f>IFERROR(VLOOKUP($P3314,'Kredieten productgroepen functi'!$C:$M,11,FALSE),"n.v.t.")</f>
        <v>Ruimtelijke ordening en volkshuisvesting</v>
      </c>
      <c r="AT3314" s="16" t="str">
        <f t="shared" si="158"/>
        <v>Baten</v>
      </c>
      <c r="AU3314" s="16" t="str">
        <f>IFERROR(VLOOKUP($R3314,Kostensoorten!$C:$J,7,FALSE),"n.v.t.")</f>
        <v>5.0</v>
      </c>
      <c r="AV3314" s="16" t="str">
        <f>IFERROR(VLOOKUP($R3314,Kostensoorten!$C:$J,8,FALSE),"n.v.t.")</f>
        <v>Rente</v>
      </c>
    </row>
    <row r="3315" spans="6:48">
      <c r="F3315" s="16" t="s">
        <v>8429</v>
      </c>
      <c r="G3315" s="16" t="s">
        <v>39</v>
      </c>
      <c r="H3315" s="16" t="s">
        <v>39</v>
      </c>
      <c r="I3315" s="18">
        <v>-113813</v>
      </c>
      <c r="P3315" s="16" t="str">
        <f t="shared" si="156"/>
        <v>692139</v>
      </c>
      <c r="Q3315" s="16" t="str">
        <f>IFERROR(VLOOKUP($P3315,'Kredieten productgroepen functi'!$C:$M,2,FALSE),"n.v.t.")</f>
        <v>FA Eemsd Delfzijl (Res Leefbh Krimp)</v>
      </c>
      <c r="R3315" s="16" t="str">
        <f t="shared" si="157"/>
        <v>440201</v>
      </c>
      <c r="S3315" s="16" t="str">
        <f>IFERROR(VLOOKUP($R3315,Kostensoorten!$C:$J,2,FALSE),"n.v.t.")</f>
        <v>Exploitatiebijdragen aan overheden</v>
      </c>
      <c r="T3315" s="16" t="s">
        <v>39</v>
      </c>
      <c r="U3315" s="16" t="s">
        <v>39</v>
      </c>
      <c r="V3315" s="16" t="s">
        <v>39</v>
      </c>
      <c r="W3315" s="16" t="s">
        <v>39</v>
      </c>
      <c r="X3315" s="16" t="s">
        <v>39</v>
      </c>
      <c r="Y3315" s="16" t="s">
        <v>39</v>
      </c>
      <c r="Z3315" s="16" t="s">
        <v>39</v>
      </c>
      <c r="AA3315" s="16" t="s">
        <v>39</v>
      </c>
      <c r="AB3315" s="16" t="s">
        <v>39</v>
      </c>
      <c r="AC3315" s="16" t="s">
        <v>39</v>
      </c>
      <c r="AD3315" s="16" t="s">
        <v>39</v>
      </c>
      <c r="AE3315" s="16" t="s">
        <v>39</v>
      </c>
      <c r="AF3315" s="16" t="s">
        <v>39</v>
      </c>
      <c r="AG3315" s="16" t="s">
        <v>39</v>
      </c>
      <c r="AH3315" s="16" t="s">
        <v>39</v>
      </c>
      <c r="AI3315" s="16" t="s">
        <v>39</v>
      </c>
      <c r="AJ3315" s="16" t="s">
        <v>39</v>
      </c>
      <c r="AL3315" s="16" t="s">
        <v>39</v>
      </c>
      <c r="AM3315" s="16" t="s">
        <v>39</v>
      </c>
      <c r="AN3315" s="16" t="str">
        <f>IFERROR(VLOOKUP($P3315,'Kredieten productgroepen functi'!$C:$M,6,FALSE),"n.v.t.")</f>
        <v>9201</v>
      </c>
      <c r="AO3315" s="16" t="str">
        <f>IFERROR(VLOOKUP($P3315,'Kredieten productgroepen functi'!$C:$M,7,FALSE),"n.v.t.")</f>
        <v>Wonen</v>
      </c>
      <c r="AP3315" s="16" t="str">
        <f>IFERROR(VLOOKUP($P3315,'Kredieten productgroepen functi'!$C:$M,8,FALSE),"n.v.t.")</f>
        <v>92</v>
      </c>
      <c r="AQ3315" s="16" t="str">
        <f>IFERROR(VLOOKUP($P3315,'Kredieten productgroepen functi'!$C:$M,9,FALSE),"n.v.t.")</f>
        <v>Volkshuisvesting</v>
      </c>
      <c r="AR3315" s="16" t="str">
        <f>IFERROR(VLOOKUP($P3315,'Kredieten productgroepen functi'!$C:$M,10,FALSE),"n.v.t.")</f>
        <v>9</v>
      </c>
      <c r="AS3315" s="16" t="str">
        <f>IFERROR(VLOOKUP($P3315,'Kredieten productgroepen functi'!$C:$M,11,FALSE),"n.v.t.")</f>
        <v>Ruimtelijke ordening en volkshuisvesting</v>
      </c>
      <c r="AT3315" s="16" t="str">
        <f t="shared" si="158"/>
        <v>Lasten</v>
      </c>
      <c r="AU3315" s="16" t="str">
        <f>IFERROR(VLOOKUP($R3315,Kostensoorten!$C:$J,7,FALSE),"n.v.t.")</f>
        <v>4.0.2</v>
      </c>
      <c r="AV3315" s="16" t="str">
        <f>IFERROR(VLOOKUP($R3315,Kostensoorten!$C:$J,8,FALSE),"n.v.t.")</f>
        <v>Inkomensoverdrachten aan overh</v>
      </c>
    </row>
    <row r="3316" spans="6:48">
      <c r="F3316" s="16" t="s">
        <v>10206</v>
      </c>
      <c r="G3316" s="16" t="s">
        <v>39</v>
      </c>
      <c r="H3316" s="16" t="s">
        <v>39</v>
      </c>
      <c r="I3316" s="18">
        <v>-53929.5</v>
      </c>
      <c r="P3316" s="16" t="str">
        <f t="shared" si="156"/>
        <v>692139</v>
      </c>
      <c r="Q3316" s="16" t="str">
        <f>IFERROR(VLOOKUP($P3316,'Kredieten productgroepen functi'!$C:$M,2,FALSE),"n.v.t.")</f>
        <v>FA Eemsd Delfzijl (Res Leefbh Krimp)</v>
      </c>
      <c r="R3316" s="16" t="str">
        <f t="shared" si="157"/>
        <v>441101</v>
      </c>
      <c r="S3316" s="16" t="str">
        <f>IFERROR(VLOOKUP($R3316,Kostensoorten!$C:$J,2,FALSE),"n.v.t.")</f>
        <v>Investeringsbijdragen aan overheden</v>
      </c>
      <c r="T3316" s="16" t="s">
        <v>39</v>
      </c>
      <c r="U3316" s="16" t="s">
        <v>39</v>
      </c>
      <c r="V3316" s="16" t="s">
        <v>39</v>
      </c>
      <c r="W3316" s="16" t="s">
        <v>39</v>
      </c>
      <c r="X3316" s="16" t="s">
        <v>39</v>
      </c>
      <c r="Y3316" s="16" t="s">
        <v>39</v>
      </c>
      <c r="Z3316" s="16" t="s">
        <v>39</v>
      </c>
      <c r="AA3316" s="16" t="s">
        <v>39</v>
      </c>
      <c r="AB3316" s="16" t="s">
        <v>39</v>
      </c>
      <c r="AC3316" s="16" t="s">
        <v>39</v>
      </c>
      <c r="AD3316" s="16" t="s">
        <v>39</v>
      </c>
      <c r="AE3316" s="16" t="s">
        <v>39</v>
      </c>
      <c r="AF3316" s="16" t="s">
        <v>39</v>
      </c>
      <c r="AG3316" s="16" t="s">
        <v>39</v>
      </c>
      <c r="AH3316" s="16" t="s">
        <v>39</v>
      </c>
      <c r="AI3316" s="16" t="s">
        <v>39</v>
      </c>
      <c r="AJ3316" s="16" t="s">
        <v>39</v>
      </c>
      <c r="AL3316" s="16" t="s">
        <v>39</v>
      </c>
      <c r="AM3316" s="16" t="s">
        <v>39</v>
      </c>
      <c r="AN3316" s="16" t="str">
        <f>IFERROR(VLOOKUP($P3316,'Kredieten productgroepen functi'!$C:$M,6,FALSE),"n.v.t.")</f>
        <v>9201</v>
      </c>
      <c r="AO3316" s="16" t="str">
        <f>IFERROR(VLOOKUP($P3316,'Kredieten productgroepen functi'!$C:$M,7,FALSE),"n.v.t.")</f>
        <v>Wonen</v>
      </c>
      <c r="AP3316" s="16" t="str">
        <f>IFERROR(VLOOKUP($P3316,'Kredieten productgroepen functi'!$C:$M,8,FALSE),"n.v.t.")</f>
        <v>92</v>
      </c>
      <c r="AQ3316" s="16" t="str">
        <f>IFERROR(VLOOKUP($P3316,'Kredieten productgroepen functi'!$C:$M,9,FALSE),"n.v.t.")</f>
        <v>Volkshuisvesting</v>
      </c>
      <c r="AR3316" s="16" t="str">
        <f>IFERROR(VLOOKUP($P3316,'Kredieten productgroepen functi'!$C:$M,10,FALSE),"n.v.t.")</f>
        <v>9</v>
      </c>
      <c r="AS3316" s="16" t="str">
        <f>IFERROR(VLOOKUP($P3316,'Kredieten productgroepen functi'!$C:$M,11,FALSE),"n.v.t.")</f>
        <v>Ruimtelijke ordening en volkshuisvesting</v>
      </c>
      <c r="AT3316" s="16" t="str">
        <f t="shared" si="158"/>
        <v>Lasten</v>
      </c>
      <c r="AU3316" s="16" t="str">
        <f>IFERROR(VLOOKUP($R3316,Kostensoorten!$C:$J,7,FALSE),"n.v.t.")</f>
        <v>4.1.1</v>
      </c>
      <c r="AV3316" s="16" t="str">
        <f>IFERROR(VLOOKUP($R3316,Kostensoorten!$C:$J,8,FALSE),"n.v.t.")</f>
        <v>Vermogensoverdrachten aan over</v>
      </c>
    </row>
    <row r="3317" spans="6:48">
      <c r="F3317" s="16" t="s">
        <v>10207</v>
      </c>
      <c r="G3317" s="16" t="s">
        <v>39</v>
      </c>
      <c r="H3317" s="16" t="s">
        <v>39</v>
      </c>
      <c r="I3317" s="18">
        <v>-928929.5</v>
      </c>
      <c r="P3317" s="16" t="str">
        <f t="shared" si="156"/>
        <v>692140</v>
      </c>
      <c r="Q3317" s="16" t="str">
        <f>IFERROR(VLOOKUP($P3317,'Kredieten productgroepen functi'!$C:$M,2,FALSE),"n.v.t.")</f>
        <v>FA Eemsd Delfzijl (Rijk krimpsloop)</v>
      </c>
      <c r="R3317" s="16" t="str">
        <f t="shared" si="157"/>
        <v>441101</v>
      </c>
      <c r="S3317" s="16" t="str">
        <f>IFERROR(VLOOKUP($R3317,Kostensoorten!$C:$J,2,FALSE),"n.v.t.")</f>
        <v>Investeringsbijdragen aan overheden</v>
      </c>
      <c r="T3317" s="16" t="s">
        <v>39</v>
      </c>
      <c r="U3317" s="16" t="s">
        <v>39</v>
      </c>
      <c r="V3317" s="16" t="s">
        <v>39</v>
      </c>
      <c r="W3317" s="16" t="s">
        <v>39</v>
      </c>
      <c r="X3317" s="16" t="s">
        <v>39</v>
      </c>
      <c r="Y3317" s="16" t="s">
        <v>39</v>
      </c>
      <c r="Z3317" s="16" t="s">
        <v>39</v>
      </c>
      <c r="AA3317" s="16" t="s">
        <v>39</v>
      </c>
      <c r="AB3317" s="16" t="s">
        <v>39</v>
      </c>
      <c r="AC3317" s="16" t="s">
        <v>39</v>
      </c>
      <c r="AD3317" s="16" t="s">
        <v>39</v>
      </c>
      <c r="AE3317" s="16" t="s">
        <v>39</v>
      </c>
      <c r="AF3317" s="16" t="s">
        <v>39</v>
      </c>
      <c r="AG3317" s="16" t="s">
        <v>39</v>
      </c>
      <c r="AH3317" s="16" t="s">
        <v>39</v>
      </c>
      <c r="AI3317" s="16" t="s">
        <v>39</v>
      </c>
      <c r="AJ3317" s="16" t="s">
        <v>39</v>
      </c>
      <c r="AL3317" s="16" t="s">
        <v>39</v>
      </c>
      <c r="AM3317" s="16" t="s">
        <v>39</v>
      </c>
      <c r="AN3317" s="16" t="str">
        <f>IFERROR(VLOOKUP($P3317,'Kredieten productgroepen functi'!$C:$M,6,FALSE),"n.v.t.")</f>
        <v>9201</v>
      </c>
      <c r="AO3317" s="16" t="str">
        <f>IFERROR(VLOOKUP($P3317,'Kredieten productgroepen functi'!$C:$M,7,FALSE),"n.v.t.")</f>
        <v>Wonen</v>
      </c>
      <c r="AP3317" s="16" t="str">
        <f>IFERROR(VLOOKUP($P3317,'Kredieten productgroepen functi'!$C:$M,8,FALSE),"n.v.t.")</f>
        <v>92</v>
      </c>
      <c r="AQ3317" s="16" t="str">
        <f>IFERROR(VLOOKUP($P3317,'Kredieten productgroepen functi'!$C:$M,9,FALSE),"n.v.t.")</f>
        <v>Volkshuisvesting</v>
      </c>
      <c r="AR3317" s="16" t="str">
        <f>IFERROR(VLOOKUP($P3317,'Kredieten productgroepen functi'!$C:$M,10,FALSE),"n.v.t.")</f>
        <v>9</v>
      </c>
      <c r="AS3317" s="16" t="str">
        <f>IFERROR(VLOOKUP($P3317,'Kredieten productgroepen functi'!$C:$M,11,FALSE),"n.v.t.")</f>
        <v>Ruimtelijke ordening en volkshuisvesting</v>
      </c>
      <c r="AT3317" s="16" t="str">
        <f t="shared" si="158"/>
        <v>Lasten</v>
      </c>
      <c r="AU3317" s="16" t="str">
        <f>IFERROR(VLOOKUP($R3317,Kostensoorten!$C:$J,7,FALSE),"n.v.t.")</f>
        <v>4.1.1</v>
      </c>
      <c r="AV3317" s="16" t="str">
        <f>IFERROR(VLOOKUP($R3317,Kostensoorten!$C:$J,8,FALSE),"n.v.t.")</f>
        <v>Vermogensoverdrachten aan over</v>
      </c>
    </row>
    <row r="3318" spans="6:48">
      <c r="F3318" s="16" t="s">
        <v>8430</v>
      </c>
      <c r="G3318" s="16" t="s">
        <v>39</v>
      </c>
      <c r="H3318" s="16" t="s">
        <v>39</v>
      </c>
      <c r="I3318" s="18">
        <v>-34875</v>
      </c>
      <c r="P3318" s="16" t="str">
        <f t="shared" si="156"/>
        <v>692142</v>
      </c>
      <c r="Q3318" s="16" t="str">
        <f>IFERROR(VLOOKUP($P3318,'Kredieten productgroepen functi'!$C:$M,2,FALSE),"n.v.t.")</f>
        <v>FA Eemsd Eemsm (Res Leefbh Krimp)</v>
      </c>
      <c r="R3318" s="16" t="str">
        <f t="shared" si="157"/>
        <v>440201</v>
      </c>
      <c r="S3318" s="16" t="str">
        <f>IFERROR(VLOOKUP($R3318,Kostensoorten!$C:$J,2,FALSE),"n.v.t.")</f>
        <v>Exploitatiebijdragen aan overheden</v>
      </c>
      <c r="T3318" s="16" t="s">
        <v>39</v>
      </c>
      <c r="U3318" s="16" t="s">
        <v>39</v>
      </c>
      <c r="V3318" s="16" t="s">
        <v>39</v>
      </c>
      <c r="W3318" s="16" t="s">
        <v>39</v>
      </c>
      <c r="X3318" s="16" t="s">
        <v>39</v>
      </c>
      <c r="Y3318" s="16" t="s">
        <v>39</v>
      </c>
      <c r="Z3318" s="16" t="s">
        <v>39</v>
      </c>
      <c r="AA3318" s="16" t="s">
        <v>39</v>
      </c>
      <c r="AB3318" s="16" t="s">
        <v>39</v>
      </c>
      <c r="AC3318" s="16" t="s">
        <v>39</v>
      </c>
      <c r="AD3318" s="16" t="s">
        <v>39</v>
      </c>
      <c r="AE3318" s="16" t="s">
        <v>39</v>
      </c>
      <c r="AF3318" s="16" t="s">
        <v>39</v>
      </c>
      <c r="AG3318" s="16" t="s">
        <v>39</v>
      </c>
      <c r="AH3318" s="16" t="s">
        <v>39</v>
      </c>
      <c r="AI3318" s="16" t="s">
        <v>39</v>
      </c>
      <c r="AJ3318" s="16" t="s">
        <v>39</v>
      </c>
      <c r="AL3318" s="16" t="s">
        <v>39</v>
      </c>
      <c r="AM3318" s="16" t="s">
        <v>39</v>
      </c>
      <c r="AN3318" s="16" t="str">
        <f>IFERROR(VLOOKUP($P3318,'Kredieten productgroepen functi'!$C:$M,6,FALSE),"n.v.t.")</f>
        <v>9201</v>
      </c>
      <c r="AO3318" s="16" t="str">
        <f>IFERROR(VLOOKUP($P3318,'Kredieten productgroepen functi'!$C:$M,7,FALSE),"n.v.t.")</f>
        <v>Wonen</v>
      </c>
      <c r="AP3318" s="16" t="str">
        <f>IFERROR(VLOOKUP($P3318,'Kredieten productgroepen functi'!$C:$M,8,FALSE),"n.v.t.")</f>
        <v>92</v>
      </c>
      <c r="AQ3318" s="16" t="str">
        <f>IFERROR(VLOOKUP($P3318,'Kredieten productgroepen functi'!$C:$M,9,FALSE),"n.v.t.")</f>
        <v>Volkshuisvesting</v>
      </c>
      <c r="AR3318" s="16" t="str">
        <f>IFERROR(VLOOKUP($P3318,'Kredieten productgroepen functi'!$C:$M,10,FALSE),"n.v.t.")</f>
        <v>9</v>
      </c>
      <c r="AS3318" s="16" t="str">
        <f>IFERROR(VLOOKUP($P3318,'Kredieten productgroepen functi'!$C:$M,11,FALSE),"n.v.t.")</f>
        <v>Ruimtelijke ordening en volkshuisvesting</v>
      </c>
      <c r="AT3318" s="16" t="str">
        <f t="shared" si="158"/>
        <v>Lasten</v>
      </c>
      <c r="AU3318" s="16" t="str">
        <f>IFERROR(VLOOKUP($R3318,Kostensoorten!$C:$J,7,FALSE),"n.v.t.")</f>
        <v>4.0.2</v>
      </c>
      <c r="AV3318" s="16" t="str">
        <f>IFERROR(VLOOKUP($R3318,Kostensoorten!$C:$J,8,FALSE),"n.v.t.")</f>
        <v>Inkomensoverdrachten aan overh</v>
      </c>
    </row>
    <row r="3319" spans="6:48">
      <c r="F3319" s="16" t="s">
        <v>8960</v>
      </c>
      <c r="G3319" s="16" t="s">
        <v>39</v>
      </c>
      <c r="H3319" s="16" t="s">
        <v>39</v>
      </c>
      <c r="I3319" s="18">
        <v>85200</v>
      </c>
      <c r="P3319" s="16" t="str">
        <f t="shared" si="156"/>
        <v>692142</v>
      </c>
      <c r="Q3319" s="16" t="str">
        <f>IFERROR(VLOOKUP($P3319,'Kredieten productgroepen functi'!$C:$M,2,FALSE),"n.v.t.")</f>
        <v>FA Eemsd Eemsm (Res Leefbh Krimp)</v>
      </c>
      <c r="R3319" s="16" t="str">
        <f t="shared" si="157"/>
        <v>440301</v>
      </c>
      <c r="S3319" s="16" t="str">
        <f>IFERROR(VLOOKUP($R3319,Kostensoorten!$C:$J,2,FALSE),"n.v.t.")</f>
        <v>(Exploitatie)subsidies</v>
      </c>
      <c r="T3319" s="16" t="s">
        <v>39</v>
      </c>
      <c r="U3319" s="16" t="s">
        <v>39</v>
      </c>
      <c r="V3319" s="16" t="s">
        <v>39</v>
      </c>
      <c r="W3319" s="16" t="s">
        <v>39</v>
      </c>
      <c r="X3319" s="16" t="s">
        <v>39</v>
      </c>
      <c r="Y3319" s="16" t="s">
        <v>39</v>
      </c>
      <c r="Z3319" s="16" t="s">
        <v>39</v>
      </c>
      <c r="AA3319" s="16" t="s">
        <v>39</v>
      </c>
      <c r="AB3319" s="16" t="s">
        <v>39</v>
      </c>
      <c r="AC3319" s="16" t="s">
        <v>39</v>
      </c>
      <c r="AD3319" s="16" t="s">
        <v>39</v>
      </c>
      <c r="AE3319" s="16" t="s">
        <v>39</v>
      </c>
      <c r="AF3319" s="16" t="s">
        <v>39</v>
      </c>
      <c r="AG3319" s="16" t="s">
        <v>39</v>
      </c>
      <c r="AH3319" s="16" t="s">
        <v>39</v>
      </c>
      <c r="AI3319" s="16" t="s">
        <v>39</v>
      </c>
      <c r="AJ3319" s="16" t="s">
        <v>39</v>
      </c>
      <c r="AL3319" s="16" t="s">
        <v>39</v>
      </c>
      <c r="AM3319" s="16" t="s">
        <v>39</v>
      </c>
      <c r="AN3319" s="16" t="str">
        <f>IFERROR(VLOOKUP($P3319,'Kredieten productgroepen functi'!$C:$M,6,FALSE),"n.v.t.")</f>
        <v>9201</v>
      </c>
      <c r="AO3319" s="16" t="str">
        <f>IFERROR(VLOOKUP($P3319,'Kredieten productgroepen functi'!$C:$M,7,FALSE),"n.v.t.")</f>
        <v>Wonen</v>
      </c>
      <c r="AP3319" s="16" t="str">
        <f>IFERROR(VLOOKUP($P3319,'Kredieten productgroepen functi'!$C:$M,8,FALSE),"n.v.t.")</f>
        <v>92</v>
      </c>
      <c r="AQ3319" s="16" t="str">
        <f>IFERROR(VLOOKUP($P3319,'Kredieten productgroepen functi'!$C:$M,9,FALSE),"n.v.t.")</f>
        <v>Volkshuisvesting</v>
      </c>
      <c r="AR3319" s="16" t="str">
        <f>IFERROR(VLOOKUP($P3319,'Kredieten productgroepen functi'!$C:$M,10,FALSE),"n.v.t.")</f>
        <v>9</v>
      </c>
      <c r="AS3319" s="16" t="str">
        <f>IFERROR(VLOOKUP($P3319,'Kredieten productgroepen functi'!$C:$M,11,FALSE),"n.v.t.")</f>
        <v>Ruimtelijke ordening en volkshuisvesting</v>
      </c>
      <c r="AT3319" s="16" t="str">
        <f t="shared" si="158"/>
        <v>Lasten</v>
      </c>
      <c r="AU3319" s="16" t="str">
        <f>IFERROR(VLOOKUP($R3319,Kostensoorten!$C:$J,7,FALSE),"n.v.t.")</f>
        <v>4.0.3</v>
      </c>
      <c r="AV3319" s="16" t="str">
        <f>IFERROR(VLOOKUP($R3319,Kostensoorten!$C:$J,8,FALSE),"n.v.t.")</f>
        <v>Overige inkomensoverdrachten</v>
      </c>
    </row>
    <row r="3320" spans="6:48">
      <c r="F3320" s="16" t="s">
        <v>8961</v>
      </c>
      <c r="G3320" s="16" t="s">
        <v>39</v>
      </c>
      <c r="H3320" s="16" t="s">
        <v>39</v>
      </c>
      <c r="I3320" s="18">
        <v>31200</v>
      </c>
      <c r="P3320" s="16" t="str">
        <f t="shared" si="156"/>
        <v>692143</v>
      </c>
      <c r="Q3320" s="16" t="str">
        <f>IFERROR(VLOOKUP($P3320,'Kredieten productgroepen functi'!$C:$M,2,FALSE),"n.v.t.")</f>
        <v>FA Eemsd Eemsm (Rijks krimpsloop)</v>
      </c>
      <c r="R3320" s="16" t="str">
        <f t="shared" si="157"/>
        <v>440301</v>
      </c>
      <c r="S3320" s="16" t="str">
        <f>IFERROR(VLOOKUP($R3320,Kostensoorten!$C:$J,2,FALSE),"n.v.t.")</f>
        <v>(Exploitatie)subsidies</v>
      </c>
      <c r="T3320" s="16" t="s">
        <v>39</v>
      </c>
      <c r="U3320" s="16" t="s">
        <v>39</v>
      </c>
      <c r="V3320" s="16" t="s">
        <v>39</v>
      </c>
      <c r="W3320" s="16" t="s">
        <v>39</v>
      </c>
      <c r="X3320" s="16" t="s">
        <v>39</v>
      </c>
      <c r="Y3320" s="16" t="s">
        <v>39</v>
      </c>
      <c r="Z3320" s="16" t="s">
        <v>39</v>
      </c>
      <c r="AA3320" s="16" t="s">
        <v>39</v>
      </c>
      <c r="AB3320" s="16" t="s">
        <v>39</v>
      </c>
      <c r="AC3320" s="16" t="s">
        <v>39</v>
      </c>
      <c r="AD3320" s="16" t="s">
        <v>39</v>
      </c>
      <c r="AE3320" s="16" t="s">
        <v>39</v>
      </c>
      <c r="AF3320" s="16" t="s">
        <v>39</v>
      </c>
      <c r="AG3320" s="16" t="s">
        <v>39</v>
      </c>
      <c r="AH3320" s="16" t="s">
        <v>39</v>
      </c>
      <c r="AI3320" s="16" t="s">
        <v>39</v>
      </c>
      <c r="AJ3320" s="16" t="s">
        <v>39</v>
      </c>
      <c r="AL3320" s="16" t="s">
        <v>39</v>
      </c>
      <c r="AM3320" s="16" t="s">
        <v>39</v>
      </c>
      <c r="AN3320" s="16" t="str">
        <f>IFERROR(VLOOKUP($P3320,'Kredieten productgroepen functi'!$C:$M,6,FALSE),"n.v.t.")</f>
        <v>9201</v>
      </c>
      <c r="AO3320" s="16" t="str">
        <f>IFERROR(VLOOKUP($P3320,'Kredieten productgroepen functi'!$C:$M,7,FALSE),"n.v.t.")</f>
        <v>Wonen</v>
      </c>
      <c r="AP3320" s="16" t="str">
        <f>IFERROR(VLOOKUP($P3320,'Kredieten productgroepen functi'!$C:$M,8,FALSE),"n.v.t.")</f>
        <v>92</v>
      </c>
      <c r="AQ3320" s="16" t="str">
        <f>IFERROR(VLOOKUP($P3320,'Kredieten productgroepen functi'!$C:$M,9,FALSE),"n.v.t.")</f>
        <v>Volkshuisvesting</v>
      </c>
      <c r="AR3320" s="16" t="str">
        <f>IFERROR(VLOOKUP($P3320,'Kredieten productgroepen functi'!$C:$M,10,FALSE),"n.v.t.")</f>
        <v>9</v>
      </c>
      <c r="AS3320" s="16" t="str">
        <f>IFERROR(VLOOKUP($P3320,'Kredieten productgroepen functi'!$C:$M,11,FALSE),"n.v.t.")</f>
        <v>Ruimtelijke ordening en volkshuisvesting</v>
      </c>
      <c r="AT3320" s="16" t="str">
        <f t="shared" si="158"/>
        <v>Lasten</v>
      </c>
      <c r="AU3320" s="16" t="str">
        <f>IFERROR(VLOOKUP($R3320,Kostensoorten!$C:$J,7,FALSE),"n.v.t.")</f>
        <v>4.0.3</v>
      </c>
      <c r="AV3320" s="16" t="str">
        <f>IFERROR(VLOOKUP($R3320,Kostensoorten!$C:$J,8,FALSE),"n.v.t.")</f>
        <v>Overige inkomensoverdrachten</v>
      </c>
    </row>
    <row r="3321" spans="6:48">
      <c r="F3321" s="16" t="s">
        <v>8431</v>
      </c>
      <c r="G3321" s="16" t="s">
        <v>39</v>
      </c>
      <c r="H3321" s="16" t="s">
        <v>39</v>
      </c>
      <c r="I3321" s="18">
        <v>-34875</v>
      </c>
      <c r="P3321" s="16" t="str">
        <f t="shared" si="156"/>
        <v>692145</v>
      </c>
      <c r="Q3321" s="16" t="str">
        <f>IFERROR(VLOOKUP($P3321,'Kredieten productgroepen functi'!$C:$M,2,FALSE),"n.v.t.")</f>
        <v>FA Eemsd Appdam (Res Leefbh Krimp)</v>
      </c>
      <c r="R3321" s="16" t="str">
        <f t="shared" si="157"/>
        <v>440201</v>
      </c>
      <c r="S3321" s="16" t="str">
        <f>IFERROR(VLOOKUP($R3321,Kostensoorten!$C:$J,2,FALSE),"n.v.t.")</f>
        <v>Exploitatiebijdragen aan overheden</v>
      </c>
      <c r="T3321" s="16" t="s">
        <v>39</v>
      </c>
      <c r="U3321" s="16" t="s">
        <v>39</v>
      </c>
      <c r="V3321" s="16" t="s">
        <v>39</v>
      </c>
      <c r="W3321" s="16" t="s">
        <v>39</v>
      </c>
      <c r="X3321" s="16" t="s">
        <v>39</v>
      </c>
      <c r="Y3321" s="16" t="s">
        <v>39</v>
      </c>
      <c r="Z3321" s="16" t="s">
        <v>39</v>
      </c>
      <c r="AA3321" s="16" t="s">
        <v>39</v>
      </c>
      <c r="AB3321" s="16" t="s">
        <v>39</v>
      </c>
      <c r="AC3321" s="16" t="s">
        <v>39</v>
      </c>
      <c r="AD3321" s="16" t="s">
        <v>39</v>
      </c>
      <c r="AE3321" s="16" t="s">
        <v>39</v>
      </c>
      <c r="AF3321" s="16" t="s">
        <v>39</v>
      </c>
      <c r="AG3321" s="16" t="s">
        <v>39</v>
      </c>
      <c r="AH3321" s="16" t="s">
        <v>39</v>
      </c>
      <c r="AI3321" s="16" t="s">
        <v>39</v>
      </c>
      <c r="AJ3321" s="16" t="s">
        <v>39</v>
      </c>
      <c r="AL3321" s="16" t="s">
        <v>39</v>
      </c>
      <c r="AM3321" s="16" t="s">
        <v>39</v>
      </c>
      <c r="AN3321" s="16" t="str">
        <f>IFERROR(VLOOKUP($P3321,'Kredieten productgroepen functi'!$C:$M,6,FALSE),"n.v.t.")</f>
        <v>9201</v>
      </c>
      <c r="AO3321" s="16" t="str">
        <f>IFERROR(VLOOKUP($P3321,'Kredieten productgroepen functi'!$C:$M,7,FALSE),"n.v.t.")</f>
        <v>Wonen</v>
      </c>
      <c r="AP3321" s="16" t="str">
        <f>IFERROR(VLOOKUP($P3321,'Kredieten productgroepen functi'!$C:$M,8,FALSE),"n.v.t.")</f>
        <v>92</v>
      </c>
      <c r="AQ3321" s="16" t="str">
        <f>IFERROR(VLOOKUP($P3321,'Kredieten productgroepen functi'!$C:$M,9,FALSE),"n.v.t.")</f>
        <v>Volkshuisvesting</v>
      </c>
      <c r="AR3321" s="16" t="str">
        <f>IFERROR(VLOOKUP($P3321,'Kredieten productgroepen functi'!$C:$M,10,FALSE),"n.v.t.")</f>
        <v>9</v>
      </c>
      <c r="AS3321" s="16" t="str">
        <f>IFERROR(VLOOKUP($P3321,'Kredieten productgroepen functi'!$C:$M,11,FALSE),"n.v.t.")</f>
        <v>Ruimtelijke ordening en volkshuisvesting</v>
      </c>
      <c r="AT3321" s="16" t="str">
        <f t="shared" si="158"/>
        <v>Lasten</v>
      </c>
      <c r="AU3321" s="16" t="str">
        <f>IFERROR(VLOOKUP($R3321,Kostensoorten!$C:$J,7,FALSE),"n.v.t.")</f>
        <v>4.0.2</v>
      </c>
      <c r="AV3321" s="16" t="str">
        <f>IFERROR(VLOOKUP($R3321,Kostensoorten!$C:$J,8,FALSE),"n.v.t.")</f>
        <v>Inkomensoverdrachten aan overh</v>
      </c>
    </row>
    <row r="3322" spans="6:48">
      <c r="F3322" s="16" t="s">
        <v>10208</v>
      </c>
      <c r="G3322" s="16" t="s">
        <v>39</v>
      </c>
      <c r="H3322" s="16" t="s">
        <v>39</v>
      </c>
      <c r="I3322" s="18">
        <v>-43615</v>
      </c>
      <c r="P3322" s="16" t="str">
        <f t="shared" si="156"/>
        <v>692145</v>
      </c>
      <c r="Q3322" s="16" t="str">
        <f>IFERROR(VLOOKUP($P3322,'Kredieten productgroepen functi'!$C:$M,2,FALSE),"n.v.t.")</f>
        <v>FA Eemsd Appdam (Res Leefbh Krimp)</v>
      </c>
      <c r="R3322" s="16" t="str">
        <f t="shared" si="157"/>
        <v>441101</v>
      </c>
      <c r="S3322" s="16" t="str">
        <f>IFERROR(VLOOKUP($R3322,Kostensoorten!$C:$J,2,FALSE),"n.v.t.")</f>
        <v>Investeringsbijdragen aan overheden</v>
      </c>
      <c r="T3322" s="16" t="s">
        <v>39</v>
      </c>
      <c r="U3322" s="16" t="s">
        <v>39</v>
      </c>
      <c r="V3322" s="16" t="s">
        <v>39</v>
      </c>
      <c r="W3322" s="16" t="s">
        <v>39</v>
      </c>
      <c r="X3322" s="16" t="s">
        <v>39</v>
      </c>
      <c r="Y3322" s="16" t="s">
        <v>39</v>
      </c>
      <c r="Z3322" s="16" t="s">
        <v>39</v>
      </c>
      <c r="AA3322" s="16" t="s">
        <v>39</v>
      </c>
      <c r="AB3322" s="16" t="s">
        <v>39</v>
      </c>
      <c r="AC3322" s="16" t="s">
        <v>39</v>
      </c>
      <c r="AD3322" s="16" t="s">
        <v>39</v>
      </c>
      <c r="AE3322" s="16" t="s">
        <v>39</v>
      </c>
      <c r="AF3322" s="16" t="s">
        <v>39</v>
      </c>
      <c r="AG3322" s="16" t="s">
        <v>39</v>
      </c>
      <c r="AH3322" s="16" t="s">
        <v>39</v>
      </c>
      <c r="AI3322" s="16" t="s">
        <v>39</v>
      </c>
      <c r="AJ3322" s="16" t="s">
        <v>39</v>
      </c>
      <c r="AL3322" s="16" t="s">
        <v>39</v>
      </c>
      <c r="AM3322" s="16" t="s">
        <v>39</v>
      </c>
      <c r="AN3322" s="16" t="str">
        <f>IFERROR(VLOOKUP($P3322,'Kredieten productgroepen functi'!$C:$M,6,FALSE),"n.v.t.")</f>
        <v>9201</v>
      </c>
      <c r="AO3322" s="16" t="str">
        <f>IFERROR(VLOOKUP($P3322,'Kredieten productgroepen functi'!$C:$M,7,FALSE),"n.v.t.")</f>
        <v>Wonen</v>
      </c>
      <c r="AP3322" s="16" t="str">
        <f>IFERROR(VLOOKUP($P3322,'Kredieten productgroepen functi'!$C:$M,8,FALSE),"n.v.t.")</f>
        <v>92</v>
      </c>
      <c r="AQ3322" s="16" t="str">
        <f>IFERROR(VLOOKUP($P3322,'Kredieten productgroepen functi'!$C:$M,9,FALSE),"n.v.t.")</f>
        <v>Volkshuisvesting</v>
      </c>
      <c r="AR3322" s="16" t="str">
        <f>IFERROR(VLOOKUP($P3322,'Kredieten productgroepen functi'!$C:$M,10,FALSE),"n.v.t.")</f>
        <v>9</v>
      </c>
      <c r="AS3322" s="16" t="str">
        <f>IFERROR(VLOOKUP($P3322,'Kredieten productgroepen functi'!$C:$M,11,FALSE),"n.v.t.")</f>
        <v>Ruimtelijke ordening en volkshuisvesting</v>
      </c>
      <c r="AT3322" s="16" t="str">
        <f t="shared" si="158"/>
        <v>Lasten</v>
      </c>
      <c r="AU3322" s="16" t="str">
        <f>IFERROR(VLOOKUP($R3322,Kostensoorten!$C:$J,7,FALSE),"n.v.t.")</f>
        <v>4.1.1</v>
      </c>
      <c r="AV3322" s="16" t="str">
        <f>IFERROR(VLOOKUP($R3322,Kostensoorten!$C:$J,8,FALSE),"n.v.t.")</f>
        <v>Vermogensoverdrachten aan over</v>
      </c>
    </row>
    <row r="3323" spans="6:48">
      <c r="F3323" s="16" t="s">
        <v>8432</v>
      </c>
      <c r="G3323" s="16" t="s">
        <v>39</v>
      </c>
      <c r="H3323" s="16" t="s">
        <v>39</v>
      </c>
      <c r="I3323" s="18">
        <v>601713</v>
      </c>
      <c r="P3323" s="16" t="str">
        <f t="shared" si="156"/>
        <v>692148</v>
      </c>
      <c r="Q3323" s="16" t="str">
        <f>IFERROR(VLOOKUP($P3323,'Kredieten productgroepen functi'!$C:$M,2,FALSE),"n.v.t.")</f>
        <v>FA Eemsd Loppsum (Res Leefbh Krimp)</v>
      </c>
      <c r="R3323" s="16" t="str">
        <f t="shared" si="157"/>
        <v>440201</v>
      </c>
      <c r="S3323" s="16" t="str">
        <f>IFERROR(VLOOKUP($R3323,Kostensoorten!$C:$J,2,FALSE),"n.v.t.")</f>
        <v>Exploitatiebijdragen aan overheden</v>
      </c>
      <c r="T3323" s="16" t="s">
        <v>39</v>
      </c>
      <c r="U3323" s="16" t="s">
        <v>39</v>
      </c>
      <c r="V3323" s="16" t="s">
        <v>39</v>
      </c>
      <c r="W3323" s="16" t="s">
        <v>39</v>
      </c>
      <c r="X3323" s="16" t="s">
        <v>39</v>
      </c>
      <c r="Y3323" s="16" t="s">
        <v>39</v>
      </c>
      <c r="Z3323" s="16" t="s">
        <v>39</v>
      </c>
      <c r="AA3323" s="16" t="s">
        <v>39</v>
      </c>
      <c r="AB3323" s="16" t="s">
        <v>39</v>
      </c>
      <c r="AC3323" s="16" t="s">
        <v>39</v>
      </c>
      <c r="AD3323" s="16" t="s">
        <v>39</v>
      </c>
      <c r="AE3323" s="16" t="s">
        <v>39</v>
      </c>
      <c r="AF3323" s="16" t="s">
        <v>39</v>
      </c>
      <c r="AG3323" s="16" t="s">
        <v>39</v>
      </c>
      <c r="AH3323" s="16" t="s">
        <v>39</v>
      </c>
      <c r="AI3323" s="16" t="s">
        <v>39</v>
      </c>
      <c r="AJ3323" s="16" t="s">
        <v>39</v>
      </c>
      <c r="AL3323" s="16" t="s">
        <v>39</v>
      </c>
      <c r="AM3323" s="16" t="s">
        <v>39</v>
      </c>
      <c r="AN3323" s="16" t="str">
        <f>IFERROR(VLOOKUP($P3323,'Kredieten productgroepen functi'!$C:$M,6,FALSE),"n.v.t.")</f>
        <v>9201</v>
      </c>
      <c r="AO3323" s="16" t="str">
        <f>IFERROR(VLOOKUP($P3323,'Kredieten productgroepen functi'!$C:$M,7,FALSE),"n.v.t.")</f>
        <v>Wonen</v>
      </c>
      <c r="AP3323" s="16" t="str">
        <f>IFERROR(VLOOKUP($P3323,'Kredieten productgroepen functi'!$C:$M,8,FALSE),"n.v.t.")</f>
        <v>92</v>
      </c>
      <c r="AQ3323" s="16" t="str">
        <f>IFERROR(VLOOKUP($P3323,'Kredieten productgroepen functi'!$C:$M,9,FALSE),"n.v.t.")</f>
        <v>Volkshuisvesting</v>
      </c>
      <c r="AR3323" s="16" t="str">
        <f>IFERROR(VLOOKUP($P3323,'Kredieten productgroepen functi'!$C:$M,10,FALSE),"n.v.t.")</f>
        <v>9</v>
      </c>
      <c r="AS3323" s="16" t="str">
        <f>IFERROR(VLOOKUP($P3323,'Kredieten productgroepen functi'!$C:$M,11,FALSE),"n.v.t.")</f>
        <v>Ruimtelijke ordening en volkshuisvesting</v>
      </c>
      <c r="AT3323" s="16" t="str">
        <f t="shared" si="158"/>
        <v>Lasten</v>
      </c>
      <c r="AU3323" s="16" t="str">
        <f>IFERROR(VLOOKUP($R3323,Kostensoorten!$C:$J,7,FALSE),"n.v.t.")</f>
        <v>4.0.2</v>
      </c>
      <c r="AV3323" s="16" t="str">
        <f>IFERROR(VLOOKUP($R3323,Kostensoorten!$C:$J,8,FALSE),"n.v.t.")</f>
        <v>Inkomensoverdrachten aan overh</v>
      </c>
    </row>
    <row r="3324" spans="6:48">
      <c r="F3324" s="16" t="s">
        <v>7355</v>
      </c>
      <c r="G3324" s="16" t="s">
        <v>39</v>
      </c>
      <c r="H3324" s="16" t="s">
        <v>39</v>
      </c>
      <c r="I3324" s="18">
        <v>12980</v>
      </c>
      <c r="P3324" s="16" t="str">
        <f t="shared" si="156"/>
        <v>692148</v>
      </c>
      <c r="Q3324" s="16" t="str">
        <f>IFERROR(VLOOKUP($P3324,'Kredieten productgroepen functi'!$C:$M,2,FALSE),"n.v.t.")</f>
        <v>FA Eemsd Loppsum (Res Leefbh Krimp)</v>
      </c>
      <c r="R3324" s="16" t="str">
        <f t="shared" si="157"/>
        <v>440301</v>
      </c>
      <c r="S3324" s="16" t="str">
        <f>IFERROR(VLOOKUP($R3324,Kostensoorten!$C:$J,2,FALSE),"n.v.t.")</f>
        <v>(Exploitatie)subsidies</v>
      </c>
      <c r="T3324" s="16" t="s">
        <v>39</v>
      </c>
      <c r="U3324" s="16" t="s">
        <v>39</v>
      </c>
      <c r="V3324" s="16" t="s">
        <v>39</v>
      </c>
      <c r="W3324" s="16" t="s">
        <v>39</v>
      </c>
      <c r="X3324" s="16" t="s">
        <v>39</v>
      </c>
      <c r="Y3324" s="16" t="s">
        <v>39</v>
      </c>
      <c r="Z3324" s="16" t="s">
        <v>39</v>
      </c>
      <c r="AA3324" s="16" t="s">
        <v>39</v>
      </c>
      <c r="AB3324" s="16" t="s">
        <v>39</v>
      </c>
      <c r="AC3324" s="16" t="s">
        <v>39</v>
      </c>
      <c r="AD3324" s="16" t="s">
        <v>39</v>
      </c>
      <c r="AE3324" s="16" t="s">
        <v>39</v>
      </c>
      <c r="AF3324" s="16" t="s">
        <v>39</v>
      </c>
      <c r="AG3324" s="16" t="s">
        <v>39</v>
      </c>
      <c r="AH3324" s="16" t="s">
        <v>39</v>
      </c>
      <c r="AI3324" s="16" t="s">
        <v>39</v>
      </c>
      <c r="AJ3324" s="16" t="s">
        <v>39</v>
      </c>
      <c r="AL3324" s="16" t="s">
        <v>39</v>
      </c>
      <c r="AM3324" s="16" t="s">
        <v>39</v>
      </c>
      <c r="AN3324" s="16" t="str">
        <f>IFERROR(VLOOKUP($P3324,'Kredieten productgroepen functi'!$C:$M,6,FALSE),"n.v.t.")</f>
        <v>9201</v>
      </c>
      <c r="AO3324" s="16" t="str">
        <f>IFERROR(VLOOKUP($P3324,'Kredieten productgroepen functi'!$C:$M,7,FALSE),"n.v.t.")</f>
        <v>Wonen</v>
      </c>
      <c r="AP3324" s="16" t="str">
        <f>IFERROR(VLOOKUP($P3324,'Kredieten productgroepen functi'!$C:$M,8,FALSE),"n.v.t.")</f>
        <v>92</v>
      </c>
      <c r="AQ3324" s="16" t="str">
        <f>IFERROR(VLOOKUP($P3324,'Kredieten productgroepen functi'!$C:$M,9,FALSE),"n.v.t.")</f>
        <v>Volkshuisvesting</v>
      </c>
      <c r="AR3324" s="16" t="str">
        <f>IFERROR(VLOOKUP($P3324,'Kredieten productgroepen functi'!$C:$M,10,FALSE),"n.v.t.")</f>
        <v>9</v>
      </c>
      <c r="AS3324" s="16" t="str">
        <f>IFERROR(VLOOKUP($P3324,'Kredieten productgroepen functi'!$C:$M,11,FALSE),"n.v.t.")</f>
        <v>Ruimtelijke ordening en volkshuisvesting</v>
      </c>
      <c r="AT3324" s="16" t="str">
        <f t="shared" si="158"/>
        <v>Lasten</v>
      </c>
      <c r="AU3324" s="16" t="str">
        <f>IFERROR(VLOOKUP($R3324,Kostensoorten!$C:$J,7,FALSE),"n.v.t.")</f>
        <v>4.0.3</v>
      </c>
      <c r="AV3324" s="16" t="str">
        <f>IFERROR(VLOOKUP($R3324,Kostensoorten!$C:$J,8,FALSE),"n.v.t.")</f>
        <v>Overige inkomensoverdrachten</v>
      </c>
    </row>
    <row r="3325" spans="6:48">
      <c r="F3325" s="16" t="s">
        <v>10209</v>
      </c>
      <c r="G3325" s="16" t="s">
        <v>39</v>
      </c>
      <c r="H3325" s="16" t="s">
        <v>39</v>
      </c>
      <c r="I3325" s="18">
        <v>-26258.68</v>
      </c>
      <c r="P3325" s="16" t="str">
        <f t="shared" si="156"/>
        <v>692148</v>
      </c>
      <c r="Q3325" s="16" t="str">
        <f>IFERROR(VLOOKUP($P3325,'Kredieten productgroepen functi'!$C:$M,2,FALSE),"n.v.t.")</f>
        <v>FA Eemsd Loppsum (Res Leefbh Krimp)</v>
      </c>
      <c r="R3325" s="16" t="str">
        <f t="shared" si="157"/>
        <v>441101</v>
      </c>
      <c r="S3325" s="16" t="str">
        <f>IFERROR(VLOOKUP($R3325,Kostensoorten!$C:$J,2,FALSE),"n.v.t.")</f>
        <v>Investeringsbijdragen aan overheden</v>
      </c>
      <c r="T3325" s="16" t="s">
        <v>39</v>
      </c>
      <c r="U3325" s="16" t="s">
        <v>39</v>
      </c>
      <c r="V3325" s="16" t="s">
        <v>39</v>
      </c>
      <c r="W3325" s="16" t="s">
        <v>39</v>
      </c>
      <c r="X3325" s="16" t="s">
        <v>39</v>
      </c>
      <c r="Y3325" s="16" t="s">
        <v>39</v>
      </c>
      <c r="Z3325" s="16" t="s">
        <v>39</v>
      </c>
      <c r="AA3325" s="16" t="s">
        <v>39</v>
      </c>
      <c r="AB3325" s="16" t="s">
        <v>39</v>
      </c>
      <c r="AC3325" s="16" t="s">
        <v>39</v>
      </c>
      <c r="AD3325" s="16" t="s">
        <v>39</v>
      </c>
      <c r="AE3325" s="16" t="s">
        <v>39</v>
      </c>
      <c r="AF3325" s="16" t="s">
        <v>39</v>
      </c>
      <c r="AG3325" s="16" t="s">
        <v>39</v>
      </c>
      <c r="AH3325" s="16" t="s">
        <v>39</v>
      </c>
      <c r="AI3325" s="16" t="s">
        <v>39</v>
      </c>
      <c r="AJ3325" s="16" t="s">
        <v>39</v>
      </c>
      <c r="AL3325" s="16" t="s">
        <v>39</v>
      </c>
      <c r="AM3325" s="16" t="s">
        <v>39</v>
      </c>
      <c r="AN3325" s="16" t="str">
        <f>IFERROR(VLOOKUP($P3325,'Kredieten productgroepen functi'!$C:$M,6,FALSE),"n.v.t.")</f>
        <v>9201</v>
      </c>
      <c r="AO3325" s="16" t="str">
        <f>IFERROR(VLOOKUP($P3325,'Kredieten productgroepen functi'!$C:$M,7,FALSE),"n.v.t.")</f>
        <v>Wonen</v>
      </c>
      <c r="AP3325" s="16" t="str">
        <f>IFERROR(VLOOKUP($P3325,'Kredieten productgroepen functi'!$C:$M,8,FALSE),"n.v.t.")</f>
        <v>92</v>
      </c>
      <c r="AQ3325" s="16" t="str">
        <f>IFERROR(VLOOKUP($P3325,'Kredieten productgroepen functi'!$C:$M,9,FALSE),"n.v.t.")</f>
        <v>Volkshuisvesting</v>
      </c>
      <c r="AR3325" s="16" t="str">
        <f>IFERROR(VLOOKUP($P3325,'Kredieten productgroepen functi'!$C:$M,10,FALSE),"n.v.t.")</f>
        <v>9</v>
      </c>
      <c r="AS3325" s="16" t="str">
        <f>IFERROR(VLOOKUP($P3325,'Kredieten productgroepen functi'!$C:$M,11,FALSE),"n.v.t.")</f>
        <v>Ruimtelijke ordening en volkshuisvesting</v>
      </c>
      <c r="AT3325" s="16" t="str">
        <f t="shared" si="158"/>
        <v>Lasten</v>
      </c>
      <c r="AU3325" s="16" t="str">
        <f>IFERROR(VLOOKUP($R3325,Kostensoorten!$C:$J,7,FALSE),"n.v.t.")</f>
        <v>4.1.1</v>
      </c>
      <c r="AV3325" s="16" t="str">
        <f>IFERROR(VLOOKUP($R3325,Kostensoorten!$C:$J,8,FALSE),"n.v.t.")</f>
        <v>Vermogensoverdrachten aan over</v>
      </c>
    </row>
    <row r="3326" spans="6:48">
      <c r="F3326" s="16" t="s">
        <v>10210</v>
      </c>
      <c r="G3326" s="16" t="s">
        <v>39</v>
      </c>
      <c r="H3326" s="16" t="s">
        <v>39</v>
      </c>
      <c r="I3326" s="18">
        <v>-4326</v>
      </c>
      <c r="P3326" s="16" t="str">
        <f t="shared" si="156"/>
        <v>692148</v>
      </c>
      <c r="Q3326" s="16" t="str">
        <f>IFERROR(VLOOKUP($P3326,'Kredieten productgroepen functi'!$C:$M,2,FALSE),"n.v.t.")</f>
        <v>FA Eemsd Loppsum (Res Leefbh Krimp)</v>
      </c>
      <c r="R3326" s="16" t="str">
        <f t="shared" si="157"/>
        <v>840130</v>
      </c>
      <c r="S3326" s="16" t="str">
        <f>IFERROR(VLOOKUP($R3326,Kostensoorten!$C:$J,2,FALSE),"n.v.t.")</f>
        <v>Inkomensoverdracht gemeenten</v>
      </c>
      <c r="T3326" s="16" t="s">
        <v>39</v>
      </c>
      <c r="U3326" s="16" t="s">
        <v>39</v>
      </c>
      <c r="V3326" s="16" t="s">
        <v>39</v>
      </c>
      <c r="W3326" s="16" t="s">
        <v>39</v>
      </c>
      <c r="X3326" s="16" t="s">
        <v>39</v>
      </c>
      <c r="Y3326" s="16" t="s">
        <v>39</v>
      </c>
      <c r="Z3326" s="16" t="s">
        <v>39</v>
      </c>
      <c r="AA3326" s="16" t="s">
        <v>39</v>
      </c>
      <c r="AB3326" s="16" t="s">
        <v>39</v>
      </c>
      <c r="AC3326" s="16" t="s">
        <v>39</v>
      </c>
      <c r="AD3326" s="16" t="s">
        <v>39</v>
      </c>
      <c r="AE3326" s="16" t="s">
        <v>39</v>
      </c>
      <c r="AF3326" s="16" t="s">
        <v>39</v>
      </c>
      <c r="AG3326" s="16" t="s">
        <v>39</v>
      </c>
      <c r="AH3326" s="16" t="s">
        <v>39</v>
      </c>
      <c r="AI3326" s="16" t="s">
        <v>39</v>
      </c>
      <c r="AJ3326" s="16" t="s">
        <v>39</v>
      </c>
      <c r="AL3326" s="16" t="s">
        <v>39</v>
      </c>
      <c r="AM3326" s="16" t="s">
        <v>39</v>
      </c>
      <c r="AN3326" s="16" t="str">
        <f>IFERROR(VLOOKUP($P3326,'Kredieten productgroepen functi'!$C:$M,6,FALSE),"n.v.t.")</f>
        <v>9201</v>
      </c>
      <c r="AO3326" s="16" t="str">
        <f>IFERROR(VLOOKUP($P3326,'Kredieten productgroepen functi'!$C:$M,7,FALSE),"n.v.t.")</f>
        <v>Wonen</v>
      </c>
      <c r="AP3326" s="16" t="str">
        <f>IFERROR(VLOOKUP($P3326,'Kredieten productgroepen functi'!$C:$M,8,FALSE),"n.v.t.")</f>
        <v>92</v>
      </c>
      <c r="AQ3326" s="16" t="str">
        <f>IFERROR(VLOOKUP($P3326,'Kredieten productgroepen functi'!$C:$M,9,FALSE),"n.v.t.")</f>
        <v>Volkshuisvesting</v>
      </c>
      <c r="AR3326" s="16" t="str">
        <f>IFERROR(VLOOKUP($P3326,'Kredieten productgroepen functi'!$C:$M,10,FALSE),"n.v.t.")</f>
        <v>9</v>
      </c>
      <c r="AS3326" s="16" t="str">
        <f>IFERROR(VLOOKUP($P3326,'Kredieten productgroepen functi'!$C:$M,11,FALSE),"n.v.t.")</f>
        <v>Ruimtelijke ordening en volkshuisvesting</v>
      </c>
      <c r="AT3326" s="16" t="str">
        <f t="shared" si="158"/>
        <v>Baten</v>
      </c>
      <c r="AU3326" s="16" t="str">
        <f>IFERROR(VLOOKUP($R3326,Kostensoorten!$C:$J,7,FALSE),"n.v.t.")</f>
        <v>4.0.1</v>
      </c>
      <c r="AV3326" s="16" t="str">
        <f>IFERROR(VLOOKUP($R3326,Kostensoorten!$C:$J,8,FALSE),"n.v.t.")</f>
        <v>Inkomensoverdrachten van overh</v>
      </c>
    </row>
    <row r="3327" spans="6:48">
      <c r="F3327" s="16" t="s">
        <v>7771</v>
      </c>
      <c r="G3327" s="16" t="s">
        <v>39</v>
      </c>
      <c r="H3327" s="16" t="s">
        <v>39</v>
      </c>
      <c r="I3327" s="18">
        <v>19334</v>
      </c>
      <c r="P3327" s="16" t="str">
        <f t="shared" si="156"/>
        <v>692151</v>
      </c>
      <c r="Q3327" s="16" t="str">
        <f>IFERROR(VLOOKUP($P3327,'Kredieten productgroepen functi'!$C:$M,2,FALSE),"n.v.t.")</f>
        <v>FA Eemsd Reg Budg (Res Leefbh Krimp)</v>
      </c>
      <c r="R3327" s="16" t="str">
        <f t="shared" si="157"/>
        <v>440201</v>
      </c>
      <c r="S3327" s="16" t="str">
        <f>IFERROR(VLOOKUP($R3327,Kostensoorten!$C:$J,2,FALSE),"n.v.t.")</f>
        <v>Exploitatiebijdragen aan overheden</v>
      </c>
      <c r="T3327" s="16" t="s">
        <v>39</v>
      </c>
      <c r="U3327" s="16" t="s">
        <v>39</v>
      </c>
      <c r="V3327" s="16" t="s">
        <v>39</v>
      </c>
      <c r="W3327" s="16" t="s">
        <v>39</v>
      </c>
      <c r="X3327" s="16" t="s">
        <v>39</v>
      </c>
      <c r="Y3327" s="16" t="s">
        <v>39</v>
      </c>
      <c r="Z3327" s="16" t="s">
        <v>39</v>
      </c>
      <c r="AA3327" s="16" t="s">
        <v>39</v>
      </c>
      <c r="AB3327" s="16" t="s">
        <v>39</v>
      </c>
      <c r="AC3327" s="16" t="s">
        <v>39</v>
      </c>
      <c r="AD3327" s="16" t="s">
        <v>39</v>
      </c>
      <c r="AE3327" s="16" t="s">
        <v>39</v>
      </c>
      <c r="AF3327" s="16" t="s">
        <v>39</v>
      </c>
      <c r="AG3327" s="16" t="s">
        <v>39</v>
      </c>
      <c r="AH3327" s="16" t="s">
        <v>39</v>
      </c>
      <c r="AI3327" s="16" t="s">
        <v>39</v>
      </c>
      <c r="AJ3327" s="16" t="s">
        <v>39</v>
      </c>
      <c r="AL3327" s="16" t="s">
        <v>39</v>
      </c>
      <c r="AM3327" s="16" t="s">
        <v>39</v>
      </c>
      <c r="AN3327" s="16" t="str">
        <f>IFERROR(VLOOKUP($P3327,'Kredieten productgroepen functi'!$C:$M,6,FALSE),"n.v.t.")</f>
        <v>9201</v>
      </c>
      <c r="AO3327" s="16" t="str">
        <f>IFERROR(VLOOKUP($P3327,'Kredieten productgroepen functi'!$C:$M,7,FALSE),"n.v.t.")</f>
        <v>Wonen</v>
      </c>
      <c r="AP3327" s="16" t="str">
        <f>IFERROR(VLOOKUP($P3327,'Kredieten productgroepen functi'!$C:$M,8,FALSE),"n.v.t.")</f>
        <v>92</v>
      </c>
      <c r="AQ3327" s="16" t="str">
        <f>IFERROR(VLOOKUP($P3327,'Kredieten productgroepen functi'!$C:$M,9,FALSE),"n.v.t.")</f>
        <v>Volkshuisvesting</v>
      </c>
      <c r="AR3327" s="16" t="str">
        <f>IFERROR(VLOOKUP($P3327,'Kredieten productgroepen functi'!$C:$M,10,FALSE),"n.v.t.")</f>
        <v>9</v>
      </c>
      <c r="AS3327" s="16" t="str">
        <f>IFERROR(VLOOKUP($P3327,'Kredieten productgroepen functi'!$C:$M,11,FALSE),"n.v.t.")</f>
        <v>Ruimtelijke ordening en volkshuisvesting</v>
      </c>
      <c r="AT3327" s="16" t="str">
        <f t="shared" si="158"/>
        <v>Lasten</v>
      </c>
      <c r="AU3327" s="16" t="str">
        <f>IFERROR(VLOOKUP($R3327,Kostensoorten!$C:$J,7,FALSE),"n.v.t.")</f>
        <v>4.0.2</v>
      </c>
      <c r="AV3327" s="16" t="str">
        <f>IFERROR(VLOOKUP($R3327,Kostensoorten!$C:$J,8,FALSE),"n.v.t.")</f>
        <v>Inkomensoverdrachten aan overh</v>
      </c>
    </row>
    <row r="3328" spans="6:48">
      <c r="F3328" s="16" t="s">
        <v>7356</v>
      </c>
      <c r="G3328" s="16" t="s">
        <v>39</v>
      </c>
      <c r="H3328" s="16" t="s">
        <v>39</v>
      </c>
      <c r="I3328" s="18">
        <v>68300</v>
      </c>
      <c r="P3328" s="16" t="str">
        <f t="shared" si="156"/>
        <v>692151</v>
      </c>
      <c r="Q3328" s="16" t="str">
        <f>IFERROR(VLOOKUP($P3328,'Kredieten productgroepen functi'!$C:$M,2,FALSE),"n.v.t.")</f>
        <v>FA Eemsd Reg Budg (Res Leefbh Krimp)</v>
      </c>
      <c r="R3328" s="16" t="str">
        <f t="shared" si="157"/>
        <v>440301</v>
      </c>
      <c r="S3328" s="16" t="str">
        <f>IFERROR(VLOOKUP($R3328,Kostensoorten!$C:$J,2,FALSE),"n.v.t.")</f>
        <v>(Exploitatie)subsidies</v>
      </c>
      <c r="T3328" s="16" t="s">
        <v>39</v>
      </c>
      <c r="U3328" s="16" t="s">
        <v>39</v>
      </c>
      <c r="V3328" s="16" t="s">
        <v>39</v>
      </c>
      <c r="W3328" s="16" t="s">
        <v>39</v>
      </c>
      <c r="X3328" s="16" t="s">
        <v>39</v>
      </c>
      <c r="Y3328" s="16" t="s">
        <v>39</v>
      </c>
      <c r="Z3328" s="16" t="s">
        <v>39</v>
      </c>
      <c r="AA3328" s="16" t="s">
        <v>39</v>
      </c>
      <c r="AB3328" s="16" t="s">
        <v>39</v>
      </c>
      <c r="AC3328" s="16" t="s">
        <v>39</v>
      </c>
      <c r="AD3328" s="16" t="s">
        <v>39</v>
      </c>
      <c r="AE3328" s="16" t="s">
        <v>39</v>
      </c>
      <c r="AF3328" s="16" t="s">
        <v>39</v>
      </c>
      <c r="AG3328" s="16" t="s">
        <v>39</v>
      </c>
      <c r="AH3328" s="16" t="s">
        <v>39</v>
      </c>
      <c r="AI3328" s="16" t="s">
        <v>39</v>
      </c>
      <c r="AJ3328" s="16" t="s">
        <v>39</v>
      </c>
      <c r="AL3328" s="16" t="s">
        <v>39</v>
      </c>
      <c r="AM3328" s="16" t="s">
        <v>39</v>
      </c>
      <c r="AN3328" s="16" t="str">
        <f>IFERROR(VLOOKUP($P3328,'Kredieten productgroepen functi'!$C:$M,6,FALSE),"n.v.t.")</f>
        <v>9201</v>
      </c>
      <c r="AO3328" s="16" t="str">
        <f>IFERROR(VLOOKUP($P3328,'Kredieten productgroepen functi'!$C:$M,7,FALSE),"n.v.t.")</f>
        <v>Wonen</v>
      </c>
      <c r="AP3328" s="16" t="str">
        <f>IFERROR(VLOOKUP($P3328,'Kredieten productgroepen functi'!$C:$M,8,FALSE),"n.v.t.")</f>
        <v>92</v>
      </c>
      <c r="AQ3328" s="16" t="str">
        <f>IFERROR(VLOOKUP($P3328,'Kredieten productgroepen functi'!$C:$M,9,FALSE),"n.v.t.")</f>
        <v>Volkshuisvesting</v>
      </c>
      <c r="AR3328" s="16" t="str">
        <f>IFERROR(VLOOKUP($P3328,'Kredieten productgroepen functi'!$C:$M,10,FALSE),"n.v.t.")</f>
        <v>9</v>
      </c>
      <c r="AS3328" s="16" t="str">
        <f>IFERROR(VLOOKUP($P3328,'Kredieten productgroepen functi'!$C:$M,11,FALSE),"n.v.t.")</f>
        <v>Ruimtelijke ordening en volkshuisvesting</v>
      </c>
      <c r="AT3328" s="16" t="str">
        <f t="shared" si="158"/>
        <v>Lasten</v>
      </c>
      <c r="AU3328" s="16" t="str">
        <f>IFERROR(VLOOKUP($R3328,Kostensoorten!$C:$J,7,FALSE),"n.v.t.")</f>
        <v>4.0.3</v>
      </c>
      <c r="AV3328" s="16" t="str">
        <f>IFERROR(VLOOKUP($R3328,Kostensoorten!$C:$J,8,FALSE),"n.v.t.")</f>
        <v>Overige inkomensoverdrachten</v>
      </c>
    </row>
    <row r="3329" spans="6:48">
      <c r="F3329" s="16" t="s">
        <v>8433</v>
      </c>
      <c r="G3329" s="16" t="s">
        <v>39</v>
      </c>
      <c r="H3329" s="16" t="s">
        <v>39</v>
      </c>
      <c r="I3329" s="18">
        <v>23666.799999999999</v>
      </c>
      <c r="P3329" s="16" t="str">
        <f t="shared" si="156"/>
        <v>692151</v>
      </c>
      <c r="Q3329" s="16" t="str">
        <f>IFERROR(VLOOKUP($P3329,'Kredieten productgroepen functi'!$C:$M,2,FALSE),"n.v.t.")</f>
        <v>FA Eemsd Reg Budg (Res Leefbh Krimp)</v>
      </c>
      <c r="R3329" s="16" t="str">
        <f t="shared" si="157"/>
        <v>441101</v>
      </c>
      <c r="S3329" s="16" t="str">
        <f>IFERROR(VLOOKUP($R3329,Kostensoorten!$C:$J,2,FALSE),"n.v.t.")</f>
        <v>Investeringsbijdragen aan overheden</v>
      </c>
      <c r="T3329" s="16" t="s">
        <v>39</v>
      </c>
      <c r="U3329" s="16" t="s">
        <v>39</v>
      </c>
      <c r="V3329" s="16" t="s">
        <v>39</v>
      </c>
      <c r="W3329" s="16" t="s">
        <v>39</v>
      </c>
      <c r="X3329" s="16" t="s">
        <v>39</v>
      </c>
      <c r="Y3329" s="16" t="s">
        <v>39</v>
      </c>
      <c r="Z3329" s="16" t="s">
        <v>39</v>
      </c>
      <c r="AA3329" s="16" t="s">
        <v>39</v>
      </c>
      <c r="AB3329" s="16" t="s">
        <v>39</v>
      </c>
      <c r="AC3329" s="16" t="s">
        <v>39</v>
      </c>
      <c r="AD3329" s="16" t="s">
        <v>39</v>
      </c>
      <c r="AE3329" s="16" t="s">
        <v>39</v>
      </c>
      <c r="AF3329" s="16" t="s">
        <v>39</v>
      </c>
      <c r="AG3329" s="16" t="s">
        <v>39</v>
      </c>
      <c r="AH3329" s="16" t="s">
        <v>39</v>
      </c>
      <c r="AI3329" s="16" t="s">
        <v>39</v>
      </c>
      <c r="AJ3329" s="16" t="s">
        <v>39</v>
      </c>
      <c r="AL3329" s="16" t="s">
        <v>39</v>
      </c>
      <c r="AM3329" s="16" t="s">
        <v>39</v>
      </c>
      <c r="AN3329" s="16" t="str">
        <f>IFERROR(VLOOKUP($P3329,'Kredieten productgroepen functi'!$C:$M,6,FALSE),"n.v.t.")</f>
        <v>9201</v>
      </c>
      <c r="AO3329" s="16" t="str">
        <f>IFERROR(VLOOKUP($P3329,'Kredieten productgroepen functi'!$C:$M,7,FALSE),"n.v.t.")</f>
        <v>Wonen</v>
      </c>
      <c r="AP3329" s="16" t="str">
        <f>IFERROR(VLOOKUP($P3329,'Kredieten productgroepen functi'!$C:$M,8,FALSE),"n.v.t.")</f>
        <v>92</v>
      </c>
      <c r="AQ3329" s="16" t="str">
        <f>IFERROR(VLOOKUP($P3329,'Kredieten productgroepen functi'!$C:$M,9,FALSE),"n.v.t.")</f>
        <v>Volkshuisvesting</v>
      </c>
      <c r="AR3329" s="16" t="str">
        <f>IFERROR(VLOOKUP($P3329,'Kredieten productgroepen functi'!$C:$M,10,FALSE),"n.v.t.")</f>
        <v>9</v>
      </c>
      <c r="AS3329" s="16" t="str">
        <f>IFERROR(VLOOKUP($P3329,'Kredieten productgroepen functi'!$C:$M,11,FALSE),"n.v.t.")</f>
        <v>Ruimtelijke ordening en volkshuisvesting</v>
      </c>
      <c r="AT3329" s="16" t="str">
        <f t="shared" si="158"/>
        <v>Lasten</v>
      </c>
      <c r="AU3329" s="16" t="str">
        <f>IFERROR(VLOOKUP($R3329,Kostensoorten!$C:$J,7,FALSE),"n.v.t.")</f>
        <v>4.1.1</v>
      </c>
      <c r="AV3329" s="16" t="str">
        <f>IFERROR(VLOOKUP($R3329,Kostensoorten!$C:$J,8,FALSE),"n.v.t.")</f>
        <v>Vermogensoverdrachten aan over</v>
      </c>
    </row>
    <row r="3330" spans="6:48">
      <c r="F3330" s="16" t="s">
        <v>7772</v>
      </c>
      <c r="G3330" s="16" t="s">
        <v>39</v>
      </c>
      <c r="H3330" s="16" t="s">
        <v>39</v>
      </c>
      <c r="I3330" s="18">
        <v>19333</v>
      </c>
      <c r="P3330" s="16" t="str">
        <f t="shared" si="156"/>
        <v>692152</v>
      </c>
      <c r="Q3330" s="16" t="str">
        <f>IFERROR(VLOOKUP($P3330,'Kredieten productgroepen functi'!$C:$M,2,FALSE),"n.v.t.")</f>
        <v>FA Eemsd Reg Budg (Rijk krimpsloop)</v>
      </c>
      <c r="R3330" s="16" t="str">
        <f t="shared" si="157"/>
        <v>440201</v>
      </c>
      <c r="S3330" s="16" t="str">
        <f>IFERROR(VLOOKUP($R3330,Kostensoorten!$C:$J,2,FALSE),"n.v.t.")</f>
        <v>Exploitatiebijdragen aan overheden</v>
      </c>
      <c r="T3330" s="16" t="s">
        <v>39</v>
      </c>
      <c r="U3330" s="16" t="s">
        <v>39</v>
      </c>
      <c r="V3330" s="16" t="s">
        <v>39</v>
      </c>
      <c r="W3330" s="16" t="s">
        <v>39</v>
      </c>
      <c r="X3330" s="16" t="s">
        <v>39</v>
      </c>
      <c r="Y3330" s="16" t="s">
        <v>39</v>
      </c>
      <c r="Z3330" s="16" t="s">
        <v>39</v>
      </c>
      <c r="AA3330" s="16" t="s">
        <v>39</v>
      </c>
      <c r="AB3330" s="16" t="s">
        <v>39</v>
      </c>
      <c r="AC3330" s="16" t="s">
        <v>39</v>
      </c>
      <c r="AD3330" s="16" t="s">
        <v>39</v>
      </c>
      <c r="AE3330" s="16" t="s">
        <v>39</v>
      </c>
      <c r="AF3330" s="16" t="s">
        <v>39</v>
      </c>
      <c r="AG3330" s="16" t="s">
        <v>39</v>
      </c>
      <c r="AH3330" s="16" t="s">
        <v>39</v>
      </c>
      <c r="AI3330" s="16" t="s">
        <v>39</v>
      </c>
      <c r="AJ3330" s="16" t="s">
        <v>39</v>
      </c>
      <c r="AL3330" s="16" t="s">
        <v>39</v>
      </c>
      <c r="AM3330" s="16" t="s">
        <v>39</v>
      </c>
      <c r="AN3330" s="16" t="str">
        <f>IFERROR(VLOOKUP($P3330,'Kredieten productgroepen functi'!$C:$M,6,FALSE),"n.v.t.")</f>
        <v>9201</v>
      </c>
      <c r="AO3330" s="16" t="str">
        <f>IFERROR(VLOOKUP($P3330,'Kredieten productgroepen functi'!$C:$M,7,FALSE),"n.v.t.")</f>
        <v>Wonen</v>
      </c>
      <c r="AP3330" s="16" t="str">
        <f>IFERROR(VLOOKUP($P3330,'Kredieten productgroepen functi'!$C:$M,8,FALSE),"n.v.t.")</f>
        <v>92</v>
      </c>
      <c r="AQ3330" s="16" t="str">
        <f>IFERROR(VLOOKUP($P3330,'Kredieten productgroepen functi'!$C:$M,9,FALSE),"n.v.t.")</f>
        <v>Volkshuisvesting</v>
      </c>
      <c r="AR3330" s="16" t="str">
        <f>IFERROR(VLOOKUP($P3330,'Kredieten productgroepen functi'!$C:$M,10,FALSE),"n.v.t.")</f>
        <v>9</v>
      </c>
      <c r="AS3330" s="16" t="str">
        <f>IFERROR(VLOOKUP($P3330,'Kredieten productgroepen functi'!$C:$M,11,FALSE),"n.v.t.")</f>
        <v>Ruimtelijke ordening en volkshuisvesting</v>
      </c>
      <c r="AT3330" s="16" t="str">
        <f t="shared" si="158"/>
        <v>Lasten</v>
      </c>
      <c r="AU3330" s="16" t="str">
        <f>IFERROR(VLOOKUP($R3330,Kostensoorten!$C:$J,7,FALSE),"n.v.t.")</f>
        <v>4.0.2</v>
      </c>
      <c r="AV3330" s="16" t="str">
        <f>IFERROR(VLOOKUP($R3330,Kostensoorten!$C:$J,8,FALSE),"n.v.t.")</f>
        <v>Inkomensoverdrachten aan overh</v>
      </c>
    </row>
    <row r="3331" spans="6:48">
      <c r="F3331" s="16" t="s">
        <v>7357</v>
      </c>
      <c r="G3331" s="16" t="s">
        <v>39</v>
      </c>
      <c r="H3331" s="16" t="s">
        <v>39</v>
      </c>
      <c r="I3331" s="18">
        <v>68300</v>
      </c>
      <c r="P3331" s="16" t="str">
        <f t="shared" si="156"/>
        <v>692152</v>
      </c>
      <c r="Q3331" s="16" t="str">
        <f>IFERROR(VLOOKUP($P3331,'Kredieten productgroepen functi'!$C:$M,2,FALSE),"n.v.t.")</f>
        <v>FA Eemsd Reg Budg (Rijk krimpsloop)</v>
      </c>
      <c r="R3331" s="16" t="str">
        <f t="shared" si="157"/>
        <v>440301</v>
      </c>
      <c r="S3331" s="16" t="str">
        <f>IFERROR(VLOOKUP($R3331,Kostensoorten!$C:$J,2,FALSE),"n.v.t.")</f>
        <v>(Exploitatie)subsidies</v>
      </c>
      <c r="T3331" s="16" t="s">
        <v>39</v>
      </c>
      <c r="U3331" s="16" t="s">
        <v>39</v>
      </c>
      <c r="V3331" s="16" t="s">
        <v>39</v>
      </c>
      <c r="W3331" s="16" t="s">
        <v>39</v>
      </c>
      <c r="X3331" s="16" t="s">
        <v>39</v>
      </c>
      <c r="Y3331" s="16" t="s">
        <v>39</v>
      </c>
      <c r="Z3331" s="16" t="s">
        <v>39</v>
      </c>
      <c r="AA3331" s="16" t="s">
        <v>39</v>
      </c>
      <c r="AB3331" s="16" t="s">
        <v>39</v>
      </c>
      <c r="AC3331" s="16" t="s">
        <v>39</v>
      </c>
      <c r="AD3331" s="16" t="s">
        <v>39</v>
      </c>
      <c r="AE3331" s="16" t="s">
        <v>39</v>
      </c>
      <c r="AF3331" s="16" t="s">
        <v>39</v>
      </c>
      <c r="AG3331" s="16" t="s">
        <v>39</v>
      </c>
      <c r="AH3331" s="16" t="s">
        <v>39</v>
      </c>
      <c r="AI3331" s="16" t="s">
        <v>39</v>
      </c>
      <c r="AJ3331" s="16" t="s">
        <v>39</v>
      </c>
      <c r="AL3331" s="16" t="s">
        <v>39</v>
      </c>
      <c r="AM3331" s="16" t="s">
        <v>39</v>
      </c>
      <c r="AN3331" s="16" t="str">
        <f>IFERROR(VLOOKUP($P3331,'Kredieten productgroepen functi'!$C:$M,6,FALSE),"n.v.t.")</f>
        <v>9201</v>
      </c>
      <c r="AO3331" s="16" t="str">
        <f>IFERROR(VLOOKUP($P3331,'Kredieten productgroepen functi'!$C:$M,7,FALSE),"n.v.t.")</f>
        <v>Wonen</v>
      </c>
      <c r="AP3331" s="16" t="str">
        <f>IFERROR(VLOOKUP($P3331,'Kredieten productgroepen functi'!$C:$M,8,FALSE),"n.v.t.")</f>
        <v>92</v>
      </c>
      <c r="AQ3331" s="16" t="str">
        <f>IFERROR(VLOOKUP($P3331,'Kredieten productgroepen functi'!$C:$M,9,FALSE),"n.v.t.")</f>
        <v>Volkshuisvesting</v>
      </c>
      <c r="AR3331" s="16" t="str">
        <f>IFERROR(VLOOKUP($P3331,'Kredieten productgroepen functi'!$C:$M,10,FALSE),"n.v.t.")</f>
        <v>9</v>
      </c>
      <c r="AS3331" s="16" t="str">
        <f>IFERROR(VLOOKUP($P3331,'Kredieten productgroepen functi'!$C:$M,11,FALSE),"n.v.t.")</f>
        <v>Ruimtelijke ordening en volkshuisvesting</v>
      </c>
      <c r="AT3331" s="16" t="str">
        <f t="shared" si="158"/>
        <v>Lasten</v>
      </c>
      <c r="AU3331" s="16" t="str">
        <f>IFERROR(VLOOKUP($R3331,Kostensoorten!$C:$J,7,FALSE),"n.v.t.")</f>
        <v>4.0.3</v>
      </c>
      <c r="AV3331" s="16" t="str">
        <f>IFERROR(VLOOKUP($R3331,Kostensoorten!$C:$J,8,FALSE),"n.v.t.")</f>
        <v>Overige inkomensoverdrachten</v>
      </c>
    </row>
    <row r="3332" spans="6:48">
      <c r="F3332" s="16" t="s">
        <v>8434</v>
      </c>
      <c r="G3332" s="16" t="s">
        <v>39</v>
      </c>
      <c r="H3332" s="16" t="s">
        <v>39</v>
      </c>
      <c r="I3332" s="18">
        <v>12666.8</v>
      </c>
      <c r="P3332" s="16" t="str">
        <f t="shared" si="156"/>
        <v>692152</v>
      </c>
      <c r="Q3332" s="16" t="str">
        <f>IFERROR(VLOOKUP($P3332,'Kredieten productgroepen functi'!$C:$M,2,FALSE),"n.v.t.")</f>
        <v>FA Eemsd Reg Budg (Rijk krimpsloop)</v>
      </c>
      <c r="R3332" s="16" t="str">
        <f t="shared" si="157"/>
        <v>441101</v>
      </c>
      <c r="S3332" s="16" t="str">
        <f>IFERROR(VLOOKUP($R3332,Kostensoorten!$C:$J,2,FALSE),"n.v.t.")</f>
        <v>Investeringsbijdragen aan overheden</v>
      </c>
      <c r="T3332" s="16" t="s">
        <v>39</v>
      </c>
      <c r="U3332" s="16" t="s">
        <v>39</v>
      </c>
      <c r="V3332" s="16" t="s">
        <v>39</v>
      </c>
      <c r="W3332" s="16" t="s">
        <v>39</v>
      </c>
      <c r="X3332" s="16" t="s">
        <v>39</v>
      </c>
      <c r="Y3332" s="16" t="s">
        <v>39</v>
      </c>
      <c r="Z3332" s="16" t="s">
        <v>39</v>
      </c>
      <c r="AA3332" s="16" t="s">
        <v>39</v>
      </c>
      <c r="AB3332" s="16" t="s">
        <v>39</v>
      </c>
      <c r="AC3332" s="16" t="s">
        <v>39</v>
      </c>
      <c r="AD3332" s="16" t="s">
        <v>39</v>
      </c>
      <c r="AE3332" s="16" t="s">
        <v>39</v>
      </c>
      <c r="AF3332" s="16" t="s">
        <v>39</v>
      </c>
      <c r="AG3332" s="16" t="s">
        <v>39</v>
      </c>
      <c r="AH3332" s="16" t="s">
        <v>39</v>
      </c>
      <c r="AI3332" s="16" t="s">
        <v>39</v>
      </c>
      <c r="AJ3332" s="16" t="s">
        <v>39</v>
      </c>
      <c r="AL3332" s="16" t="s">
        <v>39</v>
      </c>
      <c r="AM3332" s="16" t="s">
        <v>39</v>
      </c>
      <c r="AN3332" s="16" t="str">
        <f>IFERROR(VLOOKUP($P3332,'Kredieten productgroepen functi'!$C:$M,6,FALSE),"n.v.t.")</f>
        <v>9201</v>
      </c>
      <c r="AO3332" s="16" t="str">
        <f>IFERROR(VLOOKUP($P3332,'Kredieten productgroepen functi'!$C:$M,7,FALSE),"n.v.t.")</f>
        <v>Wonen</v>
      </c>
      <c r="AP3332" s="16" t="str">
        <f>IFERROR(VLOOKUP($P3332,'Kredieten productgroepen functi'!$C:$M,8,FALSE),"n.v.t.")</f>
        <v>92</v>
      </c>
      <c r="AQ3332" s="16" t="str">
        <f>IFERROR(VLOOKUP($P3332,'Kredieten productgroepen functi'!$C:$M,9,FALSE),"n.v.t.")</f>
        <v>Volkshuisvesting</v>
      </c>
      <c r="AR3332" s="16" t="str">
        <f>IFERROR(VLOOKUP($P3332,'Kredieten productgroepen functi'!$C:$M,10,FALSE),"n.v.t.")</f>
        <v>9</v>
      </c>
      <c r="AS3332" s="16" t="str">
        <f>IFERROR(VLOOKUP($P3332,'Kredieten productgroepen functi'!$C:$M,11,FALSE),"n.v.t.")</f>
        <v>Ruimtelijke ordening en volkshuisvesting</v>
      </c>
      <c r="AT3332" s="16" t="str">
        <f t="shared" si="158"/>
        <v>Lasten</v>
      </c>
      <c r="AU3332" s="16" t="str">
        <f>IFERROR(VLOOKUP($R3332,Kostensoorten!$C:$J,7,FALSE),"n.v.t.")</f>
        <v>4.1.1</v>
      </c>
      <c r="AV3332" s="16" t="str">
        <f>IFERROR(VLOOKUP($R3332,Kostensoorten!$C:$J,8,FALSE),"n.v.t.")</f>
        <v>Vermogensoverdrachten aan over</v>
      </c>
    </row>
    <row r="3333" spans="6:48">
      <c r="F3333" s="16" t="s">
        <v>8435</v>
      </c>
      <c r="G3333" s="16" t="s">
        <v>39</v>
      </c>
      <c r="H3333" s="16" t="s">
        <v>39</v>
      </c>
      <c r="I3333" s="18">
        <v>11020.49</v>
      </c>
      <c r="P3333" s="16" t="str">
        <f t="shared" si="156"/>
        <v>692157</v>
      </c>
      <c r="Q3333" s="16" t="str">
        <f>IFERROR(VLOOKUP($P3333,'Kredieten productgroepen functi'!$C:$M,2,FALSE),"n.v.t.")</f>
        <v>Oost-Groningen (Res Leefbh Krimp)</v>
      </c>
      <c r="R3333" s="16" t="str">
        <f t="shared" si="157"/>
        <v>440201</v>
      </c>
      <c r="S3333" s="16" t="str">
        <f>IFERROR(VLOOKUP($R3333,Kostensoorten!$C:$J,2,FALSE),"n.v.t.")</f>
        <v>Exploitatiebijdragen aan overheden</v>
      </c>
      <c r="T3333" s="16" t="s">
        <v>39</v>
      </c>
      <c r="U3333" s="16" t="s">
        <v>39</v>
      </c>
      <c r="V3333" s="16" t="s">
        <v>39</v>
      </c>
      <c r="W3333" s="16" t="s">
        <v>39</v>
      </c>
      <c r="X3333" s="16" t="s">
        <v>39</v>
      </c>
      <c r="Y3333" s="16" t="s">
        <v>39</v>
      </c>
      <c r="Z3333" s="16" t="s">
        <v>39</v>
      </c>
      <c r="AA3333" s="16" t="s">
        <v>39</v>
      </c>
      <c r="AB3333" s="16" t="s">
        <v>39</v>
      </c>
      <c r="AC3333" s="16" t="s">
        <v>39</v>
      </c>
      <c r="AD3333" s="16" t="s">
        <v>39</v>
      </c>
      <c r="AE3333" s="16" t="s">
        <v>39</v>
      </c>
      <c r="AF3333" s="16" t="s">
        <v>39</v>
      </c>
      <c r="AG3333" s="16" t="s">
        <v>39</v>
      </c>
      <c r="AH3333" s="16" t="s">
        <v>39</v>
      </c>
      <c r="AI3333" s="16" t="s">
        <v>39</v>
      </c>
      <c r="AJ3333" s="16" t="s">
        <v>39</v>
      </c>
      <c r="AL3333" s="16" t="s">
        <v>39</v>
      </c>
      <c r="AM3333" s="16" t="s">
        <v>39</v>
      </c>
      <c r="AN3333" s="16" t="str">
        <f>IFERROR(VLOOKUP($P3333,'Kredieten productgroepen functi'!$C:$M,6,FALSE),"n.v.t.")</f>
        <v>9201</v>
      </c>
      <c r="AO3333" s="16" t="str">
        <f>IFERROR(VLOOKUP($P3333,'Kredieten productgroepen functi'!$C:$M,7,FALSE),"n.v.t.")</f>
        <v>Wonen</v>
      </c>
      <c r="AP3333" s="16" t="str">
        <f>IFERROR(VLOOKUP($P3333,'Kredieten productgroepen functi'!$C:$M,8,FALSE),"n.v.t.")</f>
        <v>92</v>
      </c>
      <c r="AQ3333" s="16" t="str">
        <f>IFERROR(VLOOKUP($P3333,'Kredieten productgroepen functi'!$C:$M,9,FALSE),"n.v.t.")</f>
        <v>Volkshuisvesting</v>
      </c>
      <c r="AR3333" s="16" t="str">
        <f>IFERROR(VLOOKUP($P3333,'Kredieten productgroepen functi'!$C:$M,10,FALSE),"n.v.t.")</f>
        <v>9</v>
      </c>
      <c r="AS3333" s="16" t="str">
        <f>IFERROR(VLOOKUP($P3333,'Kredieten productgroepen functi'!$C:$M,11,FALSE),"n.v.t.")</f>
        <v>Ruimtelijke ordening en volkshuisvesting</v>
      </c>
      <c r="AT3333" s="16" t="str">
        <f t="shared" si="158"/>
        <v>Lasten</v>
      </c>
      <c r="AU3333" s="16" t="str">
        <f>IFERROR(VLOOKUP($R3333,Kostensoorten!$C:$J,7,FALSE),"n.v.t.")</f>
        <v>4.0.2</v>
      </c>
      <c r="AV3333" s="16" t="str">
        <f>IFERROR(VLOOKUP($R3333,Kostensoorten!$C:$J,8,FALSE),"n.v.t.")</f>
        <v>Inkomensoverdrachten aan overh</v>
      </c>
    </row>
    <row r="3334" spans="6:48">
      <c r="F3334" s="16" t="s">
        <v>8962</v>
      </c>
      <c r="G3334" s="16" t="s">
        <v>39</v>
      </c>
      <c r="H3334" s="16" t="s">
        <v>39</v>
      </c>
      <c r="I3334" s="18">
        <v>32339.119999999999</v>
      </c>
      <c r="P3334" s="16" t="str">
        <f t="shared" ref="P3334:P3397" si="159">IF(RIGHT(LEFT(F3334,6),1)=".",LEFT(F3334,5),LEFT(F3334,6))</f>
        <v>692157</v>
      </c>
      <c r="Q3334" s="16" t="str">
        <f>IFERROR(VLOOKUP($P3334,'Kredieten productgroepen functi'!$C:$M,2,FALSE),"n.v.t.")</f>
        <v>Oost-Groningen (Res Leefbh Krimp)</v>
      </c>
      <c r="R3334" s="16" t="str">
        <f t="shared" ref="R3334:R3397" si="160">IF(RIGHT(LEFT(F3334,6),1)=".",RIGHT(LEFT(F3334,12),6),RIGHT(LEFT(F3334,13),6))</f>
        <v>440301</v>
      </c>
      <c r="S3334" s="16" t="str">
        <f>IFERROR(VLOOKUP($R3334,Kostensoorten!$C:$J,2,FALSE),"n.v.t.")</f>
        <v>(Exploitatie)subsidies</v>
      </c>
      <c r="T3334" s="16" t="s">
        <v>39</v>
      </c>
      <c r="U3334" s="16" t="s">
        <v>39</v>
      </c>
      <c r="V3334" s="16" t="s">
        <v>39</v>
      </c>
      <c r="W3334" s="16" t="s">
        <v>39</v>
      </c>
      <c r="X3334" s="16" t="s">
        <v>39</v>
      </c>
      <c r="Y3334" s="16" t="s">
        <v>39</v>
      </c>
      <c r="Z3334" s="16" t="s">
        <v>39</v>
      </c>
      <c r="AA3334" s="16" t="s">
        <v>39</v>
      </c>
      <c r="AB3334" s="16" t="s">
        <v>39</v>
      </c>
      <c r="AC3334" s="16" t="s">
        <v>39</v>
      </c>
      <c r="AD3334" s="16" t="s">
        <v>39</v>
      </c>
      <c r="AE3334" s="16" t="s">
        <v>39</v>
      </c>
      <c r="AF3334" s="16" t="s">
        <v>39</v>
      </c>
      <c r="AG3334" s="16" t="s">
        <v>39</v>
      </c>
      <c r="AH3334" s="16" t="s">
        <v>39</v>
      </c>
      <c r="AI3334" s="16" t="s">
        <v>39</v>
      </c>
      <c r="AJ3334" s="16" t="s">
        <v>39</v>
      </c>
      <c r="AL3334" s="16" t="s">
        <v>39</v>
      </c>
      <c r="AM3334" s="16" t="s">
        <v>39</v>
      </c>
      <c r="AN3334" s="16" t="str">
        <f>IFERROR(VLOOKUP($P3334,'Kredieten productgroepen functi'!$C:$M,6,FALSE),"n.v.t.")</f>
        <v>9201</v>
      </c>
      <c r="AO3334" s="16" t="str">
        <f>IFERROR(VLOOKUP($P3334,'Kredieten productgroepen functi'!$C:$M,7,FALSE),"n.v.t.")</f>
        <v>Wonen</v>
      </c>
      <c r="AP3334" s="16" t="str">
        <f>IFERROR(VLOOKUP($P3334,'Kredieten productgroepen functi'!$C:$M,8,FALSE),"n.v.t.")</f>
        <v>92</v>
      </c>
      <c r="AQ3334" s="16" t="str">
        <f>IFERROR(VLOOKUP($P3334,'Kredieten productgroepen functi'!$C:$M,9,FALSE),"n.v.t.")</f>
        <v>Volkshuisvesting</v>
      </c>
      <c r="AR3334" s="16" t="str">
        <f>IFERROR(VLOOKUP($P3334,'Kredieten productgroepen functi'!$C:$M,10,FALSE),"n.v.t.")</f>
        <v>9</v>
      </c>
      <c r="AS3334" s="16" t="str">
        <f>IFERROR(VLOOKUP($P3334,'Kredieten productgroepen functi'!$C:$M,11,FALSE),"n.v.t.")</f>
        <v>Ruimtelijke ordening en volkshuisvesting</v>
      </c>
      <c r="AT3334" s="16" t="str">
        <f t="shared" ref="AT3334:AT3397" si="161">IF(LEFT(R3334,1)="4","Lasten",IF(LEFT(R3334,1)="8","Baten","n.v.t."))</f>
        <v>Lasten</v>
      </c>
      <c r="AU3334" s="16" t="str">
        <f>IFERROR(VLOOKUP($R3334,Kostensoorten!$C:$J,7,FALSE),"n.v.t.")</f>
        <v>4.0.3</v>
      </c>
      <c r="AV3334" s="16" t="str">
        <f>IFERROR(VLOOKUP($R3334,Kostensoorten!$C:$J,8,FALSE),"n.v.t.")</f>
        <v>Overige inkomensoverdrachten</v>
      </c>
    </row>
    <row r="3335" spans="6:48">
      <c r="F3335" s="16" t="s">
        <v>8963</v>
      </c>
      <c r="G3335" s="16" t="s">
        <v>39</v>
      </c>
      <c r="H3335" s="16" t="s">
        <v>39</v>
      </c>
      <c r="I3335" s="18">
        <v>-626951.86</v>
      </c>
      <c r="P3335" s="16" t="str">
        <f t="shared" si="159"/>
        <v>692157</v>
      </c>
      <c r="Q3335" s="16" t="str">
        <f>IFERROR(VLOOKUP($P3335,'Kredieten productgroepen functi'!$C:$M,2,FALSE),"n.v.t.")</f>
        <v>Oost-Groningen (Res Leefbh Krimp)</v>
      </c>
      <c r="R3335" s="16" t="str">
        <f t="shared" si="160"/>
        <v>441101</v>
      </c>
      <c r="S3335" s="16" t="str">
        <f>IFERROR(VLOOKUP($R3335,Kostensoorten!$C:$J,2,FALSE),"n.v.t.")</f>
        <v>Investeringsbijdragen aan overheden</v>
      </c>
      <c r="T3335" s="16" t="s">
        <v>39</v>
      </c>
      <c r="U3335" s="16" t="s">
        <v>39</v>
      </c>
      <c r="V3335" s="16" t="s">
        <v>39</v>
      </c>
      <c r="W3335" s="16" t="s">
        <v>39</v>
      </c>
      <c r="X3335" s="16" t="s">
        <v>39</v>
      </c>
      <c r="Y3335" s="16" t="s">
        <v>39</v>
      </c>
      <c r="Z3335" s="16" t="s">
        <v>39</v>
      </c>
      <c r="AA3335" s="16" t="s">
        <v>39</v>
      </c>
      <c r="AB3335" s="16" t="s">
        <v>39</v>
      </c>
      <c r="AC3335" s="16" t="s">
        <v>39</v>
      </c>
      <c r="AD3335" s="16" t="s">
        <v>39</v>
      </c>
      <c r="AE3335" s="16" t="s">
        <v>39</v>
      </c>
      <c r="AF3335" s="16" t="s">
        <v>39</v>
      </c>
      <c r="AG3335" s="16" t="s">
        <v>39</v>
      </c>
      <c r="AH3335" s="16" t="s">
        <v>39</v>
      </c>
      <c r="AI3335" s="16" t="s">
        <v>39</v>
      </c>
      <c r="AJ3335" s="16" t="s">
        <v>39</v>
      </c>
      <c r="AL3335" s="16" t="s">
        <v>39</v>
      </c>
      <c r="AM3335" s="16" t="s">
        <v>39</v>
      </c>
      <c r="AN3335" s="16" t="str">
        <f>IFERROR(VLOOKUP($P3335,'Kredieten productgroepen functi'!$C:$M,6,FALSE),"n.v.t.")</f>
        <v>9201</v>
      </c>
      <c r="AO3335" s="16" t="str">
        <f>IFERROR(VLOOKUP($P3335,'Kredieten productgroepen functi'!$C:$M,7,FALSE),"n.v.t.")</f>
        <v>Wonen</v>
      </c>
      <c r="AP3335" s="16" t="str">
        <f>IFERROR(VLOOKUP($P3335,'Kredieten productgroepen functi'!$C:$M,8,FALSE),"n.v.t.")</f>
        <v>92</v>
      </c>
      <c r="AQ3335" s="16" t="str">
        <f>IFERROR(VLOOKUP($P3335,'Kredieten productgroepen functi'!$C:$M,9,FALSE),"n.v.t.")</f>
        <v>Volkshuisvesting</v>
      </c>
      <c r="AR3335" s="16" t="str">
        <f>IFERROR(VLOOKUP($P3335,'Kredieten productgroepen functi'!$C:$M,10,FALSE),"n.v.t.")</f>
        <v>9</v>
      </c>
      <c r="AS3335" s="16" t="str">
        <f>IFERROR(VLOOKUP($P3335,'Kredieten productgroepen functi'!$C:$M,11,FALSE),"n.v.t.")</f>
        <v>Ruimtelijke ordening en volkshuisvesting</v>
      </c>
      <c r="AT3335" s="16" t="str">
        <f t="shared" si="161"/>
        <v>Lasten</v>
      </c>
      <c r="AU3335" s="16" t="str">
        <f>IFERROR(VLOOKUP($R3335,Kostensoorten!$C:$J,7,FALSE),"n.v.t.")</f>
        <v>4.1.1</v>
      </c>
      <c r="AV3335" s="16" t="str">
        <f>IFERROR(VLOOKUP($R3335,Kostensoorten!$C:$J,8,FALSE),"n.v.t.")</f>
        <v>Vermogensoverdrachten aan over</v>
      </c>
    </row>
    <row r="3336" spans="6:48">
      <c r="F3336" s="16" t="s">
        <v>7163</v>
      </c>
      <c r="G3336" s="16" t="s">
        <v>39</v>
      </c>
      <c r="H3336" s="16" t="s">
        <v>39</v>
      </c>
      <c r="I3336" s="18">
        <v>0</v>
      </c>
      <c r="P3336" s="16" t="str">
        <f t="shared" si="159"/>
        <v>692157</v>
      </c>
      <c r="Q3336" s="16" t="str">
        <f>IFERROR(VLOOKUP($P3336,'Kredieten productgroepen functi'!$C:$M,2,FALSE),"n.v.t.")</f>
        <v>Oost-Groningen (Res Leefbh Krimp)</v>
      </c>
      <c r="R3336" s="16" t="str">
        <f t="shared" si="160"/>
        <v>441201</v>
      </c>
      <c r="S3336" s="16" t="str">
        <f>IFERROR(VLOOKUP($R3336,Kostensoorten!$C:$J,2,FALSE),"n.v.t.")</f>
        <v>Investeringssubsidies aan derden</v>
      </c>
      <c r="T3336" s="16" t="s">
        <v>39</v>
      </c>
      <c r="U3336" s="16" t="s">
        <v>39</v>
      </c>
      <c r="V3336" s="16" t="s">
        <v>39</v>
      </c>
      <c r="W3336" s="16" t="s">
        <v>39</v>
      </c>
      <c r="X3336" s="16" t="s">
        <v>39</v>
      </c>
      <c r="Y3336" s="16" t="s">
        <v>39</v>
      </c>
      <c r="Z3336" s="16" t="s">
        <v>39</v>
      </c>
      <c r="AA3336" s="16" t="s">
        <v>39</v>
      </c>
      <c r="AB3336" s="16" t="s">
        <v>39</v>
      </c>
      <c r="AC3336" s="16" t="s">
        <v>39</v>
      </c>
      <c r="AD3336" s="16" t="s">
        <v>39</v>
      </c>
      <c r="AE3336" s="16" t="s">
        <v>39</v>
      </c>
      <c r="AF3336" s="16" t="s">
        <v>39</v>
      </c>
      <c r="AG3336" s="16" t="s">
        <v>39</v>
      </c>
      <c r="AH3336" s="16" t="s">
        <v>39</v>
      </c>
      <c r="AI3336" s="16" t="s">
        <v>39</v>
      </c>
      <c r="AJ3336" s="16" t="s">
        <v>39</v>
      </c>
      <c r="AL3336" s="16" t="s">
        <v>39</v>
      </c>
      <c r="AM3336" s="16" t="s">
        <v>39</v>
      </c>
      <c r="AN3336" s="16" t="str">
        <f>IFERROR(VLOOKUP($P3336,'Kredieten productgroepen functi'!$C:$M,6,FALSE),"n.v.t.")</f>
        <v>9201</v>
      </c>
      <c r="AO3336" s="16" t="str">
        <f>IFERROR(VLOOKUP($P3336,'Kredieten productgroepen functi'!$C:$M,7,FALSE),"n.v.t.")</f>
        <v>Wonen</v>
      </c>
      <c r="AP3336" s="16" t="str">
        <f>IFERROR(VLOOKUP($P3336,'Kredieten productgroepen functi'!$C:$M,8,FALSE),"n.v.t.")</f>
        <v>92</v>
      </c>
      <c r="AQ3336" s="16" t="str">
        <f>IFERROR(VLOOKUP($P3336,'Kredieten productgroepen functi'!$C:$M,9,FALSE),"n.v.t.")</f>
        <v>Volkshuisvesting</v>
      </c>
      <c r="AR3336" s="16" t="str">
        <f>IFERROR(VLOOKUP($P3336,'Kredieten productgroepen functi'!$C:$M,10,FALSE),"n.v.t.")</f>
        <v>9</v>
      </c>
      <c r="AS3336" s="16" t="str">
        <f>IFERROR(VLOOKUP($P3336,'Kredieten productgroepen functi'!$C:$M,11,FALSE),"n.v.t.")</f>
        <v>Ruimtelijke ordening en volkshuisvesting</v>
      </c>
      <c r="AT3336" s="16" t="str">
        <f t="shared" si="161"/>
        <v>Lasten</v>
      </c>
      <c r="AU3336" s="16" t="str">
        <f>IFERROR(VLOOKUP($R3336,Kostensoorten!$C:$J,7,FALSE),"n.v.t.")</f>
        <v>4.1.2</v>
      </c>
      <c r="AV3336" s="16" t="str">
        <f>IFERROR(VLOOKUP($R3336,Kostensoorten!$C:$J,8,FALSE),"n.v.t.")</f>
        <v>Overige vermogensoverdrachten</v>
      </c>
    </row>
    <row r="3337" spans="6:48">
      <c r="F3337" s="16" t="s">
        <v>10211</v>
      </c>
      <c r="G3337" s="16" t="s">
        <v>39</v>
      </c>
      <c r="H3337" s="16" t="s">
        <v>39</v>
      </c>
      <c r="I3337" s="18">
        <v>-3532.5</v>
      </c>
      <c r="P3337" s="16" t="str">
        <f t="shared" si="159"/>
        <v>692158</v>
      </c>
      <c r="Q3337" s="16" t="str">
        <f>IFERROR(VLOOKUP($P3337,'Kredieten productgroepen functi'!$C:$M,2,FALSE),"n.v.t.")</f>
        <v>Oost-Groningen (ISV3)</v>
      </c>
      <c r="R3337" s="16" t="str">
        <f t="shared" si="160"/>
        <v>441101</v>
      </c>
      <c r="S3337" s="16" t="str">
        <f>IFERROR(VLOOKUP($R3337,Kostensoorten!$C:$J,2,FALSE),"n.v.t.")</f>
        <v>Investeringsbijdragen aan overheden</v>
      </c>
      <c r="T3337" s="16" t="s">
        <v>39</v>
      </c>
      <c r="U3337" s="16" t="s">
        <v>39</v>
      </c>
      <c r="V3337" s="16" t="s">
        <v>39</v>
      </c>
      <c r="W3337" s="16" t="s">
        <v>39</v>
      </c>
      <c r="X3337" s="16" t="s">
        <v>39</v>
      </c>
      <c r="Y3337" s="16" t="s">
        <v>39</v>
      </c>
      <c r="Z3337" s="16" t="s">
        <v>39</v>
      </c>
      <c r="AA3337" s="16" t="s">
        <v>39</v>
      </c>
      <c r="AB3337" s="16" t="s">
        <v>39</v>
      </c>
      <c r="AC3337" s="16" t="s">
        <v>39</v>
      </c>
      <c r="AD3337" s="16" t="s">
        <v>39</v>
      </c>
      <c r="AE3337" s="16" t="s">
        <v>39</v>
      </c>
      <c r="AF3337" s="16" t="s">
        <v>39</v>
      </c>
      <c r="AG3337" s="16" t="s">
        <v>39</v>
      </c>
      <c r="AH3337" s="16" t="s">
        <v>39</v>
      </c>
      <c r="AI3337" s="16" t="s">
        <v>39</v>
      </c>
      <c r="AJ3337" s="16" t="s">
        <v>39</v>
      </c>
      <c r="AL3337" s="16" t="s">
        <v>39</v>
      </c>
      <c r="AM3337" s="16" t="s">
        <v>39</v>
      </c>
      <c r="AN3337" s="16" t="str">
        <f>IFERROR(VLOOKUP($P3337,'Kredieten productgroepen functi'!$C:$M,6,FALSE),"n.v.t.")</f>
        <v>9201</v>
      </c>
      <c r="AO3337" s="16" t="str">
        <f>IFERROR(VLOOKUP($P3337,'Kredieten productgroepen functi'!$C:$M,7,FALSE),"n.v.t.")</f>
        <v>Wonen</v>
      </c>
      <c r="AP3337" s="16" t="str">
        <f>IFERROR(VLOOKUP($P3337,'Kredieten productgroepen functi'!$C:$M,8,FALSE),"n.v.t.")</f>
        <v>92</v>
      </c>
      <c r="AQ3337" s="16" t="str">
        <f>IFERROR(VLOOKUP($P3337,'Kredieten productgroepen functi'!$C:$M,9,FALSE),"n.v.t.")</f>
        <v>Volkshuisvesting</v>
      </c>
      <c r="AR3337" s="16" t="str">
        <f>IFERROR(VLOOKUP($P3337,'Kredieten productgroepen functi'!$C:$M,10,FALSE),"n.v.t.")</f>
        <v>9</v>
      </c>
      <c r="AS3337" s="16" t="str">
        <f>IFERROR(VLOOKUP($P3337,'Kredieten productgroepen functi'!$C:$M,11,FALSE),"n.v.t.")</f>
        <v>Ruimtelijke ordening en volkshuisvesting</v>
      </c>
      <c r="AT3337" s="16" t="str">
        <f t="shared" si="161"/>
        <v>Lasten</v>
      </c>
      <c r="AU3337" s="16" t="str">
        <f>IFERROR(VLOOKUP($R3337,Kostensoorten!$C:$J,7,FALSE),"n.v.t.")</f>
        <v>4.1.1</v>
      </c>
      <c r="AV3337" s="16" t="str">
        <f>IFERROR(VLOOKUP($R3337,Kostensoorten!$C:$J,8,FALSE),"n.v.t.")</f>
        <v>Vermogensoverdrachten aan over</v>
      </c>
    </row>
    <row r="3338" spans="6:48">
      <c r="F3338" s="16" t="s">
        <v>6887</v>
      </c>
      <c r="G3338" s="16" t="s">
        <v>39</v>
      </c>
      <c r="H3338" s="16" t="s">
        <v>39</v>
      </c>
      <c r="I3338" s="18">
        <v>134751.18</v>
      </c>
      <c r="P3338" s="16" t="str">
        <f t="shared" si="159"/>
        <v>692161</v>
      </c>
      <c r="Q3338" s="16" t="str">
        <f>IFERROR(VLOOKUP($P3338,'Kredieten productgroepen functi'!$C:$M,2,FALSE),"n.v.t.")</f>
        <v>Innov proj en exp (Res Leefbh Krimp)</v>
      </c>
      <c r="R3338" s="16" t="str">
        <f t="shared" si="160"/>
        <v>440301</v>
      </c>
      <c r="S3338" s="16" t="str">
        <f>IFERROR(VLOOKUP($R3338,Kostensoorten!$C:$J,2,FALSE),"n.v.t.")</f>
        <v>(Exploitatie)subsidies</v>
      </c>
      <c r="T3338" s="16" t="s">
        <v>39</v>
      </c>
      <c r="U3338" s="16" t="s">
        <v>39</v>
      </c>
      <c r="V3338" s="16" t="s">
        <v>39</v>
      </c>
      <c r="W3338" s="16" t="s">
        <v>39</v>
      </c>
      <c r="X3338" s="16" t="s">
        <v>39</v>
      </c>
      <c r="Y3338" s="16" t="s">
        <v>39</v>
      </c>
      <c r="Z3338" s="16" t="s">
        <v>39</v>
      </c>
      <c r="AA3338" s="16" t="s">
        <v>39</v>
      </c>
      <c r="AB3338" s="16" t="s">
        <v>39</v>
      </c>
      <c r="AC3338" s="16" t="s">
        <v>39</v>
      </c>
      <c r="AD3338" s="16" t="s">
        <v>39</v>
      </c>
      <c r="AE3338" s="16" t="s">
        <v>39</v>
      </c>
      <c r="AF3338" s="16" t="s">
        <v>39</v>
      </c>
      <c r="AG3338" s="16" t="s">
        <v>39</v>
      </c>
      <c r="AH3338" s="16" t="s">
        <v>39</v>
      </c>
      <c r="AI3338" s="16" t="s">
        <v>39</v>
      </c>
      <c r="AJ3338" s="16" t="s">
        <v>39</v>
      </c>
      <c r="AL3338" s="16" t="s">
        <v>39</v>
      </c>
      <c r="AM3338" s="16" t="s">
        <v>39</v>
      </c>
      <c r="AN3338" s="16" t="str">
        <f>IFERROR(VLOOKUP($P3338,'Kredieten productgroepen functi'!$C:$M,6,FALSE),"n.v.t.")</f>
        <v>9201</v>
      </c>
      <c r="AO3338" s="16" t="str">
        <f>IFERROR(VLOOKUP($P3338,'Kredieten productgroepen functi'!$C:$M,7,FALSE),"n.v.t.")</f>
        <v>Wonen</v>
      </c>
      <c r="AP3338" s="16" t="str">
        <f>IFERROR(VLOOKUP($P3338,'Kredieten productgroepen functi'!$C:$M,8,FALSE),"n.v.t.")</f>
        <v>92</v>
      </c>
      <c r="AQ3338" s="16" t="str">
        <f>IFERROR(VLOOKUP($P3338,'Kredieten productgroepen functi'!$C:$M,9,FALSE),"n.v.t.")</f>
        <v>Volkshuisvesting</v>
      </c>
      <c r="AR3338" s="16" t="str">
        <f>IFERROR(VLOOKUP($P3338,'Kredieten productgroepen functi'!$C:$M,10,FALSE),"n.v.t.")</f>
        <v>9</v>
      </c>
      <c r="AS3338" s="16" t="str">
        <f>IFERROR(VLOOKUP($P3338,'Kredieten productgroepen functi'!$C:$M,11,FALSE),"n.v.t.")</f>
        <v>Ruimtelijke ordening en volkshuisvesting</v>
      </c>
      <c r="AT3338" s="16" t="str">
        <f t="shared" si="161"/>
        <v>Lasten</v>
      </c>
      <c r="AU3338" s="16" t="str">
        <f>IFERROR(VLOOKUP($R3338,Kostensoorten!$C:$J,7,FALSE),"n.v.t.")</f>
        <v>4.0.3</v>
      </c>
      <c r="AV3338" s="16" t="str">
        <f>IFERROR(VLOOKUP($R3338,Kostensoorten!$C:$J,8,FALSE),"n.v.t.")</f>
        <v>Overige inkomensoverdrachten</v>
      </c>
    </row>
    <row r="3339" spans="6:48">
      <c r="F3339" s="16" t="s">
        <v>10212</v>
      </c>
      <c r="G3339" s="16" t="s">
        <v>39</v>
      </c>
      <c r="H3339" s="16" t="s">
        <v>39</v>
      </c>
      <c r="I3339" s="18">
        <v>-83231.429999999993</v>
      </c>
      <c r="P3339" s="16" t="str">
        <f t="shared" si="159"/>
        <v>692161</v>
      </c>
      <c r="Q3339" s="16" t="str">
        <f>IFERROR(VLOOKUP($P3339,'Kredieten productgroepen functi'!$C:$M,2,FALSE),"n.v.t.")</f>
        <v>Innov proj en exp (Res Leefbh Krimp)</v>
      </c>
      <c r="R3339" s="16" t="str">
        <f t="shared" si="160"/>
        <v>441101</v>
      </c>
      <c r="S3339" s="16" t="str">
        <f>IFERROR(VLOOKUP($R3339,Kostensoorten!$C:$J,2,FALSE),"n.v.t.")</f>
        <v>Investeringsbijdragen aan overheden</v>
      </c>
      <c r="T3339" s="16" t="s">
        <v>39</v>
      </c>
      <c r="U3339" s="16" t="s">
        <v>39</v>
      </c>
      <c r="V3339" s="16" t="s">
        <v>39</v>
      </c>
      <c r="W3339" s="16" t="s">
        <v>39</v>
      </c>
      <c r="X3339" s="16" t="s">
        <v>39</v>
      </c>
      <c r="Y3339" s="16" t="s">
        <v>39</v>
      </c>
      <c r="Z3339" s="16" t="s">
        <v>39</v>
      </c>
      <c r="AA3339" s="16" t="s">
        <v>39</v>
      </c>
      <c r="AB3339" s="16" t="s">
        <v>39</v>
      </c>
      <c r="AC3339" s="16" t="s">
        <v>39</v>
      </c>
      <c r="AD3339" s="16" t="s">
        <v>39</v>
      </c>
      <c r="AE3339" s="16" t="s">
        <v>39</v>
      </c>
      <c r="AF3339" s="16" t="s">
        <v>39</v>
      </c>
      <c r="AG3339" s="16" t="s">
        <v>39</v>
      </c>
      <c r="AH3339" s="16" t="s">
        <v>39</v>
      </c>
      <c r="AI3339" s="16" t="s">
        <v>39</v>
      </c>
      <c r="AJ3339" s="16" t="s">
        <v>39</v>
      </c>
      <c r="AL3339" s="16" t="s">
        <v>39</v>
      </c>
      <c r="AM3339" s="16" t="s">
        <v>39</v>
      </c>
      <c r="AN3339" s="16" t="str">
        <f>IFERROR(VLOOKUP($P3339,'Kredieten productgroepen functi'!$C:$M,6,FALSE),"n.v.t.")</f>
        <v>9201</v>
      </c>
      <c r="AO3339" s="16" t="str">
        <f>IFERROR(VLOOKUP($P3339,'Kredieten productgroepen functi'!$C:$M,7,FALSE),"n.v.t.")</f>
        <v>Wonen</v>
      </c>
      <c r="AP3339" s="16" t="str">
        <f>IFERROR(VLOOKUP($P3339,'Kredieten productgroepen functi'!$C:$M,8,FALSE),"n.v.t.")</f>
        <v>92</v>
      </c>
      <c r="AQ3339" s="16" t="str">
        <f>IFERROR(VLOOKUP($P3339,'Kredieten productgroepen functi'!$C:$M,9,FALSE),"n.v.t.")</f>
        <v>Volkshuisvesting</v>
      </c>
      <c r="AR3339" s="16" t="str">
        <f>IFERROR(VLOOKUP($P3339,'Kredieten productgroepen functi'!$C:$M,10,FALSE),"n.v.t.")</f>
        <v>9</v>
      </c>
      <c r="AS3339" s="16" t="str">
        <f>IFERROR(VLOOKUP($P3339,'Kredieten productgroepen functi'!$C:$M,11,FALSE),"n.v.t.")</f>
        <v>Ruimtelijke ordening en volkshuisvesting</v>
      </c>
      <c r="AT3339" s="16" t="str">
        <f t="shared" si="161"/>
        <v>Lasten</v>
      </c>
      <c r="AU3339" s="16" t="str">
        <f>IFERROR(VLOOKUP($R3339,Kostensoorten!$C:$J,7,FALSE),"n.v.t.")</f>
        <v>4.1.1</v>
      </c>
      <c r="AV3339" s="16" t="str">
        <f>IFERROR(VLOOKUP($R3339,Kostensoorten!$C:$J,8,FALSE),"n.v.t.")</f>
        <v>Vermogensoverdrachten aan over</v>
      </c>
    </row>
    <row r="3340" spans="6:48">
      <c r="F3340" s="16" t="s">
        <v>10213</v>
      </c>
      <c r="G3340" s="16" t="s">
        <v>39</v>
      </c>
      <c r="H3340" s="16" t="s">
        <v>39</v>
      </c>
      <c r="I3340" s="18">
        <v>220</v>
      </c>
      <c r="P3340" s="16" t="str">
        <f t="shared" si="159"/>
        <v>692162</v>
      </c>
      <c r="Q3340" s="16" t="str">
        <f>IFERROR(VLOOKUP($P3340,'Kredieten productgroepen functi'!$C:$M,2,FALSE),"n.v.t.")</f>
        <v>Actiepl Bevdaling (Res Leefbh Krimp)</v>
      </c>
      <c r="R3340" s="16" t="str">
        <f t="shared" si="160"/>
        <v>422010</v>
      </c>
      <c r="S3340" s="16" t="str">
        <f>IFERROR(VLOOKUP($R3340,Kostensoorten!$C:$J,2,FALSE),"n.v.t.")</f>
        <v>Aanschaf werkplek</v>
      </c>
      <c r="T3340" s="16" t="s">
        <v>39</v>
      </c>
      <c r="U3340" s="16" t="s">
        <v>39</v>
      </c>
      <c r="V3340" s="16" t="s">
        <v>39</v>
      </c>
      <c r="W3340" s="16" t="s">
        <v>39</v>
      </c>
      <c r="X3340" s="16" t="s">
        <v>39</v>
      </c>
      <c r="Y3340" s="16" t="s">
        <v>39</v>
      </c>
      <c r="Z3340" s="16" t="s">
        <v>39</v>
      </c>
      <c r="AA3340" s="16" t="s">
        <v>39</v>
      </c>
      <c r="AB3340" s="16" t="s">
        <v>39</v>
      </c>
      <c r="AC3340" s="16" t="s">
        <v>39</v>
      </c>
      <c r="AD3340" s="16" t="s">
        <v>39</v>
      </c>
      <c r="AE3340" s="16" t="s">
        <v>39</v>
      </c>
      <c r="AF3340" s="16" t="s">
        <v>39</v>
      </c>
      <c r="AG3340" s="16" t="s">
        <v>39</v>
      </c>
      <c r="AH3340" s="16" t="s">
        <v>39</v>
      </c>
      <c r="AI3340" s="16" t="s">
        <v>39</v>
      </c>
      <c r="AJ3340" s="16" t="s">
        <v>39</v>
      </c>
      <c r="AL3340" s="16" t="s">
        <v>39</v>
      </c>
      <c r="AM3340" s="16" t="s">
        <v>39</v>
      </c>
      <c r="AN3340" s="16" t="str">
        <f>IFERROR(VLOOKUP($P3340,'Kredieten productgroepen functi'!$C:$M,6,FALSE),"n.v.t.")</f>
        <v>9201</v>
      </c>
      <c r="AO3340" s="16" t="str">
        <f>IFERROR(VLOOKUP($P3340,'Kredieten productgroepen functi'!$C:$M,7,FALSE),"n.v.t.")</f>
        <v>Wonen</v>
      </c>
      <c r="AP3340" s="16" t="str">
        <f>IFERROR(VLOOKUP($P3340,'Kredieten productgroepen functi'!$C:$M,8,FALSE),"n.v.t.")</f>
        <v>92</v>
      </c>
      <c r="AQ3340" s="16" t="str">
        <f>IFERROR(VLOOKUP($P3340,'Kredieten productgroepen functi'!$C:$M,9,FALSE),"n.v.t.")</f>
        <v>Volkshuisvesting</v>
      </c>
      <c r="AR3340" s="16" t="str">
        <f>IFERROR(VLOOKUP($P3340,'Kredieten productgroepen functi'!$C:$M,10,FALSE),"n.v.t.")</f>
        <v>9</v>
      </c>
      <c r="AS3340" s="16" t="str">
        <f>IFERROR(VLOOKUP($P3340,'Kredieten productgroepen functi'!$C:$M,11,FALSE),"n.v.t.")</f>
        <v>Ruimtelijke ordening en volkshuisvesting</v>
      </c>
      <c r="AT3340" s="16" t="str">
        <f t="shared" si="161"/>
        <v>Lasten</v>
      </c>
      <c r="AU3340" s="16" t="str">
        <f>IFERROR(VLOOKUP($R3340,Kostensoorten!$C:$J,7,FALSE),"n.v.t.")</f>
        <v>2.2</v>
      </c>
      <c r="AV3340" s="16" t="str">
        <f>IFERROR(VLOOKUP($R3340,Kostensoorten!$C:$J,8,FALSE),"n.v.t.")</f>
        <v>Aankoop van duurzame roerende za</v>
      </c>
    </row>
    <row r="3341" spans="6:48">
      <c r="F3341" s="16" t="s">
        <v>8964</v>
      </c>
      <c r="G3341" s="16" t="s">
        <v>39</v>
      </c>
      <c r="H3341" s="16" t="s">
        <v>39</v>
      </c>
      <c r="I3341" s="18">
        <v>559</v>
      </c>
      <c r="P3341" s="16" t="str">
        <f t="shared" si="159"/>
        <v>692162</v>
      </c>
      <c r="Q3341" s="16" t="str">
        <f>IFERROR(VLOOKUP($P3341,'Kredieten productgroepen functi'!$C:$M,2,FALSE),"n.v.t.")</f>
        <v>Actiepl Bevdaling (Res Leefbh Krimp)</v>
      </c>
      <c r="R3341" s="16" t="str">
        <f t="shared" si="160"/>
        <v>422016</v>
      </c>
      <c r="S3341" s="16" t="str">
        <f>IFERROR(VLOOKUP($R3341,Kostensoorten!$C:$J,2,FALSE),"n.v.t.")</f>
        <v>Aanschaf randapp printers</v>
      </c>
      <c r="T3341" s="16" t="s">
        <v>39</v>
      </c>
      <c r="U3341" s="16" t="s">
        <v>39</v>
      </c>
      <c r="V3341" s="16" t="s">
        <v>39</v>
      </c>
      <c r="W3341" s="16" t="s">
        <v>39</v>
      </c>
      <c r="X3341" s="16" t="s">
        <v>39</v>
      </c>
      <c r="Y3341" s="16" t="s">
        <v>39</v>
      </c>
      <c r="Z3341" s="16" t="s">
        <v>39</v>
      </c>
      <c r="AA3341" s="16" t="s">
        <v>39</v>
      </c>
      <c r="AB3341" s="16" t="s">
        <v>39</v>
      </c>
      <c r="AC3341" s="16" t="s">
        <v>39</v>
      </c>
      <c r="AD3341" s="16" t="s">
        <v>39</v>
      </c>
      <c r="AE3341" s="16" t="s">
        <v>39</v>
      </c>
      <c r="AF3341" s="16" t="s">
        <v>39</v>
      </c>
      <c r="AG3341" s="16" t="s">
        <v>39</v>
      </c>
      <c r="AH3341" s="16" t="s">
        <v>39</v>
      </c>
      <c r="AI3341" s="16" t="s">
        <v>39</v>
      </c>
      <c r="AJ3341" s="16" t="s">
        <v>39</v>
      </c>
      <c r="AL3341" s="16" t="s">
        <v>39</v>
      </c>
      <c r="AM3341" s="16" t="s">
        <v>39</v>
      </c>
      <c r="AN3341" s="16" t="str">
        <f>IFERROR(VLOOKUP($P3341,'Kredieten productgroepen functi'!$C:$M,6,FALSE),"n.v.t.")</f>
        <v>9201</v>
      </c>
      <c r="AO3341" s="16" t="str">
        <f>IFERROR(VLOOKUP($P3341,'Kredieten productgroepen functi'!$C:$M,7,FALSE),"n.v.t.")</f>
        <v>Wonen</v>
      </c>
      <c r="AP3341" s="16" t="str">
        <f>IFERROR(VLOOKUP($P3341,'Kredieten productgroepen functi'!$C:$M,8,FALSE),"n.v.t.")</f>
        <v>92</v>
      </c>
      <c r="AQ3341" s="16" t="str">
        <f>IFERROR(VLOOKUP($P3341,'Kredieten productgroepen functi'!$C:$M,9,FALSE),"n.v.t.")</f>
        <v>Volkshuisvesting</v>
      </c>
      <c r="AR3341" s="16" t="str">
        <f>IFERROR(VLOOKUP($P3341,'Kredieten productgroepen functi'!$C:$M,10,FALSE),"n.v.t.")</f>
        <v>9</v>
      </c>
      <c r="AS3341" s="16" t="str">
        <f>IFERROR(VLOOKUP($P3341,'Kredieten productgroepen functi'!$C:$M,11,FALSE),"n.v.t.")</f>
        <v>Ruimtelijke ordening en volkshuisvesting</v>
      </c>
      <c r="AT3341" s="16" t="str">
        <f t="shared" si="161"/>
        <v>Lasten</v>
      </c>
      <c r="AU3341" s="16" t="str">
        <f>IFERROR(VLOOKUP($R3341,Kostensoorten!$C:$J,7,FALSE),"n.v.t.")</f>
        <v>2.2</v>
      </c>
      <c r="AV3341" s="16" t="str">
        <f>IFERROR(VLOOKUP($R3341,Kostensoorten!$C:$J,8,FALSE),"n.v.t.")</f>
        <v>Aankoop van duurzame roerende za</v>
      </c>
    </row>
    <row r="3342" spans="6:48">
      <c r="F3342" s="16" t="s">
        <v>10214</v>
      </c>
      <c r="G3342" s="16" t="s">
        <v>39</v>
      </c>
      <c r="H3342" s="16" t="s">
        <v>39</v>
      </c>
      <c r="I3342" s="18">
        <v>530</v>
      </c>
      <c r="P3342" s="16" t="str">
        <f t="shared" si="159"/>
        <v>692162</v>
      </c>
      <c r="Q3342" s="16" t="str">
        <f>IFERROR(VLOOKUP($P3342,'Kredieten productgroepen functi'!$C:$M,2,FALSE),"n.v.t.")</f>
        <v>Actiepl Bevdaling (Res Leefbh Krimp)</v>
      </c>
      <c r="R3342" s="16" t="str">
        <f t="shared" si="160"/>
        <v>422026</v>
      </c>
      <c r="S3342" s="16" t="str">
        <f>IFERROR(VLOOKUP($R3342,Kostensoorten!$C:$J,2,FALSE),"n.v.t.")</f>
        <v>Aanschaf Vergoeding Tablets</v>
      </c>
      <c r="T3342" s="16" t="s">
        <v>39</v>
      </c>
      <c r="U3342" s="16" t="s">
        <v>39</v>
      </c>
      <c r="V3342" s="16" t="s">
        <v>39</v>
      </c>
      <c r="W3342" s="16" t="s">
        <v>39</v>
      </c>
      <c r="X3342" s="16" t="s">
        <v>39</v>
      </c>
      <c r="Y3342" s="16" t="s">
        <v>39</v>
      </c>
      <c r="Z3342" s="16" t="s">
        <v>39</v>
      </c>
      <c r="AA3342" s="16" t="s">
        <v>39</v>
      </c>
      <c r="AB3342" s="16" t="s">
        <v>39</v>
      </c>
      <c r="AC3342" s="16" t="s">
        <v>39</v>
      </c>
      <c r="AD3342" s="16" t="s">
        <v>39</v>
      </c>
      <c r="AE3342" s="16" t="s">
        <v>39</v>
      </c>
      <c r="AF3342" s="16" t="s">
        <v>39</v>
      </c>
      <c r="AG3342" s="16" t="s">
        <v>39</v>
      </c>
      <c r="AH3342" s="16" t="s">
        <v>39</v>
      </c>
      <c r="AI3342" s="16" t="s">
        <v>39</v>
      </c>
      <c r="AJ3342" s="16" t="s">
        <v>39</v>
      </c>
      <c r="AL3342" s="16" t="s">
        <v>39</v>
      </c>
      <c r="AM3342" s="16" t="s">
        <v>39</v>
      </c>
      <c r="AN3342" s="16" t="str">
        <f>IFERROR(VLOOKUP($P3342,'Kredieten productgroepen functi'!$C:$M,6,FALSE),"n.v.t.")</f>
        <v>9201</v>
      </c>
      <c r="AO3342" s="16" t="str">
        <f>IFERROR(VLOOKUP($P3342,'Kredieten productgroepen functi'!$C:$M,7,FALSE),"n.v.t.")</f>
        <v>Wonen</v>
      </c>
      <c r="AP3342" s="16" t="str">
        <f>IFERROR(VLOOKUP($P3342,'Kredieten productgroepen functi'!$C:$M,8,FALSE),"n.v.t.")</f>
        <v>92</v>
      </c>
      <c r="AQ3342" s="16" t="str">
        <f>IFERROR(VLOOKUP($P3342,'Kredieten productgroepen functi'!$C:$M,9,FALSE),"n.v.t.")</f>
        <v>Volkshuisvesting</v>
      </c>
      <c r="AR3342" s="16" t="str">
        <f>IFERROR(VLOOKUP($P3342,'Kredieten productgroepen functi'!$C:$M,10,FALSE),"n.v.t.")</f>
        <v>9</v>
      </c>
      <c r="AS3342" s="16" t="str">
        <f>IFERROR(VLOOKUP($P3342,'Kredieten productgroepen functi'!$C:$M,11,FALSE),"n.v.t.")</f>
        <v>Ruimtelijke ordening en volkshuisvesting</v>
      </c>
      <c r="AT3342" s="16" t="str">
        <f t="shared" si="161"/>
        <v>Lasten</v>
      </c>
      <c r="AU3342" s="16" t="str">
        <f>IFERROR(VLOOKUP($R3342,Kostensoorten!$C:$J,7,FALSE),"n.v.t.")</f>
        <v>2.2</v>
      </c>
      <c r="AV3342" s="16" t="str">
        <f>IFERROR(VLOOKUP($R3342,Kostensoorten!$C:$J,8,FALSE),"n.v.t.")</f>
        <v>Aankoop van duurzame roerende za</v>
      </c>
    </row>
    <row r="3343" spans="6:48">
      <c r="F3343" s="16" t="s">
        <v>10215</v>
      </c>
      <c r="G3343" s="16" t="s">
        <v>39</v>
      </c>
      <c r="H3343" s="16" t="s">
        <v>39</v>
      </c>
      <c r="I3343" s="18">
        <v>82.23</v>
      </c>
      <c r="P3343" s="16" t="str">
        <f t="shared" si="159"/>
        <v>692162</v>
      </c>
      <c r="Q3343" s="16" t="str">
        <f>IFERROR(VLOOKUP($P3343,'Kredieten productgroepen functi'!$C:$M,2,FALSE),"n.v.t.")</f>
        <v>Actiepl Bevdaling (Res Leefbh Krimp)</v>
      </c>
      <c r="R3343" s="16" t="str">
        <f t="shared" si="160"/>
        <v>423070</v>
      </c>
      <c r="S3343" s="16" t="str">
        <f>IFERROR(VLOOKUP($R3343,Kostensoorten!$C:$J,2,FALSE),"n.v.t.")</f>
        <v>Huren</v>
      </c>
      <c r="T3343" s="16" t="s">
        <v>39</v>
      </c>
      <c r="U3343" s="16" t="s">
        <v>39</v>
      </c>
      <c r="V3343" s="16" t="s">
        <v>39</v>
      </c>
      <c r="W3343" s="16" t="s">
        <v>39</v>
      </c>
      <c r="X3343" s="16" t="s">
        <v>39</v>
      </c>
      <c r="Y3343" s="16" t="s">
        <v>39</v>
      </c>
      <c r="Z3343" s="16" t="s">
        <v>39</v>
      </c>
      <c r="AA3343" s="16" t="s">
        <v>39</v>
      </c>
      <c r="AB3343" s="16" t="s">
        <v>39</v>
      </c>
      <c r="AC3343" s="16" t="s">
        <v>39</v>
      </c>
      <c r="AD3343" s="16" t="s">
        <v>39</v>
      </c>
      <c r="AE3343" s="16" t="s">
        <v>39</v>
      </c>
      <c r="AF3343" s="16" t="s">
        <v>39</v>
      </c>
      <c r="AG3343" s="16" t="s">
        <v>39</v>
      </c>
      <c r="AH3343" s="16" t="s">
        <v>39</v>
      </c>
      <c r="AI3343" s="16" t="s">
        <v>39</v>
      </c>
      <c r="AJ3343" s="16" t="s">
        <v>39</v>
      </c>
      <c r="AL3343" s="16" t="s">
        <v>39</v>
      </c>
      <c r="AM3343" s="16" t="s">
        <v>39</v>
      </c>
      <c r="AN3343" s="16" t="str">
        <f>IFERROR(VLOOKUP($P3343,'Kredieten productgroepen functi'!$C:$M,6,FALSE),"n.v.t.")</f>
        <v>9201</v>
      </c>
      <c r="AO3343" s="16" t="str">
        <f>IFERROR(VLOOKUP($P3343,'Kredieten productgroepen functi'!$C:$M,7,FALSE),"n.v.t.")</f>
        <v>Wonen</v>
      </c>
      <c r="AP3343" s="16" t="str">
        <f>IFERROR(VLOOKUP($P3343,'Kredieten productgroepen functi'!$C:$M,8,FALSE),"n.v.t.")</f>
        <v>92</v>
      </c>
      <c r="AQ3343" s="16" t="str">
        <f>IFERROR(VLOOKUP($P3343,'Kredieten productgroepen functi'!$C:$M,9,FALSE),"n.v.t.")</f>
        <v>Volkshuisvesting</v>
      </c>
      <c r="AR3343" s="16" t="str">
        <f>IFERROR(VLOOKUP($P3343,'Kredieten productgroepen functi'!$C:$M,10,FALSE),"n.v.t.")</f>
        <v>9</v>
      </c>
      <c r="AS3343" s="16" t="str">
        <f>IFERROR(VLOOKUP($P3343,'Kredieten productgroepen functi'!$C:$M,11,FALSE),"n.v.t.")</f>
        <v>Ruimtelijke ordening en volkshuisvesting</v>
      </c>
      <c r="AT3343" s="16" t="str">
        <f t="shared" si="161"/>
        <v>Lasten</v>
      </c>
      <c r="AU3343" s="16" t="str">
        <f>IFERROR(VLOOKUP($R3343,Kostensoorten!$C:$J,7,FALSE),"n.v.t.")</f>
        <v>2.3.1</v>
      </c>
      <c r="AV3343" s="16" t="str">
        <f>IFERROR(VLOOKUP($R3343,Kostensoorten!$C:$J,8,FALSE),"n.v.t.")</f>
        <v>Aankopen niet duurzame goedere</v>
      </c>
    </row>
    <row r="3344" spans="6:48">
      <c r="F3344" s="16" t="s">
        <v>7358</v>
      </c>
      <c r="G3344" s="16" t="s">
        <v>39</v>
      </c>
      <c r="H3344" s="16" t="s">
        <v>39</v>
      </c>
      <c r="I3344" s="18">
        <v>701.47</v>
      </c>
      <c r="P3344" s="16" t="str">
        <f t="shared" si="159"/>
        <v>692162</v>
      </c>
      <c r="Q3344" s="16" t="str">
        <f>IFERROR(VLOOKUP($P3344,'Kredieten productgroepen functi'!$C:$M,2,FALSE),"n.v.t.")</f>
        <v>Actiepl Bevdaling (Res Leefbh Krimp)</v>
      </c>
      <c r="R3344" s="16" t="str">
        <f t="shared" si="160"/>
        <v>423070</v>
      </c>
      <c r="S3344" s="16" t="str">
        <f>IFERROR(VLOOKUP($R3344,Kostensoorten!$C:$J,2,FALSE),"n.v.t.")</f>
        <v>Huren</v>
      </c>
      <c r="T3344" s="16" t="s">
        <v>39</v>
      </c>
      <c r="U3344" s="16" t="s">
        <v>39</v>
      </c>
      <c r="V3344" s="16" t="s">
        <v>39</v>
      </c>
      <c r="W3344" s="16" t="s">
        <v>39</v>
      </c>
      <c r="X3344" s="16" t="s">
        <v>39</v>
      </c>
      <c r="Y3344" s="16" t="s">
        <v>39</v>
      </c>
      <c r="Z3344" s="16" t="s">
        <v>39</v>
      </c>
      <c r="AA3344" s="16" t="s">
        <v>39</v>
      </c>
      <c r="AB3344" s="16" t="s">
        <v>39</v>
      </c>
      <c r="AC3344" s="16" t="s">
        <v>39</v>
      </c>
      <c r="AD3344" s="16" t="s">
        <v>39</v>
      </c>
      <c r="AE3344" s="16" t="s">
        <v>39</v>
      </c>
      <c r="AF3344" s="16" t="s">
        <v>39</v>
      </c>
      <c r="AG3344" s="16" t="s">
        <v>39</v>
      </c>
      <c r="AH3344" s="16" t="s">
        <v>39</v>
      </c>
      <c r="AI3344" s="16" t="s">
        <v>39</v>
      </c>
      <c r="AJ3344" s="16" t="s">
        <v>39</v>
      </c>
      <c r="AL3344" s="16" t="s">
        <v>39</v>
      </c>
      <c r="AM3344" s="16" t="s">
        <v>39</v>
      </c>
      <c r="AN3344" s="16" t="str">
        <f>IFERROR(VLOOKUP($P3344,'Kredieten productgroepen functi'!$C:$M,6,FALSE),"n.v.t.")</f>
        <v>9201</v>
      </c>
      <c r="AO3344" s="16" t="str">
        <f>IFERROR(VLOOKUP($P3344,'Kredieten productgroepen functi'!$C:$M,7,FALSE),"n.v.t.")</f>
        <v>Wonen</v>
      </c>
      <c r="AP3344" s="16" t="str">
        <f>IFERROR(VLOOKUP($P3344,'Kredieten productgroepen functi'!$C:$M,8,FALSE),"n.v.t.")</f>
        <v>92</v>
      </c>
      <c r="AQ3344" s="16" t="str">
        <f>IFERROR(VLOOKUP($P3344,'Kredieten productgroepen functi'!$C:$M,9,FALSE),"n.v.t.")</f>
        <v>Volkshuisvesting</v>
      </c>
      <c r="AR3344" s="16" t="str">
        <f>IFERROR(VLOOKUP($P3344,'Kredieten productgroepen functi'!$C:$M,10,FALSE),"n.v.t.")</f>
        <v>9</v>
      </c>
      <c r="AS3344" s="16" t="str">
        <f>IFERROR(VLOOKUP($P3344,'Kredieten productgroepen functi'!$C:$M,11,FALSE),"n.v.t.")</f>
        <v>Ruimtelijke ordening en volkshuisvesting</v>
      </c>
      <c r="AT3344" s="16" t="str">
        <f t="shared" si="161"/>
        <v>Lasten</v>
      </c>
      <c r="AU3344" s="16" t="str">
        <f>IFERROR(VLOOKUP($R3344,Kostensoorten!$C:$J,7,FALSE),"n.v.t.")</f>
        <v>2.3.1</v>
      </c>
      <c r="AV3344" s="16" t="str">
        <f>IFERROR(VLOOKUP($R3344,Kostensoorten!$C:$J,8,FALSE),"n.v.t.")</f>
        <v>Aankopen niet duurzame goedere</v>
      </c>
    </row>
    <row r="3345" spans="6:48">
      <c r="F3345" s="16" t="s">
        <v>8436</v>
      </c>
      <c r="G3345" s="16" t="s">
        <v>39</v>
      </c>
      <c r="H3345" s="16" t="s">
        <v>39</v>
      </c>
      <c r="I3345" s="18">
        <v>1695</v>
      </c>
      <c r="P3345" s="16" t="str">
        <f t="shared" si="159"/>
        <v>692162</v>
      </c>
      <c r="Q3345" s="16" t="str">
        <f>IFERROR(VLOOKUP($P3345,'Kredieten productgroepen functi'!$C:$M,2,FALSE),"n.v.t.")</f>
        <v>Actiepl Bevdaling (Res Leefbh Krimp)</v>
      </c>
      <c r="R3345" s="16" t="str">
        <f t="shared" si="160"/>
        <v>423081</v>
      </c>
      <c r="S3345" s="16" t="str">
        <f>IFERROR(VLOOKUP($R3345,Kostensoorten!$C:$J,2,FALSE),"n.v.t.")</f>
        <v>Drukwerk</v>
      </c>
      <c r="T3345" s="16" t="s">
        <v>39</v>
      </c>
      <c r="U3345" s="16" t="s">
        <v>39</v>
      </c>
      <c r="V3345" s="16" t="s">
        <v>39</v>
      </c>
      <c r="W3345" s="16" t="s">
        <v>39</v>
      </c>
      <c r="X3345" s="16" t="s">
        <v>39</v>
      </c>
      <c r="Y3345" s="16" t="s">
        <v>39</v>
      </c>
      <c r="Z3345" s="16" t="s">
        <v>39</v>
      </c>
      <c r="AA3345" s="16" t="s">
        <v>39</v>
      </c>
      <c r="AB3345" s="16" t="s">
        <v>39</v>
      </c>
      <c r="AC3345" s="16" t="s">
        <v>39</v>
      </c>
      <c r="AD3345" s="16" t="s">
        <v>39</v>
      </c>
      <c r="AE3345" s="16" t="s">
        <v>39</v>
      </c>
      <c r="AF3345" s="16" t="s">
        <v>39</v>
      </c>
      <c r="AG3345" s="16" t="s">
        <v>39</v>
      </c>
      <c r="AH3345" s="16" t="s">
        <v>39</v>
      </c>
      <c r="AI3345" s="16" t="s">
        <v>39</v>
      </c>
      <c r="AJ3345" s="16" t="s">
        <v>39</v>
      </c>
      <c r="AL3345" s="16" t="s">
        <v>39</v>
      </c>
      <c r="AM3345" s="16" t="s">
        <v>39</v>
      </c>
      <c r="AN3345" s="16" t="str">
        <f>IFERROR(VLOOKUP($P3345,'Kredieten productgroepen functi'!$C:$M,6,FALSE),"n.v.t.")</f>
        <v>9201</v>
      </c>
      <c r="AO3345" s="16" t="str">
        <f>IFERROR(VLOOKUP($P3345,'Kredieten productgroepen functi'!$C:$M,7,FALSE),"n.v.t.")</f>
        <v>Wonen</v>
      </c>
      <c r="AP3345" s="16" t="str">
        <f>IFERROR(VLOOKUP($P3345,'Kredieten productgroepen functi'!$C:$M,8,FALSE),"n.v.t.")</f>
        <v>92</v>
      </c>
      <c r="AQ3345" s="16" t="str">
        <f>IFERROR(VLOOKUP($P3345,'Kredieten productgroepen functi'!$C:$M,9,FALSE),"n.v.t.")</f>
        <v>Volkshuisvesting</v>
      </c>
      <c r="AR3345" s="16" t="str">
        <f>IFERROR(VLOOKUP($P3345,'Kredieten productgroepen functi'!$C:$M,10,FALSE),"n.v.t.")</f>
        <v>9</v>
      </c>
      <c r="AS3345" s="16" t="str">
        <f>IFERROR(VLOOKUP($P3345,'Kredieten productgroepen functi'!$C:$M,11,FALSE),"n.v.t.")</f>
        <v>Ruimtelijke ordening en volkshuisvesting</v>
      </c>
      <c r="AT3345" s="16" t="str">
        <f t="shared" si="161"/>
        <v>Lasten</v>
      </c>
      <c r="AU3345" s="16" t="str">
        <f>IFERROR(VLOOKUP($R3345,Kostensoorten!$C:$J,7,FALSE),"n.v.t.")</f>
        <v>2.3.1</v>
      </c>
      <c r="AV3345" s="16" t="str">
        <f>IFERROR(VLOOKUP($R3345,Kostensoorten!$C:$J,8,FALSE),"n.v.t.")</f>
        <v>Aankopen niet duurzame goedere</v>
      </c>
    </row>
    <row r="3346" spans="6:48">
      <c r="F3346" s="16" t="s">
        <v>8437</v>
      </c>
      <c r="G3346" s="16" t="s">
        <v>39</v>
      </c>
      <c r="H3346" s="16" t="s">
        <v>39</v>
      </c>
      <c r="I3346" s="18">
        <v>78.900000000000006</v>
      </c>
      <c r="P3346" s="16" t="str">
        <f t="shared" si="159"/>
        <v>692162</v>
      </c>
      <c r="Q3346" s="16" t="str">
        <f>IFERROR(VLOOKUP($P3346,'Kredieten productgroepen functi'!$C:$M,2,FALSE),"n.v.t.")</f>
        <v>Actiepl Bevdaling (Res Leefbh Krimp)</v>
      </c>
      <c r="R3346" s="16" t="str">
        <f t="shared" si="160"/>
        <v>423082</v>
      </c>
      <c r="S3346" s="16" t="str">
        <f>IFERROR(VLOOKUP($R3346,Kostensoorten!$C:$J,2,FALSE),"n.v.t.")</f>
        <v>Documentatie aanschaf</v>
      </c>
      <c r="T3346" s="16" t="s">
        <v>39</v>
      </c>
      <c r="U3346" s="16" t="s">
        <v>39</v>
      </c>
      <c r="V3346" s="16" t="s">
        <v>39</v>
      </c>
      <c r="W3346" s="16" t="s">
        <v>39</v>
      </c>
      <c r="X3346" s="16" t="s">
        <v>39</v>
      </c>
      <c r="Y3346" s="16" t="s">
        <v>39</v>
      </c>
      <c r="Z3346" s="16" t="s">
        <v>39</v>
      </c>
      <c r="AA3346" s="16" t="s">
        <v>39</v>
      </c>
      <c r="AB3346" s="16" t="s">
        <v>39</v>
      </c>
      <c r="AC3346" s="16" t="s">
        <v>39</v>
      </c>
      <c r="AD3346" s="16" t="s">
        <v>39</v>
      </c>
      <c r="AE3346" s="16" t="s">
        <v>39</v>
      </c>
      <c r="AF3346" s="16" t="s">
        <v>39</v>
      </c>
      <c r="AG3346" s="16" t="s">
        <v>39</v>
      </c>
      <c r="AH3346" s="16" t="s">
        <v>39</v>
      </c>
      <c r="AI3346" s="16" t="s">
        <v>39</v>
      </c>
      <c r="AJ3346" s="16" t="s">
        <v>39</v>
      </c>
      <c r="AL3346" s="16" t="s">
        <v>39</v>
      </c>
      <c r="AM3346" s="16" t="s">
        <v>39</v>
      </c>
      <c r="AN3346" s="16" t="str">
        <f>IFERROR(VLOOKUP($P3346,'Kredieten productgroepen functi'!$C:$M,6,FALSE),"n.v.t.")</f>
        <v>9201</v>
      </c>
      <c r="AO3346" s="16" t="str">
        <f>IFERROR(VLOOKUP($P3346,'Kredieten productgroepen functi'!$C:$M,7,FALSE),"n.v.t.")</f>
        <v>Wonen</v>
      </c>
      <c r="AP3346" s="16" t="str">
        <f>IFERROR(VLOOKUP($P3346,'Kredieten productgroepen functi'!$C:$M,8,FALSE),"n.v.t.")</f>
        <v>92</v>
      </c>
      <c r="AQ3346" s="16" t="str">
        <f>IFERROR(VLOOKUP($P3346,'Kredieten productgroepen functi'!$C:$M,9,FALSE),"n.v.t.")</f>
        <v>Volkshuisvesting</v>
      </c>
      <c r="AR3346" s="16" t="str">
        <f>IFERROR(VLOOKUP($P3346,'Kredieten productgroepen functi'!$C:$M,10,FALSE),"n.v.t.")</f>
        <v>9</v>
      </c>
      <c r="AS3346" s="16" t="str">
        <f>IFERROR(VLOOKUP($P3346,'Kredieten productgroepen functi'!$C:$M,11,FALSE),"n.v.t.")</f>
        <v>Ruimtelijke ordening en volkshuisvesting</v>
      </c>
      <c r="AT3346" s="16" t="str">
        <f t="shared" si="161"/>
        <v>Lasten</v>
      </c>
      <c r="AU3346" s="16" t="str">
        <f>IFERROR(VLOOKUP($R3346,Kostensoorten!$C:$J,7,FALSE),"n.v.t.")</f>
        <v>2.3.1</v>
      </c>
      <c r="AV3346" s="16" t="str">
        <f>IFERROR(VLOOKUP($R3346,Kostensoorten!$C:$J,8,FALSE),"n.v.t.")</f>
        <v>Aankopen niet duurzame goedere</v>
      </c>
    </row>
    <row r="3347" spans="6:48">
      <c r="F3347" s="16" t="s">
        <v>10216</v>
      </c>
      <c r="G3347" s="16" t="s">
        <v>39</v>
      </c>
      <c r="H3347" s="16" t="s">
        <v>39</v>
      </c>
      <c r="I3347" s="18">
        <v>1441.12</v>
      </c>
      <c r="P3347" s="16" t="str">
        <f t="shared" si="159"/>
        <v>692162</v>
      </c>
      <c r="Q3347" s="16" t="str">
        <f>IFERROR(VLOOKUP($P3347,'Kredieten productgroepen functi'!$C:$M,2,FALSE),"n.v.t.")</f>
        <v>Actiepl Bevdaling (Res Leefbh Krimp)</v>
      </c>
      <c r="R3347" s="16" t="str">
        <f t="shared" si="160"/>
        <v>423132</v>
      </c>
      <c r="S3347" s="16" t="str">
        <f>IFERROR(VLOOKUP($R3347,Kostensoorten!$C:$J,2,FALSE),"n.v.t.")</f>
        <v>Adviesdiensten door derden</v>
      </c>
      <c r="T3347" s="16" t="s">
        <v>39</v>
      </c>
      <c r="U3347" s="16" t="s">
        <v>39</v>
      </c>
      <c r="V3347" s="16" t="s">
        <v>39</v>
      </c>
      <c r="W3347" s="16" t="s">
        <v>39</v>
      </c>
      <c r="X3347" s="16" t="s">
        <v>39</v>
      </c>
      <c r="Y3347" s="16" t="s">
        <v>39</v>
      </c>
      <c r="Z3347" s="16" t="s">
        <v>39</v>
      </c>
      <c r="AA3347" s="16" t="s">
        <v>39</v>
      </c>
      <c r="AB3347" s="16" t="s">
        <v>39</v>
      </c>
      <c r="AC3347" s="16" t="s">
        <v>39</v>
      </c>
      <c r="AD3347" s="16" t="s">
        <v>39</v>
      </c>
      <c r="AE3347" s="16" t="s">
        <v>39</v>
      </c>
      <c r="AF3347" s="16" t="s">
        <v>39</v>
      </c>
      <c r="AG3347" s="16" t="s">
        <v>39</v>
      </c>
      <c r="AH3347" s="16" t="s">
        <v>39</v>
      </c>
      <c r="AI3347" s="16" t="s">
        <v>39</v>
      </c>
      <c r="AJ3347" s="16" t="s">
        <v>39</v>
      </c>
      <c r="AL3347" s="16" t="s">
        <v>39</v>
      </c>
      <c r="AM3347" s="16" t="s">
        <v>39</v>
      </c>
      <c r="AN3347" s="16" t="str">
        <f>IFERROR(VLOOKUP($P3347,'Kredieten productgroepen functi'!$C:$M,6,FALSE),"n.v.t.")</f>
        <v>9201</v>
      </c>
      <c r="AO3347" s="16" t="str">
        <f>IFERROR(VLOOKUP($P3347,'Kredieten productgroepen functi'!$C:$M,7,FALSE),"n.v.t.")</f>
        <v>Wonen</v>
      </c>
      <c r="AP3347" s="16" t="str">
        <f>IFERROR(VLOOKUP($P3347,'Kredieten productgroepen functi'!$C:$M,8,FALSE),"n.v.t.")</f>
        <v>92</v>
      </c>
      <c r="AQ3347" s="16" t="str">
        <f>IFERROR(VLOOKUP($P3347,'Kredieten productgroepen functi'!$C:$M,9,FALSE),"n.v.t.")</f>
        <v>Volkshuisvesting</v>
      </c>
      <c r="AR3347" s="16" t="str">
        <f>IFERROR(VLOOKUP($P3347,'Kredieten productgroepen functi'!$C:$M,10,FALSE),"n.v.t.")</f>
        <v>9</v>
      </c>
      <c r="AS3347" s="16" t="str">
        <f>IFERROR(VLOOKUP($P3347,'Kredieten productgroepen functi'!$C:$M,11,FALSE),"n.v.t.")</f>
        <v>Ruimtelijke ordening en volkshuisvesting</v>
      </c>
      <c r="AT3347" s="16" t="str">
        <f t="shared" si="161"/>
        <v>Lasten</v>
      </c>
      <c r="AU3347" s="16" t="str">
        <f>IFERROR(VLOOKUP($R3347,Kostensoorten!$C:$J,7,FALSE),"n.v.t.")</f>
        <v>2.3.1</v>
      </c>
      <c r="AV3347" s="16" t="str">
        <f>IFERROR(VLOOKUP($R3347,Kostensoorten!$C:$J,8,FALSE),"n.v.t.")</f>
        <v>Aankopen niet duurzame goedere</v>
      </c>
    </row>
    <row r="3348" spans="6:48">
      <c r="F3348" s="16" t="s">
        <v>7773</v>
      </c>
      <c r="G3348" s="16" t="s">
        <v>39</v>
      </c>
      <c r="H3348" s="16" t="s">
        <v>39</v>
      </c>
      <c r="I3348" s="18">
        <v>27500</v>
      </c>
      <c r="P3348" s="16" t="str">
        <f t="shared" si="159"/>
        <v>692162</v>
      </c>
      <c r="Q3348" s="16" t="str">
        <f>IFERROR(VLOOKUP($P3348,'Kredieten productgroepen functi'!$C:$M,2,FALSE),"n.v.t.")</f>
        <v>Actiepl Bevdaling (Res Leefbh Krimp)</v>
      </c>
      <c r="R3348" s="16" t="str">
        <f t="shared" si="160"/>
        <v>423132</v>
      </c>
      <c r="S3348" s="16" t="str">
        <f>IFERROR(VLOOKUP($R3348,Kostensoorten!$C:$J,2,FALSE),"n.v.t.")</f>
        <v>Adviesdiensten door derden</v>
      </c>
      <c r="T3348" s="16" t="s">
        <v>39</v>
      </c>
      <c r="U3348" s="16" t="s">
        <v>39</v>
      </c>
      <c r="V3348" s="16" t="s">
        <v>39</v>
      </c>
      <c r="W3348" s="16" t="s">
        <v>39</v>
      </c>
      <c r="X3348" s="16" t="s">
        <v>39</v>
      </c>
      <c r="Y3348" s="16" t="s">
        <v>39</v>
      </c>
      <c r="Z3348" s="16" t="s">
        <v>39</v>
      </c>
      <c r="AA3348" s="16" t="s">
        <v>39</v>
      </c>
      <c r="AB3348" s="16" t="s">
        <v>39</v>
      </c>
      <c r="AC3348" s="16" t="s">
        <v>39</v>
      </c>
      <c r="AD3348" s="16" t="s">
        <v>39</v>
      </c>
      <c r="AE3348" s="16" t="s">
        <v>39</v>
      </c>
      <c r="AF3348" s="16" t="s">
        <v>39</v>
      </c>
      <c r="AG3348" s="16" t="s">
        <v>39</v>
      </c>
      <c r="AH3348" s="16" t="s">
        <v>39</v>
      </c>
      <c r="AI3348" s="16" t="s">
        <v>39</v>
      </c>
      <c r="AJ3348" s="16" t="s">
        <v>39</v>
      </c>
      <c r="AL3348" s="16" t="s">
        <v>39</v>
      </c>
      <c r="AM3348" s="16" t="s">
        <v>39</v>
      </c>
      <c r="AN3348" s="16" t="str">
        <f>IFERROR(VLOOKUP($P3348,'Kredieten productgroepen functi'!$C:$M,6,FALSE),"n.v.t.")</f>
        <v>9201</v>
      </c>
      <c r="AO3348" s="16" t="str">
        <f>IFERROR(VLOOKUP($P3348,'Kredieten productgroepen functi'!$C:$M,7,FALSE),"n.v.t.")</f>
        <v>Wonen</v>
      </c>
      <c r="AP3348" s="16" t="str">
        <f>IFERROR(VLOOKUP($P3348,'Kredieten productgroepen functi'!$C:$M,8,FALSE),"n.v.t.")</f>
        <v>92</v>
      </c>
      <c r="AQ3348" s="16" t="str">
        <f>IFERROR(VLOOKUP($P3348,'Kredieten productgroepen functi'!$C:$M,9,FALSE),"n.v.t.")</f>
        <v>Volkshuisvesting</v>
      </c>
      <c r="AR3348" s="16" t="str">
        <f>IFERROR(VLOOKUP($P3348,'Kredieten productgroepen functi'!$C:$M,10,FALSE),"n.v.t.")</f>
        <v>9</v>
      </c>
      <c r="AS3348" s="16" t="str">
        <f>IFERROR(VLOOKUP($P3348,'Kredieten productgroepen functi'!$C:$M,11,FALSE),"n.v.t.")</f>
        <v>Ruimtelijke ordening en volkshuisvesting</v>
      </c>
      <c r="AT3348" s="16" t="str">
        <f t="shared" si="161"/>
        <v>Lasten</v>
      </c>
      <c r="AU3348" s="16" t="str">
        <f>IFERROR(VLOOKUP($R3348,Kostensoorten!$C:$J,7,FALSE),"n.v.t.")</f>
        <v>2.3.1</v>
      </c>
      <c r="AV3348" s="16" t="str">
        <f>IFERROR(VLOOKUP($R3348,Kostensoorten!$C:$J,8,FALSE),"n.v.t.")</f>
        <v>Aankopen niet duurzame goedere</v>
      </c>
    </row>
    <row r="3349" spans="6:48">
      <c r="F3349" s="16" t="s">
        <v>7164</v>
      </c>
      <c r="G3349" s="16" t="s">
        <v>39</v>
      </c>
      <c r="H3349" s="16" t="s">
        <v>39</v>
      </c>
      <c r="I3349" s="18">
        <v>42444.02</v>
      </c>
      <c r="P3349" s="16" t="str">
        <f t="shared" si="159"/>
        <v>692162</v>
      </c>
      <c r="Q3349" s="16" t="str">
        <f>IFERROR(VLOOKUP($P3349,'Kredieten productgroepen functi'!$C:$M,2,FALSE),"n.v.t.")</f>
        <v>Actiepl Bevdaling (Res Leefbh Krimp)</v>
      </c>
      <c r="R3349" s="16" t="str">
        <f t="shared" si="160"/>
        <v>423139</v>
      </c>
      <c r="S3349" s="16" t="str">
        <f>IFERROR(VLOOKUP($R3349,Kostensoorten!$C:$J,2,FALSE),"n.v.t.")</f>
        <v>Overige diensten van derden</v>
      </c>
      <c r="T3349" s="16" t="s">
        <v>39</v>
      </c>
      <c r="U3349" s="16" t="s">
        <v>39</v>
      </c>
      <c r="V3349" s="16" t="s">
        <v>39</v>
      </c>
      <c r="W3349" s="16" t="s">
        <v>39</v>
      </c>
      <c r="X3349" s="16" t="s">
        <v>39</v>
      </c>
      <c r="Y3349" s="16" t="s">
        <v>39</v>
      </c>
      <c r="Z3349" s="16" t="s">
        <v>39</v>
      </c>
      <c r="AA3349" s="16" t="s">
        <v>39</v>
      </c>
      <c r="AB3349" s="16" t="s">
        <v>39</v>
      </c>
      <c r="AC3349" s="16" t="s">
        <v>39</v>
      </c>
      <c r="AD3349" s="16" t="s">
        <v>39</v>
      </c>
      <c r="AE3349" s="16" t="s">
        <v>39</v>
      </c>
      <c r="AF3349" s="16" t="s">
        <v>39</v>
      </c>
      <c r="AG3349" s="16" t="s">
        <v>39</v>
      </c>
      <c r="AH3349" s="16" t="s">
        <v>39</v>
      </c>
      <c r="AI3349" s="16" t="s">
        <v>39</v>
      </c>
      <c r="AJ3349" s="16" t="s">
        <v>39</v>
      </c>
      <c r="AL3349" s="16" t="s">
        <v>39</v>
      </c>
      <c r="AM3349" s="16" t="s">
        <v>39</v>
      </c>
      <c r="AN3349" s="16" t="str">
        <f>IFERROR(VLOOKUP($P3349,'Kredieten productgroepen functi'!$C:$M,6,FALSE),"n.v.t.")</f>
        <v>9201</v>
      </c>
      <c r="AO3349" s="16" t="str">
        <f>IFERROR(VLOOKUP($P3349,'Kredieten productgroepen functi'!$C:$M,7,FALSE),"n.v.t.")</f>
        <v>Wonen</v>
      </c>
      <c r="AP3349" s="16" t="str">
        <f>IFERROR(VLOOKUP($P3349,'Kredieten productgroepen functi'!$C:$M,8,FALSE),"n.v.t.")</f>
        <v>92</v>
      </c>
      <c r="AQ3349" s="16" t="str">
        <f>IFERROR(VLOOKUP($P3349,'Kredieten productgroepen functi'!$C:$M,9,FALSE),"n.v.t.")</f>
        <v>Volkshuisvesting</v>
      </c>
      <c r="AR3349" s="16" t="str">
        <f>IFERROR(VLOOKUP($P3349,'Kredieten productgroepen functi'!$C:$M,10,FALSE),"n.v.t.")</f>
        <v>9</v>
      </c>
      <c r="AS3349" s="16" t="str">
        <f>IFERROR(VLOOKUP($P3349,'Kredieten productgroepen functi'!$C:$M,11,FALSE),"n.v.t.")</f>
        <v>Ruimtelijke ordening en volkshuisvesting</v>
      </c>
      <c r="AT3349" s="16" t="str">
        <f t="shared" si="161"/>
        <v>Lasten</v>
      </c>
      <c r="AU3349" s="16" t="str">
        <f>IFERROR(VLOOKUP($R3349,Kostensoorten!$C:$J,7,FALSE),"n.v.t.")</f>
        <v>2.3.1</v>
      </c>
      <c r="AV3349" s="16" t="str">
        <f>IFERROR(VLOOKUP($R3349,Kostensoorten!$C:$J,8,FALSE),"n.v.t.")</f>
        <v>Aankopen niet duurzame goedere</v>
      </c>
    </row>
    <row r="3350" spans="6:48">
      <c r="F3350" s="16" t="s">
        <v>6888</v>
      </c>
      <c r="G3350" s="16" t="s">
        <v>39</v>
      </c>
      <c r="H3350" s="16" t="s">
        <v>39</v>
      </c>
      <c r="I3350" s="18">
        <v>13072.5</v>
      </c>
      <c r="P3350" s="16" t="str">
        <f t="shared" si="159"/>
        <v>692162</v>
      </c>
      <c r="Q3350" s="16" t="str">
        <f>IFERROR(VLOOKUP($P3350,'Kredieten productgroepen functi'!$C:$M,2,FALSE),"n.v.t.")</f>
        <v>Actiepl Bevdaling (Res Leefbh Krimp)</v>
      </c>
      <c r="R3350" s="16" t="str">
        <f t="shared" si="160"/>
        <v>423139</v>
      </c>
      <c r="S3350" s="16" t="str">
        <f>IFERROR(VLOOKUP($R3350,Kostensoorten!$C:$J,2,FALSE),"n.v.t.")</f>
        <v>Overige diensten van derden</v>
      </c>
      <c r="T3350" s="16" t="s">
        <v>39</v>
      </c>
      <c r="U3350" s="16" t="s">
        <v>39</v>
      </c>
      <c r="V3350" s="16" t="s">
        <v>39</v>
      </c>
      <c r="W3350" s="16" t="s">
        <v>39</v>
      </c>
      <c r="X3350" s="16" t="s">
        <v>39</v>
      </c>
      <c r="Y3350" s="16" t="s">
        <v>39</v>
      </c>
      <c r="Z3350" s="16" t="s">
        <v>39</v>
      </c>
      <c r="AA3350" s="16" t="s">
        <v>39</v>
      </c>
      <c r="AB3350" s="16" t="s">
        <v>39</v>
      </c>
      <c r="AC3350" s="16" t="s">
        <v>39</v>
      </c>
      <c r="AD3350" s="16" t="s">
        <v>39</v>
      </c>
      <c r="AE3350" s="16" t="s">
        <v>39</v>
      </c>
      <c r="AF3350" s="16" t="s">
        <v>39</v>
      </c>
      <c r="AG3350" s="16" t="s">
        <v>39</v>
      </c>
      <c r="AH3350" s="16" t="s">
        <v>39</v>
      </c>
      <c r="AI3350" s="16" t="s">
        <v>39</v>
      </c>
      <c r="AJ3350" s="16" t="s">
        <v>39</v>
      </c>
      <c r="AL3350" s="16" t="s">
        <v>39</v>
      </c>
      <c r="AM3350" s="16" t="s">
        <v>39</v>
      </c>
      <c r="AN3350" s="16" t="str">
        <f>IFERROR(VLOOKUP($P3350,'Kredieten productgroepen functi'!$C:$M,6,FALSE),"n.v.t.")</f>
        <v>9201</v>
      </c>
      <c r="AO3350" s="16" t="str">
        <f>IFERROR(VLOOKUP($P3350,'Kredieten productgroepen functi'!$C:$M,7,FALSE),"n.v.t.")</f>
        <v>Wonen</v>
      </c>
      <c r="AP3350" s="16" t="str">
        <f>IFERROR(VLOOKUP($P3350,'Kredieten productgroepen functi'!$C:$M,8,FALSE),"n.v.t.")</f>
        <v>92</v>
      </c>
      <c r="AQ3350" s="16" t="str">
        <f>IFERROR(VLOOKUP($P3350,'Kredieten productgroepen functi'!$C:$M,9,FALSE),"n.v.t.")</f>
        <v>Volkshuisvesting</v>
      </c>
      <c r="AR3350" s="16" t="str">
        <f>IFERROR(VLOOKUP($P3350,'Kredieten productgroepen functi'!$C:$M,10,FALSE),"n.v.t.")</f>
        <v>9</v>
      </c>
      <c r="AS3350" s="16" t="str">
        <f>IFERROR(VLOOKUP($P3350,'Kredieten productgroepen functi'!$C:$M,11,FALSE),"n.v.t.")</f>
        <v>Ruimtelijke ordening en volkshuisvesting</v>
      </c>
      <c r="AT3350" s="16" t="str">
        <f t="shared" si="161"/>
        <v>Lasten</v>
      </c>
      <c r="AU3350" s="16" t="str">
        <f>IFERROR(VLOOKUP($R3350,Kostensoorten!$C:$J,7,FALSE),"n.v.t.")</f>
        <v>2.3.1</v>
      </c>
      <c r="AV3350" s="16" t="str">
        <f>IFERROR(VLOOKUP($R3350,Kostensoorten!$C:$J,8,FALSE),"n.v.t.")</f>
        <v>Aankopen niet duurzame goedere</v>
      </c>
    </row>
    <row r="3351" spans="6:48">
      <c r="F3351" s="16" t="s">
        <v>10217</v>
      </c>
      <c r="G3351" s="16" t="s">
        <v>39</v>
      </c>
      <c r="H3351" s="16" t="s">
        <v>39</v>
      </c>
      <c r="I3351" s="18">
        <v>184.15</v>
      </c>
      <c r="P3351" s="16" t="str">
        <f t="shared" si="159"/>
        <v>692162</v>
      </c>
      <c r="Q3351" s="16" t="str">
        <f>IFERROR(VLOOKUP($P3351,'Kredieten productgroepen functi'!$C:$M,2,FALSE),"n.v.t.")</f>
        <v>Actiepl Bevdaling (Res Leefbh Krimp)</v>
      </c>
      <c r="R3351" s="16" t="str">
        <f t="shared" si="160"/>
        <v>423150</v>
      </c>
      <c r="S3351" s="16" t="str">
        <f>IFERROR(VLOOKUP($R3351,Kostensoorten!$C:$J,2,FALSE),"n.v.t.")</f>
        <v>Reiskosten &lt;€ 0,19 Privé auto</v>
      </c>
      <c r="T3351" s="16" t="s">
        <v>39</v>
      </c>
      <c r="U3351" s="16" t="s">
        <v>39</v>
      </c>
      <c r="V3351" s="16" t="s">
        <v>39</v>
      </c>
      <c r="W3351" s="16" t="s">
        <v>39</v>
      </c>
      <c r="X3351" s="16" t="s">
        <v>39</v>
      </c>
      <c r="Y3351" s="16" t="s">
        <v>39</v>
      </c>
      <c r="Z3351" s="16" t="s">
        <v>39</v>
      </c>
      <c r="AA3351" s="16" t="s">
        <v>39</v>
      </c>
      <c r="AB3351" s="16" t="s">
        <v>39</v>
      </c>
      <c r="AC3351" s="16" t="s">
        <v>39</v>
      </c>
      <c r="AD3351" s="16" t="s">
        <v>39</v>
      </c>
      <c r="AE3351" s="16" t="s">
        <v>39</v>
      </c>
      <c r="AF3351" s="16" t="s">
        <v>39</v>
      </c>
      <c r="AG3351" s="16" t="s">
        <v>39</v>
      </c>
      <c r="AH3351" s="16" t="s">
        <v>39</v>
      </c>
      <c r="AI3351" s="16" t="s">
        <v>39</v>
      </c>
      <c r="AJ3351" s="16" t="s">
        <v>39</v>
      </c>
      <c r="AL3351" s="16" t="s">
        <v>39</v>
      </c>
      <c r="AM3351" s="16" t="s">
        <v>39</v>
      </c>
      <c r="AN3351" s="16" t="str">
        <f>IFERROR(VLOOKUP($P3351,'Kredieten productgroepen functi'!$C:$M,6,FALSE),"n.v.t.")</f>
        <v>9201</v>
      </c>
      <c r="AO3351" s="16" t="str">
        <f>IFERROR(VLOOKUP($P3351,'Kredieten productgroepen functi'!$C:$M,7,FALSE),"n.v.t.")</f>
        <v>Wonen</v>
      </c>
      <c r="AP3351" s="16" t="str">
        <f>IFERROR(VLOOKUP($P3351,'Kredieten productgroepen functi'!$C:$M,8,FALSE),"n.v.t.")</f>
        <v>92</v>
      </c>
      <c r="AQ3351" s="16" t="str">
        <f>IFERROR(VLOOKUP($P3351,'Kredieten productgroepen functi'!$C:$M,9,FALSE),"n.v.t.")</f>
        <v>Volkshuisvesting</v>
      </c>
      <c r="AR3351" s="16" t="str">
        <f>IFERROR(VLOOKUP($P3351,'Kredieten productgroepen functi'!$C:$M,10,FALSE),"n.v.t.")</f>
        <v>9</v>
      </c>
      <c r="AS3351" s="16" t="str">
        <f>IFERROR(VLOOKUP($P3351,'Kredieten productgroepen functi'!$C:$M,11,FALSE),"n.v.t.")</f>
        <v>Ruimtelijke ordening en volkshuisvesting</v>
      </c>
      <c r="AT3351" s="16" t="str">
        <f t="shared" si="161"/>
        <v>Lasten</v>
      </c>
      <c r="AU3351" s="16" t="str">
        <f>IFERROR(VLOOKUP($R3351,Kostensoorten!$C:$J,7,FALSE),"n.v.t.")</f>
        <v>2.3.1</v>
      </c>
      <c r="AV3351" s="16" t="str">
        <f>IFERROR(VLOOKUP($R3351,Kostensoorten!$C:$J,8,FALSE),"n.v.t.")</f>
        <v>Aankopen niet duurzame goedere</v>
      </c>
    </row>
    <row r="3352" spans="6:48">
      <c r="F3352" s="16" t="s">
        <v>7774</v>
      </c>
      <c r="G3352" s="16" t="s">
        <v>39</v>
      </c>
      <c r="H3352" s="16" t="s">
        <v>39</v>
      </c>
      <c r="I3352" s="18">
        <v>3118.95</v>
      </c>
      <c r="P3352" s="16" t="str">
        <f t="shared" si="159"/>
        <v>692162</v>
      </c>
      <c r="Q3352" s="16" t="str">
        <f>IFERROR(VLOOKUP($P3352,'Kredieten productgroepen functi'!$C:$M,2,FALSE),"n.v.t.")</f>
        <v>Actiepl Bevdaling (Res Leefbh Krimp)</v>
      </c>
      <c r="R3352" s="16" t="str">
        <f t="shared" si="160"/>
        <v>423170</v>
      </c>
      <c r="S3352" s="16" t="str">
        <f>IFERROR(VLOOKUP($R3352,Kostensoorten!$C:$J,2,FALSE),"n.v.t.")</f>
        <v>Werklunch/diner zakelijke relaties</v>
      </c>
      <c r="T3352" s="16" t="s">
        <v>39</v>
      </c>
      <c r="U3352" s="16" t="s">
        <v>39</v>
      </c>
      <c r="V3352" s="16" t="s">
        <v>39</v>
      </c>
      <c r="W3352" s="16" t="s">
        <v>39</v>
      </c>
      <c r="X3352" s="16" t="s">
        <v>39</v>
      </c>
      <c r="Y3352" s="16" t="s">
        <v>39</v>
      </c>
      <c r="Z3352" s="16" t="s">
        <v>39</v>
      </c>
      <c r="AA3352" s="16" t="s">
        <v>39</v>
      </c>
      <c r="AB3352" s="16" t="s">
        <v>39</v>
      </c>
      <c r="AC3352" s="16" t="s">
        <v>39</v>
      </c>
      <c r="AD3352" s="16" t="s">
        <v>39</v>
      </c>
      <c r="AE3352" s="16" t="s">
        <v>39</v>
      </c>
      <c r="AF3352" s="16" t="s">
        <v>39</v>
      </c>
      <c r="AG3352" s="16" t="s">
        <v>39</v>
      </c>
      <c r="AH3352" s="16" t="s">
        <v>39</v>
      </c>
      <c r="AI3352" s="16" t="s">
        <v>39</v>
      </c>
      <c r="AJ3352" s="16" t="s">
        <v>39</v>
      </c>
      <c r="AL3352" s="16" t="s">
        <v>39</v>
      </c>
      <c r="AM3352" s="16" t="s">
        <v>39</v>
      </c>
      <c r="AN3352" s="16" t="str">
        <f>IFERROR(VLOOKUP($P3352,'Kredieten productgroepen functi'!$C:$M,6,FALSE),"n.v.t.")</f>
        <v>9201</v>
      </c>
      <c r="AO3352" s="16" t="str">
        <f>IFERROR(VLOOKUP($P3352,'Kredieten productgroepen functi'!$C:$M,7,FALSE),"n.v.t.")</f>
        <v>Wonen</v>
      </c>
      <c r="AP3352" s="16" t="str">
        <f>IFERROR(VLOOKUP($P3352,'Kredieten productgroepen functi'!$C:$M,8,FALSE),"n.v.t.")</f>
        <v>92</v>
      </c>
      <c r="AQ3352" s="16" t="str">
        <f>IFERROR(VLOOKUP($P3352,'Kredieten productgroepen functi'!$C:$M,9,FALSE),"n.v.t.")</f>
        <v>Volkshuisvesting</v>
      </c>
      <c r="AR3352" s="16" t="str">
        <f>IFERROR(VLOOKUP($P3352,'Kredieten productgroepen functi'!$C:$M,10,FALSE),"n.v.t.")</f>
        <v>9</v>
      </c>
      <c r="AS3352" s="16" t="str">
        <f>IFERROR(VLOOKUP($P3352,'Kredieten productgroepen functi'!$C:$M,11,FALSE),"n.v.t.")</f>
        <v>Ruimtelijke ordening en volkshuisvesting</v>
      </c>
      <c r="AT3352" s="16" t="str">
        <f t="shared" si="161"/>
        <v>Lasten</v>
      </c>
      <c r="AU3352" s="16" t="str">
        <f>IFERROR(VLOOKUP($R3352,Kostensoorten!$C:$J,7,FALSE),"n.v.t.")</f>
        <v>2.3.1</v>
      </c>
      <c r="AV3352" s="16" t="str">
        <f>IFERROR(VLOOKUP($R3352,Kostensoorten!$C:$J,8,FALSE),"n.v.t.")</f>
        <v>Aankopen niet duurzame goedere</v>
      </c>
    </row>
    <row r="3353" spans="6:48">
      <c r="F3353" s="16" t="s">
        <v>6889</v>
      </c>
      <c r="G3353" s="16" t="s">
        <v>39</v>
      </c>
      <c r="H3353" s="16" t="s">
        <v>39</v>
      </c>
      <c r="I3353" s="18">
        <v>797</v>
      </c>
      <c r="P3353" s="16" t="str">
        <f t="shared" si="159"/>
        <v>692162</v>
      </c>
      <c r="Q3353" s="16" t="str">
        <f>IFERROR(VLOOKUP($P3353,'Kredieten productgroepen functi'!$C:$M,2,FALSE),"n.v.t.")</f>
        <v>Actiepl Bevdaling (Res Leefbh Krimp)</v>
      </c>
      <c r="R3353" s="16" t="str">
        <f t="shared" si="160"/>
        <v>423170</v>
      </c>
      <c r="S3353" s="16" t="str">
        <f>IFERROR(VLOOKUP($R3353,Kostensoorten!$C:$J,2,FALSE),"n.v.t.")</f>
        <v>Werklunch/diner zakelijke relaties</v>
      </c>
      <c r="T3353" s="16" t="s">
        <v>39</v>
      </c>
      <c r="U3353" s="16" t="s">
        <v>39</v>
      </c>
      <c r="V3353" s="16" t="s">
        <v>39</v>
      </c>
      <c r="W3353" s="16" t="s">
        <v>39</v>
      </c>
      <c r="X3353" s="16" t="s">
        <v>39</v>
      </c>
      <c r="Y3353" s="16" t="s">
        <v>39</v>
      </c>
      <c r="Z3353" s="16" t="s">
        <v>39</v>
      </c>
      <c r="AA3353" s="16" t="s">
        <v>39</v>
      </c>
      <c r="AB3353" s="16" t="s">
        <v>39</v>
      </c>
      <c r="AC3353" s="16" t="s">
        <v>39</v>
      </c>
      <c r="AD3353" s="16" t="s">
        <v>39</v>
      </c>
      <c r="AE3353" s="16" t="s">
        <v>39</v>
      </c>
      <c r="AF3353" s="16" t="s">
        <v>39</v>
      </c>
      <c r="AG3353" s="16" t="s">
        <v>39</v>
      </c>
      <c r="AH3353" s="16" t="s">
        <v>39</v>
      </c>
      <c r="AI3353" s="16" t="s">
        <v>39</v>
      </c>
      <c r="AJ3353" s="16" t="s">
        <v>39</v>
      </c>
      <c r="AL3353" s="16" t="s">
        <v>39</v>
      </c>
      <c r="AM3353" s="16" t="s">
        <v>39</v>
      </c>
      <c r="AN3353" s="16" t="str">
        <f>IFERROR(VLOOKUP($P3353,'Kredieten productgroepen functi'!$C:$M,6,FALSE),"n.v.t.")</f>
        <v>9201</v>
      </c>
      <c r="AO3353" s="16" t="str">
        <f>IFERROR(VLOOKUP($P3353,'Kredieten productgroepen functi'!$C:$M,7,FALSE),"n.v.t.")</f>
        <v>Wonen</v>
      </c>
      <c r="AP3353" s="16" t="str">
        <f>IFERROR(VLOOKUP($P3353,'Kredieten productgroepen functi'!$C:$M,8,FALSE),"n.v.t.")</f>
        <v>92</v>
      </c>
      <c r="AQ3353" s="16" t="str">
        <f>IFERROR(VLOOKUP($P3353,'Kredieten productgroepen functi'!$C:$M,9,FALSE),"n.v.t.")</f>
        <v>Volkshuisvesting</v>
      </c>
      <c r="AR3353" s="16" t="str">
        <f>IFERROR(VLOOKUP($P3353,'Kredieten productgroepen functi'!$C:$M,10,FALSE),"n.v.t.")</f>
        <v>9</v>
      </c>
      <c r="AS3353" s="16" t="str">
        <f>IFERROR(VLOOKUP($P3353,'Kredieten productgroepen functi'!$C:$M,11,FALSE),"n.v.t.")</f>
        <v>Ruimtelijke ordening en volkshuisvesting</v>
      </c>
      <c r="AT3353" s="16" t="str">
        <f t="shared" si="161"/>
        <v>Lasten</v>
      </c>
      <c r="AU3353" s="16" t="str">
        <f>IFERROR(VLOOKUP($R3353,Kostensoorten!$C:$J,7,FALSE),"n.v.t.")</f>
        <v>2.3.1</v>
      </c>
      <c r="AV3353" s="16" t="str">
        <f>IFERROR(VLOOKUP($R3353,Kostensoorten!$C:$J,8,FALSE),"n.v.t.")</f>
        <v>Aankopen niet duurzame goedere</v>
      </c>
    </row>
    <row r="3354" spans="6:48">
      <c r="F3354" s="16" t="s">
        <v>10218</v>
      </c>
      <c r="G3354" s="16" t="s">
        <v>39</v>
      </c>
      <c r="H3354" s="16" t="s">
        <v>39</v>
      </c>
      <c r="I3354" s="18">
        <v>577.5</v>
      </c>
      <c r="P3354" s="16" t="str">
        <f t="shared" si="159"/>
        <v>692162</v>
      </c>
      <c r="Q3354" s="16" t="str">
        <f>IFERROR(VLOOKUP($P3354,'Kredieten productgroepen functi'!$C:$M,2,FALSE),"n.v.t.")</f>
        <v>Actiepl Bevdaling (Res Leefbh Krimp)</v>
      </c>
      <c r="R3354" s="16" t="str">
        <f t="shared" si="160"/>
        <v>423174</v>
      </c>
      <c r="S3354" s="16" t="str">
        <f>IFERROR(VLOOKUP($R3354,Kostensoorten!$C:$J,2,FALSE),"n.v.t.")</f>
        <v>Personeelsactiviteit/jubilea extern</v>
      </c>
      <c r="T3354" s="16" t="s">
        <v>39</v>
      </c>
      <c r="U3354" s="16" t="s">
        <v>39</v>
      </c>
      <c r="V3354" s="16" t="s">
        <v>39</v>
      </c>
      <c r="W3354" s="16" t="s">
        <v>39</v>
      </c>
      <c r="X3354" s="16" t="s">
        <v>39</v>
      </c>
      <c r="Y3354" s="16" t="s">
        <v>39</v>
      </c>
      <c r="Z3354" s="16" t="s">
        <v>39</v>
      </c>
      <c r="AA3354" s="16" t="s">
        <v>39</v>
      </c>
      <c r="AB3354" s="16" t="s">
        <v>39</v>
      </c>
      <c r="AC3354" s="16" t="s">
        <v>39</v>
      </c>
      <c r="AD3354" s="16" t="s">
        <v>39</v>
      </c>
      <c r="AE3354" s="16" t="s">
        <v>39</v>
      </c>
      <c r="AF3354" s="16" t="s">
        <v>39</v>
      </c>
      <c r="AG3354" s="16" t="s">
        <v>39</v>
      </c>
      <c r="AH3354" s="16" t="s">
        <v>39</v>
      </c>
      <c r="AI3354" s="16" t="s">
        <v>39</v>
      </c>
      <c r="AJ3354" s="16" t="s">
        <v>39</v>
      </c>
      <c r="AL3354" s="16" t="s">
        <v>39</v>
      </c>
      <c r="AM3354" s="16" t="s">
        <v>39</v>
      </c>
      <c r="AN3354" s="16" t="str">
        <f>IFERROR(VLOOKUP($P3354,'Kredieten productgroepen functi'!$C:$M,6,FALSE),"n.v.t.")</f>
        <v>9201</v>
      </c>
      <c r="AO3354" s="16" t="str">
        <f>IFERROR(VLOOKUP($P3354,'Kredieten productgroepen functi'!$C:$M,7,FALSE),"n.v.t.")</f>
        <v>Wonen</v>
      </c>
      <c r="AP3354" s="16" t="str">
        <f>IFERROR(VLOOKUP($P3354,'Kredieten productgroepen functi'!$C:$M,8,FALSE),"n.v.t.")</f>
        <v>92</v>
      </c>
      <c r="AQ3354" s="16" t="str">
        <f>IFERROR(VLOOKUP($P3354,'Kredieten productgroepen functi'!$C:$M,9,FALSE),"n.v.t.")</f>
        <v>Volkshuisvesting</v>
      </c>
      <c r="AR3354" s="16" t="str">
        <f>IFERROR(VLOOKUP($P3354,'Kredieten productgroepen functi'!$C:$M,10,FALSE),"n.v.t.")</f>
        <v>9</v>
      </c>
      <c r="AS3354" s="16" t="str">
        <f>IFERROR(VLOOKUP($P3354,'Kredieten productgroepen functi'!$C:$M,11,FALSE),"n.v.t.")</f>
        <v>Ruimtelijke ordening en volkshuisvesting</v>
      </c>
      <c r="AT3354" s="16" t="str">
        <f t="shared" si="161"/>
        <v>Lasten</v>
      </c>
      <c r="AU3354" s="16" t="str">
        <f>IFERROR(VLOOKUP($R3354,Kostensoorten!$C:$J,7,FALSE),"n.v.t.")</f>
        <v>2.3.1</v>
      </c>
      <c r="AV3354" s="16" t="str">
        <f>IFERROR(VLOOKUP($R3354,Kostensoorten!$C:$J,8,FALSE),"n.v.t.")</f>
        <v>Aankopen niet duurzame goedere</v>
      </c>
    </row>
    <row r="3355" spans="6:48">
      <c r="F3355" s="16" t="s">
        <v>7165</v>
      </c>
      <c r="G3355" s="16" t="s">
        <v>39</v>
      </c>
      <c r="H3355" s="16" t="s">
        <v>39</v>
      </c>
      <c r="I3355" s="18">
        <v>0</v>
      </c>
      <c r="P3355" s="16" t="str">
        <f t="shared" si="159"/>
        <v>692162</v>
      </c>
      <c r="Q3355" s="16" t="str">
        <f>IFERROR(VLOOKUP($P3355,'Kredieten productgroepen functi'!$C:$M,2,FALSE),"n.v.t.")</f>
        <v>Actiepl Bevdaling (Res Leefbh Krimp)</v>
      </c>
      <c r="R3355" s="16" t="str">
        <f t="shared" si="160"/>
        <v>423175</v>
      </c>
      <c r="S3355" s="16" t="str">
        <f>IFERROR(VLOOKUP($R3355,Kostensoorten!$C:$J,2,FALSE),"n.v.t.")</f>
        <v>Vergadering/bijeenkomst Extern</v>
      </c>
      <c r="T3355" s="16" t="s">
        <v>39</v>
      </c>
      <c r="U3355" s="16" t="s">
        <v>39</v>
      </c>
      <c r="V3355" s="16" t="s">
        <v>39</v>
      </c>
      <c r="W3355" s="16" t="s">
        <v>39</v>
      </c>
      <c r="X3355" s="16" t="s">
        <v>39</v>
      </c>
      <c r="Y3355" s="16" t="s">
        <v>39</v>
      </c>
      <c r="Z3355" s="16" t="s">
        <v>39</v>
      </c>
      <c r="AA3355" s="16" t="s">
        <v>39</v>
      </c>
      <c r="AB3355" s="16" t="s">
        <v>39</v>
      </c>
      <c r="AC3355" s="16" t="s">
        <v>39</v>
      </c>
      <c r="AD3355" s="16" t="s">
        <v>39</v>
      </c>
      <c r="AE3355" s="16" t="s">
        <v>39</v>
      </c>
      <c r="AF3355" s="16" t="s">
        <v>39</v>
      </c>
      <c r="AG3355" s="16" t="s">
        <v>39</v>
      </c>
      <c r="AH3355" s="16" t="s">
        <v>39</v>
      </c>
      <c r="AI3355" s="16" t="s">
        <v>39</v>
      </c>
      <c r="AJ3355" s="16" t="s">
        <v>39</v>
      </c>
      <c r="AL3355" s="16" t="s">
        <v>39</v>
      </c>
      <c r="AM3355" s="16" t="s">
        <v>39</v>
      </c>
      <c r="AN3355" s="16" t="str">
        <f>IFERROR(VLOOKUP($P3355,'Kredieten productgroepen functi'!$C:$M,6,FALSE),"n.v.t.")</f>
        <v>9201</v>
      </c>
      <c r="AO3355" s="16" t="str">
        <f>IFERROR(VLOOKUP($P3355,'Kredieten productgroepen functi'!$C:$M,7,FALSE),"n.v.t.")</f>
        <v>Wonen</v>
      </c>
      <c r="AP3355" s="16" t="str">
        <f>IFERROR(VLOOKUP($P3355,'Kredieten productgroepen functi'!$C:$M,8,FALSE),"n.v.t.")</f>
        <v>92</v>
      </c>
      <c r="AQ3355" s="16" t="str">
        <f>IFERROR(VLOOKUP($P3355,'Kredieten productgroepen functi'!$C:$M,9,FALSE),"n.v.t.")</f>
        <v>Volkshuisvesting</v>
      </c>
      <c r="AR3355" s="16" t="str">
        <f>IFERROR(VLOOKUP($P3355,'Kredieten productgroepen functi'!$C:$M,10,FALSE),"n.v.t.")</f>
        <v>9</v>
      </c>
      <c r="AS3355" s="16" t="str">
        <f>IFERROR(VLOOKUP($P3355,'Kredieten productgroepen functi'!$C:$M,11,FALSE),"n.v.t.")</f>
        <v>Ruimtelijke ordening en volkshuisvesting</v>
      </c>
      <c r="AT3355" s="16" t="str">
        <f t="shared" si="161"/>
        <v>Lasten</v>
      </c>
      <c r="AU3355" s="16" t="str">
        <f>IFERROR(VLOOKUP($R3355,Kostensoorten!$C:$J,7,FALSE),"n.v.t.")</f>
        <v>2.3.1</v>
      </c>
      <c r="AV3355" s="16" t="str">
        <f>IFERROR(VLOOKUP($R3355,Kostensoorten!$C:$J,8,FALSE),"n.v.t.")</f>
        <v>Aankopen niet duurzame goedere</v>
      </c>
    </row>
    <row r="3356" spans="6:48">
      <c r="F3356" s="16" t="s">
        <v>8438</v>
      </c>
      <c r="G3356" s="16" t="s">
        <v>39</v>
      </c>
      <c r="H3356" s="16" t="s">
        <v>39</v>
      </c>
      <c r="I3356" s="18">
        <v>572.79</v>
      </c>
      <c r="P3356" s="16" t="str">
        <f t="shared" si="159"/>
        <v>692162</v>
      </c>
      <c r="Q3356" s="16" t="str">
        <f>IFERROR(VLOOKUP($P3356,'Kredieten productgroepen functi'!$C:$M,2,FALSE),"n.v.t.")</f>
        <v>Actiepl Bevdaling (Res Leefbh Krimp)</v>
      </c>
      <c r="R3356" s="16" t="str">
        <f t="shared" si="160"/>
        <v>423178</v>
      </c>
      <c r="S3356" s="16" t="str">
        <f>IFERROR(VLOOKUP($R3356,Kostensoorten!$C:$J,2,FALSE),"n.v.t.")</f>
        <v>Consumpties op werkplek</v>
      </c>
      <c r="T3356" s="16" t="s">
        <v>39</v>
      </c>
      <c r="U3356" s="16" t="s">
        <v>39</v>
      </c>
      <c r="V3356" s="16" t="s">
        <v>39</v>
      </c>
      <c r="W3356" s="16" t="s">
        <v>39</v>
      </c>
      <c r="X3356" s="16" t="s">
        <v>39</v>
      </c>
      <c r="Y3356" s="16" t="s">
        <v>39</v>
      </c>
      <c r="Z3356" s="16" t="s">
        <v>39</v>
      </c>
      <c r="AA3356" s="16" t="s">
        <v>39</v>
      </c>
      <c r="AB3356" s="16" t="s">
        <v>39</v>
      </c>
      <c r="AC3356" s="16" t="s">
        <v>39</v>
      </c>
      <c r="AD3356" s="16" t="s">
        <v>39</v>
      </c>
      <c r="AE3356" s="16" t="s">
        <v>39</v>
      </c>
      <c r="AF3356" s="16" t="s">
        <v>39</v>
      </c>
      <c r="AG3356" s="16" t="s">
        <v>39</v>
      </c>
      <c r="AH3356" s="16" t="s">
        <v>39</v>
      </c>
      <c r="AI3356" s="16" t="s">
        <v>39</v>
      </c>
      <c r="AJ3356" s="16" t="s">
        <v>39</v>
      </c>
      <c r="AL3356" s="16" t="s">
        <v>39</v>
      </c>
      <c r="AM3356" s="16" t="s">
        <v>39</v>
      </c>
      <c r="AN3356" s="16" t="str">
        <f>IFERROR(VLOOKUP($P3356,'Kredieten productgroepen functi'!$C:$M,6,FALSE),"n.v.t.")</f>
        <v>9201</v>
      </c>
      <c r="AO3356" s="16" t="str">
        <f>IFERROR(VLOOKUP($P3356,'Kredieten productgroepen functi'!$C:$M,7,FALSE),"n.v.t.")</f>
        <v>Wonen</v>
      </c>
      <c r="AP3356" s="16" t="str">
        <f>IFERROR(VLOOKUP($P3356,'Kredieten productgroepen functi'!$C:$M,8,FALSE),"n.v.t.")</f>
        <v>92</v>
      </c>
      <c r="AQ3356" s="16" t="str">
        <f>IFERROR(VLOOKUP($P3356,'Kredieten productgroepen functi'!$C:$M,9,FALSE),"n.v.t.")</f>
        <v>Volkshuisvesting</v>
      </c>
      <c r="AR3356" s="16" t="str">
        <f>IFERROR(VLOOKUP($P3356,'Kredieten productgroepen functi'!$C:$M,10,FALSE),"n.v.t.")</f>
        <v>9</v>
      </c>
      <c r="AS3356" s="16" t="str">
        <f>IFERROR(VLOOKUP($P3356,'Kredieten productgroepen functi'!$C:$M,11,FALSE),"n.v.t.")</f>
        <v>Ruimtelijke ordening en volkshuisvesting</v>
      </c>
      <c r="AT3356" s="16" t="str">
        <f t="shared" si="161"/>
        <v>Lasten</v>
      </c>
      <c r="AU3356" s="16" t="str">
        <f>IFERROR(VLOOKUP($R3356,Kostensoorten!$C:$J,7,FALSE),"n.v.t.")</f>
        <v>2.3.1</v>
      </c>
      <c r="AV3356" s="16" t="str">
        <f>IFERROR(VLOOKUP($R3356,Kostensoorten!$C:$J,8,FALSE),"n.v.t.")</f>
        <v>Aankopen niet duurzame goedere</v>
      </c>
    </row>
    <row r="3357" spans="6:48">
      <c r="F3357" s="16" t="s">
        <v>10219</v>
      </c>
      <c r="G3357" s="16" t="s">
        <v>39</v>
      </c>
      <c r="H3357" s="16" t="s">
        <v>39</v>
      </c>
      <c r="I3357" s="18">
        <v>247.83</v>
      </c>
      <c r="P3357" s="16" t="str">
        <f t="shared" si="159"/>
        <v>692162</v>
      </c>
      <c r="Q3357" s="16" t="str">
        <f>IFERROR(VLOOKUP($P3357,'Kredieten productgroepen functi'!$C:$M,2,FALSE),"n.v.t.")</f>
        <v>Actiepl Bevdaling (Res Leefbh Krimp)</v>
      </c>
      <c r="R3357" s="16" t="str">
        <f t="shared" si="160"/>
        <v>423179</v>
      </c>
      <c r="S3357" s="16" t="str">
        <f>IFERROR(VLOOKUP($R3357,Kostensoorten!$C:$J,2,FALSE),"n.v.t.")</f>
        <v>Maaltijden en consumpties extern</v>
      </c>
      <c r="T3357" s="16" t="s">
        <v>39</v>
      </c>
      <c r="U3357" s="16" t="s">
        <v>39</v>
      </c>
      <c r="V3357" s="16" t="s">
        <v>39</v>
      </c>
      <c r="W3357" s="16" t="s">
        <v>39</v>
      </c>
      <c r="X3357" s="16" t="s">
        <v>39</v>
      </c>
      <c r="Y3357" s="16" t="s">
        <v>39</v>
      </c>
      <c r="Z3357" s="16" t="s">
        <v>39</v>
      </c>
      <c r="AA3357" s="16" t="s">
        <v>39</v>
      </c>
      <c r="AB3357" s="16" t="s">
        <v>39</v>
      </c>
      <c r="AC3357" s="16" t="s">
        <v>39</v>
      </c>
      <c r="AD3357" s="16" t="s">
        <v>39</v>
      </c>
      <c r="AE3357" s="16" t="s">
        <v>39</v>
      </c>
      <c r="AF3357" s="16" t="s">
        <v>39</v>
      </c>
      <c r="AG3357" s="16" t="s">
        <v>39</v>
      </c>
      <c r="AH3357" s="16" t="s">
        <v>39</v>
      </c>
      <c r="AI3357" s="16" t="s">
        <v>39</v>
      </c>
      <c r="AJ3357" s="16" t="s">
        <v>39</v>
      </c>
      <c r="AL3357" s="16" t="s">
        <v>39</v>
      </c>
      <c r="AM3357" s="16" t="s">
        <v>39</v>
      </c>
      <c r="AN3357" s="16" t="str">
        <f>IFERROR(VLOOKUP($P3357,'Kredieten productgroepen functi'!$C:$M,6,FALSE),"n.v.t.")</f>
        <v>9201</v>
      </c>
      <c r="AO3357" s="16" t="str">
        <f>IFERROR(VLOOKUP($P3357,'Kredieten productgroepen functi'!$C:$M,7,FALSE),"n.v.t.")</f>
        <v>Wonen</v>
      </c>
      <c r="AP3357" s="16" t="str">
        <f>IFERROR(VLOOKUP($P3357,'Kredieten productgroepen functi'!$C:$M,8,FALSE),"n.v.t.")</f>
        <v>92</v>
      </c>
      <c r="AQ3357" s="16" t="str">
        <f>IFERROR(VLOOKUP($P3357,'Kredieten productgroepen functi'!$C:$M,9,FALSE),"n.v.t.")</f>
        <v>Volkshuisvesting</v>
      </c>
      <c r="AR3357" s="16" t="str">
        <f>IFERROR(VLOOKUP($P3357,'Kredieten productgroepen functi'!$C:$M,10,FALSE),"n.v.t.")</f>
        <v>9</v>
      </c>
      <c r="AS3357" s="16" t="str">
        <f>IFERROR(VLOOKUP($P3357,'Kredieten productgroepen functi'!$C:$M,11,FALSE),"n.v.t.")</f>
        <v>Ruimtelijke ordening en volkshuisvesting</v>
      </c>
      <c r="AT3357" s="16" t="str">
        <f t="shared" si="161"/>
        <v>Lasten</v>
      </c>
      <c r="AU3357" s="16" t="str">
        <f>IFERROR(VLOOKUP($R3357,Kostensoorten!$C:$J,7,FALSE),"n.v.t.")</f>
        <v>2.3.1</v>
      </c>
      <c r="AV3357" s="16" t="str">
        <f>IFERROR(VLOOKUP($R3357,Kostensoorten!$C:$J,8,FALSE),"n.v.t.")</f>
        <v>Aankopen niet duurzame goedere</v>
      </c>
    </row>
    <row r="3358" spans="6:48">
      <c r="F3358" s="16" t="s">
        <v>6890</v>
      </c>
      <c r="G3358" s="16" t="s">
        <v>39</v>
      </c>
      <c r="H3358" s="16" t="s">
        <v>39</v>
      </c>
      <c r="I3358" s="18">
        <v>230.17</v>
      </c>
      <c r="P3358" s="16" t="str">
        <f t="shared" si="159"/>
        <v>692162</v>
      </c>
      <c r="Q3358" s="16" t="str">
        <f>IFERROR(VLOOKUP($P3358,'Kredieten productgroepen functi'!$C:$M,2,FALSE),"n.v.t.")</f>
        <v>Actiepl Bevdaling (Res Leefbh Krimp)</v>
      </c>
      <c r="R3358" s="16" t="str">
        <f t="shared" si="160"/>
        <v>423179</v>
      </c>
      <c r="S3358" s="16" t="str">
        <f>IFERROR(VLOOKUP($R3358,Kostensoorten!$C:$J,2,FALSE),"n.v.t.")</f>
        <v>Maaltijden en consumpties extern</v>
      </c>
      <c r="T3358" s="16" t="s">
        <v>39</v>
      </c>
      <c r="U3358" s="16" t="s">
        <v>39</v>
      </c>
      <c r="V3358" s="16" t="s">
        <v>39</v>
      </c>
      <c r="W3358" s="16" t="s">
        <v>39</v>
      </c>
      <c r="X3358" s="16" t="s">
        <v>39</v>
      </c>
      <c r="Y3358" s="16" t="s">
        <v>39</v>
      </c>
      <c r="Z3358" s="16" t="s">
        <v>39</v>
      </c>
      <c r="AA3358" s="16" t="s">
        <v>39</v>
      </c>
      <c r="AB3358" s="16" t="s">
        <v>39</v>
      </c>
      <c r="AC3358" s="16" t="s">
        <v>39</v>
      </c>
      <c r="AD3358" s="16" t="s">
        <v>39</v>
      </c>
      <c r="AE3358" s="16" t="s">
        <v>39</v>
      </c>
      <c r="AF3358" s="16" t="s">
        <v>39</v>
      </c>
      <c r="AG3358" s="16" t="s">
        <v>39</v>
      </c>
      <c r="AH3358" s="16" t="s">
        <v>39</v>
      </c>
      <c r="AI3358" s="16" t="s">
        <v>39</v>
      </c>
      <c r="AJ3358" s="16" t="s">
        <v>39</v>
      </c>
      <c r="AL3358" s="16" t="s">
        <v>39</v>
      </c>
      <c r="AM3358" s="16" t="s">
        <v>39</v>
      </c>
      <c r="AN3358" s="16" t="str">
        <f>IFERROR(VLOOKUP($P3358,'Kredieten productgroepen functi'!$C:$M,6,FALSE),"n.v.t.")</f>
        <v>9201</v>
      </c>
      <c r="AO3358" s="16" t="str">
        <f>IFERROR(VLOOKUP($P3358,'Kredieten productgroepen functi'!$C:$M,7,FALSE),"n.v.t.")</f>
        <v>Wonen</v>
      </c>
      <c r="AP3358" s="16" t="str">
        <f>IFERROR(VLOOKUP($P3358,'Kredieten productgroepen functi'!$C:$M,8,FALSE),"n.v.t.")</f>
        <v>92</v>
      </c>
      <c r="AQ3358" s="16" t="str">
        <f>IFERROR(VLOOKUP($P3358,'Kredieten productgroepen functi'!$C:$M,9,FALSE),"n.v.t.")</f>
        <v>Volkshuisvesting</v>
      </c>
      <c r="AR3358" s="16" t="str">
        <f>IFERROR(VLOOKUP($P3358,'Kredieten productgroepen functi'!$C:$M,10,FALSE),"n.v.t.")</f>
        <v>9</v>
      </c>
      <c r="AS3358" s="16" t="str">
        <f>IFERROR(VLOOKUP($P3358,'Kredieten productgroepen functi'!$C:$M,11,FALSE),"n.v.t.")</f>
        <v>Ruimtelijke ordening en volkshuisvesting</v>
      </c>
      <c r="AT3358" s="16" t="str">
        <f t="shared" si="161"/>
        <v>Lasten</v>
      </c>
      <c r="AU3358" s="16" t="str">
        <f>IFERROR(VLOOKUP($R3358,Kostensoorten!$C:$J,7,FALSE),"n.v.t.")</f>
        <v>2.3.1</v>
      </c>
      <c r="AV3358" s="16" t="str">
        <f>IFERROR(VLOOKUP($R3358,Kostensoorten!$C:$J,8,FALSE),"n.v.t.")</f>
        <v>Aankopen niet duurzame goedere</v>
      </c>
    </row>
    <row r="3359" spans="6:48">
      <c r="F3359" s="16" t="s">
        <v>10220</v>
      </c>
      <c r="G3359" s="16" t="s">
        <v>39</v>
      </c>
      <c r="H3359" s="16" t="s">
        <v>39</v>
      </c>
      <c r="I3359" s="18">
        <v>-23704.85</v>
      </c>
      <c r="P3359" s="16" t="str">
        <f t="shared" si="159"/>
        <v>692162</v>
      </c>
      <c r="Q3359" s="16" t="str">
        <f>IFERROR(VLOOKUP($P3359,'Kredieten productgroepen functi'!$C:$M,2,FALSE),"n.v.t.")</f>
        <v>Actiepl Bevdaling (Res Leefbh Krimp)</v>
      </c>
      <c r="R3359" s="16" t="str">
        <f t="shared" si="160"/>
        <v>440202</v>
      </c>
      <c r="S3359" s="16" t="str">
        <f>IFERROR(VLOOKUP($R3359,Kostensoorten!$C:$J,2,FALSE),"n.v.t.")</f>
        <v>Overige inkomensoverdr. aan overhdn</v>
      </c>
      <c r="T3359" s="16" t="s">
        <v>39</v>
      </c>
      <c r="U3359" s="16" t="s">
        <v>39</v>
      </c>
      <c r="V3359" s="16" t="s">
        <v>39</v>
      </c>
      <c r="W3359" s="16" t="s">
        <v>39</v>
      </c>
      <c r="X3359" s="16" t="s">
        <v>39</v>
      </c>
      <c r="Y3359" s="16" t="s">
        <v>39</v>
      </c>
      <c r="Z3359" s="16" t="s">
        <v>39</v>
      </c>
      <c r="AA3359" s="16" t="s">
        <v>39</v>
      </c>
      <c r="AB3359" s="16" t="s">
        <v>39</v>
      </c>
      <c r="AC3359" s="16" t="s">
        <v>39</v>
      </c>
      <c r="AD3359" s="16" t="s">
        <v>39</v>
      </c>
      <c r="AE3359" s="16" t="s">
        <v>39</v>
      </c>
      <c r="AF3359" s="16" t="s">
        <v>39</v>
      </c>
      <c r="AG3359" s="16" t="s">
        <v>39</v>
      </c>
      <c r="AH3359" s="16" t="s">
        <v>39</v>
      </c>
      <c r="AI3359" s="16" t="s">
        <v>39</v>
      </c>
      <c r="AJ3359" s="16" t="s">
        <v>39</v>
      </c>
      <c r="AL3359" s="16" t="s">
        <v>39</v>
      </c>
      <c r="AM3359" s="16" t="s">
        <v>39</v>
      </c>
      <c r="AN3359" s="16" t="str">
        <f>IFERROR(VLOOKUP($P3359,'Kredieten productgroepen functi'!$C:$M,6,FALSE),"n.v.t.")</f>
        <v>9201</v>
      </c>
      <c r="AO3359" s="16" t="str">
        <f>IFERROR(VLOOKUP($P3359,'Kredieten productgroepen functi'!$C:$M,7,FALSE),"n.v.t.")</f>
        <v>Wonen</v>
      </c>
      <c r="AP3359" s="16" t="str">
        <f>IFERROR(VLOOKUP($P3359,'Kredieten productgroepen functi'!$C:$M,8,FALSE),"n.v.t.")</f>
        <v>92</v>
      </c>
      <c r="AQ3359" s="16" t="str">
        <f>IFERROR(VLOOKUP($P3359,'Kredieten productgroepen functi'!$C:$M,9,FALSE),"n.v.t.")</f>
        <v>Volkshuisvesting</v>
      </c>
      <c r="AR3359" s="16" t="str">
        <f>IFERROR(VLOOKUP($P3359,'Kredieten productgroepen functi'!$C:$M,10,FALSE),"n.v.t.")</f>
        <v>9</v>
      </c>
      <c r="AS3359" s="16" t="str">
        <f>IFERROR(VLOOKUP($P3359,'Kredieten productgroepen functi'!$C:$M,11,FALSE),"n.v.t.")</f>
        <v>Ruimtelijke ordening en volkshuisvesting</v>
      </c>
      <c r="AT3359" s="16" t="str">
        <f t="shared" si="161"/>
        <v>Lasten</v>
      </c>
      <c r="AU3359" s="16" t="str">
        <f>IFERROR(VLOOKUP($R3359,Kostensoorten!$C:$J,7,FALSE),"n.v.t.")</f>
        <v>4.0.2</v>
      </c>
      <c r="AV3359" s="16" t="str">
        <f>IFERROR(VLOOKUP($R3359,Kostensoorten!$C:$J,8,FALSE),"n.v.t.")</f>
        <v>Inkomensoverdrachten aan overh</v>
      </c>
    </row>
    <row r="3360" spans="6:48">
      <c r="F3360" s="16" t="s">
        <v>10221</v>
      </c>
      <c r="G3360" s="16" t="s">
        <v>39</v>
      </c>
      <c r="H3360" s="16" t="s">
        <v>39</v>
      </c>
      <c r="I3360" s="18">
        <v>-6765</v>
      </c>
      <c r="P3360" s="16" t="str">
        <f t="shared" si="159"/>
        <v>692162</v>
      </c>
      <c r="Q3360" s="16" t="str">
        <f>IFERROR(VLOOKUP($P3360,'Kredieten productgroepen functi'!$C:$M,2,FALSE),"n.v.t.")</f>
        <v>Actiepl Bevdaling (Res Leefbh Krimp)</v>
      </c>
      <c r="R3360" s="16" t="str">
        <f t="shared" si="160"/>
        <v>441101</v>
      </c>
      <c r="S3360" s="16" t="str">
        <f>IFERROR(VLOOKUP($R3360,Kostensoorten!$C:$J,2,FALSE),"n.v.t.")</f>
        <v>Investeringsbijdragen aan overheden</v>
      </c>
      <c r="T3360" s="16" t="s">
        <v>39</v>
      </c>
      <c r="U3360" s="16" t="s">
        <v>39</v>
      </c>
      <c r="V3360" s="16" t="s">
        <v>39</v>
      </c>
      <c r="W3360" s="16" t="s">
        <v>39</v>
      </c>
      <c r="X3360" s="16" t="s">
        <v>39</v>
      </c>
      <c r="Y3360" s="16" t="s">
        <v>39</v>
      </c>
      <c r="Z3360" s="16" t="s">
        <v>39</v>
      </c>
      <c r="AA3360" s="16" t="s">
        <v>39</v>
      </c>
      <c r="AB3360" s="16" t="s">
        <v>39</v>
      </c>
      <c r="AC3360" s="16" t="s">
        <v>39</v>
      </c>
      <c r="AD3360" s="16" t="s">
        <v>39</v>
      </c>
      <c r="AE3360" s="16" t="s">
        <v>39</v>
      </c>
      <c r="AF3360" s="16" t="s">
        <v>39</v>
      </c>
      <c r="AG3360" s="16" t="s">
        <v>39</v>
      </c>
      <c r="AH3360" s="16" t="s">
        <v>39</v>
      </c>
      <c r="AI3360" s="16" t="s">
        <v>39</v>
      </c>
      <c r="AJ3360" s="16" t="s">
        <v>39</v>
      </c>
      <c r="AL3360" s="16" t="s">
        <v>39</v>
      </c>
      <c r="AM3360" s="16" t="s">
        <v>39</v>
      </c>
      <c r="AN3360" s="16" t="str">
        <f>IFERROR(VLOOKUP($P3360,'Kredieten productgroepen functi'!$C:$M,6,FALSE),"n.v.t.")</f>
        <v>9201</v>
      </c>
      <c r="AO3360" s="16" t="str">
        <f>IFERROR(VLOOKUP($P3360,'Kredieten productgroepen functi'!$C:$M,7,FALSE),"n.v.t.")</f>
        <v>Wonen</v>
      </c>
      <c r="AP3360" s="16" t="str">
        <f>IFERROR(VLOOKUP($P3360,'Kredieten productgroepen functi'!$C:$M,8,FALSE),"n.v.t.")</f>
        <v>92</v>
      </c>
      <c r="AQ3360" s="16" t="str">
        <f>IFERROR(VLOOKUP($P3360,'Kredieten productgroepen functi'!$C:$M,9,FALSE),"n.v.t.")</f>
        <v>Volkshuisvesting</v>
      </c>
      <c r="AR3360" s="16" t="str">
        <f>IFERROR(VLOOKUP($P3360,'Kredieten productgroepen functi'!$C:$M,10,FALSE),"n.v.t.")</f>
        <v>9</v>
      </c>
      <c r="AS3360" s="16" t="str">
        <f>IFERROR(VLOOKUP($P3360,'Kredieten productgroepen functi'!$C:$M,11,FALSE),"n.v.t.")</f>
        <v>Ruimtelijke ordening en volkshuisvesting</v>
      </c>
      <c r="AT3360" s="16" t="str">
        <f t="shared" si="161"/>
        <v>Lasten</v>
      </c>
      <c r="AU3360" s="16" t="str">
        <f>IFERROR(VLOOKUP($R3360,Kostensoorten!$C:$J,7,FALSE),"n.v.t.")</f>
        <v>4.1.1</v>
      </c>
      <c r="AV3360" s="16" t="str">
        <f>IFERROR(VLOOKUP($R3360,Kostensoorten!$C:$J,8,FALSE),"n.v.t.")</f>
        <v>Vermogensoverdrachten aan over</v>
      </c>
    </row>
    <row r="3361" spans="6:48">
      <c r="F3361" s="16" t="s">
        <v>8965</v>
      </c>
      <c r="G3361" s="16" t="s">
        <v>39</v>
      </c>
      <c r="H3361" s="16" t="s">
        <v>39</v>
      </c>
      <c r="I3361" s="18">
        <v>-2556.25</v>
      </c>
      <c r="P3361" s="16" t="str">
        <f t="shared" si="159"/>
        <v>692162</v>
      </c>
      <c r="Q3361" s="16" t="str">
        <f>IFERROR(VLOOKUP($P3361,'Kredieten productgroepen functi'!$C:$M,2,FALSE),"n.v.t.")</f>
        <v>Actiepl Bevdaling (Res Leefbh Krimp)</v>
      </c>
      <c r="R3361" s="16" t="str">
        <f t="shared" si="160"/>
        <v>841110</v>
      </c>
      <c r="S3361" s="16" t="str">
        <f>IFERROR(VLOOKUP($R3361,Kostensoorten!$C:$J,2,FALSE),"n.v.t.")</f>
        <v>Vermogensoverdracht Rijk</v>
      </c>
      <c r="T3361" s="16" t="s">
        <v>39</v>
      </c>
      <c r="U3361" s="16" t="s">
        <v>39</v>
      </c>
      <c r="V3361" s="16" t="s">
        <v>39</v>
      </c>
      <c r="W3361" s="16" t="s">
        <v>39</v>
      </c>
      <c r="X3361" s="16" t="s">
        <v>39</v>
      </c>
      <c r="Y3361" s="16" t="s">
        <v>39</v>
      </c>
      <c r="Z3361" s="16" t="s">
        <v>39</v>
      </c>
      <c r="AA3361" s="16" t="s">
        <v>39</v>
      </c>
      <c r="AB3361" s="16" t="s">
        <v>39</v>
      </c>
      <c r="AC3361" s="16" t="s">
        <v>39</v>
      </c>
      <c r="AD3361" s="16" t="s">
        <v>39</v>
      </c>
      <c r="AE3361" s="16" t="s">
        <v>39</v>
      </c>
      <c r="AF3361" s="16" t="s">
        <v>39</v>
      </c>
      <c r="AG3361" s="16" t="s">
        <v>39</v>
      </c>
      <c r="AH3361" s="16" t="s">
        <v>39</v>
      </c>
      <c r="AI3361" s="16" t="s">
        <v>39</v>
      </c>
      <c r="AJ3361" s="16" t="s">
        <v>39</v>
      </c>
      <c r="AL3361" s="16" t="s">
        <v>39</v>
      </c>
      <c r="AM3361" s="16" t="s">
        <v>39</v>
      </c>
      <c r="AN3361" s="16" t="str">
        <f>IFERROR(VLOOKUP($P3361,'Kredieten productgroepen functi'!$C:$M,6,FALSE),"n.v.t.")</f>
        <v>9201</v>
      </c>
      <c r="AO3361" s="16" t="str">
        <f>IFERROR(VLOOKUP($P3361,'Kredieten productgroepen functi'!$C:$M,7,FALSE),"n.v.t.")</f>
        <v>Wonen</v>
      </c>
      <c r="AP3361" s="16" t="str">
        <f>IFERROR(VLOOKUP($P3361,'Kredieten productgroepen functi'!$C:$M,8,FALSE),"n.v.t.")</f>
        <v>92</v>
      </c>
      <c r="AQ3361" s="16" t="str">
        <f>IFERROR(VLOOKUP($P3361,'Kredieten productgroepen functi'!$C:$M,9,FALSE),"n.v.t.")</f>
        <v>Volkshuisvesting</v>
      </c>
      <c r="AR3361" s="16" t="str">
        <f>IFERROR(VLOOKUP($P3361,'Kredieten productgroepen functi'!$C:$M,10,FALSE),"n.v.t.")</f>
        <v>9</v>
      </c>
      <c r="AS3361" s="16" t="str">
        <f>IFERROR(VLOOKUP($P3361,'Kredieten productgroepen functi'!$C:$M,11,FALSE),"n.v.t.")</f>
        <v>Ruimtelijke ordening en volkshuisvesting</v>
      </c>
      <c r="AT3361" s="16" t="str">
        <f t="shared" si="161"/>
        <v>Baten</v>
      </c>
      <c r="AU3361" s="16" t="str">
        <f>IFERROR(VLOOKUP($R3361,Kostensoorten!$C:$J,7,FALSE),"n.v.t.")</f>
        <v>4.1.1</v>
      </c>
      <c r="AV3361" s="16" t="str">
        <f>IFERROR(VLOOKUP($R3361,Kostensoorten!$C:$J,8,FALSE),"n.v.t.")</f>
        <v>Vermogensoverdrachten van over</v>
      </c>
    </row>
    <row r="3362" spans="6:48">
      <c r="F3362" s="16" t="s">
        <v>8439</v>
      </c>
      <c r="G3362" s="16" t="s">
        <v>39</v>
      </c>
      <c r="H3362" s="16" t="s">
        <v>39</v>
      </c>
      <c r="I3362" s="18">
        <v>0</v>
      </c>
      <c r="P3362" s="16" t="str">
        <f t="shared" si="159"/>
        <v>692167</v>
      </c>
      <c r="Q3362" s="16" t="str">
        <f>IFERROR(VLOOKUP($P3362,'Kredieten productgroepen functi'!$C:$M,2,FALSE),"n.v.t.")</f>
        <v>Prov.Midd.Leefbh.Krimp</v>
      </c>
      <c r="R3362" s="16" t="str">
        <f t="shared" si="160"/>
        <v>423139</v>
      </c>
      <c r="S3362" s="16" t="str">
        <f>IFERROR(VLOOKUP($R3362,Kostensoorten!$C:$J,2,FALSE),"n.v.t.")</f>
        <v>Overige diensten van derden</v>
      </c>
      <c r="T3362" s="16" t="s">
        <v>39</v>
      </c>
      <c r="U3362" s="16" t="s">
        <v>39</v>
      </c>
      <c r="V3362" s="16" t="s">
        <v>39</v>
      </c>
      <c r="W3362" s="16" t="s">
        <v>39</v>
      </c>
      <c r="X3362" s="16" t="s">
        <v>39</v>
      </c>
      <c r="Y3362" s="16" t="s">
        <v>39</v>
      </c>
      <c r="Z3362" s="16" t="s">
        <v>39</v>
      </c>
      <c r="AA3362" s="16" t="s">
        <v>39</v>
      </c>
      <c r="AB3362" s="16" t="s">
        <v>39</v>
      </c>
      <c r="AC3362" s="16" t="s">
        <v>39</v>
      </c>
      <c r="AD3362" s="16" t="s">
        <v>39</v>
      </c>
      <c r="AE3362" s="16" t="s">
        <v>39</v>
      </c>
      <c r="AF3362" s="16" t="s">
        <v>39</v>
      </c>
      <c r="AG3362" s="16" t="s">
        <v>39</v>
      </c>
      <c r="AH3362" s="16" t="s">
        <v>39</v>
      </c>
      <c r="AI3362" s="16" t="s">
        <v>39</v>
      </c>
      <c r="AJ3362" s="16" t="s">
        <v>39</v>
      </c>
      <c r="AL3362" s="16" t="s">
        <v>39</v>
      </c>
      <c r="AM3362" s="16" t="s">
        <v>39</v>
      </c>
      <c r="AN3362" s="16" t="str">
        <f>IFERROR(VLOOKUP($P3362,'Kredieten productgroepen functi'!$C:$M,6,FALSE),"n.v.t.")</f>
        <v>9201</v>
      </c>
      <c r="AO3362" s="16" t="str">
        <f>IFERROR(VLOOKUP($P3362,'Kredieten productgroepen functi'!$C:$M,7,FALSE),"n.v.t.")</f>
        <v>Wonen</v>
      </c>
      <c r="AP3362" s="16" t="str">
        <f>IFERROR(VLOOKUP($P3362,'Kredieten productgroepen functi'!$C:$M,8,FALSE),"n.v.t.")</f>
        <v>92</v>
      </c>
      <c r="AQ3362" s="16" t="str">
        <f>IFERROR(VLOOKUP($P3362,'Kredieten productgroepen functi'!$C:$M,9,FALSE),"n.v.t.")</f>
        <v>Volkshuisvesting</v>
      </c>
      <c r="AR3362" s="16" t="str">
        <f>IFERROR(VLOOKUP($P3362,'Kredieten productgroepen functi'!$C:$M,10,FALSE),"n.v.t.")</f>
        <v>9</v>
      </c>
      <c r="AS3362" s="16" t="str">
        <f>IFERROR(VLOOKUP($P3362,'Kredieten productgroepen functi'!$C:$M,11,FALSE),"n.v.t.")</f>
        <v>Ruimtelijke ordening en volkshuisvesting</v>
      </c>
      <c r="AT3362" s="16" t="str">
        <f t="shared" si="161"/>
        <v>Lasten</v>
      </c>
      <c r="AU3362" s="16" t="str">
        <f>IFERROR(VLOOKUP($R3362,Kostensoorten!$C:$J,7,FALSE),"n.v.t.")</f>
        <v>2.3.1</v>
      </c>
      <c r="AV3362" s="16" t="str">
        <f>IFERROR(VLOOKUP($R3362,Kostensoorten!$C:$J,8,FALSE),"n.v.t.")</f>
        <v>Aankopen niet duurzame goedere</v>
      </c>
    </row>
    <row r="3363" spans="6:48">
      <c r="F3363" s="16" t="s">
        <v>7775</v>
      </c>
      <c r="G3363" s="16" t="s">
        <v>39</v>
      </c>
      <c r="H3363" s="16" t="s">
        <v>39</v>
      </c>
      <c r="I3363" s="18">
        <v>-678000</v>
      </c>
      <c r="P3363" s="16" t="str">
        <f t="shared" si="159"/>
        <v>692167</v>
      </c>
      <c r="Q3363" s="16" t="str">
        <f>IFERROR(VLOOKUP($P3363,'Kredieten productgroepen functi'!$C:$M,2,FALSE),"n.v.t.")</f>
        <v>Prov.Midd.Leefbh.Krimp</v>
      </c>
      <c r="R3363" s="16" t="str">
        <f t="shared" si="160"/>
        <v>441101</v>
      </c>
      <c r="S3363" s="16" t="str">
        <f>IFERROR(VLOOKUP($R3363,Kostensoorten!$C:$J,2,FALSE),"n.v.t.")</f>
        <v>Investeringsbijdragen aan overheden</v>
      </c>
      <c r="T3363" s="16" t="s">
        <v>39</v>
      </c>
      <c r="U3363" s="16" t="s">
        <v>39</v>
      </c>
      <c r="V3363" s="16" t="s">
        <v>39</v>
      </c>
      <c r="W3363" s="16" t="s">
        <v>39</v>
      </c>
      <c r="X3363" s="16" t="s">
        <v>39</v>
      </c>
      <c r="Y3363" s="16" t="s">
        <v>39</v>
      </c>
      <c r="Z3363" s="16" t="s">
        <v>39</v>
      </c>
      <c r="AA3363" s="16" t="s">
        <v>39</v>
      </c>
      <c r="AB3363" s="16" t="s">
        <v>39</v>
      </c>
      <c r="AC3363" s="16" t="s">
        <v>39</v>
      </c>
      <c r="AD3363" s="16" t="s">
        <v>39</v>
      </c>
      <c r="AE3363" s="16" t="s">
        <v>39</v>
      </c>
      <c r="AF3363" s="16" t="s">
        <v>39</v>
      </c>
      <c r="AG3363" s="16" t="s">
        <v>39</v>
      </c>
      <c r="AH3363" s="16" t="s">
        <v>39</v>
      </c>
      <c r="AI3363" s="16" t="s">
        <v>39</v>
      </c>
      <c r="AJ3363" s="16" t="s">
        <v>39</v>
      </c>
      <c r="AL3363" s="16" t="s">
        <v>39</v>
      </c>
      <c r="AM3363" s="16" t="s">
        <v>39</v>
      </c>
      <c r="AN3363" s="16" t="str">
        <f>IFERROR(VLOOKUP($P3363,'Kredieten productgroepen functi'!$C:$M,6,FALSE),"n.v.t.")</f>
        <v>9201</v>
      </c>
      <c r="AO3363" s="16" t="str">
        <f>IFERROR(VLOOKUP($P3363,'Kredieten productgroepen functi'!$C:$M,7,FALSE),"n.v.t.")</f>
        <v>Wonen</v>
      </c>
      <c r="AP3363" s="16" t="str">
        <f>IFERROR(VLOOKUP($P3363,'Kredieten productgroepen functi'!$C:$M,8,FALSE),"n.v.t.")</f>
        <v>92</v>
      </c>
      <c r="AQ3363" s="16" t="str">
        <f>IFERROR(VLOOKUP($P3363,'Kredieten productgroepen functi'!$C:$M,9,FALSE),"n.v.t.")</f>
        <v>Volkshuisvesting</v>
      </c>
      <c r="AR3363" s="16" t="str">
        <f>IFERROR(VLOOKUP($P3363,'Kredieten productgroepen functi'!$C:$M,10,FALSE),"n.v.t.")</f>
        <v>9</v>
      </c>
      <c r="AS3363" s="16" t="str">
        <f>IFERROR(VLOOKUP($P3363,'Kredieten productgroepen functi'!$C:$M,11,FALSE),"n.v.t.")</f>
        <v>Ruimtelijke ordening en volkshuisvesting</v>
      </c>
      <c r="AT3363" s="16" t="str">
        <f t="shared" si="161"/>
        <v>Lasten</v>
      </c>
      <c r="AU3363" s="16" t="str">
        <f>IFERROR(VLOOKUP($R3363,Kostensoorten!$C:$J,7,FALSE),"n.v.t.")</f>
        <v>4.1.1</v>
      </c>
      <c r="AV3363" s="16" t="str">
        <f>IFERROR(VLOOKUP($R3363,Kostensoorten!$C:$J,8,FALSE),"n.v.t.")</f>
        <v>Vermogensoverdrachten aan over</v>
      </c>
    </row>
    <row r="3364" spans="6:48">
      <c r="F3364" s="16" t="s">
        <v>8440</v>
      </c>
      <c r="G3364" s="16" t="s">
        <v>39</v>
      </c>
      <c r="H3364" s="16" t="s">
        <v>39</v>
      </c>
      <c r="I3364" s="18">
        <v>814.31</v>
      </c>
      <c r="P3364" s="16" t="str">
        <f t="shared" si="159"/>
        <v>692172</v>
      </c>
      <c r="Q3364" s="16" t="str">
        <f>IFERROR(VLOOKUP($P3364,'Kredieten productgroepen functi'!$C:$M,2,FALSE),"n.v.t.")</f>
        <v>Woningmarktonderz. aardbevingsgebied</v>
      </c>
      <c r="R3364" s="16" t="str">
        <f t="shared" si="160"/>
        <v>423139</v>
      </c>
      <c r="S3364" s="16" t="str">
        <f>IFERROR(VLOOKUP($R3364,Kostensoorten!$C:$J,2,FALSE),"n.v.t.")</f>
        <v>Overige diensten van derden</v>
      </c>
      <c r="T3364" s="16" t="s">
        <v>39</v>
      </c>
      <c r="U3364" s="16" t="s">
        <v>39</v>
      </c>
      <c r="V3364" s="16" t="s">
        <v>39</v>
      </c>
      <c r="W3364" s="16" t="s">
        <v>39</v>
      </c>
      <c r="X3364" s="16" t="s">
        <v>39</v>
      </c>
      <c r="Y3364" s="16" t="s">
        <v>39</v>
      </c>
      <c r="Z3364" s="16" t="s">
        <v>39</v>
      </c>
      <c r="AA3364" s="16" t="s">
        <v>39</v>
      </c>
      <c r="AB3364" s="16" t="s">
        <v>39</v>
      </c>
      <c r="AC3364" s="16" t="s">
        <v>39</v>
      </c>
      <c r="AD3364" s="16" t="s">
        <v>39</v>
      </c>
      <c r="AE3364" s="16" t="s">
        <v>39</v>
      </c>
      <c r="AF3364" s="16" t="s">
        <v>39</v>
      </c>
      <c r="AG3364" s="16" t="s">
        <v>39</v>
      </c>
      <c r="AH3364" s="16" t="s">
        <v>39</v>
      </c>
      <c r="AI3364" s="16" t="s">
        <v>39</v>
      </c>
      <c r="AJ3364" s="16" t="s">
        <v>39</v>
      </c>
      <c r="AL3364" s="16" t="s">
        <v>39</v>
      </c>
      <c r="AM3364" s="16" t="s">
        <v>39</v>
      </c>
      <c r="AN3364" s="16" t="str">
        <f>IFERROR(VLOOKUP($P3364,'Kredieten productgroepen functi'!$C:$M,6,FALSE),"n.v.t.")</f>
        <v>9201</v>
      </c>
      <c r="AO3364" s="16" t="str">
        <f>IFERROR(VLOOKUP($P3364,'Kredieten productgroepen functi'!$C:$M,7,FALSE),"n.v.t.")</f>
        <v>Wonen</v>
      </c>
      <c r="AP3364" s="16" t="str">
        <f>IFERROR(VLOOKUP($P3364,'Kredieten productgroepen functi'!$C:$M,8,FALSE),"n.v.t.")</f>
        <v>92</v>
      </c>
      <c r="AQ3364" s="16" t="str">
        <f>IFERROR(VLOOKUP($P3364,'Kredieten productgroepen functi'!$C:$M,9,FALSE),"n.v.t.")</f>
        <v>Volkshuisvesting</v>
      </c>
      <c r="AR3364" s="16" t="str">
        <f>IFERROR(VLOOKUP($P3364,'Kredieten productgroepen functi'!$C:$M,10,FALSE),"n.v.t.")</f>
        <v>9</v>
      </c>
      <c r="AS3364" s="16" t="str">
        <f>IFERROR(VLOOKUP($P3364,'Kredieten productgroepen functi'!$C:$M,11,FALSE),"n.v.t.")</f>
        <v>Ruimtelijke ordening en volkshuisvesting</v>
      </c>
      <c r="AT3364" s="16" t="str">
        <f t="shared" si="161"/>
        <v>Lasten</v>
      </c>
      <c r="AU3364" s="16" t="str">
        <f>IFERROR(VLOOKUP($R3364,Kostensoorten!$C:$J,7,FALSE),"n.v.t.")</f>
        <v>2.3.1</v>
      </c>
      <c r="AV3364" s="16" t="str">
        <f>IFERROR(VLOOKUP($R3364,Kostensoorten!$C:$J,8,FALSE),"n.v.t.")</f>
        <v>Aankopen niet duurzame goedere</v>
      </c>
    </row>
    <row r="3365" spans="6:48">
      <c r="F3365" s="16" t="s">
        <v>8441</v>
      </c>
      <c r="G3365" s="16" t="s">
        <v>39</v>
      </c>
      <c r="H3365" s="16" t="s">
        <v>39</v>
      </c>
      <c r="I3365" s="18">
        <v>245.6</v>
      </c>
      <c r="P3365" s="16" t="str">
        <f t="shared" si="159"/>
        <v>692172</v>
      </c>
      <c r="Q3365" s="16" t="str">
        <f>IFERROR(VLOOKUP($P3365,'Kredieten productgroepen functi'!$C:$M,2,FALSE),"n.v.t.")</f>
        <v>Woningmarktonderz. aardbevingsgebied</v>
      </c>
      <c r="R3365" s="16" t="str">
        <f t="shared" si="160"/>
        <v>423170</v>
      </c>
      <c r="S3365" s="16" t="str">
        <f>IFERROR(VLOOKUP($R3365,Kostensoorten!$C:$J,2,FALSE),"n.v.t.")</f>
        <v>Werklunch/diner zakelijke relaties</v>
      </c>
      <c r="T3365" s="16" t="s">
        <v>39</v>
      </c>
      <c r="U3365" s="16" t="s">
        <v>39</v>
      </c>
      <c r="V3365" s="16" t="s">
        <v>39</v>
      </c>
      <c r="W3365" s="16" t="s">
        <v>39</v>
      </c>
      <c r="X3365" s="16" t="s">
        <v>39</v>
      </c>
      <c r="Y3365" s="16" t="s">
        <v>39</v>
      </c>
      <c r="Z3365" s="16" t="s">
        <v>39</v>
      </c>
      <c r="AA3365" s="16" t="s">
        <v>39</v>
      </c>
      <c r="AB3365" s="16" t="s">
        <v>39</v>
      </c>
      <c r="AC3365" s="16" t="s">
        <v>39</v>
      </c>
      <c r="AD3365" s="16" t="s">
        <v>39</v>
      </c>
      <c r="AE3365" s="16" t="s">
        <v>39</v>
      </c>
      <c r="AF3365" s="16" t="s">
        <v>39</v>
      </c>
      <c r="AG3365" s="16" t="s">
        <v>39</v>
      </c>
      <c r="AH3365" s="16" t="s">
        <v>39</v>
      </c>
      <c r="AI3365" s="16" t="s">
        <v>39</v>
      </c>
      <c r="AJ3365" s="16" t="s">
        <v>39</v>
      </c>
      <c r="AL3365" s="16" t="s">
        <v>39</v>
      </c>
      <c r="AM3365" s="16" t="s">
        <v>39</v>
      </c>
      <c r="AN3365" s="16" t="str">
        <f>IFERROR(VLOOKUP($P3365,'Kredieten productgroepen functi'!$C:$M,6,FALSE),"n.v.t.")</f>
        <v>9201</v>
      </c>
      <c r="AO3365" s="16" t="str">
        <f>IFERROR(VLOOKUP($P3365,'Kredieten productgroepen functi'!$C:$M,7,FALSE),"n.v.t.")</f>
        <v>Wonen</v>
      </c>
      <c r="AP3365" s="16" t="str">
        <f>IFERROR(VLOOKUP($P3365,'Kredieten productgroepen functi'!$C:$M,8,FALSE),"n.v.t.")</f>
        <v>92</v>
      </c>
      <c r="AQ3365" s="16" t="str">
        <f>IFERROR(VLOOKUP($P3365,'Kredieten productgroepen functi'!$C:$M,9,FALSE),"n.v.t.")</f>
        <v>Volkshuisvesting</v>
      </c>
      <c r="AR3365" s="16" t="str">
        <f>IFERROR(VLOOKUP($P3365,'Kredieten productgroepen functi'!$C:$M,10,FALSE),"n.v.t.")</f>
        <v>9</v>
      </c>
      <c r="AS3365" s="16" t="str">
        <f>IFERROR(VLOOKUP($P3365,'Kredieten productgroepen functi'!$C:$M,11,FALSE),"n.v.t.")</f>
        <v>Ruimtelijke ordening en volkshuisvesting</v>
      </c>
      <c r="AT3365" s="16" t="str">
        <f t="shared" si="161"/>
        <v>Lasten</v>
      </c>
      <c r="AU3365" s="16" t="str">
        <f>IFERROR(VLOOKUP($R3365,Kostensoorten!$C:$J,7,FALSE),"n.v.t.")</f>
        <v>2.3.1</v>
      </c>
      <c r="AV3365" s="16" t="str">
        <f>IFERROR(VLOOKUP($R3365,Kostensoorten!$C:$J,8,FALSE),"n.v.t.")</f>
        <v>Aankopen niet duurzame goedere</v>
      </c>
    </row>
    <row r="3366" spans="6:48">
      <c r="F3366" s="16" t="s">
        <v>7776</v>
      </c>
      <c r="G3366" s="16" t="s">
        <v>39</v>
      </c>
      <c r="H3366" s="16" t="s">
        <v>39</v>
      </c>
      <c r="I3366" s="18">
        <v>274192.67</v>
      </c>
      <c r="P3366" s="16" t="str">
        <f t="shared" si="159"/>
        <v>692172</v>
      </c>
      <c r="Q3366" s="16" t="str">
        <f>IFERROR(VLOOKUP($P3366,'Kredieten productgroepen functi'!$C:$M,2,FALSE),"n.v.t.")</f>
        <v>Woningmarktonderz. aardbevingsgebied</v>
      </c>
      <c r="R3366" s="16" t="str">
        <f t="shared" si="160"/>
        <v>440301</v>
      </c>
      <c r="S3366" s="16" t="str">
        <f>IFERROR(VLOOKUP($R3366,Kostensoorten!$C:$J,2,FALSE),"n.v.t.")</f>
        <v>(Exploitatie)subsidies</v>
      </c>
      <c r="T3366" s="16" t="s">
        <v>39</v>
      </c>
      <c r="U3366" s="16" t="s">
        <v>39</v>
      </c>
      <c r="V3366" s="16" t="s">
        <v>39</v>
      </c>
      <c r="W3366" s="16" t="s">
        <v>39</v>
      </c>
      <c r="X3366" s="16" t="s">
        <v>39</v>
      </c>
      <c r="Y3366" s="16" t="s">
        <v>39</v>
      </c>
      <c r="Z3366" s="16" t="s">
        <v>39</v>
      </c>
      <c r="AA3366" s="16" t="s">
        <v>39</v>
      </c>
      <c r="AB3366" s="16" t="s">
        <v>39</v>
      </c>
      <c r="AC3366" s="16" t="s">
        <v>39</v>
      </c>
      <c r="AD3366" s="16" t="s">
        <v>39</v>
      </c>
      <c r="AE3366" s="16" t="s">
        <v>39</v>
      </c>
      <c r="AF3366" s="16" t="s">
        <v>39</v>
      </c>
      <c r="AG3366" s="16" t="s">
        <v>39</v>
      </c>
      <c r="AH3366" s="16" t="s">
        <v>39</v>
      </c>
      <c r="AI3366" s="16" t="s">
        <v>39</v>
      </c>
      <c r="AJ3366" s="16" t="s">
        <v>39</v>
      </c>
      <c r="AL3366" s="16" t="s">
        <v>39</v>
      </c>
      <c r="AM3366" s="16" t="s">
        <v>39</v>
      </c>
      <c r="AN3366" s="16" t="str">
        <f>IFERROR(VLOOKUP($P3366,'Kredieten productgroepen functi'!$C:$M,6,FALSE),"n.v.t.")</f>
        <v>9201</v>
      </c>
      <c r="AO3366" s="16" t="str">
        <f>IFERROR(VLOOKUP($P3366,'Kredieten productgroepen functi'!$C:$M,7,FALSE),"n.v.t.")</f>
        <v>Wonen</v>
      </c>
      <c r="AP3366" s="16" t="str">
        <f>IFERROR(VLOOKUP($P3366,'Kredieten productgroepen functi'!$C:$M,8,FALSE),"n.v.t.")</f>
        <v>92</v>
      </c>
      <c r="AQ3366" s="16" t="str">
        <f>IFERROR(VLOOKUP($P3366,'Kredieten productgroepen functi'!$C:$M,9,FALSE),"n.v.t.")</f>
        <v>Volkshuisvesting</v>
      </c>
      <c r="AR3366" s="16" t="str">
        <f>IFERROR(VLOOKUP($P3366,'Kredieten productgroepen functi'!$C:$M,10,FALSE),"n.v.t.")</f>
        <v>9</v>
      </c>
      <c r="AS3366" s="16" t="str">
        <f>IFERROR(VLOOKUP($P3366,'Kredieten productgroepen functi'!$C:$M,11,FALSE),"n.v.t.")</f>
        <v>Ruimtelijke ordening en volkshuisvesting</v>
      </c>
      <c r="AT3366" s="16" t="str">
        <f t="shared" si="161"/>
        <v>Lasten</v>
      </c>
      <c r="AU3366" s="16" t="str">
        <f>IFERROR(VLOOKUP($R3366,Kostensoorten!$C:$J,7,FALSE),"n.v.t.")</f>
        <v>4.0.3</v>
      </c>
      <c r="AV3366" s="16" t="str">
        <f>IFERROR(VLOOKUP($R3366,Kostensoorten!$C:$J,8,FALSE),"n.v.t.")</f>
        <v>Overige inkomensoverdrachten</v>
      </c>
    </row>
    <row r="3367" spans="6:48">
      <c r="F3367" s="16" t="s">
        <v>8442</v>
      </c>
      <c r="G3367" s="16" t="s">
        <v>39</v>
      </c>
      <c r="H3367" s="16" t="s">
        <v>39</v>
      </c>
      <c r="I3367" s="18">
        <v>-126138.93</v>
      </c>
      <c r="P3367" s="16" t="str">
        <f t="shared" si="159"/>
        <v>692172</v>
      </c>
      <c r="Q3367" s="16" t="str">
        <f>IFERROR(VLOOKUP($P3367,'Kredieten productgroepen functi'!$C:$M,2,FALSE),"n.v.t.")</f>
        <v>Woningmarktonderz. aardbevingsgebied</v>
      </c>
      <c r="R3367" s="16" t="str">
        <f t="shared" si="160"/>
        <v>840110</v>
      </c>
      <c r="S3367" s="16" t="str">
        <f>IFERROR(VLOOKUP($R3367,Kostensoorten!$C:$J,2,FALSE),"n.v.t.")</f>
        <v>Inkomensoverdracht Rijk</v>
      </c>
      <c r="T3367" s="16" t="s">
        <v>39</v>
      </c>
      <c r="U3367" s="16" t="s">
        <v>39</v>
      </c>
      <c r="V3367" s="16" t="s">
        <v>39</v>
      </c>
      <c r="W3367" s="16" t="s">
        <v>39</v>
      </c>
      <c r="X3367" s="16" t="s">
        <v>39</v>
      </c>
      <c r="Y3367" s="16" t="s">
        <v>39</v>
      </c>
      <c r="Z3367" s="16" t="s">
        <v>39</v>
      </c>
      <c r="AA3367" s="16" t="s">
        <v>39</v>
      </c>
      <c r="AB3367" s="16" t="s">
        <v>39</v>
      </c>
      <c r="AC3367" s="16" t="s">
        <v>39</v>
      </c>
      <c r="AD3367" s="16" t="s">
        <v>39</v>
      </c>
      <c r="AE3367" s="16" t="s">
        <v>39</v>
      </c>
      <c r="AF3367" s="16" t="s">
        <v>39</v>
      </c>
      <c r="AG3367" s="16" t="s">
        <v>39</v>
      </c>
      <c r="AH3367" s="16" t="s">
        <v>39</v>
      </c>
      <c r="AI3367" s="16" t="s">
        <v>39</v>
      </c>
      <c r="AJ3367" s="16" t="s">
        <v>39</v>
      </c>
      <c r="AL3367" s="16" t="s">
        <v>39</v>
      </c>
      <c r="AM3367" s="16" t="s">
        <v>39</v>
      </c>
      <c r="AN3367" s="16" t="str">
        <f>IFERROR(VLOOKUP($P3367,'Kredieten productgroepen functi'!$C:$M,6,FALSE),"n.v.t.")</f>
        <v>9201</v>
      </c>
      <c r="AO3367" s="16" t="str">
        <f>IFERROR(VLOOKUP($P3367,'Kredieten productgroepen functi'!$C:$M,7,FALSE),"n.v.t.")</f>
        <v>Wonen</v>
      </c>
      <c r="AP3367" s="16" t="str">
        <f>IFERROR(VLOOKUP($P3367,'Kredieten productgroepen functi'!$C:$M,8,FALSE),"n.v.t.")</f>
        <v>92</v>
      </c>
      <c r="AQ3367" s="16" t="str">
        <f>IFERROR(VLOOKUP($P3367,'Kredieten productgroepen functi'!$C:$M,9,FALSE),"n.v.t.")</f>
        <v>Volkshuisvesting</v>
      </c>
      <c r="AR3367" s="16" t="str">
        <f>IFERROR(VLOOKUP($P3367,'Kredieten productgroepen functi'!$C:$M,10,FALSE),"n.v.t.")</f>
        <v>9</v>
      </c>
      <c r="AS3367" s="16" t="str">
        <f>IFERROR(VLOOKUP($P3367,'Kredieten productgroepen functi'!$C:$M,11,FALSE),"n.v.t.")</f>
        <v>Ruimtelijke ordening en volkshuisvesting</v>
      </c>
      <c r="AT3367" s="16" t="str">
        <f t="shared" si="161"/>
        <v>Baten</v>
      </c>
      <c r="AU3367" s="16" t="str">
        <f>IFERROR(VLOOKUP($R3367,Kostensoorten!$C:$J,7,FALSE),"n.v.t.")</f>
        <v>4.0.1</v>
      </c>
      <c r="AV3367" s="16" t="str">
        <f>IFERROR(VLOOKUP($R3367,Kostensoorten!$C:$J,8,FALSE),"n.v.t.")</f>
        <v>Inkomensoverdrachten van overh</v>
      </c>
    </row>
    <row r="3368" spans="6:48">
      <c r="F3368" s="16" t="s">
        <v>8443</v>
      </c>
      <c r="G3368" s="16" t="s">
        <v>39</v>
      </c>
      <c r="H3368" s="16" t="s">
        <v>39</v>
      </c>
      <c r="I3368" s="18">
        <v>-126138.93</v>
      </c>
      <c r="P3368" s="16" t="str">
        <f t="shared" si="159"/>
        <v>692172</v>
      </c>
      <c r="Q3368" s="16" t="str">
        <f>IFERROR(VLOOKUP($P3368,'Kredieten productgroepen functi'!$C:$M,2,FALSE),"n.v.t.")</f>
        <v>Woningmarktonderz. aardbevingsgebied</v>
      </c>
      <c r="R3368" s="16" t="str">
        <f t="shared" si="160"/>
        <v>840220</v>
      </c>
      <c r="S3368" s="16" t="str">
        <f>IFERROR(VLOOKUP($R3368,Kostensoorten!$C:$J,2,FALSE),"n.v.t.")</f>
        <v>Overige inkomensoverdrachten</v>
      </c>
      <c r="T3368" s="16" t="s">
        <v>39</v>
      </c>
      <c r="U3368" s="16" t="s">
        <v>39</v>
      </c>
      <c r="V3368" s="16" t="s">
        <v>39</v>
      </c>
      <c r="W3368" s="16" t="s">
        <v>39</v>
      </c>
      <c r="X3368" s="16" t="s">
        <v>39</v>
      </c>
      <c r="Y3368" s="16" t="s">
        <v>39</v>
      </c>
      <c r="Z3368" s="16" t="s">
        <v>39</v>
      </c>
      <c r="AA3368" s="16" t="s">
        <v>39</v>
      </c>
      <c r="AB3368" s="16" t="s">
        <v>39</v>
      </c>
      <c r="AC3368" s="16" t="s">
        <v>39</v>
      </c>
      <c r="AD3368" s="16" t="s">
        <v>39</v>
      </c>
      <c r="AE3368" s="16" t="s">
        <v>39</v>
      </c>
      <c r="AF3368" s="16" t="s">
        <v>39</v>
      </c>
      <c r="AG3368" s="16" t="s">
        <v>39</v>
      </c>
      <c r="AH3368" s="16" t="s">
        <v>39</v>
      </c>
      <c r="AI3368" s="16" t="s">
        <v>39</v>
      </c>
      <c r="AJ3368" s="16" t="s">
        <v>39</v>
      </c>
      <c r="AL3368" s="16" t="s">
        <v>39</v>
      </c>
      <c r="AM3368" s="16" t="s">
        <v>39</v>
      </c>
      <c r="AN3368" s="16" t="str">
        <f>IFERROR(VLOOKUP($P3368,'Kredieten productgroepen functi'!$C:$M,6,FALSE),"n.v.t.")</f>
        <v>9201</v>
      </c>
      <c r="AO3368" s="16" t="str">
        <f>IFERROR(VLOOKUP($P3368,'Kredieten productgroepen functi'!$C:$M,7,FALSE),"n.v.t.")</f>
        <v>Wonen</v>
      </c>
      <c r="AP3368" s="16" t="str">
        <f>IFERROR(VLOOKUP($P3368,'Kredieten productgroepen functi'!$C:$M,8,FALSE),"n.v.t.")</f>
        <v>92</v>
      </c>
      <c r="AQ3368" s="16" t="str">
        <f>IFERROR(VLOOKUP($P3368,'Kredieten productgroepen functi'!$C:$M,9,FALSE),"n.v.t.")</f>
        <v>Volkshuisvesting</v>
      </c>
      <c r="AR3368" s="16" t="str">
        <f>IFERROR(VLOOKUP($P3368,'Kredieten productgroepen functi'!$C:$M,10,FALSE),"n.v.t.")</f>
        <v>9</v>
      </c>
      <c r="AS3368" s="16" t="str">
        <f>IFERROR(VLOOKUP($P3368,'Kredieten productgroepen functi'!$C:$M,11,FALSE),"n.v.t.")</f>
        <v>Ruimtelijke ordening en volkshuisvesting</v>
      </c>
      <c r="AT3368" s="16" t="str">
        <f t="shared" si="161"/>
        <v>Baten</v>
      </c>
      <c r="AU3368" s="16" t="str">
        <f>IFERROR(VLOOKUP($R3368,Kostensoorten!$C:$J,7,FALSE),"n.v.t.")</f>
        <v>4.0.2</v>
      </c>
      <c r="AV3368" s="16" t="str">
        <f>IFERROR(VLOOKUP($R3368,Kostensoorten!$C:$J,8,FALSE),"n.v.t.")</f>
        <v>Overige inkomensoverdrachten</v>
      </c>
    </row>
    <row r="3369" spans="6:48">
      <c r="F3369" s="16" t="s">
        <v>10222</v>
      </c>
      <c r="G3369" s="16" t="s">
        <v>39</v>
      </c>
      <c r="H3369" s="16" t="s">
        <v>39</v>
      </c>
      <c r="I3369" s="18">
        <v>21000</v>
      </c>
      <c r="P3369" s="16" t="str">
        <f t="shared" si="159"/>
        <v>692174</v>
      </c>
      <c r="Q3369" s="16" t="str">
        <f>IFERROR(VLOOKUP($P3369,'Kredieten productgroepen functi'!$C:$M,2,FALSE),"n.v.t.")</f>
        <v>1.Leefbaarheid voormalig ISV en RLK</v>
      </c>
      <c r="R3369" s="16" t="str">
        <f t="shared" si="160"/>
        <v>440301</v>
      </c>
      <c r="S3369" s="16" t="str">
        <f>IFERROR(VLOOKUP($R3369,Kostensoorten!$C:$J,2,FALSE),"n.v.t.")</f>
        <v>(Exploitatie)subsidies</v>
      </c>
      <c r="T3369" s="16" t="s">
        <v>39</v>
      </c>
      <c r="U3369" s="16" t="s">
        <v>39</v>
      </c>
      <c r="V3369" s="16" t="s">
        <v>39</v>
      </c>
      <c r="W3369" s="16" t="s">
        <v>39</v>
      </c>
      <c r="X3369" s="16" t="s">
        <v>39</v>
      </c>
      <c r="Y3369" s="16" t="s">
        <v>39</v>
      </c>
      <c r="Z3369" s="16" t="s">
        <v>39</v>
      </c>
      <c r="AA3369" s="16" t="s">
        <v>39</v>
      </c>
      <c r="AB3369" s="16" t="s">
        <v>39</v>
      </c>
      <c r="AC3369" s="16" t="s">
        <v>39</v>
      </c>
      <c r="AD3369" s="16" t="s">
        <v>39</v>
      </c>
      <c r="AE3369" s="16" t="s">
        <v>39</v>
      </c>
      <c r="AF3369" s="16" t="s">
        <v>39</v>
      </c>
      <c r="AG3369" s="16" t="s">
        <v>39</v>
      </c>
      <c r="AH3369" s="16" t="s">
        <v>39</v>
      </c>
      <c r="AI3369" s="16" t="s">
        <v>39</v>
      </c>
      <c r="AJ3369" s="16" t="s">
        <v>39</v>
      </c>
      <c r="AL3369" s="16" t="s">
        <v>39</v>
      </c>
      <c r="AM3369" s="16" t="s">
        <v>39</v>
      </c>
      <c r="AN3369" s="16" t="str">
        <f>IFERROR(VLOOKUP($P3369,'Kredieten productgroepen functi'!$C:$M,6,FALSE),"n.v.t.")</f>
        <v>9201</v>
      </c>
      <c r="AO3369" s="16" t="str">
        <f>IFERROR(VLOOKUP($P3369,'Kredieten productgroepen functi'!$C:$M,7,FALSE),"n.v.t.")</f>
        <v>Wonen</v>
      </c>
      <c r="AP3369" s="16" t="str">
        <f>IFERROR(VLOOKUP($P3369,'Kredieten productgroepen functi'!$C:$M,8,FALSE),"n.v.t.")</f>
        <v>92</v>
      </c>
      <c r="AQ3369" s="16" t="str">
        <f>IFERROR(VLOOKUP($P3369,'Kredieten productgroepen functi'!$C:$M,9,FALSE),"n.v.t.")</f>
        <v>Volkshuisvesting</v>
      </c>
      <c r="AR3369" s="16" t="str">
        <f>IFERROR(VLOOKUP($P3369,'Kredieten productgroepen functi'!$C:$M,10,FALSE),"n.v.t.")</f>
        <v>9</v>
      </c>
      <c r="AS3369" s="16" t="str">
        <f>IFERROR(VLOOKUP($P3369,'Kredieten productgroepen functi'!$C:$M,11,FALSE),"n.v.t.")</f>
        <v>Ruimtelijke ordening en volkshuisvesting</v>
      </c>
      <c r="AT3369" s="16" t="str">
        <f t="shared" si="161"/>
        <v>Lasten</v>
      </c>
      <c r="AU3369" s="16" t="str">
        <f>IFERROR(VLOOKUP($R3369,Kostensoorten!$C:$J,7,FALSE),"n.v.t.")</f>
        <v>4.0.3</v>
      </c>
      <c r="AV3369" s="16" t="str">
        <f>IFERROR(VLOOKUP($R3369,Kostensoorten!$C:$J,8,FALSE),"n.v.t.")</f>
        <v>Overige inkomensoverdrachten</v>
      </c>
    </row>
    <row r="3370" spans="6:48">
      <c r="F3370" s="16" t="s">
        <v>8444</v>
      </c>
      <c r="G3370" s="16" t="s">
        <v>39</v>
      </c>
      <c r="H3370" s="16" t="s">
        <v>39</v>
      </c>
      <c r="I3370" s="18">
        <v>1004320</v>
      </c>
      <c r="P3370" s="16" t="str">
        <f t="shared" si="159"/>
        <v>692174</v>
      </c>
      <c r="Q3370" s="16" t="str">
        <f>IFERROR(VLOOKUP($P3370,'Kredieten productgroepen functi'!$C:$M,2,FALSE),"n.v.t.")</f>
        <v>1.Leefbaarheid voormalig ISV en RLK</v>
      </c>
      <c r="R3370" s="16" t="str">
        <f t="shared" si="160"/>
        <v>441101</v>
      </c>
      <c r="S3370" s="16" t="str">
        <f>IFERROR(VLOOKUP($R3370,Kostensoorten!$C:$J,2,FALSE),"n.v.t.")</f>
        <v>Investeringsbijdragen aan overheden</v>
      </c>
      <c r="T3370" s="16" t="s">
        <v>39</v>
      </c>
      <c r="U3370" s="16" t="s">
        <v>39</v>
      </c>
      <c r="V3370" s="16" t="s">
        <v>39</v>
      </c>
      <c r="W3370" s="16" t="s">
        <v>39</v>
      </c>
      <c r="X3370" s="16" t="s">
        <v>39</v>
      </c>
      <c r="Y3370" s="16" t="s">
        <v>39</v>
      </c>
      <c r="Z3370" s="16" t="s">
        <v>39</v>
      </c>
      <c r="AA3370" s="16" t="s">
        <v>39</v>
      </c>
      <c r="AB3370" s="16" t="s">
        <v>39</v>
      </c>
      <c r="AC3370" s="16" t="s">
        <v>39</v>
      </c>
      <c r="AD3370" s="16" t="s">
        <v>39</v>
      </c>
      <c r="AE3370" s="16" t="s">
        <v>39</v>
      </c>
      <c r="AF3370" s="16" t="s">
        <v>39</v>
      </c>
      <c r="AG3370" s="16" t="s">
        <v>39</v>
      </c>
      <c r="AH3370" s="16" t="s">
        <v>39</v>
      </c>
      <c r="AI3370" s="16" t="s">
        <v>39</v>
      </c>
      <c r="AJ3370" s="16" t="s">
        <v>39</v>
      </c>
      <c r="AL3370" s="16" t="s">
        <v>39</v>
      </c>
      <c r="AM3370" s="16" t="s">
        <v>39</v>
      </c>
      <c r="AN3370" s="16" t="str">
        <f>IFERROR(VLOOKUP($P3370,'Kredieten productgroepen functi'!$C:$M,6,FALSE),"n.v.t.")</f>
        <v>9201</v>
      </c>
      <c r="AO3370" s="16" t="str">
        <f>IFERROR(VLOOKUP($P3370,'Kredieten productgroepen functi'!$C:$M,7,FALSE),"n.v.t.")</f>
        <v>Wonen</v>
      </c>
      <c r="AP3370" s="16" t="str">
        <f>IFERROR(VLOOKUP($P3370,'Kredieten productgroepen functi'!$C:$M,8,FALSE),"n.v.t.")</f>
        <v>92</v>
      </c>
      <c r="AQ3370" s="16" t="str">
        <f>IFERROR(VLOOKUP($P3370,'Kredieten productgroepen functi'!$C:$M,9,FALSE),"n.v.t.")</f>
        <v>Volkshuisvesting</v>
      </c>
      <c r="AR3370" s="16" t="str">
        <f>IFERROR(VLOOKUP($P3370,'Kredieten productgroepen functi'!$C:$M,10,FALSE),"n.v.t.")</f>
        <v>9</v>
      </c>
      <c r="AS3370" s="16" t="str">
        <f>IFERROR(VLOOKUP($P3370,'Kredieten productgroepen functi'!$C:$M,11,FALSE),"n.v.t.")</f>
        <v>Ruimtelijke ordening en volkshuisvesting</v>
      </c>
      <c r="AT3370" s="16" t="str">
        <f t="shared" si="161"/>
        <v>Lasten</v>
      </c>
      <c r="AU3370" s="16" t="str">
        <f>IFERROR(VLOOKUP($R3370,Kostensoorten!$C:$J,7,FALSE),"n.v.t.")</f>
        <v>4.1.1</v>
      </c>
      <c r="AV3370" s="16" t="str">
        <f>IFERROR(VLOOKUP($R3370,Kostensoorten!$C:$J,8,FALSE),"n.v.t.")</f>
        <v>Vermogensoverdrachten aan over</v>
      </c>
    </row>
    <row r="3371" spans="6:48">
      <c r="F3371" s="16" t="s">
        <v>10223</v>
      </c>
      <c r="G3371" s="16" t="s">
        <v>39</v>
      </c>
      <c r="H3371" s="16" t="s">
        <v>39</v>
      </c>
      <c r="I3371" s="18">
        <v>647000</v>
      </c>
      <c r="P3371" s="16" t="str">
        <f t="shared" si="159"/>
        <v>692175</v>
      </c>
      <c r="Q3371" s="16" t="str">
        <f>IFERROR(VLOOKUP($P3371,'Kredieten productgroepen functi'!$C:$M,2,FALSE),"n.v.t.")</f>
        <v>1.Gebiedsgerichte aanpak</v>
      </c>
      <c r="R3371" s="16" t="str">
        <f t="shared" si="160"/>
        <v>440301</v>
      </c>
      <c r="S3371" s="16" t="str">
        <f>IFERROR(VLOOKUP($R3371,Kostensoorten!$C:$J,2,FALSE),"n.v.t.")</f>
        <v>(Exploitatie)subsidies</v>
      </c>
      <c r="T3371" s="16" t="s">
        <v>39</v>
      </c>
      <c r="U3371" s="16" t="s">
        <v>39</v>
      </c>
      <c r="V3371" s="16" t="s">
        <v>39</v>
      </c>
      <c r="W3371" s="16" t="s">
        <v>39</v>
      </c>
      <c r="X3371" s="16" t="s">
        <v>39</v>
      </c>
      <c r="Y3371" s="16" t="s">
        <v>39</v>
      </c>
      <c r="Z3371" s="16" t="s">
        <v>39</v>
      </c>
      <c r="AA3371" s="16" t="s">
        <v>39</v>
      </c>
      <c r="AB3371" s="16" t="s">
        <v>39</v>
      </c>
      <c r="AC3371" s="16" t="s">
        <v>39</v>
      </c>
      <c r="AD3371" s="16" t="s">
        <v>39</v>
      </c>
      <c r="AE3371" s="16" t="s">
        <v>39</v>
      </c>
      <c r="AF3371" s="16" t="s">
        <v>39</v>
      </c>
      <c r="AG3371" s="16" t="s">
        <v>39</v>
      </c>
      <c r="AH3371" s="16" t="s">
        <v>39</v>
      </c>
      <c r="AI3371" s="16" t="s">
        <v>39</v>
      </c>
      <c r="AJ3371" s="16" t="s">
        <v>39</v>
      </c>
      <c r="AL3371" s="16" t="s">
        <v>39</v>
      </c>
      <c r="AM3371" s="16" t="s">
        <v>39</v>
      </c>
      <c r="AN3371" s="16" t="str">
        <f>IFERROR(VLOOKUP($P3371,'Kredieten productgroepen functi'!$C:$M,6,FALSE),"n.v.t.")</f>
        <v>9201</v>
      </c>
      <c r="AO3371" s="16" t="str">
        <f>IFERROR(VLOOKUP($P3371,'Kredieten productgroepen functi'!$C:$M,7,FALSE),"n.v.t.")</f>
        <v>Wonen</v>
      </c>
      <c r="AP3371" s="16" t="str">
        <f>IFERROR(VLOOKUP($P3371,'Kredieten productgroepen functi'!$C:$M,8,FALSE),"n.v.t.")</f>
        <v>92</v>
      </c>
      <c r="AQ3371" s="16" t="str">
        <f>IFERROR(VLOOKUP($P3371,'Kredieten productgroepen functi'!$C:$M,9,FALSE),"n.v.t.")</f>
        <v>Volkshuisvesting</v>
      </c>
      <c r="AR3371" s="16" t="str">
        <f>IFERROR(VLOOKUP($P3371,'Kredieten productgroepen functi'!$C:$M,10,FALSE),"n.v.t.")</f>
        <v>9</v>
      </c>
      <c r="AS3371" s="16" t="str">
        <f>IFERROR(VLOOKUP($P3371,'Kredieten productgroepen functi'!$C:$M,11,FALSE),"n.v.t.")</f>
        <v>Ruimtelijke ordening en volkshuisvesting</v>
      </c>
      <c r="AT3371" s="16" t="str">
        <f t="shared" si="161"/>
        <v>Lasten</v>
      </c>
      <c r="AU3371" s="16" t="str">
        <f>IFERROR(VLOOKUP($R3371,Kostensoorten!$C:$J,7,FALSE),"n.v.t.")</f>
        <v>4.0.3</v>
      </c>
      <c r="AV3371" s="16" t="str">
        <f>IFERROR(VLOOKUP($R3371,Kostensoorten!$C:$J,8,FALSE),"n.v.t.")</f>
        <v>Overige inkomensoverdrachten</v>
      </c>
    </row>
    <row r="3372" spans="6:48">
      <c r="F3372" s="16" t="s">
        <v>10224</v>
      </c>
      <c r="G3372" s="16" t="s">
        <v>39</v>
      </c>
      <c r="H3372" s="16" t="s">
        <v>39</v>
      </c>
      <c r="I3372" s="18">
        <v>700000</v>
      </c>
      <c r="P3372" s="16" t="str">
        <f t="shared" si="159"/>
        <v>692175</v>
      </c>
      <c r="Q3372" s="16" t="str">
        <f>IFERROR(VLOOKUP($P3372,'Kredieten productgroepen functi'!$C:$M,2,FALSE),"n.v.t.")</f>
        <v>1.Gebiedsgerichte aanpak</v>
      </c>
      <c r="R3372" s="16" t="str">
        <f t="shared" si="160"/>
        <v>441101</v>
      </c>
      <c r="S3372" s="16" t="str">
        <f>IFERROR(VLOOKUP($R3372,Kostensoorten!$C:$J,2,FALSE),"n.v.t.")</f>
        <v>Investeringsbijdragen aan overheden</v>
      </c>
      <c r="T3372" s="16" t="s">
        <v>39</v>
      </c>
      <c r="U3372" s="16" t="s">
        <v>39</v>
      </c>
      <c r="V3372" s="16" t="s">
        <v>39</v>
      </c>
      <c r="W3372" s="16" t="s">
        <v>39</v>
      </c>
      <c r="X3372" s="16" t="s">
        <v>39</v>
      </c>
      <c r="Y3372" s="16" t="s">
        <v>39</v>
      </c>
      <c r="Z3372" s="16" t="s">
        <v>39</v>
      </c>
      <c r="AA3372" s="16" t="s">
        <v>39</v>
      </c>
      <c r="AB3372" s="16" t="s">
        <v>39</v>
      </c>
      <c r="AC3372" s="16" t="s">
        <v>39</v>
      </c>
      <c r="AD3372" s="16" t="s">
        <v>39</v>
      </c>
      <c r="AE3372" s="16" t="s">
        <v>39</v>
      </c>
      <c r="AF3372" s="16" t="s">
        <v>39</v>
      </c>
      <c r="AG3372" s="16" t="s">
        <v>39</v>
      </c>
      <c r="AH3372" s="16" t="s">
        <v>39</v>
      </c>
      <c r="AI3372" s="16" t="s">
        <v>39</v>
      </c>
      <c r="AJ3372" s="16" t="s">
        <v>39</v>
      </c>
      <c r="AL3372" s="16" t="s">
        <v>39</v>
      </c>
      <c r="AM3372" s="16" t="s">
        <v>39</v>
      </c>
      <c r="AN3372" s="16" t="str">
        <f>IFERROR(VLOOKUP($P3372,'Kredieten productgroepen functi'!$C:$M,6,FALSE),"n.v.t.")</f>
        <v>9201</v>
      </c>
      <c r="AO3372" s="16" t="str">
        <f>IFERROR(VLOOKUP($P3372,'Kredieten productgroepen functi'!$C:$M,7,FALSE),"n.v.t.")</f>
        <v>Wonen</v>
      </c>
      <c r="AP3372" s="16" t="str">
        <f>IFERROR(VLOOKUP($P3372,'Kredieten productgroepen functi'!$C:$M,8,FALSE),"n.v.t.")</f>
        <v>92</v>
      </c>
      <c r="AQ3372" s="16" t="str">
        <f>IFERROR(VLOOKUP($P3372,'Kredieten productgroepen functi'!$C:$M,9,FALSE),"n.v.t.")</f>
        <v>Volkshuisvesting</v>
      </c>
      <c r="AR3372" s="16" t="str">
        <f>IFERROR(VLOOKUP($P3372,'Kredieten productgroepen functi'!$C:$M,10,FALSE),"n.v.t.")</f>
        <v>9</v>
      </c>
      <c r="AS3372" s="16" t="str">
        <f>IFERROR(VLOOKUP($P3372,'Kredieten productgroepen functi'!$C:$M,11,FALSE),"n.v.t.")</f>
        <v>Ruimtelijke ordening en volkshuisvesting</v>
      </c>
      <c r="AT3372" s="16" t="str">
        <f t="shared" si="161"/>
        <v>Lasten</v>
      </c>
      <c r="AU3372" s="16" t="str">
        <f>IFERROR(VLOOKUP($R3372,Kostensoorten!$C:$J,7,FALSE),"n.v.t.")</f>
        <v>4.1.1</v>
      </c>
      <c r="AV3372" s="16" t="str">
        <f>IFERROR(VLOOKUP($R3372,Kostensoorten!$C:$J,8,FALSE),"n.v.t.")</f>
        <v>Vermogensoverdrachten aan over</v>
      </c>
    </row>
    <row r="3373" spans="6:48">
      <c r="F3373" s="16" t="s">
        <v>8445</v>
      </c>
      <c r="G3373" s="16" t="s">
        <v>39</v>
      </c>
      <c r="H3373" s="16" t="s">
        <v>39</v>
      </c>
      <c r="I3373" s="18">
        <v>300000</v>
      </c>
      <c r="P3373" s="16" t="str">
        <f t="shared" si="159"/>
        <v>692176</v>
      </c>
      <c r="Q3373" s="16" t="str">
        <f>IFERROR(VLOOKUP($P3373,'Kredieten productgroepen functi'!$C:$M,2,FALSE),"n.v.t.")</f>
        <v>2a.Voorzieningen op peil</v>
      </c>
      <c r="R3373" s="16" t="str">
        <f t="shared" si="160"/>
        <v>441101</v>
      </c>
      <c r="S3373" s="16" t="str">
        <f>IFERROR(VLOOKUP($R3373,Kostensoorten!$C:$J,2,FALSE),"n.v.t.")</f>
        <v>Investeringsbijdragen aan overheden</v>
      </c>
      <c r="T3373" s="16" t="s">
        <v>39</v>
      </c>
      <c r="U3373" s="16" t="s">
        <v>39</v>
      </c>
      <c r="V3373" s="16" t="s">
        <v>39</v>
      </c>
      <c r="W3373" s="16" t="s">
        <v>39</v>
      </c>
      <c r="X3373" s="16" t="s">
        <v>39</v>
      </c>
      <c r="Y3373" s="16" t="s">
        <v>39</v>
      </c>
      <c r="Z3373" s="16" t="s">
        <v>39</v>
      </c>
      <c r="AA3373" s="16" t="s">
        <v>39</v>
      </c>
      <c r="AB3373" s="16" t="s">
        <v>39</v>
      </c>
      <c r="AC3373" s="16" t="s">
        <v>39</v>
      </c>
      <c r="AD3373" s="16" t="s">
        <v>39</v>
      </c>
      <c r="AE3373" s="16" t="s">
        <v>39</v>
      </c>
      <c r="AF3373" s="16" t="s">
        <v>39</v>
      </c>
      <c r="AG3373" s="16" t="s">
        <v>39</v>
      </c>
      <c r="AH3373" s="16" t="s">
        <v>39</v>
      </c>
      <c r="AI3373" s="16" t="s">
        <v>39</v>
      </c>
      <c r="AJ3373" s="16" t="s">
        <v>39</v>
      </c>
      <c r="AL3373" s="16" t="s">
        <v>39</v>
      </c>
      <c r="AM3373" s="16" t="s">
        <v>39</v>
      </c>
      <c r="AN3373" s="16" t="str">
        <f>IFERROR(VLOOKUP($P3373,'Kredieten productgroepen functi'!$C:$M,6,FALSE),"n.v.t.")</f>
        <v>9201</v>
      </c>
      <c r="AO3373" s="16" t="str">
        <f>IFERROR(VLOOKUP($P3373,'Kredieten productgroepen functi'!$C:$M,7,FALSE),"n.v.t.")</f>
        <v>Wonen</v>
      </c>
      <c r="AP3373" s="16" t="str">
        <f>IFERROR(VLOOKUP($P3373,'Kredieten productgroepen functi'!$C:$M,8,FALSE),"n.v.t.")</f>
        <v>92</v>
      </c>
      <c r="AQ3373" s="16" t="str">
        <f>IFERROR(VLOOKUP($P3373,'Kredieten productgroepen functi'!$C:$M,9,FALSE),"n.v.t.")</f>
        <v>Volkshuisvesting</v>
      </c>
      <c r="AR3373" s="16" t="str">
        <f>IFERROR(VLOOKUP($P3373,'Kredieten productgroepen functi'!$C:$M,10,FALSE),"n.v.t.")</f>
        <v>9</v>
      </c>
      <c r="AS3373" s="16" t="str">
        <f>IFERROR(VLOOKUP($P3373,'Kredieten productgroepen functi'!$C:$M,11,FALSE),"n.v.t.")</f>
        <v>Ruimtelijke ordening en volkshuisvesting</v>
      </c>
      <c r="AT3373" s="16" t="str">
        <f t="shared" si="161"/>
        <v>Lasten</v>
      </c>
      <c r="AU3373" s="16" t="str">
        <f>IFERROR(VLOOKUP($R3373,Kostensoorten!$C:$J,7,FALSE),"n.v.t.")</f>
        <v>4.1.1</v>
      </c>
      <c r="AV3373" s="16" t="str">
        <f>IFERROR(VLOOKUP($R3373,Kostensoorten!$C:$J,8,FALSE),"n.v.t.")</f>
        <v>Vermogensoverdrachten aan over</v>
      </c>
    </row>
    <row r="3374" spans="6:48">
      <c r="F3374" s="16" t="s">
        <v>10225</v>
      </c>
      <c r="G3374" s="16" t="s">
        <v>39</v>
      </c>
      <c r="H3374" s="16" t="s">
        <v>39</v>
      </c>
      <c r="I3374" s="18">
        <v>20000</v>
      </c>
      <c r="P3374" s="16" t="str">
        <f t="shared" si="159"/>
        <v>692177</v>
      </c>
      <c r="Q3374" s="16" t="str">
        <f>IFERROR(VLOOKUP($P3374,'Kredieten productgroepen functi'!$C:$M,2,FALSE),"n.v.t.")</f>
        <v>2b.Transitiefonds part.woning subs.</v>
      </c>
      <c r="R3374" s="16" t="str">
        <f t="shared" si="160"/>
        <v>440301</v>
      </c>
      <c r="S3374" s="16" t="str">
        <f>IFERROR(VLOOKUP($R3374,Kostensoorten!$C:$J,2,FALSE),"n.v.t.")</f>
        <v>(Exploitatie)subsidies</v>
      </c>
      <c r="T3374" s="16" t="s">
        <v>39</v>
      </c>
      <c r="U3374" s="16" t="s">
        <v>39</v>
      </c>
      <c r="V3374" s="16" t="s">
        <v>39</v>
      </c>
      <c r="W3374" s="16" t="s">
        <v>39</v>
      </c>
      <c r="X3374" s="16" t="s">
        <v>39</v>
      </c>
      <c r="Y3374" s="16" t="s">
        <v>39</v>
      </c>
      <c r="Z3374" s="16" t="s">
        <v>39</v>
      </c>
      <c r="AA3374" s="16" t="s">
        <v>39</v>
      </c>
      <c r="AB3374" s="16" t="s">
        <v>39</v>
      </c>
      <c r="AC3374" s="16" t="s">
        <v>39</v>
      </c>
      <c r="AD3374" s="16" t="s">
        <v>39</v>
      </c>
      <c r="AE3374" s="16" t="s">
        <v>39</v>
      </c>
      <c r="AF3374" s="16" t="s">
        <v>39</v>
      </c>
      <c r="AG3374" s="16" t="s">
        <v>39</v>
      </c>
      <c r="AH3374" s="16" t="s">
        <v>39</v>
      </c>
      <c r="AI3374" s="16" t="s">
        <v>39</v>
      </c>
      <c r="AJ3374" s="16" t="s">
        <v>39</v>
      </c>
      <c r="AL3374" s="16" t="s">
        <v>39</v>
      </c>
      <c r="AM3374" s="16" t="s">
        <v>39</v>
      </c>
      <c r="AN3374" s="16" t="str">
        <f>IFERROR(VLOOKUP($P3374,'Kredieten productgroepen functi'!$C:$M,6,FALSE),"n.v.t.")</f>
        <v>9201</v>
      </c>
      <c r="AO3374" s="16" t="str">
        <f>IFERROR(VLOOKUP($P3374,'Kredieten productgroepen functi'!$C:$M,7,FALSE),"n.v.t.")</f>
        <v>Wonen</v>
      </c>
      <c r="AP3374" s="16" t="str">
        <f>IFERROR(VLOOKUP($P3374,'Kredieten productgroepen functi'!$C:$M,8,FALSE),"n.v.t.")</f>
        <v>92</v>
      </c>
      <c r="AQ3374" s="16" t="str">
        <f>IFERROR(VLOOKUP($P3374,'Kredieten productgroepen functi'!$C:$M,9,FALSE),"n.v.t.")</f>
        <v>Volkshuisvesting</v>
      </c>
      <c r="AR3374" s="16" t="str">
        <f>IFERROR(VLOOKUP($P3374,'Kredieten productgroepen functi'!$C:$M,10,FALSE),"n.v.t.")</f>
        <v>9</v>
      </c>
      <c r="AS3374" s="16" t="str">
        <f>IFERROR(VLOOKUP($P3374,'Kredieten productgroepen functi'!$C:$M,11,FALSE),"n.v.t.")</f>
        <v>Ruimtelijke ordening en volkshuisvesting</v>
      </c>
      <c r="AT3374" s="16" t="str">
        <f t="shared" si="161"/>
        <v>Lasten</v>
      </c>
      <c r="AU3374" s="16" t="str">
        <f>IFERROR(VLOOKUP($R3374,Kostensoorten!$C:$J,7,FALSE),"n.v.t.")</f>
        <v>4.0.3</v>
      </c>
      <c r="AV3374" s="16" t="str">
        <f>IFERROR(VLOOKUP($R3374,Kostensoorten!$C:$J,8,FALSE),"n.v.t.")</f>
        <v>Overige inkomensoverdrachten</v>
      </c>
    </row>
    <row r="3375" spans="6:48">
      <c r="F3375" s="16" t="s">
        <v>8966</v>
      </c>
      <c r="G3375" s="16" t="s">
        <v>39</v>
      </c>
      <c r="H3375" s="16" t="s">
        <v>39</v>
      </c>
      <c r="I3375" s="18">
        <v>120857</v>
      </c>
      <c r="P3375" s="16" t="str">
        <f t="shared" si="159"/>
        <v>692178</v>
      </c>
      <c r="Q3375" s="16" t="str">
        <f>IFERROR(VLOOKUP($P3375,'Kredieten productgroepen functi'!$C:$M,2,FALSE),"n.v.t.")</f>
        <v>3. Bewonersinitiatieven</v>
      </c>
      <c r="R3375" s="16" t="str">
        <f t="shared" si="160"/>
        <v>440301</v>
      </c>
      <c r="S3375" s="16" t="str">
        <f>IFERROR(VLOOKUP($R3375,Kostensoorten!$C:$J,2,FALSE),"n.v.t.")</f>
        <v>(Exploitatie)subsidies</v>
      </c>
      <c r="T3375" s="16" t="s">
        <v>39</v>
      </c>
      <c r="U3375" s="16" t="s">
        <v>39</v>
      </c>
      <c r="V3375" s="16" t="s">
        <v>39</v>
      </c>
      <c r="W3375" s="16" t="s">
        <v>39</v>
      </c>
      <c r="X3375" s="16" t="s">
        <v>39</v>
      </c>
      <c r="Y3375" s="16" t="s">
        <v>39</v>
      </c>
      <c r="Z3375" s="16" t="s">
        <v>39</v>
      </c>
      <c r="AA3375" s="16" t="s">
        <v>39</v>
      </c>
      <c r="AB3375" s="16" t="s">
        <v>39</v>
      </c>
      <c r="AC3375" s="16" t="s">
        <v>39</v>
      </c>
      <c r="AD3375" s="16" t="s">
        <v>39</v>
      </c>
      <c r="AE3375" s="16" t="s">
        <v>39</v>
      </c>
      <c r="AF3375" s="16" t="s">
        <v>39</v>
      </c>
      <c r="AG3375" s="16" t="s">
        <v>39</v>
      </c>
      <c r="AH3375" s="16" t="s">
        <v>39</v>
      </c>
      <c r="AI3375" s="16" t="s">
        <v>39</v>
      </c>
      <c r="AJ3375" s="16" t="s">
        <v>39</v>
      </c>
      <c r="AL3375" s="16" t="s">
        <v>39</v>
      </c>
      <c r="AM3375" s="16" t="s">
        <v>39</v>
      </c>
      <c r="AN3375" s="16" t="str">
        <f>IFERROR(VLOOKUP($P3375,'Kredieten productgroepen functi'!$C:$M,6,FALSE),"n.v.t.")</f>
        <v>9201</v>
      </c>
      <c r="AO3375" s="16" t="str">
        <f>IFERROR(VLOOKUP($P3375,'Kredieten productgroepen functi'!$C:$M,7,FALSE),"n.v.t.")</f>
        <v>Wonen</v>
      </c>
      <c r="AP3375" s="16" t="str">
        <f>IFERROR(VLOOKUP($P3375,'Kredieten productgroepen functi'!$C:$M,8,FALSE),"n.v.t.")</f>
        <v>92</v>
      </c>
      <c r="AQ3375" s="16" t="str">
        <f>IFERROR(VLOOKUP($P3375,'Kredieten productgroepen functi'!$C:$M,9,FALSE),"n.v.t.")</f>
        <v>Volkshuisvesting</v>
      </c>
      <c r="AR3375" s="16" t="str">
        <f>IFERROR(VLOOKUP($P3375,'Kredieten productgroepen functi'!$C:$M,10,FALSE),"n.v.t.")</f>
        <v>9</v>
      </c>
      <c r="AS3375" s="16" t="str">
        <f>IFERROR(VLOOKUP($P3375,'Kredieten productgroepen functi'!$C:$M,11,FALSE),"n.v.t.")</f>
        <v>Ruimtelijke ordening en volkshuisvesting</v>
      </c>
      <c r="AT3375" s="16" t="str">
        <f t="shared" si="161"/>
        <v>Lasten</v>
      </c>
      <c r="AU3375" s="16" t="str">
        <f>IFERROR(VLOOKUP($R3375,Kostensoorten!$C:$J,7,FALSE),"n.v.t.")</f>
        <v>4.0.3</v>
      </c>
      <c r="AV3375" s="16" t="str">
        <f>IFERROR(VLOOKUP($R3375,Kostensoorten!$C:$J,8,FALSE),"n.v.t.")</f>
        <v>Overige inkomensoverdrachten</v>
      </c>
    </row>
    <row r="3376" spans="6:48">
      <c r="F3376" s="16" t="s">
        <v>8967</v>
      </c>
      <c r="G3376" s="16" t="s">
        <v>39</v>
      </c>
      <c r="H3376" s="16" t="s">
        <v>39</v>
      </c>
      <c r="I3376" s="18">
        <v>20</v>
      </c>
      <c r="P3376" s="16" t="str">
        <f t="shared" si="159"/>
        <v>692179</v>
      </c>
      <c r="Q3376" s="16" t="str">
        <f>IFERROR(VLOOKUP($P3376,'Kredieten productgroepen functi'!$C:$M,2,FALSE),"n.v.t.")</f>
        <v>Uitvoeringskosten Leefbaarheid</v>
      </c>
      <c r="R3376" s="16" t="str">
        <f t="shared" si="160"/>
        <v>423051</v>
      </c>
      <c r="S3376" s="16" t="str">
        <f>IFERROR(VLOOKUP($R3376,Kostensoorten!$C:$J,2,FALSE),"n.v.t.")</f>
        <v>Brandstof</v>
      </c>
      <c r="T3376" s="16" t="s">
        <v>39</v>
      </c>
      <c r="U3376" s="16" t="s">
        <v>39</v>
      </c>
      <c r="V3376" s="16" t="s">
        <v>39</v>
      </c>
      <c r="W3376" s="16" t="s">
        <v>39</v>
      </c>
      <c r="X3376" s="16" t="s">
        <v>39</v>
      </c>
      <c r="Y3376" s="16" t="s">
        <v>39</v>
      </c>
      <c r="Z3376" s="16" t="s">
        <v>39</v>
      </c>
      <c r="AA3376" s="16" t="s">
        <v>39</v>
      </c>
      <c r="AB3376" s="16" t="s">
        <v>39</v>
      </c>
      <c r="AC3376" s="16" t="s">
        <v>39</v>
      </c>
      <c r="AD3376" s="16" t="s">
        <v>39</v>
      </c>
      <c r="AE3376" s="16" t="s">
        <v>39</v>
      </c>
      <c r="AF3376" s="16" t="s">
        <v>39</v>
      </c>
      <c r="AG3376" s="16" t="s">
        <v>39</v>
      </c>
      <c r="AH3376" s="16" t="s">
        <v>39</v>
      </c>
      <c r="AI3376" s="16" t="s">
        <v>39</v>
      </c>
      <c r="AJ3376" s="16" t="s">
        <v>39</v>
      </c>
      <c r="AL3376" s="16" t="s">
        <v>39</v>
      </c>
      <c r="AM3376" s="16" t="s">
        <v>39</v>
      </c>
      <c r="AN3376" s="16" t="str">
        <f>IFERROR(VLOOKUP($P3376,'Kredieten productgroepen functi'!$C:$M,6,FALSE),"n.v.t.")</f>
        <v>9201</v>
      </c>
      <c r="AO3376" s="16" t="str">
        <f>IFERROR(VLOOKUP($P3376,'Kredieten productgroepen functi'!$C:$M,7,FALSE),"n.v.t.")</f>
        <v>Wonen</v>
      </c>
      <c r="AP3376" s="16" t="str">
        <f>IFERROR(VLOOKUP($P3376,'Kredieten productgroepen functi'!$C:$M,8,FALSE),"n.v.t.")</f>
        <v>92</v>
      </c>
      <c r="AQ3376" s="16" t="str">
        <f>IFERROR(VLOOKUP($P3376,'Kredieten productgroepen functi'!$C:$M,9,FALSE),"n.v.t.")</f>
        <v>Volkshuisvesting</v>
      </c>
      <c r="AR3376" s="16" t="str">
        <f>IFERROR(VLOOKUP($P3376,'Kredieten productgroepen functi'!$C:$M,10,FALSE),"n.v.t.")</f>
        <v>9</v>
      </c>
      <c r="AS3376" s="16" t="str">
        <f>IFERROR(VLOOKUP($P3376,'Kredieten productgroepen functi'!$C:$M,11,FALSE),"n.v.t.")</f>
        <v>Ruimtelijke ordening en volkshuisvesting</v>
      </c>
      <c r="AT3376" s="16" t="str">
        <f t="shared" si="161"/>
        <v>Lasten</v>
      </c>
      <c r="AU3376" s="16" t="str">
        <f>IFERROR(VLOOKUP($R3376,Kostensoorten!$C:$J,7,FALSE),"n.v.t.")</f>
        <v>2.3.1</v>
      </c>
      <c r="AV3376" s="16" t="str">
        <f>IFERROR(VLOOKUP($R3376,Kostensoorten!$C:$J,8,FALSE),"n.v.t.")</f>
        <v>Aankopen niet duurzame goedere</v>
      </c>
    </row>
    <row r="3377" spans="6:48">
      <c r="F3377" s="16" t="s">
        <v>8968</v>
      </c>
      <c r="G3377" s="16" t="s">
        <v>39</v>
      </c>
      <c r="H3377" s="16" t="s">
        <v>39</v>
      </c>
      <c r="I3377" s="18">
        <v>81.819999999999993</v>
      </c>
      <c r="P3377" s="16" t="str">
        <f t="shared" si="159"/>
        <v>692179</v>
      </c>
      <c r="Q3377" s="16" t="str">
        <f>IFERROR(VLOOKUP($P3377,'Kredieten productgroepen functi'!$C:$M,2,FALSE),"n.v.t.")</f>
        <v>Uitvoeringskosten Leefbaarheid</v>
      </c>
      <c r="R3377" s="16" t="str">
        <f t="shared" si="160"/>
        <v>423070</v>
      </c>
      <c r="S3377" s="16" t="str">
        <f>IFERROR(VLOOKUP($R3377,Kostensoorten!$C:$J,2,FALSE),"n.v.t.")</f>
        <v>Huren</v>
      </c>
      <c r="T3377" s="16" t="s">
        <v>39</v>
      </c>
      <c r="U3377" s="16" t="s">
        <v>39</v>
      </c>
      <c r="V3377" s="16" t="s">
        <v>39</v>
      </c>
      <c r="W3377" s="16" t="s">
        <v>39</v>
      </c>
      <c r="X3377" s="16" t="s">
        <v>39</v>
      </c>
      <c r="Y3377" s="16" t="s">
        <v>39</v>
      </c>
      <c r="Z3377" s="16" t="s">
        <v>39</v>
      </c>
      <c r="AA3377" s="16" t="s">
        <v>39</v>
      </c>
      <c r="AB3377" s="16" t="s">
        <v>39</v>
      </c>
      <c r="AC3377" s="16" t="s">
        <v>39</v>
      </c>
      <c r="AD3377" s="16" t="s">
        <v>39</v>
      </c>
      <c r="AE3377" s="16" t="s">
        <v>39</v>
      </c>
      <c r="AF3377" s="16" t="s">
        <v>39</v>
      </c>
      <c r="AG3377" s="16" t="s">
        <v>39</v>
      </c>
      <c r="AH3377" s="16" t="s">
        <v>39</v>
      </c>
      <c r="AI3377" s="16" t="s">
        <v>39</v>
      </c>
      <c r="AJ3377" s="16" t="s">
        <v>39</v>
      </c>
      <c r="AL3377" s="16" t="s">
        <v>39</v>
      </c>
      <c r="AM3377" s="16" t="s">
        <v>39</v>
      </c>
      <c r="AN3377" s="16" t="str">
        <f>IFERROR(VLOOKUP($P3377,'Kredieten productgroepen functi'!$C:$M,6,FALSE),"n.v.t.")</f>
        <v>9201</v>
      </c>
      <c r="AO3377" s="16" t="str">
        <f>IFERROR(VLOOKUP($P3377,'Kredieten productgroepen functi'!$C:$M,7,FALSE),"n.v.t.")</f>
        <v>Wonen</v>
      </c>
      <c r="AP3377" s="16" t="str">
        <f>IFERROR(VLOOKUP($P3377,'Kredieten productgroepen functi'!$C:$M,8,FALSE),"n.v.t.")</f>
        <v>92</v>
      </c>
      <c r="AQ3377" s="16" t="str">
        <f>IFERROR(VLOOKUP($P3377,'Kredieten productgroepen functi'!$C:$M,9,FALSE),"n.v.t.")</f>
        <v>Volkshuisvesting</v>
      </c>
      <c r="AR3377" s="16" t="str">
        <f>IFERROR(VLOOKUP($P3377,'Kredieten productgroepen functi'!$C:$M,10,FALSE),"n.v.t.")</f>
        <v>9</v>
      </c>
      <c r="AS3377" s="16" t="str">
        <f>IFERROR(VLOOKUP($P3377,'Kredieten productgroepen functi'!$C:$M,11,FALSE),"n.v.t.")</f>
        <v>Ruimtelijke ordening en volkshuisvesting</v>
      </c>
      <c r="AT3377" s="16" t="str">
        <f t="shared" si="161"/>
        <v>Lasten</v>
      </c>
      <c r="AU3377" s="16" t="str">
        <f>IFERROR(VLOOKUP($R3377,Kostensoorten!$C:$J,7,FALSE),"n.v.t.")</f>
        <v>2.3.1</v>
      </c>
      <c r="AV3377" s="16" t="str">
        <f>IFERROR(VLOOKUP($R3377,Kostensoorten!$C:$J,8,FALSE),"n.v.t.")</f>
        <v>Aankopen niet duurzame goedere</v>
      </c>
    </row>
    <row r="3378" spans="6:48">
      <c r="F3378" s="16" t="s">
        <v>8446</v>
      </c>
      <c r="G3378" s="16" t="s">
        <v>39</v>
      </c>
      <c r="H3378" s="16" t="s">
        <v>39</v>
      </c>
      <c r="I3378" s="18">
        <v>24650</v>
      </c>
      <c r="P3378" s="16" t="str">
        <f t="shared" si="159"/>
        <v>692179</v>
      </c>
      <c r="Q3378" s="16" t="str">
        <f>IFERROR(VLOOKUP($P3378,'Kredieten productgroepen functi'!$C:$M,2,FALSE),"n.v.t.")</f>
        <v>Uitvoeringskosten Leefbaarheid</v>
      </c>
      <c r="R3378" s="16" t="str">
        <f t="shared" si="160"/>
        <v>423132</v>
      </c>
      <c r="S3378" s="16" t="str">
        <f>IFERROR(VLOOKUP($R3378,Kostensoorten!$C:$J,2,FALSE),"n.v.t.")</f>
        <v>Adviesdiensten door derden</v>
      </c>
      <c r="T3378" s="16" t="s">
        <v>39</v>
      </c>
      <c r="U3378" s="16" t="s">
        <v>39</v>
      </c>
      <c r="V3378" s="16" t="s">
        <v>39</v>
      </c>
      <c r="W3378" s="16" t="s">
        <v>39</v>
      </c>
      <c r="X3378" s="16" t="s">
        <v>39</v>
      </c>
      <c r="Y3378" s="16" t="s">
        <v>39</v>
      </c>
      <c r="Z3378" s="16" t="s">
        <v>39</v>
      </c>
      <c r="AA3378" s="16" t="s">
        <v>39</v>
      </c>
      <c r="AB3378" s="16" t="s">
        <v>39</v>
      </c>
      <c r="AC3378" s="16" t="s">
        <v>39</v>
      </c>
      <c r="AD3378" s="16" t="s">
        <v>39</v>
      </c>
      <c r="AE3378" s="16" t="s">
        <v>39</v>
      </c>
      <c r="AF3378" s="16" t="s">
        <v>39</v>
      </c>
      <c r="AG3378" s="16" t="s">
        <v>39</v>
      </c>
      <c r="AH3378" s="16" t="s">
        <v>39</v>
      </c>
      <c r="AI3378" s="16" t="s">
        <v>39</v>
      </c>
      <c r="AJ3378" s="16" t="s">
        <v>39</v>
      </c>
      <c r="AL3378" s="16" t="s">
        <v>39</v>
      </c>
      <c r="AM3378" s="16" t="s">
        <v>39</v>
      </c>
      <c r="AN3378" s="16" t="str">
        <f>IFERROR(VLOOKUP($P3378,'Kredieten productgroepen functi'!$C:$M,6,FALSE),"n.v.t.")</f>
        <v>9201</v>
      </c>
      <c r="AO3378" s="16" t="str">
        <f>IFERROR(VLOOKUP($P3378,'Kredieten productgroepen functi'!$C:$M,7,FALSE),"n.v.t.")</f>
        <v>Wonen</v>
      </c>
      <c r="AP3378" s="16" t="str">
        <f>IFERROR(VLOOKUP($P3378,'Kredieten productgroepen functi'!$C:$M,8,FALSE),"n.v.t.")</f>
        <v>92</v>
      </c>
      <c r="AQ3378" s="16" t="str">
        <f>IFERROR(VLOOKUP($P3378,'Kredieten productgroepen functi'!$C:$M,9,FALSE),"n.v.t.")</f>
        <v>Volkshuisvesting</v>
      </c>
      <c r="AR3378" s="16" t="str">
        <f>IFERROR(VLOOKUP($P3378,'Kredieten productgroepen functi'!$C:$M,10,FALSE),"n.v.t.")</f>
        <v>9</v>
      </c>
      <c r="AS3378" s="16" t="str">
        <f>IFERROR(VLOOKUP($P3378,'Kredieten productgroepen functi'!$C:$M,11,FALSE),"n.v.t.")</f>
        <v>Ruimtelijke ordening en volkshuisvesting</v>
      </c>
      <c r="AT3378" s="16" t="str">
        <f t="shared" si="161"/>
        <v>Lasten</v>
      </c>
      <c r="AU3378" s="16" t="str">
        <f>IFERROR(VLOOKUP($R3378,Kostensoorten!$C:$J,7,FALSE),"n.v.t.")</f>
        <v>2.3.1</v>
      </c>
      <c r="AV3378" s="16" t="str">
        <f>IFERROR(VLOOKUP($R3378,Kostensoorten!$C:$J,8,FALSE),"n.v.t.")</f>
        <v>Aankopen niet duurzame goedere</v>
      </c>
    </row>
    <row r="3379" spans="6:48">
      <c r="F3379" s="16" t="s">
        <v>8447</v>
      </c>
      <c r="G3379" s="16" t="s">
        <v>39</v>
      </c>
      <c r="H3379" s="16" t="s">
        <v>39</v>
      </c>
      <c r="I3379" s="18">
        <v>19351.599999999999</v>
      </c>
      <c r="P3379" s="16" t="str">
        <f t="shared" si="159"/>
        <v>692179</v>
      </c>
      <c r="Q3379" s="16" t="str">
        <f>IFERROR(VLOOKUP($P3379,'Kredieten productgroepen functi'!$C:$M,2,FALSE),"n.v.t.")</f>
        <v>Uitvoeringskosten Leefbaarheid</v>
      </c>
      <c r="R3379" s="16" t="str">
        <f t="shared" si="160"/>
        <v>423139</v>
      </c>
      <c r="S3379" s="16" t="str">
        <f>IFERROR(VLOOKUP($R3379,Kostensoorten!$C:$J,2,FALSE),"n.v.t.")</f>
        <v>Overige diensten van derden</v>
      </c>
      <c r="T3379" s="16" t="s">
        <v>39</v>
      </c>
      <c r="U3379" s="16" t="s">
        <v>39</v>
      </c>
      <c r="V3379" s="16" t="s">
        <v>39</v>
      </c>
      <c r="W3379" s="16" t="s">
        <v>39</v>
      </c>
      <c r="X3379" s="16" t="s">
        <v>39</v>
      </c>
      <c r="Y3379" s="16" t="s">
        <v>39</v>
      </c>
      <c r="Z3379" s="16" t="s">
        <v>39</v>
      </c>
      <c r="AA3379" s="16" t="s">
        <v>39</v>
      </c>
      <c r="AB3379" s="16" t="s">
        <v>39</v>
      </c>
      <c r="AC3379" s="16" t="s">
        <v>39</v>
      </c>
      <c r="AD3379" s="16" t="s">
        <v>39</v>
      </c>
      <c r="AE3379" s="16" t="s">
        <v>39</v>
      </c>
      <c r="AF3379" s="16" t="s">
        <v>39</v>
      </c>
      <c r="AG3379" s="16" t="s">
        <v>39</v>
      </c>
      <c r="AH3379" s="16" t="s">
        <v>39</v>
      </c>
      <c r="AI3379" s="16" t="s">
        <v>39</v>
      </c>
      <c r="AJ3379" s="16" t="s">
        <v>39</v>
      </c>
      <c r="AL3379" s="16" t="s">
        <v>39</v>
      </c>
      <c r="AM3379" s="16" t="s">
        <v>39</v>
      </c>
      <c r="AN3379" s="16" t="str">
        <f>IFERROR(VLOOKUP($P3379,'Kredieten productgroepen functi'!$C:$M,6,FALSE),"n.v.t.")</f>
        <v>9201</v>
      </c>
      <c r="AO3379" s="16" t="str">
        <f>IFERROR(VLOOKUP($P3379,'Kredieten productgroepen functi'!$C:$M,7,FALSE),"n.v.t.")</f>
        <v>Wonen</v>
      </c>
      <c r="AP3379" s="16" t="str">
        <f>IFERROR(VLOOKUP($P3379,'Kredieten productgroepen functi'!$C:$M,8,FALSE),"n.v.t.")</f>
        <v>92</v>
      </c>
      <c r="AQ3379" s="16" t="str">
        <f>IFERROR(VLOOKUP($P3379,'Kredieten productgroepen functi'!$C:$M,9,FALSE),"n.v.t.")</f>
        <v>Volkshuisvesting</v>
      </c>
      <c r="AR3379" s="16" t="str">
        <f>IFERROR(VLOOKUP($P3379,'Kredieten productgroepen functi'!$C:$M,10,FALSE),"n.v.t.")</f>
        <v>9</v>
      </c>
      <c r="AS3379" s="16" t="str">
        <f>IFERROR(VLOOKUP($P3379,'Kredieten productgroepen functi'!$C:$M,11,FALSE),"n.v.t.")</f>
        <v>Ruimtelijke ordening en volkshuisvesting</v>
      </c>
      <c r="AT3379" s="16" t="str">
        <f t="shared" si="161"/>
        <v>Lasten</v>
      </c>
      <c r="AU3379" s="16" t="str">
        <f>IFERROR(VLOOKUP($R3379,Kostensoorten!$C:$J,7,FALSE),"n.v.t.")</f>
        <v>2.3.1</v>
      </c>
      <c r="AV3379" s="16" t="str">
        <f>IFERROR(VLOOKUP($R3379,Kostensoorten!$C:$J,8,FALSE),"n.v.t.")</f>
        <v>Aankopen niet duurzame goedere</v>
      </c>
    </row>
    <row r="3380" spans="6:48">
      <c r="F3380" s="16" t="s">
        <v>8448</v>
      </c>
      <c r="G3380" s="16" t="s">
        <v>39</v>
      </c>
      <c r="H3380" s="16" t="s">
        <v>39</v>
      </c>
      <c r="I3380" s="18">
        <v>57.89</v>
      </c>
      <c r="P3380" s="16" t="str">
        <f t="shared" si="159"/>
        <v>692179</v>
      </c>
      <c r="Q3380" s="16" t="str">
        <f>IFERROR(VLOOKUP($P3380,'Kredieten productgroepen functi'!$C:$M,2,FALSE),"n.v.t.")</f>
        <v>Uitvoeringskosten Leefbaarheid</v>
      </c>
      <c r="R3380" s="16" t="str">
        <f t="shared" si="160"/>
        <v>423170</v>
      </c>
      <c r="S3380" s="16" t="str">
        <f>IFERROR(VLOOKUP($R3380,Kostensoorten!$C:$J,2,FALSE),"n.v.t.")</f>
        <v>Werklunch/diner zakelijke relaties</v>
      </c>
      <c r="T3380" s="16" t="s">
        <v>39</v>
      </c>
      <c r="U3380" s="16" t="s">
        <v>39</v>
      </c>
      <c r="V3380" s="16" t="s">
        <v>39</v>
      </c>
      <c r="W3380" s="16" t="s">
        <v>39</v>
      </c>
      <c r="X3380" s="16" t="s">
        <v>39</v>
      </c>
      <c r="Y3380" s="16" t="s">
        <v>39</v>
      </c>
      <c r="Z3380" s="16" t="s">
        <v>39</v>
      </c>
      <c r="AA3380" s="16" t="s">
        <v>39</v>
      </c>
      <c r="AB3380" s="16" t="s">
        <v>39</v>
      </c>
      <c r="AC3380" s="16" t="s">
        <v>39</v>
      </c>
      <c r="AD3380" s="16" t="s">
        <v>39</v>
      </c>
      <c r="AE3380" s="16" t="s">
        <v>39</v>
      </c>
      <c r="AF3380" s="16" t="s">
        <v>39</v>
      </c>
      <c r="AG3380" s="16" t="s">
        <v>39</v>
      </c>
      <c r="AH3380" s="16" t="s">
        <v>39</v>
      </c>
      <c r="AI3380" s="16" t="s">
        <v>39</v>
      </c>
      <c r="AJ3380" s="16" t="s">
        <v>39</v>
      </c>
      <c r="AL3380" s="16" t="s">
        <v>39</v>
      </c>
      <c r="AM3380" s="16" t="s">
        <v>39</v>
      </c>
      <c r="AN3380" s="16" t="str">
        <f>IFERROR(VLOOKUP($P3380,'Kredieten productgroepen functi'!$C:$M,6,FALSE),"n.v.t.")</f>
        <v>9201</v>
      </c>
      <c r="AO3380" s="16" t="str">
        <f>IFERROR(VLOOKUP($P3380,'Kredieten productgroepen functi'!$C:$M,7,FALSE),"n.v.t.")</f>
        <v>Wonen</v>
      </c>
      <c r="AP3380" s="16" t="str">
        <f>IFERROR(VLOOKUP($P3380,'Kredieten productgroepen functi'!$C:$M,8,FALSE),"n.v.t.")</f>
        <v>92</v>
      </c>
      <c r="AQ3380" s="16" t="str">
        <f>IFERROR(VLOOKUP($P3380,'Kredieten productgroepen functi'!$C:$M,9,FALSE),"n.v.t.")</f>
        <v>Volkshuisvesting</v>
      </c>
      <c r="AR3380" s="16" t="str">
        <f>IFERROR(VLOOKUP($P3380,'Kredieten productgroepen functi'!$C:$M,10,FALSE),"n.v.t.")</f>
        <v>9</v>
      </c>
      <c r="AS3380" s="16" t="str">
        <f>IFERROR(VLOOKUP($P3380,'Kredieten productgroepen functi'!$C:$M,11,FALSE),"n.v.t.")</f>
        <v>Ruimtelijke ordening en volkshuisvesting</v>
      </c>
      <c r="AT3380" s="16" t="str">
        <f t="shared" si="161"/>
        <v>Lasten</v>
      </c>
      <c r="AU3380" s="16" t="str">
        <f>IFERROR(VLOOKUP($R3380,Kostensoorten!$C:$J,7,FALSE),"n.v.t.")</f>
        <v>2.3.1</v>
      </c>
      <c r="AV3380" s="16" t="str">
        <f>IFERROR(VLOOKUP($R3380,Kostensoorten!$C:$J,8,FALSE),"n.v.t.")</f>
        <v>Aankopen niet duurzame goedere</v>
      </c>
    </row>
    <row r="3381" spans="6:48">
      <c r="F3381" s="2" t="s">
        <v>10091</v>
      </c>
      <c r="G3381" s="2" t="s">
        <v>39</v>
      </c>
      <c r="H3381" s="2" t="s">
        <v>39</v>
      </c>
      <c r="I3381" s="18">
        <v>0</v>
      </c>
      <c r="P3381" s="16" t="str">
        <f t="shared" si="159"/>
        <v>P00295</v>
      </c>
      <c r="Q3381" s="16" t="str">
        <f>IFERROR(VLOOKUP($P3381,'Kredieten productgroepen functi'!$C:$M,2,FALSE),"n.v.t.")</f>
        <v>Technische Hulp IAG4</v>
      </c>
      <c r="R3381" s="16" t="str">
        <f t="shared" si="160"/>
        <v>423132</v>
      </c>
      <c r="S3381" s="16" t="str">
        <f>IFERROR(VLOOKUP($R3381,Kostensoorten!$C:$J,2,FALSE),"n.v.t.")</f>
        <v>Adviesdiensten door derden</v>
      </c>
      <c r="T3381" s="16" t="s">
        <v>39</v>
      </c>
      <c r="U3381" s="16" t="s">
        <v>39</v>
      </c>
      <c r="V3381" s="16" t="s">
        <v>39</v>
      </c>
      <c r="W3381" s="16" t="s">
        <v>39</v>
      </c>
      <c r="X3381" s="16" t="s">
        <v>39</v>
      </c>
      <c r="Y3381" s="16" t="s">
        <v>39</v>
      </c>
      <c r="Z3381" s="16" t="s">
        <v>39</v>
      </c>
      <c r="AA3381" s="16" t="s">
        <v>39</v>
      </c>
      <c r="AB3381" s="16" t="s">
        <v>39</v>
      </c>
      <c r="AC3381" s="16" t="s">
        <v>39</v>
      </c>
      <c r="AD3381" s="16" t="s">
        <v>39</v>
      </c>
      <c r="AE3381" s="16" t="s">
        <v>39</v>
      </c>
      <c r="AF3381" s="16" t="s">
        <v>39</v>
      </c>
      <c r="AG3381" s="16" t="s">
        <v>39</v>
      </c>
      <c r="AH3381" s="16" t="s">
        <v>39</v>
      </c>
      <c r="AI3381" s="16" t="s">
        <v>39</v>
      </c>
      <c r="AJ3381" s="16" t="s">
        <v>39</v>
      </c>
      <c r="AL3381" s="16" t="s">
        <v>39</v>
      </c>
      <c r="AM3381" s="16" t="s">
        <v>39</v>
      </c>
      <c r="AN3381" s="16" t="str">
        <f>IFERROR(VLOOKUP($P3381,'Kredieten productgroepen functi'!$C:$M,6,FALSE),"n.v.t.")</f>
        <v>7109</v>
      </c>
      <c r="AO3381" s="16" t="str">
        <f>IFERROR(VLOOKUP($P3381,'Kredieten productgroepen functi'!$C:$M,7,FALSE),"n.v.t.")</f>
        <v>Marktsectoren</v>
      </c>
      <c r="AP3381" s="16" t="str">
        <f>IFERROR(VLOOKUP($P3381,'Kredieten productgroepen functi'!$C:$M,8,FALSE),"n.v.t.")</f>
        <v>71</v>
      </c>
      <c r="AQ3381" s="16" t="str">
        <f>IFERROR(VLOOKUP($P3381,'Kredieten productgroepen functi'!$C:$M,9,FALSE),"n.v.t.")</f>
        <v>Bevordering economische activiteiten</v>
      </c>
      <c r="AR3381" s="16" t="str">
        <f>IFERROR(VLOOKUP($P3381,'Kredieten productgroepen functi'!$C:$M,10,FALSE),"n.v.t.")</f>
        <v>7</v>
      </c>
      <c r="AS3381" s="16" t="str">
        <f>IFERROR(VLOOKUP($P3381,'Kredieten productgroepen functi'!$C:$M,11,FALSE),"n.v.t.")</f>
        <v>Economische en agrarische zaken</v>
      </c>
      <c r="AT3381" s="16" t="str">
        <f t="shared" si="161"/>
        <v>Lasten</v>
      </c>
      <c r="AU3381" s="16" t="str">
        <f>IFERROR(VLOOKUP($R3381,Kostensoorten!$C:$J,7,FALSE),"n.v.t.")</f>
        <v>2.3.1</v>
      </c>
      <c r="AV3381" s="16" t="str">
        <f>IFERROR(VLOOKUP($R3381,Kostensoorten!$C:$J,8,FALSE),"n.v.t.")</f>
        <v>Aankopen niet duurzame goedere</v>
      </c>
    </row>
    <row r="3382" spans="6:48">
      <c r="F3382" s="2" t="s">
        <v>7720</v>
      </c>
      <c r="G3382" s="2" t="s">
        <v>39</v>
      </c>
      <c r="H3382" s="2" t="s">
        <v>39</v>
      </c>
      <c r="I3382" s="18">
        <v>110694</v>
      </c>
      <c r="P3382" s="16" t="str">
        <f t="shared" si="159"/>
        <v>P00295</v>
      </c>
      <c r="Q3382" s="16" t="str">
        <f>IFERROR(VLOOKUP($P3382,'Kredieten productgroepen functi'!$C:$M,2,FALSE),"n.v.t.")</f>
        <v>Technische Hulp IAG4</v>
      </c>
      <c r="R3382" s="16" t="str">
        <f t="shared" si="160"/>
        <v>423139</v>
      </c>
      <c r="S3382" s="16" t="str">
        <f>IFERROR(VLOOKUP($R3382,Kostensoorten!$C:$J,2,FALSE),"n.v.t.")</f>
        <v>Overige diensten van derden</v>
      </c>
      <c r="T3382" s="16" t="s">
        <v>39</v>
      </c>
      <c r="U3382" s="16" t="s">
        <v>39</v>
      </c>
      <c r="V3382" s="16" t="s">
        <v>39</v>
      </c>
      <c r="W3382" s="16" t="s">
        <v>39</v>
      </c>
      <c r="X3382" s="16" t="s">
        <v>39</v>
      </c>
      <c r="Y3382" s="16" t="s">
        <v>39</v>
      </c>
      <c r="Z3382" s="16" t="s">
        <v>39</v>
      </c>
      <c r="AA3382" s="16" t="s">
        <v>39</v>
      </c>
      <c r="AB3382" s="16" t="s">
        <v>39</v>
      </c>
      <c r="AC3382" s="16" t="s">
        <v>39</v>
      </c>
      <c r="AD3382" s="16" t="s">
        <v>39</v>
      </c>
      <c r="AE3382" s="16" t="s">
        <v>39</v>
      </c>
      <c r="AF3382" s="16" t="s">
        <v>39</v>
      </c>
      <c r="AG3382" s="16" t="s">
        <v>39</v>
      </c>
      <c r="AH3382" s="16" t="s">
        <v>39</v>
      </c>
      <c r="AI3382" s="16" t="s">
        <v>39</v>
      </c>
      <c r="AJ3382" s="16" t="s">
        <v>39</v>
      </c>
      <c r="AL3382" s="16" t="s">
        <v>39</v>
      </c>
      <c r="AM3382" s="16" t="s">
        <v>39</v>
      </c>
      <c r="AN3382" s="16" t="str">
        <f>IFERROR(VLOOKUP($P3382,'Kredieten productgroepen functi'!$C:$M,6,FALSE),"n.v.t.")</f>
        <v>7109</v>
      </c>
      <c r="AO3382" s="16" t="str">
        <f>IFERROR(VLOOKUP($P3382,'Kredieten productgroepen functi'!$C:$M,7,FALSE),"n.v.t.")</f>
        <v>Marktsectoren</v>
      </c>
      <c r="AP3382" s="16" t="str">
        <f>IFERROR(VLOOKUP($P3382,'Kredieten productgroepen functi'!$C:$M,8,FALSE),"n.v.t.")</f>
        <v>71</v>
      </c>
      <c r="AQ3382" s="16" t="str">
        <f>IFERROR(VLOOKUP($P3382,'Kredieten productgroepen functi'!$C:$M,9,FALSE),"n.v.t.")</f>
        <v>Bevordering economische activiteiten</v>
      </c>
      <c r="AR3382" s="16" t="str">
        <f>IFERROR(VLOOKUP($P3382,'Kredieten productgroepen functi'!$C:$M,10,FALSE),"n.v.t.")</f>
        <v>7</v>
      </c>
      <c r="AS3382" s="16" t="str">
        <f>IFERROR(VLOOKUP($P3382,'Kredieten productgroepen functi'!$C:$M,11,FALSE),"n.v.t.")</f>
        <v>Economische en agrarische zaken</v>
      </c>
      <c r="AT3382" s="16" t="str">
        <f t="shared" si="161"/>
        <v>Lasten</v>
      </c>
      <c r="AU3382" s="16" t="str">
        <f>IFERROR(VLOOKUP($R3382,Kostensoorten!$C:$J,7,FALSE),"n.v.t.")</f>
        <v>2.3.1</v>
      </c>
      <c r="AV3382" s="16" t="str">
        <f>IFERROR(VLOOKUP($R3382,Kostensoorten!$C:$J,8,FALSE),"n.v.t.")</f>
        <v>Aankopen niet duurzame goedere</v>
      </c>
    </row>
    <row r="3383" spans="6:48">
      <c r="F3383" s="2" t="s">
        <v>7721</v>
      </c>
      <c r="G3383" s="2" t="s">
        <v>39</v>
      </c>
      <c r="H3383" s="2" t="s">
        <v>39</v>
      </c>
      <c r="I3383" s="18">
        <v>-110694</v>
      </c>
      <c r="P3383" s="16" t="str">
        <f t="shared" si="159"/>
        <v>P00295</v>
      </c>
      <c r="Q3383" s="16" t="str">
        <f>IFERROR(VLOOKUP($P3383,'Kredieten productgroepen functi'!$C:$M,2,FALSE),"n.v.t.")</f>
        <v>Technische Hulp IAG4</v>
      </c>
      <c r="R3383" s="16" t="str">
        <f t="shared" si="160"/>
        <v>860501</v>
      </c>
      <c r="S3383" s="16" t="str">
        <f>IFERROR(VLOOKUP($R3383,Kostensoorten!$C:$J,2,FALSE),"n.v.t.")</f>
        <v>overige administratieve boekingen</v>
      </c>
      <c r="T3383" s="16" t="s">
        <v>39</v>
      </c>
      <c r="U3383" s="16" t="s">
        <v>39</v>
      </c>
      <c r="V3383" s="16" t="s">
        <v>39</v>
      </c>
      <c r="W3383" s="16" t="s">
        <v>39</v>
      </c>
      <c r="X3383" s="16" t="s">
        <v>39</v>
      </c>
      <c r="Y3383" s="16" t="s">
        <v>39</v>
      </c>
      <c r="Z3383" s="16" t="s">
        <v>39</v>
      </c>
      <c r="AA3383" s="16" t="s">
        <v>39</v>
      </c>
      <c r="AB3383" s="16" t="s">
        <v>39</v>
      </c>
      <c r="AC3383" s="16" t="s">
        <v>39</v>
      </c>
      <c r="AD3383" s="16" t="s">
        <v>39</v>
      </c>
      <c r="AE3383" s="16" t="s">
        <v>39</v>
      </c>
      <c r="AF3383" s="16" t="s">
        <v>39</v>
      </c>
      <c r="AG3383" s="16" t="s">
        <v>39</v>
      </c>
      <c r="AH3383" s="16" t="s">
        <v>39</v>
      </c>
      <c r="AI3383" s="16" t="s">
        <v>39</v>
      </c>
      <c r="AJ3383" s="16" t="s">
        <v>39</v>
      </c>
      <c r="AL3383" s="16" t="s">
        <v>39</v>
      </c>
      <c r="AM3383" s="16" t="s">
        <v>39</v>
      </c>
      <c r="AN3383" s="16" t="str">
        <f>IFERROR(VLOOKUP($P3383,'Kredieten productgroepen functi'!$C:$M,6,FALSE),"n.v.t.")</f>
        <v>7109</v>
      </c>
      <c r="AO3383" s="16" t="str">
        <f>IFERROR(VLOOKUP($P3383,'Kredieten productgroepen functi'!$C:$M,7,FALSE),"n.v.t.")</f>
        <v>Marktsectoren</v>
      </c>
      <c r="AP3383" s="16" t="str">
        <f>IFERROR(VLOOKUP($P3383,'Kredieten productgroepen functi'!$C:$M,8,FALSE),"n.v.t.")</f>
        <v>71</v>
      </c>
      <c r="AQ3383" s="16" t="str">
        <f>IFERROR(VLOOKUP($P3383,'Kredieten productgroepen functi'!$C:$M,9,FALSE),"n.v.t.")</f>
        <v>Bevordering economische activiteiten</v>
      </c>
      <c r="AR3383" s="16" t="str">
        <f>IFERROR(VLOOKUP($P3383,'Kredieten productgroepen functi'!$C:$M,10,FALSE),"n.v.t.")</f>
        <v>7</v>
      </c>
      <c r="AS3383" s="16" t="str">
        <f>IFERROR(VLOOKUP($P3383,'Kredieten productgroepen functi'!$C:$M,11,FALSE),"n.v.t.")</f>
        <v>Economische en agrarische zaken</v>
      </c>
      <c r="AT3383" s="16" t="str">
        <f t="shared" si="161"/>
        <v>Baten</v>
      </c>
      <c r="AU3383" s="16" t="str">
        <f>IFERROR(VLOOKUP($R3383,Kostensoorten!$C:$J,7,FALSE),"n.v.t.")</f>
        <v>6.9</v>
      </c>
      <c r="AV3383" s="16" t="str">
        <f>IFERROR(VLOOKUP($R3383,Kostensoorten!$C:$J,8,FALSE),"n.v.t.")</f>
        <v>Overige administratieve boekinge</v>
      </c>
    </row>
    <row r="3384" spans="6:48">
      <c r="F3384" s="2" t="s">
        <v>8969</v>
      </c>
      <c r="G3384" s="2" t="s">
        <v>39</v>
      </c>
      <c r="H3384" s="2" t="s">
        <v>39</v>
      </c>
      <c r="I3384" s="18">
        <v>2910.5</v>
      </c>
      <c r="P3384" s="16" t="str">
        <f t="shared" si="159"/>
        <v>P50002</v>
      </c>
      <c r="Q3384" s="16" t="str">
        <f>IFERROR(VLOOKUP($P3384,'Kredieten productgroepen functi'!$C:$M,2,FALSE),"n.v.t.")</f>
        <v>BODEMSANERINGSLOCATIE</v>
      </c>
      <c r="R3384" s="16" t="str">
        <f t="shared" si="160"/>
        <v>423139</v>
      </c>
      <c r="S3384" s="16" t="str">
        <f>IFERROR(VLOOKUP($R3384,Kostensoorten!$C:$J,2,FALSE),"n.v.t.")</f>
        <v>Overige diensten van derden</v>
      </c>
      <c r="T3384" s="16" t="s">
        <v>39</v>
      </c>
      <c r="U3384" s="16" t="s">
        <v>39</v>
      </c>
      <c r="V3384" s="16" t="s">
        <v>39</v>
      </c>
      <c r="W3384" s="16" t="s">
        <v>39</v>
      </c>
      <c r="X3384" s="16" t="s">
        <v>39</v>
      </c>
      <c r="Y3384" s="16" t="s">
        <v>39</v>
      </c>
      <c r="Z3384" s="16" t="s">
        <v>39</v>
      </c>
      <c r="AA3384" s="16" t="s">
        <v>39</v>
      </c>
      <c r="AB3384" s="16" t="s">
        <v>39</v>
      </c>
      <c r="AC3384" s="16" t="s">
        <v>39</v>
      </c>
      <c r="AD3384" s="16" t="s">
        <v>39</v>
      </c>
      <c r="AE3384" s="16" t="s">
        <v>39</v>
      </c>
      <c r="AF3384" s="16" t="s">
        <v>39</v>
      </c>
      <c r="AG3384" s="16" t="s">
        <v>39</v>
      </c>
      <c r="AH3384" s="16" t="s">
        <v>39</v>
      </c>
      <c r="AI3384" s="16" t="s">
        <v>39</v>
      </c>
      <c r="AJ3384" s="16" t="s">
        <v>39</v>
      </c>
      <c r="AL3384" s="16" t="s">
        <v>39</v>
      </c>
      <c r="AM3384" s="16" t="s">
        <v>39</v>
      </c>
      <c r="AN3384" s="16" t="str">
        <f>IFERROR(VLOOKUP($P3384,'Kredieten productgroepen functi'!$C:$M,6,FALSE),"n.v.t.")</f>
        <v>5201</v>
      </c>
      <c r="AO3384" s="16" t="str">
        <f>IFERROR(VLOOKUP($P3384,'Kredieten productgroepen functi'!$C:$M,7,FALSE),"n.v.t.")</f>
        <v>Bodemsanering</v>
      </c>
      <c r="AP3384" s="16" t="str">
        <f>IFERROR(VLOOKUP($P3384,'Kredieten productgroepen functi'!$C:$M,8,FALSE),"n.v.t.")</f>
        <v>52</v>
      </c>
      <c r="AQ3384" s="16" t="str">
        <f>IFERROR(VLOOKUP($P3384,'Kredieten productgroepen functi'!$C:$M,9,FALSE),"n.v.t.")</f>
        <v>Kwalitatief beheer grondwater en bodem</v>
      </c>
      <c r="AR3384" s="16" t="str">
        <f>IFERROR(VLOOKUP($P3384,'Kredieten productgroepen functi'!$C:$M,10,FALSE),"n.v.t.")</f>
        <v>5</v>
      </c>
      <c r="AS3384" s="16" t="str">
        <f>IFERROR(VLOOKUP($P3384,'Kredieten productgroepen functi'!$C:$M,11,FALSE),"n.v.t.")</f>
        <v>Milieubeheer</v>
      </c>
      <c r="AT3384" s="16" t="str">
        <f t="shared" si="161"/>
        <v>Lasten</v>
      </c>
      <c r="AU3384" s="16" t="str">
        <f>IFERROR(VLOOKUP($R3384,Kostensoorten!$C:$J,7,FALSE),"n.v.t.")</f>
        <v>2.3.1</v>
      </c>
      <c r="AV3384" s="16" t="str">
        <f>IFERROR(VLOOKUP($R3384,Kostensoorten!$C:$J,8,FALSE),"n.v.t.")</f>
        <v>Aankopen niet duurzame goedere</v>
      </c>
    </row>
    <row r="3385" spans="6:48">
      <c r="F3385" s="2" t="s">
        <v>9867</v>
      </c>
      <c r="G3385" s="2" t="s">
        <v>39</v>
      </c>
      <c r="H3385" s="2" t="s">
        <v>39</v>
      </c>
      <c r="I3385" s="18">
        <v>3000</v>
      </c>
      <c r="P3385" s="16" t="str">
        <f t="shared" si="159"/>
        <v>P50005</v>
      </c>
      <c r="Q3385" s="16" t="str">
        <f>IFERROR(VLOOKUP($P3385,'Kredieten productgroepen functi'!$C:$M,2,FALSE),"n.v.t.")</f>
        <v>Bio Actief Bodembeheer</v>
      </c>
      <c r="R3385" s="16" t="str">
        <f t="shared" si="160"/>
        <v>440301</v>
      </c>
      <c r="S3385" s="16" t="str">
        <f>IFERROR(VLOOKUP($R3385,Kostensoorten!$C:$J,2,FALSE),"n.v.t.")</f>
        <v>(Exploitatie)subsidies</v>
      </c>
      <c r="T3385" s="16" t="s">
        <v>39</v>
      </c>
      <c r="U3385" s="16" t="s">
        <v>39</v>
      </c>
      <c r="V3385" s="16" t="s">
        <v>39</v>
      </c>
      <c r="W3385" s="16" t="s">
        <v>39</v>
      </c>
      <c r="X3385" s="16" t="s">
        <v>39</v>
      </c>
      <c r="Y3385" s="16" t="s">
        <v>39</v>
      </c>
      <c r="Z3385" s="16" t="s">
        <v>39</v>
      </c>
      <c r="AA3385" s="16" t="s">
        <v>39</v>
      </c>
      <c r="AB3385" s="16" t="s">
        <v>39</v>
      </c>
      <c r="AC3385" s="16" t="s">
        <v>39</v>
      </c>
      <c r="AD3385" s="16" t="s">
        <v>39</v>
      </c>
      <c r="AE3385" s="16" t="s">
        <v>39</v>
      </c>
      <c r="AF3385" s="16" t="s">
        <v>39</v>
      </c>
      <c r="AG3385" s="16" t="s">
        <v>39</v>
      </c>
      <c r="AH3385" s="16" t="s">
        <v>39</v>
      </c>
      <c r="AI3385" s="16" t="s">
        <v>39</v>
      </c>
      <c r="AJ3385" s="16" t="s">
        <v>39</v>
      </c>
      <c r="AL3385" s="16" t="s">
        <v>39</v>
      </c>
      <c r="AM3385" s="16" t="s">
        <v>39</v>
      </c>
      <c r="AN3385" s="16" t="str">
        <f>IFERROR(VLOOKUP($P3385,'Kredieten productgroepen functi'!$C:$M,6,FALSE),"n.v.t.")</f>
        <v>5201</v>
      </c>
      <c r="AO3385" s="16" t="str">
        <f>IFERROR(VLOOKUP($P3385,'Kredieten productgroepen functi'!$C:$M,7,FALSE),"n.v.t.")</f>
        <v>Bodemsanering</v>
      </c>
      <c r="AP3385" s="16" t="str">
        <f>IFERROR(VLOOKUP($P3385,'Kredieten productgroepen functi'!$C:$M,8,FALSE),"n.v.t.")</f>
        <v>52</v>
      </c>
      <c r="AQ3385" s="16" t="str">
        <f>IFERROR(VLOOKUP($P3385,'Kredieten productgroepen functi'!$C:$M,9,FALSE),"n.v.t.")</f>
        <v>Kwalitatief beheer grondwater en bodem</v>
      </c>
      <c r="AR3385" s="16" t="str">
        <f>IFERROR(VLOOKUP($P3385,'Kredieten productgroepen functi'!$C:$M,10,FALSE),"n.v.t.")</f>
        <v>5</v>
      </c>
      <c r="AS3385" s="16" t="str">
        <f>IFERROR(VLOOKUP($P3385,'Kredieten productgroepen functi'!$C:$M,11,FALSE),"n.v.t.")</f>
        <v>Milieubeheer</v>
      </c>
      <c r="AT3385" s="16" t="str">
        <f t="shared" si="161"/>
        <v>Lasten</v>
      </c>
      <c r="AU3385" s="16" t="str">
        <f>IFERROR(VLOOKUP($R3385,Kostensoorten!$C:$J,7,FALSE),"n.v.t.")</f>
        <v>4.0.3</v>
      </c>
      <c r="AV3385" s="16" t="str">
        <f>IFERROR(VLOOKUP($R3385,Kostensoorten!$C:$J,8,FALSE),"n.v.t.")</f>
        <v>Overige inkomensoverdrachten</v>
      </c>
    </row>
    <row r="3386" spans="6:48">
      <c r="F3386" s="2" t="s">
        <v>8970</v>
      </c>
      <c r="G3386" s="2" t="s">
        <v>39</v>
      </c>
      <c r="H3386" s="2" t="s">
        <v>39</v>
      </c>
      <c r="I3386" s="18">
        <v>9958</v>
      </c>
      <c r="P3386" s="16" t="str">
        <f t="shared" si="159"/>
        <v>P50030</v>
      </c>
      <c r="Q3386" s="16" t="str">
        <f>IFERROR(VLOOKUP($P3386,'Kredieten productgroepen functi'!$C:$M,2,FALSE),"n.v.t.")</f>
        <v>BODEMSANERINGSLOCATIE</v>
      </c>
      <c r="R3386" s="16" t="str">
        <f t="shared" si="160"/>
        <v>423132</v>
      </c>
      <c r="S3386" s="16" t="str">
        <f>IFERROR(VLOOKUP($R3386,Kostensoorten!$C:$J,2,FALSE),"n.v.t.")</f>
        <v>Adviesdiensten door derden</v>
      </c>
      <c r="T3386" s="16" t="s">
        <v>39</v>
      </c>
      <c r="U3386" s="16" t="s">
        <v>39</v>
      </c>
      <c r="V3386" s="16" t="s">
        <v>39</v>
      </c>
      <c r="W3386" s="16" t="s">
        <v>39</v>
      </c>
      <c r="X3386" s="16" t="s">
        <v>39</v>
      </c>
      <c r="Y3386" s="16" t="s">
        <v>39</v>
      </c>
      <c r="Z3386" s="16" t="s">
        <v>39</v>
      </c>
      <c r="AA3386" s="16" t="s">
        <v>39</v>
      </c>
      <c r="AB3386" s="16" t="s">
        <v>39</v>
      </c>
      <c r="AC3386" s="16" t="s">
        <v>39</v>
      </c>
      <c r="AD3386" s="16" t="s">
        <v>39</v>
      </c>
      <c r="AE3386" s="16" t="s">
        <v>39</v>
      </c>
      <c r="AF3386" s="16" t="s">
        <v>39</v>
      </c>
      <c r="AG3386" s="16" t="s">
        <v>39</v>
      </c>
      <c r="AH3386" s="16" t="s">
        <v>39</v>
      </c>
      <c r="AI3386" s="16" t="s">
        <v>39</v>
      </c>
      <c r="AJ3386" s="16" t="s">
        <v>39</v>
      </c>
      <c r="AL3386" s="16" t="s">
        <v>39</v>
      </c>
      <c r="AM3386" s="16" t="s">
        <v>39</v>
      </c>
      <c r="AN3386" s="16" t="str">
        <f>IFERROR(VLOOKUP($P3386,'Kredieten productgroepen functi'!$C:$M,6,FALSE),"n.v.t.")</f>
        <v>5201</v>
      </c>
      <c r="AO3386" s="16" t="str">
        <f>IFERROR(VLOOKUP($P3386,'Kredieten productgroepen functi'!$C:$M,7,FALSE),"n.v.t.")</f>
        <v>Bodemsanering</v>
      </c>
      <c r="AP3386" s="16" t="str">
        <f>IFERROR(VLOOKUP($P3386,'Kredieten productgroepen functi'!$C:$M,8,FALSE),"n.v.t.")</f>
        <v>52</v>
      </c>
      <c r="AQ3386" s="16" t="str">
        <f>IFERROR(VLOOKUP($P3386,'Kredieten productgroepen functi'!$C:$M,9,FALSE),"n.v.t.")</f>
        <v>Kwalitatief beheer grondwater en bodem</v>
      </c>
      <c r="AR3386" s="16" t="str">
        <f>IFERROR(VLOOKUP($P3386,'Kredieten productgroepen functi'!$C:$M,10,FALSE),"n.v.t.")</f>
        <v>5</v>
      </c>
      <c r="AS3386" s="16" t="str">
        <f>IFERROR(VLOOKUP($P3386,'Kredieten productgroepen functi'!$C:$M,11,FALSE),"n.v.t.")</f>
        <v>Milieubeheer</v>
      </c>
      <c r="AT3386" s="16" t="str">
        <f t="shared" si="161"/>
        <v>Lasten</v>
      </c>
      <c r="AU3386" s="16" t="str">
        <f>IFERROR(VLOOKUP($R3386,Kostensoorten!$C:$J,7,FALSE),"n.v.t.")</f>
        <v>2.3.1</v>
      </c>
      <c r="AV3386" s="16" t="str">
        <f>IFERROR(VLOOKUP($R3386,Kostensoorten!$C:$J,8,FALSE),"n.v.t.")</f>
        <v>Aankopen niet duurzame goedere</v>
      </c>
    </row>
    <row r="3387" spans="6:48">
      <c r="F3387" s="2" t="s">
        <v>8449</v>
      </c>
      <c r="G3387" s="2" t="s">
        <v>39</v>
      </c>
      <c r="H3387" s="2" t="s">
        <v>39</v>
      </c>
      <c r="I3387" s="18">
        <v>57476.72</v>
      </c>
      <c r="P3387" s="16" t="str">
        <f t="shared" si="159"/>
        <v>P50048</v>
      </c>
      <c r="Q3387" s="16" t="str">
        <f>IFERROR(VLOOKUP($P3387,'Kredieten productgroepen functi'!$C:$M,2,FALSE),"n.v.t.")</f>
        <v>BODEMSANERINGSLOCATIE</v>
      </c>
      <c r="R3387" s="16" t="str">
        <f t="shared" si="160"/>
        <v>423139</v>
      </c>
      <c r="S3387" s="16" t="str">
        <f>IFERROR(VLOOKUP($R3387,Kostensoorten!$C:$J,2,FALSE),"n.v.t.")</f>
        <v>Overige diensten van derden</v>
      </c>
      <c r="T3387" s="16" t="s">
        <v>39</v>
      </c>
      <c r="U3387" s="16" t="s">
        <v>39</v>
      </c>
      <c r="V3387" s="16" t="s">
        <v>39</v>
      </c>
      <c r="W3387" s="16" t="s">
        <v>39</v>
      </c>
      <c r="X3387" s="16" t="s">
        <v>39</v>
      </c>
      <c r="Y3387" s="16" t="s">
        <v>39</v>
      </c>
      <c r="Z3387" s="16" t="s">
        <v>39</v>
      </c>
      <c r="AA3387" s="16" t="s">
        <v>39</v>
      </c>
      <c r="AB3387" s="16" t="s">
        <v>39</v>
      </c>
      <c r="AC3387" s="16" t="s">
        <v>39</v>
      </c>
      <c r="AD3387" s="16" t="s">
        <v>39</v>
      </c>
      <c r="AE3387" s="16" t="s">
        <v>39</v>
      </c>
      <c r="AF3387" s="16" t="s">
        <v>39</v>
      </c>
      <c r="AG3387" s="16" t="s">
        <v>39</v>
      </c>
      <c r="AH3387" s="16" t="s">
        <v>39</v>
      </c>
      <c r="AI3387" s="16" t="s">
        <v>39</v>
      </c>
      <c r="AJ3387" s="16" t="s">
        <v>39</v>
      </c>
      <c r="AL3387" s="16" t="s">
        <v>39</v>
      </c>
      <c r="AM3387" s="16" t="s">
        <v>39</v>
      </c>
      <c r="AN3387" s="16" t="str">
        <f>IFERROR(VLOOKUP($P3387,'Kredieten productgroepen functi'!$C:$M,6,FALSE),"n.v.t.")</f>
        <v>5201</v>
      </c>
      <c r="AO3387" s="16" t="str">
        <f>IFERROR(VLOOKUP($P3387,'Kredieten productgroepen functi'!$C:$M,7,FALSE),"n.v.t.")</f>
        <v>Bodemsanering</v>
      </c>
      <c r="AP3387" s="16" t="str">
        <f>IFERROR(VLOOKUP($P3387,'Kredieten productgroepen functi'!$C:$M,8,FALSE),"n.v.t.")</f>
        <v>52</v>
      </c>
      <c r="AQ3387" s="16" t="str">
        <f>IFERROR(VLOOKUP($P3387,'Kredieten productgroepen functi'!$C:$M,9,FALSE),"n.v.t.")</f>
        <v>Kwalitatief beheer grondwater en bodem</v>
      </c>
      <c r="AR3387" s="16" t="str">
        <f>IFERROR(VLOOKUP($P3387,'Kredieten productgroepen functi'!$C:$M,10,FALSE),"n.v.t.")</f>
        <v>5</v>
      </c>
      <c r="AS3387" s="16" t="str">
        <f>IFERROR(VLOOKUP($P3387,'Kredieten productgroepen functi'!$C:$M,11,FALSE),"n.v.t.")</f>
        <v>Milieubeheer</v>
      </c>
      <c r="AT3387" s="16" t="str">
        <f t="shared" si="161"/>
        <v>Lasten</v>
      </c>
      <c r="AU3387" s="16" t="str">
        <f>IFERROR(VLOOKUP($R3387,Kostensoorten!$C:$J,7,FALSE),"n.v.t.")</f>
        <v>2.3.1</v>
      </c>
      <c r="AV3387" s="16" t="str">
        <f>IFERROR(VLOOKUP($R3387,Kostensoorten!$C:$J,8,FALSE),"n.v.t.")</f>
        <v>Aankopen niet duurzame goedere</v>
      </c>
    </row>
    <row r="3388" spans="6:48">
      <c r="F3388" s="2" t="s">
        <v>7359</v>
      </c>
      <c r="G3388" s="2" t="s">
        <v>39</v>
      </c>
      <c r="H3388" s="2" t="s">
        <v>39</v>
      </c>
      <c r="I3388" s="18">
        <v>16115.9</v>
      </c>
      <c r="P3388" s="16" t="str">
        <f t="shared" si="159"/>
        <v>P50056</v>
      </c>
      <c r="Q3388" s="16" t="str">
        <f>IFERROR(VLOOKUP($P3388,'Kredieten productgroepen functi'!$C:$M,2,FALSE),"n.v.t.")</f>
        <v>BODEMSANERINGSLOCATIE</v>
      </c>
      <c r="R3388" s="16" t="str">
        <f t="shared" si="160"/>
        <v>423139</v>
      </c>
      <c r="S3388" s="16" t="str">
        <f>IFERROR(VLOOKUP($R3388,Kostensoorten!$C:$J,2,FALSE),"n.v.t.")</f>
        <v>Overige diensten van derden</v>
      </c>
      <c r="T3388" s="16" t="s">
        <v>39</v>
      </c>
      <c r="U3388" s="16" t="s">
        <v>39</v>
      </c>
      <c r="V3388" s="16" t="s">
        <v>39</v>
      </c>
      <c r="W3388" s="16" t="s">
        <v>39</v>
      </c>
      <c r="X3388" s="16" t="s">
        <v>39</v>
      </c>
      <c r="Y3388" s="16" t="s">
        <v>39</v>
      </c>
      <c r="Z3388" s="16" t="s">
        <v>39</v>
      </c>
      <c r="AA3388" s="16" t="s">
        <v>39</v>
      </c>
      <c r="AB3388" s="16" t="s">
        <v>39</v>
      </c>
      <c r="AC3388" s="16" t="s">
        <v>39</v>
      </c>
      <c r="AD3388" s="16" t="s">
        <v>39</v>
      </c>
      <c r="AE3388" s="16" t="s">
        <v>39</v>
      </c>
      <c r="AF3388" s="16" t="s">
        <v>39</v>
      </c>
      <c r="AG3388" s="16" t="s">
        <v>39</v>
      </c>
      <c r="AH3388" s="16" t="s">
        <v>39</v>
      </c>
      <c r="AI3388" s="16" t="s">
        <v>39</v>
      </c>
      <c r="AJ3388" s="16" t="s">
        <v>39</v>
      </c>
      <c r="AL3388" s="16" t="s">
        <v>39</v>
      </c>
      <c r="AM3388" s="16" t="s">
        <v>39</v>
      </c>
      <c r="AN3388" s="16" t="str">
        <f>IFERROR(VLOOKUP($P3388,'Kredieten productgroepen functi'!$C:$M,6,FALSE),"n.v.t.")</f>
        <v>5201</v>
      </c>
      <c r="AO3388" s="16" t="str">
        <f>IFERROR(VLOOKUP($P3388,'Kredieten productgroepen functi'!$C:$M,7,FALSE),"n.v.t.")</f>
        <v>Bodemsanering</v>
      </c>
      <c r="AP3388" s="16" t="str">
        <f>IFERROR(VLOOKUP($P3388,'Kredieten productgroepen functi'!$C:$M,8,FALSE),"n.v.t.")</f>
        <v>52</v>
      </c>
      <c r="AQ3388" s="16" t="str">
        <f>IFERROR(VLOOKUP($P3388,'Kredieten productgroepen functi'!$C:$M,9,FALSE),"n.v.t.")</f>
        <v>Kwalitatief beheer grondwater en bodem</v>
      </c>
      <c r="AR3388" s="16" t="str">
        <f>IFERROR(VLOOKUP($P3388,'Kredieten productgroepen functi'!$C:$M,10,FALSE),"n.v.t.")</f>
        <v>5</v>
      </c>
      <c r="AS3388" s="16" t="str">
        <f>IFERROR(VLOOKUP($P3388,'Kredieten productgroepen functi'!$C:$M,11,FALSE),"n.v.t.")</f>
        <v>Milieubeheer</v>
      </c>
      <c r="AT3388" s="16" t="str">
        <f t="shared" si="161"/>
        <v>Lasten</v>
      </c>
      <c r="AU3388" s="16" t="str">
        <f>IFERROR(VLOOKUP($R3388,Kostensoorten!$C:$J,7,FALSE),"n.v.t.")</f>
        <v>2.3.1</v>
      </c>
      <c r="AV3388" s="16" t="str">
        <f>IFERROR(VLOOKUP($R3388,Kostensoorten!$C:$J,8,FALSE),"n.v.t.")</f>
        <v>Aankopen niet duurzame goedere</v>
      </c>
    </row>
    <row r="3389" spans="6:48">
      <c r="F3389" s="2" t="s">
        <v>9868</v>
      </c>
      <c r="G3389" s="2" t="s">
        <v>39</v>
      </c>
      <c r="H3389" s="2" t="s">
        <v>39</v>
      </c>
      <c r="I3389" s="18">
        <v>707.85</v>
      </c>
      <c r="P3389" s="16" t="str">
        <f t="shared" si="159"/>
        <v>P50057</v>
      </c>
      <c r="Q3389" s="16" t="str">
        <f>IFERROR(VLOOKUP($P3389,'Kredieten productgroepen functi'!$C:$M,2,FALSE),"n.v.t.")</f>
        <v>BODEMSANERINGSLOCATIE</v>
      </c>
      <c r="R3389" s="16" t="str">
        <f t="shared" si="160"/>
        <v>423139</v>
      </c>
      <c r="S3389" s="16" t="str">
        <f>IFERROR(VLOOKUP($R3389,Kostensoorten!$C:$J,2,FALSE),"n.v.t.")</f>
        <v>Overige diensten van derden</v>
      </c>
      <c r="T3389" s="16" t="s">
        <v>39</v>
      </c>
      <c r="U3389" s="16" t="s">
        <v>39</v>
      </c>
      <c r="V3389" s="16" t="s">
        <v>39</v>
      </c>
      <c r="W3389" s="16" t="s">
        <v>39</v>
      </c>
      <c r="X3389" s="16" t="s">
        <v>39</v>
      </c>
      <c r="Y3389" s="16" t="s">
        <v>39</v>
      </c>
      <c r="Z3389" s="16" t="s">
        <v>39</v>
      </c>
      <c r="AA3389" s="16" t="s">
        <v>39</v>
      </c>
      <c r="AB3389" s="16" t="s">
        <v>39</v>
      </c>
      <c r="AC3389" s="16" t="s">
        <v>39</v>
      </c>
      <c r="AD3389" s="16" t="s">
        <v>39</v>
      </c>
      <c r="AE3389" s="16" t="s">
        <v>39</v>
      </c>
      <c r="AF3389" s="16" t="s">
        <v>39</v>
      </c>
      <c r="AG3389" s="16" t="s">
        <v>39</v>
      </c>
      <c r="AH3389" s="16" t="s">
        <v>39</v>
      </c>
      <c r="AI3389" s="16" t="s">
        <v>39</v>
      </c>
      <c r="AJ3389" s="16" t="s">
        <v>39</v>
      </c>
      <c r="AL3389" s="16" t="s">
        <v>39</v>
      </c>
      <c r="AM3389" s="16" t="s">
        <v>39</v>
      </c>
      <c r="AN3389" s="16" t="str">
        <f>IFERROR(VLOOKUP($P3389,'Kredieten productgroepen functi'!$C:$M,6,FALSE),"n.v.t.")</f>
        <v>5201</v>
      </c>
      <c r="AO3389" s="16" t="str">
        <f>IFERROR(VLOOKUP($P3389,'Kredieten productgroepen functi'!$C:$M,7,FALSE),"n.v.t.")</f>
        <v>Bodemsanering</v>
      </c>
      <c r="AP3389" s="16" t="str">
        <f>IFERROR(VLOOKUP($P3389,'Kredieten productgroepen functi'!$C:$M,8,FALSE),"n.v.t.")</f>
        <v>52</v>
      </c>
      <c r="AQ3389" s="16" t="str">
        <f>IFERROR(VLOOKUP($P3389,'Kredieten productgroepen functi'!$C:$M,9,FALSE),"n.v.t.")</f>
        <v>Kwalitatief beheer grondwater en bodem</v>
      </c>
      <c r="AR3389" s="16" t="str">
        <f>IFERROR(VLOOKUP($P3389,'Kredieten productgroepen functi'!$C:$M,10,FALSE),"n.v.t.")</f>
        <v>5</v>
      </c>
      <c r="AS3389" s="16" t="str">
        <f>IFERROR(VLOOKUP($P3389,'Kredieten productgroepen functi'!$C:$M,11,FALSE),"n.v.t.")</f>
        <v>Milieubeheer</v>
      </c>
      <c r="AT3389" s="16" t="str">
        <f t="shared" si="161"/>
        <v>Lasten</v>
      </c>
      <c r="AU3389" s="16" t="str">
        <f>IFERROR(VLOOKUP($R3389,Kostensoorten!$C:$J,7,FALSE),"n.v.t.")</f>
        <v>2.3.1</v>
      </c>
      <c r="AV3389" s="16" t="str">
        <f>IFERROR(VLOOKUP($R3389,Kostensoorten!$C:$J,8,FALSE),"n.v.t.")</f>
        <v>Aankopen niet duurzame goedere</v>
      </c>
    </row>
    <row r="3390" spans="6:48">
      <c r="F3390" s="2" t="s">
        <v>9869</v>
      </c>
      <c r="G3390" s="2" t="s">
        <v>39</v>
      </c>
      <c r="H3390" s="2" t="s">
        <v>39</v>
      </c>
      <c r="I3390" s="18">
        <v>3300</v>
      </c>
      <c r="P3390" s="16" t="str">
        <f t="shared" si="159"/>
        <v>P50075</v>
      </c>
      <c r="Q3390" s="16" t="str">
        <f>IFERROR(VLOOKUP($P3390,'Kredieten productgroepen functi'!$C:$M,2,FALSE),"n.v.t.")</f>
        <v>BODEMSANERINGSLOCATIE</v>
      </c>
      <c r="R3390" s="16" t="str">
        <f t="shared" si="160"/>
        <v>423139</v>
      </c>
      <c r="S3390" s="16" t="str">
        <f>IFERROR(VLOOKUP($R3390,Kostensoorten!$C:$J,2,FALSE),"n.v.t.")</f>
        <v>Overige diensten van derden</v>
      </c>
      <c r="T3390" s="16" t="s">
        <v>39</v>
      </c>
      <c r="U3390" s="16" t="s">
        <v>39</v>
      </c>
      <c r="V3390" s="16" t="s">
        <v>39</v>
      </c>
      <c r="W3390" s="16" t="s">
        <v>39</v>
      </c>
      <c r="X3390" s="16" t="s">
        <v>39</v>
      </c>
      <c r="Y3390" s="16" t="s">
        <v>39</v>
      </c>
      <c r="Z3390" s="16" t="s">
        <v>39</v>
      </c>
      <c r="AA3390" s="16" t="s">
        <v>39</v>
      </c>
      <c r="AB3390" s="16" t="s">
        <v>39</v>
      </c>
      <c r="AC3390" s="16" t="s">
        <v>39</v>
      </c>
      <c r="AD3390" s="16" t="s">
        <v>39</v>
      </c>
      <c r="AE3390" s="16" t="s">
        <v>39</v>
      </c>
      <c r="AF3390" s="16" t="s">
        <v>39</v>
      </c>
      <c r="AG3390" s="16" t="s">
        <v>39</v>
      </c>
      <c r="AH3390" s="16" t="s">
        <v>39</v>
      </c>
      <c r="AI3390" s="16" t="s">
        <v>39</v>
      </c>
      <c r="AJ3390" s="16" t="s">
        <v>39</v>
      </c>
      <c r="AL3390" s="16" t="s">
        <v>39</v>
      </c>
      <c r="AM3390" s="16" t="s">
        <v>39</v>
      </c>
      <c r="AN3390" s="16" t="str">
        <f>IFERROR(VLOOKUP($P3390,'Kredieten productgroepen functi'!$C:$M,6,FALSE),"n.v.t.")</f>
        <v>5201</v>
      </c>
      <c r="AO3390" s="16" t="str">
        <f>IFERROR(VLOOKUP($P3390,'Kredieten productgroepen functi'!$C:$M,7,FALSE),"n.v.t.")</f>
        <v>Bodemsanering</v>
      </c>
      <c r="AP3390" s="16" t="str">
        <f>IFERROR(VLOOKUP($P3390,'Kredieten productgroepen functi'!$C:$M,8,FALSE),"n.v.t.")</f>
        <v>52</v>
      </c>
      <c r="AQ3390" s="16" t="str">
        <f>IFERROR(VLOOKUP($P3390,'Kredieten productgroepen functi'!$C:$M,9,FALSE),"n.v.t.")</f>
        <v>Kwalitatief beheer grondwater en bodem</v>
      </c>
      <c r="AR3390" s="16" t="str">
        <f>IFERROR(VLOOKUP($P3390,'Kredieten productgroepen functi'!$C:$M,10,FALSE),"n.v.t.")</f>
        <v>5</v>
      </c>
      <c r="AS3390" s="16" t="str">
        <f>IFERROR(VLOOKUP($P3390,'Kredieten productgroepen functi'!$C:$M,11,FALSE),"n.v.t.")</f>
        <v>Milieubeheer</v>
      </c>
      <c r="AT3390" s="16" t="str">
        <f t="shared" si="161"/>
        <v>Lasten</v>
      </c>
      <c r="AU3390" s="16" t="str">
        <f>IFERROR(VLOOKUP($R3390,Kostensoorten!$C:$J,7,FALSE),"n.v.t.")</f>
        <v>2.3.1</v>
      </c>
      <c r="AV3390" s="16" t="str">
        <f>IFERROR(VLOOKUP($R3390,Kostensoorten!$C:$J,8,FALSE),"n.v.t.")</f>
        <v>Aankopen niet duurzame goedere</v>
      </c>
    </row>
    <row r="3391" spans="6:48">
      <c r="F3391" s="2" t="s">
        <v>7122</v>
      </c>
      <c r="G3391" s="2" t="s">
        <v>39</v>
      </c>
      <c r="H3391" s="2" t="s">
        <v>39</v>
      </c>
      <c r="I3391" s="18">
        <v>19798.75</v>
      </c>
      <c r="P3391" s="16" t="str">
        <f t="shared" si="159"/>
        <v>P50083</v>
      </c>
      <c r="Q3391" s="16" t="str">
        <f>IFERROR(VLOOKUP($P3391,'Kredieten productgroepen functi'!$C:$M,2,FALSE),"n.v.t.")</f>
        <v>BIO identificatie spoedlocaties</v>
      </c>
      <c r="R3391" s="16" t="str">
        <f t="shared" si="160"/>
        <v>423131</v>
      </c>
      <c r="S3391" s="16" t="str">
        <f>IFERROR(VLOOKUP($R3391,Kostensoorten!$C:$J,2,FALSE),"n.v.t.")</f>
        <v>Inhuur personeel</v>
      </c>
      <c r="T3391" s="16" t="s">
        <v>39</v>
      </c>
      <c r="U3391" s="16" t="s">
        <v>39</v>
      </c>
      <c r="V3391" s="16" t="s">
        <v>39</v>
      </c>
      <c r="W3391" s="16" t="s">
        <v>39</v>
      </c>
      <c r="X3391" s="16" t="s">
        <v>39</v>
      </c>
      <c r="Y3391" s="16" t="s">
        <v>39</v>
      </c>
      <c r="Z3391" s="16" t="s">
        <v>39</v>
      </c>
      <c r="AA3391" s="16" t="s">
        <v>39</v>
      </c>
      <c r="AB3391" s="16" t="s">
        <v>39</v>
      </c>
      <c r="AC3391" s="16" t="s">
        <v>39</v>
      </c>
      <c r="AD3391" s="16" t="s">
        <v>39</v>
      </c>
      <c r="AE3391" s="16" t="s">
        <v>39</v>
      </c>
      <c r="AF3391" s="16" t="s">
        <v>39</v>
      </c>
      <c r="AG3391" s="16" t="s">
        <v>39</v>
      </c>
      <c r="AH3391" s="16" t="s">
        <v>39</v>
      </c>
      <c r="AI3391" s="16" t="s">
        <v>39</v>
      </c>
      <c r="AJ3391" s="16" t="s">
        <v>39</v>
      </c>
      <c r="AL3391" s="16" t="s">
        <v>39</v>
      </c>
      <c r="AM3391" s="16" t="s">
        <v>39</v>
      </c>
      <c r="AN3391" s="16" t="str">
        <f>IFERROR(VLOOKUP($P3391,'Kredieten productgroepen functi'!$C:$M,6,FALSE),"n.v.t.")</f>
        <v>5201</v>
      </c>
      <c r="AO3391" s="16" t="str">
        <f>IFERROR(VLOOKUP($P3391,'Kredieten productgroepen functi'!$C:$M,7,FALSE),"n.v.t.")</f>
        <v>Bodemsanering</v>
      </c>
      <c r="AP3391" s="16" t="str">
        <f>IFERROR(VLOOKUP($P3391,'Kredieten productgroepen functi'!$C:$M,8,FALSE),"n.v.t.")</f>
        <v>52</v>
      </c>
      <c r="AQ3391" s="16" t="str">
        <f>IFERROR(VLOOKUP($P3391,'Kredieten productgroepen functi'!$C:$M,9,FALSE),"n.v.t.")</f>
        <v>Kwalitatief beheer grondwater en bodem</v>
      </c>
      <c r="AR3391" s="16" t="str">
        <f>IFERROR(VLOOKUP($P3391,'Kredieten productgroepen functi'!$C:$M,10,FALSE),"n.v.t.")</f>
        <v>5</v>
      </c>
      <c r="AS3391" s="16" t="str">
        <f>IFERROR(VLOOKUP($P3391,'Kredieten productgroepen functi'!$C:$M,11,FALSE),"n.v.t.")</f>
        <v>Milieubeheer</v>
      </c>
      <c r="AT3391" s="16" t="str">
        <f t="shared" si="161"/>
        <v>Lasten</v>
      </c>
      <c r="AU3391" s="16" t="str">
        <f>IFERROR(VLOOKUP($R3391,Kostensoorten!$C:$J,7,FALSE),"n.v.t.")</f>
        <v>2.3.1</v>
      </c>
      <c r="AV3391" s="16" t="str">
        <f>IFERROR(VLOOKUP($R3391,Kostensoorten!$C:$J,8,FALSE),"n.v.t.")</f>
        <v>Aankopen niet duurzame goedere</v>
      </c>
    </row>
    <row r="3392" spans="6:48">
      <c r="F3392" s="2" t="s">
        <v>7665</v>
      </c>
      <c r="G3392" s="2" t="s">
        <v>39</v>
      </c>
      <c r="H3392" s="2" t="s">
        <v>39</v>
      </c>
      <c r="I3392" s="18">
        <v>34308.75</v>
      </c>
      <c r="P3392" s="16" t="str">
        <f t="shared" si="159"/>
        <v>P50083</v>
      </c>
      <c r="Q3392" s="16" t="str">
        <f>IFERROR(VLOOKUP($P3392,'Kredieten productgroepen functi'!$C:$M,2,FALSE),"n.v.t.")</f>
        <v>BIO identificatie spoedlocaties</v>
      </c>
      <c r="R3392" s="16" t="str">
        <f t="shared" si="160"/>
        <v>423131</v>
      </c>
      <c r="S3392" s="16" t="str">
        <f>IFERROR(VLOOKUP($R3392,Kostensoorten!$C:$J,2,FALSE),"n.v.t.")</f>
        <v>Inhuur personeel</v>
      </c>
      <c r="T3392" s="16" t="s">
        <v>39</v>
      </c>
      <c r="U3392" s="16" t="s">
        <v>39</v>
      </c>
      <c r="V3392" s="16" t="s">
        <v>39</v>
      </c>
      <c r="W3392" s="16" t="s">
        <v>39</v>
      </c>
      <c r="X3392" s="16" t="s">
        <v>39</v>
      </c>
      <c r="Y3392" s="16" t="s">
        <v>39</v>
      </c>
      <c r="Z3392" s="16" t="s">
        <v>39</v>
      </c>
      <c r="AA3392" s="16" t="s">
        <v>39</v>
      </c>
      <c r="AB3392" s="16" t="s">
        <v>39</v>
      </c>
      <c r="AC3392" s="16" t="s">
        <v>39</v>
      </c>
      <c r="AD3392" s="16" t="s">
        <v>39</v>
      </c>
      <c r="AE3392" s="16" t="s">
        <v>39</v>
      </c>
      <c r="AF3392" s="16" t="s">
        <v>39</v>
      </c>
      <c r="AG3392" s="16" t="s">
        <v>39</v>
      </c>
      <c r="AH3392" s="16" t="s">
        <v>39</v>
      </c>
      <c r="AI3392" s="16" t="s">
        <v>39</v>
      </c>
      <c r="AJ3392" s="16" t="s">
        <v>39</v>
      </c>
      <c r="AL3392" s="16" t="s">
        <v>39</v>
      </c>
      <c r="AM3392" s="16" t="s">
        <v>39</v>
      </c>
      <c r="AN3392" s="16" t="str">
        <f>IFERROR(VLOOKUP($P3392,'Kredieten productgroepen functi'!$C:$M,6,FALSE),"n.v.t.")</f>
        <v>5201</v>
      </c>
      <c r="AO3392" s="16" t="str">
        <f>IFERROR(VLOOKUP($P3392,'Kredieten productgroepen functi'!$C:$M,7,FALSE),"n.v.t.")</f>
        <v>Bodemsanering</v>
      </c>
      <c r="AP3392" s="16" t="str">
        <f>IFERROR(VLOOKUP($P3392,'Kredieten productgroepen functi'!$C:$M,8,FALSE),"n.v.t.")</f>
        <v>52</v>
      </c>
      <c r="AQ3392" s="16" t="str">
        <f>IFERROR(VLOOKUP($P3392,'Kredieten productgroepen functi'!$C:$M,9,FALSE),"n.v.t.")</f>
        <v>Kwalitatief beheer grondwater en bodem</v>
      </c>
      <c r="AR3392" s="16" t="str">
        <f>IFERROR(VLOOKUP($P3392,'Kredieten productgroepen functi'!$C:$M,10,FALSE),"n.v.t.")</f>
        <v>5</v>
      </c>
      <c r="AS3392" s="16" t="str">
        <f>IFERROR(VLOOKUP($P3392,'Kredieten productgroepen functi'!$C:$M,11,FALSE),"n.v.t.")</f>
        <v>Milieubeheer</v>
      </c>
      <c r="AT3392" s="16" t="str">
        <f t="shared" si="161"/>
        <v>Lasten</v>
      </c>
      <c r="AU3392" s="16" t="str">
        <f>IFERROR(VLOOKUP($R3392,Kostensoorten!$C:$J,7,FALSE),"n.v.t.")</f>
        <v>2.3.1</v>
      </c>
      <c r="AV3392" s="16" t="str">
        <f>IFERROR(VLOOKUP($R3392,Kostensoorten!$C:$J,8,FALSE),"n.v.t.")</f>
        <v>Aankopen niet duurzame goedere</v>
      </c>
    </row>
    <row r="3393" spans="6:48">
      <c r="F3393" s="2" t="s">
        <v>8450</v>
      </c>
      <c r="G3393" s="2" t="s">
        <v>39</v>
      </c>
      <c r="H3393" s="2" t="s">
        <v>39</v>
      </c>
      <c r="I3393" s="18">
        <v>10319.540000000001</v>
      </c>
      <c r="P3393" s="16" t="str">
        <f t="shared" si="159"/>
        <v>P50083</v>
      </c>
      <c r="Q3393" s="16" t="str">
        <f>IFERROR(VLOOKUP($P3393,'Kredieten productgroepen functi'!$C:$M,2,FALSE),"n.v.t.")</f>
        <v>BIO identificatie spoedlocaties</v>
      </c>
      <c r="R3393" s="16" t="str">
        <f t="shared" si="160"/>
        <v>423132</v>
      </c>
      <c r="S3393" s="16" t="str">
        <f>IFERROR(VLOOKUP($R3393,Kostensoorten!$C:$J,2,FALSE),"n.v.t.")</f>
        <v>Adviesdiensten door derden</v>
      </c>
      <c r="T3393" s="16" t="s">
        <v>39</v>
      </c>
      <c r="U3393" s="16" t="s">
        <v>39</v>
      </c>
      <c r="V3393" s="16" t="s">
        <v>39</v>
      </c>
      <c r="W3393" s="16" t="s">
        <v>39</v>
      </c>
      <c r="X3393" s="16" t="s">
        <v>39</v>
      </c>
      <c r="Y3393" s="16" t="s">
        <v>39</v>
      </c>
      <c r="Z3393" s="16" t="s">
        <v>39</v>
      </c>
      <c r="AA3393" s="16" t="s">
        <v>39</v>
      </c>
      <c r="AB3393" s="16" t="s">
        <v>39</v>
      </c>
      <c r="AC3393" s="16" t="s">
        <v>39</v>
      </c>
      <c r="AD3393" s="16" t="s">
        <v>39</v>
      </c>
      <c r="AE3393" s="16" t="s">
        <v>39</v>
      </c>
      <c r="AF3393" s="16" t="s">
        <v>39</v>
      </c>
      <c r="AG3393" s="16" t="s">
        <v>39</v>
      </c>
      <c r="AH3393" s="16" t="s">
        <v>39</v>
      </c>
      <c r="AI3393" s="16" t="s">
        <v>39</v>
      </c>
      <c r="AJ3393" s="16" t="s">
        <v>39</v>
      </c>
      <c r="AL3393" s="16" t="s">
        <v>39</v>
      </c>
      <c r="AM3393" s="16" t="s">
        <v>39</v>
      </c>
      <c r="AN3393" s="16" t="str">
        <f>IFERROR(VLOOKUP($P3393,'Kredieten productgroepen functi'!$C:$M,6,FALSE),"n.v.t.")</f>
        <v>5201</v>
      </c>
      <c r="AO3393" s="16" t="str">
        <f>IFERROR(VLOOKUP($P3393,'Kredieten productgroepen functi'!$C:$M,7,FALSE),"n.v.t.")</f>
        <v>Bodemsanering</v>
      </c>
      <c r="AP3393" s="16" t="str">
        <f>IFERROR(VLOOKUP($P3393,'Kredieten productgroepen functi'!$C:$M,8,FALSE),"n.v.t.")</f>
        <v>52</v>
      </c>
      <c r="AQ3393" s="16" t="str">
        <f>IFERROR(VLOOKUP($P3393,'Kredieten productgroepen functi'!$C:$M,9,FALSE),"n.v.t.")</f>
        <v>Kwalitatief beheer grondwater en bodem</v>
      </c>
      <c r="AR3393" s="16" t="str">
        <f>IFERROR(VLOOKUP($P3393,'Kredieten productgroepen functi'!$C:$M,10,FALSE),"n.v.t.")</f>
        <v>5</v>
      </c>
      <c r="AS3393" s="16" t="str">
        <f>IFERROR(VLOOKUP($P3393,'Kredieten productgroepen functi'!$C:$M,11,FALSE),"n.v.t.")</f>
        <v>Milieubeheer</v>
      </c>
      <c r="AT3393" s="16" t="str">
        <f t="shared" si="161"/>
        <v>Lasten</v>
      </c>
      <c r="AU3393" s="16" t="str">
        <f>IFERROR(VLOOKUP($R3393,Kostensoorten!$C:$J,7,FALSE),"n.v.t.")</f>
        <v>2.3.1</v>
      </c>
      <c r="AV3393" s="16" t="str">
        <f>IFERROR(VLOOKUP($R3393,Kostensoorten!$C:$J,8,FALSE),"n.v.t.")</f>
        <v>Aankopen niet duurzame goedere</v>
      </c>
    </row>
    <row r="3394" spans="6:48">
      <c r="F3394" s="2" t="s">
        <v>7360</v>
      </c>
      <c r="G3394" s="2" t="s">
        <v>39</v>
      </c>
      <c r="H3394" s="2" t="s">
        <v>39</v>
      </c>
      <c r="I3394" s="18">
        <v>1800</v>
      </c>
      <c r="P3394" s="16" t="str">
        <f t="shared" si="159"/>
        <v>P50083</v>
      </c>
      <c r="Q3394" s="16" t="str">
        <f>IFERROR(VLOOKUP($P3394,'Kredieten productgroepen functi'!$C:$M,2,FALSE),"n.v.t.")</f>
        <v>BIO identificatie spoedlocaties</v>
      </c>
      <c r="R3394" s="16" t="str">
        <f t="shared" si="160"/>
        <v>423139</v>
      </c>
      <c r="S3394" s="16" t="str">
        <f>IFERROR(VLOOKUP($R3394,Kostensoorten!$C:$J,2,FALSE),"n.v.t.")</f>
        <v>Overige diensten van derden</v>
      </c>
      <c r="T3394" s="16" t="s">
        <v>39</v>
      </c>
      <c r="U3394" s="16" t="s">
        <v>39</v>
      </c>
      <c r="V3394" s="16" t="s">
        <v>39</v>
      </c>
      <c r="W3394" s="16" t="s">
        <v>39</v>
      </c>
      <c r="X3394" s="16" t="s">
        <v>39</v>
      </c>
      <c r="Y3394" s="16" t="s">
        <v>39</v>
      </c>
      <c r="Z3394" s="16" t="s">
        <v>39</v>
      </c>
      <c r="AA3394" s="16" t="s">
        <v>39</v>
      </c>
      <c r="AB3394" s="16" t="s">
        <v>39</v>
      </c>
      <c r="AC3394" s="16" t="s">
        <v>39</v>
      </c>
      <c r="AD3394" s="16" t="s">
        <v>39</v>
      </c>
      <c r="AE3394" s="16" t="s">
        <v>39</v>
      </c>
      <c r="AF3394" s="16" t="s">
        <v>39</v>
      </c>
      <c r="AG3394" s="16" t="s">
        <v>39</v>
      </c>
      <c r="AH3394" s="16" t="s">
        <v>39</v>
      </c>
      <c r="AI3394" s="16" t="s">
        <v>39</v>
      </c>
      <c r="AJ3394" s="16" t="s">
        <v>39</v>
      </c>
      <c r="AL3394" s="16" t="s">
        <v>39</v>
      </c>
      <c r="AM3394" s="16" t="s">
        <v>39</v>
      </c>
      <c r="AN3394" s="16" t="str">
        <f>IFERROR(VLOOKUP($P3394,'Kredieten productgroepen functi'!$C:$M,6,FALSE),"n.v.t.")</f>
        <v>5201</v>
      </c>
      <c r="AO3394" s="16" t="str">
        <f>IFERROR(VLOOKUP($P3394,'Kredieten productgroepen functi'!$C:$M,7,FALSE),"n.v.t.")</f>
        <v>Bodemsanering</v>
      </c>
      <c r="AP3394" s="16" t="str">
        <f>IFERROR(VLOOKUP($P3394,'Kredieten productgroepen functi'!$C:$M,8,FALSE),"n.v.t.")</f>
        <v>52</v>
      </c>
      <c r="AQ3394" s="16" t="str">
        <f>IFERROR(VLOOKUP($P3394,'Kredieten productgroepen functi'!$C:$M,9,FALSE),"n.v.t.")</f>
        <v>Kwalitatief beheer grondwater en bodem</v>
      </c>
      <c r="AR3394" s="16" t="str">
        <f>IFERROR(VLOOKUP($P3394,'Kredieten productgroepen functi'!$C:$M,10,FALSE),"n.v.t.")</f>
        <v>5</v>
      </c>
      <c r="AS3394" s="16" t="str">
        <f>IFERROR(VLOOKUP($P3394,'Kredieten productgroepen functi'!$C:$M,11,FALSE),"n.v.t.")</f>
        <v>Milieubeheer</v>
      </c>
      <c r="AT3394" s="16" t="str">
        <f t="shared" si="161"/>
        <v>Lasten</v>
      </c>
      <c r="AU3394" s="16" t="str">
        <f>IFERROR(VLOOKUP($R3394,Kostensoorten!$C:$J,7,FALSE),"n.v.t.")</f>
        <v>2.3.1</v>
      </c>
      <c r="AV3394" s="16" t="str">
        <f>IFERROR(VLOOKUP($R3394,Kostensoorten!$C:$J,8,FALSE),"n.v.t.")</f>
        <v>Aankopen niet duurzame goedere</v>
      </c>
    </row>
    <row r="3395" spans="6:48">
      <c r="F3395" s="2" t="s">
        <v>9870</v>
      </c>
      <c r="G3395" s="2" t="s">
        <v>39</v>
      </c>
      <c r="H3395" s="2" t="s">
        <v>39</v>
      </c>
      <c r="I3395" s="18">
        <v>1450</v>
      </c>
      <c r="P3395" s="16" t="str">
        <f t="shared" si="159"/>
        <v>P50095</v>
      </c>
      <c r="Q3395" s="16" t="str">
        <f>IFERROR(VLOOKUP($P3395,'Kredieten productgroepen functi'!$C:$M,2,FALSE),"n.v.t.")</f>
        <v>BODEMSANERINGSLOCATIE</v>
      </c>
      <c r="R3395" s="16" t="str">
        <f t="shared" si="160"/>
        <v>423132</v>
      </c>
      <c r="S3395" s="16" t="str">
        <f>IFERROR(VLOOKUP($R3395,Kostensoorten!$C:$J,2,FALSE),"n.v.t.")</f>
        <v>Adviesdiensten door derden</v>
      </c>
      <c r="T3395" s="16" t="s">
        <v>39</v>
      </c>
      <c r="U3395" s="16" t="s">
        <v>39</v>
      </c>
      <c r="V3395" s="16" t="s">
        <v>39</v>
      </c>
      <c r="W3395" s="16" t="s">
        <v>39</v>
      </c>
      <c r="X3395" s="16" t="s">
        <v>39</v>
      </c>
      <c r="Y3395" s="16" t="s">
        <v>39</v>
      </c>
      <c r="Z3395" s="16" t="s">
        <v>39</v>
      </c>
      <c r="AA3395" s="16" t="s">
        <v>39</v>
      </c>
      <c r="AB3395" s="16" t="s">
        <v>39</v>
      </c>
      <c r="AC3395" s="16" t="s">
        <v>39</v>
      </c>
      <c r="AD3395" s="16" t="s">
        <v>39</v>
      </c>
      <c r="AE3395" s="16" t="s">
        <v>39</v>
      </c>
      <c r="AF3395" s="16" t="s">
        <v>39</v>
      </c>
      <c r="AG3395" s="16" t="s">
        <v>39</v>
      </c>
      <c r="AH3395" s="16" t="s">
        <v>39</v>
      </c>
      <c r="AI3395" s="16" t="s">
        <v>39</v>
      </c>
      <c r="AJ3395" s="16" t="s">
        <v>39</v>
      </c>
      <c r="AL3395" s="16" t="s">
        <v>39</v>
      </c>
      <c r="AM3395" s="16" t="s">
        <v>39</v>
      </c>
      <c r="AN3395" s="16" t="str">
        <f>IFERROR(VLOOKUP($P3395,'Kredieten productgroepen functi'!$C:$M,6,FALSE),"n.v.t.")</f>
        <v>5201</v>
      </c>
      <c r="AO3395" s="16" t="str">
        <f>IFERROR(VLOOKUP($P3395,'Kredieten productgroepen functi'!$C:$M,7,FALSE),"n.v.t.")</f>
        <v>Bodemsanering</v>
      </c>
      <c r="AP3395" s="16" t="str">
        <f>IFERROR(VLOOKUP($P3395,'Kredieten productgroepen functi'!$C:$M,8,FALSE),"n.v.t.")</f>
        <v>52</v>
      </c>
      <c r="AQ3395" s="16" t="str">
        <f>IFERROR(VLOOKUP($P3395,'Kredieten productgroepen functi'!$C:$M,9,FALSE),"n.v.t.")</f>
        <v>Kwalitatief beheer grondwater en bodem</v>
      </c>
      <c r="AR3395" s="16" t="str">
        <f>IFERROR(VLOOKUP($P3395,'Kredieten productgroepen functi'!$C:$M,10,FALSE),"n.v.t.")</f>
        <v>5</v>
      </c>
      <c r="AS3395" s="16" t="str">
        <f>IFERROR(VLOOKUP($P3395,'Kredieten productgroepen functi'!$C:$M,11,FALSE),"n.v.t.")</f>
        <v>Milieubeheer</v>
      </c>
      <c r="AT3395" s="16" t="str">
        <f t="shared" si="161"/>
        <v>Lasten</v>
      </c>
      <c r="AU3395" s="16" t="str">
        <f>IFERROR(VLOOKUP($R3395,Kostensoorten!$C:$J,7,FALSE),"n.v.t.")</f>
        <v>2.3.1</v>
      </c>
      <c r="AV3395" s="16" t="str">
        <f>IFERROR(VLOOKUP($R3395,Kostensoorten!$C:$J,8,FALSE),"n.v.t.")</f>
        <v>Aankopen niet duurzame goedere</v>
      </c>
    </row>
    <row r="3396" spans="6:48">
      <c r="F3396" s="2" t="s">
        <v>7361</v>
      </c>
      <c r="G3396" s="2" t="s">
        <v>39</v>
      </c>
      <c r="H3396" s="2" t="s">
        <v>39</v>
      </c>
      <c r="I3396" s="18">
        <v>2975</v>
      </c>
      <c r="P3396" s="16" t="str">
        <f t="shared" si="159"/>
        <v>P50095</v>
      </c>
      <c r="Q3396" s="16" t="str">
        <f>IFERROR(VLOOKUP($P3396,'Kredieten productgroepen functi'!$C:$M,2,FALSE),"n.v.t.")</f>
        <v>BODEMSANERINGSLOCATIE</v>
      </c>
      <c r="R3396" s="16" t="str">
        <f t="shared" si="160"/>
        <v>423139</v>
      </c>
      <c r="S3396" s="16" t="str">
        <f>IFERROR(VLOOKUP($R3396,Kostensoorten!$C:$J,2,FALSE),"n.v.t.")</f>
        <v>Overige diensten van derden</v>
      </c>
      <c r="T3396" s="16" t="s">
        <v>39</v>
      </c>
      <c r="U3396" s="16" t="s">
        <v>39</v>
      </c>
      <c r="V3396" s="16" t="s">
        <v>39</v>
      </c>
      <c r="W3396" s="16" t="s">
        <v>39</v>
      </c>
      <c r="X3396" s="16" t="s">
        <v>39</v>
      </c>
      <c r="Y3396" s="16" t="s">
        <v>39</v>
      </c>
      <c r="Z3396" s="16" t="s">
        <v>39</v>
      </c>
      <c r="AA3396" s="16" t="s">
        <v>39</v>
      </c>
      <c r="AB3396" s="16" t="s">
        <v>39</v>
      </c>
      <c r="AC3396" s="16" t="s">
        <v>39</v>
      </c>
      <c r="AD3396" s="16" t="s">
        <v>39</v>
      </c>
      <c r="AE3396" s="16" t="s">
        <v>39</v>
      </c>
      <c r="AF3396" s="16" t="s">
        <v>39</v>
      </c>
      <c r="AG3396" s="16" t="s">
        <v>39</v>
      </c>
      <c r="AH3396" s="16" t="s">
        <v>39</v>
      </c>
      <c r="AI3396" s="16" t="s">
        <v>39</v>
      </c>
      <c r="AJ3396" s="16" t="s">
        <v>39</v>
      </c>
      <c r="AL3396" s="16" t="s">
        <v>39</v>
      </c>
      <c r="AM3396" s="16" t="s">
        <v>39</v>
      </c>
      <c r="AN3396" s="16" t="str">
        <f>IFERROR(VLOOKUP($P3396,'Kredieten productgroepen functi'!$C:$M,6,FALSE),"n.v.t.")</f>
        <v>5201</v>
      </c>
      <c r="AO3396" s="16" t="str">
        <f>IFERROR(VLOOKUP($P3396,'Kredieten productgroepen functi'!$C:$M,7,FALSE),"n.v.t.")</f>
        <v>Bodemsanering</v>
      </c>
      <c r="AP3396" s="16" t="str">
        <f>IFERROR(VLOOKUP($P3396,'Kredieten productgroepen functi'!$C:$M,8,FALSE),"n.v.t.")</f>
        <v>52</v>
      </c>
      <c r="AQ3396" s="16" t="str">
        <f>IFERROR(VLOOKUP($P3396,'Kredieten productgroepen functi'!$C:$M,9,FALSE),"n.v.t.")</f>
        <v>Kwalitatief beheer grondwater en bodem</v>
      </c>
      <c r="AR3396" s="16" t="str">
        <f>IFERROR(VLOOKUP($P3396,'Kredieten productgroepen functi'!$C:$M,10,FALSE),"n.v.t.")</f>
        <v>5</v>
      </c>
      <c r="AS3396" s="16" t="str">
        <f>IFERROR(VLOOKUP($P3396,'Kredieten productgroepen functi'!$C:$M,11,FALSE),"n.v.t.")</f>
        <v>Milieubeheer</v>
      </c>
      <c r="AT3396" s="16" t="str">
        <f t="shared" si="161"/>
        <v>Lasten</v>
      </c>
      <c r="AU3396" s="16" t="str">
        <f>IFERROR(VLOOKUP($R3396,Kostensoorten!$C:$J,7,FALSE),"n.v.t.")</f>
        <v>2.3.1</v>
      </c>
      <c r="AV3396" s="16" t="str">
        <f>IFERROR(VLOOKUP($R3396,Kostensoorten!$C:$J,8,FALSE),"n.v.t.")</f>
        <v>Aankopen niet duurzame goedere</v>
      </c>
    </row>
    <row r="3397" spans="6:48">
      <c r="F3397" s="2" t="s">
        <v>8451</v>
      </c>
      <c r="G3397" s="2" t="s">
        <v>39</v>
      </c>
      <c r="H3397" s="2" t="s">
        <v>39</v>
      </c>
      <c r="I3397" s="18">
        <v>981407.07</v>
      </c>
      <c r="P3397" s="16" t="str">
        <f t="shared" si="159"/>
        <v>P50095</v>
      </c>
      <c r="Q3397" s="16" t="str">
        <f>IFERROR(VLOOKUP($P3397,'Kredieten productgroepen functi'!$C:$M,2,FALSE),"n.v.t.")</f>
        <v>BODEMSANERINGSLOCATIE</v>
      </c>
      <c r="R3397" s="16" t="str">
        <f t="shared" si="160"/>
        <v>423139</v>
      </c>
      <c r="S3397" s="16" t="str">
        <f>IFERROR(VLOOKUP($R3397,Kostensoorten!$C:$J,2,FALSE),"n.v.t.")</f>
        <v>Overige diensten van derden</v>
      </c>
      <c r="T3397" s="16" t="s">
        <v>39</v>
      </c>
      <c r="U3397" s="16" t="s">
        <v>39</v>
      </c>
      <c r="V3397" s="16" t="s">
        <v>39</v>
      </c>
      <c r="W3397" s="16" t="s">
        <v>39</v>
      </c>
      <c r="X3397" s="16" t="s">
        <v>39</v>
      </c>
      <c r="Y3397" s="16" t="s">
        <v>39</v>
      </c>
      <c r="Z3397" s="16" t="s">
        <v>39</v>
      </c>
      <c r="AA3397" s="16" t="s">
        <v>39</v>
      </c>
      <c r="AB3397" s="16" t="s">
        <v>39</v>
      </c>
      <c r="AC3397" s="16" t="s">
        <v>39</v>
      </c>
      <c r="AD3397" s="16" t="s">
        <v>39</v>
      </c>
      <c r="AE3397" s="16" t="s">
        <v>39</v>
      </c>
      <c r="AF3397" s="16" t="s">
        <v>39</v>
      </c>
      <c r="AG3397" s="16" t="s">
        <v>39</v>
      </c>
      <c r="AH3397" s="16" t="s">
        <v>39</v>
      </c>
      <c r="AI3397" s="16" t="s">
        <v>39</v>
      </c>
      <c r="AJ3397" s="16" t="s">
        <v>39</v>
      </c>
      <c r="AL3397" s="16" t="s">
        <v>39</v>
      </c>
      <c r="AM3397" s="16" t="s">
        <v>39</v>
      </c>
      <c r="AN3397" s="16" t="str">
        <f>IFERROR(VLOOKUP($P3397,'Kredieten productgroepen functi'!$C:$M,6,FALSE),"n.v.t.")</f>
        <v>5201</v>
      </c>
      <c r="AO3397" s="16" t="str">
        <f>IFERROR(VLOOKUP($P3397,'Kredieten productgroepen functi'!$C:$M,7,FALSE),"n.v.t.")</f>
        <v>Bodemsanering</v>
      </c>
      <c r="AP3397" s="16" t="str">
        <f>IFERROR(VLOOKUP($P3397,'Kredieten productgroepen functi'!$C:$M,8,FALSE),"n.v.t.")</f>
        <v>52</v>
      </c>
      <c r="AQ3397" s="16" t="str">
        <f>IFERROR(VLOOKUP($P3397,'Kredieten productgroepen functi'!$C:$M,9,FALSE),"n.v.t.")</f>
        <v>Kwalitatief beheer grondwater en bodem</v>
      </c>
      <c r="AR3397" s="16" t="str">
        <f>IFERROR(VLOOKUP($P3397,'Kredieten productgroepen functi'!$C:$M,10,FALSE),"n.v.t.")</f>
        <v>5</v>
      </c>
      <c r="AS3397" s="16" t="str">
        <f>IFERROR(VLOOKUP($P3397,'Kredieten productgroepen functi'!$C:$M,11,FALSE),"n.v.t.")</f>
        <v>Milieubeheer</v>
      </c>
      <c r="AT3397" s="16" t="str">
        <f t="shared" si="161"/>
        <v>Lasten</v>
      </c>
      <c r="AU3397" s="16" t="str">
        <f>IFERROR(VLOOKUP($R3397,Kostensoorten!$C:$J,7,FALSE),"n.v.t.")</f>
        <v>2.3.1</v>
      </c>
      <c r="AV3397" s="16" t="str">
        <f>IFERROR(VLOOKUP($R3397,Kostensoorten!$C:$J,8,FALSE),"n.v.t.")</f>
        <v>Aankopen niet duurzame goedere</v>
      </c>
    </row>
    <row r="3398" spans="6:48">
      <c r="F3398" s="2" t="s">
        <v>8452</v>
      </c>
      <c r="G3398" s="2" t="s">
        <v>39</v>
      </c>
      <c r="H3398" s="2" t="s">
        <v>39</v>
      </c>
      <c r="I3398" s="18">
        <v>4624.5</v>
      </c>
      <c r="P3398" s="16" t="str">
        <f t="shared" ref="P3398:P3454" si="162">IF(RIGHT(LEFT(F3398,6),1)=".",LEFT(F3398,5),LEFT(F3398,6))</f>
        <v>P50095</v>
      </c>
      <c r="Q3398" s="16" t="str">
        <f>IFERROR(VLOOKUP($P3398,'Kredieten productgroepen functi'!$C:$M,2,FALSE),"n.v.t.")</f>
        <v>BODEMSANERINGSLOCATIE</v>
      </c>
      <c r="R3398" s="16" t="str">
        <f t="shared" ref="R3398:R3454" si="163">IF(RIGHT(LEFT(F3398,6),1)=".",RIGHT(LEFT(F3398,12),6),RIGHT(LEFT(F3398,13),6))</f>
        <v>440202</v>
      </c>
      <c r="S3398" s="16" t="str">
        <f>IFERROR(VLOOKUP($R3398,Kostensoorten!$C:$J,2,FALSE),"n.v.t.")</f>
        <v>Overige inkomensoverdr. aan overhdn</v>
      </c>
      <c r="T3398" s="16" t="s">
        <v>39</v>
      </c>
      <c r="U3398" s="16" t="s">
        <v>39</v>
      </c>
      <c r="V3398" s="16" t="s">
        <v>39</v>
      </c>
      <c r="W3398" s="16" t="s">
        <v>39</v>
      </c>
      <c r="X3398" s="16" t="s">
        <v>39</v>
      </c>
      <c r="Y3398" s="16" t="s">
        <v>39</v>
      </c>
      <c r="Z3398" s="16" t="s">
        <v>39</v>
      </c>
      <c r="AA3398" s="16" t="s">
        <v>39</v>
      </c>
      <c r="AB3398" s="16" t="s">
        <v>39</v>
      </c>
      <c r="AC3398" s="16" t="s">
        <v>39</v>
      </c>
      <c r="AD3398" s="16" t="s">
        <v>39</v>
      </c>
      <c r="AE3398" s="16" t="s">
        <v>39</v>
      </c>
      <c r="AF3398" s="16" t="s">
        <v>39</v>
      </c>
      <c r="AG3398" s="16" t="s">
        <v>39</v>
      </c>
      <c r="AH3398" s="16" t="s">
        <v>39</v>
      </c>
      <c r="AI3398" s="16" t="s">
        <v>39</v>
      </c>
      <c r="AJ3398" s="16" t="s">
        <v>39</v>
      </c>
      <c r="AL3398" s="16" t="s">
        <v>39</v>
      </c>
      <c r="AM3398" s="16" t="s">
        <v>39</v>
      </c>
      <c r="AN3398" s="16" t="str">
        <f>IFERROR(VLOOKUP($P3398,'Kredieten productgroepen functi'!$C:$M,6,FALSE),"n.v.t.")</f>
        <v>5201</v>
      </c>
      <c r="AO3398" s="16" t="str">
        <f>IFERROR(VLOOKUP($P3398,'Kredieten productgroepen functi'!$C:$M,7,FALSE),"n.v.t.")</f>
        <v>Bodemsanering</v>
      </c>
      <c r="AP3398" s="16" t="str">
        <f>IFERROR(VLOOKUP($P3398,'Kredieten productgroepen functi'!$C:$M,8,FALSE),"n.v.t.")</f>
        <v>52</v>
      </c>
      <c r="AQ3398" s="16" t="str">
        <f>IFERROR(VLOOKUP($P3398,'Kredieten productgroepen functi'!$C:$M,9,FALSE),"n.v.t.")</f>
        <v>Kwalitatief beheer grondwater en bodem</v>
      </c>
      <c r="AR3398" s="16" t="str">
        <f>IFERROR(VLOOKUP($P3398,'Kredieten productgroepen functi'!$C:$M,10,FALSE),"n.v.t.")</f>
        <v>5</v>
      </c>
      <c r="AS3398" s="16" t="str">
        <f>IFERROR(VLOOKUP($P3398,'Kredieten productgroepen functi'!$C:$M,11,FALSE),"n.v.t.")</f>
        <v>Milieubeheer</v>
      </c>
      <c r="AT3398" s="16" t="str">
        <f t="shared" ref="AT3398:AT3454" si="164">IF(LEFT(R3398,1)="4","Lasten",IF(LEFT(R3398,1)="8","Baten","n.v.t."))</f>
        <v>Lasten</v>
      </c>
      <c r="AU3398" s="16" t="str">
        <f>IFERROR(VLOOKUP($R3398,Kostensoorten!$C:$J,7,FALSE),"n.v.t.")</f>
        <v>4.0.2</v>
      </c>
      <c r="AV3398" s="16" t="str">
        <f>IFERROR(VLOOKUP($R3398,Kostensoorten!$C:$J,8,FALSE),"n.v.t.")</f>
        <v>Inkomensoverdrachten aan overh</v>
      </c>
    </row>
    <row r="3399" spans="6:48">
      <c r="F3399" s="2" t="s">
        <v>8453</v>
      </c>
      <c r="G3399" s="2" t="s">
        <v>39</v>
      </c>
      <c r="H3399" s="2" t="s">
        <v>39</v>
      </c>
      <c r="I3399" s="18">
        <v>60</v>
      </c>
      <c r="P3399" s="16" t="str">
        <f t="shared" si="162"/>
        <v>P50095</v>
      </c>
      <c r="Q3399" s="16" t="str">
        <f>IFERROR(VLOOKUP($P3399,'Kredieten productgroepen functi'!$C:$M,2,FALSE),"n.v.t.")</f>
        <v>BODEMSANERINGSLOCATIE</v>
      </c>
      <c r="R3399" s="16" t="str">
        <f t="shared" si="163"/>
        <v>441102</v>
      </c>
      <c r="S3399" s="16" t="str">
        <f>IFERROR(VLOOKUP($R3399,Kostensoorten!$C:$J,2,FALSE),"n.v.t.")</f>
        <v>Overige vermogensoverdr. aan overhdn</v>
      </c>
      <c r="T3399" s="16" t="s">
        <v>39</v>
      </c>
      <c r="U3399" s="16" t="s">
        <v>39</v>
      </c>
      <c r="V3399" s="16" t="s">
        <v>39</v>
      </c>
      <c r="W3399" s="16" t="s">
        <v>39</v>
      </c>
      <c r="X3399" s="16" t="s">
        <v>39</v>
      </c>
      <c r="Y3399" s="16" t="s">
        <v>39</v>
      </c>
      <c r="Z3399" s="16" t="s">
        <v>39</v>
      </c>
      <c r="AA3399" s="16" t="s">
        <v>39</v>
      </c>
      <c r="AB3399" s="16" t="s">
        <v>39</v>
      </c>
      <c r="AC3399" s="16" t="s">
        <v>39</v>
      </c>
      <c r="AD3399" s="16" t="s">
        <v>39</v>
      </c>
      <c r="AE3399" s="16" t="s">
        <v>39</v>
      </c>
      <c r="AF3399" s="16" t="s">
        <v>39</v>
      </c>
      <c r="AG3399" s="16" t="s">
        <v>39</v>
      </c>
      <c r="AH3399" s="16" t="s">
        <v>39</v>
      </c>
      <c r="AI3399" s="16" t="s">
        <v>39</v>
      </c>
      <c r="AJ3399" s="16" t="s">
        <v>39</v>
      </c>
      <c r="AL3399" s="16" t="s">
        <v>39</v>
      </c>
      <c r="AM3399" s="16" t="s">
        <v>39</v>
      </c>
      <c r="AN3399" s="16" t="str">
        <f>IFERROR(VLOOKUP($P3399,'Kredieten productgroepen functi'!$C:$M,6,FALSE),"n.v.t.")</f>
        <v>5201</v>
      </c>
      <c r="AO3399" s="16" t="str">
        <f>IFERROR(VLOOKUP($P3399,'Kredieten productgroepen functi'!$C:$M,7,FALSE),"n.v.t.")</f>
        <v>Bodemsanering</v>
      </c>
      <c r="AP3399" s="16" t="str">
        <f>IFERROR(VLOOKUP($P3399,'Kredieten productgroepen functi'!$C:$M,8,FALSE),"n.v.t.")</f>
        <v>52</v>
      </c>
      <c r="AQ3399" s="16" t="str">
        <f>IFERROR(VLOOKUP($P3399,'Kredieten productgroepen functi'!$C:$M,9,FALSE),"n.v.t.")</f>
        <v>Kwalitatief beheer grondwater en bodem</v>
      </c>
      <c r="AR3399" s="16" t="str">
        <f>IFERROR(VLOOKUP($P3399,'Kredieten productgroepen functi'!$C:$M,10,FALSE),"n.v.t.")</f>
        <v>5</v>
      </c>
      <c r="AS3399" s="16" t="str">
        <f>IFERROR(VLOOKUP($P3399,'Kredieten productgroepen functi'!$C:$M,11,FALSE),"n.v.t.")</f>
        <v>Milieubeheer</v>
      </c>
      <c r="AT3399" s="16" t="str">
        <f t="shared" si="164"/>
        <v>Lasten</v>
      </c>
      <c r="AU3399" s="16" t="str">
        <f>IFERROR(VLOOKUP($R3399,Kostensoorten!$C:$J,7,FALSE),"n.v.t.")</f>
        <v>4.1.1</v>
      </c>
      <c r="AV3399" s="16" t="str">
        <f>IFERROR(VLOOKUP($R3399,Kostensoorten!$C:$J,8,FALSE),"n.v.t.")</f>
        <v>Vermogensoverdrachten aan over</v>
      </c>
    </row>
    <row r="3400" spans="6:48">
      <c r="F3400" s="2" t="s">
        <v>8454</v>
      </c>
      <c r="G3400" s="2" t="s">
        <v>39</v>
      </c>
      <c r="H3400" s="2" t="s">
        <v>39</v>
      </c>
      <c r="I3400" s="18">
        <v>-15000</v>
      </c>
      <c r="P3400" s="16" t="str">
        <f t="shared" si="162"/>
        <v>P50095</v>
      </c>
      <c r="Q3400" s="16" t="str">
        <f>IFERROR(VLOOKUP($P3400,'Kredieten productgroepen functi'!$C:$M,2,FALSE),"n.v.t.")</f>
        <v>BODEMSANERINGSLOCATIE</v>
      </c>
      <c r="R3400" s="16" t="str">
        <f t="shared" si="163"/>
        <v>840130</v>
      </c>
      <c r="S3400" s="16" t="str">
        <f>IFERROR(VLOOKUP($R3400,Kostensoorten!$C:$J,2,FALSE),"n.v.t.")</f>
        <v>Inkomensoverdracht gemeenten</v>
      </c>
      <c r="T3400" s="16" t="s">
        <v>39</v>
      </c>
      <c r="U3400" s="16" t="s">
        <v>39</v>
      </c>
      <c r="V3400" s="16" t="s">
        <v>39</v>
      </c>
      <c r="W3400" s="16" t="s">
        <v>39</v>
      </c>
      <c r="X3400" s="16" t="s">
        <v>39</v>
      </c>
      <c r="Y3400" s="16" t="s">
        <v>39</v>
      </c>
      <c r="Z3400" s="16" t="s">
        <v>39</v>
      </c>
      <c r="AA3400" s="16" t="s">
        <v>39</v>
      </c>
      <c r="AB3400" s="16" t="s">
        <v>39</v>
      </c>
      <c r="AC3400" s="16" t="s">
        <v>39</v>
      </c>
      <c r="AD3400" s="16" t="s">
        <v>39</v>
      </c>
      <c r="AE3400" s="16" t="s">
        <v>39</v>
      </c>
      <c r="AF3400" s="16" t="s">
        <v>39</v>
      </c>
      <c r="AG3400" s="16" t="s">
        <v>39</v>
      </c>
      <c r="AH3400" s="16" t="s">
        <v>39</v>
      </c>
      <c r="AI3400" s="16" t="s">
        <v>39</v>
      </c>
      <c r="AJ3400" s="16" t="s">
        <v>39</v>
      </c>
      <c r="AL3400" s="16" t="s">
        <v>39</v>
      </c>
      <c r="AM3400" s="16" t="s">
        <v>39</v>
      </c>
      <c r="AN3400" s="16" t="str">
        <f>IFERROR(VLOOKUP($P3400,'Kredieten productgroepen functi'!$C:$M,6,FALSE),"n.v.t.")</f>
        <v>5201</v>
      </c>
      <c r="AO3400" s="16" t="str">
        <f>IFERROR(VLOOKUP($P3400,'Kredieten productgroepen functi'!$C:$M,7,FALSE),"n.v.t.")</f>
        <v>Bodemsanering</v>
      </c>
      <c r="AP3400" s="16" t="str">
        <f>IFERROR(VLOOKUP($P3400,'Kredieten productgroepen functi'!$C:$M,8,FALSE),"n.v.t.")</f>
        <v>52</v>
      </c>
      <c r="AQ3400" s="16" t="str">
        <f>IFERROR(VLOOKUP($P3400,'Kredieten productgroepen functi'!$C:$M,9,FALSE),"n.v.t.")</f>
        <v>Kwalitatief beheer grondwater en bodem</v>
      </c>
      <c r="AR3400" s="16" t="str">
        <f>IFERROR(VLOOKUP($P3400,'Kredieten productgroepen functi'!$C:$M,10,FALSE),"n.v.t.")</f>
        <v>5</v>
      </c>
      <c r="AS3400" s="16" t="str">
        <f>IFERROR(VLOOKUP($P3400,'Kredieten productgroepen functi'!$C:$M,11,FALSE),"n.v.t.")</f>
        <v>Milieubeheer</v>
      </c>
      <c r="AT3400" s="16" t="str">
        <f t="shared" si="164"/>
        <v>Baten</v>
      </c>
      <c r="AU3400" s="16" t="str">
        <f>IFERROR(VLOOKUP($R3400,Kostensoorten!$C:$J,7,FALSE),"n.v.t.")</f>
        <v>4.0.1</v>
      </c>
      <c r="AV3400" s="16" t="str">
        <f>IFERROR(VLOOKUP($R3400,Kostensoorten!$C:$J,8,FALSE),"n.v.t.")</f>
        <v>Inkomensoverdrachten van overh</v>
      </c>
    </row>
    <row r="3401" spans="6:48">
      <c r="F3401" s="2" t="s">
        <v>6891</v>
      </c>
      <c r="G3401" s="2" t="s">
        <v>39</v>
      </c>
      <c r="H3401" s="2" t="s">
        <v>39</v>
      </c>
      <c r="I3401" s="18">
        <v>43299.11</v>
      </c>
      <c r="P3401" s="16" t="str">
        <f t="shared" si="162"/>
        <v>P50099</v>
      </c>
      <c r="Q3401" s="16" t="str">
        <f>IFERROR(VLOOKUP($P3401,'Kredieten productgroepen functi'!$C:$M,2,FALSE),"n.v.t.")</f>
        <v>BODEMSANERINGSLOCATIE</v>
      </c>
      <c r="R3401" s="16" t="str">
        <f t="shared" si="163"/>
        <v>423139</v>
      </c>
      <c r="S3401" s="16" t="str">
        <f>IFERROR(VLOOKUP($R3401,Kostensoorten!$C:$J,2,FALSE),"n.v.t.")</f>
        <v>Overige diensten van derden</v>
      </c>
      <c r="T3401" s="16" t="s">
        <v>39</v>
      </c>
      <c r="U3401" s="16" t="s">
        <v>39</v>
      </c>
      <c r="V3401" s="16" t="s">
        <v>39</v>
      </c>
      <c r="W3401" s="16" t="s">
        <v>39</v>
      </c>
      <c r="X3401" s="16" t="s">
        <v>39</v>
      </c>
      <c r="Y3401" s="16" t="s">
        <v>39</v>
      </c>
      <c r="Z3401" s="16" t="s">
        <v>39</v>
      </c>
      <c r="AA3401" s="16" t="s">
        <v>39</v>
      </c>
      <c r="AB3401" s="16" t="s">
        <v>39</v>
      </c>
      <c r="AC3401" s="16" t="s">
        <v>39</v>
      </c>
      <c r="AD3401" s="16" t="s">
        <v>39</v>
      </c>
      <c r="AE3401" s="16" t="s">
        <v>39</v>
      </c>
      <c r="AF3401" s="16" t="s">
        <v>39</v>
      </c>
      <c r="AG3401" s="16" t="s">
        <v>39</v>
      </c>
      <c r="AH3401" s="16" t="s">
        <v>39</v>
      </c>
      <c r="AI3401" s="16" t="s">
        <v>39</v>
      </c>
      <c r="AJ3401" s="16" t="s">
        <v>39</v>
      </c>
      <c r="AL3401" s="16" t="s">
        <v>39</v>
      </c>
      <c r="AM3401" s="16" t="s">
        <v>39</v>
      </c>
      <c r="AN3401" s="16" t="str">
        <f>IFERROR(VLOOKUP($P3401,'Kredieten productgroepen functi'!$C:$M,6,FALSE),"n.v.t.")</f>
        <v>5201</v>
      </c>
      <c r="AO3401" s="16" t="str">
        <f>IFERROR(VLOOKUP($P3401,'Kredieten productgroepen functi'!$C:$M,7,FALSE),"n.v.t.")</f>
        <v>Bodemsanering</v>
      </c>
      <c r="AP3401" s="16" t="str">
        <f>IFERROR(VLOOKUP($P3401,'Kredieten productgroepen functi'!$C:$M,8,FALSE),"n.v.t.")</f>
        <v>52</v>
      </c>
      <c r="AQ3401" s="16" t="str">
        <f>IFERROR(VLOOKUP($P3401,'Kredieten productgroepen functi'!$C:$M,9,FALSE),"n.v.t.")</f>
        <v>Kwalitatief beheer grondwater en bodem</v>
      </c>
      <c r="AR3401" s="16" t="str">
        <f>IFERROR(VLOOKUP($P3401,'Kredieten productgroepen functi'!$C:$M,10,FALSE),"n.v.t.")</f>
        <v>5</v>
      </c>
      <c r="AS3401" s="16" t="str">
        <f>IFERROR(VLOOKUP($P3401,'Kredieten productgroepen functi'!$C:$M,11,FALSE),"n.v.t.")</f>
        <v>Milieubeheer</v>
      </c>
      <c r="AT3401" s="16" t="str">
        <f t="shared" si="164"/>
        <v>Lasten</v>
      </c>
      <c r="AU3401" s="16" t="str">
        <f>IFERROR(VLOOKUP($R3401,Kostensoorten!$C:$J,7,FALSE),"n.v.t.")</f>
        <v>2.3.1</v>
      </c>
      <c r="AV3401" s="16" t="str">
        <f>IFERROR(VLOOKUP($R3401,Kostensoorten!$C:$J,8,FALSE),"n.v.t.")</f>
        <v>Aankopen niet duurzame goedere</v>
      </c>
    </row>
    <row r="3402" spans="6:48">
      <c r="F3402" s="2" t="s">
        <v>8455</v>
      </c>
      <c r="G3402" s="2" t="s">
        <v>39</v>
      </c>
      <c r="H3402" s="2" t="s">
        <v>39</v>
      </c>
      <c r="I3402" s="18">
        <v>-42167.75</v>
      </c>
      <c r="P3402" s="16" t="str">
        <f t="shared" si="162"/>
        <v>P50099</v>
      </c>
      <c r="Q3402" s="16" t="str">
        <f>IFERROR(VLOOKUP($P3402,'Kredieten productgroepen functi'!$C:$M,2,FALSE),"n.v.t.")</f>
        <v>BODEMSANERINGSLOCATIE</v>
      </c>
      <c r="R3402" s="16" t="str">
        <f t="shared" si="163"/>
        <v>840130</v>
      </c>
      <c r="S3402" s="16" t="str">
        <f>IFERROR(VLOOKUP($R3402,Kostensoorten!$C:$J,2,FALSE),"n.v.t.")</f>
        <v>Inkomensoverdracht gemeenten</v>
      </c>
      <c r="T3402" s="16" t="s">
        <v>39</v>
      </c>
      <c r="U3402" s="16" t="s">
        <v>39</v>
      </c>
      <c r="V3402" s="16" t="s">
        <v>39</v>
      </c>
      <c r="W3402" s="16" t="s">
        <v>39</v>
      </c>
      <c r="X3402" s="16" t="s">
        <v>39</v>
      </c>
      <c r="Y3402" s="16" t="s">
        <v>39</v>
      </c>
      <c r="Z3402" s="16" t="s">
        <v>39</v>
      </c>
      <c r="AA3402" s="16" t="s">
        <v>39</v>
      </c>
      <c r="AB3402" s="16" t="s">
        <v>39</v>
      </c>
      <c r="AC3402" s="16" t="s">
        <v>39</v>
      </c>
      <c r="AD3402" s="16" t="s">
        <v>39</v>
      </c>
      <c r="AE3402" s="16" t="s">
        <v>39</v>
      </c>
      <c r="AF3402" s="16" t="s">
        <v>39</v>
      </c>
      <c r="AG3402" s="16" t="s">
        <v>39</v>
      </c>
      <c r="AH3402" s="16" t="s">
        <v>39</v>
      </c>
      <c r="AI3402" s="16" t="s">
        <v>39</v>
      </c>
      <c r="AJ3402" s="16" t="s">
        <v>39</v>
      </c>
      <c r="AL3402" s="16" t="s">
        <v>39</v>
      </c>
      <c r="AM3402" s="16" t="s">
        <v>39</v>
      </c>
      <c r="AN3402" s="16" t="str">
        <f>IFERROR(VLOOKUP($P3402,'Kredieten productgroepen functi'!$C:$M,6,FALSE),"n.v.t.")</f>
        <v>5201</v>
      </c>
      <c r="AO3402" s="16" t="str">
        <f>IFERROR(VLOOKUP($P3402,'Kredieten productgroepen functi'!$C:$M,7,FALSE),"n.v.t.")</f>
        <v>Bodemsanering</v>
      </c>
      <c r="AP3402" s="16" t="str">
        <f>IFERROR(VLOOKUP($P3402,'Kredieten productgroepen functi'!$C:$M,8,FALSE),"n.v.t.")</f>
        <v>52</v>
      </c>
      <c r="AQ3402" s="16" t="str">
        <f>IFERROR(VLOOKUP($P3402,'Kredieten productgroepen functi'!$C:$M,9,FALSE),"n.v.t.")</f>
        <v>Kwalitatief beheer grondwater en bodem</v>
      </c>
      <c r="AR3402" s="16" t="str">
        <f>IFERROR(VLOOKUP($P3402,'Kredieten productgroepen functi'!$C:$M,10,FALSE),"n.v.t.")</f>
        <v>5</v>
      </c>
      <c r="AS3402" s="16" t="str">
        <f>IFERROR(VLOOKUP($P3402,'Kredieten productgroepen functi'!$C:$M,11,FALSE),"n.v.t.")</f>
        <v>Milieubeheer</v>
      </c>
      <c r="AT3402" s="16" t="str">
        <f t="shared" si="164"/>
        <v>Baten</v>
      </c>
      <c r="AU3402" s="16" t="str">
        <f>IFERROR(VLOOKUP($R3402,Kostensoorten!$C:$J,7,FALSE),"n.v.t.")</f>
        <v>4.0.1</v>
      </c>
      <c r="AV3402" s="16" t="str">
        <f>IFERROR(VLOOKUP($R3402,Kostensoorten!$C:$J,8,FALSE),"n.v.t.")</f>
        <v>Inkomensoverdrachten van overh</v>
      </c>
    </row>
    <row r="3403" spans="6:48">
      <c r="F3403" s="2" t="s">
        <v>7666</v>
      </c>
      <c r="G3403" s="2" t="s">
        <v>39</v>
      </c>
      <c r="H3403" s="2" t="s">
        <v>39</v>
      </c>
      <c r="I3403" s="18">
        <v>408</v>
      </c>
      <c r="P3403" s="16" t="str">
        <f t="shared" si="162"/>
        <v>P50101</v>
      </c>
      <c r="Q3403" s="16" t="str">
        <f>IFERROR(VLOOKUP($P3403,'Kredieten productgroepen functi'!$C:$M,2,FALSE),"n.v.t.")</f>
        <v>BIO Aanbesteding spoedlocaties</v>
      </c>
      <c r="R3403" s="16" t="str">
        <f t="shared" si="163"/>
        <v>423132</v>
      </c>
      <c r="S3403" s="16" t="str">
        <f>IFERROR(VLOOKUP($R3403,Kostensoorten!$C:$J,2,FALSE),"n.v.t.")</f>
        <v>Adviesdiensten door derden</v>
      </c>
      <c r="T3403" s="16" t="s">
        <v>39</v>
      </c>
      <c r="U3403" s="16" t="s">
        <v>39</v>
      </c>
      <c r="V3403" s="16" t="s">
        <v>39</v>
      </c>
      <c r="W3403" s="16" t="s">
        <v>39</v>
      </c>
      <c r="X3403" s="16" t="s">
        <v>39</v>
      </c>
      <c r="Y3403" s="16" t="s">
        <v>39</v>
      </c>
      <c r="Z3403" s="16" t="s">
        <v>39</v>
      </c>
      <c r="AA3403" s="16" t="s">
        <v>39</v>
      </c>
      <c r="AB3403" s="16" t="s">
        <v>39</v>
      </c>
      <c r="AC3403" s="16" t="s">
        <v>39</v>
      </c>
      <c r="AD3403" s="16" t="s">
        <v>39</v>
      </c>
      <c r="AE3403" s="16" t="s">
        <v>39</v>
      </c>
      <c r="AF3403" s="16" t="s">
        <v>39</v>
      </c>
      <c r="AG3403" s="16" t="s">
        <v>39</v>
      </c>
      <c r="AH3403" s="16" t="s">
        <v>39</v>
      </c>
      <c r="AI3403" s="16" t="s">
        <v>39</v>
      </c>
      <c r="AJ3403" s="16" t="s">
        <v>39</v>
      </c>
      <c r="AL3403" s="16" t="s">
        <v>39</v>
      </c>
      <c r="AM3403" s="16" t="s">
        <v>39</v>
      </c>
      <c r="AN3403" s="16" t="str">
        <f>IFERROR(VLOOKUP($P3403,'Kredieten productgroepen functi'!$C:$M,6,FALSE),"n.v.t.")</f>
        <v>5201</v>
      </c>
      <c r="AO3403" s="16" t="str">
        <f>IFERROR(VLOOKUP($P3403,'Kredieten productgroepen functi'!$C:$M,7,FALSE),"n.v.t.")</f>
        <v>Bodemsanering</v>
      </c>
      <c r="AP3403" s="16" t="str">
        <f>IFERROR(VLOOKUP($P3403,'Kredieten productgroepen functi'!$C:$M,8,FALSE),"n.v.t.")</f>
        <v>52</v>
      </c>
      <c r="AQ3403" s="16" t="str">
        <f>IFERROR(VLOOKUP($P3403,'Kredieten productgroepen functi'!$C:$M,9,FALSE),"n.v.t.")</f>
        <v>Kwalitatief beheer grondwater en bodem</v>
      </c>
      <c r="AR3403" s="16" t="str">
        <f>IFERROR(VLOOKUP($P3403,'Kredieten productgroepen functi'!$C:$M,10,FALSE),"n.v.t.")</f>
        <v>5</v>
      </c>
      <c r="AS3403" s="16" t="str">
        <f>IFERROR(VLOOKUP($P3403,'Kredieten productgroepen functi'!$C:$M,11,FALSE),"n.v.t.")</f>
        <v>Milieubeheer</v>
      </c>
      <c r="AT3403" s="16" t="str">
        <f t="shared" si="164"/>
        <v>Lasten</v>
      </c>
      <c r="AU3403" s="16" t="str">
        <f>IFERROR(VLOOKUP($R3403,Kostensoorten!$C:$J,7,FALSE),"n.v.t.")</f>
        <v>2.3.1</v>
      </c>
      <c r="AV3403" s="16" t="str">
        <f>IFERROR(VLOOKUP($R3403,Kostensoorten!$C:$J,8,FALSE),"n.v.t.")</f>
        <v>Aankopen niet duurzame goedere</v>
      </c>
    </row>
    <row r="3404" spans="6:48">
      <c r="F3404" s="2" t="s">
        <v>8456</v>
      </c>
      <c r="G3404" s="2" t="s">
        <v>39</v>
      </c>
      <c r="H3404" s="2" t="s">
        <v>39</v>
      </c>
      <c r="I3404" s="18">
        <v>15430</v>
      </c>
      <c r="P3404" s="16" t="str">
        <f t="shared" si="162"/>
        <v>P50101</v>
      </c>
      <c r="Q3404" s="16" t="str">
        <f>IFERROR(VLOOKUP($P3404,'Kredieten productgroepen functi'!$C:$M,2,FALSE),"n.v.t.")</f>
        <v>BIO Aanbesteding spoedlocaties</v>
      </c>
      <c r="R3404" s="16" t="str">
        <f t="shared" si="163"/>
        <v>423139</v>
      </c>
      <c r="S3404" s="16" t="str">
        <f>IFERROR(VLOOKUP($R3404,Kostensoorten!$C:$J,2,FALSE),"n.v.t.")</f>
        <v>Overige diensten van derden</v>
      </c>
      <c r="T3404" s="16" t="s">
        <v>39</v>
      </c>
      <c r="U3404" s="16" t="s">
        <v>39</v>
      </c>
      <c r="V3404" s="16" t="s">
        <v>39</v>
      </c>
      <c r="W3404" s="16" t="s">
        <v>39</v>
      </c>
      <c r="X3404" s="16" t="s">
        <v>39</v>
      </c>
      <c r="Y3404" s="16" t="s">
        <v>39</v>
      </c>
      <c r="Z3404" s="16" t="s">
        <v>39</v>
      </c>
      <c r="AA3404" s="16" t="s">
        <v>39</v>
      </c>
      <c r="AB3404" s="16" t="s">
        <v>39</v>
      </c>
      <c r="AC3404" s="16" t="s">
        <v>39</v>
      </c>
      <c r="AD3404" s="16" t="s">
        <v>39</v>
      </c>
      <c r="AE3404" s="16" t="s">
        <v>39</v>
      </c>
      <c r="AF3404" s="16" t="s">
        <v>39</v>
      </c>
      <c r="AG3404" s="16" t="s">
        <v>39</v>
      </c>
      <c r="AH3404" s="16" t="s">
        <v>39</v>
      </c>
      <c r="AI3404" s="16" t="s">
        <v>39</v>
      </c>
      <c r="AJ3404" s="16" t="s">
        <v>39</v>
      </c>
      <c r="AL3404" s="16" t="s">
        <v>39</v>
      </c>
      <c r="AM3404" s="16" t="s">
        <v>39</v>
      </c>
      <c r="AN3404" s="16" t="str">
        <f>IFERROR(VLOOKUP($P3404,'Kredieten productgroepen functi'!$C:$M,6,FALSE),"n.v.t.")</f>
        <v>5201</v>
      </c>
      <c r="AO3404" s="16" t="str">
        <f>IFERROR(VLOOKUP($P3404,'Kredieten productgroepen functi'!$C:$M,7,FALSE),"n.v.t.")</f>
        <v>Bodemsanering</v>
      </c>
      <c r="AP3404" s="16" t="str">
        <f>IFERROR(VLOOKUP($P3404,'Kredieten productgroepen functi'!$C:$M,8,FALSE),"n.v.t.")</f>
        <v>52</v>
      </c>
      <c r="AQ3404" s="16" t="str">
        <f>IFERROR(VLOOKUP($P3404,'Kredieten productgroepen functi'!$C:$M,9,FALSE),"n.v.t.")</f>
        <v>Kwalitatief beheer grondwater en bodem</v>
      </c>
      <c r="AR3404" s="16" t="str">
        <f>IFERROR(VLOOKUP($P3404,'Kredieten productgroepen functi'!$C:$M,10,FALSE),"n.v.t.")</f>
        <v>5</v>
      </c>
      <c r="AS3404" s="16" t="str">
        <f>IFERROR(VLOOKUP($P3404,'Kredieten productgroepen functi'!$C:$M,11,FALSE),"n.v.t.")</f>
        <v>Milieubeheer</v>
      </c>
      <c r="AT3404" s="16" t="str">
        <f t="shared" si="164"/>
        <v>Lasten</v>
      </c>
      <c r="AU3404" s="16" t="str">
        <f>IFERROR(VLOOKUP($R3404,Kostensoorten!$C:$J,7,FALSE),"n.v.t.")</f>
        <v>2.3.1</v>
      </c>
      <c r="AV3404" s="16" t="str">
        <f>IFERROR(VLOOKUP($R3404,Kostensoorten!$C:$J,8,FALSE),"n.v.t.")</f>
        <v>Aankopen niet duurzame goedere</v>
      </c>
    </row>
    <row r="3405" spans="6:48">
      <c r="F3405" s="2" t="s">
        <v>8457</v>
      </c>
      <c r="G3405" s="2" t="s">
        <v>39</v>
      </c>
      <c r="H3405" s="2" t="s">
        <v>39</v>
      </c>
      <c r="I3405" s="18">
        <v>39992.1</v>
      </c>
      <c r="P3405" s="16" t="str">
        <f t="shared" si="162"/>
        <v>P50102</v>
      </c>
      <c r="Q3405" s="16" t="str">
        <f>IFERROR(VLOOKUP($P3405,'Kredieten productgroepen functi'!$C:$M,2,FALSE),"n.v.t.")</f>
        <v>BODEMSANERINGSLOCATIE</v>
      </c>
      <c r="R3405" s="16" t="str">
        <f t="shared" si="163"/>
        <v>423139</v>
      </c>
      <c r="S3405" s="16" t="str">
        <f>IFERROR(VLOOKUP($R3405,Kostensoorten!$C:$J,2,FALSE),"n.v.t.")</f>
        <v>Overige diensten van derden</v>
      </c>
      <c r="T3405" s="16" t="s">
        <v>39</v>
      </c>
      <c r="U3405" s="16" t="s">
        <v>39</v>
      </c>
      <c r="V3405" s="16" t="s">
        <v>39</v>
      </c>
      <c r="W3405" s="16" t="s">
        <v>39</v>
      </c>
      <c r="X3405" s="16" t="s">
        <v>39</v>
      </c>
      <c r="Y3405" s="16" t="s">
        <v>39</v>
      </c>
      <c r="Z3405" s="16" t="s">
        <v>39</v>
      </c>
      <c r="AA3405" s="16" t="s">
        <v>39</v>
      </c>
      <c r="AB3405" s="16" t="s">
        <v>39</v>
      </c>
      <c r="AC3405" s="16" t="s">
        <v>39</v>
      </c>
      <c r="AD3405" s="16" t="s">
        <v>39</v>
      </c>
      <c r="AE3405" s="16" t="s">
        <v>39</v>
      </c>
      <c r="AF3405" s="16" t="s">
        <v>39</v>
      </c>
      <c r="AG3405" s="16" t="s">
        <v>39</v>
      </c>
      <c r="AH3405" s="16" t="s">
        <v>39</v>
      </c>
      <c r="AI3405" s="16" t="s">
        <v>39</v>
      </c>
      <c r="AJ3405" s="16" t="s">
        <v>39</v>
      </c>
      <c r="AL3405" s="16" t="s">
        <v>39</v>
      </c>
      <c r="AM3405" s="16" t="s">
        <v>39</v>
      </c>
      <c r="AN3405" s="16" t="str">
        <f>IFERROR(VLOOKUP($P3405,'Kredieten productgroepen functi'!$C:$M,6,FALSE),"n.v.t.")</f>
        <v>5201</v>
      </c>
      <c r="AO3405" s="16" t="str">
        <f>IFERROR(VLOOKUP($P3405,'Kredieten productgroepen functi'!$C:$M,7,FALSE),"n.v.t.")</f>
        <v>Bodemsanering</v>
      </c>
      <c r="AP3405" s="16" t="str">
        <f>IFERROR(VLOOKUP($P3405,'Kredieten productgroepen functi'!$C:$M,8,FALSE),"n.v.t.")</f>
        <v>52</v>
      </c>
      <c r="AQ3405" s="16" t="str">
        <f>IFERROR(VLOOKUP($P3405,'Kredieten productgroepen functi'!$C:$M,9,FALSE),"n.v.t.")</f>
        <v>Kwalitatief beheer grondwater en bodem</v>
      </c>
      <c r="AR3405" s="16" t="str">
        <f>IFERROR(VLOOKUP($P3405,'Kredieten productgroepen functi'!$C:$M,10,FALSE),"n.v.t.")</f>
        <v>5</v>
      </c>
      <c r="AS3405" s="16" t="str">
        <f>IFERROR(VLOOKUP($P3405,'Kredieten productgroepen functi'!$C:$M,11,FALSE),"n.v.t.")</f>
        <v>Milieubeheer</v>
      </c>
      <c r="AT3405" s="16" t="str">
        <f t="shared" si="164"/>
        <v>Lasten</v>
      </c>
      <c r="AU3405" s="16" t="str">
        <f>IFERROR(VLOOKUP($R3405,Kostensoorten!$C:$J,7,FALSE),"n.v.t.")</f>
        <v>2.3.1</v>
      </c>
      <c r="AV3405" s="16" t="str">
        <f>IFERROR(VLOOKUP($R3405,Kostensoorten!$C:$J,8,FALSE),"n.v.t.")</f>
        <v>Aankopen niet duurzame goedere</v>
      </c>
    </row>
    <row r="3406" spans="6:48">
      <c r="F3406" s="2" t="s">
        <v>7123</v>
      </c>
      <c r="G3406" s="2" t="s">
        <v>39</v>
      </c>
      <c r="H3406" s="2" t="s">
        <v>39</v>
      </c>
      <c r="I3406" s="18">
        <v>-7499.97</v>
      </c>
      <c r="P3406" s="16" t="str">
        <f t="shared" si="162"/>
        <v>P50102</v>
      </c>
      <c r="Q3406" s="16" t="str">
        <f>IFERROR(VLOOKUP($P3406,'Kredieten productgroepen functi'!$C:$M,2,FALSE),"n.v.t.")</f>
        <v>BODEMSANERINGSLOCATIE</v>
      </c>
      <c r="R3406" s="16" t="str">
        <f t="shared" si="163"/>
        <v>840220</v>
      </c>
      <c r="S3406" s="16" t="str">
        <f>IFERROR(VLOOKUP($R3406,Kostensoorten!$C:$J,2,FALSE),"n.v.t.")</f>
        <v>Overige inkomensoverdrachten</v>
      </c>
      <c r="T3406" s="16" t="s">
        <v>39</v>
      </c>
      <c r="U3406" s="16" t="s">
        <v>39</v>
      </c>
      <c r="V3406" s="16" t="s">
        <v>39</v>
      </c>
      <c r="W3406" s="16" t="s">
        <v>39</v>
      </c>
      <c r="X3406" s="16" t="s">
        <v>39</v>
      </c>
      <c r="Y3406" s="16" t="s">
        <v>39</v>
      </c>
      <c r="Z3406" s="16" t="s">
        <v>39</v>
      </c>
      <c r="AA3406" s="16" t="s">
        <v>39</v>
      </c>
      <c r="AB3406" s="16" t="s">
        <v>39</v>
      </c>
      <c r="AC3406" s="16" t="s">
        <v>39</v>
      </c>
      <c r="AD3406" s="16" t="s">
        <v>39</v>
      </c>
      <c r="AE3406" s="16" t="s">
        <v>39</v>
      </c>
      <c r="AF3406" s="16" t="s">
        <v>39</v>
      </c>
      <c r="AG3406" s="16" t="s">
        <v>39</v>
      </c>
      <c r="AH3406" s="16" t="s">
        <v>39</v>
      </c>
      <c r="AI3406" s="16" t="s">
        <v>39</v>
      </c>
      <c r="AJ3406" s="16" t="s">
        <v>39</v>
      </c>
      <c r="AL3406" s="16" t="s">
        <v>39</v>
      </c>
      <c r="AM3406" s="16" t="s">
        <v>39</v>
      </c>
      <c r="AN3406" s="16" t="str">
        <f>IFERROR(VLOOKUP($P3406,'Kredieten productgroepen functi'!$C:$M,6,FALSE),"n.v.t.")</f>
        <v>5201</v>
      </c>
      <c r="AO3406" s="16" t="str">
        <f>IFERROR(VLOOKUP($P3406,'Kredieten productgroepen functi'!$C:$M,7,FALSE),"n.v.t.")</f>
        <v>Bodemsanering</v>
      </c>
      <c r="AP3406" s="16" t="str">
        <f>IFERROR(VLOOKUP($P3406,'Kredieten productgroepen functi'!$C:$M,8,FALSE),"n.v.t.")</f>
        <v>52</v>
      </c>
      <c r="AQ3406" s="16" t="str">
        <f>IFERROR(VLOOKUP($P3406,'Kredieten productgroepen functi'!$C:$M,9,FALSE),"n.v.t.")</f>
        <v>Kwalitatief beheer grondwater en bodem</v>
      </c>
      <c r="AR3406" s="16" t="str">
        <f>IFERROR(VLOOKUP($P3406,'Kredieten productgroepen functi'!$C:$M,10,FALSE),"n.v.t.")</f>
        <v>5</v>
      </c>
      <c r="AS3406" s="16" t="str">
        <f>IFERROR(VLOOKUP($P3406,'Kredieten productgroepen functi'!$C:$M,11,FALSE),"n.v.t.")</f>
        <v>Milieubeheer</v>
      </c>
      <c r="AT3406" s="16" t="str">
        <f t="shared" si="164"/>
        <v>Baten</v>
      </c>
      <c r="AU3406" s="16" t="str">
        <f>IFERROR(VLOOKUP($R3406,Kostensoorten!$C:$J,7,FALSE),"n.v.t.")</f>
        <v>4.0.2</v>
      </c>
      <c r="AV3406" s="16" t="str">
        <f>IFERROR(VLOOKUP($R3406,Kostensoorten!$C:$J,8,FALSE),"n.v.t.")</f>
        <v>Overige inkomensoverdrachten</v>
      </c>
    </row>
    <row r="3407" spans="6:48">
      <c r="F3407" s="2" t="s">
        <v>7362</v>
      </c>
      <c r="G3407" s="2" t="s">
        <v>39</v>
      </c>
      <c r="H3407" s="2" t="s">
        <v>39</v>
      </c>
      <c r="I3407" s="18">
        <v>2487.5</v>
      </c>
      <c r="P3407" s="16" t="str">
        <f t="shared" si="162"/>
        <v>P50104</v>
      </c>
      <c r="Q3407" s="16" t="str">
        <f>IFERROR(VLOOKUP($P3407,'Kredieten productgroepen functi'!$C:$M,2,FALSE),"n.v.t.")</f>
        <v>BODEMSANERINGSLOCATIE</v>
      </c>
      <c r="R3407" s="16" t="str">
        <f t="shared" si="163"/>
        <v>423139</v>
      </c>
      <c r="S3407" s="16" t="str">
        <f>IFERROR(VLOOKUP($R3407,Kostensoorten!$C:$J,2,FALSE),"n.v.t.")</f>
        <v>Overige diensten van derden</v>
      </c>
      <c r="T3407" s="16" t="s">
        <v>39</v>
      </c>
      <c r="U3407" s="16" t="s">
        <v>39</v>
      </c>
      <c r="V3407" s="16" t="s">
        <v>39</v>
      </c>
      <c r="W3407" s="16" t="s">
        <v>39</v>
      </c>
      <c r="X3407" s="16" t="s">
        <v>39</v>
      </c>
      <c r="Y3407" s="16" t="s">
        <v>39</v>
      </c>
      <c r="Z3407" s="16" t="s">
        <v>39</v>
      </c>
      <c r="AA3407" s="16" t="s">
        <v>39</v>
      </c>
      <c r="AB3407" s="16" t="s">
        <v>39</v>
      </c>
      <c r="AC3407" s="16" t="s">
        <v>39</v>
      </c>
      <c r="AD3407" s="16" t="s">
        <v>39</v>
      </c>
      <c r="AE3407" s="16" t="s">
        <v>39</v>
      </c>
      <c r="AF3407" s="16" t="s">
        <v>39</v>
      </c>
      <c r="AG3407" s="16" t="s">
        <v>39</v>
      </c>
      <c r="AH3407" s="16" t="s">
        <v>39</v>
      </c>
      <c r="AI3407" s="16" t="s">
        <v>39</v>
      </c>
      <c r="AJ3407" s="16" t="s">
        <v>39</v>
      </c>
      <c r="AL3407" s="16" t="s">
        <v>39</v>
      </c>
      <c r="AM3407" s="16" t="s">
        <v>39</v>
      </c>
      <c r="AN3407" s="16" t="str">
        <f>IFERROR(VLOOKUP($P3407,'Kredieten productgroepen functi'!$C:$M,6,FALSE),"n.v.t.")</f>
        <v>5201</v>
      </c>
      <c r="AO3407" s="16" t="str">
        <f>IFERROR(VLOOKUP($P3407,'Kredieten productgroepen functi'!$C:$M,7,FALSE),"n.v.t.")</f>
        <v>Bodemsanering</v>
      </c>
      <c r="AP3407" s="16" t="str">
        <f>IFERROR(VLOOKUP($P3407,'Kredieten productgroepen functi'!$C:$M,8,FALSE),"n.v.t.")</f>
        <v>52</v>
      </c>
      <c r="AQ3407" s="16" t="str">
        <f>IFERROR(VLOOKUP($P3407,'Kredieten productgroepen functi'!$C:$M,9,FALSE),"n.v.t.")</f>
        <v>Kwalitatief beheer grondwater en bodem</v>
      </c>
      <c r="AR3407" s="16" t="str">
        <f>IFERROR(VLOOKUP($P3407,'Kredieten productgroepen functi'!$C:$M,10,FALSE),"n.v.t.")</f>
        <v>5</v>
      </c>
      <c r="AS3407" s="16" t="str">
        <f>IFERROR(VLOOKUP($P3407,'Kredieten productgroepen functi'!$C:$M,11,FALSE),"n.v.t.")</f>
        <v>Milieubeheer</v>
      </c>
      <c r="AT3407" s="16" t="str">
        <f t="shared" si="164"/>
        <v>Lasten</v>
      </c>
      <c r="AU3407" s="16" t="str">
        <f>IFERROR(VLOOKUP($R3407,Kostensoorten!$C:$J,7,FALSE),"n.v.t.")</f>
        <v>2.3.1</v>
      </c>
      <c r="AV3407" s="16" t="str">
        <f>IFERROR(VLOOKUP($R3407,Kostensoorten!$C:$J,8,FALSE),"n.v.t.")</f>
        <v>Aankopen niet duurzame goedere</v>
      </c>
    </row>
    <row r="3408" spans="6:48">
      <c r="F3408" s="2" t="s">
        <v>7363</v>
      </c>
      <c r="G3408" s="2" t="s">
        <v>39</v>
      </c>
      <c r="H3408" s="2" t="s">
        <v>39</v>
      </c>
      <c r="I3408" s="18">
        <v>131972.82999999999</v>
      </c>
      <c r="P3408" s="16" t="str">
        <f t="shared" si="162"/>
        <v>P50106</v>
      </c>
      <c r="Q3408" s="16" t="str">
        <f>IFERROR(VLOOKUP($P3408,'Kredieten productgroepen functi'!$C:$M,2,FALSE),"n.v.t.")</f>
        <v>BODEMSANERINGSLOCATIE</v>
      </c>
      <c r="R3408" s="16" t="str">
        <f t="shared" si="163"/>
        <v>423139</v>
      </c>
      <c r="S3408" s="16" t="str">
        <f>IFERROR(VLOOKUP($R3408,Kostensoorten!$C:$J,2,FALSE),"n.v.t.")</f>
        <v>Overige diensten van derden</v>
      </c>
      <c r="T3408" s="16" t="s">
        <v>39</v>
      </c>
      <c r="U3408" s="16" t="s">
        <v>39</v>
      </c>
      <c r="V3408" s="16" t="s">
        <v>39</v>
      </c>
      <c r="W3408" s="16" t="s">
        <v>39</v>
      </c>
      <c r="X3408" s="16" t="s">
        <v>39</v>
      </c>
      <c r="Y3408" s="16" t="s">
        <v>39</v>
      </c>
      <c r="Z3408" s="16" t="s">
        <v>39</v>
      </c>
      <c r="AA3408" s="16" t="s">
        <v>39</v>
      </c>
      <c r="AB3408" s="16" t="s">
        <v>39</v>
      </c>
      <c r="AC3408" s="16" t="s">
        <v>39</v>
      </c>
      <c r="AD3408" s="16" t="s">
        <v>39</v>
      </c>
      <c r="AE3408" s="16" t="s">
        <v>39</v>
      </c>
      <c r="AF3408" s="16" t="s">
        <v>39</v>
      </c>
      <c r="AG3408" s="16" t="s">
        <v>39</v>
      </c>
      <c r="AH3408" s="16" t="s">
        <v>39</v>
      </c>
      <c r="AI3408" s="16" t="s">
        <v>39</v>
      </c>
      <c r="AJ3408" s="16" t="s">
        <v>39</v>
      </c>
      <c r="AL3408" s="16" t="s">
        <v>39</v>
      </c>
      <c r="AM3408" s="16" t="s">
        <v>39</v>
      </c>
      <c r="AN3408" s="16" t="str">
        <f>IFERROR(VLOOKUP($P3408,'Kredieten productgroepen functi'!$C:$M,6,FALSE),"n.v.t.")</f>
        <v>5201</v>
      </c>
      <c r="AO3408" s="16" t="str">
        <f>IFERROR(VLOOKUP($P3408,'Kredieten productgroepen functi'!$C:$M,7,FALSE),"n.v.t.")</f>
        <v>Bodemsanering</v>
      </c>
      <c r="AP3408" s="16" t="str">
        <f>IFERROR(VLOOKUP($P3408,'Kredieten productgroepen functi'!$C:$M,8,FALSE),"n.v.t.")</f>
        <v>52</v>
      </c>
      <c r="AQ3408" s="16" t="str">
        <f>IFERROR(VLOOKUP($P3408,'Kredieten productgroepen functi'!$C:$M,9,FALSE),"n.v.t.")</f>
        <v>Kwalitatief beheer grondwater en bodem</v>
      </c>
      <c r="AR3408" s="16" t="str">
        <f>IFERROR(VLOOKUP($P3408,'Kredieten productgroepen functi'!$C:$M,10,FALSE),"n.v.t.")</f>
        <v>5</v>
      </c>
      <c r="AS3408" s="16" t="str">
        <f>IFERROR(VLOOKUP($P3408,'Kredieten productgroepen functi'!$C:$M,11,FALSE),"n.v.t.")</f>
        <v>Milieubeheer</v>
      </c>
      <c r="AT3408" s="16" t="str">
        <f t="shared" si="164"/>
        <v>Lasten</v>
      </c>
      <c r="AU3408" s="16" t="str">
        <f>IFERROR(VLOOKUP($R3408,Kostensoorten!$C:$J,7,FALSE),"n.v.t.")</f>
        <v>2.3.1</v>
      </c>
      <c r="AV3408" s="16" t="str">
        <f>IFERROR(VLOOKUP($R3408,Kostensoorten!$C:$J,8,FALSE),"n.v.t.")</f>
        <v>Aankopen niet duurzame goedere</v>
      </c>
    </row>
    <row r="3409" spans="6:48">
      <c r="F3409" s="2" t="s">
        <v>6892</v>
      </c>
      <c r="G3409" s="2" t="s">
        <v>39</v>
      </c>
      <c r="H3409" s="2" t="s">
        <v>39</v>
      </c>
      <c r="I3409" s="18">
        <v>3190</v>
      </c>
      <c r="P3409" s="16" t="str">
        <f t="shared" si="162"/>
        <v>P50106</v>
      </c>
      <c r="Q3409" s="16" t="str">
        <f>IFERROR(VLOOKUP($P3409,'Kredieten productgroepen functi'!$C:$M,2,FALSE),"n.v.t.")</f>
        <v>BODEMSANERINGSLOCATIE</v>
      </c>
      <c r="R3409" s="16" t="str">
        <f t="shared" si="163"/>
        <v>423139</v>
      </c>
      <c r="S3409" s="16" t="str">
        <f>IFERROR(VLOOKUP($R3409,Kostensoorten!$C:$J,2,FALSE),"n.v.t.")</f>
        <v>Overige diensten van derden</v>
      </c>
      <c r="T3409" s="16" t="s">
        <v>39</v>
      </c>
      <c r="U3409" s="16" t="s">
        <v>39</v>
      </c>
      <c r="V3409" s="16" t="s">
        <v>39</v>
      </c>
      <c r="W3409" s="16" t="s">
        <v>39</v>
      </c>
      <c r="X3409" s="16" t="s">
        <v>39</v>
      </c>
      <c r="Y3409" s="16" t="s">
        <v>39</v>
      </c>
      <c r="Z3409" s="16" t="s">
        <v>39</v>
      </c>
      <c r="AA3409" s="16" t="s">
        <v>39</v>
      </c>
      <c r="AB3409" s="16" t="s">
        <v>39</v>
      </c>
      <c r="AC3409" s="16" t="s">
        <v>39</v>
      </c>
      <c r="AD3409" s="16" t="s">
        <v>39</v>
      </c>
      <c r="AE3409" s="16" t="s">
        <v>39</v>
      </c>
      <c r="AF3409" s="16" t="s">
        <v>39</v>
      </c>
      <c r="AG3409" s="16" t="s">
        <v>39</v>
      </c>
      <c r="AH3409" s="16" t="s">
        <v>39</v>
      </c>
      <c r="AI3409" s="16" t="s">
        <v>39</v>
      </c>
      <c r="AJ3409" s="16" t="s">
        <v>39</v>
      </c>
      <c r="AL3409" s="16" t="s">
        <v>39</v>
      </c>
      <c r="AM3409" s="16" t="s">
        <v>39</v>
      </c>
      <c r="AN3409" s="16" t="str">
        <f>IFERROR(VLOOKUP($P3409,'Kredieten productgroepen functi'!$C:$M,6,FALSE),"n.v.t.")</f>
        <v>5201</v>
      </c>
      <c r="AO3409" s="16" t="str">
        <f>IFERROR(VLOOKUP($P3409,'Kredieten productgroepen functi'!$C:$M,7,FALSE),"n.v.t.")</f>
        <v>Bodemsanering</v>
      </c>
      <c r="AP3409" s="16" t="str">
        <f>IFERROR(VLOOKUP($P3409,'Kredieten productgroepen functi'!$C:$M,8,FALSE),"n.v.t.")</f>
        <v>52</v>
      </c>
      <c r="AQ3409" s="16" t="str">
        <f>IFERROR(VLOOKUP($P3409,'Kredieten productgroepen functi'!$C:$M,9,FALSE),"n.v.t.")</f>
        <v>Kwalitatief beheer grondwater en bodem</v>
      </c>
      <c r="AR3409" s="16" t="str">
        <f>IFERROR(VLOOKUP($P3409,'Kredieten productgroepen functi'!$C:$M,10,FALSE),"n.v.t.")</f>
        <v>5</v>
      </c>
      <c r="AS3409" s="16" t="str">
        <f>IFERROR(VLOOKUP($P3409,'Kredieten productgroepen functi'!$C:$M,11,FALSE),"n.v.t.")</f>
        <v>Milieubeheer</v>
      </c>
      <c r="AT3409" s="16" t="str">
        <f t="shared" si="164"/>
        <v>Lasten</v>
      </c>
      <c r="AU3409" s="16" t="str">
        <f>IFERROR(VLOOKUP($R3409,Kostensoorten!$C:$J,7,FALSE),"n.v.t.")</f>
        <v>2.3.1</v>
      </c>
      <c r="AV3409" s="16" t="str">
        <f>IFERROR(VLOOKUP($R3409,Kostensoorten!$C:$J,8,FALSE),"n.v.t.")</f>
        <v>Aankopen niet duurzame goedere</v>
      </c>
    </row>
    <row r="3410" spans="6:48">
      <c r="F3410" s="2" t="s">
        <v>8458</v>
      </c>
      <c r="G3410" s="2" t="s">
        <v>39</v>
      </c>
      <c r="H3410" s="2" t="s">
        <v>39</v>
      </c>
      <c r="I3410" s="18">
        <v>113.4</v>
      </c>
      <c r="P3410" s="16" t="str">
        <f t="shared" si="162"/>
        <v>P50106</v>
      </c>
      <c r="Q3410" s="16" t="str">
        <f>IFERROR(VLOOKUP($P3410,'Kredieten productgroepen functi'!$C:$M,2,FALSE),"n.v.t.")</f>
        <v>BODEMSANERINGSLOCATIE</v>
      </c>
      <c r="R3410" s="16" t="str">
        <f t="shared" si="163"/>
        <v>441102</v>
      </c>
      <c r="S3410" s="16" t="str">
        <f>IFERROR(VLOOKUP($R3410,Kostensoorten!$C:$J,2,FALSE),"n.v.t.")</f>
        <v>Overige vermogensoverdr. aan overhdn</v>
      </c>
      <c r="T3410" s="16" t="s">
        <v>39</v>
      </c>
      <c r="U3410" s="16" t="s">
        <v>39</v>
      </c>
      <c r="V3410" s="16" t="s">
        <v>39</v>
      </c>
      <c r="W3410" s="16" t="s">
        <v>39</v>
      </c>
      <c r="X3410" s="16" t="s">
        <v>39</v>
      </c>
      <c r="Y3410" s="16" t="s">
        <v>39</v>
      </c>
      <c r="Z3410" s="16" t="s">
        <v>39</v>
      </c>
      <c r="AA3410" s="16" t="s">
        <v>39</v>
      </c>
      <c r="AB3410" s="16" t="s">
        <v>39</v>
      </c>
      <c r="AC3410" s="16" t="s">
        <v>39</v>
      </c>
      <c r="AD3410" s="16" t="s">
        <v>39</v>
      </c>
      <c r="AE3410" s="16" t="s">
        <v>39</v>
      </c>
      <c r="AF3410" s="16" t="s">
        <v>39</v>
      </c>
      <c r="AG3410" s="16" t="s">
        <v>39</v>
      </c>
      <c r="AH3410" s="16" t="s">
        <v>39</v>
      </c>
      <c r="AI3410" s="16" t="s">
        <v>39</v>
      </c>
      <c r="AJ3410" s="16" t="s">
        <v>39</v>
      </c>
      <c r="AL3410" s="16" t="s">
        <v>39</v>
      </c>
      <c r="AM3410" s="16" t="s">
        <v>39</v>
      </c>
      <c r="AN3410" s="16" t="str">
        <f>IFERROR(VLOOKUP($P3410,'Kredieten productgroepen functi'!$C:$M,6,FALSE),"n.v.t.")</f>
        <v>5201</v>
      </c>
      <c r="AO3410" s="16" t="str">
        <f>IFERROR(VLOOKUP($P3410,'Kredieten productgroepen functi'!$C:$M,7,FALSE),"n.v.t.")</f>
        <v>Bodemsanering</v>
      </c>
      <c r="AP3410" s="16" t="str">
        <f>IFERROR(VLOOKUP($P3410,'Kredieten productgroepen functi'!$C:$M,8,FALSE),"n.v.t.")</f>
        <v>52</v>
      </c>
      <c r="AQ3410" s="16" t="str">
        <f>IFERROR(VLOOKUP($P3410,'Kredieten productgroepen functi'!$C:$M,9,FALSE),"n.v.t.")</f>
        <v>Kwalitatief beheer grondwater en bodem</v>
      </c>
      <c r="AR3410" s="16" t="str">
        <f>IFERROR(VLOOKUP($P3410,'Kredieten productgroepen functi'!$C:$M,10,FALSE),"n.v.t.")</f>
        <v>5</v>
      </c>
      <c r="AS3410" s="16" t="str">
        <f>IFERROR(VLOOKUP($P3410,'Kredieten productgroepen functi'!$C:$M,11,FALSE),"n.v.t.")</f>
        <v>Milieubeheer</v>
      </c>
      <c r="AT3410" s="16" t="str">
        <f t="shared" si="164"/>
        <v>Lasten</v>
      </c>
      <c r="AU3410" s="16" t="str">
        <f>IFERROR(VLOOKUP($R3410,Kostensoorten!$C:$J,7,FALSE),"n.v.t.")</f>
        <v>4.1.1</v>
      </c>
      <c r="AV3410" s="16" t="str">
        <f>IFERROR(VLOOKUP($R3410,Kostensoorten!$C:$J,8,FALSE),"n.v.t.")</f>
        <v>Vermogensoverdrachten aan over</v>
      </c>
    </row>
    <row r="3411" spans="6:48">
      <c r="F3411" s="2" t="s">
        <v>8971</v>
      </c>
      <c r="G3411" s="2" t="s">
        <v>39</v>
      </c>
      <c r="H3411" s="2" t="s">
        <v>39</v>
      </c>
      <c r="I3411" s="18">
        <v>22755</v>
      </c>
      <c r="P3411" s="16" t="str">
        <f t="shared" si="162"/>
        <v>P50107</v>
      </c>
      <c r="Q3411" s="16" t="str">
        <f>IFERROR(VLOOKUP($P3411,'Kredieten productgroepen functi'!$C:$M,2,FALSE),"n.v.t.")</f>
        <v>BODEMSANERINGSLOCATIE</v>
      </c>
      <c r="R3411" s="16" t="str">
        <f t="shared" si="163"/>
        <v>423139</v>
      </c>
      <c r="S3411" s="16" t="str">
        <f>IFERROR(VLOOKUP($R3411,Kostensoorten!$C:$J,2,FALSE),"n.v.t.")</f>
        <v>Overige diensten van derden</v>
      </c>
      <c r="T3411" s="16" t="s">
        <v>39</v>
      </c>
      <c r="U3411" s="16" t="s">
        <v>39</v>
      </c>
      <c r="V3411" s="16" t="s">
        <v>39</v>
      </c>
      <c r="W3411" s="16" t="s">
        <v>39</v>
      </c>
      <c r="X3411" s="16" t="s">
        <v>39</v>
      </c>
      <c r="Y3411" s="16" t="s">
        <v>39</v>
      </c>
      <c r="Z3411" s="16" t="s">
        <v>39</v>
      </c>
      <c r="AA3411" s="16" t="s">
        <v>39</v>
      </c>
      <c r="AB3411" s="16" t="s">
        <v>39</v>
      </c>
      <c r="AC3411" s="16" t="s">
        <v>39</v>
      </c>
      <c r="AD3411" s="16" t="s">
        <v>39</v>
      </c>
      <c r="AE3411" s="16" t="s">
        <v>39</v>
      </c>
      <c r="AF3411" s="16" t="s">
        <v>39</v>
      </c>
      <c r="AG3411" s="16" t="s">
        <v>39</v>
      </c>
      <c r="AH3411" s="16" t="s">
        <v>39</v>
      </c>
      <c r="AI3411" s="16" t="s">
        <v>39</v>
      </c>
      <c r="AJ3411" s="16" t="s">
        <v>39</v>
      </c>
      <c r="AL3411" s="16" t="s">
        <v>39</v>
      </c>
      <c r="AM3411" s="16" t="s">
        <v>39</v>
      </c>
      <c r="AN3411" s="16" t="str">
        <f>IFERROR(VLOOKUP($P3411,'Kredieten productgroepen functi'!$C:$M,6,FALSE),"n.v.t.")</f>
        <v>5201</v>
      </c>
      <c r="AO3411" s="16" t="str">
        <f>IFERROR(VLOOKUP($P3411,'Kredieten productgroepen functi'!$C:$M,7,FALSE),"n.v.t.")</f>
        <v>Bodemsanering</v>
      </c>
      <c r="AP3411" s="16" t="str">
        <f>IFERROR(VLOOKUP($P3411,'Kredieten productgroepen functi'!$C:$M,8,FALSE),"n.v.t.")</f>
        <v>52</v>
      </c>
      <c r="AQ3411" s="16" t="str">
        <f>IFERROR(VLOOKUP($P3411,'Kredieten productgroepen functi'!$C:$M,9,FALSE),"n.v.t.")</f>
        <v>Kwalitatief beheer grondwater en bodem</v>
      </c>
      <c r="AR3411" s="16" t="str">
        <f>IFERROR(VLOOKUP($P3411,'Kredieten productgroepen functi'!$C:$M,10,FALSE),"n.v.t.")</f>
        <v>5</v>
      </c>
      <c r="AS3411" s="16" t="str">
        <f>IFERROR(VLOOKUP($P3411,'Kredieten productgroepen functi'!$C:$M,11,FALSE),"n.v.t.")</f>
        <v>Milieubeheer</v>
      </c>
      <c r="AT3411" s="16" t="str">
        <f t="shared" si="164"/>
        <v>Lasten</v>
      </c>
      <c r="AU3411" s="16" t="str">
        <f>IFERROR(VLOOKUP($R3411,Kostensoorten!$C:$J,7,FALSE),"n.v.t.")</f>
        <v>2.3.1</v>
      </c>
      <c r="AV3411" s="16" t="str">
        <f>IFERROR(VLOOKUP($R3411,Kostensoorten!$C:$J,8,FALSE),"n.v.t.")</f>
        <v>Aankopen niet duurzame goedere</v>
      </c>
    </row>
    <row r="3412" spans="6:48">
      <c r="F3412" s="2" t="s">
        <v>8459</v>
      </c>
      <c r="G3412" s="2" t="s">
        <v>39</v>
      </c>
      <c r="H3412" s="2" t="s">
        <v>39</v>
      </c>
      <c r="I3412" s="18">
        <v>850000</v>
      </c>
      <c r="P3412" s="16" t="str">
        <f t="shared" si="162"/>
        <v>P50108</v>
      </c>
      <c r="Q3412" s="16" t="str">
        <f>IFERROR(VLOOKUP($P3412,'Kredieten productgroepen functi'!$C:$M,2,FALSE),"n.v.t.")</f>
        <v>BODEMSANERINGSLOCATIE</v>
      </c>
      <c r="R3412" s="16" t="str">
        <f t="shared" si="163"/>
        <v>441101</v>
      </c>
      <c r="S3412" s="16" t="str">
        <f>IFERROR(VLOOKUP($R3412,Kostensoorten!$C:$J,2,FALSE),"n.v.t.")</f>
        <v>Investeringsbijdragen aan overheden</v>
      </c>
      <c r="T3412" s="16" t="s">
        <v>39</v>
      </c>
      <c r="U3412" s="16" t="s">
        <v>39</v>
      </c>
      <c r="V3412" s="16" t="s">
        <v>39</v>
      </c>
      <c r="W3412" s="16" t="s">
        <v>39</v>
      </c>
      <c r="X3412" s="16" t="s">
        <v>39</v>
      </c>
      <c r="Y3412" s="16" t="s">
        <v>39</v>
      </c>
      <c r="Z3412" s="16" t="s">
        <v>39</v>
      </c>
      <c r="AA3412" s="16" t="s">
        <v>39</v>
      </c>
      <c r="AB3412" s="16" t="s">
        <v>39</v>
      </c>
      <c r="AC3412" s="16" t="s">
        <v>39</v>
      </c>
      <c r="AD3412" s="16" t="s">
        <v>39</v>
      </c>
      <c r="AE3412" s="16" t="s">
        <v>39</v>
      </c>
      <c r="AF3412" s="16" t="s">
        <v>39</v>
      </c>
      <c r="AG3412" s="16" t="s">
        <v>39</v>
      </c>
      <c r="AH3412" s="16" t="s">
        <v>39</v>
      </c>
      <c r="AI3412" s="16" t="s">
        <v>39</v>
      </c>
      <c r="AJ3412" s="16" t="s">
        <v>39</v>
      </c>
      <c r="AL3412" s="16" t="s">
        <v>39</v>
      </c>
      <c r="AM3412" s="16" t="s">
        <v>39</v>
      </c>
      <c r="AN3412" s="16" t="str">
        <f>IFERROR(VLOOKUP($P3412,'Kredieten productgroepen functi'!$C:$M,6,FALSE),"n.v.t.")</f>
        <v>5201</v>
      </c>
      <c r="AO3412" s="16" t="str">
        <f>IFERROR(VLOOKUP($P3412,'Kredieten productgroepen functi'!$C:$M,7,FALSE),"n.v.t.")</f>
        <v>Bodemsanering</v>
      </c>
      <c r="AP3412" s="16" t="str">
        <f>IFERROR(VLOOKUP($P3412,'Kredieten productgroepen functi'!$C:$M,8,FALSE),"n.v.t.")</f>
        <v>52</v>
      </c>
      <c r="AQ3412" s="16" t="str">
        <f>IFERROR(VLOOKUP($P3412,'Kredieten productgroepen functi'!$C:$M,9,FALSE),"n.v.t.")</f>
        <v>Kwalitatief beheer grondwater en bodem</v>
      </c>
      <c r="AR3412" s="16" t="str">
        <f>IFERROR(VLOOKUP($P3412,'Kredieten productgroepen functi'!$C:$M,10,FALSE),"n.v.t.")</f>
        <v>5</v>
      </c>
      <c r="AS3412" s="16" t="str">
        <f>IFERROR(VLOOKUP($P3412,'Kredieten productgroepen functi'!$C:$M,11,FALSE),"n.v.t.")</f>
        <v>Milieubeheer</v>
      </c>
      <c r="AT3412" s="16" t="str">
        <f t="shared" si="164"/>
        <v>Lasten</v>
      </c>
      <c r="AU3412" s="16" t="str">
        <f>IFERROR(VLOOKUP($R3412,Kostensoorten!$C:$J,7,FALSE),"n.v.t.")</f>
        <v>4.1.1</v>
      </c>
      <c r="AV3412" s="16" t="str">
        <f>IFERROR(VLOOKUP($R3412,Kostensoorten!$C:$J,8,FALSE),"n.v.t.")</f>
        <v>Vermogensoverdrachten aan over</v>
      </c>
    </row>
    <row r="3413" spans="6:48">
      <c r="F3413" s="2" t="s">
        <v>8460</v>
      </c>
      <c r="G3413" s="2" t="s">
        <v>39</v>
      </c>
      <c r="H3413" s="2" t="s">
        <v>39</v>
      </c>
      <c r="I3413" s="18">
        <v>-3425</v>
      </c>
      <c r="P3413" s="16" t="str">
        <f t="shared" si="162"/>
        <v>P50109</v>
      </c>
      <c r="Q3413" s="16" t="str">
        <f>IFERROR(VLOOKUP($P3413,'Kredieten productgroepen functi'!$C:$M,2,FALSE),"n.v.t.")</f>
        <v>BODEMSANERINGSLOCATIE</v>
      </c>
      <c r="R3413" s="16" t="str">
        <f t="shared" si="163"/>
        <v>823090</v>
      </c>
      <c r="S3413" s="16" t="str">
        <f>IFERROR(VLOOKUP($R3413,Kostensoorten!$C:$J,2,FALSE),"n.v.t.")</f>
        <v>Overige opbr goederen en diensten</v>
      </c>
      <c r="T3413" s="16" t="s">
        <v>39</v>
      </c>
      <c r="U3413" s="16" t="s">
        <v>39</v>
      </c>
      <c r="V3413" s="16" t="s">
        <v>39</v>
      </c>
      <c r="W3413" s="16" t="s">
        <v>39</v>
      </c>
      <c r="X3413" s="16" t="s">
        <v>39</v>
      </c>
      <c r="Y3413" s="16" t="s">
        <v>39</v>
      </c>
      <c r="Z3413" s="16" t="s">
        <v>39</v>
      </c>
      <c r="AA3413" s="16" t="s">
        <v>39</v>
      </c>
      <c r="AB3413" s="16" t="s">
        <v>39</v>
      </c>
      <c r="AC3413" s="16" t="s">
        <v>39</v>
      </c>
      <c r="AD3413" s="16" t="s">
        <v>39</v>
      </c>
      <c r="AE3413" s="16" t="s">
        <v>39</v>
      </c>
      <c r="AF3413" s="16" t="s">
        <v>39</v>
      </c>
      <c r="AG3413" s="16" t="s">
        <v>39</v>
      </c>
      <c r="AH3413" s="16" t="s">
        <v>39</v>
      </c>
      <c r="AI3413" s="16" t="s">
        <v>39</v>
      </c>
      <c r="AJ3413" s="16" t="s">
        <v>39</v>
      </c>
      <c r="AL3413" s="16" t="s">
        <v>39</v>
      </c>
      <c r="AM3413" s="16" t="s">
        <v>39</v>
      </c>
      <c r="AN3413" s="16" t="str">
        <f>IFERROR(VLOOKUP($P3413,'Kredieten productgroepen functi'!$C:$M,6,FALSE),"n.v.t.")</f>
        <v>5201</v>
      </c>
      <c r="AO3413" s="16" t="str">
        <f>IFERROR(VLOOKUP($P3413,'Kredieten productgroepen functi'!$C:$M,7,FALSE),"n.v.t.")</f>
        <v>Bodemsanering</v>
      </c>
      <c r="AP3413" s="16" t="str">
        <f>IFERROR(VLOOKUP($P3413,'Kredieten productgroepen functi'!$C:$M,8,FALSE),"n.v.t.")</f>
        <v>52</v>
      </c>
      <c r="AQ3413" s="16" t="str">
        <f>IFERROR(VLOOKUP($P3413,'Kredieten productgroepen functi'!$C:$M,9,FALSE),"n.v.t.")</f>
        <v>Kwalitatief beheer grondwater en bodem</v>
      </c>
      <c r="AR3413" s="16" t="str">
        <f>IFERROR(VLOOKUP($P3413,'Kredieten productgroepen functi'!$C:$M,10,FALSE),"n.v.t.")</f>
        <v>5</v>
      </c>
      <c r="AS3413" s="16" t="str">
        <f>IFERROR(VLOOKUP($P3413,'Kredieten productgroepen functi'!$C:$M,11,FALSE),"n.v.t.")</f>
        <v>Milieubeheer</v>
      </c>
      <c r="AT3413" s="16" t="str">
        <f t="shared" si="164"/>
        <v>Baten</v>
      </c>
      <c r="AU3413" s="16" t="str">
        <f>IFERROR(VLOOKUP($R3413,Kostensoorten!$C:$J,7,FALSE),"n.v.t.")</f>
        <v>2.3</v>
      </c>
      <c r="AV3413" s="16" t="str">
        <f>IFERROR(VLOOKUP($R3413,Kostensoorten!$C:$J,8,FALSE),"n.v.t.")</f>
        <v>Overige goederen en diensten</v>
      </c>
    </row>
    <row r="3414" spans="6:48">
      <c r="F3414" s="2" t="s">
        <v>8972</v>
      </c>
      <c r="G3414" s="2" t="s">
        <v>39</v>
      </c>
      <c r="H3414" s="2" t="s">
        <v>39</v>
      </c>
      <c r="I3414" s="18">
        <v>15245.6</v>
      </c>
      <c r="P3414" s="16" t="str">
        <f t="shared" si="162"/>
        <v>P50112</v>
      </c>
      <c r="Q3414" s="16" t="str">
        <f>IFERROR(VLOOKUP($P3414,'Kredieten productgroepen functi'!$C:$M,2,FALSE),"n.v.t.")</f>
        <v>BODEMSANERINGSLOCATIE</v>
      </c>
      <c r="R3414" s="16" t="str">
        <f t="shared" si="163"/>
        <v>423139</v>
      </c>
      <c r="S3414" s="16" t="str">
        <f>IFERROR(VLOOKUP($R3414,Kostensoorten!$C:$J,2,FALSE),"n.v.t.")</f>
        <v>Overige diensten van derden</v>
      </c>
      <c r="T3414" s="16" t="s">
        <v>39</v>
      </c>
      <c r="U3414" s="16" t="s">
        <v>39</v>
      </c>
      <c r="V3414" s="16" t="s">
        <v>39</v>
      </c>
      <c r="W3414" s="16" t="s">
        <v>39</v>
      </c>
      <c r="X3414" s="16" t="s">
        <v>39</v>
      </c>
      <c r="Y3414" s="16" t="s">
        <v>39</v>
      </c>
      <c r="Z3414" s="16" t="s">
        <v>39</v>
      </c>
      <c r="AA3414" s="16" t="s">
        <v>39</v>
      </c>
      <c r="AB3414" s="16" t="s">
        <v>39</v>
      </c>
      <c r="AC3414" s="16" t="s">
        <v>39</v>
      </c>
      <c r="AD3414" s="16" t="s">
        <v>39</v>
      </c>
      <c r="AE3414" s="16" t="s">
        <v>39</v>
      </c>
      <c r="AF3414" s="16" t="s">
        <v>39</v>
      </c>
      <c r="AG3414" s="16" t="s">
        <v>39</v>
      </c>
      <c r="AH3414" s="16" t="s">
        <v>39</v>
      </c>
      <c r="AI3414" s="16" t="s">
        <v>39</v>
      </c>
      <c r="AJ3414" s="16" t="s">
        <v>39</v>
      </c>
      <c r="AL3414" s="16" t="s">
        <v>39</v>
      </c>
      <c r="AM3414" s="16" t="s">
        <v>39</v>
      </c>
      <c r="AN3414" s="16" t="str">
        <f>IFERROR(VLOOKUP($P3414,'Kredieten productgroepen functi'!$C:$M,6,FALSE),"n.v.t.")</f>
        <v>5201</v>
      </c>
      <c r="AO3414" s="16" t="str">
        <f>IFERROR(VLOOKUP($P3414,'Kredieten productgroepen functi'!$C:$M,7,FALSE),"n.v.t.")</f>
        <v>Bodemsanering</v>
      </c>
      <c r="AP3414" s="16" t="str">
        <f>IFERROR(VLOOKUP($P3414,'Kredieten productgroepen functi'!$C:$M,8,FALSE),"n.v.t.")</f>
        <v>52</v>
      </c>
      <c r="AQ3414" s="16" t="str">
        <f>IFERROR(VLOOKUP($P3414,'Kredieten productgroepen functi'!$C:$M,9,FALSE),"n.v.t.")</f>
        <v>Kwalitatief beheer grondwater en bodem</v>
      </c>
      <c r="AR3414" s="16" t="str">
        <f>IFERROR(VLOOKUP($P3414,'Kredieten productgroepen functi'!$C:$M,10,FALSE),"n.v.t.")</f>
        <v>5</v>
      </c>
      <c r="AS3414" s="16" t="str">
        <f>IFERROR(VLOOKUP($P3414,'Kredieten productgroepen functi'!$C:$M,11,FALSE),"n.v.t.")</f>
        <v>Milieubeheer</v>
      </c>
      <c r="AT3414" s="16" t="str">
        <f t="shared" si="164"/>
        <v>Lasten</v>
      </c>
      <c r="AU3414" s="16" t="str">
        <f>IFERROR(VLOOKUP($R3414,Kostensoorten!$C:$J,7,FALSE),"n.v.t.")</f>
        <v>2.3.1</v>
      </c>
      <c r="AV3414" s="16" t="str">
        <f>IFERROR(VLOOKUP($R3414,Kostensoorten!$C:$J,8,FALSE),"n.v.t.")</f>
        <v>Aankopen niet duurzame goedere</v>
      </c>
    </row>
    <row r="3415" spans="6:48">
      <c r="F3415" s="2" t="s">
        <v>7667</v>
      </c>
      <c r="G3415" s="2" t="s">
        <v>39</v>
      </c>
      <c r="H3415" s="2" t="s">
        <v>39</v>
      </c>
      <c r="I3415" s="18">
        <v>-5008</v>
      </c>
      <c r="P3415" s="16" t="str">
        <f t="shared" si="162"/>
        <v>P50112</v>
      </c>
      <c r="Q3415" s="16" t="str">
        <f>IFERROR(VLOOKUP($P3415,'Kredieten productgroepen functi'!$C:$M,2,FALSE),"n.v.t.")</f>
        <v>BODEMSANERINGSLOCATIE</v>
      </c>
      <c r="R3415" s="16" t="str">
        <f t="shared" si="163"/>
        <v>423139</v>
      </c>
      <c r="S3415" s="16" t="str">
        <f>IFERROR(VLOOKUP($R3415,Kostensoorten!$C:$J,2,FALSE),"n.v.t.")</f>
        <v>Overige diensten van derden</v>
      </c>
      <c r="T3415" s="16" t="s">
        <v>39</v>
      </c>
      <c r="U3415" s="16" t="s">
        <v>39</v>
      </c>
      <c r="V3415" s="16" t="s">
        <v>39</v>
      </c>
      <c r="W3415" s="16" t="s">
        <v>39</v>
      </c>
      <c r="X3415" s="16" t="s">
        <v>39</v>
      </c>
      <c r="Y3415" s="16" t="s">
        <v>39</v>
      </c>
      <c r="Z3415" s="16" t="s">
        <v>39</v>
      </c>
      <c r="AA3415" s="16" t="s">
        <v>39</v>
      </c>
      <c r="AB3415" s="16" t="s">
        <v>39</v>
      </c>
      <c r="AC3415" s="16" t="s">
        <v>39</v>
      </c>
      <c r="AD3415" s="16" t="s">
        <v>39</v>
      </c>
      <c r="AE3415" s="16" t="s">
        <v>39</v>
      </c>
      <c r="AF3415" s="16" t="s">
        <v>39</v>
      </c>
      <c r="AG3415" s="16" t="s">
        <v>39</v>
      </c>
      <c r="AH3415" s="16" t="s">
        <v>39</v>
      </c>
      <c r="AI3415" s="16" t="s">
        <v>39</v>
      </c>
      <c r="AJ3415" s="16" t="s">
        <v>39</v>
      </c>
      <c r="AL3415" s="16" t="s">
        <v>39</v>
      </c>
      <c r="AM3415" s="16" t="s">
        <v>39</v>
      </c>
      <c r="AN3415" s="16" t="str">
        <f>IFERROR(VLOOKUP($P3415,'Kredieten productgroepen functi'!$C:$M,6,FALSE),"n.v.t.")</f>
        <v>5201</v>
      </c>
      <c r="AO3415" s="16" t="str">
        <f>IFERROR(VLOOKUP($P3415,'Kredieten productgroepen functi'!$C:$M,7,FALSE),"n.v.t.")</f>
        <v>Bodemsanering</v>
      </c>
      <c r="AP3415" s="16" t="str">
        <f>IFERROR(VLOOKUP($P3415,'Kredieten productgroepen functi'!$C:$M,8,FALSE),"n.v.t.")</f>
        <v>52</v>
      </c>
      <c r="AQ3415" s="16" t="str">
        <f>IFERROR(VLOOKUP($P3415,'Kredieten productgroepen functi'!$C:$M,9,FALSE),"n.v.t.")</f>
        <v>Kwalitatief beheer grondwater en bodem</v>
      </c>
      <c r="AR3415" s="16" t="str">
        <f>IFERROR(VLOOKUP($P3415,'Kredieten productgroepen functi'!$C:$M,10,FALSE),"n.v.t.")</f>
        <v>5</v>
      </c>
      <c r="AS3415" s="16" t="str">
        <f>IFERROR(VLOOKUP($P3415,'Kredieten productgroepen functi'!$C:$M,11,FALSE),"n.v.t.")</f>
        <v>Milieubeheer</v>
      </c>
      <c r="AT3415" s="16" t="str">
        <f t="shared" si="164"/>
        <v>Lasten</v>
      </c>
      <c r="AU3415" s="16" t="str">
        <f>IFERROR(VLOOKUP($R3415,Kostensoorten!$C:$J,7,FALSE),"n.v.t.")</f>
        <v>2.3.1</v>
      </c>
      <c r="AV3415" s="16" t="str">
        <f>IFERROR(VLOOKUP($R3415,Kostensoorten!$C:$J,8,FALSE),"n.v.t.")</f>
        <v>Aankopen niet duurzame goedere</v>
      </c>
    </row>
    <row r="3416" spans="6:48">
      <c r="F3416" s="2" t="s">
        <v>7124</v>
      </c>
      <c r="G3416" s="2" t="s">
        <v>39</v>
      </c>
      <c r="H3416" s="2" t="s">
        <v>39</v>
      </c>
      <c r="I3416" s="18">
        <v>12648</v>
      </c>
      <c r="P3416" s="16" t="str">
        <f t="shared" si="162"/>
        <v>P50112</v>
      </c>
      <c r="Q3416" s="16" t="str">
        <f>IFERROR(VLOOKUP($P3416,'Kredieten productgroepen functi'!$C:$M,2,FALSE),"n.v.t.")</f>
        <v>BODEMSANERINGSLOCATIE</v>
      </c>
      <c r="R3416" s="16" t="str">
        <f t="shared" si="163"/>
        <v>423139</v>
      </c>
      <c r="S3416" s="16" t="str">
        <f>IFERROR(VLOOKUP($R3416,Kostensoorten!$C:$J,2,FALSE),"n.v.t.")</f>
        <v>Overige diensten van derden</v>
      </c>
      <c r="T3416" s="16" t="s">
        <v>39</v>
      </c>
      <c r="U3416" s="16" t="s">
        <v>39</v>
      </c>
      <c r="V3416" s="16" t="s">
        <v>39</v>
      </c>
      <c r="W3416" s="16" t="s">
        <v>39</v>
      </c>
      <c r="X3416" s="16" t="s">
        <v>39</v>
      </c>
      <c r="Y3416" s="16" t="s">
        <v>39</v>
      </c>
      <c r="Z3416" s="16" t="s">
        <v>39</v>
      </c>
      <c r="AA3416" s="16" t="s">
        <v>39</v>
      </c>
      <c r="AB3416" s="16" t="s">
        <v>39</v>
      </c>
      <c r="AC3416" s="16" t="s">
        <v>39</v>
      </c>
      <c r="AD3416" s="16" t="s">
        <v>39</v>
      </c>
      <c r="AE3416" s="16" t="s">
        <v>39</v>
      </c>
      <c r="AF3416" s="16" t="s">
        <v>39</v>
      </c>
      <c r="AG3416" s="16" t="s">
        <v>39</v>
      </c>
      <c r="AH3416" s="16" t="s">
        <v>39</v>
      </c>
      <c r="AI3416" s="16" t="s">
        <v>39</v>
      </c>
      <c r="AJ3416" s="16" t="s">
        <v>39</v>
      </c>
      <c r="AL3416" s="16" t="s">
        <v>39</v>
      </c>
      <c r="AM3416" s="16" t="s">
        <v>39</v>
      </c>
      <c r="AN3416" s="16" t="str">
        <f>IFERROR(VLOOKUP($P3416,'Kredieten productgroepen functi'!$C:$M,6,FALSE),"n.v.t.")</f>
        <v>5201</v>
      </c>
      <c r="AO3416" s="16" t="str">
        <f>IFERROR(VLOOKUP($P3416,'Kredieten productgroepen functi'!$C:$M,7,FALSE),"n.v.t.")</f>
        <v>Bodemsanering</v>
      </c>
      <c r="AP3416" s="16" t="str">
        <f>IFERROR(VLOOKUP($P3416,'Kredieten productgroepen functi'!$C:$M,8,FALSE),"n.v.t.")</f>
        <v>52</v>
      </c>
      <c r="AQ3416" s="16" t="str">
        <f>IFERROR(VLOOKUP($P3416,'Kredieten productgroepen functi'!$C:$M,9,FALSE),"n.v.t.")</f>
        <v>Kwalitatief beheer grondwater en bodem</v>
      </c>
      <c r="AR3416" s="16" t="str">
        <f>IFERROR(VLOOKUP($P3416,'Kredieten productgroepen functi'!$C:$M,10,FALSE),"n.v.t.")</f>
        <v>5</v>
      </c>
      <c r="AS3416" s="16" t="str">
        <f>IFERROR(VLOOKUP($P3416,'Kredieten productgroepen functi'!$C:$M,11,FALSE),"n.v.t.")</f>
        <v>Milieubeheer</v>
      </c>
      <c r="AT3416" s="16" t="str">
        <f t="shared" si="164"/>
        <v>Lasten</v>
      </c>
      <c r="AU3416" s="16" t="str">
        <f>IFERROR(VLOOKUP($R3416,Kostensoorten!$C:$J,7,FALSE),"n.v.t.")</f>
        <v>2.3.1</v>
      </c>
      <c r="AV3416" s="16" t="str">
        <f>IFERROR(VLOOKUP($R3416,Kostensoorten!$C:$J,8,FALSE),"n.v.t.")</f>
        <v>Aankopen niet duurzame goedere</v>
      </c>
    </row>
    <row r="3417" spans="6:48">
      <c r="F3417" s="2" t="s">
        <v>8461</v>
      </c>
      <c r="G3417" s="2" t="s">
        <v>39</v>
      </c>
      <c r="H3417" s="2" t="s">
        <v>39</v>
      </c>
      <c r="I3417" s="18">
        <v>3242.5</v>
      </c>
      <c r="P3417" s="16" t="str">
        <f t="shared" si="162"/>
        <v>P50112</v>
      </c>
      <c r="Q3417" s="16" t="str">
        <f>IFERROR(VLOOKUP($P3417,'Kredieten productgroepen functi'!$C:$M,2,FALSE),"n.v.t.")</f>
        <v>BODEMSANERINGSLOCATIE</v>
      </c>
      <c r="R3417" s="16" t="str">
        <f t="shared" si="163"/>
        <v>423139</v>
      </c>
      <c r="S3417" s="16" t="str">
        <f>IFERROR(VLOOKUP($R3417,Kostensoorten!$C:$J,2,FALSE),"n.v.t.")</f>
        <v>Overige diensten van derden</v>
      </c>
      <c r="T3417" s="16" t="s">
        <v>39</v>
      </c>
      <c r="U3417" s="16" t="s">
        <v>39</v>
      </c>
      <c r="V3417" s="16" t="s">
        <v>39</v>
      </c>
      <c r="W3417" s="16" t="s">
        <v>39</v>
      </c>
      <c r="X3417" s="16" t="s">
        <v>39</v>
      </c>
      <c r="Y3417" s="16" t="s">
        <v>39</v>
      </c>
      <c r="Z3417" s="16" t="s">
        <v>39</v>
      </c>
      <c r="AA3417" s="16" t="s">
        <v>39</v>
      </c>
      <c r="AB3417" s="16" t="s">
        <v>39</v>
      </c>
      <c r="AC3417" s="16" t="s">
        <v>39</v>
      </c>
      <c r="AD3417" s="16" t="s">
        <v>39</v>
      </c>
      <c r="AE3417" s="16" t="s">
        <v>39</v>
      </c>
      <c r="AF3417" s="16" t="s">
        <v>39</v>
      </c>
      <c r="AG3417" s="16" t="s">
        <v>39</v>
      </c>
      <c r="AH3417" s="16" t="s">
        <v>39</v>
      </c>
      <c r="AI3417" s="16" t="s">
        <v>39</v>
      </c>
      <c r="AJ3417" s="16" t="s">
        <v>39</v>
      </c>
      <c r="AL3417" s="16" t="s">
        <v>39</v>
      </c>
      <c r="AM3417" s="16" t="s">
        <v>39</v>
      </c>
      <c r="AN3417" s="16" t="str">
        <f>IFERROR(VLOOKUP($P3417,'Kredieten productgroepen functi'!$C:$M,6,FALSE),"n.v.t.")</f>
        <v>5201</v>
      </c>
      <c r="AO3417" s="16" t="str">
        <f>IFERROR(VLOOKUP($P3417,'Kredieten productgroepen functi'!$C:$M,7,FALSE),"n.v.t.")</f>
        <v>Bodemsanering</v>
      </c>
      <c r="AP3417" s="16" t="str">
        <f>IFERROR(VLOOKUP($P3417,'Kredieten productgroepen functi'!$C:$M,8,FALSE),"n.v.t.")</f>
        <v>52</v>
      </c>
      <c r="AQ3417" s="16" t="str">
        <f>IFERROR(VLOOKUP($P3417,'Kredieten productgroepen functi'!$C:$M,9,FALSE),"n.v.t.")</f>
        <v>Kwalitatief beheer grondwater en bodem</v>
      </c>
      <c r="AR3417" s="16" t="str">
        <f>IFERROR(VLOOKUP($P3417,'Kredieten productgroepen functi'!$C:$M,10,FALSE),"n.v.t.")</f>
        <v>5</v>
      </c>
      <c r="AS3417" s="16" t="str">
        <f>IFERROR(VLOOKUP($P3417,'Kredieten productgroepen functi'!$C:$M,11,FALSE),"n.v.t.")</f>
        <v>Milieubeheer</v>
      </c>
      <c r="AT3417" s="16" t="str">
        <f t="shared" si="164"/>
        <v>Lasten</v>
      </c>
      <c r="AU3417" s="16" t="str">
        <f>IFERROR(VLOOKUP($R3417,Kostensoorten!$C:$J,7,FALSE),"n.v.t.")</f>
        <v>2.3.1</v>
      </c>
      <c r="AV3417" s="16" t="str">
        <f>IFERROR(VLOOKUP($R3417,Kostensoorten!$C:$J,8,FALSE),"n.v.t.")</f>
        <v>Aankopen niet duurzame goedere</v>
      </c>
    </row>
    <row r="3418" spans="6:48">
      <c r="F3418" s="2" t="s">
        <v>8462</v>
      </c>
      <c r="G3418" s="2" t="s">
        <v>39</v>
      </c>
      <c r="H3418" s="2" t="s">
        <v>39</v>
      </c>
      <c r="I3418" s="18">
        <v>282797.68</v>
      </c>
      <c r="P3418" s="16" t="str">
        <f t="shared" si="162"/>
        <v>P50112</v>
      </c>
      <c r="Q3418" s="16" t="str">
        <f>IFERROR(VLOOKUP($P3418,'Kredieten productgroepen functi'!$C:$M,2,FALSE),"n.v.t.")</f>
        <v>BODEMSANERINGSLOCATIE</v>
      </c>
      <c r="R3418" s="16" t="str">
        <f t="shared" si="163"/>
        <v>423139</v>
      </c>
      <c r="S3418" s="16" t="str">
        <f>IFERROR(VLOOKUP($R3418,Kostensoorten!$C:$J,2,FALSE),"n.v.t.")</f>
        <v>Overige diensten van derden</v>
      </c>
      <c r="T3418" s="16" t="s">
        <v>39</v>
      </c>
      <c r="U3418" s="16" t="s">
        <v>39</v>
      </c>
      <c r="V3418" s="16" t="s">
        <v>39</v>
      </c>
      <c r="W3418" s="16" t="s">
        <v>39</v>
      </c>
      <c r="X3418" s="16" t="s">
        <v>39</v>
      </c>
      <c r="Y3418" s="16" t="s">
        <v>39</v>
      </c>
      <c r="Z3418" s="16" t="s">
        <v>39</v>
      </c>
      <c r="AA3418" s="16" t="s">
        <v>39</v>
      </c>
      <c r="AB3418" s="16" t="s">
        <v>39</v>
      </c>
      <c r="AC3418" s="16" t="s">
        <v>39</v>
      </c>
      <c r="AD3418" s="16" t="s">
        <v>39</v>
      </c>
      <c r="AE3418" s="16" t="s">
        <v>39</v>
      </c>
      <c r="AF3418" s="16" t="s">
        <v>39</v>
      </c>
      <c r="AG3418" s="16" t="s">
        <v>39</v>
      </c>
      <c r="AH3418" s="16" t="s">
        <v>39</v>
      </c>
      <c r="AI3418" s="16" t="s">
        <v>39</v>
      </c>
      <c r="AJ3418" s="16" t="s">
        <v>39</v>
      </c>
      <c r="AL3418" s="16" t="s">
        <v>39</v>
      </c>
      <c r="AM3418" s="16" t="s">
        <v>39</v>
      </c>
      <c r="AN3418" s="16" t="str">
        <f>IFERROR(VLOOKUP($P3418,'Kredieten productgroepen functi'!$C:$M,6,FALSE),"n.v.t.")</f>
        <v>5201</v>
      </c>
      <c r="AO3418" s="16" t="str">
        <f>IFERROR(VLOOKUP($P3418,'Kredieten productgroepen functi'!$C:$M,7,FALSE),"n.v.t.")</f>
        <v>Bodemsanering</v>
      </c>
      <c r="AP3418" s="16" t="str">
        <f>IFERROR(VLOOKUP($P3418,'Kredieten productgroepen functi'!$C:$M,8,FALSE),"n.v.t.")</f>
        <v>52</v>
      </c>
      <c r="AQ3418" s="16" t="str">
        <f>IFERROR(VLOOKUP($P3418,'Kredieten productgroepen functi'!$C:$M,9,FALSE),"n.v.t.")</f>
        <v>Kwalitatief beheer grondwater en bodem</v>
      </c>
      <c r="AR3418" s="16" t="str">
        <f>IFERROR(VLOOKUP($P3418,'Kredieten productgroepen functi'!$C:$M,10,FALSE),"n.v.t.")</f>
        <v>5</v>
      </c>
      <c r="AS3418" s="16" t="str">
        <f>IFERROR(VLOOKUP($P3418,'Kredieten productgroepen functi'!$C:$M,11,FALSE),"n.v.t.")</f>
        <v>Milieubeheer</v>
      </c>
      <c r="AT3418" s="16" t="str">
        <f t="shared" si="164"/>
        <v>Lasten</v>
      </c>
      <c r="AU3418" s="16" t="str">
        <f>IFERROR(VLOOKUP($R3418,Kostensoorten!$C:$J,7,FALSE),"n.v.t.")</f>
        <v>2.3.1</v>
      </c>
      <c r="AV3418" s="16" t="str">
        <f>IFERROR(VLOOKUP($R3418,Kostensoorten!$C:$J,8,FALSE),"n.v.t.")</f>
        <v>Aankopen niet duurzame goedere</v>
      </c>
    </row>
    <row r="3419" spans="6:48">
      <c r="F3419" s="2" t="s">
        <v>8463</v>
      </c>
      <c r="G3419" s="2" t="s">
        <v>39</v>
      </c>
      <c r="H3419" s="2" t="s">
        <v>39</v>
      </c>
      <c r="I3419" s="18">
        <v>11760</v>
      </c>
      <c r="P3419" s="16" t="str">
        <f t="shared" si="162"/>
        <v>P50112</v>
      </c>
      <c r="Q3419" s="16" t="str">
        <f>IFERROR(VLOOKUP($P3419,'Kredieten productgroepen functi'!$C:$M,2,FALSE),"n.v.t.")</f>
        <v>BODEMSANERINGSLOCATIE</v>
      </c>
      <c r="R3419" s="16" t="str">
        <f t="shared" si="163"/>
        <v>423139</v>
      </c>
      <c r="S3419" s="16" t="str">
        <f>IFERROR(VLOOKUP($R3419,Kostensoorten!$C:$J,2,FALSE),"n.v.t.")</f>
        <v>Overige diensten van derden</v>
      </c>
      <c r="T3419" s="16" t="s">
        <v>39</v>
      </c>
      <c r="U3419" s="16" t="s">
        <v>39</v>
      </c>
      <c r="V3419" s="16" t="s">
        <v>39</v>
      </c>
      <c r="W3419" s="16" t="s">
        <v>39</v>
      </c>
      <c r="X3419" s="16" t="s">
        <v>39</v>
      </c>
      <c r="Y3419" s="16" t="s">
        <v>39</v>
      </c>
      <c r="Z3419" s="16" t="s">
        <v>39</v>
      </c>
      <c r="AA3419" s="16" t="s">
        <v>39</v>
      </c>
      <c r="AB3419" s="16" t="s">
        <v>39</v>
      </c>
      <c r="AC3419" s="16" t="s">
        <v>39</v>
      </c>
      <c r="AD3419" s="16" t="s">
        <v>39</v>
      </c>
      <c r="AE3419" s="16" t="s">
        <v>39</v>
      </c>
      <c r="AF3419" s="16" t="s">
        <v>39</v>
      </c>
      <c r="AG3419" s="16" t="s">
        <v>39</v>
      </c>
      <c r="AH3419" s="16" t="s">
        <v>39</v>
      </c>
      <c r="AI3419" s="16" t="s">
        <v>39</v>
      </c>
      <c r="AJ3419" s="16" t="s">
        <v>39</v>
      </c>
      <c r="AL3419" s="16" t="s">
        <v>39</v>
      </c>
      <c r="AM3419" s="16" t="s">
        <v>39</v>
      </c>
      <c r="AN3419" s="16" t="str">
        <f>IFERROR(VLOOKUP($P3419,'Kredieten productgroepen functi'!$C:$M,6,FALSE),"n.v.t.")</f>
        <v>5201</v>
      </c>
      <c r="AO3419" s="16" t="str">
        <f>IFERROR(VLOOKUP($P3419,'Kredieten productgroepen functi'!$C:$M,7,FALSE),"n.v.t.")</f>
        <v>Bodemsanering</v>
      </c>
      <c r="AP3419" s="16" t="str">
        <f>IFERROR(VLOOKUP($P3419,'Kredieten productgroepen functi'!$C:$M,8,FALSE),"n.v.t.")</f>
        <v>52</v>
      </c>
      <c r="AQ3419" s="16" t="str">
        <f>IFERROR(VLOOKUP($P3419,'Kredieten productgroepen functi'!$C:$M,9,FALSE),"n.v.t.")</f>
        <v>Kwalitatief beheer grondwater en bodem</v>
      </c>
      <c r="AR3419" s="16" t="str">
        <f>IFERROR(VLOOKUP($P3419,'Kredieten productgroepen functi'!$C:$M,10,FALSE),"n.v.t.")</f>
        <v>5</v>
      </c>
      <c r="AS3419" s="16" t="str">
        <f>IFERROR(VLOOKUP($P3419,'Kredieten productgroepen functi'!$C:$M,11,FALSE),"n.v.t.")</f>
        <v>Milieubeheer</v>
      </c>
      <c r="AT3419" s="16" t="str">
        <f t="shared" si="164"/>
        <v>Lasten</v>
      </c>
      <c r="AU3419" s="16" t="str">
        <f>IFERROR(VLOOKUP($R3419,Kostensoorten!$C:$J,7,FALSE),"n.v.t.")</f>
        <v>2.3.1</v>
      </c>
      <c r="AV3419" s="16" t="str">
        <f>IFERROR(VLOOKUP($R3419,Kostensoorten!$C:$J,8,FALSE),"n.v.t.")</f>
        <v>Aankopen niet duurzame goedere</v>
      </c>
    </row>
    <row r="3420" spans="6:48">
      <c r="F3420" s="2" t="s">
        <v>8464</v>
      </c>
      <c r="G3420" s="2" t="s">
        <v>39</v>
      </c>
      <c r="H3420" s="2" t="s">
        <v>39</v>
      </c>
      <c r="I3420" s="18">
        <v>7260</v>
      </c>
      <c r="P3420" s="16" t="str">
        <f t="shared" si="162"/>
        <v>P50112</v>
      </c>
      <c r="Q3420" s="16" t="str">
        <f>IFERROR(VLOOKUP($P3420,'Kredieten productgroepen functi'!$C:$M,2,FALSE),"n.v.t.")</f>
        <v>BODEMSANERINGSLOCATIE</v>
      </c>
      <c r="R3420" s="16" t="str">
        <f t="shared" si="163"/>
        <v>441202</v>
      </c>
      <c r="S3420" s="16" t="str">
        <f>IFERROR(VLOOKUP($R3420,Kostensoorten!$C:$J,2,FALSE),"n.v.t.")</f>
        <v>Overige vermogensoverdr. aan derden</v>
      </c>
      <c r="T3420" s="16" t="s">
        <v>39</v>
      </c>
      <c r="U3420" s="16" t="s">
        <v>39</v>
      </c>
      <c r="V3420" s="16" t="s">
        <v>39</v>
      </c>
      <c r="W3420" s="16" t="s">
        <v>39</v>
      </c>
      <c r="X3420" s="16" t="s">
        <v>39</v>
      </c>
      <c r="Y3420" s="16" t="s">
        <v>39</v>
      </c>
      <c r="Z3420" s="16" t="s">
        <v>39</v>
      </c>
      <c r="AA3420" s="16" t="s">
        <v>39</v>
      </c>
      <c r="AB3420" s="16" t="s">
        <v>39</v>
      </c>
      <c r="AC3420" s="16" t="s">
        <v>39</v>
      </c>
      <c r="AD3420" s="16" t="s">
        <v>39</v>
      </c>
      <c r="AE3420" s="16" t="s">
        <v>39</v>
      </c>
      <c r="AF3420" s="16" t="s">
        <v>39</v>
      </c>
      <c r="AG3420" s="16" t="s">
        <v>39</v>
      </c>
      <c r="AH3420" s="16" t="s">
        <v>39</v>
      </c>
      <c r="AI3420" s="16" t="s">
        <v>39</v>
      </c>
      <c r="AJ3420" s="16" t="s">
        <v>39</v>
      </c>
      <c r="AL3420" s="16" t="s">
        <v>39</v>
      </c>
      <c r="AM3420" s="16" t="s">
        <v>39</v>
      </c>
      <c r="AN3420" s="16" t="str">
        <f>IFERROR(VLOOKUP($P3420,'Kredieten productgroepen functi'!$C:$M,6,FALSE),"n.v.t.")</f>
        <v>5201</v>
      </c>
      <c r="AO3420" s="16" t="str">
        <f>IFERROR(VLOOKUP($P3420,'Kredieten productgroepen functi'!$C:$M,7,FALSE),"n.v.t.")</f>
        <v>Bodemsanering</v>
      </c>
      <c r="AP3420" s="16" t="str">
        <f>IFERROR(VLOOKUP($P3420,'Kredieten productgroepen functi'!$C:$M,8,FALSE),"n.v.t.")</f>
        <v>52</v>
      </c>
      <c r="AQ3420" s="16" t="str">
        <f>IFERROR(VLOOKUP($P3420,'Kredieten productgroepen functi'!$C:$M,9,FALSE),"n.v.t.")</f>
        <v>Kwalitatief beheer grondwater en bodem</v>
      </c>
      <c r="AR3420" s="16" t="str">
        <f>IFERROR(VLOOKUP($P3420,'Kredieten productgroepen functi'!$C:$M,10,FALSE),"n.v.t.")</f>
        <v>5</v>
      </c>
      <c r="AS3420" s="16" t="str">
        <f>IFERROR(VLOOKUP($P3420,'Kredieten productgroepen functi'!$C:$M,11,FALSE),"n.v.t.")</f>
        <v>Milieubeheer</v>
      </c>
      <c r="AT3420" s="16" t="str">
        <f t="shared" si="164"/>
        <v>Lasten</v>
      </c>
      <c r="AU3420" s="16" t="str">
        <f>IFERROR(VLOOKUP($R3420,Kostensoorten!$C:$J,7,FALSE),"n.v.t.")</f>
        <v>4.1.2</v>
      </c>
      <c r="AV3420" s="16" t="str">
        <f>IFERROR(VLOOKUP($R3420,Kostensoorten!$C:$J,8,FALSE),"n.v.t.")</f>
        <v>Overige vermogensoverdrachten</v>
      </c>
    </row>
    <row r="3421" spans="6:48">
      <c r="F3421" s="2" t="s">
        <v>8465</v>
      </c>
      <c r="G3421" s="2" t="s">
        <v>39</v>
      </c>
      <c r="H3421" s="2" t="s">
        <v>39</v>
      </c>
      <c r="I3421" s="18">
        <v>-16000</v>
      </c>
      <c r="P3421" s="16" t="str">
        <f t="shared" si="162"/>
        <v>P50112</v>
      </c>
      <c r="Q3421" s="16" t="str">
        <f>IFERROR(VLOOKUP($P3421,'Kredieten productgroepen functi'!$C:$M,2,FALSE),"n.v.t.")</f>
        <v>BODEMSANERINGSLOCATIE</v>
      </c>
      <c r="R3421" s="16" t="str">
        <f t="shared" si="163"/>
        <v>823010</v>
      </c>
      <c r="S3421" s="16" t="str">
        <f>IFERROR(VLOOKUP($R3421,Kostensoorten!$C:$J,2,FALSE),"n.v.t.")</f>
        <v>Vergoeding verrichte werkzaamheden</v>
      </c>
      <c r="T3421" s="16" t="s">
        <v>39</v>
      </c>
      <c r="U3421" s="16" t="s">
        <v>39</v>
      </c>
      <c r="V3421" s="16" t="s">
        <v>39</v>
      </c>
      <c r="W3421" s="16" t="s">
        <v>39</v>
      </c>
      <c r="X3421" s="16" t="s">
        <v>39</v>
      </c>
      <c r="Y3421" s="16" t="s">
        <v>39</v>
      </c>
      <c r="Z3421" s="16" t="s">
        <v>39</v>
      </c>
      <c r="AA3421" s="16" t="s">
        <v>39</v>
      </c>
      <c r="AB3421" s="16" t="s">
        <v>39</v>
      </c>
      <c r="AC3421" s="16" t="s">
        <v>39</v>
      </c>
      <c r="AD3421" s="16" t="s">
        <v>39</v>
      </c>
      <c r="AE3421" s="16" t="s">
        <v>39</v>
      </c>
      <c r="AF3421" s="16" t="s">
        <v>39</v>
      </c>
      <c r="AG3421" s="16" t="s">
        <v>39</v>
      </c>
      <c r="AH3421" s="16" t="s">
        <v>39</v>
      </c>
      <c r="AI3421" s="16" t="s">
        <v>39</v>
      </c>
      <c r="AJ3421" s="16" t="s">
        <v>39</v>
      </c>
      <c r="AL3421" s="16" t="s">
        <v>39</v>
      </c>
      <c r="AM3421" s="16" t="s">
        <v>39</v>
      </c>
      <c r="AN3421" s="16" t="str">
        <f>IFERROR(VLOOKUP($P3421,'Kredieten productgroepen functi'!$C:$M,6,FALSE),"n.v.t.")</f>
        <v>5201</v>
      </c>
      <c r="AO3421" s="16" t="str">
        <f>IFERROR(VLOOKUP($P3421,'Kredieten productgroepen functi'!$C:$M,7,FALSE),"n.v.t.")</f>
        <v>Bodemsanering</v>
      </c>
      <c r="AP3421" s="16" t="str">
        <f>IFERROR(VLOOKUP($P3421,'Kredieten productgroepen functi'!$C:$M,8,FALSE),"n.v.t.")</f>
        <v>52</v>
      </c>
      <c r="AQ3421" s="16" t="str">
        <f>IFERROR(VLOOKUP($P3421,'Kredieten productgroepen functi'!$C:$M,9,FALSE),"n.v.t.")</f>
        <v>Kwalitatief beheer grondwater en bodem</v>
      </c>
      <c r="AR3421" s="16" t="str">
        <f>IFERROR(VLOOKUP($P3421,'Kredieten productgroepen functi'!$C:$M,10,FALSE),"n.v.t.")</f>
        <v>5</v>
      </c>
      <c r="AS3421" s="16" t="str">
        <f>IFERROR(VLOOKUP($P3421,'Kredieten productgroepen functi'!$C:$M,11,FALSE),"n.v.t.")</f>
        <v>Milieubeheer</v>
      </c>
      <c r="AT3421" s="16" t="str">
        <f t="shared" si="164"/>
        <v>Baten</v>
      </c>
      <c r="AU3421" s="16" t="str">
        <f>IFERROR(VLOOKUP($R3421,Kostensoorten!$C:$J,7,FALSE),"n.v.t.")</f>
        <v>2.3</v>
      </c>
      <c r="AV3421" s="16" t="str">
        <f>IFERROR(VLOOKUP($R3421,Kostensoorten!$C:$J,8,FALSE),"n.v.t.")</f>
        <v>Overige goederen en diensten</v>
      </c>
    </row>
    <row r="3422" spans="6:48">
      <c r="F3422" s="2" t="s">
        <v>8466</v>
      </c>
      <c r="G3422" s="2" t="s">
        <v>39</v>
      </c>
      <c r="H3422" s="2" t="s">
        <v>39</v>
      </c>
      <c r="I3422" s="18">
        <v>-10000</v>
      </c>
      <c r="P3422" s="16" t="str">
        <f t="shared" si="162"/>
        <v>P50112</v>
      </c>
      <c r="Q3422" s="16" t="str">
        <f>IFERROR(VLOOKUP($P3422,'Kredieten productgroepen functi'!$C:$M,2,FALSE),"n.v.t.")</f>
        <v>BODEMSANERINGSLOCATIE</v>
      </c>
      <c r="R3422" s="16" t="str">
        <f t="shared" si="163"/>
        <v>840120</v>
      </c>
      <c r="S3422" s="16" t="str">
        <f>IFERROR(VLOOKUP($R3422,Kostensoorten!$C:$J,2,FALSE),"n.v.t.")</f>
        <v>Inkomensoverdracht provincies</v>
      </c>
      <c r="T3422" s="16" t="s">
        <v>39</v>
      </c>
      <c r="U3422" s="16" t="s">
        <v>39</v>
      </c>
      <c r="V3422" s="16" t="s">
        <v>39</v>
      </c>
      <c r="W3422" s="16" t="s">
        <v>39</v>
      </c>
      <c r="X3422" s="16" t="s">
        <v>39</v>
      </c>
      <c r="Y3422" s="16" t="s">
        <v>39</v>
      </c>
      <c r="Z3422" s="16" t="s">
        <v>39</v>
      </c>
      <c r="AA3422" s="16" t="s">
        <v>39</v>
      </c>
      <c r="AB3422" s="16" t="s">
        <v>39</v>
      </c>
      <c r="AC3422" s="16" t="s">
        <v>39</v>
      </c>
      <c r="AD3422" s="16" t="s">
        <v>39</v>
      </c>
      <c r="AE3422" s="16" t="s">
        <v>39</v>
      </c>
      <c r="AF3422" s="16" t="s">
        <v>39</v>
      </c>
      <c r="AG3422" s="16" t="s">
        <v>39</v>
      </c>
      <c r="AH3422" s="16" t="s">
        <v>39</v>
      </c>
      <c r="AI3422" s="16" t="s">
        <v>39</v>
      </c>
      <c r="AJ3422" s="16" t="s">
        <v>39</v>
      </c>
      <c r="AL3422" s="16" t="s">
        <v>39</v>
      </c>
      <c r="AM3422" s="16" t="s">
        <v>39</v>
      </c>
      <c r="AN3422" s="16" t="str">
        <f>IFERROR(VLOOKUP($P3422,'Kredieten productgroepen functi'!$C:$M,6,FALSE),"n.v.t.")</f>
        <v>5201</v>
      </c>
      <c r="AO3422" s="16" t="str">
        <f>IFERROR(VLOOKUP($P3422,'Kredieten productgroepen functi'!$C:$M,7,FALSE),"n.v.t.")</f>
        <v>Bodemsanering</v>
      </c>
      <c r="AP3422" s="16" t="str">
        <f>IFERROR(VLOOKUP($P3422,'Kredieten productgroepen functi'!$C:$M,8,FALSE),"n.v.t.")</f>
        <v>52</v>
      </c>
      <c r="AQ3422" s="16" t="str">
        <f>IFERROR(VLOOKUP($P3422,'Kredieten productgroepen functi'!$C:$M,9,FALSE),"n.v.t.")</f>
        <v>Kwalitatief beheer grondwater en bodem</v>
      </c>
      <c r="AR3422" s="16" t="str">
        <f>IFERROR(VLOOKUP($P3422,'Kredieten productgroepen functi'!$C:$M,10,FALSE),"n.v.t.")</f>
        <v>5</v>
      </c>
      <c r="AS3422" s="16" t="str">
        <f>IFERROR(VLOOKUP($P3422,'Kredieten productgroepen functi'!$C:$M,11,FALSE),"n.v.t.")</f>
        <v>Milieubeheer</v>
      </c>
      <c r="AT3422" s="16" t="str">
        <f t="shared" si="164"/>
        <v>Baten</v>
      </c>
      <c r="AU3422" s="16" t="str">
        <f>IFERROR(VLOOKUP($R3422,Kostensoorten!$C:$J,7,FALSE),"n.v.t.")</f>
        <v>4.0.1</v>
      </c>
      <c r="AV3422" s="16" t="str">
        <f>IFERROR(VLOOKUP($R3422,Kostensoorten!$C:$J,8,FALSE),"n.v.t.")</f>
        <v>Inkomensoverdrachten van overh</v>
      </c>
    </row>
    <row r="3423" spans="6:48">
      <c r="F3423" s="2" t="s">
        <v>8973</v>
      </c>
      <c r="G3423" s="2" t="s">
        <v>39</v>
      </c>
      <c r="H3423" s="2" t="s">
        <v>39</v>
      </c>
      <c r="I3423" s="18">
        <v>58566</v>
      </c>
      <c r="P3423" s="16" t="str">
        <f t="shared" si="162"/>
        <v>P50113</v>
      </c>
      <c r="Q3423" s="16" t="str">
        <f>IFERROR(VLOOKUP($P3423,'Kredieten productgroepen functi'!$C:$M,2,FALSE),"n.v.t.")</f>
        <v>BODEMSANERINGSLOCATIE</v>
      </c>
      <c r="R3423" s="16" t="str">
        <f t="shared" si="163"/>
        <v>423139</v>
      </c>
      <c r="S3423" s="16" t="str">
        <f>IFERROR(VLOOKUP($R3423,Kostensoorten!$C:$J,2,FALSE),"n.v.t.")</f>
        <v>Overige diensten van derden</v>
      </c>
      <c r="T3423" s="16" t="s">
        <v>39</v>
      </c>
      <c r="U3423" s="16" t="s">
        <v>39</v>
      </c>
      <c r="V3423" s="16" t="s">
        <v>39</v>
      </c>
      <c r="W3423" s="16" t="s">
        <v>39</v>
      </c>
      <c r="X3423" s="16" t="s">
        <v>39</v>
      </c>
      <c r="Y3423" s="16" t="s">
        <v>39</v>
      </c>
      <c r="Z3423" s="16" t="s">
        <v>39</v>
      </c>
      <c r="AA3423" s="16" t="s">
        <v>39</v>
      </c>
      <c r="AB3423" s="16" t="s">
        <v>39</v>
      </c>
      <c r="AC3423" s="16" t="s">
        <v>39</v>
      </c>
      <c r="AD3423" s="16" t="s">
        <v>39</v>
      </c>
      <c r="AE3423" s="16" t="s">
        <v>39</v>
      </c>
      <c r="AF3423" s="16" t="s">
        <v>39</v>
      </c>
      <c r="AG3423" s="16" t="s">
        <v>39</v>
      </c>
      <c r="AH3423" s="16" t="s">
        <v>39</v>
      </c>
      <c r="AI3423" s="16" t="s">
        <v>39</v>
      </c>
      <c r="AJ3423" s="16" t="s">
        <v>39</v>
      </c>
      <c r="AL3423" s="16" t="s">
        <v>39</v>
      </c>
      <c r="AM3423" s="16" t="s">
        <v>39</v>
      </c>
      <c r="AN3423" s="16" t="str">
        <f>IFERROR(VLOOKUP($P3423,'Kredieten productgroepen functi'!$C:$M,6,FALSE),"n.v.t.")</f>
        <v>5201</v>
      </c>
      <c r="AO3423" s="16" t="str">
        <f>IFERROR(VLOOKUP($P3423,'Kredieten productgroepen functi'!$C:$M,7,FALSE),"n.v.t.")</f>
        <v>Bodemsanering</v>
      </c>
      <c r="AP3423" s="16" t="str">
        <f>IFERROR(VLOOKUP($P3423,'Kredieten productgroepen functi'!$C:$M,8,FALSE),"n.v.t.")</f>
        <v>52</v>
      </c>
      <c r="AQ3423" s="16" t="str">
        <f>IFERROR(VLOOKUP($P3423,'Kredieten productgroepen functi'!$C:$M,9,FALSE),"n.v.t.")</f>
        <v>Kwalitatief beheer grondwater en bodem</v>
      </c>
      <c r="AR3423" s="16" t="str">
        <f>IFERROR(VLOOKUP($P3423,'Kredieten productgroepen functi'!$C:$M,10,FALSE),"n.v.t.")</f>
        <v>5</v>
      </c>
      <c r="AS3423" s="16" t="str">
        <f>IFERROR(VLOOKUP($P3423,'Kredieten productgroepen functi'!$C:$M,11,FALSE),"n.v.t.")</f>
        <v>Milieubeheer</v>
      </c>
      <c r="AT3423" s="16" t="str">
        <f t="shared" si="164"/>
        <v>Lasten</v>
      </c>
      <c r="AU3423" s="16" t="str">
        <f>IFERROR(VLOOKUP($R3423,Kostensoorten!$C:$J,7,FALSE),"n.v.t.")</f>
        <v>2.3.1</v>
      </c>
      <c r="AV3423" s="16" t="str">
        <f>IFERROR(VLOOKUP($R3423,Kostensoorten!$C:$J,8,FALSE),"n.v.t.")</f>
        <v>Aankopen niet duurzame goedere</v>
      </c>
    </row>
    <row r="3424" spans="6:48">
      <c r="F3424" s="2" t="s">
        <v>7364</v>
      </c>
      <c r="G3424" s="2" t="s">
        <v>39</v>
      </c>
      <c r="H3424" s="2" t="s">
        <v>39</v>
      </c>
      <c r="I3424" s="18">
        <v>17540.099999999999</v>
      </c>
      <c r="P3424" s="16" t="str">
        <f t="shared" si="162"/>
        <v>P50114</v>
      </c>
      <c r="Q3424" s="16" t="str">
        <f>IFERROR(VLOOKUP($P3424,'Kredieten productgroepen functi'!$C:$M,2,FALSE),"n.v.t.")</f>
        <v>BODEMSANERINGSLOCATIE</v>
      </c>
      <c r="R3424" s="16" t="str">
        <f t="shared" si="163"/>
        <v>423139</v>
      </c>
      <c r="S3424" s="16" t="str">
        <f>IFERROR(VLOOKUP($R3424,Kostensoorten!$C:$J,2,FALSE),"n.v.t.")</f>
        <v>Overige diensten van derden</v>
      </c>
      <c r="T3424" s="16" t="s">
        <v>39</v>
      </c>
      <c r="U3424" s="16" t="s">
        <v>39</v>
      </c>
      <c r="V3424" s="16" t="s">
        <v>39</v>
      </c>
      <c r="W3424" s="16" t="s">
        <v>39</v>
      </c>
      <c r="X3424" s="16" t="s">
        <v>39</v>
      </c>
      <c r="Y3424" s="16" t="s">
        <v>39</v>
      </c>
      <c r="Z3424" s="16" t="s">
        <v>39</v>
      </c>
      <c r="AA3424" s="16" t="s">
        <v>39</v>
      </c>
      <c r="AB3424" s="16" t="s">
        <v>39</v>
      </c>
      <c r="AC3424" s="16" t="s">
        <v>39</v>
      </c>
      <c r="AD3424" s="16" t="s">
        <v>39</v>
      </c>
      <c r="AE3424" s="16" t="s">
        <v>39</v>
      </c>
      <c r="AF3424" s="16" t="s">
        <v>39</v>
      </c>
      <c r="AG3424" s="16" t="s">
        <v>39</v>
      </c>
      <c r="AH3424" s="16" t="s">
        <v>39</v>
      </c>
      <c r="AI3424" s="16" t="s">
        <v>39</v>
      </c>
      <c r="AJ3424" s="16" t="s">
        <v>39</v>
      </c>
      <c r="AL3424" s="16" t="s">
        <v>39</v>
      </c>
      <c r="AM3424" s="16" t="s">
        <v>39</v>
      </c>
      <c r="AN3424" s="16" t="str">
        <f>IFERROR(VLOOKUP($P3424,'Kredieten productgroepen functi'!$C:$M,6,FALSE),"n.v.t.")</f>
        <v>5201</v>
      </c>
      <c r="AO3424" s="16" t="str">
        <f>IFERROR(VLOOKUP($P3424,'Kredieten productgroepen functi'!$C:$M,7,FALSE),"n.v.t.")</f>
        <v>Bodemsanering</v>
      </c>
      <c r="AP3424" s="16" t="str">
        <f>IFERROR(VLOOKUP($P3424,'Kredieten productgroepen functi'!$C:$M,8,FALSE),"n.v.t.")</f>
        <v>52</v>
      </c>
      <c r="AQ3424" s="16" t="str">
        <f>IFERROR(VLOOKUP($P3424,'Kredieten productgroepen functi'!$C:$M,9,FALSE),"n.v.t.")</f>
        <v>Kwalitatief beheer grondwater en bodem</v>
      </c>
      <c r="AR3424" s="16" t="str">
        <f>IFERROR(VLOOKUP($P3424,'Kredieten productgroepen functi'!$C:$M,10,FALSE),"n.v.t.")</f>
        <v>5</v>
      </c>
      <c r="AS3424" s="16" t="str">
        <f>IFERROR(VLOOKUP($P3424,'Kredieten productgroepen functi'!$C:$M,11,FALSE),"n.v.t.")</f>
        <v>Milieubeheer</v>
      </c>
      <c r="AT3424" s="16" t="str">
        <f t="shared" si="164"/>
        <v>Lasten</v>
      </c>
      <c r="AU3424" s="16" t="str">
        <f>IFERROR(VLOOKUP($R3424,Kostensoorten!$C:$J,7,FALSE),"n.v.t.")</f>
        <v>2.3.1</v>
      </c>
      <c r="AV3424" s="16" t="str">
        <f>IFERROR(VLOOKUP($R3424,Kostensoorten!$C:$J,8,FALSE),"n.v.t.")</f>
        <v>Aankopen niet duurzame goedere</v>
      </c>
    </row>
    <row r="3425" spans="6:48">
      <c r="F3425" s="2" t="s">
        <v>8467</v>
      </c>
      <c r="G3425" s="2" t="s">
        <v>39</v>
      </c>
      <c r="H3425" s="2" t="s">
        <v>39</v>
      </c>
      <c r="I3425" s="18">
        <v>10870</v>
      </c>
      <c r="P3425" s="16" t="str">
        <f t="shared" si="162"/>
        <v>P50114</v>
      </c>
      <c r="Q3425" s="16" t="str">
        <f>IFERROR(VLOOKUP($P3425,'Kredieten productgroepen functi'!$C:$M,2,FALSE),"n.v.t.")</f>
        <v>BODEMSANERINGSLOCATIE</v>
      </c>
      <c r="R3425" s="16" t="str">
        <f t="shared" si="163"/>
        <v>423139</v>
      </c>
      <c r="S3425" s="16" t="str">
        <f>IFERROR(VLOOKUP($R3425,Kostensoorten!$C:$J,2,FALSE),"n.v.t.")</f>
        <v>Overige diensten van derden</v>
      </c>
      <c r="T3425" s="16" t="s">
        <v>39</v>
      </c>
      <c r="U3425" s="16" t="s">
        <v>39</v>
      </c>
      <c r="V3425" s="16" t="s">
        <v>39</v>
      </c>
      <c r="W3425" s="16" t="s">
        <v>39</v>
      </c>
      <c r="X3425" s="16" t="s">
        <v>39</v>
      </c>
      <c r="Y3425" s="16" t="s">
        <v>39</v>
      </c>
      <c r="Z3425" s="16" t="s">
        <v>39</v>
      </c>
      <c r="AA3425" s="16" t="s">
        <v>39</v>
      </c>
      <c r="AB3425" s="16" t="s">
        <v>39</v>
      </c>
      <c r="AC3425" s="16" t="s">
        <v>39</v>
      </c>
      <c r="AD3425" s="16" t="s">
        <v>39</v>
      </c>
      <c r="AE3425" s="16" t="s">
        <v>39</v>
      </c>
      <c r="AF3425" s="16" t="s">
        <v>39</v>
      </c>
      <c r="AG3425" s="16" t="s">
        <v>39</v>
      </c>
      <c r="AH3425" s="16" t="s">
        <v>39</v>
      </c>
      <c r="AI3425" s="16" t="s">
        <v>39</v>
      </c>
      <c r="AJ3425" s="16" t="s">
        <v>39</v>
      </c>
      <c r="AL3425" s="16" t="s">
        <v>39</v>
      </c>
      <c r="AM3425" s="16" t="s">
        <v>39</v>
      </c>
      <c r="AN3425" s="16" t="str">
        <f>IFERROR(VLOOKUP($P3425,'Kredieten productgroepen functi'!$C:$M,6,FALSE),"n.v.t.")</f>
        <v>5201</v>
      </c>
      <c r="AO3425" s="16" t="str">
        <f>IFERROR(VLOOKUP($P3425,'Kredieten productgroepen functi'!$C:$M,7,FALSE),"n.v.t.")</f>
        <v>Bodemsanering</v>
      </c>
      <c r="AP3425" s="16" t="str">
        <f>IFERROR(VLOOKUP($P3425,'Kredieten productgroepen functi'!$C:$M,8,FALSE),"n.v.t.")</f>
        <v>52</v>
      </c>
      <c r="AQ3425" s="16" t="str">
        <f>IFERROR(VLOOKUP($P3425,'Kredieten productgroepen functi'!$C:$M,9,FALSE),"n.v.t.")</f>
        <v>Kwalitatief beheer grondwater en bodem</v>
      </c>
      <c r="AR3425" s="16" t="str">
        <f>IFERROR(VLOOKUP($P3425,'Kredieten productgroepen functi'!$C:$M,10,FALSE),"n.v.t.")</f>
        <v>5</v>
      </c>
      <c r="AS3425" s="16" t="str">
        <f>IFERROR(VLOOKUP($P3425,'Kredieten productgroepen functi'!$C:$M,11,FALSE),"n.v.t.")</f>
        <v>Milieubeheer</v>
      </c>
      <c r="AT3425" s="16" t="str">
        <f t="shared" si="164"/>
        <v>Lasten</v>
      </c>
      <c r="AU3425" s="16" t="str">
        <f>IFERROR(VLOOKUP($R3425,Kostensoorten!$C:$J,7,FALSE),"n.v.t.")</f>
        <v>2.3.1</v>
      </c>
      <c r="AV3425" s="16" t="str">
        <f>IFERROR(VLOOKUP($R3425,Kostensoorten!$C:$J,8,FALSE),"n.v.t.")</f>
        <v>Aankopen niet duurzame goedere</v>
      </c>
    </row>
    <row r="3426" spans="6:48">
      <c r="F3426" s="2" t="s">
        <v>8468</v>
      </c>
      <c r="G3426" s="2" t="s">
        <v>39</v>
      </c>
      <c r="H3426" s="2" t="s">
        <v>39</v>
      </c>
      <c r="I3426" s="18">
        <v>46778.75</v>
      </c>
      <c r="P3426" s="16" t="str">
        <f t="shared" si="162"/>
        <v>P50114</v>
      </c>
      <c r="Q3426" s="16" t="str">
        <f>IFERROR(VLOOKUP($P3426,'Kredieten productgroepen functi'!$C:$M,2,FALSE),"n.v.t.")</f>
        <v>BODEMSANERINGSLOCATIE</v>
      </c>
      <c r="R3426" s="16" t="str">
        <f t="shared" si="163"/>
        <v>423139</v>
      </c>
      <c r="S3426" s="16" t="str">
        <f>IFERROR(VLOOKUP($R3426,Kostensoorten!$C:$J,2,FALSE),"n.v.t.")</f>
        <v>Overige diensten van derden</v>
      </c>
      <c r="T3426" s="16" t="s">
        <v>39</v>
      </c>
      <c r="U3426" s="16" t="s">
        <v>39</v>
      </c>
      <c r="V3426" s="16" t="s">
        <v>39</v>
      </c>
      <c r="W3426" s="16" t="s">
        <v>39</v>
      </c>
      <c r="X3426" s="16" t="s">
        <v>39</v>
      </c>
      <c r="Y3426" s="16" t="s">
        <v>39</v>
      </c>
      <c r="Z3426" s="16" t="s">
        <v>39</v>
      </c>
      <c r="AA3426" s="16" t="s">
        <v>39</v>
      </c>
      <c r="AB3426" s="16" t="s">
        <v>39</v>
      </c>
      <c r="AC3426" s="16" t="s">
        <v>39</v>
      </c>
      <c r="AD3426" s="16" t="s">
        <v>39</v>
      </c>
      <c r="AE3426" s="16" t="s">
        <v>39</v>
      </c>
      <c r="AF3426" s="16" t="s">
        <v>39</v>
      </c>
      <c r="AG3426" s="16" t="s">
        <v>39</v>
      </c>
      <c r="AH3426" s="16" t="s">
        <v>39</v>
      </c>
      <c r="AI3426" s="16" t="s">
        <v>39</v>
      </c>
      <c r="AJ3426" s="16" t="s">
        <v>39</v>
      </c>
      <c r="AL3426" s="16" t="s">
        <v>39</v>
      </c>
      <c r="AM3426" s="16" t="s">
        <v>39</v>
      </c>
      <c r="AN3426" s="16" t="str">
        <f>IFERROR(VLOOKUP($P3426,'Kredieten productgroepen functi'!$C:$M,6,FALSE),"n.v.t.")</f>
        <v>5201</v>
      </c>
      <c r="AO3426" s="16" t="str">
        <f>IFERROR(VLOOKUP($P3426,'Kredieten productgroepen functi'!$C:$M,7,FALSE),"n.v.t.")</f>
        <v>Bodemsanering</v>
      </c>
      <c r="AP3426" s="16" t="str">
        <f>IFERROR(VLOOKUP($P3426,'Kredieten productgroepen functi'!$C:$M,8,FALSE),"n.v.t.")</f>
        <v>52</v>
      </c>
      <c r="AQ3426" s="16" t="str">
        <f>IFERROR(VLOOKUP($P3426,'Kredieten productgroepen functi'!$C:$M,9,FALSE),"n.v.t.")</f>
        <v>Kwalitatief beheer grondwater en bodem</v>
      </c>
      <c r="AR3426" s="16" t="str">
        <f>IFERROR(VLOOKUP($P3426,'Kredieten productgroepen functi'!$C:$M,10,FALSE),"n.v.t.")</f>
        <v>5</v>
      </c>
      <c r="AS3426" s="16" t="str">
        <f>IFERROR(VLOOKUP($P3426,'Kredieten productgroepen functi'!$C:$M,11,FALSE),"n.v.t.")</f>
        <v>Milieubeheer</v>
      </c>
      <c r="AT3426" s="16" t="str">
        <f t="shared" si="164"/>
        <v>Lasten</v>
      </c>
      <c r="AU3426" s="16" t="str">
        <f>IFERROR(VLOOKUP($R3426,Kostensoorten!$C:$J,7,FALSE),"n.v.t.")</f>
        <v>2.3.1</v>
      </c>
      <c r="AV3426" s="16" t="str">
        <f>IFERROR(VLOOKUP($R3426,Kostensoorten!$C:$J,8,FALSE),"n.v.t.")</f>
        <v>Aankopen niet duurzame goedere</v>
      </c>
    </row>
    <row r="3427" spans="6:48">
      <c r="F3427" s="2" t="s">
        <v>8974</v>
      </c>
      <c r="G3427" s="2" t="s">
        <v>39</v>
      </c>
      <c r="H3427" s="2" t="s">
        <v>39</v>
      </c>
      <c r="I3427" s="18">
        <v>13099</v>
      </c>
      <c r="P3427" s="16" t="str">
        <f t="shared" si="162"/>
        <v>P50115</v>
      </c>
      <c r="Q3427" s="16" t="str">
        <f>IFERROR(VLOOKUP($P3427,'Kredieten productgroepen functi'!$C:$M,2,FALSE),"n.v.t.")</f>
        <v>Diverse projecten MJP 2015-2019</v>
      </c>
      <c r="R3427" s="16" t="str">
        <f t="shared" si="163"/>
        <v>422012</v>
      </c>
      <c r="S3427" s="16" t="str">
        <f>IFERROR(VLOOKUP($R3427,Kostensoorten!$C:$J,2,FALSE),"n.v.t.")</f>
        <v>Aanschaf software</v>
      </c>
      <c r="T3427" s="16" t="s">
        <v>39</v>
      </c>
      <c r="U3427" s="16" t="s">
        <v>39</v>
      </c>
      <c r="V3427" s="16" t="s">
        <v>39</v>
      </c>
      <c r="W3427" s="16" t="s">
        <v>39</v>
      </c>
      <c r="X3427" s="16" t="s">
        <v>39</v>
      </c>
      <c r="Y3427" s="16" t="s">
        <v>39</v>
      </c>
      <c r="Z3427" s="16" t="s">
        <v>39</v>
      </c>
      <c r="AA3427" s="16" t="s">
        <v>39</v>
      </c>
      <c r="AB3427" s="16" t="s">
        <v>39</v>
      </c>
      <c r="AC3427" s="16" t="s">
        <v>39</v>
      </c>
      <c r="AD3427" s="16" t="s">
        <v>39</v>
      </c>
      <c r="AE3427" s="16" t="s">
        <v>39</v>
      </c>
      <c r="AF3427" s="16" t="s">
        <v>39</v>
      </c>
      <c r="AG3427" s="16" t="s">
        <v>39</v>
      </c>
      <c r="AH3427" s="16" t="s">
        <v>39</v>
      </c>
      <c r="AI3427" s="16" t="s">
        <v>39</v>
      </c>
      <c r="AJ3427" s="16" t="s">
        <v>39</v>
      </c>
      <c r="AL3427" s="16" t="s">
        <v>39</v>
      </c>
      <c r="AM3427" s="16" t="s">
        <v>39</v>
      </c>
      <c r="AN3427" s="16" t="str">
        <f>IFERROR(VLOOKUP($P3427,'Kredieten productgroepen functi'!$C:$M,6,FALSE),"n.v.t.")</f>
        <v>5201</v>
      </c>
      <c r="AO3427" s="16" t="str">
        <f>IFERROR(VLOOKUP($P3427,'Kredieten productgroepen functi'!$C:$M,7,FALSE),"n.v.t.")</f>
        <v>Bodemsanering</v>
      </c>
      <c r="AP3427" s="16" t="str">
        <f>IFERROR(VLOOKUP($P3427,'Kredieten productgroepen functi'!$C:$M,8,FALSE),"n.v.t.")</f>
        <v>52</v>
      </c>
      <c r="AQ3427" s="16" t="str">
        <f>IFERROR(VLOOKUP($P3427,'Kredieten productgroepen functi'!$C:$M,9,FALSE),"n.v.t.")</f>
        <v>Kwalitatief beheer grondwater en bodem</v>
      </c>
      <c r="AR3427" s="16" t="str">
        <f>IFERROR(VLOOKUP($P3427,'Kredieten productgroepen functi'!$C:$M,10,FALSE),"n.v.t.")</f>
        <v>5</v>
      </c>
      <c r="AS3427" s="16" t="str">
        <f>IFERROR(VLOOKUP($P3427,'Kredieten productgroepen functi'!$C:$M,11,FALSE),"n.v.t.")</f>
        <v>Milieubeheer</v>
      </c>
      <c r="AT3427" s="16" t="str">
        <f t="shared" si="164"/>
        <v>Lasten</v>
      </c>
      <c r="AU3427" s="16" t="str">
        <f>IFERROR(VLOOKUP($R3427,Kostensoorten!$C:$J,7,FALSE),"n.v.t.")</f>
        <v>2.2</v>
      </c>
      <c r="AV3427" s="16" t="str">
        <f>IFERROR(VLOOKUP($R3427,Kostensoorten!$C:$J,8,FALSE),"n.v.t.")</f>
        <v>Aankoop van duurzame roerende za</v>
      </c>
    </row>
    <row r="3428" spans="6:48">
      <c r="F3428" s="2" t="s">
        <v>8975</v>
      </c>
      <c r="G3428" s="2" t="s">
        <v>39</v>
      </c>
      <c r="H3428" s="2" t="s">
        <v>39</v>
      </c>
      <c r="I3428" s="18">
        <v>31898.36</v>
      </c>
      <c r="P3428" s="16" t="str">
        <f t="shared" si="162"/>
        <v>P50115</v>
      </c>
      <c r="Q3428" s="16" t="str">
        <f>IFERROR(VLOOKUP($P3428,'Kredieten productgroepen functi'!$C:$M,2,FALSE),"n.v.t.")</f>
        <v>Diverse projecten MJP 2015-2019</v>
      </c>
      <c r="R3428" s="16" t="str">
        <f t="shared" si="163"/>
        <v>422017</v>
      </c>
      <c r="S3428" s="16" t="str">
        <f>IFERROR(VLOOKUP($R3428,Kostensoorten!$C:$J,2,FALSE),"n.v.t.")</f>
        <v>Aanschaf software systeem</v>
      </c>
      <c r="T3428" s="16" t="s">
        <v>39</v>
      </c>
      <c r="U3428" s="16" t="s">
        <v>39</v>
      </c>
      <c r="V3428" s="16" t="s">
        <v>39</v>
      </c>
      <c r="W3428" s="16" t="s">
        <v>39</v>
      </c>
      <c r="X3428" s="16" t="s">
        <v>39</v>
      </c>
      <c r="Y3428" s="16" t="s">
        <v>39</v>
      </c>
      <c r="Z3428" s="16" t="s">
        <v>39</v>
      </c>
      <c r="AA3428" s="16" t="s">
        <v>39</v>
      </c>
      <c r="AB3428" s="16" t="s">
        <v>39</v>
      </c>
      <c r="AC3428" s="16" t="s">
        <v>39</v>
      </c>
      <c r="AD3428" s="16" t="s">
        <v>39</v>
      </c>
      <c r="AE3428" s="16" t="s">
        <v>39</v>
      </c>
      <c r="AF3428" s="16" t="s">
        <v>39</v>
      </c>
      <c r="AG3428" s="16" t="s">
        <v>39</v>
      </c>
      <c r="AH3428" s="16" t="s">
        <v>39</v>
      </c>
      <c r="AI3428" s="16" t="s">
        <v>39</v>
      </c>
      <c r="AJ3428" s="16" t="s">
        <v>39</v>
      </c>
      <c r="AL3428" s="16" t="s">
        <v>39</v>
      </c>
      <c r="AM3428" s="16" t="s">
        <v>39</v>
      </c>
      <c r="AN3428" s="16" t="str">
        <f>IFERROR(VLOOKUP($P3428,'Kredieten productgroepen functi'!$C:$M,6,FALSE),"n.v.t.")</f>
        <v>5201</v>
      </c>
      <c r="AO3428" s="16" t="str">
        <f>IFERROR(VLOOKUP($P3428,'Kredieten productgroepen functi'!$C:$M,7,FALSE),"n.v.t.")</f>
        <v>Bodemsanering</v>
      </c>
      <c r="AP3428" s="16" t="str">
        <f>IFERROR(VLOOKUP($P3428,'Kredieten productgroepen functi'!$C:$M,8,FALSE),"n.v.t.")</f>
        <v>52</v>
      </c>
      <c r="AQ3428" s="16" t="str">
        <f>IFERROR(VLOOKUP($P3428,'Kredieten productgroepen functi'!$C:$M,9,FALSE),"n.v.t.")</f>
        <v>Kwalitatief beheer grondwater en bodem</v>
      </c>
      <c r="AR3428" s="16" t="str">
        <f>IFERROR(VLOOKUP($P3428,'Kredieten productgroepen functi'!$C:$M,10,FALSE),"n.v.t.")</f>
        <v>5</v>
      </c>
      <c r="AS3428" s="16" t="str">
        <f>IFERROR(VLOOKUP($P3428,'Kredieten productgroepen functi'!$C:$M,11,FALSE),"n.v.t.")</f>
        <v>Milieubeheer</v>
      </c>
      <c r="AT3428" s="16" t="str">
        <f t="shared" si="164"/>
        <v>Lasten</v>
      </c>
      <c r="AU3428" s="16" t="str">
        <f>IFERROR(VLOOKUP($R3428,Kostensoorten!$C:$J,7,FALSE),"n.v.t.")</f>
        <v>2.2</v>
      </c>
      <c r="AV3428" s="16" t="str">
        <f>IFERROR(VLOOKUP($R3428,Kostensoorten!$C:$J,8,FALSE),"n.v.t.")</f>
        <v>Aankoop van duurzame roerende za</v>
      </c>
    </row>
    <row r="3429" spans="6:48">
      <c r="F3429" s="2" t="s">
        <v>8469</v>
      </c>
      <c r="G3429" s="2" t="s">
        <v>39</v>
      </c>
      <c r="H3429" s="2" t="s">
        <v>39</v>
      </c>
      <c r="I3429" s="18">
        <v>11800</v>
      </c>
      <c r="P3429" s="16" t="str">
        <f t="shared" si="162"/>
        <v>P50115</v>
      </c>
      <c r="Q3429" s="16" t="str">
        <f>IFERROR(VLOOKUP($P3429,'Kredieten productgroepen functi'!$C:$M,2,FALSE),"n.v.t.")</f>
        <v>Diverse projecten MJP 2015-2019</v>
      </c>
      <c r="R3429" s="16" t="str">
        <f t="shared" si="163"/>
        <v>423131</v>
      </c>
      <c r="S3429" s="16" t="str">
        <f>IFERROR(VLOOKUP($R3429,Kostensoorten!$C:$J,2,FALSE),"n.v.t.")</f>
        <v>Inhuur personeel</v>
      </c>
      <c r="T3429" s="16" t="s">
        <v>39</v>
      </c>
      <c r="U3429" s="16" t="s">
        <v>39</v>
      </c>
      <c r="V3429" s="16" t="s">
        <v>39</v>
      </c>
      <c r="W3429" s="16" t="s">
        <v>39</v>
      </c>
      <c r="X3429" s="16" t="s">
        <v>39</v>
      </c>
      <c r="Y3429" s="16" t="s">
        <v>39</v>
      </c>
      <c r="Z3429" s="16" t="s">
        <v>39</v>
      </c>
      <c r="AA3429" s="16" t="s">
        <v>39</v>
      </c>
      <c r="AB3429" s="16" t="s">
        <v>39</v>
      </c>
      <c r="AC3429" s="16" t="s">
        <v>39</v>
      </c>
      <c r="AD3429" s="16" t="s">
        <v>39</v>
      </c>
      <c r="AE3429" s="16" t="s">
        <v>39</v>
      </c>
      <c r="AF3429" s="16" t="s">
        <v>39</v>
      </c>
      <c r="AG3429" s="16" t="s">
        <v>39</v>
      </c>
      <c r="AH3429" s="16" t="s">
        <v>39</v>
      </c>
      <c r="AI3429" s="16" t="s">
        <v>39</v>
      </c>
      <c r="AJ3429" s="16" t="s">
        <v>39</v>
      </c>
      <c r="AL3429" s="16" t="s">
        <v>39</v>
      </c>
      <c r="AM3429" s="16" t="s">
        <v>39</v>
      </c>
      <c r="AN3429" s="16" t="str">
        <f>IFERROR(VLOOKUP($P3429,'Kredieten productgroepen functi'!$C:$M,6,FALSE),"n.v.t.")</f>
        <v>5201</v>
      </c>
      <c r="AO3429" s="16" t="str">
        <f>IFERROR(VLOOKUP($P3429,'Kredieten productgroepen functi'!$C:$M,7,FALSE),"n.v.t.")</f>
        <v>Bodemsanering</v>
      </c>
      <c r="AP3429" s="16" t="str">
        <f>IFERROR(VLOOKUP($P3429,'Kredieten productgroepen functi'!$C:$M,8,FALSE),"n.v.t.")</f>
        <v>52</v>
      </c>
      <c r="AQ3429" s="16" t="str">
        <f>IFERROR(VLOOKUP($P3429,'Kredieten productgroepen functi'!$C:$M,9,FALSE),"n.v.t.")</f>
        <v>Kwalitatief beheer grondwater en bodem</v>
      </c>
      <c r="AR3429" s="16" t="str">
        <f>IFERROR(VLOOKUP($P3429,'Kredieten productgroepen functi'!$C:$M,10,FALSE),"n.v.t.")</f>
        <v>5</v>
      </c>
      <c r="AS3429" s="16" t="str">
        <f>IFERROR(VLOOKUP($P3429,'Kredieten productgroepen functi'!$C:$M,11,FALSE),"n.v.t.")</f>
        <v>Milieubeheer</v>
      </c>
      <c r="AT3429" s="16" t="str">
        <f t="shared" si="164"/>
        <v>Lasten</v>
      </c>
      <c r="AU3429" s="16" t="str">
        <f>IFERROR(VLOOKUP($R3429,Kostensoorten!$C:$J,7,FALSE),"n.v.t.")</f>
        <v>2.3.1</v>
      </c>
      <c r="AV3429" s="16" t="str">
        <f>IFERROR(VLOOKUP($R3429,Kostensoorten!$C:$J,8,FALSE),"n.v.t.")</f>
        <v>Aankopen niet duurzame goedere</v>
      </c>
    </row>
    <row r="3430" spans="6:48">
      <c r="F3430" s="2" t="s">
        <v>8470</v>
      </c>
      <c r="G3430" s="2" t="s">
        <v>39</v>
      </c>
      <c r="H3430" s="2" t="s">
        <v>39</v>
      </c>
      <c r="I3430" s="18">
        <v>11800</v>
      </c>
      <c r="P3430" s="16" t="str">
        <f t="shared" si="162"/>
        <v>P50115</v>
      </c>
      <c r="Q3430" s="16" t="str">
        <f>IFERROR(VLOOKUP($P3430,'Kredieten productgroepen functi'!$C:$M,2,FALSE),"n.v.t.")</f>
        <v>Diverse projecten MJP 2015-2019</v>
      </c>
      <c r="R3430" s="16" t="str">
        <f t="shared" si="163"/>
        <v>423131</v>
      </c>
      <c r="S3430" s="16" t="str">
        <f>IFERROR(VLOOKUP($R3430,Kostensoorten!$C:$J,2,FALSE),"n.v.t.")</f>
        <v>Inhuur personeel</v>
      </c>
      <c r="T3430" s="16" t="s">
        <v>39</v>
      </c>
      <c r="U3430" s="16" t="s">
        <v>39</v>
      </c>
      <c r="V3430" s="16" t="s">
        <v>39</v>
      </c>
      <c r="W3430" s="16" t="s">
        <v>39</v>
      </c>
      <c r="X3430" s="16" t="s">
        <v>39</v>
      </c>
      <c r="Y3430" s="16" t="s">
        <v>39</v>
      </c>
      <c r="Z3430" s="16" t="s">
        <v>39</v>
      </c>
      <c r="AA3430" s="16" t="s">
        <v>39</v>
      </c>
      <c r="AB3430" s="16" t="s">
        <v>39</v>
      </c>
      <c r="AC3430" s="16" t="s">
        <v>39</v>
      </c>
      <c r="AD3430" s="16" t="s">
        <v>39</v>
      </c>
      <c r="AE3430" s="16" t="s">
        <v>39</v>
      </c>
      <c r="AF3430" s="16" t="s">
        <v>39</v>
      </c>
      <c r="AG3430" s="16" t="s">
        <v>39</v>
      </c>
      <c r="AH3430" s="16" t="s">
        <v>39</v>
      </c>
      <c r="AI3430" s="16" t="s">
        <v>39</v>
      </c>
      <c r="AJ3430" s="16" t="s">
        <v>39</v>
      </c>
      <c r="AL3430" s="16" t="s">
        <v>39</v>
      </c>
      <c r="AM3430" s="16" t="s">
        <v>39</v>
      </c>
      <c r="AN3430" s="16" t="str">
        <f>IFERROR(VLOOKUP($P3430,'Kredieten productgroepen functi'!$C:$M,6,FALSE),"n.v.t.")</f>
        <v>5201</v>
      </c>
      <c r="AO3430" s="16" t="str">
        <f>IFERROR(VLOOKUP($P3430,'Kredieten productgroepen functi'!$C:$M,7,FALSE),"n.v.t.")</f>
        <v>Bodemsanering</v>
      </c>
      <c r="AP3430" s="16" t="str">
        <f>IFERROR(VLOOKUP($P3430,'Kredieten productgroepen functi'!$C:$M,8,FALSE),"n.v.t.")</f>
        <v>52</v>
      </c>
      <c r="AQ3430" s="16" t="str">
        <f>IFERROR(VLOOKUP($P3430,'Kredieten productgroepen functi'!$C:$M,9,FALSE),"n.v.t.")</f>
        <v>Kwalitatief beheer grondwater en bodem</v>
      </c>
      <c r="AR3430" s="16" t="str">
        <f>IFERROR(VLOOKUP($P3430,'Kredieten productgroepen functi'!$C:$M,10,FALSE),"n.v.t.")</f>
        <v>5</v>
      </c>
      <c r="AS3430" s="16" t="str">
        <f>IFERROR(VLOOKUP($P3430,'Kredieten productgroepen functi'!$C:$M,11,FALSE),"n.v.t.")</f>
        <v>Milieubeheer</v>
      </c>
      <c r="AT3430" s="16" t="str">
        <f t="shared" si="164"/>
        <v>Lasten</v>
      </c>
      <c r="AU3430" s="16" t="str">
        <f>IFERROR(VLOOKUP($R3430,Kostensoorten!$C:$J,7,FALSE),"n.v.t.")</f>
        <v>2.3.1</v>
      </c>
      <c r="AV3430" s="16" t="str">
        <f>IFERROR(VLOOKUP($R3430,Kostensoorten!$C:$J,8,FALSE),"n.v.t.")</f>
        <v>Aankopen niet duurzame goedere</v>
      </c>
    </row>
    <row r="3431" spans="6:48">
      <c r="F3431" s="2" t="s">
        <v>8471</v>
      </c>
      <c r="G3431" s="2" t="s">
        <v>39</v>
      </c>
      <c r="H3431" s="2" t="s">
        <v>39</v>
      </c>
      <c r="I3431" s="18">
        <v>10000</v>
      </c>
      <c r="P3431" s="16" t="str">
        <f t="shared" si="162"/>
        <v>P50115</v>
      </c>
      <c r="Q3431" s="16" t="str">
        <f>IFERROR(VLOOKUP($P3431,'Kredieten productgroepen functi'!$C:$M,2,FALSE),"n.v.t.")</f>
        <v>Diverse projecten MJP 2015-2019</v>
      </c>
      <c r="R3431" s="16" t="str">
        <f t="shared" si="163"/>
        <v>423132</v>
      </c>
      <c r="S3431" s="16" t="str">
        <f>IFERROR(VLOOKUP($R3431,Kostensoorten!$C:$J,2,FALSE),"n.v.t.")</f>
        <v>Adviesdiensten door derden</v>
      </c>
      <c r="T3431" s="16" t="s">
        <v>39</v>
      </c>
      <c r="U3431" s="16" t="s">
        <v>39</v>
      </c>
      <c r="V3431" s="16" t="s">
        <v>39</v>
      </c>
      <c r="W3431" s="16" t="s">
        <v>39</v>
      </c>
      <c r="X3431" s="16" t="s">
        <v>39</v>
      </c>
      <c r="Y3431" s="16" t="s">
        <v>39</v>
      </c>
      <c r="Z3431" s="16" t="s">
        <v>39</v>
      </c>
      <c r="AA3431" s="16" t="s">
        <v>39</v>
      </c>
      <c r="AB3431" s="16" t="s">
        <v>39</v>
      </c>
      <c r="AC3431" s="16" t="s">
        <v>39</v>
      </c>
      <c r="AD3431" s="16" t="s">
        <v>39</v>
      </c>
      <c r="AE3431" s="16" t="s">
        <v>39</v>
      </c>
      <c r="AF3431" s="16" t="s">
        <v>39</v>
      </c>
      <c r="AG3431" s="16" t="s">
        <v>39</v>
      </c>
      <c r="AH3431" s="16" t="s">
        <v>39</v>
      </c>
      <c r="AI3431" s="16" t="s">
        <v>39</v>
      </c>
      <c r="AJ3431" s="16" t="s">
        <v>39</v>
      </c>
      <c r="AL3431" s="16" t="s">
        <v>39</v>
      </c>
      <c r="AM3431" s="16" t="s">
        <v>39</v>
      </c>
      <c r="AN3431" s="16" t="str">
        <f>IFERROR(VLOOKUP($P3431,'Kredieten productgroepen functi'!$C:$M,6,FALSE),"n.v.t.")</f>
        <v>5201</v>
      </c>
      <c r="AO3431" s="16" t="str">
        <f>IFERROR(VLOOKUP($P3431,'Kredieten productgroepen functi'!$C:$M,7,FALSE),"n.v.t.")</f>
        <v>Bodemsanering</v>
      </c>
      <c r="AP3431" s="16" t="str">
        <f>IFERROR(VLOOKUP($P3431,'Kredieten productgroepen functi'!$C:$M,8,FALSE),"n.v.t.")</f>
        <v>52</v>
      </c>
      <c r="AQ3431" s="16" t="str">
        <f>IFERROR(VLOOKUP($P3431,'Kredieten productgroepen functi'!$C:$M,9,FALSE),"n.v.t.")</f>
        <v>Kwalitatief beheer grondwater en bodem</v>
      </c>
      <c r="AR3431" s="16" t="str">
        <f>IFERROR(VLOOKUP($P3431,'Kredieten productgroepen functi'!$C:$M,10,FALSE),"n.v.t.")</f>
        <v>5</v>
      </c>
      <c r="AS3431" s="16" t="str">
        <f>IFERROR(VLOOKUP($P3431,'Kredieten productgroepen functi'!$C:$M,11,FALSE),"n.v.t.")</f>
        <v>Milieubeheer</v>
      </c>
      <c r="AT3431" s="16" t="str">
        <f t="shared" si="164"/>
        <v>Lasten</v>
      </c>
      <c r="AU3431" s="16" t="str">
        <f>IFERROR(VLOOKUP($R3431,Kostensoorten!$C:$J,7,FALSE),"n.v.t.")</f>
        <v>2.3.1</v>
      </c>
      <c r="AV3431" s="16" t="str">
        <f>IFERROR(VLOOKUP($R3431,Kostensoorten!$C:$J,8,FALSE),"n.v.t.")</f>
        <v>Aankopen niet duurzame goedere</v>
      </c>
    </row>
    <row r="3432" spans="6:48">
      <c r="F3432" s="2" t="s">
        <v>7125</v>
      </c>
      <c r="G3432" s="2" t="s">
        <v>39</v>
      </c>
      <c r="H3432" s="2" t="s">
        <v>39</v>
      </c>
      <c r="I3432" s="18">
        <v>1021.68</v>
      </c>
      <c r="P3432" s="16" t="str">
        <f t="shared" si="162"/>
        <v>P50115</v>
      </c>
      <c r="Q3432" s="16" t="str">
        <f>IFERROR(VLOOKUP($P3432,'Kredieten productgroepen functi'!$C:$M,2,FALSE),"n.v.t.")</f>
        <v>Diverse projecten MJP 2015-2019</v>
      </c>
      <c r="R3432" s="16" t="str">
        <f t="shared" si="163"/>
        <v>423139</v>
      </c>
      <c r="S3432" s="16" t="str">
        <f>IFERROR(VLOOKUP($R3432,Kostensoorten!$C:$J,2,FALSE),"n.v.t.")</f>
        <v>Overige diensten van derden</v>
      </c>
      <c r="T3432" s="16" t="s">
        <v>39</v>
      </c>
      <c r="U3432" s="16" t="s">
        <v>39</v>
      </c>
      <c r="V3432" s="16" t="s">
        <v>39</v>
      </c>
      <c r="W3432" s="16" t="s">
        <v>39</v>
      </c>
      <c r="X3432" s="16" t="s">
        <v>39</v>
      </c>
      <c r="Y3432" s="16" t="s">
        <v>39</v>
      </c>
      <c r="Z3432" s="16" t="s">
        <v>39</v>
      </c>
      <c r="AA3432" s="16" t="s">
        <v>39</v>
      </c>
      <c r="AB3432" s="16" t="s">
        <v>39</v>
      </c>
      <c r="AC3432" s="16" t="s">
        <v>39</v>
      </c>
      <c r="AD3432" s="16" t="s">
        <v>39</v>
      </c>
      <c r="AE3432" s="16" t="s">
        <v>39</v>
      </c>
      <c r="AF3432" s="16" t="s">
        <v>39</v>
      </c>
      <c r="AG3432" s="16" t="s">
        <v>39</v>
      </c>
      <c r="AH3432" s="16" t="s">
        <v>39</v>
      </c>
      <c r="AI3432" s="16" t="s">
        <v>39</v>
      </c>
      <c r="AJ3432" s="16" t="s">
        <v>39</v>
      </c>
      <c r="AL3432" s="16" t="s">
        <v>39</v>
      </c>
      <c r="AM3432" s="16" t="s">
        <v>39</v>
      </c>
      <c r="AN3432" s="16" t="str">
        <f>IFERROR(VLOOKUP($P3432,'Kredieten productgroepen functi'!$C:$M,6,FALSE),"n.v.t.")</f>
        <v>5201</v>
      </c>
      <c r="AO3432" s="16" t="str">
        <f>IFERROR(VLOOKUP($P3432,'Kredieten productgroepen functi'!$C:$M,7,FALSE),"n.v.t.")</f>
        <v>Bodemsanering</v>
      </c>
      <c r="AP3432" s="16" t="str">
        <f>IFERROR(VLOOKUP($P3432,'Kredieten productgroepen functi'!$C:$M,8,FALSE),"n.v.t.")</f>
        <v>52</v>
      </c>
      <c r="AQ3432" s="16" t="str">
        <f>IFERROR(VLOOKUP($P3432,'Kredieten productgroepen functi'!$C:$M,9,FALSE),"n.v.t.")</f>
        <v>Kwalitatief beheer grondwater en bodem</v>
      </c>
      <c r="AR3432" s="16" t="str">
        <f>IFERROR(VLOOKUP($P3432,'Kredieten productgroepen functi'!$C:$M,10,FALSE),"n.v.t.")</f>
        <v>5</v>
      </c>
      <c r="AS3432" s="16" t="str">
        <f>IFERROR(VLOOKUP($P3432,'Kredieten productgroepen functi'!$C:$M,11,FALSE),"n.v.t.")</f>
        <v>Milieubeheer</v>
      </c>
      <c r="AT3432" s="16" t="str">
        <f t="shared" si="164"/>
        <v>Lasten</v>
      </c>
      <c r="AU3432" s="16" t="str">
        <f>IFERROR(VLOOKUP($R3432,Kostensoorten!$C:$J,7,FALSE),"n.v.t.")</f>
        <v>2.3.1</v>
      </c>
      <c r="AV3432" s="16" t="str">
        <f>IFERROR(VLOOKUP($R3432,Kostensoorten!$C:$J,8,FALSE),"n.v.t.")</f>
        <v>Aankopen niet duurzame goedere</v>
      </c>
    </row>
    <row r="3433" spans="6:48">
      <c r="F3433" s="2" t="s">
        <v>8472</v>
      </c>
      <c r="G3433" s="2" t="s">
        <v>39</v>
      </c>
      <c r="H3433" s="2" t="s">
        <v>39</v>
      </c>
      <c r="I3433" s="18">
        <v>185850.92</v>
      </c>
      <c r="P3433" s="16" t="str">
        <f t="shared" si="162"/>
        <v>P50115</v>
      </c>
      <c r="Q3433" s="16" t="str">
        <f>IFERROR(VLOOKUP($P3433,'Kredieten productgroepen functi'!$C:$M,2,FALSE),"n.v.t.")</f>
        <v>Diverse projecten MJP 2015-2019</v>
      </c>
      <c r="R3433" s="16" t="str">
        <f t="shared" si="163"/>
        <v>423139</v>
      </c>
      <c r="S3433" s="16" t="str">
        <f>IFERROR(VLOOKUP($R3433,Kostensoorten!$C:$J,2,FALSE),"n.v.t.")</f>
        <v>Overige diensten van derden</v>
      </c>
      <c r="T3433" s="16" t="s">
        <v>39</v>
      </c>
      <c r="U3433" s="16" t="s">
        <v>39</v>
      </c>
      <c r="V3433" s="16" t="s">
        <v>39</v>
      </c>
      <c r="W3433" s="16" t="s">
        <v>39</v>
      </c>
      <c r="X3433" s="16" t="s">
        <v>39</v>
      </c>
      <c r="Y3433" s="16" t="s">
        <v>39</v>
      </c>
      <c r="Z3433" s="16" t="s">
        <v>39</v>
      </c>
      <c r="AA3433" s="16" t="s">
        <v>39</v>
      </c>
      <c r="AB3433" s="16" t="s">
        <v>39</v>
      </c>
      <c r="AC3433" s="16" t="s">
        <v>39</v>
      </c>
      <c r="AD3433" s="16" t="s">
        <v>39</v>
      </c>
      <c r="AE3433" s="16" t="s">
        <v>39</v>
      </c>
      <c r="AF3433" s="16" t="s">
        <v>39</v>
      </c>
      <c r="AG3433" s="16" t="s">
        <v>39</v>
      </c>
      <c r="AH3433" s="16" t="s">
        <v>39</v>
      </c>
      <c r="AI3433" s="16" t="s">
        <v>39</v>
      </c>
      <c r="AJ3433" s="16" t="s">
        <v>39</v>
      </c>
      <c r="AL3433" s="16" t="s">
        <v>39</v>
      </c>
      <c r="AM3433" s="16" t="s">
        <v>39</v>
      </c>
      <c r="AN3433" s="16" t="str">
        <f>IFERROR(VLOOKUP($P3433,'Kredieten productgroepen functi'!$C:$M,6,FALSE),"n.v.t.")</f>
        <v>5201</v>
      </c>
      <c r="AO3433" s="16" t="str">
        <f>IFERROR(VLOOKUP($P3433,'Kredieten productgroepen functi'!$C:$M,7,FALSE),"n.v.t.")</f>
        <v>Bodemsanering</v>
      </c>
      <c r="AP3433" s="16" t="str">
        <f>IFERROR(VLOOKUP($P3433,'Kredieten productgroepen functi'!$C:$M,8,FALSE),"n.v.t.")</f>
        <v>52</v>
      </c>
      <c r="AQ3433" s="16" t="str">
        <f>IFERROR(VLOOKUP($P3433,'Kredieten productgroepen functi'!$C:$M,9,FALSE),"n.v.t.")</f>
        <v>Kwalitatief beheer grondwater en bodem</v>
      </c>
      <c r="AR3433" s="16" t="str">
        <f>IFERROR(VLOOKUP($P3433,'Kredieten productgroepen functi'!$C:$M,10,FALSE),"n.v.t.")</f>
        <v>5</v>
      </c>
      <c r="AS3433" s="16" t="str">
        <f>IFERROR(VLOOKUP($P3433,'Kredieten productgroepen functi'!$C:$M,11,FALSE),"n.v.t.")</f>
        <v>Milieubeheer</v>
      </c>
      <c r="AT3433" s="16" t="str">
        <f t="shared" si="164"/>
        <v>Lasten</v>
      </c>
      <c r="AU3433" s="16" t="str">
        <f>IFERROR(VLOOKUP($R3433,Kostensoorten!$C:$J,7,FALSE),"n.v.t.")</f>
        <v>2.3.1</v>
      </c>
      <c r="AV3433" s="16" t="str">
        <f>IFERROR(VLOOKUP($R3433,Kostensoorten!$C:$J,8,FALSE),"n.v.t.")</f>
        <v>Aankopen niet duurzame goedere</v>
      </c>
    </row>
    <row r="3434" spans="6:48">
      <c r="F3434" s="2" t="s">
        <v>7365</v>
      </c>
      <c r="G3434" s="2" t="s">
        <v>39</v>
      </c>
      <c r="H3434" s="2" t="s">
        <v>39</v>
      </c>
      <c r="I3434" s="18">
        <v>20000</v>
      </c>
      <c r="P3434" s="16" t="str">
        <f t="shared" si="162"/>
        <v>P50115</v>
      </c>
      <c r="Q3434" s="16" t="str">
        <f>IFERROR(VLOOKUP($P3434,'Kredieten productgroepen functi'!$C:$M,2,FALSE),"n.v.t.")</f>
        <v>Diverse projecten MJP 2015-2019</v>
      </c>
      <c r="R3434" s="16" t="str">
        <f t="shared" si="163"/>
        <v>423139</v>
      </c>
      <c r="S3434" s="16" t="str">
        <f>IFERROR(VLOOKUP($R3434,Kostensoorten!$C:$J,2,FALSE),"n.v.t.")</f>
        <v>Overige diensten van derden</v>
      </c>
      <c r="T3434" s="16" t="s">
        <v>39</v>
      </c>
      <c r="U3434" s="16" t="s">
        <v>39</v>
      </c>
      <c r="V3434" s="16" t="s">
        <v>39</v>
      </c>
      <c r="W3434" s="16" t="s">
        <v>39</v>
      </c>
      <c r="X3434" s="16" t="s">
        <v>39</v>
      </c>
      <c r="Y3434" s="16" t="s">
        <v>39</v>
      </c>
      <c r="Z3434" s="16" t="s">
        <v>39</v>
      </c>
      <c r="AA3434" s="16" t="s">
        <v>39</v>
      </c>
      <c r="AB3434" s="16" t="s">
        <v>39</v>
      </c>
      <c r="AC3434" s="16" t="s">
        <v>39</v>
      </c>
      <c r="AD3434" s="16" t="s">
        <v>39</v>
      </c>
      <c r="AE3434" s="16" t="s">
        <v>39</v>
      </c>
      <c r="AF3434" s="16" t="s">
        <v>39</v>
      </c>
      <c r="AG3434" s="16" t="s">
        <v>39</v>
      </c>
      <c r="AH3434" s="16" t="s">
        <v>39</v>
      </c>
      <c r="AI3434" s="16" t="s">
        <v>39</v>
      </c>
      <c r="AJ3434" s="16" t="s">
        <v>39</v>
      </c>
      <c r="AL3434" s="16" t="s">
        <v>39</v>
      </c>
      <c r="AM3434" s="16" t="s">
        <v>39</v>
      </c>
      <c r="AN3434" s="16" t="str">
        <f>IFERROR(VLOOKUP($P3434,'Kredieten productgroepen functi'!$C:$M,6,FALSE),"n.v.t.")</f>
        <v>5201</v>
      </c>
      <c r="AO3434" s="16" t="str">
        <f>IFERROR(VLOOKUP($P3434,'Kredieten productgroepen functi'!$C:$M,7,FALSE),"n.v.t.")</f>
        <v>Bodemsanering</v>
      </c>
      <c r="AP3434" s="16" t="str">
        <f>IFERROR(VLOOKUP($P3434,'Kredieten productgroepen functi'!$C:$M,8,FALSE),"n.v.t.")</f>
        <v>52</v>
      </c>
      <c r="AQ3434" s="16" t="str">
        <f>IFERROR(VLOOKUP($P3434,'Kredieten productgroepen functi'!$C:$M,9,FALSE),"n.v.t.")</f>
        <v>Kwalitatief beheer grondwater en bodem</v>
      </c>
      <c r="AR3434" s="16" t="str">
        <f>IFERROR(VLOOKUP($P3434,'Kredieten productgroepen functi'!$C:$M,10,FALSE),"n.v.t.")</f>
        <v>5</v>
      </c>
      <c r="AS3434" s="16" t="str">
        <f>IFERROR(VLOOKUP($P3434,'Kredieten productgroepen functi'!$C:$M,11,FALSE),"n.v.t.")</f>
        <v>Milieubeheer</v>
      </c>
      <c r="AT3434" s="16" t="str">
        <f t="shared" si="164"/>
        <v>Lasten</v>
      </c>
      <c r="AU3434" s="16" t="str">
        <f>IFERROR(VLOOKUP($R3434,Kostensoorten!$C:$J,7,FALSE),"n.v.t.")</f>
        <v>2.3.1</v>
      </c>
      <c r="AV3434" s="16" t="str">
        <f>IFERROR(VLOOKUP($R3434,Kostensoorten!$C:$J,8,FALSE),"n.v.t.")</f>
        <v>Aankopen niet duurzame goedere</v>
      </c>
    </row>
    <row r="3435" spans="6:48">
      <c r="F3435" s="2" t="s">
        <v>8473</v>
      </c>
      <c r="G3435" s="2" t="s">
        <v>39</v>
      </c>
      <c r="H3435" s="2" t="s">
        <v>39</v>
      </c>
      <c r="I3435" s="18">
        <v>10613.49</v>
      </c>
      <c r="P3435" s="16" t="str">
        <f t="shared" si="162"/>
        <v>P50115</v>
      </c>
      <c r="Q3435" s="16" t="str">
        <f>IFERROR(VLOOKUP($P3435,'Kredieten productgroepen functi'!$C:$M,2,FALSE),"n.v.t.")</f>
        <v>Diverse projecten MJP 2015-2019</v>
      </c>
      <c r="R3435" s="16" t="str">
        <f t="shared" si="163"/>
        <v>423139</v>
      </c>
      <c r="S3435" s="16" t="str">
        <f>IFERROR(VLOOKUP($R3435,Kostensoorten!$C:$J,2,FALSE),"n.v.t.")</f>
        <v>Overige diensten van derden</v>
      </c>
      <c r="T3435" s="16" t="s">
        <v>39</v>
      </c>
      <c r="U3435" s="16" t="s">
        <v>39</v>
      </c>
      <c r="V3435" s="16" t="s">
        <v>39</v>
      </c>
      <c r="W3435" s="16" t="s">
        <v>39</v>
      </c>
      <c r="X3435" s="16" t="s">
        <v>39</v>
      </c>
      <c r="Y3435" s="16" t="s">
        <v>39</v>
      </c>
      <c r="Z3435" s="16" t="s">
        <v>39</v>
      </c>
      <c r="AA3435" s="16" t="s">
        <v>39</v>
      </c>
      <c r="AB3435" s="16" t="s">
        <v>39</v>
      </c>
      <c r="AC3435" s="16" t="s">
        <v>39</v>
      </c>
      <c r="AD3435" s="16" t="s">
        <v>39</v>
      </c>
      <c r="AE3435" s="16" t="s">
        <v>39</v>
      </c>
      <c r="AF3435" s="16" t="s">
        <v>39</v>
      </c>
      <c r="AG3435" s="16" t="s">
        <v>39</v>
      </c>
      <c r="AH3435" s="16" t="s">
        <v>39</v>
      </c>
      <c r="AI3435" s="16" t="s">
        <v>39</v>
      </c>
      <c r="AJ3435" s="16" t="s">
        <v>39</v>
      </c>
      <c r="AL3435" s="16" t="s">
        <v>39</v>
      </c>
      <c r="AM3435" s="16" t="s">
        <v>39</v>
      </c>
      <c r="AN3435" s="16" t="str">
        <f>IFERROR(VLOOKUP($P3435,'Kredieten productgroepen functi'!$C:$M,6,FALSE),"n.v.t.")</f>
        <v>5201</v>
      </c>
      <c r="AO3435" s="16" t="str">
        <f>IFERROR(VLOOKUP($P3435,'Kredieten productgroepen functi'!$C:$M,7,FALSE),"n.v.t.")</f>
        <v>Bodemsanering</v>
      </c>
      <c r="AP3435" s="16" t="str">
        <f>IFERROR(VLOOKUP($P3435,'Kredieten productgroepen functi'!$C:$M,8,FALSE),"n.v.t.")</f>
        <v>52</v>
      </c>
      <c r="AQ3435" s="16" t="str">
        <f>IFERROR(VLOOKUP($P3435,'Kredieten productgroepen functi'!$C:$M,9,FALSE),"n.v.t.")</f>
        <v>Kwalitatief beheer grondwater en bodem</v>
      </c>
      <c r="AR3435" s="16" t="str">
        <f>IFERROR(VLOOKUP($P3435,'Kredieten productgroepen functi'!$C:$M,10,FALSE),"n.v.t.")</f>
        <v>5</v>
      </c>
      <c r="AS3435" s="16" t="str">
        <f>IFERROR(VLOOKUP($P3435,'Kredieten productgroepen functi'!$C:$M,11,FALSE),"n.v.t.")</f>
        <v>Milieubeheer</v>
      </c>
      <c r="AT3435" s="16" t="str">
        <f t="shared" si="164"/>
        <v>Lasten</v>
      </c>
      <c r="AU3435" s="16" t="str">
        <f>IFERROR(VLOOKUP($R3435,Kostensoorten!$C:$J,7,FALSE),"n.v.t.")</f>
        <v>2.3.1</v>
      </c>
      <c r="AV3435" s="16" t="str">
        <f>IFERROR(VLOOKUP($R3435,Kostensoorten!$C:$J,8,FALSE),"n.v.t.")</f>
        <v>Aankopen niet duurzame goedere</v>
      </c>
    </row>
    <row r="3436" spans="6:48">
      <c r="F3436" s="2" t="s">
        <v>8474</v>
      </c>
      <c r="G3436" s="2" t="s">
        <v>39</v>
      </c>
      <c r="H3436" s="2" t="s">
        <v>39</v>
      </c>
      <c r="I3436" s="18">
        <v>50</v>
      </c>
      <c r="P3436" s="16" t="str">
        <f t="shared" si="162"/>
        <v>P50115</v>
      </c>
      <c r="Q3436" s="16" t="str">
        <f>IFERROR(VLOOKUP($P3436,'Kredieten productgroepen functi'!$C:$M,2,FALSE),"n.v.t.")</f>
        <v>Diverse projecten MJP 2015-2019</v>
      </c>
      <c r="R3436" s="16" t="str">
        <f t="shared" si="163"/>
        <v>423170</v>
      </c>
      <c r="S3436" s="16" t="str">
        <f>IFERROR(VLOOKUP($R3436,Kostensoorten!$C:$J,2,FALSE),"n.v.t.")</f>
        <v>Werklunch/diner zakelijke relaties</v>
      </c>
      <c r="T3436" s="16" t="s">
        <v>39</v>
      </c>
      <c r="U3436" s="16" t="s">
        <v>39</v>
      </c>
      <c r="V3436" s="16" t="s">
        <v>39</v>
      </c>
      <c r="W3436" s="16" t="s">
        <v>39</v>
      </c>
      <c r="X3436" s="16" t="s">
        <v>39</v>
      </c>
      <c r="Y3436" s="16" t="s">
        <v>39</v>
      </c>
      <c r="Z3436" s="16" t="s">
        <v>39</v>
      </c>
      <c r="AA3436" s="16" t="s">
        <v>39</v>
      </c>
      <c r="AB3436" s="16" t="s">
        <v>39</v>
      </c>
      <c r="AC3436" s="16" t="s">
        <v>39</v>
      </c>
      <c r="AD3436" s="16" t="s">
        <v>39</v>
      </c>
      <c r="AE3436" s="16" t="s">
        <v>39</v>
      </c>
      <c r="AF3436" s="16" t="s">
        <v>39</v>
      </c>
      <c r="AG3436" s="16" t="s">
        <v>39</v>
      </c>
      <c r="AH3436" s="16" t="s">
        <v>39</v>
      </c>
      <c r="AI3436" s="16" t="s">
        <v>39</v>
      </c>
      <c r="AJ3436" s="16" t="s">
        <v>39</v>
      </c>
      <c r="AL3436" s="16" t="s">
        <v>39</v>
      </c>
      <c r="AM3436" s="16" t="s">
        <v>39</v>
      </c>
      <c r="AN3436" s="16" t="str">
        <f>IFERROR(VLOOKUP($P3436,'Kredieten productgroepen functi'!$C:$M,6,FALSE),"n.v.t.")</f>
        <v>5201</v>
      </c>
      <c r="AO3436" s="16" t="str">
        <f>IFERROR(VLOOKUP($P3436,'Kredieten productgroepen functi'!$C:$M,7,FALSE),"n.v.t.")</f>
        <v>Bodemsanering</v>
      </c>
      <c r="AP3436" s="16" t="str">
        <f>IFERROR(VLOOKUP($P3436,'Kredieten productgroepen functi'!$C:$M,8,FALSE),"n.v.t.")</f>
        <v>52</v>
      </c>
      <c r="AQ3436" s="16" t="str">
        <f>IFERROR(VLOOKUP($P3436,'Kredieten productgroepen functi'!$C:$M,9,FALSE),"n.v.t.")</f>
        <v>Kwalitatief beheer grondwater en bodem</v>
      </c>
      <c r="AR3436" s="16" t="str">
        <f>IFERROR(VLOOKUP($P3436,'Kredieten productgroepen functi'!$C:$M,10,FALSE),"n.v.t.")</f>
        <v>5</v>
      </c>
      <c r="AS3436" s="16" t="str">
        <f>IFERROR(VLOOKUP($P3436,'Kredieten productgroepen functi'!$C:$M,11,FALSE),"n.v.t.")</f>
        <v>Milieubeheer</v>
      </c>
      <c r="AT3436" s="16" t="str">
        <f t="shared" si="164"/>
        <v>Lasten</v>
      </c>
      <c r="AU3436" s="16" t="str">
        <f>IFERROR(VLOOKUP($R3436,Kostensoorten!$C:$J,7,FALSE),"n.v.t.")</f>
        <v>2.3.1</v>
      </c>
      <c r="AV3436" s="16" t="str">
        <f>IFERROR(VLOOKUP($R3436,Kostensoorten!$C:$J,8,FALSE),"n.v.t.")</f>
        <v>Aankopen niet duurzame goedere</v>
      </c>
    </row>
    <row r="3437" spans="6:48">
      <c r="F3437" s="2" t="s">
        <v>8475</v>
      </c>
      <c r="G3437" s="2" t="s">
        <v>39</v>
      </c>
      <c r="H3437" s="2" t="s">
        <v>39</v>
      </c>
      <c r="I3437" s="18">
        <v>14.2</v>
      </c>
      <c r="P3437" s="16" t="str">
        <f t="shared" si="162"/>
        <v>P50115</v>
      </c>
      <c r="Q3437" s="16" t="str">
        <f>IFERROR(VLOOKUP($P3437,'Kredieten productgroepen functi'!$C:$M,2,FALSE),"n.v.t.")</f>
        <v>Diverse projecten MJP 2015-2019</v>
      </c>
      <c r="R3437" s="16" t="str">
        <f t="shared" si="163"/>
        <v>423172</v>
      </c>
      <c r="S3437" s="16" t="str">
        <f>IFERROR(VLOOKUP($R3437,Kostensoorten!$C:$J,2,FALSE),"n.v.t.")</f>
        <v>Taart/frisdrank in werktijd</v>
      </c>
      <c r="T3437" s="16" t="s">
        <v>39</v>
      </c>
      <c r="U3437" s="16" t="s">
        <v>39</v>
      </c>
      <c r="V3437" s="16" t="s">
        <v>39</v>
      </c>
      <c r="W3437" s="16" t="s">
        <v>39</v>
      </c>
      <c r="X3437" s="16" t="s">
        <v>39</v>
      </c>
      <c r="Y3437" s="16" t="s">
        <v>39</v>
      </c>
      <c r="Z3437" s="16" t="s">
        <v>39</v>
      </c>
      <c r="AA3437" s="16" t="s">
        <v>39</v>
      </c>
      <c r="AB3437" s="16" t="s">
        <v>39</v>
      </c>
      <c r="AC3437" s="16" t="s">
        <v>39</v>
      </c>
      <c r="AD3437" s="16" t="s">
        <v>39</v>
      </c>
      <c r="AE3437" s="16" t="s">
        <v>39</v>
      </c>
      <c r="AF3437" s="16" t="s">
        <v>39</v>
      </c>
      <c r="AG3437" s="16" t="s">
        <v>39</v>
      </c>
      <c r="AH3437" s="16" t="s">
        <v>39</v>
      </c>
      <c r="AI3437" s="16" t="s">
        <v>39</v>
      </c>
      <c r="AJ3437" s="16" t="s">
        <v>39</v>
      </c>
      <c r="AL3437" s="16" t="s">
        <v>39</v>
      </c>
      <c r="AM3437" s="16" t="s">
        <v>39</v>
      </c>
      <c r="AN3437" s="16" t="str">
        <f>IFERROR(VLOOKUP($P3437,'Kredieten productgroepen functi'!$C:$M,6,FALSE),"n.v.t.")</f>
        <v>5201</v>
      </c>
      <c r="AO3437" s="16" t="str">
        <f>IFERROR(VLOOKUP($P3437,'Kredieten productgroepen functi'!$C:$M,7,FALSE),"n.v.t.")</f>
        <v>Bodemsanering</v>
      </c>
      <c r="AP3437" s="16" t="str">
        <f>IFERROR(VLOOKUP($P3437,'Kredieten productgroepen functi'!$C:$M,8,FALSE),"n.v.t.")</f>
        <v>52</v>
      </c>
      <c r="AQ3437" s="16" t="str">
        <f>IFERROR(VLOOKUP($P3437,'Kredieten productgroepen functi'!$C:$M,9,FALSE),"n.v.t.")</f>
        <v>Kwalitatief beheer grondwater en bodem</v>
      </c>
      <c r="AR3437" s="16" t="str">
        <f>IFERROR(VLOOKUP($P3437,'Kredieten productgroepen functi'!$C:$M,10,FALSE),"n.v.t.")</f>
        <v>5</v>
      </c>
      <c r="AS3437" s="16" t="str">
        <f>IFERROR(VLOOKUP($P3437,'Kredieten productgroepen functi'!$C:$M,11,FALSE),"n.v.t.")</f>
        <v>Milieubeheer</v>
      </c>
      <c r="AT3437" s="16" t="str">
        <f t="shared" si="164"/>
        <v>Lasten</v>
      </c>
      <c r="AU3437" s="16" t="str">
        <f>IFERROR(VLOOKUP($R3437,Kostensoorten!$C:$J,7,FALSE),"n.v.t.")</f>
        <v>2.3.1</v>
      </c>
      <c r="AV3437" s="16" t="str">
        <f>IFERROR(VLOOKUP($R3437,Kostensoorten!$C:$J,8,FALSE),"n.v.t.")</f>
        <v>Aankopen niet duurzame goedere</v>
      </c>
    </row>
    <row r="3438" spans="6:48">
      <c r="F3438" s="2" t="s">
        <v>8976</v>
      </c>
      <c r="G3438" s="2" t="s">
        <v>39</v>
      </c>
      <c r="H3438" s="2" t="s">
        <v>39</v>
      </c>
      <c r="I3438" s="18">
        <v>29060</v>
      </c>
      <c r="P3438" s="16" t="str">
        <f t="shared" si="162"/>
        <v>P50115</v>
      </c>
      <c r="Q3438" s="16" t="str">
        <f>IFERROR(VLOOKUP($P3438,'Kredieten productgroepen functi'!$C:$M,2,FALSE),"n.v.t.")</f>
        <v>Diverse projecten MJP 2015-2019</v>
      </c>
      <c r="R3438" s="16" t="str">
        <f t="shared" si="163"/>
        <v>440201</v>
      </c>
      <c r="S3438" s="16" t="str">
        <f>IFERROR(VLOOKUP($R3438,Kostensoorten!$C:$J,2,FALSE),"n.v.t.")</f>
        <v>Exploitatiebijdragen aan overheden</v>
      </c>
      <c r="T3438" s="16" t="s">
        <v>39</v>
      </c>
      <c r="U3438" s="16" t="s">
        <v>39</v>
      </c>
      <c r="V3438" s="16" t="s">
        <v>39</v>
      </c>
      <c r="W3438" s="16" t="s">
        <v>39</v>
      </c>
      <c r="X3438" s="16" t="s">
        <v>39</v>
      </c>
      <c r="Y3438" s="16" t="s">
        <v>39</v>
      </c>
      <c r="Z3438" s="16" t="s">
        <v>39</v>
      </c>
      <c r="AA3438" s="16" t="s">
        <v>39</v>
      </c>
      <c r="AB3438" s="16" t="s">
        <v>39</v>
      </c>
      <c r="AC3438" s="16" t="s">
        <v>39</v>
      </c>
      <c r="AD3438" s="16" t="s">
        <v>39</v>
      </c>
      <c r="AE3438" s="16" t="s">
        <v>39</v>
      </c>
      <c r="AF3438" s="16" t="s">
        <v>39</v>
      </c>
      <c r="AG3438" s="16" t="s">
        <v>39</v>
      </c>
      <c r="AH3438" s="16" t="s">
        <v>39</v>
      </c>
      <c r="AI3438" s="16" t="s">
        <v>39</v>
      </c>
      <c r="AJ3438" s="16" t="s">
        <v>39</v>
      </c>
      <c r="AL3438" s="16" t="s">
        <v>39</v>
      </c>
      <c r="AM3438" s="16" t="s">
        <v>39</v>
      </c>
      <c r="AN3438" s="16" t="str">
        <f>IFERROR(VLOOKUP($P3438,'Kredieten productgroepen functi'!$C:$M,6,FALSE),"n.v.t.")</f>
        <v>5201</v>
      </c>
      <c r="AO3438" s="16" t="str">
        <f>IFERROR(VLOOKUP($P3438,'Kredieten productgroepen functi'!$C:$M,7,FALSE),"n.v.t.")</f>
        <v>Bodemsanering</v>
      </c>
      <c r="AP3438" s="16" t="str">
        <f>IFERROR(VLOOKUP($P3438,'Kredieten productgroepen functi'!$C:$M,8,FALSE),"n.v.t.")</f>
        <v>52</v>
      </c>
      <c r="AQ3438" s="16" t="str">
        <f>IFERROR(VLOOKUP($P3438,'Kredieten productgroepen functi'!$C:$M,9,FALSE),"n.v.t.")</f>
        <v>Kwalitatief beheer grondwater en bodem</v>
      </c>
      <c r="AR3438" s="16" t="str">
        <f>IFERROR(VLOOKUP($P3438,'Kredieten productgroepen functi'!$C:$M,10,FALSE),"n.v.t.")</f>
        <v>5</v>
      </c>
      <c r="AS3438" s="16" t="str">
        <f>IFERROR(VLOOKUP($P3438,'Kredieten productgroepen functi'!$C:$M,11,FALSE),"n.v.t.")</f>
        <v>Milieubeheer</v>
      </c>
      <c r="AT3438" s="16" t="str">
        <f t="shared" si="164"/>
        <v>Lasten</v>
      </c>
      <c r="AU3438" s="16" t="str">
        <f>IFERROR(VLOOKUP($R3438,Kostensoorten!$C:$J,7,FALSE),"n.v.t.")</f>
        <v>4.0.2</v>
      </c>
      <c r="AV3438" s="16" t="str">
        <f>IFERROR(VLOOKUP($R3438,Kostensoorten!$C:$J,8,FALSE),"n.v.t.")</f>
        <v>Inkomensoverdrachten aan overh</v>
      </c>
    </row>
    <row r="3439" spans="6:48">
      <c r="F3439" s="2" t="s">
        <v>8977</v>
      </c>
      <c r="G3439" s="2" t="s">
        <v>39</v>
      </c>
      <c r="H3439" s="2" t="s">
        <v>39</v>
      </c>
      <c r="I3439" s="18">
        <v>700</v>
      </c>
      <c r="P3439" s="16" t="str">
        <f t="shared" si="162"/>
        <v>P50116</v>
      </c>
      <c r="Q3439" s="16" t="str">
        <f>IFERROR(VLOOKUP($P3439,'Kredieten productgroepen functi'!$C:$M,2,FALSE),"n.v.t.")</f>
        <v>BODEMSANERINGSLOCATIE</v>
      </c>
      <c r="R3439" s="16" t="str">
        <f t="shared" si="163"/>
        <v>423139</v>
      </c>
      <c r="S3439" s="16" t="str">
        <f>IFERROR(VLOOKUP($R3439,Kostensoorten!$C:$J,2,FALSE),"n.v.t.")</f>
        <v>Overige diensten van derden</v>
      </c>
      <c r="T3439" s="16" t="s">
        <v>39</v>
      </c>
      <c r="U3439" s="16" t="s">
        <v>39</v>
      </c>
      <c r="V3439" s="16" t="s">
        <v>39</v>
      </c>
      <c r="W3439" s="16" t="s">
        <v>39</v>
      </c>
      <c r="X3439" s="16" t="s">
        <v>39</v>
      </c>
      <c r="Y3439" s="16" t="s">
        <v>39</v>
      </c>
      <c r="Z3439" s="16" t="s">
        <v>39</v>
      </c>
      <c r="AA3439" s="16" t="s">
        <v>39</v>
      </c>
      <c r="AB3439" s="16" t="s">
        <v>39</v>
      </c>
      <c r="AC3439" s="16" t="s">
        <v>39</v>
      </c>
      <c r="AD3439" s="16" t="s">
        <v>39</v>
      </c>
      <c r="AE3439" s="16" t="s">
        <v>39</v>
      </c>
      <c r="AF3439" s="16" t="s">
        <v>39</v>
      </c>
      <c r="AG3439" s="16" t="s">
        <v>39</v>
      </c>
      <c r="AH3439" s="16" t="s">
        <v>39</v>
      </c>
      <c r="AI3439" s="16" t="s">
        <v>39</v>
      </c>
      <c r="AJ3439" s="16" t="s">
        <v>39</v>
      </c>
      <c r="AL3439" s="16" t="s">
        <v>39</v>
      </c>
      <c r="AM3439" s="16" t="s">
        <v>39</v>
      </c>
      <c r="AN3439" s="16" t="str">
        <f>IFERROR(VLOOKUP($P3439,'Kredieten productgroepen functi'!$C:$M,6,FALSE),"n.v.t.")</f>
        <v>5201</v>
      </c>
      <c r="AO3439" s="16" t="str">
        <f>IFERROR(VLOOKUP($P3439,'Kredieten productgroepen functi'!$C:$M,7,FALSE),"n.v.t.")</f>
        <v>Bodemsanering</v>
      </c>
      <c r="AP3439" s="16" t="str">
        <f>IFERROR(VLOOKUP($P3439,'Kredieten productgroepen functi'!$C:$M,8,FALSE),"n.v.t.")</f>
        <v>52</v>
      </c>
      <c r="AQ3439" s="16" t="str">
        <f>IFERROR(VLOOKUP($P3439,'Kredieten productgroepen functi'!$C:$M,9,FALSE),"n.v.t.")</f>
        <v>Kwalitatief beheer grondwater en bodem</v>
      </c>
      <c r="AR3439" s="16" t="str">
        <f>IFERROR(VLOOKUP($P3439,'Kredieten productgroepen functi'!$C:$M,10,FALSE),"n.v.t.")</f>
        <v>5</v>
      </c>
      <c r="AS3439" s="16" t="str">
        <f>IFERROR(VLOOKUP($P3439,'Kredieten productgroepen functi'!$C:$M,11,FALSE),"n.v.t.")</f>
        <v>Milieubeheer</v>
      </c>
      <c r="AT3439" s="16" t="str">
        <f t="shared" si="164"/>
        <v>Lasten</v>
      </c>
      <c r="AU3439" s="16" t="str">
        <f>IFERROR(VLOOKUP($R3439,Kostensoorten!$C:$J,7,FALSE),"n.v.t.")</f>
        <v>2.3.1</v>
      </c>
      <c r="AV3439" s="16" t="str">
        <f>IFERROR(VLOOKUP($R3439,Kostensoorten!$C:$J,8,FALSE),"n.v.t.")</f>
        <v>Aankopen niet duurzame goedere</v>
      </c>
    </row>
    <row r="3440" spans="6:48">
      <c r="F3440" s="2" t="s">
        <v>8978</v>
      </c>
      <c r="G3440" s="2" t="s">
        <v>39</v>
      </c>
      <c r="H3440" s="2" t="s">
        <v>39</v>
      </c>
      <c r="I3440" s="18">
        <v>95304.5</v>
      </c>
      <c r="P3440" s="16" t="str">
        <f t="shared" si="162"/>
        <v>P50117</v>
      </c>
      <c r="Q3440" s="16" t="str">
        <f>IFERROR(VLOOKUP($P3440,'Kredieten productgroepen functi'!$C:$M,2,FALSE),"n.v.t.")</f>
        <v>BODEMSANERINGSLOCATIE</v>
      </c>
      <c r="R3440" s="16" t="str">
        <f t="shared" si="163"/>
        <v>423139</v>
      </c>
      <c r="S3440" s="16" t="str">
        <f>IFERROR(VLOOKUP($R3440,Kostensoorten!$C:$J,2,FALSE),"n.v.t.")</f>
        <v>Overige diensten van derden</v>
      </c>
      <c r="T3440" s="16" t="s">
        <v>39</v>
      </c>
      <c r="U3440" s="16" t="s">
        <v>39</v>
      </c>
      <c r="V3440" s="16" t="s">
        <v>39</v>
      </c>
      <c r="W3440" s="16" t="s">
        <v>39</v>
      </c>
      <c r="X3440" s="16" t="s">
        <v>39</v>
      </c>
      <c r="Y3440" s="16" t="s">
        <v>39</v>
      </c>
      <c r="Z3440" s="16" t="s">
        <v>39</v>
      </c>
      <c r="AA3440" s="16" t="s">
        <v>39</v>
      </c>
      <c r="AB3440" s="16" t="s">
        <v>39</v>
      </c>
      <c r="AC3440" s="16" t="s">
        <v>39</v>
      </c>
      <c r="AD3440" s="16" t="s">
        <v>39</v>
      </c>
      <c r="AE3440" s="16" t="s">
        <v>39</v>
      </c>
      <c r="AF3440" s="16" t="s">
        <v>39</v>
      </c>
      <c r="AG3440" s="16" t="s">
        <v>39</v>
      </c>
      <c r="AH3440" s="16" t="s">
        <v>39</v>
      </c>
      <c r="AI3440" s="16" t="s">
        <v>39</v>
      </c>
      <c r="AJ3440" s="16" t="s">
        <v>39</v>
      </c>
      <c r="AL3440" s="16" t="s">
        <v>39</v>
      </c>
      <c r="AM3440" s="16" t="s">
        <v>39</v>
      </c>
      <c r="AN3440" s="16" t="str">
        <f>IFERROR(VLOOKUP($P3440,'Kredieten productgroepen functi'!$C:$M,6,FALSE),"n.v.t.")</f>
        <v>5201</v>
      </c>
      <c r="AO3440" s="16" t="str">
        <f>IFERROR(VLOOKUP($P3440,'Kredieten productgroepen functi'!$C:$M,7,FALSE),"n.v.t.")</f>
        <v>Bodemsanering</v>
      </c>
      <c r="AP3440" s="16" t="str">
        <f>IFERROR(VLOOKUP($P3440,'Kredieten productgroepen functi'!$C:$M,8,FALSE),"n.v.t.")</f>
        <v>52</v>
      </c>
      <c r="AQ3440" s="16" t="str">
        <f>IFERROR(VLOOKUP($P3440,'Kredieten productgroepen functi'!$C:$M,9,FALSE),"n.v.t.")</f>
        <v>Kwalitatief beheer grondwater en bodem</v>
      </c>
      <c r="AR3440" s="16" t="str">
        <f>IFERROR(VLOOKUP($P3440,'Kredieten productgroepen functi'!$C:$M,10,FALSE),"n.v.t.")</f>
        <v>5</v>
      </c>
      <c r="AS3440" s="16" t="str">
        <f>IFERROR(VLOOKUP($P3440,'Kredieten productgroepen functi'!$C:$M,11,FALSE),"n.v.t.")</f>
        <v>Milieubeheer</v>
      </c>
      <c r="AT3440" s="16" t="str">
        <f t="shared" si="164"/>
        <v>Lasten</v>
      </c>
      <c r="AU3440" s="16" t="str">
        <f>IFERROR(VLOOKUP($R3440,Kostensoorten!$C:$J,7,FALSE),"n.v.t.")</f>
        <v>2.3.1</v>
      </c>
      <c r="AV3440" s="16" t="str">
        <f>IFERROR(VLOOKUP($R3440,Kostensoorten!$C:$J,8,FALSE),"n.v.t.")</f>
        <v>Aankopen niet duurzame goedere</v>
      </c>
    </row>
    <row r="3441" spans="6:48">
      <c r="F3441" s="2" t="s">
        <v>8979</v>
      </c>
      <c r="G3441" s="2" t="s">
        <v>39</v>
      </c>
      <c r="H3441" s="2" t="s">
        <v>39</v>
      </c>
      <c r="I3441" s="18">
        <v>3828.04</v>
      </c>
      <c r="P3441" s="16" t="str">
        <f t="shared" si="162"/>
        <v>P50117</v>
      </c>
      <c r="Q3441" s="16" t="str">
        <f>IFERROR(VLOOKUP($P3441,'Kredieten productgroepen functi'!$C:$M,2,FALSE),"n.v.t.")</f>
        <v>BODEMSANERINGSLOCATIE</v>
      </c>
      <c r="R3441" s="16" t="str">
        <f t="shared" si="163"/>
        <v>423139</v>
      </c>
      <c r="S3441" s="16" t="str">
        <f>IFERROR(VLOOKUP($R3441,Kostensoorten!$C:$J,2,FALSE),"n.v.t.")</f>
        <v>Overige diensten van derden</v>
      </c>
      <c r="T3441" s="16" t="s">
        <v>39</v>
      </c>
      <c r="U3441" s="16" t="s">
        <v>39</v>
      </c>
      <c r="V3441" s="16" t="s">
        <v>39</v>
      </c>
      <c r="W3441" s="16" t="s">
        <v>39</v>
      </c>
      <c r="X3441" s="16" t="s">
        <v>39</v>
      </c>
      <c r="Y3441" s="16" t="s">
        <v>39</v>
      </c>
      <c r="Z3441" s="16" t="s">
        <v>39</v>
      </c>
      <c r="AA3441" s="16" t="s">
        <v>39</v>
      </c>
      <c r="AB3441" s="16" t="s">
        <v>39</v>
      </c>
      <c r="AC3441" s="16" t="s">
        <v>39</v>
      </c>
      <c r="AD3441" s="16" t="s">
        <v>39</v>
      </c>
      <c r="AE3441" s="16" t="s">
        <v>39</v>
      </c>
      <c r="AF3441" s="16" t="s">
        <v>39</v>
      </c>
      <c r="AG3441" s="16" t="s">
        <v>39</v>
      </c>
      <c r="AH3441" s="16" t="s">
        <v>39</v>
      </c>
      <c r="AI3441" s="16" t="s">
        <v>39</v>
      </c>
      <c r="AJ3441" s="16" t="s">
        <v>39</v>
      </c>
      <c r="AL3441" s="16" t="s">
        <v>39</v>
      </c>
      <c r="AM3441" s="16" t="s">
        <v>39</v>
      </c>
      <c r="AN3441" s="16" t="str">
        <f>IFERROR(VLOOKUP($P3441,'Kredieten productgroepen functi'!$C:$M,6,FALSE),"n.v.t.")</f>
        <v>5201</v>
      </c>
      <c r="AO3441" s="16" t="str">
        <f>IFERROR(VLOOKUP($P3441,'Kredieten productgroepen functi'!$C:$M,7,FALSE),"n.v.t.")</f>
        <v>Bodemsanering</v>
      </c>
      <c r="AP3441" s="16" t="str">
        <f>IFERROR(VLOOKUP($P3441,'Kredieten productgroepen functi'!$C:$M,8,FALSE),"n.v.t.")</f>
        <v>52</v>
      </c>
      <c r="AQ3441" s="16" t="str">
        <f>IFERROR(VLOOKUP($P3441,'Kredieten productgroepen functi'!$C:$M,9,FALSE),"n.v.t.")</f>
        <v>Kwalitatief beheer grondwater en bodem</v>
      </c>
      <c r="AR3441" s="16" t="str">
        <f>IFERROR(VLOOKUP($P3441,'Kredieten productgroepen functi'!$C:$M,10,FALSE),"n.v.t.")</f>
        <v>5</v>
      </c>
      <c r="AS3441" s="16" t="str">
        <f>IFERROR(VLOOKUP($P3441,'Kredieten productgroepen functi'!$C:$M,11,FALSE),"n.v.t.")</f>
        <v>Milieubeheer</v>
      </c>
      <c r="AT3441" s="16" t="str">
        <f t="shared" si="164"/>
        <v>Lasten</v>
      </c>
      <c r="AU3441" s="16" t="str">
        <f>IFERROR(VLOOKUP($R3441,Kostensoorten!$C:$J,7,FALSE),"n.v.t.")</f>
        <v>2.3.1</v>
      </c>
      <c r="AV3441" s="16" t="str">
        <f>IFERROR(VLOOKUP($R3441,Kostensoorten!$C:$J,8,FALSE),"n.v.t.")</f>
        <v>Aankopen niet duurzame goedere</v>
      </c>
    </row>
    <row r="3442" spans="6:48">
      <c r="F3442" s="2" t="s">
        <v>8476</v>
      </c>
      <c r="G3442" s="2" t="s">
        <v>39</v>
      </c>
      <c r="H3442" s="2" t="s">
        <v>39</v>
      </c>
      <c r="I3442" s="18">
        <v>2760</v>
      </c>
      <c r="P3442" s="16" t="str">
        <f t="shared" si="162"/>
        <v>P50117</v>
      </c>
      <c r="Q3442" s="16" t="str">
        <f>IFERROR(VLOOKUP($P3442,'Kredieten productgroepen functi'!$C:$M,2,FALSE),"n.v.t.")</f>
        <v>BODEMSANERINGSLOCATIE</v>
      </c>
      <c r="R3442" s="16" t="str">
        <f t="shared" si="163"/>
        <v>423139</v>
      </c>
      <c r="S3442" s="16" t="str">
        <f>IFERROR(VLOOKUP($R3442,Kostensoorten!$C:$J,2,FALSE),"n.v.t.")</f>
        <v>Overige diensten van derden</v>
      </c>
      <c r="T3442" s="16" t="s">
        <v>39</v>
      </c>
      <c r="U3442" s="16" t="s">
        <v>39</v>
      </c>
      <c r="V3442" s="16" t="s">
        <v>39</v>
      </c>
      <c r="W3442" s="16" t="s">
        <v>39</v>
      </c>
      <c r="X3442" s="16" t="s">
        <v>39</v>
      </c>
      <c r="Y3442" s="16" t="s">
        <v>39</v>
      </c>
      <c r="Z3442" s="16" t="s">
        <v>39</v>
      </c>
      <c r="AA3442" s="16" t="s">
        <v>39</v>
      </c>
      <c r="AB3442" s="16" t="s">
        <v>39</v>
      </c>
      <c r="AC3442" s="16" t="s">
        <v>39</v>
      </c>
      <c r="AD3442" s="16" t="s">
        <v>39</v>
      </c>
      <c r="AE3442" s="16" t="s">
        <v>39</v>
      </c>
      <c r="AF3442" s="16" t="s">
        <v>39</v>
      </c>
      <c r="AG3442" s="16" t="s">
        <v>39</v>
      </c>
      <c r="AH3442" s="16" t="s">
        <v>39</v>
      </c>
      <c r="AI3442" s="16" t="s">
        <v>39</v>
      </c>
      <c r="AJ3442" s="16" t="s">
        <v>39</v>
      </c>
      <c r="AL3442" s="16" t="s">
        <v>39</v>
      </c>
      <c r="AM3442" s="16" t="s">
        <v>39</v>
      </c>
      <c r="AN3442" s="16" t="str">
        <f>IFERROR(VLOOKUP($P3442,'Kredieten productgroepen functi'!$C:$M,6,FALSE),"n.v.t.")</f>
        <v>5201</v>
      </c>
      <c r="AO3442" s="16" t="str">
        <f>IFERROR(VLOOKUP($P3442,'Kredieten productgroepen functi'!$C:$M,7,FALSE),"n.v.t.")</f>
        <v>Bodemsanering</v>
      </c>
      <c r="AP3442" s="16" t="str">
        <f>IFERROR(VLOOKUP($P3442,'Kredieten productgroepen functi'!$C:$M,8,FALSE),"n.v.t.")</f>
        <v>52</v>
      </c>
      <c r="AQ3442" s="16" t="str">
        <f>IFERROR(VLOOKUP($P3442,'Kredieten productgroepen functi'!$C:$M,9,FALSE),"n.v.t.")</f>
        <v>Kwalitatief beheer grondwater en bodem</v>
      </c>
      <c r="AR3442" s="16" t="str">
        <f>IFERROR(VLOOKUP($P3442,'Kredieten productgroepen functi'!$C:$M,10,FALSE),"n.v.t.")</f>
        <v>5</v>
      </c>
      <c r="AS3442" s="16" t="str">
        <f>IFERROR(VLOOKUP($P3442,'Kredieten productgroepen functi'!$C:$M,11,FALSE),"n.v.t.")</f>
        <v>Milieubeheer</v>
      </c>
      <c r="AT3442" s="16" t="str">
        <f t="shared" si="164"/>
        <v>Lasten</v>
      </c>
      <c r="AU3442" s="16" t="str">
        <f>IFERROR(VLOOKUP($R3442,Kostensoorten!$C:$J,7,FALSE),"n.v.t.")</f>
        <v>2.3.1</v>
      </c>
      <c r="AV3442" s="16" t="str">
        <f>IFERROR(VLOOKUP($R3442,Kostensoorten!$C:$J,8,FALSE),"n.v.t.")</f>
        <v>Aankopen niet duurzame goedere</v>
      </c>
    </row>
    <row r="3443" spans="6:48">
      <c r="F3443" s="2" t="s">
        <v>9871</v>
      </c>
      <c r="G3443" s="2" t="s">
        <v>39</v>
      </c>
      <c r="H3443" s="2" t="s">
        <v>39</v>
      </c>
      <c r="I3443" s="18">
        <v>80000</v>
      </c>
      <c r="P3443" s="16" t="str">
        <f t="shared" si="162"/>
        <v>P50118</v>
      </c>
      <c r="Q3443" s="16" t="str">
        <f>IFERROR(VLOOKUP($P3443,'Kredieten productgroepen functi'!$C:$M,2,FALSE),"n.v.t.")</f>
        <v>BODEMSANERINGSLOCATIE</v>
      </c>
      <c r="R3443" s="16" t="str">
        <f t="shared" si="163"/>
        <v>423139</v>
      </c>
      <c r="S3443" s="16" t="str">
        <f>IFERROR(VLOOKUP($R3443,Kostensoorten!$C:$J,2,FALSE),"n.v.t.")</f>
        <v>Overige diensten van derden</v>
      </c>
      <c r="T3443" s="16" t="s">
        <v>39</v>
      </c>
      <c r="U3443" s="16" t="s">
        <v>39</v>
      </c>
      <c r="V3443" s="16" t="s">
        <v>39</v>
      </c>
      <c r="W3443" s="16" t="s">
        <v>39</v>
      </c>
      <c r="X3443" s="16" t="s">
        <v>39</v>
      </c>
      <c r="Y3443" s="16" t="s">
        <v>39</v>
      </c>
      <c r="Z3443" s="16" t="s">
        <v>39</v>
      </c>
      <c r="AA3443" s="16" t="s">
        <v>39</v>
      </c>
      <c r="AB3443" s="16" t="s">
        <v>39</v>
      </c>
      <c r="AC3443" s="16" t="s">
        <v>39</v>
      </c>
      <c r="AD3443" s="16" t="s">
        <v>39</v>
      </c>
      <c r="AE3443" s="16" t="s">
        <v>39</v>
      </c>
      <c r="AF3443" s="16" t="s">
        <v>39</v>
      </c>
      <c r="AG3443" s="16" t="s">
        <v>39</v>
      </c>
      <c r="AH3443" s="16" t="s">
        <v>39</v>
      </c>
      <c r="AI3443" s="16" t="s">
        <v>39</v>
      </c>
      <c r="AJ3443" s="16" t="s">
        <v>39</v>
      </c>
      <c r="AL3443" s="16" t="s">
        <v>39</v>
      </c>
      <c r="AM3443" s="16" t="s">
        <v>39</v>
      </c>
      <c r="AN3443" s="16" t="str">
        <f>IFERROR(VLOOKUP($P3443,'Kredieten productgroepen functi'!$C:$M,6,FALSE),"n.v.t.")</f>
        <v>5201</v>
      </c>
      <c r="AO3443" s="16" t="str">
        <f>IFERROR(VLOOKUP($P3443,'Kredieten productgroepen functi'!$C:$M,7,FALSE),"n.v.t.")</f>
        <v>Bodemsanering</v>
      </c>
      <c r="AP3443" s="16" t="str">
        <f>IFERROR(VLOOKUP($P3443,'Kredieten productgroepen functi'!$C:$M,8,FALSE),"n.v.t.")</f>
        <v>52</v>
      </c>
      <c r="AQ3443" s="16" t="str">
        <f>IFERROR(VLOOKUP($P3443,'Kredieten productgroepen functi'!$C:$M,9,FALSE),"n.v.t.")</f>
        <v>Kwalitatief beheer grondwater en bodem</v>
      </c>
      <c r="AR3443" s="16" t="str">
        <f>IFERROR(VLOOKUP($P3443,'Kredieten productgroepen functi'!$C:$M,10,FALSE),"n.v.t.")</f>
        <v>5</v>
      </c>
      <c r="AS3443" s="16" t="str">
        <f>IFERROR(VLOOKUP($P3443,'Kredieten productgroepen functi'!$C:$M,11,FALSE),"n.v.t.")</f>
        <v>Milieubeheer</v>
      </c>
      <c r="AT3443" s="16" t="str">
        <f t="shared" si="164"/>
        <v>Lasten</v>
      </c>
      <c r="AU3443" s="16" t="str">
        <f>IFERROR(VLOOKUP($R3443,Kostensoorten!$C:$J,7,FALSE),"n.v.t.")</f>
        <v>2.3.1</v>
      </c>
      <c r="AV3443" s="16" t="str">
        <f>IFERROR(VLOOKUP($R3443,Kostensoorten!$C:$J,8,FALSE),"n.v.t.")</f>
        <v>Aankopen niet duurzame goedere</v>
      </c>
    </row>
    <row r="3444" spans="6:48">
      <c r="F3444" s="2" t="s">
        <v>9872</v>
      </c>
      <c r="G3444" s="2" t="s">
        <v>39</v>
      </c>
      <c r="H3444" s="2" t="s">
        <v>39</v>
      </c>
      <c r="I3444" s="18">
        <v>10530.75</v>
      </c>
      <c r="P3444" s="16" t="str">
        <f t="shared" si="162"/>
        <v>P50119</v>
      </c>
      <c r="Q3444" s="16" t="str">
        <f>IFERROR(VLOOKUP($P3444,'Kredieten productgroepen functi'!$C:$M,2,FALSE),"n.v.t.")</f>
        <v>Personeelskosten MJP2015-2019</v>
      </c>
      <c r="R3444" s="16" t="str">
        <f t="shared" si="163"/>
        <v>423131</v>
      </c>
      <c r="S3444" s="16" t="str">
        <f>IFERROR(VLOOKUP($R3444,Kostensoorten!$C:$J,2,FALSE),"n.v.t.")</f>
        <v>Inhuur personeel</v>
      </c>
      <c r="T3444" s="16" t="s">
        <v>39</v>
      </c>
      <c r="U3444" s="16" t="s">
        <v>39</v>
      </c>
      <c r="V3444" s="16" t="s">
        <v>39</v>
      </c>
      <c r="W3444" s="16" t="s">
        <v>39</v>
      </c>
      <c r="X3444" s="16" t="s">
        <v>39</v>
      </c>
      <c r="Y3444" s="16" t="s">
        <v>39</v>
      </c>
      <c r="Z3444" s="16" t="s">
        <v>39</v>
      </c>
      <c r="AA3444" s="16" t="s">
        <v>39</v>
      </c>
      <c r="AB3444" s="16" t="s">
        <v>39</v>
      </c>
      <c r="AC3444" s="16" t="s">
        <v>39</v>
      </c>
      <c r="AD3444" s="16" t="s">
        <v>39</v>
      </c>
      <c r="AE3444" s="16" t="s">
        <v>39</v>
      </c>
      <c r="AF3444" s="16" t="s">
        <v>39</v>
      </c>
      <c r="AG3444" s="16" t="s">
        <v>39</v>
      </c>
      <c r="AH3444" s="16" t="s">
        <v>39</v>
      </c>
      <c r="AI3444" s="16" t="s">
        <v>39</v>
      </c>
      <c r="AJ3444" s="16" t="s">
        <v>39</v>
      </c>
      <c r="AL3444" s="16" t="s">
        <v>39</v>
      </c>
      <c r="AM3444" s="16" t="s">
        <v>39</v>
      </c>
      <c r="AN3444" s="16" t="str">
        <f>IFERROR(VLOOKUP($P3444,'Kredieten productgroepen functi'!$C:$M,6,FALSE),"n.v.t.")</f>
        <v>5201</v>
      </c>
      <c r="AO3444" s="16" t="str">
        <f>IFERROR(VLOOKUP($P3444,'Kredieten productgroepen functi'!$C:$M,7,FALSE),"n.v.t.")</f>
        <v>Bodemsanering</v>
      </c>
      <c r="AP3444" s="16" t="str">
        <f>IFERROR(VLOOKUP($P3444,'Kredieten productgroepen functi'!$C:$M,8,FALSE),"n.v.t.")</f>
        <v>52</v>
      </c>
      <c r="AQ3444" s="16" t="str">
        <f>IFERROR(VLOOKUP($P3444,'Kredieten productgroepen functi'!$C:$M,9,FALSE),"n.v.t.")</f>
        <v>Kwalitatief beheer grondwater en bodem</v>
      </c>
      <c r="AR3444" s="16" t="str">
        <f>IFERROR(VLOOKUP($P3444,'Kredieten productgroepen functi'!$C:$M,10,FALSE),"n.v.t.")</f>
        <v>5</v>
      </c>
      <c r="AS3444" s="16" t="str">
        <f>IFERROR(VLOOKUP($P3444,'Kredieten productgroepen functi'!$C:$M,11,FALSE),"n.v.t.")</f>
        <v>Milieubeheer</v>
      </c>
      <c r="AT3444" s="16" t="str">
        <f t="shared" si="164"/>
        <v>Lasten</v>
      </c>
      <c r="AU3444" s="16" t="str">
        <f>IFERROR(VLOOKUP($R3444,Kostensoorten!$C:$J,7,FALSE),"n.v.t.")</f>
        <v>2.3.1</v>
      </c>
      <c r="AV3444" s="16" t="str">
        <f>IFERROR(VLOOKUP($R3444,Kostensoorten!$C:$J,8,FALSE),"n.v.t.")</f>
        <v>Aankopen niet duurzame goedere</v>
      </c>
    </row>
    <row r="3445" spans="6:48">
      <c r="F3445" s="2" t="s">
        <v>8477</v>
      </c>
      <c r="G3445" s="2" t="s">
        <v>39</v>
      </c>
      <c r="H3445" s="2" t="s">
        <v>39</v>
      </c>
      <c r="I3445" s="18">
        <v>49122</v>
      </c>
      <c r="P3445" s="16" t="str">
        <f t="shared" si="162"/>
        <v>P50119</v>
      </c>
      <c r="Q3445" s="16" t="str">
        <f>IFERROR(VLOOKUP($P3445,'Kredieten productgroepen functi'!$C:$M,2,FALSE),"n.v.t.")</f>
        <v>Personeelskosten MJP2015-2019</v>
      </c>
      <c r="R3445" s="16" t="str">
        <f t="shared" si="163"/>
        <v>423131</v>
      </c>
      <c r="S3445" s="16" t="str">
        <f>IFERROR(VLOOKUP($R3445,Kostensoorten!$C:$J,2,FALSE),"n.v.t.")</f>
        <v>Inhuur personeel</v>
      </c>
      <c r="T3445" s="16" t="s">
        <v>39</v>
      </c>
      <c r="U3445" s="16" t="s">
        <v>39</v>
      </c>
      <c r="V3445" s="16" t="s">
        <v>39</v>
      </c>
      <c r="W3445" s="16" t="s">
        <v>39</v>
      </c>
      <c r="X3445" s="16" t="s">
        <v>39</v>
      </c>
      <c r="Y3445" s="16" t="s">
        <v>39</v>
      </c>
      <c r="Z3445" s="16" t="s">
        <v>39</v>
      </c>
      <c r="AA3445" s="16" t="s">
        <v>39</v>
      </c>
      <c r="AB3445" s="16" t="s">
        <v>39</v>
      </c>
      <c r="AC3445" s="16" t="s">
        <v>39</v>
      </c>
      <c r="AD3445" s="16" t="s">
        <v>39</v>
      </c>
      <c r="AE3445" s="16" t="s">
        <v>39</v>
      </c>
      <c r="AF3445" s="16" t="s">
        <v>39</v>
      </c>
      <c r="AG3445" s="16" t="s">
        <v>39</v>
      </c>
      <c r="AH3445" s="16" t="s">
        <v>39</v>
      </c>
      <c r="AI3445" s="16" t="s">
        <v>39</v>
      </c>
      <c r="AJ3445" s="16" t="s">
        <v>39</v>
      </c>
      <c r="AL3445" s="16" t="s">
        <v>39</v>
      </c>
      <c r="AM3445" s="16" t="s">
        <v>39</v>
      </c>
      <c r="AN3445" s="16" t="str">
        <f>IFERROR(VLOOKUP($P3445,'Kredieten productgroepen functi'!$C:$M,6,FALSE),"n.v.t.")</f>
        <v>5201</v>
      </c>
      <c r="AO3445" s="16" t="str">
        <f>IFERROR(VLOOKUP($P3445,'Kredieten productgroepen functi'!$C:$M,7,FALSE),"n.v.t.")</f>
        <v>Bodemsanering</v>
      </c>
      <c r="AP3445" s="16" t="str">
        <f>IFERROR(VLOOKUP($P3445,'Kredieten productgroepen functi'!$C:$M,8,FALSE),"n.v.t.")</f>
        <v>52</v>
      </c>
      <c r="AQ3445" s="16" t="str">
        <f>IFERROR(VLOOKUP($P3445,'Kredieten productgroepen functi'!$C:$M,9,FALSE),"n.v.t.")</f>
        <v>Kwalitatief beheer grondwater en bodem</v>
      </c>
      <c r="AR3445" s="16" t="str">
        <f>IFERROR(VLOOKUP($P3445,'Kredieten productgroepen functi'!$C:$M,10,FALSE),"n.v.t.")</f>
        <v>5</v>
      </c>
      <c r="AS3445" s="16" t="str">
        <f>IFERROR(VLOOKUP($P3445,'Kredieten productgroepen functi'!$C:$M,11,FALSE),"n.v.t.")</f>
        <v>Milieubeheer</v>
      </c>
      <c r="AT3445" s="16" t="str">
        <f t="shared" si="164"/>
        <v>Lasten</v>
      </c>
      <c r="AU3445" s="16" t="str">
        <f>IFERROR(VLOOKUP($R3445,Kostensoorten!$C:$J,7,FALSE),"n.v.t.")</f>
        <v>2.3.1</v>
      </c>
      <c r="AV3445" s="16" t="str">
        <f>IFERROR(VLOOKUP($R3445,Kostensoorten!$C:$J,8,FALSE),"n.v.t.")</f>
        <v>Aankopen niet duurzame goedere</v>
      </c>
    </row>
    <row r="3446" spans="6:48">
      <c r="F3446" s="2" t="s">
        <v>8478</v>
      </c>
      <c r="G3446" s="2" t="s">
        <v>39</v>
      </c>
      <c r="H3446" s="2" t="s">
        <v>39</v>
      </c>
      <c r="I3446" s="18">
        <v>108949.45</v>
      </c>
      <c r="P3446" s="16" t="str">
        <f t="shared" si="162"/>
        <v>P50119</v>
      </c>
      <c r="Q3446" s="16" t="str">
        <f>IFERROR(VLOOKUP($P3446,'Kredieten productgroepen functi'!$C:$M,2,FALSE),"n.v.t.")</f>
        <v>Personeelskosten MJP2015-2019</v>
      </c>
      <c r="R3446" s="16" t="str">
        <f t="shared" si="163"/>
        <v>423131</v>
      </c>
      <c r="S3446" s="16" t="str">
        <f>IFERROR(VLOOKUP($R3446,Kostensoorten!$C:$J,2,FALSE),"n.v.t.")</f>
        <v>Inhuur personeel</v>
      </c>
      <c r="T3446" s="16" t="s">
        <v>39</v>
      </c>
      <c r="U3446" s="16" t="s">
        <v>39</v>
      </c>
      <c r="V3446" s="16" t="s">
        <v>39</v>
      </c>
      <c r="W3446" s="16" t="s">
        <v>39</v>
      </c>
      <c r="X3446" s="16" t="s">
        <v>39</v>
      </c>
      <c r="Y3446" s="16" t="s">
        <v>39</v>
      </c>
      <c r="Z3446" s="16" t="s">
        <v>39</v>
      </c>
      <c r="AA3446" s="16" t="s">
        <v>39</v>
      </c>
      <c r="AB3446" s="16" t="s">
        <v>39</v>
      </c>
      <c r="AC3446" s="16" t="s">
        <v>39</v>
      </c>
      <c r="AD3446" s="16" t="s">
        <v>39</v>
      </c>
      <c r="AE3446" s="16" t="s">
        <v>39</v>
      </c>
      <c r="AF3446" s="16" t="s">
        <v>39</v>
      </c>
      <c r="AG3446" s="16" t="s">
        <v>39</v>
      </c>
      <c r="AH3446" s="16" t="s">
        <v>39</v>
      </c>
      <c r="AI3446" s="16" t="s">
        <v>39</v>
      </c>
      <c r="AJ3446" s="16" t="s">
        <v>39</v>
      </c>
      <c r="AL3446" s="16" t="s">
        <v>39</v>
      </c>
      <c r="AM3446" s="16" t="s">
        <v>39</v>
      </c>
      <c r="AN3446" s="16" t="str">
        <f>IFERROR(VLOOKUP($P3446,'Kredieten productgroepen functi'!$C:$M,6,FALSE),"n.v.t.")</f>
        <v>5201</v>
      </c>
      <c r="AO3446" s="16" t="str">
        <f>IFERROR(VLOOKUP($P3446,'Kredieten productgroepen functi'!$C:$M,7,FALSE),"n.v.t.")</f>
        <v>Bodemsanering</v>
      </c>
      <c r="AP3446" s="16" t="str">
        <f>IFERROR(VLOOKUP($P3446,'Kredieten productgroepen functi'!$C:$M,8,FALSE),"n.v.t.")</f>
        <v>52</v>
      </c>
      <c r="AQ3446" s="16" t="str">
        <f>IFERROR(VLOOKUP($P3446,'Kredieten productgroepen functi'!$C:$M,9,FALSE),"n.v.t.")</f>
        <v>Kwalitatief beheer grondwater en bodem</v>
      </c>
      <c r="AR3446" s="16" t="str">
        <f>IFERROR(VLOOKUP($P3446,'Kredieten productgroepen functi'!$C:$M,10,FALSE),"n.v.t.")</f>
        <v>5</v>
      </c>
      <c r="AS3446" s="16" t="str">
        <f>IFERROR(VLOOKUP($P3446,'Kredieten productgroepen functi'!$C:$M,11,FALSE),"n.v.t.")</f>
        <v>Milieubeheer</v>
      </c>
      <c r="AT3446" s="16" t="str">
        <f t="shared" si="164"/>
        <v>Lasten</v>
      </c>
      <c r="AU3446" s="16" t="str">
        <f>IFERROR(VLOOKUP($R3446,Kostensoorten!$C:$J,7,FALSE),"n.v.t.")</f>
        <v>2.3.1</v>
      </c>
      <c r="AV3446" s="16" t="str">
        <f>IFERROR(VLOOKUP($R3446,Kostensoorten!$C:$J,8,FALSE),"n.v.t.")</f>
        <v>Aankopen niet duurzame goedere</v>
      </c>
    </row>
    <row r="3447" spans="6:48">
      <c r="F3447" s="2" t="s">
        <v>9873</v>
      </c>
      <c r="G3447" s="2" t="s">
        <v>39</v>
      </c>
      <c r="H3447" s="2" t="s">
        <v>39</v>
      </c>
      <c r="I3447" s="18">
        <v>423750</v>
      </c>
      <c r="P3447" s="16" t="str">
        <f t="shared" si="162"/>
        <v>P50120</v>
      </c>
      <c r="Q3447" s="16" t="str">
        <f>IFERROR(VLOOKUP($P3447,'Kredieten productgroepen functi'!$C:$M,2,FALSE),"n.v.t.")</f>
        <v>BODEMSANERINGSLOCATIE</v>
      </c>
      <c r="R3447" s="16" t="str">
        <f t="shared" si="163"/>
        <v>440201</v>
      </c>
      <c r="S3447" s="16" t="str">
        <f>IFERROR(VLOOKUP($R3447,Kostensoorten!$C:$J,2,FALSE),"n.v.t.")</f>
        <v>Exploitatiebijdragen aan overheden</v>
      </c>
      <c r="T3447" s="16" t="s">
        <v>39</v>
      </c>
      <c r="U3447" s="16" t="s">
        <v>39</v>
      </c>
      <c r="V3447" s="16" t="s">
        <v>39</v>
      </c>
      <c r="W3447" s="16" t="s">
        <v>39</v>
      </c>
      <c r="X3447" s="16" t="s">
        <v>39</v>
      </c>
      <c r="Y3447" s="16" t="s">
        <v>39</v>
      </c>
      <c r="Z3447" s="16" t="s">
        <v>39</v>
      </c>
      <c r="AA3447" s="16" t="s">
        <v>39</v>
      </c>
      <c r="AB3447" s="16" t="s">
        <v>39</v>
      </c>
      <c r="AC3447" s="16" t="s">
        <v>39</v>
      </c>
      <c r="AD3447" s="16" t="s">
        <v>39</v>
      </c>
      <c r="AE3447" s="16" t="s">
        <v>39</v>
      </c>
      <c r="AF3447" s="16" t="s">
        <v>39</v>
      </c>
      <c r="AG3447" s="16" t="s">
        <v>39</v>
      </c>
      <c r="AH3447" s="16" t="s">
        <v>39</v>
      </c>
      <c r="AI3447" s="16" t="s">
        <v>39</v>
      </c>
      <c r="AJ3447" s="16" t="s">
        <v>39</v>
      </c>
      <c r="AL3447" s="16" t="s">
        <v>39</v>
      </c>
      <c r="AM3447" s="16" t="s">
        <v>39</v>
      </c>
      <c r="AN3447" s="16" t="str">
        <f>IFERROR(VLOOKUP($P3447,'Kredieten productgroepen functi'!$C:$M,6,FALSE),"n.v.t.")</f>
        <v>5201</v>
      </c>
      <c r="AO3447" s="16" t="str">
        <f>IFERROR(VLOOKUP($P3447,'Kredieten productgroepen functi'!$C:$M,7,FALSE),"n.v.t.")</f>
        <v>Bodemsanering</v>
      </c>
      <c r="AP3447" s="16" t="str">
        <f>IFERROR(VLOOKUP($P3447,'Kredieten productgroepen functi'!$C:$M,8,FALSE),"n.v.t.")</f>
        <v>52</v>
      </c>
      <c r="AQ3447" s="16" t="str">
        <f>IFERROR(VLOOKUP($P3447,'Kredieten productgroepen functi'!$C:$M,9,FALSE),"n.v.t.")</f>
        <v>Kwalitatief beheer grondwater en bodem</v>
      </c>
      <c r="AR3447" s="16" t="str">
        <f>IFERROR(VLOOKUP($P3447,'Kredieten productgroepen functi'!$C:$M,10,FALSE),"n.v.t.")</f>
        <v>5</v>
      </c>
      <c r="AS3447" s="16" t="str">
        <f>IFERROR(VLOOKUP($P3447,'Kredieten productgroepen functi'!$C:$M,11,FALSE),"n.v.t.")</f>
        <v>Milieubeheer</v>
      </c>
      <c r="AT3447" s="16" t="str">
        <f t="shared" si="164"/>
        <v>Lasten</v>
      </c>
      <c r="AU3447" s="16" t="str">
        <f>IFERROR(VLOOKUP($R3447,Kostensoorten!$C:$J,7,FALSE),"n.v.t.")</f>
        <v>4.0.2</v>
      </c>
      <c r="AV3447" s="16" t="str">
        <f>IFERROR(VLOOKUP($R3447,Kostensoorten!$C:$J,8,FALSE),"n.v.t.")</f>
        <v>Inkomensoverdrachten aan overh</v>
      </c>
    </row>
    <row r="3448" spans="6:48">
      <c r="F3448" s="2" t="s">
        <v>8980</v>
      </c>
      <c r="G3448" s="2" t="s">
        <v>39</v>
      </c>
      <c r="H3448" s="2" t="s">
        <v>39</v>
      </c>
      <c r="I3448" s="18">
        <v>3965.18</v>
      </c>
      <c r="P3448" s="16" t="str">
        <f t="shared" si="162"/>
        <v>P50121</v>
      </c>
      <c r="Q3448" s="16" t="str">
        <f>IFERROR(VLOOKUP($P3448,'Kredieten productgroepen functi'!$C:$M,2,FALSE),"n.v.t.")</f>
        <v>BODEMSANERINGSLOCATIE</v>
      </c>
      <c r="R3448" s="16" t="str">
        <f t="shared" si="163"/>
        <v>423139</v>
      </c>
      <c r="S3448" s="16" t="str">
        <f>IFERROR(VLOOKUP($R3448,Kostensoorten!$C:$J,2,FALSE),"n.v.t.")</f>
        <v>Overige diensten van derden</v>
      </c>
      <c r="T3448" s="16" t="s">
        <v>39</v>
      </c>
      <c r="U3448" s="16" t="s">
        <v>39</v>
      </c>
      <c r="V3448" s="16" t="s">
        <v>39</v>
      </c>
      <c r="W3448" s="16" t="s">
        <v>39</v>
      </c>
      <c r="X3448" s="16" t="s">
        <v>39</v>
      </c>
      <c r="Y3448" s="16" t="s">
        <v>39</v>
      </c>
      <c r="Z3448" s="16" t="s">
        <v>39</v>
      </c>
      <c r="AA3448" s="16" t="s">
        <v>39</v>
      </c>
      <c r="AB3448" s="16" t="s">
        <v>39</v>
      </c>
      <c r="AC3448" s="16" t="s">
        <v>39</v>
      </c>
      <c r="AD3448" s="16" t="s">
        <v>39</v>
      </c>
      <c r="AE3448" s="16" t="s">
        <v>39</v>
      </c>
      <c r="AF3448" s="16" t="s">
        <v>39</v>
      </c>
      <c r="AG3448" s="16" t="s">
        <v>39</v>
      </c>
      <c r="AH3448" s="16" t="s">
        <v>39</v>
      </c>
      <c r="AI3448" s="16" t="s">
        <v>39</v>
      </c>
      <c r="AJ3448" s="16" t="s">
        <v>39</v>
      </c>
      <c r="AL3448" s="16" t="s">
        <v>39</v>
      </c>
      <c r="AM3448" s="16" t="s">
        <v>39</v>
      </c>
      <c r="AN3448" s="16" t="str">
        <f>IFERROR(VLOOKUP($P3448,'Kredieten productgroepen functi'!$C:$M,6,FALSE),"n.v.t.")</f>
        <v>5201</v>
      </c>
      <c r="AO3448" s="16" t="str">
        <f>IFERROR(VLOOKUP($P3448,'Kredieten productgroepen functi'!$C:$M,7,FALSE),"n.v.t.")</f>
        <v>Bodemsanering</v>
      </c>
      <c r="AP3448" s="16" t="str">
        <f>IFERROR(VLOOKUP($P3448,'Kredieten productgroepen functi'!$C:$M,8,FALSE),"n.v.t.")</f>
        <v>52</v>
      </c>
      <c r="AQ3448" s="16" t="str">
        <f>IFERROR(VLOOKUP($P3448,'Kredieten productgroepen functi'!$C:$M,9,FALSE),"n.v.t.")</f>
        <v>Kwalitatief beheer grondwater en bodem</v>
      </c>
      <c r="AR3448" s="16" t="str">
        <f>IFERROR(VLOOKUP($P3448,'Kredieten productgroepen functi'!$C:$M,10,FALSE),"n.v.t.")</f>
        <v>5</v>
      </c>
      <c r="AS3448" s="16" t="str">
        <f>IFERROR(VLOOKUP($P3448,'Kredieten productgroepen functi'!$C:$M,11,FALSE),"n.v.t.")</f>
        <v>Milieubeheer</v>
      </c>
      <c r="AT3448" s="16" t="str">
        <f t="shared" si="164"/>
        <v>Lasten</v>
      </c>
      <c r="AU3448" s="16" t="str">
        <f>IFERROR(VLOOKUP($R3448,Kostensoorten!$C:$J,7,FALSE),"n.v.t.")</f>
        <v>2.3.1</v>
      </c>
      <c r="AV3448" s="16" t="str">
        <f>IFERROR(VLOOKUP($R3448,Kostensoorten!$C:$J,8,FALSE),"n.v.t.")</f>
        <v>Aankopen niet duurzame goedere</v>
      </c>
    </row>
    <row r="3449" spans="6:48">
      <c r="F3449" s="2" t="s">
        <v>8479</v>
      </c>
      <c r="G3449" s="2" t="s">
        <v>39</v>
      </c>
      <c r="H3449" s="2" t="s">
        <v>39</v>
      </c>
      <c r="I3449" s="18">
        <v>1742.23</v>
      </c>
      <c r="P3449" s="16" t="str">
        <f t="shared" si="162"/>
        <v>P50121</v>
      </c>
      <c r="Q3449" s="16" t="str">
        <f>IFERROR(VLOOKUP($P3449,'Kredieten productgroepen functi'!$C:$M,2,FALSE),"n.v.t.")</f>
        <v>BODEMSANERINGSLOCATIE</v>
      </c>
      <c r="R3449" s="16" t="str">
        <f t="shared" si="163"/>
        <v>423139</v>
      </c>
      <c r="S3449" s="16" t="str">
        <f>IFERROR(VLOOKUP($R3449,Kostensoorten!$C:$J,2,FALSE),"n.v.t.")</f>
        <v>Overige diensten van derden</v>
      </c>
      <c r="T3449" s="16" t="s">
        <v>39</v>
      </c>
      <c r="U3449" s="16" t="s">
        <v>39</v>
      </c>
      <c r="V3449" s="16" t="s">
        <v>39</v>
      </c>
      <c r="W3449" s="16" t="s">
        <v>39</v>
      </c>
      <c r="X3449" s="16" t="s">
        <v>39</v>
      </c>
      <c r="Y3449" s="16" t="s">
        <v>39</v>
      </c>
      <c r="Z3449" s="16" t="s">
        <v>39</v>
      </c>
      <c r="AA3449" s="16" t="s">
        <v>39</v>
      </c>
      <c r="AB3449" s="16" t="s">
        <v>39</v>
      </c>
      <c r="AC3449" s="16" t="s">
        <v>39</v>
      </c>
      <c r="AD3449" s="16" t="s">
        <v>39</v>
      </c>
      <c r="AE3449" s="16" t="s">
        <v>39</v>
      </c>
      <c r="AF3449" s="16" t="s">
        <v>39</v>
      </c>
      <c r="AG3449" s="16" t="s">
        <v>39</v>
      </c>
      <c r="AH3449" s="16" t="s">
        <v>39</v>
      </c>
      <c r="AI3449" s="16" t="s">
        <v>39</v>
      </c>
      <c r="AJ3449" s="16" t="s">
        <v>39</v>
      </c>
      <c r="AL3449" s="16" t="s">
        <v>39</v>
      </c>
      <c r="AM3449" s="16" t="s">
        <v>39</v>
      </c>
      <c r="AN3449" s="16" t="str">
        <f>IFERROR(VLOOKUP($P3449,'Kredieten productgroepen functi'!$C:$M,6,FALSE),"n.v.t.")</f>
        <v>5201</v>
      </c>
      <c r="AO3449" s="16" t="str">
        <f>IFERROR(VLOOKUP($P3449,'Kredieten productgroepen functi'!$C:$M,7,FALSE),"n.v.t.")</f>
        <v>Bodemsanering</v>
      </c>
      <c r="AP3449" s="16" t="str">
        <f>IFERROR(VLOOKUP($P3449,'Kredieten productgroepen functi'!$C:$M,8,FALSE),"n.v.t.")</f>
        <v>52</v>
      </c>
      <c r="AQ3449" s="16" t="str">
        <f>IFERROR(VLOOKUP($P3449,'Kredieten productgroepen functi'!$C:$M,9,FALSE),"n.v.t.")</f>
        <v>Kwalitatief beheer grondwater en bodem</v>
      </c>
      <c r="AR3449" s="16" t="str">
        <f>IFERROR(VLOOKUP($P3449,'Kredieten productgroepen functi'!$C:$M,10,FALSE),"n.v.t.")</f>
        <v>5</v>
      </c>
      <c r="AS3449" s="16" t="str">
        <f>IFERROR(VLOOKUP($P3449,'Kredieten productgroepen functi'!$C:$M,11,FALSE),"n.v.t.")</f>
        <v>Milieubeheer</v>
      </c>
      <c r="AT3449" s="16" t="str">
        <f t="shared" si="164"/>
        <v>Lasten</v>
      </c>
      <c r="AU3449" s="16" t="str">
        <f>IFERROR(VLOOKUP($R3449,Kostensoorten!$C:$J,7,FALSE),"n.v.t.")</f>
        <v>2.3.1</v>
      </c>
      <c r="AV3449" s="16" t="str">
        <f>IFERROR(VLOOKUP($R3449,Kostensoorten!$C:$J,8,FALSE),"n.v.t.")</f>
        <v>Aankopen niet duurzame goedere</v>
      </c>
    </row>
    <row r="3450" spans="6:48">
      <c r="F3450" s="2" t="s">
        <v>9874</v>
      </c>
      <c r="G3450" s="2" t="s">
        <v>39</v>
      </c>
      <c r="H3450" s="2" t="s">
        <v>39</v>
      </c>
      <c r="I3450" s="18">
        <v>3000</v>
      </c>
      <c r="P3450" s="16" t="str">
        <f t="shared" si="162"/>
        <v>P50121</v>
      </c>
      <c r="Q3450" s="16" t="str">
        <f>IFERROR(VLOOKUP($P3450,'Kredieten productgroepen functi'!$C:$M,2,FALSE),"n.v.t.")</f>
        <v>BODEMSANERINGSLOCATIE</v>
      </c>
      <c r="R3450" s="16" t="str">
        <f t="shared" si="163"/>
        <v>423139</v>
      </c>
      <c r="S3450" s="16" t="str">
        <f>IFERROR(VLOOKUP($R3450,Kostensoorten!$C:$J,2,FALSE),"n.v.t.")</f>
        <v>Overige diensten van derden</v>
      </c>
      <c r="T3450" s="16" t="s">
        <v>39</v>
      </c>
      <c r="U3450" s="16" t="s">
        <v>39</v>
      </c>
      <c r="V3450" s="16" t="s">
        <v>39</v>
      </c>
      <c r="W3450" s="16" t="s">
        <v>39</v>
      </c>
      <c r="X3450" s="16" t="s">
        <v>39</v>
      </c>
      <c r="Y3450" s="16" t="s">
        <v>39</v>
      </c>
      <c r="Z3450" s="16" t="s">
        <v>39</v>
      </c>
      <c r="AA3450" s="16" t="s">
        <v>39</v>
      </c>
      <c r="AB3450" s="16" t="s">
        <v>39</v>
      </c>
      <c r="AC3450" s="16" t="s">
        <v>39</v>
      </c>
      <c r="AD3450" s="16" t="s">
        <v>39</v>
      </c>
      <c r="AE3450" s="16" t="s">
        <v>39</v>
      </c>
      <c r="AF3450" s="16" t="s">
        <v>39</v>
      </c>
      <c r="AG3450" s="16" t="s">
        <v>39</v>
      </c>
      <c r="AH3450" s="16" t="s">
        <v>39</v>
      </c>
      <c r="AI3450" s="16" t="s">
        <v>39</v>
      </c>
      <c r="AJ3450" s="16" t="s">
        <v>39</v>
      </c>
      <c r="AL3450" s="16" t="s">
        <v>39</v>
      </c>
      <c r="AM3450" s="16" t="s">
        <v>39</v>
      </c>
      <c r="AN3450" s="16" t="str">
        <f>IFERROR(VLOOKUP($P3450,'Kredieten productgroepen functi'!$C:$M,6,FALSE),"n.v.t.")</f>
        <v>5201</v>
      </c>
      <c r="AO3450" s="16" t="str">
        <f>IFERROR(VLOOKUP($P3450,'Kredieten productgroepen functi'!$C:$M,7,FALSE),"n.v.t.")</f>
        <v>Bodemsanering</v>
      </c>
      <c r="AP3450" s="16" t="str">
        <f>IFERROR(VLOOKUP($P3450,'Kredieten productgroepen functi'!$C:$M,8,FALSE),"n.v.t.")</f>
        <v>52</v>
      </c>
      <c r="AQ3450" s="16" t="str">
        <f>IFERROR(VLOOKUP($P3450,'Kredieten productgroepen functi'!$C:$M,9,FALSE),"n.v.t.")</f>
        <v>Kwalitatief beheer grondwater en bodem</v>
      </c>
      <c r="AR3450" s="16" t="str">
        <f>IFERROR(VLOOKUP($P3450,'Kredieten productgroepen functi'!$C:$M,10,FALSE),"n.v.t.")</f>
        <v>5</v>
      </c>
      <c r="AS3450" s="16" t="str">
        <f>IFERROR(VLOOKUP($P3450,'Kredieten productgroepen functi'!$C:$M,11,FALSE),"n.v.t.")</f>
        <v>Milieubeheer</v>
      </c>
      <c r="AT3450" s="16" t="str">
        <f t="shared" si="164"/>
        <v>Lasten</v>
      </c>
      <c r="AU3450" s="16" t="str">
        <f>IFERROR(VLOOKUP($R3450,Kostensoorten!$C:$J,7,FALSE),"n.v.t.")</f>
        <v>2.3.1</v>
      </c>
      <c r="AV3450" s="16" t="str">
        <f>IFERROR(VLOOKUP($R3450,Kostensoorten!$C:$J,8,FALSE),"n.v.t.")</f>
        <v>Aankopen niet duurzame goedere</v>
      </c>
    </row>
    <row r="3451" spans="6:48">
      <c r="F3451" s="2" t="s">
        <v>8480</v>
      </c>
      <c r="G3451" s="2" t="s">
        <v>39</v>
      </c>
      <c r="H3451" s="2" t="s">
        <v>39</v>
      </c>
      <c r="I3451" s="18">
        <v>113.4</v>
      </c>
      <c r="P3451" s="16" t="str">
        <f t="shared" si="162"/>
        <v>P50121</v>
      </c>
      <c r="Q3451" s="16" t="str">
        <f>IFERROR(VLOOKUP($P3451,'Kredieten productgroepen functi'!$C:$M,2,FALSE),"n.v.t.")</f>
        <v>BODEMSANERINGSLOCATIE</v>
      </c>
      <c r="R3451" s="16" t="str">
        <f t="shared" si="163"/>
        <v>441102</v>
      </c>
      <c r="S3451" s="16" t="str">
        <f>IFERROR(VLOOKUP($R3451,Kostensoorten!$C:$J,2,FALSE),"n.v.t.")</f>
        <v>Overige vermogensoverdr. aan overhdn</v>
      </c>
      <c r="T3451" s="16" t="s">
        <v>39</v>
      </c>
      <c r="U3451" s="16" t="s">
        <v>39</v>
      </c>
      <c r="V3451" s="16" t="s">
        <v>39</v>
      </c>
      <c r="W3451" s="16" t="s">
        <v>39</v>
      </c>
      <c r="X3451" s="16" t="s">
        <v>39</v>
      </c>
      <c r="Y3451" s="16" t="s">
        <v>39</v>
      </c>
      <c r="Z3451" s="16" t="s">
        <v>39</v>
      </c>
      <c r="AA3451" s="16" t="s">
        <v>39</v>
      </c>
      <c r="AB3451" s="16" t="s">
        <v>39</v>
      </c>
      <c r="AC3451" s="16" t="s">
        <v>39</v>
      </c>
      <c r="AD3451" s="16" t="s">
        <v>39</v>
      </c>
      <c r="AE3451" s="16" t="s">
        <v>39</v>
      </c>
      <c r="AF3451" s="16" t="s">
        <v>39</v>
      </c>
      <c r="AG3451" s="16" t="s">
        <v>39</v>
      </c>
      <c r="AH3451" s="16" t="s">
        <v>39</v>
      </c>
      <c r="AI3451" s="16" t="s">
        <v>39</v>
      </c>
      <c r="AJ3451" s="16" t="s">
        <v>39</v>
      </c>
      <c r="AL3451" s="16" t="s">
        <v>39</v>
      </c>
      <c r="AM3451" s="16" t="s">
        <v>39</v>
      </c>
      <c r="AN3451" s="16" t="str">
        <f>IFERROR(VLOOKUP($P3451,'Kredieten productgroepen functi'!$C:$M,6,FALSE),"n.v.t.")</f>
        <v>5201</v>
      </c>
      <c r="AO3451" s="16" t="str">
        <f>IFERROR(VLOOKUP($P3451,'Kredieten productgroepen functi'!$C:$M,7,FALSE),"n.v.t.")</f>
        <v>Bodemsanering</v>
      </c>
      <c r="AP3451" s="16" t="str">
        <f>IFERROR(VLOOKUP($P3451,'Kredieten productgroepen functi'!$C:$M,8,FALSE),"n.v.t.")</f>
        <v>52</v>
      </c>
      <c r="AQ3451" s="16" t="str">
        <f>IFERROR(VLOOKUP($P3451,'Kredieten productgroepen functi'!$C:$M,9,FALSE),"n.v.t.")</f>
        <v>Kwalitatief beheer grondwater en bodem</v>
      </c>
      <c r="AR3451" s="16" t="str">
        <f>IFERROR(VLOOKUP($P3451,'Kredieten productgroepen functi'!$C:$M,10,FALSE),"n.v.t.")</f>
        <v>5</v>
      </c>
      <c r="AS3451" s="16" t="str">
        <f>IFERROR(VLOOKUP($P3451,'Kredieten productgroepen functi'!$C:$M,11,FALSE),"n.v.t.")</f>
        <v>Milieubeheer</v>
      </c>
      <c r="AT3451" s="16" t="str">
        <f t="shared" si="164"/>
        <v>Lasten</v>
      </c>
      <c r="AU3451" s="16" t="str">
        <f>IFERROR(VLOOKUP($R3451,Kostensoorten!$C:$J,7,FALSE),"n.v.t.")</f>
        <v>4.1.1</v>
      </c>
      <c r="AV3451" s="16" t="str">
        <f>IFERROR(VLOOKUP($R3451,Kostensoorten!$C:$J,8,FALSE),"n.v.t.")</f>
        <v>Vermogensoverdrachten aan over</v>
      </c>
    </row>
    <row r="3452" spans="6:48">
      <c r="F3452" s="2" t="s">
        <v>9875</v>
      </c>
      <c r="G3452" s="2" t="s">
        <v>39</v>
      </c>
      <c r="H3452" s="2" t="s">
        <v>39</v>
      </c>
      <c r="I3452" s="18">
        <v>5450</v>
      </c>
      <c r="P3452" s="16" t="str">
        <f t="shared" si="162"/>
        <v>P50123</v>
      </c>
      <c r="Q3452" s="16" t="str">
        <f>IFERROR(VLOOKUP($P3452,'Kredieten productgroepen functi'!$C:$M,2,FALSE),"n.v.t.")</f>
        <v>BODEMSANERINGSLOCATIE</v>
      </c>
      <c r="R3452" s="16" t="str">
        <f t="shared" si="163"/>
        <v>423139</v>
      </c>
      <c r="S3452" s="16" t="str">
        <f>IFERROR(VLOOKUP($R3452,Kostensoorten!$C:$J,2,FALSE),"n.v.t.")</f>
        <v>Overige diensten van derden</v>
      </c>
      <c r="T3452" s="16" t="s">
        <v>39</v>
      </c>
      <c r="U3452" s="16" t="s">
        <v>39</v>
      </c>
      <c r="V3452" s="16" t="s">
        <v>39</v>
      </c>
      <c r="W3452" s="16" t="s">
        <v>39</v>
      </c>
      <c r="X3452" s="16" t="s">
        <v>39</v>
      </c>
      <c r="Y3452" s="16" t="s">
        <v>39</v>
      </c>
      <c r="Z3452" s="16" t="s">
        <v>39</v>
      </c>
      <c r="AA3452" s="16" t="s">
        <v>39</v>
      </c>
      <c r="AB3452" s="16" t="s">
        <v>39</v>
      </c>
      <c r="AC3452" s="16" t="s">
        <v>39</v>
      </c>
      <c r="AD3452" s="16" t="s">
        <v>39</v>
      </c>
      <c r="AE3452" s="16" t="s">
        <v>39</v>
      </c>
      <c r="AF3452" s="16" t="s">
        <v>39</v>
      </c>
      <c r="AG3452" s="16" t="s">
        <v>39</v>
      </c>
      <c r="AH3452" s="16" t="s">
        <v>39</v>
      </c>
      <c r="AI3452" s="16" t="s">
        <v>39</v>
      </c>
      <c r="AJ3452" s="16" t="s">
        <v>39</v>
      </c>
      <c r="AL3452" s="16" t="s">
        <v>39</v>
      </c>
      <c r="AM3452" s="16" t="s">
        <v>39</v>
      </c>
      <c r="AN3452" s="16" t="str">
        <f>IFERROR(VLOOKUP($P3452,'Kredieten productgroepen functi'!$C:$M,6,FALSE),"n.v.t.")</f>
        <v>5201</v>
      </c>
      <c r="AO3452" s="16" t="str">
        <f>IFERROR(VLOOKUP($P3452,'Kredieten productgroepen functi'!$C:$M,7,FALSE),"n.v.t.")</f>
        <v>Bodemsanering</v>
      </c>
      <c r="AP3452" s="16" t="str">
        <f>IFERROR(VLOOKUP($P3452,'Kredieten productgroepen functi'!$C:$M,8,FALSE),"n.v.t.")</f>
        <v>52</v>
      </c>
      <c r="AQ3452" s="16" t="str">
        <f>IFERROR(VLOOKUP($P3452,'Kredieten productgroepen functi'!$C:$M,9,FALSE),"n.v.t.")</f>
        <v>Kwalitatief beheer grondwater en bodem</v>
      </c>
      <c r="AR3452" s="16" t="str">
        <f>IFERROR(VLOOKUP($P3452,'Kredieten productgroepen functi'!$C:$M,10,FALSE),"n.v.t.")</f>
        <v>5</v>
      </c>
      <c r="AS3452" s="16" t="str">
        <f>IFERROR(VLOOKUP($P3452,'Kredieten productgroepen functi'!$C:$M,11,FALSE),"n.v.t.")</f>
        <v>Milieubeheer</v>
      </c>
      <c r="AT3452" s="16" t="str">
        <f t="shared" si="164"/>
        <v>Lasten</v>
      </c>
      <c r="AU3452" s="16" t="str">
        <f>IFERROR(VLOOKUP($R3452,Kostensoorten!$C:$J,7,FALSE),"n.v.t.")</f>
        <v>2.3.1</v>
      </c>
      <c r="AV3452" s="16" t="str">
        <f>IFERROR(VLOOKUP($R3452,Kostensoorten!$C:$J,8,FALSE),"n.v.t.")</f>
        <v>Aankopen niet duurzame goedere</v>
      </c>
    </row>
    <row r="3453" spans="6:48">
      <c r="F3453" s="2" t="s">
        <v>8981</v>
      </c>
      <c r="G3453" s="2" t="s">
        <v>39</v>
      </c>
      <c r="H3453" s="2" t="s">
        <v>39</v>
      </c>
      <c r="I3453" s="18">
        <v>1072.5</v>
      </c>
      <c r="P3453" s="16" t="str">
        <f t="shared" si="162"/>
        <v>P50124</v>
      </c>
      <c r="Q3453" s="16" t="str">
        <f>IFERROR(VLOOKUP($P3453,'Kredieten productgroepen functi'!$C:$M,2,FALSE),"n.v.t.")</f>
        <v>BODEMSANERINGSLOCATIE</v>
      </c>
      <c r="R3453" s="16" t="str">
        <f t="shared" si="163"/>
        <v>423139</v>
      </c>
      <c r="S3453" s="16" t="str">
        <f>IFERROR(VLOOKUP($R3453,Kostensoorten!$C:$J,2,FALSE),"n.v.t.")</f>
        <v>Overige diensten van derden</v>
      </c>
      <c r="T3453" s="16" t="s">
        <v>39</v>
      </c>
      <c r="U3453" s="16" t="s">
        <v>39</v>
      </c>
      <c r="V3453" s="16" t="s">
        <v>39</v>
      </c>
      <c r="W3453" s="16" t="s">
        <v>39</v>
      </c>
      <c r="X3453" s="16" t="s">
        <v>39</v>
      </c>
      <c r="Y3453" s="16" t="s">
        <v>39</v>
      </c>
      <c r="Z3453" s="16" t="s">
        <v>39</v>
      </c>
      <c r="AA3453" s="16" t="s">
        <v>39</v>
      </c>
      <c r="AB3453" s="16" t="s">
        <v>39</v>
      </c>
      <c r="AC3453" s="16" t="s">
        <v>39</v>
      </c>
      <c r="AD3453" s="16" t="s">
        <v>39</v>
      </c>
      <c r="AE3453" s="16" t="s">
        <v>39</v>
      </c>
      <c r="AF3453" s="16" t="s">
        <v>39</v>
      </c>
      <c r="AG3453" s="16" t="s">
        <v>39</v>
      </c>
      <c r="AH3453" s="16" t="s">
        <v>39</v>
      </c>
      <c r="AI3453" s="16" t="s">
        <v>39</v>
      </c>
      <c r="AJ3453" s="16" t="s">
        <v>39</v>
      </c>
      <c r="AL3453" s="16" t="s">
        <v>39</v>
      </c>
      <c r="AM3453" s="16" t="s">
        <v>39</v>
      </c>
      <c r="AN3453" s="16" t="str">
        <f>IFERROR(VLOOKUP($P3453,'Kredieten productgroepen functi'!$C:$M,6,FALSE),"n.v.t.")</f>
        <v>5201</v>
      </c>
      <c r="AO3453" s="16" t="str">
        <f>IFERROR(VLOOKUP($P3453,'Kredieten productgroepen functi'!$C:$M,7,FALSE),"n.v.t.")</f>
        <v>Bodemsanering</v>
      </c>
      <c r="AP3453" s="16" t="str">
        <f>IFERROR(VLOOKUP($P3453,'Kredieten productgroepen functi'!$C:$M,8,FALSE),"n.v.t.")</f>
        <v>52</v>
      </c>
      <c r="AQ3453" s="16" t="str">
        <f>IFERROR(VLOOKUP($P3453,'Kredieten productgroepen functi'!$C:$M,9,FALSE),"n.v.t.")</f>
        <v>Kwalitatief beheer grondwater en bodem</v>
      </c>
      <c r="AR3453" s="16" t="str">
        <f>IFERROR(VLOOKUP($P3453,'Kredieten productgroepen functi'!$C:$M,10,FALSE),"n.v.t.")</f>
        <v>5</v>
      </c>
      <c r="AS3453" s="16" t="str">
        <f>IFERROR(VLOOKUP($P3453,'Kredieten productgroepen functi'!$C:$M,11,FALSE),"n.v.t.")</f>
        <v>Milieubeheer</v>
      </c>
      <c r="AT3453" s="16" t="str">
        <f t="shared" si="164"/>
        <v>Lasten</v>
      </c>
      <c r="AU3453" s="16" t="str">
        <f>IFERROR(VLOOKUP($R3453,Kostensoorten!$C:$J,7,FALSE),"n.v.t.")</f>
        <v>2.3.1</v>
      </c>
      <c r="AV3453" s="16" t="str">
        <f>IFERROR(VLOOKUP($R3453,Kostensoorten!$C:$J,8,FALSE),"n.v.t.")</f>
        <v>Aankopen niet duurzame goedere</v>
      </c>
    </row>
    <row r="3454" spans="6:48">
      <c r="F3454" s="2" t="s">
        <v>9876</v>
      </c>
      <c r="G3454" s="2" t="s">
        <v>39</v>
      </c>
      <c r="H3454" s="2" t="s">
        <v>39</v>
      </c>
      <c r="I3454" s="18">
        <v>3265</v>
      </c>
      <c r="P3454" s="16" t="str">
        <f t="shared" si="162"/>
        <v>P50125</v>
      </c>
      <c r="Q3454" s="16" t="str">
        <f>IFERROR(VLOOKUP($P3454,'Kredieten productgroepen functi'!$C:$M,2,FALSE),"n.v.t.")</f>
        <v>BODEMSANERINGSLOCATIE</v>
      </c>
      <c r="R3454" s="16" t="str">
        <f t="shared" si="163"/>
        <v>423139</v>
      </c>
      <c r="S3454" s="16" t="str">
        <f>IFERROR(VLOOKUP($R3454,Kostensoorten!$C:$J,2,FALSE),"n.v.t.")</f>
        <v>Overige diensten van derden</v>
      </c>
      <c r="T3454" s="16" t="s">
        <v>39</v>
      </c>
      <c r="U3454" s="16" t="s">
        <v>39</v>
      </c>
      <c r="V3454" s="16" t="s">
        <v>39</v>
      </c>
      <c r="W3454" s="16" t="s">
        <v>39</v>
      </c>
      <c r="X3454" s="16" t="s">
        <v>39</v>
      </c>
      <c r="Y3454" s="16" t="s">
        <v>39</v>
      </c>
      <c r="Z3454" s="16" t="s">
        <v>39</v>
      </c>
      <c r="AA3454" s="16" t="s">
        <v>39</v>
      </c>
      <c r="AB3454" s="16" t="s">
        <v>39</v>
      </c>
      <c r="AC3454" s="16" t="s">
        <v>39</v>
      </c>
      <c r="AD3454" s="16" t="s">
        <v>39</v>
      </c>
      <c r="AE3454" s="16" t="s">
        <v>39</v>
      </c>
      <c r="AF3454" s="16" t="s">
        <v>39</v>
      </c>
      <c r="AG3454" s="16" t="s">
        <v>39</v>
      </c>
      <c r="AH3454" s="16" t="s">
        <v>39</v>
      </c>
      <c r="AI3454" s="16" t="s">
        <v>39</v>
      </c>
      <c r="AJ3454" s="16" t="s">
        <v>39</v>
      </c>
      <c r="AL3454" s="16" t="s">
        <v>39</v>
      </c>
      <c r="AM3454" s="16" t="s">
        <v>39</v>
      </c>
      <c r="AN3454" s="16" t="str">
        <f>IFERROR(VLOOKUP($P3454,'Kredieten productgroepen functi'!$C:$M,6,FALSE),"n.v.t.")</f>
        <v>5201</v>
      </c>
      <c r="AO3454" s="16" t="str">
        <f>IFERROR(VLOOKUP($P3454,'Kredieten productgroepen functi'!$C:$M,7,FALSE),"n.v.t.")</f>
        <v>Bodemsanering</v>
      </c>
      <c r="AP3454" s="16" t="str">
        <f>IFERROR(VLOOKUP($P3454,'Kredieten productgroepen functi'!$C:$M,8,FALSE),"n.v.t.")</f>
        <v>52</v>
      </c>
      <c r="AQ3454" s="16" t="str">
        <f>IFERROR(VLOOKUP($P3454,'Kredieten productgroepen functi'!$C:$M,9,FALSE),"n.v.t.")</f>
        <v>Kwalitatief beheer grondwater en bodem</v>
      </c>
      <c r="AR3454" s="16" t="str">
        <f>IFERROR(VLOOKUP($P3454,'Kredieten productgroepen functi'!$C:$M,10,FALSE),"n.v.t.")</f>
        <v>5</v>
      </c>
      <c r="AS3454" s="16" t="str">
        <f>IFERROR(VLOOKUP($P3454,'Kredieten productgroepen functi'!$C:$M,11,FALSE),"n.v.t.")</f>
        <v>Milieubeheer</v>
      </c>
      <c r="AT3454" s="16" t="str">
        <f t="shared" si="164"/>
        <v>Lasten</v>
      </c>
      <c r="AU3454" s="16" t="str">
        <f>IFERROR(VLOOKUP($R3454,Kostensoorten!$C:$J,7,FALSE),"n.v.t.")</f>
        <v>2.3.1</v>
      </c>
      <c r="AV3454" s="16" t="str">
        <f>IFERROR(VLOOKUP($R3454,Kostensoorten!$C:$J,8,FALSE),"n.v.t.")</f>
        <v>Aankopen niet duurzame goedere</v>
      </c>
    </row>
  </sheetData>
  <autoFilter ref="A1:AV3454"/>
  <sortState ref="A2:AV3010">
    <sortCondition ref="AN2:AN3010"/>
    <sortCondition ref="P2:P3010"/>
    <sortCondition ref="R2:R3010"/>
  </sortState>
  <pageMargins left="0.75" right="0.75" top="1" bottom="1" header="0.5" footer="0.5"/>
  <pageSetup orientation="portrait" horizontalDpi="300" verticalDpi="300" copies="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55"/>
  <sheetViews>
    <sheetView workbookViewId="0"/>
  </sheetViews>
  <sheetFormatPr defaultRowHeight="11.25"/>
  <cols>
    <col min="1" max="1" width="12.42578125" style="2" bestFit="1" customWidth="1"/>
    <col min="2" max="2" width="36" style="2" bestFit="1" customWidth="1"/>
    <col min="3" max="3" width="7.85546875" style="2" bestFit="1" customWidth="1"/>
    <col min="4" max="4" width="37.140625" style="2" bestFit="1" customWidth="1"/>
    <col min="5" max="5" width="6.42578125" style="2" bestFit="1" customWidth="1"/>
    <col min="6" max="6" width="11.5703125" style="2" bestFit="1" customWidth="1"/>
    <col min="7" max="7" width="30.42578125" style="2" bestFit="1" customWidth="1"/>
    <col min="8" max="8" width="20.42578125" style="2" bestFit="1" customWidth="1"/>
    <col min="9" max="9" width="38" style="2" bestFit="1" customWidth="1"/>
    <col min="10" max="10" width="11.7109375" style="2" bestFit="1" customWidth="1"/>
    <col min="11" max="11" width="43.7109375" style="2" bestFit="1" customWidth="1"/>
    <col min="12" max="12" width="11.7109375" style="2" bestFit="1" customWidth="1"/>
    <col min="13" max="13" width="31.5703125" style="2" bestFit="1" customWidth="1"/>
    <col min="14" max="17" width="5.140625" style="2" customWidth="1"/>
    <col min="18" max="256" width="49.42578125" style="2" customWidth="1"/>
    <col min="257" max="16384" width="9.140625" style="2"/>
  </cols>
  <sheetData>
    <row r="1" spans="1:13" s="1" customFormat="1" ht="11.25" customHeight="1">
      <c r="A1" s="14" t="s">
        <v>122</v>
      </c>
      <c r="B1" s="15" t="s">
        <v>123</v>
      </c>
      <c r="C1" s="15" t="s">
        <v>124</v>
      </c>
      <c r="D1" s="14" t="s">
        <v>125</v>
      </c>
      <c r="E1" s="15" t="s">
        <v>126</v>
      </c>
      <c r="F1" s="11" t="s">
        <v>722</v>
      </c>
      <c r="G1" s="11" t="s">
        <v>723</v>
      </c>
      <c r="H1" s="1" t="s">
        <v>6278</v>
      </c>
      <c r="I1" s="1" t="s">
        <v>6411</v>
      </c>
      <c r="J1" s="1" t="s">
        <v>6279</v>
      </c>
      <c r="K1" s="1" t="s">
        <v>6301</v>
      </c>
      <c r="L1" s="1" t="s">
        <v>6280</v>
      </c>
      <c r="M1" s="1" t="s">
        <v>6281</v>
      </c>
    </row>
    <row r="2" spans="1:13">
      <c r="A2" s="5" t="s">
        <v>726</v>
      </c>
      <c r="B2" s="6" t="s">
        <v>727</v>
      </c>
      <c r="C2" s="4" t="s">
        <v>728</v>
      </c>
      <c r="D2" s="3" t="s">
        <v>729</v>
      </c>
      <c r="E2" s="4">
        <v>1</v>
      </c>
      <c r="F2" s="2" t="str">
        <f>IF(A2="",F1,A2)</f>
        <v>G1PR001001</v>
      </c>
      <c r="G2" s="2" t="str">
        <f>IF(B2="",G1,B2)</f>
        <v>Rente Kortlopende Financieringsmidde</v>
      </c>
      <c r="H2" s="2" t="str">
        <f>IF(RIGHT(LEFT($F2,5),1)="K","Apparaatskosten personeel",IF(RIGHT(LEFT($F2,5),1)="I","Apparaatskosten materieel",LEFT(RIGHT($F2,6),4)))</f>
        <v>0010</v>
      </c>
      <c r="I2" s="2" t="str">
        <f>IFERROR(VLOOKUP(H2,'Productgroepen hoofdfuncties'!G:H,2,FALSE),H2)</f>
        <v>Financieringsmiddelen</v>
      </c>
      <c r="J2" s="2" t="str">
        <f>IF(RIGHT(LEFT($F2,5),1)="K","Kostenplaatsen",IF(RIGHT(LEFT($F2,5),1)="I","Kostenplaatsen",LEFT(RIGHT($F2,6),2)))</f>
        <v>00</v>
      </c>
      <c r="K2" s="2" t="str">
        <f>IFERROR(VLOOKUP(J2,'Productgroepen hoofdfuncties'!D:E,2,FALSE),J2)</f>
        <v>Geldleningen en uitzettingen korter dan 1 jaar</v>
      </c>
      <c r="L2" s="2" t="str">
        <f>IF(RIGHT(LEFT($F2,5),1)="K","Kostenplaatsen",IF(RIGHT(LEFT($F2,5),1)="I","Kostenplaatsen",LEFT(RIGHT($F2,6),1)))</f>
        <v>0</v>
      </c>
      <c r="M2" s="2" t="str">
        <f>IFERROR(VLOOKUP(L2,'Productgroepen hoofdfuncties'!A:B,2,FALSE),L2)</f>
        <v>Financiering en algemene dekkingsmiddelen</v>
      </c>
    </row>
    <row r="3" spans="1:13">
      <c r="A3" s="7"/>
      <c r="B3" s="8"/>
      <c r="C3" s="4" t="s">
        <v>730</v>
      </c>
      <c r="D3" s="3" t="s">
        <v>731</v>
      </c>
      <c r="E3" s="4">
        <v>1</v>
      </c>
      <c r="F3" s="2" t="str">
        <f t="shared" ref="F3:F66" si="0">IF(A3="",F2,A3)</f>
        <v>G1PR001001</v>
      </c>
      <c r="G3" s="2" t="str">
        <f t="shared" ref="G3:G66" si="1">IF(B3="",G2,B3)</f>
        <v>Rente Kortlopende Financieringsmidde</v>
      </c>
      <c r="H3" s="2" t="str">
        <f t="shared" ref="H3:H66" si="2">IF(RIGHT(LEFT($F3,5),1)="K","Apparaatskosten personeel",IF(RIGHT(LEFT($F3,5),1)="I","Apparaatskosten materieel",LEFT(RIGHT($F3,6),4)))</f>
        <v>0010</v>
      </c>
      <c r="I3" s="2" t="str">
        <f>IFERROR(VLOOKUP(H3,'Productgroepen hoofdfuncties'!G:H,2,FALSE),H3)</f>
        <v>Financieringsmiddelen</v>
      </c>
      <c r="J3" s="2" t="str">
        <f t="shared" ref="J3:J66" si="3">IF(RIGHT(LEFT($F3,5),1)="K","Kostenplaatsen",IF(RIGHT(LEFT($F3,5),1)="I","Kostenplaatsen",LEFT(RIGHT($F3,6),2)))</f>
        <v>00</v>
      </c>
      <c r="K3" s="2" t="str">
        <f>IFERROR(VLOOKUP(J3,'Productgroepen hoofdfuncties'!D:E,2,FALSE),J3)</f>
        <v>Geldleningen en uitzettingen korter dan 1 jaar</v>
      </c>
      <c r="L3" s="2" t="str">
        <f t="shared" ref="L3:L66" si="4">IF(RIGHT(LEFT($F3,5),1)="K","Kostenplaatsen",IF(RIGHT(LEFT($F3,5),1)="I","Kostenplaatsen",LEFT(RIGHT($F3,6),1)))</f>
        <v>0</v>
      </c>
      <c r="M3" s="2" t="str">
        <f>IFERROR(VLOOKUP(L3,'Productgroepen hoofdfuncties'!A:B,2,FALSE),L3)</f>
        <v>Financiering en algemene dekkingsmiddelen</v>
      </c>
    </row>
    <row r="4" spans="1:13">
      <c r="A4" s="7"/>
      <c r="B4" s="8"/>
      <c r="C4" s="4" t="s">
        <v>732</v>
      </c>
      <c r="D4" s="3" t="s">
        <v>733</v>
      </c>
      <c r="E4" s="4">
        <v>1</v>
      </c>
      <c r="F4" s="2" t="str">
        <f t="shared" si="0"/>
        <v>G1PR001001</v>
      </c>
      <c r="G4" s="2" t="str">
        <f t="shared" si="1"/>
        <v>Rente Kortlopende Financieringsmidde</v>
      </c>
      <c r="H4" s="2" t="str">
        <f t="shared" si="2"/>
        <v>0010</v>
      </c>
      <c r="I4" s="2" t="str">
        <f>IFERROR(VLOOKUP(H4,'Productgroepen hoofdfuncties'!G:H,2,FALSE),H4)</f>
        <v>Financieringsmiddelen</v>
      </c>
      <c r="J4" s="2" t="str">
        <f t="shared" si="3"/>
        <v>00</v>
      </c>
      <c r="K4" s="2" t="str">
        <f>IFERROR(VLOOKUP(J4,'Productgroepen hoofdfuncties'!D:E,2,FALSE),J4)</f>
        <v>Geldleningen en uitzettingen korter dan 1 jaar</v>
      </c>
      <c r="L4" s="2" t="str">
        <f t="shared" si="4"/>
        <v>0</v>
      </c>
      <c r="M4" s="2" t="str">
        <f>IFERROR(VLOOKUP(L4,'Productgroepen hoofdfuncties'!A:B,2,FALSE),L4)</f>
        <v>Financiering en algemene dekkingsmiddelen</v>
      </c>
    </row>
    <row r="5" spans="1:13">
      <c r="A5" s="7"/>
      <c r="B5" s="8"/>
      <c r="C5" s="4" t="s">
        <v>734</v>
      </c>
      <c r="D5" s="3" t="s">
        <v>735</v>
      </c>
      <c r="E5" s="4">
        <v>1</v>
      </c>
      <c r="F5" s="2" t="str">
        <f t="shared" si="0"/>
        <v>G1PR001001</v>
      </c>
      <c r="G5" s="2" t="str">
        <f t="shared" si="1"/>
        <v>Rente Kortlopende Financieringsmidde</v>
      </c>
      <c r="H5" s="2" t="str">
        <f t="shared" si="2"/>
        <v>0010</v>
      </c>
      <c r="I5" s="2" t="str">
        <f>IFERROR(VLOOKUP(H5,'Productgroepen hoofdfuncties'!G:H,2,FALSE),H5)</f>
        <v>Financieringsmiddelen</v>
      </c>
      <c r="J5" s="2" t="str">
        <f t="shared" si="3"/>
        <v>00</v>
      </c>
      <c r="K5" s="2" t="str">
        <f>IFERROR(VLOOKUP(J5,'Productgroepen hoofdfuncties'!D:E,2,FALSE),J5)</f>
        <v>Geldleningen en uitzettingen korter dan 1 jaar</v>
      </c>
      <c r="L5" s="2" t="str">
        <f t="shared" si="4"/>
        <v>0</v>
      </c>
      <c r="M5" s="2" t="str">
        <f>IFERROR(VLOOKUP(L5,'Productgroepen hoofdfuncties'!A:B,2,FALSE),L5)</f>
        <v>Financiering en algemene dekkingsmiddelen</v>
      </c>
    </row>
    <row r="6" spans="1:13">
      <c r="A6" s="9"/>
      <c r="B6" s="10"/>
      <c r="C6" s="4" t="s">
        <v>736</v>
      </c>
      <c r="D6" s="3" t="s">
        <v>737</v>
      </c>
      <c r="E6" s="4">
        <v>1</v>
      </c>
      <c r="F6" s="2" t="str">
        <f t="shared" si="0"/>
        <v>G1PR001001</v>
      </c>
      <c r="G6" s="2" t="str">
        <f t="shared" si="1"/>
        <v>Rente Kortlopende Financieringsmidde</v>
      </c>
      <c r="H6" s="2" t="str">
        <f t="shared" si="2"/>
        <v>0010</v>
      </c>
      <c r="I6" s="2" t="str">
        <f>IFERROR(VLOOKUP(H6,'Productgroepen hoofdfuncties'!G:H,2,FALSE),H6)</f>
        <v>Financieringsmiddelen</v>
      </c>
      <c r="J6" s="2" t="str">
        <f t="shared" si="3"/>
        <v>00</v>
      </c>
      <c r="K6" s="2" t="str">
        <f>IFERROR(VLOOKUP(J6,'Productgroepen hoofdfuncties'!D:E,2,FALSE),J6)</f>
        <v>Geldleningen en uitzettingen korter dan 1 jaar</v>
      </c>
      <c r="L6" s="2" t="str">
        <f t="shared" si="4"/>
        <v>0</v>
      </c>
      <c r="M6" s="2" t="str">
        <f>IFERROR(VLOOKUP(L6,'Productgroepen hoofdfuncties'!A:B,2,FALSE),L6)</f>
        <v>Financiering en algemene dekkingsmiddelen</v>
      </c>
    </row>
    <row r="7" spans="1:13">
      <c r="A7" s="5" t="s">
        <v>738</v>
      </c>
      <c r="B7" s="6" t="s">
        <v>739</v>
      </c>
      <c r="C7" s="4" t="s">
        <v>740</v>
      </c>
      <c r="D7" s="3" t="s">
        <v>741</v>
      </c>
      <c r="E7" s="4">
        <v>1</v>
      </c>
      <c r="F7" s="2" t="str">
        <f t="shared" si="0"/>
        <v>G1PR001002</v>
      </c>
      <c r="G7" s="2" t="str">
        <f t="shared" si="1"/>
        <v>Rente En Kosten Bankinstellingen</v>
      </c>
      <c r="H7" s="2" t="str">
        <f t="shared" si="2"/>
        <v>0010</v>
      </c>
      <c r="I7" s="2" t="str">
        <f>IFERROR(VLOOKUP(H7,'Productgroepen hoofdfuncties'!G:H,2,FALSE),H7)</f>
        <v>Financieringsmiddelen</v>
      </c>
      <c r="J7" s="2" t="str">
        <f t="shared" si="3"/>
        <v>00</v>
      </c>
      <c r="K7" s="2" t="str">
        <f>IFERROR(VLOOKUP(J7,'Productgroepen hoofdfuncties'!D:E,2,FALSE),J7)</f>
        <v>Geldleningen en uitzettingen korter dan 1 jaar</v>
      </c>
      <c r="L7" s="2" t="str">
        <f t="shared" si="4"/>
        <v>0</v>
      </c>
      <c r="M7" s="2" t="str">
        <f>IFERROR(VLOOKUP(L7,'Productgroepen hoofdfuncties'!A:B,2,FALSE),L7)</f>
        <v>Financiering en algemene dekkingsmiddelen</v>
      </c>
    </row>
    <row r="8" spans="1:13">
      <c r="A8" s="7"/>
      <c r="B8" s="8"/>
      <c r="C8" s="4" t="s">
        <v>742</v>
      </c>
      <c r="D8" s="3" t="s">
        <v>743</v>
      </c>
      <c r="E8" s="4">
        <v>1</v>
      </c>
      <c r="F8" s="2" t="str">
        <f t="shared" si="0"/>
        <v>G1PR001002</v>
      </c>
      <c r="G8" s="2" t="str">
        <f t="shared" si="1"/>
        <v>Rente En Kosten Bankinstellingen</v>
      </c>
      <c r="H8" s="2" t="str">
        <f t="shared" si="2"/>
        <v>0010</v>
      </c>
      <c r="I8" s="2" t="str">
        <f>IFERROR(VLOOKUP(H8,'Productgroepen hoofdfuncties'!G:H,2,FALSE),H8)</f>
        <v>Financieringsmiddelen</v>
      </c>
      <c r="J8" s="2" t="str">
        <f t="shared" si="3"/>
        <v>00</v>
      </c>
      <c r="K8" s="2" t="str">
        <f>IFERROR(VLOOKUP(J8,'Productgroepen hoofdfuncties'!D:E,2,FALSE),J8)</f>
        <v>Geldleningen en uitzettingen korter dan 1 jaar</v>
      </c>
      <c r="L8" s="2" t="str">
        <f t="shared" si="4"/>
        <v>0</v>
      </c>
      <c r="M8" s="2" t="str">
        <f>IFERROR(VLOOKUP(L8,'Productgroepen hoofdfuncties'!A:B,2,FALSE),L8)</f>
        <v>Financiering en algemene dekkingsmiddelen</v>
      </c>
    </row>
    <row r="9" spans="1:13">
      <c r="A9" s="7"/>
      <c r="B9" s="8"/>
      <c r="C9" s="4" t="s">
        <v>744</v>
      </c>
      <c r="D9" s="3" t="s">
        <v>745</v>
      </c>
      <c r="E9" s="4">
        <v>1</v>
      </c>
      <c r="F9" s="2" t="str">
        <f t="shared" si="0"/>
        <v>G1PR001002</v>
      </c>
      <c r="G9" s="2" t="str">
        <f t="shared" si="1"/>
        <v>Rente En Kosten Bankinstellingen</v>
      </c>
      <c r="H9" s="2" t="str">
        <f t="shared" si="2"/>
        <v>0010</v>
      </c>
      <c r="I9" s="2" t="str">
        <f>IFERROR(VLOOKUP(H9,'Productgroepen hoofdfuncties'!G:H,2,FALSE),H9)</f>
        <v>Financieringsmiddelen</v>
      </c>
      <c r="J9" s="2" t="str">
        <f t="shared" si="3"/>
        <v>00</v>
      </c>
      <c r="K9" s="2" t="str">
        <f>IFERROR(VLOOKUP(J9,'Productgroepen hoofdfuncties'!D:E,2,FALSE),J9)</f>
        <v>Geldleningen en uitzettingen korter dan 1 jaar</v>
      </c>
      <c r="L9" s="2" t="str">
        <f t="shared" si="4"/>
        <v>0</v>
      </c>
      <c r="M9" s="2" t="str">
        <f>IFERROR(VLOOKUP(L9,'Productgroepen hoofdfuncties'!A:B,2,FALSE),L9)</f>
        <v>Financiering en algemene dekkingsmiddelen</v>
      </c>
    </row>
    <row r="10" spans="1:13">
      <c r="A10" s="7"/>
      <c r="B10" s="8"/>
      <c r="C10" s="4" t="s">
        <v>746</v>
      </c>
      <c r="D10" s="3" t="s">
        <v>747</v>
      </c>
      <c r="E10" s="4">
        <v>1</v>
      </c>
      <c r="F10" s="2" t="str">
        <f t="shared" si="0"/>
        <v>G1PR001002</v>
      </c>
      <c r="G10" s="2" t="str">
        <f t="shared" si="1"/>
        <v>Rente En Kosten Bankinstellingen</v>
      </c>
      <c r="H10" s="2" t="str">
        <f t="shared" si="2"/>
        <v>0010</v>
      </c>
      <c r="I10" s="2" t="str">
        <f>IFERROR(VLOOKUP(H10,'Productgroepen hoofdfuncties'!G:H,2,FALSE),H10)</f>
        <v>Financieringsmiddelen</v>
      </c>
      <c r="J10" s="2" t="str">
        <f t="shared" si="3"/>
        <v>00</v>
      </c>
      <c r="K10" s="2" t="str">
        <f>IFERROR(VLOOKUP(J10,'Productgroepen hoofdfuncties'!D:E,2,FALSE),J10)</f>
        <v>Geldleningen en uitzettingen korter dan 1 jaar</v>
      </c>
      <c r="L10" s="2" t="str">
        <f t="shared" si="4"/>
        <v>0</v>
      </c>
      <c r="M10" s="2" t="str">
        <f>IFERROR(VLOOKUP(L10,'Productgroepen hoofdfuncties'!A:B,2,FALSE),L10)</f>
        <v>Financiering en algemene dekkingsmiddelen</v>
      </c>
    </row>
    <row r="11" spans="1:13">
      <c r="A11" s="7"/>
      <c r="B11" s="8"/>
      <c r="C11" s="4" t="s">
        <v>748</v>
      </c>
      <c r="D11" s="3" t="s">
        <v>749</v>
      </c>
      <c r="E11" s="4">
        <v>1</v>
      </c>
      <c r="F11" s="2" t="str">
        <f t="shared" si="0"/>
        <v>G1PR001002</v>
      </c>
      <c r="G11" s="2" t="str">
        <f t="shared" si="1"/>
        <v>Rente En Kosten Bankinstellingen</v>
      </c>
      <c r="H11" s="2" t="str">
        <f t="shared" si="2"/>
        <v>0010</v>
      </c>
      <c r="I11" s="2" t="str">
        <f>IFERROR(VLOOKUP(H11,'Productgroepen hoofdfuncties'!G:H,2,FALSE),H11)</f>
        <v>Financieringsmiddelen</v>
      </c>
      <c r="J11" s="2" t="str">
        <f t="shared" si="3"/>
        <v>00</v>
      </c>
      <c r="K11" s="2" t="str">
        <f>IFERROR(VLOOKUP(J11,'Productgroepen hoofdfuncties'!D:E,2,FALSE),J11)</f>
        <v>Geldleningen en uitzettingen korter dan 1 jaar</v>
      </c>
      <c r="L11" s="2" t="str">
        <f t="shared" si="4"/>
        <v>0</v>
      </c>
      <c r="M11" s="2" t="str">
        <f>IFERROR(VLOOKUP(L11,'Productgroepen hoofdfuncties'!A:B,2,FALSE),L11)</f>
        <v>Financiering en algemene dekkingsmiddelen</v>
      </c>
    </row>
    <row r="12" spans="1:13">
      <c r="A12" s="9"/>
      <c r="B12" s="10"/>
      <c r="C12" s="4" t="s">
        <v>750</v>
      </c>
      <c r="D12" s="3" t="s">
        <v>751</v>
      </c>
      <c r="E12" s="4">
        <v>1</v>
      </c>
      <c r="F12" s="2" t="str">
        <f t="shared" si="0"/>
        <v>G1PR001002</v>
      </c>
      <c r="G12" s="2" t="str">
        <f t="shared" si="1"/>
        <v>Rente En Kosten Bankinstellingen</v>
      </c>
      <c r="H12" s="2" t="str">
        <f t="shared" si="2"/>
        <v>0010</v>
      </c>
      <c r="I12" s="2" t="str">
        <f>IFERROR(VLOOKUP(H12,'Productgroepen hoofdfuncties'!G:H,2,FALSE),H12)</f>
        <v>Financieringsmiddelen</v>
      </c>
      <c r="J12" s="2" t="str">
        <f t="shared" si="3"/>
        <v>00</v>
      </c>
      <c r="K12" s="2" t="str">
        <f>IFERROR(VLOOKUP(J12,'Productgroepen hoofdfuncties'!D:E,2,FALSE),J12)</f>
        <v>Geldleningen en uitzettingen korter dan 1 jaar</v>
      </c>
      <c r="L12" s="2" t="str">
        <f t="shared" si="4"/>
        <v>0</v>
      </c>
      <c r="M12" s="2" t="str">
        <f>IFERROR(VLOOKUP(L12,'Productgroepen hoofdfuncties'!A:B,2,FALSE),L12)</f>
        <v>Financiering en algemene dekkingsmiddelen</v>
      </c>
    </row>
    <row r="13" spans="1:13">
      <c r="A13" s="5" t="s">
        <v>752</v>
      </c>
      <c r="B13" s="6" t="s">
        <v>753</v>
      </c>
      <c r="C13" s="4" t="s">
        <v>754</v>
      </c>
      <c r="D13" s="3" t="s">
        <v>755</v>
      </c>
      <c r="E13" s="4">
        <v>1</v>
      </c>
      <c r="F13" s="2" t="str">
        <f t="shared" si="0"/>
        <v>G1PR001003</v>
      </c>
      <c r="G13" s="2" t="str">
        <f t="shared" si="1"/>
        <v>Rente Rekening-Courant Instellingen</v>
      </c>
      <c r="H13" s="2" t="str">
        <f t="shared" si="2"/>
        <v>0010</v>
      </c>
      <c r="I13" s="2" t="str">
        <f>IFERROR(VLOOKUP(H13,'Productgroepen hoofdfuncties'!G:H,2,FALSE),H13)</f>
        <v>Financieringsmiddelen</v>
      </c>
      <c r="J13" s="2" t="str">
        <f t="shared" si="3"/>
        <v>00</v>
      </c>
      <c r="K13" s="2" t="str">
        <f>IFERROR(VLOOKUP(J13,'Productgroepen hoofdfuncties'!D:E,2,FALSE),J13)</f>
        <v>Geldleningen en uitzettingen korter dan 1 jaar</v>
      </c>
      <c r="L13" s="2" t="str">
        <f t="shared" si="4"/>
        <v>0</v>
      </c>
      <c r="M13" s="2" t="str">
        <f>IFERROR(VLOOKUP(L13,'Productgroepen hoofdfuncties'!A:B,2,FALSE),L13)</f>
        <v>Financiering en algemene dekkingsmiddelen</v>
      </c>
    </row>
    <row r="14" spans="1:13">
      <c r="A14" s="7"/>
      <c r="B14" s="8"/>
      <c r="C14" s="4" t="s">
        <v>756</v>
      </c>
      <c r="D14" s="3" t="s">
        <v>757</v>
      </c>
      <c r="E14" s="4">
        <v>1</v>
      </c>
      <c r="F14" s="2" t="str">
        <f t="shared" si="0"/>
        <v>G1PR001003</v>
      </c>
      <c r="G14" s="2" t="str">
        <f t="shared" si="1"/>
        <v>Rente Rekening-Courant Instellingen</v>
      </c>
      <c r="H14" s="2" t="str">
        <f t="shared" si="2"/>
        <v>0010</v>
      </c>
      <c r="I14" s="2" t="str">
        <f>IFERROR(VLOOKUP(H14,'Productgroepen hoofdfuncties'!G:H,2,FALSE),H14)</f>
        <v>Financieringsmiddelen</v>
      </c>
      <c r="J14" s="2" t="str">
        <f t="shared" si="3"/>
        <v>00</v>
      </c>
      <c r="K14" s="2" t="str">
        <f>IFERROR(VLOOKUP(J14,'Productgroepen hoofdfuncties'!D:E,2,FALSE),J14)</f>
        <v>Geldleningen en uitzettingen korter dan 1 jaar</v>
      </c>
      <c r="L14" s="2" t="str">
        <f t="shared" si="4"/>
        <v>0</v>
      </c>
      <c r="M14" s="2" t="str">
        <f>IFERROR(VLOOKUP(L14,'Productgroepen hoofdfuncties'!A:B,2,FALSE),L14)</f>
        <v>Financiering en algemene dekkingsmiddelen</v>
      </c>
    </row>
    <row r="15" spans="1:13">
      <c r="A15" s="7"/>
      <c r="B15" s="8"/>
      <c r="C15" s="4" t="s">
        <v>758</v>
      </c>
      <c r="D15" s="3" t="s">
        <v>759</v>
      </c>
      <c r="E15" s="4">
        <v>1</v>
      </c>
      <c r="F15" s="2" t="str">
        <f t="shared" si="0"/>
        <v>G1PR001003</v>
      </c>
      <c r="G15" s="2" t="str">
        <f t="shared" si="1"/>
        <v>Rente Rekening-Courant Instellingen</v>
      </c>
      <c r="H15" s="2" t="str">
        <f t="shared" si="2"/>
        <v>0010</v>
      </c>
      <c r="I15" s="2" t="str">
        <f>IFERROR(VLOOKUP(H15,'Productgroepen hoofdfuncties'!G:H,2,FALSE),H15)</f>
        <v>Financieringsmiddelen</v>
      </c>
      <c r="J15" s="2" t="str">
        <f t="shared" si="3"/>
        <v>00</v>
      </c>
      <c r="K15" s="2" t="str">
        <f>IFERROR(VLOOKUP(J15,'Productgroepen hoofdfuncties'!D:E,2,FALSE),J15)</f>
        <v>Geldleningen en uitzettingen korter dan 1 jaar</v>
      </c>
      <c r="L15" s="2" t="str">
        <f t="shared" si="4"/>
        <v>0</v>
      </c>
      <c r="M15" s="2" t="str">
        <f>IFERROR(VLOOKUP(L15,'Productgroepen hoofdfuncties'!A:B,2,FALSE),L15)</f>
        <v>Financiering en algemene dekkingsmiddelen</v>
      </c>
    </row>
    <row r="16" spans="1:13">
      <c r="A16" s="7"/>
      <c r="B16" s="8"/>
      <c r="C16" s="4" t="s">
        <v>760</v>
      </c>
      <c r="D16" s="3" t="s">
        <v>761</v>
      </c>
      <c r="E16" s="4">
        <v>1</v>
      </c>
      <c r="F16" s="2" t="str">
        <f t="shared" si="0"/>
        <v>G1PR001003</v>
      </c>
      <c r="G16" s="2" t="str">
        <f t="shared" si="1"/>
        <v>Rente Rekening-Courant Instellingen</v>
      </c>
      <c r="H16" s="2" t="str">
        <f t="shared" si="2"/>
        <v>0010</v>
      </c>
      <c r="I16" s="2" t="str">
        <f>IFERROR(VLOOKUP(H16,'Productgroepen hoofdfuncties'!G:H,2,FALSE),H16)</f>
        <v>Financieringsmiddelen</v>
      </c>
      <c r="J16" s="2" t="str">
        <f t="shared" si="3"/>
        <v>00</v>
      </c>
      <c r="K16" s="2" t="str">
        <f>IFERROR(VLOOKUP(J16,'Productgroepen hoofdfuncties'!D:E,2,FALSE),J16)</f>
        <v>Geldleningen en uitzettingen korter dan 1 jaar</v>
      </c>
      <c r="L16" s="2" t="str">
        <f t="shared" si="4"/>
        <v>0</v>
      </c>
      <c r="M16" s="2" t="str">
        <f>IFERROR(VLOOKUP(L16,'Productgroepen hoofdfuncties'!A:B,2,FALSE),L16)</f>
        <v>Financiering en algemene dekkingsmiddelen</v>
      </c>
    </row>
    <row r="17" spans="1:13">
      <c r="A17" s="7"/>
      <c r="B17" s="8"/>
      <c r="C17" s="4" t="s">
        <v>762</v>
      </c>
      <c r="D17" s="3" t="s">
        <v>763</v>
      </c>
      <c r="E17" s="4">
        <v>1</v>
      </c>
      <c r="F17" s="2" t="str">
        <f t="shared" si="0"/>
        <v>G1PR001003</v>
      </c>
      <c r="G17" s="2" t="str">
        <f t="shared" si="1"/>
        <v>Rente Rekening-Courant Instellingen</v>
      </c>
      <c r="H17" s="2" t="str">
        <f t="shared" si="2"/>
        <v>0010</v>
      </c>
      <c r="I17" s="2" t="str">
        <f>IFERROR(VLOOKUP(H17,'Productgroepen hoofdfuncties'!G:H,2,FALSE),H17)</f>
        <v>Financieringsmiddelen</v>
      </c>
      <c r="J17" s="2" t="str">
        <f t="shared" si="3"/>
        <v>00</v>
      </c>
      <c r="K17" s="2" t="str">
        <f>IFERROR(VLOOKUP(J17,'Productgroepen hoofdfuncties'!D:E,2,FALSE),J17)</f>
        <v>Geldleningen en uitzettingen korter dan 1 jaar</v>
      </c>
      <c r="L17" s="2" t="str">
        <f t="shared" si="4"/>
        <v>0</v>
      </c>
      <c r="M17" s="2" t="str">
        <f>IFERROR(VLOOKUP(L17,'Productgroepen hoofdfuncties'!A:B,2,FALSE),L17)</f>
        <v>Financiering en algemene dekkingsmiddelen</v>
      </c>
    </row>
    <row r="18" spans="1:13">
      <c r="A18" s="7"/>
      <c r="B18" s="8"/>
      <c r="C18" s="4" t="s">
        <v>764</v>
      </c>
      <c r="D18" s="3" t="s">
        <v>765</v>
      </c>
      <c r="E18" s="4">
        <v>1</v>
      </c>
      <c r="F18" s="2" t="str">
        <f t="shared" si="0"/>
        <v>G1PR001003</v>
      </c>
      <c r="G18" s="2" t="str">
        <f t="shared" si="1"/>
        <v>Rente Rekening-Courant Instellingen</v>
      </c>
      <c r="H18" s="2" t="str">
        <f t="shared" si="2"/>
        <v>0010</v>
      </c>
      <c r="I18" s="2" t="str">
        <f>IFERROR(VLOOKUP(H18,'Productgroepen hoofdfuncties'!G:H,2,FALSE),H18)</f>
        <v>Financieringsmiddelen</v>
      </c>
      <c r="J18" s="2" t="str">
        <f t="shared" si="3"/>
        <v>00</v>
      </c>
      <c r="K18" s="2" t="str">
        <f>IFERROR(VLOOKUP(J18,'Productgroepen hoofdfuncties'!D:E,2,FALSE),J18)</f>
        <v>Geldleningen en uitzettingen korter dan 1 jaar</v>
      </c>
      <c r="L18" s="2" t="str">
        <f t="shared" si="4"/>
        <v>0</v>
      </c>
      <c r="M18" s="2" t="str">
        <f>IFERROR(VLOOKUP(L18,'Productgroepen hoofdfuncties'!A:B,2,FALSE),L18)</f>
        <v>Financiering en algemene dekkingsmiddelen</v>
      </c>
    </row>
    <row r="19" spans="1:13">
      <c r="A19" s="7"/>
      <c r="B19" s="8"/>
      <c r="C19" s="4" t="s">
        <v>766</v>
      </c>
      <c r="D19" s="3" t="s">
        <v>767</v>
      </c>
      <c r="E19" s="4">
        <v>1</v>
      </c>
      <c r="F19" s="2" t="str">
        <f t="shared" si="0"/>
        <v>G1PR001003</v>
      </c>
      <c r="G19" s="2" t="str">
        <f t="shared" si="1"/>
        <v>Rente Rekening-Courant Instellingen</v>
      </c>
      <c r="H19" s="2" t="str">
        <f t="shared" si="2"/>
        <v>0010</v>
      </c>
      <c r="I19" s="2" t="str">
        <f>IFERROR(VLOOKUP(H19,'Productgroepen hoofdfuncties'!G:H,2,FALSE),H19)</f>
        <v>Financieringsmiddelen</v>
      </c>
      <c r="J19" s="2" t="str">
        <f t="shared" si="3"/>
        <v>00</v>
      </c>
      <c r="K19" s="2" t="str">
        <f>IFERROR(VLOOKUP(J19,'Productgroepen hoofdfuncties'!D:E,2,FALSE),J19)</f>
        <v>Geldleningen en uitzettingen korter dan 1 jaar</v>
      </c>
      <c r="L19" s="2" t="str">
        <f t="shared" si="4"/>
        <v>0</v>
      </c>
      <c r="M19" s="2" t="str">
        <f>IFERROR(VLOOKUP(L19,'Productgroepen hoofdfuncties'!A:B,2,FALSE),L19)</f>
        <v>Financiering en algemene dekkingsmiddelen</v>
      </c>
    </row>
    <row r="20" spans="1:13">
      <c r="A20" s="7"/>
      <c r="B20" s="8"/>
      <c r="C20" s="4" t="s">
        <v>768</v>
      </c>
      <c r="D20" s="3" t="s">
        <v>769</v>
      </c>
      <c r="E20" s="4">
        <v>1</v>
      </c>
      <c r="F20" s="2" t="str">
        <f t="shared" si="0"/>
        <v>G1PR001003</v>
      </c>
      <c r="G20" s="2" t="str">
        <f t="shared" si="1"/>
        <v>Rente Rekening-Courant Instellingen</v>
      </c>
      <c r="H20" s="2" t="str">
        <f t="shared" si="2"/>
        <v>0010</v>
      </c>
      <c r="I20" s="2" t="str">
        <f>IFERROR(VLOOKUP(H20,'Productgroepen hoofdfuncties'!G:H,2,FALSE),H20)</f>
        <v>Financieringsmiddelen</v>
      </c>
      <c r="J20" s="2" t="str">
        <f t="shared" si="3"/>
        <v>00</v>
      </c>
      <c r="K20" s="2" t="str">
        <f>IFERROR(VLOOKUP(J20,'Productgroepen hoofdfuncties'!D:E,2,FALSE),J20)</f>
        <v>Geldleningen en uitzettingen korter dan 1 jaar</v>
      </c>
      <c r="L20" s="2" t="str">
        <f t="shared" si="4"/>
        <v>0</v>
      </c>
      <c r="M20" s="2" t="str">
        <f>IFERROR(VLOOKUP(L20,'Productgroepen hoofdfuncties'!A:B,2,FALSE),L20)</f>
        <v>Financiering en algemene dekkingsmiddelen</v>
      </c>
    </row>
    <row r="21" spans="1:13">
      <c r="A21" s="7"/>
      <c r="B21" s="8"/>
      <c r="C21" s="4" t="s">
        <v>770</v>
      </c>
      <c r="D21" s="3" t="s">
        <v>771</v>
      </c>
      <c r="E21" s="4">
        <v>1</v>
      </c>
      <c r="F21" s="2" t="str">
        <f t="shared" si="0"/>
        <v>G1PR001003</v>
      </c>
      <c r="G21" s="2" t="str">
        <f t="shared" si="1"/>
        <v>Rente Rekening-Courant Instellingen</v>
      </c>
      <c r="H21" s="2" t="str">
        <f t="shared" si="2"/>
        <v>0010</v>
      </c>
      <c r="I21" s="2" t="str">
        <f>IFERROR(VLOOKUP(H21,'Productgroepen hoofdfuncties'!G:H,2,FALSE),H21)</f>
        <v>Financieringsmiddelen</v>
      </c>
      <c r="J21" s="2" t="str">
        <f t="shared" si="3"/>
        <v>00</v>
      </c>
      <c r="K21" s="2" t="str">
        <f>IFERROR(VLOOKUP(J21,'Productgroepen hoofdfuncties'!D:E,2,FALSE),J21)</f>
        <v>Geldleningen en uitzettingen korter dan 1 jaar</v>
      </c>
      <c r="L21" s="2" t="str">
        <f t="shared" si="4"/>
        <v>0</v>
      </c>
      <c r="M21" s="2" t="str">
        <f>IFERROR(VLOOKUP(L21,'Productgroepen hoofdfuncties'!A:B,2,FALSE),L21)</f>
        <v>Financiering en algemene dekkingsmiddelen</v>
      </c>
    </row>
    <row r="22" spans="1:13">
      <c r="A22" s="9"/>
      <c r="B22" s="10"/>
      <c r="C22" s="4" t="s">
        <v>6895</v>
      </c>
      <c r="D22" s="3" t="s">
        <v>6896</v>
      </c>
      <c r="E22" s="4">
        <v>1</v>
      </c>
      <c r="F22" s="2" t="str">
        <f t="shared" si="0"/>
        <v>G1PR001003</v>
      </c>
      <c r="G22" s="2" t="str">
        <f t="shared" si="1"/>
        <v>Rente Rekening-Courant Instellingen</v>
      </c>
      <c r="H22" s="2" t="str">
        <f t="shared" si="2"/>
        <v>0010</v>
      </c>
      <c r="I22" s="2" t="str">
        <f>IFERROR(VLOOKUP(H22,'Productgroepen hoofdfuncties'!G:H,2,FALSE),H22)</f>
        <v>Financieringsmiddelen</v>
      </c>
      <c r="J22" s="2" t="str">
        <f t="shared" si="3"/>
        <v>00</v>
      </c>
      <c r="K22" s="2" t="str">
        <f>IFERROR(VLOOKUP(J22,'Productgroepen hoofdfuncties'!D:E,2,FALSE),J22)</f>
        <v>Geldleningen en uitzettingen korter dan 1 jaar</v>
      </c>
      <c r="L22" s="2" t="str">
        <f t="shared" si="4"/>
        <v>0</v>
      </c>
      <c r="M22" s="2" t="str">
        <f>IFERROR(VLOOKUP(L22,'Productgroepen hoofdfuncties'!A:B,2,FALSE),L22)</f>
        <v>Financiering en algemene dekkingsmiddelen</v>
      </c>
    </row>
    <row r="23" spans="1:13">
      <c r="A23" s="3" t="s">
        <v>772</v>
      </c>
      <c r="B23" s="4" t="s">
        <v>773</v>
      </c>
      <c r="C23" s="4" t="s">
        <v>774</v>
      </c>
      <c r="D23" s="3" t="s">
        <v>775</v>
      </c>
      <c r="E23" s="4">
        <v>1</v>
      </c>
      <c r="F23" s="2" t="str">
        <f t="shared" si="0"/>
        <v>G1PR001004</v>
      </c>
      <c r="G23" s="2" t="str">
        <f t="shared" si="1"/>
        <v>Rente en kosten Rijk</v>
      </c>
      <c r="H23" s="2" t="str">
        <f t="shared" si="2"/>
        <v>0010</v>
      </c>
      <c r="I23" s="2" t="str">
        <f>IFERROR(VLOOKUP(H23,'Productgroepen hoofdfuncties'!G:H,2,FALSE),H23)</f>
        <v>Financieringsmiddelen</v>
      </c>
      <c r="J23" s="2" t="str">
        <f t="shared" si="3"/>
        <v>00</v>
      </c>
      <c r="K23" s="2" t="str">
        <f>IFERROR(VLOOKUP(J23,'Productgroepen hoofdfuncties'!D:E,2,FALSE),J23)</f>
        <v>Geldleningen en uitzettingen korter dan 1 jaar</v>
      </c>
      <c r="L23" s="2" t="str">
        <f t="shared" si="4"/>
        <v>0</v>
      </c>
      <c r="M23" s="2" t="str">
        <f>IFERROR(VLOOKUP(L23,'Productgroepen hoofdfuncties'!A:B,2,FALSE),L23)</f>
        <v>Financiering en algemene dekkingsmiddelen</v>
      </c>
    </row>
    <row r="24" spans="1:13">
      <c r="A24" s="5" t="s">
        <v>776</v>
      </c>
      <c r="B24" s="6" t="s">
        <v>777</v>
      </c>
      <c r="C24" s="4" t="s">
        <v>778</v>
      </c>
      <c r="D24" s="3" t="s">
        <v>779</v>
      </c>
      <c r="E24" s="4">
        <v>1</v>
      </c>
      <c r="F24" s="2" t="str">
        <f t="shared" si="0"/>
        <v>G1PR001010</v>
      </c>
      <c r="G24" s="2" t="str">
        <f t="shared" si="1"/>
        <v>Doorbetaalde rente rijksmiddelen</v>
      </c>
      <c r="H24" s="2" t="str">
        <f t="shared" si="2"/>
        <v>0010</v>
      </c>
      <c r="I24" s="2" t="str">
        <f>IFERROR(VLOOKUP(H24,'Productgroepen hoofdfuncties'!G:H,2,FALSE),H24)</f>
        <v>Financieringsmiddelen</v>
      </c>
      <c r="J24" s="2" t="str">
        <f t="shared" si="3"/>
        <v>00</v>
      </c>
      <c r="K24" s="2" t="str">
        <f>IFERROR(VLOOKUP(J24,'Productgroepen hoofdfuncties'!D:E,2,FALSE),J24)</f>
        <v>Geldleningen en uitzettingen korter dan 1 jaar</v>
      </c>
      <c r="L24" s="2" t="str">
        <f t="shared" si="4"/>
        <v>0</v>
      </c>
      <c r="M24" s="2" t="str">
        <f>IFERROR(VLOOKUP(L24,'Productgroepen hoofdfuncties'!A:B,2,FALSE),L24)</f>
        <v>Financiering en algemene dekkingsmiddelen</v>
      </c>
    </row>
    <row r="25" spans="1:13">
      <c r="A25" s="7"/>
      <c r="B25" s="8"/>
      <c r="C25" s="4" t="s">
        <v>780</v>
      </c>
      <c r="D25" s="3" t="s">
        <v>781</v>
      </c>
      <c r="E25" s="4">
        <v>1</v>
      </c>
      <c r="F25" s="2" t="str">
        <f t="shared" si="0"/>
        <v>G1PR001010</v>
      </c>
      <c r="G25" s="2" t="str">
        <f t="shared" si="1"/>
        <v>Doorbetaalde rente rijksmiddelen</v>
      </c>
      <c r="H25" s="2" t="str">
        <f t="shared" si="2"/>
        <v>0010</v>
      </c>
      <c r="I25" s="2" t="str">
        <f>IFERROR(VLOOKUP(H25,'Productgroepen hoofdfuncties'!G:H,2,FALSE),H25)</f>
        <v>Financieringsmiddelen</v>
      </c>
      <c r="J25" s="2" t="str">
        <f t="shared" si="3"/>
        <v>00</v>
      </c>
      <c r="K25" s="2" t="str">
        <f>IFERROR(VLOOKUP(J25,'Productgroepen hoofdfuncties'!D:E,2,FALSE),J25)</f>
        <v>Geldleningen en uitzettingen korter dan 1 jaar</v>
      </c>
      <c r="L25" s="2" t="str">
        <f t="shared" si="4"/>
        <v>0</v>
      </c>
      <c r="M25" s="2" t="str">
        <f>IFERROR(VLOOKUP(L25,'Productgroepen hoofdfuncties'!A:B,2,FALSE),L25)</f>
        <v>Financiering en algemene dekkingsmiddelen</v>
      </c>
    </row>
    <row r="26" spans="1:13">
      <c r="A26" s="7"/>
      <c r="B26" s="8"/>
      <c r="C26" s="4" t="s">
        <v>782</v>
      </c>
      <c r="D26" s="3" t="s">
        <v>783</v>
      </c>
      <c r="E26" s="4">
        <v>1</v>
      </c>
      <c r="F26" s="2" t="str">
        <f t="shared" si="0"/>
        <v>G1PR001010</v>
      </c>
      <c r="G26" s="2" t="str">
        <f t="shared" si="1"/>
        <v>Doorbetaalde rente rijksmiddelen</v>
      </c>
      <c r="H26" s="2" t="str">
        <f t="shared" si="2"/>
        <v>0010</v>
      </c>
      <c r="I26" s="2" t="str">
        <f>IFERROR(VLOOKUP(H26,'Productgroepen hoofdfuncties'!G:H,2,FALSE),H26)</f>
        <v>Financieringsmiddelen</v>
      </c>
      <c r="J26" s="2" t="str">
        <f t="shared" si="3"/>
        <v>00</v>
      </c>
      <c r="K26" s="2" t="str">
        <f>IFERROR(VLOOKUP(J26,'Productgroepen hoofdfuncties'!D:E,2,FALSE),J26)</f>
        <v>Geldleningen en uitzettingen korter dan 1 jaar</v>
      </c>
      <c r="L26" s="2" t="str">
        <f t="shared" si="4"/>
        <v>0</v>
      </c>
      <c r="M26" s="2" t="str">
        <f>IFERROR(VLOOKUP(L26,'Productgroepen hoofdfuncties'!A:B,2,FALSE),L26)</f>
        <v>Financiering en algemene dekkingsmiddelen</v>
      </c>
    </row>
    <row r="27" spans="1:13">
      <c r="A27" s="7"/>
      <c r="B27" s="8"/>
      <c r="C27" s="4" t="s">
        <v>784</v>
      </c>
      <c r="D27" s="3" t="s">
        <v>785</v>
      </c>
      <c r="E27" s="4">
        <v>1</v>
      </c>
      <c r="F27" s="2" t="str">
        <f t="shared" si="0"/>
        <v>G1PR001010</v>
      </c>
      <c r="G27" s="2" t="str">
        <f t="shared" si="1"/>
        <v>Doorbetaalde rente rijksmiddelen</v>
      </c>
      <c r="H27" s="2" t="str">
        <f t="shared" si="2"/>
        <v>0010</v>
      </c>
      <c r="I27" s="2" t="str">
        <f>IFERROR(VLOOKUP(H27,'Productgroepen hoofdfuncties'!G:H,2,FALSE),H27)</f>
        <v>Financieringsmiddelen</v>
      </c>
      <c r="J27" s="2" t="str">
        <f t="shared" si="3"/>
        <v>00</v>
      </c>
      <c r="K27" s="2" t="str">
        <f>IFERROR(VLOOKUP(J27,'Productgroepen hoofdfuncties'!D:E,2,FALSE),J27)</f>
        <v>Geldleningen en uitzettingen korter dan 1 jaar</v>
      </c>
      <c r="L27" s="2" t="str">
        <f t="shared" si="4"/>
        <v>0</v>
      </c>
      <c r="M27" s="2" t="str">
        <f>IFERROR(VLOOKUP(L27,'Productgroepen hoofdfuncties'!A:B,2,FALSE),L27)</f>
        <v>Financiering en algemene dekkingsmiddelen</v>
      </c>
    </row>
    <row r="28" spans="1:13">
      <c r="A28" s="7"/>
      <c r="B28" s="8"/>
      <c r="C28" s="4" t="s">
        <v>786</v>
      </c>
      <c r="D28" s="3" t="s">
        <v>787</v>
      </c>
      <c r="E28" s="4">
        <v>1</v>
      </c>
      <c r="F28" s="2" t="str">
        <f t="shared" si="0"/>
        <v>G1PR001010</v>
      </c>
      <c r="G28" s="2" t="str">
        <f t="shared" si="1"/>
        <v>Doorbetaalde rente rijksmiddelen</v>
      </c>
      <c r="H28" s="2" t="str">
        <f t="shared" si="2"/>
        <v>0010</v>
      </c>
      <c r="I28" s="2" t="str">
        <f>IFERROR(VLOOKUP(H28,'Productgroepen hoofdfuncties'!G:H,2,FALSE),H28)</f>
        <v>Financieringsmiddelen</v>
      </c>
      <c r="J28" s="2" t="str">
        <f t="shared" si="3"/>
        <v>00</v>
      </c>
      <c r="K28" s="2" t="str">
        <f>IFERROR(VLOOKUP(J28,'Productgroepen hoofdfuncties'!D:E,2,FALSE),J28)</f>
        <v>Geldleningen en uitzettingen korter dan 1 jaar</v>
      </c>
      <c r="L28" s="2" t="str">
        <f t="shared" si="4"/>
        <v>0</v>
      </c>
      <c r="M28" s="2" t="str">
        <f>IFERROR(VLOOKUP(L28,'Productgroepen hoofdfuncties'!A:B,2,FALSE),L28)</f>
        <v>Financiering en algemene dekkingsmiddelen</v>
      </c>
    </row>
    <row r="29" spans="1:13">
      <c r="A29" s="7"/>
      <c r="B29" s="8"/>
      <c r="C29" s="4" t="s">
        <v>788</v>
      </c>
      <c r="D29" s="3" t="s">
        <v>789</v>
      </c>
      <c r="E29" s="4">
        <v>1</v>
      </c>
      <c r="F29" s="2" t="str">
        <f t="shared" si="0"/>
        <v>G1PR001010</v>
      </c>
      <c r="G29" s="2" t="str">
        <f t="shared" si="1"/>
        <v>Doorbetaalde rente rijksmiddelen</v>
      </c>
      <c r="H29" s="2" t="str">
        <f t="shared" si="2"/>
        <v>0010</v>
      </c>
      <c r="I29" s="2" t="str">
        <f>IFERROR(VLOOKUP(H29,'Productgroepen hoofdfuncties'!G:H,2,FALSE),H29)</f>
        <v>Financieringsmiddelen</v>
      </c>
      <c r="J29" s="2" t="str">
        <f t="shared" si="3"/>
        <v>00</v>
      </c>
      <c r="K29" s="2" t="str">
        <f>IFERROR(VLOOKUP(J29,'Productgroepen hoofdfuncties'!D:E,2,FALSE),J29)</f>
        <v>Geldleningen en uitzettingen korter dan 1 jaar</v>
      </c>
      <c r="L29" s="2" t="str">
        <f t="shared" si="4"/>
        <v>0</v>
      </c>
      <c r="M29" s="2" t="str">
        <f>IFERROR(VLOOKUP(L29,'Productgroepen hoofdfuncties'!A:B,2,FALSE),L29)</f>
        <v>Financiering en algemene dekkingsmiddelen</v>
      </c>
    </row>
    <row r="30" spans="1:13">
      <c r="A30" s="7"/>
      <c r="B30" s="8"/>
      <c r="C30" s="4" t="s">
        <v>790</v>
      </c>
      <c r="D30" s="3" t="s">
        <v>791</v>
      </c>
      <c r="E30" s="4">
        <v>1</v>
      </c>
      <c r="F30" s="2" t="str">
        <f t="shared" si="0"/>
        <v>G1PR001010</v>
      </c>
      <c r="G30" s="2" t="str">
        <f t="shared" si="1"/>
        <v>Doorbetaalde rente rijksmiddelen</v>
      </c>
      <c r="H30" s="2" t="str">
        <f t="shared" si="2"/>
        <v>0010</v>
      </c>
      <c r="I30" s="2" t="str">
        <f>IFERROR(VLOOKUP(H30,'Productgroepen hoofdfuncties'!G:H,2,FALSE),H30)</f>
        <v>Financieringsmiddelen</v>
      </c>
      <c r="J30" s="2" t="str">
        <f t="shared" si="3"/>
        <v>00</v>
      </c>
      <c r="K30" s="2" t="str">
        <f>IFERROR(VLOOKUP(J30,'Productgroepen hoofdfuncties'!D:E,2,FALSE),J30)</f>
        <v>Geldleningen en uitzettingen korter dan 1 jaar</v>
      </c>
      <c r="L30" s="2" t="str">
        <f t="shared" si="4"/>
        <v>0</v>
      </c>
      <c r="M30" s="2" t="str">
        <f>IFERROR(VLOOKUP(L30,'Productgroepen hoofdfuncties'!A:B,2,FALSE),L30)</f>
        <v>Financiering en algemene dekkingsmiddelen</v>
      </c>
    </row>
    <row r="31" spans="1:13">
      <c r="A31" s="9"/>
      <c r="B31" s="10"/>
      <c r="C31" s="4" t="s">
        <v>792</v>
      </c>
      <c r="D31" s="3" t="s">
        <v>793</v>
      </c>
      <c r="E31" s="4">
        <v>1</v>
      </c>
      <c r="F31" s="2" t="str">
        <f t="shared" si="0"/>
        <v>G1PR001010</v>
      </c>
      <c r="G31" s="2" t="str">
        <f t="shared" si="1"/>
        <v>Doorbetaalde rente rijksmiddelen</v>
      </c>
      <c r="H31" s="2" t="str">
        <f t="shared" si="2"/>
        <v>0010</v>
      </c>
      <c r="I31" s="2" t="str">
        <f>IFERROR(VLOOKUP(H31,'Productgroepen hoofdfuncties'!G:H,2,FALSE),H31)</f>
        <v>Financieringsmiddelen</v>
      </c>
      <c r="J31" s="2" t="str">
        <f t="shared" si="3"/>
        <v>00</v>
      </c>
      <c r="K31" s="2" t="str">
        <f>IFERROR(VLOOKUP(J31,'Productgroepen hoofdfuncties'!D:E,2,FALSE),J31)</f>
        <v>Geldleningen en uitzettingen korter dan 1 jaar</v>
      </c>
      <c r="L31" s="2" t="str">
        <f t="shared" si="4"/>
        <v>0</v>
      </c>
      <c r="M31" s="2" t="str">
        <f>IFERROR(VLOOKUP(L31,'Productgroepen hoofdfuncties'!A:B,2,FALSE),L31)</f>
        <v>Financiering en algemene dekkingsmiddelen</v>
      </c>
    </row>
    <row r="32" spans="1:13">
      <c r="A32" s="5" t="s">
        <v>794</v>
      </c>
      <c r="B32" s="6" t="s">
        <v>795</v>
      </c>
      <c r="C32" s="4" t="s">
        <v>796</v>
      </c>
      <c r="D32" s="3" t="s">
        <v>797</v>
      </c>
      <c r="E32" s="4">
        <v>1</v>
      </c>
      <c r="F32" s="2" t="str">
        <f t="shared" si="0"/>
        <v>G1PR001020</v>
      </c>
      <c r="G32" s="2" t="str">
        <f t="shared" si="1"/>
        <v>Overige Rente Lasten En Baten</v>
      </c>
      <c r="H32" s="2" t="str">
        <f t="shared" si="2"/>
        <v>0010</v>
      </c>
      <c r="I32" s="2" t="str">
        <f>IFERROR(VLOOKUP(H32,'Productgroepen hoofdfuncties'!G:H,2,FALSE),H32)</f>
        <v>Financieringsmiddelen</v>
      </c>
      <c r="J32" s="2" t="str">
        <f t="shared" si="3"/>
        <v>00</v>
      </c>
      <c r="K32" s="2" t="str">
        <f>IFERROR(VLOOKUP(J32,'Productgroepen hoofdfuncties'!D:E,2,FALSE),J32)</f>
        <v>Geldleningen en uitzettingen korter dan 1 jaar</v>
      </c>
      <c r="L32" s="2" t="str">
        <f t="shared" si="4"/>
        <v>0</v>
      </c>
      <c r="M32" s="2" t="str">
        <f>IFERROR(VLOOKUP(L32,'Productgroepen hoofdfuncties'!A:B,2,FALSE),L32)</f>
        <v>Financiering en algemene dekkingsmiddelen</v>
      </c>
    </row>
    <row r="33" spans="1:13">
      <c r="A33" s="7"/>
      <c r="B33" s="8"/>
      <c r="C33" s="4" t="s">
        <v>798</v>
      </c>
      <c r="D33" s="3" t="s">
        <v>799</v>
      </c>
      <c r="E33" s="4">
        <v>1</v>
      </c>
      <c r="F33" s="2" t="str">
        <f t="shared" si="0"/>
        <v>G1PR001020</v>
      </c>
      <c r="G33" s="2" t="str">
        <f t="shared" si="1"/>
        <v>Overige Rente Lasten En Baten</v>
      </c>
      <c r="H33" s="2" t="str">
        <f t="shared" si="2"/>
        <v>0010</v>
      </c>
      <c r="I33" s="2" t="str">
        <f>IFERROR(VLOOKUP(H33,'Productgroepen hoofdfuncties'!G:H,2,FALSE),H33)</f>
        <v>Financieringsmiddelen</v>
      </c>
      <c r="J33" s="2" t="str">
        <f t="shared" si="3"/>
        <v>00</v>
      </c>
      <c r="K33" s="2" t="str">
        <f>IFERROR(VLOOKUP(J33,'Productgroepen hoofdfuncties'!D:E,2,FALSE),J33)</f>
        <v>Geldleningen en uitzettingen korter dan 1 jaar</v>
      </c>
      <c r="L33" s="2" t="str">
        <f t="shared" si="4"/>
        <v>0</v>
      </c>
      <c r="M33" s="2" t="str">
        <f>IFERROR(VLOOKUP(L33,'Productgroepen hoofdfuncties'!A:B,2,FALSE),L33)</f>
        <v>Financiering en algemene dekkingsmiddelen</v>
      </c>
    </row>
    <row r="34" spans="1:13">
      <c r="A34" s="7"/>
      <c r="B34" s="8"/>
      <c r="C34" s="4" t="s">
        <v>800</v>
      </c>
      <c r="D34" s="3" t="s">
        <v>801</v>
      </c>
      <c r="E34" s="4">
        <v>1</v>
      </c>
      <c r="F34" s="2" t="str">
        <f t="shared" si="0"/>
        <v>G1PR001020</v>
      </c>
      <c r="G34" s="2" t="str">
        <f t="shared" si="1"/>
        <v>Overige Rente Lasten En Baten</v>
      </c>
      <c r="H34" s="2" t="str">
        <f t="shared" si="2"/>
        <v>0010</v>
      </c>
      <c r="I34" s="2" t="str">
        <f>IFERROR(VLOOKUP(H34,'Productgroepen hoofdfuncties'!G:H,2,FALSE),H34)</f>
        <v>Financieringsmiddelen</v>
      </c>
      <c r="J34" s="2" t="str">
        <f t="shared" si="3"/>
        <v>00</v>
      </c>
      <c r="K34" s="2" t="str">
        <f>IFERROR(VLOOKUP(J34,'Productgroepen hoofdfuncties'!D:E,2,FALSE),J34)</f>
        <v>Geldleningen en uitzettingen korter dan 1 jaar</v>
      </c>
      <c r="L34" s="2" t="str">
        <f t="shared" si="4"/>
        <v>0</v>
      </c>
      <c r="M34" s="2" t="str">
        <f>IFERROR(VLOOKUP(L34,'Productgroepen hoofdfuncties'!A:B,2,FALSE),L34)</f>
        <v>Financiering en algemene dekkingsmiddelen</v>
      </c>
    </row>
    <row r="35" spans="1:13">
      <c r="A35" s="9"/>
      <c r="B35" s="10"/>
      <c r="C35" s="4" t="s">
        <v>802</v>
      </c>
      <c r="D35" s="3" t="s">
        <v>803</v>
      </c>
      <c r="E35" s="4">
        <v>1</v>
      </c>
      <c r="F35" s="2" t="str">
        <f t="shared" si="0"/>
        <v>G1PR001020</v>
      </c>
      <c r="G35" s="2" t="str">
        <f t="shared" si="1"/>
        <v>Overige Rente Lasten En Baten</v>
      </c>
      <c r="H35" s="2" t="str">
        <f t="shared" si="2"/>
        <v>0010</v>
      </c>
      <c r="I35" s="2" t="str">
        <f>IFERROR(VLOOKUP(H35,'Productgroepen hoofdfuncties'!G:H,2,FALSE),H35)</f>
        <v>Financieringsmiddelen</v>
      </c>
      <c r="J35" s="2" t="str">
        <f t="shared" si="3"/>
        <v>00</v>
      </c>
      <c r="K35" s="2" t="str">
        <f>IFERROR(VLOOKUP(J35,'Productgroepen hoofdfuncties'!D:E,2,FALSE),J35)</f>
        <v>Geldleningen en uitzettingen korter dan 1 jaar</v>
      </c>
      <c r="L35" s="2" t="str">
        <f t="shared" si="4"/>
        <v>0</v>
      </c>
      <c r="M35" s="2" t="str">
        <f>IFERROR(VLOOKUP(L35,'Productgroepen hoofdfuncties'!A:B,2,FALSE),L35)</f>
        <v>Financiering en algemene dekkingsmiddelen</v>
      </c>
    </row>
    <row r="36" spans="1:13">
      <c r="A36" s="3" t="s">
        <v>804</v>
      </c>
      <c r="B36" s="4" t="s">
        <v>805</v>
      </c>
      <c r="C36" s="4" t="s">
        <v>806</v>
      </c>
      <c r="D36" s="3" t="s">
        <v>807</v>
      </c>
      <c r="E36" s="4">
        <v>1</v>
      </c>
      <c r="F36" s="2" t="str">
        <f t="shared" si="0"/>
        <v>G1PR001030</v>
      </c>
      <c r="G36" s="2" t="str">
        <f t="shared" si="1"/>
        <v>Rente Kortgeld Gebruikt Voor Financi</v>
      </c>
      <c r="H36" s="2" t="str">
        <f t="shared" si="2"/>
        <v>0010</v>
      </c>
      <c r="I36" s="2" t="str">
        <f>IFERROR(VLOOKUP(H36,'Productgroepen hoofdfuncties'!G:H,2,FALSE),H36)</f>
        <v>Financieringsmiddelen</v>
      </c>
      <c r="J36" s="2" t="str">
        <f t="shared" si="3"/>
        <v>00</v>
      </c>
      <c r="K36" s="2" t="str">
        <f>IFERROR(VLOOKUP(J36,'Productgroepen hoofdfuncties'!D:E,2,FALSE),J36)</f>
        <v>Geldleningen en uitzettingen korter dan 1 jaar</v>
      </c>
      <c r="L36" s="2" t="str">
        <f t="shared" si="4"/>
        <v>0</v>
      </c>
      <c r="M36" s="2" t="str">
        <f>IFERROR(VLOOKUP(L36,'Productgroepen hoofdfuncties'!A:B,2,FALSE),L36)</f>
        <v>Financiering en algemene dekkingsmiddelen</v>
      </c>
    </row>
    <row r="37" spans="1:13">
      <c r="A37" s="3" t="s">
        <v>808</v>
      </c>
      <c r="B37" s="4" t="s">
        <v>809</v>
      </c>
      <c r="C37" s="4"/>
      <c r="D37" s="3"/>
      <c r="E37" s="4"/>
      <c r="F37" s="2" t="str">
        <f t="shared" si="0"/>
        <v>G1PR001040</v>
      </c>
      <c r="G37" s="2" t="str">
        <f t="shared" si="1"/>
        <v>Opbrengst Effecten Snn Agio</v>
      </c>
      <c r="H37" s="2" t="str">
        <f t="shared" si="2"/>
        <v>0010</v>
      </c>
      <c r="I37" s="2" t="str">
        <f>IFERROR(VLOOKUP(H37,'Productgroepen hoofdfuncties'!G:H,2,FALSE),H37)</f>
        <v>Financieringsmiddelen</v>
      </c>
      <c r="J37" s="2" t="str">
        <f t="shared" si="3"/>
        <v>00</v>
      </c>
      <c r="K37" s="2" t="str">
        <f>IFERROR(VLOOKUP(J37,'Productgroepen hoofdfuncties'!D:E,2,FALSE),J37)</f>
        <v>Geldleningen en uitzettingen korter dan 1 jaar</v>
      </c>
      <c r="L37" s="2" t="str">
        <f t="shared" si="4"/>
        <v>0</v>
      </c>
      <c r="M37" s="2" t="str">
        <f>IFERROR(VLOOKUP(L37,'Productgroepen hoofdfuncties'!A:B,2,FALSE),L37)</f>
        <v>Financiering en algemene dekkingsmiddelen</v>
      </c>
    </row>
    <row r="38" spans="1:13">
      <c r="A38" s="3" t="s">
        <v>810</v>
      </c>
      <c r="B38" s="4" t="s">
        <v>811</v>
      </c>
      <c r="C38" s="4"/>
      <c r="D38" s="3"/>
      <c r="E38" s="4"/>
      <c r="F38" s="2" t="str">
        <f t="shared" si="0"/>
        <v>G1PR010001</v>
      </c>
      <c r="G38" s="2" t="str">
        <f t="shared" si="1"/>
        <v>Beleggingen</v>
      </c>
      <c r="H38" s="2" t="str">
        <f t="shared" si="2"/>
        <v>0100</v>
      </c>
      <c r="I38" s="2" t="str">
        <f>IFERROR(VLOOKUP(H38,'Productgroepen hoofdfuncties'!G:H,2,FALSE),H38)</f>
        <v>0100</v>
      </c>
      <c r="J38" s="2" t="str">
        <f t="shared" si="3"/>
        <v>01</v>
      </c>
      <c r="K38" s="2" t="str">
        <f>IFERROR(VLOOKUP(J38,'Productgroepen hoofdfuncties'!D:E,2,FALSE),J38)</f>
        <v>Geldleningen en uitzettingen langer of gelijk aan 1 jaar</v>
      </c>
      <c r="L38" s="2" t="str">
        <f t="shared" si="4"/>
        <v>0</v>
      </c>
      <c r="M38" s="2" t="str">
        <f>IFERROR(VLOOKUP(L38,'Productgroepen hoofdfuncties'!A:B,2,FALSE),L38)</f>
        <v>Financiering en algemene dekkingsmiddelen</v>
      </c>
    </row>
    <row r="39" spans="1:13">
      <c r="A39" s="3" t="s">
        <v>812</v>
      </c>
      <c r="B39" s="4" t="s">
        <v>813</v>
      </c>
      <c r="C39" s="4"/>
      <c r="D39" s="3"/>
      <c r="E39" s="4"/>
      <c r="F39" s="2" t="str">
        <f t="shared" si="0"/>
        <v>G1PR010002</v>
      </c>
      <c r="G39" s="2" t="str">
        <f t="shared" si="1"/>
        <v>Rente Voorf.Ulderpolder(Waterb)</v>
      </c>
      <c r="H39" s="2" t="str">
        <f t="shared" si="2"/>
        <v>0100</v>
      </c>
      <c r="I39" s="2" t="str">
        <f>IFERROR(VLOOKUP(H39,'Productgroepen hoofdfuncties'!G:H,2,FALSE),H39)</f>
        <v>0100</v>
      </c>
      <c r="J39" s="2" t="str">
        <f t="shared" si="3"/>
        <v>01</v>
      </c>
      <c r="K39" s="2" t="str">
        <f>IFERROR(VLOOKUP(J39,'Productgroepen hoofdfuncties'!D:E,2,FALSE),J39)</f>
        <v>Geldleningen en uitzettingen langer of gelijk aan 1 jaar</v>
      </c>
      <c r="L39" s="2" t="str">
        <f t="shared" si="4"/>
        <v>0</v>
      </c>
      <c r="M39" s="2" t="str">
        <f>IFERROR(VLOOKUP(L39,'Productgroepen hoofdfuncties'!A:B,2,FALSE),L39)</f>
        <v>Financiering en algemene dekkingsmiddelen</v>
      </c>
    </row>
    <row r="40" spans="1:13">
      <c r="A40" s="3" t="s">
        <v>814</v>
      </c>
      <c r="B40" s="4" t="s">
        <v>815</v>
      </c>
      <c r="C40" s="4" t="s">
        <v>816</v>
      </c>
      <c r="D40" s="3" t="s">
        <v>817</v>
      </c>
      <c r="E40" s="4">
        <v>1</v>
      </c>
      <c r="F40" s="2" t="str">
        <f t="shared" si="0"/>
        <v>G1PR011010</v>
      </c>
      <c r="G40" s="2" t="str">
        <f t="shared" si="1"/>
        <v>Lening waterschappen</v>
      </c>
      <c r="H40" s="2" t="str">
        <f t="shared" si="2"/>
        <v>0110</v>
      </c>
      <c r="I40" s="2" t="str">
        <f>IFERROR(VLOOKUP(H40,'Productgroepen hoofdfuncties'!G:H,2,FALSE),H40)</f>
        <v>Geldleningen langer of gelijk aan een jaar</v>
      </c>
      <c r="J40" s="2" t="str">
        <f t="shared" si="3"/>
        <v>01</v>
      </c>
      <c r="K40" s="2" t="str">
        <f>IFERROR(VLOOKUP(J40,'Productgroepen hoofdfuncties'!D:E,2,FALSE),J40)</f>
        <v>Geldleningen en uitzettingen langer of gelijk aan 1 jaar</v>
      </c>
      <c r="L40" s="2" t="str">
        <f t="shared" si="4"/>
        <v>0</v>
      </c>
      <c r="M40" s="2" t="str">
        <f>IFERROR(VLOOKUP(L40,'Productgroepen hoofdfuncties'!A:B,2,FALSE),L40)</f>
        <v>Financiering en algemene dekkingsmiddelen</v>
      </c>
    </row>
    <row r="41" spans="1:13">
      <c r="A41" s="5" t="s">
        <v>818</v>
      </c>
      <c r="B41" s="6" t="s">
        <v>797</v>
      </c>
      <c r="C41" s="4" t="s">
        <v>819</v>
      </c>
      <c r="D41" s="3" t="s">
        <v>820</v>
      </c>
      <c r="E41" s="4">
        <v>1</v>
      </c>
      <c r="F41" s="2" t="str">
        <f t="shared" si="0"/>
        <v>G1PR011020</v>
      </c>
      <c r="G41" s="2" t="str">
        <f t="shared" si="1"/>
        <v>Overige rentelasten en baten</v>
      </c>
      <c r="H41" s="2" t="str">
        <f t="shared" si="2"/>
        <v>0110</v>
      </c>
      <c r="I41" s="2" t="str">
        <f>IFERROR(VLOOKUP(H41,'Productgroepen hoofdfuncties'!G:H,2,FALSE),H41)</f>
        <v>Geldleningen langer of gelijk aan een jaar</v>
      </c>
      <c r="J41" s="2" t="str">
        <f t="shared" si="3"/>
        <v>01</v>
      </c>
      <c r="K41" s="2" t="str">
        <f>IFERROR(VLOOKUP(J41,'Productgroepen hoofdfuncties'!D:E,2,FALSE),J41)</f>
        <v>Geldleningen en uitzettingen langer of gelijk aan 1 jaar</v>
      </c>
      <c r="L41" s="2" t="str">
        <f t="shared" si="4"/>
        <v>0</v>
      </c>
      <c r="M41" s="2" t="str">
        <f>IFERROR(VLOOKUP(L41,'Productgroepen hoofdfuncties'!A:B,2,FALSE),L41)</f>
        <v>Financiering en algemene dekkingsmiddelen</v>
      </c>
    </row>
    <row r="42" spans="1:13">
      <c r="A42" s="7"/>
      <c r="B42" s="8"/>
      <c r="C42" s="4" t="s">
        <v>821</v>
      </c>
      <c r="D42" s="3" t="s">
        <v>822</v>
      </c>
      <c r="E42" s="4">
        <v>1</v>
      </c>
      <c r="F42" s="2" t="str">
        <f t="shared" si="0"/>
        <v>G1PR011020</v>
      </c>
      <c r="G42" s="2" t="str">
        <f t="shared" si="1"/>
        <v>Overige rentelasten en baten</v>
      </c>
      <c r="H42" s="2" t="str">
        <f t="shared" si="2"/>
        <v>0110</v>
      </c>
      <c r="I42" s="2" t="str">
        <f>IFERROR(VLOOKUP(H42,'Productgroepen hoofdfuncties'!G:H,2,FALSE),H42)</f>
        <v>Geldleningen langer of gelijk aan een jaar</v>
      </c>
      <c r="J42" s="2" t="str">
        <f t="shared" si="3"/>
        <v>01</v>
      </c>
      <c r="K42" s="2" t="str">
        <f>IFERROR(VLOOKUP(J42,'Productgroepen hoofdfuncties'!D:E,2,FALSE),J42)</f>
        <v>Geldleningen en uitzettingen langer of gelijk aan 1 jaar</v>
      </c>
      <c r="L42" s="2" t="str">
        <f t="shared" si="4"/>
        <v>0</v>
      </c>
      <c r="M42" s="2" t="str">
        <f>IFERROR(VLOOKUP(L42,'Productgroepen hoofdfuncties'!A:B,2,FALSE),L42)</f>
        <v>Financiering en algemene dekkingsmiddelen</v>
      </c>
    </row>
    <row r="43" spans="1:13">
      <c r="A43" s="7"/>
      <c r="B43" s="8"/>
      <c r="C43" s="4" t="s">
        <v>823</v>
      </c>
      <c r="D43" s="3" t="s">
        <v>824</v>
      </c>
      <c r="E43" s="4">
        <v>1</v>
      </c>
      <c r="F43" s="2" t="str">
        <f t="shared" si="0"/>
        <v>G1PR011020</v>
      </c>
      <c r="G43" s="2" t="str">
        <f t="shared" si="1"/>
        <v>Overige rentelasten en baten</v>
      </c>
      <c r="H43" s="2" t="str">
        <f t="shared" si="2"/>
        <v>0110</v>
      </c>
      <c r="I43" s="2" t="str">
        <f>IFERROR(VLOOKUP(H43,'Productgroepen hoofdfuncties'!G:H,2,FALSE),H43)</f>
        <v>Geldleningen langer of gelijk aan een jaar</v>
      </c>
      <c r="J43" s="2" t="str">
        <f t="shared" si="3"/>
        <v>01</v>
      </c>
      <c r="K43" s="2" t="str">
        <f>IFERROR(VLOOKUP(J43,'Productgroepen hoofdfuncties'!D:E,2,FALSE),J43)</f>
        <v>Geldleningen en uitzettingen langer of gelijk aan 1 jaar</v>
      </c>
      <c r="L43" s="2" t="str">
        <f t="shared" si="4"/>
        <v>0</v>
      </c>
      <c r="M43" s="2" t="str">
        <f>IFERROR(VLOOKUP(L43,'Productgroepen hoofdfuncties'!A:B,2,FALSE),L43)</f>
        <v>Financiering en algemene dekkingsmiddelen</v>
      </c>
    </row>
    <row r="44" spans="1:13">
      <c r="A44" s="7"/>
      <c r="B44" s="8"/>
      <c r="C44" s="4" t="s">
        <v>825</v>
      </c>
      <c r="D44" s="3" t="s">
        <v>826</v>
      </c>
      <c r="E44" s="4">
        <v>1</v>
      </c>
      <c r="F44" s="2" t="str">
        <f t="shared" si="0"/>
        <v>G1PR011020</v>
      </c>
      <c r="G44" s="2" t="str">
        <f t="shared" si="1"/>
        <v>Overige rentelasten en baten</v>
      </c>
      <c r="H44" s="2" t="str">
        <f t="shared" si="2"/>
        <v>0110</v>
      </c>
      <c r="I44" s="2" t="str">
        <f>IFERROR(VLOOKUP(H44,'Productgroepen hoofdfuncties'!G:H,2,FALSE),H44)</f>
        <v>Geldleningen langer of gelijk aan een jaar</v>
      </c>
      <c r="J44" s="2" t="str">
        <f t="shared" si="3"/>
        <v>01</v>
      </c>
      <c r="K44" s="2" t="str">
        <f>IFERROR(VLOOKUP(J44,'Productgroepen hoofdfuncties'!D:E,2,FALSE),J44)</f>
        <v>Geldleningen en uitzettingen langer of gelijk aan 1 jaar</v>
      </c>
      <c r="L44" s="2" t="str">
        <f t="shared" si="4"/>
        <v>0</v>
      </c>
      <c r="M44" s="2" t="str">
        <f>IFERROR(VLOOKUP(L44,'Productgroepen hoofdfuncties'!A:B,2,FALSE),L44)</f>
        <v>Financiering en algemene dekkingsmiddelen</v>
      </c>
    </row>
    <row r="45" spans="1:13">
      <c r="A45" s="7"/>
      <c r="B45" s="8"/>
      <c r="C45" s="4" t="s">
        <v>827</v>
      </c>
      <c r="D45" s="3" t="s">
        <v>828</v>
      </c>
      <c r="E45" s="4">
        <v>1</v>
      </c>
      <c r="F45" s="2" t="str">
        <f t="shared" si="0"/>
        <v>G1PR011020</v>
      </c>
      <c r="G45" s="2" t="str">
        <f t="shared" si="1"/>
        <v>Overige rentelasten en baten</v>
      </c>
      <c r="H45" s="2" t="str">
        <f t="shared" si="2"/>
        <v>0110</v>
      </c>
      <c r="I45" s="2" t="str">
        <f>IFERROR(VLOOKUP(H45,'Productgroepen hoofdfuncties'!G:H,2,FALSE),H45)</f>
        <v>Geldleningen langer of gelijk aan een jaar</v>
      </c>
      <c r="J45" s="2" t="str">
        <f t="shared" si="3"/>
        <v>01</v>
      </c>
      <c r="K45" s="2" t="str">
        <f>IFERROR(VLOOKUP(J45,'Productgroepen hoofdfuncties'!D:E,2,FALSE),J45)</f>
        <v>Geldleningen en uitzettingen langer of gelijk aan 1 jaar</v>
      </c>
      <c r="L45" s="2" t="str">
        <f t="shared" si="4"/>
        <v>0</v>
      </c>
      <c r="M45" s="2" t="str">
        <f>IFERROR(VLOOKUP(L45,'Productgroepen hoofdfuncties'!A:B,2,FALSE),L45)</f>
        <v>Financiering en algemene dekkingsmiddelen</v>
      </c>
    </row>
    <row r="46" spans="1:13">
      <c r="A46" s="7"/>
      <c r="B46" s="8"/>
      <c r="C46" s="4" t="s">
        <v>829</v>
      </c>
      <c r="D46" s="3" t="s">
        <v>830</v>
      </c>
      <c r="E46" s="4">
        <v>1</v>
      </c>
      <c r="F46" s="2" t="str">
        <f t="shared" si="0"/>
        <v>G1PR011020</v>
      </c>
      <c r="G46" s="2" t="str">
        <f t="shared" si="1"/>
        <v>Overige rentelasten en baten</v>
      </c>
      <c r="H46" s="2" t="str">
        <f t="shared" si="2"/>
        <v>0110</v>
      </c>
      <c r="I46" s="2" t="str">
        <f>IFERROR(VLOOKUP(H46,'Productgroepen hoofdfuncties'!G:H,2,FALSE),H46)</f>
        <v>Geldleningen langer of gelijk aan een jaar</v>
      </c>
      <c r="J46" s="2" t="str">
        <f t="shared" si="3"/>
        <v>01</v>
      </c>
      <c r="K46" s="2" t="str">
        <f>IFERROR(VLOOKUP(J46,'Productgroepen hoofdfuncties'!D:E,2,FALSE),J46)</f>
        <v>Geldleningen en uitzettingen langer of gelijk aan 1 jaar</v>
      </c>
      <c r="L46" s="2" t="str">
        <f t="shared" si="4"/>
        <v>0</v>
      </c>
      <c r="M46" s="2" t="str">
        <f>IFERROR(VLOOKUP(L46,'Productgroepen hoofdfuncties'!A:B,2,FALSE),L46)</f>
        <v>Financiering en algemene dekkingsmiddelen</v>
      </c>
    </row>
    <row r="47" spans="1:13">
      <c r="A47" s="7"/>
      <c r="B47" s="8"/>
      <c r="C47" s="4" t="s">
        <v>831</v>
      </c>
      <c r="D47" s="3" t="s">
        <v>832</v>
      </c>
      <c r="E47" s="4">
        <v>1</v>
      </c>
      <c r="F47" s="2" t="str">
        <f t="shared" si="0"/>
        <v>G1PR011020</v>
      </c>
      <c r="G47" s="2" t="str">
        <f t="shared" si="1"/>
        <v>Overige rentelasten en baten</v>
      </c>
      <c r="H47" s="2" t="str">
        <f t="shared" si="2"/>
        <v>0110</v>
      </c>
      <c r="I47" s="2" t="str">
        <f>IFERROR(VLOOKUP(H47,'Productgroepen hoofdfuncties'!G:H,2,FALSE),H47)</f>
        <v>Geldleningen langer of gelijk aan een jaar</v>
      </c>
      <c r="J47" s="2" t="str">
        <f t="shared" si="3"/>
        <v>01</v>
      </c>
      <c r="K47" s="2" t="str">
        <f>IFERROR(VLOOKUP(J47,'Productgroepen hoofdfuncties'!D:E,2,FALSE),J47)</f>
        <v>Geldleningen en uitzettingen langer of gelijk aan 1 jaar</v>
      </c>
      <c r="L47" s="2" t="str">
        <f t="shared" si="4"/>
        <v>0</v>
      </c>
      <c r="M47" s="2" t="str">
        <f>IFERROR(VLOOKUP(L47,'Productgroepen hoofdfuncties'!A:B,2,FALSE),L47)</f>
        <v>Financiering en algemene dekkingsmiddelen</v>
      </c>
    </row>
    <row r="48" spans="1:13">
      <c r="A48" s="7"/>
      <c r="B48" s="8"/>
      <c r="C48" s="4" t="s">
        <v>833</v>
      </c>
      <c r="D48" s="3" t="s">
        <v>834</v>
      </c>
      <c r="E48" s="4">
        <v>1</v>
      </c>
      <c r="F48" s="2" t="str">
        <f t="shared" si="0"/>
        <v>G1PR011020</v>
      </c>
      <c r="G48" s="2" t="str">
        <f t="shared" si="1"/>
        <v>Overige rentelasten en baten</v>
      </c>
      <c r="H48" s="2" t="str">
        <f t="shared" si="2"/>
        <v>0110</v>
      </c>
      <c r="I48" s="2" t="str">
        <f>IFERROR(VLOOKUP(H48,'Productgroepen hoofdfuncties'!G:H,2,FALSE),H48)</f>
        <v>Geldleningen langer of gelijk aan een jaar</v>
      </c>
      <c r="J48" s="2" t="str">
        <f t="shared" si="3"/>
        <v>01</v>
      </c>
      <c r="K48" s="2" t="str">
        <f>IFERROR(VLOOKUP(J48,'Productgroepen hoofdfuncties'!D:E,2,FALSE),J48)</f>
        <v>Geldleningen en uitzettingen langer of gelijk aan 1 jaar</v>
      </c>
      <c r="L48" s="2" t="str">
        <f t="shared" si="4"/>
        <v>0</v>
      </c>
      <c r="M48" s="2" t="str">
        <f>IFERROR(VLOOKUP(L48,'Productgroepen hoofdfuncties'!A:B,2,FALSE),L48)</f>
        <v>Financiering en algemene dekkingsmiddelen</v>
      </c>
    </row>
    <row r="49" spans="1:13">
      <c r="A49" s="7"/>
      <c r="B49" s="8"/>
      <c r="C49" s="4" t="s">
        <v>835</v>
      </c>
      <c r="D49" s="3" t="s">
        <v>836</v>
      </c>
      <c r="E49" s="4">
        <v>1</v>
      </c>
      <c r="F49" s="2" t="str">
        <f t="shared" si="0"/>
        <v>G1PR011020</v>
      </c>
      <c r="G49" s="2" t="str">
        <f t="shared" si="1"/>
        <v>Overige rentelasten en baten</v>
      </c>
      <c r="H49" s="2" t="str">
        <f t="shared" si="2"/>
        <v>0110</v>
      </c>
      <c r="I49" s="2" t="str">
        <f>IFERROR(VLOOKUP(H49,'Productgroepen hoofdfuncties'!G:H,2,FALSE),H49)</f>
        <v>Geldleningen langer of gelijk aan een jaar</v>
      </c>
      <c r="J49" s="2" t="str">
        <f t="shared" si="3"/>
        <v>01</v>
      </c>
      <c r="K49" s="2" t="str">
        <f>IFERROR(VLOOKUP(J49,'Productgroepen hoofdfuncties'!D:E,2,FALSE),J49)</f>
        <v>Geldleningen en uitzettingen langer of gelijk aan 1 jaar</v>
      </c>
      <c r="L49" s="2" t="str">
        <f t="shared" si="4"/>
        <v>0</v>
      </c>
      <c r="M49" s="2" t="str">
        <f>IFERROR(VLOOKUP(L49,'Productgroepen hoofdfuncties'!A:B,2,FALSE),L49)</f>
        <v>Financiering en algemene dekkingsmiddelen</v>
      </c>
    </row>
    <row r="50" spans="1:13">
      <c r="A50" s="7"/>
      <c r="B50" s="8"/>
      <c r="C50" s="4" t="s">
        <v>837</v>
      </c>
      <c r="D50" s="3" t="s">
        <v>838</v>
      </c>
      <c r="E50" s="4">
        <v>1</v>
      </c>
      <c r="F50" s="2" t="str">
        <f t="shared" si="0"/>
        <v>G1PR011020</v>
      </c>
      <c r="G50" s="2" t="str">
        <f t="shared" si="1"/>
        <v>Overige rentelasten en baten</v>
      </c>
      <c r="H50" s="2" t="str">
        <f t="shared" si="2"/>
        <v>0110</v>
      </c>
      <c r="I50" s="2" t="str">
        <f>IFERROR(VLOOKUP(H50,'Productgroepen hoofdfuncties'!G:H,2,FALSE),H50)</f>
        <v>Geldleningen langer of gelijk aan een jaar</v>
      </c>
      <c r="J50" s="2" t="str">
        <f t="shared" si="3"/>
        <v>01</v>
      </c>
      <c r="K50" s="2" t="str">
        <f>IFERROR(VLOOKUP(J50,'Productgroepen hoofdfuncties'!D:E,2,FALSE),J50)</f>
        <v>Geldleningen en uitzettingen langer of gelijk aan 1 jaar</v>
      </c>
      <c r="L50" s="2" t="str">
        <f t="shared" si="4"/>
        <v>0</v>
      </c>
      <c r="M50" s="2" t="str">
        <f>IFERROR(VLOOKUP(L50,'Productgroepen hoofdfuncties'!A:B,2,FALSE),L50)</f>
        <v>Financiering en algemene dekkingsmiddelen</v>
      </c>
    </row>
    <row r="51" spans="1:13">
      <c r="A51" s="7"/>
      <c r="B51" s="8"/>
      <c r="C51" s="4" t="s">
        <v>839</v>
      </c>
      <c r="D51" s="3" t="s">
        <v>840</v>
      </c>
      <c r="E51" s="4">
        <v>1</v>
      </c>
      <c r="F51" s="2" t="str">
        <f t="shared" si="0"/>
        <v>G1PR011020</v>
      </c>
      <c r="G51" s="2" t="str">
        <f t="shared" si="1"/>
        <v>Overige rentelasten en baten</v>
      </c>
      <c r="H51" s="2" t="str">
        <f t="shared" si="2"/>
        <v>0110</v>
      </c>
      <c r="I51" s="2" t="str">
        <f>IFERROR(VLOOKUP(H51,'Productgroepen hoofdfuncties'!G:H,2,FALSE),H51)</f>
        <v>Geldleningen langer of gelijk aan een jaar</v>
      </c>
      <c r="J51" s="2" t="str">
        <f t="shared" si="3"/>
        <v>01</v>
      </c>
      <c r="K51" s="2" t="str">
        <f>IFERROR(VLOOKUP(J51,'Productgroepen hoofdfuncties'!D:E,2,FALSE),J51)</f>
        <v>Geldleningen en uitzettingen langer of gelijk aan 1 jaar</v>
      </c>
      <c r="L51" s="2" t="str">
        <f t="shared" si="4"/>
        <v>0</v>
      </c>
      <c r="M51" s="2" t="str">
        <f>IFERROR(VLOOKUP(L51,'Productgroepen hoofdfuncties'!A:B,2,FALSE),L51)</f>
        <v>Financiering en algemene dekkingsmiddelen</v>
      </c>
    </row>
    <row r="52" spans="1:13">
      <c r="A52" s="7"/>
      <c r="B52" s="8"/>
      <c r="C52" s="4" t="s">
        <v>841</v>
      </c>
      <c r="D52" s="3" t="s">
        <v>842</v>
      </c>
      <c r="E52" s="4">
        <v>1</v>
      </c>
      <c r="F52" s="2" t="str">
        <f t="shared" si="0"/>
        <v>G1PR011020</v>
      </c>
      <c r="G52" s="2" t="str">
        <f t="shared" si="1"/>
        <v>Overige rentelasten en baten</v>
      </c>
      <c r="H52" s="2" t="str">
        <f t="shared" si="2"/>
        <v>0110</v>
      </c>
      <c r="I52" s="2" t="str">
        <f>IFERROR(VLOOKUP(H52,'Productgroepen hoofdfuncties'!G:H,2,FALSE),H52)</f>
        <v>Geldleningen langer of gelijk aan een jaar</v>
      </c>
      <c r="J52" s="2" t="str">
        <f t="shared" si="3"/>
        <v>01</v>
      </c>
      <c r="K52" s="2" t="str">
        <f>IFERROR(VLOOKUP(J52,'Productgroepen hoofdfuncties'!D:E,2,FALSE),J52)</f>
        <v>Geldleningen en uitzettingen langer of gelijk aan 1 jaar</v>
      </c>
      <c r="L52" s="2" t="str">
        <f t="shared" si="4"/>
        <v>0</v>
      </c>
      <c r="M52" s="2" t="str">
        <f>IFERROR(VLOOKUP(L52,'Productgroepen hoofdfuncties'!A:B,2,FALSE),L52)</f>
        <v>Financiering en algemene dekkingsmiddelen</v>
      </c>
    </row>
    <row r="53" spans="1:13">
      <c r="A53" s="7"/>
      <c r="B53" s="8"/>
      <c r="C53" s="4" t="s">
        <v>843</v>
      </c>
      <c r="D53" s="3" t="s">
        <v>844</v>
      </c>
      <c r="E53" s="4">
        <v>1</v>
      </c>
      <c r="F53" s="2" t="str">
        <f t="shared" si="0"/>
        <v>G1PR011020</v>
      </c>
      <c r="G53" s="2" t="str">
        <f t="shared" si="1"/>
        <v>Overige rentelasten en baten</v>
      </c>
      <c r="H53" s="2" t="str">
        <f t="shared" si="2"/>
        <v>0110</v>
      </c>
      <c r="I53" s="2" t="str">
        <f>IFERROR(VLOOKUP(H53,'Productgroepen hoofdfuncties'!G:H,2,FALSE),H53)</f>
        <v>Geldleningen langer of gelijk aan een jaar</v>
      </c>
      <c r="J53" s="2" t="str">
        <f t="shared" si="3"/>
        <v>01</v>
      </c>
      <c r="K53" s="2" t="str">
        <f>IFERROR(VLOOKUP(J53,'Productgroepen hoofdfuncties'!D:E,2,FALSE),J53)</f>
        <v>Geldleningen en uitzettingen langer of gelijk aan 1 jaar</v>
      </c>
      <c r="L53" s="2" t="str">
        <f t="shared" si="4"/>
        <v>0</v>
      </c>
      <c r="M53" s="2" t="str">
        <f>IFERROR(VLOOKUP(L53,'Productgroepen hoofdfuncties'!A:B,2,FALSE),L53)</f>
        <v>Financiering en algemene dekkingsmiddelen</v>
      </c>
    </row>
    <row r="54" spans="1:13">
      <c r="A54" s="7"/>
      <c r="B54" s="8"/>
      <c r="C54" s="4" t="s">
        <v>845</v>
      </c>
      <c r="D54" s="3" t="s">
        <v>846</v>
      </c>
      <c r="E54" s="4">
        <v>1</v>
      </c>
      <c r="F54" s="2" t="str">
        <f t="shared" si="0"/>
        <v>G1PR011020</v>
      </c>
      <c r="G54" s="2" t="str">
        <f t="shared" si="1"/>
        <v>Overige rentelasten en baten</v>
      </c>
      <c r="H54" s="2" t="str">
        <f t="shared" si="2"/>
        <v>0110</v>
      </c>
      <c r="I54" s="2" t="str">
        <f>IFERROR(VLOOKUP(H54,'Productgroepen hoofdfuncties'!G:H,2,FALSE),H54)</f>
        <v>Geldleningen langer of gelijk aan een jaar</v>
      </c>
      <c r="J54" s="2" t="str">
        <f t="shared" si="3"/>
        <v>01</v>
      </c>
      <c r="K54" s="2" t="str">
        <f>IFERROR(VLOOKUP(J54,'Productgroepen hoofdfuncties'!D:E,2,FALSE),J54)</f>
        <v>Geldleningen en uitzettingen langer of gelijk aan 1 jaar</v>
      </c>
      <c r="L54" s="2" t="str">
        <f t="shared" si="4"/>
        <v>0</v>
      </c>
      <c r="M54" s="2" t="str">
        <f>IFERROR(VLOOKUP(L54,'Productgroepen hoofdfuncties'!A:B,2,FALSE),L54)</f>
        <v>Financiering en algemene dekkingsmiddelen</v>
      </c>
    </row>
    <row r="55" spans="1:13">
      <c r="A55" s="7"/>
      <c r="B55" s="8"/>
      <c r="C55" s="4" t="s">
        <v>847</v>
      </c>
      <c r="D55" s="3" t="s">
        <v>848</v>
      </c>
      <c r="E55" s="4">
        <v>1</v>
      </c>
      <c r="F55" s="2" t="str">
        <f t="shared" si="0"/>
        <v>G1PR011020</v>
      </c>
      <c r="G55" s="2" t="str">
        <f t="shared" si="1"/>
        <v>Overige rentelasten en baten</v>
      </c>
      <c r="H55" s="2" t="str">
        <f t="shared" si="2"/>
        <v>0110</v>
      </c>
      <c r="I55" s="2" t="str">
        <f>IFERROR(VLOOKUP(H55,'Productgroepen hoofdfuncties'!G:H,2,FALSE),H55)</f>
        <v>Geldleningen langer of gelijk aan een jaar</v>
      </c>
      <c r="J55" s="2" t="str">
        <f t="shared" si="3"/>
        <v>01</v>
      </c>
      <c r="K55" s="2" t="str">
        <f>IFERROR(VLOOKUP(J55,'Productgroepen hoofdfuncties'!D:E,2,FALSE),J55)</f>
        <v>Geldleningen en uitzettingen langer of gelijk aan 1 jaar</v>
      </c>
      <c r="L55" s="2" t="str">
        <f t="shared" si="4"/>
        <v>0</v>
      </c>
      <c r="M55" s="2" t="str">
        <f>IFERROR(VLOOKUP(L55,'Productgroepen hoofdfuncties'!A:B,2,FALSE),L55)</f>
        <v>Financiering en algemene dekkingsmiddelen</v>
      </c>
    </row>
    <row r="56" spans="1:13">
      <c r="A56" s="7"/>
      <c r="B56" s="8"/>
      <c r="C56" s="4" t="s">
        <v>849</v>
      </c>
      <c r="D56" s="3" t="s">
        <v>850</v>
      </c>
      <c r="E56" s="4">
        <v>1</v>
      </c>
      <c r="F56" s="2" t="str">
        <f t="shared" si="0"/>
        <v>G1PR011020</v>
      </c>
      <c r="G56" s="2" t="str">
        <f t="shared" si="1"/>
        <v>Overige rentelasten en baten</v>
      </c>
      <c r="H56" s="2" t="str">
        <f t="shared" si="2"/>
        <v>0110</v>
      </c>
      <c r="I56" s="2" t="str">
        <f>IFERROR(VLOOKUP(H56,'Productgroepen hoofdfuncties'!G:H,2,FALSE),H56)</f>
        <v>Geldleningen langer of gelijk aan een jaar</v>
      </c>
      <c r="J56" s="2" t="str">
        <f t="shared" si="3"/>
        <v>01</v>
      </c>
      <c r="K56" s="2" t="str">
        <f>IFERROR(VLOOKUP(J56,'Productgroepen hoofdfuncties'!D:E,2,FALSE),J56)</f>
        <v>Geldleningen en uitzettingen langer of gelijk aan 1 jaar</v>
      </c>
      <c r="L56" s="2" t="str">
        <f t="shared" si="4"/>
        <v>0</v>
      </c>
      <c r="M56" s="2" t="str">
        <f>IFERROR(VLOOKUP(L56,'Productgroepen hoofdfuncties'!A:B,2,FALSE),L56)</f>
        <v>Financiering en algemene dekkingsmiddelen</v>
      </c>
    </row>
    <row r="57" spans="1:13">
      <c r="A57" s="7"/>
      <c r="B57" s="8"/>
      <c r="C57" s="4" t="s">
        <v>851</v>
      </c>
      <c r="D57" s="3" t="s">
        <v>6897</v>
      </c>
      <c r="E57" s="4">
        <v>1</v>
      </c>
      <c r="F57" s="2" t="str">
        <f t="shared" si="0"/>
        <v>G1PR011020</v>
      </c>
      <c r="G57" s="2" t="str">
        <f t="shared" si="1"/>
        <v>Overige rentelasten en baten</v>
      </c>
      <c r="H57" s="2" t="str">
        <f t="shared" si="2"/>
        <v>0110</v>
      </c>
      <c r="I57" s="2" t="str">
        <f>IFERROR(VLOOKUP(H57,'Productgroepen hoofdfuncties'!G:H,2,FALSE),H57)</f>
        <v>Geldleningen langer of gelijk aan een jaar</v>
      </c>
      <c r="J57" s="2" t="str">
        <f t="shared" si="3"/>
        <v>01</v>
      </c>
      <c r="K57" s="2" t="str">
        <f>IFERROR(VLOOKUP(J57,'Productgroepen hoofdfuncties'!D:E,2,FALSE),J57)</f>
        <v>Geldleningen en uitzettingen langer of gelijk aan 1 jaar</v>
      </c>
      <c r="L57" s="2" t="str">
        <f t="shared" si="4"/>
        <v>0</v>
      </c>
      <c r="M57" s="2" t="str">
        <f>IFERROR(VLOOKUP(L57,'Productgroepen hoofdfuncties'!A:B,2,FALSE),L57)</f>
        <v>Financiering en algemene dekkingsmiddelen</v>
      </c>
    </row>
    <row r="58" spans="1:13">
      <c r="A58" s="7"/>
      <c r="B58" s="8"/>
      <c r="C58" s="4" t="s">
        <v>852</v>
      </c>
      <c r="D58" s="3" t="s">
        <v>853</v>
      </c>
      <c r="E58" s="4">
        <v>1</v>
      </c>
      <c r="F58" s="2" t="str">
        <f t="shared" si="0"/>
        <v>G1PR011020</v>
      </c>
      <c r="G58" s="2" t="str">
        <f t="shared" si="1"/>
        <v>Overige rentelasten en baten</v>
      </c>
      <c r="H58" s="2" t="str">
        <f t="shared" si="2"/>
        <v>0110</v>
      </c>
      <c r="I58" s="2" t="str">
        <f>IFERROR(VLOOKUP(H58,'Productgroepen hoofdfuncties'!G:H,2,FALSE),H58)</f>
        <v>Geldleningen langer of gelijk aan een jaar</v>
      </c>
      <c r="J58" s="2" t="str">
        <f t="shared" si="3"/>
        <v>01</v>
      </c>
      <c r="K58" s="2" t="str">
        <f>IFERROR(VLOOKUP(J58,'Productgroepen hoofdfuncties'!D:E,2,FALSE),J58)</f>
        <v>Geldleningen en uitzettingen langer of gelijk aan 1 jaar</v>
      </c>
      <c r="L58" s="2" t="str">
        <f t="shared" si="4"/>
        <v>0</v>
      </c>
      <c r="M58" s="2" t="str">
        <f>IFERROR(VLOOKUP(L58,'Productgroepen hoofdfuncties'!A:B,2,FALSE),L58)</f>
        <v>Financiering en algemene dekkingsmiddelen</v>
      </c>
    </row>
    <row r="59" spans="1:13">
      <c r="A59" s="7"/>
      <c r="B59" s="8"/>
      <c r="C59" s="4" t="s">
        <v>854</v>
      </c>
      <c r="D59" s="3" t="s">
        <v>855</v>
      </c>
      <c r="E59" s="4">
        <v>1</v>
      </c>
      <c r="F59" s="2" t="str">
        <f t="shared" si="0"/>
        <v>G1PR011020</v>
      </c>
      <c r="G59" s="2" t="str">
        <f t="shared" si="1"/>
        <v>Overige rentelasten en baten</v>
      </c>
      <c r="H59" s="2" t="str">
        <f t="shared" si="2"/>
        <v>0110</v>
      </c>
      <c r="I59" s="2" t="str">
        <f>IFERROR(VLOOKUP(H59,'Productgroepen hoofdfuncties'!G:H,2,FALSE),H59)</f>
        <v>Geldleningen langer of gelijk aan een jaar</v>
      </c>
      <c r="J59" s="2" t="str">
        <f t="shared" si="3"/>
        <v>01</v>
      </c>
      <c r="K59" s="2" t="str">
        <f>IFERROR(VLOOKUP(J59,'Productgroepen hoofdfuncties'!D:E,2,FALSE),J59)</f>
        <v>Geldleningen en uitzettingen langer of gelijk aan 1 jaar</v>
      </c>
      <c r="L59" s="2" t="str">
        <f t="shared" si="4"/>
        <v>0</v>
      </c>
      <c r="M59" s="2" t="str">
        <f>IFERROR(VLOOKUP(L59,'Productgroepen hoofdfuncties'!A:B,2,FALSE),L59)</f>
        <v>Financiering en algemene dekkingsmiddelen</v>
      </c>
    </row>
    <row r="60" spans="1:13">
      <c r="A60" s="9"/>
      <c r="B60" s="10"/>
      <c r="C60" s="4" t="s">
        <v>856</v>
      </c>
      <c r="D60" s="3" t="s">
        <v>857</v>
      </c>
      <c r="E60" s="4">
        <v>1</v>
      </c>
      <c r="F60" s="2" t="str">
        <f t="shared" si="0"/>
        <v>G1PR011020</v>
      </c>
      <c r="G60" s="2" t="str">
        <f t="shared" si="1"/>
        <v>Overige rentelasten en baten</v>
      </c>
      <c r="H60" s="2" t="str">
        <f t="shared" si="2"/>
        <v>0110</v>
      </c>
      <c r="I60" s="2" t="str">
        <f>IFERROR(VLOOKUP(H60,'Productgroepen hoofdfuncties'!G:H,2,FALSE),H60)</f>
        <v>Geldleningen langer of gelijk aan een jaar</v>
      </c>
      <c r="J60" s="2" t="str">
        <f t="shared" si="3"/>
        <v>01</v>
      </c>
      <c r="K60" s="2" t="str">
        <f>IFERROR(VLOOKUP(J60,'Productgroepen hoofdfuncties'!D:E,2,FALSE),J60)</f>
        <v>Geldleningen en uitzettingen langer of gelijk aan 1 jaar</v>
      </c>
      <c r="L60" s="2" t="str">
        <f t="shared" si="4"/>
        <v>0</v>
      </c>
      <c r="M60" s="2" t="str">
        <f>IFERROR(VLOOKUP(L60,'Productgroepen hoofdfuncties'!A:B,2,FALSE),L60)</f>
        <v>Financiering en algemene dekkingsmiddelen</v>
      </c>
    </row>
    <row r="61" spans="1:13">
      <c r="A61" s="5" t="s">
        <v>858</v>
      </c>
      <c r="B61" s="6" t="s">
        <v>859</v>
      </c>
      <c r="C61" s="4" t="s">
        <v>860</v>
      </c>
      <c r="D61" s="3" t="s">
        <v>861</v>
      </c>
      <c r="E61" s="4">
        <v>1</v>
      </c>
      <c r="F61" s="2" t="str">
        <f t="shared" si="0"/>
        <v>G1PR011030</v>
      </c>
      <c r="G61" s="2" t="str">
        <f t="shared" si="1"/>
        <v>Beleggingen nazorg</v>
      </c>
      <c r="H61" s="2" t="str">
        <f t="shared" si="2"/>
        <v>0110</v>
      </c>
      <c r="I61" s="2" t="str">
        <f>IFERROR(VLOOKUP(H61,'Productgroepen hoofdfuncties'!G:H,2,FALSE),H61)</f>
        <v>Geldleningen langer of gelijk aan een jaar</v>
      </c>
      <c r="J61" s="2" t="str">
        <f t="shared" si="3"/>
        <v>01</v>
      </c>
      <c r="K61" s="2" t="str">
        <f>IFERROR(VLOOKUP(J61,'Productgroepen hoofdfuncties'!D:E,2,FALSE),J61)</f>
        <v>Geldleningen en uitzettingen langer of gelijk aan 1 jaar</v>
      </c>
      <c r="L61" s="2" t="str">
        <f t="shared" si="4"/>
        <v>0</v>
      </c>
      <c r="M61" s="2" t="str">
        <f>IFERROR(VLOOKUP(L61,'Productgroepen hoofdfuncties'!A:B,2,FALSE),L61)</f>
        <v>Financiering en algemene dekkingsmiddelen</v>
      </c>
    </row>
    <row r="62" spans="1:13">
      <c r="A62" s="9"/>
      <c r="B62" s="10"/>
      <c r="C62" s="4" t="s">
        <v>862</v>
      </c>
      <c r="D62" s="3" t="s">
        <v>863</v>
      </c>
      <c r="E62" s="4">
        <v>1</v>
      </c>
      <c r="F62" s="2" t="str">
        <f t="shared" si="0"/>
        <v>G1PR011030</v>
      </c>
      <c r="G62" s="2" t="str">
        <f t="shared" si="1"/>
        <v>Beleggingen nazorg</v>
      </c>
      <c r="H62" s="2" t="str">
        <f t="shared" si="2"/>
        <v>0110</v>
      </c>
      <c r="I62" s="2" t="str">
        <f>IFERROR(VLOOKUP(H62,'Productgroepen hoofdfuncties'!G:H,2,FALSE),H62)</f>
        <v>Geldleningen langer of gelijk aan een jaar</v>
      </c>
      <c r="J62" s="2" t="str">
        <f t="shared" si="3"/>
        <v>01</v>
      </c>
      <c r="K62" s="2" t="str">
        <f>IFERROR(VLOOKUP(J62,'Productgroepen hoofdfuncties'!D:E,2,FALSE),J62)</f>
        <v>Geldleningen en uitzettingen langer of gelijk aan 1 jaar</v>
      </c>
      <c r="L62" s="2" t="str">
        <f t="shared" si="4"/>
        <v>0</v>
      </c>
      <c r="M62" s="2" t="str">
        <f>IFERROR(VLOOKUP(L62,'Productgroepen hoofdfuncties'!A:B,2,FALSE),L62)</f>
        <v>Financiering en algemene dekkingsmiddelen</v>
      </c>
    </row>
    <row r="63" spans="1:13">
      <c r="A63" s="5" t="s">
        <v>864</v>
      </c>
      <c r="B63" s="6" t="s">
        <v>865</v>
      </c>
      <c r="C63" s="4" t="s">
        <v>866</v>
      </c>
      <c r="D63" s="3" t="s">
        <v>867</v>
      </c>
      <c r="E63" s="4">
        <v>1</v>
      </c>
      <c r="F63" s="2" t="str">
        <f t="shared" si="0"/>
        <v>G1PR011040</v>
      </c>
      <c r="G63" s="2" t="str">
        <f t="shared" si="1"/>
        <v>Beleggingen SNN-middelen</v>
      </c>
      <c r="H63" s="2" t="str">
        <f t="shared" si="2"/>
        <v>0110</v>
      </c>
      <c r="I63" s="2" t="str">
        <f>IFERROR(VLOOKUP(H63,'Productgroepen hoofdfuncties'!G:H,2,FALSE),H63)</f>
        <v>Geldleningen langer of gelijk aan een jaar</v>
      </c>
      <c r="J63" s="2" t="str">
        <f t="shared" si="3"/>
        <v>01</v>
      </c>
      <c r="K63" s="2" t="str">
        <f>IFERROR(VLOOKUP(J63,'Productgroepen hoofdfuncties'!D:E,2,FALSE),J63)</f>
        <v>Geldleningen en uitzettingen langer of gelijk aan 1 jaar</v>
      </c>
      <c r="L63" s="2" t="str">
        <f t="shared" si="4"/>
        <v>0</v>
      </c>
      <c r="M63" s="2" t="str">
        <f>IFERROR(VLOOKUP(L63,'Productgroepen hoofdfuncties'!A:B,2,FALSE),L63)</f>
        <v>Financiering en algemene dekkingsmiddelen</v>
      </c>
    </row>
    <row r="64" spans="1:13">
      <c r="A64" s="7"/>
      <c r="B64" s="8"/>
      <c r="C64" s="4" t="s">
        <v>868</v>
      </c>
      <c r="D64" s="3" t="s">
        <v>869</v>
      </c>
      <c r="E64" s="4">
        <v>1</v>
      </c>
      <c r="F64" s="2" t="str">
        <f t="shared" si="0"/>
        <v>G1PR011040</v>
      </c>
      <c r="G64" s="2" t="str">
        <f t="shared" si="1"/>
        <v>Beleggingen SNN-middelen</v>
      </c>
      <c r="H64" s="2" t="str">
        <f t="shared" si="2"/>
        <v>0110</v>
      </c>
      <c r="I64" s="2" t="str">
        <f>IFERROR(VLOOKUP(H64,'Productgroepen hoofdfuncties'!G:H,2,FALSE),H64)</f>
        <v>Geldleningen langer of gelijk aan een jaar</v>
      </c>
      <c r="J64" s="2" t="str">
        <f t="shared" si="3"/>
        <v>01</v>
      </c>
      <c r="K64" s="2" t="str">
        <f>IFERROR(VLOOKUP(J64,'Productgroepen hoofdfuncties'!D:E,2,FALSE),J64)</f>
        <v>Geldleningen en uitzettingen langer of gelijk aan 1 jaar</v>
      </c>
      <c r="L64" s="2" t="str">
        <f t="shared" si="4"/>
        <v>0</v>
      </c>
      <c r="M64" s="2" t="str">
        <f>IFERROR(VLOOKUP(L64,'Productgroepen hoofdfuncties'!A:B,2,FALSE),L64)</f>
        <v>Financiering en algemene dekkingsmiddelen</v>
      </c>
    </row>
    <row r="65" spans="1:13">
      <c r="A65" s="7"/>
      <c r="B65" s="8"/>
      <c r="C65" s="4" t="s">
        <v>870</v>
      </c>
      <c r="D65" s="3" t="s">
        <v>871</v>
      </c>
      <c r="E65" s="4">
        <v>1</v>
      </c>
      <c r="F65" s="2" t="str">
        <f t="shared" si="0"/>
        <v>G1PR011040</v>
      </c>
      <c r="G65" s="2" t="str">
        <f t="shared" si="1"/>
        <v>Beleggingen SNN-middelen</v>
      </c>
      <c r="H65" s="2" t="str">
        <f t="shared" si="2"/>
        <v>0110</v>
      </c>
      <c r="I65" s="2" t="str">
        <f>IFERROR(VLOOKUP(H65,'Productgroepen hoofdfuncties'!G:H,2,FALSE),H65)</f>
        <v>Geldleningen langer of gelijk aan een jaar</v>
      </c>
      <c r="J65" s="2" t="str">
        <f t="shared" si="3"/>
        <v>01</v>
      </c>
      <c r="K65" s="2" t="str">
        <f>IFERROR(VLOOKUP(J65,'Productgroepen hoofdfuncties'!D:E,2,FALSE),J65)</f>
        <v>Geldleningen en uitzettingen langer of gelijk aan 1 jaar</v>
      </c>
      <c r="L65" s="2" t="str">
        <f t="shared" si="4"/>
        <v>0</v>
      </c>
      <c r="M65" s="2" t="str">
        <f>IFERROR(VLOOKUP(L65,'Productgroepen hoofdfuncties'!A:B,2,FALSE),L65)</f>
        <v>Financiering en algemene dekkingsmiddelen</v>
      </c>
    </row>
    <row r="66" spans="1:13">
      <c r="A66" s="7"/>
      <c r="B66" s="8"/>
      <c r="C66" s="4" t="s">
        <v>872</v>
      </c>
      <c r="D66" s="3" t="s">
        <v>873</v>
      </c>
      <c r="E66" s="4">
        <v>1</v>
      </c>
      <c r="F66" s="2" t="str">
        <f t="shared" si="0"/>
        <v>G1PR011040</v>
      </c>
      <c r="G66" s="2" t="str">
        <f t="shared" si="1"/>
        <v>Beleggingen SNN-middelen</v>
      </c>
      <c r="H66" s="2" t="str">
        <f t="shared" si="2"/>
        <v>0110</v>
      </c>
      <c r="I66" s="2" t="str">
        <f>IFERROR(VLOOKUP(H66,'Productgroepen hoofdfuncties'!G:H,2,FALSE),H66)</f>
        <v>Geldleningen langer of gelijk aan een jaar</v>
      </c>
      <c r="J66" s="2" t="str">
        <f t="shared" si="3"/>
        <v>01</v>
      </c>
      <c r="K66" s="2" t="str">
        <f>IFERROR(VLOOKUP(J66,'Productgroepen hoofdfuncties'!D:E,2,FALSE),J66)</f>
        <v>Geldleningen en uitzettingen langer of gelijk aan 1 jaar</v>
      </c>
      <c r="L66" s="2" t="str">
        <f t="shared" si="4"/>
        <v>0</v>
      </c>
      <c r="M66" s="2" t="str">
        <f>IFERROR(VLOOKUP(L66,'Productgroepen hoofdfuncties'!A:B,2,FALSE),L66)</f>
        <v>Financiering en algemene dekkingsmiddelen</v>
      </c>
    </row>
    <row r="67" spans="1:13">
      <c r="A67" s="7"/>
      <c r="B67" s="8"/>
      <c r="C67" s="4" t="s">
        <v>874</v>
      </c>
      <c r="D67" s="3" t="s">
        <v>875</v>
      </c>
      <c r="E67" s="4">
        <v>1</v>
      </c>
      <c r="F67" s="2" t="str">
        <f t="shared" ref="F67:F130" si="5">IF(A67="",F66,A67)</f>
        <v>G1PR011040</v>
      </c>
      <c r="G67" s="2" t="str">
        <f t="shared" ref="G67:G130" si="6">IF(B67="",G66,B67)</f>
        <v>Beleggingen SNN-middelen</v>
      </c>
      <c r="H67" s="2" t="str">
        <f t="shared" ref="H67:H130" si="7">IF(RIGHT(LEFT($F67,5),1)="K","Apparaatskosten personeel",IF(RIGHT(LEFT($F67,5),1)="I","Apparaatskosten materieel",LEFT(RIGHT($F67,6),4)))</f>
        <v>0110</v>
      </c>
      <c r="I67" s="2" t="str">
        <f>IFERROR(VLOOKUP(H67,'Productgroepen hoofdfuncties'!G:H,2,FALSE),H67)</f>
        <v>Geldleningen langer of gelijk aan een jaar</v>
      </c>
      <c r="J67" s="2" t="str">
        <f t="shared" ref="J67:J130" si="8">IF(RIGHT(LEFT($F67,5),1)="K","Kostenplaatsen",IF(RIGHT(LEFT($F67,5),1)="I","Kostenplaatsen",LEFT(RIGHT($F67,6),2)))</f>
        <v>01</v>
      </c>
      <c r="K67" s="2" t="str">
        <f>IFERROR(VLOOKUP(J67,'Productgroepen hoofdfuncties'!D:E,2,FALSE),J67)</f>
        <v>Geldleningen en uitzettingen langer of gelijk aan 1 jaar</v>
      </c>
      <c r="L67" s="2" t="str">
        <f t="shared" ref="L67:L130" si="9">IF(RIGHT(LEFT($F67,5),1)="K","Kostenplaatsen",IF(RIGHT(LEFT($F67,5),1)="I","Kostenplaatsen",LEFT(RIGHT($F67,6),1)))</f>
        <v>0</v>
      </c>
      <c r="M67" s="2" t="str">
        <f>IFERROR(VLOOKUP(L67,'Productgroepen hoofdfuncties'!A:B,2,FALSE),L67)</f>
        <v>Financiering en algemene dekkingsmiddelen</v>
      </c>
    </row>
    <row r="68" spans="1:13">
      <c r="A68" s="9"/>
      <c r="B68" s="10"/>
      <c r="C68" s="4" t="s">
        <v>876</v>
      </c>
      <c r="D68" s="3" t="s">
        <v>877</v>
      </c>
      <c r="E68" s="4">
        <v>1</v>
      </c>
      <c r="F68" s="2" t="str">
        <f t="shared" si="5"/>
        <v>G1PR011040</v>
      </c>
      <c r="G68" s="2" t="str">
        <f t="shared" si="6"/>
        <v>Beleggingen SNN-middelen</v>
      </c>
      <c r="H68" s="2" t="str">
        <f t="shared" si="7"/>
        <v>0110</v>
      </c>
      <c r="I68" s="2" t="str">
        <f>IFERROR(VLOOKUP(H68,'Productgroepen hoofdfuncties'!G:H,2,FALSE),H68)</f>
        <v>Geldleningen langer of gelijk aan een jaar</v>
      </c>
      <c r="J68" s="2" t="str">
        <f t="shared" si="8"/>
        <v>01</v>
      </c>
      <c r="K68" s="2" t="str">
        <f>IFERROR(VLOOKUP(J68,'Productgroepen hoofdfuncties'!D:E,2,FALSE),J68)</f>
        <v>Geldleningen en uitzettingen langer of gelijk aan 1 jaar</v>
      </c>
      <c r="L68" s="2" t="str">
        <f t="shared" si="9"/>
        <v>0</v>
      </c>
      <c r="M68" s="2" t="str">
        <f>IFERROR(VLOOKUP(L68,'Productgroepen hoofdfuncties'!A:B,2,FALSE),L68)</f>
        <v>Financiering en algemene dekkingsmiddelen</v>
      </c>
    </row>
    <row r="69" spans="1:13">
      <c r="A69" s="3" t="s">
        <v>878</v>
      </c>
      <c r="B69" s="4" t="s">
        <v>879</v>
      </c>
      <c r="C69" s="4" t="s">
        <v>880</v>
      </c>
      <c r="D69" s="3" t="s">
        <v>881</v>
      </c>
      <c r="E69" s="4">
        <v>1</v>
      </c>
      <c r="F69" s="2" t="str">
        <f t="shared" si="5"/>
        <v>G1PR011060</v>
      </c>
      <c r="G69" s="2" t="str">
        <f t="shared" si="6"/>
        <v>Rte Financ. Vaste Activa</v>
      </c>
      <c r="H69" s="2" t="str">
        <f t="shared" si="7"/>
        <v>0110</v>
      </c>
      <c r="I69" s="2" t="str">
        <f>IFERROR(VLOOKUP(H69,'Productgroepen hoofdfuncties'!G:H,2,FALSE),H69)</f>
        <v>Geldleningen langer of gelijk aan een jaar</v>
      </c>
      <c r="J69" s="2" t="str">
        <f t="shared" si="8"/>
        <v>01</v>
      </c>
      <c r="K69" s="2" t="str">
        <f>IFERROR(VLOOKUP(J69,'Productgroepen hoofdfuncties'!D:E,2,FALSE),J69)</f>
        <v>Geldleningen en uitzettingen langer of gelijk aan 1 jaar</v>
      </c>
      <c r="L69" s="2" t="str">
        <f t="shared" si="9"/>
        <v>0</v>
      </c>
      <c r="M69" s="2" t="str">
        <f>IFERROR(VLOOKUP(L69,'Productgroepen hoofdfuncties'!A:B,2,FALSE),L69)</f>
        <v>Financiering en algemene dekkingsmiddelen</v>
      </c>
    </row>
    <row r="70" spans="1:13">
      <c r="A70" s="3" t="s">
        <v>882</v>
      </c>
      <c r="B70" s="4" t="s">
        <v>630</v>
      </c>
      <c r="C70" s="4"/>
      <c r="D70" s="3"/>
      <c r="E70" s="4"/>
      <c r="F70" s="2" t="str">
        <f t="shared" si="5"/>
        <v>G1PR020001</v>
      </c>
      <c r="G70" s="2" t="str">
        <f t="shared" si="6"/>
        <v>Motorrijtuigenbelasting</v>
      </c>
      <c r="H70" s="2" t="str">
        <f t="shared" si="7"/>
        <v>0200</v>
      </c>
      <c r="I70" s="2" t="str">
        <f>IFERROR(VLOOKUP(H70,'Productgroepen hoofdfuncties'!G:H,2,FALSE),H70)</f>
        <v>Provinciefonds</v>
      </c>
      <c r="J70" s="2" t="str">
        <f t="shared" si="8"/>
        <v>02</v>
      </c>
      <c r="K70" s="2" t="str">
        <f>IFERROR(VLOOKUP(J70,'Productgroepen hoofdfuncties'!D:E,2,FALSE),J70)</f>
        <v>Algemene uitkering Provinciefonds</v>
      </c>
      <c r="L70" s="2" t="str">
        <f t="shared" si="9"/>
        <v>0</v>
      </c>
      <c r="M70" s="2" t="str">
        <f>IFERROR(VLOOKUP(L70,'Productgroepen hoofdfuncties'!A:B,2,FALSE),L70)</f>
        <v>Financiering en algemene dekkingsmiddelen</v>
      </c>
    </row>
    <row r="71" spans="1:13">
      <c r="A71" s="5" t="s">
        <v>883</v>
      </c>
      <c r="B71" s="6" t="s">
        <v>884</v>
      </c>
      <c r="C71" s="4" t="s">
        <v>885</v>
      </c>
      <c r="D71" s="3" t="s">
        <v>886</v>
      </c>
      <c r="E71" s="4">
        <v>1</v>
      </c>
      <c r="F71" s="2" t="str">
        <f t="shared" si="5"/>
        <v>G1PR020002</v>
      </c>
      <c r="G71" s="2" t="str">
        <f t="shared" si="6"/>
        <v>Provinciefonds</v>
      </c>
      <c r="H71" s="2" t="str">
        <f t="shared" si="7"/>
        <v>0200</v>
      </c>
      <c r="I71" s="2" t="str">
        <f>IFERROR(VLOOKUP(H71,'Productgroepen hoofdfuncties'!G:H,2,FALSE),H71)</f>
        <v>Provinciefonds</v>
      </c>
      <c r="J71" s="2" t="str">
        <f t="shared" si="8"/>
        <v>02</v>
      </c>
      <c r="K71" s="2" t="str">
        <f>IFERROR(VLOOKUP(J71,'Productgroepen hoofdfuncties'!D:E,2,FALSE),J71)</f>
        <v>Algemene uitkering Provinciefonds</v>
      </c>
      <c r="L71" s="2" t="str">
        <f t="shared" si="9"/>
        <v>0</v>
      </c>
      <c r="M71" s="2" t="str">
        <f>IFERROR(VLOOKUP(L71,'Productgroepen hoofdfuncties'!A:B,2,FALSE),L71)</f>
        <v>Financiering en algemene dekkingsmiddelen</v>
      </c>
    </row>
    <row r="72" spans="1:13">
      <c r="A72" s="9"/>
      <c r="B72" s="10"/>
      <c r="C72" s="4" t="s">
        <v>887</v>
      </c>
      <c r="D72" s="3" t="s">
        <v>888</v>
      </c>
      <c r="E72" s="4">
        <v>1</v>
      </c>
      <c r="F72" s="2" t="str">
        <f t="shared" si="5"/>
        <v>G1PR020002</v>
      </c>
      <c r="G72" s="2" t="str">
        <f t="shared" si="6"/>
        <v>Provinciefonds</v>
      </c>
      <c r="H72" s="2" t="str">
        <f t="shared" si="7"/>
        <v>0200</v>
      </c>
      <c r="I72" s="2" t="str">
        <f>IFERROR(VLOOKUP(H72,'Productgroepen hoofdfuncties'!G:H,2,FALSE),H72)</f>
        <v>Provinciefonds</v>
      </c>
      <c r="J72" s="2" t="str">
        <f t="shared" si="8"/>
        <v>02</v>
      </c>
      <c r="K72" s="2" t="str">
        <f>IFERROR(VLOOKUP(J72,'Productgroepen hoofdfuncties'!D:E,2,FALSE),J72)</f>
        <v>Algemene uitkering Provinciefonds</v>
      </c>
      <c r="L72" s="2" t="str">
        <f t="shared" si="9"/>
        <v>0</v>
      </c>
      <c r="M72" s="2" t="str">
        <f>IFERROR(VLOOKUP(L72,'Productgroepen hoofdfuncties'!A:B,2,FALSE),L72)</f>
        <v>Financiering en algemene dekkingsmiddelen</v>
      </c>
    </row>
    <row r="73" spans="1:13">
      <c r="A73" s="3" t="s">
        <v>889</v>
      </c>
      <c r="B73" s="4" t="s">
        <v>890</v>
      </c>
      <c r="C73" s="4"/>
      <c r="D73" s="3"/>
      <c r="E73" s="4"/>
      <c r="F73" s="2" t="str">
        <f t="shared" si="5"/>
        <v>G1PR020003</v>
      </c>
      <c r="G73" s="2" t="str">
        <f t="shared" si="6"/>
        <v>Onttrekking Aan Reserves En Voorzien</v>
      </c>
      <c r="H73" s="2" t="str">
        <f t="shared" si="7"/>
        <v>0200</v>
      </c>
      <c r="I73" s="2" t="str">
        <f>IFERROR(VLOOKUP(H73,'Productgroepen hoofdfuncties'!G:H,2,FALSE),H73)</f>
        <v>Provinciefonds</v>
      </c>
      <c r="J73" s="2" t="str">
        <f t="shared" si="8"/>
        <v>02</v>
      </c>
      <c r="K73" s="2" t="str">
        <f>IFERROR(VLOOKUP(J73,'Productgroepen hoofdfuncties'!D:E,2,FALSE),J73)</f>
        <v>Algemene uitkering Provinciefonds</v>
      </c>
      <c r="L73" s="2" t="str">
        <f t="shared" si="9"/>
        <v>0</v>
      </c>
      <c r="M73" s="2" t="str">
        <f>IFERROR(VLOOKUP(L73,'Productgroepen hoofdfuncties'!A:B,2,FALSE),L73)</f>
        <v>Financiering en algemene dekkingsmiddelen</v>
      </c>
    </row>
    <row r="74" spans="1:13">
      <c r="A74" s="3" t="s">
        <v>891</v>
      </c>
      <c r="B74" s="4" t="s">
        <v>892</v>
      </c>
      <c r="C74" s="4"/>
      <c r="D74" s="3"/>
      <c r="E74" s="4"/>
      <c r="F74" s="2" t="str">
        <f t="shared" si="5"/>
        <v>G1PR020004</v>
      </c>
      <c r="G74" s="2" t="str">
        <f t="shared" si="6"/>
        <v>Storting In Reserve En Voorzieningen</v>
      </c>
      <c r="H74" s="2" t="str">
        <f t="shared" si="7"/>
        <v>0200</v>
      </c>
      <c r="I74" s="2" t="str">
        <f>IFERROR(VLOOKUP(H74,'Productgroepen hoofdfuncties'!G:H,2,FALSE),H74)</f>
        <v>Provinciefonds</v>
      </c>
      <c r="J74" s="2" t="str">
        <f t="shared" si="8"/>
        <v>02</v>
      </c>
      <c r="K74" s="2" t="str">
        <f>IFERROR(VLOOKUP(J74,'Productgroepen hoofdfuncties'!D:E,2,FALSE),J74)</f>
        <v>Algemene uitkering Provinciefonds</v>
      </c>
      <c r="L74" s="2" t="str">
        <f t="shared" si="9"/>
        <v>0</v>
      </c>
      <c r="M74" s="2" t="str">
        <f>IFERROR(VLOOKUP(L74,'Productgroepen hoofdfuncties'!A:B,2,FALSE),L74)</f>
        <v>Financiering en algemene dekkingsmiddelen</v>
      </c>
    </row>
    <row r="75" spans="1:13">
      <c r="A75" s="3" t="s">
        <v>893</v>
      </c>
      <c r="B75" s="4" t="s">
        <v>894</v>
      </c>
      <c r="C75" s="4"/>
      <c r="D75" s="3"/>
      <c r="E75" s="4"/>
      <c r="F75" s="2" t="str">
        <f t="shared" si="5"/>
        <v>G1PR020005</v>
      </c>
      <c r="G75" s="2" t="str">
        <f t="shared" si="6"/>
        <v>Rente Toevoeging Aan Reserve En Voor</v>
      </c>
      <c r="H75" s="2" t="str">
        <f t="shared" si="7"/>
        <v>0200</v>
      </c>
      <c r="I75" s="2" t="str">
        <f>IFERROR(VLOOKUP(H75,'Productgroepen hoofdfuncties'!G:H,2,FALSE),H75)</f>
        <v>Provinciefonds</v>
      </c>
      <c r="J75" s="2" t="str">
        <f t="shared" si="8"/>
        <v>02</v>
      </c>
      <c r="K75" s="2" t="str">
        <f>IFERROR(VLOOKUP(J75,'Productgroepen hoofdfuncties'!D:E,2,FALSE),J75)</f>
        <v>Algemene uitkering Provinciefonds</v>
      </c>
      <c r="L75" s="2" t="str">
        <f t="shared" si="9"/>
        <v>0</v>
      </c>
      <c r="M75" s="2" t="str">
        <f>IFERROR(VLOOKUP(L75,'Productgroepen hoofdfuncties'!A:B,2,FALSE),L75)</f>
        <v>Financiering en algemene dekkingsmiddelen</v>
      </c>
    </row>
    <row r="76" spans="1:13">
      <c r="A76" s="3" t="s">
        <v>895</v>
      </c>
      <c r="B76" s="4" t="s">
        <v>896</v>
      </c>
      <c r="C76" s="4"/>
      <c r="D76" s="3"/>
      <c r="E76" s="4"/>
      <c r="F76" s="2" t="str">
        <f t="shared" si="5"/>
        <v>G1PR020006</v>
      </c>
      <c r="G76" s="2" t="str">
        <f t="shared" si="6"/>
        <v>Rente Voor Financiering Van Vaste Ac</v>
      </c>
      <c r="H76" s="2" t="str">
        <f t="shared" si="7"/>
        <v>0200</v>
      </c>
      <c r="I76" s="2" t="str">
        <f>IFERROR(VLOOKUP(H76,'Productgroepen hoofdfuncties'!G:H,2,FALSE),H76)</f>
        <v>Provinciefonds</v>
      </c>
      <c r="J76" s="2" t="str">
        <f t="shared" si="8"/>
        <v>02</v>
      </c>
      <c r="K76" s="2" t="str">
        <f>IFERROR(VLOOKUP(J76,'Productgroepen hoofdfuncties'!D:E,2,FALSE),J76)</f>
        <v>Algemene uitkering Provinciefonds</v>
      </c>
      <c r="L76" s="2" t="str">
        <f t="shared" si="9"/>
        <v>0</v>
      </c>
      <c r="M76" s="2" t="str">
        <f>IFERROR(VLOOKUP(L76,'Productgroepen hoofdfuncties'!A:B,2,FALSE),L76)</f>
        <v>Financiering en algemene dekkingsmiddelen</v>
      </c>
    </row>
    <row r="77" spans="1:13">
      <c r="A77" s="3" t="s">
        <v>897</v>
      </c>
      <c r="B77" s="4" t="s">
        <v>898</v>
      </c>
      <c r="C77" s="4"/>
      <c r="D77" s="3"/>
      <c r="E77" s="4"/>
      <c r="F77" s="2" t="str">
        <f t="shared" si="5"/>
        <v>G1PR020007</v>
      </c>
      <c r="G77" s="2" t="str">
        <f t="shared" si="6"/>
        <v>Correcties Ramingen Apparaatskosten</v>
      </c>
      <c r="H77" s="2" t="str">
        <f t="shared" si="7"/>
        <v>0200</v>
      </c>
      <c r="I77" s="2" t="str">
        <f>IFERROR(VLOOKUP(H77,'Productgroepen hoofdfuncties'!G:H,2,FALSE),H77)</f>
        <v>Provinciefonds</v>
      </c>
      <c r="J77" s="2" t="str">
        <f t="shared" si="8"/>
        <v>02</v>
      </c>
      <c r="K77" s="2" t="str">
        <f>IFERROR(VLOOKUP(J77,'Productgroepen hoofdfuncties'!D:E,2,FALSE),J77)</f>
        <v>Algemene uitkering Provinciefonds</v>
      </c>
      <c r="L77" s="2" t="str">
        <f t="shared" si="9"/>
        <v>0</v>
      </c>
      <c r="M77" s="2" t="str">
        <f>IFERROR(VLOOKUP(L77,'Productgroepen hoofdfuncties'!A:B,2,FALSE),L77)</f>
        <v>Financiering en algemene dekkingsmiddelen</v>
      </c>
    </row>
    <row r="78" spans="1:13">
      <c r="A78" s="3" t="s">
        <v>899</v>
      </c>
      <c r="B78" s="4" t="s">
        <v>900</v>
      </c>
      <c r="C78" s="4" t="s">
        <v>901</v>
      </c>
      <c r="D78" s="3" t="s">
        <v>902</v>
      </c>
      <c r="E78" s="4">
        <v>1</v>
      </c>
      <c r="F78" s="2" t="str">
        <f t="shared" si="5"/>
        <v>G1PR020008</v>
      </c>
      <c r="G78" s="2" t="str">
        <f t="shared" si="6"/>
        <v>Btw-Compensatiefonds</v>
      </c>
      <c r="H78" s="2" t="str">
        <f t="shared" si="7"/>
        <v>0200</v>
      </c>
      <c r="I78" s="2" t="str">
        <f>IFERROR(VLOOKUP(H78,'Productgroepen hoofdfuncties'!G:H,2,FALSE),H78)</f>
        <v>Provinciefonds</v>
      </c>
      <c r="J78" s="2" t="str">
        <f t="shared" si="8"/>
        <v>02</v>
      </c>
      <c r="K78" s="2" t="str">
        <f>IFERROR(VLOOKUP(J78,'Productgroepen hoofdfuncties'!D:E,2,FALSE),J78)</f>
        <v>Algemene uitkering Provinciefonds</v>
      </c>
      <c r="L78" s="2" t="str">
        <f t="shared" si="9"/>
        <v>0</v>
      </c>
      <c r="M78" s="2" t="str">
        <f>IFERROR(VLOOKUP(L78,'Productgroepen hoofdfuncties'!A:B,2,FALSE),L78)</f>
        <v>Financiering en algemene dekkingsmiddelen</v>
      </c>
    </row>
    <row r="79" spans="1:13">
      <c r="A79" s="3" t="s">
        <v>903</v>
      </c>
      <c r="B79" s="4" t="s">
        <v>630</v>
      </c>
      <c r="C79" s="4" t="s">
        <v>904</v>
      </c>
      <c r="D79" s="3" t="s">
        <v>905</v>
      </c>
      <c r="E79" s="4">
        <v>1</v>
      </c>
      <c r="F79" s="2" t="str">
        <f t="shared" si="5"/>
        <v>G1PR031010</v>
      </c>
      <c r="G79" s="2" t="str">
        <f t="shared" si="6"/>
        <v>Motorrijtuigenbelasting</v>
      </c>
      <c r="H79" s="2" t="str">
        <f t="shared" si="7"/>
        <v>0310</v>
      </c>
      <c r="I79" s="2" t="str">
        <f>IFERROR(VLOOKUP(H79,'Productgroepen hoofdfuncties'!G:H,2,FALSE),H79)</f>
        <v>Eigen middelen</v>
      </c>
      <c r="J79" s="2" t="str">
        <f t="shared" si="8"/>
        <v>03</v>
      </c>
      <c r="K79" s="2" t="str">
        <f>IFERROR(VLOOKUP(J79,'Productgroepen hoofdfuncties'!D:E,2,FALSE),J79)</f>
        <v>Eigen middelen</v>
      </c>
      <c r="L79" s="2" t="str">
        <f t="shared" si="9"/>
        <v>0</v>
      </c>
      <c r="M79" s="2" t="str">
        <f>IFERROR(VLOOKUP(L79,'Productgroepen hoofdfuncties'!A:B,2,FALSE),L79)</f>
        <v>Financiering en algemene dekkingsmiddelen</v>
      </c>
    </row>
    <row r="80" spans="1:13">
      <c r="A80" s="5" t="s">
        <v>906</v>
      </c>
      <c r="B80" s="6" t="s">
        <v>811</v>
      </c>
      <c r="C80" s="4" t="s">
        <v>907</v>
      </c>
      <c r="D80" s="3" t="s">
        <v>908</v>
      </c>
      <c r="E80" s="4">
        <v>1</v>
      </c>
      <c r="F80" s="2" t="str">
        <f t="shared" si="5"/>
        <v>G1PR041040</v>
      </c>
      <c r="G80" s="2" t="str">
        <f t="shared" si="6"/>
        <v>Beleggingen</v>
      </c>
      <c r="H80" s="2" t="str">
        <f t="shared" si="7"/>
        <v>0410</v>
      </c>
      <c r="I80" s="2" t="str">
        <f>IFERROR(VLOOKUP(H80,'Productgroepen hoofdfuncties'!G:H,2,FALSE),H80)</f>
        <v>Deelnemingen</v>
      </c>
      <c r="J80" s="2" t="str">
        <f t="shared" si="8"/>
        <v>04</v>
      </c>
      <c r="K80" s="2" t="str">
        <f>IFERROR(VLOOKUP(J80,'Productgroepen hoofdfuncties'!D:E,2,FALSE),J80)</f>
        <v>Overige financiële middelen</v>
      </c>
      <c r="L80" s="2" t="str">
        <f t="shared" si="9"/>
        <v>0</v>
      </c>
      <c r="M80" s="2" t="str">
        <f>IFERROR(VLOOKUP(L80,'Productgroepen hoofdfuncties'!A:B,2,FALSE),L80)</f>
        <v>Financiering en algemene dekkingsmiddelen</v>
      </c>
    </row>
    <row r="81" spans="1:13">
      <c r="A81" s="7"/>
      <c r="B81" s="8"/>
      <c r="C81" s="4" t="s">
        <v>909</v>
      </c>
      <c r="D81" s="3" t="s">
        <v>910</v>
      </c>
      <c r="E81" s="4">
        <v>1</v>
      </c>
      <c r="F81" s="2" t="str">
        <f t="shared" si="5"/>
        <v>G1PR041040</v>
      </c>
      <c r="G81" s="2" t="str">
        <f t="shared" si="6"/>
        <v>Beleggingen</v>
      </c>
      <c r="H81" s="2" t="str">
        <f t="shared" si="7"/>
        <v>0410</v>
      </c>
      <c r="I81" s="2" t="str">
        <f>IFERROR(VLOOKUP(H81,'Productgroepen hoofdfuncties'!G:H,2,FALSE),H81)</f>
        <v>Deelnemingen</v>
      </c>
      <c r="J81" s="2" t="str">
        <f t="shared" si="8"/>
        <v>04</v>
      </c>
      <c r="K81" s="2" t="str">
        <f>IFERROR(VLOOKUP(J81,'Productgroepen hoofdfuncties'!D:E,2,FALSE),J81)</f>
        <v>Overige financiële middelen</v>
      </c>
      <c r="L81" s="2" t="str">
        <f t="shared" si="9"/>
        <v>0</v>
      </c>
      <c r="M81" s="2" t="str">
        <f>IFERROR(VLOOKUP(L81,'Productgroepen hoofdfuncties'!A:B,2,FALSE),L81)</f>
        <v>Financiering en algemene dekkingsmiddelen</v>
      </c>
    </row>
    <row r="82" spans="1:13">
      <c r="A82" s="7"/>
      <c r="B82" s="8"/>
      <c r="C82" s="4" t="s">
        <v>911</v>
      </c>
      <c r="D82" s="3" t="s">
        <v>912</v>
      </c>
      <c r="E82" s="4">
        <v>1</v>
      </c>
      <c r="F82" s="2" t="str">
        <f t="shared" si="5"/>
        <v>G1PR041040</v>
      </c>
      <c r="G82" s="2" t="str">
        <f t="shared" si="6"/>
        <v>Beleggingen</v>
      </c>
      <c r="H82" s="2" t="str">
        <f t="shared" si="7"/>
        <v>0410</v>
      </c>
      <c r="I82" s="2" t="str">
        <f>IFERROR(VLOOKUP(H82,'Productgroepen hoofdfuncties'!G:H,2,FALSE),H82)</f>
        <v>Deelnemingen</v>
      </c>
      <c r="J82" s="2" t="str">
        <f t="shared" si="8"/>
        <v>04</v>
      </c>
      <c r="K82" s="2" t="str">
        <f>IFERROR(VLOOKUP(J82,'Productgroepen hoofdfuncties'!D:E,2,FALSE),J82)</f>
        <v>Overige financiële middelen</v>
      </c>
      <c r="L82" s="2" t="str">
        <f t="shared" si="9"/>
        <v>0</v>
      </c>
      <c r="M82" s="2" t="str">
        <f>IFERROR(VLOOKUP(L82,'Productgroepen hoofdfuncties'!A:B,2,FALSE),L82)</f>
        <v>Financiering en algemene dekkingsmiddelen</v>
      </c>
    </row>
    <row r="83" spans="1:13">
      <c r="A83" s="7"/>
      <c r="B83" s="8"/>
      <c r="C83" s="4" t="s">
        <v>913</v>
      </c>
      <c r="D83" s="3" t="s">
        <v>914</v>
      </c>
      <c r="E83" s="4">
        <v>1</v>
      </c>
      <c r="F83" s="2" t="str">
        <f t="shared" si="5"/>
        <v>G1PR041040</v>
      </c>
      <c r="G83" s="2" t="str">
        <f t="shared" si="6"/>
        <v>Beleggingen</v>
      </c>
      <c r="H83" s="2" t="str">
        <f t="shared" si="7"/>
        <v>0410</v>
      </c>
      <c r="I83" s="2" t="str">
        <f>IFERROR(VLOOKUP(H83,'Productgroepen hoofdfuncties'!G:H,2,FALSE),H83)</f>
        <v>Deelnemingen</v>
      </c>
      <c r="J83" s="2" t="str">
        <f t="shared" si="8"/>
        <v>04</v>
      </c>
      <c r="K83" s="2" t="str">
        <f>IFERROR(VLOOKUP(J83,'Productgroepen hoofdfuncties'!D:E,2,FALSE),J83)</f>
        <v>Overige financiële middelen</v>
      </c>
      <c r="L83" s="2" t="str">
        <f t="shared" si="9"/>
        <v>0</v>
      </c>
      <c r="M83" s="2" t="str">
        <f>IFERROR(VLOOKUP(L83,'Productgroepen hoofdfuncties'!A:B,2,FALSE),L83)</f>
        <v>Financiering en algemene dekkingsmiddelen</v>
      </c>
    </row>
    <row r="84" spans="1:13">
      <c r="A84" s="7"/>
      <c r="B84" s="8"/>
      <c r="C84" s="4" t="s">
        <v>915</v>
      </c>
      <c r="D84" s="3" t="s">
        <v>916</v>
      </c>
      <c r="E84" s="4">
        <v>1</v>
      </c>
      <c r="F84" s="2" t="str">
        <f t="shared" si="5"/>
        <v>G1PR041040</v>
      </c>
      <c r="G84" s="2" t="str">
        <f t="shared" si="6"/>
        <v>Beleggingen</v>
      </c>
      <c r="H84" s="2" t="str">
        <f t="shared" si="7"/>
        <v>0410</v>
      </c>
      <c r="I84" s="2" t="str">
        <f>IFERROR(VLOOKUP(H84,'Productgroepen hoofdfuncties'!G:H,2,FALSE),H84)</f>
        <v>Deelnemingen</v>
      </c>
      <c r="J84" s="2" t="str">
        <f t="shared" si="8"/>
        <v>04</v>
      </c>
      <c r="K84" s="2" t="str">
        <f>IFERROR(VLOOKUP(J84,'Productgroepen hoofdfuncties'!D:E,2,FALSE),J84)</f>
        <v>Overige financiële middelen</v>
      </c>
      <c r="L84" s="2" t="str">
        <f t="shared" si="9"/>
        <v>0</v>
      </c>
      <c r="M84" s="2" t="str">
        <f>IFERROR(VLOOKUP(L84,'Productgroepen hoofdfuncties'!A:B,2,FALSE),L84)</f>
        <v>Financiering en algemene dekkingsmiddelen</v>
      </c>
    </row>
    <row r="85" spans="1:13">
      <c r="A85" s="7"/>
      <c r="B85" s="8"/>
      <c r="C85" s="4" t="s">
        <v>917</v>
      </c>
      <c r="D85" s="3" t="s">
        <v>918</v>
      </c>
      <c r="E85" s="4">
        <v>1</v>
      </c>
      <c r="F85" s="2" t="str">
        <f t="shared" si="5"/>
        <v>G1PR041040</v>
      </c>
      <c r="G85" s="2" t="str">
        <f t="shared" si="6"/>
        <v>Beleggingen</v>
      </c>
      <c r="H85" s="2" t="str">
        <f t="shared" si="7"/>
        <v>0410</v>
      </c>
      <c r="I85" s="2" t="str">
        <f>IFERROR(VLOOKUP(H85,'Productgroepen hoofdfuncties'!G:H,2,FALSE),H85)</f>
        <v>Deelnemingen</v>
      </c>
      <c r="J85" s="2" t="str">
        <f t="shared" si="8"/>
        <v>04</v>
      </c>
      <c r="K85" s="2" t="str">
        <f>IFERROR(VLOOKUP(J85,'Productgroepen hoofdfuncties'!D:E,2,FALSE),J85)</f>
        <v>Overige financiële middelen</v>
      </c>
      <c r="L85" s="2" t="str">
        <f t="shared" si="9"/>
        <v>0</v>
      </c>
      <c r="M85" s="2" t="str">
        <f>IFERROR(VLOOKUP(L85,'Productgroepen hoofdfuncties'!A:B,2,FALSE),L85)</f>
        <v>Financiering en algemene dekkingsmiddelen</v>
      </c>
    </row>
    <row r="86" spans="1:13">
      <c r="A86" s="9"/>
      <c r="B86" s="10"/>
      <c r="C86" s="4" t="s">
        <v>919</v>
      </c>
      <c r="D86" s="3" t="s">
        <v>920</v>
      </c>
      <c r="E86" s="4">
        <v>1</v>
      </c>
      <c r="F86" s="2" t="str">
        <f t="shared" si="5"/>
        <v>G1PR041040</v>
      </c>
      <c r="G86" s="2" t="str">
        <f t="shared" si="6"/>
        <v>Beleggingen</v>
      </c>
      <c r="H86" s="2" t="str">
        <f t="shared" si="7"/>
        <v>0410</v>
      </c>
      <c r="I86" s="2" t="str">
        <f>IFERROR(VLOOKUP(H86,'Productgroepen hoofdfuncties'!G:H,2,FALSE),H86)</f>
        <v>Deelnemingen</v>
      </c>
      <c r="J86" s="2" t="str">
        <f t="shared" si="8"/>
        <v>04</v>
      </c>
      <c r="K86" s="2" t="str">
        <f>IFERROR(VLOOKUP(J86,'Productgroepen hoofdfuncties'!D:E,2,FALSE),J86)</f>
        <v>Overige financiële middelen</v>
      </c>
      <c r="L86" s="2" t="str">
        <f t="shared" si="9"/>
        <v>0</v>
      </c>
      <c r="M86" s="2" t="str">
        <f>IFERROR(VLOOKUP(L86,'Productgroepen hoofdfuncties'!A:B,2,FALSE),L86)</f>
        <v>Financiering en algemene dekkingsmiddelen</v>
      </c>
    </row>
    <row r="87" spans="1:13">
      <c r="A87" s="5" t="s">
        <v>921</v>
      </c>
      <c r="B87" s="6" t="s">
        <v>922</v>
      </c>
      <c r="C87" s="4" t="s">
        <v>923</v>
      </c>
      <c r="D87" s="3" t="s">
        <v>924</v>
      </c>
      <c r="E87" s="4">
        <v>1</v>
      </c>
      <c r="F87" s="2" t="str">
        <f t="shared" si="5"/>
        <v>G1PR050000</v>
      </c>
      <c r="G87" s="2" t="str">
        <f t="shared" si="6"/>
        <v>Onvoorzien</v>
      </c>
      <c r="H87" s="2" t="str">
        <f t="shared" si="7"/>
        <v>0500</v>
      </c>
      <c r="I87" s="2" t="str">
        <f>IFERROR(VLOOKUP(H87,'Productgroepen hoofdfuncties'!G:H,2,FALSE),H87)</f>
        <v>Onvoorzien</v>
      </c>
      <c r="J87" s="2" t="str">
        <f t="shared" si="8"/>
        <v>05</v>
      </c>
      <c r="K87" s="2" t="str">
        <f>IFERROR(VLOOKUP(J87,'Productgroepen hoofdfuncties'!D:E,2,FALSE),J87)</f>
        <v>Algemene baten en lasten / onvoorzien</v>
      </c>
      <c r="L87" s="2" t="str">
        <f t="shared" si="9"/>
        <v>0</v>
      </c>
      <c r="M87" s="2" t="str">
        <f>IFERROR(VLOOKUP(L87,'Productgroepen hoofdfuncties'!A:B,2,FALSE),L87)</f>
        <v>Financiering en algemene dekkingsmiddelen</v>
      </c>
    </row>
    <row r="88" spans="1:13">
      <c r="A88" s="9"/>
      <c r="B88" s="10"/>
      <c r="C88" s="4" t="s">
        <v>925</v>
      </c>
      <c r="D88" s="3" t="s">
        <v>926</v>
      </c>
      <c r="E88" s="4">
        <v>1</v>
      </c>
      <c r="F88" s="2" t="str">
        <f t="shared" si="5"/>
        <v>G1PR050000</v>
      </c>
      <c r="G88" s="2" t="str">
        <f t="shared" si="6"/>
        <v>Onvoorzien</v>
      </c>
      <c r="H88" s="2" t="str">
        <f t="shared" si="7"/>
        <v>0500</v>
      </c>
      <c r="I88" s="2" t="str">
        <f>IFERROR(VLOOKUP(H88,'Productgroepen hoofdfuncties'!G:H,2,FALSE),H88)</f>
        <v>Onvoorzien</v>
      </c>
      <c r="J88" s="2" t="str">
        <f t="shared" si="8"/>
        <v>05</v>
      </c>
      <c r="K88" s="2" t="str">
        <f>IFERROR(VLOOKUP(J88,'Productgroepen hoofdfuncties'!D:E,2,FALSE),J88)</f>
        <v>Algemene baten en lasten / onvoorzien</v>
      </c>
      <c r="L88" s="2" t="str">
        <f t="shared" si="9"/>
        <v>0</v>
      </c>
      <c r="M88" s="2" t="str">
        <f>IFERROR(VLOOKUP(L88,'Productgroepen hoofdfuncties'!A:B,2,FALSE),L88)</f>
        <v>Financiering en algemene dekkingsmiddelen</v>
      </c>
    </row>
    <row r="89" spans="1:13">
      <c r="A89" s="3" t="s">
        <v>927</v>
      </c>
      <c r="B89" s="4" t="s">
        <v>898</v>
      </c>
      <c r="C89" s="4" t="s">
        <v>928</v>
      </c>
      <c r="D89" s="3" t="s">
        <v>929</v>
      </c>
      <c r="E89" s="4">
        <v>1</v>
      </c>
      <c r="F89" s="2" t="str">
        <f t="shared" si="5"/>
        <v>G1PR050010</v>
      </c>
      <c r="G89" s="2" t="str">
        <f t="shared" si="6"/>
        <v>Correcties Ramingen Apparaatskosten</v>
      </c>
      <c r="H89" s="2" t="str">
        <f t="shared" si="7"/>
        <v>0500</v>
      </c>
      <c r="I89" s="2" t="str">
        <f>IFERROR(VLOOKUP(H89,'Productgroepen hoofdfuncties'!G:H,2,FALSE),H89)</f>
        <v>Onvoorzien</v>
      </c>
      <c r="J89" s="2" t="str">
        <f t="shared" si="8"/>
        <v>05</v>
      </c>
      <c r="K89" s="2" t="str">
        <f>IFERROR(VLOOKUP(J89,'Productgroepen hoofdfuncties'!D:E,2,FALSE),J89)</f>
        <v>Algemene baten en lasten / onvoorzien</v>
      </c>
      <c r="L89" s="2" t="str">
        <f t="shared" si="9"/>
        <v>0</v>
      </c>
      <c r="M89" s="2" t="str">
        <f>IFERROR(VLOOKUP(L89,'Productgroepen hoofdfuncties'!A:B,2,FALSE),L89)</f>
        <v>Financiering en algemene dekkingsmiddelen</v>
      </c>
    </row>
    <row r="90" spans="1:13">
      <c r="A90" s="3" t="s">
        <v>930</v>
      </c>
      <c r="B90" s="4" t="s">
        <v>931</v>
      </c>
      <c r="C90" s="4" t="s">
        <v>932</v>
      </c>
      <c r="D90" s="3" t="s">
        <v>933</v>
      </c>
      <c r="E90" s="4">
        <v>1</v>
      </c>
      <c r="F90" s="2" t="str">
        <f t="shared" si="5"/>
        <v>G1PR060000</v>
      </c>
      <c r="G90" s="2" t="str">
        <f t="shared" si="6"/>
        <v>Apparaatskosten In De Loop Van Het J</v>
      </c>
      <c r="H90" s="2" t="str">
        <f t="shared" si="7"/>
        <v>0600</v>
      </c>
      <c r="I90" s="2" t="str">
        <f>IFERROR(VLOOKUP(H90,'Productgroepen hoofdfuncties'!G:H,2,FALSE),H90)</f>
        <v>Saldo kostenplaatsen</v>
      </c>
      <c r="J90" s="2" t="str">
        <f t="shared" si="8"/>
        <v>06</v>
      </c>
      <c r="K90" s="2" t="str">
        <f>IFERROR(VLOOKUP(J90,'Productgroepen hoofdfuncties'!D:E,2,FALSE),J90)</f>
        <v>Saldo van kostenplaatsen</v>
      </c>
      <c r="L90" s="2" t="str">
        <f t="shared" si="9"/>
        <v>0</v>
      </c>
      <c r="M90" s="2" t="str">
        <f>IFERROR(VLOOKUP(L90,'Productgroepen hoofdfuncties'!A:B,2,FALSE),L90)</f>
        <v>Financiering en algemene dekkingsmiddelen</v>
      </c>
    </row>
    <row r="91" spans="1:13">
      <c r="A91" s="5" t="s">
        <v>934</v>
      </c>
      <c r="B91" s="6" t="s">
        <v>935</v>
      </c>
      <c r="C91" s="4" t="s">
        <v>936</v>
      </c>
      <c r="D91" s="3" t="s">
        <v>937</v>
      </c>
      <c r="E91" s="4">
        <v>1</v>
      </c>
      <c r="F91" s="2" t="str">
        <f t="shared" si="5"/>
        <v>G1PR080001</v>
      </c>
      <c r="G91" s="2" t="str">
        <f t="shared" si="6"/>
        <v>Mutaties reserves</v>
      </c>
      <c r="H91" s="2" t="str">
        <f t="shared" si="7"/>
        <v>0800</v>
      </c>
      <c r="I91" s="2" t="str">
        <f>IFERROR(VLOOKUP(H91,'Productgroepen hoofdfuncties'!G:H,2,FALSE),H91)</f>
        <v>Mutaties reserves</v>
      </c>
      <c r="J91" s="2" t="str">
        <f t="shared" si="8"/>
        <v>08</v>
      </c>
      <c r="K91" s="2" t="str">
        <f>IFERROR(VLOOKUP(J91,'Productgroepen hoofdfuncties'!D:E,2,FALSE),J91)</f>
        <v>Mutaties reserves die verband houden met de hoofdfuncties</v>
      </c>
      <c r="L91" s="2" t="str">
        <f t="shared" si="9"/>
        <v>0</v>
      </c>
      <c r="M91" s="2" t="str">
        <f>IFERROR(VLOOKUP(L91,'Productgroepen hoofdfuncties'!A:B,2,FALSE),L91)</f>
        <v>Financiering en algemene dekkingsmiddelen</v>
      </c>
    </row>
    <row r="92" spans="1:13">
      <c r="A92" s="7"/>
      <c r="B92" s="8"/>
      <c r="C92" s="4" t="s">
        <v>938</v>
      </c>
      <c r="D92" s="3" t="s">
        <v>939</v>
      </c>
      <c r="E92" s="4">
        <v>1</v>
      </c>
      <c r="F92" s="2" t="str">
        <f t="shared" si="5"/>
        <v>G1PR080001</v>
      </c>
      <c r="G92" s="2" t="str">
        <f t="shared" si="6"/>
        <v>Mutaties reserves</v>
      </c>
      <c r="H92" s="2" t="str">
        <f t="shared" si="7"/>
        <v>0800</v>
      </c>
      <c r="I92" s="2" t="str">
        <f>IFERROR(VLOOKUP(H92,'Productgroepen hoofdfuncties'!G:H,2,FALSE),H92)</f>
        <v>Mutaties reserves</v>
      </c>
      <c r="J92" s="2" t="str">
        <f t="shared" si="8"/>
        <v>08</v>
      </c>
      <c r="K92" s="2" t="str">
        <f>IFERROR(VLOOKUP(J92,'Productgroepen hoofdfuncties'!D:E,2,FALSE),J92)</f>
        <v>Mutaties reserves die verband houden met de hoofdfuncties</v>
      </c>
      <c r="L92" s="2" t="str">
        <f t="shared" si="9"/>
        <v>0</v>
      </c>
      <c r="M92" s="2" t="str">
        <f>IFERROR(VLOOKUP(L92,'Productgroepen hoofdfuncties'!A:B,2,FALSE),L92)</f>
        <v>Financiering en algemene dekkingsmiddelen</v>
      </c>
    </row>
    <row r="93" spans="1:13">
      <c r="A93" s="7"/>
      <c r="B93" s="8"/>
      <c r="C93" s="4" t="s">
        <v>940</v>
      </c>
      <c r="D93" s="3" t="s">
        <v>941</v>
      </c>
      <c r="E93" s="4">
        <v>1</v>
      </c>
      <c r="F93" s="2" t="str">
        <f t="shared" si="5"/>
        <v>G1PR080001</v>
      </c>
      <c r="G93" s="2" t="str">
        <f t="shared" si="6"/>
        <v>Mutaties reserves</v>
      </c>
      <c r="H93" s="2" t="str">
        <f t="shared" si="7"/>
        <v>0800</v>
      </c>
      <c r="I93" s="2" t="str">
        <f>IFERROR(VLOOKUP(H93,'Productgroepen hoofdfuncties'!G:H,2,FALSE),H93)</f>
        <v>Mutaties reserves</v>
      </c>
      <c r="J93" s="2" t="str">
        <f t="shared" si="8"/>
        <v>08</v>
      </c>
      <c r="K93" s="2" t="str">
        <f>IFERROR(VLOOKUP(J93,'Productgroepen hoofdfuncties'!D:E,2,FALSE),J93)</f>
        <v>Mutaties reserves die verband houden met de hoofdfuncties</v>
      </c>
      <c r="L93" s="2" t="str">
        <f t="shared" si="9"/>
        <v>0</v>
      </c>
      <c r="M93" s="2" t="str">
        <f>IFERROR(VLOOKUP(L93,'Productgroepen hoofdfuncties'!A:B,2,FALSE),L93)</f>
        <v>Financiering en algemene dekkingsmiddelen</v>
      </c>
    </row>
    <row r="94" spans="1:13">
      <c r="A94" s="7"/>
      <c r="B94" s="8"/>
      <c r="C94" s="4" t="s">
        <v>942</v>
      </c>
      <c r="D94" s="3" t="s">
        <v>943</v>
      </c>
      <c r="E94" s="4">
        <v>1</v>
      </c>
      <c r="F94" s="2" t="str">
        <f t="shared" si="5"/>
        <v>G1PR080001</v>
      </c>
      <c r="G94" s="2" t="str">
        <f t="shared" si="6"/>
        <v>Mutaties reserves</v>
      </c>
      <c r="H94" s="2" t="str">
        <f t="shared" si="7"/>
        <v>0800</v>
      </c>
      <c r="I94" s="2" t="str">
        <f>IFERROR(VLOOKUP(H94,'Productgroepen hoofdfuncties'!G:H,2,FALSE),H94)</f>
        <v>Mutaties reserves</v>
      </c>
      <c r="J94" s="2" t="str">
        <f t="shared" si="8"/>
        <v>08</v>
      </c>
      <c r="K94" s="2" t="str">
        <f>IFERROR(VLOOKUP(J94,'Productgroepen hoofdfuncties'!D:E,2,FALSE),J94)</f>
        <v>Mutaties reserves die verband houden met de hoofdfuncties</v>
      </c>
      <c r="L94" s="2" t="str">
        <f t="shared" si="9"/>
        <v>0</v>
      </c>
      <c r="M94" s="2" t="str">
        <f>IFERROR(VLOOKUP(L94,'Productgroepen hoofdfuncties'!A:B,2,FALSE),L94)</f>
        <v>Financiering en algemene dekkingsmiddelen</v>
      </c>
    </row>
    <row r="95" spans="1:13">
      <c r="A95" s="7"/>
      <c r="B95" s="8"/>
      <c r="C95" s="4" t="s">
        <v>944</v>
      </c>
      <c r="D95" s="3" t="s">
        <v>945</v>
      </c>
      <c r="E95" s="4">
        <v>1</v>
      </c>
      <c r="F95" s="2" t="str">
        <f t="shared" si="5"/>
        <v>G1PR080001</v>
      </c>
      <c r="G95" s="2" t="str">
        <f t="shared" si="6"/>
        <v>Mutaties reserves</v>
      </c>
      <c r="H95" s="2" t="str">
        <f t="shared" si="7"/>
        <v>0800</v>
      </c>
      <c r="I95" s="2" t="str">
        <f>IFERROR(VLOOKUP(H95,'Productgroepen hoofdfuncties'!G:H,2,FALSE),H95)</f>
        <v>Mutaties reserves</v>
      </c>
      <c r="J95" s="2" t="str">
        <f t="shared" si="8"/>
        <v>08</v>
      </c>
      <c r="K95" s="2" t="str">
        <f>IFERROR(VLOOKUP(J95,'Productgroepen hoofdfuncties'!D:E,2,FALSE),J95)</f>
        <v>Mutaties reserves die verband houden met de hoofdfuncties</v>
      </c>
      <c r="L95" s="2" t="str">
        <f t="shared" si="9"/>
        <v>0</v>
      </c>
      <c r="M95" s="2" t="str">
        <f>IFERROR(VLOOKUP(L95,'Productgroepen hoofdfuncties'!A:B,2,FALSE),L95)</f>
        <v>Financiering en algemene dekkingsmiddelen</v>
      </c>
    </row>
    <row r="96" spans="1:13">
      <c r="A96" s="7"/>
      <c r="B96" s="8"/>
      <c r="C96" s="4" t="s">
        <v>946</v>
      </c>
      <c r="D96" s="3" t="s">
        <v>947</v>
      </c>
      <c r="E96" s="4">
        <v>1</v>
      </c>
      <c r="F96" s="2" t="str">
        <f t="shared" si="5"/>
        <v>G1PR080001</v>
      </c>
      <c r="G96" s="2" t="str">
        <f t="shared" si="6"/>
        <v>Mutaties reserves</v>
      </c>
      <c r="H96" s="2" t="str">
        <f t="shared" si="7"/>
        <v>0800</v>
      </c>
      <c r="I96" s="2" t="str">
        <f>IFERROR(VLOOKUP(H96,'Productgroepen hoofdfuncties'!G:H,2,FALSE),H96)</f>
        <v>Mutaties reserves</v>
      </c>
      <c r="J96" s="2" t="str">
        <f t="shared" si="8"/>
        <v>08</v>
      </c>
      <c r="K96" s="2" t="str">
        <f>IFERROR(VLOOKUP(J96,'Productgroepen hoofdfuncties'!D:E,2,FALSE),J96)</f>
        <v>Mutaties reserves die verband houden met de hoofdfuncties</v>
      </c>
      <c r="L96" s="2" t="str">
        <f t="shared" si="9"/>
        <v>0</v>
      </c>
      <c r="M96" s="2" t="str">
        <f>IFERROR(VLOOKUP(L96,'Productgroepen hoofdfuncties'!A:B,2,FALSE),L96)</f>
        <v>Financiering en algemene dekkingsmiddelen</v>
      </c>
    </row>
    <row r="97" spans="1:13">
      <c r="A97" s="7"/>
      <c r="B97" s="8"/>
      <c r="C97" s="4" t="s">
        <v>948</v>
      </c>
      <c r="D97" s="3" t="s">
        <v>949</v>
      </c>
      <c r="E97" s="4">
        <v>1</v>
      </c>
      <c r="F97" s="2" t="str">
        <f t="shared" si="5"/>
        <v>G1PR080001</v>
      </c>
      <c r="G97" s="2" t="str">
        <f t="shared" si="6"/>
        <v>Mutaties reserves</v>
      </c>
      <c r="H97" s="2" t="str">
        <f t="shared" si="7"/>
        <v>0800</v>
      </c>
      <c r="I97" s="2" t="str">
        <f>IFERROR(VLOOKUP(H97,'Productgroepen hoofdfuncties'!G:H,2,FALSE),H97)</f>
        <v>Mutaties reserves</v>
      </c>
      <c r="J97" s="2" t="str">
        <f t="shared" si="8"/>
        <v>08</v>
      </c>
      <c r="K97" s="2" t="str">
        <f>IFERROR(VLOOKUP(J97,'Productgroepen hoofdfuncties'!D:E,2,FALSE),J97)</f>
        <v>Mutaties reserves die verband houden met de hoofdfuncties</v>
      </c>
      <c r="L97" s="2" t="str">
        <f t="shared" si="9"/>
        <v>0</v>
      </c>
      <c r="M97" s="2" t="str">
        <f>IFERROR(VLOOKUP(L97,'Productgroepen hoofdfuncties'!A:B,2,FALSE),L97)</f>
        <v>Financiering en algemene dekkingsmiddelen</v>
      </c>
    </row>
    <row r="98" spans="1:13">
      <c r="A98" s="7"/>
      <c r="B98" s="8"/>
      <c r="C98" s="4" t="s">
        <v>950</v>
      </c>
      <c r="D98" s="3" t="s">
        <v>951</v>
      </c>
      <c r="E98" s="4">
        <v>1</v>
      </c>
      <c r="F98" s="2" t="str">
        <f t="shared" si="5"/>
        <v>G1PR080001</v>
      </c>
      <c r="G98" s="2" t="str">
        <f t="shared" si="6"/>
        <v>Mutaties reserves</v>
      </c>
      <c r="H98" s="2" t="str">
        <f t="shared" si="7"/>
        <v>0800</v>
      </c>
      <c r="I98" s="2" t="str">
        <f>IFERROR(VLOOKUP(H98,'Productgroepen hoofdfuncties'!G:H,2,FALSE),H98)</f>
        <v>Mutaties reserves</v>
      </c>
      <c r="J98" s="2" t="str">
        <f t="shared" si="8"/>
        <v>08</v>
      </c>
      <c r="K98" s="2" t="str">
        <f>IFERROR(VLOOKUP(J98,'Productgroepen hoofdfuncties'!D:E,2,FALSE),J98)</f>
        <v>Mutaties reserves die verband houden met de hoofdfuncties</v>
      </c>
      <c r="L98" s="2" t="str">
        <f t="shared" si="9"/>
        <v>0</v>
      </c>
      <c r="M98" s="2" t="str">
        <f>IFERROR(VLOOKUP(L98,'Productgroepen hoofdfuncties'!A:B,2,FALSE),L98)</f>
        <v>Financiering en algemene dekkingsmiddelen</v>
      </c>
    </row>
    <row r="99" spans="1:13">
      <c r="A99" s="7"/>
      <c r="B99" s="8"/>
      <c r="C99" s="4" t="s">
        <v>952</v>
      </c>
      <c r="D99" s="3" t="s">
        <v>953</v>
      </c>
      <c r="E99" s="4">
        <v>1</v>
      </c>
      <c r="F99" s="2" t="str">
        <f t="shared" si="5"/>
        <v>G1PR080001</v>
      </c>
      <c r="G99" s="2" t="str">
        <f t="shared" si="6"/>
        <v>Mutaties reserves</v>
      </c>
      <c r="H99" s="2" t="str">
        <f t="shared" si="7"/>
        <v>0800</v>
      </c>
      <c r="I99" s="2" t="str">
        <f>IFERROR(VLOOKUP(H99,'Productgroepen hoofdfuncties'!G:H,2,FALSE),H99)</f>
        <v>Mutaties reserves</v>
      </c>
      <c r="J99" s="2" t="str">
        <f t="shared" si="8"/>
        <v>08</v>
      </c>
      <c r="K99" s="2" t="str">
        <f>IFERROR(VLOOKUP(J99,'Productgroepen hoofdfuncties'!D:E,2,FALSE),J99)</f>
        <v>Mutaties reserves die verband houden met de hoofdfuncties</v>
      </c>
      <c r="L99" s="2" t="str">
        <f t="shared" si="9"/>
        <v>0</v>
      </c>
      <c r="M99" s="2" t="str">
        <f>IFERROR(VLOOKUP(L99,'Productgroepen hoofdfuncties'!A:B,2,FALSE),L99)</f>
        <v>Financiering en algemene dekkingsmiddelen</v>
      </c>
    </row>
    <row r="100" spans="1:13">
      <c r="A100" s="7"/>
      <c r="B100" s="8"/>
      <c r="C100" s="4" t="s">
        <v>954</v>
      </c>
      <c r="D100" s="3" t="s">
        <v>955</v>
      </c>
      <c r="E100" s="4">
        <v>1</v>
      </c>
      <c r="F100" s="2" t="str">
        <f t="shared" si="5"/>
        <v>G1PR080001</v>
      </c>
      <c r="G100" s="2" t="str">
        <f t="shared" si="6"/>
        <v>Mutaties reserves</v>
      </c>
      <c r="H100" s="2" t="str">
        <f t="shared" si="7"/>
        <v>0800</v>
      </c>
      <c r="I100" s="2" t="str">
        <f>IFERROR(VLOOKUP(H100,'Productgroepen hoofdfuncties'!G:H,2,FALSE),H100)</f>
        <v>Mutaties reserves</v>
      </c>
      <c r="J100" s="2" t="str">
        <f t="shared" si="8"/>
        <v>08</v>
      </c>
      <c r="K100" s="2" t="str">
        <f>IFERROR(VLOOKUP(J100,'Productgroepen hoofdfuncties'!D:E,2,FALSE),J100)</f>
        <v>Mutaties reserves die verband houden met de hoofdfuncties</v>
      </c>
      <c r="L100" s="2" t="str">
        <f t="shared" si="9"/>
        <v>0</v>
      </c>
      <c r="M100" s="2" t="str">
        <f>IFERROR(VLOOKUP(L100,'Productgroepen hoofdfuncties'!A:B,2,FALSE),L100)</f>
        <v>Financiering en algemene dekkingsmiddelen</v>
      </c>
    </row>
    <row r="101" spans="1:13">
      <c r="A101" s="7"/>
      <c r="B101" s="8"/>
      <c r="C101" s="4" t="s">
        <v>956</v>
      </c>
      <c r="D101" s="3" t="s">
        <v>957</v>
      </c>
      <c r="E101" s="4">
        <v>1</v>
      </c>
      <c r="F101" s="2" t="str">
        <f t="shared" si="5"/>
        <v>G1PR080001</v>
      </c>
      <c r="G101" s="2" t="str">
        <f t="shared" si="6"/>
        <v>Mutaties reserves</v>
      </c>
      <c r="H101" s="2" t="str">
        <f t="shared" si="7"/>
        <v>0800</v>
      </c>
      <c r="I101" s="2" t="str">
        <f>IFERROR(VLOOKUP(H101,'Productgroepen hoofdfuncties'!G:H,2,FALSE),H101)</f>
        <v>Mutaties reserves</v>
      </c>
      <c r="J101" s="2" t="str">
        <f t="shared" si="8"/>
        <v>08</v>
      </c>
      <c r="K101" s="2" t="str">
        <f>IFERROR(VLOOKUP(J101,'Productgroepen hoofdfuncties'!D:E,2,FALSE),J101)</f>
        <v>Mutaties reserves die verband houden met de hoofdfuncties</v>
      </c>
      <c r="L101" s="2" t="str">
        <f t="shared" si="9"/>
        <v>0</v>
      </c>
      <c r="M101" s="2" t="str">
        <f>IFERROR(VLOOKUP(L101,'Productgroepen hoofdfuncties'!A:B,2,FALSE),L101)</f>
        <v>Financiering en algemene dekkingsmiddelen</v>
      </c>
    </row>
    <row r="102" spans="1:13">
      <c r="A102" s="7"/>
      <c r="B102" s="8"/>
      <c r="C102" s="4" t="s">
        <v>958</v>
      </c>
      <c r="D102" s="3" t="s">
        <v>959</v>
      </c>
      <c r="E102" s="4">
        <v>1</v>
      </c>
      <c r="F102" s="2" t="str">
        <f t="shared" si="5"/>
        <v>G1PR080001</v>
      </c>
      <c r="G102" s="2" t="str">
        <f t="shared" si="6"/>
        <v>Mutaties reserves</v>
      </c>
      <c r="H102" s="2" t="str">
        <f t="shared" si="7"/>
        <v>0800</v>
      </c>
      <c r="I102" s="2" t="str">
        <f>IFERROR(VLOOKUP(H102,'Productgroepen hoofdfuncties'!G:H,2,FALSE),H102)</f>
        <v>Mutaties reserves</v>
      </c>
      <c r="J102" s="2" t="str">
        <f t="shared" si="8"/>
        <v>08</v>
      </c>
      <c r="K102" s="2" t="str">
        <f>IFERROR(VLOOKUP(J102,'Productgroepen hoofdfuncties'!D:E,2,FALSE),J102)</f>
        <v>Mutaties reserves die verband houden met de hoofdfuncties</v>
      </c>
      <c r="L102" s="2" t="str">
        <f t="shared" si="9"/>
        <v>0</v>
      </c>
      <c r="M102" s="2" t="str">
        <f>IFERROR(VLOOKUP(L102,'Productgroepen hoofdfuncties'!A:B,2,FALSE),L102)</f>
        <v>Financiering en algemene dekkingsmiddelen</v>
      </c>
    </row>
    <row r="103" spans="1:13">
      <c r="A103" s="7"/>
      <c r="B103" s="8"/>
      <c r="C103" s="4" t="s">
        <v>960</v>
      </c>
      <c r="D103" s="3" t="s">
        <v>961</v>
      </c>
      <c r="E103" s="4">
        <v>1</v>
      </c>
      <c r="F103" s="2" t="str">
        <f t="shared" si="5"/>
        <v>G1PR080001</v>
      </c>
      <c r="G103" s="2" t="str">
        <f t="shared" si="6"/>
        <v>Mutaties reserves</v>
      </c>
      <c r="H103" s="2" t="str">
        <f t="shared" si="7"/>
        <v>0800</v>
      </c>
      <c r="I103" s="2" t="str">
        <f>IFERROR(VLOOKUP(H103,'Productgroepen hoofdfuncties'!G:H,2,FALSE),H103)</f>
        <v>Mutaties reserves</v>
      </c>
      <c r="J103" s="2" t="str">
        <f t="shared" si="8"/>
        <v>08</v>
      </c>
      <c r="K103" s="2" t="str">
        <f>IFERROR(VLOOKUP(J103,'Productgroepen hoofdfuncties'!D:E,2,FALSE),J103)</f>
        <v>Mutaties reserves die verband houden met de hoofdfuncties</v>
      </c>
      <c r="L103" s="2" t="str">
        <f t="shared" si="9"/>
        <v>0</v>
      </c>
      <c r="M103" s="2" t="str">
        <f>IFERROR(VLOOKUP(L103,'Productgroepen hoofdfuncties'!A:B,2,FALSE),L103)</f>
        <v>Financiering en algemene dekkingsmiddelen</v>
      </c>
    </row>
    <row r="104" spans="1:13">
      <c r="A104" s="7"/>
      <c r="B104" s="8"/>
      <c r="C104" s="4" t="s">
        <v>962</v>
      </c>
      <c r="D104" s="3" t="s">
        <v>963</v>
      </c>
      <c r="E104" s="4">
        <v>1</v>
      </c>
      <c r="F104" s="2" t="str">
        <f t="shared" si="5"/>
        <v>G1PR080001</v>
      </c>
      <c r="G104" s="2" t="str">
        <f t="shared" si="6"/>
        <v>Mutaties reserves</v>
      </c>
      <c r="H104" s="2" t="str">
        <f t="shared" si="7"/>
        <v>0800</v>
      </c>
      <c r="I104" s="2" t="str">
        <f>IFERROR(VLOOKUP(H104,'Productgroepen hoofdfuncties'!G:H,2,FALSE),H104)</f>
        <v>Mutaties reserves</v>
      </c>
      <c r="J104" s="2" t="str">
        <f t="shared" si="8"/>
        <v>08</v>
      </c>
      <c r="K104" s="2" t="str">
        <f>IFERROR(VLOOKUP(J104,'Productgroepen hoofdfuncties'!D:E,2,FALSE),J104)</f>
        <v>Mutaties reserves die verband houden met de hoofdfuncties</v>
      </c>
      <c r="L104" s="2" t="str">
        <f t="shared" si="9"/>
        <v>0</v>
      </c>
      <c r="M104" s="2" t="str">
        <f>IFERROR(VLOOKUP(L104,'Productgroepen hoofdfuncties'!A:B,2,FALSE),L104)</f>
        <v>Financiering en algemene dekkingsmiddelen</v>
      </c>
    </row>
    <row r="105" spans="1:13">
      <c r="A105" s="7"/>
      <c r="B105" s="8"/>
      <c r="C105" s="4" t="s">
        <v>964</v>
      </c>
      <c r="D105" s="3" t="s">
        <v>965</v>
      </c>
      <c r="E105" s="4">
        <v>1</v>
      </c>
      <c r="F105" s="2" t="str">
        <f t="shared" si="5"/>
        <v>G1PR080001</v>
      </c>
      <c r="G105" s="2" t="str">
        <f t="shared" si="6"/>
        <v>Mutaties reserves</v>
      </c>
      <c r="H105" s="2" t="str">
        <f t="shared" si="7"/>
        <v>0800</v>
      </c>
      <c r="I105" s="2" t="str">
        <f>IFERROR(VLOOKUP(H105,'Productgroepen hoofdfuncties'!G:H,2,FALSE),H105)</f>
        <v>Mutaties reserves</v>
      </c>
      <c r="J105" s="2" t="str">
        <f t="shared" si="8"/>
        <v>08</v>
      </c>
      <c r="K105" s="2" t="str">
        <f>IFERROR(VLOOKUP(J105,'Productgroepen hoofdfuncties'!D:E,2,FALSE),J105)</f>
        <v>Mutaties reserves die verband houden met de hoofdfuncties</v>
      </c>
      <c r="L105" s="2" t="str">
        <f t="shared" si="9"/>
        <v>0</v>
      </c>
      <c r="M105" s="2" t="str">
        <f>IFERROR(VLOOKUP(L105,'Productgroepen hoofdfuncties'!A:B,2,FALSE),L105)</f>
        <v>Financiering en algemene dekkingsmiddelen</v>
      </c>
    </row>
    <row r="106" spans="1:13">
      <c r="A106" s="7"/>
      <c r="B106" s="8"/>
      <c r="C106" s="4" t="s">
        <v>966</v>
      </c>
      <c r="D106" s="3" t="s">
        <v>967</v>
      </c>
      <c r="E106" s="4">
        <v>1</v>
      </c>
      <c r="F106" s="2" t="str">
        <f t="shared" si="5"/>
        <v>G1PR080001</v>
      </c>
      <c r="G106" s="2" t="str">
        <f t="shared" si="6"/>
        <v>Mutaties reserves</v>
      </c>
      <c r="H106" s="2" t="str">
        <f t="shared" si="7"/>
        <v>0800</v>
      </c>
      <c r="I106" s="2" t="str">
        <f>IFERROR(VLOOKUP(H106,'Productgroepen hoofdfuncties'!G:H,2,FALSE),H106)</f>
        <v>Mutaties reserves</v>
      </c>
      <c r="J106" s="2" t="str">
        <f t="shared" si="8"/>
        <v>08</v>
      </c>
      <c r="K106" s="2" t="str">
        <f>IFERROR(VLOOKUP(J106,'Productgroepen hoofdfuncties'!D:E,2,FALSE),J106)</f>
        <v>Mutaties reserves die verband houden met de hoofdfuncties</v>
      </c>
      <c r="L106" s="2" t="str">
        <f t="shared" si="9"/>
        <v>0</v>
      </c>
      <c r="M106" s="2" t="str">
        <f>IFERROR(VLOOKUP(L106,'Productgroepen hoofdfuncties'!A:B,2,FALSE),L106)</f>
        <v>Financiering en algemene dekkingsmiddelen</v>
      </c>
    </row>
    <row r="107" spans="1:13">
      <c r="A107" s="7"/>
      <c r="B107" s="8"/>
      <c r="C107" s="4" t="s">
        <v>968</v>
      </c>
      <c r="D107" s="3" t="s">
        <v>969</v>
      </c>
      <c r="E107" s="4">
        <v>1</v>
      </c>
      <c r="F107" s="2" t="str">
        <f t="shared" si="5"/>
        <v>G1PR080001</v>
      </c>
      <c r="G107" s="2" t="str">
        <f t="shared" si="6"/>
        <v>Mutaties reserves</v>
      </c>
      <c r="H107" s="2" t="str">
        <f t="shared" si="7"/>
        <v>0800</v>
      </c>
      <c r="I107" s="2" t="str">
        <f>IFERROR(VLOOKUP(H107,'Productgroepen hoofdfuncties'!G:H,2,FALSE),H107)</f>
        <v>Mutaties reserves</v>
      </c>
      <c r="J107" s="2" t="str">
        <f t="shared" si="8"/>
        <v>08</v>
      </c>
      <c r="K107" s="2" t="str">
        <f>IFERROR(VLOOKUP(J107,'Productgroepen hoofdfuncties'!D:E,2,FALSE),J107)</f>
        <v>Mutaties reserves die verband houden met de hoofdfuncties</v>
      </c>
      <c r="L107" s="2" t="str">
        <f t="shared" si="9"/>
        <v>0</v>
      </c>
      <c r="M107" s="2" t="str">
        <f>IFERROR(VLOOKUP(L107,'Productgroepen hoofdfuncties'!A:B,2,FALSE),L107)</f>
        <v>Financiering en algemene dekkingsmiddelen</v>
      </c>
    </row>
    <row r="108" spans="1:13">
      <c r="A108" s="7"/>
      <c r="B108" s="8"/>
      <c r="C108" s="4" t="s">
        <v>970</v>
      </c>
      <c r="D108" s="3" t="s">
        <v>971</v>
      </c>
      <c r="E108" s="4">
        <v>1</v>
      </c>
      <c r="F108" s="2" t="str">
        <f t="shared" si="5"/>
        <v>G1PR080001</v>
      </c>
      <c r="G108" s="2" t="str">
        <f t="shared" si="6"/>
        <v>Mutaties reserves</v>
      </c>
      <c r="H108" s="2" t="str">
        <f t="shared" si="7"/>
        <v>0800</v>
      </c>
      <c r="I108" s="2" t="str">
        <f>IFERROR(VLOOKUP(H108,'Productgroepen hoofdfuncties'!G:H,2,FALSE),H108)</f>
        <v>Mutaties reserves</v>
      </c>
      <c r="J108" s="2" t="str">
        <f t="shared" si="8"/>
        <v>08</v>
      </c>
      <c r="K108" s="2" t="str">
        <f>IFERROR(VLOOKUP(J108,'Productgroepen hoofdfuncties'!D:E,2,FALSE),J108)</f>
        <v>Mutaties reserves die verband houden met de hoofdfuncties</v>
      </c>
      <c r="L108" s="2" t="str">
        <f t="shared" si="9"/>
        <v>0</v>
      </c>
      <c r="M108" s="2" t="str">
        <f>IFERROR(VLOOKUP(L108,'Productgroepen hoofdfuncties'!A:B,2,FALSE),L108)</f>
        <v>Financiering en algemene dekkingsmiddelen</v>
      </c>
    </row>
    <row r="109" spans="1:13">
      <c r="A109" s="7"/>
      <c r="B109" s="8"/>
      <c r="C109" s="4" t="s">
        <v>972</v>
      </c>
      <c r="D109" s="3" t="s">
        <v>6898</v>
      </c>
      <c r="E109" s="4">
        <v>1</v>
      </c>
      <c r="F109" s="2" t="str">
        <f t="shared" si="5"/>
        <v>G1PR080001</v>
      </c>
      <c r="G109" s="2" t="str">
        <f t="shared" si="6"/>
        <v>Mutaties reserves</v>
      </c>
      <c r="H109" s="2" t="str">
        <f t="shared" si="7"/>
        <v>0800</v>
      </c>
      <c r="I109" s="2" t="str">
        <f>IFERROR(VLOOKUP(H109,'Productgroepen hoofdfuncties'!G:H,2,FALSE),H109)</f>
        <v>Mutaties reserves</v>
      </c>
      <c r="J109" s="2" t="str">
        <f t="shared" si="8"/>
        <v>08</v>
      </c>
      <c r="K109" s="2" t="str">
        <f>IFERROR(VLOOKUP(J109,'Productgroepen hoofdfuncties'!D:E,2,FALSE),J109)</f>
        <v>Mutaties reserves die verband houden met de hoofdfuncties</v>
      </c>
      <c r="L109" s="2" t="str">
        <f t="shared" si="9"/>
        <v>0</v>
      </c>
      <c r="M109" s="2" t="str">
        <f>IFERROR(VLOOKUP(L109,'Productgroepen hoofdfuncties'!A:B,2,FALSE),L109)</f>
        <v>Financiering en algemene dekkingsmiddelen</v>
      </c>
    </row>
    <row r="110" spans="1:13">
      <c r="A110" s="7"/>
      <c r="B110" s="8"/>
      <c r="C110" s="4" t="s">
        <v>973</v>
      </c>
      <c r="D110" s="3" t="s">
        <v>974</v>
      </c>
      <c r="E110" s="4">
        <v>1</v>
      </c>
      <c r="F110" s="2" t="str">
        <f t="shared" si="5"/>
        <v>G1PR080001</v>
      </c>
      <c r="G110" s="2" t="str">
        <f t="shared" si="6"/>
        <v>Mutaties reserves</v>
      </c>
      <c r="H110" s="2" t="str">
        <f t="shared" si="7"/>
        <v>0800</v>
      </c>
      <c r="I110" s="2" t="str">
        <f>IFERROR(VLOOKUP(H110,'Productgroepen hoofdfuncties'!G:H,2,FALSE),H110)</f>
        <v>Mutaties reserves</v>
      </c>
      <c r="J110" s="2" t="str">
        <f t="shared" si="8"/>
        <v>08</v>
      </c>
      <c r="K110" s="2" t="str">
        <f>IFERROR(VLOOKUP(J110,'Productgroepen hoofdfuncties'!D:E,2,FALSE),J110)</f>
        <v>Mutaties reserves die verband houden met de hoofdfuncties</v>
      </c>
      <c r="L110" s="2" t="str">
        <f t="shared" si="9"/>
        <v>0</v>
      </c>
      <c r="M110" s="2" t="str">
        <f>IFERROR(VLOOKUP(L110,'Productgroepen hoofdfuncties'!A:B,2,FALSE),L110)</f>
        <v>Financiering en algemene dekkingsmiddelen</v>
      </c>
    </row>
    <row r="111" spans="1:13">
      <c r="A111" s="7"/>
      <c r="B111" s="8"/>
      <c r="C111" s="4" t="s">
        <v>975</v>
      </c>
      <c r="D111" s="3" t="s">
        <v>976</v>
      </c>
      <c r="E111" s="4">
        <v>1</v>
      </c>
      <c r="F111" s="2" t="str">
        <f t="shared" si="5"/>
        <v>G1PR080001</v>
      </c>
      <c r="G111" s="2" t="str">
        <f t="shared" si="6"/>
        <v>Mutaties reserves</v>
      </c>
      <c r="H111" s="2" t="str">
        <f t="shared" si="7"/>
        <v>0800</v>
      </c>
      <c r="I111" s="2" t="str">
        <f>IFERROR(VLOOKUP(H111,'Productgroepen hoofdfuncties'!G:H,2,FALSE),H111)</f>
        <v>Mutaties reserves</v>
      </c>
      <c r="J111" s="2" t="str">
        <f t="shared" si="8"/>
        <v>08</v>
      </c>
      <c r="K111" s="2" t="str">
        <f>IFERROR(VLOOKUP(J111,'Productgroepen hoofdfuncties'!D:E,2,FALSE),J111)</f>
        <v>Mutaties reserves die verband houden met de hoofdfuncties</v>
      </c>
      <c r="L111" s="2" t="str">
        <f t="shared" si="9"/>
        <v>0</v>
      </c>
      <c r="M111" s="2" t="str">
        <f>IFERROR(VLOOKUP(L111,'Productgroepen hoofdfuncties'!A:B,2,FALSE),L111)</f>
        <v>Financiering en algemene dekkingsmiddelen</v>
      </c>
    </row>
    <row r="112" spans="1:13">
      <c r="A112" s="7"/>
      <c r="B112" s="8"/>
      <c r="C112" s="4" t="s">
        <v>977</v>
      </c>
      <c r="D112" s="3" t="s">
        <v>978</v>
      </c>
      <c r="E112" s="4">
        <v>1</v>
      </c>
      <c r="F112" s="2" t="str">
        <f t="shared" si="5"/>
        <v>G1PR080001</v>
      </c>
      <c r="G112" s="2" t="str">
        <f t="shared" si="6"/>
        <v>Mutaties reserves</v>
      </c>
      <c r="H112" s="2" t="str">
        <f t="shared" si="7"/>
        <v>0800</v>
      </c>
      <c r="I112" s="2" t="str">
        <f>IFERROR(VLOOKUP(H112,'Productgroepen hoofdfuncties'!G:H,2,FALSE),H112)</f>
        <v>Mutaties reserves</v>
      </c>
      <c r="J112" s="2" t="str">
        <f t="shared" si="8"/>
        <v>08</v>
      </c>
      <c r="K112" s="2" t="str">
        <f>IFERROR(VLOOKUP(J112,'Productgroepen hoofdfuncties'!D:E,2,FALSE),J112)</f>
        <v>Mutaties reserves die verband houden met de hoofdfuncties</v>
      </c>
      <c r="L112" s="2" t="str">
        <f t="shared" si="9"/>
        <v>0</v>
      </c>
      <c r="M112" s="2" t="str">
        <f>IFERROR(VLOOKUP(L112,'Productgroepen hoofdfuncties'!A:B,2,FALSE),L112)</f>
        <v>Financiering en algemene dekkingsmiddelen</v>
      </c>
    </row>
    <row r="113" spans="1:13">
      <c r="A113" s="7"/>
      <c r="B113" s="8"/>
      <c r="C113" s="4" t="s">
        <v>979</v>
      </c>
      <c r="D113" s="3" t="s">
        <v>980</v>
      </c>
      <c r="E113" s="4">
        <v>1</v>
      </c>
      <c r="F113" s="2" t="str">
        <f t="shared" si="5"/>
        <v>G1PR080001</v>
      </c>
      <c r="G113" s="2" t="str">
        <f t="shared" si="6"/>
        <v>Mutaties reserves</v>
      </c>
      <c r="H113" s="2" t="str">
        <f t="shared" si="7"/>
        <v>0800</v>
      </c>
      <c r="I113" s="2" t="str">
        <f>IFERROR(VLOOKUP(H113,'Productgroepen hoofdfuncties'!G:H,2,FALSE),H113)</f>
        <v>Mutaties reserves</v>
      </c>
      <c r="J113" s="2" t="str">
        <f t="shared" si="8"/>
        <v>08</v>
      </c>
      <c r="K113" s="2" t="str">
        <f>IFERROR(VLOOKUP(J113,'Productgroepen hoofdfuncties'!D:E,2,FALSE),J113)</f>
        <v>Mutaties reserves die verband houden met de hoofdfuncties</v>
      </c>
      <c r="L113" s="2" t="str">
        <f t="shared" si="9"/>
        <v>0</v>
      </c>
      <c r="M113" s="2" t="str">
        <f>IFERROR(VLOOKUP(L113,'Productgroepen hoofdfuncties'!A:B,2,FALSE),L113)</f>
        <v>Financiering en algemene dekkingsmiddelen</v>
      </c>
    </row>
    <row r="114" spans="1:13">
      <c r="A114" s="7"/>
      <c r="B114" s="8"/>
      <c r="C114" s="4" t="s">
        <v>981</v>
      </c>
      <c r="D114" s="3" t="s">
        <v>982</v>
      </c>
      <c r="E114" s="4">
        <v>1</v>
      </c>
      <c r="F114" s="2" t="str">
        <f t="shared" si="5"/>
        <v>G1PR080001</v>
      </c>
      <c r="G114" s="2" t="str">
        <f t="shared" si="6"/>
        <v>Mutaties reserves</v>
      </c>
      <c r="H114" s="2" t="str">
        <f t="shared" si="7"/>
        <v>0800</v>
      </c>
      <c r="I114" s="2" t="str">
        <f>IFERROR(VLOOKUP(H114,'Productgroepen hoofdfuncties'!G:H,2,FALSE),H114)</f>
        <v>Mutaties reserves</v>
      </c>
      <c r="J114" s="2" t="str">
        <f t="shared" si="8"/>
        <v>08</v>
      </c>
      <c r="K114" s="2" t="str">
        <f>IFERROR(VLOOKUP(J114,'Productgroepen hoofdfuncties'!D:E,2,FALSE),J114)</f>
        <v>Mutaties reserves die verband houden met de hoofdfuncties</v>
      </c>
      <c r="L114" s="2" t="str">
        <f t="shared" si="9"/>
        <v>0</v>
      </c>
      <c r="M114" s="2" t="str">
        <f>IFERROR(VLOOKUP(L114,'Productgroepen hoofdfuncties'!A:B,2,FALSE),L114)</f>
        <v>Financiering en algemene dekkingsmiddelen</v>
      </c>
    </row>
    <row r="115" spans="1:13">
      <c r="A115" s="7"/>
      <c r="B115" s="8"/>
      <c r="C115" s="4" t="s">
        <v>983</v>
      </c>
      <c r="D115" s="3" t="s">
        <v>984</v>
      </c>
      <c r="E115" s="4">
        <v>1</v>
      </c>
      <c r="F115" s="2" t="str">
        <f t="shared" si="5"/>
        <v>G1PR080001</v>
      </c>
      <c r="G115" s="2" t="str">
        <f t="shared" si="6"/>
        <v>Mutaties reserves</v>
      </c>
      <c r="H115" s="2" t="str">
        <f t="shared" si="7"/>
        <v>0800</v>
      </c>
      <c r="I115" s="2" t="str">
        <f>IFERROR(VLOOKUP(H115,'Productgroepen hoofdfuncties'!G:H,2,FALSE),H115)</f>
        <v>Mutaties reserves</v>
      </c>
      <c r="J115" s="2" t="str">
        <f t="shared" si="8"/>
        <v>08</v>
      </c>
      <c r="K115" s="2" t="str">
        <f>IFERROR(VLOOKUP(J115,'Productgroepen hoofdfuncties'!D:E,2,FALSE),J115)</f>
        <v>Mutaties reserves die verband houden met de hoofdfuncties</v>
      </c>
      <c r="L115" s="2" t="str">
        <f t="shared" si="9"/>
        <v>0</v>
      </c>
      <c r="M115" s="2" t="str">
        <f>IFERROR(VLOOKUP(L115,'Productgroepen hoofdfuncties'!A:B,2,FALSE),L115)</f>
        <v>Financiering en algemene dekkingsmiddelen</v>
      </c>
    </row>
    <row r="116" spans="1:13">
      <c r="A116" s="7"/>
      <c r="B116" s="8"/>
      <c r="C116" s="4" t="s">
        <v>985</v>
      </c>
      <c r="D116" s="3" t="s">
        <v>986</v>
      </c>
      <c r="E116" s="4">
        <v>1</v>
      </c>
      <c r="F116" s="2" t="str">
        <f t="shared" si="5"/>
        <v>G1PR080001</v>
      </c>
      <c r="G116" s="2" t="str">
        <f t="shared" si="6"/>
        <v>Mutaties reserves</v>
      </c>
      <c r="H116" s="2" t="str">
        <f t="shared" si="7"/>
        <v>0800</v>
      </c>
      <c r="I116" s="2" t="str">
        <f>IFERROR(VLOOKUP(H116,'Productgroepen hoofdfuncties'!G:H,2,FALSE),H116)</f>
        <v>Mutaties reserves</v>
      </c>
      <c r="J116" s="2" t="str">
        <f t="shared" si="8"/>
        <v>08</v>
      </c>
      <c r="K116" s="2" t="str">
        <f>IFERROR(VLOOKUP(J116,'Productgroepen hoofdfuncties'!D:E,2,FALSE),J116)</f>
        <v>Mutaties reserves die verband houden met de hoofdfuncties</v>
      </c>
      <c r="L116" s="2" t="str">
        <f t="shared" si="9"/>
        <v>0</v>
      </c>
      <c r="M116" s="2" t="str">
        <f>IFERROR(VLOOKUP(L116,'Productgroepen hoofdfuncties'!A:B,2,FALSE),L116)</f>
        <v>Financiering en algemene dekkingsmiddelen</v>
      </c>
    </row>
    <row r="117" spans="1:13">
      <c r="A117" s="7"/>
      <c r="B117" s="8"/>
      <c r="C117" s="4" t="s">
        <v>7168</v>
      </c>
      <c r="D117" s="3" t="s">
        <v>7169</v>
      </c>
      <c r="E117" s="4">
        <v>1</v>
      </c>
      <c r="F117" s="2" t="str">
        <f t="shared" si="5"/>
        <v>G1PR080001</v>
      </c>
      <c r="G117" s="2" t="str">
        <f t="shared" si="6"/>
        <v>Mutaties reserves</v>
      </c>
      <c r="H117" s="2" t="str">
        <f t="shared" si="7"/>
        <v>0800</v>
      </c>
      <c r="I117" s="2" t="str">
        <f>IFERROR(VLOOKUP(H117,'Productgroepen hoofdfuncties'!G:H,2,FALSE),H117)</f>
        <v>Mutaties reserves</v>
      </c>
      <c r="J117" s="2" t="str">
        <f t="shared" si="8"/>
        <v>08</v>
      </c>
      <c r="K117" s="2" t="str">
        <f>IFERROR(VLOOKUP(J117,'Productgroepen hoofdfuncties'!D:E,2,FALSE),J117)</f>
        <v>Mutaties reserves die verband houden met de hoofdfuncties</v>
      </c>
      <c r="L117" s="2" t="str">
        <f t="shared" si="9"/>
        <v>0</v>
      </c>
      <c r="M117" s="2" t="str">
        <f>IFERROR(VLOOKUP(L117,'Productgroepen hoofdfuncties'!A:B,2,FALSE),L117)</f>
        <v>Financiering en algemene dekkingsmiddelen</v>
      </c>
    </row>
    <row r="118" spans="1:13">
      <c r="A118" s="9"/>
      <c r="B118" s="10"/>
      <c r="C118" s="4" t="s">
        <v>7170</v>
      </c>
      <c r="D118" s="3" t="s">
        <v>7171</v>
      </c>
      <c r="E118" s="4">
        <v>1</v>
      </c>
      <c r="F118" s="2" t="str">
        <f t="shared" si="5"/>
        <v>G1PR080001</v>
      </c>
      <c r="G118" s="2" t="str">
        <f t="shared" si="6"/>
        <v>Mutaties reserves</v>
      </c>
      <c r="H118" s="2" t="str">
        <f t="shared" si="7"/>
        <v>0800</v>
      </c>
      <c r="I118" s="2" t="str">
        <f>IFERROR(VLOOKUP(H118,'Productgroepen hoofdfuncties'!G:H,2,FALSE),H118)</f>
        <v>Mutaties reserves</v>
      </c>
      <c r="J118" s="2" t="str">
        <f t="shared" si="8"/>
        <v>08</v>
      </c>
      <c r="K118" s="2" t="str">
        <f>IFERROR(VLOOKUP(J118,'Productgroepen hoofdfuncties'!D:E,2,FALSE),J118)</f>
        <v>Mutaties reserves die verband houden met de hoofdfuncties</v>
      </c>
      <c r="L118" s="2" t="str">
        <f t="shared" si="9"/>
        <v>0</v>
      </c>
      <c r="M118" s="2" t="str">
        <f>IFERROR(VLOOKUP(L118,'Productgroepen hoofdfuncties'!A:B,2,FALSE),L118)</f>
        <v>Financiering en algemene dekkingsmiddelen</v>
      </c>
    </row>
    <row r="119" spans="1:13">
      <c r="A119" s="3" t="s">
        <v>987</v>
      </c>
      <c r="B119" s="4" t="s">
        <v>988</v>
      </c>
      <c r="C119" s="4"/>
      <c r="D119" s="3"/>
      <c r="E119" s="4"/>
      <c r="F119" s="2" t="str">
        <f t="shared" si="5"/>
        <v>G1PR080010</v>
      </c>
      <c r="G119" s="2" t="str">
        <f t="shared" si="6"/>
        <v>Beschikking Res/Fondsen</v>
      </c>
      <c r="H119" s="2" t="str">
        <f t="shared" si="7"/>
        <v>0800</v>
      </c>
      <c r="I119" s="2" t="str">
        <f>IFERROR(VLOOKUP(H119,'Productgroepen hoofdfuncties'!G:H,2,FALSE),H119)</f>
        <v>Mutaties reserves</v>
      </c>
      <c r="J119" s="2" t="str">
        <f t="shared" si="8"/>
        <v>08</v>
      </c>
      <c r="K119" s="2" t="str">
        <f>IFERROR(VLOOKUP(J119,'Productgroepen hoofdfuncties'!D:E,2,FALSE),J119)</f>
        <v>Mutaties reserves die verband houden met de hoofdfuncties</v>
      </c>
      <c r="L119" s="2" t="str">
        <f t="shared" si="9"/>
        <v>0</v>
      </c>
      <c r="M119" s="2" t="str">
        <f>IFERROR(VLOOKUP(L119,'Productgroepen hoofdfuncties'!A:B,2,FALSE),L119)</f>
        <v>Financiering en algemene dekkingsmiddelen</v>
      </c>
    </row>
    <row r="120" spans="1:13">
      <c r="A120" s="3" t="s">
        <v>989</v>
      </c>
      <c r="B120" s="4" t="s">
        <v>990</v>
      </c>
      <c r="C120" s="4"/>
      <c r="D120" s="3"/>
      <c r="E120" s="4"/>
      <c r="F120" s="2" t="str">
        <f t="shared" si="5"/>
        <v>G1PR080020</v>
      </c>
      <c r="G120" s="2" t="str">
        <f t="shared" si="6"/>
        <v>Vorming Res/Fondsen</v>
      </c>
      <c r="H120" s="2" t="str">
        <f t="shared" si="7"/>
        <v>0800</v>
      </c>
      <c r="I120" s="2" t="str">
        <f>IFERROR(VLOOKUP(H120,'Productgroepen hoofdfuncties'!G:H,2,FALSE),H120)</f>
        <v>Mutaties reserves</v>
      </c>
      <c r="J120" s="2" t="str">
        <f t="shared" si="8"/>
        <v>08</v>
      </c>
      <c r="K120" s="2" t="str">
        <f>IFERROR(VLOOKUP(J120,'Productgroepen hoofdfuncties'!D:E,2,FALSE),J120)</f>
        <v>Mutaties reserves die verband houden met de hoofdfuncties</v>
      </c>
      <c r="L120" s="2" t="str">
        <f t="shared" si="9"/>
        <v>0</v>
      </c>
      <c r="M120" s="2" t="str">
        <f>IFERROR(VLOOKUP(L120,'Productgroepen hoofdfuncties'!A:B,2,FALSE),L120)</f>
        <v>Financiering en algemene dekkingsmiddelen</v>
      </c>
    </row>
    <row r="121" spans="1:13">
      <c r="A121" s="3" t="s">
        <v>991</v>
      </c>
      <c r="B121" s="4" t="s">
        <v>992</v>
      </c>
      <c r="C121" s="4"/>
      <c r="D121" s="3"/>
      <c r="E121" s="4"/>
      <c r="F121" s="2" t="str">
        <f t="shared" si="5"/>
        <v>G1PR080030</v>
      </c>
      <c r="G121" s="2" t="str">
        <f t="shared" si="6"/>
        <v>Stort. In Res/Voorz.</v>
      </c>
      <c r="H121" s="2" t="str">
        <f t="shared" si="7"/>
        <v>0800</v>
      </c>
      <c r="I121" s="2" t="str">
        <f>IFERROR(VLOOKUP(H121,'Productgroepen hoofdfuncties'!G:H,2,FALSE),H121)</f>
        <v>Mutaties reserves</v>
      </c>
      <c r="J121" s="2" t="str">
        <f t="shared" si="8"/>
        <v>08</v>
      </c>
      <c r="K121" s="2" t="str">
        <f>IFERROR(VLOOKUP(J121,'Productgroepen hoofdfuncties'!D:E,2,FALSE),J121)</f>
        <v>Mutaties reserves die verband houden met de hoofdfuncties</v>
      </c>
      <c r="L121" s="2" t="str">
        <f t="shared" si="9"/>
        <v>0</v>
      </c>
      <c r="M121" s="2" t="str">
        <f>IFERROR(VLOOKUP(L121,'Productgroepen hoofdfuncties'!A:B,2,FALSE),L121)</f>
        <v>Financiering en algemene dekkingsmiddelen</v>
      </c>
    </row>
    <row r="122" spans="1:13">
      <c r="A122" s="3" t="s">
        <v>993</v>
      </c>
      <c r="B122" s="4" t="s">
        <v>994</v>
      </c>
      <c r="C122" s="4"/>
      <c r="D122" s="3"/>
      <c r="E122" s="4"/>
      <c r="F122" s="2" t="str">
        <f t="shared" si="5"/>
        <v>G1PR080040</v>
      </c>
      <c r="G122" s="2" t="str">
        <f t="shared" si="6"/>
        <v>Rte Toev.Res/Voorz.</v>
      </c>
      <c r="H122" s="2" t="str">
        <f t="shared" si="7"/>
        <v>0800</v>
      </c>
      <c r="I122" s="2" t="str">
        <f>IFERROR(VLOOKUP(H122,'Productgroepen hoofdfuncties'!G:H,2,FALSE),H122)</f>
        <v>Mutaties reserves</v>
      </c>
      <c r="J122" s="2" t="str">
        <f t="shared" si="8"/>
        <v>08</v>
      </c>
      <c r="K122" s="2" t="str">
        <f>IFERROR(VLOOKUP(J122,'Productgroepen hoofdfuncties'!D:E,2,FALSE),J122)</f>
        <v>Mutaties reserves die verband houden met de hoofdfuncties</v>
      </c>
      <c r="L122" s="2" t="str">
        <f t="shared" si="9"/>
        <v>0</v>
      </c>
      <c r="M122" s="2" t="str">
        <f>IFERROR(VLOOKUP(L122,'Productgroepen hoofdfuncties'!A:B,2,FALSE),L122)</f>
        <v>Financiering en algemene dekkingsmiddelen</v>
      </c>
    </row>
    <row r="123" spans="1:13">
      <c r="A123" s="3" t="s">
        <v>995</v>
      </c>
      <c r="B123" s="4" t="s">
        <v>996</v>
      </c>
      <c r="C123" s="4"/>
      <c r="D123" s="3"/>
      <c r="E123" s="4"/>
      <c r="F123" s="2" t="str">
        <f t="shared" si="5"/>
        <v>G1PR080060</v>
      </c>
      <c r="G123" s="2" t="str">
        <f t="shared" si="6"/>
        <v>Onttr. Aan Res./Voorz.</v>
      </c>
      <c r="H123" s="2" t="str">
        <f t="shared" si="7"/>
        <v>0800</v>
      </c>
      <c r="I123" s="2" t="str">
        <f>IFERROR(VLOOKUP(H123,'Productgroepen hoofdfuncties'!G:H,2,FALSE),H123)</f>
        <v>Mutaties reserves</v>
      </c>
      <c r="J123" s="2" t="str">
        <f t="shared" si="8"/>
        <v>08</v>
      </c>
      <c r="K123" s="2" t="str">
        <f>IFERROR(VLOOKUP(J123,'Productgroepen hoofdfuncties'!D:E,2,FALSE),J123)</f>
        <v>Mutaties reserves die verband houden met de hoofdfuncties</v>
      </c>
      <c r="L123" s="2" t="str">
        <f t="shared" si="9"/>
        <v>0</v>
      </c>
      <c r="M123" s="2" t="str">
        <f>IFERROR(VLOOKUP(L123,'Productgroepen hoofdfuncties'!A:B,2,FALSE),L123)</f>
        <v>Financiering en algemene dekkingsmiddelen</v>
      </c>
    </row>
    <row r="124" spans="1:13">
      <c r="A124" s="3" t="s">
        <v>997</v>
      </c>
      <c r="B124" s="4" t="s">
        <v>998</v>
      </c>
      <c r="C124" s="4" t="s">
        <v>999</v>
      </c>
      <c r="D124" s="3" t="s">
        <v>1000</v>
      </c>
      <c r="E124" s="4">
        <v>1</v>
      </c>
      <c r="F124" s="2" t="str">
        <f t="shared" si="5"/>
        <v>G1PR100100</v>
      </c>
      <c r="G124" s="2" t="str">
        <f t="shared" si="6"/>
        <v>App.kst. PS</v>
      </c>
      <c r="H124" s="2" t="str">
        <f t="shared" si="7"/>
        <v>1001</v>
      </c>
      <c r="I124" s="2" t="str">
        <f>IFERROR(VLOOKUP(H124,'Productgroepen hoofdfuncties'!G:H,2,FALSE),H124)</f>
        <v>Ondersteuning Provinciale Staten</v>
      </c>
      <c r="J124" s="2" t="str">
        <f t="shared" si="8"/>
        <v>10</v>
      </c>
      <c r="K124" s="2" t="str">
        <f>IFERROR(VLOOKUP(J124,'Productgroepen hoofdfuncties'!D:E,2,FALSE),J124)</f>
        <v>Provinciale Staten</v>
      </c>
      <c r="L124" s="2" t="str">
        <f t="shared" si="9"/>
        <v>1</v>
      </c>
      <c r="M124" s="2" t="str">
        <f>IFERROR(VLOOKUP(L124,'Productgroepen hoofdfuncties'!A:B,2,FALSE),L124)</f>
        <v>Algemeen bestuur</v>
      </c>
    </row>
    <row r="125" spans="1:13">
      <c r="A125" s="5" t="s">
        <v>1001</v>
      </c>
      <c r="B125" s="6" t="s">
        <v>1002</v>
      </c>
      <c r="C125" s="4" t="s">
        <v>1003</v>
      </c>
      <c r="D125" s="3" t="s">
        <v>1004</v>
      </c>
      <c r="E125" s="4">
        <v>1</v>
      </c>
      <c r="F125" s="2" t="str">
        <f t="shared" si="5"/>
        <v>G1PR100101</v>
      </c>
      <c r="G125" s="2" t="str">
        <f t="shared" si="6"/>
        <v>Ondersteuning Provinciale Staten</v>
      </c>
      <c r="H125" s="2" t="str">
        <f t="shared" si="7"/>
        <v>1001</v>
      </c>
      <c r="I125" s="2" t="str">
        <f>IFERROR(VLOOKUP(H125,'Productgroepen hoofdfuncties'!G:H,2,FALSE),H125)</f>
        <v>Ondersteuning Provinciale Staten</v>
      </c>
      <c r="J125" s="2" t="str">
        <f t="shared" si="8"/>
        <v>10</v>
      </c>
      <c r="K125" s="2" t="str">
        <f>IFERROR(VLOOKUP(J125,'Productgroepen hoofdfuncties'!D:E,2,FALSE),J125)</f>
        <v>Provinciale Staten</v>
      </c>
      <c r="L125" s="2" t="str">
        <f t="shared" si="9"/>
        <v>1</v>
      </c>
      <c r="M125" s="2" t="str">
        <f>IFERROR(VLOOKUP(L125,'Productgroepen hoofdfuncties'!A:B,2,FALSE),L125)</f>
        <v>Algemeen bestuur</v>
      </c>
    </row>
    <row r="126" spans="1:13">
      <c r="A126" s="7"/>
      <c r="B126" s="8"/>
      <c r="C126" s="4" t="s">
        <v>1005</v>
      </c>
      <c r="D126" s="3" t="s">
        <v>1006</v>
      </c>
      <c r="E126" s="4">
        <v>1</v>
      </c>
      <c r="F126" s="2" t="str">
        <f t="shared" si="5"/>
        <v>G1PR100101</v>
      </c>
      <c r="G126" s="2" t="str">
        <f t="shared" si="6"/>
        <v>Ondersteuning Provinciale Staten</v>
      </c>
      <c r="H126" s="2" t="str">
        <f t="shared" si="7"/>
        <v>1001</v>
      </c>
      <c r="I126" s="2" t="str">
        <f>IFERROR(VLOOKUP(H126,'Productgroepen hoofdfuncties'!G:H,2,FALSE),H126)</f>
        <v>Ondersteuning Provinciale Staten</v>
      </c>
      <c r="J126" s="2" t="str">
        <f t="shared" si="8"/>
        <v>10</v>
      </c>
      <c r="K126" s="2" t="str">
        <f>IFERROR(VLOOKUP(J126,'Productgroepen hoofdfuncties'!D:E,2,FALSE),J126)</f>
        <v>Provinciale Staten</v>
      </c>
      <c r="L126" s="2" t="str">
        <f t="shared" si="9"/>
        <v>1</v>
      </c>
      <c r="M126" s="2" t="str">
        <f>IFERROR(VLOOKUP(L126,'Productgroepen hoofdfuncties'!A:B,2,FALSE),L126)</f>
        <v>Algemeen bestuur</v>
      </c>
    </row>
    <row r="127" spans="1:13">
      <c r="A127" s="7"/>
      <c r="B127" s="8"/>
      <c r="C127" s="4" t="s">
        <v>1007</v>
      </c>
      <c r="D127" s="3" t="s">
        <v>1008</v>
      </c>
      <c r="E127" s="4">
        <v>1</v>
      </c>
      <c r="F127" s="2" t="str">
        <f t="shared" si="5"/>
        <v>G1PR100101</v>
      </c>
      <c r="G127" s="2" t="str">
        <f t="shared" si="6"/>
        <v>Ondersteuning Provinciale Staten</v>
      </c>
      <c r="H127" s="2" t="str">
        <f t="shared" si="7"/>
        <v>1001</v>
      </c>
      <c r="I127" s="2" t="str">
        <f>IFERROR(VLOOKUP(H127,'Productgroepen hoofdfuncties'!G:H,2,FALSE),H127)</f>
        <v>Ondersteuning Provinciale Staten</v>
      </c>
      <c r="J127" s="2" t="str">
        <f t="shared" si="8"/>
        <v>10</v>
      </c>
      <c r="K127" s="2" t="str">
        <f>IFERROR(VLOOKUP(J127,'Productgroepen hoofdfuncties'!D:E,2,FALSE),J127)</f>
        <v>Provinciale Staten</v>
      </c>
      <c r="L127" s="2" t="str">
        <f t="shared" si="9"/>
        <v>1</v>
      </c>
      <c r="M127" s="2" t="str">
        <f>IFERROR(VLOOKUP(L127,'Productgroepen hoofdfuncties'!A:B,2,FALSE),L127)</f>
        <v>Algemeen bestuur</v>
      </c>
    </row>
    <row r="128" spans="1:13">
      <c r="A128" s="7"/>
      <c r="B128" s="8"/>
      <c r="C128" s="4" t="s">
        <v>1009</v>
      </c>
      <c r="D128" s="3" t="s">
        <v>1010</v>
      </c>
      <c r="E128" s="4">
        <v>1</v>
      </c>
      <c r="F128" s="2" t="str">
        <f t="shared" si="5"/>
        <v>G1PR100101</v>
      </c>
      <c r="G128" s="2" t="str">
        <f t="shared" si="6"/>
        <v>Ondersteuning Provinciale Staten</v>
      </c>
      <c r="H128" s="2" t="str">
        <f t="shared" si="7"/>
        <v>1001</v>
      </c>
      <c r="I128" s="2" t="str">
        <f>IFERROR(VLOOKUP(H128,'Productgroepen hoofdfuncties'!G:H,2,FALSE),H128)</f>
        <v>Ondersteuning Provinciale Staten</v>
      </c>
      <c r="J128" s="2" t="str">
        <f t="shared" si="8"/>
        <v>10</v>
      </c>
      <c r="K128" s="2" t="str">
        <f>IFERROR(VLOOKUP(J128,'Productgroepen hoofdfuncties'!D:E,2,FALSE),J128)</f>
        <v>Provinciale Staten</v>
      </c>
      <c r="L128" s="2" t="str">
        <f t="shared" si="9"/>
        <v>1</v>
      </c>
      <c r="M128" s="2" t="str">
        <f>IFERROR(VLOOKUP(L128,'Productgroepen hoofdfuncties'!A:B,2,FALSE),L128)</f>
        <v>Algemeen bestuur</v>
      </c>
    </row>
    <row r="129" spans="1:13">
      <c r="A129" s="7"/>
      <c r="B129" s="8"/>
      <c r="C129" s="4" t="s">
        <v>1011</v>
      </c>
      <c r="D129" s="3" t="s">
        <v>1012</v>
      </c>
      <c r="E129" s="4">
        <v>1</v>
      </c>
      <c r="F129" s="2" t="str">
        <f t="shared" si="5"/>
        <v>G1PR100101</v>
      </c>
      <c r="G129" s="2" t="str">
        <f t="shared" si="6"/>
        <v>Ondersteuning Provinciale Staten</v>
      </c>
      <c r="H129" s="2" t="str">
        <f t="shared" si="7"/>
        <v>1001</v>
      </c>
      <c r="I129" s="2" t="str">
        <f>IFERROR(VLOOKUP(H129,'Productgroepen hoofdfuncties'!G:H,2,FALSE),H129)</f>
        <v>Ondersteuning Provinciale Staten</v>
      </c>
      <c r="J129" s="2" t="str">
        <f t="shared" si="8"/>
        <v>10</v>
      </c>
      <c r="K129" s="2" t="str">
        <f>IFERROR(VLOOKUP(J129,'Productgroepen hoofdfuncties'!D:E,2,FALSE),J129)</f>
        <v>Provinciale Staten</v>
      </c>
      <c r="L129" s="2" t="str">
        <f t="shared" si="9"/>
        <v>1</v>
      </c>
      <c r="M129" s="2" t="str">
        <f>IFERROR(VLOOKUP(L129,'Productgroepen hoofdfuncties'!A:B,2,FALSE),L129)</f>
        <v>Algemeen bestuur</v>
      </c>
    </row>
    <row r="130" spans="1:13">
      <c r="A130" s="7"/>
      <c r="B130" s="8"/>
      <c r="C130" s="4" t="s">
        <v>1013</v>
      </c>
      <c r="D130" s="3" t="s">
        <v>1014</v>
      </c>
      <c r="E130" s="4">
        <v>1</v>
      </c>
      <c r="F130" s="2" t="str">
        <f t="shared" si="5"/>
        <v>G1PR100101</v>
      </c>
      <c r="G130" s="2" t="str">
        <f t="shared" si="6"/>
        <v>Ondersteuning Provinciale Staten</v>
      </c>
      <c r="H130" s="2" t="str">
        <f t="shared" si="7"/>
        <v>1001</v>
      </c>
      <c r="I130" s="2" t="str">
        <f>IFERROR(VLOOKUP(H130,'Productgroepen hoofdfuncties'!G:H,2,FALSE),H130)</f>
        <v>Ondersteuning Provinciale Staten</v>
      </c>
      <c r="J130" s="2" t="str">
        <f t="shared" si="8"/>
        <v>10</v>
      </c>
      <c r="K130" s="2" t="str">
        <f>IFERROR(VLOOKUP(J130,'Productgroepen hoofdfuncties'!D:E,2,FALSE),J130)</f>
        <v>Provinciale Staten</v>
      </c>
      <c r="L130" s="2" t="str">
        <f t="shared" si="9"/>
        <v>1</v>
      </c>
      <c r="M130" s="2" t="str">
        <f>IFERROR(VLOOKUP(L130,'Productgroepen hoofdfuncties'!A:B,2,FALSE),L130)</f>
        <v>Algemeen bestuur</v>
      </c>
    </row>
    <row r="131" spans="1:13">
      <c r="A131" s="7"/>
      <c r="B131" s="8"/>
      <c r="C131" s="4" t="s">
        <v>1015</v>
      </c>
      <c r="D131" s="3" t="s">
        <v>1016</v>
      </c>
      <c r="E131" s="4">
        <v>1</v>
      </c>
      <c r="F131" s="2" t="str">
        <f t="shared" ref="F131:F194" si="10">IF(A131="",F130,A131)</f>
        <v>G1PR100101</v>
      </c>
      <c r="G131" s="2" t="str">
        <f t="shared" ref="G131:G194" si="11">IF(B131="",G130,B131)</f>
        <v>Ondersteuning Provinciale Staten</v>
      </c>
      <c r="H131" s="2" t="str">
        <f t="shared" ref="H131:H194" si="12">IF(RIGHT(LEFT($F131,5),1)="K","Apparaatskosten personeel",IF(RIGHT(LEFT($F131,5),1)="I","Apparaatskosten materieel",LEFT(RIGHT($F131,6),4)))</f>
        <v>1001</v>
      </c>
      <c r="I131" s="2" t="str">
        <f>IFERROR(VLOOKUP(H131,'Productgroepen hoofdfuncties'!G:H,2,FALSE),H131)</f>
        <v>Ondersteuning Provinciale Staten</v>
      </c>
      <c r="J131" s="2" t="str">
        <f t="shared" ref="J131:J194" si="13">IF(RIGHT(LEFT($F131,5),1)="K","Kostenplaatsen",IF(RIGHT(LEFT($F131,5),1)="I","Kostenplaatsen",LEFT(RIGHT($F131,6),2)))</f>
        <v>10</v>
      </c>
      <c r="K131" s="2" t="str">
        <f>IFERROR(VLOOKUP(J131,'Productgroepen hoofdfuncties'!D:E,2,FALSE),J131)</f>
        <v>Provinciale Staten</v>
      </c>
      <c r="L131" s="2" t="str">
        <f t="shared" ref="L131:L194" si="14">IF(RIGHT(LEFT($F131,5),1)="K","Kostenplaatsen",IF(RIGHT(LEFT($F131,5),1)="I","Kostenplaatsen",LEFT(RIGHT($F131,6),1)))</f>
        <v>1</v>
      </c>
      <c r="M131" s="2" t="str">
        <f>IFERROR(VLOOKUP(L131,'Productgroepen hoofdfuncties'!A:B,2,FALSE),L131)</f>
        <v>Algemeen bestuur</v>
      </c>
    </row>
    <row r="132" spans="1:13">
      <c r="A132" s="7"/>
      <c r="B132" s="8"/>
      <c r="C132" s="4" t="s">
        <v>1017</v>
      </c>
      <c r="D132" s="3" t="s">
        <v>1018</v>
      </c>
      <c r="E132" s="4">
        <v>1</v>
      </c>
      <c r="F132" s="2" t="str">
        <f t="shared" si="10"/>
        <v>G1PR100101</v>
      </c>
      <c r="G132" s="2" t="str">
        <f t="shared" si="11"/>
        <v>Ondersteuning Provinciale Staten</v>
      </c>
      <c r="H132" s="2" t="str">
        <f t="shared" si="12"/>
        <v>1001</v>
      </c>
      <c r="I132" s="2" t="str">
        <f>IFERROR(VLOOKUP(H132,'Productgroepen hoofdfuncties'!G:H,2,FALSE),H132)</f>
        <v>Ondersteuning Provinciale Staten</v>
      </c>
      <c r="J132" s="2" t="str">
        <f t="shared" si="13"/>
        <v>10</v>
      </c>
      <c r="K132" s="2" t="str">
        <f>IFERROR(VLOOKUP(J132,'Productgroepen hoofdfuncties'!D:E,2,FALSE),J132)</f>
        <v>Provinciale Staten</v>
      </c>
      <c r="L132" s="2" t="str">
        <f t="shared" si="14"/>
        <v>1</v>
      </c>
      <c r="M132" s="2" t="str">
        <f>IFERROR(VLOOKUP(L132,'Productgroepen hoofdfuncties'!A:B,2,FALSE),L132)</f>
        <v>Algemeen bestuur</v>
      </c>
    </row>
    <row r="133" spans="1:13">
      <c r="A133" s="7"/>
      <c r="B133" s="8"/>
      <c r="C133" s="4" t="s">
        <v>1019</v>
      </c>
      <c r="D133" s="3" t="s">
        <v>1020</v>
      </c>
      <c r="E133" s="4">
        <v>1</v>
      </c>
      <c r="F133" s="2" t="str">
        <f t="shared" si="10"/>
        <v>G1PR100101</v>
      </c>
      <c r="G133" s="2" t="str">
        <f t="shared" si="11"/>
        <v>Ondersteuning Provinciale Staten</v>
      </c>
      <c r="H133" s="2" t="str">
        <f t="shared" si="12"/>
        <v>1001</v>
      </c>
      <c r="I133" s="2" t="str">
        <f>IFERROR(VLOOKUP(H133,'Productgroepen hoofdfuncties'!G:H,2,FALSE),H133)</f>
        <v>Ondersteuning Provinciale Staten</v>
      </c>
      <c r="J133" s="2" t="str">
        <f t="shared" si="13"/>
        <v>10</v>
      </c>
      <c r="K133" s="2" t="str">
        <f>IFERROR(VLOOKUP(J133,'Productgroepen hoofdfuncties'!D:E,2,FALSE),J133)</f>
        <v>Provinciale Staten</v>
      </c>
      <c r="L133" s="2" t="str">
        <f t="shared" si="14"/>
        <v>1</v>
      </c>
      <c r="M133" s="2" t="str">
        <f>IFERROR(VLOOKUP(L133,'Productgroepen hoofdfuncties'!A:B,2,FALSE),L133)</f>
        <v>Algemeen bestuur</v>
      </c>
    </row>
    <row r="134" spans="1:13">
      <c r="A134" s="7"/>
      <c r="B134" s="8"/>
      <c r="C134" s="4" t="s">
        <v>1021</v>
      </c>
      <c r="D134" s="3" t="s">
        <v>1022</v>
      </c>
      <c r="E134" s="4">
        <v>1</v>
      </c>
      <c r="F134" s="2" t="str">
        <f t="shared" si="10"/>
        <v>G1PR100101</v>
      </c>
      <c r="G134" s="2" t="str">
        <f t="shared" si="11"/>
        <v>Ondersteuning Provinciale Staten</v>
      </c>
      <c r="H134" s="2" t="str">
        <f t="shared" si="12"/>
        <v>1001</v>
      </c>
      <c r="I134" s="2" t="str">
        <f>IFERROR(VLOOKUP(H134,'Productgroepen hoofdfuncties'!G:H,2,FALSE),H134)</f>
        <v>Ondersteuning Provinciale Staten</v>
      </c>
      <c r="J134" s="2" t="str">
        <f t="shared" si="13"/>
        <v>10</v>
      </c>
      <c r="K134" s="2" t="str">
        <f>IFERROR(VLOOKUP(J134,'Productgroepen hoofdfuncties'!D:E,2,FALSE),J134)</f>
        <v>Provinciale Staten</v>
      </c>
      <c r="L134" s="2" t="str">
        <f t="shared" si="14"/>
        <v>1</v>
      </c>
      <c r="M134" s="2" t="str">
        <f>IFERROR(VLOOKUP(L134,'Productgroepen hoofdfuncties'!A:B,2,FALSE),L134)</f>
        <v>Algemeen bestuur</v>
      </c>
    </row>
    <row r="135" spans="1:13">
      <c r="A135" s="7"/>
      <c r="B135" s="8"/>
      <c r="C135" s="4" t="s">
        <v>1023</v>
      </c>
      <c r="D135" s="3" t="s">
        <v>1024</v>
      </c>
      <c r="E135" s="4">
        <v>1</v>
      </c>
      <c r="F135" s="2" t="str">
        <f t="shared" si="10"/>
        <v>G1PR100101</v>
      </c>
      <c r="G135" s="2" t="str">
        <f t="shared" si="11"/>
        <v>Ondersteuning Provinciale Staten</v>
      </c>
      <c r="H135" s="2" t="str">
        <f t="shared" si="12"/>
        <v>1001</v>
      </c>
      <c r="I135" s="2" t="str">
        <f>IFERROR(VLOOKUP(H135,'Productgroepen hoofdfuncties'!G:H,2,FALSE),H135)</f>
        <v>Ondersteuning Provinciale Staten</v>
      </c>
      <c r="J135" s="2" t="str">
        <f t="shared" si="13"/>
        <v>10</v>
      </c>
      <c r="K135" s="2" t="str">
        <f>IFERROR(VLOOKUP(J135,'Productgroepen hoofdfuncties'!D:E,2,FALSE),J135)</f>
        <v>Provinciale Staten</v>
      </c>
      <c r="L135" s="2" t="str">
        <f t="shared" si="14"/>
        <v>1</v>
      </c>
      <c r="M135" s="2" t="str">
        <f>IFERROR(VLOOKUP(L135,'Productgroepen hoofdfuncties'!A:B,2,FALSE),L135)</f>
        <v>Algemeen bestuur</v>
      </c>
    </row>
    <row r="136" spans="1:13">
      <c r="A136" s="7"/>
      <c r="B136" s="8"/>
      <c r="C136" s="4" t="s">
        <v>1025</v>
      </c>
      <c r="D136" s="3" t="s">
        <v>1026</v>
      </c>
      <c r="E136" s="4">
        <v>1</v>
      </c>
      <c r="F136" s="2" t="str">
        <f t="shared" si="10"/>
        <v>G1PR100101</v>
      </c>
      <c r="G136" s="2" t="str">
        <f t="shared" si="11"/>
        <v>Ondersteuning Provinciale Staten</v>
      </c>
      <c r="H136" s="2" t="str">
        <f t="shared" si="12"/>
        <v>1001</v>
      </c>
      <c r="I136" s="2" t="str">
        <f>IFERROR(VLOOKUP(H136,'Productgroepen hoofdfuncties'!G:H,2,FALSE),H136)</f>
        <v>Ondersteuning Provinciale Staten</v>
      </c>
      <c r="J136" s="2" t="str">
        <f t="shared" si="13"/>
        <v>10</v>
      </c>
      <c r="K136" s="2" t="str">
        <f>IFERROR(VLOOKUP(J136,'Productgroepen hoofdfuncties'!D:E,2,FALSE),J136)</f>
        <v>Provinciale Staten</v>
      </c>
      <c r="L136" s="2" t="str">
        <f t="shared" si="14"/>
        <v>1</v>
      </c>
      <c r="M136" s="2" t="str">
        <f>IFERROR(VLOOKUP(L136,'Productgroepen hoofdfuncties'!A:B,2,FALSE),L136)</f>
        <v>Algemeen bestuur</v>
      </c>
    </row>
    <row r="137" spans="1:13">
      <c r="A137" s="7"/>
      <c r="B137" s="8"/>
      <c r="C137" s="4" t="s">
        <v>1027</v>
      </c>
      <c r="D137" s="3" t="s">
        <v>1028</v>
      </c>
      <c r="E137" s="4">
        <v>1</v>
      </c>
      <c r="F137" s="2" t="str">
        <f t="shared" si="10"/>
        <v>G1PR100101</v>
      </c>
      <c r="G137" s="2" t="str">
        <f t="shared" si="11"/>
        <v>Ondersteuning Provinciale Staten</v>
      </c>
      <c r="H137" s="2" t="str">
        <f t="shared" si="12"/>
        <v>1001</v>
      </c>
      <c r="I137" s="2" t="str">
        <f>IFERROR(VLOOKUP(H137,'Productgroepen hoofdfuncties'!G:H,2,FALSE),H137)</f>
        <v>Ondersteuning Provinciale Staten</v>
      </c>
      <c r="J137" s="2" t="str">
        <f t="shared" si="13"/>
        <v>10</v>
      </c>
      <c r="K137" s="2" t="str">
        <f>IFERROR(VLOOKUP(J137,'Productgroepen hoofdfuncties'!D:E,2,FALSE),J137)</f>
        <v>Provinciale Staten</v>
      </c>
      <c r="L137" s="2" t="str">
        <f t="shared" si="14"/>
        <v>1</v>
      </c>
      <c r="M137" s="2" t="str">
        <f>IFERROR(VLOOKUP(L137,'Productgroepen hoofdfuncties'!A:B,2,FALSE),L137)</f>
        <v>Algemeen bestuur</v>
      </c>
    </row>
    <row r="138" spans="1:13">
      <c r="A138" s="9"/>
      <c r="B138" s="10"/>
      <c r="C138" s="4" t="s">
        <v>1029</v>
      </c>
      <c r="D138" s="3" t="s">
        <v>1030</v>
      </c>
      <c r="E138" s="4">
        <v>1</v>
      </c>
      <c r="F138" s="2" t="str">
        <f t="shared" si="10"/>
        <v>G1PR100101</v>
      </c>
      <c r="G138" s="2" t="str">
        <f t="shared" si="11"/>
        <v>Ondersteuning Provinciale Staten</v>
      </c>
      <c r="H138" s="2" t="str">
        <f t="shared" si="12"/>
        <v>1001</v>
      </c>
      <c r="I138" s="2" t="str">
        <f>IFERROR(VLOOKUP(H138,'Productgroepen hoofdfuncties'!G:H,2,FALSE),H138)</f>
        <v>Ondersteuning Provinciale Staten</v>
      </c>
      <c r="J138" s="2" t="str">
        <f t="shared" si="13"/>
        <v>10</v>
      </c>
      <c r="K138" s="2" t="str">
        <f>IFERROR(VLOOKUP(J138,'Productgroepen hoofdfuncties'!D:E,2,FALSE),J138)</f>
        <v>Provinciale Staten</v>
      </c>
      <c r="L138" s="2" t="str">
        <f t="shared" si="14"/>
        <v>1</v>
      </c>
      <c r="M138" s="2" t="str">
        <f>IFERROR(VLOOKUP(L138,'Productgroepen hoofdfuncties'!A:B,2,FALSE),L138)</f>
        <v>Algemeen bestuur</v>
      </c>
    </row>
    <row r="139" spans="1:13">
      <c r="A139" s="3" t="s">
        <v>1031</v>
      </c>
      <c r="B139" s="4" t="s">
        <v>1032</v>
      </c>
      <c r="C139" s="4"/>
      <c r="D139" s="3"/>
      <c r="E139" s="4"/>
      <c r="F139" s="2" t="str">
        <f t="shared" si="10"/>
        <v>G1PR100102</v>
      </c>
      <c r="G139" s="2" t="str">
        <f t="shared" si="11"/>
        <v>Statencommissies</v>
      </c>
      <c r="H139" s="2" t="str">
        <f t="shared" si="12"/>
        <v>1001</v>
      </c>
      <c r="I139" s="2" t="str">
        <f>IFERROR(VLOOKUP(H139,'Productgroepen hoofdfuncties'!G:H,2,FALSE),H139)</f>
        <v>Ondersteuning Provinciale Staten</v>
      </c>
      <c r="J139" s="2" t="str">
        <f t="shared" si="13"/>
        <v>10</v>
      </c>
      <c r="K139" s="2" t="str">
        <f>IFERROR(VLOOKUP(J139,'Productgroepen hoofdfuncties'!D:E,2,FALSE),J139)</f>
        <v>Provinciale Staten</v>
      </c>
      <c r="L139" s="2" t="str">
        <f t="shared" si="14"/>
        <v>1</v>
      </c>
      <c r="M139" s="2" t="str">
        <f>IFERROR(VLOOKUP(L139,'Productgroepen hoofdfuncties'!A:B,2,FALSE),L139)</f>
        <v>Algemeen bestuur</v>
      </c>
    </row>
    <row r="140" spans="1:13">
      <c r="A140" s="3" t="s">
        <v>1033</v>
      </c>
      <c r="B140" s="4" t="s">
        <v>1034</v>
      </c>
      <c r="C140" s="4"/>
      <c r="D140" s="3"/>
      <c r="E140" s="4"/>
      <c r="F140" s="2" t="str">
        <f t="shared" si="10"/>
        <v>G1PR100103</v>
      </c>
      <c r="G140" s="2" t="str">
        <f t="shared" si="11"/>
        <v>Rekeningcommissie</v>
      </c>
      <c r="H140" s="2" t="str">
        <f t="shared" si="12"/>
        <v>1001</v>
      </c>
      <c r="I140" s="2" t="str">
        <f>IFERROR(VLOOKUP(H140,'Productgroepen hoofdfuncties'!G:H,2,FALSE),H140)</f>
        <v>Ondersteuning Provinciale Staten</v>
      </c>
      <c r="J140" s="2" t="str">
        <f t="shared" si="13"/>
        <v>10</v>
      </c>
      <c r="K140" s="2" t="str">
        <f>IFERROR(VLOOKUP(J140,'Productgroepen hoofdfuncties'!D:E,2,FALSE),J140)</f>
        <v>Provinciale Staten</v>
      </c>
      <c r="L140" s="2" t="str">
        <f t="shared" si="14"/>
        <v>1</v>
      </c>
      <c r="M140" s="2" t="str">
        <f>IFERROR(VLOOKUP(L140,'Productgroepen hoofdfuncties'!A:B,2,FALSE),L140)</f>
        <v>Algemeen bestuur</v>
      </c>
    </row>
    <row r="141" spans="1:13">
      <c r="A141" s="3" t="s">
        <v>1035</v>
      </c>
      <c r="B141" s="4" t="s">
        <v>1036</v>
      </c>
      <c r="C141" s="4" t="s">
        <v>1037</v>
      </c>
      <c r="D141" s="3" t="s">
        <v>1038</v>
      </c>
      <c r="E141" s="4">
        <v>1</v>
      </c>
      <c r="F141" s="2" t="str">
        <f t="shared" si="10"/>
        <v>G1PR110100</v>
      </c>
      <c r="G141" s="2" t="str">
        <f t="shared" si="11"/>
        <v>App.kst. GS</v>
      </c>
      <c r="H141" s="2" t="str">
        <f t="shared" si="12"/>
        <v>1101</v>
      </c>
      <c r="I141" s="2" t="str">
        <f>IFERROR(VLOOKUP(H141,'Productgroepen hoofdfuncties'!G:H,2,FALSE),H141)</f>
        <v>Gedeputeerde Staten</v>
      </c>
      <c r="J141" s="2" t="str">
        <f t="shared" si="13"/>
        <v>11</v>
      </c>
      <c r="K141" s="2" t="str">
        <f>IFERROR(VLOOKUP(J141,'Productgroepen hoofdfuncties'!D:E,2,FALSE),J141)</f>
        <v>Gedeputeerde Staten</v>
      </c>
      <c r="L141" s="2" t="str">
        <f t="shared" si="14"/>
        <v>1</v>
      </c>
      <c r="M141" s="2" t="str">
        <f>IFERROR(VLOOKUP(L141,'Productgroepen hoofdfuncties'!A:B,2,FALSE),L141)</f>
        <v>Algemeen bestuur</v>
      </c>
    </row>
    <row r="142" spans="1:13">
      <c r="A142" s="5" t="s">
        <v>1039</v>
      </c>
      <c r="B142" s="6" t="s">
        <v>1040</v>
      </c>
      <c r="C142" s="4" t="s">
        <v>1041</v>
      </c>
      <c r="D142" s="3" t="s">
        <v>1042</v>
      </c>
      <c r="E142" s="4">
        <v>1</v>
      </c>
      <c r="F142" s="2" t="str">
        <f t="shared" si="10"/>
        <v>G1PR110101</v>
      </c>
      <c r="G142" s="2" t="str">
        <f t="shared" si="11"/>
        <v>Ondersteuning Gedeputeerde Staten</v>
      </c>
      <c r="H142" s="2" t="str">
        <f t="shared" si="12"/>
        <v>1101</v>
      </c>
      <c r="I142" s="2" t="str">
        <f>IFERROR(VLOOKUP(H142,'Productgroepen hoofdfuncties'!G:H,2,FALSE),H142)</f>
        <v>Gedeputeerde Staten</v>
      </c>
      <c r="J142" s="2" t="str">
        <f t="shared" si="13"/>
        <v>11</v>
      </c>
      <c r="K142" s="2" t="str">
        <f>IFERROR(VLOOKUP(J142,'Productgroepen hoofdfuncties'!D:E,2,FALSE),J142)</f>
        <v>Gedeputeerde Staten</v>
      </c>
      <c r="L142" s="2" t="str">
        <f t="shared" si="14"/>
        <v>1</v>
      </c>
      <c r="M142" s="2" t="str">
        <f>IFERROR(VLOOKUP(L142,'Productgroepen hoofdfuncties'!A:B,2,FALSE),L142)</f>
        <v>Algemeen bestuur</v>
      </c>
    </row>
    <row r="143" spans="1:13">
      <c r="A143" s="7"/>
      <c r="B143" s="8"/>
      <c r="C143" s="4" t="s">
        <v>1043</v>
      </c>
      <c r="D143" s="3" t="s">
        <v>1044</v>
      </c>
      <c r="E143" s="4">
        <v>1</v>
      </c>
      <c r="F143" s="2" t="str">
        <f t="shared" si="10"/>
        <v>G1PR110101</v>
      </c>
      <c r="G143" s="2" t="str">
        <f t="shared" si="11"/>
        <v>Ondersteuning Gedeputeerde Staten</v>
      </c>
      <c r="H143" s="2" t="str">
        <f t="shared" si="12"/>
        <v>1101</v>
      </c>
      <c r="I143" s="2" t="str">
        <f>IFERROR(VLOOKUP(H143,'Productgroepen hoofdfuncties'!G:H,2,FALSE),H143)</f>
        <v>Gedeputeerde Staten</v>
      </c>
      <c r="J143" s="2" t="str">
        <f t="shared" si="13"/>
        <v>11</v>
      </c>
      <c r="K143" s="2" t="str">
        <f>IFERROR(VLOOKUP(J143,'Productgroepen hoofdfuncties'!D:E,2,FALSE),J143)</f>
        <v>Gedeputeerde Staten</v>
      </c>
      <c r="L143" s="2" t="str">
        <f t="shared" si="14"/>
        <v>1</v>
      </c>
      <c r="M143" s="2" t="str">
        <f>IFERROR(VLOOKUP(L143,'Productgroepen hoofdfuncties'!A:B,2,FALSE),L143)</f>
        <v>Algemeen bestuur</v>
      </c>
    </row>
    <row r="144" spans="1:13">
      <c r="A144" s="7"/>
      <c r="B144" s="8"/>
      <c r="C144" s="4" t="s">
        <v>1045</v>
      </c>
      <c r="D144" s="3" t="s">
        <v>1046</v>
      </c>
      <c r="E144" s="4">
        <v>1</v>
      </c>
      <c r="F144" s="2" t="str">
        <f t="shared" si="10"/>
        <v>G1PR110101</v>
      </c>
      <c r="G144" s="2" t="str">
        <f t="shared" si="11"/>
        <v>Ondersteuning Gedeputeerde Staten</v>
      </c>
      <c r="H144" s="2" t="str">
        <f t="shared" si="12"/>
        <v>1101</v>
      </c>
      <c r="I144" s="2" t="str">
        <f>IFERROR(VLOOKUP(H144,'Productgroepen hoofdfuncties'!G:H,2,FALSE),H144)</f>
        <v>Gedeputeerde Staten</v>
      </c>
      <c r="J144" s="2" t="str">
        <f t="shared" si="13"/>
        <v>11</v>
      </c>
      <c r="K144" s="2" t="str">
        <f>IFERROR(VLOOKUP(J144,'Productgroepen hoofdfuncties'!D:E,2,FALSE),J144)</f>
        <v>Gedeputeerde Staten</v>
      </c>
      <c r="L144" s="2" t="str">
        <f t="shared" si="14"/>
        <v>1</v>
      </c>
      <c r="M144" s="2" t="str">
        <f>IFERROR(VLOOKUP(L144,'Productgroepen hoofdfuncties'!A:B,2,FALSE),L144)</f>
        <v>Algemeen bestuur</v>
      </c>
    </row>
    <row r="145" spans="1:13">
      <c r="A145" s="7"/>
      <c r="B145" s="8"/>
      <c r="C145" s="4" t="s">
        <v>1047</v>
      </c>
      <c r="D145" s="3" t="s">
        <v>1048</v>
      </c>
      <c r="E145" s="4">
        <v>1</v>
      </c>
      <c r="F145" s="2" t="str">
        <f t="shared" si="10"/>
        <v>G1PR110101</v>
      </c>
      <c r="G145" s="2" t="str">
        <f t="shared" si="11"/>
        <v>Ondersteuning Gedeputeerde Staten</v>
      </c>
      <c r="H145" s="2" t="str">
        <f t="shared" si="12"/>
        <v>1101</v>
      </c>
      <c r="I145" s="2" t="str">
        <f>IFERROR(VLOOKUP(H145,'Productgroepen hoofdfuncties'!G:H,2,FALSE),H145)</f>
        <v>Gedeputeerde Staten</v>
      </c>
      <c r="J145" s="2" t="str">
        <f t="shared" si="13"/>
        <v>11</v>
      </c>
      <c r="K145" s="2" t="str">
        <f>IFERROR(VLOOKUP(J145,'Productgroepen hoofdfuncties'!D:E,2,FALSE),J145)</f>
        <v>Gedeputeerde Staten</v>
      </c>
      <c r="L145" s="2" t="str">
        <f t="shared" si="14"/>
        <v>1</v>
      </c>
      <c r="M145" s="2" t="str">
        <f>IFERROR(VLOOKUP(L145,'Productgroepen hoofdfuncties'!A:B,2,FALSE),L145)</f>
        <v>Algemeen bestuur</v>
      </c>
    </row>
    <row r="146" spans="1:13">
      <c r="A146" s="7"/>
      <c r="B146" s="8"/>
      <c r="C146" s="4" t="s">
        <v>1049</v>
      </c>
      <c r="D146" s="3" t="s">
        <v>1050</v>
      </c>
      <c r="E146" s="4">
        <v>1</v>
      </c>
      <c r="F146" s="2" t="str">
        <f t="shared" si="10"/>
        <v>G1PR110101</v>
      </c>
      <c r="G146" s="2" t="str">
        <f t="shared" si="11"/>
        <v>Ondersteuning Gedeputeerde Staten</v>
      </c>
      <c r="H146" s="2" t="str">
        <f t="shared" si="12"/>
        <v>1101</v>
      </c>
      <c r="I146" s="2" t="str">
        <f>IFERROR(VLOOKUP(H146,'Productgroepen hoofdfuncties'!G:H,2,FALSE),H146)</f>
        <v>Gedeputeerde Staten</v>
      </c>
      <c r="J146" s="2" t="str">
        <f t="shared" si="13"/>
        <v>11</v>
      </c>
      <c r="K146" s="2" t="str">
        <f>IFERROR(VLOOKUP(J146,'Productgroepen hoofdfuncties'!D:E,2,FALSE),J146)</f>
        <v>Gedeputeerde Staten</v>
      </c>
      <c r="L146" s="2" t="str">
        <f t="shared" si="14"/>
        <v>1</v>
      </c>
      <c r="M146" s="2" t="str">
        <f>IFERROR(VLOOKUP(L146,'Productgroepen hoofdfuncties'!A:B,2,FALSE),L146)</f>
        <v>Algemeen bestuur</v>
      </c>
    </row>
    <row r="147" spans="1:13">
      <c r="A147" s="7"/>
      <c r="B147" s="8"/>
      <c r="C147" s="4" t="s">
        <v>1051</v>
      </c>
      <c r="D147" s="3" t="s">
        <v>1052</v>
      </c>
      <c r="E147" s="4">
        <v>1</v>
      </c>
      <c r="F147" s="2" t="str">
        <f t="shared" si="10"/>
        <v>G1PR110101</v>
      </c>
      <c r="G147" s="2" t="str">
        <f t="shared" si="11"/>
        <v>Ondersteuning Gedeputeerde Staten</v>
      </c>
      <c r="H147" s="2" t="str">
        <f t="shared" si="12"/>
        <v>1101</v>
      </c>
      <c r="I147" s="2" t="str">
        <f>IFERROR(VLOOKUP(H147,'Productgroepen hoofdfuncties'!G:H,2,FALSE),H147)</f>
        <v>Gedeputeerde Staten</v>
      </c>
      <c r="J147" s="2" t="str">
        <f t="shared" si="13"/>
        <v>11</v>
      </c>
      <c r="K147" s="2" t="str">
        <f>IFERROR(VLOOKUP(J147,'Productgroepen hoofdfuncties'!D:E,2,FALSE),J147)</f>
        <v>Gedeputeerde Staten</v>
      </c>
      <c r="L147" s="2" t="str">
        <f t="shared" si="14"/>
        <v>1</v>
      </c>
      <c r="M147" s="2" t="str">
        <f>IFERROR(VLOOKUP(L147,'Productgroepen hoofdfuncties'!A:B,2,FALSE),L147)</f>
        <v>Algemeen bestuur</v>
      </c>
    </row>
    <row r="148" spans="1:13">
      <c r="A148" s="7"/>
      <c r="B148" s="8"/>
      <c r="C148" s="4" t="s">
        <v>1053</v>
      </c>
      <c r="D148" s="3" t="s">
        <v>7172</v>
      </c>
      <c r="E148" s="4">
        <v>1</v>
      </c>
      <c r="F148" s="2" t="str">
        <f t="shared" si="10"/>
        <v>G1PR110101</v>
      </c>
      <c r="G148" s="2" t="str">
        <f t="shared" si="11"/>
        <v>Ondersteuning Gedeputeerde Staten</v>
      </c>
      <c r="H148" s="2" t="str">
        <f t="shared" si="12"/>
        <v>1101</v>
      </c>
      <c r="I148" s="2" t="str">
        <f>IFERROR(VLOOKUP(H148,'Productgroepen hoofdfuncties'!G:H,2,FALSE),H148)</f>
        <v>Gedeputeerde Staten</v>
      </c>
      <c r="J148" s="2" t="str">
        <f t="shared" si="13"/>
        <v>11</v>
      </c>
      <c r="K148" s="2" t="str">
        <f>IFERROR(VLOOKUP(J148,'Productgroepen hoofdfuncties'!D:E,2,FALSE),J148)</f>
        <v>Gedeputeerde Staten</v>
      </c>
      <c r="L148" s="2" t="str">
        <f t="shared" si="14"/>
        <v>1</v>
      </c>
      <c r="M148" s="2" t="str">
        <f>IFERROR(VLOOKUP(L148,'Productgroepen hoofdfuncties'!A:B,2,FALSE),L148)</f>
        <v>Algemeen bestuur</v>
      </c>
    </row>
    <row r="149" spans="1:13">
      <c r="A149" s="7"/>
      <c r="B149" s="8"/>
      <c r="C149" s="4" t="s">
        <v>1054</v>
      </c>
      <c r="D149" s="3" t="s">
        <v>1055</v>
      </c>
      <c r="E149" s="4">
        <v>1</v>
      </c>
      <c r="F149" s="2" t="str">
        <f t="shared" si="10"/>
        <v>G1PR110101</v>
      </c>
      <c r="G149" s="2" t="str">
        <f t="shared" si="11"/>
        <v>Ondersteuning Gedeputeerde Staten</v>
      </c>
      <c r="H149" s="2" t="str">
        <f t="shared" si="12"/>
        <v>1101</v>
      </c>
      <c r="I149" s="2" t="str">
        <f>IFERROR(VLOOKUP(H149,'Productgroepen hoofdfuncties'!G:H,2,FALSE),H149)</f>
        <v>Gedeputeerde Staten</v>
      </c>
      <c r="J149" s="2" t="str">
        <f t="shared" si="13"/>
        <v>11</v>
      </c>
      <c r="K149" s="2" t="str">
        <f>IFERROR(VLOOKUP(J149,'Productgroepen hoofdfuncties'!D:E,2,FALSE),J149)</f>
        <v>Gedeputeerde Staten</v>
      </c>
      <c r="L149" s="2" t="str">
        <f t="shared" si="14"/>
        <v>1</v>
      </c>
      <c r="M149" s="2" t="str">
        <f>IFERROR(VLOOKUP(L149,'Productgroepen hoofdfuncties'!A:B,2,FALSE),L149)</f>
        <v>Algemeen bestuur</v>
      </c>
    </row>
    <row r="150" spans="1:13">
      <c r="A150" s="7"/>
      <c r="B150" s="8"/>
      <c r="C150" s="4" t="s">
        <v>1056</v>
      </c>
      <c r="D150" s="3" t="s">
        <v>1057</v>
      </c>
      <c r="E150" s="4">
        <v>1</v>
      </c>
      <c r="F150" s="2" t="str">
        <f t="shared" si="10"/>
        <v>G1PR110101</v>
      </c>
      <c r="G150" s="2" t="str">
        <f t="shared" si="11"/>
        <v>Ondersteuning Gedeputeerde Staten</v>
      </c>
      <c r="H150" s="2" t="str">
        <f t="shared" si="12"/>
        <v>1101</v>
      </c>
      <c r="I150" s="2" t="str">
        <f>IFERROR(VLOOKUP(H150,'Productgroepen hoofdfuncties'!G:H,2,FALSE),H150)</f>
        <v>Gedeputeerde Staten</v>
      </c>
      <c r="J150" s="2" t="str">
        <f t="shared" si="13"/>
        <v>11</v>
      </c>
      <c r="K150" s="2" t="str">
        <f>IFERROR(VLOOKUP(J150,'Productgroepen hoofdfuncties'!D:E,2,FALSE),J150)</f>
        <v>Gedeputeerde Staten</v>
      </c>
      <c r="L150" s="2" t="str">
        <f t="shared" si="14"/>
        <v>1</v>
      </c>
      <c r="M150" s="2" t="str">
        <f>IFERROR(VLOOKUP(L150,'Productgroepen hoofdfuncties'!A:B,2,FALSE),L150)</f>
        <v>Algemeen bestuur</v>
      </c>
    </row>
    <row r="151" spans="1:13">
      <c r="A151" s="9"/>
      <c r="B151" s="10"/>
      <c r="C151" s="4" t="s">
        <v>6899</v>
      </c>
      <c r="D151" s="3" t="s">
        <v>6900</v>
      </c>
      <c r="E151" s="4">
        <v>1</v>
      </c>
      <c r="F151" s="2" t="str">
        <f t="shared" si="10"/>
        <v>G1PR110101</v>
      </c>
      <c r="G151" s="2" t="str">
        <f t="shared" si="11"/>
        <v>Ondersteuning Gedeputeerde Staten</v>
      </c>
      <c r="H151" s="2" t="str">
        <f t="shared" si="12"/>
        <v>1101</v>
      </c>
      <c r="I151" s="2" t="str">
        <f>IFERROR(VLOOKUP(H151,'Productgroepen hoofdfuncties'!G:H,2,FALSE),H151)</f>
        <v>Gedeputeerde Staten</v>
      </c>
      <c r="J151" s="2" t="str">
        <f t="shared" si="13"/>
        <v>11</v>
      </c>
      <c r="K151" s="2" t="str">
        <f>IFERROR(VLOOKUP(J151,'Productgroepen hoofdfuncties'!D:E,2,FALSE),J151)</f>
        <v>Gedeputeerde Staten</v>
      </c>
      <c r="L151" s="2" t="str">
        <f t="shared" si="14"/>
        <v>1</v>
      </c>
      <c r="M151" s="2" t="str">
        <f>IFERROR(VLOOKUP(L151,'Productgroepen hoofdfuncties'!A:B,2,FALSE),L151)</f>
        <v>Algemeen bestuur</v>
      </c>
    </row>
    <row r="152" spans="1:13">
      <c r="A152" s="3" t="s">
        <v>1058</v>
      </c>
      <c r="B152" s="4" t="s">
        <v>1059</v>
      </c>
      <c r="C152" s="4" t="s">
        <v>1060</v>
      </c>
      <c r="D152" s="3" t="s">
        <v>1061</v>
      </c>
      <c r="E152" s="4">
        <v>1</v>
      </c>
      <c r="F152" s="2" t="str">
        <f t="shared" si="10"/>
        <v>G1PR120100</v>
      </c>
      <c r="G152" s="2" t="str">
        <f t="shared" si="11"/>
        <v>App.kst. Kabinetszaken</v>
      </c>
      <c r="H152" s="2" t="str">
        <f t="shared" si="12"/>
        <v>1201</v>
      </c>
      <c r="I152" s="2" t="str">
        <f>IFERROR(VLOOKUP(H152,'Productgroepen hoofdfuncties'!G:H,2,FALSE),H152)</f>
        <v>Kabinetszaken</v>
      </c>
      <c r="J152" s="2" t="str">
        <f t="shared" si="13"/>
        <v>12</v>
      </c>
      <c r="K152" s="2" t="str">
        <f>IFERROR(VLOOKUP(J152,'Productgroepen hoofdfuncties'!D:E,2,FALSE),J152)</f>
        <v>Kabinetszaken</v>
      </c>
      <c r="L152" s="2" t="str">
        <f t="shared" si="14"/>
        <v>1</v>
      </c>
      <c r="M152" s="2" t="str">
        <f>IFERROR(VLOOKUP(L152,'Productgroepen hoofdfuncties'!A:B,2,FALSE),L152)</f>
        <v>Algemeen bestuur</v>
      </c>
    </row>
    <row r="153" spans="1:13">
      <c r="A153" s="3" t="s">
        <v>1062</v>
      </c>
      <c r="B153" s="4" t="s">
        <v>1063</v>
      </c>
      <c r="C153" s="4"/>
      <c r="D153" s="3"/>
      <c r="E153" s="4"/>
      <c r="F153" s="2" t="str">
        <f t="shared" si="10"/>
        <v>G1PR120101</v>
      </c>
      <c r="G153" s="2" t="str">
        <f t="shared" si="11"/>
        <v>Ombudsfunctie</v>
      </c>
      <c r="H153" s="2" t="str">
        <f t="shared" si="12"/>
        <v>1201</v>
      </c>
      <c r="I153" s="2" t="str">
        <f>IFERROR(VLOOKUP(H153,'Productgroepen hoofdfuncties'!G:H,2,FALSE),H153)</f>
        <v>Kabinetszaken</v>
      </c>
      <c r="J153" s="2" t="str">
        <f t="shared" si="13"/>
        <v>12</v>
      </c>
      <c r="K153" s="2" t="str">
        <f>IFERROR(VLOOKUP(J153,'Productgroepen hoofdfuncties'!D:E,2,FALSE),J153)</f>
        <v>Kabinetszaken</v>
      </c>
      <c r="L153" s="2" t="str">
        <f t="shared" si="14"/>
        <v>1</v>
      </c>
      <c r="M153" s="2" t="str">
        <f>IFERROR(VLOOKUP(L153,'Productgroepen hoofdfuncties'!A:B,2,FALSE),L153)</f>
        <v>Algemeen bestuur</v>
      </c>
    </row>
    <row r="154" spans="1:13">
      <c r="A154" s="3" t="s">
        <v>1064</v>
      </c>
      <c r="B154" s="4" t="s">
        <v>1065</v>
      </c>
      <c r="C154" s="4"/>
      <c r="D154" s="3"/>
      <c r="E154" s="4"/>
      <c r="F154" s="2" t="str">
        <f t="shared" si="10"/>
        <v>G1PR120102</v>
      </c>
      <c r="G154" s="2" t="str">
        <f t="shared" si="11"/>
        <v>Gemeentebezoeken</v>
      </c>
      <c r="H154" s="2" t="str">
        <f t="shared" si="12"/>
        <v>1201</v>
      </c>
      <c r="I154" s="2" t="str">
        <f>IFERROR(VLOOKUP(H154,'Productgroepen hoofdfuncties'!G:H,2,FALSE),H154)</f>
        <v>Kabinetszaken</v>
      </c>
      <c r="J154" s="2" t="str">
        <f t="shared" si="13"/>
        <v>12</v>
      </c>
      <c r="K154" s="2" t="str">
        <f>IFERROR(VLOOKUP(J154,'Productgroepen hoofdfuncties'!D:E,2,FALSE),J154)</f>
        <v>Kabinetszaken</v>
      </c>
      <c r="L154" s="2" t="str">
        <f t="shared" si="14"/>
        <v>1</v>
      </c>
      <c r="M154" s="2" t="str">
        <f>IFERROR(VLOOKUP(L154,'Productgroepen hoofdfuncties'!A:B,2,FALSE),L154)</f>
        <v>Algemeen bestuur</v>
      </c>
    </row>
    <row r="155" spans="1:13">
      <c r="A155" s="3" t="s">
        <v>1066</v>
      </c>
      <c r="B155" s="4" t="s">
        <v>1067</v>
      </c>
      <c r="C155" s="4"/>
      <c r="D155" s="3"/>
      <c r="E155" s="4"/>
      <c r="F155" s="2" t="str">
        <f t="shared" si="10"/>
        <v>G1PR120103</v>
      </c>
      <c r="G155" s="2" t="str">
        <f t="shared" si="11"/>
        <v>Burgemeesterszaken</v>
      </c>
      <c r="H155" s="2" t="str">
        <f t="shared" si="12"/>
        <v>1201</v>
      </c>
      <c r="I155" s="2" t="str">
        <f>IFERROR(VLOOKUP(H155,'Productgroepen hoofdfuncties'!G:H,2,FALSE),H155)</f>
        <v>Kabinetszaken</v>
      </c>
      <c r="J155" s="2" t="str">
        <f t="shared" si="13"/>
        <v>12</v>
      </c>
      <c r="K155" s="2" t="str">
        <f>IFERROR(VLOOKUP(J155,'Productgroepen hoofdfuncties'!D:E,2,FALSE),J155)</f>
        <v>Kabinetszaken</v>
      </c>
      <c r="L155" s="2" t="str">
        <f t="shared" si="14"/>
        <v>1</v>
      </c>
      <c r="M155" s="2" t="str">
        <f>IFERROR(VLOOKUP(L155,'Productgroepen hoofdfuncties'!A:B,2,FALSE),L155)</f>
        <v>Algemeen bestuur</v>
      </c>
    </row>
    <row r="156" spans="1:13">
      <c r="A156" s="3" t="s">
        <v>1068</v>
      </c>
      <c r="B156" s="4" t="s">
        <v>1069</v>
      </c>
      <c r="C156" s="4"/>
      <c r="D156" s="3"/>
      <c r="E156" s="4"/>
      <c r="F156" s="2" t="str">
        <f t="shared" si="10"/>
        <v>G1PR120104</v>
      </c>
      <c r="G156" s="2" t="str">
        <f t="shared" si="11"/>
        <v>Koninklijke Onderscheidingen En Pred</v>
      </c>
      <c r="H156" s="2" t="str">
        <f t="shared" si="12"/>
        <v>1201</v>
      </c>
      <c r="I156" s="2" t="str">
        <f>IFERROR(VLOOKUP(H156,'Productgroepen hoofdfuncties'!G:H,2,FALSE),H156)</f>
        <v>Kabinetszaken</v>
      </c>
      <c r="J156" s="2" t="str">
        <f t="shared" si="13"/>
        <v>12</v>
      </c>
      <c r="K156" s="2" t="str">
        <f>IFERROR(VLOOKUP(J156,'Productgroepen hoofdfuncties'!D:E,2,FALSE),J156)</f>
        <v>Kabinetszaken</v>
      </c>
      <c r="L156" s="2" t="str">
        <f t="shared" si="14"/>
        <v>1</v>
      </c>
      <c r="M156" s="2" t="str">
        <f>IFERROR(VLOOKUP(L156,'Productgroepen hoofdfuncties'!A:B,2,FALSE),L156)</f>
        <v>Algemeen bestuur</v>
      </c>
    </row>
    <row r="157" spans="1:13">
      <c r="A157" s="5" t="s">
        <v>1070</v>
      </c>
      <c r="B157" s="6" t="s">
        <v>1071</v>
      </c>
      <c r="C157" s="4" t="s">
        <v>1072</v>
      </c>
      <c r="D157" s="3" t="s">
        <v>1073</v>
      </c>
      <c r="E157" s="4">
        <v>1</v>
      </c>
      <c r="F157" s="2" t="str">
        <f t="shared" si="10"/>
        <v>G1PR120105</v>
      </c>
      <c r="G157" s="2" t="str">
        <f t="shared" si="11"/>
        <v>Secretariaat Cdk</v>
      </c>
      <c r="H157" s="2" t="str">
        <f t="shared" si="12"/>
        <v>1201</v>
      </c>
      <c r="I157" s="2" t="str">
        <f>IFERROR(VLOOKUP(H157,'Productgroepen hoofdfuncties'!G:H,2,FALSE),H157)</f>
        <v>Kabinetszaken</v>
      </c>
      <c r="J157" s="2" t="str">
        <f t="shared" si="13"/>
        <v>12</v>
      </c>
      <c r="K157" s="2" t="str">
        <f>IFERROR(VLOOKUP(J157,'Productgroepen hoofdfuncties'!D:E,2,FALSE),J157)</f>
        <v>Kabinetszaken</v>
      </c>
      <c r="L157" s="2" t="str">
        <f t="shared" si="14"/>
        <v>1</v>
      </c>
      <c r="M157" s="2" t="str">
        <f>IFERROR(VLOOKUP(L157,'Productgroepen hoofdfuncties'!A:B,2,FALSE),L157)</f>
        <v>Algemeen bestuur</v>
      </c>
    </row>
    <row r="158" spans="1:13">
      <c r="A158" s="7"/>
      <c r="B158" s="8"/>
      <c r="C158" s="4" t="s">
        <v>1074</v>
      </c>
      <c r="D158" s="3" t="s">
        <v>1075</v>
      </c>
      <c r="E158" s="4">
        <v>1</v>
      </c>
      <c r="F158" s="2" t="str">
        <f t="shared" si="10"/>
        <v>G1PR120105</v>
      </c>
      <c r="G158" s="2" t="str">
        <f t="shared" si="11"/>
        <v>Secretariaat Cdk</v>
      </c>
      <c r="H158" s="2" t="str">
        <f t="shared" si="12"/>
        <v>1201</v>
      </c>
      <c r="I158" s="2" t="str">
        <f>IFERROR(VLOOKUP(H158,'Productgroepen hoofdfuncties'!G:H,2,FALSE),H158)</f>
        <v>Kabinetszaken</v>
      </c>
      <c r="J158" s="2" t="str">
        <f t="shared" si="13"/>
        <v>12</v>
      </c>
      <c r="K158" s="2" t="str">
        <f>IFERROR(VLOOKUP(J158,'Productgroepen hoofdfuncties'!D:E,2,FALSE),J158)</f>
        <v>Kabinetszaken</v>
      </c>
      <c r="L158" s="2" t="str">
        <f t="shared" si="14"/>
        <v>1</v>
      </c>
      <c r="M158" s="2" t="str">
        <f>IFERROR(VLOOKUP(L158,'Productgroepen hoofdfuncties'!A:B,2,FALSE),L158)</f>
        <v>Algemeen bestuur</v>
      </c>
    </row>
    <row r="159" spans="1:13">
      <c r="A159" s="9"/>
      <c r="B159" s="10"/>
      <c r="C159" s="4" t="s">
        <v>1076</v>
      </c>
      <c r="D159" s="3" t="s">
        <v>1077</v>
      </c>
      <c r="E159" s="4">
        <v>1</v>
      </c>
      <c r="F159" s="2" t="str">
        <f t="shared" si="10"/>
        <v>G1PR120105</v>
      </c>
      <c r="G159" s="2" t="str">
        <f t="shared" si="11"/>
        <v>Secretariaat Cdk</v>
      </c>
      <c r="H159" s="2" t="str">
        <f t="shared" si="12"/>
        <v>1201</v>
      </c>
      <c r="I159" s="2" t="str">
        <f>IFERROR(VLOOKUP(H159,'Productgroepen hoofdfuncties'!G:H,2,FALSE),H159)</f>
        <v>Kabinetszaken</v>
      </c>
      <c r="J159" s="2" t="str">
        <f t="shared" si="13"/>
        <v>12</v>
      </c>
      <c r="K159" s="2" t="str">
        <f>IFERROR(VLOOKUP(J159,'Productgroepen hoofdfuncties'!D:E,2,FALSE),J159)</f>
        <v>Kabinetszaken</v>
      </c>
      <c r="L159" s="2" t="str">
        <f t="shared" si="14"/>
        <v>1</v>
      </c>
      <c r="M159" s="2" t="str">
        <f>IFERROR(VLOOKUP(L159,'Productgroepen hoofdfuncties'!A:B,2,FALSE),L159)</f>
        <v>Algemeen bestuur</v>
      </c>
    </row>
    <row r="160" spans="1:13">
      <c r="A160" s="3" t="s">
        <v>1078</v>
      </c>
      <c r="B160" s="4" t="s">
        <v>1079</v>
      </c>
      <c r="C160" s="4" t="s">
        <v>1080</v>
      </c>
      <c r="D160" s="3" t="s">
        <v>1081</v>
      </c>
      <c r="E160" s="4">
        <v>1</v>
      </c>
      <c r="F160" s="2" t="str">
        <f t="shared" si="10"/>
        <v>G1PR120106</v>
      </c>
      <c r="G160" s="2" t="str">
        <f t="shared" si="11"/>
        <v>Secretariaat Prins Bernhard Cultuurf</v>
      </c>
      <c r="H160" s="2" t="str">
        <f t="shared" si="12"/>
        <v>1201</v>
      </c>
      <c r="I160" s="2" t="str">
        <f>IFERROR(VLOOKUP(H160,'Productgroepen hoofdfuncties'!G:H,2,FALSE),H160)</f>
        <v>Kabinetszaken</v>
      </c>
      <c r="J160" s="2" t="str">
        <f t="shared" si="13"/>
        <v>12</v>
      </c>
      <c r="K160" s="2" t="str">
        <f>IFERROR(VLOOKUP(J160,'Productgroepen hoofdfuncties'!D:E,2,FALSE),J160)</f>
        <v>Kabinetszaken</v>
      </c>
      <c r="L160" s="2" t="str">
        <f t="shared" si="14"/>
        <v>1</v>
      </c>
      <c r="M160" s="2" t="str">
        <f>IFERROR(VLOOKUP(L160,'Productgroepen hoofdfuncties'!A:B,2,FALSE),L160)</f>
        <v>Algemeen bestuur</v>
      </c>
    </row>
    <row r="161" spans="1:13">
      <c r="A161" s="3" t="s">
        <v>1082</v>
      </c>
      <c r="B161" s="4" t="s">
        <v>1083</v>
      </c>
      <c r="C161" s="4"/>
      <c r="D161" s="3"/>
      <c r="E161" s="4"/>
      <c r="F161" s="2" t="str">
        <f t="shared" si="10"/>
        <v>G1PR120107</v>
      </c>
      <c r="G161" s="2" t="str">
        <f t="shared" si="11"/>
        <v>Koninklijk Huis</v>
      </c>
      <c r="H161" s="2" t="str">
        <f t="shared" si="12"/>
        <v>1201</v>
      </c>
      <c r="I161" s="2" t="str">
        <f>IFERROR(VLOOKUP(H161,'Productgroepen hoofdfuncties'!G:H,2,FALSE),H161)</f>
        <v>Kabinetszaken</v>
      </c>
      <c r="J161" s="2" t="str">
        <f t="shared" si="13"/>
        <v>12</v>
      </c>
      <c r="K161" s="2" t="str">
        <f>IFERROR(VLOOKUP(J161,'Productgroepen hoofdfuncties'!D:E,2,FALSE),J161)</f>
        <v>Kabinetszaken</v>
      </c>
      <c r="L161" s="2" t="str">
        <f t="shared" si="14"/>
        <v>1</v>
      </c>
      <c r="M161" s="2" t="str">
        <f>IFERROR(VLOOKUP(L161,'Productgroepen hoofdfuncties'!A:B,2,FALSE),L161)</f>
        <v>Algemeen bestuur</v>
      </c>
    </row>
    <row r="162" spans="1:13">
      <c r="A162" s="3" t="s">
        <v>1084</v>
      </c>
      <c r="B162" s="4" t="s">
        <v>1075</v>
      </c>
      <c r="C162" s="4"/>
      <c r="D162" s="3"/>
      <c r="E162" s="4"/>
      <c r="F162" s="2" t="str">
        <f t="shared" si="10"/>
        <v>G1PR120108</v>
      </c>
      <c r="G162" s="2" t="str">
        <f t="shared" si="11"/>
        <v>Viering 4 En 5 Mei</v>
      </c>
      <c r="H162" s="2" t="str">
        <f t="shared" si="12"/>
        <v>1201</v>
      </c>
      <c r="I162" s="2" t="str">
        <f>IFERROR(VLOOKUP(H162,'Productgroepen hoofdfuncties'!G:H,2,FALSE),H162)</f>
        <v>Kabinetszaken</v>
      </c>
      <c r="J162" s="2" t="str">
        <f t="shared" si="13"/>
        <v>12</v>
      </c>
      <c r="K162" s="2" t="str">
        <f>IFERROR(VLOOKUP(J162,'Productgroepen hoofdfuncties'!D:E,2,FALSE),J162)</f>
        <v>Kabinetszaken</v>
      </c>
      <c r="L162" s="2" t="str">
        <f t="shared" si="14"/>
        <v>1</v>
      </c>
      <c r="M162" s="2" t="str">
        <f>IFERROR(VLOOKUP(L162,'Productgroepen hoofdfuncties'!A:B,2,FALSE),L162)</f>
        <v>Algemeen bestuur</v>
      </c>
    </row>
    <row r="163" spans="1:13">
      <c r="A163" s="3" t="s">
        <v>1085</v>
      </c>
      <c r="B163" s="4" t="s">
        <v>1086</v>
      </c>
      <c r="C163" s="4" t="s">
        <v>1087</v>
      </c>
      <c r="D163" s="3" t="s">
        <v>1088</v>
      </c>
      <c r="E163" s="4">
        <v>1</v>
      </c>
      <c r="F163" s="2" t="str">
        <f t="shared" si="10"/>
        <v>G1PR130100</v>
      </c>
      <c r="G163" s="2" t="str">
        <f t="shared" si="11"/>
        <v>App.kst. Best.Org.</v>
      </c>
      <c r="H163" s="2" t="str">
        <f t="shared" si="12"/>
        <v>1301</v>
      </c>
      <c r="I163" s="2" t="str">
        <f>IFERROR(VLOOKUP(H163,'Productgroepen hoofdfuncties'!G:H,2,FALSE),H163)</f>
        <v>Bestuurlijke organisatie</v>
      </c>
      <c r="J163" s="2" t="str">
        <f t="shared" si="13"/>
        <v>13</v>
      </c>
      <c r="K163" s="2" t="str">
        <f>IFERROR(VLOOKUP(J163,'Productgroepen hoofdfuncties'!D:E,2,FALSE),J163)</f>
        <v>Bestuurlijke organisatie</v>
      </c>
      <c r="L163" s="2" t="str">
        <f t="shared" si="14"/>
        <v>1</v>
      </c>
      <c r="M163" s="2" t="str">
        <f>IFERROR(VLOOKUP(L163,'Productgroepen hoofdfuncties'!A:B,2,FALSE),L163)</f>
        <v>Algemeen bestuur</v>
      </c>
    </row>
    <row r="164" spans="1:13">
      <c r="A164" s="5" t="s">
        <v>1089</v>
      </c>
      <c r="B164" s="6" t="s">
        <v>1090</v>
      </c>
      <c r="C164" s="4" t="s">
        <v>1091</v>
      </c>
      <c r="D164" s="3" t="s">
        <v>1092</v>
      </c>
      <c r="E164" s="4">
        <v>1</v>
      </c>
      <c r="F164" s="2" t="str">
        <f t="shared" si="10"/>
        <v>G1PR130101</v>
      </c>
      <c r="G164" s="2" t="str">
        <f t="shared" si="11"/>
        <v>Bestuurlijke Organisatie</v>
      </c>
      <c r="H164" s="2" t="str">
        <f t="shared" si="12"/>
        <v>1301</v>
      </c>
      <c r="I164" s="2" t="str">
        <f>IFERROR(VLOOKUP(H164,'Productgroepen hoofdfuncties'!G:H,2,FALSE),H164)</f>
        <v>Bestuurlijke organisatie</v>
      </c>
      <c r="J164" s="2" t="str">
        <f t="shared" si="13"/>
        <v>13</v>
      </c>
      <c r="K164" s="2" t="str">
        <f>IFERROR(VLOOKUP(J164,'Productgroepen hoofdfuncties'!D:E,2,FALSE),J164)</f>
        <v>Bestuurlijke organisatie</v>
      </c>
      <c r="L164" s="2" t="str">
        <f t="shared" si="14"/>
        <v>1</v>
      </c>
      <c r="M164" s="2" t="str">
        <f>IFERROR(VLOOKUP(L164,'Productgroepen hoofdfuncties'!A:B,2,FALSE),L164)</f>
        <v>Algemeen bestuur</v>
      </c>
    </row>
    <row r="165" spans="1:13">
      <c r="A165" s="7"/>
      <c r="B165" s="8"/>
      <c r="C165" s="4" t="s">
        <v>1093</v>
      </c>
      <c r="D165" s="3" t="s">
        <v>1094</v>
      </c>
      <c r="E165" s="4">
        <v>1</v>
      </c>
      <c r="F165" s="2" t="str">
        <f t="shared" si="10"/>
        <v>G1PR130101</v>
      </c>
      <c r="G165" s="2" t="str">
        <f t="shared" si="11"/>
        <v>Bestuurlijke Organisatie</v>
      </c>
      <c r="H165" s="2" t="str">
        <f t="shared" si="12"/>
        <v>1301</v>
      </c>
      <c r="I165" s="2" t="str">
        <f>IFERROR(VLOOKUP(H165,'Productgroepen hoofdfuncties'!G:H,2,FALSE),H165)</f>
        <v>Bestuurlijke organisatie</v>
      </c>
      <c r="J165" s="2" t="str">
        <f t="shared" si="13"/>
        <v>13</v>
      </c>
      <c r="K165" s="2" t="str">
        <f>IFERROR(VLOOKUP(J165,'Productgroepen hoofdfuncties'!D:E,2,FALSE),J165)</f>
        <v>Bestuurlijke organisatie</v>
      </c>
      <c r="L165" s="2" t="str">
        <f t="shared" si="14"/>
        <v>1</v>
      </c>
      <c r="M165" s="2" t="str">
        <f>IFERROR(VLOOKUP(L165,'Productgroepen hoofdfuncties'!A:B,2,FALSE),L165)</f>
        <v>Algemeen bestuur</v>
      </c>
    </row>
    <row r="166" spans="1:13">
      <c r="A166" s="7"/>
      <c r="B166" s="8"/>
      <c r="C166" s="4" t="s">
        <v>1095</v>
      </c>
      <c r="D166" s="3" t="s">
        <v>1096</v>
      </c>
      <c r="E166" s="4">
        <v>1</v>
      </c>
      <c r="F166" s="2" t="str">
        <f t="shared" si="10"/>
        <v>G1PR130101</v>
      </c>
      <c r="G166" s="2" t="str">
        <f t="shared" si="11"/>
        <v>Bestuurlijke Organisatie</v>
      </c>
      <c r="H166" s="2" t="str">
        <f t="shared" si="12"/>
        <v>1301</v>
      </c>
      <c r="I166" s="2" t="str">
        <f>IFERROR(VLOOKUP(H166,'Productgroepen hoofdfuncties'!G:H,2,FALSE),H166)</f>
        <v>Bestuurlijke organisatie</v>
      </c>
      <c r="J166" s="2" t="str">
        <f t="shared" si="13"/>
        <v>13</v>
      </c>
      <c r="K166" s="2" t="str">
        <f>IFERROR(VLOOKUP(J166,'Productgroepen hoofdfuncties'!D:E,2,FALSE),J166)</f>
        <v>Bestuurlijke organisatie</v>
      </c>
      <c r="L166" s="2" t="str">
        <f t="shared" si="14"/>
        <v>1</v>
      </c>
      <c r="M166" s="2" t="str">
        <f>IFERROR(VLOOKUP(L166,'Productgroepen hoofdfuncties'!A:B,2,FALSE),L166)</f>
        <v>Algemeen bestuur</v>
      </c>
    </row>
    <row r="167" spans="1:13">
      <c r="A167" s="7"/>
      <c r="B167" s="8"/>
      <c r="C167" s="4" t="s">
        <v>1097</v>
      </c>
      <c r="D167" s="3" t="s">
        <v>1098</v>
      </c>
      <c r="E167" s="4">
        <v>1</v>
      </c>
      <c r="F167" s="2" t="str">
        <f t="shared" si="10"/>
        <v>G1PR130101</v>
      </c>
      <c r="G167" s="2" t="str">
        <f t="shared" si="11"/>
        <v>Bestuurlijke Organisatie</v>
      </c>
      <c r="H167" s="2" t="str">
        <f t="shared" si="12"/>
        <v>1301</v>
      </c>
      <c r="I167" s="2" t="str">
        <f>IFERROR(VLOOKUP(H167,'Productgroepen hoofdfuncties'!G:H,2,FALSE),H167)</f>
        <v>Bestuurlijke organisatie</v>
      </c>
      <c r="J167" s="2" t="str">
        <f t="shared" si="13"/>
        <v>13</v>
      </c>
      <c r="K167" s="2" t="str">
        <f>IFERROR(VLOOKUP(J167,'Productgroepen hoofdfuncties'!D:E,2,FALSE),J167)</f>
        <v>Bestuurlijke organisatie</v>
      </c>
      <c r="L167" s="2" t="str">
        <f t="shared" si="14"/>
        <v>1</v>
      </c>
      <c r="M167" s="2" t="str">
        <f>IFERROR(VLOOKUP(L167,'Productgroepen hoofdfuncties'!A:B,2,FALSE),L167)</f>
        <v>Algemeen bestuur</v>
      </c>
    </row>
    <row r="168" spans="1:13">
      <c r="A168" s="7"/>
      <c r="B168" s="8"/>
      <c r="C168" s="4" t="s">
        <v>1099</v>
      </c>
      <c r="D168" s="3" t="s">
        <v>1100</v>
      </c>
      <c r="E168" s="4">
        <v>1</v>
      </c>
      <c r="F168" s="2" t="str">
        <f t="shared" si="10"/>
        <v>G1PR130101</v>
      </c>
      <c r="G168" s="2" t="str">
        <f t="shared" si="11"/>
        <v>Bestuurlijke Organisatie</v>
      </c>
      <c r="H168" s="2" t="str">
        <f t="shared" si="12"/>
        <v>1301</v>
      </c>
      <c r="I168" s="2" t="str">
        <f>IFERROR(VLOOKUP(H168,'Productgroepen hoofdfuncties'!G:H,2,FALSE),H168)</f>
        <v>Bestuurlijke organisatie</v>
      </c>
      <c r="J168" s="2" t="str">
        <f t="shared" si="13"/>
        <v>13</v>
      </c>
      <c r="K168" s="2" t="str">
        <f>IFERROR(VLOOKUP(J168,'Productgroepen hoofdfuncties'!D:E,2,FALSE),J168)</f>
        <v>Bestuurlijke organisatie</v>
      </c>
      <c r="L168" s="2" t="str">
        <f t="shared" si="14"/>
        <v>1</v>
      </c>
      <c r="M168" s="2" t="str">
        <f>IFERROR(VLOOKUP(L168,'Productgroepen hoofdfuncties'!A:B,2,FALSE),L168)</f>
        <v>Algemeen bestuur</v>
      </c>
    </row>
    <row r="169" spans="1:13">
      <c r="A169" s="7"/>
      <c r="B169" s="8"/>
      <c r="C169" s="4" t="s">
        <v>1101</v>
      </c>
      <c r="D169" s="3" t="s">
        <v>1102</v>
      </c>
      <c r="E169" s="4">
        <v>1</v>
      </c>
      <c r="F169" s="2" t="str">
        <f t="shared" si="10"/>
        <v>G1PR130101</v>
      </c>
      <c r="G169" s="2" t="str">
        <f t="shared" si="11"/>
        <v>Bestuurlijke Organisatie</v>
      </c>
      <c r="H169" s="2" t="str">
        <f t="shared" si="12"/>
        <v>1301</v>
      </c>
      <c r="I169" s="2" t="str">
        <f>IFERROR(VLOOKUP(H169,'Productgroepen hoofdfuncties'!G:H,2,FALSE),H169)</f>
        <v>Bestuurlijke organisatie</v>
      </c>
      <c r="J169" s="2" t="str">
        <f t="shared" si="13"/>
        <v>13</v>
      </c>
      <c r="K169" s="2" t="str">
        <f>IFERROR(VLOOKUP(J169,'Productgroepen hoofdfuncties'!D:E,2,FALSE),J169)</f>
        <v>Bestuurlijke organisatie</v>
      </c>
      <c r="L169" s="2" t="str">
        <f t="shared" si="14"/>
        <v>1</v>
      </c>
      <c r="M169" s="2" t="str">
        <f>IFERROR(VLOOKUP(L169,'Productgroepen hoofdfuncties'!A:B,2,FALSE),L169)</f>
        <v>Algemeen bestuur</v>
      </c>
    </row>
    <row r="170" spans="1:13">
      <c r="A170" s="9"/>
      <c r="B170" s="10"/>
      <c r="C170" s="4" t="s">
        <v>7173</v>
      </c>
      <c r="D170" s="3" t="s">
        <v>7174</v>
      </c>
      <c r="E170" s="4">
        <v>1</v>
      </c>
      <c r="F170" s="2" t="str">
        <f t="shared" si="10"/>
        <v>G1PR130101</v>
      </c>
      <c r="G170" s="2" t="str">
        <f t="shared" si="11"/>
        <v>Bestuurlijke Organisatie</v>
      </c>
      <c r="H170" s="2" t="str">
        <f t="shared" si="12"/>
        <v>1301</v>
      </c>
      <c r="I170" s="2" t="str">
        <f>IFERROR(VLOOKUP(H170,'Productgroepen hoofdfuncties'!G:H,2,FALSE),H170)</f>
        <v>Bestuurlijke organisatie</v>
      </c>
      <c r="J170" s="2" t="str">
        <f t="shared" si="13"/>
        <v>13</v>
      </c>
      <c r="K170" s="2" t="str">
        <f>IFERROR(VLOOKUP(J170,'Productgroepen hoofdfuncties'!D:E,2,FALSE),J170)</f>
        <v>Bestuurlijke organisatie</v>
      </c>
      <c r="L170" s="2" t="str">
        <f t="shared" si="14"/>
        <v>1</v>
      </c>
      <c r="M170" s="2" t="str">
        <f>IFERROR(VLOOKUP(L170,'Productgroepen hoofdfuncties'!A:B,2,FALSE),L170)</f>
        <v>Algemeen bestuur</v>
      </c>
    </row>
    <row r="171" spans="1:13">
      <c r="A171" s="3" t="s">
        <v>1103</v>
      </c>
      <c r="B171" s="4" t="s">
        <v>1104</v>
      </c>
      <c r="C171" s="4" t="s">
        <v>1105</v>
      </c>
      <c r="D171" s="3" t="s">
        <v>1106</v>
      </c>
      <c r="E171" s="4">
        <v>1</v>
      </c>
      <c r="F171" s="2" t="str">
        <f t="shared" si="10"/>
        <v>G1PR140100</v>
      </c>
      <c r="G171" s="2" t="str">
        <f t="shared" si="11"/>
        <v>App.kst. Fin.Toez.Gemeenten</v>
      </c>
      <c r="H171" s="2" t="str">
        <f t="shared" si="12"/>
        <v>1401</v>
      </c>
      <c r="I171" s="2" t="str">
        <f>IFERROR(VLOOKUP(H171,'Productgroepen hoofdfuncties'!G:H,2,FALSE),H171)</f>
        <v>Financieel toezicht op de gemeenten</v>
      </c>
      <c r="J171" s="2" t="str">
        <f t="shared" si="13"/>
        <v>14</v>
      </c>
      <c r="K171" s="2" t="str">
        <f>IFERROR(VLOOKUP(J171,'Productgroepen hoofdfuncties'!D:E,2,FALSE),J171)</f>
        <v>Financieel toezicht op de gemeenten</v>
      </c>
      <c r="L171" s="2" t="str">
        <f t="shared" si="14"/>
        <v>1</v>
      </c>
      <c r="M171" s="2" t="str">
        <f>IFERROR(VLOOKUP(L171,'Productgroepen hoofdfuncties'!A:B,2,FALSE),L171)</f>
        <v>Algemeen bestuur</v>
      </c>
    </row>
    <row r="172" spans="1:13">
      <c r="A172" s="3" t="s">
        <v>1107</v>
      </c>
      <c r="B172" s="4" t="s">
        <v>1108</v>
      </c>
      <c r="C172" s="4" t="s">
        <v>1109</v>
      </c>
      <c r="D172" s="3" t="s">
        <v>1110</v>
      </c>
      <c r="E172" s="4">
        <v>1</v>
      </c>
      <c r="F172" s="2" t="str">
        <f t="shared" si="10"/>
        <v>G1PR140101</v>
      </c>
      <c r="G172" s="2" t="str">
        <f t="shared" si="11"/>
        <v>Toezicht Op De Gemeenschappelijke Re</v>
      </c>
      <c r="H172" s="2" t="str">
        <f t="shared" si="12"/>
        <v>1401</v>
      </c>
      <c r="I172" s="2" t="str">
        <f>IFERROR(VLOOKUP(H172,'Productgroepen hoofdfuncties'!G:H,2,FALSE),H172)</f>
        <v>Financieel toezicht op de gemeenten</v>
      </c>
      <c r="J172" s="2" t="str">
        <f t="shared" si="13"/>
        <v>14</v>
      </c>
      <c r="K172" s="2" t="str">
        <f>IFERROR(VLOOKUP(J172,'Productgroepen hoofdfuncties'!D:E,2,FALSE),J172)</f>
        <v>Financieel toezicht op de gemeenten</v>
      </c>
      <c r="L172" s="2" t="str">
        <f t="shared" si="14"/>
        <v>1</v>
      </c>
      <c r="M172" s="2" t="str">
        <f>IFERROR(VLOOKUP(L172,'Productgroepen hoofdfuncties'!A:B,2,FALSE),L172)</f>
        <v>Algemeen bestuur</v>
      </c>
    </row>
    <row r="173" spans="1:13">
      <c r="A173" s="3" t="s">
        <v>1111</v>
      </c>
      <c r="B173" s="4" t="s">
        <v>1112</v>
      </c>
      <c r="C173" s="4"/>
      <c r="D173" s="3"/>
      <c r="E173" s="4"/>
      <c r="F173" s="2" t="str">
        <f t="shared" si="10"/>
        <v>G1PR140102</v>
      </c>
      <c r="G173" s="2" t="str">
        <f t="shared" si="11"/>
        <v>Toezicht Op De Grondexploitatie Geme</v>
      </c>
      <c r="H173" s="2" t="str">
        <f t="shared" si="12"/>
        <v>1401</v>
      </c>
      <c r="I173" s="2" t="str">
        <f>IFERROR(VLOOKUP(H173,'Productgroepen hoofdfuncties'!G:H,2,FALSE),H173)</f>
        <v>Financieel toezicht op de gemeenten</v>
      </c>
      <c r="J173" s="2" t="str">
        <f t="shared" si="13"/>
        <v>14</v>
      </c>
      <c r="K173" s="2" t="str">
        <f>IFERROR(VLOOKUP(J173,'Productgroepen hoofdfuncties'!D:E,2,FALSE),J173)</f>
        <v>Financieel toezicht op de gemeenten</v>
      </c>
      <c r="L173" s="2" t="str">
        <f t="shared" si="14"/>
        <v>1</v>
      </c>
      <c r="M173" s="2" t="str">
        <f>IFERROR(VLOOKUP(L173,'Productgroepen hoofdfuncties'!A:B,2,FALSE),L173)</f>
        <v>Algemeen bestuur</v>
      </c>
    </row>
    <row r="174" spans="1:13">
      <c r="A174" s="3" t="s">
        <v>1113</v>
      </c>
      <c r="B174" s="4" t="s">
        <v>1114</v>
      </c>
      <c r="C174" s="4"/>
      <c r="D174" s="3"/>
      <c r="E174" s="4"/>
      <c r="F174" s="2" t="str">
        <f t="shared" si="10"/>
        <v>G1PR140103</v>
      </c>
      <c r="G174" s="2" t="str">
        <f t="shared" si="11"/>
        <v>Toezicht Op Financien Gemeenten</v>
      </c>
      <c r="H174" s="2" t="str">
        <f t="shared" si="12"/>
        <v>1401</v>
      </c>
      <c r="I174" s="2" t="str">
        <f>IFERROR(VLOOKUP(H174,'Productgroepen hoofdfuncties'!G:H,2,FALSE),H174)</f>
        <v>Financieel toezicht op de gemeenten</v>
      </c>
      <c r="J174" s="2" t="str">
        <f t="shared" si="13"/>
        <v>14</v>
      </c>
      <c r="K174" s="2" t="str">
        <f>IFERROR(VLOOKUP(J174,'Productgroepen hoofdfuncties'!D:E,2,FALSE),J174)</f>
        <v>Financieel toezicht op de gemeenten</v>
      </c>
      <c r="L174" s="2" t="str">
        <f t="shared" si="14"/>
        <v>1</v>
      </c>
      <c r="M174" s="2" t="str">
        <f>IFERROR(VLOOKUP(L174,'Productgroepen hoofdfuncties'!A:B,2,FALSE),L174)</f>
        <v>Algemeen bestuur</v>
      </c>
    </row>
    <row r="175" spans="1:13">
      <c r="A175" s="3" t="s">
        <v>1115</v>
      </c>
      <c r="B175" s="4" t="s">
        <v>1116</v>
      </c>
      <c r="C175" s="4"/>
      <c r="D175" s="3"/>
      <c r="E175" s="4"/>
      <c r="F175" s="2" t="str">
        <f t="shared" si="10"/>
        <v>G1PR140104</v>
      </c>
      <c r="G175" s="2" t="str">
        <f t="shared" si="11"/>
        <v>Toezicht Op De Gemeentelijke Belasti</v>
      </c>
      <c r="H175" s="2" t="str">
        <f t="shared" si="12"/>
        <v>1401</v>
      </c>
      <c r="I175" s="2" t="str">
        <f>IFERROR(VLOOKUP(H175,'Productgroepen hoofdfuncties'!G:H,2,FALSE),H175)</f>
        <v>Financieel toezicht op de gemeenten</v>
      </c>
      <c r="J175" s="2" t="str">
        <f t="shared" si="13"/>
        <v>14</v>
      </c>
      <c r="K175" s="2" t="str">
        <f>IFERROR(VLOOKUP(J175,'Productgroepen hoofdfuncties'!D:E,2,FALSE),J175)</f>
        <v>Financieel toezicht op de gemeenten</v>
      </c>
      <c r="L175" s="2" t="str">
        <f t="shared" si="14"/>
        <v>1</v>
      </c>
      <c r="M175" s="2" t="str">
        <f>IFERROR(VLOOKUP(L175,'Productgroepen hoofdfuncties'!A:B,2,FALSE),L175)</f>
        <v>Algemeen bestuur</v>
      </c>
    </row>
    <row r="176" spans="1:13">
      <c r="A176" s="3" t="s">
        <v>1117</v>
      </c>
      <c r="B176" s="4" t="s">
        <v>1118</v>
      </c>
      <c r="C176" s="4" t="s">
        <v>1119</v>
      </c>
      <c r="D176" s="3" t="s">
        <v>1120</v>
      </c>
      <c r="E176" s="4">
        <v>1</v>
      </c>
      <c r="F176" s="2" t="str">
        <f t="shared" si="10"/>
        <v>G1PR150100</v>
      </c>
      <c r="G176" s="2" t="str">
        <f t="shared" si="11"/>
        <v>App.kst. Wettelijke Regelingen</v>
      </c>
      <c r="H176" s="2" t="str">
        <f t="shared" si="12"/>
        <v>1501</v>
      </c>
      <c r="I176" s="2" t="str">
        <f>IFERROR(VLOOKUP(H176,'Productgroepen hoofdfuncties'!G:H,2,FALSE),H176)</f>
        <v>Uitvoering van wettelijke regelingen</v>
      </c>
      <c r="J176" s="2" t="str">
        <f t="shared" si="13"/>
        <v>15</v>
      </c>
      <c r="K176" s="2" t="str">
        <f>IFERROR(VLOOKUP(J176,'Productgroepen hoofdfuncties'!D:E,2,FALSE),J176)</f>
        <v>Uitvoering van overige wettelijke regelingen</v>
      </c>
      <c r="L176" s="2" t="str">
        <f t="shared" si="14"/>
        <v>1</v>
      </c>
      <c r="M176" s="2" t="str">
        <f>IFERROR(VLOOKUP(L176,'Productgroepen hoofdfuncties'!A:B,2,FALSE),L176)</f>
        <v>Algemeen bestuur</v>
      </c>
    </row>
    <row r="177" spans="1:13">
      <c r="A177" s="5" t="s">
        <v>1121</v>
      </c>
      <c r="B177" s="6" t="s">
        <v>1122</v>
      </c>
      <c r="C177" s="4" t="s">
        <v>1123</v>
      </c>
      <c r="D177" s="3" t="s">
        <v>1124</v>
      </c>
      <c r="E177" s="4">
        <v>1</v>
      </c>
      <c r="F177" s="2" t="str">
        <f t="shared" si="10"/>
        <v>G1PR150101</v>
      </c>
      <c r="G177" s="2" t="str">
        <f t="shared" si="11"/>
        <v>Cie rechtsbesch./nat.ombudsman</v>
      </c>
      <c r="H177" s="2" t="str">
        <f t="shared" si="12"/>
        <v>1501</v>
      </c>
      <c r="I177" s="2" t="str">
        <f>IFERROR(VLOOKUP(H177,'Productgroepen hoofdfuncties'!G:H,2,FALSE),H177)</f>
        <v>Uitvoering van wettelijke regelingen</v>
      </c>
      <c r="J177" s="2" t="str">
        <f t="shared" si="13"/>
        <v>15</v>
      </c>
      <c r="K177" s="2" t="str">
        <f>IFERROR(VLOOKUP(J177,'Productgroepen hoofdfuncties'!D:E,2,FALSE),J177)</f>
        <v>Uitvoering van overige wettelijke regelingen</v>
      </c>
      <c r="L177" s="2" t="str">
        <f t="shared" si="14"/>
        <v>1</v>
      </c>
      <c r="M177" s="2" t="str">
        <f>IFERROR(VLOOKUP(L177,'Productgroepen hoofdfuncties'!A:B,2,FALSE),L177)</f>
        <v>Algemeen bestuur</v>
      </c>
    </row>
    <row r="178" spans="1:13">
      <c r="A178" s="9"/>
      <c r="B178" s="10"/>
      <c r="C178" s="4" t="s">
        <v>1125</v>
      </c>
      <c r="D178" s="3" t="s">
        <v>1126</v>
      </c>
      <c r="E178" s="4">
        <v>1</v>
      </c>
      <c r="F178" s="2" t="str">
        <f t="shared" si="10"/>
        <v>G1PR150101</v>
      </c>
      <c r="G178" s="2" t="str">
        <f t="shared" si="11"/>
        <v>Cie rechtsbesch./nat.ombudsman</v>
      </c>
      <c r="H178" s="2" t="str">
        <f t="shared" si="12"/>
        <v>1501</v>
      </c>
      <c r="I178" s="2" t="str">
        <f>IFERROR(VLOOKUP(H178,'Productgroepen hoofdfuncties'!G:H,2,FALSE),H178)</f>
        <v>Uitvoering van wettelijke regelingen</v>
      </c>
      <c r="J178" s="2" t="str">
        <f t="shared" si="13"/>
        <v>15</v>
      </c>
      <c r="K178" s="2" t="str">
        <f>IFERROR(VLOOKUP(J178,'Productgroepen hoofdfuncties'!D:E,2,FALSE),J178)</f>
        <v>Uitvoering van overige wettelijke regelingen</v>
      </c>
      <c r="L178" s="2" t="str">
        <f t="shared" si="14"/>
        <v>1</v>
      </c>
      <c r="M178" s="2" t="str">
        <f>IFERROR(VLOOKUP(L178,'Productgroepen hoofdfuncties'!A:B,2,FALSE),L178)</f>
        <v>Algemeen bestuur</v>
      </c>
    </row>
    <row r="179" spans="1:13">
      <c r="A179" s="5" t="s">
        <v>1127</v>
      </c>
      <c r="B179" s="6" t="s">
        <v>1128</v>
      </c>
      <c r="C179" s="4" t="s">
        <v>1129</v>
      </c>
      <c r="D179" s="3" t="s">
        <v>1130</v>
      </c>
      <c r="E179" s="4">
        <v>1</v>
      </c>
      <c r="F179" s="2" t="str">
        <f t="shared" si="10"/>
        <v>G1PR150102</v>
      </c>
      <c r="G179" s="2" t="str">
        <f t="shared" si="11"/>
        <v>Archieftoezicht</v>
      </c>
      <c r="H179" s="2" t="str">
        <f t="shared" si="12"/>
        <v>1501</v>
      </c>
      <c r="I179" s="2" t="str">
        <f>IFERROR(VLOOKUP(H179,'Productgroepen hoofdfuncties'!G:H,2,FALSE),H179)</f>
        <v>Uitvoering van wettelijke regelingen</v>
      </c>
      <c r="J179" s="2" t="str">
        <f t="shared" si="13"/>
        <v>15</v>
      </c>
      <c r="K179" s="2" t="str">
        <f>IFERROR(VLOOKUP(J179,'Productgroepen hoofdfuncties'!D:E,2,FALSE),J179)</f>
        <v>Uitvoering van overige wettelijke regelingen</v>
      </c>
      <c r="L179" s="2" t="str">
        <f t="shared" si="14"/>
        <v>1</v>
      </c>
      <c r="M179" s="2" t="str">
        <f>IFERROR(VLOOKUP(L179,'Productgroepen hoofdfuncties'!A:B,2,FALSE),L179)</f>
        <v>Algemeen bestuur</v>
      </c>
    </row>
    <row r="180" spans="1:13">
      <c r="A180" s="7"/>
      <c r="B180" s="8"/>
      <c r="C180" s="4" t="s">
        <v>1131</v>
      </c>
      <c r="D180" s="3" t="s">
        <v>1132</v>
      </c>
      <c r="E180" s="4">
        <v>1</v>
      </c>
      <c r="F180" s="2" t="str">
        <f t="shared" si="10"/>
        <v>G1PR150102</v>
      </c>
      <c r="G180" s="2" t="str">
        <f t="shared" si="11"/>
        <v>Archieftoezicht</v>
      </c>
      <c r="H180" s="2" t="str">
        <f t="shared" si="12"/>
        <v>1501</v>
      </c>
      <c r="I180" s="2" t="str">
        <f>IFERROR(VLOOKUP(H180,'Productgroepen hoofdfuncties'!G:H,2,FALSE),H180)</f>
        <v>Uitvoering van wettelijke regelingen</v>
      </c>
      <c r="J180" s="2" t="str">
        <f t="shared" si="13"/>
        <v>15</v>
      </c>
      <c r="K180" s="2" t="str">
        <f>IFERROR(VLOOKUP(J180,'Productgroepen hoofdfuncties'!D:E,2,FALSE),J180)</f>
        <v>Uitvoering van overige wettelijke regelingen</v>
      </c>
      <c r="L180" s="2" t="str">
        <f t="shared" si="14"/>
        <v>1</v>
      </c>
      <c r="M180" s="2" t="str">
        <f>IFERROR(VLOOKUP(L180,'Productgroepen hoofdfuncties'!A:B,2,FALSE),L180)</f>
        <v>Algemeen bestuur</v>
      </c>
    </row>
    <row r="181" spans="1:13">
      <c r="A181" s="9"/>
      <c r="B181" s="10"/>
      <c r="C181" s="4" t="s">
        <v>1133</v>
      </c>
      <c r="D181" s="3" t="s">
        <v>1134</v>
      </c>
      <c r="E181" s="4">
        <v>1</v>
      </c>
      <c r="F181" s="2" t="str">
        <f t="shared" si="10"/>
        <v>G1PR150102</v>
      </c>
      <c r="G181" s="2" t="str">
        <f t="shared" si="11"/>
        <v>Archieftoezicht</v>
      </c>
      <c r="H181" s="2" t="str">
        <f t="shared" si="12"/>
        <v>1501</v>
      </c>
      <c r="I181" s="2" t="str">
        <f>IFERROR(VLOOKUP(H181,'Productgroepen hoofdfuncties'!G:H,2,FALSE),H181)</f>
        <v>Uitvoering van wettelijke regelingen</v>
      </c>
      <c r="J181" s="2" t="str">
        <f t="shared" si="13"/>
        <v>15</v>
      </c>
      <c r="K181" s="2" t="str">
        <f>IFERROR(VLOOKUP(J181,'Productgroepen hoofdfuncties'!D:E,2,FALSE),J181)</f>
        <v>Uitvoering van overige wettelijke regelingen</v>
      </c>
      <c r="L181" s="2" t="str">
        <f t="shared" si="14"/>
        <v>1</v>
      </c>
      <c r="M181" s="2" t="str">
        <f>IFERROR(VLOOKUP(L181,'Productgroepen hoofdfuncties'!A:B,2,FALSE),L181)</f>
        <v>Algemeen bestuur</v>
      </c>
    </row>
    <row r="182" spans="1:13">
      <c r="A182" s="3" t="s">
        <v>1135</v>
      </c>
      <c r="B182" s="4" t="s">
        <v>1136</v>
      </c>
      <c r="C182" s="4" t="s">
        <v>1137</v>
      </c>
      <c r="D182" s="3" t="s">
        <v>1138</v>
      </c>
      <c r="E182" s="4">
        <v>1</v>
      </c>
      <c r="F182" s="2" t="str">
        <f t="shared" si="10"/>
        <v>G1PR150103</v>
      </c>
      <c r="G182" s="2" t="str">
        <f t="shared" si="11"/>
        <v>Drank- En Horecawet</v>
      </c>
      <c r="H182" s="2" t="str">
        <f t="shared" si="12"/>
        <v>1501</v>
      </c>
      <c r="I182" s="2" t="str">
        <f>IFERROR(VLOOKUP(H182,'Productgroepen hoofdfuncties'!G:H,2,FALSE),H182)</f>
        <v>Uitvoering van wettelijke regelingen</v>
      </c>
      <c r="J182" s="2" t="str">
        <f t="shared" si="13"/>
        <v>15</v>
      </c>
      <c r="K182" s="2" t="str">
        <f>IFERROR(VLOOKUP(J182,'Productgroepen hoofdfuncties'!D:E,2,FALSE),J182)</f>
        <v>Uitvoering van overige wettelijke regelingen</v>
      </c>
      <c r="L182" s="2" t="str">
        <f t="shared" si="14"/>
        <v>1</v>
      </c>
      <c r="M182" s="2" t="str">
        <f>IFERROR(VLOOKUP(L182,'Productgroepen hoofdfuncties'!A:B,2,FALSE),L182)</f>
        <v>Algemeen bestuur</v>
      </c>
    </row>
    <row r="183" spans="1:13">
      <c r="A183" s="3" t="s">
        <v>1139</v>
      </c>
      <c r="B183" s="4" t="s">
        <v>1140</v>
      </c>
      <c r="C183" s="4" t="s">
        <v>1141</v>
      </c>
      <c r="D183" s="3" t="s">
        <v>1142</v>
      </c>
      <c r="E183" s="4">
        <v>1</v>
      </c>
      <c r="F183" s="2" t="str">
        <f t="shared" si="10"/>
        <v>G1PR150104</v>
      </c>
      <c r="G183" s="2" t="str">
        <f t="shared" si="11"/>
        <v>Interbesturlijk toezicht (IBT)</v>
      </c>
      <c r="H183" s="2" t="str">
        <f t="shared" si="12"/>
        <v>1501</v>
      </c>
      <c r="I183" s="2" t="str">
        <f>IFERROR(VLOOKUP(H183,'Productgroepen hoofdfuncties'!G:H,2,FALSE),H183)</f>
        <v>Uitvoering van wettelijke regelingen</v>
      </c>
      <c r="J183" s="2" t="str">
        <f t="shared" si="13"/>
        <v>15</v>
      </c>
      <c r="K183" s="2" t="str">
        <f>IFERROR(VLOOKUP(J183,'Productgroepen hoofdfuncties'!D:E,2,FALSE),J183)</f>
        <v>Uitvoering van overige wettelijke regelingen</v>
      </c>
      <c r="L183" s="2" t="str">
        <f t="shared" si="14"/>
        <v>1</v>
      </c>
      <c r="M183" s="2" t="str">
        <f>IFERROR(VLOOKUP(L183,'Productgroepen hoofdfuncties'!A:B,2,FALSE),L183)</f>
        <v>Algemeen bestuur</v>
      </c>
    </row>
    <row r="184" spans="1:13">
      <c r="A184" s="3" t="s">
        <v>1143</v>
      </c>
      <c r="B184" s="4" t="s">
        <v>1144</v>
      </c>
      <c r="C184" s="4"/>
      <c r="D184" s="3"/>
      <c r="E184" s="4"/>
      <c r="F184" s="2" t="str">
        <f t="shared" si="10"/>
        <v>G1PR150109</v>
      </c>
      <c r="G184" s="2" t="str">
        <f t="shared" si="11"/>
        <v>Overige Wettelijke Regelingen</v>
      </c>
      <c r="H184" s="2" t="str">
        <f t="shared" si="12"/>
        <v>1501</v>
      </c>
      <c r="I184" s="2" t="str">
        <f>IFERROR(VLOOKUP(H184,'Productgroepen hoofdfuncties'!G:H,2,FALSE),H184)</f>
        <v>Uitvoering van wettelijke regelingen</v>
      </c>
      <c r="J184" s="2" t="str">
        <f t="shared" si="13"/>
        <v>15</v>
      </c>
      <c r="K184" s="2" t="str">
        <f>IFERROR(VLOOKUP(J184,'Productgroepen hoofdfuncties'!D:E,2,FALSE),J184)</f>
        <v>Uitvoering van overige wettelijke regelingen</v>
      </c>
      <c r="L184" s="2" t="str">
        <f t="shared" si="14"/>
        <v>1</v>
      </c>
      <c r="M184" s="2" t="str">
        <f>IFERROR(VLOOKUP(L184,'Productgroepen hoofdfuncties'!A:B,2,FALSE),L184)</f>
        <v>Algemeen bestuur</v>
      </c>
    </row>
    <row r="185" spans="1:13">
      <c r="A185" s="3" t="s">
        <v>1145</v>
      </c>
      <c r="B185" s="4" t="s">
        <v>1146</v>
      </c>
      <c r="C185" s="4" t="s">
        <v>1147</v>
      </c>
      <c r="D185" s="3" t="s">
        <v>1148</v>
      </c>
      <c r="E185" s="4">
        <v>1</v>
      </c>
      <c r="F185" s="2" t="str">
        <f t="shared" si="10"/>
        <v>G1PR160100</v>
      </c>
      <c r="G185" s="2" t="str">
        <f t="shared" si="11"/>
        <v>App.kst. Best.Samenwerking</v>
      </c>
      <c r="H185" s="2" t="str">
        <f t="shared" si="12"/>
        <v>1601</v>
      </c>
      <c r="I185" s="2" t="str">
        <f>IFERROR(VLOOKUP(H185,'Productgroepen hoofdfuncties'!G:H,2,FALSE),H185)</f>
        <v>Bestuurlijke samenwerking</v>
      </c>
      <c r="J185" s="2" t="str">
        <f t="shared" si="13"/>
        <v>16</v>
      </c>
      <c r="K185" s="2" t="str">
        <f>IFERROR(VLOOKUP(J185,'Productgroepen hoofdfuncties'!D:E,2,FALSE),J185)</f>
        <v>Overige zaken betreffende algemeen bestuur</v>
      </c>
      <c r="L185" s="2" t="str">
        <f t="shared" si="14"/>
        <v>1</v>
      </c>
      <c r="M185" s="2" t="str">
        <f>IFERROR(VLOOKUP(L185,'Productgroepen hoofdfuncties'!A:B,2,FALSE),L185)</f>
        <v>Algemeen bestuur</v>
      </c>
    </row>
    <row r="186" spans="1:13">
      <c r="A186" s="5" t="s">
        <v>1149</v>
      </c>
      <c r="B186" s="6" t="s">
        <v>1150</v>
      </c>
      <c r="C186" s="4" t="s">
        <v>1151</v>
      </c>
      <c r="D186" s="3" t="s">
        <v>1152</v>
      </c>
      <c r="E186" s="4">
        <v>1</v>
      </c>
      <c r="F186" s="2" t="str">
        <f t="shared" si="10"/>
        <v>G1PR160101</v>
      </c>
      <c r="G186" s="2" t="str">
        <f t="shared" si="11"/>
        <v>Ipo</v>
      </c>
      <c r="H186" s="2" t="str">
        <f t="shared" si="12"/>
        <v>1601</v>
      </c>
      <c r="I186" s="2" t="str">
        <f>IFERROR(VLOOKUP(H186,'Productgroepen hoofdfuncties'!G:H,2,FALSE),H186)</f>
        <v>Bestuurlijke samenwerking</v>
      </c>
      <c r="J186" s="2" t="str">
        <f t="shared" si="13"/>
        <v>16</v>
      </c>
      <c r="K186" s="2" t="str">
        <f>IFERROR(VLOOKUP(J186,'Productgroepen hoofdfuncties'!D:E,2,FALSE),J186)</f>
        <v>Overige zaken betreffende algemeen bestuur</v>
      </c>
      <c r="L186" s="2" t="str">
        <f t="shared" si="14"/>
        <v>1</v>
      </c>
      <c r="M186" s="2" t="str">
        <f>IFERROR(VLOOKUP(L186,'Productgroepen hoofdfuncties'!A:B,2,FALSE),L186)</f>
        <v>Algemeen bestuur</v>
      </c>
    </row>
    <row r="187" spans="1:13">
      <c r="A187" s="7"/>
      <c r="B187" s="8"/>
      <c r="C187" s="4" t="s">
        <v>1153</v>
      </c>
      <c r="D187" s="3" t="s">
        <v>1154</v>
      </c>
      <c r="E187" s="4">
        <v>1</v>
      </c>
      <c r="F187" s="2" t="str">
        <f t="shared" si="10"/>
        <v>G1PR160101</v>
      </c>
      <c r="G187" s="2" t="str">
        <f t="shared" si="11"/>
        <v>Ipo</v>
      </c>
      <c r="H187" s="2" t="str">
        <f t="shared" si="12"/>
        <v>1601</v>
      </c>
      <c r="I187" s="2" t="str">
        <f>IFERROR(VLOOKUP(H187,'Productgroepen hoofdfuncties'!G:H,2,FALSE),H187)</f>
        <v>Bestuurlijke samenwerking</v>
      </c>
      <c r="J187" s="2" t="str">
        <f t="shared" si="13"/>
        <v>16</v>
      </c>
      <c r="K187" s="2" t="str">
        <f>IFERROR(VLOOKUP(J187,'Productgroepen hoofdfuncties'!D:E,2,FALSE),J187)</f>
        <v>Overige zaken betreffende algemeen bestuur</v>
      </c>
      <c r="L187" s="2" t="str">
        <f t="shared" si="14"/>
        <v>1</v>
      </c>
      <c r="M187" s="2" t="str">
        <f>IFERROR(VLOOKUP(L187,'Productgroepen hoofdfuncties'!A:B,2,FALSE),L187)</f>
        <v>Algemeen bestuur</v>
      </c>
    </row>
    <row r="188" spans="1:13">
      <c r="A188" s="9"/>
      <c r="B188" s="10"/>
      <c r="C188" s="4" t="s">
        <v>1155</v>
      </c>
      <c r="D188" s="3" t="s">
        <v>1156</v>
      </c>
      <c r="E188" s="4">
        <v>1</v>
      </c>
      <c r="F188" s="2" t="str">
        <f t="shared" si="10"/>
        <v>G1PR160101</v>
      </c>
      <c r="G188" s="2" t="str">
        <f t="shared" si="11"/>
        <v>Ipo</v>
      </c>
      <c r="H188" s="2" t="str">
        <f t="shared" si="12"/>
        <v>1601</v>
      </c>
      <c r="I188" s="2" t="str">
        <f>IFERROR(VLOOKUP(H188,'Productgroepen hoofdfuncties'!G:H,2,FALSE),H188)</f>
        <v>Bestuurlijke samenwerking</v>
      </c>
      <c r="J188" s="2" t="str">
        <f t="shared" si="13"/>
        <v>16</v>
      </c>
      <c r="K188" s="2" t="str">
        <f>IFERROR(VLOOKUP(J188,'Productgroepen hoofdfuncties'!D:E,2,FALSE),J188)</f>
        <v>Overige zaken betreffende algemeen bestuur</v>
      </c>
      <c r="L188" s="2" t="str">
        <f t="shared" si="14"/>
        <v>1</v>
      </c>
      <c r="M188" s="2" t="str">
        <f>IFERROR(VLOOKUP(L188,'Productgroepen hoofdfuncties'!A:B,2,FALSE),L188)</f>
        <v>Algemeen bestuur</v>
      </c>
    </row>
    <row r="189" spans="1:13">
      <c r="A189" s="3" t="s">
        <v>1157</v>
      </c>
      <c r="B189" s="4" t="s">
        <v>1158</v>
      </c>
      <c r="C189" s="4" t="s">
        <v>1159</v>
      </c>
      <c r="D189" s="3" t="s">
        <v>1160</v>
      </c>
      <c r="E189" s="4">
        <v>1</v>
      </c>
      <c r="F189" s="2" t="str">
        <f t="shared" si="10"/>
        <v>G1PR160102</v>
      </c>
      <c r="G189" s="2" t="str">
        <f t="shared" si="11"/>
        <v>Snn</v>
      </c>
      <c r="H189" s="2" t="str">
        <f t="shared" si="12"/>
        <v>1601</v>
      </c>
      <c r="I189" s="2" t="str">
        <f>IFERROR(VLOOKUP(H189,'Productgroepen hoofdfuncties'!G:H,2,FALSE),H189)</f>
        <v>Bestuurlijke samenwerking</v>
      </c>
      <c r="J189" s="2" t="str">
        <f t="shared" si="13"/>
        <v>16</v>
      </c>
      <c r="K189" s="2" t="str">
        <f>IFERROR(VLOOKUP(J189,'Productgroepen hoofdfuncties'!D:E,2,FALSE),J189)</f>
        <v>Overige zaken betreffende algemeen bestuur</v>
      </c>
      <c r="L189" s="2" t="str">
        <f t="shared" si="14"/>
        <v>1</v>
      </c>
      <c r="M189" s="2" t="str">
        <f>IFERROR(VLOOKUP(L189,'Productgroepen hoofdfuncties'!A:B,2,FALSE),L189)</f>
        <v>Algemeen bestuur</v>
      </c>
    </row>
    <row r="190" spans="1:13">
      <c r="A190" s="5" t="s">
        <v>1161</v>
      </c>
      <c r="B190" s="6" t="s">
        <v>1162</v>
      </c>
      <c r="C190" s="4" t="s">
        <v>1163</v>
      </c>
      <c r="D190" s="3" t="s">
        <v>1164</v>
      </c>
      <c r="E190" s="4">
        <v>1</v>
      </c>
      <c r="F190" s="2" t="str">
        <f t="shared" si="10"/>
        <v>G1PR160103</v>
      </c>
      <c r="G190" s="2" t="str">
        <f t="shared" si="11"/>
        <v>Nhi/Europa</v>
      </c>
      <c r="H190" s="2" t="str">
        <f t="shared" si="12"/>
        <v>1601</v>
      </c>
      <c r="I190" s="2" t="str">
        <f>IFERROR(VLOOKUP(H190,'Productgroepen hoofdfuncties'!G:H,2,FALSE),H190)</f>
        <v>Bestuurlijke samenwerking</v>
      </c>
      <c r="J190" s="2" t="str">
        <f t="shared" si="13"/>
        <v>16</v>
      </c>
      <c r="K190" s="2" t="str">
        <f>IFERROR(VLOOKUP(J190,'Productgroepen hoofdfuncties'!D:E,2,FALSE),J190)</f>
        <v>Overige zaken betreffende algemeen bestuur</v>
      </c>
      <c r="L190" s="2" t="str">
        <f t="shared" si="14"/>
        <v>1</v>
      </c>
      <c r="M190" s="2" t="str">
        <f>IFERROR(VLOOKUP(L190,'Productgroepen hoofdfuncties'!A:B,2,FALSE),L190)</f>
        <v>Algemeen bestuur</v>
      </c>
    </row>
    <row r="191" spans="1:13">
      <c r="A191" s="7"/>
      <c r="B191" s="8"/>
      <c r="C191" s="4" t="s">
        <v>1165</v>
      </c>
      <c r="D191" s="3" t="s">
        <v>1166</v>
      </c>
      <c r="E191" s="4">
        <v>1</v>
      </c>
      <c r="F191" s="2" t="str">
        <f t="shared" si="10"/>
        <v>G1PR160103</v>
      </c>
      <c r="G191" s="2" t="str">
        <f t="shared" si="11"/>
        <v>Nhi/Europa</v>
      </c>
      <c r="H191" s="2" t="str">
        <f t="shared" si="12"/>
        <v>1601</v>
      </c>
      <c r="I191" s="2" t="str">
        <f>IFERROR(VLOOKUP(H191,'Productgroepen hoofdfuncties'!G:H,2,FALSE),H191)</f>
        <v>Bestuurlijke samenwerking</v>
      </c>
      <c r="J191" s="2" t="str">
        <f t="shared" si="13"/>
        <v>16</v>
      </c>
      <c r="K191" s="2" t="str">
        <f>IFERROR(VLOOKUP(J191,'Productgroepen hoofdfuncties'!D:E,2,FALSE),J191)</f>
        <v>Overige zaken betreffende algemeen bestuur</v>
      </c>
      <c r="L191" s="2" t="str">
        <f t="shared" si="14"/>
        <v>1</v>
      </c>
      <c r="M191" s="2" t="str">
        <f>IFERROR(VLOOKUP(L191,'Productgroepen hoofdfuncties'!A:B,2,FALSE),L191)</f>
        <v>Algemeen bestuur</v>
      </c>
    </row>
    <row r="192" spans="1:13">
      <c r="A192" s="7"/>
      <c r="B192" s="8"/>
      <c r="C192" s="4" t="s">
        <v>1167</v>
      </c>
      <c r="D192" s="3" t="s">
        <v>1168</v>
      </c>
      <c r="E192" s="4">
        <v>1</v>
      </c>
      <c r="F192" s="2" t="str">
        <f t="shared" si="10"/>
        <v>G1PR160103</v>
      </c>
      <c r="G192" s="2" t="str">
        <f t="shared" si="11"/>
        <v>Nhi/Europa</v>
      </c>
      <c r="H192" s="2" t="str">
        <f t="shared" si="12"/>
        <v>1601</v>
      </c>
      <c r="I192" s="2" t="str">
        <f>IFERROR(VLOOKUP(H192,'Productgroepen hoofdfuncties'!G:H,2,FALSE),H192)</f>
        <v>Bestuurlijke samenwerking</v>
      </c>
      <c r="J192" s="2" t="str">
        <f t="shared" si="13"/>
        <v>16</v>
      </c>
      <c r="K192" s="2" t="str">
        <f>IFERROR(VLOOKUP(J192,'Productgroepen hoofdfuncties'!D:E,2,FALSE),J192)</f>
        <v>Overige zaken betreffende algemeen bestuur</v>
      </c>
      <c r="L192" s="2" t="str">
        <f t="shared" si="14"/>
        <v>1</v>
      </c>
      <c r="M192" s="2" t="str">
        <f>IFERROR(VLOOKUP(L192,'Productgroepen hoofdfuncties'!A:B,2,FALSE),L192)</f>
        <v>Algemeen bestuur</v>
      </c>
    </row>
    <row r="193" spans="1:13">
      <c r="A193" s="7"/>
      <c r="B193" s="8"/>
      <c r="C193" s="4" t="s">
        <v>1169</v>
      </c>
      <c r="D193" s="3" t="s">
        <v>1170</v>
      </c>
      <c r="E193" s="4">
        <v>1</v>
      </c>
      <c r="F193" s="2" t="str">
        <f t="shared" si="10"/>
        <v>G1PR160103</v>
      </c>
      <c r="G193" s="2" t="str">
        <f t="shared" si="11"/>
        <v>Nhi/Europa</v>
      </c>
      <c r="H193" s="2" t="str">
        <f t="shared" si="12"/>
        <v>1601</v>
      </c>
      <c r="I193" s="2" t="str">
        <f>IFERROR(VLOOKUP(H193,'Productgroepen hoofdfuncties'!G:H,2,FALSE),H193)</f>
        <v>Bestuurlijke samenwerking</v>
      </c>
      <c r="J193" s="2" t="str">
        <f t="shared" si="13"/>
        <v>16</v>
      </c>
      <c r="K193" s="2" t="str">
        <f>IFERROR(VLOOKUP(J193,'Productgroepen hoofdfuncties'!D:E,2,FALSE),J193)</f>
        <v>Overige zaken betreffende algemeen bestuur</v>
      </c>
      <c r="L193" s="2" t="str">
        <f t="shared" si="14"/>
        <v>1</v>
      </c>
      <c r="M193" s="2" t="str">
        <f>IFERROR(VLOOKUP(L193,'Productgroepen hoofdfuncties'!A:B,2,FALSE),L193)</f>
        <v>Algemeen bestuur</v>
      </c>
    </row>
    <row r="194" spans="1:13">
      <c r="A194" s="7"/>
      <c r="B194" s="8"/>
      <c r="C194" s="4" t="s">
        <v>1171</v>
      </c>
      <c r="D194" s="3" t="s">
        <v>1172</v>
      </c>
      <c r="E194" s="4">
        <v>1</v>
      </c>
      <c r="F194" s="2" t="str">
        <f t="shared" si="10"/>
        <v>G1PR160103</v>
      </c>
      <c r="G194" s="2" t="str">
        <f t="shared" si="11"/>
        <v>Nhi/Europa</v>
      </c>
      <c r="H194" s="2" t="str">
        <f t="shared" si="12"/>
        <v>1601</v>
      </c>
      <c r="I194" s="2" t="str">
        <f>IFERROR(VLOOKUP(H194,'Productgroepen hoofdfuncties'!G:H,2,FALSE),H194)</f>
        <v>Bestuurlijke samenwerking</v>
      </c>
      <c r="J194" s="2" t="str">
        <f t="shared" si="13"/>
        <v>16</v>
      </c>
      <c r="K194" s="2" t="str">
        <f>IFERROR(VLOOKUP(J194,'Productgroepen hoofdfuncties'!D:E,2,FALSE),J194)</f>
        <v>Overige zaken betreffende algemeen bestuur</v>
      </c>
      <c r="L194" s="2" t="str">
        <f t="shared" si="14"/>
        <v>1</v>
      </c>
      <c r="M194" s="2" t="str">
        <f>IFERROR(VLOOKUP(L194,'Productgroepen hoofdfuncties'!A:B,2,FALSE),L194)</f>
        <v>Algemeen bestuur</v>
      </c>
    </row>
    <row r="195" spans="1:13">
      <c r="A195" s="7"/>
      <c r="B195" s="8"/>
      <c r="C195" s="4" t="s">
        <v>1173</v>
      </c>
      <c r="D195" s="3" t="s">
        <v>1174</v>
      </c>
      <c r="E195" s="4">
        <v>1</v>
      </c>
      <c r="F195" s="2" t="str">
        <f t="shared" ref="F195:F258" si="15">IF(A195="",F194,A195)</f>
        <v>G1PR160103</v>
      </c>
      <c r="G195" s="2" t="str">
        <f t="shared" ref="G195:G258" si="16">IF(B195="",G194,B195)</f>
        <v>Nhi/Europa</v>
      </c>
      <c r="H195" s="2" t="str">
        <f t="shared" ref="H195:H258" si="17">IF(RIGHT(LEFT($F195,5),1)="K","Apparaatskosten personeel",IF(RIGHT(LEFT($F195,5),1)="I","Apparaatskosten materieel",LEFT(RIGHT($F195,6),4)))</f>
        <v>1601</v>
      </c>
      <c r="I195" s="2" t="str">
        <f>IFERROR(VLOOKUP(H195,'Productgroepen hoofdfuncties'!G:H,2,FALSE),H195)</f>
        <v>Bestuurlijke samenwerking</v>
      </c>
      <c r="J195" s="2" t="str">
        <f t="shared" ref="J195:J258" si="18">IF(RIGHT(LEFT($F195,5),1)="K","Kostenplaatsen",IF(RIGHT(LEFT($F195,5),1)="I","Kostenplaatsen",LEFT(RIGHT($F195,6),2)))</f>
        <v>16</v>
      </c>
      <c r="K195" s="2" t="str">
        <f>IFERROR(VLOOKUP(J195,'Productgroepen hoofdfuncties'!D:E,2,FALSE),J195)</f>
        <v>Overige zaken betreffende algemeen bestuur</v>
      </c>
      <c r="L195" s="2" t="str">
        <f t="shared" ref="L195:L258" si="19">IF(RIGHT(LEFT($F195,5),1)="K","Kostenplaatsen",IF(RIGHT(LEFT($F195,5),1)="I","Kostenplaatsen",LEFT(RIGHT($F195,6),1)))</f>
        <v>1</v>
      </c>
      <c r="M195" s="2" t="str">
        <f>IFERROR(VLOOKUP(L195,'Productgroepen hoofdfuncties'!A:B,2,FALSE),L195)</f>
        <v>Algemeen bestuur</v>
      </c>
    </row>
    <row r="196" spans="1:13">
      <c r="A196" s="7"/>
      <c r="B196" s="8"/>
      <c r="C196" s="4" t="s">
        <v>1175</v>
      </c>
      <c r="D196" s="3" t="s">
        <v>1176</v>
      </c>
      <c r="E196" s="4">
        <v>1</v>
      </c>
      <c r="F196" s="2" t="str">
        <f t="shared" si="15"/>
        <v>G1PR160103</v>
      </c>
      <c r="G196" s="2" t="str">
        <f t="shared" si="16"/>
        <v>Nhi/Europa</v>
      </c>
      <c r="H196" s="2" t="str">
        <f t="shared" si="17"/>
        <v>1601</v>
      </c>
      <c r="I196" s="2" t="str">
        <f>IFERROR(VLOOKUP(H196,'Productgroepen hoofdfuncties'!G:H,2,FALSE),H196)</f>
        <v>Bestuurlijke samenwerking</v>
      </c>
      <c r="J196" s="2" t="str">
        <f t="shared" si="18"/>
        <v>16</v>
      </c>
      <c r="K196" s="2" t="str">
        <f>IFERROR(VLOOKUP(J196,'Productgroepen hoofdfuncties'!D:E,2,FALSE),J196)</f>
        <v>Overige zaken betreffende algemeen bestuur</v>
      </c>
      <c r="L196" s="2" t="str">
        <f t="shared" si="19"/>
        <v>1</v>
      </c>
      <c r="M196" s="2" t="str">
        <f>IFERROR(VLOOKUP(L196,'Productgroepen hoofdfuncties'!A:B,2,FALSE),L196)</f>
        <v>Algemeen bestuur</v>
      </c>
    </row>
    <row r="197" spans="1:13">
      <c r="A197" s="7"/>
      <c r="B197" s="8"/>
      <c r="C197" s="4" t="s">
        <v>1177</v>
      </c>
      <c r="D197" s="3" t="s">
        <v>1178</v>
      </c>
      <c r="E197" s="4">
        <v>1</v>
      </c>
      <c r="F197" s="2" t="str">
        <f t="shared" si="15"/>
        <v>G1PR160103</v>
      </c>
      <c r="G197" s="2" t="str">
        <f t="shared" si="16"/>
        <v>Nhi/Europa</v>
      </c>
      <c r="H197" s="2" t="str">
        <f t="shared" si="17"/>
        <v>1601</v>
      </c>
      <c r="I197" s="2" t="str">
        <f>IFERROR(VLOOKUP(H197,'Productgroepen hoofdfuncties'!G:H,2,FALSE),H197)</f>
        <v>Bestuurlijke samenwerking</v>
      </c>
      <c r="J197" s="2" t="str">
        <f t="shared" si="18"/>
        <v>16</v>
      </c>
      <c r="K197" s="2" t="str">
        <f>IFERROR(VLOOKUP(J197,'Productgroepen hoofdfuncties'!D:E,2,FALSE),J197)</f>
        <v>Overige zaken betreffende algemeen bestuur</v>
      </c>
      <c r="L197" s="2" t="str">
        <f t="shared" si="19"/>
        <v>1</v>
      </c>
      <c r="M197" s="2" t="str">
        <f>IFERROR(VLOOKUP(L197,'Productgroepen hoofdfuncties'!A:B,2,FALSE),L197)</f>
        <v>Algemeen bestuur</v>
      </c>
    </row>
    <row r="198" spans="1:13">
      <c r="A198" s="9"/>
      <c r="B198" s="10"/>
      <c r="C198" s="4" t="s">
        <v>6901</v>
      </c>
      <c r="D198" s="3" t="s">
        <v>6902</v>
      </c>
      <c r="E198" s="4">
        <v>1</v>
      </c>
      <c r="F198" s="2" t="str">
        <f t="shared" si="15"/>
        <v>G1PR160103</v>
      </c>
      <c r="G198" s="2" t="str">
        <f t="shared" si="16"/>
        <v>Nhi/Europa</v>
      </c>
      <c r="H198" s="2" t="str">
        <f t="shared" si="17"/>
        <v>1601</v>
      </c>
      <c r="I198" s="2" t="str">
        <f>IFERROR(VLOOKUP(H198,'Productgroepen hoofdfuncties'!G:H,2,FALSE),H198)</f>
        <v>Bestuurlijke samenwerking</v>
      </c>
      <c r="J198" s="2" t="str">
        <f t="shared" si="18"/>
        <v>16</v>
      </c>
      <c r="K198" s="2" t="str">
        <f>IFERROR(VLOOKUP(J198,'Productgroepen hoofdfuncties'!D:E,2,FALSE),J198)</f>
        <v>Overige zaken betreffende algemeen bestuur</v>
      </c>
      <c r="L198" s="2" t="str">
        <f t="shared" si="19"/>
        <v>1</v>
      </c>
      <c r="M198" s="2" t="str">
        <f>IFERROR(VLOOKUP(L198,'Productgroepen hoofdfuncties'!A:B,2,FALSE),L198)</f>
        <v>Algemeen bestuur</v>
      </c>
    </row>
    <row r="199" spans="1:13">
      <c r="A199" s="3" t="s">
        <v>1179</v>
      </c>
      <c r="B199" s="4" t="s">
        <v>1180</v>
      </c>
      <c r="C199" s="4" t="s">
        <v>1181</v>
      </c>
      <c r="D199" s="3" t="s">
        <v>1182</v>
      </c>
      <c r="E199" s="4">
        <v>1</v>
      </c>
      <c r="F199" s="2" t="str">
        <f t="shared" si="15"/>
        <v>G1PR160104</v>
      </c>
      <c r="G199" s="2" t="str">
        <f t="shared" si="16"/>
        <v>Bann</v>
      </c>
      <c r="H199" s="2" t="str">
        <f t="shared" si="17"/>
        <v>1601</v>
      </c>
      <c r="I199" s="2" t="str">
        <f>IFERROR(VLOOKUP(H199,'Productgroepen hoofdfuncties'!G:H,2,FALSE),H199)</f>
        <v>Bestuurlijke samenwerking</v>
      </c>
      <c r="J199" s="2" t="str">
        <f t="shared" si="18"/>
        <v>16</v>
      </c>
      <c r="K199" s="2" t="str">
        <f>IFERROR(VLOOKUP(J199,'Productgroepen hoofdfuncties'!D:E,2,FALSE),J199)</f>
        <v>Overige zaken betreffende algemeen bestuur</v>
      </c>
      <c r="L199" s="2" t="str">
        <f t="shared" si="19"/>
        <v>1</v>
      </c>
      <c r="M199" s="2" t="str">
        <f>IFERROR(VLOOKUP(L199,'Productgroepen hoofdfuncties'!A:B,2,FALSE),L199)</f>
        <v>Algemeen bestuur</v>
      </c>
    </row>
    <row r="200" spans="1:13">
      <c r="A200" s="3" t="s">
        <v>1183</v>
      </c>
      <c r="B200" s="4" t="s">
        <v>1184</v>
      </c>
      <c r="C200" s="4" t="s">
        <v>1185</v>
      </c>
      <c r="D200" s="3" t="s">
        <v>1186</v>
      </c>
      <c r="E200" s="4">
        <v>1</v>
      </c>
      <c r="F200" s="2" t="str">
        <f t="shared" si="15"/>
        <v>G1PR160200</v>
      </c>
      <c r="G200" s="2" t="str">
        <f t="shared" si="16"/>
        <v>App.kst. Voorz.Personeel</v>
      </c>
      <c r="H200" s="2" t="str">
        <f t="shared" si="17"/>
        <v>1602</v>
      </c>
      <c r="I200" s="2" t="str">
        <f>IFERROR(VLOOKUP(H200,'Productgroepen hoofdfuncties'!G:H,2,FALSE),H200)</f>
        <v>Voorzieningen personeel</v>
      </c>
      <c r="J200" s="2" t="str">
        <f t="shared" si="18"/>
        <v>16</v>
      </c>
      <c r="K200" s="2" t="str">
        <f>IFERROR(VLOOKUP(J200,'Productgroepen hoofdfuncties'!D:E,2,FALSE),J200)</f>
        <v>Overige zaken betreffende algemeen bestuur</v>
      </c>
      <c r="L200" s="2" t="str">
        <f t="shared" si="19"/>
        <v>1</v>
      </c>
      <c r="M200" s="2" t="str">
        <f>IFERROR(VLOOKUP(L200,'Productgroepen hoofdfuncties'!A:B,2,FALSE),L200)</f>
        <v>Algemeen bestuur</v>
      </c>
    </row>
    <row r="201" spans="1:13">
      <c r="A201" s="5" t="s">
        <v>1187</v>
      </c>
      <c r="B201" s="6" t="s">
        <v>1188</v>
      </c>
      <c r="C201" s="4" t="s">
        <v>1189</v>
      </c>
      <c r="D201" s="3" t="s">
        <v>1190</v>
      </c>
      <c r="E201" s="4">
        <v>1</v>
      </c>
      <c r="F201" s="2" t="str">
        <f t="shared" si="15"/>
        <v>G1PR160201</v>
      </c>
      <c r="G201" s="2" t="str">
        <f t="shared" si="16"/>
        <v>Huidig Personeel</v>
      </c>
      <c r="H201" s="2" t="str">
        <f t="shared" si="17"/>
        <v>1602</v>
      </c>
      <c r="I201" s="2" t="str">
        <f>IFERROR(VLOOKUP(H201,'Productgroepen hoofdfuncties'!G:H,2,FALSE),H201)</f>
        <v>Voorzieningen personeel</v>
      </c>
      <c r="J201" s="2" t="str">
        <f t="shared" si="18"/>
        <v>16</v>
      </c>
      <c r="K201" s="2" t="str">
        <f>IFERROR(VLOOKUP(J201,'Productgroepen hoofdfuncties'!D:E,2,FALSE),J201)</f>
        <v>Overige zaken betreffende algemeen bestuur</v>
      </c>
      <c r="L201" s="2" t="str">
        <f t="shared" si="19"/>
        <v>1</v>
      </c>
      <c r="M201" s="2" t="str">
        <f>IFERROR(VLOOKUP(L201,'Productgroepen hoofdfuncties'!A:B,2,FALSE),L201)</f>
        <v>Algemeen bestuur</v>
      </c>
    </row>
    <row r="202" spans="1:13">
      <c r="A202" s="7"/>
      <c r="B202" s="8"/>
      <c r="C202" s="4" t="s">
        <v>1191</v>
      </c>
      <c r="D202" s="3" t="s">
        <v>1192</v>
      </c>
      <c r="E202" s="4">
        <v>1</v>
      </c>
      <c r="F202" s="2" t="str">
        <f t="shared" si="15"/>
        <v>G1PR160201</v>
      </c>
      <c r="G202" s="2" t="str">
        <f t="shared" si="16"/>
        <v>Huidig Personeel</v>
      </c>
      <c r="H202" s="2" t="str">
        <f t="shared" si="17"/>
        <v>1602</v>
      </c>
      <c r="I202" s="2" t="str">
        <f>IFERROR(VLOOKUP(H202,'Productgroepen hoofdfuncties'!G:H,2,FALSE),H202)</f>
        <v>Voorzieningen personeel</v>
      </c>
      <c r="J202" s="2" t="str">
        <f t="shared" si="18"/>
        <v>16</v>
      </c>
      <c r="K202" s="2" t="str">
        <f>IFERROR(VLOOKUP(J202,'Productgroepen hoofdfuncties'!D:E,2,FALSE),J202)</f>
        <v>Overige zaken betreffende algemeen bestuur</v>
      </c>
      <c r="L202" s="2" t="str">
        <f t="shared" si="19"/>
        <v>1</v>
      </c>
      <c r="M202" s="2" t="str">
        <f>IFERROR(VLOOKUP(L202,'Productgroepen hoofdfuncties'!A:B,2,FALSE),L202)</f>
        <v>Algemeen bestuur</v>
      </c>
    </row>
    <row r="203" spans="1:13">
      <c r="A203" s="7"/>
      <c r="B203" s="8"/>
      <c r="C203" s="4" t="s">
        <v>1193</v>
      </c>
      <c r="D203" s="3" t="s">
        <v>1194</v>
      </c>
      <c r="E203" s="4">
        <v>1</v>
      </c>
      <c r="F203" s="2" t="str">
        <f t="shared" si="15"/>
        <v>G1PR160201</v>
      </c>
      <c r="G203" s="2" t="str">
        <f t="shared" si="16"/>
        <v>Huidig Personeel</v>
      </c>
      <c r="H203" s="2" t="str">
        <f t="shared" si="17"/>
        <v>1602</v>
      </c>
      <c r="I203" s="2" t="str">
        <f>IFERROR(VLOOKUP(H203,'Productgroepen hoofdfuncties'!G:H,2,FALSE),H203)</f>
        <v>Voorzieningen personeel</v>
      </c>
      <c r="J203" s="2" t="str">
        <f t="shared" si="18"/>
        <v>16</v>
      </c>
      <c r="K203" s="2" t="str">
        <f>IFERROR(VLOOKUP(J203,'Productgroepen hoofdfuncties'!D:E,2,FALSE),J203)</f>
        <v>Overige zaken betreffende algemeen bestuur</v>
      </c>
      <c r="L203" s="2" t="str">
        <f t="shared" si="19"/>
        <v>1</v>
      </c>
      <c r="M203" s="2" t="str">
        <f>IFERROR(VLOOKUP(L203,'Productgroepen hoofdfuncties'!A:B,2,FALSE),L203)</f>
        <v>Algemeen bestuur</v>
      </c>
    </row>
    <row r="204" spans="1:13">
      <c r="A204" s="7"/>
      <c r="B204" s="8"/>
      <c r="C204" s="4" t="s">
        <v>1195</v>
      </c>
      <c r="D204" s="3" t="s">
        <v>1196</v>
      </c>
      <c r="E204" s="4">
        <v>1</v>
      </c>
      <c r="F204" s="2" t="str">
        <f t="shared" si="15"/>
        <v>G1PR160201</v>
      </c>
      <c r="G204" s="2" t="str">
        <f t="shared" si="16"/>
        <v>Huidig Personeel</v>
      </c>
      <c r="H204" s="2" t="str">
        <f t="shared" si="17"/>
        <v>1602</v>
      </c>
      <c r="I204" s="2" t="str">
        <f>IFERROR(VLOOKUP(H204,'Productgroepen hoofdfuncties'!G:H,2,FALSE),H204)</f>
        <v>Voorzieningen personeel</v>
      </c>
      <c r="J204" s="2" t="str">
        <f t="shared" si="18"/>
        <v>16</v>
      </c>
      <c r="K204" s="2" t="str">
        <f>IFERROR(VLOOKUP(J204,'Productgroepen hoofdfuncties'!D:E,2,FALSE),J204)</f>
        <v>Overige zaken betreffende algemeen bestuur</v>
      </c>
      <c r="L204" s="2" t="str">
        <f t="shared" si="19"/>
        <v>1</v>
      </c>
      <c r="M204" s="2" t="str">
        <f>IFERROR(VLOOKUP(L204,'Productgroepen hoofdfuncties'!A:B,2,FALSE),L204)</f>
        <v>Algemeen bestuur</v>
      </c>
    </row>
    <row r="205" spans="1:13">
      <c r="A205" s="7"/>
      <c r="B205" s="8"/>
      <c r="C205" s="4" t="s">
        <v>1197</v>
      </c>
      <c r="D205" s="3" t="s">
        <v>1198</v>
      </c>
      <c r="E205" s="4">
        <v>1</v>
      </c>
      <c r="F205" s="2" t="str">
        <f t="shared" si="15"/>
        <v>G1PR160201</v>
      </c>
      <c r="G205" s="2" t="str">
        <f t="shared" si="16"/>
        <v>Huidig Personeel</v>
      </c>
      <c r="H205" s="2" t="str">
        <f t="shared" si="17"/>
        <v>1602</v>
      </c>
      <c r="I205" s="2" t="str">
        <f>IFERROR(VLOOKUP(H205,'Productgroepen hoofdfuncties'!G:H,2,FALSE),H205)</f>
        <v>Voorzieningen personeel</v>
      </c>
      <c r="J205" s="2" t="str">
        <f t="shared" si="18"/>
        <v>16</v>
      </c>
      <c r="K205" s="2" t="str">
        <f>IFERROR(VLOOKUP(J205,'Productgroepen hoofdfuncties'!D:E,2,FALSE),J205)</f>
        <v>Overige zaken betreffende algemeen bestuur</v>
      </c>
      <c r="L205" s="2" t="str">
        <f t="shared" si="19"/>
        <v>1</v>
      </c>
      <c r="M205" s="2" t="str">
        <f>IFERROR(VLOOKUP(L205,'Productgroepen hoofdfuncties'!A:B,2,FALSE),L205)</f>
        <v>Algemeen bestuur</v>
      </c>
    </row>
    <row r="206" spans="1:13">
      <c r="A206" s="7"/>
      <c r="B206" s="8"/>
      <c r="C206" s="4" t="s">
        <v>1199</v>
      </c>
      <c r="D206" s="3" t="s">
        <v>1198</v>
      </c>
      <c r="E206" s="4">
        <v>1</v>
      </c>
      <c r="F206" s="2" t="str">
        <f t="shared" si="15"/>
        <v>G1PR160201</v>
      </c>
      <c r="G206" s="2" t="str">
        <f t="shared" si="16"/>
        <v>Huidig Personeel</v>
      </c>
      <c r="H206" s="2" t="str">
        <f t="shared" si="17"/>
        <v>1602</v>
      </c>
      <c r="I206" s="2" t="str">
        <f>IFERROR(VLOOKUP(H206,'Productgroepen hoofdfuncties'!G:H,2,FALSE),H206)</f>
        <v>Voorzieningen personeel</v>
      </c>
      <c r="J206" s="2" t="str">
        <f t="shared" si="18"/>
        <v>16</v>
      </c>
      <c r="K206" s="2" t="str">
        <f>IFERROR(VLOOKUP(J206,'Productgroepen hoofdfuncties'!D:E,2,FALSE),J206)</f>
        <v>Overige zaken betreffende algemeen bestuur</v>
      </c>
      <c r="L206" s="2" t="str">
        <f t="shared" si="19"/>
        <v>1</v>
      </c>
      <c r="M206" s="2" t="str">
        <f>IFERROR(VLOOKUP(L206,'Productgroepen hoofdfuncties'!A:B,2,FALSE),L206)</f>
        <v>Algemeen bestuur</v>
      </c>
    </row>
    <row r="207" spans="1:13">
      <c r="A207" s="7"/>
      <c r="B207" s="8"/>
      <c r="C207" s="4" t="s">
        <v>1200</v>
      </c>
      <c r="D207" s="3" t="s">
        <v>1201</v>
      </c>
      <c r="E207" s="4">
        <v>1</v>
      </c>
      <c r="F207" s="2" t="str">
        <f t="shared" si="15"/>
        <v>G1PR160201</v>
      </c>
      <c r="G207" s="2" t="str">
        <f t="shared" si="16"/>
        <v>Huidig Personeel</v>
      </c>
      <c r="H207" s="2" t="str">
        <f t="shared" si="17"/>
        <v>1602</v>
      </c>
      <c r="I207" s="2" t="str">
        <f>IFERROR(VLOOKUP(H207,'Productgroepen hoofdfuncties'!G:H,2,FALSE),H207)</f>
        <v>Voorzieningen personeel</v>
      </c>
      <c r="J207" s="2" t="str">
        <f t="shared" si="18"/>
        <v>16</v>
      </c>
      <c r="K207" s="2" t="str">
        <f>IFERROR(VLOOKUP(J207,'Productgroepen hoofdfuncties'!D:E,2,FALSE),J207)</f>
        <v>Overige zaken betreffende algemeen bestuur</v>
      </c>
      <c r="L207" s="2" t="str">
        <f t="shared" si="19"/>
        <v>1</v>
      </c>
      <c r="M207" s="2" t="str">
        <f>IFERROR(VLOOKUP(L207,'Productgroepen hoofdfuncties'!A:B,2,FALSE),L207)</f>
        <v>Algemeen bestuur</v>
      </c>
    </row>
    <row r="208" spans="1:13">
      <c r="A208" s="7"/>
      <c r="B208" s="8"/>
      <c r="C208" s="4" t="s">
        <v>1202</v>
      </c>
      <c r="D208" s="3" t="s">
        <v>1203</v>
      </c>
      <c r="E208" s="4">
        <v>1</v>
      </c>
      <c r="F208" s="2" t="str">
        <f t="shared" si="15"/>
        <v>G1PR160201</v>
      </c>
      <c r="G208" s="2" t="str">
        <f t="shared" si="16"/>
        <v>Huidig Personeel</v>
      </c>
      <c r="H208" s="2" t="str">
        <f t="shared" si="17"/>
        <v>1602</v>
      </c>
      <c r="I208" s="2" t="str">
        <f>IFERROR(VLOOKUP(H208,'Productgroepen hoofdfuncties'!G:H,2,FALSE),H208)</f>
        <v>Voorzieningen personeel</v>
      </c>
      <c r="J208" s="2" t="str">
        <f t="shared" si="18"/>
        <v>16</v>
      </c>
      <c r="K208" s="2" t="str">
        <f>IFERROR(VLOOKUP(J208,'Productgroepen hoofdfuncties'!D:E,2,FALSE),J208)</f>
        <v>Overige zaken betreffende algemeen bestuur</v>
      </c>
      <c r="L208" s="2" t="str">
        <f t="shared" si="19"/>
        <v>1</v>
      </c>
      <c r="M208" s="2" t="str">
        <f>IFERROR(VLOOKUP(L208,'Productgroepen hoofdfuncties'!A:B,2,FALSE),L208)</f>
        <v>Algemeen bestuur</v>
      </c>
    </row>
    <row r="209" spans="1:13">
      <c r="A209" s="7"/>
      <c r="B209" s="8"/>
      <c r="C209" s="4" t="s">
        <v>1204</v>
      </c>
      <c r="D209" s="3" t="s">
        <v>1205</v>
      </c>
      <c r="E209" s="4">
        <v>1</v>
      </c>
      <c r="F209" s="2" t="str">
        <f t="shared" si="15"/>
        <v>G1PR160201</v>
      </c>
      <c r="G209" s="2" t="str">
        <f t="shared" si="16"/>
        <v>Huidig Personeel</v>
      </c>
      <c r="H209" s="2" t="str">
        <f t="shared" si="17"/>
        <v>1602</v>
      </c>
      <c r="I209" s="2" t="str">
        <f>IFERROR(VLOOKUP(H209,'Productgroepen hoofdfuncties'!G:H,2,FALSE),H209)</f>
        <v>Voorzieningen personeel</v>
      </c>
      <c r="J209" s="2" t="str">
        <f t="shared" si="18"/>
        <v>16</v>
      </c>
      <c r="K209" s="2" t="str">
        <f>IFERROR(VLOOKUP(J209,'Productgroepen hoofdfuncties'!D:E,2,FALSE),J209)</f>
        <v>Overige zaken betreffende algemeen bestuur</v>
      </c>
      <c r="L209" s="2" t="str">
        <f t="shared" si="19"/>
        <v>1</v>
      </c>
      <c r="M209" s="2" t="str">
        <f>IFERROR(VLOOKUP(L209,'Productgroepen hoofdfuncties'!A:B,2,FALSE),L209)</f>
        <v>Algemeen bestuur</v>
      </c>
    </row>
    <row r="210" spans="1:13">
      <c r="A210" s="7"/>
      <c r="B210" s="8"/>
      <c r="C210" s="4" t="s">
        <v>1206</v>
      </c>
      <c r="D210" s="3" t="s">
        <v>1207</v>
      </c>
      <c r="E210" s="4">
        <v>1</v>
      </c>
      <c r="F210" s="2" t="str">
        <f t="shared" si="15"/>
        <v>G1PR160201</v>
      </c>
      <c r="G210" s="2" t="str">
        <f t="shared" si="16"/>
        <v>Huidig Personeel</v>
      </c>
      <c r="H210" s="2" t="str">
        <f t="shared" si="17"/>
        <v>1602</v>
      </c>
      <c r="I210" s="2" t="str">
        <f>IFERROR(VLOOKUP(H210,'Productgroepen hoofdfuncties'!G:H,2,FALSE),H210)</f>
        <v>Voorzieningen personeel</v>
      </c>
      <c r="J210" s="2" t="str">
        <f t="shared" si="18"/>
        <v>16</v>
      </c>
      <c r="K210" s="2" t="str">
        <f>IFERROR(VLOOKUP(J210,'Productgroepen hoofdfuncties'!D:E,2,FALSE),J210)</f>
        <v>Overige zaken betreffende algemeen bestuur</v>
      </c>
      <c r="L210" s="2" t="str">
        <f t="shared" si="19"/>
        <v>1</v>
      </c>
      <c r="M210" s="2" t="str">
        <f>IFERROR(VLOOKUP(L210,'Productgroepen hoofdfuncties'!A:B,2,FALSE),L210)</f>
        <v>Algemeen bestuur</v>
      </c>
    </row>
    <row r="211" spans="1:13">
      <c r="A211" s="7"/>
      <c r="B211" s="8"/>
      <c r="C211" s="4" t="s">
        <v>1208</v>
      </c>
      <c r="D211" s="3" t="s">
        <v>1209</v>
      </c>
      <c r="E211" s="4">
        <v>1</v>
      </c>
      <c r="F211" s="2" t="str">
        <f t="shared" si="15"/>
        <v>G1PR160201</v>
      </c>
      <c r="G211" s="2" t="str">
        <f t="shared" si="16"/>
        <v>Huidig Personeel</v>
      </c>
      <c r="H211" s="2" t="str">
        <f t="shared" si="17"/>
        <v>1602</v>
      </c>
      <c r="I211" s="2" t="str">
        <f>IFERROR(VLOOKUP(H211,'Productgroepen hoofdfuncties'!G:H,2,FALSE),H211)</f>
        <v>Voorzieningen personeel</v>
      </c>
      <c r="J211" s="2" t="str">
        <f t="shared" si="18"/>
        <v>16</v>
      </c>
      <c r="K211" s="2" t="str">
        <f>IFERROR(VLOOKUP(J211,'Productgroepen hoofdfuncties'!D:E,2,FALSE),J211)</f>
        <v>Overige zaken betreffende algemeen bestuur</v>
      </c>
      <c r="L211" s="2" t="str">
        <f t="shared" si="19"/>
        <v>1</v>
      </c>
      <c r="M211" s="2" t="str">
        <f>IFERROR(VLOOKUP(L211,'Productgroepen hoofdfuncties'!A:B,2,FALSE),L211)</f>
        <v>Algemeen bestuur</v>
      </c>
    </row>
    <row r="212" spans="1:13">
      <c r="A212" s="7"/>
      <c r="B212" s="8"/>
      <c r="C212" s="4" t="s">
        <v>1210</v>
      </c>
      <c r="D212" s="3" t="s">
        <v>1211</v>
      </c>
      <c r="E212" s="4">
        <v>1</v>
      </c>
      <c r="F212" s="2" t="str">
        <f t="shared" si="15"/>
        <v>G1PR160201</v>
      </c>
      <c r="G212" s="2" t="str">
        <f t="shared" si="16"/>
        <v>Huidig Personeel</v>
      </c>
      <c r="H212" s="2" t="str">
        <f t="shared" si="17"/>
        <v>1602</v>
      </c>
      <c r="I212" s="2" t="str">
        <f>IFERROR(VLOOKUP(H212,'Productgroepen hoofdfuncties'!G:H,2,FALSE),H212)</f>
        <v>Voorzieningen personeel</v>
      </c>
      <c r="J212" s="2" t="str">
        <f t="shared" si="18"/>
        <v>16</v>
      </c>
      <c r="K212" s="2" t="str">
        <f>IFERROR(VLOOKUP(J212,'Productgroepen hoofdfuncties'!D:E,2,FALSE),J212)</f>
        <v>Overige zaken betreffende algemeen bestuur</v>
      </c>
      <c r="L212" s="2" t="str">
        <f t="shared" si="19"/>
        <v>1</v>
      </c>
      <c r="M212" s="2" t="str">
        <f>IFERROR(VLOOKUP(L212,'Productgroepen hoofdfuncties'!A:B,2,FALSE),L212)</f>
        <v>Algemeen bestuur</v>
      </c>
    </row>
    <row r="213" spans="1:13">
      <c r="A213" s="7"/>
      <c r="B213" s="8"/>
      <c r="C213" s="4" t="s">
        <v>1212</v>
      </c>
      <c r="D213" s="3" t="s">
        <v>1213</v>
      </c>
      <c r="E213" s="4">
        <v>1</v>
      </c>
      <c r="F213" s="2" t="str">
        <f t="shared" si="15"/>
        <v>G1PR160201</v>
      </c>
      <c r="G213" s="2" t="str">
        <f t="shared" si="16"/>
        <v>Huidig Personeel</v>
      </c>
      <c r="H213" s="2" t="str">
        <f t="shared" si="17"/>
        <v>1602</v>
      </c>
      <c r="I213" s="2" t="str">
        <f>IFERROR(VLOOKUP(H213,'Productgroepen hoofdfuncties'!G:H,2,FALSE),H213)</f>
        <v>Voorzieningen personeel</v>
      </c>
      <c r="J213" s="2" t="str">
        <f t="shared" si="18"/>
        <v>16</v>
      </c>
      <c r="K213" s="2" t="str">
        <f>IFERROR(VLOOKUP(J213,'Productgroepen hoofdfuncties'!D:E,2,FALSE),J213)</f>
        <v>Overige zaken betreffende algemeen bestuur</v>
      </c>
      <c r="L213" s="2" t="str">
        <f t="shared" si="19"/>
        <v>1</v>
      </c>
      <c r="M213" s="2" t="str">
        <f>IFERROR(VLOOKUP(L213,'Productgroepen hoofdfuncties'!A:B,2,FALSE),L213)</f>
        <v>Algemeen bestuur</v>
      </c>
    </row>
    <row r="214" spans="1:13">
      <c r="A214" s="9"/>
      <c r="B214" s="10"/>
      <c r="C214" s="4" t="s">
        <v>1214</v>
      </c>
      <c r="D214" s="3" t="s">
        <v>1215</v>
      </c>
      <c r="E214" s="4">
        <v>1</v>
      </c>
      <c r="F214" s="2" t="str">
        <f t="shared" si="15"/>
        <v>G1PR160201</v>
      </c>
      <c r="G214" s="2" t="str">
        <f t="shared" si="16"/>
        <v>Huidig Personeel</v>
      </c>
      <c r="H214" s="2" t="str">
        <f t="shared" si="17"/>
        <v>1602</v>
      </c>
      <c r="I214" s="2" t="str">
        <f>IFERROR(VLOOKUP(H214,'Productgroepen hoofdfuncties'!G:H,2,FALSE),H214)</f>
        <v>Voorzieningen personeel</v>
      </c>
      <c r="J214" s="2" t="str">
        <f t="shared" si="18"/>
        <v>16</v>
      </c>
      <c r="K214" s="2" t="str">
        <f>IFERROR(VLOOKUP(J214,'Productgroepen hoofdfuncties'!D:E,2,FALSE),J214)</f>
        <v>Overige zaken betreffende algemeen bestuur</v>
      </c>
      <c r="L214" s="2" t="str">
        <f t="shared" si="19"/>
        <v>1</v>
      </c>
      <c r="M214" s="2" t="str">
        <f>IFERROR(VLOOKUP(L214,'Productgroepen hoofdfuncties'!A:B,2,FALSE),L214)</f>
        <v>Algemeen bestuur</v>
      </c>
    </row>
    <row r="215" spans="1:13">
      <c r="A215" s="5" t="s">
        <v>1216</v>
      </c>
      <c r="B215" s="6" t="s">
        <v>1217</v>
      </c>
      <c r="C215" s="4" t="s">
        <v>1218</v>
      </c>
      <c r="D215" s="3" t="s">
        <v>1219</v>
      </c>
      <c r="E215" s="4">
        <v>1</v>
      </c>
      <c r="F215" s="2" t="str">
        <f t="shared" si="15"/>
        <v>G1PR160202</v>
      </c>
      <c r="G215" s="2" t="str">
        <f t="shared" si="16"/>
        <v>Inactief Personeel</v>
      </c>
      <c r="H215" s="2" t="str">
        <f t="shared" si="17"/>
        <v>1602</v>
      </c>
      <c r="I215" s="2" t="str">
        <f>IFERROR(VLOOKUP(H215,'Productgroepen hoofdfuncties'!G:H,2,FALSE),H215)</f>
        <v>Voorzieningen personeel</v>
      </c>
      <c r="J215" s="2" t="str">
        <f t="shared" si="18"/>
        <v>16</v>
      </c>
      <c r="K215" s="2" t="str">
        <f>IFERROR(VLOOKUP(J215,'Productgroepen hoofdfuncties'!D:E,2,FALSE),J215)</f>
        <v>Overige zaken betreffende algemeen bestuur</v>
      </c>
      <c r="L215" s="2" t="str">
        <f t="shared" si="19"/>
        <v>1</v>
      </c>
      <c r="M215" s="2" t="str">
        <f>IFERROR(VLOOKUP(L215,'Productgroepen hoofdfuncties'!A:B,2,FALSE),L215)</f>
        <v>Algemeen bestuur</v>
      </c>
    </row>
    <row r="216" spans="1:13">
      <c r="A216" s="7"/>
      <c r="B216" s="8"/>
      <c r="C216" s="4" t="s">
        <v>1220</v>
      </c>
      <c r="D216" s="3" t="s">
        <v>1221</v>
      </c>
      <c r="E216" s="4">
        <v>1</v>
      </c>
      <c r="F216" s="2" t="str">
        <f t="shared" si="15"/>
        <v>G1PR160202</v>
      </c>
      <c r="G216" s="2" t="str">
        <f t="shared" si="16"/>
        <v>Inactief Personeel</v>
      </c>
      <c r="H216" s="2" t="str">
        <f t="shared" si="17"/>
        <v>1602</v>
      </c>
      <c r="I216" s="2" t="str">
        <f>IFERROR(VLOOKUP(H216,'Productgroepen hoofdfuncties'!G:H,2,FALSE),H216)</f>
        <v>Voorzieningen personeel</v>
      </c>
      <c r="J216" s="2" t="str">
        <f t="shared" si="18"/>
        <v>16</v>
      </c>
      <c r="K216" s="2" t="str">
        <f>IFERROR(VLOOKUP(J216,'Productgroepen hoofdfuncties'!D:E,2,FALSE),J216)</f>
        <v>Overige zaken betreffende algemeen bestuur</v>
      </c>
      <c r="L216" s="2" t="str">
        <f t="shared" si="19"/>
        <v>1</v>
      </c>
      <c r="M216" s="2" t="str">
        <f>IFERROR(VLOOKUP(L216,'Productgroepen hoofdfuncties'!A:B,2,FALSE),L216)</f>
        <v>Algemeen bestuur</v>
      </c>
    </row>
    <row r="217" spans="1:13">
      <c r="A217" s="7"/>
      <c r="B217" s="8"/>
      <c r="C217" s="4" t="s">
        <v>1222</v>
      </c>
      <c r="D217" s="3" t="s">
        <v>1223</v>
      </c>
      <c r="E217" s="4">
        <v>1</v>
      </c>
      <c r="F217" s="2" t="str">
        <f t="shared" si="15"/>
        <v>G1PR160202</v>
      </c>
      <c r="G217" s="2" t="str">
        <f t="shared" si="16"/>
        <v>Inactief Personeel</v>
      </c>
      <c r="H217" s="2" t="str">
        <f t="shared" si="17"/>
        <v>1602</v>
      </c>
      <c r="I217" s="2" t="str">
        <f>IFERROR(VLOOKUP(H217,'Productgroepen hoofdfuncties'!G:H,2,FALSE),H217)</f>
        <v>Voorzieningen personeel</v>
      </c>
      <c r="J217" s="2" t="str">
        <f t="shared" si="18"/>
        <v>16</v>
      </c>
      <c r="K217" s="2" t="str">
        <f>IFERROR(VLOOKUP(J217,'Productgroepen hoofdfuncties'!D:E,2,FALSE),J217)</f>
        <v>Overige zaken betreffende algemeen bestuur</v>
      </c>
      <c r="L217" s="2" t="str">
        <f t="shared" si="19"/>
        <v>1</v>
      </c>
      <c r="M217" s="2" t="str">
        <f>IFERROR(VLOOKUP(L217,'Productgroepen hoofdfuncties'!A:B,2,FALSE),L217)</f>
        <v>Algemeen bestuur</v>
      </c>
    </row>
    <row r="218" spans="1:13">
      <c r="A218" s="9"/>
      <c r="B218" s="10"/>
      <c r="C218" s="4" t="s">
        <v>1224</v>
      </c>
      <c r="D218" s="3" t="s">
        <v>1225</v>
      </c>
      <c r="E218" s="4">
        <v>1</v>
      </c>
      <c r="F218" s="2" t="str">
        <f t="shared" si="15"/>
        <v>G1PR160202</v>
      </c>
      <c r="G218" s="2" t="str">
        <f t="shared" si="16"/>
        <v>Inactief Personeel</v>
      </c>
      <c r="H218" s="2" t="str">
        <f t="shared" si="17"/>
        <v>1602</v>
      </c>
      <c r="I218" s="2" t="str">
        <f>IFERROR(VLOOKUP(H218,'Productgroepen hoofdfuncties'!G:H,2,FALSE),H218)</f>
        <v>Voorzieningen personeel</v>
      </c>
      <c r="J218" s="2" t="str">
        <f t="shared" si="18"/>
        <v>16</v>
      </c>
      <c r="K218" s="2" t="str">
        <f>IFERROR(VLOOKUP(J218,'Productgroepen hoofdfuncties'!D:E,2,FALSE),J218)</f>
        <v>Overige zaken betreffende algemeen bestuur</v>
      </c>
      <c r="L218" s="2" t="str">
        <f t="shared" si="19"/>
        <v>1</v>
      </c>
      <c r="M218" s="2" t="str">
        <f>IFERROR(VLOOKUP(L218,'Productgroepen hoofdfuncties'!A:B,2,FALSE),L218)</f>
        <v>Algemeen bestuur</v>
      </c>
    </row>
    <row r="219" spans="1:13">
      <c r="A219" s="3" t="s">
        <v>1226</v>
      </c>
      <c r="B219" s="4" t="s">
        <v>1227</v>
      </c>
      <c r="C219" s="4" t="s">
        <v>1228</v>
      </c>
      <c r="D219" s="3" t="s">
        <v>1229</v>
      </c>
      <c r="E219" s="4">
        <v>1</v>
      </c>
      <c r="F219" s="2" t="str">
        <f t="shared" si="15"/>
        <v>G1PR160300</v>
      </c>
      <c r="G219" s="2" t="str">
        <f t="shared" si="16"/>
        <v>App.kst. Communicatie</v>
      </c>
      <c r="H219" s="2" t="str">
        <f t="shared" si="17"/>
        <v>1603</v>
      </c>
      <c r="I219" s="2" t="str">
        <f>IFERROR(VLOOKUP(H219,'Productgroepen hoofdfuncties'!G:H,2,FALSE),H219)</f>
        <v>Communicatie</v>
      </c>
      <c r="J219" s="2" t="str">
        <f t="shared" si="18"/>
        <v>16</v>
      </c>
      <c r="K219" s="2" t="str">
        <f>IFERROR(VLOOKUP(J219,'Productgroepen hoofdfuncties'!D:E,2,FALSE),J219)</f>
        <v>Overige zaken betreffende algemeen bestuur</v>
      </c>
      <c r="L219" s="2" t="str">
        <f t="shared" si="19"/>
        <v>1</v>
      </c>
      <c r="M219" s="2" t="str">
        <f>IFERROR(VLOOKUP(L219,'Productgroepen hoofdfuncties'!A:B,2,FALSE),L219)</f>
        <v>Algemeen bestuur</v>
      </c>
    </row>
    <row r="220" spans="1:13">
      <c r="A220" s="3" t="s">
        <v>1230</v>
      </c>
      <c r="B220" s="4" t="s">
        <v>1231</v>
      </c>
      <c r="C220" s="4"/>
      <c r="D220" s="3"/>
      <c r="E220" s="4"/>
      <c r="F220" s="2" t="str">
        <f t="shared" si="15"/>
        <v>G1PR160301</v>
      </c>
      <c r="G220" s="2" t="str">
        <f t="shared" si="16"/>
        <v>Onderzoek En Ontwikkeling</v>
      </c>
      <c r="H220" s="2" t="str">
        <f t="shared" si="17"/>
        <v>1603</v>
      </c>
      <c r="I220" s="2" t="str">
        <f>IFERROR(VLOOKUP(H220,'Productgroepen hoofdfuncties'!G:H,2,FALSE),H220)</f>
        <v>Communicatie</v>
      </c>
      <c r="J220" s="2" t="str">
        <f t="shared" si="18"/>
        <v>16</v>
      </c>
      <c r="K220" s="2" t="str">
        <f>IFERROR(VLOOKUP(J220,'Productgroepen hoofdfuncties'!D:E,2,FALSE),J220)</f>
        <v>Overige zaken betreffende algemeen bestuur</v>
      </c>
      <c r="L220" s="2" t="str">
        <f t="shared" si="19"/>
        <v>1</v>
      </c>
      <c r="M220" s="2" t="str">
        <f>IFERROR(VLOOKUP(L220,'Productgroepen hoofdfuncties'!A:B,2,FALSE),L220)</f>
        <v>Algemeen bestuur</v>
      </c>
    </row>
    <row r="221" spans="1:13">
      <c r="A221" s="5" t="s">
        <v>1232</v>
      </c>
      <c r="B221" s="6" t="s">
        <v>1233</v>
      </c>
      <c r="C221" s="4" t="s">
        <v>1234</v>
      </c>
      <c r="D221" s="3" t="s">
        <v>1235</v>
      </c>
      <c r="E221" s="4">
        <v>1</v>
      </c>
      <c r="F221" s="2" t="str">
        <f t="shared" si="15"/>
        <v>G1PR160302</v>
      </c>
      <c r="G221" s="2" t="str">
        <f t="shared" si="16"/>
        <v>Beleidsvoorlichting communicatie</v>
      </c>
      <c r="H221" s="2" t="str">
        <f t="shared" si="17"/>
        <v>1603</v>
      </c>
      <c r="I221" s="2" t="str">
        <f>IFERROR(VLOOKUP(H221,'Productgroepen hoofdfuncties'!G:H,2,FALSE),H221)</f>
        <v>Communicatie</v>
      </c>
      <c r="J221" s="2" t="str">
        <f t="shared" si="18"/>
        <v>16</v>
      </c>
      <c r="K221" s="2" t="str">
        <f>IFERROR(VLOOKUP(J221,'Productgroepen hoofdfuncties'!D:E,2,FALSE),J221)</f>
        <v>Overige zaken betreffende algemeen bestuur</v>
      </c>
      <c r="L221" s="2" t="str">
        <f t="shared" si="19"/>
        <v>1</v>
      </c>
      <c r="M221" s="2" t="str">
        <f>IFERROR(VLOOKUP(L221,'Productgroepen hoofdfuncties'!A:B,2,FALSE),L221)</f>
        <v>Algemeen bestuur</v>
      </c>
    </row>
    <row r="222" spans="1:13">
      <c r="A222" s="7"/>
      <c r="B222" s="8"/>
      <c r="C222" s="4" t="s">
        <v>1236</v>
      </c>
      <c r="D222" s="3" t="s">
        <v>1237</v>
      </c>
      <c r="E222" s="4">
        <v>1</v>
      </c>
      <c r="F222" s="2" t="str">
        <f t="shared" si="15"/>
        <v>G1PR160302</v>
      </c>
      <c r="G222" s="2" t="str">
        <f t="shared" si="16"/>
        <v>Beleidsvoorlichting communicatie</v>
      </c>
      <c r="H222" s="2" t="str">
        <f t="shared" si="17"/>
        <v>1603</v>
      </c>
      <c r="I222" s="2" t="str">
        <f>IFERROR(VLOOKUP(H222,'Productgroepen hoofdfuncties'!G:H,2,FALSE),H222)</f>
        <v>Communicatie</v>
      </c>
      <c r="J222" s="2" t="str">
        <f t="shared" si="18"/>
        <v>16</v>
      </c>
      <c r="K222" s="2" t="str">
        <f>IFERROR(VLOOKUP(J222,'Productgroepen hoofdfuncties'!D:E,2,FALSE),J222)</f>
        <v>Overige zaken betreffende algemeen bestuur</v>
      </c>
      <c r="L222" s="2" t="str">
        <f t="shared" si="19"/>
        <v>1</v>
      </c>
      <c r="M222" s="2" t="str">
        <f>IFERROR(VLOOKUP(L222,'Productgroepen hoofdfuncties'!A:B,2,FALSE),L222)</f>
        <v>Algemeen bestuur</v>
      </c>
    </row>
    <row r="223" spans="1:13">
      <c r="A223" s="7"/>
      <c r="B223" s="8"/>
      <c r="C223" s="4" t="s">
        <v>1238</v>
      </c>
      <c r="D223" s="3" t="s">
        <v>1239</v>
      </c>
      <c r="E223" s="4">
        <v>1</v>
      </c>
      <c r="F223" s="2" t="str">
        <f t="shared" si="15"/>
        <v>G1PR160302</v>
      </c>
      <c r="G223" s="2" t="str">
        <f t="shared" si="16"/>
        <v>Beleidsvoorlichting communicatie</v>
      </c>
      <c r="H223" s="2" t="str">
        <f t="shared" si="17"/>
        <v>1603</v>
      </c>
      <c r="I223" s="2" t="str">
        <f>IFERROR(VLOOKUP(H223,'Productgroepen hoofdfuncties'!G:H,2,FALSE),H223)</f>
        <v>Communicatie</v>
      </c>
      <c r="J223" s="2" t="str">
        <f t="shared" si="18"/>
        <v>16</v>
      </c>
      <c r="K223" s="2" t="str">
        <f>IFERROR(VLOOKUP(J223,'Productgroepen hoofdfuncties'!D:E,2,FALSE),J223)</f>
        <v>Overige zaken betreffende algemeen bestuur</v>
      </c>
      <c r="L223" s="2" t="str">
        <f t="shared" si="19"/>
        <v>1</v>
      </c>
      <c r="M223" s="2" t="str">
        <f>IFERROR(VLOOKUP(L223,'Productgroepen hoofdfuncties'!A:B,2,FALSE),L223)</f>
        <v>Algemeen bestuur</v>
      </c>
    </row>
    <row r="224" spans="1:13">
      <c r="A224" s="9"/>
      <c r="B224" s="10"/>
      <c r="C224" s="4" t="s">
        <v>1240</v>
      </c>
      <c r="D224" s="3" t="s">
        <v>1241</v>
      </c>
      <c r="E224" s="4">
        <v>1</v>
      </c>
      <c r="F224" s="2" t="str">
        <f t="shared" si="15"/>
        <v>G1PR160302</v>
      </c>
      <c r="G224" s="2" t="str">
        <f t="shared" si="16"/>
        <v>Beleidsvoorlichting communicatie</v>
      </c>
      <c r="H224" s="2" t="str">
        <f t="shared" si="17"/>
        <v>1603</v>
      </c>
      <c r="I224" s="2" t="str">
        <f>IFERROR(VLOOKUP(H224,'Productgroepen hoofdfuncties'!G:H,2,FALSE),H224)</f>
        <v>Communicatie</v>
      </c>
      <c r="J224" s="2" t="str">
        <f t="shared" si="18"/>
        <v>16</v>
      </c>
      <c r="K224" s="2" t="str">
        <f>IFERROR(VLOOKUP(J224,'Productgroepen hoofdfuncties'!D:E,2,FALSE),J224)</f>
        <v>Overige zaken betreffende algemeen bestuur</v>
      </c>
      <c r="L224" s="2" t="str">
        <f t="shared" si="19"/>
        <v>1</v>
      </c>
      <c r="M224" s="2" t="str">
        <f>IFERROR(VLOOKUP(L224,'Productgroepen hoofdfuncties'!A:B,2,FALSE),L224)</f>
        <v>Algemeen bestuur</v>
      </c>
    </row>
    <row r="225" spans="1:13">
      <c r="A225" s="3" t="s">
        <v>1242</v>
      </c>
      <c r="B225" s="4" t="s">
        <v>1243</v>
      </c>
      <c r="C225" s="4"/>
      <c r="D225" s="3"/>
      <c r="E225" s="4"/>
      <c r="F225" s="2" t="str">
        <f t="shared" si="15"/>
        <v>G1PR160303</v>
      </c>
      <c r="G225" s="2" t="str">
        <f t="shared" si="16"/>
        <v>Persvoorlichting</v>
      </c>
      <c r="H225" s="2" t="str">
        <f t="shared" si="17"/>
        <v>1603</v>
      </c>
      <c r="I225" s="2" t="str">
        <f>IFERROR(VLOOKUP(H225,'Productgroepen hoofdfuncties'!G:H,2,FALSE),H225)</f>
        <v>Communicatie</v>
      </c>
      <c r="J225" s="2" t="str">
        <f t="shared" si="18"/>
        <v>16</v>
      </c>
      <c r="K225" s="2" t="str">
        <f>IFERROR(VLOOKUP(J225,'Productgroepen hoofdfuncties'!D:E,2,FALSE),J225)</f>
        <v>Overige zaken betreffende algemeen bestuur</v>
      </c>
      <c r="L225" s="2" t="str">
        <f t="shared" si="19"/>
        <v>1</v>
      </c>
      <c r="M225" s="2" t="str">
        <f>IFERROR(VLOOKUP(L225,'Productgroepen hoofdfuncties'!A:B,2,FALSE),L225)</f>
        <v>Algemeen bestuur</v>
      </c>
    </row>
    <row r="226" spans="1:13">
      <c r="A226" s="5" t="s">
        <v>1244</v>
      </c>
      <c r="B226" s="6" t="s">
        <v>1245</v>
      </c>
      <c r="C226" s="4" t="s">
        <v>1246</v>
      </c>
      <c r="D226" s="3" t="s">
        <v>1247</v>
      </c>
      <c r="E226" s="4">
        <v>1</v>
      </c>
      <c r="F226" s="2" t="str">
        <f t="shared" si="15"/>
        <v>G1PR160304</v>
      </c>
      <c r="G226" s="2" t="str">
        <f t="shared" si="16"/>
        <v>Publieksvoorlichting</v>
      </c>
      <c r="H226" s="2" t="str">
        <f t="shared" si="17"/>
        <v>1603</v>
      </c>
      <c r="I226" s="2" t="str">
        <f>IFERROR(VLOOKUP(H226,'Productgroepen hoofdfuncties'!G:H,2,FALSE),H226)</f>
        <v>Communicatie</v>
      </c>
      <c r="J226" s="2" t="str">
        <f t="shared" si="18"/>
        <v>16</v>
      </c>
      <c r="K226" s="2" t="str">
        <f>IFERROR(VLOOKUP(J226,'Productgroepen hoofdfuncties'!D:E,2,FALSE),J226)</f>
        <v>Overige zaken betreffende algemeen bestuur</v>
      </c>
      <c r="L226" s="2" t="str">
        <f t="shared" si="19"/>
        <v>1</v>
      </c>
      <c r="M226" s="2" t="str">
        <f>IFERROR(VLOOKUP(L226,'Productgroepen hoofdfuncties'!A:B,2,FALSE),L226)</f>
        <v>Algemeen bestuur</v>
      </c>
    </row>
    <row r="227" spans="1:13">
      <c r="A227" s="7"/>
      <c r="B227" s="8"/>
      <c r="C227" s="4" t="s">
        <v>1248</v>
      </c>
      <c r="D227" s="3" t="s">
        <v>1249</v>
      </c>
      <c r="E227" s="4">
        <v>1</v>
      </c>
      <c r="F227" s="2" t="str">
        <f t="shared" si="15"/>
        <v>G1PR160304</v>
      </c>
      <c r="G227" s="2" t="str">
        <f t="shared" si="16"/>
        <v>Publieksvoorlichting</v>
      </c>
      <c r="H227" s="2" t="str">
        <f t="shared" si="17"/>
        <v>1603</v>
      </c>
      <c r="I227" s="2" t="str">
        <f>IFERROR(VLOOKUP(H227,'Productgroepen hoofdfuncties'!G:H,2,FALSE),H227)</f>
        <v>Communicatie</v>
      </c>
      <c r="J227" s="2" t="str">
        <f t="shared" si="18"/>
        <v>16</v>
      </c>
      <c r="K227" s="2" t="str">
        <f>IFERROR(VLOOKUP(J227,'Productgroepen hoofdfuncties'!D:E,2,FALSE),J227)</f>
        <v>Overige zaken betreffende algemeen bestuur</v>
      </c>
      <c r="L227" s="2" t="str">
        <f t="shared" si="19"/>
        <v>1</v>
      </c>
      <c r="M227" s="2" t="str">
        <f>IFERROR(VLOOKUP(L227,'Productgroepen hoofdfuncties'!A:B,2,FALSE),L227)</f>
        <v>Algemeen bestuur</v>
      </c>
    </row>
    <row r="228" spans="1:13">
      <c r="A228" s="7"/>
      <c r="B228" s="8"/>
      <c r="C228" s="4" t="s">
        <v>1250</v>
      </c>
      <c r="D228" s="3" t="s">
        <v>1251</v>
      </c>
      <c r="E228" s="4">
        <v>1</v>
      </c>
      <c r="F228" s="2" t="str">
        <f t="shared" si="15"/>
        <v>G1PR160304</v>
      </c>
      <c r="G228" s="2" t="str">
        <f t="shared" si="16"/>
        <v>Publieksvoorlichting</v>
      </c>
      <c r="H228" s="2" t="str">
        <f t="shared" si="17"/>
        <v>1603</v>
      </c>
      <c r="I228" s="2" t="str">
        <f>IFERROR(VLOOKUP(H228,'Productgroepen hoofdfuncties'!G:H,2,FALSE),H228)</f>
        <v>Communicatie</v>
      </c>
      <c r="J228" s="2" t="str">
        <f t="shared" si="18"/>
        <v>16</v>
      </c>
      <c r="K228" s="2" t="str">
        <f>IFERROR(VLOOKUP(J228,'Productgroepen hoofdfuncties'!D:E,2,FALSE),J228)</f>
        <v>Overige zaken betreffende algemeen bestuur</v>
      </c>
      <c r="L228" s="2" t="str">
        <f t="shared" si="19"/>
        <v>1</v>
      </c>
      <c r="M228" s="2" t="str">
        <f>IFERROR(VLOOKUP(L228,'Productgroepen hoofdfuncties'!A:B,2,FALSE),L228)</f>
        <v>Algemeen bestuur</v>
      </c>
    </row>
    <row r="229" spans="1:13">
      <c r="A229" s="9"/>
      <c r="B229" s="10"/>
      <c r="C229" s="4" t="s">
        <v>1252</v>
      </c>
      <c r="D229" s="3" t="s">
        <v>1253</v>
      </c>
      <c r="E229" s="4">
        <v>1</v>
      </c>
      <c r="F229" s="2" t="str">
        <f t="shared" si="15"/>
        <v>G1PR160304</v>
      </c>
      <c r="G229" s="2" t="str">
        <f t="shared" si="16"/>
        <v>Publieksvoorlichting</v>
      </c>
      <c r="H229" s="2" t="str">
        <f t="shared" si="17"/>
        <v>1603</v>
      </c>
      <c r="I229" s="2" t="str">
        <f>IFERROR(VLOOKUP(H229,'Productgroepen hoofdfuncties'!G:H,2,FALSE),H229)</f>
        <v>Communicatie</v>
      </c>
      <c r="J229" s="2" t="str">
        <f t="shared" si="18"/>
        <v>16</v>
      </c>
      <c r="K229" s="2" t="str">
        <f>IFERROR(VLOOKUP(J229,'Productgroepen hoofdfuncties'!D:E,2,FALSE),J229)</f>
        <v>Overige zaken betreffende algemeen bestuur</v>
      </c>
      <c r="L229" s="2" t="str">
        <f t="shared" si="19"/>
        <v>1</v>
      </c>
      <c r="M229" s="2" t="str">
        <f>IFERROR(VLOOKUP(L229,'Productgroepen hoofdfuncties'!A:B,2,FALSE),L229)</f>
        <v>Algemeen bestuur</v>
      </c>
    </row>
    <row r="230" spans="1:13">
      <c r="A230" s="3" t="s">
        <v>1254</v>
      </c>
      <c r="B230" s="4" t="s">
        <v>1255</v>
      </c>
      <c r="C230" s="4"/>
      <c r="D230" s="3"/>
      <c r="E230" s="4"/>
      <c r="F230" s="2" t="str">
        <f t="shared" si="15"/>
        <v>G1PR160305</v>
      </c>
      <c r="G230" s="2" t="str">
        <f t="shared" si="16"/>
        <v>Jeugdparticipatie</v>
      </c>
      <c r="H230" s="2" t="str">
        <f t="shared" si="17"/>
        <v>1603</v>
      </c>
      <c r="I230" s="2" t="str">
        <f>IFERROR(VLOOKUP(H230,'Productgroepen hoofdfuncties'!G:H,2,FALSE),H230)</f>
        <v>Communicatie</v>
      </c>
      <c r="J230" s="2" t="str">
        <f t="shared" si="18"/>
        <v>16</v>
      </c>
      <c r="K230" s="2" t="str">
        <f>IFERROR(VLOOKUP(J230,'Productgroepen hoofdfuncties'!D:E,2,FALSE),J230)</f>
        <v>Overige zaken betreffende algemeen bestuur</v>
      </c>
      <c r="L230" s="2" t="str">
        <f t="shared" si="19"/>
        <v>1</v>
      </c>
      <c r="M230" s="2" t="str">
        <f>IFERROR(VLOOKUP(L230,'Productgroepen hoofdfuncties'!A:B,2,FALSE),L230)</f>
        <v>Algemeen bestuur</v>
      </c>
    </row>
    <row r="231" spans="1:13">
      <c r="A231" s="3" t="s">
        <v>1256</v>
      </c>
      <c r="B231" s="4" t="s">
        <v>1257</v>
      </c>
      <c r="C231" s="4"/>
      <c r="D231" s="3"/>
      <c r="E231" s="4"/>
      <c r="F231" s="2" t="str">
        <f t="shared" si="15"/>
        <v>G1PR160306</v>
      </c>
      <c r="G231" s="2" t="str">
        <f t="shared" si="16"/>
        <v>Interne Communicatie</v>
      </c>
      <c r="H231" s="2" t="str">
        <f t="shared" si="17"/>
        <v>1603</v>
      </c>
      <c r="I231" s="2" t="str">
        <f>IFERROR(VLOOKUP(H231,'Productgroepen hoofdfuncties'!G:H,2,FALSE),H231)</f>
        <v>Communicatie</v>
      </c>
      <c r="J231" s="2" t="str">
        <f t="shared" si="18"/>
        <v>16</v>
      </c>
      <c r="K231" s="2" t="str">
        <f>IFERROR(VLOOKUP(J231,'Productgroepen hoofdfuncties'!D:E,2,FALSE),J231)</f>
        <v>Overige zaken betreffende algemeen bestuur</v>
      </c>
      <c r="L231" s="2" t="str">
        <f t="shared" si="19"/>
        <v>1</v>
      </c>
      <c r="M231" s="2" t="str">
        <f>IFERROR(VLOOKUP(L231,'Productgroepen hoofdfuncties'!A:B,2,FALSE),L231)</f>
        <v>Algemeen bestuur</v>
      </c>
    </row>
    <row r="232" spans="1:13">
      <c r="A232" s="3" t="s">
        <v>1258</v>
      </c>
      <c r="B232" s="4" t="s">
        <v>1259</v>
      </c>
      <c r="C232" s="4" t="s">
        <v>1260</v>
      </c>
      <c r="D232" s="3" t="s">
        <v>1261</v>
      </c>
      <c r="E232" s="4">
        <v>1</v>
      </c>
      <c r="F232" s="2" t="str">
        <f t="shared" si="15"/>
        <v>G1PR160400</v>
      </c>
      <c r="G232" s="2" t="str">
        <f t="shared" si="16"/>
        <v>App.kst. Prom/Relatiemanagem.</v>
      </c>
      <c r="H232" s="2" t="str">
        <f t="shared" si="17"/>
        <v>1604</v>
      </c>
      <c r="I232" s="2" t="str">
        <f>IFERROR(VLOOKUP(H232,'Productgroepen hoofdfuncties'!G:H,2,FALSE),H232)</f>
        <v>Promotie en relatiemanagement</v>
      </c>
      <c r="J232" s="2" t="str">
        <f t="shared" si="18"/>
        <v>16</v>
      </c>
      <c r="K232" s="2" t="str">
        <f>IFERROR(VLOOKUP(J232,'Productgroepen hoofdfuncties'!D:E,2,FALSE),J232)</f>
        <v>Overige zaken betreffende algemeen bestuur</v>
      </c>
      <c r="L232" s="2" t="str">
        <f t="shared" si="19"/>
        <v>1</v>
      </c>
      <c r="M232" s="2" t="str">
        <f>IFERROR(VLOOKUP(L232,'Productgroepen hoofdfuncties'!A:B,2,FALSE),L232)</f>
        <v>Algemeen bestuur</v>
      </c>
    </row>
    <row r="233" spans="1:13">
      <c r="A233" s="3" t="s">
        <v>1262</v>
      </c>
      <c r="B233" s="4" t="s">
        <v>1263</v>
      </c>
      <c r="C233" s="4"/>
      <c r="D233" s="3"/>
      <c r="E233" s="4"/>
      <c r="F233" s="2" t="str">
        <f t="shared" si="15"/>
        <v>G1PR160401</v>
      </c>
      <c r="G233" s="2" t="str">
        <f t="shared" si="16"/>
        <v>Beleidsontwikkeling</v>
      </c>
      <c r="H233" s="2" t="str">
        <f t="shared" si="17"/>
        <v>1604</v>
      </c>
      <c r="I233" s="2" t="str">
        <f>IFERROR(VLOOKUP(H233,'Productgroepen hoofdfuncties'!G:H,2,FALSE),H233)</f>
        <v>Promotie en relatiemanagement</v>
      </c>
      <c r="J233" s="2" t="str">
        <f t="shared" si="18"/>
        <v>16</v>
      </c>
      <c r="K233" s="2" t="str">
        <f>IFERROR(VLOOKUP(J233,'Productgroepen hoofdfuncties'!D:E,2,FALSE),J233)</f>
        <v>Overige zaken betreffende algemeen bestuur</v>
      </c>
      <c r="L233" s="2" t="str">
        <f t="shared" si="19"/>
        <v>1</v>
      </c>
      <c r="M233" s="2" t="str">
        <f>IFERROR(VLOOKUP(L233,'Productgroepen hoofdfuncties'!A:B,2,FALSE),L233)</f>
        <v>Algemeen bestuur</v>
      </c>
    </row>
    <row r="234" spans="1:13">
      <c r="A234" s="3" t="s">
        <v>1264</v>
      </c>
      <c r="B234" s="4" t="s">
        <v>514</v>
      </c>
      <c r="C234" s="4"/>
      <c r="D234" s="3"/>
      <c r="E234" s="4"/>
      <c r="F234" s="2" t="str">
        <f t="shared" si="15"/>
        <v>G1PR160402</v>
      </c>
      <c r="G234" s="2" t="str">
        <f t="shared" si="16"/>
        <v>Representatie</v>
      </c>
      <c r="H234" s="2" t="str">
        <f t="shared" si="17"/>
        <v>1604</v>
      </c>
      <c r="I234" s="2" t="str">
        <f>IFERROR(VLOOKUP(H234,'Productgroepen hoofdfuncties'!G:H,2,FALSE),H234)</f>
        <v>Promotie en relatiemanagement</v>
      </c>
      <c r="J234" s="2" t="str">
        <f t="shared" si="18"/>
        <v>16</v>
      </c>
      <c r="K234" s="2" t="str">
        <f>IFERROR(VLOOKUP(J234,'Productgroepen hoofdfuncties'!D:E,2,FALSE),J234)</f>
        <v>Overige zaken betreffende algemeen bestuur</v>
      </c>
      <c r="L234" s="2" t="str">
        <f t="shared" si="19"/>
        <v>1</v>
      </c>
      <c r="M234" s="2" t="str">
        <f>IFERROR(VLOOKUP(L234,'Productgroepen hoofdfuncties'!A:B,2,FALSE),L234)</f>
        <v>Algemeen bestuur</v>
      </c>
    </row>
    <row r="235" spans="1:13">
      <c r="A235" s="5" t="s">
        <v>1265</v>
      </c>
      <c r="B235" s="6" t="s">
        <v>1266</v>
      </c>
      <c r="C235" s="4" t="s">
        <v>1267</v>
      </c>
      <c r="D235" s="3" t="s">
        <v>1268</v>
      </c>
      <c r="E235" s="4">
        <v>1</v>
      </c>
      <c r="F235" s="2" t="str">
        <f t="shared" si="15"/>
        <v>G1PR160403</v>
      </c>
      <c r="G235" s="2" t="str">
        <f t="shared" si="16"/>
        <v>Grote En Middenevenementen</v>
      </c>
      <c r="H235" s="2" t="str">
        <f t="shared" si="17"/>
        <v>1604</v>
      </c>
      <c r="I235" s="2" t="str">
        <f>IFERROR(VLOOKUP(H235,'Productgroepen hoofdfuncties'!G:H,2,FALSE),H235)</f>
        <v>Promotie en relatiemanagement</v>
      </c>
      <c r="J235" s="2" t="str">
        <f t="shared" si="18"/>
        <v>16</v>
      </c>
      <c r="K235" s="2" t="str">
        <f>IFERROR(VLOOKUP(J235,'Productgroepen hoofdfuncties'!D:E,2,FALSE),J235)</f>
        <v>Overige zaken betreffende algemeen bestuur</v>
      </c>
      <c r="L235" s="2" t="str">
        <f t="shared" si="19"/>
        <v>1</v>
      </c>
      <c r="M235" s="2" t="str">
        <f>IFERROR(VLOOKUP(L235,'Productgroepen hoofdfuncties'!A:B,2,FALSE),L235)</f>
        <v>Algemeen bestuur</v>
      </c>
    </row>
    <row r="236" spans="1:13">
      <c r="A236" s="7"/>
      <c r="B236" s="8"/>
      <c r="C236" s="4" t="s">
        <v>1269</v>
      </c>
      <c r="D236" s="3" t="s">
        <v>1270</v>
      </c>
      <c r="E236" s="4">
        <v>1</v>
      </c>
      <c r="F236" s="2" t="str">
        <f t="shared" si="15"/>
        <v>G1PR160403</v>
      </c>
      <c r="G236" s="2" t="str">
        <f t="shared" si="16"/>
        <v>Grote En Middenevenementen</v>
      </c>
      <c r="H236" s="2" t="str">
        <f t="shared" si="17"/>
        <v>1604</v>
      </c>
      <c r="I236" s="2" t="str">
        <f>IFERROR(VLOOKUP(H236,'Productgroepen hoofdfuncties'!G:H,2,FALSE),H236)</f>
        <v>Promotie en relatiemanagement</v>
      </c>
      <c r="J236" s="2" t="str">
        <f t="shared" si="18"/>
        <v>16</v>
      </c>
      <c r="K236" s="2" t="str">
        <f>IFERROR(VLOOKUP(J236,'Productgroepen hoofdfuncties'!D:E,2,FALSE),J236)</f>
        <v>Overige zaken betreffende algemeen bestuur</v>
      </c>
      <c r="L236" s="2" t="str">
        <f t="shared" si="19"/>
        <v>1</v>
      </c>
      <c r="M236" s="2" t="str">
        <f>IFERROR(VLOOKUP(L236,'Productgroepen hoofdfuncties'!A:B,2,FALSE),L236)</f>
        <v>Algemeen bestuur</v>
      </c>
    </row>
    <row r="237" spans="1:13">
      <c r="A237" s="7"/>
      <c r="B237" s="8"/>
      <c r="C237" s="4" t="s">
        <v>1271</v>
      </c>
      <c r="D237" s="3" t="s">
        <v>1272</v>
      </c>
      <c r="E237" s="4">
        <v>1</v>
      </c>
      <c r="F237" s="2" t="str">
        <f t="shared" si="15"/>
        <v>G1PR160403</v>
      </c>
      <c r="G237" s="2" t="str">
        <f t="shared" si="16"/>
        <v>Grote En Middenevenementen</v>
      </c>
      <c r="H237" s="2" t="str">
        <f t="shared" si="17"/>
        <v>1604</v>
      </c>
      <c r="I237" s="2" t="str">
        <f>IFERROR(VLOOKUP(H237,'Productgroepen hoofdfuncties'!G:H,2,FALSE),H237)</f>
        <v>Promotie en relatiemanagement</v>
      </c>
      <c r="J237" s="2" t="str">
        <f t="shared" si="18"/>
        <v>16</v>
      </c>
      <c r="K237" s="2" t="str">
        <f>IFERROR(VLOOKUP(J237,'Productgroepen hoofdfuncties'!D:E,2,FALSE),J237)</f>
        <v>Overige zaken betreffende algemeen bestuur</v>
      </c>
      <c r="L237" s="2" t="str">
        <f t="shared" si="19"/>
        <v>1</v>
      </c>
      <c r="M237" s="2" t="str">
        <f>IFERROR(VLOOKUP(L237,'Productgroepen hoofdfuncties'!A:B,2,FALSE),L237)</f>
        <v>Algemeen bestuur</v>
      </c>
    </row>
    <row r="238" spans="1:13">
      <c r="A238" s="7"/>
      <c r="B238" s="8"/>
      <c r="C238" s="4" t="s">
        <v>1273</v>
      </c>
      <c r="D238" s="3" t="s">
        <v>1274</v>
      </c>
      <c r="E238" s="4">
        <v>1</v>
      </c>
      <c r="F238" s="2" t="str">
        <f t="shared" si="15"/>
        <v>G1PR160403</v>
      </c>
      <c r="G238" s="2" t="str">
        <f t="shared" si="16"/>
        <v>Grote En Middenevenementen</v>
      </c>
      <c r="H238" s="2" t="str">
        <f t="shared" si="17"/>
        <v>1604</v>
      </c>
      <c r="I238" s="2" t="str">
        <f>IFERROR(VLOOKUP(H238,'Productgroepen hoofdfuncties'!G:H,2,FALSE),H238)</f>
        <v>Promotie en relatiemanagement</v>
      </c>
      <c r="J238" s="2" t="str">
        <f t="shared" si="18"/>
        <v>16</v>
      </c>
      <c r="K238" s="2" t="str">
        <f>IFERROR(VLOOKUP(J238,'Productgroepen hoofdfuncties'!D:E,2,FALSE),J238)</f>
        <v>Overige zaken betreffende algemeen bestuur</v>
      </c>
      <c r="L238" s="2" t="str">
        <f t="shared" si="19"/>
        <v>1</v>
      </c>
      <c r="M238" s="2" t="str">
        <f>IFERROR(VLOOKUP(L238,'Productgroepen hoofdfuncties'!A:B,2,FALSE),L238)</f>
        <v>Algemeen bestuur</v>
      </c>
    </row>
    <row r="239" spans="1:13">
      <c r="A239" s="7"/>
      <c r="B239" s="8"/>
      <c r="C239" s="4" t="s">
        <v>1275</v>
      </c>
      <c r="D239" s="3" t="s">
        <v>1276</v>
      </c>
      <c r="E239" s="4">
        <v>1</v>
      </c>
      <c r="F239" s="2" t="str">
        <f t="shared" si="15"/>
        <v>G1PR160403</v>
      </c>
      <c r="G239" s="2" t="str">
        <f t="shared" si="16"/>
        <v>Grote En Middenevenementen</v>
      </c>
      <c r="H239" s="2" t="str">
        <f t="shared" si="17"/>
        <v>1604</v>
      </c>
      <c r="I239" s="2" t="str">
        <f>IFERROR(VLOOKUP(H239,'Productgroepen hoofdfuncties'!G:H,2,FALSE),H239)</f>
        <v>Promotie en relatiemanagement</v>
      </c>
      <c r="J239" s="2" t="str">
        <f t="shared" si="18"/>
        <v>16</v>
      </c>
      <c r="K239" s="2" t="str">
        <f>IFERROR(VLOOKUP(J239,'Productgroepen hoofdfuncties'!D:E,2,FALSE),J239)</f>
        <v>Overige zaken betreffende algemeen bestuur</v>
      </c>
      <c r="L239" s="2" t="str">
        <f t="shared" si="19"/>
        <v>1</v>
      </c>
      <c r="M239" s="2" t="str">
        <f>IFERROR(VLOOKUP(L239,'Productgroepen hoofdfuncties'!A:B,2,FALSE),L239)</f>
        <v>Algemeen bestuur</v>
      </c>
    </row>
    <row r="240" spans="1:13">
      <c r="A240" s="7"/>
      <c r="B240" s="8"/>
      <c r="C240" s="4" t="s">
        <v>1277</v>
      </c>
      <c r="D240" s="3" t="s">
        <v>7366</v>
      </c>
      <c r="E240" s="4">
        <v>1</v>
      </c>
      <c r="F240" s="2" t="str">
        <f t="shared" si="15"/>
        <v>G1PR160403</v>
      </c>
      <c r="G240" s="2" t="str">
        <f t="shared" si="16"/>
        <v>Grote En Middenevenementen</v>
      </c>
      <c r="H240" s="2" t="str">
        <f t="shared" si="17"/>
        <v>1604</v>
      </c>
      <c r="I240" s="2" t="str">
        <f>IFERROR(VLOOKUP(H240,'Productgroepen hoofdfuncties'!G:H,2,FALSE),H240)</f>
        <v>Promotie en relatiemanagement</v>
      </c>
      <c r="J240" s="2" t="str">
        <f t="shared" si="18"/>
        <v>16</v>
      </c>
      <c r="K240" s="2" t="str">
        <f>IFERROR(VLOOKUP(J240,'Productgroepen hoofdfuncties'!D:E,2,FALSE),J240)</f>
        <v>Overige zaken betreffende algemeen bestuur</v>
      </c>
      <c r="L240" s="2" t="str">
        <f t="shared" si="19"/>
        <v>1</v>
      </c>
      <c r="M240" s="2" t="str">
        <f>IFERROR(VLOOKUP(L240,'Productgroepen hoofdfuncties'!A:B,2,FALSE),L240)</f>
        <v>Algemeen bestuur</v>
      </c>
    </row>
    <row r="241" spans="1:13">
      <c r="A241" s="7"/>
      <c r="B241" s="8"/>
      <c r="C241" s="4" t="s">
        <v>1278</v>
      </c>
      <c r="D241" s="3" t="s">
        <v>1279</v>
      </c>
      <c r="E241" s="4">
        <v>1</v>
      </c>
      <c r="F241" s="2" t="str">
        <f t="shared" si="15"/>
        <v>G1PR160403</v>
      </c>
      <c r="G241" s="2" t="str">
        <f t="shared" si="16"/>
        <v>Grote En Middenevenementen</v>
      </c>
      <c r="H241" s="2" t="str">
        <f t="shared" si="17"/>
        <v>1604</v>
      </c>
      <c r="I241" s="2" t="str">
        <f>IFERROR(VLOOKUP(H241,'Productgroepen hoofdfuncties'!G:H,2,FALSE),H241)</f>
        <v>Promotie en relatiemanagement</v>
      </c>
      <c r="J241" s="2" t="str">
        <f t="shared" si="18"/>
        <v>16</v>
      </c>
      <c r="K241" s="2" t="str">
        <f>IFERROR(VLOOKUP(J241,'Productgroepen hoofdfuncties'!D:E,2,FALSE),J241)</f>
        <v>Overige zaken betreffende algemeen bestuur</v>
      </c>
      <c r="L241" s="2" t="str">
        <f t="shared" si="19"/>
        <v>1</v>
      </c>
      <c r="M241" s="2" t="str">
        <f>IFERROR(VLOOKUP(L241,'Productgroepen hoofdfuncties'!A:B,2,FALSE),L241)</f>
        <v>Algemeen bestuur</v>
      </c>
    </row>
    <row r="242" spans="1:13">
      <c r="A242" s="7"/>
      <c r="B242" s="8"/>
      <c r="C242" s="4" t="s">
        <v>1280</v>
      </c>
      <c r="D242" s="3" t="s">
        <v>1281</v>
      </c>
      <c r="E242" s="4">
        <v>1</v>
      </c>
      <c r="F242" s="2" t="str">
        <f t="shared" si="15"/>
        <v>G1PR160403</v>
      </c>
      <c r="G242" s="2" t="str">
        <f t="shared" si="16"/>
        <v>Grote En Middenevenementen</v>
      </c>
      <c r="H242" s="2" t="str">
        <f t="shared" si="17"/>
        <v>1604</v>
      </c>
      <c r="I242" s="2" t="str">
        <f>IFERROR(VLOOKUP(H242,'Productgroepen hoofdfuncties'!G:H,2,FALSE),H242)</f>
        <v>Promotie en relatiemanagement</v>
      </c>
      <c r="J242" s="2" t="str">
        <f t="shared" si="18"/>
        <v>16</v>
      </c>
      <c r="K242" s="2" t="str">
        <f>IFERROR(VLOOKUP(J242,'Productgroepen hoofdfuncties'!D:E,2,FALSE),J242)</f>
        <v>Overige zaken betreffende algemeen bestuur</v>
      </c>
      <c r="L242" s="2" t="str">
        <f t="shared" si="19"/>
        <v>1</v>
      </c>
      <c r="M242" s="2" t="str">
        <f>IFERROR(VLOOKUP(L242,'Productgroepen hoofdfuncties'!A:B,2,FALSE),L242)</f>
        <v>Algemeen bestuur</v>
      </c>
    </row>
    <row r="243" spans="1:13">
      <c r="A243" s="7"/>
      <c r="B243" s="8"/>
      <c r="C243" s="4" t="s">
        <v>1282</v>
      </c>
      <c r="D243" s="3" t="s">
        <v>1283</v>
      </c>
      <c r="E243" s="4">
        <v>1</v>
      </c>
      <c r="F243" s="2" t="str">
        <f t="shared" si="15"/>
        <v>G1PR160403</v>
      </c>
      <c r="G243" s="2" t="str">
        <f t="shared" si="16"/>
        <v>Grote En Middenevenementen</v>
      </c>
      <c r="H243" s="2" t="str">
        <f t="shared" si="17"/>
        <v>1604</v>
      </c>
      <c r="I243" s="2" t="str">
        <f>IFERROR(VLOOKUP(H243,'Productgroepen hoofdfuncties'!G:H,2,FALSE),H243)</f>
        <v>Promotie en relatiemanagement</v>
      </c>
      <c r="J243" s="2" t="str">
        <f t="shared" si="18"/>
        <v>16</v>
      </c>
      <c r="K243" s="2" t="str">
        <f>IFERROR(VLOOKUP(J243,'Productgroepen hoofdfuncties'!D:E,2,FALSE),J243)</f>
        <v>Overige zaken betreffende algemeen bestuur</v>
      </c>
      <c r="L243" s="2" t="str">
        <f t="shared" si="19"/>
        <v>1</v>
      </c>
      <c r="M243" s="2" t="str">
        <f>IFERROR(VLOOKUP(L243,'Productgroepen hoofdfuncties'!A:B,2,FALSE),L243)</f>
        <v>Algemeen bestuur</v>
      </c>
    </row>
    <row r="244" spans="1:13">
      <c r="A244" s="7"/>
      <c r="B244" s="8"/>
      <c r="C244" s="4" t="s">
        <v>1284</v>
      </c>
      <c r="D244" s="3" t="s">
        <v>1285</v>
      </c>
      <c r="E244" s="4">
        <v>1</v>
      </c>
      <c r="F244" s="2" t="str">
        <f t="shared" si="15"/>
        <v>G1PR160403</v>
      </c>
      <c r="G244" s="2" t="str">
        <f t="shared" si="16"/>
        <v>Grote En Middenevenementen</v>
      </c>
      <c r="H244" s="2" t="str">
        <f t="shared" si="17"/>
        <v>1604</v>
      </c>
      <c r="I244" s="2" t="str">
        <f>IFERROR(VLOOKUP(H244,'Productgroepen hoofdfuncties'!G:H,2,FALSE),H244)</f>
        <v>Promotie en relatiemanagement</v>
      </c>
      <c r="J244" s="2" t="str">
        <f t="shared" si="18"/>
        <v>16</v>
      </c>
      <c r="K244" s="2" t="str">
        <f>IFERROR(VLOOKUP(J244,'Productgroepen hoofdfuncties'!D:E,2,FALSE),J244)</f>
        <v>Overige zaken betreffende algemeen bestuur</v>
      </c>
      <c r="L244" s="2" t="str">
        <f t="shared" si="19"/>
        <v>1</v>
      </c>
      <c r="M244" s="2" t="str">
        <f>IFERROR(VLOOKUP(L244,'Productgroepen hoofdfuncties'!A:B,2,FALSE),L244)</f>
        <v>Algemeen bestuur</v>
      </c>
    </row>
    <row r="245" spans="1:13">
      <c r="A245" s="7"/>
      <c r="B245" s="8"/>
      <c r="C245" s="4" t="s">
        <v>1286</v>
      </c>
      <c r="D245" s="3" t="s">
        <v>1287</v>
      </c>
      <c r="E245" s="4">
        <v>1</v>
      </c>
      <c r="F245" s="2" t="str">
        <f t="shared" si="15"/>
        <v>G1PR160403</v>
      </c>
      <c r="G245" s="2" t="str">
        <f t="shared" si="16"/>
        <v>Grote En Middenevenementen</v>
      </c>
      <c r="H245" s="2" t="str">
        <f t="shared" si="17"/>
        <v>1604</v>
      </c>
      <c r="I245" s="2" t="str">
        <f>IFERROR(VLOOKUP(H245,'Productgroepen hoofdfuncties'!G:H,2,FALSE),H245)</f>
        <v>Promotie en relatiemanagement</v>
      </c>
      <c r="J245" s="2" t="str">
        <f t="shared" si="18"/>
        <v>16</v>
      </c>
      <c r="K245" s="2" t="str">
        <f>IFERROR(VLOOKUP(J245,'Productgroepen hoofdfuncties'!D:E,2,FALSE),J245)</f>
        <v>Overige zaken betreffende algemeen bestuur</v>
      </c>
      <c r="L245" s="2" t="str">
        <f t="shared" si="19"/>
        <v>1</v>
      </c>
      <c r="M245" s="2" t="str">
        <f>IFERROR(VLOOKUP(L245,'Productgroepen hoofdfuncties'!A:B,2,FALSE),L245)</f>
        <v>Algemeen bestuur</v>
      </c>
    </row>
    <row r="246" spans="1:13">
      <c r="A246" s="7"/>
      <c r="B246" s="8"/>
      <c r="C246" s="4" t="s">
        <v>1288</v>
      </c>
      <c r="D246" s="3" t="s">
        <v>1289</v>
      </c>
      <c r="E246" s="4">
        <v>1</v>
      </c>
      <c r="F246" s="2" t="str">
        <f t="shared" si="15"/>
        <v>G1PR160403</v>
      </c>
      <c r="G246" s="2" t="str">
        <f t="shared" si="16"/>
        <v>Grote En Middenevenementen</v>
      </c>
      <c r="H246" s="2" t="str">
        <f t="shared" si="17"/>
        <v>1604</v>
      </c>
      <c r="I246" s="2" t="str">
        <f>IFERROR(VLOOKUP(H246,'Productgroepen hoofdfuncties'!G:H,2,FALSE),H246)</f>
        <v>Promotie en relatiemanagement</v>
      </c>
      <c r="J246" s="2" t="str">
        <f t="shared" si="18"/>
        <v>16</v>
      </c>
      <c r="K246" s="2" t="str">
        <f>IFERROR(VLOOKUP(J246,'Productgroepen hoofdfuncties'!D:E,2,FALSE),J246)</f>
        <v>Overige zaken betreffende algemeen bestuur</v>
      </c>
      <c r="L246" s="2" t="str">
        <f t="shared" si="19"/>
        <v>1</v>
      </c>
      <c r="M246" s="2" t="str">
        <f>IFERROR(VLOOKUP(L246,'Productgroepen hoofdfuncties'!A:B,2,FALSE),L246)</f>
        <v>Algemeen bestuur</v>
      </c>
    </row>
    <row r="247" spans="1:13">
      <c r="A247" s="9"/>
      <c r="B247" s="10"/>
      <c r="C247" s="4" t="s">
        <v>7367</v>
      </c>
      <c r="D247" s="3" t="s">
        <v>7368</v>
      </c>
      <c r="E247" s="4">
        <v>1</v>
      </c>
      <c r="F247" s="2" t="str">
        <f t="shared" si="15"/>
        <v>G1PR160403</v>
      </c>
      <c r="G247" s="2" t="str">
        <f t="shared" si="16"/>
        <v>Grote En Middenevenementen</v>
      </c>
      <c r="H247" s="2" t="str">
        <f t="shared" si="17"/>
        <v>1604</v>
      </c>
      <c r="I247" s="2" t="str">
        <f>IFERROR(VLOOKUP(H247,'Productgroepen hoofdfuncties'!G:H,2,FALSE),H247)</f>
        <v>Promotie en relatiemanagement</v>
      </c>
      <c r="J247" s="2" t="str">
        <f t="shared" si="18"/>
        <v>16</v>
      </c>
      <c r="K247" s="2" t="str">
        <f>IFERROR(VLOOKUP(J247,'Productgroepen hoofdfuncties'!D:E,2,FALSE),J247)</f>
        <v>Overige zaken betreffende algemeen bestuur</v>
      </c>
      <c r="L247" s="2" t="str">
        <f t="shared" si="19"/>
        <v>1</v>
      </c>
      <c r="M247" s="2" t="str">
        <f>IFERROR(VLOOKUP(L247,'Productgroepen hoofdfuncties'!A:B,2,FALSE),L247)</f>
        <v>Algemeen bestuur</v>
      </c>
    </row>
    <row r="248" spans="1:13">
      <c r="A248" s="5" t="s">
        <v>1290</v>
      </c>
      <c r="B248" s="6" t="s">
        <v>1291</v>
      </c>
      <c r="C248" s="4" t="s">
        <v>1292</v>
      </c>
      <c r="D248" s="3" t="s">
        <v>1293</v>
      </c>
      <c r="E248" s="4">
        <v>1</v>
      </c>
      <c r="F248" s="2" t="str">
        <f t="shared" si="15"/>
        <v>G1PR160404</v>
      </c>
      <c r="G248" s="2" t="str">
        <f t="shared" si="16"/>
        <v>Relatiemanagement</v>
      </c>
      <c r="H248" s="2" t="str">
        <f t="shared" si="17"/>
        <v>1604</v>
      </c>
      <c r="I248" s="2" t="str">
        <f>IFERROR(VLOOKUP(H248,'Productgroepen hoofdfuncties'!G:H,2,FALSE),H248)</f>
        <v>Promotie en relatiemanagement</v>
      </c>
      <c r="J248" s="2" t="str">
        <f t="shared" si="18"/>
        <v>16</v>
      </c>
      <c r="K248" s="2" t="str">
        <f>IFERROR(VLOOKUP(J248,'Productgroepen hoofdfuncties'!D:E,2,FALSE),J248)</f>
        <v>Overige zaken betreffende algemeen bestuur</v>
      </c>
      <c r="L248" s="2" t="str">
        <f t="shared" si="19"/>
        <v>1</v>
      </c>
      <c r="M248" s="2" t="str">
        <f>IFERROR(VLOOKUP(L248,'Productgroepen hoofdfuncties'!A:B,2,FALSE),L248)</f>
        <v>Algemeen bestuur</v>
      </c>
    </row>
    <row r="249" spans="1:13">
      <c r="A249" s="7"/>
      <c r="B249" s="8"/>
      <c r="C249" s="4" t="s">
        <v>1294</v>
      </c>
      <c r="D249" s="3" t="s">
        <v>1291</v>
      </c>
      <c r="E249" s="4">
        <v>1</v>
      </c>
      <c r="F249" s="2" t="str">
        <f t="shared" si="15"/>
        <v>G1PR160404</v>
      </c>
      <c r="G249" s="2" t="str">
        <f t="shared" si="16"/>
        <v>Relatiemanagement</v>
      </c>
      <c r="H249" s="2" t="str">
        <f t="shared" si="17"/>
        <v>1604</v>
      </c>
      <c r="I249" s="2" t="str">
        <f>IFERROR(VLOOKUP(H249,'Productgroepen hoofdfuncties'!G:H,2,FALSE),H249)</f>
        <v>Promotie en relatiemanagement</v>
      </c>
      <c r="J249" s="2" t="str">
        <f t="shared" si="18"/>
        <v>16</v>
      </c>
      <c r="K249" s="2" t="str">
        <f>IFERROR(VLOOKUP(J249,'Productgroepen hoofdfuncties'!D:E,2,FALSE),J249)</f>
        <v>Overige zaken betreffende algemeen bestuur</v>
      </c>
      <c r="L249" s="2" t="str">
        <f t="shared" si="19"/>
        <v>1</v>
      </c>
      <c r="M249" s="2" t="str">
        <f>IFERROR(VLOOKUP(L249,'Productgroepen hoofdfuncties'!A:B,2,FALSE),L249)</f>
        <v>Algemeen bestuur</v>
      </c>
    </row>
    <row r="250" spans="1:13">
      <c r="A250" s="9"/>
      <c r="B250" s="10"/>
      <c r="C250" s="4" t="s">
        <v>1295</v>
      </c>
      <c r="D250" s="3" t="s">
        <v>1296</v>
      </c>
      <c r="E250" s="4">
        <v>1</v>
      </c>
      <c r="F250" s="2" t="str">
        <f t="shared" si="15"/>
        <v>G1PR160404</v>
      </c>
      <c r="G250" s="2" t="str">
        <f t="shared" si="16"/>
        <v>Relatiemanagement</v>
      </c>
      <c r="H250" s="2" t="str">
        <f t="shared" si="17"/>
        <v>1604</v>
      </c>
      <c r="I250" s="2" t="str">
        <f>IFERROR(VLOOKUP(H250,'Productgroepen hoofdfuncties'!G:H,2,FALSE),H250)</f>
        <v>Promotie en relatiemanagement</v>
      </c>
      <c r="J250" s="2" t="str">
        <f t="shared" si="18"/>
        <v>16</v>
      </c>
      <c r="K250" s="2" t="str">
        <f>IFERROR(VLOOKUP(J250,'Productgroepen hoofdfuncties'!D:E,2,FALSE),J250)</f>
        <v>Overige zaken betreffende algemeen bestuur</v>
      </c>
      <c r="L250" s="2" t="str">
        <f t="shared" si="19"/>
        <v>1</v>
      </c>
      <c r="M250" s="2" t="str">
        <f>IFERROR(VLOOKUP(L250,'Productgroepen hoofdfuncties'!A:B,2,FALSE),L250)</f>
        <v>Algemeen bestuur</v>
      </c>
    </row>
    <row r="251" spans="1:13">
      <c r="A251" s="3" t="s">
        <v>1297</v>
      </c>
      <c r="B251" s="4" t="s">
        <v>1298</v>
      </c>
      <c r="C251" s="4" t="s">
        <v>1299</v>
      </c>
      <c r="D251" s="3" t="s">
        <v>1300</v>
      </c>
      <c r="E251" s="4">
        <v>1</v>
      </c>
      <c r="F251" s="2" t="str">
        <f t="shared" si="15"/>
        <v>G1PR160405</v>
      </c>
      <c r="G251" s="2" t="str">
        <f t="shared" si="16"/>
        <v>Groningen Promotie</v>
      </c>
      <c r="H251" s="2" t="str">
        <f t="shared" si="17"/>
        <v>1604</v>
      </c>
      <c r="I251" s="2" t="str">
        <f>IFERROR(VLOOKUP(H251,'Productgroepen hoofdfuncties'!G:H,2,FALSE),H251)</f>
        <v>Promotie en relatiemanagement</v>
      </c>
      <c r="J251" s="2" t="str">
        <f t="shared" si="18"/>
        <v>16</v>
      </c>
      <c r="K251" s="2" t="str">
        <f>IFERROR(VLOOKUP(J251,'Productgroepen hoofdfuncties'!D:E,2,FALSE),J251)</f>
        <v>Overige zaken betreffende algemeen bestuur</v>
      </c>
      <c r="L251" s="2" t="str">
        <f t="shared" si="19"/>
        <v>1</v>
      </c>
      <c r="M251" s="2" t="str">
        <f>IFERROR(VLOOKUP(L251,'Productgroepen hoofdfuncties'!A:B,2,FALSE),L251)</f>
        <v>Algemeen bestuur</v>
      </c>
    </row>
    <row r="252" spans="1:13">
      <c r="A252" s="3" t="s">
        <v>1301</v>
      </c>
      <c r="B252" s="4" t="s">
        <v>1302</v>
      </c>
      <c r="C252" s="4"/>
      <c r="D252" s="3"/>
      <c r="E252" s="4"/>
      <c r="F252" s="2" t="str">
        <f t="shared" si="15"/>
        <v>G1PR160406</v>
      </c>
      <c r="G252" s="2" t="str">
        <f t="shared" si="16"/>
        <v>Jaarverslag</v>
      </c>
      <c r="H252" s="2" t="str">
        <f t="shared" si="17"/>
        <v>1604</v>
      </c>
      <c r="I252" s="2" t="str">
        <f>IFERROR(VLOOKUP(H252,'Productgroepen hoofdfuncties'!G:H,2,FALSE),H252)</f>
        <v>Promotie en relatiemanagement</v>
      </c>
      <c r="J252" s="2" t="str">
        <f t="shared" si="18"/>
        <v>16</v>
      </c>
      <c r="K252" s="2" t="str">
        <f>IFERROR(VLOOKUP(J252,'Productgroepen hoofdfuncties'!D:E,2,FALSE),J252)</f>
        <v>Overige zaken betreffende algemeen bestuur</v>
      </c>
      <c r="L252" s="2" t="str">
        <f t="shared" si="19"/>
        <v>1</v>
      </c>
      <c r="M252" s="2" t="str">
        <f>IFERROR(VLOOKUP(L252,'Productgroepen hoofdfuncties'!A:B,2,FALSE),L252)</f>
        <v>Algemeen bestuur</v>
      </c>
    </row>
    <row r="253" spans="1:13">
      <c r="A253" s="3" t="s">
        <v>1303</v>
      </c>
      <c r="B253" s="4" t="s">
        <v>1304</v>
      </c>
      <c r="C253" s="4" t="s">
        <v>1305</v>
      </c>
      <c r="D253" s="3" t="s">
        <v>1306</v>
      </c>
      <c r="E253" s="4">
        <v>1</v>
      </c>
      <c r="F253" s="2" t="str">
        <f t="shared" si="15"/>
        <v>G1PR160500</v>
      </c>
      <c r="G253" s="2" t="str">
        <f t="shared" si="16"/>
        <v>App.kst. Alg.Bestuurlijk</v>
      </c>
      <c r="H253" s="2" t="str">
        <f t="shared" si="17"/>
        <v>1605</v>
      </c>
      <c r="I253" s="2" t="str">
        <f>IFERROR(VLOOKUP(H253,'Productgroepen hoofdfuncties'!G:H,2,FALSE),H253)</f>
        <v>1605</v>
      </c>
      <c r="J253" s="2" t="str">
        <f t="shared" si="18"/>
        <v>16</v>
      </c>
      <c r="K253" s="2" t="str">
        <f>IFERROR(VLOOKUP(J253,'Productgroepen hoofdfuncties'!D:E,2,FALSE),J253)</f>
        <v>Overige zaken betreffende algemeen bestuur</v>
      </c>
      <c r="L253" s="2" t="str">
        <f t="shared" si="19"/>
        <v>1</v>
      </c>
      <c r="M253" s="2" t="str">
        <f>IFERROR(VLOOKUP(L253,'Productgroepen hoofdfuncties'!A:B,2,FALSE),L253)</f>
        <v>Algemeen bestuur</v>
      </c>
    </row>
    <row r="254" spans="1:13">
      <c r="A254" s="3" t="s">
        <v>1307</v>
      </c>
      <c r="B254" s="4" t="s">
        <v>1308</v>
      </c>
      <c r="C254" s="4" t="s">
        <v>1309</v>
      </c>
      <c r="D254" s="3" t="s">
        <v>1098</v>
      </c>
      <c r="E254" s="4">
        <v>1</v>
      </c>
      <c r="F254" s="2" t="str">
        <f t="shared" si="15"/>
        <v>G1PR160501</v>
      </c>
      <c r="G254" s="2" t="str">
        <f t="shared" si="16"/>
        <v>Algemeen Bestuurlijk</v>
      </c>
      <c r="H254" s="2" t="str">
        <f t="shared" si="17"/>
        <v>1605</v>
      </c>
      <c r="I254" s="2" t="str">
        <f>IFERROR(VLOOKUP(H254,'Productgroepen hoofdfuncties'!G:H,2,FALSE),H254)</f>
        <v>1605</v>
      </c>
      <c r="J254" s="2" t="str">
        <f t="shared" si="18"/>
        <v>16</v>
      </c>
      <c r="K254" s="2" t="str">
        <f>IFERROR(VLOOKUP(J254,'Productgroepen hoofdfuncties'!D:E,2,FALSE),J254)</f>
        <v>Overige zaken betreffende algemeen bestuur</v>
      </c>
      <c r="L254" s="2" t="str">
        <f t="shared" si="19"/>
        <v>1</v>
      </c>
      <c r="M254" s="2" t="str">
        <f>IFERROR(VLOOKUP(L254,'Productgroepen hoofdfuncties'!A:B,2,FALSE),L254)</f>
        <v>Algemeen bestuur</v>
      </c>
    </row>
    <row r="255" spans="1:13">
      <c r="A255" s="3" t="s">
        <v>1310</v>
      </c>
      <c r="B255" s="4" t="s">
        <v>1311</v>
      </c>
      <c r="C255" s="4" t="s">
        <v>1312</v>
      </c>
      <c r="D255" s="3" t="s">
        <v>1313</v>
      </c>
      <c r="E255" s="4">
        <v>1</v>
      </c>
      <c r="F255" s="2" t="str">
        <f t="shared" si="15"/>
        <v>G1PR170100</v>
      </c>
      <c r="G255" s="2" t="str">
        <f t="shared" si="16"/>
        <v>App.kst. Diensten Voor Derden</v>
      </c>
      <c r="H255" s="2" t="str">
        <f t="shared" si="17"/>
        <v>1701</v>
      </c>
      <c r="I255" s="2" t="str">
        <f>IFERROR(VLOOKUP(H255,'Productgroepen hoofdfuncties'!G:H,2,FALSE),H255)</f>
        <v>Diensten voor derden</v>
      </c>
      <c r="J255" s="2" t="str">
        <f t="shared" si="18"/>
        <v>17</v>
      </c>
      <c r="K255" s="2" t="str">
        <f>IFERROR(VLOOKUP(J255,'Productgroepen hoofdfuncties'!D:E,2,FALSE),J255)</f>
        <v>Overige baten en lasten</v>
      </c>
      <c r="L255" s="2" t="str">
        <f t="shared" si="19"/>
        <v>1</v>
      </c>
      <c r="M255" s="2" t="str">
        <f>IFERROR(VLOOKUP(L255,'Productgroepen hoofdfuncties'!A:B,2,FALSE),L255)</f>
        <v>Algemeen bestuur</v>
      </c>
    </row>
    <row r="256" spans="1:13">
      <c r="A256" s="3" t="s">
        <v>1314</v>
      </c>
      <c r="B256" s="4" t="s">
        <v>1315</v>
      </c>
      <c r="C256" s="4" t="s">
        <v>1316</v>
      </c>
      <c r="D256" s="3" t="s">
        <v>1317</v>
      </c>
      <c r="E256" s="4">
        <v>1</v>
      </c>
      <c r="F256" s="2" t="str">
        <f t="shared" si="15"/>
        <v>G1PR170101</v>
      </c>
      <c r="G256" s="2" t="str">
        <f t="shared" si="16"/>
        <v>Diensten Voor Snn</v>
      </c>
      <c r="H256" s="2" t="str">
        <f t="shared" si="17"/>
        <v>1701</v>
      </c>
      <c r="I256" s="2" t="str">
        <f>IFERROR(VLOOKUP(H256,'Productgroepen hoofdfuncties'!G:H,2,FALSE),H256)</f>
        <v>Diensten voor derden</v>
      </c>
      <c r="J256" s="2" t="str">
        <f t="shared" si="18"/>
        <v>17</v>
      </c>
      <c r="K256" s="2" t="str">
        <f>IFERROR(VLOOKUP(J256,'Productgroepen hoofdfuncties'!D:E,2,FALSE),J256)</f>
        <v>Overige baten en lasten</v>
      </c>
      <c r="L256" s="2" t="str">
        <f t="shared" si="19"/>
        <v>1</v>
      </c>
      <c r="M256" s="2" t="str">
        <f>IFERROR(VLOOKUP(L256,'Productgroepen hoofdfuncties'!A:B,2,FALSE),L256)</f>
        <v>Algemeen bestuur</v>
      </c>
    </row>
    <row r="257" spans="1:13">
      <c r="A257" s="3" t="s">
        <v>1318</v>
      </c>
      <c r="B257" s="4" t="s">
        <v>1319</v>
      </c>
      <c r="C257" s="4" t="s">
        <v>1320</v>
      </c>
      <c r="D257" s="3" t="s">
        <v>1321</v>
      </c>
      <c r="E257" s="4">
        <v>1</v>
      </c>
      <c r="F257" s="2" t="str">
        <f t="shared" si="15"/>
        <v>G1PR170102</v>
      </c>
      <c r="G257" s="2" t="str">
        <f t="shared" si="16"/>
        <v>Diensten Voor Commissie Bodemdaling</v>
      </c>
      <c r="H257" s="2" t="str">
        <f t="shared" si="17"/>
        <v>1701</v>
      </c>
      <c r="I257" s="2" t="str">
        <f>IFERROR(VLOOKUP(H257,'Productgroepen hoofdfuncties'!G:H,2,FALSE),H257)</f>
        <v>Diensten voor derden</v>
      </c>
      <c r="J257" s="2" t="str">
        <f t="shared" si="18"/>
        <v>17</v>
      </c>
      <c r="K257" s="2" t="str">
        <f>IFERROR(VLOOKUP(J257,'Productgroepen hoofdfuncties'!D:E,2,FALSE),J257)</f>
        <v>Overige baten en lasten</v>
      </c>
      <c r="L257" s="2" t="str">
        <f t="shared" si="19"/>
        <v>1</v>
      </c>
      <c r="M257" s="2" t="str">
        <f>IFERROR(VLOOKUP(L257,'Productgroepen hoofdfuncties'!A:B,2,FALSE),L257)</f>
        <v>Algemeen bestuur</v>
      </c>
    </row>
    <row r="258" spans="1:13">
      <c r="A258" s="3" t="s">
        <v>1322</v>
      </c>
      <c r="B258" s="4" t="s">
        <v>1323</v>
      </c>
      <c r="C258" s="4" t="s">
        <v>1324</v>
      </c>
      <c r="D258" s="3" t="s">
        <v>1325</v>
      </c>
      <c r="E258" s="4">
        <v>1</v>
      </c>
      <c r="F258" s="2" t="str">
        <f t="shared" si="15"/>
        <v>G1PR170103</v>
      </c>
      <c r="G258" s="2" t="str">
        <f t="shared" si="16"/>
        <v>Diensten Voor De Blauwe Stad</v>
      </c>
      <c r="H258" s="2" t="str">
        <f t="shared" si="17"/>
        <v>1701</v>
      </c>
      <c r="I258" s="2" t="str">
        <f>IFERROR(VLOOKUP(H258,'Productgroepen hoofdfuncties'!G:H,2,FALSE),H258)</f>
        <v>Diensten voor derden</v>
      </c>
      <c r="J258" s="2" t="str">
        <f t="shared" si="18"/>
        <v>17</v>
      </c>
      <c r="K258" s="2" t="str">
        <f>IFERROR(VLOOKUP(J258,'Productgroepen hoofdfuncties'!D:E,2,FALSE),J258)</f>
        <v>Overige baten en lasten</v>
      </c>
      <c r="L258" s="2" t="str">
        <f t="shared" si="19"/>
        <v>1</v>
      </c>
      <c r="M258" s="2" t="str">
        <f>IFERROR(VLOOKUP(L258,'Productgroepen hoofdfuncties'!A:B,2,FALSE),L258)</f>
        <v>Algemeen bestuur</v>
      </c>
    </row>
    <row r="259" spans="1:13">
      <c r="A259" s="3" t="s">
        <v>1326</v>
      </c>
      <c r="B259" s="4" t="s">
        <v>1327</v>
      </c>
      <c r="C259" s="4" t="s">
        <v>1328</v>
      </c>
      <c r="D259" s="3" t="s">
        <v>1329</v>
      </c>
      <c r="E259" s="4">
        <v>1</v>
      </c>
      <c r="F259" s="2" t="str">
        <f t="shared" ref="F259:F322" si="20">IF(A259="",F258,A259)</f>
        <v>G1PR170104</v>
      </c>
      <c r="G259" s="2" t="str">
        <f t="shared" ref="G259:G322" si="21">IF(B259="",G258,B259)</f>
        <v>Diensten Voor De Regiovisie</v>
      </c>
      <c r="H259" s="2" t="str">
        <f t="shared" ref="H259:H322" si="22">IF(RIGHT(LEFT($F259,5),1)="K","Apparaatskosten personeel",IF(RIGHT(LEFT($F259,5),1)="I","Apparaatskosten materieel",LEFT(RIGHT($F259,6),4)))</f>
        <v>1701</v>
      </c>
      <c r="I259" s="2" t="str">
        <f>IFERROR(VLOOKUP(H259,'Productgroepen hoofdfuncties'!G:H,2,FALSE),H259)</f>
        <v>Diensten voor derden</v>
      </c>
      <c r="J259" s="2" t="str">
        <f t="shared" ref="J259:J322" si="23">IF(RIGHT(LEFT($F259,5),1)="K","Kostenplaatsen",IF(RIGHT(LEFT($F259,5),1)="I","Kostenplaatsen",LEFT(RIGHT($F259,6),2)))</f>
        <v>17</v>
      </c>
      <c r="K259" s="2" t="str">
        <f>IFERROR(VLOOKUP(J259,'Productgroepen hoofdfuncties'!D:E,2,FALSE),J259)</f>
        <v>Overige baten en lasten</v>
      </c>
      <c r="L259" s="2" t="str">
        <f t="shared" ref="L259:L322" si="24">IF(RIGHT(LEFT($F259,5),1)="K","Kostenplaatsen",IF(RIGHT(LEFT($F259,5),1)="I","Kostenplaatsen",LEFT(RIGHT($F259,6),1)))</f>
        <v>1</v>
      </c>
      <c r="M259" s="2" t="str">
        <f>IFERROR(VLOOKUP(L259,'Productgroepen hoofdfuncties'!A:B,2,FALSE),L259)</f>
        <v>Algemeen bestuur</v>
      </c>
    </row>
    <row r="260" spans="1:13">
      <c r="A260" s="3" t="s">
        <v>1330</v>
      </c>
      <c r="B260" s="4" t="s">
        <v>1331</v>
      </c>
      <c r="C260" s="4" t="s">
        <v>1332</v>
      </c>
      <c r="D260" s="3" t="s">
        <v>1333</v>
      </c>
      <c r="E260" s="4">
        <v>1</v>
      </c>
      <c r="F260" s="2" t="str">
        <f t="shared" si="20"/>
        <v>G1PR170105</v>
      </c>
      <c r="G260" s="2" t="str">
        <f t="shared" si="21"/>
        <v>Diensten Voor De Edr</v>
      </c>
      <c r="H260" s="2" t="str">
        <f t="shared" si="22"/>
        <v>1701</v>
      </c>
      <c r="I260" s="2" t="str">
        <f>IFERROR(VLOOKUP(H260,'Productgroepen hoofdfuncties'!G:H,2,FALSE),H260)</f>
        <v>Diensten voor derden</v>
      </c>
      <c r="J260" s="2" t="str">
        <f t="shared" si="23"/>
        <v>17</v>
      </c>
      <c r="K260" s="2" t="str">
        <f>IFERROR(VLOOKUP(J260,'Productgroepen hoofdfuncties'!D:E,2,FALSE),J260)</f>
        <v>Overige baten en lasten</v>
      </c>
      <c r="L260" s="2" t="str">
        <f t="shared" si="24"/>
        <v>1</v>
      </c>
      <c r="M260" s="2" t="str">
        <f>IFERROR(VLOOKUP(L260,'Productgroepen hoofdfuncties'!A:B,2,FALSE),L260)</f>
        <v>Algemeen bestuur</v>
      </c>
    </row>
    <row r="261" spans="1:13">
      <c r="A261" s="3" t="s">
        <v>1334</v>
      </c>
      <c r="B261" s="4" t="s">
        <v>1335</v>
      </c>
      <c r="C261" s="4" t="s">
        <v>1336</v>
      </c>
      <c r="D261" s="3" t="s">
        <v>1335</v>
      </c>
      <c r="E261" s="4">
        <v>1</v>
      </c>
      <c r="F261" s="2" t="str">
        <f t="shared" si="20"/>
        <v>G1PR170106</v>
      </c>
      <c r="G261" s="2" t="str">
        <f t="shared" si="21"/>
        <v>EU-Lobbyist</v>
      </c>
      <c r="H261" s="2" t="str">
        <f t="shared" si="22"/>
        <v>1701</v>
      </c>
      <c r="I261" s="2" t="str">
        <f>IFERROR(VLOOKUP(H261,'Productgroepen hoofdfuncties'!G:H,2,FALSE),H261)</f>
        <v>Diensten voor derden</v>
      </c>
      <c r="J261" s="2" t="str">
        <f t="shared" si="23"/>
        <v>17</v>
      </c>
      <c r="K261" s="2" t="str">
        <f>IFERROR(VLOOKUP(J261,'Productgroepen hoofdfuncties'!D:E,2,FALSE),J261)</f>
        <v>Overige baten en lasten</v>
      </c>
      <c r="L261" s="2" t="str">
        <f t="shared" si="24"/>
        <v>1</v>
      </c>
      <c r="M261" s="2" t="str">
        <f>IFERROR(VLOOKUP(L261,'Productgroepen hoofdfuncties'!A:B,2,FALSE),L261)</f>
        <v>Algemeen bestuur</v>
      </c>
    </row>
    <row r="262" spans="1:13">
      <c r="A262" s="3" t="s">
        <v>1337</v>
      </c>
      <c r="B262" s="4" t="s">
        <v>1338</v>
      </c>
      <c r="C262" s="4" t="s">
        <v>1339</v>
      </c>
      <c r="D262" s="3" t="s">
        <v>1340</v>
      </c>
      <c r="E262" s="4">
        <v>1</v>
      </c>
      <c r="F262" s="2" t="str">
        <f t="shared" si="20"/>
        <v>G1PR170107</v>
      </c>
      <c r="G262" s="2" t="str">
        <f t="shared" si="21"/>
        <v>Diensten P.B.Cultuurfonds</v>
      </c>
      <c r="H262" s="2" t="str">
        <f t="shared" si="22"/>
        <v>1701</v>
      </c>
      <c r="I262" s="2" t="str">
        <f>IFERROR(VLOOKUP(H262,'Productgroepen hoofdfuncties'!G:H,2,FALSE),H262)</f>
        <v>Diensten voor derden</v>
      </c>
      <c r="J262" s="2" t="str">
        <f t="shared" si="23"/>
        <v>17</v>
      </c>
      <c r="K262" s="2" t="str">
        <f>IFERROR(VLOOKUP(J262,'Productgroepen hoofdfuncties'!D:E,2,FALSE),J262)</f>
        <v>Overige baten en lasten</v>
      </c>
      <c r="L262" s="2" t="str">
        <f t="shared" si="24"/>
        <v>1</v>
      </c>
      <c r="M262" s="2" t="str">
        <f>IFERROR(VLOOKUP(L262,'Productgroepen hoofdfuncties'!A:B,2,FALSE),L262)</f>
        <v>Algemeen bestuur</v>
      </c>
    </row>
    <row r="263" spans="1:13">
      <c r="A263" s="3" t="s">
        <v>1341</v>
      </c>
      <c r="B263" s="4" t="s">
        <v>1342</v>
      </c>
      <c r="C263" s="4" t="s">
        <v>1343</v>
      </c>
      <c r="D263" s="3" t="s">
        <v>1342</v>
      </c>
      <c r="E263" s="4">
        <v>1</v>
      </c>
      <c r="F263" s="2" t="str">
        <f t="shared" si="20"/>
        <v>G1PR170108</v>
      </c>
      <c r="G263" s="2" t="str">
        <f t="shared" si="21"/>
        <v>Diensten Regiotram</v>
      </c>
      <c r="H263" s="2" t="str">
        <f t="shared" si="22"/>
        <v>1701</v>
      </c>
      <c r="I263" s="2" t="str">
        <f>IFERROR(VLOOKUP(H263,'Productgroepen hoofdfuncties'!G:H,2,FALSE),H263)</f>
        <v>Diensten voor derden</v>
      </c>
      <c r="J263" s="2" t="str">
        <f t="shared" si="23"/>
        <v>17</v>
      </c>
      <c r="K263" s="2" t="str">
        <f>IFERROR(VLOOKUP(J263,'Productgroepen hoofdfuncties'!D:E,2,FALSE),J263)</f>
        <v>Overige baten en lasten</v>
      </c>
      <c r="L263" s="2" t="str">
        <f t="shared" si="24"/>
        <v>1</v>
      </c>
      <c r="M263" s="2" t="str">
        <f>IFERROR(VLOOKUP(L263,'Productgroepen hoofdfuncties'!A:B,2,FALSE),L263)</f>
        <v>Algemeen bestuur</v>
      </c>
    </row>
    <row r="264" spans="1:13">
      <c r="A264" s="3" t="s">
        <v>1344</v>
      </c>
      <c r="B264" s="4" t="s">
        <v>1345</v>
      </c>
      <c r="C264" s="4" t="s">
        <v>1346</v>
      </c>
      <c r="D264" s="3" t="s">
        <v>1345</v>
      </c>
      <c r="E264" s="4">
        <v>1</v>
      </c>
      <c r="F264" s="2" t="str">
        <f t="shared" si="20"/>
        <v>G1PR170109</v>
      </c>
      <c r="G264" s="2" t="str">
        <f t="shared" si="21"/>
        <v>Diensten Elo-Grunn</v>
      </c>
      <c r="H264" s="2" t="str">
        <f t="shared" si="22"/>
        <v>1701</v>
      </c>
      <c r="I264" s="2" t="str">
        <f>IFERROR(VLOOKUP(H264,'Productgroepen hoofdfuncties'!G:H,2,FALSE),H264)</f>
        <v>Diensten voor derden</v>
      </c>
      <c r="J264" s="2" t="str">
        <f t="shared" si="23"/>
        <v>17</v>
      </c>
      <c r="K264" s="2" t="str">
        <f>IFERROR(VLOOKUP(J264,'Productgroepen hoofdfuncties'!D:E,2,FALSE),J264)</f>
        <v>Overige baten en lasten</v>
      </c>
      <c r="L264" s="2" t="str">
        <f t="shared" si="24"/>
        <v>1</v>
      </c>
      <c r="M264" s="2" t="str">
        <f>IFERROR(VLOOKUP(L264,'Productgroepen hoofdfuncties'!A:B,2,FALSE),L264)</f>
        <v>Algemeen bestuur</v>
      </c>
    </row>
    <row r="265" spans="1:13">
      <c r="A265" s="3" t="s">
        <v>1347</v>
      </c>
      <c r="B265" s="4" t="s">
        <v>1348</v>
      </c>
      <c r="C265" s="4"/>
      <c r="D265" s="3"/>
      <c r="E265" s="4"/>
      <c r="F265" s="2" t="str">
        <f t="shared" si="20"/>
        <v>G1PR170110</v>
      </c>
      <c r="G265" s="2" t="str">
        <f t="shared" si="21"/>
        <v>Diensten V.  Gemeenten/Instellingen</v>
      </c>
      <c r="H265" s="2" t="str">
        <f t="shared" si="22"/>
        <v>1701</v>
      </c>
      <c r="I265" s="2" t="str">
        <f>IFERROR(VLOOKUP(H265,'Productgroepen hoofdfuncties'!G:H,2,FALSE),H265)</f>
        <v>Diensten voor derden</v>
      </c>
      <c r="J265" s="2" t="str">
        <f t="shared" si="23"/>
        <v>17</v>
      </c>
      <c r="K265" s="2" t="str">
        <f>IFERROR(VLOOKUP(J265,'Productgroepen hoofdfuncties'!D:E,2,FALSE),J265)</f>
        <v>Overige baten en lasten</v>
      </c>
      <c r="L265" s="2" t="str">
        <f t="shared" si="24"/>
        <v>1</v>
      </c>
      <c r="M265" s="2" t="str">
        <f>IFERROR(VLOOKUP(L265,'Productgroepen hoofdfuncties'!A:B,2,FALSE),L265)</f>
        <v>Algemeen bestuur</v>
      </c>
    </row>
    <row r="266" spans="1:13">
      <c r="A266" s="3" t="s">
        <v>1349</v>
      </c>
      <c r="B266" s="4" t="s">
        <v>1350</v>
      </c>
      <c r="C266" s="4" t="s">
        <v>1351</v>
      </c>
      <c r="D266" s="3" t="s">
        <v>1352</v>
      </c>
      <c r="E266" s="4">
        <v>1</v>
      </c>
      <c r="F266" s="2" t="str">
        <f t="shared" si="20"/>
        <v>G1PR170111</v>
      </c>
      <c r="G266" s="2" t="str">
        <f t="shared" si="21"/>
        <v>Diensten voor Omgevingsdienst Gr.</v>
      </c>
      <c r="H266" s="2" t="str">
        <f t="shared" si="22"/>
        <v>1701</v>
      </c>
      <c r="I266" s="2" t="str">
        <f>IFERROR(VLOOKUP(H266,'Productgroepen hoofdfuncties'!G:H,2,FALSE),H266)</f>
        <v>Diensten voor derden</v>
      </c>
      <c r="J266" s="2" t="str">
        <f t="shared" si="23"/>
        <v>17</v>
      </c>
      <c r="K266" s="2" t="str">
        <f>IFERROR(VLOOKUP(J266,'Productgroepen hoofdfuncties'!D:E,2,FALSE),J266)</f>
        <v>Overige baten en lasten</v>
      </c>
      <c r="L266" s="2" t="str">
        <f t="shared" si="24"/>
        <v>1</v>
      </c>
      <c r="M266" s="2" t="str">
        <f>IFERROR(VLOOKUP(L266,'Productgroepen hoofdfuncties'!A:B,2,FALSE),L266)</f>
        <v>Algemeen bestuur</v>
      </c>
    </row>
    <row r="267" spans="1:13">
      <c r="A267" s="3" t="s">
        <v>1353</v>
      </c>
      <c r="B267" s="4" t="s">
        <v>1354</v>
      </c>
      <c r="C267" s="4" t="s">
        <v>1355</v>
      </c>
      <c r="D267" s="3" t="s">
        <v>1356</v>
      </c>
      <c r="E267" s="4">
        <v>1</v>
      </c>
      <c r="F267" s="2" t="str">
        <f t="shared" si="20"/>
        <v>G1PR170112</v>
      </c>
      <c r="G267" s="2" t="str">
        <f t="shared" si="21"/>
        <v>Diensten voor Prolander (DLG)</v>
      </c>
      <c r="H267" s="2" t="str">
        <f t="shared" si="22"/>
        <v>1701</v>
      </c>
      <c r="I267" s="2" t="str">
        <f>IFERROR(VLOOKUP(H267,'Productgroepen hoofdfuncties'!G:H,2,FALSE),H267)</f>
        <v>Diensten voor derden</v>
      </c>
      <c r="J267" s="2" t="str">
        <f t="shared" si="23"/>
        <v>17</v>
      </c>
      <c r="K267" s="2" t="str">
        <f>IFERROR(VLOOKUP(J267,'Productgroepen hoofdfuncties'!D:E,2,FALSE),J267)</f>
        <v>Overige baten en lasten</v>
      </c>
      <c r="L267" s="2" t="str">
        <f t="shared" si="24"/>
        <v>1</v>
      </c>
      <c r="M267" s="2" t="str">
        <f>IFERROR(VLOOKUP(L267,'Productgroepen hoofdfuncties'!A:B,2,FALSE),L267)</f>
        <v>Algemeen bestuur</v>
      </c>
    </row>
    <row r="268" spans="1:13">
      <c r="A268" s="5" t="s">
        <v>6903</v>
      </c>
      <c r="B268" s="6" t="s">
        <v>6904</v>
      </c>
      <c r="C268" s="4" t="s">
        <v>6905</v>
      </c>
      <c r="D268" s="3" t="s">
        <v>6906</v>
      </c>
      <c r="E268" s="4">
        <v>1</v>
      </c>
      <c r="F268" s="2" t="str">
        <f t="shared" si="20"/>
        <v>G1PR170113</v>
      </c>
      <c r="G268" s="2" t="str">
        <f t="shared" si="21"/>
        <v>Diensten derden (BO)</v>
      </c>
      <c r="H268" s="2" t="str">
        <f t="shared" si="22"/>
        <v>1701</v>
      </c>
      <c r="I268" s="2" t="str">
        <f>IFERROR(VLOOKUP(H268,'Productgroepen hoofdfuncties'!G:H,2,FALSE),H268)</f>
        <v>Diensten voor derden</v>
      </c>
      <c r="J268" s="2" t="str">
        <f t="shared" si="23"/>
        <v>17</v>
      </c>
      <c r="K268" s="2" t="str">
        <f>IFERROR(VLOOKUP(J268,'Productgroepen hoofdfuncties'!D:E,2,FALSE),J268)</f>
        <v>Overige baten en lasten</v>
      </c>
      <c r="L268" s="2" t="str">
        <f t="shared" si="24"/>
        <v>1</v>
      </c>
      <c r="M268" s="2" t="str">
        <f>IFERROR(VLOOKUP(L268,'Productgroepen hoofdfuncties'!A:B,2,FALSE),L268)</f>
        <v>Algemeen bestuur</v>
      </c>
    </row>
    <row r="269" spans="1:13">
      <c r="A269" s="7"/>
      <c r="B269" s="8"/>
      <c r="C269" s="4" t="s">
        <v>6907</v>
      </c>
      <c r="D269" s="3" t="s">
        <v>6908</v>
      </c>
      <c r="E269" s="4">
        <v>1</v>
      </c>
      <c r="F269" s="2" t="str">
        <f t="shared" si="20"/>
        <v>G1PR170113</v>
      </c>
      <c r="G269" s="2" t="str">
        <f t="shared" si="21"/>
        <v>Diensten derden (BO)</v>
      </c>
      <c r="H269" s="2" t="str">
        <f t="shared" si="22"/>
        <v>1701</v>
      </c>
      <c r="I269" s="2" t="str">
        <f>IFERROR(VLOOKUP(H269,'Productgroepen hoofdfuncties'!G:H,2,FALSE),H269)</f>
        <v>Diensten voor derden</v>
      </c>
      <c r="J269" s="2" t="str">
        <f t="shared" si="23"/>
        <v>17</v>
      </c>
      <c r="K269" s="2" t="str">
        <f>IFERROR(VLOOKUP(J269,'Productgroepen hoofdfuncties'!D:E,2,FALSE),J269)</f>
        <v>Overige baten en lasten</v>
      </c>
      <c r="L269" s="2" t="str">
        <f t="shared" si="24"/>
        <v>1</v>
      </c>
      <c r="M269" s="2" t="str">
        <f>IFERROR(VLOOKUP(L269,'Productgroepen hoofdfuncties'!A:B,2,FALSE),L269)</f>
        <v>Algemeen bestuur</v>
      </c>
    </row>
    <row r="270" spans="1:13">
      <c r="A270" s="7"/>
      <c r="B270" s="8"/>
      <c r="C270" s="4" t="s">
        <v>6909</v>
      </c>
      <c r="D270" s="3" t="s">
        <v>6910</v>
      </c>
      <c r="E270" s="4">
        <v>1</v>
      </c>
      <c r="F270" s="2" t="str">
        <f t="shared" si="20"/>
        <v>G1PR170113</v>
      </c>
      <c r="G270" s="2" t="str">
        <f t="shared" si="21"/>
        <v>Diensten derden (BO)</v>
      </c>
      <c r="H270" s="2" t="str">
        <f t="shared" si="22"/>
        <v>1701</v>
      </c>
      <c r="I270" s="2" t="str">
        <f>IFERROR(VLOOKUP(H270,'Productgroepen hoofdfuncties'!G:H,2,FALSE),H270)</f>
        <v>Diensten voor derden</v>
      </c>
      <c r="J270" s="2" t="str">
        <f t="shared" si="23"/>
        <v>17</v>
      </c>
      <c r="K270" s="2" t="str">
        <f>IFERROR(VLOOKUP(J270,'Productgroepen hoofdfuncties'!D:E,2,FALSE),J270)</f>
        <v>Overige baten en lasten</v>
      </c>
      <c r="L270" s="2" t="str">
        <f t="shared" si="24"/>
        <v>1</v>
      </c>
      <c r="M270" s="2" t="str">
        <f>IFERROR(VLOOKUP(L270,'Productgroepen hoofdfuncties'!A:B,2,FALSE),L270)</f>
        <v>Algemeen bestuur</v>
      </c>
    </row>
    <row r="271" spans="1:13">
      <c r="A271" s="7"/>
      <c r="B271" s="8"/>
      <c r="C271" s="4" t="s">
        <v>6911</v>
      </c>
      <c r="D271" s="3" t="s">
        <v>6912</v>
      </c>
      <c r="E271" s="4">
        <v>1</v>
      </c>
      <c r="F271" s="2" t="str">
        <f t="shared" si="20"/>
        <v>G1PR170113</v>
      </c>
      <c r="G271" s="2" t="str">
        <f t="shared" si="21"/>
        <v>Diensten derden (BO)</v>
      </c>
      <c r="H271" s="2" t="str">
        <f t="shared" si="22"/>
        <v>1701</v>
      </c>
      <c r="I271" s="2" t="str">
        <f>IFERROR(VLOOKUP(H271,'Productgroepen hoofdfuncties'!G:H,2,FALSE),H271)</f>
        <v>Diensten voor derden</v>
      </c>
      <c r="J271" s="2" t="str">
        <f t="shared" si="23"/>
        <v>17</v>
      </c>
      <c r="K271" s="2" t="str">
        <f>IFERROR(VLOOKUP(J271,'Productgroepen hoofdfuncties'!D:E,2,FALSE),J271)</f>
        <v>Overige baten en lasten</v>
      </c>
      <c r="L271" s="2" t="str">
        <f t="shared" si="24"/>
        <v>1</v>
      </c>
      <c r="M271" s="2" t="str">
        <f>IFERROR(VLOOKUP(L271,'Productgroepen hoofdfuncties'!A:B,2,FALSE),L271)</f>
        <v>Algemeen bestuur</v>
      </c>
    </row>
    <row r="272" spans="1:13">
      <c r="A272" s="7"/>
      <c r="B272" s="8"/>
      <c r="C272" s="4" t="s">
        <v>6913</v>
      </c>
      <c r="D272" s="3" t="s">
        <v>6914</v>
      </c>
      <c r="E272" s="4">
        <v>1</v>
      </c>
      <c r="F272" s="2" t="str">
        <f t="shared" si="20"/>
        <v>G1PR170113</v>
      </c>
      <c r="G272" s="2" t="str">
        <f t="shared" si="21"/>
        <v>Diensten derden (BO)</v>
      </c>
      <c r="H272" s="2" t="str">
        <f t="shared" si="22"/>
        <v>1701</v>
      </c>
      <c r="I272" s="2" t="str">
        <f>IFERROR(VLOOKUP(H272,'Productgroepen hoofdfuncties'!G:H,2,FALSE),H272)</f>
        <v>Diensten voor derden</v>
      </c>
      <c r="J272" s="2" t="str">
        <f t="shared" si="23"/>
        <v>17</v>
      </c>
      <c r="K272" s="2" t="str">
        <f>IFERROR(VLOOKUP(J272,'Productgroepen hoofdfuncties'!D:E,2,FALSE),J272)</f>
        <v>Overige baten en lasten</v>
      </c>
      <c r="L272" s="2" t="str">
        <f t="shared" si="24"/>
        <v>1</v>
      </c>
      <c r="M272" s="2" t="str">
        <f>IFERROR(VLOOKUP(L272,'Productgroepen hoofdfuncties'!A:B,2,FALSE),L272)</f>
        <v>Algemeen bestuur</v>
      </c>
    </row>
    <row r="273" spans="1:13">
      <c r="A273" s="7"/>
      <c r="B273" s="8"/>
      <c r="C273" s="4" t="s">
        <v>6915</v>
      </c>
      <c r="D273" s="3" t="s">
        <v>6916</v>
      </c>
      <c r="E273" s="4">
        <v>1</v>
      </c>
      <c r="F273" s="2" t="str">
        <f t="shared" si="20"/>
        <v>G1PR170113</v>
      </c>
      <c r="G273" s="2" t="str">
        <f t="shared" si="21"/>
        <v>Diensten derden (BO)</v>
      </c>
      <c r="H273" s="2" t="str">
        <f t="shared" si="22"/>
        <v>1701</v>
      </c>
      <c r="I273" s="2" t="str">
        <f>IFERROR(VLOOKUP(H273,'Productgroepen hoofdfuncties'!G:H,2,FALSE),H273)</f>
        <v>Diensten voor derden</v>
      </c>
      <c r="J273" s="2" t="str">
        <f t="shared" si="23"/>
        <v>17</v>
      </c>
      <c r="K273" s="2" t="str">
        <f>IFERROR(VLOOKUP(J273,'Productgroepen hoofdfuncties'!D:E,2,FALSE),J273)</f>
        <v>Overige baten en lasten</v>
      </c>
      <c r="L273" s="2" t="str">
        <f t="shared" si="24"/>
        <v>1</v>
      </c>
      <c r="M273" s="2" t="str">
        <f>IFERROR(VLOOKUP(L273,'Productgroepen hoofdfuncties'!A:B,2,FALSE),L273)</f>
        <v>Algemeen bestuur</v>
      </c>
    </row>
    <row r="274" spans="1:13">
      <c r="A274" s="7"/>
      <c r="B274" s="8"/>
      <c r="C274" s="4" t="s">
        <v>6917</v>
      </c>
      <c r="D274" s="3" t="s">
        <v>6918</v>
      </c>
      <c r="E274" s="4">
        <v>1</v>
      </c>
      <c r="F274" s="2" t="str">
        <f t="shared" si="20"/>
        <v>G1PR170113</v>
      </c>
      <c r="G274" s="2" t="str">
        <f t="shared" si="21"/>
        <v>Diensten derden (BO)</v>
      </c>
      <c r="H274" s="2" t="str">
        <f t="shared" si="22"/>
        <v>1701</v>
      </c>
      <c r="I274" s="2" t="str">
        <f>IFERROR(VLOOKUP(H274,'Productgroepen hoofdfuncties'!G:H,2,FALSE),H274)</f>
        <v>Diensten voor derden</v>
      </c>
      <c r="J274" s="2" t="str">
        <f t="shared" si="23"/>
        <v>17</v>
      </c>
      <c r="K274" s="2" t="str">
        <f>IFERROR(VLOOKUP(J274,'Productgroepen hoofdfuncties'!D:E,2,FALSE),J274)</f>
        <v>Overige baten en lasten</v>
      </c>
      <c r="L274" s="2" t="str">
        <f t="shared" si="24"/>
        <v>1</v>
      </c>
      <c r="M274" s="2" t="str">
        <f>IFERROR(VLOOKUP(L274,'Productgroepen hoofdfuncties'!A:B,2,FALSE),L274)</f>
        <v>Algemeen bestuur</v>
      </c>
    </row>
    <row r="275" spans="1:13">
      <c r="A275" s="7"/>
      <c r="B275" s="8"/>
      <c r="C275" s="4" t="s">
        <v>6919</v>
      </c>
      <c r="D275" s="3" t="s">
        <v>6920</v>
      </c>
      <c r="E275" s="4">
        <v>1</v>
      </c>
      <c r="F275" s="2" t="str">
        <f t="shared" si="20"/>
        <v>G1PR170113</v>
      </c>
      <c r="G275" s="2" t="str">
        <f t="shared" si="21"/>
        <v>Diensten derden (BO)</v>
      </c>
      <c r="H275" s="2" t="str">
        <f t="shared" si="22"/>
        <v>1701</v>
      </c>
      <c r="I275" s="2" t="str">
        <f>IFERROR(VLOOKUP(H275,'Productgroepen hoofdfuncties'!G:H,2,FALSE),H275)</f>
        <v>Diensten voor derden</v>
      </c>
      <c r="J275" s="2" t="str">
        <f t="shared" si="23"/>
        <v>17</v>
      </c>
      <c r="K275" s="2" t="str">
        <f>IFERROR(VLOOKUP(J275,'Productgroepen hoofdfuncties'!D:E,2,FALSE),J275)</f>
        <v>Overige baten en lasten</v>
      </c>
      <c r="L275" s="2" t="str">
        <f t="shared" si="24"/>
        <v>1</v>
      </c>
      <c r="M275" s="2" t="str">
        <f>IFERROR(VLOOKUP(L275,'Productgroepen hoofdfuncties'!A:B,2,FALSE),L275)</f>
        <v>Algemeen bestuur</v>
      </c>
    </row>
    <row r="276" spans="1:13">
      <c r="A276" s="7"/>
      <c r="B276" s="8"/>
      <c r="C276" s="4" t="s">
        <v>6921</v>
      </c>
      <c r="D276" s="3" t="s">
        <v>6922</v>
      </c>
      <c r="E276" s="4">
        <v>1</v>
      </c>
      <c r="F276" s="2" t="str">
        <f t="shared" si="20"/>
        <v>G1PR170113</v>
      </c>
      <c r="G276" s="2" t="str">
        <f t="shared" si="21"/>
        <v>Diensten derden (BO)</v>
      </c>
      <c r="H276" s="2" t="str">
        <f t="shared" si="22"/>
        <v>1701</v>
      </c>
      <c r="I276" s="2" t="str">
        <f>IFERROR(VLOOKUP(H276,'Productgroepen hoofdfuncties'!G:H,2,FALSE),H276)</f>
        <v>Diensten voor derden</v>
      </c>
      <c r="J276" s="2" t="str">
        <f t="shared" si="23"/>
        <v>17</v>
      </c>
      <c r="K276" s="2" t="str">
        <f>IFERROR(VLOOKUP(J276,'Productgroepen hoofdfuncties'!D:E,2,FALSE),J276)</f>
        <v>Overige baten en lasten</v>
      </c>
      <c r="L276" s="2" t="str">
        <f t="shared" si="24"/>
        <v>1</v>
      </c>
      <c r="M276" s="2" t="str">
        <f>IFERROR(VLOOKUP(L276,'Productgroepen hoofdfuncties'!A:B,2,FALSE),L276)</f>
        <v>Algemeen bestuur</v>
      </c>
    </row>
    <row r="277" spans="1:13">
      <c r="A277" s="7"/>
      <c r="B277" s="8"/>
      <c r="C277" s="4" t="s">
        <v>6923</v>
      </c>
      <c r="D277" s="3" t="s">
        <v>6924</v>
      </c>
      <c r="E277" s="4">
        <v>1</v>
      </c>
      <c r="F277" s="2" t="str">
        <f t="shared" si="20"/>
        <v>G1PR170113</v>
      </c>
      <c r="G277" s="2" t="str">
        <f t="shared" si="21"/>
        <v>Diensten derden (BO)</v>
      </c>
      <c r="H277" s="2" t="str">
        <f t="shared" si="22"/>
        <v>1701</v>
      </c>
      <c r="I277" s="2" t="str">
        <f>IFERROR(VLOOKUP(H277,'Productgroepen hoofdfuncties'!G:H,2,FALSE),H277)</f>
        <v>Diensten voor derden</v>
      </c>
      <c r="J277" s="2" t="str">
        <f t="shared" si="23"/>
        <v>17</v>
      </c>
      <c r="K277" s="2" t="str">
        <f>IFERROR(VLOOKUP(J277,'Productgroepen hoofdfuncties'!D:E,2,FALSE),J277)</f>
        <v>Overige baten en lasten</v>
      </c>
      <c r="L277" s="2" t="str">
        <f t="shared" si="24"/>
        <v>1</v>
      </c>
      <c r="M277" s="2" t="str">
        <f>IFERROR(VLOOKUP(L277,'Productgroepen hoofdfuncties'!A:B,2,FALSE),L277)</f>
        <v>Algemeen bestuur</v>
      </c>
    </row>
    <row r="278" spans="1:13">
      <c r="A278" s="7"/>
      <c r="B278" s="8"/>
      <c r="C278" s="4" t="s">
        <v>6925</v>
      </c>
      <c r="D278" s="3" t="s">
        <v>6926</v>
      </c>
      <c r="E278" s="4">
        <v>1</v>
      </c>
      <c r="F278" s="2" t="str">
        <f t="shared" si="20"/>
        <v>G1PR170113</v>
      </c>
      <c r="G278" s="2" t="str">
        <f t="shared" si="21"/>
        <v>Diensten derden (BO)</v>
      </c>
      <c r="H278" s="2" t="str">
        <f t="shared" si="22"/>
        <v>1701</v>
      </c>
      <c r="I278" s="2" t="str">
        <f>IFERROR(VLOOKUP(H278,'Productgroepen hoofdfuncties'!G:H,2,FALSE),H278)</f>
        <v>Diensten voor derden</v>
      </c>
      <c r="J278" s="2" t="str">
        <f t="shared" si="23"/>
        <v>17</v>
      </c>
      <c r="K278" s="2" t="str">
        <f>IFERROR(VLOOKUP(J278,'Productgroepen hoofdfuncties'!D:E,2,FALSE),J278)</f>
        <v>Overige baten en lasten</v>
      </c>
      <c r="L278" s="2" t="str">
        <f t="shared" si="24"/>
        <v>1</v>
      </c>
      <c r="M278" s="2" t="str">
        <f>IFERROR(VLOOKUP(L278,'Productgroepen hoofdfuncties'!A:B,2,FALSE),L278)</f>
        <v>Algemeen bestuur</v>
      </c>
    </row>
    <row r="279" spans="1:13">
      <c r="A279" s="7"/>
      <c r="B279" s="8"/>
      <c r="C279" s="4" t="s">
        <v>6927</v>
      </c>
      <c r="D279" s="3" t="s">
        <v>6928</v>
      </c>
      <c r="E279" s="4">
        <v>1</v>
      </c>
      <c r="F279" s="2" t="str">
        <f t="shared" si="20"/>
        <v>G1PR170113</v>
      </c>
      <c r="G279" s="2" t="str">
        <f t="shared" si="21"/>
        <v>Diensten derden (BO)</v>
      </c>
      <c r="H279" s="2" t="str">
        <f t="shared" si="22"/>
        <v>1701</v>
      </c>
      <c r="I279" s="2" t="str">
        <f>IFERROR(VLOOKUP(H279,'Productgroepen hoofdfuncties'!G:H,2,FALSE),H279)</f>
        <v>Diensten voor derden</v>
      </c>
      <c r="J279" s="2" t="str">
        <f t="shared" si="23"/>
        <v>17</v>
      </c>
      <c r="K279" s="2" t="str">
        <f>IFERROR(VLOOKUP(J279,'Productgroepen hoofdfuncties'!D:E,2,FALSE),J279)</f>
        <v>Overige baten en lasten</v>
      </c>
      <c r="L279" s="2" t="str">
        <f t="shared" si="24"/>
        <v>1</v>
      </c>
      <c r="M279" s="2" t="str">
        <f>IFERROR(VLOOKUP(L279,'Productgroepen hoofdfuncties'!A:B,2,FALSE),L279)</f>
        <v>Algemeen bestuur</v>
      </c>
    </row>
    <row r="280" spans="1:13">
      <c r="A280" s="7"/>
      <c r="B280" s="8"/>
      <c r="C280" s="4" t="s">
        <v>6929</v>
      </c>
      <c r="D280" s="3" t="s">
        <v>6930</v>
      </c>
      <c r="E280" s="4">
        <v>1</v>
      </c>
      <c r="F280" s="2" t="str">
        <f t="shared" si="20"/>
        <v>G1PR170113</v>
      </c>
      <c r="G280" s="2" t="str">
        <f t="shared" si="21"/>
        <v>Diensten derden (BO)</v>
      </c>
      <c r="H280" s="2" t="str">
        <f t="shared" si="22"/>
        <v>1701</v>
      </c>
      <c r="I280" s="2" t="str">
        <f>IFERROR(VLOOKUP(H280,'Productgroepen hoofdfuncties'!G:H,2,FALSE),H280)</f>
        <v>Diensten voor derden</v>
      </c>
      <c r="J280" s="2" t="str">
        <f t="shared" si="23"/>
        <v>17</v>
      </c>
      <c r="K280" s="2" t="str">
        <f>IFERROR(VLOOKUP(J280,'Productgroepen hoofdfuncties'!D:E,2,FALSE),J280)</f>
        <v>Overige baten en lasten</v>
      </c>
      <c r="L280" s="2" t="str">
        <f t="shared" si="24"/>
        <v>1</v>
      </c>
      <c r="M280" s="2" t="str">
        <f>IFERROR(VLOOKUP(L280,'Productgroepen hoofdfuncties'!A:B,2,FALSE),L280)</f>
        <v>Algemeen bestuur</v>
      </c>
    </row>
    <row r="281" spans="1:13">
      <c r="A281" s="7"/>
      <c r="B281" s="8"/>
      <c r="C281" s="4" t="s">
        <v>6931</v>
      </c>
      <c r="D281" s="3" t="s">
        <v>6932</v>
      </c>
      <c r="E281" s="4">
        <v>1</v>
      </c>
      <c r="F281" s="2" t="str">
        <f t="shared" si="20"/>
        <v>G1PR170113</v>
      </c>
      <c r="G281" s="2" t="str">
        <f t="shared" si="21"/>
        <v>Diensten derden (BO)</v>
      </c>
      <c r="H281" s="2" t="str">
        <f t="shared" si="22"/>
        <v>1701</v>
      </c>
      <c r="I281" s="2" t="str">
        <f>IFERROR(VLOOKUP(H281,'Productgroepen hoofdfuncties'!G:H,2,FALSE),H281)</f>
        <v>Diensten voor derden</v>
      </c>
      <c r="J281" s="2" t="str">
        <f t="shared" si="23"/>
        <v>17</v>
      </c>
      <c r="K281" s="2" t="str">
        <f>IFERROR(VLOOKUP(J281,'Productgroepen hoofdfuncties'!D:E,2,FALSE),J281)</f>
        <v>Overige baten en lasten</v>
      </c>
      <c r="L281" s="2" t="str">
        <f t="shared" si="24"/>
        <v>1</v>
      </c>
      <c r="M281" s="2" t="str">
        <f>IFERROR(VLOOKUP(L281,'Productgroepen hoofdfuncties'!A:B,2,FALSE),L281)</f>
        <v>Algemeen bestuur</v>
      </c>
    </row>
    <row r="282" spans="1:13">
      <c r="A282" s="7"/>
      <c r="B282" s="8"/>
      <c r="C282" s="4" t="s">
        <v>6933</v>
      </c>
      <c r="D282" s="3" t="s">
        <v>6934</v>
      </c>
      <c r="E282" s="4">
        <v>1</v>
      </c>
      <c r="F282" s="2" t="str">
        <f t="shared" si="20"/>
        <v>G1PR170113</v>
      </c>
      <c r="G282" s="2" t="str">
        <f t="shared" si="21"/>
        <v>Diensten derden (BO)</v>
      </c>
      <c r="H282" s="2" t="str">
        <f t="shared" si="22"/>
        <v>1701</v>
      </c>
      <c r="I282" s="2" t="str">
        <f>IFERROR(VLOOKUP(H282,'Productgroepen hoofdfuncties'!G:H,2,FALSE),H282)</f>
        <v>Diensten voor derden</v>
      </c>
      <c r="J282" s="2" t="str">
        <f t="shared" si="23"/>
        <v>17</v>
      </c>
      <c r="K282" s="2" t="str">
        <f>IFERROR(VLOOKUP(J282,'Productgroepen hoofdfuncties'!D:E,2,FALSE),J282)</f>
        <v>Overige baten en lasten</v>
      </c>
      <c r="L282" s="2" t="str">
        <f t="shared" si="24"/>
        <v>1</v>
      </c>
      <c r="M282" s="2" t="str">
        <f>IFERROR(VLOOKUP(L282,'Productgroepen hoofdfuncties'!A:B,2,FALSE),L282)</f>
        <v>Algemeen bestuur</v>
      </c>
    </row>
    <row r="283" spans="1:13">
      <c r="A283" s="7"/>
      <c r="B283" s="8"/>
      <c r="C283" s="4" t="s">
        <v>6935</v>
      </c>
      <c r="D283" s="3" t="s">
        <v>6936</v>
      </c>
      <c r="E283" s="4">
        <v>1</v>
      </c>
      <c r="F283" s="2" t="str">
        <f t="shared" si="20"/>
        <v>G1PR170113</v>
      </c>
      <c r="G283" s="2" t="str">
        <f t="shared" si="21"/>
        <v>Diensten derden (BO)</v>
      </c>
      <c r="H283" s="2" t="str">
        <f t="shared" si="22"/>
        <v>1701</v>
      </c>
      <c r="I283" s="2" t="str">
        <f>IFERROR(VLOOKUP(H283,'Productgroepen hoofdfuncties'!G:H,2,FALSE),H283)</f>
        <v>Diensten voor derden</v>
      </c>
      <c r="J283" s="2" t="str">
        <f t="shared" si="23"/>
        <v>17</v>
      </c>
      <c r="K283" s="2" t="str">
        <f>IFERROR(VLOOKUP(J283,'Productgroepen hoofdfuncties'!D:E,2,FALSE),J283)</f>
        <v>Overige baten en lasten</v>
      </c>
      <c r="L283" s="2" t="str">
        <f t="shared" si="24"/>
        <v>1</v>
      </c>
      <c r="M283" s="2" t="str">
        <f>IFERROR(VLOOKUP(L283,'Productgroepen hoofdfuncties'!A:B,2,FALSE),L283)</f>
        <v>Algemeen bestuur</v>
      </c>
    </row>
    <row r="284" spans="1:13">
      <c r="A284" s="7"/>
      <c r="B284" s="8"/>
      <c r="C284" s="4" t="s">
        <v>7175</v>
      </c>
      <c r="D284" s="3" t="s">
        <v>7176</v>
      </c>
      <c r="E284" s="4">
        <v>1</v>
      </c>
      <c r="F284" s="2" t="str">
        <f t="shared" si="20"/>
        <v>G1PR170113</v>
      </c>
      <c r="G284" s="2" t="str">
        <f t="shared" si="21"/>
        <v>Diensten derden (BO)</v>
      </c>
      <c r="H284" s="2" t="str">
        <f t="shared" si="22"/>
        <v>1701</v>
      </c>
      <c r="I284" s="2" t="str">
        <f>IFERROR(VLOOKUP(H284,'Productgroepen hoofdfuncties'!G:H,2,FALSE),H284)</f>
        <v>Diensten voor derden</v>
      </c>
      <c r="J284" s="2" t="str">
        <f t="shared" si="23"/>
        <v>17</v>
      </c>
      <c r="K284" s="2" t="str">
        <f>IFERROR(VLOOKUP(J284,'Productgroepen hoofdfuncties'!D:E,2,FALSE),J284)</f>
        <v>Overige baten en lasten</v>
      </c>
      <c r="L284" s="2" t="str">
        <f t="shared" si="24"/>
        <v>1</v>
      </c>
      <c r="M284" s="2" t="str">
        <f>IFERROR(VLOOKUP(L284,'Productgroepen hoofdfuncties'!A:B,2,FALSE),L284)</f>
        <v>Algemeen bestuur</v>
      </c>
    </row>
    <row r="285" spans="1:13">
      <c r="A285" s="7"/>
      <c r="B285" s="8"/>
      <c r="C285" s="4" t="s">
        <v>7177</v>
      </c>
      <c r="D285" s="3" t="s">
        <v>7178</v>
      </c>
      <c r="E285" s="4">
        <v>1</v>
      </c>
      <c r="F285" s="2" t="str">
        <f t="shared" si="20"/>
        <v>G1PR170113</v>
      </c>
      <c r="G285" s="2" t="str">
        <f t="shared" si="21"/>
        <v>Diensten derden (BO)</v>
      </c>
      <c r="H285" s="2" t="str">
        <f t="shared" si="22"/>
        <v>1701</v>
      </c>
      <c r="I285" s="2" t="str">
        <f>IFERROR(VLOOKUP(H285,'Productgroepen hoofdfuncties'!G:H,2,FALSE),H285)</f>
        <v>Diensten voor derden</v>
      </c>
      <c r="J285" s="2" t="str">
        <f t="shared" si="23"/>
        <v>17</v>
      </c>
      <c r="K285" s="2" t="str">
        <f>IFERROR(VLOOKUP(J285,'Productgroepen hoofdfuncties'!D:E,2,FALSE),J285)</f>
        <v>Overige baten en lasten</v>
      </c>
      <c r="L285" s="2" t="str">
        <f t="shared" si="24"/>
        <v>1</v>
      </c>
      <c r="M285" s="2" t="str">
        <f>IFERROR(VLOOKUP(L285,'Productgroepen hoofdfuncties'!A:B,2,FALSE),L285)</f>
        <v>Algemeen bestuur</v>
      </c>
    </row>
    <row r="286" spans="1:13">
      <c r="A286" s="7"/>
      <c r="B286" s="8"/>
      <c r="C286" s="4" t="s">
        <v>7179</v>
      </c>
      <c r="D286" s="3" t="s">
        <v>7180</v>
      </c>
      <c r="E286" s="4">
        <v>1</v>
      </c>
      <c r="F286" s="2" t="str">
        <f t="shared" si="20"/>
        <v>G1PR170113</v>
      </c>
      <c r="G286" s="2" t="str">
        <f t="shared" si="21"/>
        <v>Diensten derden (BO)</v>
      </c>
      <c r="H286" s="2" t="str">
        <f t="shared" si="22"/>
        <v>1701</v>
      </c>
      <c r="I286" s="2" t="str">
        <f>IFERROR(VLOOKUP(H286,'Productgroepen hoofdfuncties'!G:H,2,FALSE),H286)</f>
        <v>Diensten voor derden</v>
      </c>
      <c r="J286" s="2" t="str">
        <f t="shared" si="23"/>
        <v>17</v>
      </c>
      <c r="K286" s="2" t="str">
        <f>IFERROR(VLOOKUP(J286,'Productgroepen hoofdfuncties'!D:E,2,FALSE),J286)</f>
        <v>Overige baten en lasten</v>
      </c>
      <c r="L286" s="2" t="str">
        <f t="shared" si="24"/>
        <v>1</v>
      </c>
      <c r="M286" s="2" t="str">
        <f>IFERROR(VLOOKUP(L286,'Productgroepen hoofdfuncties'!A:B,2,FALSE),L286)</f>
        <v>Algemeen bestuur</v>
      </c>
    </row>
    <row r="287" spans="1:13">
      <c r="A287" s="7"/>
      <c r="B287" s="8"/>
      <c r="C287" s="4" t="s">
        <v>7181</v>
      </c>
      <c r="D287" s="3" t="s">
        <v>7182</v>
      </c>
      <c r="E287" s="4">
        <v>1</v>
      </c>
      <c r="F287" s="2" t="str">
        <f t="shared" si="20"/>
        <v>G1PR170113</v>
      </c>
      <c r="G287" s="2" t="str">
        <f t="shared" si="21"/>
        <v>Diensten derden (BO)</v>
      </c>
      <c r="H287" s="2" t="str">
        <f t="shared" si="22"/>
        <v>1701</v>
      </c>
      <c r="I287" s="2" t="str">
        <f>IFERROR(VLOOKUP(H287,'Productgroepen hoofdfuncties'!G:H,2,FALSE),H287)</f>
        <v>Diensten voor derden</v>
      </c>
      <c r="J287" s="2" t="str">
        <f t="shared" si="23"/>
        <v>17</v>
      </c>
      <c r="K287" s="2" t="str">
        <f>IFERROR(VLOOKUP(J287,'Productgroepen hoofdfuncties'!D:E,2,FALSE),J287)</f>
        <v>Overige baten en lasten</v>
      </c>
      <c r="L287" s="2" t="str">
        <f t="shared" si="24"/>
        <v>1</v>
      </c>
      <c r="M287" s="2" t="str">
        <f>IFERROR(VLOOKUP(L287,'Productgroepen hoofdfuncties'!A:B,2,FALSE),L287)</f>
        <v>Algemeen bestuur</v>
      </c>
    </row>
    <row r="288" spans="1:13">
      <c r="A288" s="7"/>
      <c r="B288" s="8"/>
      <c r="C288" s="4" t="s">
        <v>7183</v>
      </c>
      <c r="D288" s="3" t="s">
        <v>7184</v>
      </c>
      <c r="E288" s="4">
        <v>1</v>
      </c>
      <c r="F288" s="2" t="str">
        <f t="shared" si="20"/>
        <v>G1PR170113</v>
      </c>
      <c r="G288" s="2" t="str">
        <f t="shared" si="21"/>
        <v>Diensten derden (BO)</v>
      </c>
      <c r="H288" s="2" t="str">
        <f t="shared" si="22"/>
        <v>1701</v>
      </c>
      <c r="I288" s="2" t="str">
        <f>IFERROR(VLOOKUP(H288,'Productgroepen hoofdfuncties'!G:H,2,FALSE),H288)</f>
        <v>Diensten voor derden</v>
      </c>
      <c r="J288" s="2" t="str">
        <f t="shared" si="23"/>
        <v>17</v>
      </c>
      <c r="K288" s="2" t="str">
        <f>IFERROR(VLOOKUP(J288,'Productgroepen hoofdfuncties'!D:E,2,FALSE),J288)</f>
        <v>Overige baten en lasten</v>
      </c>
      <c r="L288" s="2" t="str">
        <f t="shared" si="24"/>
        <v>1</v>
      </c>
      <c r="M288" s="2" t="str">
        <f>IFERROR(VLOOKUP(L288,'Productgroepen hoofdfuncties'!A:B,2,FALSE),L288)</f>
        <v>Algemeen bestuur</v>
      </c>
    </row>
    <row r="289" spans="1:13">
      <c r="A289" s="7"/>
      <c r="B289" s="8"/>
      <c r="C289" s="4" t="s">
        <v>7185</v>
      </c>
      <c r="D289" s="3" t="s">
        <v>7186</v>
      </c>
      <c r="E289" s="4">
        <v>1</v>
      </c>
      <c r="F289" s="2" t="str">
        <f t="shared" si="20"/>
        <v>G1PR170113</v>
      </c>
      <c r="G289" s="2" t="str">
        <f t="shared" si="21"/>
        <v>Diensten derden (BO)</v>
      </c>
      <c r="H289" s="2" t="str">
        <f t="shared" si="22"/>
        <v>1701</v>
      </c>
      <c r="I289" s="2" t="str">
        <f>IFERROR(VLOOKUP(H289,'Productgroepen hoofdfuncties'!G:H,2,FALSE),H289)</f>
        <v>Diensten voor derden</v>
      </c>
      <c r="J289" s="2" t="str">
        <f t="shared" si="23"/>
        <v>17</v>
      </c>
      <c r="K289" s="2" t="str">
        <f>IFERROR(VLOOKUP(J289,'Productgroepen hoofdfuncties'!D:E,2,FALSE),J289)</f>
        <v>Overige baten en lasten</v>
      </c>
      <c r="L289" s="2" t="str">
        <f t="shared" si="24"/>
        <v>1</v>
      </c>
      <c r="M289" s="2" t="str">
        <f>IFERROR(VLOOKUP(L289,'Productgroepen hoofdfuncties'!A:B,2,FALSE),L289)</f>
        <v>Algemeen bestuur</v>
      </c>
    </row>
    <row r="290" spans="1:13">
      <c r="A290" s="7"/>
      <c r="B290" s="8"/>
      <c r="C290" s="4" t="s">
        <v>7187</v>
      </c>
      <c r="D290" s="3" t="s">
        <v>7188</v>
      </c>
      <c r="E290" s="4">
        <v>1</v>
      </c>
      <c r="F290" s="2" t="str">
        <f t="shared" si="20"/>
        <v>G1PR170113</v>
      </c>
      <c r="G290" s="2" t="str">
        <f t="shared" si="21"/>
        <v>Diensten derden (BO)</v>
      </c>
      <c r="H290" s="2" t="str">
        <f t="shared" si="22"/>
        <v>1701</v>
      </c>
      <c r="I290" s="2" t="str">
        <f>IFERROR(VLOOKUP(H290,'Productgroepen hoofdfuncties'!G:H,2,FALSE),H290)</f>
        <v>Diensten voor derden</v>
      </c>
      <c r="J290" s="2" t="str">
        <f t="shared" si="23"/>
        <v>17</v>
      </c>
      <c r="K290" s="2" t="str">
        <f>IFERROR(VLOOKUP(J290,'Productgroepen hoofdfuncties'!D:E,2,FALSE),J290)</f>
        <v>Overige baten en lasten</v>
      </c>
      <c r="L290" s="2" t="str">
        <f t="shared" si="24"/>
        <v>1</v>
      </c>
      <c r="M290" s="2" t="str">
        <f>IFERROR(VLOOKUP(L290,'Productgroepen hoofdfuncties'!A:B,2,FALSE),L290)</f>
        <v>Algemeen bestuur</v>
      </c>
    </row>
    <row r="291" spans="1:13">
      <c r="A291" s="7"/>
      <c r="B291" s="8"/>
      <c r="C291" s="4" t="s">
        <v>7189</v>
      </c>
      <c r="D291" s="3" t="s">
        <v>7190</v>
      </c>
      <c r="E291" s="4">
        <v>1</v>
      </c>
      <c r="F291" s="2" t="str">
        <f t="shared" si="20"/>
        <v>G1PR170113</v>
      </c>
      <c r="G291" s="2" t="str">
        <f t="shared" si="21"/>
        <v>Diensten derden (BO)</v>
      </c>
      <c r="H291" s="2" t="str">
        <f t="shared" si="22"/>
        <v>1701</v>
      </c>
      <c r="I291" s="2" t="str">
        <f>IFERROR(VLOOKUP(H291,'Productgroepen hoofdfuncties'!G:H,2,FALSE),H291)</f>
        <v>Diensten voor derden</v>
      </c>
      <c r="J291" s="2" t="str">
        <f t="shared" si="23"/>
        <v>17</v>
      </c>
      <c r="K291" s="2" t="str">
        <f>IFERROR(VLOOKUP(J291,'Productgroepen hoofdfuncties'!D:E,2,FALSE),J291)</f>
        <v>Overige baten en lasten</v>
      </c>
      <c r="L291" s="2" t="str">
        <f t="shared" si="24"/>
        <v>1</v>
      </c>
      <c r="M291" s="2" t="str">
        <f>IFERROR(VLOOKUP(L291,'Productgroepen hoofdfuncties'!A:B,2,FALSE),L291)</f>
        <v>Algemeen bestuur</v>
      </c>
    </row>
    <row r="292" spans="1:13">
      <c r="A292" s="7"/>
      <c r="B292" s="8"/>
      <c r="C292" s="4" t="s">
        <v>7191</v>
      </c>
      <c r="D292" s="3" t="s">
        <v>7192</v>
      </c>
      <c r="E292" s="4">
        <v>1</v>
      </c>
      <c r="F292" s="2" t="str">
        <f t="shared" si="20"/>
        <v>G1PR170113</v>
      </c>
      <c r="G292" s="2" t="str">
        <f t="shared" si="21"/>
        <v>Diensten derden (BO)</v>
      </c>
      <c r="H292" s="2" t="str">
        <f t="shared" si="22"/>
        <v>1701</v>
      </c>
      <c r="I292" s="2" t="str">
        <f>IFERROR(VLOOKUP(H292,'Productgroepen hoofdfuncties'!G:H,2,FALSE),H292)</f>
        <v>Diensten voor derden</v>
      </c>
      <c r="J292" s="2" t="str">
        <f t="shared" si="23"/>
        <v>17</v>
      </c>
      <c r="K292" s="2" t="str">
        <f>IFERROR(VLOOKUP(J292,'Productgroepen hoofdfuncties'!D:E,2,FALSE),J292)</f>
        <v>Overige baten en lasten</v>
      </c>
      <c r="L292" s="2" t="str">
        <f t="shared" si="24"/>
        <v>1</v>
      </c>
      <c r="M292" s="2" t="str">
        <f>IFERROR(VLOOKUP(L292,'Productgroepen hoofdfuncties'!A:B,2,FALSE),L292)</f>
        <v>Algemeen bestuur</v>
      </c>
    </row>
    <row r="293" spans="1:13">
      <c r="A293" s="9"/>
      <c r="B293" s="10"/>
      <c r="C293" s="4" t="s">
        <v>7193</v>
      </c>
      <c r="D293" s="3" t="s">
        <v>7194</v>
      </c>
      <c r="E293" s="4">
        <v>1</v>
      </c>
      <c r="F293" s="2" t="str">
        <f t="shared" si="20"/>
        <v>G1PR170113</v>
      </c>
      <c r="G293" s="2" t="str">
        <f t="shared" si="21"/>
        <v>Diensten derden (BO)</v>
      </c>
      <c r="H293" s="2" t="str">
        <f t="shared" si="22"/>
        <v>1701</v>
      </c>
      <c r="I293" s="2" t="str">
        <f>IFERROR(VLOOKUP(H293,'Productgroepen hoofdfuncties'!G:H,2,FALSE),H293)</f>
        <v>Diensten voor derden</v>
      </c>
      <c r="J293" s="2" t="str">
        <f t="shared" si="23"/>
        <v>17</v>
      </c>
      <c r="K293" s="2" t="str">
        <f>IFERROR(VLOOKUP(J293,'Productgroepen hoofdfuncties'!D:E,2,FALSE),J293)</f>
        <v>Overige baten en lasten</v>
      </c>
      <c r="L293" s="2" t="str">
        <f t="shared" si="24"/>
        <v>1</v>
      </c>
      <c r="M293" s="2" t="str">
        <f>IFERROR(VLOOKUP(L293,'Productgroepen hoofdfuncties'!A:B,2,FALSE),L293)</f>
        <v>Algemeen bestuur</v>
      </c>
    </row>
    <row r="294" spans="1:13">
      <c r="A294" s="5" t="s">
        <v>1357</v>
      </c>
      <c r="B294" s="6" t="s">
        <v>1358</v>
      </c>
      <c r="C294" s="4" t="s">
        <v>1359</v>
      </c>
      <c r="D294" s="3" t="s">
        <v>1360</v>
      </c>
      <c r="E294" s="4">
        <v>1</v>
      </c>
      <c r="F294" s="2" t="str">
        <f t="shared" si="20"/>
        <v>G1PR170199</v>
      </c>
      <c r="G294" s="2" t="str">
        <f t="shared" si="21"/>
        <v>Overige Diensten Voor Derden</v>
      </c>
      <c r="H294" s="2" t="str">
        <f t="shared" si="22"/>
        <v>1701</v>
      </c>
      <c r="I294" s="2" t="str">
        <f>IFERROR(VLOOKUP(H294,'Productgroepen hoofdfuncties'!G:H,2,FALSE),H294)</f>
        <v>Diensten voor derden</v>
      </c>
      <c r="J294" s="2" t="str">
        <f t="shared" si="23"/>
        <v>17</v>
      </c>
      <c r="K294" s="2" t="str">
        <f>IFERROR(VLOOKUP(J294,'Productgroepen hoofdfuncties'!D:E,2,FALSE),J294)</f>
        <v>Overige baten en lasten</v>
      </c>
      <c r="L294" s="2" t="str">
        <f t="shared" si="24"/>
        <v>1</v>
      </c>
      <c r="M294" s="2" t="str">
        <f>IFERROR(VLOOKUP(L294,'Productgroepen hoofdfuncties'!A:B,2,FALSE),L294)</f>
        <v>Algemeen bestuur</v>
      </c>
    </row>
    <row r="295" spans="1:13">
      <c r="A295" s="7"/>
      <c r="B295" s="8"/>
      <c r="C295" s="4" t="s">
        <v>1361</v>
      </c>
      <c r="D295" s="3" t="s">
        <v>1362</v>
      </c>
      <c r="E295" s="4">
        <v>1</v>
      </c>
      <c r="F295" s="2" t="str">
        <f t="shared" si="20"/>
        <v>G1PR170199</v>
      </c>
      <c r="G295" s="2" t="str">
        <f t="shared" si="21"/>
        <v>Overige Diensten Voor Derden</v>
      </c>
      <c r="H295" s="2" t="str">
        <f t="shared" si="22"/>
        <v>1701</v>
      </c>
      <c r="I295" s="2" t="str">
        <f>IFERROR(VLOOKUP(H295,'Productgroepen hoofdfuncties'!G:H,2,FALSE),H295)</f>
        <v>Diensten voor derden</v>
      </c>
      <c r="J295" s="2" t="str">
        <f t="shared" si="23"/>
        <v>17</v>
      </c>
      <c r="K295" s="2" t="str">
        <f>IFERROR(VLOOKUP(J295,'Productgroepen hoofdfuncties'!D:E,2,FALSE),J295)</f>
        <v>Overige baten en lasten</v>
      </c>
      <c r="L295" s="2" t="str">
        <f t="shared" si="24"/>
        <v>1</v>
      </c>
      <c r="M295" s="2" t="str">
        <f>IFERROR(VLOOKUP(L295,'Productgroepen hoofdfuncties'!A:B,2,FALSE),L295)</f>
        <v>Algemeen bestuur</v>
      </c>
    </row>
    <row r="296" spans="1:13">
      <c r="A296" s="9"/>
      <c r="B296" s="10"/>
      <c r="C296" s="4" t="s">
        <v>7195</v>
      </c>
      <c r="D296" s="3" t="s">
        <v>7196</v>
      </c>
      <c r="E296" s="4">
        <v>1</v>
      </c>
      <c r="F296" s="2" t="str">
        <f t="shared" si="20"/>
        <v>G1PR170199</v>
      </c>
      <c r="G296" s="2" t="str">
        <f t="shared" si="21"/>
        <v>Overige Diensten Voor Derden</v>
      </c>
      <c r="H296" s="2" t="str">
        <f t="shared" si="22"/>
        <v>1701</v>
      </c>
      <c r="I296" s="2" t="str">
        <f>IFERROR(VLOOKUP(H296,'Productgroepen hoofdfuncties'!G:H,2,FALSE),H296)</f>
        <v>Diensten voor derden</v>
      </c>
      <c r="J296" s="2" t="str">
        <f t="shared" si="23"/>
        <v>17</v>
      </c>
      <c r="K296" s="2" t="str">
        <f>IFERROR(VLOOKUP(J296,'Productgroepen hoofdfuncties'!D:E,2,FALSE),J296)</f>
        <v>Overige baten en lasten</v>
      </c>
      <c r="L296" s="2" t="str">
        <f t="shared" si="24"/>
        <v>1</v>
      </c>
      <c r="M296" s="2" t="str">
        <f>IFERROR(VLOOKUP(L296,'Productgroepen hoofdfuncties'!A:B,2,FALSE),L296)</f>
        <v>Algemeen bestuur</v>
      </c>
    </row>
    <row r="297" spans="1:13">
      <c r="A297" s="3" t="s">
        <v>1363</v>
      </c>
      <c r="B297" s="4" t="s">
        <v>1364</v>
      </c>
      <c r="C297" s="4" t="s">
        <v>1365</v>
      </c>
      <c r="D297" s="3" t="s">
        <v>1366</v>
      </c>
      <c r="E297" s="4">
        <v>1</v>
      </c>
      <c r="F297" s="2" t="str">
        <f t="shared" si="20"/>
        <v>G1PR170200</v>
      </c>
      <c r="G297" s="2" t="str">
        <f t="shared" si="21"/>
        <v>App.kst. Verhuur Gebouwen</v>
      </c>
      <c r="H297" s="2" t="str">
        <f t="shared" si="22"/>
        <v>1702</v>
      </c>
      <c r="I297" s="2" t="str">
        <f>IFERROR(VLOOKUP(H297,'Productgroepen hoofdfuncties'!G:H,2,FALSE),H297)</f>
        <v>Verhuur van gebouwen</v>
      </c>
      <c r="J297" s="2" t="str">
        <f t="shared" si="23"/>
        <v>17</v>
      </c>
      <c r="K297" s="2" t="str">
        <f>IFERROR(VLOOKUP(J297,'Productgroepen hoofdfuncties'!D:E,2,FALSE),J297)</f>
        <v>Overige baten en lasten</v>
      </c>
      <c r="L297" s="2" t="str">
        <f t="shared" si="24"/>
        <v>1</v>
      </c>
      <c r="M297" s="2" t="str">
        <f>IFERROR(VLOOKUP(L297,'Productgroepen hoofdfuncties'!A:B,2,FALSE),L297)</f>
        <v>Algemeen bestuur</v>
      </c>
    </row>
    <row r="298" spans="1:13">
      <c r="A298" s="5" t="s">
        <v>1367</v>
      </c>
      <c r="B298" s="6" t="s">
        <v>1368</v>
      </c>
      <c r="C298" s="4" t="s">
        <v>1369</v>
      </c>
      <c r="D298" s="3" t="s">
        <v>1370</v>
      </c>
      <c r="E298" s="4">
        <v>1</v>
      </c>
      <c r="F298" s="2" t="str">
        <f t="shared" si="20"/>
        <v>G1PR170201</v>
      </c>
      <c r="G298" s="2" t="str">
        <f t="shared" si="21"/>
        <v>Verhuur Van Gebouwen</v>
      </c>
      <c r="H298" s="2" t="str">
        <f t="shared" si="22"/>
        <v>1702</v>
      </c>
      <c r="I298" s="2" t="str">
        <f>IFERROR(VLOOKUP(H298,'Productgroepen hoofdfuncties'!G:H,2,FALSE),H298)</f>
        <v>Verhuur van gebouwen</v>
      </c>
      <c r="J298" s="2" t="str">
        <f t="shared" si="23"/>
        <v>17</v>
      </c>
      <c r="K298" s="2" t="str">
        <f>IFERROR(VLOOKUP(J298,'Productgroepen hoofdfuncties'!D:E,2,FALSE),J298)</f>
        <v>Overige baten en lasten</v>
      </c>
      <c r="L298" s="2" t="str">
        <f t="shared" si="24"/>
        <v>1</v>
      </c>
      <c r="M298" s="2" t="str">
        <f>IFERROR(VLOOKUP(L298,'Productgroepen hoofdfuncties'!A:B,2,FALSE),L298)</f>
        <v>Algemeen bestuur</v>
      </c>
    </row>
    <row r="299" spans="1:13">
      <c r="A299" s="7"/>
      <c r="B299" s="8"/>
      <c r="C299" s="4" t="s">
        <v>1371</v>
      </c>
      <c r="D299" s="3" t="s">
        <v>1372</v>
      </c>
      <c r="E299" s="4">
        <v>1</v>
      </c>
      <c r="F299" s="2" t="str">
        <f t="shared" si="20"/>
        <v>G1PR170201</v>
      </c>
      <c r="G299" s="2" t="str">
        <f t="shared" si="21"/>
        <v>Verhuur Van Gebouwen</v>
      </c>
      <c r="H299" s="2" t="str">
        <f t="shared" si="22"/>
        <v>1702</v>
      </c>
      <c r="I299" s="2" t="str">
        <f>IFERROR(VLOOKUP(H299,'Productgroepen hoofdfuncties'!G:H,2,FALSE),H299)</f>
        <v>Verhuur van gebouwen</v>
      </c>
      <c r="J299" s="2" t="str">
        <f t="shared" si="23"/>
        <v>17</v>
      </c>
      <c r="K299" s="2" t="str">
        <f>IFERROR(VLOOKUP(J299,'Productgroepen hoofdfuncties'!D:E,2,FALSE),J299)</f>
        <v>Overige baten en lasten</v>
      </c>
      <c r="L299" s="2" t="str">
        <f t="shared" si="24"/>
        <v>1</v>
      </c>
      <c r="M299" s="2" t="str">
        <f>IFERROR(VLOOKUP(L299,'Productgroepen hoofdfuncties'!A:B,2,FALSE),L299)</f>
        <v>Algemeen bestuur</v>
      </c>
    </row>
    <row r="300" spans="1:13">
      <c r="A300" s="9"/>
      <c r="B300" s="10"/>
      <c r="C300" s="4" t="s">
        <v>1373</v>
      </c>
      <c r="D300" s="3" t="s">
        <v>1374</v>
      </c>
      <c r="E300" s="4">
        <v>1</v>
      </c>
      <c r="F300" s="2" t="str">
        <f t="shared" si="20"/>
        <v>G1PR170201</v>
      </c>
      <c r="G300" s="2" t="str">
        <f t="shared" si="21"/>
        <v>Verhuur Van Gebouwen</v>
      </c>
      <c r="H300" s="2" t="str">
        <f t="shared" si="22"/>
        <v>1702</v>
      </c>
      <c r="I300" s="2" t="str">
        <f>IFERROR(VLOOKUP(H300,'Productgroepen hoofdfuncties'!G:H,2,FALSE),H300)</f>
        <v>Verhuur van gebouwen</v>
      </c>
      <c r="J300" s="2" t="str">
        <f t="shared" si="23"/>
        <v>17</v>
      </c>
      <c r="K300" s="2" t="str">
        <f>IFERROR(VLOOKUP(J300,'Productgroepen hoofdfuncties'!D:E,2,FALSE),J300)</f>
        <v>Overige baten en lasten</v>
      </c>
      <c r="L300" s="2" t="str">
        <f t="shared" si="24"/>
        <v>1</v>
      </c>
      <c r="M300" s="2" t="str">
        <f>IFERROR(VLOOKUP(L300,'Productgroepen hoofdfuncties'!A:B,2,FALSE),L300)</f>
        <v>Algemeen bestuur</v>
      </c>
    </row>
    <row r="301" spans="1:13">
      <c r="A301" s="3" t="s">
        <v>1375</v>
      </c>
      <c r="B301" s="4" t="s">
        <v>1376</v>
      </c>
      <c r="C301" s="4" t="s">
        <v>1377</v>
      </c>
      <c r="D301" s="3" t="s">
        <v>6937</v>
      </c>
      <c r="E301" s="4">
        <v>1</v>
      </c>
      <c r="F301" s="2" t="str">
        <f t="shared" si="20"/>
        <v>G1PR170300</v>
      </c>
      <c r="G301" s="2" t="str">
        <f t="shared" si="21"/>
        <v>Apparaatkosten Hoofdvaarwegen</v>
      </c>
      <c r="H301" s="2" t="str">
        <f t="shared" si="22"/>
        <v>1703</v>
      </c>
      <c r="I301" s="2" t="str">
        <f>IFERROR(VLOOKUP(H301,'Productgroepen hoofdfuncties'!G:H,2,FALSE),H301)</f>
        <v>Diensten voor derden hoofdvaarwegen</v>
      </c>
      <c r="J301" s="2" t="str">
        <f t="shared" si="23"/>
        <v>17</v>
      </c>
      <c r="K301" s="2" t="str">
        <f>IFERROR(VLOOKUP(J301,'Productgroepen hoofdfuncties'!D:E,2,FALSE),J301)</f>
        <v>Overige baten en lasten</v>
      </c>
      <c r="L301" s="2" t="str">
        <f t="shared" si="24"/>
        <v>1</v>
      </c>
      <c r="M301" s="2" t="str">
        <f>IFERROR(VLOOKUP(L301,'Productgroepen hoofdfuncties'!A:B,2,FALSE),L301)</f>
        <v>Algemeen bestuur</v>
      </c>
    </row>
    <row r="302" spans="1:13">
      <c r="A302" s="3" t="s">
        <v>1378</v>
      </c>
      <c r="B302" s="4" t="s">
        <v>1379</v>
      </c>
      <c r="C302" s="4" t="s">
        <v>1380</v>
      </c>
      <c r="D302" s="3" t="s">
        <v>1379</v>
      </c>
      <c r="E302" s="4">
        <v>1</v>
      </c>
      <c r="F302" s="2" t="str">
        <f t="shared" si="20"/>
        <v>G1PR170301</v>
      </c>
      <c r="G302" s="2" t="str">
        <f t="shared" si="21"/>
        <v>Directe kosten vast onderhoud</v>
      </c>
      <c r="H302" s="2" t="str">
        <f t="shared" si="22"/>
        <v>1703</v>
      </c>
      <c r="I302" s="2" t="str">
        <f>IFERROR(VLOOKUP(H302,'Productgroepen hoofdfuncties'!G:H,2,FALSE),H302)</f>
        <v>Diensten voor derden hoofdvaarwegen</v>
      </c>
      <c r="J302" s="2" t="str">
        <f t="shared" si="23"/>
        <v>17</v>
      </c>
      <c r="K302" s="2" t="str">
        <f>IFERROR(VLOOKUP(J302,'Productgroepen hoofdfuncties'!D:E,2,FALSE),J302)</f>
        <v>Overige baten en lasten</v>
      </c>
      <c r="L302" s="2" t="str">
        <f t="shared" si="24"/>
        <v>1</v>
      </c>
      <c r="M302" s="2" t="str">
        <f>IFERROR(VLOOKUP(L302,'Productgroepen hoofdfuncties'!A:B,2,FALSE),L302)</f>
        <v>Algemeen bestuur</v>
      </c>
    </row>
    <row r="303" spans="1:13">
      <c r="A303" s="3" t="s">
        <v>1381</v>
      </c>
      <c r="B303" s="4" t="s">
        <v>1382</v>
      </c>
      <c r="C303" s="4" t="s">
        <v>1383</v>
      </c>
      <c r="D303" s="3" t="s">
        <v>1384</v>
      </c>
      <c r="E303" s="4">
        <v>1</v>
      </c>
      <c r="F303" s="2" t="str">
        <f t="shared" si="20"/>
        <v>G1PR170302</v>
      </c>
      <c r="G303" s="2" t="str">
        <f t="shared" si="21"/>
        <v>Varend bedr. HVW Rijk</v>
      </c>
      <c r="H303" s="2" t="str">
        <f t="shared" si="22"/>
        <v>1703</v>
      </c>
      <c r="I303" s="2" t="str">
        <f>IFERROR(VLOOKUP(H303,'Productgroepen hoofdfuncties'!G:H,2,FALSE),H303)</f>
        <v>Diensten voor derden hoofdvaarwegen</v>
      </c>
      <c r="J303" s="2" t="str">
        <f t="shared" si="23"/>
        <v>17</v>
      </c>
      <c r="K303" s="2" t="str">
        <f>IFERROR(VLOOKUP(J303,'Productgroepen hoofdfuncties'!D:E,2,FALSE),J303)</f>
        <v>Overige baten en lasten</v>
      </c>
      <c r="L303" s="2" t="str">
        <f t="shared" si="24"/>
        <v>1</v>
      </c>
      <c r="M303" s="2" t="str">
        <f>IFERROR(VLOOKUP(L303,'Productgroepen hoofdfuncties'!A:B,2,FALSE),L303)</f>
        <v>Algemeen bestuur</v>
      </c>
    </row>
    <row r="304" spans="1:13">
      <c r="A304" s="3" t="s">
        <v>1385</v>
      </c>
      <c r="B304" s="4" t="s">
        <v>1386</v>
      </c>
      <c r="C304" s="4" t="s">
        <v>1387</v>
      </c>
      <c r="D304" s="3" t="s">
        <v>1388</v>
      </c>
      <c r="E304" s="4">
        <v>1</v>
      </c>
      <c r="F304" s="2" t="str">
        <f t="shared" si="20"/>
        <v>G1PR170303</v>
      </c>
      <c r="G304" s="2" t="str">
        <f t="shared" si="21"/>
        <v>Bediening HVW Rijk</v>
      </c>
      <c r="H304" s="2" t="str">
        <f t="shared" si="22"/>
        <v>1703</v>
      </c>
      <c r="I304" s="2" t="str">
        <f>IFERROR(VLOOKUP(H304,'Productgroepen hoofdfuncties'!G:H,2,FALSE),H304)</f>
        <v>Diensten voor derden hoofdvaarwegen</v>
      </c>
      <c r="J304" s="2" t="str">
        <f t="shared" si="23"/>
        <v>17</v>
      </c>
      <c r="K304" s="2" t="str">
        <f>IFERROR(VLOOKUP(J304,'Productgroepen hoofdfuncties'!D:E,2,FALSE),J304)</f>
        <v>Overige baten en lasten</v>
      </c>
      <c r="L304" s="2" t="str">
        <f t="shared" si="24"/>
        <v>1</v>
      </c>
      <c r="M304" s="2" t="str">
        <f>IFERROR(VLOOKUP(L304,'Productgroepen hoofdfuncties'!A:B,2,FALSE),L304)</f>
        <v>Algemeen bestuur</v>
      </c>
    </row>
    <row r="305" spans="1:13">
      <c r="A305" s="3" t="s">
        <v>1389</v>
      </c>
      <c r="B305" s="4" t="s">
        <v>1390</v>
      </c>
      <c r="C305" s="4" t="s">
        <v>1391</v>
      </c>
      <c r="D305" s="3" t="s">
        <v>6938</v>
      </c>
      <c r="E305" s="4">
        <v>1</v>
      </c>
      <c r="F305" s="2" t="str">
        <f t="shared" si="20"/>
        <v>G1PR170304</v>
      </c>
      <c r="G305" s="2" t="str">
        <f t="shared" si="21"/>
        <v>Overige werken derden BO</v>
      </c>
      <c r="H305" s="2" t="str">
        <f t="shared" si="22"/>
        <v>1703</v>
      </c>
      <c r="I305" s="2" t="str">
        <f>IFERROR(VLOOKUP(H305,'Productgroepen hoofdfuncties'!G:H,2,FALSE),H305)</f>
        <v>Diensten voor derden hoofdvaarwegen</v>
      </c>
      <c r="J305" s="2" t="str">
        <f t="shared" si="23"/>
        <v>17</v>
      </c>
      <c r="K305" s="2" t="str">
        <f>IFERROR(VLOOKUP(J305,'Productgroepen hoofdfuncties'!D:E,2,FALSE),J305)</f>
        <v>Overige baten en lasten</v>
      </c>
      <c r="L305" s="2" t="str">
        <f t="shared" si="24"/>
        <v>1</v>
      </c>
      <c r="M305" s="2" t="str">
        <f>IFERROR(VLOOKUP(L305,'Productgroepen hoofdfuncties'!A:B,2,FALSE),L305)</f>
        <v>Algemeen bestuur</v>
      </c>
    </row>
    <row r="306" spans="1:13">
      <c r="A306" s="5" t="s">
        <v>1392</v>
      </c>
      <c r="B306" s="6" t="s">
        <v>1393</v>
      </c>
      <c r="C306" s="4" t="s">
        <v>1394</v>
      </c>
      <c r="D306" s="3" t="s">
        <v>1395</v>
      </c>
      <c r="E306" s="4">
        <v>1</v>
      </c>
      <c r="F306" s="2" t="str">
        <f t="shared" si="20"/>
        <v>G1PR179901</v>
      </c>
      <c r="G306" s="2" t="str">
        <f t="shared" si="21"/>
        <v>Betalingsverschillen</v>
      </c>
      <c r="H306" s="2" t="str">
        <f t="shared" si="22"/>
        <v>1799</v>
      </c>
      <c r="I306" s="2" t="str">
        <f>IFERROR(VLOOKUP(H306,'Productgroepen hoofdfuncties'!G:H,2,FALSE),H306)</f>
        <v>Diverse lasten en baten</v>
      </c>
      <c r="J306" s="2" t="str">
        <f t="shared" si="23"/>
        <v>17</v>
      </c>
      <c r="K306" s="2" t="str">
        <f>IFERROR(VLOOKUP(J306,'Productgroepen hoofdfuncties'!D:E,2,FALSE),J306)</f>
        <v>Overige baten en lasten</v>
      </c>
      <c r="L306" s="2" t="str">
        <f t="shared" si="24"/>
        <v>1</v>
      </c>
      <c r="M306" s="2" t="str">
        <f>IFERROR(VLOOKUP(L306,'Productgroepen hoofdfuncties'!A:B,2,FALSE),L306)</f>
        <v>Algemeen bestuur</v>
      </c>
    </row>
    <row r="307" spans="1:13">
      <c r="A307" s="9"/>
      <c r="B307" s="10"/>
      <c r="C307" s="4" t="s">
        <v>1396</v>
      </c>
      <c r="D307" s="3" t="s">
        <v>1397</v>
      </c>
      <c r="E307" s="4">
        <v>1</v>
      </c>
      <c r="F307" s="2" t="str">
        <f t="shared" si="20"/>
        <v>G1PR179901</v>
      </c>
      <c r="G307" s="2" t="str">
        <f t="shared" si="21"/>
        <v>Betalingsverschillen</v>
      </c>
      <c r="H307" s="2" t="str">
        <f t="shared" si="22"/>
        <v>1799</v>
      </c>
      <c r="I307" s="2" t="str">
        <f>IFERROR(VLOOKUP(H307,'Productgroepen hoofdfuncties'!G:H,2,FALSE),H307)</f>
        <v>Diverse lasten en baten</v>
      </c>
      <c r="J307" s="2" t="str">
        <f t="shared" si="23"/>
        <v>17</v>
      </c>
      <c r="K307" s="2" t="str">
        <f>IFERROR(VLOOKUP(J307,'Productgroepen hoofdfuncties'!D:E,2,FALSE),J307)</f>
        <v>Overige baten en lasten</v>
      </c>
      <c r="L307" s="2" t="str">
        <f t="shared" si="24"/>
        <v>1</v>
      </c>
      <c r="M307" s="2" t="str">
        <f>IFERROR(VLOOKUP(L307,'Productgroepen hoofdfuncties'!A:B,2,FALSE),L307)</f>
        <v>Algemeen bestuur</v>
      </c>
    </row>
    <row r="308" spans="1:13">
      <c r="A308" s="3" t="s">
        <v>1398</v>
      </c>
      <c r="B308" s="4" t="s">
        <v>1399</v>
      </c>
      <c r="C308" s="4" t="s">
        <v>1400</v>
      </c>
      <c r="D308" s="3" t="s">
        <v>1399</v>
      </c>
      <c r="E308" s="4">
        <v>1</v>
      </c>
      <c r="F308" s="2" t="str">
        <f t="shared" si="20"/>
        <v>G1PR179902</v>
      </c>
      <c r="G308" s="2" t="str">
        <f t="shared" si="21"/>
        <v>Diverse lasten en baten</v>
      </c>
      <c r="H308" s="2" t="str">
        <f t="shared" si="22"/>
        <v>1799</v>
      </c>
      <c r="I308" s="2" t="str">
        <f>IFERROR(VLOOKUP(H308,'Productgroepen hoofdfuncties'!G:H,2,FALSE),H308)</f>
        <v>Diverse lasten en baten</v>
      </c>
      <c r="J308" s="2" t="str">
        <f t="shared" si="23"/>
        <v>17</v>
      </c>
      <c r="K308" s="2" t="str">
        <f>IFERROR(VLOOKUP(J308,'Productgroepen hoofdfuncties'!D:E,2,FALSE),J308)</f>
        <v>Overige baten en lasten</v>
      </c>
      <c r="L308" s="2" t="str">
        <f t="shared" si="24"/>
        <v>1</v>
      </c>
      <c r="M308" s="2" t="str">
        <f>IFERROR(VLOOKUP(L308,'Productgroepen hoofdfuncties'!A:B,2,FALSE),L308)</f>
        <v>Algemeen bestuur</v>
      </c>
    </row>
    <row r="309" spans="1:13">
      <c r="A309" s="3" t="s">
        <v>1401</v>
      </c>
      <c r="B309" s="4" t="s">
        <v>1402</v>
      </c>
      <c r="C309" s="4" t="s">
        <v>1403</v>
      </c>
      <c r="D309" s="3" t="s">
        <v>1404</v>
      </c>
      <c r="E309" s="4">
        <v>1</v>
      </c>
      <c r="F309" s="2" t="str">
        <f t="shared" si="20"/>
        <v>G1PR179999</v>
      </c>
      <c r="G309" s="2" t="str">
        <f t="shared" si="21"/>
        <v>Afwikkeling lasten en baten vgj</v>
      </c>
      <c r="H309" s="2" t="str">
        <f t="shared" si="22"/>
        <v>1799</v>
      </c>
      <c r="I309" s="2" t="str">
        <f>IFERROR(VLOOKUP(H309,'Productgroepen hoofdfuncties'!G:H,2,FALSE),H309)</f>
        <v>Diverse lasten en baten</v>
      </c>
      <c r="J309" s="2" t="str">
        <f t="shared" si="23"/>
        <v>17</v>
      </c>
      <c r="K309" s="2" t="str">
        <f>IFERROR(VLOOKUP(J309,'Productgroepen hoofdfuncties'!D:E,2,FALSE),J309)</f>
        <v>Overige baten en lasten</v>
      </c>
      <c r="L309" s="2" t="str">
        <f t="shared" si="24"/>
        <v>1</v>
      </c>
      <c r="M309" s="2" t="str">
        <f>IFERROR(VLOOKUP(L309,'Productgroepen hoofdfuncties'!A:B,2,FALSE),L309)</f>
        <v>Algemeen bestuur</v>
      </c>
    </row>
    <row r="310" spans="1:13">
      <c r="A310" s="3" t="s">
        <v>1405</v>
      </c>
      <c r="B310" s="4" t="s">
        <v>1406</v>
      </c>
      <c r="C310" s="4" t="s">
        <v>1407</v>
      </c>
      <c r="D310" s="3" t="s">
        <v>1408</v>
      </c>
      <c r="E310" s="4">
        <v>1</v>
      </c>
      <c r="F310" s="2" t="str">
        <f t="shared" si="20"/>
        <v>G1PR200100</v>
      </c>
      <c r="G310" s="2" t="str">
        <f t="shared" si="21"/>
        <v>App.kst. Openbare Orde En Veil.</v>
      </c>
      <c r="H310" s="2" t="str">
        <f t="shared" si="22"/>
        <v>2001</v>
      </c>
      <c r="I310" s="2" t="str">
        <f>IFERROR(VLOOKUP(H310,'Productgroepen hoofdfuncties'!G:H,2,FALSE),H310)</f>
        <v>Openbare orde en veiligheid</v>
      </c>
      <c r="J310" s="2" t="str">
        <f t="shared" si="23"/>
        <v>20</v>
      </c>
      <c r="K310" s="2" t="str">
        <f>IFERROR(VLOOKUP(J310,'Productgroepen hoofdfuncties'!D:E,2,FALSE),J310)</f>
        <v>Openbare orde en veiligheid, algemeen</v>
      </c>
      <c r="L310" s="2" t="str">
        <f t="shared" si="24"/>
        <v>2</v>
      </c>
      <c r="M310" s="2" t="str">
        <f>IFERROR(VLOOKUP(L310,'Productgroepen hoofdfuncties'!A:B,2,FALSE),L310)</f>
        <v>Openbare orde en veiligheid</v>
      </c>
    </row>
    <row r="311" spans="1:13">
      <c r="A311" s="3" t="s">
        <v>1409</v>
      </c>
      <c r="B311" s="4" t="s">
        <v>1263</v>
      </c>
      <c r="C311" s="4"/>
      <c r="D311" s="3"/>
      <c r="E311" s="4"/>
      <c r="F311" s="2" t="str">
        <f t="shared" si="20"/>
        <v>G1PR200101</v>
      </c>
      <c r="G311" s="2" t="str">
        <f t="shared" si="21"/>
        <v>Beleidsontwikkeling</v>
      </c>
      <c r="H311" s="2" t="str">
        <f t="shared" si="22"/>
        <v>2001</v>
      </c>
      <c r="I311" s="2" t="str">
        <f>IFERROR(VLOOKUP(H311,'Productgroepen hoofdfuncties'!G:H,2,FALSE),H311)</f>
        <v>Openbare orde en veiligheid</v>
      </c>
      <c r="J311" s="2" t="str">
        <f t="shared" si="23"/>
        <v>20</v>
      </c>
      <c r="K311" s="2" t="str">
        <f>IFERROR(VLOOKUP(J311,'Productgroepen hoofdfuncties'!D:E,2,FALSE),J311)</f>
        <v>Openbare orde en veiligheid, algemeen</v>
      </c>
      <c r="L311" s="2" t="str">
        <f t="shared" si="24"/>
        <v>2</v>
      </c>
      <c r="M311" s="2" t="str">
        <f>IFERROR(VLOOKUP(L311,'Productgroepen hoofdfuncties'!A:B,2,FALSE),L311)</f>
        <v>Openbare orde en veiligheid</v>
      </c>
    </row>
    <row r="312" spans="1:13">
      <c r="A312" s="5" t="s">
        <v>1410</v>
      </c>
      <c r="B312" s="6" t="s">
        <v>1411</v>
      </c>
      <c r="C312" s="4" t="s">
        <v>1412</v>
      </c>
      <c r="D312" s="3" t="s">
        <v>1413</v>
      </c>
      <c r="E312" s="4">
        <v>1</v>
      </c>
      <c r="F312" s="2" t="str">
        <f t="shared" si="20"/>
        <v>G1PR200102</v>
      </c>
      <c r="G312" s="2" t="str">
        <f t="shared" si="21"/>
        <v>Openbare Orde En Veiligheid</v>
      </c>
      <c r="H312" s="2" t="str">
        <f t="shared" si="22"/>
        <v>2001</v>
      </c>
      <c r="I312" s="2" t="str">
        <f>IFERROR(VLOOKUP(H312,'Productgroepen hoofdfuncties'!G:H,2,FALSE),H312)</f>
        <v>Openbare orde en veiligheid</v>
      </c>
      <c r="J312" s="2" t="str">
        <f t="shared" si="23"/>
        <v>20</v>
      </c>
      <c r="K312" s="2" t="str">
        <f>IFERROR(VLOOKUP(J312,'Productgroepen hoofdfuncties'!D:E,2,FALSE),J312)</f>
        <v>Openbare orde en veiligheid, algemeen</v>
      </c>
      <c r="L312" s="2" t="str">
        <f t="shared" si="24"/>
        <v>2</v>
      </c>
      <c r="M312" s="2" t="str">
        <f>IFERROR(VLOOKUP(L312,'Productgroepen hoofdfuncties'!A:B,2,FALSE),L312)</f>
        <v>Openbare orde en veiligheid</v>
      </c>
    </row>
    <row r="313" spans="1:13">
      <c r="A313" s="7"/>
      <c r="B313" s="8"/>
      <c r="C313" s="4" t="s">
        <v>1414</v>
      </c>
      <c r="D313" s="3" t="s">
        <v>1415</v>
      </c>
      <c r="E313" s="4">
        <v>1</v>
      </c>
      <c r="F313" s="2" t="str">
        <f t="shared" si="20"/>
        <v>G1PR200102</v>
      </c>
      <c r="G313" s="2" t="str">
        <f t="shared" si="21"/>
        <v>Openbare Orde En Veiligheid</v>
      </c>
      <c r="H313" s="2" t="str">
        <f t="shared" si="22"/>
        <v>2001</v>
      </c>
      <c r="I313" s="2" t="str">
        <f>IFERROR(VLOOKUP(H313,'Productgroepen hoofdfuncties'!G:H,2,FALSE),H313)</f>
        <v>Openbare orde en veiligheid</v>
      </c>
      <c r="J313" s="2" t="str">
        <f t="shared" si="23"/>
        <v>20</v>
      </c>
      <c r="K313" s="2" t="str">
        <f>IFERROR(VLOOKUP(J313,'Productgroepen hoofdfuncties'!D:E,2,FALSE),J313)</f>
        <v>Openbare orde en veiligheid, algemeen</v>
      </c>
      <c r="L313" s="2" t="str">
        <f t="shared" si="24"/>
        <v>2</v>
      </c>
      <c r="M313" s="2" t="str">
        <f>IFERROR(VLOOKUP(L313,'Productgroepen hoofdfuncties'!A:B,2,FALSE),L313)</f>
        <v>Openbare orde en veiligheid</v>
      </c>
    </row>
    <row r="314" spans="1:13">
      <c r="A314" s="7"/>
      <c r="B314" s="8"/>
      <c r="C314" s="4" t="s">
        <v>1416</v>
      </c>
      <c r="D314" s="3" t="s">
        <v>1417</v>
      </c>
      <c r="E314" s="4">
        <v>1</v>
      </c>
      <c r="F314" s="2" t="str">
        <f t="shared" si="20"/>
        <v>G1PR200102</v>
      </c>
      <c r="G314" s="2" t="str">
        <f t="shared" si="21"/>
        <v>Openbare Orde En Veiligheid</v>
      </c>
      <c r="H314" s="2" t="str">
        <f t="shared" si="22"/>
        <v>2001</v>
      </c>
      <c r="I314" s="2" t="str">
        <f>IFERROR(VLOOKUP(H314,'Productgroepen hoofdfuncties'!G:H,2,FALSE),H314)</f>
        <v>Openbare orde en veiligheid</v>
      </c>
      <c r="J314" s="2" t="str">
        <f t="shared" si="23"/>
        <v>20</v>
      </c>
      <c r="K314" s="2" t="str">
        <f>IFERROR(VLOOKUP(J314,'Productgroepen hoofdfuncties'!D:E,2,FALSE),J314)</f>
        <v>Openbare orde en veiligheid, algemeen</v>
      </c>
      <c r="L314" s="2" t="str">
        <f t="shared" si="24"/>
        <v>2</v>
      </c>
      <c r="M314" s="2" t="str">
        <f>IFERROR(VLOOKUP(L314,'Productgroepen hoofdfuncties'!A:B,2,FALSE),L314)</f>
        <v>Openbare orde en veiligheid</v>
      </c>
    </row>
    <row r="315" spans="1:13">
      <c r="A315" s="7"/>
      <c r="B315" s="8"/>
      <c r="C315" s="4" t="s">
        <v>1418</v>
      </c>
      <c r="D315" s="3" t="s">
        <v>1419</v>
      </c>
      <c r="E315" s="4">
        <v>1</v>
      </c>
      <c r="F315" s="2" t="str">
        <f t="shared" si="20"/>
        <v>G1PR200102</v>
      </c>
      <c r="G315" s="2" t="str">
        <f t="shared" si="21"/>
        <v>Openbare Orde En Veiligheid</v>
      </c>
      <c r="H315" s="2" t="str">
        <f t="shared" si="22"/>
        <v>2001</v>
      </c>
      <c r="I315" s="2" t="str">
        <f>IFERROR(VLOOKUP(H315,'Productgroepen hoofdfuncties'!G:H,2,FALSE),H315)</f>
        <v>Openbare orde en veiligheid</v>
      </c>
      <c r="J315" s="2" t="str">
        <f t="shared" si="23"/>
        <v>20</v>
      </c>
      <c r="K315" s="2" t="str">
        <f>IFERROR(VLOOKUP(J315,'Productgroepen hoofdfuncties'!D:E,2,FALSE),J315)</f>
        <v>Openbare orde en veiligheid, algemeen</v>
      </c>
      <c r="L315" s="2" t="str">
        <f t="shared" si="24"/>
        <v>2</v>
      </c>
      <c r="M315" s="2" t="str">
        <f>IFERROR(VLOOKUP(L315,'Productgroepen hoofdfuncties'!A:B,2,FALSE),L315)</f>
        <v>Openbare orde en veiligheid</v>
      </c>
    </row>
    <row r="316" spans="1:13">
      <c r="A316" s="9"/>
      <c r="B316" s="10"/>
      <c r="C316" s="4" t="s">
        <v>6939</v>
      </c>
      <c r="D316" s="3" t="s">
        <v>6940</v>
      </c>
      <c r="E316" s="4">
        <v>1</v>
      </c>
      <c r="F316" s="2" t="str">
        <f t="shared" si="20"/>
        <v>G1PR200102</v>
      </c>
      <c r="G316" s="2" t="str">
        <f t="shared" si="21"/>
        <v>Openbare Orde En Veiligheid</v>
      </c>
      <c r="H316" s="2" t="str">
        <f t="shared" si="22"/>
        <v>2001</v>
      </c>
      <c r="I316" s="2" t="str">
        <f>IFERROR(VLOOKUP(H316,'Productgroepen hoofdfuncties'!G:H,2,FALSE),H316)</f>
        <v>Openbare orde en veiligheid</v>
      </c>
      <c r="J316" s="2" t="str">
        <f t="shared" si="23"/>
        <v>20</v>
      </c>
      <c r="K316" s="2" t="str">
        <f>IFERROR(VLOOKUP(J316,'Productgroepen hoofdfuncties'!D:E,2,FALSE),J316)</f>
        <v>Openbare orde en veiligheid, algemeen</v>
      </c>
      <c r="L316" s="2" t="str">
        <f t="shared" si="24"/>
        <v>2</v>
      </c>
      <c r="M316" s="2" t="str">
        <f>IFERROR(VLOOKUP(L316,'Productgroepen hoofdfuncties'!A:B,2,FALSE),L316)</f>
        <v>Openbare orde en veiligheid</v>
      </c>
    </row>
    <row r="317" spans="1:13">
      <c r="A317" s="5" t="s">
        <v>1420</v>
      </c>
      <c r="B317" s="6" t="s">
        <v>1421</v>
      </c>
      <c r="C317" s="4" t="s">
        <v>1422</v>
      </c>
      <c r="D317" s="3" t="s">
        <v>1423</v>
      </c>
      <c r="E317" s="4">
        <v>1</v>
      </c>
      <c r="F317" s="2" t="str">
        <f t="shared" si="20"/>
        <v>G1PR200103</v>
      </c>
      <c r="G317" s="2" t="str">
        <f t="shared" si="21"/>
        <v>Integraal Veiligheidsbeleid</v>
      </c>
      <c r="H317" s="2" t="str">
        <f t="shared" si="22"/>
        <v>2001</v>
      </c>
      <c r="I317" s="2" t="str">
        <f>IFERROR(VLOOKUP(H317,'Productgroepen hoofdfuncties'!G:H,2,FALSE),H317)</f>
        <v>Openbare orde en veiligheid</v>
      </c>
      <c r="J317" s="2" t="str">
        <f t="shared" si="23"/>
        <v>20</v>
      </c>
      <c r="K317" s="2" t="str">
        <f>IFERROR(VLOOKUP(J317,'Productgroepen hoofdfuncties'!D:E,2,FALSE),J317)</f>
        <v>Openbare orde en veiligheid, algemeen</v>
      </c>
      <c r="L317" s="2" t="str">
        <f t="shared" si="24"/>
        <v>2</v>
      </c>
      <c r="M317" s="2" t="str">
        <f>IFERROR(VLOOKUP(L317,'Productgroepen hoofdfuncties'!A:B,2,FALSE),L317)</f>
        <v>Openbare orde en veiligheid</v>
      </c>
    </row>
    <row r="318" spans="1:13">
      <c r="A318" s="7"/>
      <c r="B318" s="8"/>
      <c r="C318" s="4" t="s">
        <v>1424</v>
      </c>
      <c r="D318" s="3" t="s">
        <v>1425</v>
      </c>
      <c r="E318" s="4">
        <v>1</v>
      </c>
      <c r="F318" s="2" t="str">
        <f t="shared" si="20"/>
        <v>G1PR200103</v>
      </c>
      <c r="G318" s="2" t="str">
        <f t="shared" si="21"/>
        <v>Integraal Veiligheidsbeleid</v>
      </c>
      <c r="H318" s="2" t="str">
        <f t="shared" si="22"/>
        <v>2001</v>
      </c>
      <c r="I318" s="2" t="str">
        <f>IFERROR(VLOOKUP(H318,'Productgroepen hoofdfuncties'!G:H,2,FALSE),H318)</f>
        <v>Openbare orde en veiligheid</v>
      </c>
      <c r="J318" s="2" t="str">
        <f t="shared" si="23"/>
        <v>20</v>
      </c>
      <c r="K318" s="2" t="str">
        <f>IFERROR(VLOOKUP(J318,'Productgroepen hoofdfuncties'!D:E,2,FALSE),J318)</f>
        <v>Openbare orde en veiligheid, algemeen</v>
      </c>
      <c r="L318" s="2" t="str">
        <f t="shared" si="24"/>
        <v>2</v>
      </c>
      <c r="M318" s="2" t="str">
        <f>IFERROR(VLOOKUP(L318,'Productgroepen hoofdfuncties'!A:B,2,FALSE),L318)</f>
        <v>Openbare orde en veiligheid</v>
      </c>
    </row>
    <row r="319" spans="1:13">
      <c r="A319" s="7"/>
      <c r="B319" s="8"/>
      <c r="C319" s="4" t="s">
        <v>1426</v>
      </c>
      <c r="D319" s="3" t="s">
        <v>1427</v>
      </c>
      <c r="E319" s="4">
        <v>1</v>
      </c>
      <c r="F319" s="2" t="str">
        <f t="shared" si="20"/>
        <v>G1PR200103</v>
      </c>
      <c r="G319" s="2" t="str">
        <f t="shared" si="21"/>
        <v>Integraal Veiligheidsbeleid</v>
      </c>
      <c r="H319" s="2" t="str">
        <f t="shared" si="22"/>
        <v>2001</v>
      </c>
      <c r="I319" s="2" t="str">
        <f>IFERROR(VLOOKUP(H319,'Productgroepen hoofdfuncties'!G:H,2,FALSE),H319)</f>
        <v>Openbare orde en veiligheid</v>
      </c>
      <c r="J319" s="2" t="str">
        <f t="shared" si="23"/>
        <v>20</v>
      </c>
      <c r="K319" s="2" t="str">
        <f>IFERROR(VLOOKUP(J319,'Productgroepen hoofdfuncties'!D:E,2,FALSE),J319)</f>
        <v>Openbare orde en veiligheid, algemeen</v>
      </c>
      <c r="L319" s="2" t="str">
        <f t="shared" si="24"/>
        <v>2</v>
      </c>
      <c r="M319" s="2" t="str">
        <f>IFERROR(VLOOKUP(L319,'Productgroepen hoofdfuncties'!A:B,2,FALSE),L319)</f>
        <v>Openbare orde en veiligheid</v>
      </c>
    </row>
    <row r="320" spans="1:13">
      <c r="A320" s="9"/>
      <c r="B320" s="10"/>
      <c r="C320" s="4" t="s">
        <v>6941</v>
      </c>
      <c r="D320" s="3" t="s">
        <v>6942</v>
      </c>
      <c r="E320" s="4">
        <v>1</v>
      </c>
      <c r="F320" s="2" t="str">
        <f t="shared" si="20"/>
        <v>G1PR200103</v>
      </c>
      <c r="G320" s="2" t="str">
        <f t="shared" si="21"/>
        <v>Integraal Veiligheidsbeleid</v>
      </c>
      <c r="H320" s="2" t="str">
        <f t="shared" si="22"/>
        <v>2001</v>
      </c>
      <c r="I320" s="2" t="str">
        <f>IFERROR(VLOOKUP(H320,'Productgroepen hoofdfuncties'!G:H,2,FALSE),H320)</f>
        <v>Openbare orde en veiligheid</v>
      </c>
      <c r="J320" s="2" t="str">
        <f t="shared" si="23"/>
        <v>20</v>
      </c>
      <c r="K320" s="2" t="str">
        <f>IFERROR(VLOOKUP(J320,'Productgroepen hoofdfuncties'!D:E,2,FALSE),J320)</f>
        <v>Openbare orde en veiligheid, algemeen</v>
      </c>
      <c r="L320" s="2" t="str">
        <f t="shared" si="24"/>
        <v>2</v>
      </c>
      <c r="M320" s="2" t="str">
        <f>IFERROR(VLOOKUP(L320,'Productgroepen hoofdfuncties'!A:B,2,FALSE),L320)</f>
        <v>Openbare orde en veiligheid</v>
      </c>
    </row>
    <row r="321" spans="1:13">
      <c r="A321" s="3" t="s">
        <v>1428</v>
      </c>
      <c r="B321" s="4" t="s">
        <v>1429</v>
      </c>
      <c r="C321" s="4"/>
      <c r="D321" s="3"/>
      <c r="E321" s="4"/>
      <c r="F321" s="2" t="str">
        <f t="shared" si="20"/>
        <v>G1PR200104</v>
      </c>
      <c r="G321" s="2" t="str">
        <f t="shared" si="21"/>
        <v>Crisismanagement</v>
      </c>
      <c r="H321" s="2" t="str">
        <f t="shared" si="22"/>
        <v>2001</v>
      </c>
      <c r="I321" s="2" t="str">
        <f>IFERROR(VLOOKUP(H321,'Productgroepen hoofdfuncties'!G:H,2,FALSE),H321)</f>
        <v>Openbare orde en veiligheid</v>
      </c>
      <c r="J321" s="2" t="str">
        <f t="shared" si="23"/>
        <v>20</v>
      </c>
      <c r="K321" s="2" t="str">
        <f>IFERROR(VLOOKUP(J321,'Productgroepen hoofdfuncties'!D:E,2,FALSE),J321)</f>
        <v>Openbare orde en veiligheid, algemeen</v>
      </c>
      <c r="L321" s="2" t="str">
        <f t="shared" si="24"/>
        <v>2</v>
      </c>
      <c r="M321" s="2" t="str">
        <f>IFERROR(VLOOKUP(L321,'Productgroepen hoofdfuncties'!A:B,2,FALSE),L321)</f>
        <v>Openbare orde en veiligheid</v>
      </c>
    </row>
    <row r="322" spans="1:13">
      <c r="A322" s="3" t="s">
        <v>1430</v>
      </c>
      <c r="B322" s="4" t="s">
        <v>1431</v>
      </c>
      <c r="C322" s="4" t="s">
        <v>1432</v>
      </c>
      <c r="D322" s="3" t="s">
        <v>1433</v>
      </c>
      <c r="E322" s="4">
        <v>1</v>
      </c>
      <c r="F322" s="2" t="str">
        <f t="shared" si="20"/>
        <v>G1PR300100</v>
      </c>
      <c r="G322" s="2" t="str">
        <f t="shared" si="21"/>
        <v>App. kst. Mobiliteitsbeleid</v>
      </c>
      <c r="H322" s="2" t="str">
        <f t="shared" si="22"/>
        <v>3001</v>
      </c>
      <c r="I322" s="2" t="str">
        <f>IFERROR(VLOOKUP(H322,'Productgroepen hoofdfuncties'!G:H,2,FALSE),H322)</f>
        <v>Mobiliteitsbeleid</v>
      </c>
      <c r="J322" s="2" t="str">
        <f t="shared" si="23"/>
        <v>30</v>
      </c>
      <c r="K322" s="2" t="str">
        <f>IFERROR(VLOOKUP(J322,'Productgroepen hoofdfuncties'!D:E,2,FALSE),J322)</f>
        <v>Verkeer en vervoer, algemeen</v>
      </c>
      <c r="L322" s="2" t="str">
        <f t="shared" si="24"/>
        <v>3</v>
      </c>
      <c r="M322" s="2" t="str">
        <f>IFERROR(VLOOKUP(L322,'Productgroepen hoofdfuncties'!A:B,2,FALSE),L322)</f>
        <v>Verkeer en vervoer</v>
      </c>
    </row>
    <row r="323" spans="1:13">
      <c r="A323" s="5" t="s">
        <v>1434</v>
      </c>
      <c r="B323" s="6" t="s">
        <v>1435</v>
      </c>
      <c r="C323" s="4" t="s">
        <v>1436</v>
      </c>
      <c r="D323" s="3" t="s">
        <v>1437</v>
      </c>
      <c r="E323" s="4">
        <v>1</v>
      </c>
      <c r="F323" s="2" t="str">
        <f t="shared" ref="F323:F386" si="25">IF(A323="",F322,A323)</f>
        <v>G1PR300101</v>
      </c>
      <c r="G323" s="2" t="str">
        <f t="shared" ref="G323:G386" si="26">IF(B323="",G322,B323)</f>
        <v>Mobiliteitsbeleid Algemeen</v>
      </c>
      <c r="H323" s="2" t="str">
        <f t="shared" ref="H323:H386" si="27">IF(RIGHT(LEFT($F323,5),1)="K","Apparaatskosten personeel",IF(RIGHT(LEFT($F323,5),1)="I","Apparaatskosten materieel",LEFT(RIGHT($F323,6),4)))</f>
        <v>3001</v>
      </c>
      <c r="I323" s="2" t="str">
        <f>IFERROR(VLOOKUP(H323,'Productgroepen hoofdfuncties'!G:H,2,FALSE),H323)</f>
        <v>Mobiliteitsbeleid</v>
      </c>
      <c r="J323" s="2" t="str">
        <f t="shared" ref="J323:J386" si="28">IF(RIGHT(LEFT($F323,5),1)="K","Kostenplaatsen",IF(RIGHT(LEFT($F323,5),1)="I","Kostenplaatsen",LEFT(RIGHT($F323,6),2)))</f>
        <v>30</v>
      </c>
      <c r="K323" s="2" t="str">
        <f>IFERROR(VLOOKUP(J323,'Productgroepen hoofdfuncties'!D:E,2,FALSE),J323)</f>
        <v>Verkeer en vervoer, algemeen</v>
      </c>
      <c r="L323" s="2" t="str">
        <f t="shared" ref="L323:L386" si="29">IF(RIGHT(LEFT($F323,5),1)="K","Kostenplaatsen",IF(RIGHT(LEFT($F323,5),1)="I","Kostenplaatsen",LEFT(RIGHT($F323,6),1)))</f>
        <v>3</v>
      </c>
      <c r="M323" s="2" t="str">
        <f>IFERROR(VLOOKUP(L323,'Productgroepen hoofdfuncties'!A:B,2,FALSE),L323)</f>
        <v>Verkeer en vervoer</v>
      </c>
    </row>
    <row r="324" spans="1:13">
      <c r="A324" s="7"/>
      <c r="B324" s="8"/>
      <c r="C324" s="4" t="s">
        <v>1438</v>
      </c>
      <c r="D324" s="3" t="s">
        <v>1439</v>
      </c>
      <c r="E324" s="4">
        <v>1</v>
      </c>
      <c r="F324" s="2" t="str">
        <f t="shared" si="25"/>
        <v>G1PR300101</v>
      </c>
      <c r="G324" s="2" t="str">
        <f t="shared" si="26"/>
        <v>Mobiliteitsbeleid Algemeen</v>
      </c>
      <c r="H324" s="2" t="str">
        <f t="shared" si="27"/>
        <v>3001</v>
      </c>
      <c r="I324" s="2" t="str">
        <f>IFERROR(VLOOKUP(H324,'Productgroepen hoofdfuncties'!G:H,2,FALSE),H324)</f>
        <v>Mobiliteitsbeleid</v>
      </c>
      <c r="J324" s="2" t="str">
        <f t="shared" si="28"/>
        <v>30</v>
      </c>
      <c r="K324" s="2" t="str">
        <f>IFERROR(VLOOKUP(J324,'Productgroepen hoofdfuncties'!D:E,2,FALSE),J324)</f>
        <v>Verkeer en vervoer, algemeen</v>
      </c>
      <c r="L324" s="2" t="str">
        <f t="shared" si="29"/>
        <v>3</v>
      </c>
      <c r="M324" s="2" t="str">
        <f>IFERROR(VLOOKUP(L324,'Productgroepen hoofdfuncties'!A:B,2,FALSE),L324)</f>
        <v>Verkeer en vervoer</v>
      </c>
    </row>
    <row r="325" spans="1:13">
      <c r="A325" s="7"/>
      <c r="B325" s="8"/>
      <c r="C325" s="4" t="s">
        <v>1440</v>
      </c>
      <c r="D325" s="3" t="s">
        <v>1441</v>
      </c>
      <c r="E325" s="4">
        <v>1</v>
      </c>
      <c r="F325" s="2" t="str">
        <f t="shared" si="25"/>
        <v>G1PR300101</v>
      </c>
      <c r="G325" s="2" t="str">
        <f t="shared" si="26"/>
        <v>Mobiliteitsbeleid Algemeen</v>
      </c>
      <c r="H325" s="2" t="str">
        <f t="shared" si="27"/>
        <v>3001</v>
      </c>
      <c r="I325" s="2" t="str">
        <f>IFERROR(VLOOKUP(H325,'Productgroepen hoofdfuncties'!G:H,2,FALSE),H325)</f>
        <v>Mobiliteitsbeleid</v>
      </c>
      <c r="J325" s="2" t="str">
        <f t="shared" si="28"/>
        <v>30</v>
      </c>
      <c r="K325" s="2" t="str">
        <f>IFERROR(VLOOKUP(J325,'Productgroepen hoofdfuncties'!D:E,2,FALSE),J325)</f>
        <v>Verkeer en vervoer, algemeen</v>
      </c>
      <c r="L325" s="2" t="str">
        <f t="shared" si="29"/>
        <v>3</v>
      </c>
      <c r="M325" s="2" t="str">
        <f>IFERROR(VLOOKUP(L325,'Productgroepen hoofdfuncties'!A:B,2,FALSE),L325)</f>
        <v>Verkeer en vervoer</v>
      </c>
    </row>
    <row r="326" spans="1:13">
      <c r="A326" s="7"/>
      <c r="B326" s="8"/>
      <c r="C326" s="4" t="s">
        <v>1442</v>
      </c>
      <c r="D326" s="3" t="s">
        <v>1443</v>
      </c>
      <c r="E326" s="4">
        <v>1</v>
      </c>
      <c r="F326" s="2" t="str">
        <f t="shared" si="25"/>
        <v>G1PR300101</v>
      </c>
      <c r="G326" s="2" t="str">
        <f t="shared" si="26"/>
        <v>Mobiliteitsbeleid Algemeen</v>
      </c>
      <c r="H326" s="2" t="str">
        <f t="shared" si="27"/>
        <v>3001</v>
      </c>
      <c r="I326" s="2" t="str">
        <f>IFERROR(VLOOKUP(H326,'Productgroepen hoofdfuncties'!G:H,2,FALSE),H326)</f>
        <v>Mobiliteitsbeleid</v>
      </c>
      <c r="J326" s="2" t="str">
        <f t="shared" si="28"/>
        <v>30</v>
      </c>
      <c r="K326" s="2" t="str">
        <f>IFERROR(VLOOKUP(J326,'Productgroepen hoofdfuncties'!D:E,2,FALSE),J326)</f>
        <v>Verkeer en vervoer, algemeen</v>
      </c>
      <c r="L326" s="2" t="str">
        <f t="shared" si="29"/>
        <v>3</v>
      </c>
      <c r="M326" s="2" t="str">
        <f>IFERROR(VLOOKUP(L326,'Productgroepen hoofdfuncties'!A:B,2,FALSE),L326)</f>
        <v>Verkeer en vervoer</v>
      </c>
    </row>
    <row r="327" spans="1:13">
      <c r="A327" s="7"/>
      <c r="B327" s="8"/>
      <c r="C327" s="4" t="s">
        <v>1444</v>
      </c>
      <c r="D327" s="3" t="s">
        <v>1445</v>
      </c>
      <c r="E327" s="4">
        <v>1</v>
      </c>
      <c r="F327" s="2" t="str">
        <f t="shared" si="25"/>
        <v>G1PR300101</v>
      </c>
      <c r="G327" s="2" t="str">
        <f t="shared" si="26"/>
        <v>Mobiliteitsbeleid Algemeen</v>
      </c>
      <c r="H327" s="2" t="str">
        <f t="shared" si="27"/>
        <v>3001</v>
      </c>
      <c r="I327" s="2" t="str">
        <f>IFERROR(VLOOKUP(H327,'Productgroepen hoofdfuncties'!G:H,2,FALSE),H327)</f>
        <v>Mobiliteitsbeleid</v>
      </c>
      <c r="J327" s="2" t="str">
        <f t="shared" si="28"/>
        <v>30</v>
      </c>
      <c r="K327" s="2" t="str">
        <f>IFERROR(VLOOKUP(J327,'Productgroepen hoofdfuncties'!D:E,2,FALSE),J327)</f>
        <v>Verkeer en vervoer, algemeen</v>
      </c>
      <c r="L327" s="2" t="str">
        <f t="shared" si="29"/>
        <v>3</v>
      </c>
      <c r="M327" s="2" t="str">
        <f>IFERROR(VLOOKUP(L327,'Productgroepen hoofdfuncties'!A:B,2,FALSE),L327)</f>
        <v>Verkeer en vervoer</v>
      </c>
    </row>
    <row r="328" spans="1:13">
      <c r="A328" s="7"/>
      <c r="B328" s="8"/>
      <c r="C328" s="4" t="s">
        <v>1446</v>
      </c>
      <c r="D328" s="3" t="s">
        <v>1447</v>
      </c>
      <c r="E328" s="4">
        <v>1</v>
      </c>
      <c r="F328" s="2" t="str">
        <f t="shared" si="25"/>
        <v>G1PR300101</v>
      </c>
      <c r="G328" s="2" t="str">
        <f t="shared" si="26"/>
        <v>Mobiliteitsbeleid Algemeen</v>
      </c>
      <c r="H328" s="2" t="str">
        <f t="shared" si="27"/>
        <v>3001</v>
      </c>
      <c r="I328" s="2" t="str">
        <f>IFERROR(VLOOKUP(H328,'Productgroepen hoofdfuncties'!G:H,2,FALSE),H328)</f>
        <v>Mobiliteitsbeleid</v>
      </c>
      <c r="J328" s="2" t="str">
        <f t="shared" si="28"/>
        <v>30</v>
      </c>
      <c r="K328" s="2" t="str">
        <f>IFERROR(VLOOKUP(J328,'Productgroepen hoofdfuncties'!D:E,2,FALSE),J328)</f>
        <v>Verkeer en vervoer, algemeen</v>
      </c>
      <c r="L328" s="2" t="str">
        <f t="shared" si="29"/>
        <v>3</v>
      </c>
      <c r="M328" s="2" t="str">
        <f>IFERROR(VLOOKUP(L328,'Productgroepen hoofdfuncties'!A:B,2,FALSE),L328)</f>
        <v>Verkeer en vervoer</v>
      </c>
    </row>
    <row r="329" spans="1:13">
      <c r="A329" s="7"/>
      <c r="B329" s="8"/>
      <c r="C329" s="4" t="s">
        <v>1448</v>
      </c>
      <c r="D329" s="3" t="s">
        <v>1449</v>
      </c>
      <c r="E329" s="4">
        <v>1</v>
      </c>
      <c r="F329" s="2" t="str">
        <f t="shared" si="25"/>
        <v>G1PR300101</v>
      </c>
      <c r="G329" s="2" t="str">
        <f t="shared" si="26"/>
        <v>Mobiliteitsbeleid Algemeen</v>
      </c>
      <c r="H329" s="2" t="str">
        <f t="shared" si="27"/>
        <v>3001</v>
      </c>
      <c r="I329" s="2" t="str">
        <f>IFERROR(VLOOKUP(H329,'Productgroepen hoofdfuncties'!G:H,2,FALSE),H329)</f>
        <v>Mobiliteitsbeleid</v>
      </c>
      <c r="J329" s="2" t="str">
        <f t="shared" si="28"/>
        <v>30</v>
      </c>
      <c r="K329" s="2" t="str">
        <f>IFERROR(VLOOKUP(J329,'Productgroepen hoofdfuncties'!D:E,2,FALSE),J329)</f>
        <v>Verkeer en vervoer, algemeen</v>
      </c>
      <c r="L329" s="2" t="str">
        <f t="shared" si="29"/>
        <v>3</v>
      </c>
      <c r="M329" s="2" t="str">
        <f>IFERROR(VLOOKUP(L329,'Productgroepen hoofdfuncties'!A:B,2,FALSE),L329)</f>
        <v>Verkeer en vervoer</v>
      </c>
    </row>
    <row r="330" spans="1:13">
      <c r="A330" s="7"/>
      <c r="B330" s="8"/>
      <c r="C330" s="4" t="s">
        <v>1450</v>
      </c>
      <c r="D330" s="3" t="s">
        <v>1451</v>
      </c>
      <c r="E330" s="4">
        <v>1</v>
      </c>
      <c r="F330" s="2" t="str">
        <f t="shared" si="25"/>
        <v>G1PR300101</v>
      </c>
      <c r="G330" s="2" t="str">
        <f t="shared" si="26"/>
        <v>Mobiliteitsbeleid Algemeen</v>
      </c>
      <c r="H330" s="2" t="str">
        <f t="shared" si="27"/>
        <v>3001</v>
      </c>
      <c r="I330" s="2" t="str">
        <f>IFERROR(VLOOKUP(H330,'Productgroepen hoofdfuncties'!G:H,2,FALSE),H330)</f>
        <v>Mobiliteitsbeleid</v>
      </c>
      <c r="J330" s="2" t="str">
        <f t="shared" si="28"/>
        <v>30</v>
      </c>
      <c r="K330" s="2" t="str">
        <f>IFERROR(VLOOKUP(J330,'Productgroepen hoofdfuncties'!D:E,2,FALSE),J330)</f>
        <v>Verkeer en vervoer, algemeen</v>
      </c>
      <c r="L330" s="2" t="str">
        <f t="shared" si="29"/>
        <v>3</v>
      </c>
      <c r="M330" s="2" t="str">
        <f>IFERROR(VLOOKUP(L330,'Productgroepen hoofdfuncties'!A:B,2,FALSE),L330)</f>
        <v>Verkeer en vervoer</v>
      </c>
    </row>
    <row r="331" spans="1:13">
      <c r="A331" s="7"/>
      <c r="B331" s="8"/>
      <c r="C331" s="4" t="s">
        <v>1452</v>
      </c>
      <c r="D331" s="3" t="s">
        <v>1453</v>
      </c>
      <c r="E331" s="4">
        <v>1</v>
      </c>
      <c r="F331" s="2" t="str">
        <f t="shared" si="25"/>
        <v>G1PR300101</v>
      </c>
      <c r="G331" s="2" t="str">
        <f t="shared" si="26"/>
        <v>Mobiliteitsbeleid Algemeen</v>
      </c>
      <c r="H331" s="2" t="str">
        <f t="shared" si="27"/>
        <v>3001</v>
      </c>
      <c r="I331" s="2" t="str">
        <f>IFERROR(VLOOKUP(H331,'Productgroepen hoofdfuncties'!G:H,2,FALSE),H331)</f>
        <v>Mobiliteitsbeleid</v>
      </c>
      <c r="J331" s="2" t="str">
        <f t="shared" si="28"/>
        <v>30</v>
      </c>
      <c r="K331" s="2" t="str">
        <f>IFERROR(VLOOKUP(J331,'Productgroepen hoofdfuncties'!D:E,2,FALSE),J331)</f>
        <v>Verkeer en vervoer, algemeen</v>
      </c>
      <c r="L331" s="2" t="str">
        <f t="shared" si="29"/>
        <v>3</v>
      </c>
      <c r="M331" s="2" t="str">
        <f>IFERROR(VLOOKUP(L331,'Productgroepen hoofdfuncties'!A:B,2,FALSE),L331)</f>
        <v>Verkeer en vervoer</v>
      </c>
    </row>
    <row r="332" spans="1:13">
      <c r="A332" s="7"/>
      <c r="B332" s="8"/>
      <c r="C332" s="4" t="s">
        <v>1454</v>
      </c>
      <c r="D332" s="3" t="s">
        <v>1455</v>
      </c>
      <c r="E332" s="4">
        <v>1</v>
      </c>
      <c r="F332" s="2" t="str">
        <f t="shared" si="25"/>
        <v>G1PR300101</v>
      </c>
      <c r="G332" s="2" t="str">
        <f t="shared" si="26"/>
        <v>Mobiliteitsbeleid Algemeen</v>
      </c>
      <c r="H332" s="2" t="str">
        <f t="shared" si="27"/>
        <v>3001</v>
      </c>
      <c r="I332" s="2" t="str">
        <f>IFERROR(VLOOKUP(H332,'Productgroepen hoofdfuncties'!G:H,2,FALSE),H332)</f>
        <v>Mobiliteitsbeleid</v>
      </c>
      <c r="J332" s="2" t="str">
        <f t="shared" si="28"/>
        <v>30</v>
      </c>
      <c r="K332" s="2" t="str">
        <f>IFERROR(VLOOKUP(J332,'Productgroepen hoofdfuncties'!D:E,2,FALSE),J332)</f>
        <v>Verkeer en vervoer, algemeen</v>
      </c>
      <c r="L332" s="2" t="str">
        <f t="shared" si="29"/>
        <v>3</v>
      </c>
      <c r="M332" s="2" t="str">
        <f>IFERROR(VLOOKUP(L332,'Productgroepen hoofdfuncties'!A:B,2,FALSE),L332)</f>
        <v>Verkeer en vervoer</v>
      </c>
    </row>
    <row r="333" spans="1:13">
      <c r="A333" s="7"/>
      <c r="B333" s="8"/>
      <c r="C333" s="4" t="s">
        <v>1456</v>
      </c>
      <c r="D333" s="3" t="s">
        <v>1457</v>
      </c>
      <c r="E333" s="4">
        <v>1</v>
      </c>
      <c r="F333" s="2" t="str">
        <f t="shared" si="25"/>
        <v>G1PR300101</v>
      </c>
      <c r="G333" s="2" t="str">
        <f t="shared" si="26"/>
        <v>Mobiliteitsbeleid Algemeen</v>
      </c>
      <c r="H333" s="2" t="str">
        <f t="shared" si="27"/>
        <v>3001</v>
      </c>
      <c r="I333" s="2" t="str">
        <f>IFERROR(VLOOKUP(H333,'Productgroepen hoofdfuncties'!G:H,2,FALSE),H333)</f>
        <v>Mobiliteitsbeleid</v>
      </c>
      <c r="J333" s="2" t="str">
        <f t="shared" si="28"/>
        <v>30</v>
      </c>
      <c r="K333" s="2" t="str">
        <f>IFERROR(VLOOKUP(J333,'Productgroepen hoofdfuncties'!D:E,2,FALSE),J333)</f>
        <v>Verkeer en vervoer, algemeen</v>
      </c>
      <c r="L333" s="2" t="str">
        <f t="shared" si="29"/>
        <v>3</v>
      </c>
      <c r="M333" s="2" t="str">
        <f>IFERROR(VLOOKUP(L333,'Productgroepen hoofdfuncties'!A:B,2,FALSE),L333)</f>
        <v>Verkeer en vervoer</v>
      </c>
    </row>
    <row r="334" spans="1:13">
      <c r="A334" s="7"/>
      <c r="B334" s="8"/>
      <c r="C334" s="4" t="s">
        <v>1458</v>
      </c>
      <c r="D334" s="3" t="s">
        <v>1459</v>
      </c>
      <c r="E334" s="4">
        <v>1</v>
      </c>
      <c r="F334" s="2" t="str">
        <f t="shared" si="25"/>
        <v>G1PR300101</v>
      </c>
      <c r="G334" s="2" t="str">
        <f t="shared" si="26"/>
        <v>Mobiliteitsbeleid Algemeen</v>
      </c>
      <c r="H334" s="2" t="str">
        <f t="shared" si="27"/>
        <v>3001</v>
      </c>
      <c r="I334" s="2" t="str">
        <f>IFERROR(VLOOKUP(H334,'Productgroepen hoofdfuncties'!G:H,2,FALSE),H334)</f>
        <v>Mobiliteitsbeleid</v>
      </c>
      <c r="J334" s="2" t="str">
        <f t="shared" si="28"/>
        <v>30</v>
      </c>
      <c r="K334" s="2" t="str">
        <f>IFERROR(VLOOKUP(J334,'Productgroepen hoofdfuncties'!D:E,2,FALSE),J334)</f>
        <v>Verkeer en vervoer, algemeen</v>
      </c>
      <c r="L334" s="2" t="str">
        <f t="shared" si="29"/>
        <v>3</v>
      </c>
      <c r="M334" s="2" t="str">
        <f>IFERROR(VLOOKUP(L334,'Productgroepen hoofdfuncties'!A:B,2,FALSE),L334)</f>
        <v>Verkeer en vervoer</v>
      </c>
    </row>
    <row r="335" spans="1:13">
      <c r="A335" s="7"/>
      <c r="B335" s="8"/>
      <c r="C335" s="4" t="s">
        <v>1460</v>
      </c>
      <c r="D335" s="3" t="s">
        <v>1461</v>
      </c>
      <c r="E335" s="4">
        <v>1</v>
      </c>
      <c r="F335" s="2" t="str">
        <f t="shared" si="25"/>
        <v>G1PR300101</v>
      </c>
      <c r="G335" s="2" t="str">
        <f t="shared" si="26"/>
        <v>Mobiliteitsbeleid Algemeen</v>
      </c>
      <c r="H335" s="2" t="str">
        <f t="shared" si="27"/>
        <v>3001</v>
      </c>
      <c r="I335" s="2" t="str">
        <f>IFERROR(VLOOKUP(H335,'Productgroepen hoofdfuncties'!G:H,2,FALSE),H335)</f>
        <v>Mobiliteitsbeleid</v>
      </c>
      <c r="J335" s="2" t="str">
        <f t="shared" si="28"/>
        <v>30</v>
      </c>
      <c r="K335" s="2" t="str">
        <f>IFERROR(VLOOKUP(J335,'Productgroepen hoofdfuncties'!D:E,2,FALSE),J335)</f>
        <v>Verkeer en vervoer, algemeen</v>
      </c>
      <c r="L335" s="2" t="str">
        <f t="shared" si="29"/>
        <v>3</v>
      </c>
      <c r="M335" s="2" t="str">
        <f>IFERROR(VLOOKUP(L335,'Productgroepen hoofdfuncties'!A:B,2,FALSE),L335)</f>
        <v>Verkeer en vervoer</v>
      </c>
    </row>
    <row r="336" spans="1:13">
      <c r="A336" s="7"/>
      <c r="B336" s="8"/>
      <c r="C336" s="4" t="s">
        <v>1462</v>
      </c>
      <c r="D336" s="3" t="s">
        <v>1463</v>
      </c>
      <c r="E336" s="4">
        <v>1</v>
      </c>
      <c r="F336" s="2" t="str">
        <f t="shared" si="25"/>
        <v>G1PR300101</v>
      </c>
      <c r="G336" s="2" t="str">
        <f t="shared" si="26"/>
        <v>Mobiliteitsbeleid Algemeen</v>
      </c>
      <c r="H336" s="2" t="str">
        <f t="shared" si="27"/>
        <v>3001</v>
      </c>
      <c r="I336" s="2" t="str">
        <f>IFERROR(VLOOKUP(H336,'Productgroepen hoofdfuncties'!G:H,2,FALSE),H336)</f>
        <v>Mobiliteitsbeleid</v>
      </c>
      <c r="J336" s="2" t="str">
        <f t="shared" si="28"/>
        <v>30</v>
      </c>
      <c r="K336" s="2" t="str">
        <f>IFERROR(VLOOKUP(J336,'Productgroepen hoofdfuncties'!D:E,2,FALSE),J336)</f>
        <v>Verkeer en vervoer, algemeen</v>
      </c>
      <c r="L336" s="2" t="str">
        <f t="shared" si="29"/>
        <v>3</v>
      </c>
      <c r="M336" s="2" t="str">
        <f>IFERROR(VLOOKUP(L336,'Productgroepen hoofdfuncties'!A:B,2,FALSE),L336)</f>
        <v>Verkeer en vervoer</v>
      </c>
    </row>
    <row r="337" spans="1:13">
      <c r="A337" s="7"/>
      <c r="B337" s="8"/>
      <c r="C337" s="4" t="s">
        <v>1464</v>
      </c>
      <c r="D337" s="3" t="s">
        <v>1465</v>
      </c>
      <c r="E337" s="4">
        <v>1</v>
      </c>
      <c r="F337" s="2" t="str">
        <f t="shared" si="25"/>
        <v>G1PR300101</v>
      </c>
      <c r="G337" s="2" t="str">
        <f t="shared" si="26"/>
        <v>Mobiliteitsbeleid Algemeen</v>
      </c>
      <c r="H337" s="2" t="str">
        <f t="shared" si="27"/>
        <v>3001</v>
      </c>
      <c r="I337" s="2" t="str">
        <f>IFERROR(VLOOKUP(H337,'Productgroepen hoofdfuncties'!G:H,2,FALSE),H337)</f>
        <v>Mobiliteitsbeleid</v>
      </c>
      <c r="J337" s="2" t="str">
        <f t="shared" si="28"/>
        <v>30</v>
      </c>
      <c r="K337" s="2" t="str">
        <f>IFERROR(VLOOKUP(J337,'Productgroepen hoofdfuncties'!D:E,2,FALSE),J337)</f>
        <v>Verkeer en vervoer, algemeen</v>
      </c>
      <c r="L337" s="2" t="str">
        <f t="shared" si="29"/>
        <v>3</v>
      </c>
      <c r="M337" s="2" t="str">
        <f>IFERROR(VLOOKUP(L337,'Productgroepen hoofdfuncties'!A:B,2,FALSE),L337)</f>
        <v>Verkeer en vervoer</v>
      </c>
    </row>
    <row r="338" spans="1:13">
      <c r="A338" s="7"/>
      <c r="B338" s="8"/>
      <c r="C338" s="4" t="s">
        <v>1466</v>
      </c>
      <c r="D338" s="3" t="s">
        <v>1467</v>
      </c>
      <c r="E338" s="4">
        <v>1</v>
      </c>
      <c r="F338" s="2" t="str">
        <f t="shared" si="25"/>
        <v>G1PR300101</v>
      </c>
      <c r="G338" s="2" t="str">
        <f t="shared" si="26"/>
        <v>Mobiliteitsbeleid Algemeen</v>
      </c>
      <c r="H338" s="2" t="str">
        <f t="shared" si="27"/>
        <v>3001</v>
      </c>
      <c r="I338" s="2" t="str">
        <f>IFERROR(VLOOKUP(H338,'Productgroepen hoofdfuncties'!G:H,2,FALSE),H338)</f>
        <v>Mobiliteitsbeleid</v>
      </c>
      <c r="J338" s="2" t="str">
        <f t="shared" si="28"/>
        <v>30</v>
      </c>
      <c r="K338" s="2" t="str">
        <f>IFERROR(VLOOKUP(J338,'Productgroepen hoofdfuncties'!D:E,2,FALSE),J338)</f>
        <v>Verkeer en vervoer, algemeen</v>
      </c>
      <c r="L338" s="2" t="str">
        <f t="shared" si="29"/>
        <v>3</v>
      </c>
      <c r="M338" s="2" t="str">
        <f>IFERROR(VLOOKUP(L338,'Productgroepen hoofdfuncties'!A:B,2,FALSE),L338)</f>
        <v>Verkeer en vervoer</v>
      </c>
    </row>
    <row r="339" spans="1:13">
      <c r="A339" s="7"/>
      <c r="B339" s="8"/>
      <c r="C339" s="4" t="s">
        <v>1468</v>
      </c>
      <c r="D339" s="3" t="s">
        <v>1469</v>
      </c>
      <c r="E339" s="4">
        <v>1</v>
      </c>
      <c r="F339" s="2" t="str">
        <f t="shared" si="25"/>
        <v>G1PR300101</v>
      </c>
      <c r="G339" s="2" t="str">
        <f t="shared" si="26"/>
        <v>Mobiliteitsbeleid Algemeen</v>
      </c>
      <c r="H339" s="2" t="str">
        <f t="shared" si="27"/>
        <v>3001</v>
      </c>
      <c r="I339" s="2" t="str">
        <f>IFERROR(VLOOKUP(H339,'Productgroepen hoofdfuncties'!G:H,2,FALSE),H339)</f>
        <v>Mobiliteitsbeleid</v>
      </c>
      <c r="J339" s="2" t="str">
        <f t="shared" si="28"/>
        <v>30</v>
      </c>
      <c r="K339" s="2" t="str">
        <f>IFERROR(VLOOKUP(J339,'Productgroepen hoofdfuncties'!D:E,2,FALSE),J339)</f>
        <v>Verkeer en vervoer, algemeen</v>
      </c>
      <c r="L339" s="2" t="str">
        <f t="shared" si="29"/>
        <v>3</v>
      </c>
      <c r="M339" s="2" t="str">
        <f>IFERROR(VLOOKUP(L339,'Productgroepen hoofdfuncties'!A:B,2,FALSE),L339)</f>
        <v>Verkeer en vervoer</v>
      </c>
    </row>
    <row r="340" spans="1:13">
      <c r="A340" s="7"/>
      <c r="B340" s="8"/>
      <c r="C340" s="4" t="s">
        <v>1470</v>
      </c>
      <c r="D340" s="3" t="s">
        <v>1471</v>
      </c>
      <c r="E340" s="4">
        <v>1</v>
      </c>
      <c r="F340" s="2" t="str">
        <f t="shared" si="25"/>
        <v>G1PR300101</v>
      </c>
      <c r="G340" s="2" t="str">
        <f t="shared" si="26"/>
        <v>Mobiliteitsbeleid Algemeen</v>
      </c>
      <c r="H340" s="2" t="str">
        <f t="shared" si="27"/>
        <v>3001</v>
      </c>
      <c r="I340" s="2" t="str">
        <f>IFERROR(VLOOKUP(H340,'Productgroepen hoofdfuncties'!G:H,2,FALSE),H340)</f>
        <v>Mobiliteitsbeleid</v>
      </c>
      <c r="J340" s="2" t="str">
        <f t="shared" si="28"/>
        <v>30</v>
      </c>
      <c r="K340" s="2" t="str">
        <f>IFERROR(VLOOKUP(J340,'Productgroepen hoofdfuncties'!D:E,2,FALSE),J340)</f>
        <v>Verkeer en vervoer, algemeen</v>
      </c>
      <c r="L340" s="2" t="str">
        <f t="shared" si="29"/>
        <v>3</v>
      </c>
      <c r="M340" s="2" t="str">
        <f>IFERROR(VLOOKUP(L340,'Productgroepen hoofdfuncties'!A:B,2,FALSE),L340)</f>
        <v>Verkeer en vervoer</v>
      </c>
    </row>
    <row r="341" spans="1:13">
      <c r="A341" s="7"/>
      <c r="B341" s="8"/>
      <c r="C341" s="4" t="s">
        <v>1472</v>
      </c>
      <c r="D341" s="3" t="s">
        <v>1473</v>
      </c>
      <c r="E341" s="4">
        <v>1</v>
      </c>
      <c r="F341" s="2" t="str">
        <f t="shared" si="25"/>
        <v>G1PR300101</v>
      </c>
      <c r="G341" s="2" t="str">
        <f t="shared" si="26"/>
        <v>Mobiliteitsbeleid Algemeen</v>
      </c>
      <c r="H341" s="2" t="str">
        <f t="shared" si="27"/>
        <v>3001</v>
      </c>
      <c r="I341" s="2" t="str">
        <f>IFERROR(VLOOKUP(H341,'Productgroepen hoofdfuncties'!G:H,2,FALSE),H341)</f>
        <v>Mobiliteitsbeleid</v>
      </c>
      <c r="J341" s="2" t="str">
        <f t="shared" si="28"/>
        <v>30</v>
      </c>
      <c r="K341" s="2" t="str">
        <f>IFERROR(VLOOKUP(J341,'Productgroepen hoofdfuncties'!D:E,2,FALSE),J341)</f>
        <v>Verkeer en vervoer, algemeen</v>
      </c>
      <c r="L341" s="2" t="str">
        <f t="shared" si="29"/>
        <v>3</v>
      </c>
      <c r="M341" s="2" t="str">
        <f>IFERROR(VLOOKUP(L341,'Productgroepen hoofdfuncties'!A:B,2,FALSE),L341)</f>
        <v>Verkeer en vervoer</v>
      </c>
    </row>
    <row r="342" spans="1:13">
      <c r="A342" s="7"/>
      <c r="B342" s="8"/>
      <c r="C342" s="4" t="s">
        <v>1474</v>
      </c>
      <c r="D342" s="3" t="s">
        <v>1475</v>
      </c>
      <c r="E342" s="4">
        <v>1</v>
      </c>
      <c r="F342" s="2" t="str">
        <f t="shared" si="25"/>
        <v>G1PR300101</v>
      </c>
      <c r="G342" s="2" t="str">
        <f t="shared" si="26"/>
        <v>Mobiliteitsbeleid Algemeen</v>
      </c>
      <c r="H342" s="2" t="str">
        <f t="shared" si="27"/>
        <v>3001</v>
      </c>
      <c r="I342" s="2" t="str">
        <f>IFERROR(VLOOKUP(H342,'Productgroepen hoofdfuncties'!G:H,2,FALSE),H342)</f>
        <v>Mobiliteitsbeleid</v>
      </c>
      <c r="J342" s="2" t="str">
        <f t="shared" si="28"/>
        <v>30</v>
      </c>
      <c r="K342" s="2" t="str">
        <f>IFERROR(VLOOKUP(J342,'Productgroepen hoofdfuncties'!D:E,2,FALSE),J342)</f>
        <v>Verkeer en vervoer, algemeen</v>
      </c>
      <c r="L342" s="2" t="str">
        <f t="shared" si="29"/>
        <v>3</v>
      </c>
      <c r="M342" s="2" t="str">
        <f>IFERROR(VLOOKUP(L342,'Productgroepen hoofdfuncties'!A:B,2,FALSE),L342)</f>
        <v>Verkeer en vervoer</v>
      </c>
    </row>
    <row r="343" spans="1:13">
      <c r="A343" s="7"/>
      <c r="B343" s="8"/>
      <c r="C343" s="4" t="s">
        <v>1476</v>
      </c>
      <c r="D343" s="3" t="s">
        <v>1477</v>
      </c>
      <c r="E343" s="4">
        <v>1</v>
      </c>
      <c r="F343" s="2" t="str">
        <f t="shared" si="25"/>
        <v>G1PR300101</v>
      </c>
      <c r="G343" s="2" t="str">
        <f t="shared" si="26"/>
        <v>Mobiliteitsbeleid Algemeen</v>
      </c>
      <c r="H343" s="2" t="str">
        <f t="shared" si="27"/>
        <v>3001</v>
      </c>
      <c r="I343" s="2" t="str">
        <f>IFERROR(VLOOKUP(H343,'Productgroepen hoofdfuncties'!G:H,2,FALSE),H343)</f>
        <v>Mobiliteitsbeleid</v>
      </c>
      <c r="J343" s="2" t="str">
        <f t="shared" si="28"/>
        <v>30</v>
      </c>
      <c r="K343" s="2" t="str">
        <f>IFERROR(VLOOKUP(J343,'Productgroepen hoofdfuncties'!D:E,2,FALSE),J343)</f>
        <v>Verkeer en vervoer, algemeen</v>
      </c>
      <c r="L343" s="2" t="str">
        <f t="shared" si="29"/>
        <v>3</v>
      </c>
      <c r="M343" s="2" t="str">
        <f>IFERROR(VLOOKUP(L343,'Productgroepen hoofdfuncties'!A:B,2,FALSE),L343)</f>
        <v>Verkeer en vervoer</v>
      </c>
    </row>
    <row r="344" spans="1:13">
      <c r="A344" s="7"/>
      <c r="B344" s="8"/>
      <c r="C344" s="4" t="s">
        <v>1478</v>
      </c>
      <c r="D344" s="3" t="s">
        <v>1479</v>
      </c>
      <c r="E344" s="4">
        <v>1</v>
      </c>
      <c r="F344" s="2" t="str">
        <f t="shared" si="25"/>
        <v>G1PR300101</v>
      </c>
      <c r="G344" s="2" t="str">
        <f t="shared" si="26"/>
        <v>Mobiliteitsbeleid Algemeen</v>
      </c>
      <c r="H344" s="2" t="str">
        <f t="shared" si="27"/>
        <v>3001</v>
      </c>
      <c r="I344" s="2" t="str">
        <f>IFERROR(VLOOKUP(H344,'Productgroepen hoofdfuncties'!G:H,2,FALSE),H344)</f>
        <v>Mobiliteitsbeleid</v>
      </c>
      <c r="J344" s="2" t="str">
        <f t="shared" si="28"/>
        <v>30</v>
      </c>
      <c r="K344" s="2" t="str">
        <f>IFERROR(VLOOKUP(J344,'Productgroepen hoofdfuncties'!D:E,2,FALSE),J344)</f>
        <v>Verkeer en vervoer, algemeen</v>
      </c>
      <c r="L344" s="2" t="str">
        <f t="shared" si="29"/>
        <v>3</v>
      </c>
      <c r="M344" s="2" t="str">
        <f>IFERROR(VLOOKUP(L344,'Productgroepen hoofdfuncties'!A:B,2,FALSE),L344)</f>
        <v>Verkeer en vervoer</v>
      </c>
    </row>
    <row r="345" spans="1:13">
      <c r="A345" s="7"/>
      <c r="B345" s="8"/>
      <c r="C345" s="4" t="s">
        <v>1480</v>
      </c>
      <c r="D345" s="3" t="s">
        <v>1481</v>
      </c>
      <c r="E345" s="4">
        <v>1</v>
      </c>
      <c r="F345" s="2" t="str">
        <f t="shared" si="25"/>
        <v>G1PR300101</v>
      </c>
      <c r="G345" s="2" t="str">
        <f t="shared" si="26"/>
        <v>Mobiliteitsbeleid Algemeen</v>
      </c>
      <c r="H345" s="2" t="str">
        <f t="shared" si="27"/>
        <v>3001</v>
      </c>
      <c r="I345" s="2" t="str">
        <f>IFERROR(VLOOKUP(H345,'Productgroepen hoofdfuncties'!G:H,2,FALSE),H345)</f>
        <v>Mobiliteitsbeleid</v>
      </c>
      <c r="J345" s="2" t="str">
        <f t="shared" si="28"/>
        <v>30</v>
      </c>
      <c r="K345" s="2" t="str">
        <f>IFERROR(VLOOKUP(J345,'Productgroepen hoofdfuncties'!D:E,2,FALSE),J345)</f>
        <v>Verkeer en vervoer, algemeen</v>
      </c>
      <c r="L345" s="2" t="str">
        <f t="shared" si="29"/>
        <v>3</v>
      </c>
      <c r="M345" s="2" t="str">
        <f>IFERROR(VLOOKUP(L345,'Productgroepen hoofdfuncties'!A:B,2,FALSE),L345)</f>
        <v>Verkeer en vervoer</v>
      </c>
    </row>
    <row r="346" spans="1:13">
      <c r="A346" s="7"/>
      <c r="B346" s="8"/>
      <c r="C346" s="4" t="s">
        <v>1482</v>
      </c>
      <c r="D346" s="3" t="s">
        <v>1483</v>
      </c>
      <c r="E346" s="4">
        <v>1</v>
      </c>
      <c r="F346" s="2" t="str">
        <f t="shared" si="25"/>
        <v>G1PR300101</v>
      </c>
      <c r="G346" s="2" t="str">
        <f t="shared" si="26"/>
        <v>Mobiliteitsbeleid Algemeen</v>
      </c>
      <c r="H346" s="2" t="str">
        <f t="shared" si="27"/>
        <v>3001</v>
      </c>
      <c r="I346" s="2" t="str">
        <f>IFERROR(VLOOKUP(H346,'Productgroepen hoofdfuncties'!G:H,2,FALSE),H346)</f>
        <v>Mobiliteitsbeleid</v>
      </c>
      <c r="J346" s="2" t="str">
        <f t="shared" si="28"/>
        <v>30</v>
      </c>
      <c r="K346" s="2" t="str">
        <f>IFERROR(VLOOKUP(J346,'Productgroepen hoofdfuncties'!D:E,2,FALSE),J346)</f>
        <v>Verkeer en vervoer, algemeen</v>
      </c>
      <c r="L346" s="2" t="str">
        <f t="shared" si="29"/>
        <v>3</v>
      </c>
      <c r="M346" s="2" t="str">
        <f>IFERROR(VLOOKUP(L346,'Productgroepen hoofdfuncties'!A:B,2,FALSE),L346)</f>
        <v>Verkeer en vervoer</v>
      </c>
    </row>
    <row r="347" spans="1:13">
      <c r="A347" s="7"/>
      <c r="B347" s="8"/>
      <c r="C347" s="4" t="s">
        <v>1484</v>
      </c>
      <c r="D347" s="3" t="s">
        <v>1485</v>
      </c>
      <c r="E347" s="4">
        <v>1</v>
      </c>
      <c r="F347" s="2" t="str">
        <f t="shared" si="25"/>
        <v>G1PR300101</v>
      </c>
      <c r="G347" s="2" t="str">
        <f t="shared" si="26"/>
        <v>Mobiliteitsbeleid Algemeen</v>
      </c>
      <c r="H347" s="2" t="str">
        <f t="shared" si="27"/>
        <v>3001</v>
      </c>
      <c r="I347" s="2" t="str">
        <f>IFERROR(VLOOKUP(H347,'Productgroepen hoofdfuncties'!G:H,2,FALSE),H347)</f>
        <v>Mobiliteitsbeleid</v>
      </c>
      <c r="J347" s="2" t="str">
        <f t="shared" si="28"/>
        <v>30</v>
      </c>
      <c r="K347" s="2" t="str">
        <f>IFERROR(VLOOKUP(J347,'Productgroepen hoofdfuncties'!D:E,2,FALSE),J347)</f>
        <v>Verkeer en vervoer, algemeen</v>
      </c>
      <c r="L347" s="2" t="str">
        <f t="shared" si="29"/>
        <v>3</v>
      </c>
      <c r="M347" s="2" t="str">
        <f>IFERROR(VLOOKUP(L347,'Productgroepen hoofdfuncties'!A:B,2,FALSE),L347)</f>
        <v>Verkeer en vervoer</v>
      </c>
    </row>
    <row r="348" spans="1:13">
      <c r="A348" s="7"/>
      <c r="B348" s="8"/>
      <c r="C348" s="4" t="s">
        <v>1486</v>
      </c>
      <c r="D348" s="3" t="s">
        <v>1487</v>
      </c>
      <c r="E348" s="4">
        <v>1</v>
      </c>
      <c r="F348" s="2" t="str">
        <f t="shared" si="25"/>
        <v>G1PR300101</v>
      </c>
      <c r="G348" s="2" t="str">
        <f t="shared" si="26"/>
        <v>Mobiliteitsbeleid Algemeen</v>
      </c>
      <c r="H348" s="2" t="str">
        <f t="shared" si="27"/>
        <v>3001</v>
      </c>
      <c r="I348" s="2" t="str">
        <f>IFERROR(VLOOKUP(H348,'Productgroepen hoofdfuncties'!G:H,2,FALSE),H348)</f>
        <v>Mobiliteitsbeleid</v>
      </c>
      <c r="J348" s="2" t="str">
        <f t="shared" si="28"/>
        <v>30</v>
      </c>
      <c r="K348" s="2" t="str">
        <f>IFERROR(VLOOKUP(J348,'Productgroepen hoofdfuncties'!D:E,2,FALSE),J348)</f>
        <v>Verkeer en vervoer, algemeen</v>
      </c>
      <c r="L348" s="2" t="str">
        <f t="shared" si="29"/>
        <v>3</v>
      </c>
      <c r="M348" s="2" t="str">
        <f>IFERROR(VLOOKUP(L348,'Productgroepen hoofdfuncties'!A:B,2,FALSE),L348)</f>
        <v>Verkeer en vervoer</v>
      </c>
    </row>
    <row r="349" spans="1:13">
      <c r="A349" s="7"/>
      <c r="B349" s="8"/>
      <c r="C349" s="4" t="s">
        <v>1488</v>
      </c>
      <c r="D349" s="3" t="s">
        <v>1489</v>
      </c>
      <c r="E349" s="4">
        <v>1</v>
      </c>
      <c r="F349" s="2" t="str">
        <f t="shared" si="25"/>
        <v>G1PR300101</v>
      </c>
      <c r="G349" s="2" t="str">
        <f t="shared" si="26"/>
        <v>Mobiliteitsbeleid Algemeen</v>
      </c>
      <c r="H349" s="2" t="str">
        <f t="shared" si="27"/>
        <v>3001</v>
      </c>
      <c r="I349" s="2" t="str">
        <f>IFERROR(VLOOKUP(H349,'Productgroepen hoofdfuncties'!G:H,2,FALSE),H349)</f>
        <v>Mobiliteitsbeleid</v>
      </c>
      <c r="J349" s="2" t="str">
        <f t="shared" si="28"/>
        <v>30</v>
      </c>
      <c r="K349" s="2" t="str">
        <f>IFERROR(VLOOKUP(J349,'Productgroepen hoofdfuncties'!D:E,2,FALSE),J349)</f>
        <v>Verkeer en vervoer, algemeen</v>
      </c>
      <c r="L349" s="2" t="str">
        <f t="shared" si="29"/>
        <v>3</v>
      </c>
      <c r="M349" s="2" t="str">
        <f>IFERROR(VLOOKUP(L349,'Productgroepen hoofdfuncties'!A:B,2,FALSE),L349)</f>
        <v>Verkeer en vervoer</v>
      </c>
    </row>
    <row r="350" spans="1:13">
      <c r="A350" s="7"/>
      <c r="B350" s="8"/>
      <c r="C350" s="4" t="s">
        <v>1490</v>
      </c>
      <c r="D350" s="3" t="s">
        <v>1491</v>
      </c>
      <c r="E350" s="4">
        <v>1</v>
      </c>
      <c r="F350" s="2" t="str">
        <f t="shared" si="25"/>
        <v>G1PR300101</v>
      </c>
      <c r="G350" s="2" t="str">
        <f t="shared" si="26"/>
        <v>Mobiliteitsbeleid Algemeen</v>
      </c>
      <c r="H350" s="2" t="str">
        <f t="shared" si="27"/>
        <v>3001</v>
      </c>
      <c r="I350" s="2" t="str">
        <f>IFERROR(VLOOKUP(H350,'Productgroepen hoofdfuncties'!G:H,2,FALSE),H350)</f>
        <v>Mobiliteitsbeleid</v>
      </c>
      <c r="J350" s="2" t="str">
        <f t="shared" si="28"/>
        <v>30</v>
      </c>
      <c r="K350" s="2" t="str">
        <f>IFERROR(VLOOKUP(J350,'Productgroepen hoofdfuncties'!D:E,2,FALSE),J350)</f>
        <v>Verkeer en vervoer, algemeen</v>
      </c>
      <c r="L350" s="2" t="str">
        <f t="shared" si="29"/>
        <v>3</v>
      </c>
      <c r="M350" s="2" t="str">
        <f>IFERROR(VLOOKUP(L350,'Productgroepen hoofdfuncties'!A:B,2,FALSE),L350)</f>
        <v>Verkeer en vervoer</v>
      </c>
    </row>
    <row r="351" spans="1:13">
      <c r="A351" s="7"/>
      <c r="B351" s="8"/>
      <c r="C351" s="4" t="s">
        <v>1492</v>
      </c>
      <c r="D351" s="3" t="s">
        <v>1493</v>
      </c>
      <c r="E351" s="4">
        <v>1</v>
      </c>
      <c r="F351" s="2" t="str">
        <f t="shared" si="25"/>
        <v>G1PR300101</v>
      </c>
      <c r="G351" s="2" t="str">
        <f t="shared" si="26"/>
        <v>Mobiliteitsbeleid Algemeen</v>
      </c>
      <c r="H351" s="2" t="str">
        <f t="shared" si="27"/>
        <v>3001</v>
      </c>
      <c r="I351" s="2" t="str">
        <f>IFERROR(VLOOKUP(H351,'Productgroepen hoofdfuncties'!G:H,2,FALSE),H351)</f>
        <v>Mobiliteitsbeleid</v>
      </c>
      <c r="J351" s="2" t="str">
        <f t="shared" si="28"/>
        <v>30</v>
      </c>
      <c r="K351" s="2" t="str">
        <f>IFERROR(VLOOKUP(J351,'Productgroepen hoofdfuncties'!D:E,2,FALSE),J351)</f>
        <v>Verkeer en vervoer, algemeen</v>
      </c>
      <c r="L351" s="2" t="str">
        <f t="shared" si="29"/>
        <v>3</v>
      </c>
      <c r="M351" s="2" t="str">
        <f>IFERROR(VLOOKUP(L351,'Productgroepen hoofdfuncties'!A:B,2,FALSE),L351)</f>
        <v>Verkeer en vervoer</v>
      </c>
    </row>
    <row r="352" spans="1:13">
      <c r="A352" s="7"/>
      <c r="B352" s="8"/>
      <c r="C352" s="4" t="s">
        <v>1494</v>
      </c>
      <c r="D352" s="3" t="s">
        <v>1495</v>
      </c>
      <c r="E352" s="4">
        <v>1</v>
      </c>
      <c r="F352" s="2" t="str">
        <f t="shared" si="25"/>
        <v>G1PR300101</v>
      </c>
      <c r="G352" s="2" t="str">
        <f t="shared" si="26"/>
        <v>Mobiliteitsbeleid Algemeen</v>
      </c>
      <c r="H352" s="2" t="str">
        <f t="shared" si="27"/>
        <v>3001</v>
      </c>
      <c r="I352" s="2" t="str">
        <f>IFERROR(VLOOKUP(H352,'Productgroepen hoofdfuncties'!G:H,2,FALSE),H352)</f>
        <v>Mobiliteitsbeleid</v>
      </c>
      <c r="J352" s="2" t="str">
        <f t="shared" si="28"/>
        <v>30</v>
      </c>
      <c r="K352" s="2" t="str">
        <f>IFERROR(VLOOKUP(J352,'Productgroepen hoofdfuncties'!D:E,2,FALSE),J352)</f>
        <v>Verkeer en vervoer, algemeen</v>
      </c>
      <c r="L352" s="2" t="str">
        <f t="shared" si="29"/>
        <v>3</v>
      </c>
      <c r="M352" s="2" t="str">
        <f>IFERROR(VLOOKUP(L352,'Productgroepen hoofdfuncties'!A:B,2,FALSE),L352)</f>
        <v>Verkeer en vervoer</v>
      </c>
    </row>
    <row r="353" spans="1:13">
      <c r="A353" s="7"/>
      <c r="B353" s="8"/>
      <c r="C353" s="4" t="s">
        <v>1496</v>
      </c>
      <c r="D353" s="3" t="s">
        <v>1497</v>
      </c>
      <c r="E353" s="4">
        <v>1</v>
      </c>
      <c r="F353" s="2" t="str">
        <f t="shared" si="25"/>
        <v>G1PR300101</v>
      </c>
      <c r="G353" s="2" t="str">
        <f t="shared" si="26"/>
        <v>Mobiliteitsbeleid Algemeen</v>
      </c>
      <c r="H353" s="2" t="str">
        <f t="shared" si="27"/>
        <v>3001</v>
      </c>
      <c r="I353" s="2" t="str">
        <f>IFERROR(VLOOKUP(H353,'Productgroepen hoofdfuncties'!G:H,2,FALSE),H353)</f>
        <v>Mobiliteitsbeleid</v>
      </c>
      <c r="J353" s="2" t="str">
        <f t="shared" si="28"/>
        <v>30</v>
      </c>
      <c r="K353" s="2" t="str">
        <f>IFERROR(VLOOKUP(J353,'Productgroepen hoofdfuncties'!D:E,2,FALSE),J353)</f>
        <v>Verkeer en vervoer, algemeen</v>
      </c>
      <c r="L353" s="2" t="str">
        <f t="shared" si="29"/>
        <v>3</v>
      </c>
      <c r="M353" s="2" t="str">
        <f>IFERROR(VLOOKUP(L353,'Productgroepen hoofdfuncties'!A:B,2,FALSE),L353)</f>
        <v>Verkeer en vervoer</v>
      </c>
    </row>
    <row r="354" spans="1:13">
      <c r="A354" s="7"/>
      <c r="B354" s="8"/>
      <c r="C354" s="4" t="s">
        <v>1498</v>
      </c>
      <c r="D354" s="3" t="s">
        <v>1499</v>
      </c>
      <c r="E354" s="4">
        <v>1</v>
      </c>
      <c r="F354" s="2" t="str">
        <f t="shared" si="25"/>
        <v>G1PR300101</v>
      </c>
      <c r="G354" s="2" t="str">
        <f t="shared" si="26"/>
        <v>Mobiliteitsbeleid Algemeen</v>
      </c>
      <c r="H354" s="2" t="str">
        <f t="shared" si="27"/>
        <v>3001</v>
      </c>
      <c r="I354" s="2" t="str">
        <f>IFERROR(VLOOKUP(H354,'Productgroepen hoofdfuncties'!G:H,2,FALSE),H354)</f>
        <v>Mobiliteitsbeleid</v>
      </c>
      <c r="J354" s="2" t="str">
        <f t="shared" si="28"/>
        <v>30</v>
      </c>
      <c r="K354" s="2" t="str">
        <f>IFERROR(VLOOKUP(J354,'Productgroepen hoofdfuncties'!D:E,2,FALSE),J354)</f>
        <v>Verkeer en vervoer, algemeen</v>
      </c>
      <c r="L354" s="2" t="str">
        <f t="shared" si="29"/>
        <v>3</v>
      </c>
      <c r="M354" s="2" t="str">
        <f>IFERROR(VLOOKUP(L354,'Productgroepen hoofdfuncties'!A:B,2,FALSE),L354)</f>
        <v>Verkeer en vervoer</v>
      </c>
    </row>
    <row r="355" spans="1:13">
      <c r="A355" s="7"/>
      <c r="B355" s="8"/>
      <c r="C355" s="4" t="s">
        <v>1500</v>
      </c>
      <c r="D355" s="3" t="s">
        <v>1501</v>
      </c>
      <c r="E355" s="4">
        <v>1</v>
      </c>
      <c r="F355" s="2" t="str">
        <f t="shared" si="25"/>
        <v>G1PR300101</v>
      </c>
      <c r="G355" s="2" t="str">
        <f t="shared" si="26"/>
        <v>Mobiliteitsbeleid Algemeen</v>
      </c>
      <c r="H355" s="2" t="str">
        <f t="shared" si="27"/>
        <v>3001</v>
      </c>
      <c r="I355" s="2" t="str">
        <f>IFERROR(VLOOKUP(H355,'Productgroepen hoofdfuncties'!G:H,2,FALSE),H355)</f>
        <v>Mobiliteitsbeleid</v>
      </c>
      <c r="J355" s="2" t="str">
        <f t="shared" si="28"/>
        <v>30</v>
      </c>
      <c r="K355" s="2" t="str">
        <f>IFERROR(VLOOKUP(J355,'Productgroepen hoofdfuncties'!D:E,2,FALSE),J355)</f>
        <v>Verkeer en vervoer, algemeen</v>
      </c>
      <c r="L355" s="2" t="str">
        <f t="shared" si="29"/>
        <v>3</v>
      </c>
      <c r="M355" s="2" t="str">
        <f>IFERROR(VLOOKUP(L355,'Productgroepen hoofdfuncties'!A:B,2,FALSE),L355)</f>
        <v>Verkeer en vervoer</v>
      </c>
    </row>
    <row r="356" spans="1:13">
      <c r="A356" s="7"/>
      <c r="B356" s="8"/>
      <c r="C356" s="4" t="s">
        <v>1502</v>
      </c>
      <c r="D356" s="3" t="s">
        <v>1503</v>
      </c>
      <c r="E356" s="4">
        <v>1</v>
      </c>
      <c r="F356" s="2" t="str">
        <f t="shared" si="25"/>
        <v>G1PR300101</v>
      </c>
      <c r="G356" s="2" t="str">
        <f t="shared" si="26"/>
        <v>Mobiliteitsbeleid Algemeen</v>
      </c>
      <c r="H356" s="2" t="str">
        <f t="shared" si="27"/>
        <v>3001</v>
      </c>
      <c r="I356" s="2" t="str">
        <f>IFERROR(VLOOKUP(H356,'Productgroepen hoofdfuncties'!G:H,2,FALSE),H356)</f>
        <v>Mobiliteitsbeleid</v>
      </c>
      <c r="J356" s="2" t="str">
        <f t="shared" si="28"/>
        <v>30</v>
      </c>
      <c r="K356" s="2" t="str">
        <f>IFERROR(VLOOKUP(J356,'Productgroepen hoofdfuncties'!D:E,2,FALSE),J356)</f>
        <v>Verkeer en vervoer, algemeen</v>
      </c>
      <c r="L356" s="2" t="str">
        <f t="shared" si="29"/>
        <v>3</v>
      </c>
      <c r="M356" s="2" t="str">
        <f>IFERROR(VLOOKUP(L356,'Productgroepen hoofdfuncties'!A:B,2,FALSE),L356)</f>
        <v>Verkeer en vervoer</v>
      </c>
    </row>
    <row r="357" spans="1:13">
      <c r="A357" s="7"/>
      <c r="B357" s="8"/>
      <c r="C357" s="4" t="s">
        <v>1504</v>
      </c>
      <c r="D357" s="3" t="s">
        <v>1505</v>
      </c>
      <c r="E357" s="4">
        <v>1</v>
      </c>
      <c r="F357" s="2" t="str">
        <f t="shared" si="25"/>
        <v>G1PR300101</v>
      </c>
      <c r="G357" s="2" t="str">
        <f t="shared" si="26"/>
        <v>Mobiliteitsbeleid Algemeen</v>
      </c>
      <c r="H357" s="2" t="str">
        <f t="shared" si="27"/>
        <v>3001</v>
      </c>
      <c r="I357" s="2" t="str">
        <f>IFERROR(VLOOKUP(H357,'Productgroepen hoofdfuncties'!G:H,2,FALSE),H357)</f>
        <v>Mobiliteitsbeleid</v>
      </c>
      <c r="J357" s="2" t="str">
        <f t="shared" si="28"/>
        <v>30</v>
      </c>
      <c r="K357" s="2" t="str">
        <f>IFERROR(VLOOKUP(J357,'Productgroepen hoofdfuncties'!D:E,2,FALSE),J357)</f>
        <v>Verkeer en vervoer, algemeen</v>
      </c>
      <c r="L357" s="2" t="str">
        <f t="shared" si="29"/>
        <v>3</v>
      </c>
      <c r="M357" s="2" t="str">
        <f>IFERROR(VLOOKUP(L357,'Productgroepen hoofdfuncties'!A:B,2,FALSE),L357)</f>
        <v>Verkeer en vervoer</v>
      </c>
    </row>
    <row r="358" spans="1:13">
      <c r="A358" s="7"/>
      <c r="B358" s="8"/>
      <c r="C358" s="4" t="s">
        <v>7369</v>
      </c>
      <c r="D358" s="3" t="s">
        <v>7370</v>
      </c>
      <c r="E358" s="4">
        <v>1</v>
      </c>
      <c r="F358" s="2" t="str">
        <f t="shared" si="25"/>
        <v>G1PR300101</v>
      </c>
      <c r="G358" s="2" t="str">
        <f t="shared" si="26"/>
        <v>Mobiliteitsbeleid Algemeen</v>
      </c>
      <c r="H358" s="2" t="str">
        <f t="shared" si="27"/>
        <v>3001</v>
      </c>
      <c r="I358" s="2" t="str">
        <f>IFERROR(VLOOKUP(H358,'Productgroepen hoofdfuncties'!G:H,2,FALSE),H358)</f>
        <v>Mobiliteitsbeleid</v>
      </c>
      <c r="J358" s="2" t="str">
        <f t="shared" si="28"/>
        <v>30</v>
      </c>
      <c r="K358" s="2" t="str">
        <f>IFERROR(VLOOKUP(J358,'Productgroepen hoofdfuncties'!D:E,2,FALSE),J358)</f>
        <v>Verkeer en vervoer, algemeen</v>
      </c>
      <c r="L358" s="2" t="str">
        <f t="shared" si="29"/>
        <v>3</v>
      </c>
      <c r="M358" s="2" t="str">
        <f>IFERROR(VLOOKUP(L358,'Productgroepen hoofdfuncties'!A:B,2,FALSE),L358)</f>
        <v>Verkeer en vervoer</v>
      </c>
    </row>
    <row r="359" spans="1:13">
      <c r="A359" s="9"/>
      <c r="B359" s="10"/>
      <c r="C359" s="4" t="s">
        <v>7371</v>
      </c>
      <c r="D359" s="3" t="s">
        <v>7372</v>
      </c>
      <c r="E359" s="4">
        <v>1</v>
      </c>
      <c r="F359" s="2" t="str">
        <f t="shared" si="25"/>
        <v>G1PR300101</v>
      </c>
      <c r="G359" s="2" t="str">
        <f t="shared" si="26"/>
        <v>Mobiliteitsbeleid Algemeen</v>
      </c>
      <c r="H359" s="2" t="str">
        <f t="shared" si="27"/>
        <v>3001</v>
      </c>
      <c r="I359" s="2" t="str">
        <f>IFERROR(VLOOKUP(H359,'Productgroepen hoofdfuncties'!G:H,2,FALSE),H359)</f>
        <v>Mobiliteitsbeleid</v>
      </c>
      <c r="J359" s="2" t="str">
        <f t="shared" si="28"/>
        <v>30</v>
      </c>
      <c r="K359" s="2" t="str">
        <f>IFERROR(VLOOKUP(J359,'Productgroepen hoofdfuncties'!D:E,2,FALSE),J359)</f>
        <v>Verkeer en vervoer, algemeen</v>
      </c>
      <c r="L359" s="2" t="str">
        <f t="shared" si="29"/>
        <v>3</v>
      </c>
      <c r="M359" s="2" t="str">
        <f>IFERROR(VLOOKUP(L359,'Productgroepen hoofdfuncties'!A:B,2,FALSE),L359)</f>
        <v>Verkeer en vervoer</v>
      </c>
    </row>
    <row r="360" spans="1:13">
      <c r="A360" s="5" t="s">
        <v>1506</v>
      </c>
      <c r="B360" s="6" t="s">
        <v>1507</v>
      </c>
      <c r="C360" s="4" t="s">
        <v>1508</v>
      </c>
      <c r="D360" s="3" t="s">
        <v>1509</v>
      </c>
      <c r="E360" s="4">
        <v>1</v>
      </c>
      <c r="F360" s="2" t="str">
        <f t="shared" si="25"/>
        <v>G1PR300102</v>
      </c>
      <c r="G360" s="2" t="str">
        <f t="shared" si="26"/>
        <v>Verdi/Kleine Infrastructuur</v>
      </c>
      <c r="H360" s="2" t="str">
        <f t="shared" si="27"/>
        <v>3001</v>
      </c>
      <c r="I360" s="2" t="str">
        <f>IFERROR(VLOOKUP(H360,'Productgroepen hoofdfuncties'!G:H,2,FALSE),H360)</f>
        <v>Mobiliteitsbeleid</v>
      </c>
      <c r="J360" s="2" t="str">
        <f t="shared" si="28"/>
        <v>30</v>
      </c>
      <c r="K360" s="2" t="str">
        <f>IFERROR(VLOOKUP(J360,'Productgroepen hoofdfuncties'!D:E,2,FALSE),J360)</f>
        <v>Verkeer en vervoer, algemeen</v>
      </c>
      <c r="L360" s="2" t="str">
        <f t="shared" si="29"/>
        <v>3</v>
      </c>
      <c r="M360" s="2" t="str">
        <f>IFERROR(VLOOKUP(L360,'Productgroepen hoofdfuncties'!A:B,2,FALSE),L360)</f>
        <v>Verkeer en vervoer</v>
      </c>
    </row>
    <row r="361" spans="1:13">
      <c r="A361" s="7"/>
      <c r="B361" s="8"/>
      <c r="C361" s="4" t="s">
        <v>1510</v>
      </c>
      <c r="D361" s="3" t="s">
        <v>1511</v>
      </c>
      <c r="E361" s="4">
        <v>1</v>
      </c>
      <c r="F361" s="2" t="str">
        <f t="shared" si="25"/>
        <v>G1PR300102</v>
      </c>
      <c r="G361" s="2" t="str">
        <f t="shared" si="26"/>
        <v>Verdi/Kleine Infrastructuur</v>
      </c>
      <c r="H361" s="2" t="str">
        <f t="shared" si="27"/>
        <v>3001</v>
      </c>
      <c r="I361" s="2" t="str">
        <f>IFERROR(VLOOKUP(H361,'Productgroepen hoofdfuncties'!G:H,2,FALSE),H361)</f>
        <v>Mobiliteitsbeleid</v>
      </c>
      <c r="J361" s="2" t="str">
        <f t="shared" si="28"/>
        <v>30</v>
      </c>
      <c r="K361" s="2" t="str">
        <f>IFERROR(VLOOKUP(J361,'Productgroepen hoofdfuncties'!D:E,2,FALSE),J361)</f>
        <v>Verkeer en vervoer, algemeen</v>
      </c>
      <c r="L361" s="2" t="str">
        <f t="shared" si="29"/>
        <v>3</v>
      </c>
      <c r="M361" s="2" t="str">
        <f>IFERROR(VLOOKUP(L361,'Productgroepen hoofdfuncties'!A:B,2,FALSE),L361)</f>
        <v>Verkeer en vervoer</v>
      </c>
    </row>
    <row r="362" spans="1:13">
      <c r="A362" s="7"/>
      <c r="B362" s="8"/>
      <c r="C362" s="4" t="s">
        <v>1512</v>
      </c>
      <c r="D362" s="3" t="s">
        <v>1513</v>
      </c>
      <c r="E362" s="4">
        <v>1</v>
      </c>
      <c r="F362" s="2" t="str">
        <f t="shared" si="25"/>
        <v>G1PR300102</v>
      </c>
      <c r="G362" s="2" t="str">
        <f t="shared" si="26"/>
        <v>Verdi/Kleine Infrastructuur</v>
      </c>
      <c r="H362" s="2" t="str">
        <f t="shared" si="27"/>
        <v>3001</v>
      </c>
      <c r="I362" s="2" t="str">
        <f>IFERROR(VLOOKUP(H362,'Productgroepen hoofdfuncties'!G:H,2,FALSE),H362)</f>
        <v>Mobiliteitsbeleid</v>
      </c>
      <c r="J362" s="2" t="str">
        <f t="shared" si="28"/>
        <v>30</v>
      </c>
      <c r="K362" s="2" t="str">
        <f>IFERROR(VLOOKUP(J362,'Productgroepen hoofdfuncties'!D:E,2,FALSE),J362)</f>
        <v>Verkeer en vervoer, algemeen</v>
      </c>
      <c r="L362" s="2" t="str">
        <f t="shared" si="29"/>
        <v>3</v>
      </c>
      <c r="M362" s="2" t="str">
        <f>IFERROR(VLOOKUP(L362,'Productgroepen hoofdfuncties'!A:B,2,FALSE),L362)</f>
        <v>Verkeer en vervoer</v>
      </c>
    </row>
    <row r="363" spans="1:13">
      <c r="A363" s="7"/>
      <c r="B363" s="8"/>
      <c r="C363" s="4" t="s">
        <v>1514</v>
      </c>
      <c r="D363" s="3" t="s">
        <v>1515</v>
      </c>
      <c r="E363" s="4">
        <v>1</v>
      </c>
      <c r="F363" s="2" t="str">
        <f t="shared" si="25"/>
        <v>G1PR300102</v>
      </c>
      <c r="G363" s="2" t="str">
        <f t="shared" si="26"/>
        <v>Verdi/Kleine Infrastructuur</v>
      </c>
      <c r="H363" s="2" t="str">
        <f t="shared" si="27"/>
        <v>3001</v>
      </c>
      <c r="I363" s="2" t="str">
        <f>IFERROR(VLOOKUP(H363,'Productgroepen hoofdfuncties'!G:H,2,FALSE),H363)</f>
        <v>Mobiliteitsbeleid</v>
      </c>
      <c r="J363" s="2" t="str">
        <f t="shared" si="28"/>
        <v>30</v>
      </c>
      <c r="K363" s="2" t="str">
        <f>IFERROR(VLOOKUP(J363,'Productgroepen hoofdfuncties'!D:E,2,FALSE),J363)</f>
        <v>Verkeer en vervoer, algemeen</v>
      </c>
      <c r="L363" s="2" t="str">
        <f t="shared" si="29"/>
        <v>3</v>
      </c>
      <c r="M363" s="2" t="str">
        <f>IFERROR(VLOOKUP(L363,'Productgroepen hoofdfuncties'!A:B,2,FALSE),L363)</f>
        <v>Verkeer en vervoer</v>
      </c>
    </row>
    <row r="364" spans="1:13">
      <c r="A364" s="7"/>
      <c r="B364" s="8"/>
      <c r="C364" s="4" t="s">
        <v>1516</v>
      </c>
      <c r="D364" s="3" t="s">
        <v>1517</v>
      </c>
      <c r="E364" s="4">
        <v>1</v>
      </c>
      <c r="F364" s="2" t="str">
        <f t="shared" si="25"/>
        <v>G1PR300102</v>
      </c>
      <c r="G364" s="2" t="str">
        <f t="shared" si="26"/>
        <v>Verdi/Kleine Infrastructuur</v>
      </c>
      <c r="H364" s="2" t="str">
        <f t="shared" si="27"/>
        <v>3001</v>
      </c>
      <c r="I364" s="2" t="str">
        <f>IFERROR(VLOOKUP(H364,'Productgroepen hoofdfuncties'!G:H,2,FALSE),H364)</f>
        <v>Mobiliteitsbeleid</v>
      </c>
      <c r="J364" s="2" t="str">
        <f t="shared" si="28"/>
        <v>30</v>
      </c>
      <c r="K364" s="2" t="str">
        <f>IFERROR(VLOOKUP(J364,'Productgroepen hoofdfuncties'!D:E,2,FALSE),J364)</f>
        <v>Verkeer en vervoer, algemeen</v>
      </c>
      <c r="L364" s="2" t="str">
        <f t="shared" si="29"/>
        <v>3</v>
      </c>
      <c r="M364" s="2" t="str">
        <f>IFERROR(VLOOKUP(L364,'Productgroepen hoofdfuncties'!A:B,2,FALSE),L364)</f>
        <v>Verkeer en vervoer</v>
      </c>
    </row>
    <row r="365" spans="1:13">
      <c r="A365" s="7"/>
      <c r="B365" s="8"/>
      <c r="C365" s="4" t="s">
        <v>1518</v>
      </c>
      <c r="D365" s="3" t="s">
        <v>1519</v>
      </c>
      <c r="E365" s="4">
        <v>1</v>
      </c>
      <c r="F365" s="2" t="str">
        <f t="shared" si="25"/>
        <v>G1PR300102</v>
      </c>
      <c r="G365" s="2" t="str">
        <f t="shared" si="26"/>
        <v>Verdi/Kleine Infrastructuur</v>
      </c>
      <c r="H365" s="2" t="str">
        <f t="shared" si="27"/>
        <v>3001</v>
      </c>
      <c r="I365" s="2" t="str">
        <f>IFERROR(VLOOKUP(H365,'Productgroepen hoofdfuncties'!G:H,2,FALSE),H365)</f>
        <v>Mobiliteitsbeleid</v>
      </c>
      <c r="J365" s="2" t="str">
        <f t="shared" si="28"/>
        <v>30</v>
      </c>
      <c r="K365" s="2" t="str">
        <f>IFERROR(VLOOKUP(J365,'Productgroepen hoofdfuncties'!D:E,2,FALSE),J365)</f>
        <v>Verkeer en vervoer, algemeen</v>
      </c>
      <c r="L365" s="2" t="str">
        <f t="shared" si="29"/>
        <v>3</v>
      </c>
      <c r="M365" s="2" t="str">
        <f>IFERROR(VLOOKUP(L365,'Productgroepen hoofdfuncties'!A:B,2,FALSE),L365)</f>
        <v>Verkeer en vervoer</v>
      </c>
    </row>
    <row r="366" spans="1:13">
      <c r="A366" s="7"/>
      <c r="B366" s="8"/>
      <c r="C366" s="4" t="s">
        <v>1520</v>
      </c>
      <c r="D366" s="3" t="s">
        <v>1521</v>
      </c>
      <c r="E366" s="4">
        <v>1</v>
      </c>
      <c r="F366" s="2" t="str">
        <f t="shared" si="25"/>
        <v>G1PR300102</v>
      </c>
      <c r="G366" s="2" t="str">
        <f t="shared" si="26"/>
        <v>Verdi/Kleine Infrastructuur</v>
      </c>
      <c r="H366" s="2" t="str">
        <f t="shared" si="27"/>
        <v>3001</v>
      </c>
      <c r="I366" s="2" t="str">
        <f>IFERROR(VLOOKUP(H366,'Productgroepen hoofdfuncties'!G:H,2,FALSE),H366)</f>
        <v>Mobiliteitsbeleid</v>
      </c>
      <c r="J366" s="2" t="str">
        <f t="shared" si="28"/>
        <v>30</v>
      </c>
      <c r="K366" s="2" t="str">
        <f>IFERROR(VLOOKUP(J366,'Productgroepen hoofdfuncties'!D:E,2,FALSE),J366)</f>
        <v>Verkeer en vervoer, algemeen</v>
      </c>
      <c r="L366" s="2" t="str">
        <f t="shared" si="29"/>
        <v>3</v>
      </c>
      <c r="M366" s="2" t="str">
        <f>IFERROR(VLOOKUP(L366,'Productgroepen hoofdfuncties'!A:B,2,FALSE),L366)</f>
        <v>Verkeer en vervoer</v>
      </c>
    </row>
    <row r="367" spans="1:13">
      <c r="A367" s="7"/>
      <c r="B367" s="8"/>
      <c r="C367" s="4" t="s">
        <v>1522</v>
      </c>
      <c r="D367" s="3" t="s">
        <v>1523</v>
      </c>
      <c r="E367" s="4">
        <v>1</v>
      </c>
      <c r="F367" s="2" t="str">
        <f t="shared" si="25"/>
        <v>G1PR300102</v>
      </c>
      <c r="G367" s="2" t="str">
        <f t="shared" si="26"/>
        <v>Verdi/Kleine Infrastructuur</v>
      </c>
      <c r="H367" s="2" t="str">
        <f t="shared" si="27"/>
        <v>3001</v>
      </c>
      <c r="I367" s="2" t="str">
        <f>IFERROR(VLOOKUP(H367,'Productgroepen hoofdfuncties'!G:H,2,FALSE),H367)</f>
        <v>Mobiliteitsbeleid</v>
      </c>
      <c r="J367" s="2" t="str">
        <f t="shared" si="28"/>
        <v>30</v>
      </c>
      <c r="K367" s="2" t="str">
        <f>IFERROR(VLOOKUP(J367,'Productgroepen hoofdfuncties'!D:E,2,FALSE),J367)</f>
        <v>Verkeer en vervoer, algemeen</v>
      </c>
      <c r="L367" s="2" t="str">
        <f t="shared" si="29"/>
        <v>3</v>
      </c>
      <c r="M367" s="2" t="str">
        <f>IFERROR(VLOOKUP(L367,'Productgroepen hoofdfuncties'!A:B,2,FALSE),L367)</f>
        <v>Verkeer en vervoer</v>
      </c>
    </row>
    <row r="368" spans="1:13">
      <c r="A368" s="7"/>
      <c r="B368" s="8"/>
      <c r="C368" s="4" t="s">
        <v>1524</v>
      </c>
      <c r="D368" s="3" t="s">
        <v>1525</v>
      </c>
      <c r="E368" s="4">
        <v>1</v>
      </c>
      <c r="F368" s="2" t="str">
        <f t="shared" si="25"/>
        <v>G1PR300102</v>
      </c>
      <c r="G368" s="2" t="str">
        <f t="shared" si="26"/>
        <v>Verdi/Kleine Infrastructuur</v>
      </c>
      <c r="H368" s="2" t="str">
        <f t="shared" si="27"/>
        <v>3001</v>
      </c>
      <c r="I368" s="2" t="str">
        <f>IFERROR(VLOOKUP(H368,'Productgroepen hoofdfuncties'!G:H,2,FALSE),H368)</f>
        <v>Mobiliteitsbeleid</v>
      </c>
      <c r="J368" s="2" t="str">
        <f t="shared" si="28"/>
        <v>30</v>
      </c>
      <c r="K368" s="2" t="str">
        <f>IFERROR(VLOOKUP(J368,'Productgroepen hoofdfuncties'!D:E,2,FALSE),J368)</f>
        <v>Verkeer en vervoer, algemeen</v>
      </c>
      <c r="L368" s="2" t="str">
        <f t="shared" si="29"/>
        <v>3</v>
      </c>
      <c r="M368" s="2" t="str">
        <f>IFERROR(VLOOKUP(L368,'Productgroepen hoofdfuncties'!A:B,2,FALSE),L368)</f>
        <v>Verkeer en vervoer</v>
      </c>
    </row>
    <row r="369" spans="1:13">
      <c r="A369" s="9"/>
      <c r="B369" s="10"/>
      <c r="C369" s="4" t="s">
        <v>1526</v>
      </c>
      <c r="D369" s="3" t="s">
        <v>1527</v>
      </c>
      <c r="E369" s="4">
        <v>1</v>
      </c>
      <c r="F369" s="2" t="str">
        <f t="shared" si="25"/>
        <v>G1PR300102</v>
      </c>
      <c r="G369" s="2" t="str">
        <f t="shared" si="26"/>
        <v>Verdi/Kleine Infrastructuur</v>
      </c>
      <c r="H369" s="2" t="str">
        <f t="shared" si="27"/>
        <v>3001</v>
      </c>
      <c r="I369" s="2" t="str">
        <f>IFERROR(VLOOKUP(H369,'Productgroepen hoofdfuncties'!G:H,2,FALSE),H369)</f>
        <v>Mobiliteitsbeleid</v>
      </c>
      <c r="J369" s="2" t="str">
        <f t="shared" si="28"/>
        <v>30</v>
      </c>
      <c r="K369" s="2" t="str">
        <f>IFERROR(VLOOKUP(J369,'Productgroepen hoofdfuncties'!D:E,2,FALSE),J369)</f>
        <v>Verkeer en vervoer, algemeen</v>
      </c>
      <c r="L369" s="2" t="str">
        <f t="shared" si="29"/>
        <v>3</v>
      </c>
      <c r="M369" s="2" t="str">
        <f>IFERROR(VLOOKUP(L369,'Productgroepen hoofdfuncties'!A:B,2,FALSE),L369)</f>
        <v>Verkeer en vervoer</v>
      </c>
    </row>
    <row r="370" spans="1:13">
      <c r="A370" s="5" t="s">
        <v>1528</v>
      </c>
      <c r="B370" s="6" t="s">
        <v>1529</v>
      </c>
      <c r="C370" s="4" t="s">
        <v>1530</v>
      </c>
      <c r="D370" s="3" t="s">
        <v>1531</v>
      </c>
      <c r="E370" s="4">
        <v>1</v>
      </c>
      <c r="F370" s="2" t="str">
        <f t="shared" si="25"/>
        <v>G1PR300103</v>
      </c>
      <c r="G370" s="2" t="str">
        <f t="shared" si="26"/>
        <v>Uitv.Werkplan Vvb</v>
      </c>
      <c r="H370" s="2" t="str">
        <f t="shared" si="27"/>
        <v>3001</v>
      </c>
      <c r="I370" s="2" t="str">
        <f>IFERROR(VLOOKUP(H370,'Productgroepen hoofdfuncties'!G:H,2,FALSE),H370)</f>
        <v>Mobiliteitsbeleid</v>
      </c>
      <c r="J370" s="2" t="str">
        <f t="shared" si="28"/>
        <v>30</v>
      </c>
      <c r="K370" s="2" t="str">
        <f>IFERROR(VLOOKUP(J370,'Productgroepen hoofdfuncties'!D:E,2,FALSE),J370)</f>
        <v>Verkeer en vervoer, algemeen</v>
      </c>
      <c r="L370" s="2" t="str">
        <f t="shared" si="29"/>
        <v>3</v>
      </c>
      <c r="M370" s="2" t="str">
        <f>IFERROR(VLOOKUP(L370,'Productgroepen hoofdfuncties'!A:B,2,FALSE),L370)</f>
        <v>Verkeer en vervoer</v>
      </c>
    </row>
    <row r="371" spans="1:13">
      <c r="A371" s="7"/>
      <c r="B371" s="8"/>
      <c r="C371" s="4" t="s">
        <v>1532</v>
      </c>
      <c r="D371" s="3" t="s">
        <v>1529</v>
      </c>
      <c r="E371" s="4">
        <v>1</v>
      </c>
      <c r="F371" s="2" t="str">
        <f t="shared" si="25"/>
        <v>G1PR300103</v>
      </c>
      <c r="G371" s="2" t="str">
        <f t="shared" si="26"/>
        <v>Uitv.Werkplan Vvb</v>
      </c>
      <c r="H371" s="2" t="str">
        <f t="shared" si="27"/>
        <v>3001</v>
      </c>
      <c r="I371" s="2" t="str">
        <f>IFERROR(VLOOKUP(H371,'Productgroepen hoofdfuncties'!G:H,2,FALSE),H371)</f>
        <v>Mobiliteitsbeleid</v>
      </c>
      <c r="J371" s="2" t="str">
        <f t="shared" si="28"/>
        <v>30</v>
      </c>
      <c r="K371" s="2" t="str">
        <f>IFERROR(VLOOKUP(J371,'Productgroepen hoofdfuncties'!D:E,2,FALSE),J371)</f>
        <v>Verkeer en vervoer, algemeen</v>
      </c>
      <c r="L371" s="2" t="str">
        <f t="shared" si="29"/>
        <v>3</v>
      </c>
      <c r="M371" s="2" t="str">
        <f>IFERROR(VLOOKUP(L371,'Productgroepen hoofdfuncties'!A:B,2,FALSE),L371)</f>
        <v>Verkeer en vervoer</v>
      </c>
    </row>
    <row r="372" spans="1:13">
      <c r="A372" s="7"/>
      <c r="B372" s="8"/>
      <c r="C372" s="4" t="s">
        <v>1533</v>
      </c>
      <c r="D372" s="3" t="s">
        <v>1534</v>
      </c>
      <c r="E372" s="4">
        <v>1</v>
      </c>
      <c r="F372" s="2" t="str">
        <f t="shared" si="25"/>
        <v>G1PR300103</v>
      </c>
      <c r="G372" s="2" t="str">
        <f t="shared" si="26"/>
        <v>Uitv.Werkplan Vvb</v>
      </c>
      <c r="H372" s="2" t="str">
        <f t="shared" si="27"/>
        <v>3001</v>
      </c>
      <c r="I372" s="2" t="str">
        <f>IFERROR(VLOOKUP(H372,'Productgroepen hoofdfuncties'!G:H,2,FALSE),H372)</f>
        <v>Mobiliteitsbeleid</v>
      </c>
      <c r="J372" s="2" t="str">
        <f t="shared" si="28"/>
        <v>30</v>
      </c>
      <c r="K372" s="2" t="str">
        <f>IFERROR(VLOOKUP(J372,'Productgroepen hoofdfuncties'!D:E,2,FALSE),J372)</f>
        <v>Verkeer en vervoer, algemeen</v>
      </c>
      <c r="L372" s="2" t="str">
        <f t="shared" si="29"/>
        <v>3</v>
      </c>
      <c r="M372" s="2" t="str">
        <f>IFERROR(VLOOKUP(L372,'Productgroepen hoofdfuncties'!A:B,2,FALSE),L372)</f>
        <v>Verkeer en vervoer</v>
      </c>
    </row>
    <row r="373" spans="1:13">
      <c r="A373" s="7"/>
      <c r="B373" s="8"/>
      <c r="C373" s="4" t="s">
        <v>1535</v>
      </c>
      <c r="D373" s="3" t="s">
        <v>1536</v>
      </c>
      <c r="E373" s="4">
        <v>1</v>
      </c>
      <c r="F373" s="2" t="str">
        <f t="shared" si="25"/>
        <v>G1PR300103</v>
      </c>
      <c r="G373" s="2" t="str">
        <f t="shared" si="26"/>
        <v>Uitv.Werkplan Vvb</v>
      </c>
      <c r="H373" s="2" t="str">
        <f t="shared" si="27"/>
        <v>3001</v>
      </c>
      <c r="I373" s="2" t="str">
        <f>IFERROR(VLOOKUP(H373,'Productgroepen hoofdfuncties'!G:H,2,FALSE),H373)</f>
        <v>Mobiliteitsbeleid</v>
      </c>
      <c r="J373" s="2" t="str">
        <f t="shared" si="28"/>
        <v>30</v>
      </c>
      <c r="K373" s="2" t="str">
        <f>IFERROR(VLOOKUP(J373,'Productgroepen hoofdfuncties'!D:E,2,FALSE),J373)</f>
        <v>Verkeer en vervoer, algemeen</v>
      </c>
      <c r="L373" s="2" t="str">
        <f t="shared" si="29"/>
        <v>3</v>
      </c>
      <c r="M373" s="2" t="str">
        <f>IFERROR(VLOOKUP(L373,'Productgroepen hoofdfuncties'!A:B,2,FALSE),L373)</f>
        <v>Verkeer en vervoer</v>
      </c>
    </row>
    <row r="374" spans="1:13">
      <c r="A374" s="7"/>
      <c r="B374" s="8"/>
      <c r="C374" s="4" t="s">
        <v>1537</v>
      </c>
      <c r="D374" s="3" t="s">
        <v>1538</v>
      </c>
      <c r="E374" s="4">
        <v>1</v>
      </c>
      <c r="F374" s="2" t="str">
        <f t="shared" si="25"/>
        <v>G1PR300103</v>
      </c>
      <c r="G374" s="2" t="str">
        <f t="shared" si="26"/>
        <v>Uitv.Werkplan Vvb</v>
      </c>
      <c r="H374" s="2" t="str">
        <f t="shared" si="27"/>
        <v>3001</v>
      </c>
      <c r="I374" s="2" t="str">
        <f>IFERROR(VLOOKUP(H374,'Productgroepen hoofdfuncties'!G:H,2,FALSE),H374)</f>
        <v>Mobiliteitsbeleid</v>
      </c>
      <c r="J374" s="2" t="str">
        <f t="shared" si="28"/>
        <v>30</v>
      </c>
      <c r="K374" s="2" t="str">
        <f>IFERROR(VLOOKUP(J374,'Productgroepen hoofdfuncties'!D:E,2,FALSE),J374)</f>
        <v>Verkeer en vervoer, algemeen</v>
      </c>
      <c r="L374" s="2" t="str">
        <f t="shared" si="29"/>
        <v>3</v>
      </c>
      <c r="M374" s="2" t="str">
        <f>IFERROR(VLOOKUP(L374,'Productgroepen hoofdfuncties'!A:B,2,FALSE),L374)</f>
        <v>Verkeer en vervoer</v>
      </c>
    </row>
    <row r="375" spans="1:13">
      <c r="A375" s="7"/>
      <c r="B375" s="8"/>
      <c r="C375" s="4" t="s">
        <v>1539</v>
      </c>
      <c r="D375" s="3" t="s">
        <v>1540</v>
      </c>
      <c r="E375" s="4">
        <v>1</v>
      </c>
      <c r="F375" s="2" t="str">
        <f t="shared" si="25"/>
        <v>G1PR300103</v>
      </c>
      <c r="G375" s="2" t="str">
        <f t="shared" si="26"/>
        <v>Uitv.Werkplan Vvb</v>
      </c>
      <c r="H375" s="2" t="str">
        <f t="shared" si="27"/>
        <v>3001</v>
      </c>
      <c r="I375" s="2" t="str">
        <f>IFERROR(VLOOKUP(H375,'Productgroepen hoofdfuncties'!G:H,2,FALSE),H375)</f>
        <v>Mobiliteitsbeleid</v>
      </c>
      <c r="J375" s="2" t="str">
        <f t="shared" si="28"/>
        <v>30</v>
      </c>
      <c r="K375" s="2" t="str">
        <f>IFERROR(VLOOKUP(J375,'Productgroepen hoofdfuncties'!D:E,2,FALSE),J375)</f>
        <v>Verkeer en vervoer, algemeen</v>
      </c>
      <c r="L375" s="2" t="str">
        <f t="shared" si="29"/>
        <v>3</v>
      </c>
      <c r="M375" s="2" t="str">
        <f>IFERROR(VLOOKUP(L375,'Productgroepen hoofdfuncties'!A:B,2,FALSE),L375)</f>
        <v>Verkeer en vervoer</v>
      </c>
    </row>
    <row r="376" spans="1:13">
      <c r="A376" s="7"/>
      <c r="B376" s="8"/>
      <c r="C376" s="4" t="s">
        <v>1541</v>
      </c>
      <c r="D376" s="3" t="s">
        <v>1542</v>
      </c>
      <c r="E376" s="4">
        <v>1</v>
      </c>
      <c r="F376" s="2" t="str">
        <f t="shared" si="25"/>
        <v>G1PR300103</v>
      </c>
      <c r="G376" s="2" t="str">
        <f t="shared" si="26"/>
        <v>Uitv.Werkplan Vvb</v>
      </c>
      <c r="H376" s="2" t="str">
        <f t="shared" si="27"/>
        <v>3001</v>
      </c>
      <c r="I376" s="2" t="str">
        <f>IFERROR(VLOOKUP(H376,'Productgroepen hoofdfuncties'!G:H,2,FALSE),H376)</f>
        <v>Mobiliteitsbeleid</v>
      </c>
      <c r="J376" s="2" t="str">
        <f t="shared" si="28"/>
        <v>30</v>
      </c>
      <c r="K376" s="2" t="str">
        <f>IFERROR(VLOOKUP(J376,'Productgroepen hoofdfuncties'!D:E,2,FALSE),J376)</f>
        <v>Verkeer en vervoer, algemeen</v>
      </c>
      <c r="L376" s="2" t="str">
        <f t="shared" si="29"/>
        <v>3</v>
      </c>
      <c r="M376" s="2" t="str">
        <f>IFERROR(VLOOKUP(L376,'Productgroepen hoofdfuncties'!A:B,2,FALSE),L376)</f>
        <v>Verkeer en vervoer</v>
      </c>
    </row>
    <row r="377" spans="1:13">
      <c r="A377" s="7"/>
      <c r="B377" s="8"/>
      <c r="C377" s="4" t="s">
        <v>1543</v>
      </c>
      <c r="D377" s="3" t="s">
        <v>1544</v>
      </c>
      <c r="E377" s="4">
        <v>1</v>
      </c>
      <c r="F377" s="2" t="str">
        <f t="shared" si="25"/>
        <v>G1PR300103</v>
      </c>
      <c r="G377" s="2" t="str">
        <f t="shared" si="26"/>
        <v>Uitv.Werkplan Vvb</v>
      </c>
      <c r="H377" s="2" t="str">
        <f t="shared" si="27"/>
        <v>3001</v>
      </c>
      <c r="I377" s="2" t="str">
        <f>IFERROR(VLOOKUP(H377,'Productgroepen hoofdfuncties'!G:H,2,FALSE),H377)</f>
        <v>Mobiliteitsbeleid</v>
      </c>
      <c r="J377" s="2" t="str">
        <f t="shared" si="28"/>
        <v>30</v>
      </c>
      <c r="K377" s="2" t="str">
        <f>IFERROR(VLOOKUP(J377,'Productgroepen hoofdfuncties'!D:E,2,FALSE),J377)</f>
        <v>Verkeer en vervoer, algemeen</v>
      </c>
      <c r="L377" s="2" t="str">
        <f t="shared" si="29"/>
        <v>3</v>
      </c>
      <c r="M377" s="2" t="str">
        <f>IFERROR(VLOOKUP(L377,'Productgroepen hoofdfuncties'!A:B,2,FALSE),L377)</f>
        <v>Verkeer en vervoer</v>
      </c>
    </row>
    <row r="378" spans="1:13">
      <c r="A378" s="7"/>
      <c r="B378" s="8"/>
      <c r="C378" s="4" t="s">
        <v>1545</v>
      </c>
      <c r="D378" s="3" t="s">
        <v>1546</v>
      </c>
      <c r="E378" s="4">
        <v>1</v>
      </c>
      <c r="F378" s="2" t="str">
        <f t="shared" si="25"/>
        <v>G1PR300103</v>
      </c>
      <c r="G378" s="2" t="str">
        <f t="shared" si="26"/>
        <v>Uitv.Werkplan Vvb</v>
      </c>
      <c r="H378" s="2" t="str">
        <f t="shared" si="27"/>
        <v>3001</v>
      </c>
      <c r="I378" s="2" t="str">
        <f>IFERROR(VLOOKUP(H378,'Productgroepen hoofdfuncties'!G:H,2,FALSE),H378)</f>
        <v>Mobiliteitsbeleid</v>
      </c>
      <c r="J378" s="2" t="str">
        <f t="shared" si="28"/>
        <v>30</v>
      </c>
      <c r="K378" s="2" t="str">
        <f>IFERROR(VLOOKUP(J378,'Productgroepen hoofdfuncties'!D:E,2,FALSE),J378)</f>
        <v>Verkeer en vervoer, algemeen</v>
      </c>
      <c r="L378" s="2" t="str">
        <f t="shared" si="29"/>
        <v>3</v>
      </c>
      <c r="M378" s="2" t="str">
        <f>IFERROR(VLOOKUP(L378,'Productgroepen hoofdfuncties'!A:B,2,FALSE),L378)</f>
        <v>Verkeer en vervoer</v>
      </c>
    </row>
    <row r="379" spans="1:13">
      <c r="A379" s="7"/>
      <c r="B379" s="8"/>
      <c r="C379" s="4" t="s">
        <v>1547</v>
      </c>
      <c r="D379" s="3" t="s">
        <v>7197</v>
      </c>
      <c r="E379" s="4">
        <v>1</v>
      </c>
      <c r="F379" s="2" t="str">
        <f t="shared" si="25"/>
        <v>G1PR300103</v>
      </c>
      <c r="G379" s="2" t="str">
        <f t="shared" si="26"/>
        <v>Uitv.Werkplan Vvb</v>
      </c>
      <c r="H379" s="2" t="str">
        <f t="shared" si="27"/>
        <v>3001</v>
      </c>
      <c r="I379" s="2" t="str">
        <f>IFERROR(VLOOKUP(H379,'Productgroepen hoofdfuncties'!G:H,2,FALSE),H379)</f>
        <v>Mobiliteitsbeleid</v>
      </c>
      <c r="J379" s="2" t="str">
        <f t="shared" si="28"/>
        <v>30</v>
      </c>
      <c r="K379" s="2" t="str">
        <f>IFERROR(VLOOKUP(J379,'Productgroepen hoofdfuncties'!D:E,2,FALSE),J379)</f>
        <v>Verkeer en vervoer, algemeen</v>
      </c>
      <c r="L379" s="2" t="str">
        <f t="shared" si="29"/>
        <v>3</v>
      </c>
      <c r="M379" s="2" t="str">
        <f>IFERROR(VLOOKUP(L379,'Productgroepen hoofdfuncties'!A:B,2,FALSE),L379)</f>
        <v>Verkeer en vervoer</v>
      </c>
    </row>
    <row r="380" spans="1:13">
      <c r="A380" s="7"/>
      <c r="B380" s="8"/>
      <c r="C380" s="4" t="s">
        <v>1548</v>
      </c>
      <c r="D380" s="3" t="s">
        <v>7198</v>
      </c>
      <c r="E380" s="4">
        <v>1</v>
      </c>
      <c r="F380" s="2" t="str">
        <f t="shared" si="25"/>
        <v>G1PR300103</v>
      </c>
      <c r="G380" s="2" t="str">
        <f t="shared" si="26"/>
        <v>Uitv.Werkplan Vvb</v>
      </c>
      <c r="H380" s="2" t="str">
        <f t="shared" si="27"/>
        <v>3001</v>
      </c>
      <c r="I380" s="2" t="str">
        <f>IFERROR(VLOOKUP(H380,'Productgroepen hoofdfuncties'!G:H,2,FALSE),H380)</f>
        <v>Mobiliteitsbeleid</v>
      </c>
      <c r="J380" s="2" t="str">
        <f t="shared" si="28"/>
        <v>30</v>
      </c>
      <c r="K380" s="2" t="str">
        <f>IFERROR(VLOOKUP(J380,'Productgroepen hoofdfuncties'!D:E,2,FALSE),J380)</f>
        <v>Verkeer en vervoer, algemeen</v>
      </c>
      <c r="L380" s="2" t="str">
        <f t="shared" si="29"/>
        <v>3</v>
      </c>
      <c r="M380" s="2" t="str">
        <f>IFERROR(VLOOKUP(L380,'Productgroepen hoofdfuncties'!A:B,2,FALSE),L380)</f>
        <v>Verkeer en vervoer</v>
      </c>
    </row>
    <row r="381" spans="1:13">
      <c r="A381" s="7"/>
      <c r="B381" s="8"/>
      <c r="C381" s="4" t="s">
        <v>1549</v>
      </c>
      <c r="D381" s="3" t="s">
        <v>7199</v>
      </c>
      <c r="E381" s="4">
        <v>1</v>
      </c>
      <c r="F381" s="2" t="str">
        <f t="shared" si="25"/>
        <v>G1PR300103</v>
      </c>
      <c r="G381" s="2" t="str">
        <f t="shared" si="26"/>
        <v>Uitv.Werkplan Vvb</v>
      </c>
      <c r="H381" s="2" t="str">
        <f t="shared" si="27"/>
        <v>3001</v>
      </c>
      <c r="I381" s="2" t="str">
        <f>IFERROR(VLOOKUP(H381,'Productgroepen hoofdfuncties'!G:H,2,FALSE),H381)</f>
        <v>Mobiliteitsbeleid</v>
      </c>
      <c r="J381" s="2" t="str">
        <f t="shared" si="28"/>
        <v>30</v>
      </c>
      <c r="K381" s="2" t="str">
        <f>IFERROR(VLOOKUP(J381,'Productgroepen hoofdfuncties'!D:E,2,FALSE),J381)</f>
        <v>Verkeer en vervoer, algemeen</v>
      </c>
      <c r="L381" s="2" t="str">
        <f t="shared" si="29"/>
        <v>3</v>
      </c>
      <c r="M381" s="2" t="str">
        <f>IFERROR(VLOOKUP(L381,'Productgroepen hoofdfuncties'!A:B,2,FALSE),L381)</f>
        <v>Verkeer en vervoer</v>
      </c>
    </row>
    <row r="382" spans="1:13">
      <c r="A382" s="7"/>
      <c r="B382" s="8"/>
      <c r="C382" s="4" t="s">
        <v>1550</v>
      </c>
      <c r="D382" s="3" t="s">
        <v>7200</v>
      </c>
      <c r="E382" s="4">
        <v>1</v>
      </c>
      <c r="F382" s="2" t="str">
        <f t="shared" si="25"/>
        <v>G1PR300103</v>
      </c>
      <c r="G382" s="2" t="str">
        <f t="shared" si="26"/>
        <v>Uitv.Werkplan Vvb</v>
      </c>
      <c r="H382" s="2" t="str">
        <f t="shared" si="27"/>
        <v>3001</v>
      </c>
      <c r="I382" s="2" t="str">
        <f>IFERROR(VLOOKUP(H382,'Productgroepen hoofdfuncties'!G:H,2,FALSE),H382)</f>
        <v>Mobiliteitsbeleid</v>
      </c>
      <c r="J382" s="2" t="str">
        <f t="shared" si="28"/>
        <v>30</v>
      </c>
      <c r="K382" s="2" t="str">
        <f>IFERROR(VLOOKUP(J382,'Productgroepen hoofdfuncties'!D:E,2,FALSE),J382)</f>
        <v>Verkeer en vervoer, algemeen</v>
      </c>
      <c r="L382" s="2" t="str">
        <f t="shared" si="29"/>
        <v>3</v>
      </c>
      <c r="M382" s="2" t="str">
        <f>IFERROR(VLOOKUP(L382,'Productgroepen hoofdfuncties'!A:B,2,FALSE),L382)</f>
        <v>Verkeer en vervoer</v>
      </c>
    </row>
    <row r="383" spans="1:13">
      <c r="A383" s="9"/>
      <c r="B383" s="10"/>
      <c r="C383" s="4" t="s">
        <v>1551</v>
      </c>
      <c r="D383" s="3" t="s">
        <v>7201</v>
      </c>
      <c r="E383" s="4">
        <v>1</v>
      </c>
      <c r="F383" s="2" t="str">
        <f t="shared" si="25"/>
        <v>G1PR300103</v>
      </c>
      <c r="G383" s="2" t="str">
        <f t="shared" si="26"/>
        <v>Uitv.Werkplan Vvb</v>
      </c>
      <c r="H383" s="2" t="str">
        <f t="shared" si="27"/>
        <v>3001</v>
      </c>
      <c r="I383" s="2" t="str">
        <f>IFERROR(VLOOKUP(H383,'Productgroepen hoofdfuncties'!G:H,2,FALSE),H383)</f>
        <v>Mobiliteitsbeleid</v>
      </c>
      <c r="J383" s="2" t="str">
        <f t="shared" si="28"/>
        <v>30</v>
      </c>
      <c r="K383" s="2" t="str">
        <f>IFERROR(VLOOKUP(J383,'Productgroepen hoofdfuncties'!D:E,2,FALSE),J383)</f>
        <v>Verkeer en vervoer, algemeen</v>
      </c>
      <c r="L383" s="2" t="str">
        <f t="shared" si="29"/>
        <v>3</v>
      </c>
      <c r="M383" s="2" t="str">
        <f>IFERROR(VLOOKUP(L383,'Productgroepen hoofdfuncties'!A:B,2,FALSE),L383)</f>
        <v>Verkeer en vervoer</v>
      </c>
    </row>
    <row r="384" spans="1:13">
      <c r="A384" s="3" t="s">
        <v>1552</v>
      </c>
      <c r="B384" s="4" t="s">
        <v>1553</v>
      </c>
      <c r="C384" s="4" t="s">
        <v>1554</v>
      </c>
      <c r="D384" s="3" t="s">
        <v>1555</v>
      </c>
      <c r="E384" s="4">
        <v>1</v>
      </c>
      <c r="F384" s="2" t="str">
        <f t="shared" si="25"/>
        <v>G1PR310100</v>
      </c>
      <c r="G384" s="2" t="str">
        <f t="shared" si="26"/>
        <v>App.kst. (Re)Con Wegen Fietsp</v>
      </c>
      <c r="H384" s="2" t="str">
        <f t="shared" si="27"/>
        <v>3101</v>
      </c>
      <c r="I384" s="2" t="str">
        <f>IFERROR(VLOOKUP(H384,'Productgroepen hoofdfuncties'!G:H,2,FALSE),H384)</f>
        <v>(Re)constructie wegen en fietspaden</v>
      </c>
      <c r="J384" s="2" t="str">
        <f t="shared" si="28"/>
        <v>31</v>
      </c>
      <c r="K384" s="2" t="str">
        <f>IFERROR(VLOOKUP(J384,'Productgroepen hoofdfuncties'!D:E,2,FALSE),J384)</f>
        <v>Landwegen</v>
      </c>
      <c r="L384" s="2" t="str">
        <f t="shared" si="29"/>
        <v>3</v>
      </c>
      <c r="M384" s="2" t="str">
        <f>IFERROR(VLOOKUP(L384,'Productgroepen hoofdfuncties'!A:B,2,FALSE),L384)</f>
        <v>Verkeer en vervoer</v>
      </c>
    </row>
    <row r="385" spans="1:13">
      <c r="A385" s="5" t="s">
        <v>1556</v>
      </c>
      <c r="B385" s="6" t="s">
        <v>1557</v>
      </c>
      <c r="C385" s="4" t="s">
        <v>1558</v>
      </c>
      <c r="D385" s="3" t="s">
        <v>1559</v>
      </c>
      <c r="E385" s="4">
        <v>1</v>
      </c>
      <c r="F385" s="2" t="str">
        <f t="shared" si="25"/>
        <v>G1PR310101</v>
      </c>
      <c r="G385" s="2" t="str">
        <f t="shared" si="26"/>
        <v>(Re)Constructie Wegen En Fietspaden</v>
      </c>
      <c r="H385" s="2" t="str">
        <f t="shared" si="27"/>
        <v>3101</v>
      </c>
      <c r="I385" s="2" t="str">
        <f>IFERROR(VLOOKUP(H385,'Productgroepen hoofdfuncties'!G:H,2,FALSE),H385)</f>
        <v>(Re)constructie wegen en fietspaden</v>
      </c>
      <c r="J385" s="2" t="str">
        <f t="shared" si="28"/>
        <v>31</v>
      </c>
      <c r="K385" s="2" t="str">
        <f>IFERROR(VLOOKUP(J385,'Productgroepen hoofdfuncties'!D:E,2,FALSE),J385)</f>
        <v>Landwegen</v>
      </c>
      <c r="L385" s="2" t="str">
        <f t="shared" si="29"/>
        <v>3</v>
      </c>
      <c r="M385" s="2" t="str">
        <f>IFERROR(VLOOKUP(L385,'Productgroepen hoofdfuncties'!A:B,2,FALSE),L385)</f>
        <v>Verkeer en vervoer</v>
      </c>
    </row>
    <row r="386" spans="1:13">
      <c r="A386" s="7"/>
      <c r="B386" s="8"/>
      <c r="C386" s="4" t="s">
        <v>1560</v>
      </c>
      <c r="D386" s="3" t="s">
        <v>1561</v>
      </c>
      <c r="E386" s="4">
        <v>1</v>
      </c>
      <c r="F386" s="2" t="str">
        <f t="shared" si="25"/>
        <v>G1PR310101</v>
      </c>
      <c r="G386" s="2" t="str">
        <f t="shared" si="26"/>
        <v>(Re)Constructie Wegen En Fietspaden</v>
      </c>
      <c r="H386" s="2" t="str">
        <f t="shared" si="27"/>
        <v>3101</v>
      </c>
      <c r="I386" s="2" t="str">
        <f>IFERROR(VLOOKUP(H386,'Productgroepen hoofdfuncties'!G:H,2,FALSE),H386)</f>
        <v>(Re)constructie wegen en fietspaden</v>
      </c>
      <c r="J386" s="2" t="str">
        <f t="shared" si="28"/>
        <v>31</v>
      </c>
      <c r="K386" s="2" t="str">
        <f>IFERROR(VLOOKUP(J386,'Productgroepen hoofdfuncties'!D:E,2,FALSE),J386)</f>
        <v>Landwegen</v>
      </c>
      <c r="L386" s="2" t="str">
        <f t="shared" si="29"/>
        <v>3</v>
      </c>
      <c r="M386" s="2" t="str">
        <f>IFERROR(VLOOKUP(L386,'Productgroepen hoofdfuncties'!A:B,2,FALSE),L386)</f>
        <v>Verkeer en vervoer</v>
      </c>
    </row>
    <row r="387" spans="1:13">
      <c r="A387" s="7"/>
      <c r="B387" s="8"/>
      <c r="C387" s="4" t="s">
        <v>1562</v>
      </c>
      <c r="D387" s="3" t="s">
        <v>1563</v>
      </c>
      <c r="E387" s="4">
        <v>1</v>
      </c>
      <c r="F387" s="2" t="str">
        <f t="shared" ref="F387:F450" si="30">IF(A387="",F386,A387)</f>
        <v>G1PR310101</v>
      </c>
      <c r="G387" s="2" t="str">
        <f t="shared" ref="G387:G450" si="31">IF(B387="",G386,B387)</f>
        <v>(Re)Constructie Wegen En Fietspaden</v>
      </c>
      <c r="H387" s="2" t="str">
        <f t="shared" ref="H387:H450" si="32">IF(RIGHT(LEFT($F387,5),1)="K","Apparaatskosten personeel",IF(RIGHT(LEFT($F387,5),1)="I","Apparaatskosten materieel",LEFT(RIGHT($F387,6),4)))</f>
        <v>3101</v>
      </c>
      <c r="I387" s="2" t="str">
        <f>IFERROR(VLOOKUP(H387,'Productgroepen hoofdfuncties'!G:H,2,FALSE),H387)</f>
        <v>(Re)constructie wegen en fietspaden</v>
      </c>
      <c r="J387" s="2" t="str">
        <f t="shared" ref="J387:J450" si="33">IF(RIGHT(LEFT($F387,5),1)="K","Kostenplaatsen",IF(RIGHT(LEFT($F387,5),1)="I","Kostenplaatsen",LEFT(RIGHT($F387,6),2)))</f>
        <v>31</v>
      </c>
      <c r="K387" s="2" t="str">
        <f>IFERROR(VLOOKUP(J387,'Productgroepen hoofdfuncties'!D:E,2,FALSE),J387)</f>
        <v>Landwegen</v>
      </c>
      <c r="L387" s="2" t="str">
        <f t="shared" ref="L387:L450" si="34">IF(RIGHT(LEFT($F387,5),1)="K","Kostenplaatsen",IF(RIGHT(LEFT($F387,5),1)="I","Kostenplaatsen",LEFT(RIGHT($F387,6),1)))</f>
        <v>3</v>
      </c>
      <c r="M387" s="2" t="str">
        <f>IFERROR(VLOOKUP(L387,'Productgroepen hoofdfuncties'!A:B,2,FALSE),L387)</f>
        <v>Verkeer en vervoer</v>
      </c>
    </row>
    <row r="388" spans="1:13">
      <c r="A388" s="7"/>
      <c r="B388" s="8"/>
      <c r="C388" s="4" t="s">
        <v>1564</v>
      </c>
      <c r="D388" s="3" t="s">
        <v>1565</v>
      </c>
      <c r="E388" s="4">
        <v>1</v>
      </c>
      <c r="F388" s="2" t="str">
        <f t="shared" si="30"/>
        <v>G1PR310101</v>
      </c>
      <c r="G388" s="2" t="str">
        <f t="shared" si="31"/>
        <v>(Re)Constructie Wegen En Fietspaden</v>
      </c>
      <c r="H388" s="2" t="str">
        <f t="shared" si="32"/>
        <v>3101</v>
      </c>
      <c r="I388" s="2" t="str">
        <f>IFERROR(VLOOKUP(H388,'Productgroepen hoofdfuncties'!G:H,2,FALSE),H388)</f>
        <v>(Re)constructie wegen en fietspaden</v>
      </c>
      <c r="J388" s="2" t="str">
        <f t="shared" si="33"/>
        <v>31</v>
      </c>
      <c r="K388" s="2" t="str">
        <f>IFERROR(VLOOKUP(J388,'Productgroepen hoofdfuncties'!D:E,2,FALSE),J388)</f>
        <v>Landwegen</v>
      </c>
      <c r="L388" s="2" t="str">
        <f t="shared" si="34"/>
        <v>3</v>
      </c>
      <c r="M388" s="2" t="str">
        <f>IFERROR(VLOOKUP(L388,'Productgroepen hoofdfuncties'!A:B,2,FALSE),L388)</f>
        <v>Verkeer en vervoer</v>
      </c>
    </row>
    <row r="389" spans="1:13">
      <c r="A389" s="7"/>
      <c r="B389" s="8"/>
      <c r="C389" s="4" t="s">
        <v>1566</v>
      </c>
      <c r="D389" s="3" t="s">
        <v>1567</v>
      </c>
      <c r="E389" s="4">
        <v>1</v>
      </c>
      <c r="F389" s="2" t="str">
        <f t="shared" si="30"/>
        <v>G1PR310101</v>
      </c>
      <c r="G389" s="2" t="str">
        <f t="shared" si="31"/>
        <v>(Re)Constructie Wegen En Fietspaden</v>
      </c>
      <c r="H389" s="2" t="str">
        <f t="shared" si="32"/>
        <v>3101</v>
      </c>
      <c r="I389" s="2" t="str">
        <f>IFERROR(VLOOKUP(H389,'Productgroepen hoofdfuncties'!G:H,2,FALSE),H389)</f>
        <v>(Re)constructie wegen en fietspaden</v>
      </c>
      <c r="J389" s="2" t="str">
        <f t="shared" si="33"/>
        <v>31</v>
      </c>
      <c r="K389" s="2" t="str">
        <f>IFERROR(VLOOKUP(J389,'Productgroepen hoofdfuncties'!D:E,2,FALSE),J389)</f>
        <v>Landwegen</v>
      </c>
      <c r="L389" s="2" t="str">
        <f t="shared" si="34"/>
        <v>3</v>
      </c>
      <c r="M389" s="2" t="str">
        <f>IFERROR(VLOOKUP(L389,'Productgroepen hoofdfuncties'!A:B,2,FALSE),L389)</f>
        <v>Verkeer en vervoer</v>
      </c>
    </row>
    <row r="390" spans="1:13">
      <c r="A390" s="7"/>
      <c r="B390" s="8"/>
      <c r="C390" s="4" t="s">
        <v>1568</v>
      </c>
      <c r="D390" s="3" t="s">
        <v>1569</v>
      </c>
      <c r="E390" s="4">
        <v>1</v>
      </c>
      <c r="F390" s="2" t="str">
        <f t="shared" si="30"/>
        <v>G1PR310101</v>
      </c>
      <c r="G390" s="2" t="str">
        <f t="shared" si="31"/>
        <v>(Re)Constructie Wegen En Fietspaden</v>
      </c>
      <c r="H390" s="2" t="str">
        <f t="shared" si="32"/>
        <v>3101</v>
      </c>
      <c r="I390" s="2" t="str">
        <f>IFERROR(VLOOKUP(H390,'Productgroepen hoofdfuncties'!G:H,2,FALSE),H390)</f>
        <v>(Re)constructie wegen en fietspaden</v>
      </c>
      <c r="J390" s="2" t="str">
        <f t="shared" si="33"/>
        <v>31</v>
      </c>
      <c r="K390" s="2" t="str">
        <f>IFERROR(VLOOKUP(J390,'Productgroepen hoofdfuncties'!D:E,2,FALSE),J390)</f>
        <v>Landwegen</v>
      </c>
      <c r="L390" s="2" t="str">
        <f t="shared" si="34"/>
        <v>3</v>
      </c>
      <c r="M390" s="2" t="str">
        <f>IFERROR(VLOOKUP(L390,'Productgroepen hoofdfuncties'!A:B,2,FALSE),L390)</f>
        <v>Verkeer en vervoer</v>
      </c>
    </row>
    <row r="391" spans="1:13">
      <c r="A391" s="7"/>
      <c r="B391" s="8"/>
      <c r="C391" s="4" t="s">
        <v>1570</v>
      </c>
      <c r="D391" s="3" t="s">
        <v>1571</v>
      </c>
      <c r="E391" s="4">
        <v>1</v>
      </c>
      <c r="F391" s="2" t="str">
        <f t="shared" si="30"/>
        <v>G1PR310101</v>
      </c>
      <c r="G391" s="2" t="str">
        <f t="shared" si="31"/>
        <v>(Re)Constructie Wegen En Fietspaden</v>
      </c>
      <c r="H391" s="2" t="str">
        <f t="shared" si="32"/>
        <v>3101</v>
      </c>
      <c r="I391" s="2" t="str">
        <f>IFERROR(VLOOKUP(H391,'Productgroepen hoofdfuncties'!G:H,2,FALSE),H391)</f>
        <v>(Re)constructie wegen en fietspaden</v>
      </c>
      <c r="J391" s="2" t="str">
        <f t="shared" si="33"/>
        <v>31</v>
      </c>
      <c r="K391" s="2" t="str">
        <f>IFERROR(VLOOKUP(J391,'Productgroepen hoofdfuncties'!D:E,2,FALSE),J391)</f>
        <v>Landwegen</v>
      </c>
      <c r="L391" s="2" t="str">
        <f t="shared" si="34"/>
        <v>3</v>
      </c>
      <c r="M391" s="2" t="str">
        <f>IFERROR(VLOOKUP(L391,'Productgroepen hoofdfuncties'!A:B,2,FALSE),L391)</f>
        <v>Verkeer en vervoer</v>
      </c>
    </row>
    <row r="392" spans="1:13">
      <c r="A392" s="7"/>
      <c r="B392" s="8"/>
      <c r="C392" s="4" t="s">
        <v>1572</v>
      </c>
      <c r="D392" s="3" t="s">
        <v>1573</v>
      </c>
      <c r="E392" s="4">
        <v>1</v>
      </c>
      <c r="F392" s="2" t="str">
        <f t="shared" si="30"/>
        <v>G1PR310101</v>
      </c>
      <c r="G392" s="2" t="str">
        <f t="shared" si="31"/>
        <v>(Re)Constructie Wegen En Fietspaden</v>
      </c>
      <c r="H392" s="2" t="str">
        <f t="shared" si="32"/>
        <v>3101</v>
      </c>
      <c r="I392" s="2" t="str">
        <f>IFERROR(VLOOKUP(H392,'Productgroepen hoofdfuncties'!G:H,2,FALSE),H392)</f>
        <v>(Re)constructie wegen en fietspaden</v>
      </c>
      <c r="J392" s="2" t="str">
        <f t="shared" si="33"/>
        <v>31</v>
      </c>
      <c r="K392" s="2" t="str">
        <f>IFERROR(VLOOKUP(J392,'Productgroepen hoofdfuncties'!D:E,2,FALSE),J392)</f>
        <v>Landwegen</v>
      </c>
      <c r="L392" s="2" t="str">
        <f t="shared" si="34"/>
        <v>3</v>
      </c>
      <c r="M392" s="2" t="str">
        <f>IFERROR(VLOOKUP(L392,'Productgroepen hoofdfuncties'!A:B,2,FALSE),L392)</f>
        <v>Verkeer en vervoer</v>
      </c>
    </row>
    <row r="393" spans="1:13">
      <c r="A393" s="7"/>
      <c r="B393" s="8"/>
      <c r="C393" s="4" t="s">
        <v>1574</v>
      </c>
      <c r="D393" s="3" t="s">
        <v>1575</v>
      </c>
      <c r="E393" s="4">
        <v>1</v>
      </c>
      <c r="F393" s="2" t="str">
        <f t="shared" si="30"/>
        <v>G1PR310101</v>
      </c>
      <c r="G393" s="2" t="str">
        <f t="shared" si="31"/>
        <v>(Re)Constructie Wegen En Fietspaden</v>
      </c>
      <c r="H393" s="2" t="str">
        <f t="shared" si="32"/>
        <v>3101</v>
      </c>
      <c r="I393" s="2" t="str">
        <f>IFERROR(VLOOKUP(H393,'Productgroepen hoofdfuncties'!G:H,2,FALSE),H393)</f>
        <v>(Re)constructie wegen en fietspaden</v>
      </c>
      <c r="J393" s="2" t="str">
        <f t="shared" si="33"/>
        <v>31</v>
      </c>
      <c r="K393" s="2" t="str">
        <f>IFERROR(VLOOKUP(J393,'Productgroepen hoofdfuncties'!D:E,2,FALSE),J393)</f>
        <v>Landwegen</v>
      </c>
      <c r="L393" s="2" t="str">
        <f t="shared" si="34"/>
        <v>3</v>
      </c>
      <c r="M393" s="2" t="str">
        <f>IFERROR(VLOOKUP(L393,'Productgroepen hoofdfuncties'!A:B,2,FALSE),L393)</f>
        <v>Verkeer en vervoer</v>
      </c>
    </row>
    <row r="394" spans="1:13">
      <c r="A394" s="7"/>
      <c r="B394" s="8"/>
      <c r="C394" s="4" t="s">
        <v>1576</v>
      </c>
      <c r="D394" s="3" t="s">
        <v>1577</v>
      </c>
      <c r="E394" s="4">
        <v>1</v>
      </c>
      <c r="F394" s="2" t="str">
        <f t="shared" si="30"/>
        <v>G1PR310101</v>
      </c>
      <c r="G394" s="2" t="str">
        <f t="shared" si="31"/>
        <v>(Re)Constructie Wegen En Fietspaden</v>
      </c>
      <c r="H394" s="2" t="str">
        <f t="shared" si="32"/>
        <v>3101</v>
      </c>
      <c r="I394" s="2" t="str">
        <f>IFERROR(VLOOKUP(H394,'Productgroepen hoofdfuncties'!G:H,2,FALSE),H394)</f>
        <v>(Re)constructie wegen en fietspaden</v>
      </c>
      <c r="J394" s="2" t="str">
        <f t="shared" si="33"/>
        <v>31</v>
      </c>
      <c r="K394" s="2" t="str">
        <f>IFERROR(VLOOKUP(J394,'Productgroepen hoofdfuncties'!D:E,2,FALSE),J394)</f>
        <v>Landwegen</v>
      </c>
      <c r="L394" s="2" t="str">
        <f t="shared" si="34"/>
        <v>3</v>
      </c>
      <c r="M394" s="2" t="str">
        <f>IFERROR(VLOOKUP(L394,'Productgroepen hoofdfuncties'!A:B,2,FALSE),L394)</f>
        <v>Verkeer en vervoer</v>
      </c>
    </row>
    <row r="395" spans="1:13">
      <c r="A395" s="7"/>
      <c r="B395" s="8"/>
      <c r="C395" s="4" t="s">
        <v>1578</v>
      </c>
      <c r="D395" s="3" t="s">
        <v>1579</v>
      </c>
      <c r="E395" s="4">
        <v>1</v>
      </c>
      <c r="F395" s="2" t="str">
        <f t="shared" si="30"/>
        <v>G1PR310101</v>
      </c>
      <c r="G395" s="2" t="str">
        <f t="shared" si="31"/>
        <v>(Re)Constructie Wegen En Fietspaden</v>
      </c>
      <c r="H395" s="2" t="str">
        <f t="shared" si="32"/>
        <v>3101</v>
      </c>
      <c r="I395" s="2" t="str">
        <f>IFERROR(VLOOKUP(H395,'Productgroepen hoofdfuncties'!G:H,2,FALSE),H395)</f>
        <v>(Re)constructie wegen en fietspaden</v>
      </c>
      <c r="J395" s="2" t="str">
        <f t="shared" si="33"/>
        <v>31</v>
      </c>
      <c r="K395" s="2" t="str">
        <f>IFERROR(VLOOKUP(J395,'Productgroepen hoofdfuncties'!D:E,2,FALSE),J395)</f>
        <v>Landwegen</v>
      </c>
      <c r="L395" s="2" t="str">
        <f t="shared" si="34"/>
        <v>3</v>
      </c>
      <c r="M395" s="2" t="str">
        <f>IFERROR(VLOOKUP(L395,'Productgroepen hoofdfuncties'!A:B,2,FALSE),L395)</f>
        <v>Verkeer en vervoer</v>
      </c>
    </row>
    <row r="396" spans="1:13">
      <c r="A396" s="7"/>
      <c r="B396" s="8"/>
      <c r="C396" s="4" t="s">
        <v>1580</v>
      </c>
      <c r="D396" s="3" t="s">
        <v>1581</v>
      </c>
      <c r="E396" s="4">
        <v>1</v>
      </c>
      <c r="F396" s="2" t="str">
        <f t="shared" si="30"/>
        <v>G1PR310101</v>
      </c>
      <c r="G396" s="2" t="str">
        <f t="shared" si="31"/>
        <v>(Re)Constructie Wegen En Fietspaden</v>
      </c>
      <c r="H396" s="2" t="str">
        <f t="shared" si="32"/>
        <v>3101</v>
      </c>
      <c r="I396" s="2" t="str">
        <f>IFERROR(VLOOKUP(H396,'Productgroepen hoofdfuncties'!G:H,2,FALSE),H396)</f>
        <v>(Re)constructie wegen en fietspaden</v>
      </c>
      <c r="J396" s="2" t="str">
        <f t="shared" si="33"/>
        <v>31</v>
      </c>
      <c r="K396" s="2" t="str">
        <f>IFERROR(VLOOKUP(J396,'Productgroepen hoofdfuncties'!D:E,2,FALSE),J396)</f>
        <v>Landwegen</v>
      </c>
      <c r="L396" s="2" t="str">
        <f t="shared" si="34"/>
        <v>3</v>
      </c>
      <c r="M396" s="2" t="str">
        <f>IFERROR(VLOOKUP(L396,'Productgroepen hoofdfuncties'!A:B,2,FALSE),L396)</f>
        <v>Verkeer en vervoer</v>
      </c>
    </row>
    <row r="397" spans="1:13">
      <c r="A397" s="7"/>
      <c r="B397" s="8"/>
      <c r="C397" s="4" t="s">
        <v>1582</v>
      </c>
      <c r="D397" s="3" t="s">
        <v>1583</v>
      </c>
      <c r="E397" s="4">
        <v>1</v>
      </c>
      <c r="F397" s="2" t="str">
        <f t="shared" si="30"/>
        <v>G1PR310101</v>
      </c>
      <c r="G397" s="2" t="str">
        <f t="shared" si="31"/>
        <v>(Re)Constructie Wegen En Fietspaden</v>
      </c>
      <c r="H397" s="2" t="str">
        <f t="shared" si="32"/>
        <v>3101</v>
      </c>
      <c r="I397" s="2" t="str">
        <f>IFERROR(VLOOKUP(H397,'Productgroepen hoofdfuncties'!G:H,2,FALSE),H397)</f>
        <v>(Re)constructie wegen en fietspaden</v>
      </c>
      <c r="J397" s="2" t="str">
        <f t="shared" si="33"/>
        <v>31</v>
      </c>
      <c r="K397" s="2" t="str">
        <f>IFERROR(VLOOKUP(J397,'Productgroepen hoofdfuncties'!D:E,2,FALSE),J397)</f>
        <v>Landwegen</v>
      </c>
      <c r="L397" s="2" t="str">
        <f t="shared" si="34"/>
        <v>3</v>
      </c>
      <c r="M397" s="2" t="str">
        <f>IFERROR(VLOOKUP(L397,'Productgroepen hoofdfuncties'!A:B,2,FALSE),L397)</f>
        <v>Verkeer en vervoer</v>
      </c>
    </row>
    <row r="398" spans="1:13">
      <c r="A398" s="7"/>
      <c r="B398" s="8"/>
      <c r="C398" s="4" t="s">
        <v>1584</v>
      </c>
      <c r="D398" s="3" t="s">
        <v>7777</v>
      </c>
      <c r="E398" s="4">
        <v>1</v>
      </c>
      <c r="F398" s="2" t="str">
        <f t="shared" si="30"/>
        <v>G1PR310101</v>
      </c>
      <c r="G398" s="2" t="str">
        <f t="shared" si="31"/>
        <v>(Re)Constructie Wegen En Fietspaden</v>
      </c>
      <c r="H398" s="2" t="str">
        <f t="shared" si="32"/>
        <v>3101</v>
      </c>
      <c r="I398" s="2" t="str">
        <f>IFERROR(VLOOKUP(H398,'Productgroepen hoofdfuncties'!G:H,2,FALSE),H398)</f>
        <v>(Re)constructie wegen en fietspaden</v>
      </c>
      <c r="J398" s="2" t="str">
        <f t="shared" si="33"/>
        <v>31</v>
      </c>
      <c r="K398" s="2" t="str">
        <f>IFERROR(VLOOKUP(J398,'Productgroepen hoofdfuncties'!D:E,2,FALSE),J398)</f>
        <v>Landwegen</v>
      </c>
      <c r="L398" s="2" t="str">
        <f t="shared" si="34"/>
        <v>3</v>
      </c>
      <c r="M398" s="2" t="str">
        <f>IFERROR(VLOOKUP(L398,'Productgroepen hoofdfuncties'!A:B,2,FALSE),L398)</f>
        <v>Verkeer en vervoer</v>
      </c>
    </row>
    <row r="399" spans="1:13">
      <c r="A399" s="7"/>
      <c r="B399" s="8"/>
      <c r="C399" s="4" t="s">
        <v>1585</v>
      </c>
      <c r="D399" s="3" t="s">
        <v>1586</v>
      </c>
      <c r="E399" s="4">
        <v>1</v>
      </c>
      <c r="F399" s="2" t="str">
        <f t="shared" si="30"/>
        <v>G1PR310101</v>
      </c>
      <c r="G399" s="2" t="str">
        <f t="shared" si="31"/>
        <v>(Re)Constructie Wegen En Fietspaden</v>
      </c>
      <c r="H399" s="2" t="str">
        <f t="shared" si="32"/>
        <v>3101</v>
      </c>
      <c r="I399" s="2" t="str">
        <f>IFERROR(VLOOKUP(H399,'Productgroepen hoofdfuncties'!G:H,2,FALSE),H399)</f>
        <v>(Re)constructie wegen en fietspaden</v>
      </c>
      <c r="J399" s="2" t="str">
        <f t="shared" si="33"/>
        <v>31</v>
      </c>
      <c r="K399" s="2" t="str">
        <f>IFERROR(VLOOKUP(J399,'Productgroepen hoofdfuncties'!D:E,2,FALSE),J399)</f>
        <v>Landwegen</v>
      </c>
      <c r="L399" s="2" t="str">
        <f t="shared" si="34"/>
        <v>3</v>
      </c>
      <c r="M399" s="2" t="str">
        <f>IFERROR(VLOOKUP(L399,'Productgroepen hoofdfuncties'!A:B,2,FALSE),L399)</f>
        <v>Verkeer en vervoer</v>
      </c>
    </row>
    <row r="400" spans="1:13">
      <c r="A400" s="7"/>
      <c r="B400" s="8"/>
      <c r="C400" s="4" t="s">
        <v>1587</v>
      </c>
      <c r="D400" s="3" t="s">
        <v>1588</v>
      </c>
      <c r="E400" s="4">
        <v>1</v>
      </c>
      <c r="F400" s="2" t="str">
        <f t="shared" si="30"/>
        <v>G1PR310101</v>
      </c>
      <c r="G400" s="2" t="str">
        <f t="shared" si="31"/>
        <v>(Re)Constructie Wegen En Fietspaden</v>
      </c>
      <c r="H400" s="2" t="str">
        <f t="shared" si="32"/>
        <v>3101</v>
      </c>
      <c r="I400" s="2" t="str">
        <f>IFERROR(VLOOKUP(H400,'Productgroepen hoofdfuncties'!G:H,2,FALSE),H400)</f>
        <v>(Re)constructie wegen en fietspaden</v>
      </c>
      <c r="J400" s="2" t="str">
        <f t="shared" si="33"/>
        <v>31</v>
      </c>
      <c r="K400" s="2" t="str">
        <f>IFERROR(VLOOKUP(J400,'Productgroepen hoofdfuncties'!D:E,2,FALSE),J400)</f>
        <v>Landwegen</v>
      </c>
      <c r="L400" s="2" t="str">
        <f t="shared" si="34"/>
        <v>3</v>
      </c>
      <c r="M400" s="2" t="str">
        <f>IFERROR(VLOOKUP(L400,'Productgroepen hoofdfuncties'!A:B,2,FALSE),L400)</f>
        <v>Verkeer en vervoer</v>
      </c>
    </row>
    <row r="401" spans="1:13">
      <c r="A401" s="7"/>
      <c r="B401" s="8"/>
      <c r="C401" s="4" t="s">
        <v>1589</v>
      </c>
      <c r="D401" s="3" t="s">
        <v>1590</v>
      </c>
      <c r="E401" s="4">
        <v>1</v>
      </c>
      <c r="F401" s="2" t="str">
        <f t="shared" si="30"/>
        <v>G1PR310101</v>
      </c>
      <c r="G401" s="2" t="str">
        <f t="shared" si="31"/>
        <v>(Re)Constructie Wegen En Fietspaden</v>
      </c>
      <c r="H401" s="2" t="str">
        <f t="shared" si="32"/>
        <v>3101</v>
      </c>
      <c r="I401" s="2" t="str">
        <f>IFERROR(VLOOKUP(H401,'Productgroepen hoofdfuncties'!G:H,2,FALSE),H401)</f>
        <v>(Re)constructie wegen en fietspaden</v>
      </c>
      <c r="J401" s="2" t="str">
        <f t="shared" si="33"/>
        <v>31</v>
      </c>
      <c r="K401" s="2" t="str">
        <f>IFERROR(VLOOKUP(J401,'Productgroepen hoofdfuncties'!D:E,2,FALSE),J401)</f>
        <v>Landwegen</v>
      </c>
      <c r="L401" s="2" t="str">
        <f t="shared" si="34"/>
        <v>3</v>
      </c>
      <c r="M401" s="2" t="str">
        <f>IFERROR(VLOOKUP(L401,'Productgroepen hoofdfuncties'!A:B,2,FALSE),L401)</f>
        <v>Verkeer en vervoer</v>
      </c>
    </row>
    <row r="402" spans="1:13">
      <c r="A402" s="7"/>
      <c r="B402" s="8"/>
      <c r="C402" s="4" t="s">
        <v>1591</v>
      </c>
      <c r="D402" s="3" t="s">
        <v>1592</v>
      </c>
      <c r="E402" s="4">
        <v>1</v>
      </c>
      <c r="F402" s="2" t="str">
        <f t="shared" si="30"/>
        <v>G1PR310101</v>
      </c>
      <c r="G402" s="2" t="str">
        <f t="shared" si="31"/>
        <v>(Re)Constructie Wegen En Fietspaden</v>
      </c>
      <c r="H402" s="2" t="str">
        <f t="shared" si="32"/>
        <v>3101</v>
      </c>
      <c r="I402" s="2" t="str">
        <f>IFERROR(VLOOKUP(H402,'Productgroepen hoofdfuncties'!G:H,2,FALSE),H402)</f>
        <v>(Re)constructie wegen en fietspaden</v>
      </c>
      <c r="J402" s="2" t="str">
        <f t="shared" si="33"/>
        <v>31</v>
      </c>
      <c r="K402" s="2" t="str">
        <f>IFERROR(VLOOKUP(J402,'Productgroepen hoofdfuncties'!D:E,2,FALSE),J402)</f>
        <v>Landwegen</v>
      </c>
      <c r="L402" s="2" t="str">
        <f t="shared" si="34"/>
        <v>3</v>
      </c>
      <c r="M402" s="2" t="str">
        <f>IFERROR(VLOOKUP(L402,'Productgroepen hoofdfuncties'!A:B,2,FALSE),L402)</f>
        <v>Verkeer en vervoer</v>
      </c>
    </row>
    <row r="403" spans="1:13">
      <c r="A403" s="7"/>
      <c r="B403" s="8"/>
      <c r="C403" s="4" t="s">
        <v>1593</v>
      </c>
      <c r="D403" s="3" t="s">
        <v>1594</v>
      </c>
      <c r="E403" s="4">
        <v>1</v>
      </c>
      <c r="F403" s="2" t="str">
        <f t="shared" si="30"/>
        <v>G1PR310101</v>
      </c>
      <c r="G403" s="2" t="str">
        <f t="shared" si="31"/>
        <v>(Re)Constructie Wegen En Fietspaden</v>
      </c>
      <c r="H403" s="2" t="str">
        <f t="shared" si="32"/>
        <v>3101</v>
      </c>
      <c r="I403" s="2" t="str">
        <f>IFERROR(VLOOKUP(H403,'Productgroepen hoofdfuncties'!G:H,2,FALSE),H403)</f>
        <v>(Re)constructie wegen en fietspaden</v>
      </c>
      <c r="J403" s="2" t="str">
        <f t="shared" si="33"/>
        <v>31</v>
      </c>
      <c r="K403" s="2" t="str">
        <f>IFERROR(VLOOKUP(J403,'Productgroepen hoofdfuncties'!D:E,2,FALSE),J403)</f>
        <v>Landwegen</v>
      </c>
      <c r="L403" s="2" t="str">
        <f t="shared" si="34"/>
        <v>3</v>
      </c>
      <c r="M403" s="2" t="str">
        <f>IFERROR(VLOOKUP(L403,'Productgroepen hoofdfuncties'!A:B,2,FALSE),L403)</f>
        <v>Verkeer en vervoer</v>
      </c>
    </row>
    <row r="404" spans="1:13">
      <c r="A404" s="7"/>
      <c r="B404" s="8"/>
      <c r="C404" s="4" t="s">
        <v>1595</v>
      </c>
      <c r="D404" s="3" t="s">
        <v>1596</v>
      </c>
      <c r="E404" s="4">
        <v>1</v>
      </c>
      <c r="F404" s="2" t="str">
        <f t="shared" si="30"/>
        <v>G1PR310101</v>
      </c>
      <c r="G404" s="2" t="str">
        <f t="shared" si="31"/>
        <v>(Re)Constructie Wegen En Fietspaden</v>
      </c>
      <c r="H404" s="2" t="str">
        <f t="shared" si="32"/>
        <v>3101</v>
      </c>
      <c r="I404" s="2" t="str">
        <f>IFERROR(VLOOKUP(H404,'Productgroepen hoofdfuncties'!G:H,2,FALSE),H404)</f>
        <v>(Re)constructie wegen en fietspaden</v>
      </c>
      <c r="J404" s="2" t="str">
        <f t="shared" si="33"/>
        <v>31</v>
      </c>
      <c r="K404" s="2" t="str">
        <f>IFERROR(VLOOKUP(J404,'Productgroepen hoofdfuncties'!D:E,2,FALSE),J404)</f>
        <v>Landwegen</v>
      </c>
      <c r="L404" s="2" t="str">
        <f t="shared" si="34"/>
        <v>3</v>
      </c>
      <c r="M404" s="2" t="str">
        <f>IFERROR(VLOOKUP(L404,'Productgroepen hoofdfuncties'!A:B,2,FALSE),L404)</f>
        <v>Verkeer en vervoer</v>
      </c>
    </row>
    <row r="405" spans="1:13">
      <c r="A405" s="7"/>
      <c r="B405" s="8"/>
      <c r="C405" s="4" t="s">
        <v>1597</v>
      </c>
      <c r="D405" s="3" t="s">
        <v>1598</v>
      </c>
      <c r="E405" s="4">
        <v>1</v>
      </c>
      <c r="F405" s="2" t="str">
        <f t="shared" si="30"/>
        <v>G1PR310101</v>
      </c>
      <c r="G405" s="2" t="str">
        <f t="shared" si="31"/>
        <v>(Re)Constructie Wegen En Fietspaden</v>
      </c>
      <c r="H405" s="2" t="str">
        <f t="shared" si="32"/>
        <v>3101</v>
      </c>
      <c r="I405" s="2" t="str">
        <f>IFERROR(VLOOKUP(H405,'Productgroepen hoofdfuncties'!G:H,2,FALSE),H405)</f>
        <v>(Re)constructie wegen en fietspaden</v>
      </c>
      <c r="J405" s="2" t="str">
        <f t="shared" si="33"/>
        <v>31</v>
      </c>
      <c r="K405" s="2" t="str">
        <f>IFERROR(VLOOKUP(J405,'Productgroepen hoofdfuncties'!D:E,2,FALSE),J405)</f>
        <v>Landwegen</v>
      </c>
      <c r="L405" s="2" t="str">
        <f t="shared" si="34"/>
        <v>3</v>
      </c>
      <c r="M405" s="2" t="str">
        <f>IFERROR(VLOOKUP(L405,'Productgroepen hoofdfuncties'!A:B,2,FALSE),L405)</f>
        <v>Verkeer en vervoer</v>
      </c>
    </row>
    <row r="406" spans="1:13">
      <c r="A406" s="7"/>
      <c r="B406" s="8"/>
      <c r="C406" s="4" t="s">
        <v>1599</v>
      </c>
      <c r="D406" s="3" t="s">
        <v>1600</v>
      </c>
      <c r="E406" s="4">
        <v>1</v>
      </c>
      <c r="F406" s="2" t="str">
        <f t="shared" si="30"/>
        <v>G1PR310101</v>
      </c>
      <c r="G406" s="2" t="str">
        <f t="shared" si="31"/>
        <v>(Re)Constructie Wegen En Fietspaden</v>
      </c>
      <c r="H406" s="2" t="str">
        <f t="shared" si="32"/>
        <v>3101</v>
      </c>
      <c r="I406" s="2" t="str">
        <f>IFERROR(VLOOKUP(H406,'Productgroepen hoofdfuncties'!G:H,2,FALSE),H406)</f>
        <v>(Re)constructie wegen en fietspaden</v>
      </c>
      <c r="J406" s="2" t="str">
        <f t="shared" si="33"/>
        <v>31</v>
      </c>
      <c r="K406" s="2" t="str">
        <f>IFERROR(VLOOKUP(J406,'Productgroepen hoofdfuncties'!D:E,2,FALSE),J406)</f>
        <v>Landwegen</v>
      </c>
      <c r="L406" s="2" t="str">
        <f t="shared" si="34"/>
        <v>3</v>
      </c>
      <c r="M406" s="2" t="str">
        <f>IFERROR(VLOOKUP(L406,'Productgroepen hoofdfuncties'!A:B,2,FALSE),L406)</f>
        <v>Verkeer en vervoer</v>
      </c>
    </row>
    <row r="407" spans="1:13">
      <c r="A407" s="7"/>
      <c r="B407" s="8"/>
      <c r="C407" s="4" t="s">
        <v>1601</v>
      </c>
      <c r="D407" s="3" t="s">
        <v>1602</v>
      </c>
      <c r="E407" s="4">
        <v>1</v>
      </c>
      <c r="F407" s="2" t="str">
        <f t="shared" si="30"/>
        <v>G1PR310101</v>
      </c>
      <c r="G407" s="2" t="str">
        <f t="shared" si="31"/>
        <v>(Re)Constructie Wegen En Fietspaden</v>
      </c>
      <c r="H407" s="2" t="str">
        <f t="shared" si="32"/>
        <v>3101</v>
      </c>
      <c r="I407" s="2" t="str">
        <f>IFERROR(VLOOKUP(H407,'Productgroepen hoofdfuncties'!G:H,2,FALSE),H407)</f>
        <v>(Re)constructie wegen en fietspaden</v>
      </c>
      <c r="J407" s="2" t="str">
        <f t="shared" si="33"/>
        <v>31</v>
      </c>
      <c r="K407" s="2" t="str">
        <f>IFERROR(VLOOKUP(J407,'Productgroepen hoofdfuncties'!D:E,2,FALSE),J407)</f>
        <v>Landwegen</v>
      </c>
      <c r="L407" s="2" t="str">
        <f t="shared" si="34"/>
        <v>3</v>
      </c>
      <c r="M407" s="2" t="str">
        <f>IFERROR(VLOOKUP(L407,'Productgroepen hoofdfuncties'!A:B,2,FALSE),L407)</f>
        <v>Verkeer en vervoer</v>
      </c>
    </row>
    <row r="408" spans="1:13">
      <c r="A408" s="7"/>
      <c r="B408" s="8"/>
      <c r="C408" s="4" t="s">
        <v>1603</v>
      </c>
      <c r="D408" s="3" t="s">
        <v>1604</v>
      </c>
      <c r="E408" s="4">
        <v>1</v>
      </c>
      <c r="F408" s="2" t="str">
        <f t="shared" si="30"/>
        <v>G1PR310101</v>
      </c>
      <c r="G408" s="2" t="str">
        <f t="shared" si="31"/>
        <v>(Re)Constructie Wegen En Fietspaden</v>
      </c>
      <c r="H408" s="2" t="str">
        <f t="shared" si="32"/>
        <v>3101</v>
      </c>
      <c r="I408" s="2" t="str">
        <f>IFERROR(VLOOKUP(H408,'Productgroepen hoofdfuncties'!G:H,2,FALSE),H408)</f>
        <v>(Re)constructie wegen en fietspaden</v>
      </c>
      <c r="J408" s="2" t="str">
        <f t="shared" si="33"/>
        <v>31</v>
      </c>
      <c r="K408" s="2" t="str">
        <f>IFERROR(VLOOKUP(J408,'Productgroepen hoofdfuncties'!D:E,2,FALSE),J408)</f>
        <v>Landwegen</v>
      </c>
      <c r="L408" s="2" t="str">
        <f t="shared" si="34"/>
        <v>3</v>
      </c>
      <c r="M408" s="2" t="str">
        <f>IFERROR(VLOOKUP(L408,'Productgroepen hoofdfuncties'!A:B,2,FALSE),L408)</f>
        <v>Verkeer en vervoer</v>
      </c>
    </row>
    <row r="409" spans="1:13">
      <c r="A409" s="7"/>
      <c r="B409" s="8"/>
      <c r="C409" s="4" t="s">
        <v>1605</v>
      </c>
      <c r="D409" s="3" t="s">
        <v>1606</v>
      </c>
      <c r="E409" s="4">
        <v>1</v>
      </c>
      <c r="F409" s="2" t="str">
        <f t="shared" si="30"/>
        <v>G1PR310101</v>
      </c>
      <c r="G409" s="2" t="str">
        <f t="shared" si="31"/>
        <v>(Re)Constructie Wegen En Fietspaden</v>
      </c>
      <c r="H409" s="2" t="str">
        <f t="shared" si="32"/>
        <v>3101</v>
      </c>
      <c r="I409" s="2" t="str">
        <f>IFERROR(VLOOKUP(H409,'Productgroepen hoofdfuncties'!G:H,2,FALSE),H409)</f>
        <v>(Re)constructie wegen en fietspaden</v>
      </c>
      <c r="J409" s="2" t="str">
        <f t="shared" si="33"/>
        <v>31</v>
      </c>
      <c r="K409" s="2" t="str">
        <f>IFERROR(VLOOKUP(J409,'Productgroepen hoofdfuncties'!D:E,2,FALSE),J409)</f>
        <v>Landwegen</v>
      </c>
      <c r="L409" s="2" t="str">
        <f t="shared" si="34"/>
        <v>3</v>
      </c>
      <c r="M409" s="2" t="str">
        <f>IFERROR(VLOOKUP(L409,'Productgroepen hoofdfuncties'!A:B,2,FALSE),L409)</f>
        <v>Verkeer en vervoer</v>
      </c>
    </row>
    <row r="410" spans="1:13">
      <c r="A410" s="7"/>
      <c r="B410" s="8"/>
      <c r="C410" s="4" t="s">
        <v>1607</v>
      </c>
      <c r="D410" s="3" t="s">
        <v>1608</v>
      </c>
      <c r="E410" s="4">
        <v>1</v>
      </c>
      <c r="F410" s="2" t="str">
        <f t="shared" si="30"/>
        <v>G1PR310101</v>
      </c>
      <c r="G410" s="2" t="str">
        <f t="shared" si="31"/>
        <v>(Re)Constructie Wegen En Fietspaden</v>
      </c>
      <c r="H410" s="2" t="str">
        <f t="shared" si="32"/>
        <v>3101</v>
      </c>
      <c r="I410" s="2" t="str">
        <f>IFERROR(VLOOKUP(H410,'Productgroepen hoofdfuncties'!G:H,2,FALSE),H410)</f>
        <v>(Re)constructie wegen en fietspaden</v>
      </c>
      <c r="J410" s="2" t="str">
        <f t="shared" si="33"/>
        <v>31</v>
      </c>
      <c r="K410" s="2" t="str">
        <f>IFERROR(VLOOKUP(J410,'Productgroepen hoofdfuncties'!D:E,2,FALSE),J410)</f>
        <v>Landwegen</v>
      </c>
      <c r="L410" s="2" t="str">
        <f t="shared" si="34"/>
        <v>3</v>
      </c>
      <c r="M410" s="2" t="str">
        <f>IFERROR(VLOOKUP(L410,'Productgroepen hoofdfuncties'!A:B,2,FALSE),L410)</f>
        <v>Verkeer en vervoer</v>
      </c>
    </row>
    <row r="411" spans="1:13">
      <c r="A411" s="7"/>
      <c r="B411" s="8"/>
      <c r="C411" s="4" t="s">
        <v>1609</v>
      </c>
      <c r="D411" s="3" t="s">
        <v>1610</v>
      </c>
      <c r="E411" s="4">
        <v>1</v>
      </c>
      <c r="F411" s="2" t="str">
        <f t="shared" si="30"/>
        <v>G1PR310101</v>
      </c>
      <c r="G411" s="2" t="str">
        <f t="shared" si="31"/>
        <v>(Re)Constructie Wegen En Fietspaden</v>
      </c>
      <c r="H411" s="2" t="str">
        <f t="shared" si="32"/>
        <v>3101</v>
      </c>
      <c r="I411" s="2" t="str">
        <f>IFERROR(VLOOKUP(H411,'Productgroepen hoofdfuncties'!G:H,2,FALSE),H411)</f>
        <v>(Re)constructie wegen en fietspaden</v>
      </c>
      <c r="J411" s="2" t="str">
        <f t="shared" si="33"/>
        <v>31</v>
      </c>
      <c r="K411" s="2" t="str">
        <f>IFERROR(VLOOKUP(J411,'Productgroepen hoofdfuncties'!D:E,2,FALSE),J411)</f>
        <v>Landwegen</v>
      </c>
      <c r="L411" s="2" t="str">
        <f t="shared" si="34"/>
        <v>3</v>
      </c>
      <c r="M411" s="2" t="str">
        <f>IFERROR(VLOOKUP(L411,'Productgroepen hoofdfuncties'!A:B,2,FALSE),L411)</f>
        <v>Verkeer en vervoer</v>
      </c>
    </row>
    <row r="412" spans="1:13">
      <c r="A412" s="7"/>
      <c r="B412" s="8"/>
      <c r="C412" s="4" t="s">
        <v>1611</v>
      </c>
      <c r="D412" s="3" t="s">
        <v>1612</v>
      </c>
      <c r="E412" s="4">
        <v>1</v>
      </c>
      <c r="F412" s="2" t="str">
        <f t="shared" si="30"/>
        <v>G1PR310101</v>
      </c>
      <c r="G412" s="2" t="str">
        <f t="shared" si="31"/>
        <v>(Re)Constructie Wegen En Fietspaden</v>
      </c>
      <c r="H412" s="2" t="str">
        <f t="shared" si="32"/>
        <v>3101</v>
      </c>
      <c r="I412" s="2" t="str">
        <f>IFERROR(VLOOKUP(H412,'Productgroepen hoofdfuncties'!G:H,2,FALSE),H412)</f>
        <v>(Re)constructie wegen en fietspaden</v>
      </c>
      <c r="J412" s="2" t="str">
        <f t="shared" si="33"/>
        <v>31</v>
      </c>
      <c r="K412" s="2" t="str">
        <f>IFERROR(VLOOKUP(J412,'Productgroepen hoofdfuncties'!D:E,2,FALSE),J412)</f>
        <v>Landwegen</v>
      </c>
      <c r="L412" s="2" t="str">
        <f t="shared" si="34"/>
        <v>3</v>
      </c>
      <c r="M412" s="2" t="str">
        <f>IFERROR(VLOOKUP(L412,'Productgroepen hoofdfuncties'!A:B,2,FALSE),L412)</f>
        <v>Verkeer en vervoer</v>
      </c>
    </row>
    <row r="413" spans="1:13">
      <c r="A413" s="7"/>
      <c r="B413" s="8"/>
      <c r="C413" s="4" t="s">
        <v>1613</v>
      </c>
      <c r="D413" s="3" t="s">
        <v>1614</v>
      </c>
      <c r="E413" s="4">
        <v>1</v>
      </c>
      <c r="F413" s="2" t="str">
        <f t="shared" si="30"/>
        <v>G1PR310101</v>
      </c>
      <c r="G413" s="2" t="str">
        <f t="shared" si="31"/>
        <v>(Re)Constructie Wegen En Fietspaden</v>
      </c>
      <c r="H413" s="2" t="str">
        <f t="shared" si="32"/>
        <v>3101</v>
      </c>
      <c r="I413" s="2" t="str">
        <f>IFERROR(VLOOKUP(H413,'Productgroepen hoofdfuncties'!G:H,2,FALSE),H413)</f>
        <v>(Re)constructie wegen en fietspaden</v>
      </c>
      <c r="J413" s="2" t="str">
        <f t="shared" si="33"/>
        <v>31</v>
      </c>
      <c r="K413" s="2" t="str">
        <f>IFERROR(VLOOKUP(J413,'Productgroepen hoofdfuncties'!D:E,2,FALSE),J413)</f>
        <v>Landwegen</v>
      </c>
      <c r="L413" s="2" t="str">
        <f t="shared" si="34"/>
        <v>3</v>
      </c>
      <c r="M413" s="2" t="str">
        <f>IFERROR(VLOOKUP(L413,'Productgroepen hoofdfuncties'!A:B,2,FALSE),L413)</f>
        <v>Verkeer en vervoer</v>
      </c>
    </row>
    <row r="414" spans="1:13">
      <c r="A414" s="7"/>
      <c r="B414" s="8"/>
      <c r="C414" s="4" t="s">
        <v>1615</v>
      </c>
      <c r="D414" s="3" t="s">
        <v>1616</v>
      </c>
      <c r="E414" s="4">
        <v>1</v>
      </c>
      <c r="F414" s="2" t="str">
        <f t="shared" si="30"/>
        <v>G1PR310101</v>
      </c>
      <c r="G414" s="2" t="str">
        <f t="shared" si="31"/>
        <v>(Re)Constructie Wegen En Fietspaden</v>
      </c>
      <c r="H414" s="2" t="str">
        <f t="shared" si="32"/>
        <v>3101</v>
      </c>
      <c r="I414" s="2" t="str">
        <f>IFERROR(VLOOKUP(H414,'Productgroepen hoofdfuncties'!G:H,2,FALSE),H414)</f>
        <v>(Re)constructie wegen en fietspaden</v>
      </c>
      <c r="J414" s="2" t="str">
        <f t="shared" si="33"/>
        <v>31</v>
      </c>
      <c r="K414" s="2" t="str">
        <f>IFERROR(VLOOKUP(J414,'Productgroepen hoofdfuncties'!D:E,2,FALSE),J414)</f>
        <v>Landwegen</v>
      </c>
      <c r="L414" s="2" t="str">
        <f t="shared" si="34"/>
        <v>3</v>
      </c>
      <c r="M414" s="2" t="str">
        <f>IFERROR(VLOOKUP(L414,'Productgroepen hoofdfuncties'!A:B,2,FALSE),L414)</f>
        <v>Verkeer en vervoer</v>
      </c>
    </row>
    <row r="415" spans="1:13">
      <c r="A415" s="7"/>
      <c r="B415" s="8"/>
      <c r="C415" s="4" t="s">
        <v>1617</v>
      </c>
      <c r="D415" s="3" t="s">
        <v>1618</v>
      </c>
      <c r="E415" s="4">
        <v>1</v>
      </c>
      <c r="F415" s="2" t="str">
        <f t="shared" si="30"/>
        <v>G1PR310101</v>
      </c>
      <c r="G415" s="2" t="str">
        <f t="shared" si="31"/>
        <v>(Re)Constructie Wegen En Fietspaden</v>
      </c>
      <c r="H415" s="2" t="str">
        <f t="shared" si="32"/>
        <v>3101</v>
      </c>
      <c r="I415" s="2" t="str">
        <f>IFERROR(VLOOKUP(H415,'Productgroepen hoofdfuncties'!G:H,2,FALSE),H415)</f>
        <v>(Re)constructie wegen en fietspaden</v>
      </c>
      <c r="J415" s="2" t="str">
        <f t="shared" si="33"/>
        <v>31</v>
      </c>
      <c r="K415" s="2" t="str">
        <f>IFERROR(VLOOKUP(J415,'Productgroepen hoofdfuncties'!D:E,2,FALSE),J415)</f>
        <v>Landwegen</v>
      </c>
      <c r="L415" s="2" t="str">
        <f t="shared" si="34"/>
        <v>3</v>
      </c>
      <c r="M415" s="2" t="str">
        <f>IFERROR(VLOOKUP(L415,'Productgroepen hoofdfuncties'!A:B,2,FALSE),L415)</f>
        <v>Verkeer en vervoer</v>
      </c>
    </row>
    <row r="416" spans="1:13">
      <c r="A416" s="7"/>
      <c r="B416" s="8"/>
      <c r="C416" s="4" t="s">
        <v>1619</v>
      </c>
      <c r="D416" s="3" t="s">
        <v>1620</v>
      </c>
      <c r="E416" s="4">
        <v>1</v>
      </c>
      <c r="F416" s="2" t="str">
        <f t="shared" si="30"/>
        <v>G1PR310101</v>
      </c>
      <c r="G416" s="2" t="str">
        <f t="shared" si="31"/>
        <v>(Re)Constructie Wegen En Fietspaden</v>
      </c>
      <c r="H416" s="2" t="str">
        <f t="shared" si="32"/>
        <v>3101</v>
      </c>
      <c r="I416" s="2" t="str">
        <f>IFERROR(VLOOKUP(H416,'Productgroepen hoofdfuncties'!G:H,2,FALSE),H416)</f>
        <v>(Re)constructie wegen en fietspaden</v>
      </c>
      <c r="J416" s="2" t="str">
        <f t="shared" si="33"/>
        <v>31</v>
      </c>
      <c r="K416" s="2" t="str">
        <f>IFERROR(VLOOKUP(J416,'Productgroepen hoofdfuncties'!D:E,2,FALSE),J416)</f>
        <v>Landwegen</v>
      </c>
      <c r="L416" s="2" t="str">
        <f t="shared" si="34"/>
        <v>3</v>
      </c>
      <c r="M416" s="2" t="str">
        <f>IFERROR(VLOOKUP(L416,'Productgroepen hoofdfuncties'!A:B,2,FALSE),L416)</f>
        <v>Verkeer en vervoer</v>
      </c>
    </row>
    <row r="417" spans="1:13">
      <c r="A417" s="7"/>
      <c r="B417" s="8"/>
      <c r="C417" s="4" t="s">
        <v>1621</v>
      </c>
      <c r="D417" s="3" t="s">
        <v>1622</v>
      </c>
      <c r="E417" s="4">
        <v>1</v>
      </c>
      <c r="F417" s="2" t="str">
        <f t="shared" si="30"/>
        <v>G1PR310101</v>
      </c>
      <c r="G417" s="2" t="str">
        <f t="shared" si="31"/>
        <v>(Re)Constructie Wegen En Fietspaden</v>
      </c>
      <c r="H417" s="2" t="str">
        <f t="shared" si="32"/>
        <v>3101</v>
      </c>
      <c r="I417" s="2" t="str">
        <f>IFERROR(VLOOKUP(H417,'Productgroepen hoofdfuncties'!G:H,2,FALSE),H417)</f>
        <v>(Re)constructie wegen en fietspaden</v>
      </c>
      <c r="J417" s="2" t="str">
        <f t="shared" si="33"/>
        <v>31</v>
      </c>
      <c r="K417" s="2" t="str">
        <f>IFERROR(VLOOKUP(J417,'Productgroepen hoofdfuncties'!D:E,2,FALSE),J417)</f>
        <v>Landwegen</v>
      </c>
      <c r="L417" s="2" t="str">
        <f t="shared" si="34"/>
        <v>3</v>
      </c>
      <c r="M417" s="2" t="str">
        <f>IFERROR(VLOOKUP(L417,'Productgroepen hoofdfuncties'!A:B,2,FALSE),L417)</f>
        <v>Verkeer en vervoer</v>
      </c>
    </row>
    <row r="418" spans="1:13">
      <c r="A418" s="7"/>
      <c r="B418" s="8"/>
      <c r="C418" s="4" t="s">
        <v>1623</v>
      </c>
      <c r="D418" s="3" t="s">
        <v>1624</v>
      </c>
      <c r="E418" s="4">
        <v>1</v>
      </c>
      <c r="F418" s="2" t="str">
        <f t="shared" si="30"/>
        <v>G1PR310101</v>
      </c>
      <c r="G418" s="2" t="str">
        <f t="shared" si="31"/>
        <v>(Re)Constructie Wegen En Fietspaden</v>
      </c>
      <c r="H418" s="2" t="str">
        <f t="shared" si="32"/>
        <v>3101</v>
      </c>
      <c r="I418" s="2" t="str">
        <f>IFERROR(VLOOKUP(H418,'Productgroepen hoofdfuncties'!G:H,2,FALSE),H418)</f>
        <v>(Re)constructie wegen en fietspaden</v>
      </c>
      <c r="J418" s="2" t="str">
        <f t="shared" si="33"/>
        <v>31</v>
      </c>
      <c r="K418" s="2" t="str">
        <f>IFERROR(VLOOKUP(J418,'Productgroepen hoofdfuncties'!D:E,2,FALSE),J418)</f>
        <v>Landwegen</v>
      </c>
      <c r="L418" s="2" t="str">
        <f t="shared" si="34"/>
        <v>3</v>
      </c>
      <c r="M418" s="2" t="str">
        <f>IFERROR(VLOOKUP(L418,'Productgroepen hoofdfuncties'!A:B,2,FALSE),L418)</f>
        <v>Verkeer en vervoer</v>
      </c>
    </row>
    <row r="419" spans="1:13">
      <c r="A419" s="7"/>
      <c r="B419" s="8"/>
      <c r="C419" s="4" t="s">
        <v>1625</v>
      </c>
      <c r="D419" s="3" t="s">
        <v>1626</v>
      </c>
      <c r="E419" s="4">
        <v>1</v>
      </c>
      <c r="F419" s="2" t="str">
        <f t="shared" si="30"/>
        <v>G1PR310101</v>
      </c>
      <c r="G419" s="2" t="str">
        <f t="shared" si="31"/>
        <v>(Re)Constructie Wegen En Fietspaden</v>
      </c>
      <c r="H419" s="2" t="str">
        <f t="shared" si="32"/>
        <v>3101</v>
      </c>
      <c r="I419" s="2" t="str">
        <f>IFERROR(VLOOKUP(H419,'Productgroepen hoofdfuncties'!G:H,2,FALSE),H419)</f>
        <v>(Re)constructie wegen en fietspaden</v>
      </c>
      <c r="J419" s="2" t="str">
        <f t="shared" si="33"/>
        <v>31</v>
      </c>
      <c r="K419" s="2" t="str">
        <f>IFERROR(VLOOKUP(J419,'Productgroepen hoofdfuncties'!D:E,2,FALSE),J419)</f>
        <v>Landwegen</v>
      </c>
      <c r="L419" s="2" t="str">
        <f t="shared" si="34"/>
        <v>3</v>
      </c>
      <c r="M419" s="2" t="str">
        <f>IFERROR(VLOOKUP(L419,'Productgroepen hoofdfuncties'!A:B,2,FALSE),L419)</f>
        <v>Verkeer en vervoer</v>
      </c>
    </row>
    <row r="420" spans="1:13">
      <c r="A420" s="7"/>
      <c r="B420" s="8"/>
      <c r="C420" s="4" t="s">
        <v>1627</v>
      </c>
      <c r="D420" s="3" t="s">
        <v>1628</v>
      </c>
      <c r="E420" s="4">
        <v>1</v>
      </c>
      <c r="F420" s="2" t="str">
        <f t="shared" si="30"/>
        <v>G1PR310101</v>
      </c>
      <c r="G420" s="2" t="str">
        <f t="shared" si="31"/>
        <v>(Re)Constructie Wegen En Fietspaden</v>
      </c>
      <c r="H420" s="2" t="str">
        <f t="shared" si="32"/>
        <v>3101</v>
      </c>
      <c r="I420" s="2" t="str">
        <f>IFERROR(VLOOKUP(H420,'Productgroepen hoofdfuncties'!G:H,2,FALSE),H420)</f>
        <v>(Re)constructie wegen en fietspaden</v>
      </c>
      <c r="J420" s="2" t="str">
        <f t="shared" si="33"/>
        <v>31</v>
      </c>
      <c r="K420" s="2" t="str">
        <f>IFERROR(VLOOKUP(J420,'Productgroepen hoofdfuncties'!D:E,2,FALSE),J420)</f>
        <v>Landwegen</v>
      </c>
      <c r="L420" s="2" t="str">
        <f t="shared" si="34"/>
        <v>3</v>
      </c>
      <c r="M420" s="2" t="str">
        <f>IFERROR(VLOOKUP(L420,'Productgroepen hoofdfuncties'!A:B,2,FALSE),L420)</f>
        <v>Verkeer en vervoer</v>
      </c>
    </row>
    <row r="421" spans="1:13">
      <c r="A421" s="7"/>
      <c r="B421" s="8"/>
      <c r="C421" s="4" t="s">
        <v>1629</v>
      </c>
      <c r="D421" s="3" t="s">
        <v>1630</v>
      </c>
      <c r="E421" s="4">
        <v>1</v>
      </c>
      <c r="F421" s="2" t="str">
        <f t="shared" si="30"/>
        <v>G1PR310101</v>
      </c>
      <c r="G421" s="2" t="str">
        <f t="shared" si="31"/>
        <v>(Re)Constructie Wegen En Fietspaden</v>
      </c>
      <c r="H421" s="2" t="str">
        <f t="shared" si="32"/>
        <v>3101</v>
      </c>
      <c r="I421" s="2" t="str">
        <f>IFERROR(VLOOKUP(H421,'Productgroepen hoofdfuncties'!G:H,2,FALSE),H421)</f>
        <v>(Re)constructie wegen en fietspaden</v>
      </c>
      <c r="J421" s="2" t="str">
        <f t="shared" si="33"/>
        <v>31</v>
      </c>
      <c r="K421" s="2" t="str">
        <f>IFERROR(VLOOKUP(J421,'Productgroepen hoofdfuncties'!D:E,2,FALSE),J421)</f>
        <v>Landwegen</v>
      </c>
      <c r="L421" s="2" t="str">
        <f t="shared" si="34"/>
        <v>3</v>
      </c>
      <c r="M421" s="2" t="str">
        <f>IFERROR(VLOOKUP(L421,'Productgroepen hoofdfuncties'!A:B,2,FALSE),L421)</f>
        <v>Verkeer en vervoer</v>
      </c>
    </row>
    <row r="422" spans="1:13">
      <c r="A422" s="7"/>
      <c r="B422" s="8"/>
      <c r="C422" s="4" t="s">
        <v>1631</v>
      </c>
      <c r="D422" s="3" t="s">
        <v>1632</v>
      </c>
      <c r="E422" s="4">
        <v>1</v>
      </c>
      <c r="F422" s="2" t="str">
        <f t="shared" si="30"/>
        <v>G1PR310101</v>
      </c>
      <c r="G422" s="2" t="str">
        <f t="shared" si="31"/>
        <v>(Re)Constructie Wegen En Fietspaden</v>
      </c>
      <c r="H422" s="2" t="str">
        <f t="shared" si="32"/>
        <v>3101</v>
      </c>
      <c r="I422" s="2" t="str">
        <f>IFERROR(VLOOKUP(H422,'Productgroepen hoofdfuncties'!G:H,2,FALSE),H422)</f>
        <v>(Re)constructie wegen en fietspaden</v>
      </c>
      <c r="J422" s="2" t="str">
        <f t="shared" si="33"/>
        <v>31</v>
      </c>
      <c r="K422" s="2" t="str">
        <f>IFERROR(VLOOKUP(J422,'Productgroepen hoofdfuncties'!D:E,2,FALSE),J422)</f>
        <v>Landwegen</v>
      </c>
      <c r="L422" s="2" t="str">
        <f t="shared" si="34"/>
        <v>3</v>
      </c>
      <c r="M422" s="2" t="str">
        <f>IFERROR(VLOOKUP(L422,'Productgroepen hoofdfuncties'!A:B,2,FALSE),L422)</f>
        <v>Verkeer en vervoer</v>
      </c>
    </row>
    <row r="423" spans="1:13">
      <c r="A423" s="7"/>
      <c r="B423" s="8"/>
      <c r="C423" s="4" t="s">
        <v>6542</v>
      </c>
      <c r="D423" s="3" t="s">
        <v>6543</v>
      </c>
      <c r="E423" s="4">
        <v>1</v>
      </c>
      <c r="F423" s="2" t="str">
        <f t="shared" si="30"/>
        <v>G1PR310101</v>
      </c>
      <c r="G423" s="2" t="str">
        <f t="shared" si="31"/>
        <v>(Re)Constructie Wegen En Fietspaden</v>
      </c>
      <c r="H423" s="2" t="str">
        <f t="shared" si="32"/>
        <v>3101</v>
      </c>
      <c r="I423" s="2" t="str">
        <f>IFERROR(VLOOKUP(H423,'Productgroepen hoofdfuncties'!G:H,2,FALSE),H423)</f>
        <v>(Re)constructie wegen en fietspaden</v>
      </c>
      <c r="J423" s="2" t="str">
        <f t="shared" si="33"/>
        <v>31</v>
      </c>
      <c r="K423" s="2" t="str">
        <f>IFERROR(VLOOKUP(J423,'Productgroepen hoofdfuncties'!D:E,2,FALSE),J423)</f>
        <v>Landwegen</v>
      </c>
      <c r="L423" s="2" t="str">
        <f t="shared" si="34"/>
        <v>3</v>
      </c>
      <c r="M423" s="2" t="str">
        <f>IFERROR(VLOOKUP(L423,'Productgroepen hoofdfuncties'!A:B,2,FALSE),L423)</f>
        <v>Verkeer en vervoer</v>
      </c>
    </row>
    <row r="424" spans="1:13">
      <c r="A424" s="7"/>
      <c r="B424" s="8"/>
      <c r="C424" s="4" t="s">
        <v>7778</v>
      </c>
      <c r="D424" s="3" t="s">
        <v>7779</v>
      </c>
      <c r="E424" s="4">
        <v>1</v>
      </c>
      <c r="F424" s="2" t="str">
        <f t="shared" si="30"/>
        <v>G1PR310101</v>
      </c>
      <c r="G424" s="2" t="str">
        <f t="shared" si="31"/>
        <v>(Re)Constructie Wegen En Fietspaden</v>
      </c>
      <c r="H424" s="2" t="str">
        <f t="shared" si="32"/>
        <v>3101</v>
      </c>
      <c r="I424" s="2" t="str">
        <f>IFERROR(VLOOKUP(H424,'Productgroepen hoofdfuncties'!G:H,2,FALSE),H424)</f>
        <v>(Re)constructie wegen en fietspaden</v>
      </c>
      <c r="J424" s="2" t="str">
        <f t="shared" si="33"/>
        <v>31</v>
      </c>
      <c r="K424" s="2" t="str">
        <f>IFERROR(VLOOKUP(J424,'Productgroepen hoofdfuncties'!D:E,2,FALSE),J424)</f>
        <v>Landwegen</v>
      </c>
      <c r="L424" s="2" t="str">
        <f t="shared" si="34"/>
        <v>3</v>
      </c>
      <c r="M424" s="2" t="str">
        <f>IFERROR(VLOOKUP(L424,'Productgroepen hoofdfuncties'!A:B,2,FALSE),L424)</f>
        <v>Verkeer en vervoer</v>
      </c>
    </row>
    <row r="425" spans="1:13">
      <c r="A425" s="7"/>
      <c r="B425" s="8"/>
      <c r="C425" s="4" t="s">
        <v>7780</v>
      </c>
      <c r="D425" s="3" t="s">
        <v>7781</v>
      </c>
      <c r="E425" s="4">
        <v>1</v>
      </c>
      <c r="F425" s="2" t="str">
        <f t="shared" si="30"/>
        <v>G1PR310101</v>
      </c>
      <c r="G425" s="2" t="str">
        <f t="shared" si="31"/>
        <v>(Re)Constructie Wegen En Fietspaden</v>
      </c>
      <c r="H425" s="2" t="str">
        <f t="shared" si="32"/>
        <v>3101</v>
      </c>
      <c r="I425" s="2" t="str">
        <f>IFERROR(VLOOKUP(H425,'Productgroepen hoofdfuncties'!G:H,2,FALSE),H425)</f>
        <v>(Re)constructie wegen en fietspaden</v>
      </c>
      <c r="J425" s="2" t="str">
        <f t="shared" si="33"/>
        <v>31</v>
      </c>
      <c r="K425" s="2" t="str">
        <f>IFERROR(VLOOKUP(J425,'Productgroepen hoofdfuncties'!D:E,2,FALSE),J425)</f>
        <v>Landwegen</v>
      </c>
      <c r="L425" s="2" t="str">
        <f t="shared" si="34"/>
        <v>3</v>
      </c>
      <c r="M425" s="2" t="str">
        <f>IFERROR(VLOOKUP(L425,'Productgroepen hoofdfuncties'!A:B,2,FALSE),L425)</f>
        <v>Verkeer en vervoer</v>
      </c>
    </row>
    <row r="426" spans="1:13">
      <c r="A426" s="9"/>
      <c r="B426" s="10"/>
      <c r="C426" s="4" t="s">
        <v>8982</v>
      </c>
      <c r="D426" s="3" t="s">
        <v>8983</v>
      </c>
      <c r="E426" s="4">
        <v>1</v>
      </c>
      <c r="F426" s="2" t="str">
        <f t="shared" si="30"/>
        <v>G1PR310101</v>
      </c>
      <c r="G426" s="2" t="str">
        <f t="shared" si="31"/>
        <v>(Re)Constructie Wegen En Fietspaden</v>
      </c>
      <c r="H426" s="2" t="str">
        <f t="shared" si="32"/>
        <v>3101</v>
      </c>
      <c r="I426" s="2" t="str">
        <f>IFERROR(VLOOKUP(H426,'Productgroepen hoofdfuncties'!G:H,2,FALSE),H426)</f>
        <v>(Re)constructie wegen en fietspaden</v>
      </c>
      <c r="J426" s="2" t="str">
        <f t="shared" si="33"/>
        <v>31</v>
      </c>
      <c r="K426" s="2" t="str">
        <f>IFERROR(VLOOKUP(J426,'Productgroepen hoofdfuncties'!D:E,2,FALSE),J426)</f>
        <v>Landwegen</v>
      </c>
      <c r="L426" s="2" t="str">
        <f t="shared" si="34"/>
        <v>3</v>
      </c>
      <c r="M426" s="2" t="str">
        <f>IFERROR(VLOOKUP(L426,'Productgroepen hoofdfuncties'!A:B,2,FALSE),L426)</f>
        <v>Verkeer en vervoer</v>
      </c>
    </row>
    <row r="427" spans="1:13">
      <c r="A427" s="5" t="s">
        <v>1633</v>
      </c>
      <c r="B427" s="6" t="s">
        <v>1634</v>
      </c>
      <c r="C427" s="4" t="s">
        <v>1635</v>
      </c>
      <c r="D427" s="3" t="s">
        <v>1636</v>
      </c>
      <c r="E427" s="4">
        <v>1</v>
      </c>
      <c r="F427" s="2" t="str">
        <f t="shared" si="30"/>
        <v>G1PR310102</v>
      </c>
      <c r="G427" s="2" t="str">
        <f t="shared" si="31"/>
        <v>Bestekken/Advertentiekosten</v>
      </c>
      <c r="H427" s="2" t="str">
        <f t="shared" si="32"/>
        <v>3101</v>
      </c>
      <c r="I427" s="2" t="str">
        <f>IFERROR(VLOOKUP(H427,'Productgroepen hoofdfuncties'!G:H,2,FALSE),H427)</f>
        <v>(Re)constructie wegen en fietspaden</v>
      </c>
      <c r="J427" s="2" t="str">
        <f t="shared" si="33"/>
        <v>31</v>
      </c>
      <c r="K427" s="2" t="str">
        <f>IFERROR(VLOOKUP(J427,'Productgroepen hoofdfuncties'!D:E,2,FALSE),J427)</f>
        <v>Landwegen</v>
      </c>
      <c r="L427" s="2" t="str">
        <f t="shared" si="34"/>
        <v>3</v>
      </c>
      <c r="M427" s="2" t="str">
        <f>IFERROR(VLOOKUP(L427,'Productgroepen hoofdfuncties'!A:B,2,FALSE),L427)</f>
        <v>Verkeer en vervoer</v>
      </c>
    </row>
    <row r="428" spans="1:13">
      <c r="A428" s="9"/>
      <c r="B428" s="10"/>
      <c r="C428" s="4" t="s">
        <v>1637</v>
      </c>
      <c r="D428" s="3" t="s">
        <v>1638</v>
      </c>
      <c r="E428" s="4">
        <v>1</v>
      </c>
      <c r="F428" s="2" t="str">
        <f t="shared" si="30"/>
        <v>G1PR310102</v>
      </c>
      <c r="G428" s="2" t="str">
        <f t="shared" si="31"/>
        <v>Bestekken/Advertentiekosten</v>
      </c>
      <c r="H428" s="2" t="str">
        <f t="shared" si="32"/>
        <v>3101</v>
      </c>
      <c r="I428" s="2" t="str">
        <f>IFERROR(VLOOKUP(H428,'Productgroepen hoofdfuncties'!G:H,2,FALSE),H428)</f>
        <v>(Re)constructie wegen en fietspaden</v>
      </c>
      <c r="J428" s="2" t="str">
        <f t="shared" si="33"/>
        <v>31</v>
      </c>
      <c r="K428" s="2" t="str">
        <f>IFERROR(VLOOKUP(J428,'Productgroepen hoofdfuncties'!D:E,2,FALSE),J428)</f>
        <v>Landwegen</v>
      </c>
      <c r="L428" s="2" t="str">
        <f t="shared" si="34"/>
        <v>3</v>
      </c>
      <c r="M428" s="2" t="str">
        <f>IFERROR(VLOOKUP(L428,'Productgroepen hoofdfuncties'!A:B,2,FALSE),L428)</f>
        <v>Verkeer en vervoer</v>
      </c>
    </row>
    <row r="429" spans="1:13">
      <c r="A429" s="3" t="s">
        <v>1639</v>
      </c>
      <c r="B429" s="4" t="s">
        <v>1640</v>
      </c>
      <c r="C429" s="4"/>
      <c r="D429" s="3"/>
      <c r="E429" s="4"/>
      <c r="F429" s="2" t="str">
        <f t="shared" si="30"/>
        <v>G1PR310106</v>
      </c>
      <c r="G429" s="2" t="str">
        <f t="shared" si="31"/>
        <v>Bundels - Gebieden</v>
      </c>
      <c r="H429" s="2" t="str">
        <f t="shared" si="32"/>
        <v>3101</v>
      </c>
      <c r="I429" s="2" t="str">
        <f>IFERROR(VLOOKUP(H429,'Productgroepen hoofdfuncties'!G:H,2,FALSE),H429)</f>
        <v>(Re)constructie wegen en fietspaden</v>
      </c>
      <c r="J429" s="2" t="str">
        <f t="shared" si="33"/>
        <v>31</v>
      </c>
      <c r="K429" s="2" t="str">
        <f>IFERROR(VLOOKUP(J429,'Productgroepen hoofdfuncties'!D:E,2,FALSE),J429)</f>
        <v>Landwegen</v>
      </c>
      <c r="L429" s="2" t="str">
        <f t="shared" si="34"/>
        <v>3</v>
      </c>
      <c r="M429" s="2" t="str">
        <f>IFERROR(VLOOKUP(L429,'Productgroepen hoofdfuncties'!A:B,2,FALSE),L429)</f>
        <v>Verkeer en vervoer</v>
      </c>
    </row>
    <row r="430" spans="1:13">
      <c r="A430" s="3" t="s">
        <v>1641</v>
      </c>
      <c r="B430" s="4" t="s">
        <v>1642</v>
      </c>
      <c r="C430" s="4"/>
      <c r="D430" s="3"/>
      <c r="E430" s="4"/>
      <c r="F430" s="2" t="str">
        <f t="shared" si="30"/>
        <v>G1PR310107</v>
      </c>
      <c r="G430" s="2" t="str">
        <f t="shared" si="31"/>
        <v>Bewegwijzering/Vri'S</v>
      </c>
      <c r="H430" s="2" t="str">
        <f t="shared" si="32"/>
        <v>3101</v>
      </c>
      <c r="I430" s="2" t="str">
        <f>IFERROR(VLOOKUP(H430,'Productgroepen hoofdfuncties'!G:H,2,FALSE),H430)</f>
        <v>(Re)constructie wegen en fietspaden</v>
      </c>
      <c r="J430" s="2" t="str">
        <f t="shared" si="33"/>
        <v>31</v>
      </c>
      <c r="K430" s="2" t="str">
        <f>IFERROR(VLOOKUP(J430,'Productgroepen hoofdfuncties'!D:E,2,FALSE),J430)</f>
        <v>Landwegen</v>
      </c>
      <c r="L430" s="2" t="str">
        <f t="shared" si="34"/>
        <v>3</v>
      </c>
      <c r="M430" s="2" t="str">
        <f>IFERROR(VLOOKUP(L430,'Productgroepen hoofdfuncties'!A:B,2,FALSE),L430)</f>
        <v>Verkeer en vervoer</v>
      </c>
    </row>
    <row r="431" spans="1:13">
      <c r="A431" s="3" t="s">
        <v>1643</v>
      </c>
      <c r="B431" s="4" t="s">
        <v>1644</v>
      </c>
      <c r="C431" s="4"/>
      <c r="D431" s="3"/>
      <c r="E431" s="4"/>
      <c r="F431" s="2" t="str">
        <f t="shared" si="30"/>
        <v>G1PR310108</v>
      </c>
      <c r="G431" s="2" t="str">
        <f t="shared" si="31"/>
        <v>Bundel Roden - Groningen</v>
      </c>
      <c r="H431" s="2" t="str">
        <f t="shared" si="32"/>
        <v>3101</v>
      </c>
      <c r="I431" s="2" t="str">
        <f>IFERROR(VLOOKUP(H431,'Productgroepen hoofdfuncties'!G:H,2,FALSE),H431)</f>
        <v>(Re)constructie wegen en fietspaden</v>
      </c>
      <c r="J431" s="2" t="str">
        <f t="shared" si="33"/>
        <v>31</v>
      </c>
      <c r="K431" s="2" t="str">
        <f>IFERROR(VLOOKUP(J431,'Productgroepen hoofdfuncties'!D:E,2,FALSE),J431)</f>
        <v>Landwegen</v>
      </c>
      <c r="L431" s="2" t="str">
        <f t="shared" si="34"/>
        <v>3</v>
      </c>
      <c r="M431" s="2" t="str">
        <f>IFERROR(VLOOKUP(L431,'Productgroepen hoofdfuncties'!A:B,2,FALSE),L431)</f>
        <v>Verkeer en vervoer</v>
      </c>
    </row>
    <row r="432" spans="1:13">
      <c r="A432" s="5" t="s">
        <v>1645</v>
      </c>
      <c r="B432" s="6" t="s">
        <v>1646</v>
      </c>
      <c r="C432" s="4" t="s">
        <v>1647</v>
      </c>
      <c r="D432" s="3" t="s">
        <v>1648</v>
      </c>
      <c r="E432" s="4">
        <v>1</v>
      </c>
      <c r="F432" s="2" t="str">
        <f t="shared" si="30"/>
        <v>G1PR310200</v>
      </c>
      <c r="G432" s="2" t="str">
        <f t="shared" si="31"/>
        <v>App.kst. beheer en onderhoud</v>
      </c>
      <c r="H432" s="2" t="str">
        <f t="shared" si="32"/>
        <v>3102</v>
      </c>
      <c r="I432" s="2" t="str">
        <f>IFERROR(VLOOKUP(H432,'Productgroepen hoofdfuncties'!G:H,2,FALSE),H432)</f>
        <v>Onderhoud en beheer wegen en fietspaden</v>
      </c>
      <c r="J432" s="2" t="str">
        <f t="shared" si="33"/>
        <v>31</v>
      </c>
      <c r="K432" s="2" t="str">
        <f>IFERROR(VLOOKUP(J432,'Productgroepen hoofdfuncties'!D:E,2,FALSE),J432)</f>
        <v>Landwegen</v>
      </c>
      <c r="L432" s="2" t="str">
        <f t="shared" si="34"/>
        <v>3</v>
      </c>
      <c r="M432" s="2" t="str">
        <f>IFERROR(VLOOKUP(L432,'Productgroepen hoofdfuncties'!A:B,2,FALSE),L432)</f>
        <v>Verkeer en vervoer</v>
      </c>
    </row>
    <row r="433" spans="1:13">
      <c r="A433" s="9"/>
      <c r="B433" s="10"/>
      <c r="C433" s="4" t="s">
        <v>1649</v>
      </c>
      <c r="D433" s="3" t="s">
        <v>1650</v>
      </c>
      <c r="E433" s="4">
        <v>1</v>
      </c>
      <c r="F433" s="2" t="str">
        <f t="shared" si="30"/>
        <v>G1PR310200</v>
      </c>
      <c r="G433" s="2" t="str">
        <f t="shared" si="31"/>
        <v>App.kst. beheer en onderhoud</v>
      </c>
      <c r="H433" s="2" t="str">
        <f t="shared" si="32"/>
        <v>3102</v>
      </c>
      <c r="I433" s="2" t="str">
        <f>IFERROR(VLOOKUP(H433,'Productgroepen hoofdfuncties'!G:H,2,FALSE),H433)</f>
        <v>Onderhoud en beheer wegen en fietspaden</v>
      </c>
      <c r="J433" s="2" t="str">
        <f t="shared" si="33"/>
        <v>31</v>
      </c>
      <c r="K433" s="2" t="str">
        <f>IFERROR(VLOOKUP(J433,'Productgroepen hoofdfuncties'!D:E,2,FALSE),J433)</f>
        <v>Landwegen</v>
      </c>
      <c r="L433" s="2" t="str">
        <f t="shared" si="34"/>
        <v>3</v>
      </c>
      <c r="M433" s="2" t="str">
        <f>IFERROR(VLOOKUP(L433,'Productgroepen hoofdfuncties'!A:B,2,FALSE),L433)</f>
        <v>Verkeer en vervoer</v>
      </c>
    </row>
    <row r="434" spans="1:13">
      <c r="A434" s="5" t="s">
        <v>1651</v>
      </c>
      <c r="B434" s="6" t="s">
        <v>1652</v>
      </c>
      <c r="C434" s="4" t="s">
        <v>1653</v>
      </c>
      <c r="D434" s="3" t="s">
        <v>1654</v>
      </c>
      <c r="E434" s="4">
        <v>1</v>
      </c>
      <c r="F434" s="2" t="str">
        <f t="shared" si="30"/>
        <v>G1PR310201</v>
      </c>
      <c r="G434" s="2" t="str">
        <f t="shared" si="31"/>
        <v>Bermen en sloten</v>
      </c>
      <c r="H434" s="2" t="str">
        <f t="shared" si="32"/>
        <v>3102</v>
      </c>
      <c r="I434" s="2" t="str">
        <f>IFERROR(VLOOKUP(H434,'Productgroepen hoofdfuncties'!G:H,2,FALSE),H434)</f>
        <v>Onderhoud en beheer wegen en fietspaden</v>
      </c>
      <c r="J434" s="2" t="str">
        <f t="shared" si="33"/>
        <v>31</v>
      </c>
      <c r="K434" s="2" t="str">
        <f>IFERROR(VLOOKUP(J434,'Productgroepen hoofdfuncties'!D:E,2,FALSE),J434)</f>
        <v>Landwegen</v>
      </c>
      <c r="L434" s="2" t="str">
        <f t="shared" si="34"/>
        <v>3</v>
      </c>
      <c r="M434" s="2" t="str">
        <f>IFERROR(VLOOKUP(L434,'Productgroepen hoofdfuncties'!A:B,2,FALSE),L434)</f>
        <v>Verkeer en vervoer</v>
      </c>
    </row>
    <row r="435" spans="1:13">
      <c r="A435" s="7"/>
      <c r="B435" s="8"/>
      <c r="C435" s="4" t="s">
        <v>1655</v>
      </c>
      <c r="D435" s="3" t="s">
        <v>1656</v>
      </c>
      <c r="E435" s="4">
        <v>1</v>
      </c>
      <c r="F435" s="2" t="str">
        <f t="shared" si="30"/>
        <v>G1PR310201</v>
      </c>
      <c r="G435" s="2" t="str">
        <f t="shared" si="31"/>
        <v>Bermen en sloten</v>
      </c>
      <c r="H435" s="2" t="str">
        <f t="shared" si="32"/>
        <v>3102</v>
      </c>
      <c r="I435" s="2" t="str">
        <f>IFERROR(VLOOKUP(H435,'Productgroepen hoofdfuncties'!G:H,2,FALSE),H435)</f>
        <v>Onderhoud en beheer wegen en fietspaden</v>
      </c>
      <c r="J435" s="2" t="str">
        <f t="shared" si="33"/>
        <v>31</v>
      </c>
      <c r="K435" s="2" t="str">
        <f>IFERROR(VLOOKUP(J435,'Productgroepen hoofdfuncties'!D:E,2,FALSE),J435)</f>
        <v>Landwegen</v>
      </c>
      <c r="L435" s="2" t="str">
        <f t="shared" si="34"/>
        <v>3</v>
      </c>
      <c r="M435" s="2" t="str">
        <f>IFERROR(VLOOKUP(L435,'Productgroepen hoofdfuncties'!A:B,2,FALSE),L435)</f>
        <v>Verkeer en vervoer</v>
      </c>
    </row>
    <row r="436" spans="1:13">
      <c r="A436" s="7"/>
      <c r="B436" s="8"/>
      <c r="C436" s="4" t="s">
        <v>1657</v>
      </c>
      <c r="D436" s="3" t="s">
        <v>1658</v>
      </c>
      <c r="E436" s="4">
        <v>1</v>
      </c>
      <c r="F436" s="2" t="str">
        <f t="shared" si="30"/>
        <v>G1PR310201</v>
      </c>
      <c r="G436" s="2" t="str">
        <f t="shared" si="31"/>
        <v>Bermen en sloten</v>
      </c>
      <c r="H436" s="2" t="str">
        <f t="shared" si="32"/>
        <v>3102</v>
      </c>
      <c r="I436" s="2" t="str">
        <f>IFERROR(VLOOKUP(H436,'Productgroepen hoofdfuncties'!G:H,2,FALSE),H436)</f>
        <v>Onderhoud en beheer wegen en fietspaden</v>
      </c>
      <c r="J436" s="2" t="str">
        <f t="shared" si="33"/>
        <v>31</v>
      </c>
      <c r="K436" s="2" t="str">
        <f>IFERROR(VLOOKUP(J436,'Productgroepen hoofdfuncties'!D:E,2,FALSE),J436)</f>
        <v>Landwegen</v>
      </c>
      <c r="L436" s="2" t="str">
        <f t="shared" si="34"/>
        <v>3</v>
      </c>
      <c r="M436" s="2" t="str">
        <f>IFERROR(VLOOKUP(L436,'Productgroepen hoofdfuncties'!A:B,2,FALSE),L436)</f>
        <v>Verkeer en vervoer</v>
      </c>
    </row>
    <row r="437" spans="1:13">
      <c r="A437" s="9"/>
      <c r="B437" s="10"/>
      <c r="C437" s="4" t="s">
        <v>1659</v>
      </c>
      <c r="D437" s="3" t="s">
        <v>1660</v>
      </c>
      <c r="E437" s="4">
        <v>1</v>
      </c>
      <c r="F437" s="2" t="str">
        <f t="shared" si="30"/>
        <v>G1PR310201</v>
      </c>
      <c r="G437" s="2" t="str">
        <f t="shared" si="31"/>
        <v>Bermen en sloten</v>
      </c>
      <c r="H437" s="2" t="str">
        <f t="shared" si="32"/>
        <v>3102</v>
      </c>
      <c r="I437" s="2" t="str">
        <f>IFERROR(VLOOKUP(H437,'Productgroepen hoofdfuncties'!G:H,2,FALSE),H437)</f>
        <v>Onderhoud en beheer wegen en fietspaden</v>
      </c>
      <c r="J437" s="2" t="str">
        <f t="shared" si="33"/>
        <v>31</v>
      </c>
      <c r="K437" s="2" t="str">
        <f>IFERROR(VLOOKUP(J437,'Productgroepen hoofdfuncties'!D:E,2,FALSE),J437)</f>
        <v>Landwegen</v>
      </c>
      <c r="L437" s="2" t="str">
        <f t="shared" si="34"/>
        <v>3</v>
      </c>
      <c r="M437" s="2" t="str">
        <f>IFERROR(VLOOKUP(L437,'Productgroepen hoofdfuncties'!A:B,2,FALSE),L437)</f>
        <v>Verkeer en vervoer</v>
      </c>
    </row>
    <row r="438" spans="1:13">
      <c r="A438" s="5" t="s">
        <v>1661</v>
      </c>
      <c r="B438" s="6" t="s">
        <v>1662</v>
      </c>
      <c r="C438" s="4" t="s">
        <v>1663</v>
      </c>
      <c r="D438" s="3" t="s">
        <v>1664</v>
      </c>
      <c r="E438" s="4">
        <v>1</v>
      </c>
      <c r="F438" s="2" t="str">
        <f t="shared" si="30"/>
        <v>G1PR310202</v>
      </c>
      <c r="G438" s="2" t="str">
        <f t="shared" si="31"/>
        <v>Wegverhardingen</v>
      </c>
      <c r="H438" s="2" t="str">
        <f t="shared" si="32"/>
        <v>3102</v>
      </c>
      <c r="I438" s="2" t="str">
        <f>IFERROR(VLOOKUP(H438,'Productgroepen hoofdfuncties'!G:H,2,FALSE),H438)</f>
        <v>Onderhoud en beheer wegen en fietspaden</v>
      </c>
      <c r="J438" s="2" t="str">
        <f t="shared" si="33"/>
        <v>31</v>
      </c>
      <c r="K438" s="2" t="str">
        <f>IFERROR(VLOOKUP(J438,'Productgroepen hoofdfuncties'!D:E,2,FALSE),J438)</f>
        <v>Landwegen</v>
      </c>
      <c r="L438" s="2" t="str">
        <f t="shared" si="34"/>
        <v>3</v>
      </c>
      <c r="M438" s="2" t="str">
        <f>IFERROR(VLOOKUP(L438,'Productgroepen hoofdfuncties'!A:B,2,FALSE),L438)</f>
        <v>Verkeer en vervoer</v>
      </c>
    </row>
    <row r="439" spans="1:13">
      <c r="A439" s="9"/>
      <c r="B439" s="10"/>
      <c r="C439" s="4" t="s">
        <v>1665</v>
      </c>
      <c r="D439" s="3" t="s">
        <v>1666</v>
      </c>
      <c r="E439" s="4">
        <v>1</v>
      </c>
      <c r="F439" s="2" t="str">
        <f t="shared" si="30"/>
        <v>G1PR310202</v>
      </c>
      <c r="G439" s="2" t="str">
        <f t="shared" si="31"/>
        <v>Wegverhardingen</v>
      </c>
      <c r="H439" s="2" t="str">
        <f t="shared" si="32"/>
        <v>3102</v>
      </c>
      <c r="I439" s="2" t="str">
        <f>IFERROR(VLOOKUP(H439,'Productgroepen hoofdfuncties'!G:H,2,FALSE),H439)</f>
        <v>Onderhoud en beheer wegen en fietspaden</v>
      </c>
      <c r="J439" s="2" t="str">
        <f t="shared" si="33"/>
        <v>31</v>
      </c>
      <c r="K439" s="2" t="str">
        <f>IFERROR(VLOOKUP(J439,'Productgroepen hoofdfuncties'!D:E,2,FALSE),J439)</f>
        <v>Landwegen</v>
      </c>
      <c r="L439" s="2" t="str">
        <f t="shared" si="34"/>
        <v>3</v>
      </c>
      <c r="M439" s="2" t="str">
        <f>IFERROR(VLOOKUP(L439,'Productgroepen hoofdfuncties'!A:B,2,FALSE),L439)</f>
        <v>Verkeer en vervoer</v>
      </c>
    </row>
    <row r="440" spans="1:13">
      <c r="A440" s="5" t="s">
        <v>1667</v>
      </c>
      <c r="B440" s="6" t="s">
        <v>1668</v>
      </c>
      <c r="C440" s="4" t="s">
        <v>1669</v>
      </c>
      <c r="D440" s="3" t="s">
        <v>1670</v>
      </c>
      <c r="E440" s="4">
        <v>1</v>
      </c>
      <c r="F440" s="2" t="str">
        <f t="shared" si="30"/>
        <v>G1PR310203</v>
      </c>
      <c r="G440" s="2" t="str">
        <f t="shared" si="31"/>
        <v>Fietspadverhardingen</v>
      </c>
      <c r="H440" s="2" t="str">
        <f t="shared" si="32"/>
        <v>3102</v>
      </c>
      <c r="I440" s="2" t="str">
        <f>IFERROR(VLOOKUP(H440,'Productgroepen hoofdfuncties'!G:H,2,FALSE),H440)</f>
        <v>Onderhoud en beheer wegen en fietspaden</v>
      </c>
      <c r="J440" s="2" t="str">
        <f t="shared" si="33"/>
        <v>31</v>
      </c>
      <c r="K440" s="2" t="str">
        <f>IFERROR(VLOOKUP(J440,'Productgroepen hoofdfuncties'!D:E,2,FALSE),J440)</f>
        <v>Landwegen</v>
      </c>
      <c r="L440" s="2" t="str">
        <f t="shared" si="34"/>
        <v>3</v>
      </c>
      <c r="M440" s="2" t="str">
        <f>IFERROR(VLOOKUP(L440,'Productgroepen hoofdfuncties'!A:B,2,FALSE),L440)</f>
        <v>Verkeer en vervoer</v>
      </c>
    </row>
    <row r="441" spans="1:13">
      <c r="A441" s="9"/>
      <c r="B441" s="10"/>
      <c r="C441" s="4" t="s">
        <v>1671</v>
      </c>
      <c r="D441" s="3" t="s">
        <v>1668</v>
      </c>
      <c r="E441" s="4">
        <v>1</v>
      </c>
      <c r="F441" s="2" t="str">
        <f t="shared" si="30"/>
        <v>G1PR310203</v>
      </c>
      <c r="G441" s="2" t="str">
        <f t="shared" si="31"/>
        <v>Fietspadverhardingen</v>
      </c>
      <c r="H441" s="2" t="str">
        <f t="shared" si="32"/>
        <v>3102</v>
      </c>
      <c r="I441" s="2" t="str">
        <f>IFERROR(VLOOKUP(H441,'Productgroepen hoofdfuncties'!G:H,2,FALSE),H441)</f>
        <v>Onderhoud en beheer wegen en fietspaden</v>
      </c>
      <c r="J441" s="2" t="str">
        <f t="shared" si="33"/>
        <v>31</v>
      </c>
      <c r="K441" s="2" t="str">
        <f>IFERROR(VLOOKUP(J441,'Productgroepen hoofdfuncties'!D:E,2,FALSE),J441)</f>
        <v>Landwegen</v>
      </c>
      <c r="L441" s="2" t="str">
        <f t="shared" si="34"/>
        <v>3</v>
      </c>
      <c r="M441" s="2" t="str">
        <f>IFERROR(VLOOKUP(L441,'Productgroepen hoofdfuncties'!A:B,2,FALSE),L441)</f>
        <v>Verkeer en vervoer</v>
      </c>
    </row>
    <row r="442" spans="1:13">
      <c r="A442" s="5" t="s">
        <v>1672</v>
      </c>
      <c r="B442" s="6" t="s">
        <v>1673</v>
      </c>
      <c r="C442" s="4" t="s">
        <v>1674</v>
      </c>
      <c r="D442" s="3" t="s">
        <v>1675</v>
      </c>
      <c r="E442" s="4">
        <v>1</v>
      </c>
      <c r="F442" s="2" t="str">
        <f t="shared" si="30"/>
        <v>G1PR310204</v>
      </c>
      <c r="G442" s="2" t="str">
        <f t="shared" si="31"/>
        <v>Wegmeubilair</v>
      </c>
      <c r="H442" s="2" t="str">
        <f t="shared" si="32"/>
        <v>3102</v>
      </c>
      <c r="I442" s="2" t="str">
        <f>IFERROR(VLOOKUP(H442,'Productgroepen hoofdfuncties'!G:H,2,FALSE),H442)</f>
        <v>Onderhoud en beheer wegen en fietspaden</v>
      </c>
      <c r="J442" s="2" t="str">
        <f t="shared" si="33"/>
        <v>31</v>
      </c>
      <c r="K442" s="2" t="str">
        <f>IFERROR(VLOOKUP(J442,'Productgroepen hoofdfuncties'!D:E,2,FALSE),J442)</f>
        <v>Landwegen</v>
      </c>
      <c r="L442" s="2" t="str">
        <f t="shared" si="34"/>
        <v>3</v>
      </c>
      <c r="M442" s="2" t="str">
        <f>IFERROR(VLOOKUP(L442,'Productgroepen hoofdfuncties'!A:B,2,FALSE),L442)</f>
        <v>Verkeer en vervoer</v>
      </c>
    </row>
    <row r="443" spans="1:13">
      <c r="A443" s="7"/>
      <c r="B443" s="8"/>
      <c r="C443" s="4" t="s">
        <v>1676</v>
      </c>
      <c r="D443" s="3" t="s">
        <v>1677</v>
      </c>
      <c r="E443" s="4">
        <v>1</v>
      </c>
      <c r="F443" s="2" t="str">
        <f t="shared" si="30"/>
        <v>G1PR310204</v>
      </c>
      <c r="G443" s="2" t="str">
        <f t="shared" si="31"/>
        <v>Wegmeubilair</v>
      </c>
      <c r="H443" s="2" t="str">
        <f t="shared" si="32"/>
        <v>3102</v>
      </c>
      <c r="I443" s="2" t="str">
        <f>IFERROR(VLOOKUP(H443,'Productgroepen hoofdfuncties'!G:H,2,FALSE),H443)</f>
        <v>Onderhoud en beheer wegen en fietspaden</v>
      </c>
      <c r="J443" s="2" t="str">
        <f t="shared" si="33"/>
        <v>31</v>
      </c>
      <c r="K443" s="2" t="str">
        <f>IFERROR(VLOOKUP(J443,'Productgroepen hoofdfuncties'!D:E,2,FALSE),J443)</f>
        <v>Landwegen</v>
      </c>
      <c r="L443" s="2" t="str">
        <f t="shared" si="34"/>
        <v>3</v>
      </c>
      <c r="M443" s="2" t="str">
        <f>IFERROR(VLOOKUP(L443,'Productgroepen hoofdfuncties'!A:B,2,FALSE),L443)</f>
        <v>Verkeer en vervoer</v>
      </c>
    </row>
    <row r="444" spans="1:13">
      <c r="A444" s="7"/>
      <c r="B444" s="8"/>
      <c r="C444" s="4" t="s">
        <v>1678</v>
      </c>
      <c r="D444" s="3" t="s">
        <v>1679</v>
      </c>
      <c r="E444" s="4">
        <v>1</v>
      </c>
      <c r="F444" s="2" t="str">
        <f t="shared" si="30"/>
        <v>G1PR310204</v>
      </c>
      <c r="G444" s="2" t="str">
        <f t="shared" si="31"/>
        <v>Wegmeubilair</v>
      </c>
      <c r="H444" s="2" t="str">
        <f t="shared" si="32"/>
        <v>3102</v>
      </c>
      <c r="I444" s="2" t="str">
        <f>IFERROR(VLOOKUP(H444,'Productgroepen hoofdfuncties'!G:H,2,FALSE),H444)</f>
        <v>Onderhoud en beheer wegen en fietspaden</v>
      </c>
      <c r="J444" s="2" t="str">
        <f t="shared" si="33"/>
        <v>31</v>
      </c>
      <c r="K444" s="2" t="str">
        <f>IFERROR(VLOOKUP(J444,'Productgroepen hoofdfuncties'!D:E,2,FALSE),J444)</f>
        <v>Landwegen</v>
      </c>
      <c r="L444" s="2" t="str">
        <f t="shared" si="34"/>
        <v>3</v>
      </c>
      <c r="M444" s="2" t="str">
        <f>IFERROR(VLOOKUP(L444,'Productgroepen hoofdfuncties'!A:B,2,FALSE),L444)</f>
        <v>Verkeer en vervoer</v>
      </c>
    </row>
    <row r="445" spans="1:13">
      <c r="A445" s="7"/>
      <c r="B445" s="8"/>
      <c r="C445" s="4" t="s">
        <v>1680</v>
      </c>
      <c r="D445" s="3" t="s">
        <v>1681</v>
      </c>
      <c r="E445" s="4">
        <v>1</v>
      </c>
      <c r="F445" s="2" t="str">
        <f t="shared" si="30"/>
        <v>G1PR310204</v>
      </c>
      <c r="G445" s="2" t="str">
        <f t="shared" si="31"/>
        <v>Wegmeubilair</v>
      </c>
      <c r="H445" s="2" t="str">
        <f t="shared" si="32"/>
        <v>3102</v>
      </c>
      <c r="I445" s="2" t="str">
        <f>IFERROR(VLOOKUP(H445,'Productgroepen hoofdfuncties'!G:H,2,FALSE),H445)</f>
        <v>Onderhoud en beheer wegen en fietspaden</v>
      </c>
      <c r="J445" s="2" t="str">
        <f t="shared" si="33"/>
        <v>31</v>
      </c>
      <c r="K445" s="2" t="str">
        <f>IFERROR(VLOOKUP(J445,'Productgroepen hoofdfuncties'!D:E,2,FALSE),J445)</f>
        <v>Landwegen</v>
      </c>
      <c r="L445" s="2" t="str">
        <f t="shared" si="34"/>
        <v>3</v>
      </c>
      <c r="M445" s="2" t="str">
        <f>IFERROR(VLOOKUP(L445,'Productgroepen hoofdfuncties'!A:B,2,FALSE),L445)</f>
        <v>Verkeer en vervoer</v>
      </c>
    </row>
    <row r="446" spans="1:13">
      <c r="A446" s="7"/>
      <c r="B446" s="8"/>
      <c r="C446" s="4" t="s">
        <v>1682</v>
      </c>
      <c r="D446" s="3" t="s">
        <v>1683</v>
      </c>
      <c r="E446" s="4">
        <v>1</v>
      </c>
      <c r="F446" s="2" t="str">
        <f t="shared" si="30"/>
        <v>G1PR310204</v>
      </c>
      <c r="G446" s="2" t="str">
        <f t="shared" si="31"/>
        <v>Wegmeubilair</v>
      </c>
      <c r="H446" s="2" t="str">
        <f t="shared" si="32"/>
        <v>3102</v>
      </c>
      <c r="I446" s="2" t="str">
        <f>IFERROR(VLOOKUP(H446,'Productgroepen hoofdfuncties'!G:H,2,FALSE),H446)</f>
        <v>Onderhoud en beheer wegen en fietspaden</v>
      </c>
      <c r="J446" s="2" t="str">
        <f t="shared" si="33"/>
        <v>31</v>
      </c>
      <c r="K446" s="2" t="str">
        <f>IFERROR(VLOOKUP(J446,'Productgroepen hoofdfuncties'!D:E,2,FALSE),J446)</f>
        <v>Landwegen</v>
      </c>
      <c r="L446" s="2" t="str">
        <f t="shared" si="34"/>
        <v>3</v>
      </c>
      <c r="M446" s="2" t="str">
        <f>IFERROR(VLOOKUP(L446,'Productgroepen hoofdfuncties'!A:B,2,FALSE),L446)</f>
        <v>Verkeer en vervoer</v>
      </c>
    </row>
    <row r="447" spans="1:13">
      <c r="A447" s="7"/>
      <c r="B447" s="8"/>
      <c r="C447" s="4" t="s">
        <v>1684</v>
      </c>
      <c r="D447" s="3" t="s">
        <v>1685</v>
      </c>
      <c r="E447" s="4">
        <v>1</v>
      </c>
      <c r="F447" s="2" t="str">
        <f t="shared" si="30"/>
        <v>G1PR310204</v>
      </c>
      <c r="G447" s="2" t="str">
        <f t="shared" si="31"/>
        <v>Wegmeubilair</v>
      </c>
      <c r="H447" s="2" t="str">
        <f t="shared" si="32"/>
        <v>3102</v>
      </c>
      <c r="I447" s="2" t="str">
        <f>IFERROR(VLOOKUP(H447,'Productgroepen hoofdfuncties'!G:H,2,FALSE),H447)</f>
        <v>Onderhoud en beheer wegen en fietspaden</v>
      </c>
      <c r="J447" s="2" t="str">
        <f t="shared" si="33"/>
        <v>31</v>
      </c>
      <c r="K447" s="2" t="str">
        <f>IFERROR(VLOOKUP(J447,'Productgroepen hoofdfuncties'!D:E,2,FALSE),J447)</f>
        <v>Landwegen</v>
      </c>
      <c r="L447" s="2" t="str">
        <f t="shared" si="34"/>
        <v>3</v>
      </c>
      <c r="M447" s="2" t="str">
        <f>IFERROR(VLOOKUP(L447,'Productgroepen hoofdfuncties'!A:B,2,FALSE),L447)</f>
        <v>Verkeer en vervoer</v>
      </c>
    </row>
    <row r="448" spans="1:13">
      <c r="A448" s="7"/>
      <c r="B448" s="8"/>
      <c r="C448" s="4" t="s">
        <v>1686</v>
      </c>
      <c r="D448" s="3" t="s">
        <v>1687</v>
      </c>
      <c r="E448" s="4">
        <v>1</v>
      </c>
      <c r="F448" s="2" t="str">
        <f t="shared" si="30"/>
        <v>G1PR310204</v>
      </c>
      <c r="G448" s="2" t="str">
        <f t="shared" si="31"/>
        <v>Wegmeubilair</v>
      </c>
      <c r="H448" s="2" t="str">
        <f t="shared" si="32"/>
        <v>3102</v>
      </c>
      <c r="I448" s="2" t="str">
        <f>IFERROR(VLOOKUP(H448,'Productgroepen hoofdfuncties'!G:H,2,FALSE),H448)</f>
        <v>Onderhoud en beheer wegen en fietspaden</v>
      </c>
      <c r="J448" s="2" t="str">
        <f t="shared" si="33"/>
        <v>31</v>
      </c>
      <c r="K448" s="2" t="str">
        <f>IFERROR(VLOOKUP(J448,'Productgroepen hoofdfuncties'!D:E,2,FALSE),J448)</f>
        <v>Landwegen</v>
      </c>
      <c r="L448" s="2" t="str">
        <f t="shared" si="34"/>
        <v>3</v>
      </c>
      <c r="M448" s="2" t="str">
        <f>IFERROR(VLOOKUP(L448,'Productgroepen hoofdfuncties'!A:B,2,FALSE),L448)</f>
        <v>Verkeer en vervoer</v>
      </c>
    </row>
    <row r="449" spans="1:13">
      <c r="A449" s="7"/>
      <c r="B449" s="8"/>
      <c r="C449" s="4" t="s">
        <v>1688</v>
      </c>
      <c r="D449" s="3" t="s">
        <v>1689</v>
      </c>
      <c r="E449" s="4">
        <v>1</v>
      </c>
      <c r="F449" s="2" t="str">
        <f t="shared" si="30"/>
        <v>G1PR310204</v>
      </c>
      <c r="G449" s="2" t="str">
        <f t="shared" si="31"/>
        <v>Wegmeubilair</v>
      </c>
      <c r="H449" s="2" t="str">
        <f t="shared" si="32"/>
        <v>3102</v>
      </c>
      <c r="I449" s="2" t="str">
        <f>IFERROR(VLOOKUP(H449,'Productgroepen hoofdfuncties'!G:H,2,FALSE),H449)</f>
        <v>Onderhoud en beheer wegen en fietspaden</v>
      </c>
      <c r="J449" s="2" t="str">
        <f t="shared" si="33"/>
        <v>31</v>
      </c>
      <c r="K449" s="2" t="str">
        <f>IFERROR(VLOOKUP(J449,'Productgroepen hoofdfuncties'!D:E,2,FALSE),J449)</f>
        <v>Landwegen</v>
      </c>
      <c r="L449" s="2" t="str">
        <f t="shared" si="34"/>
        <v>3</v>
      </c>
      <c r="M449" s="2" t="str">
        <f>IFERROR(VLOOKUP(L449,'Productgroepen hoofdfuncties'!A:B,2,FALSE),L449)</f>
        <v>Verkeer en vervoer</v>
      </c>
    </row>
    <row r="450" spans="1:13">
      <c r="A450" s="7"/>
      <c r="B450" s="8"/>
      <c r="C450" s="4" t="s">
        <v>1690</v>
      </c>
      <c r="D450" s="3" t="s">
        <v>1691</v>
      </c>
      <c r="E450" s="4">
        <v>1</v>
      </c>
      <c r="F450" s="2" t="str">
        <f t="shared" si="30"/>
        <v>G1PR310204</v>
      </c>
      <c r="G450" s="2" t="str">
        <f t="shared" si="31"/>
        <v>Wegmeubilair</v>
      </c>
      <c r="H450" s="2" t="str">
        <f t="shared" si="32"/>
        <v>3102</v>
      </c>
      <c r="I450" s="2" t="str">
        <f>IFERROR(VLOOKUP(H450,'Productgroepen hoofdfuncties'!G:H,2,FALSE),H450)</f>
        <v>Onderhoud en beheer wegen en fietspaden</v>
      </c>
      <c r="J450" s="2" t="str">
        <f t="shared" si="33"/>
        <v>31</v>
      </c>
      <c r="K450" s="2" t="str">
        <f>IFERROR(VLOOKUP(J450,'Productgroepen hoofdfuncties'!D:E,2,FALSE),J450)</f>
        <v>Landwegen</v>
      </c>
      <c r="L450" s="2" t="str">
        <f t="shared" si="34"/>
        <v>3</v>
      </c>
      <c r="M450" s="2" t="str">
        <f>IFERROR(VLOOKUP(L450,'Productgroepen hoofdfuncties'!A:B,2,FALSE),L450)</f>
        <v>Verkeer en vervoer</v>
      </c>
    </row>
    <row r="451" spans="1:13">
      <c r="A451" s="7"/>
      <c r="B451" s="8"/>
      <c r="C451" s="4" t="s">
        <v>1692</v>
      </c>
      <c r="D451" s="3" t="s">
        <v>1693</v>
      </c>
      <c r="E451" s="4">
        <v>1</v>
      </c>
      <c r="F451" s="2" t="str">
        <f t="shared" ref="F451:F514" si="35">IF(A451="",F450,A451)</f>
        <v>G1PR310204</v>
      </c>
      <c r="G451" s="2" t="str">
        <f t="shared" ref="G451:G514" si="36">IF(B451="",G450,B451)</f>
        <v>Wegmeubilair</v>
      </c>
      <c r="H451" s="2" t="str">
        <f t="shared" ref="H451:H514" si="37">IF(RIGHT(LEFT($F451,5),1)="K","Apparaatskosten personeel",IF(RIGHT(LEFT($F451,5),1)="I","Apparaatskosten materieel",LEFT(RIGHT($F451,6),4)))</f>
        <v>3102</v>
      </c>
      <c r="I451" s="2" t="str">
        <f>IFERROR(VLOOKUP(H451,'Productgroepen hoofdfuncties'!G:H,2,FALSE),H451)</f>
        <v>Onderhoud en beheer wegen en fietspaden</v>
      </c>
      <c r="J451" s="2" t="str">
        <f t="shared" ref="J451:J514" si="38">IF(RIGHT(LEFT($F451,5),1)="K","Kostenplaatsen",IF(RIGHT(LEFT($F451,5),1)="I","Kostenplaatsen",LEFT(RIGHT($F451,6),2)))</f>
        <v>31</v>
      </c>
      <c r="K451" s="2" t="str">
        <f>IFERROR(VLOOKUP(J451,'Productgroepen hoofdfuncties'!D:E,2,FALSE),J451)</f>
        <v>Landwegen</v>
      </c>
      <c r="L451" s="2" t="str">
        <f t="shared" ref="L451:L514" si="39">IF(RIGHT(LEFT($F451,5),1)="K","Kostenplaatsen",IF(RIGHT(LEFT($F451,5),1)="I","Kostenplaatsen",LEFT(RIGHT($F451,6),1)))</f>
        <v>3</v>
      </c>
      <c r="M451" s="2" t="str">
        <f>IFERROR(VLOOKUP(L451,'Productgroepen hoofdfuncties'!A:B,2,FALSE),L451)</f>
        <v>Verkeer en vervoer</v>
      </c>
    </row>
    <row r="452" spans="1:13">
      <c r="A452" s="9"/>
      <c r="B452" s="10"/>
      <c r="C452" s="4" t="s">
        <v>1694</v>
      </c>
      <c r="D452" s="3" t="s">
        <v>1673</v>
      </c>
      <c r="E452" s="4">
        <v>1</v>
      </c>
      <c r="F452" s="2" t="str">
        <f t="shared" si="35"/>
        <v>G1PR310204</v>
      </c>
      <c r="G452" s="2" t="str">
        <f t="shared" si="36"/>
        <v>Wegmeubilair</v>
      </c>
      <c r="H452" s="2" t="str">
        <f t="shared" si="37"/>
        <v>3102</v>
      </c>
      <c r="I452" s="2" t="str">
        <f>IFERROR(VLOOKUP(H452,'Productgroepen hoofdfuncties'!G:H,2,FALSE),H452)</f>
        <v>Onderhoud en beheer wegen en fietspaden</v>
      </c>
      <c r="J452" s="2" t="str">
        <f t="shared" si="38"/>
        <v>31</v>
      </c>
      <c r="K452" s="2" t="str">
        <f>IFERROR(VLOOKUP(J452,'Productgroepen hoofdfuncties'!D:E,2,FALSE),J452)</f>
        <v>Landwegen</v>
      </c>
      <c r="L452" s="2" t="str">
        <f t="shared" si="39"/>
        <v>3</v>
      </c>
      <c r="M452" s="2" t="str">
        <f>IFERROR(VLOOKUP(L452,'Productgroepen hoofdfuncties'!A:B,2,FALSE),L452)</f>
        <v>Verkeer en vervoer</v>
      </c>
    </row>
    <row r="453" spans="1:13">
      <c r="A453" s="5" t="s">
        <v>1695</v>
      </c>
      <c r="B453" s="6" t="s">
        <v>1696</v>
      </c>
      <c r="C453" s="4" t="s">
        <v>1697</v>
      </c>
      <c r="D453" s="3" t="s">
        <v>1698</v>
      </c>
      <c r="E453" s="4">
        <v>1</v>
      </c>
      <c r="F453" s="2" t="str">
        <f t="shared" si="35"/>
        <v>G1PR310205</v>
      </c>
      <c r="G453" s="2" t="str">
        <f t="shared" si="36"/>
        <v>Beplantingen</v>
      </c>
      <c r="H453" s="2" t="str">
        <f t="shared" si="37"/>
        <v>3102</v>
      </c>
      <c r="I453" s="2" t="str">
        <f>IFERROR(VLOOKUP(H453,'Productgroepen hoofdfuncties'!G:H,2,FALSE),H453)</f>
        <v>Onderhoud en beheer wegen en fietspaden</v>
      </c>
      <c r="J453" s="2" t="str">
        <f t="shared" si="38"/>
        <v>31</v>
      </c>
      <c r="K453" s="2" t="str">
        <f>IFERROR(VLOOKUP(J453,'Productgroepen hoofdfuncties'!D:E,2,FALSE),J453)</f>
        <v>Landwegen</v>
      </c>
      <c r="L453" s="2" t="str">
        <f t="shared" si="39"/>
        <v>3</v>
      </c>
      <c r="M453" s="2" t="str">
        <f>IFERROR(VLOOKUP(L453,'Productgroepen hoofdfuncties'!A:B,2,FALSE),L453)</f>
        <v>Verkeer en vervoer</v>
      </c>
    </row>
    <row r="454" spans="1:13">
      <c r="A454" s="7"/>
      <c r="B454" s="8"/>
      <c r="C454" s="4" t="s">
        <v>1699</v>
      </c>
      <c r="D454" s="3" t="s">
        <v>1700</v>
      </c>
      <c r="E454" s="4">
        <v>1</v>
      </c>
      <c r="F454" s="2" t="str">
        <f t="shared" si="35"/>
        <v>G1PR310205</v>
      </c>
      <c r="G454" s="2" t="str">
        <f t="shared" si="36"/>
        <v>Beplantingen</v>
      </c>
      <c r="H454" s="2" t="str">
        <f t="shared" si="37"/>
        <v>3102</v>
      </c>
      <c r="I454" s="2" t="str">
        <f>IFERROR(VLOOKUP(H454,'Productgroepen hoofdfuncties'!G:H,2,FALSE),H454)</f>
        <v>Onderhoud en beheer wegen en fietspaden</v>
      </c>
      <c r="J454" s="2" t="str">
        <f t="shared" si="38"/>
        <v>31</v>
      </c>
      <c r="K454" s="2" t="str">
        <f>IFERROR(VLOOKUP(J454,'Productgroepen hoofdfuncties'!D:E,2,FALSE),J454)</f>
        <v>Landwegen</v>
      </c>
      <c r="L454" s="2" t="str">
        <f t="shared" si="39"/>
        <v>3</v>
      </c>
      <c r="M454" s="2" t="str">
        <f>IFERROR(VLOOKUP(L454,'Productgroepen hoofdfuncties'!A:B,2,FALSE),L454)</f>
        <v>Verkeer en vervoer</v>
      </c>
    </row>
    <row r="455" spans="1:13">
      <c r="A455" s="7"/>
      <c r="B455" s="8"/>
      <c r="C455" s="4" t="s">
        <v>1701</v>
      </c>
      <c r="D455" s="3" t="s">
        <v>1702</v>
      </c>
      <c r="E455" s="4">
        <v>1</v>
      </c>
      <c r="F455" s="2" t="str">
        <f t="shared" si="35"/>
        <v>G1PR310205</v>
      </c>
      <c r="G455" s="2" t="str">
        <f t="shared" si="36"/>
        <v>Beplantingen</v>
      </c>
      <c r="H455" s="2" t="str">
        <f t="shared" si="37"/>
        <v>3102</v>
      </c>
      <c r="I455" s="2" t="str">
        <f>IFERROR(VLOOKUP(H455,'Productgroepen hoofdfuncties'!G:H,2,FALSE),H455)</f>
        <v>Onderhoud en beheer wegen en fietspaden</v>
      </c>
      <c r="J455" s="2" t="str">
        <f t="shared" si="38"/>
        <v>31</v>
      </c>
      <c r="K455" s="2" t="str">
        <f>IFERROR(VLOOKUP(J455,'Productgroepen hoofdfuncties'!D:E,2,FALSE),J455)</f>
        <v>Landwegen</v>
      </c>
      <c r="L455" s="2" t="str">
        <f t="shared" si="39"/>
        <v>3</v>
      </c>
      <c r="M455" s="2" t="str">
        <f>IFERROR(VLOOKUP(L455,'Productgroepen hoofdfuncties'!A:B,2,FALSE),L455)</f>
        <v>Verkeer en vervoer</v>
      </c>
    </row>
    <row r="456" spans="1:13">
      <c r="A456" s="7"/>
      <c r="B456" s="8"/>
      <c r="C456" s="4" t="s">
        <v>1703</v>
      </c>
      <c r="D456" s="3" t="s">
        <v>1704</v>
      </c>
      <c r="E456" s="4">
        <v>1</v>
      </c>
      <c r="F456" s="2" t="str">
        <f t="shared" si="35"/>
        <v>G1PR310205</v>
      </c>
      <c r="G456" s="2" t="str">
        <f t="shared" si="36"/>
        <v>Beplantingen</v>
      </c>
      <c r="H456" s="2" t="str">
        <f t="shared" si="37"/>
        <v>3102</v>
      </c>
      <c r="I456" s="2" t="str">
        <f>IFERROR(VLOOKUP(H456,'Productgroepen hoofdfuncties'!G:H,2,FALSE),H456)</f>
        <v>Onderhoud en beheer wegen en fietspaden</v>
      </c>
      <c r="J456" s="2" t="str">
        <f t="shared" si="38"/>
        <v>31</v>
      </c>
      <c r="K456" s="2" t="str">
        <f>IFERROR(VLOOKUP(J456,'Productgroepen hoofdfuncties'!D:E,2,FALSE),J456)</f>
        <v>Landwegen</v>
      </c>
      <c r="L456" s="2" t="str">
        <f t="shared" si="39"/>
        <v>3</v>
      </c>
      <c r="M456" s="2" t="str">
        <f>IFERROR(VLOOKUP(L456,'Productgroepen hoofdfuncties'!A:B,2,FALSE),L456)</f>
        <v>Verkeer en vervoer</v>
      </c>
    </row>
    <row r="457" spans="1:13">
      <c r="A457" s="9"/>
      <c r="B457" s="10"/>
      <c r="C457" s="4" t="s">
        <v>1705</v>
      </c>
      <c r="D457" s="3" t="s">
        <v>1706</v>
      </c>
      <c r="E457" s="4">
        <v>1</v>
      </c>
      <c r="F457" s="2" t="str">
        <f t="shared" si="35"/>
        <v>G1PR310205</v>
      </c>
      <c r="G457" s="2" t="str">
        <f t="shared" si="36"/>
        <v>Beplantingen</v>
      </c>
      <c r="H457" s="2" t="str">
        <f t="shared" si="37"/>
        <v>3102</v>
      </c>
      <c r="I457" s="2" t="str">
        <f>IFERROR(VLOOKUP(H457,'Productgroepen hoofdfuncties'!G:H,2,FALSE),H457)</f>
        <v>Onderhoud en beheer wegen en fietspaden</v>
      </c>
      <c r="J457" s="2" t="str">
        <f t="shared" si="38"/>
        <v>31</v>
      </c>
      <c r="K457" s="2" t="str">
        <f>IFERROR(VLOOKUP(J457,'Productgroepen hoofdfuncties'!D:E,2,FALSE),J457)</f>
        <v>Landwegen</v>
      </c>
      <c r="L457" s="2" t="str">
        <f t="shared" si="39"/>
        <v>3</v>
      </c>
      <c r="M457" s="2" t="str">
        <f>IFERROR(VLOOKUP(L457,'Productgroepen hoofdfuncties'!A:B,2,FALSE),L457)</f>
        <v>Verkeer en vervoer</v>
      </c>
    </row>
    <row r="458" spans="1:13">
      <c r="A458" s="5" t="s">
        <v>1707</v>
      </c>
      <c r="B458" s="6" t="s">
        <v>1708</v>
      </c>
      <c r="C458" s="4" t="s">
        <v>1709</v>
      </c>
      <c r="D458" s="3" t="s">
        <v>1710</v>
      </c>
      <c r="E458" s="4">
        <v>1</v>
      </c>
      <c r="F458" s="2" t="str">
        <f t="shared" si="35"/>
        <v>G1PR310206</v>
      </c>
      <c r="G458" s="2" t="str">
        <f t="shared" si="36"/>
        <v>Boordvoorzieningen</v>
      </c>
      <c r="H458" s="2" t="str">
        <f t="shared" si="37"/>
        <v>3102</v>
      </c>
      <c r="I458" s="2" t="str">
        <f>IFERROR(VLOOKUP(H458,'Productgroepen hoofdfuncties'!G:H,2,FALSE),H458)</f>
        <v>Onderhoud en beheer wegen en fietspaden</v>
      </c>
      <c r="J458" s="2" t="str">
        <f t="shared" si="38"/>
        <v>31</v>
      </c>
      <c r="K458" s="2" t="str">
        <f>IFERROR(VLOOKUP(J458,'Productgroepen hoofdfuncties'!D:E,2,FALSE),J458)</f>
        <v>Landwegen</v>
      </c>
      <c r="L458" s="2" t="str">
        <f t="shared" si="39"/>
        <v>3</v>
      </c>
      <c r="M458" s="2" t="str">
        <f>IFERROR(VLOOKUP(L458,'Productgroepen hoofdfuncties'!A:B,2,FALSE),L458)</f>
        <v>Verkeer en vervoer</v>
      </c>
    </row>
    <row r="459" spans="1:13">
      <c r="A459" s="9"/>
      <c r="B459" s="10"/>
      <c r="C459" s="4" t="s">
        <v>1711</v>
      </c>
      <c r="D459" s="3" t="s">
        <v>1712</v>
      </c>
      <c r="E459" s="4">
        <v>1</v>
      </c>
      <c r="F459" s="2" t="str">
        <f t="shared" si="35"/>
        <v>G1PR310206</v>
      </c>
      <c r="G459" s="2" t="str">
        <f t="shared" si="36"/>
        <v>Boordvoorzieningen</v>
      </c>
      <c r="H459" s="2" t="str">
        <f t="shared" si="37"/>
        <v>3102</v>
      </c>
      <c r="I459" s="2" t="str">
        <f>IFERROR(VLOOKUP(H459,'Productgroepen hoofdfuncties'!G:H,2,FALSE),H459)</f>
        <v>Onderhoud en beheer wegen en fietspaden</v>
      </c>
      <c r="J459" s="2" t="str">
        <f t="shared" si="38"/>
        <v>31</v>
      </c>
      <c r="K459" s="2" t="str">
        <f>IFERROR(VLOOKUP(J459,'Productgroepen hoofdfuncties'!D:E,2,FALSE),J459)</f>
        <v>Landwegen</v>
      </c>
      <c r="L459" s="2" t="str">
        <f t="shared" si="39"/>
        <v>3</v>
      </c>
      <c r="M459" s="2" t="str">
        <f>IFERROR(VLOOKUP(L459,'Productgroepen hoofdfuncties'!A:B,2,FALSE),L459)</f>
        <v>Verkeer en vervoer</v>
      </c>
    </row>
    <row r="460" spans="1:13">
      <c r="A460" s="5" t="s">
        <v>1713</v>
      </c>
      <c r="B460" s="6" t="s">
        <v>1714</v>
      </c>
      <c r="C460" s="4" t="s">
        <v>1715</v>
      </c>
      <c r="D460" s="3" t="s">
        <v>1716</v>
      </c>
      <c r="E460" s="4">
        <v>1</v>
      </c>
      <c r="F460" s="2" t="str">
        <f t="shared" si="35"/>
        <v>G1PR310207</v>
      </c>
      <c r="G460" s="2" t="str">
        <f t="shared" si="36"/>
        <v>Gladheidsbestrijding</v>
      </c>
      <c r="H460" s="2" t="str">
        <f t="shared" si="37"/>
        <v>3102</v>
      </c>
      <c r="I460" s="2" t="str">
        <f>IFERROR(VLOOKUP(H460,'Productgroepen hoofdfuncties'!G:H,2,FALSE),H460)</f>
        <v>Onderhoud en beheer wegen en fietspaden</v>
      </c>
      <c r="J460" s="2" t="str">
        <f t="shared" si="38"/>
        <v>31</v>
      </c>
      <c r="K460" s="2" t="str">
        <f>IFERROR(VLOOKUP(J460,'Productgroepen hoofdfuncties'!D:E,2,FALSE),J460)</f>
        <v>Landwegen</v>
      </c>
      <c r="L460" s="2" t="str">
        <f t="shared" si="39"/>
        <v>3</v>
      </c>
      <c r="M460" s="2" t="str">
        <f>IFERROR(VLOOKUP(L460,'Productgroepen hoofdfuncties'!A:B,2,FALSE),L460)</f>
        <v>Verkeer en vervoer</v>
      </c>
    </row>
    <row r="461" spans="1:13">
      <c r="A461" s="7"/>
      <c r="B461" s="8"/>
      <c r="C461" s="4" t="s">
        <v>1717</v>
      </c>
      <c r="D461" s="3" t="s">
        <v>1718</v>
      </c>
      <c r="E461" s="4">
        <v>1</v>
      </c>
      <c r="F461" s="2" t="str">
        <f t="shared" si="35"/>
        <v>G1PR310207</v>
      </c>
      <c r="G461" s="2" t="str">
        <f t="shared" si="36"/>
        <v>Gladheidsbestrijding</v>
      </c>
      <c r="H461" s="2" t="str">
        <f t="shared" si="37"/>
        <v>3102</v>
      </c>
      <c r="I461" s="2" t="str">
        <f>IFERROR(VLOOKUP(H461,'Productgroepen hoofdfuncties'!G:H,2,FALSE),H461)</f>
        <v>Onderhoud en beheer wegen en fietspaden</v>
      </c>
      <c r="J461" s="2" t="str">
        <f t="shared" si="38"/>
        <v>31</v>
      </c>
      <c r="K461" s="2" t="str">
        <f>IFERROR(VLOOKUP(J461,'Productgroepen hoofdfuncties'!D:E,2,FALSE),J461)</f>
        <v>Landwegen</v>
      </c>
      <c r="L461" s="2" t="str">
        <f t="shared" si="39"/>
        <v>3</v>
      </c>
      <c r="M461" s="2" t="str">
        <f>IFERROR(VLOOKUP(L461,'Productgroepen hoofdfuncties'!A:B,2,FALSE),L461)</f>
        <v>Verkeer en vervoer</v>
      </c>
    </row>
    <row r="462" spans="1:13">
      <c r="A462" s="7"/>
      <c r="B462" s="8"/>
      <c r="C462" s="4" t="s">
        <v>1719</v>
      </c>
      <c r="D462" s="3" t="s">
        <v>1720</v>
      </c>
      <c r="E462" s="4">
        <v>1</v>
      </c>
      <c r="F462" s="2" t="str">
        <f t="shared" si="35"/>
        <v>G1PR310207</v>
      </c>
      <c r="G462" s="2" t="str">
        <f t="shared" si="36"/>
        <v>Gladheidsbestrijding</v>
      </c>
      <c r="H462" s="2" t="str">
        <f t="shared" si="37"/>
        <v>3102</v>
      </c>
      <c r="I462" s="2" t="str">
        <f>IFERROR(VLOOKUP(H462,'Productgroepen hoofdfuncties'!G:H,2,FALSE),H462)</f>
        <v>Onderhoud en beheer wegen en fietspaden</v>
      </c>
      <c r="J462" s="2" t="str">
        <f t="shared" si="38"/>
        <v>31</v>
      </c>
      <c r="K462" s="2" t="str">
        <f>IFERROR(VLOOKUP(J462,'Productgroepen hoofdfuncties'!D:E,2,FALSE),J462)</f>
        <v>Landwegen</v>
      </c>
      <c r="L462" s="2" t="str">
        <f t="shared" si="39"/>
        <v>3</v>
      </c>
      <c r="M462" s="2" t="str">
        <f>IFERROR(VLOOKUP(L462,'Productgroepen hoofdfuncties'!A:B,2,FALSE),L462)</f>
        <v>Verkeer en vervoer</v>
      </c>
    </row>
    <row r="463" spans="1:13">
      <c r="A463" s="9"/>
      <c r="B463" s="10"/>
      <c r="C463" s="4" t="s">
        <v>1721</v>
      </c>
      <c r="D463" s="3" t="s">
        <v>1722</v>
      </c>
      <c r="E463" s="4">
        <v>1</v>
      </c>
      <c r="F463" s="2" t="str">
        <f t="shared" si="35"/>
        <v>G1PR310207</v>
      </c>
      <c r="G463" s="2" t="str">
        <f t="shared" si="36"/>
        <v>Gladheidsbestrijding</v>
      </c>
      <c r="H463" s="2" t="str">
        <f t="shared" si="37"/>
        <v>3102</v>
      </c>
      <c r="I463" s="2" t="str">
        <f>IFERROR(VLOOKUP(H463,'Productgroepen hoofdfuncties'!G:H,2,FALSE),H463)</f>
        <v>Onderhoud en beheer wegen en fietspaden</v>
      </c>
      <c r="J463" s="2" t="str">
        <f t="shared" si="38"/>
        <v>31</v>
      </c>
      <c r="K463" s="2" t="str">
        <f>IFERROR(VLOOKUP(J463,'Productgroepen hoofdfuncties'!D:E,2,FALSE),J463)</f>
        <v>Landwegen</v>
      </c>
      <c r="L463" s="2" t="str">
        <f t="shared" si="39"/>
        <v>3</v>
      </c>
      <c r="M463" s="2" t="str">
        <f>IFERROR(VLOOKUP(L463,'Productgroepen hoofdfuncties'!A:B,2,FALSE),L463)</f>
        <v>Verkeer en vervoer</v>
      </c>
    </row>
    <row r="464" spans="1:13">
      <c r="A464" s="5" t="s">
        <v>1723</v>
      </c>
      <c r="B464" s="6" t="s">
        <v>1724</v>
      </c>
      <c r="C464" s="4" t="s">
        <v>1725</v>
      </c>
      <c r="D464" s="3" t="s">
        <v>1726</v>
      </c>
      <c r="E464" s="4">
        <v>1</v>
      </c>
      <c r="F464" s="2" t="str">
        <f t="shared" si="35"/>
        <v>G1PR310208</v>
      </c>
      <c r="G464" s="2" t="str">
        <f t="shared" si="36"/>
        <v>Verkeerregelinstallaties</v>
      </c>
      <c r="H464" s="2" t="str">
        <f t="shared" si="37"/>
        <v>3102</v>
      </c>
      <c r="I464" s="2" t="str">
        <f>IFERROR(VLOOKUP(H464,'Productgroepen hoofdfuncties'!G:H,2,FALSE),H464)</f>
        <v>Onderhoud en beheer wegen en fietspaden</v>
      </c>
      <c r="J464" s="2" t="str">
        <f t="shared" si="38"/>
        <v>31</v>
      </c>
      <c r="K464" s="2" t="str">
        <f>IFERROR(VLOOKUP(J464,'Productgroepen hoofdfuncties'!D:E,2,FALSE),J464)</f>
        <v>Landwegen</v>
      </c>
      <c r="L464" s="2" t="str">
        <f t="shared" si="39"/>
        <v>3</v>
      </c>
      <c r="M464" s="2" t="str">
        <f>IFERROR(VLOOKUP(L464,'Productgroepen hoofdfuncties'!A:B,2,FALSE),L464)</f>
        <v>Verkeer en vervoer</v>
      </c>
    </row>
    <row r="465" spans="1:13">
      <c r="A465" s="7"/>
      <c r="B465" s="8"/>
      <c r="C465" s="4" t="s">
        <v>1727</v>
      </c>
      <c r="D465" s="3" t="s">
        <v>1728</v>
      </c>
      <c r="E465" s="4">
        <v>1</v>
      </c>
      <c r="F465" s="2" t="str">
        <f t="shared" si="35"/>
        <v>G1PR310208</v>
      </c>
      <c r="G465" s="2" t="str">
        <f t="shared" si="36"/>
        <v>Verkeerregelinstallaties</v>
      </c>
      <c r="H465" s="2" t="str">
        <f t="shared" si="37"/>
        <v>3102</v>
      </c>
      <c r="I465" s="2" t="str">
        <f>IFERROR(VLOOKUP(H465,'Productgroepen hoofdfuncties'!G:H,2,FALSE),H465)</f>
        <v>Onderhoud en beheer wegen en fietspaden</v>
      </c>
      <c r="J465" s="2" t="str">
        <f t="shared" si="38"/>
        <v>31</v>
      </c>
      <c r="K465" s="2" t="str">
        <f>IFERROR(VLOOKUP(J465,'Productgroepen hoofdfuncties'!D:E,2,FALSE),J465)</f>
        <v>Landwegen</v>
      </c>
      <c r="L465" s="2" t="str">
        <f t="shared" si="39"/>
        <v>3</v>
      </c>
      <c r="M465" s="2" t="str">
        <f>IFERROR(VLOOKUP(L465,'Productgroepen hoofdfuncties'!A:B,2,FALSE),L465)</f>
        <v>Verkeer en vervoer</v>
      </c>
    </row>
    <row r="466" spans="1:13">
      <c r="A466" s="7"/>
      <c r="B466" s="8"/>
      <c r="C466" s="4" t="s">
        <v>1729</v>
      </c>
      <c r="D466" s="3" t="s">
        <v>1730</v>
      </c>
      <c r="E466" s="4">
        <v>1</v>
      </c>
      <c r="F466" s="2" t="str">
        <f t="shared" si="35"/>
        <v>G1PR310208</v>
      </c>
      <c r="G466" s="2" t="str">
        <f t="shared" si="36"/>
        <v>Verkeerregelinstallaties</v>
      </c>
      <c r="H466" s="2" t="str">
        <f t="shared" si="37"/>
        <v>3102</v>
      </c>
      <c r="I466" s="2" t="str">
        <f>IFERROR(VLOOKUP(H466,'Productgroepen hoofdfuncties'!G:H,2,FALSE),H466)</f>
        <v>Onderhoud en beheer wegen en fietspaden</v>
      </c>
      <c r="J466" s="2" t="str">
        <f t="shared" si="38"/>
        <v>31</v>
      </c>
      <c r="K466" s="2" t="str">
        <f>IFERROR(VLOOKUP(J466,'Productgroepen hoofdfuncties'!D:E,2,FALSE),J466)</f>
        <v>Landwegen</v>
      </c>
      <c r="L466" s="2" t="str">
        <f t="shared" si="39"/>
        <v>3</v>
      </c>
      <c r="M466" s="2" t="str">
        <f>IFERROR(VLOOKUP(L466,'Productgroepen hoofdfuncties'!A:B,2,FALSE),L466)</f>
        <v>Verkeer en vervoer</v>
      </c>
    </row>
    <row r="467" spans="1:13">
      <c r="A467" s="7"/>
      <c r="B467" s="8"/>
      <c r="C467" s="4" t="s">
        <v>1731</v>
      </c>
      <c r="D467" s="3" t="s">
        <v>1732</v>
      </c>
      <c r="E467" s="4">
        <v>1</v>
      </c>
      <c r="F467" s="2" t="str">
        <f t="shared" si="35"/>
        <v>G1PR310208</v>
      </c>
      <c r="G467" s="2" t="str">
        <f t="shared" si="36"/>
        <v>Verkeerregelinstallaties</v>
      </c>
      <c r="H467" s="2" t="str">
        <f t="shared" si="37"/>
        <v>3102</v>
      </c>
      <c r="I467" s="2" t="str">
        <f>IFERROR(VLOOKUP(H467,'Productgroepen hoofdfuncties'!G:H,2,FALSE),H467)</f>
        <v>Onderhoud en beheer wegen en fietspaden</v>
      </c>
      <c r="J467" s="2" t="str">
        <f t="shared" si="38"/>
        <v>31</v>
      </c>
      <c r="K467" s="2" t="str">
        <f>IFERROR(VLOOKUP(J467,'Productgroepen hoofdfuncties'!D:E,2,FALSE),J467)</f>
        <v>Landwegen</v>
      </c>
      <c r="L467" s="2" t="str">
        <f t="shared" si="39"/>
        <v>3</v>
      </c>
      <c r="M467" s="2" t="str">
        <f>IFERROR(VLOOKUP(L467,'Productgroepen hoofdfuncties'!A:B,2,FALSE),L467)</f>
        <v>Verkeer en vervoer</v>
      </c>
    </row>
    <row r="468" spans="1:13">
      <c r="A468" s="7"/>
      <c r="B468" s="8"/>
      <c r="C468" s="4" t="s">
        <v>1733</v>
      </c>
      <c r="D468" s="3" t="s">
        <v>1734</v>
      </c>
      <c r="E468" s="4">
        <v>1</v>
      </c>
      <c r="F468" s="2" t="str">
        <f t="shared" si="35"/>
        <v>G1PR310208</v>
      </c>
      <c r="G468" s="2" t="str">
        <f t="shared" si="36"/>
        <v>Verkeerregelinstallaties</v>
      </c>
      <c r="H468" s="2" t="str">
        <f t="shared" si="37"/>
        <v>3102</v>
      </c>
      <c r="I468" s="2" t="str">
        <f>IFERROR(VLOOKUP(H468,'Productgroepen hoofdfuncties'!G:H,2,FALSE),H468)</f>
        <v>Onderhoud en beheer wegen en fietspaden</v>
      </c>
      <c r="J468" s="2" t="str">
        <f t="shared" si="38"/>
        <v>31</v>
      </c>
      <c r="K468" s="2" t="str">
        <f>IFERROR(VLOOKUP(J468,'Productgroepen hoofdfuncties'!D:E,2,FALSE),J468)</f>
        <v>Landwegen</v>
      </c>
      <c r="L468" s="2" t="str">
        <f t="shared" si="39"/>
        <v>3</v>
      </c>
      <c r="M468" s="2" t="str">
        <f>IFERROR(VLOOKUP(L468,'Productgroepen hoofdfuncties'!A:B,2,FALSE),L468)</f>
        <v>Verkeer en vervoer</v>
      </c>
    </row>
    <row r="469" spans="1:13">
      <c r="A469" s="7"/>
      <c r="B469" s="8"/>
      <c r="C469" s="4" t="s">
        <v>1735</v>
      </c>
      <c r="D469" s="3" t="s">
        <v>1736</v>
      </c>
      <c r="E469" s="4">
        <v>1</v>
      </c>
      <c r="F469" s="2" t="str">
        <f t="shared" si="35"/>
        <v>G1PR310208</v>
      </c>
      <c r="G469" s="2" t="str">
        <f t="shared" si="36"/>
        <v>Verkeerregelinstallaties</v>
      </c>
      <c r="H469" s="2" t="str">
        <f t="shared" si="37"/>
        <v>3102</v>
      </c>
      <c r="I469" s="2" t="str">
        <f>IFERROR(VLOOKUP(H469,'Productgroepen hoofdfuncties'!G:H,2,FALSE),H469)</f>
        <v>Onderhoud en beheer wegen en fietspaden</v>
      </c>
      <c r="J469" s="2" t="str">
        <f t="shared" si="38"/>
        <v>31</v>
      </c>
      <c r="K469" s="2" t="str">
        <f>IFERROR(VLOOKUP(J469,'Productgroepen hoofdfuncties'!D:E,2,FALSE),J469)</f>
        <v>Landwegen</v>
      </c>
      <c r="L469" s="2" t="str">
        <f t="shared" si="39"/>
        <v>3</v>
      </c>
      <c r="M469" s="2" t="str">
        <f>IFERROR(VLOOKUP(L469,'Productgroepen hoofdfuncties'!A:B,2,FALSE),L469)</f>
        <v>Verkeer en vervoer</v>
      </c>
    </row>
    <row r="470" spans="1:13">
      <c r="A470" s="7"/>
      <c r="B470" s="8"/>
      <c r="C470" s="4" t="s">
        <v>1737</v>
      </c>
      <c r="D470" s="3" t="s">
        <v>1738</v>
      </c>
      <c r="E470" s="4">
        <v>1</v>
      </c>
      <c r="F470" s="2" t="str">
        <f t="shared" si="35"/>
        <v>G1PR310208</v>
      </c>
      <c r="G470" s="2" t="str">
        <f t="shared" si="36"/>
        <v>Verkeerregelinstallaties</v>
      </c>
      <c r="H470" s="2" t="str">
        <f t="shared" si="37"/>
        <v>3102</v>
      </c>
      <c r="I470" s="2" t="str">
        <f>IFERROR(VLOOKUP(H470,'Productgroepen hoofdfuncties'!G:H,2,FALSE),H470)</f>
        <v>Onderhoud en beheer wegen en fietspaden</v>
      </c>
      <c r="J470" s="2" t="str">
        <f t="shared" si="38"/>
        <v>31</v>
      </c>
      <c r="K470" s="2" t="str">
        <f>IFERROR(VLOOKUP(J470,'Productgroepen hoofdfuncties'!D:E,2,FALSE),J470)</f>
        <v>Landwegen</v>
      </c>
      <c r="L470" s="2" t="str">
        <f t="shared" si="39"/>
        <v>3</v>
      </c>
      <c r="M470" s="2" t="str">
        <f>IFERROR(VLOOKUP(L470,'Productgroepen hoofdfuncties'!A:B,2,FALSE),L470)</f>
        <v>Verkeer en vervoer</v>
      </c>
    </row>
    <row r="471" spans="1:13">
      <c r="A471" s="7"/>
      <c r="B471" s="8"/>
      <c r="C471" s="4" t="s">
        <v>1739</v>
      </c>
      <c r="D471" s="3" t="s">
        <v>1740</v>
      </c>
      <c r="E471" s="4">
        <v>1</v>
      </c>
      <c r="F471" s="2" t="str">
        <f t="shared" si="35"/>
        <v>G1PR310208</v>
      </c>
      <c r="G471" s="2" t="str">
        <f t="shared" si="36"/>
        <v>Verkeerregelinstallaties</v>
      </c>
      <c r="H471" s="2" t="str">
        <f t="shared" si="37"/>
        <v>3102</v>
      </c>
      <c r="I471" s="2" t="str">
        <f>IFERROR(VLOOKUP(H471,'Productgroepen hoofdfuncties'!G:H,2,FALSE),H471)</f>
        <v>Onderhoud en beheer wegen en fietspaden</v>
      </c>
      <c r="J471" s="2" t="str">
        <f t="shared" si="38"/>
        <v>31</v>
      </c>
      <c r="K471" s="2" t="str">
        <f>IFERROR(VLOOKUP(J471,'Productgroepen hoofdfuncties'!D:E,2,FALSE),J471)</f>
        <v>Landwegen</v>
      </c>
      <c r="L471" s="2" t="str">
        <f t="shared" si="39"/>
        <v>3</v>
      </c>
      <c r="M471" s="2" t="str">
        <f>IFERROR(VLOOKUP(L471,'Productgroepen hoofdfuncties'!A:B,2,FALSE),L471)</f>
        <v>Verkeer en vervoer</v>
      </c>
    </row>
    <row r="472" spans="1:13">
      <c r="A472" s="7"/>
      <c r="B472" s="8"/>
      <c r="C472" s="4" t="s">
        <v>1741</v>
      </c>
      <c r="D472" s="3" t="s">
        <v>1742</v>
      </c>
      <c r="E472" s="4">
        <v>1</v>
      </c>
      <c r="F472" s="2" t="str">
        <f t="shared" si="35"/>
        <v>G1PR310208</v>
      </c>
      <c r="G472" s="2" t="str">
        <f t="shared" si="36"/>
        <v>Verkeerregelinstallaties</v>
      </c>
      <c r="H472" s="2" t="str">
        <f t="shared" si="37"/>
        <v>3102</v>
      </c>
      <c r="I472" s="2" t="str">
        <f>IFERROR(VLOOKUP(H472,'Productgroepen hoofdfuncties'!G:H,2,FALSE),H472)</f>
        <v>Onderhoud en beheer wegen en fietspaden</v>
      </c>
      <c r="J472" s="2" t="str">
        <f t="shared" si="38"/>
        <v>31</v>
      </c>
      <c r="K472" s="2" t="str">
        <f>IFERROR(VLOOKUP(J472,'Productgroepen hoofdfuncties'!D:E,2,FALSE),J472)</f>
        <v>Landwegen</v>
      </c>
      <c r="L472" s="2" t="str">
        <f t="shared" si="39"/>
        <v>3</v>
      </c>
      <c r="M472" s="2" t="str">
        <f>IFERROR(VLOOKUP(L472,'Productgroepen hoofdfuncties'!A:B,2,FALSE),L472)</f>
        <v>Verkeer en vervoer</v>
      </c>
    </row>
    <row r="473" spans="1:13">
      <c r="A473" s="7"/>
      <c r="B473" s="8"/>
      <c r="C473" s="4" t="s">
        <v>1743</v>
      </c>
      <c r="D473" s="3" t="s">
        <v>1744</v>
      </c>
      <c r="E473" s="4">
        <v>1</v>
      </c>
      <c r="F473" s="2" t="str">
        <f t="shared" si="35"/>
        <v>G1PR310208</v>
      </c>
      <c r="G473" s="2" t="str">
        <f t="shared" si="36"/>
        <v>Verkeerregelinstallaties</v>
      </c>
      <c r="H473" s="2" t="str">
        <f t="shared" si="37"/>
        <v>3102</v>
      </c>
      <c r="I473" s="2" t="str">
        <f>IFERROR(VLOOKUP(H473,'Productgroepen hoofdfuncties'!G:H,2,FALSE),H473)</f>
        <v>Onderhoud en beheer wegen en fietspaden</v>
      </c>
      <c r="J473" s="2" t="str">
        <f t="shared" si="38"/>
        <v>31</v>
      </c>
      <c r="K473" s="2" t="str">
        <f>IFERROR(VLOOKUP(J473,'Productgroepen hoofdfuncties'!D:E,2,FALSE),J473)</f>
        <v>Landwegen</v>
      </c>
      <c r="L473" s="2" t="str">
        <f t="shared" si="39"/>
        <v>3</v>
      </c>
      <c r="M473" s="2" t="str">
        <f>IFERROR(VLOOKUP(L473,'Productgroepen hoofdfuncties'!A:B,2,FALSE),L473)</f>
        <v>Verkeer en vervoer</v>
      </c>
    </row>
    <row r="474" spans="1:13">
      <c r="A474" s="7"/>
      <c r="B474" s="8"/>
      <c r="C474" s="4" t="s">
        <v>1745</v>
      </c>
      <c r="D474" s="3" t="s">
        <v>1746</v>
      </c>
      <c r="E474" s="4">
        <v>1</v>
      </c>
      <c r="F474" s="2" t="str">
        <f t="shared" si="35"/>
        <v>G1PR310208</v>
      </c>
      <c r="G474" s="2" t="str">
        <f t="shared" si="36"/>
        <v>Verkeerregelinstallaties</v>
      </c>
      <c r="H474" s="2" t="str">
        <f t="shared" si="37"/>
        <v>3102</v>
      </c>
      <c r="I474" s="2" t="str">
        <f>IFERROR(VLOOKUP(H474,'Productgroepen hoofdfuncties'!G:H,2,FALSE),H474)</f>
        <v>Onderhoud en beheer wegen en fietspaden</v>
      </c>
      <c r="J474" s="2" t="str">
        <f t="shared" si="38"/>
        <v>31</v>
      </c>
      <c r="K474" s="2" t="str">
        <f>IFERROR(VLOOKUP(J474,'Productgroepen hoofdfuncties'!D:E,2,FALSE),J474)</f>
        <v>Landwegen</v>
      </c>
      <c r="L474" s="2" t="str">
        <f t="shared" si="39"/>
        <v>3</v>
      </c>
      <c r="M474" s="2" t="str">
        <f>IFERROR(VLOOKUP(L474,'Productgroepen hoofdfuncties'!A:B,2,FALSE),L474)</f>
        <v>Verkeer en vervoer</v>
      </c>
    </row>
    <row r="475" spans="1:13">
      <c r="A475" s="7"/>
      <c r="B475" s="8"/>
      <c r="C475" s="4" t="s">
        <v>1747</v>
      </c>
      <c r="D475" s="3" t="s">
        <v>1748</v>
      </c>
      <c r="E475" s="4">
        <v>1</v>
      </c>
      <c r="F475" s="2" t="str">
        <f t="shared" si="35"/>
        <v>G1PR310208</v>
      </c>
      <c r="G475" s="2" t="str">
        <f t="shared" si="36"/>
        <v>Verkeerregelinstallaties</v>
      </c>
      <c r="H475" s="2" t="str">
        <f t="shared" si="37"/>
        <v>3102</v>
      </c>
      <c r="I475" s="2" t="str">
        <f>IFERROR(VLOOKUP(H475,'Productgroepen hoofdfuncties'!G:H,2,FALSE),H475)</f>
        <v>Onderhoud en beheer wegen en fietspaden</v>
      </c>
      <c r="J475" s="2" t="str">
        <f t="shared" si="38"/>
        <v>31</v>
      </c>
      <c r="K475" s="2" t="str">
        <f>IFERROR(VLOOKUP(J475,'Productgroepen hoofdfuncties'!D:E,2,FALSE),J475)</f>
        <v>Landwegen</v>
      </c>
      <c r="L475" s="2" t="str">
        <f t="shared" si="39"/>
        <v>3</v>
      </c>
      <c r="M475" s="2" t="str">
        <f>IFERROR(VLOOKUP(L475,'Productgroepen hoofdfuncties'!A:B,2,FALSE),L475)</f>
        <v>Verkeer en vervoer</v>
      </c>
    </row>
    <row r="476" spans="1:13">
      <c r="A476" s="7"/>
      <c r="B476" s="8"/>
      <c r="C476" s="4" t="s">
        <v>1749</v>
      </c>
      <c r="D476" s="3" t="s">
        <v>1750</v>
      </c>
      <c r="E476" s="4">
        <v>1</v>
      </c>
      <c r="F476" s="2" t="str">
        <f t="shared" si="35"/>
        <v>G1PR310208</v>
      </c>
      <c r="G476" s="2" t="str">
        <f t="shared" si="36"/>
        <v>Verkeerregelinstallaties</v>
      </c>
      <c r="H476" s="2" t="str">
        <f t="shared" si="37"/>
        <v>3102</v>
      </c>
      <c r="I476" s="2" t="str">
        <f>IFERROR(VLOOKUP(H476,'Productgroepen hoofdfuncties'!G:H,2,FALSE),H476)</f>
        <v>Onderhoud en beheer wegen en fietspaden</v>
      </c>
      <c r="J476" s="2" t="str">
        <f t="shared" si="38"/>
        <v>31</v>
      </c>
      <c r="K476" s="2" t="str">
        <f>IFERROR(VLOOKUP(J476,'Productgroepen hoofdfuncties'!D:E,2,FALSE),J476)</f>
        <v>Landwegen</v>
      </c>
      <c r="L476" s="2" t="str">
        <f t="shared" si="39"/>
        <v>3</v>
      </c>
      <c r="M476" s="2" t="str">
        <f>IFERROR(VLOOKUP(L476,'Productgroepen hoofdfuncties'!A:B,2,FALSE),L476)</f>
        <v>Verkeer en vervoer</v>
      </c>
    </row>
    <row r="477" spans="1:13">
      <c r="A477" s="7"/>
      <c r="B477" s="8"/>
      <c r="C477" s="4" t="s">
        <v>1751</v>
      </c>
      <c r="D477" s="3" t="s">
        <v>1752</v>
      </c>
      <c r="E477" s="4">
        <v>1</v>
      </c>
      <c r="F477" s="2" t="str">
        <f t="shared" si="35"/>
        <v>G1PR310208</v>
      </c>
      <c r="G477" s="2" t="str">
        <f t="shared" si="36"/>
        <v>Verkeerregelinstallaties</v>
      </c>
      <c r="H477" s="2" t="str">
        <f t="shared" si="37"/>
        <v>3102</v>
      </c>
      <c r="I477" s="2" t="str">
        <f>IFERROR(VLOOKUP(H477,'Productgroepen hoofdfuncties'!G:H,2,FALSE),H477)</f>
        <v>Onderhoud en beheer wegen en fietspaden</v>
      </c>
      <c r="J477" s="2" t="str">
        <f t="shared" si="38"/>
        <v>31</v>
      </c>
      <c r="K477" s="2" t="str">
        <f>IFERROR(VLOOKUP(J477,'Productgroepen hoofdfuncties'!D:E,2,FALSE),J477)</f>
        <v>Landwegen</v>
      </c>
      <c r="L477" s="2" t="str">
        <f t="shared" si="39"/>
        <v>3</v>
      </c>
      <c r="M477" s="2" t="str">
        <f>IFERROR(VLOOKUP(L477,'Productgroepen hoofdfuncties'!A:B,2,FALSE),L477)</f>
        <v>Verkeer en vervoer</v>
      </c>
    </row>
    <row r="478" spans="1:13">
      <c r="A478" s="7"/>
      <c r="B478" s="8"/>
      <c r="C478" s="4" t="s">
        <v>1753</v>
      </c>
      <c r="D478" s="3" t="s">
        <v>1754</v>
      </c>
      <c r="E478" s="4">
        <v>1</v>
      </c>
      <c r="F478" s="2" t="str">
        <f t="shared" si="35"/>
        <v>G1PR310208</v>
      </c>
      <c r="G478" s="2" t="str">
        <f t="shared" si="36"/>
        <v>Verkeerregelinstallaties</v>
      </c>
      <c r="H478" s="2" t="str">
        <f t="shared" si="37"/>
        <v>3102</v>
      </c>
      <c r="I478" s="2" t="str">
        <f>IFERROR(VLOOKUP(H478,'Productgroepen hoofdfuncties'!G:H,2,FALSE),H478)</f>
        <v>Onderhoud en beheer wegen en fietspaden</v>
      </c>
      <c r="J478" s="2" t="str">
        <f t="shared" si="38"/>
        <v>31</v>
      </c>
      <c r="K478" s="2" t="str">
        <f>IFERROR(VLOOKUP(J478,'Productgroepen hoofdfuncties'!D:E,2,FALSE),J478)</f>
        <v>Landwegen</v>
      </c>
      <c r="L478" s="2" t="str">
        <f t="shared" si="39"/>
        <v>3</v>
      </c>
      <c r="M478" s="2" t="str">
        <f>IFERROR(VLOOKUP(L478,'Productgroepen hoofdfuncties'!A:B,2,FALSE),L478)</f>
        <v>Verkeer en vervoer</v>
      </c>
    </row>
    <row r="479" spans="1:13">
      <c r="A479" s="7"/>
      <c r="B479" s="8"/>
      <c r="C479" s="4" t="s">
        <v>1755</v>
      </c>
      <c r="D479" s="3" t="s">
        <v>1756</v>
      </c>
      <c r="E479" s="4">
        <v>1</v>
      </c>
      <c r="F479" s="2" t="str">
        <f t="shared" si="35"/>
        <v>G1PR310208</v>
      </c>
      <c r="G479" s="2" t="str">
        <f t="shared" si="36"/>
        <v>Verkeerregelinstallaties</v>
      </c>
      <c r="H479" s="2" t="str">
        <f t="shared" si="37"/>
        <v>3102</v>
      </c>
      <c r="I479" s="2" t="str">
        <f>IFERROR(VLOOKUP(H479,'Productgroepen hoofdfuncties'!G:H,2,FALSE),H479)</f>
        <v>Onderhoud en beheer wegen en fietspaden</v>
      </c>
      <c r="J479" s="2" t="str">
        <f t="shared" si="38"/>
        <v>31</v>
      </c>
      <c r="K479" s="2" t="str">
        <f>IFERROR(VLOOKUP(J479,'Productgroepen hoofdfuncties'!D:E,2,FALSE),J479)</f>
        <v>Landwegen</v>
      </c>
      <c r="L479" s="2" t="str">
        <f t="shared" si="39"/>
        <v>3</v>
      </c>
      <c r="M479" s="2" t="str">
        <f>IFERROR(VLOOKUP(L479,'Productgroepen hoofdfuncties'!A:B,2,FALSE),L479)</f>
        <v>Verkeer en vervoer</v>
      </c>
    </row>
    <row r="480" spans="1:13">
      <c r="A480" s="7"/>
      <c r="B480" s="8"/>
      <c r="C480" s="4" t="s">
        <v>1757</v>
      </c>
      <c r="D480" s="3" t="s">
        <v>1758</v>
      </c>
      <c r="E480" s="4">
        <v>1</v>
      </c>
      <c r="F480" s="2" t="str">
        <f t="shared" si="35"/>
        <v>G1PR310208</v>
      </c>
      <c r="G480" s="2" t="str">
        <f t="shared" si="36"/>
        <v>Verkeerregelinstallaties</v>
      </c>
      <c r="H480" s="2" t="str">
        <f t="shared" si="37"/>
        <v>3102</v>
      </c>
      <c r="I480" s="2" t="str">
        <f>IFERROR(VLOOKUP(H480,'Productgroepen hoofdfuncties'!G:H,2,FALSE),H480)</f>
        <v>Onderhoud en beheer wegen en fietspaden</v>
      </c>
      <c r="J480" s="2" t="str">
        <f t="shared" si="38"/>
        <v>31</v>
      </c>
      <c r="K480" s="2" t="str">
        <f>IFERROR(VLOOKUP(J480,'Productgroepen hoofdfuncties'!D:E,2,FALSE),J480)</f>
        <v>Landwegen</v>
      </c>
      <c r="L480" s="2" t="str">
        <f t="shared" si="39"/>
        <v>3</v>
      </c>
      <c r="M480" s="2" t="str">
        <f>IFERROR(VLOOKUP(L480,'Productgroepen hoofdfuncties'!A:B,2,FALSE),L480)</f>
        <v>Verkeer en vervoer</v>
      </c>
    </row>
    <row r="481" spans="1:13">
      <c r="A481" s="7"/>
      <c r="B481" s="8"/>
      <c r="C481" s="4" t="s">
        <v>1759</v>
      </c>
      <c r="D481" s="3" t="s">
        <v>1760</v>
      </c>
      <c r="E481" s="4">
        <v>1</v>
      </c>
      <c r="F481" s="2" t="str">
        <f t="shared" si="35"/>
        <v>G1PR310208</v>
      </c>
      <c r="G481" s="2" t="str">
        <f t="shared" si="36"/>
        <v>Verkeerregelinstallaties</v>
      </c>
      <c r="H481" s="2" t="str">
        <f t="shared" si="37"/>
        <v>3102</v>
      </c>
      <c r="I481" s="2" t="str">
        <f>IFERROR(VLOOKUP(H481,'Productgroepen hoofdfuncties'!G:H,2,FALSE),H481)</f>
        <v>Onderhoud en beheer wegen en fietspaden</v>
      </c>
      <c r="J481" s="2" t="str">
        <f t="shared" si="38"/>
        <v>31</v>
      </c>
      <c r="K481" s="2" t="str">
        <f>IFERROR(VLOOKUP(J481,'Productgroepen hoofdfuncties'!D:E,2,FALSE),J481)</f>
        <v>Landwegen</v>
      </c>
      <c r="L481" s="2" t="str">
        <f t="shared" si="39"/>
        <v>3</v>
      </c>
      <c r="M481" s="2" t="str">
        <f>IFERROR(VLOOKUP(L481,'Productgroepen hoofdfuncties'!A:B,2,FALSE),L481)</f>
        <v>Verkeer en vervoer</v>
      </c>
    </row>
    <row r="482" spans="1:13">
      <c r="A482" s="7"/>
      <c r="B482" s="8"/>
      <c r="C482" s="4" t="s">
        <v>1761</v>
      </c>
      <c r="D482" s="3" t="s">
        <v>1762</v>
      </c>
      <c r="E482" s="4">
        <v>1</v>
      </c>
      <c r="F482" s="2" t="str">
        <f t="shared" si="35"/>
        <v>G1PR310208</v>
      </c>
      <c r="G482" s="2" t="str">
        <f t="shared" si="36"/>
        <v>Verkeerregelinstallaties</v>
      </c>
      <c r="H482" s="2" t="str">
        <f t="shared" si="37"/>
        <v>3102</v>
      </c>
      <c r="I482" s="2" t="str">
        <f>IFERROR(VLOOKUP(H482,'Productgroepen hoofdfuncties'!G:H,2,FALSE),H482)</f>
        <v>Onderhoud en beheer wegen en fietspaden</v>
      </c>
      <c r="J482" s="2" t="str">
        <f t="shared" si="38"/>
        <v>31</v>
      </c>
      <c r="K482" s="2" t="str">
        <f>IFERROR(VLOOKUP(J482,'Productgroepen hoofdfuncties'!D:E,2,FALSE),J482)</f>
        <v>Landwegen</v>
      </c>
      <c r="L482" s="2" t="str">
        <f t="shared" si="39"/>
        <v>3</v>
      </c>
      <c r="M482" s="2" t="str">
        <f>IFERROR(VLOOKUP(L482,'Productgroepen hoofdfuncties'!A:B,2,FALSE),L482)</f>
        <v>Verkeer en vervoer</v>
      </c>
    </row>
    <row r="483" spans="1:13">
      <c r="A483" s="7"/>
      <c r="B483" s="8"/>
      <c r="C483" s="4" t="s">
        <v>1763</v>
      </c>
      <c r="D483" s="3" t="s">
        <v>1764</v>
      </c>
      <c r="E483" s="4">
        <v>1</v>
      </c>
      <c r="F483" s="2" t="str">
        <f t="shared" si="35"/>
        <v>G1PR310208</v>
      </c>
      <c r="G483" s="2" t="str">
        <f t="shared" si="36"/>
        <v>Verkeerregelinstallaties</v>
      </c>
      <c r="H483" s="2" t="str">
        <f t="shared" si="37"/>
        <v>3102</v>
      </c>
      <c r="I483" s="2" t="str">
        <f>IFERROR(VLOOKUP(H483,'Productgroepen hoofdfuncties'!G:H,2,FALSE),H483)</f>
        <v>Onderhoud en beheer wegen en fietspaden</v>
      </c>
      <c r="J483" s="2" t="str">
        <f t="shared" si="38"/>
        <v>31</v>
      </c>
      <c r="K483" s="2" t="str">
        <f>IFERROR(VLOOKUP(J483,'Productgroepen hoofdfuncties'!D:E,2,FALSE),J483)</f>
        <v>Landwegen</v>
      </c>
      <c r="L483" s="2" t="str">
        <f t="shared" si="39"/>
        <v>3</v>
      </c>
      <c r="M483" s="2" t="str">
        <f>IFERROR(VLOOKUP(L483,'Productgroepen hoofdfuncties'!A:B,2,FALSE),L483)</f>
        <v>Verkeer en vervoer</v>
      </c>
    </row>
    <row r="484" spans="1:13">
      <c r="A484" s="7"/>
      <c r="B484" s="8"/>
      <c r="C484" s="4" t="s">
        <v>1765</v>
      </c>
      <c r="D484" s="3" t="s">
        <v>1766</v>
      </c>
      <c r="E484" s="4">
        <v>1</v>
      </c>
      <c r="F484" s="2" t="str">
        <f t="shared" si="35"/>
        <v>G1PR310208</v>
      </c>
      <c r="G484" s="2" t="str">
        <f t="shared" si="36"/>
        <v>Verkeerregelinstallaties</v>
      </c>
      <c r="H484" s="2" t="str">
        <f t="shared" si="37"/>
        <v>3102</v>
      </c>
      <c r="I484" s="2" t="str">
        <f>IFERROR(VLOOKUP(H484,'Productgroepen hoofdfuncties'!G:H,2,FALSE),H484)</f>
        <v>Onderhoud en beheer wegen en fietspaden</v>
      </c>
      <c r="J484" s="2" t="str">
        <f t="shared" si="38"/>
        <v>31</v>
      </c>
      <c r="K484" s="2" t="str">
        <f>IFERROR(VLOOKUP(J484,'Productgroepen hoofdfuncties'!D:E,2,FALSE),J484)</f>
        <v>Landwegen</v>
      </c>
      <c r="L484" s="2" t="str">
        <f t="shared" si="39"/>
        <v>3</v>
      </c>
      <c r="M484" s="2" t="str">
        <f>IFERROR(VLOOKUP(L484,'Productgroepen hoofdfuncties'!A:B,2,FALSE),L484)</f>
        <v>Verkeer en vervoer</v>
      </c>
    </row>
    <row r="485" spans="1:13">
      <c r="A485" s="7"/>
      <c r="B485" s="8"/>
      <c r="C485" s="4" t="s">
        <v>1767</v>
      </c>
      <c r="D485" s="3" t="s">
        <v>1768</v>
      </c>
      <c r="E485" s="4">
        <v>1</v>
      </c>
      <c r="F485" s="2" t="str">
        <f t="shared" si="35"/>
        <v>G1PR310208</v>
      </c>
      <c r="G485" s="2" t="str">
        <f t="shared" si="36"/>
        <v>Verkeerregelinstallaties</v>
      </c>
      <c r="H485" s="2" t="str">
        <f t="shared" si="37"/>
        <v>3102</v>
      </c>
      <c r="I485" s="2" t="str">
        <f>IFERROR(VLOOKUP(H485,'Productgroepen hoofdfuncties'!G:H,2,FALSE),H485)</f>
        <v>Onderhoud en beheer wegen en fietspaden</v>
      </c>
      <c r="J485" s="2" t="str">
        <f t="shared" si="38"/>
        <v>31</v>
      </c>
      <c r="K485" s="2" t="str">
        <f>IFERROR(VLOOKUP(J485,'Productgroepen hoofdfuncties'!D:E,2,FALSE),J485)</f>
        <v>Landwegen</v>
      </c>
      <c r="L485" s="2" t="str">
        <f t="shared" si="39"/>
        <v>3</v>
      </c>
      <c r="M485" s="2" t="str">
        <f>IFERROR(VLOOKUP(L485,'Productgroepen hoofdfuncties'!A:B,2,FALSE),L485)</f>
        <v>Verkeer en vervoer</v>
      </c>
    </row>
    <row r="486" spans="1:13">
      <c r="A486" s="7"/>
      <c r="B486" s="8"/>
      <c r="C486" s="4" t="s">
        <v>1769</v>
      </c>
      <c r="D486" s="3" t="s">
        <v>1770</v>
      </c>
      <c r="E486" s="4">
        <v>1</v>
      </c>
      <c r="F486" s="2" t="str">
        <f t="shared" si="35"/>
        <v>G1PR310208</v>
      </c>
      <c r="G486" s="2" t="str">
        <f t="shared" si="36"/>
        <v>Verkeerregelinstallaties</v>
      </c>
      <c r="H486" s="2" t="str">
        <f t="shared" si="37"/>
        <v>3102</v>
      </c>
      <c r="I486" s="2" t="str">
        <f>IFERROR(VLOOKUP(H486,'Productgroepen hoofdfuncties'!G:H,2,FALSE),H486)</f>
        <v>Onderhoud en beheer wegen en fietspaden</v>
      </c>
      <c r="J486" s="2" t="str">
        <f t="shared" si="38"/>
        <v>31</v>
      </c>
      <c r="K486" s="2" t="str">
        <f>IFERROR(VLOOKUP(J486,'Productgroepen hoofdfuncties'!D:E,2,FALSE),J486)</f>
        <v>Landwegen</v>
      </c>
      <c r="L486" s="2" t="str">
        <f t="shared" si="39"/>
        <v>3</v>
      </c>
      <c r="M486" s="2" t="str">
        <f>IFERROR(VLOOKUP(L486,'Productgroepen hoofdfuncties'!A:B,2,FALSE),L486)</f>
        <v>Verkeer en vervoer</v>
      </c>
    </row>
    <row r="487" spans="1:13">
      <c r="A487" s="7"/>
      <c r="B487" s="8"/>
      <c r="C487" s="4" t="s">
        <v>1771</v>
      </c>
      <c r="D487" s="3" t="s">
        <v>1772</v>
      </c>
      <c r="E487" s="4">
        <v>1</v>
      </c>
      <c r="F487" s="2" t="str">
        <f t="shared" si="35"/>
        <v>G1PR310208</v>
      </c>
      <c r="G487" s="2" t="str">
        <f t="shared" si="36"/>
        <v>Verkeerregelinstallaties</v>
      </c>
      <c r="H487" s="2" t="str">
        <f t="shared" si="37"/>
        <v>3102</v>
      </c>
      <c r="I487" s="2" t="str">
        <f>IFERROR(VLOOKUP(H487,'Productgroepen hoofdfuncties'!G:H,2,FALSE),H487)</f>
        <v>Onderhoud en beheer wegen en fietspaden</v>
      </c>
      <c r="J487" s="2" t="str">
        <f t="shared" si="38"/>
        <v>31</v>
      </c>
      <c r="K487" s="2" t="str">
        <f>IFERROR(VLOOKUP(J487,'Productgroepen hoofdfuncties'!D:E,2,FALSE),J487)</f>
        <v>Landwegen</v>
      </c>
      <c r="L487" s="2" t="str">
        <f t="shared" si="39"/>
        <v>3</v>
      </c>
      <c r="M487" s="2" t="str">
        <f>IFERROR(VLOOKUP(L487,'Productgroepen hoofdfuncties'!A:B,2,FALSE),L487)</f>
        <v>Verkeer en vervoer</v>
      </c>
    </row>
    <row r="488" spans="1:13">
      <c r="A488" s="7"/>
      <c r="B488" s="8"/>
      <c r="C488" s="4" t="s">
        <v>1773</v>
      </c>
      <c r="D488" s="3" t="s">
        <v>1774</v>
      </c>
      <c r="E488" s="4">
        <v>1</v>
      </c>
      <c r="F488" s="2" t="str">
        <f t="shared" si="35"/>
        <v>G1PR310208</v>
      </c>
      <c r="G488" s="2" t="str">
        <f t="shared" si="36"/>
        <v>Verkeerregelinstallaties</v>
      </c>
      <c r="H488" s="2" t="str">
        <f t="shared" si="37"/>
        <v>3102</v>
      </c>
      <c r="I488" s="2" t="str">
        <f>IFERROR(VLOOKUP(H488,'Productgroepen hoofdfuncties'!G:H,2,FALSE),H488)</f>
        <v>Onderhoud en beheer wegen en fietspaden</v>
      </c>
      <c r="J488" s="2" t="str">
        <f t="shared" si="38"/>
        <v>31</v>
      </c>
      <c r="K488" s="2" t="str">
        <f>IFERROR(VLOOKUP(J488,'Productgroepen hoofdfuncties'!D:E,2,FALSE),J488)</f>
        <v>Landwegen</v>
      </c>
      <c r="L488" s="2" t="str">
        <f t="shared" si="39"/>
        <v>3</v>
      </c>
      <c r="M488" s="2" t="str">
        <f>IFERROR(VLOOKUP(L488,'Productgroepen hoofdfuncties'!A:B,2,FALSE),L488)</f>
        <v>Verkeer en vervoer</v>
      </c>
    </row>
    <row r="489" spans="1:13">
      <c r="A489" s="7"/>
      <c r="B489" s="8"/>
      <c r="C489" s="4" t="s">
        <v>1775</v>
      </c>
      <c r="D489" s="3" t="s">
        <v>1776</v>
      </c>
      <c r="E489" s="4">
        <v>1</v>
      </c>
      <c r="F489" s="2" t="str">
        <f t="shared" si="35"/>
        <v>G1PR310208</v>
      </c>
      <c r="G489" s="2" t="str">
        <f t="shared" si="36"/>
        <v>Verkeerregelinstallaties</v>
      </c>
      <c r="H489" s="2" t="str">
        <f t="shared" si="37"/>
        <v>3102</v>
      </c>
      <c r="I489" s="2" t="str">
        <f>IFERROR(VLOOKUP(H489,'Productgroepen hoofdfuncties'!G:H,2,FALSE),H489)</f>
        <v>Onderhoud en beheer wegen en fietspaden</v>
      </c>
      <c r="J489" s="2" t="str">
        <f t="shared" si="38"/>
        <v>31</v>
      </c>
      <c r="K489" s="2" t="str">
        <f>IFERROR(VLOOKUP(J489,'Productgroepen hoofdfuncties'!D:E,2,FALSE),J489)</f>
        <v>Landwegen</v>
      </c>
      <c r="L489" s="2" t="str">
        <f t="shared" si="39"/>
        <v>3</v>
      </c>
      <c r="M489" s="2" t="str">
        <f>IFERROR(VLOOKUP(L489,'Productgroepen hoofdfuncties'!A:B,2,FALSE),L489)</f>
        <v>Verkeer en vervoer</v>
      </c>
    </row>
    <row r="490" spans="1:13">
      <c r="A490" s="7"/>
      <c r="B490" s="8"/>
      <c r="C490" s="4" t="s">
        <v>1777</v>
      </c>
      <c r="D490" s="3" t="s">
        <v>1778</v>
      </c>
      <c r="E490" s="4">
        <v>1</v>
      </c>
      <c r="F490" s="2" t="str">
        <f t="shared" si="35"/>
        <v>G1PR310208</v>
      </c>
      <c r="G490" s="2" t="str">
        <f t="shared" si="36"/>
        <v>Verkeerregelinstallaties</v>
      </c>
      <c r="H490" s="2" t="str">
        <f t="shared" si="37"/>
        <v>3102</v>
      </c>
      <c r="I490" s="2" t="str">
        <f>IFERROR(VLOOKUP(H490,'Productgroepen hoofdfuncties'!G:H,2,FALSE),H490)</f>
        <v>Onderhoud en beheer wegen en fietspaden</v>
      </c>
      <c r="J490" s="2" t="str">
        <f t="shared" si="38"/>
        <v>31</v>
      </c>
      <c r="K490" s="2" t="str">
        <f>IFERROR(VLOOKUP(J490,'Productgroepen hoofdfuncties'!D:E,2,FALSE),J490)</f>
        <v>Landwegen</v>
      </c>
      <c r="L490" s="2" t="str">
        <f t="shared" si="39"/>
        <v>3</v>
      </c>
      <c r="M490" s="2" t="str">
        <f>IFERROR(VLOOKUP(L490,'Productgroepen hoofdfuncties'!A:B,2,FALSE),L490)</f>
        <v>Verkeer en vervoer</v>
      </c>
    </row>
    <row r="491" spans="1:13">
      <c r="A491" s="7"/>
      <c r="B491" s="8"/>
      <c r="C491" s="4" t="s">
        <v>1779</v>
      </c>
      <c r="D491" s="3" t="s">
        <v>1780</v>
      </c>
      <c r="E491" s="4">
        <v>1</v>
      </c>
      <c r="F491" s="2" t="str">
        <f t="shared" si="35"/>
        <v>G1PR310208</v>
      </c>
      <c r="G491" s="2" t="str">
        <f t="shared" si="36"/>
        <v>Verkeerregelinstallaties</v>
      </c>
      <c r="H491" s="2" t="str">
        <f t="shared" si="37"/>
        <v>3102</v>
      </c>
      <c r="I491" s="2" t="str">
        <f>IFERROR(VLOOKUP(H491,'Productgroepen hoofdfuncties'!G:H,2,FALSE),H491)</f>
        <v>Onderhoud en beheer wegen en fietspaden</v>
      </c>
      <c r="J491" s="2" t="str">
        <f t="shared" si="38"/>
        <v>31</v>
      </c>
      <c r="K491" s="2" t="str">
        <f>IFERROR(VLOOKUP(J491,'Productgroepen hoofdfuncties'!D:E,2,FALSE),J491)</f>
        <v>Landwegen</v>
      </c>
      <c r="L491" s="2" t="str">
        <f t="shared" si="39"/>
        <v>3</v>
      </c>
      <c r="M491" s="2" t="str">
        <f>IFERROR(VLOOKUP(L491,'Productgroepen hoofdfuncties'!A:B,2,FALSE),L491)</f>
        <v>Verkeer en vervoer</v>
      </c>
    </row>
    <row r="492" spans="1:13">
      <c r="A492" s="7"/>
      <c r="B492" s="8"/>
      <c r="C492" s="4" t="s">
        <v>1781</v>
      </c>
      <c r="D492" s="3" t="s">
        <v>1782</v>
      </c>
      <c r="E492" s="4">
        <v>1</v>
      </c>
      <c r="F492" s="2" t="str">
        <f t="shared" si="35"/>
        <v>G1PR310208</v>
      </c>
      <c r="G492" s="2" t="str">
        <f t="shared" si="36"/>
        <v>Verkeerregelinstallaties</v>
      </c>
      <c r="H492" s="2" t="str">
        <f t="shared" si="37"/>
        <v>3102</v>
      </c>
      <c r="I492" s="2" t="str">
        <f>IFERROR(VLOOKUP(H492,'Productgroepen hoofdfuncties'!G:H,2,FALSE),H492)</f>
        <v>Onderhoud en beheer wegen en fietspaden</v>
      </c>
      <c r="J492" s="2" t="str">
        <f t="shared" si="38"/>
        <v>31</v>
      </c>
      <c r="K492" s="2" t="str">
        <f>IFERROR(VLOOKUP(J492,'Productgroepen hoofdfuncties'!D:E,2,FALSE),J492)</f>
        <v>Landwegen</v>
      </c>
      <c r="L492" s="2" t="str">
        <f t="shared" si="39"/>
        <v>3</v>
      </c>
      <c r="M492" s="2" t="str">
        <f>IFERROR(VLOOKUP(L492,'Productgroepen hoofdfuncties'!A:B,2,FALSE),L492)</f>
        <v>Verkeer en vervoer</v>
      </c>
    </row>
    <row r="493" spans="1:13">
      <c r="A493" s="7"/>
      <c r="B493" s="8"/>
      <c r="C493" s="4" t="s">
        <v>1783</v>
      </c>
      <c r="D493" s="3" t="s">
        <v>1784</v>
      </c>
      <c r="E493" s="4">
        <v>1</v>
      </c>
      <c r="F493" s="2" t="str">
        <f t="shared" si="35"/>
        <v>G1PR310208</v>
      </c>
      <c r="G493" s="2" t="str">
        <f t="shared" si="36"/>
        <v>Verkeerregelinstallaties</v>
      </c>
      <c r="H493" s="2" t="str">
        <f t="shared" si="37"/>
        <v>3102</v>
      </c>
      <c r="I493" s="2" t="str">
        <f>IFERROR(VLOOKUP(H493,'Productgroepen hoofdfuncties'!G:H,2,FALSE),H493)</f>
        <v>Onderhoud en beheer wegen en fietspaden</v>
      </c>
      <c r="J493" s="2" t="str">
        <f t="shared" si="38"/>
        <v>31</v>
      </c>
      <c r="K493" s="2" t="str">
        <f>IFERROR(VLOOKUP(J493,'Productgroepen hoofdfuncties'!D:E,2,FALSE),J493)</f>
        <v>Landwegen</v>
      </c>
      <c r="L493" s="2" t="str">
        <f t="shared" si="39"/>
        <v>3</v>
      </c>
      <c r="M493" s="2" t="str">
        <f>IFERROR(VLOOKUP(L493,'Productgroepen hoofdfuncties'!A:B,2,FALSE),L493)</f>
        <v>Verkeer en vervoer</v>
      </c>
    </row>
    <row r="494" spans="1:13">
      <c r="A494" s="7"/>
      <c r="B494" s="8"/>
      <c r="C494" s="4" t="s">
        <v>1785</v>
      </c>
      <c r="D494" s="3" t="s">
        <v>1786</v>
      </c>
      <c r="E494" s="4">
        <v>1</v>
      </c>
      <c r="F494" s="2" t="str">
        <f t="shared" si="35"/>
        <v>G1PR310208</v>
      </c>
      <c r="G494" s="2" t="str">
        <f t="shared" si="36"/>
        <v>Verkeerregelinstallaties</v>
      </c>
      <c r="H494" s="2" t="str">
        <f t="shared" si="37"/>
        <v>3102</v>
      </c>
      <c r="I494" s="2" t="str">
        <f>IFERROR(VLOOKUP(H494,'Productgroepen hoofdfuncties'!G:H,2,FALSE),H494)</f>
        <v>Onderhoud en beheer wegen en fietspaden</v>
      </c>
      <c r="J494" s="2" t="str">
        <f t="shared" si="38"/>
        <v>31</v>
      </c>
      <c r="K494" s="2" t="str">
        <f>IFERROR(VLOOKUP(J494,'Productgroepen hoofdfuncties'!D:E,2,FALSE),J494)</f>
        <v>Landwegen</v>
      </c>
      <c r="L494" s="2" t="str">
        <f t="shared" si="39"/>
        <v>3</v>
      </c>
      <c r="M494" s="2" t="str">
        <f>IFERROR(VLOOKUP(L494,'Productgroepen hoofdfuncties'!A:B,2,FALSE),L494)</f>
        <v>Verkeer en vervoer</v>
      </c>
    </row>
    <row r="495" spans="1:13">
      <c r="A495" s="7"/>
      <c r="B495" s="8"/>
      <c r="C495" s="4" t="s">
        <v>1787</v>
      </c>
      <c r="D495" s="3" t="s">
        <v>1788</v>
      </c>
      <c r="E495" s="4">
        <v>1</v>
      </c>
      <c r="F495" s="2" t="str">
        <f t="shared" si="35"/>
        <v>G1PR310208</v>
      </c>
      <c r="G495" s="2" t="str">
        <f t="shared" si="36"/>
        <v>Verkeerregelinstallaties</v>
      </c>
      <c r="H495" s="2" t="str">
        <f t="shared" si="37"/>
        <v>3102</v>
      </c>
      <c r="I495" s="2" t="str">
        <f>IFERROR(VLOOKUP(H495,'Productgroepen hoofdfuncties'!G:H,2,FALSE),H495)</f>
        <v>Onderhoud en beheer wegen en fietspaden</v>
      </c>
      <c r="J495" s="2" t="str">
        <f t="shared" si="38"/>
        <v>31</v>
      </c>
      <c r="K495" s="2" t="str">
        <f>IFERROR(VLOOKUP(J495,'Productgroepen hoofdfuncties'!D:E,2,FALSE),J495)</f>
        <v>Landwegen</v>
      </c>
      <c r="L495" s="2" t="str">
        <f t="shared" si="39"/>
        <v>3</v>
      </c>
      <c r="M495" s="2" t="str">
        <f>IFERROR(VLOOKUP(L495,'Productgroepen hoofdfuncties'!A:B,2,FALSE),L495)</f>
        <v>Verkeer en vervoer</v>
      </c>
    </row>
    <row r="496" spans="1:13">
      <c r="A496" s="7"/>
      <c r="B496" s="8"/>
      <c r="C496" s="4" t="s">
        <v>1789</v>
      </c>
      <c r="D496" s="3" t="s">
        <v>1790</v>
      </c>
      <c r="E496" s="4">
        <v>1</v>
      </c>
      <c r="F496" s="2" t="str">
        <f t="shared" si="35"/>
        <v>G1PR310208</v>
      </c>
      <c r="G496" s="2" t="str">
        <f t="shared" si="36"/>
        <v>Verkeerregelinstallaties</v>
      </c>
      <c r="H496" s="2" t="str">
        <f t="shared" si="37"/>
        <v>3102</v>
      </c>
      <c r="I496" s="2" t="str">
        <f>IFERROR(VLOOKUP(H496,'Productgroepen hoofdfuncties'!G:H,2,FALSE),H496)</f>
        <v>Onderhoud en beheer wegen en fietspaden</v>
      </c>
      <c r="J496" s="2" t="str">
        <f t="shared" si="38"/>
        <v>31</v>
      </c>
      <c r="K496" s="2" t="str">
        <f>IFERROR(VLOOKUP(J496,'Productgroepen hoofdfuncties'!D:E,2,FALSE),J496)</f>
        <v>Landwegen</v>
      </c>
      <c r="L496" s="2" t="str">
        <f t="shared" si="39"/>
        <v>3</v>
      </c>
      <c r="M496" s="2" t="str">
        <f>IFERROR(VLOOKUP(L496,'Productgroepen hoofdfuncties'!A:B,2,FALSE),L496)</f>
        <v>Verkeer en vervoer</v>
      </c>
    </row>
    <row r="497" spans="1:13">
      <c r="A497" s="7"/>
      <c r="B497" s="8"/>
      <c r="C497" s="4" t="s">
        <v>1791</v>
      </c>
      <c r="D497" s="3" t="s">
        <v>1792</v>
      </c>
      <c r="E497" s="4">
        <v>1</v>
      </c>
      <c r="F497" s="2" t="str">
        <f t="shared" si="35"/>
        <v>G1PR310208</v>
      </c>
      <c r="G497" s="2" t="str">
        <f t="shared" si="36"/>
        <v>Verkeerregelinstallaties</v>
      </c>
      <c r="H497" s="2" t="str">
        <f t="shared" si="37"/>
        <v>3102</v>
      </c>
      <c r="I497" s="2" t="str">
        <f>IFERROR(VLOOKUP(H497,'Productgroepen hoofdfuncties'!G:H,2,FALSE),H497)</f>
        <v>Onderhoud en beheer wegen en fietspaden</v>
      </c>
      <c r="J497" s="2" t="str">
        <f t="shared" si="38"/>
        <v>31</v>
      </c>
      <c r="K497" s="2" t="str">
        <f>IFERROR(VLOOKUP(J497,'Productgroepen hoofdfuncties'!D:E,2,FALSE),J497)</f>
        <v>Landwegen</v>
      </c>
      <c r="L497" s="2" t="str">
        <f t="shared" si="39"/>
        <v>3</v>
      </c>
      <c r="M497" s="2" t="str">
        <f>IFERROR(VLOOKUP(L497,'Productgroepen hoofdfuncties'!A:B,2,FALSE),L497)</f>
        <v>Verkeer en vervoer</v>
      </c>
    </row>
    <row r="498" spans="1:13">
      <c r="A498" s="7"/>
      <c r="B498" s="8"/>
      <c r="C498" s="4" t="s">
        <v>1793</v>
      </c>
      <c r="D498" s="3" t="s">
        <v>1794</v>
      </c>
      <c r="E498" s="4">
        <v>1</v>
      </c>
      <c r="F498" s="2" t="str">
        <f t="shared" si="35"/>
        <v>G1PR310208</v>
      </c>
      <c r="G498" s="2" t="str">
        <f t="shared" si="36"/>
        <v>Verkeerregelinstallaties</v>
      </c>
      <c r="H498" s="2" t="str">
        <f t="shared" si="37"/>
        <v>3102</v>
      </c>
      <c r="I498" s="2" t="str">
        <f>IFERROR(VLOOKUP(H498,'Productgroepen hoofdfuncties'!G:H,2,FALSE),H498)</f>
        <v>Onderhoud en beheer wegen en fietspaden</v>
      </c>
      <c r="J498" s="2" t="str">
        <f t="shared" si="38"/>
        <v>31</v>
      </c>
      <c r="K498" s="2" t="str">
        <f>IFERROR(VLOOKUP(J498,'Productgroepen hoofdfuncties'!D:E,2,FALSE),J498)</f>
        <v>Landwegen</v>
      </c>
      <c r="L498" s="2" t="str">
        <f t="shared" si="39"/>
        <v>3</v>
      </c>
      <c r="M498" s="2" t="str">
        <f>IFERROR(VLOOKUP(L498,'Productgroepen hoofdfuncties'!A:B,2,FALSE),L498)</f>
        <v>Verkeer en vervoer</v>
      </c>
    </row>
    <row r="499" spans="1:13">
      <c r="A499" s="7"/>
      <c r="B499" s="8"/>
      <c r="C499" s="4" t="s">
        <v>1795</v>
      </c>
      <c r="D499" s="3" t="s">
        <v>1796</v>
      </c>
      <c r="E499" s="4">
        <v>1</v>
      </c>
      <c r="F499" s="2" t="str">
        <f t="shared" si="35"/>
        <v>G1PR310208</v>
      </c>
      <c r="G499" s="2" t="str">
        <f t="shared" si="36"/>
        <v>Verkeerregelinstallaties</v>
      </c>
      <c r="H499" s="2" t="str">
        <f t="shared" si="37"/>
        <v>3102</v>
      </c>
      <c r="I499" s="2" t="str">
        <f>IFERROR(VLOOKUP(H499,'Productgroepen hoofdfuncties'!G:H,2,FALSE),H499)</f>
        <v>Onderhoud en beheer wegen en fietspaden</v>
      </c>
      <c r="J499" s="2" t="str">
        <f t="shared" si="38"/>
        <v>31</v>
      </c>
      <c r="K499" s="2" t="str">
        <f>IFERROR(VLOOKUP(J499,'Productgroepen hoofdfuncties'!D:E,2,FALSE),J499)</f>
        <v>Landwegen</v>
      </c>
      <c r="L499" s="2" t="str">
        <f t="shared" si="39"/>
        <v>3</v>
      </c>
      <c r="M499" s="2" t="str">
        <f>IFERROR(VLOOKUP(L499,'Productgroepen hoofdfuncties'!A:B,2,FALSE),L499)</f>
        <v>Verkeer en vervoer</v>
      </c>
    </row>
    <row r="500" spans="1:13">
      <c r="A500" s="7"/>
      <c r="B500" s="8"/>
      <c r="C500" s="4" t="s">
        <v>1797</v>
      </c>
      <c r="D500" s="3" t="s">
        <v>1798</v>
      </c>
      <c r="E500" s="4">
        <v>1</v>
      </c>
      <c r="F500" s="2" t="str">
        <f t="shared" si="35"/>
        <v>G1PR310208</v>
      </c>
      <c r="G500" s="2" t="str">
        <f t="shared" si="36"/>
        <v>Verkeerregelinstallaties</v>
      </c>
      <c r="H500" s="2" t="str">
        <f t="shared" si="37"/>
        <v>3102</v>
      </c>
      <c r="I500" s="2" t="str">
        <f>IFERROR(VLOOKUP(H500,'Productgroepen hoofdfuncties'!G:H,2,FALSE),H500)</f>
        <v>Onderhoud en beheer wegen en fietspaden</v>
      </c>
      <c r="J500" s="2" t="str">
        <f t="shared" si="38"/>
        <v>31</v>
      </c>
      <c r="K500" s="2" t="str">
        <f>IFERROR(VLOOKUP(J500,'Productgroepen hoofdfuncties'!D:E,2,FALSE),J500)</f>
        <v>Landwegen</v>
      </c>
      <c r="L500" s="2" t="str">
        <f t="shared" si="39"/>
        <v>3</v>
      </c>
      <c r="M500" s="2" t="str">
        <f>IFERROR(VLOOKUP(L500,'Productgroepen hoofdfuncties'!A:B,2,FALSE),L500)</f>
        <v>Verkeer en vervoer</v>
      </c>
    </row>
    <row r="501" spans="1:13">
      <c r="A501" s="7"/>
      <c r="B501" s="8"/>
      <c r="C501" s="4" t="s">
        <v>1799</v>
      </c>
      <c r="D501" s="3" t="s">
        <v>1800</v>
      </c>
      <c r="E501" s="4">
        <v>1</v>
      </c>
      <c r="F501" s="2" t="str">
        <f t="shared" si="35"/>
        <v>G1PR310208</v>
      </c>
      <c r="G501" s="2" t="str">
        <f t="shared" si="36"/>
        <v>Verkeerregelinstallaties</v>
      </c>
      <c r="H501" s="2" t="str">
        <f t="shared" si="37"/>
        <v>3102</v>
      </c>
      <c r="I501" s="2" t="str">
        <f>IFERROR(VLOOKUP(H501,'Productgroepen hoofdfuncties'!G:H,2,FALSE),H501)</f>
        <v>Onderhoud en beheer wegen en fietspaden</v>
      </c>
      <c r="J501" s="2" t="str">
        <f t="shared" si="38"/>
        <v>31</v>
      </c>
      <c r="K501" s="2" t="str">
        <f>IFERROR(VLOOKUP(J501,'Productgroepen hoofdfuncties'!D:E,2,FALSE),J501)</f>
        <v>Landwegen</v>
      </c>
      <c r="L501" s="2" t="str">
        <f t="shared" si="39"/>
        <v>3</v>
      </c>
      <c r="M501" s="2" t="str">
        <f>IFERROR(VLOOKUP(L501,'Productgroepen hoofdfuncties'!A:B,2,FALSE),L501)</f>
        <v>Verkeer en vervoer</v>
      </c>
    </row>
    <row r="502" spans="1:13">
      <c r="A502" s="7"/>
      <c r="B502" s="8"/>
      <c r="C502" s="4" t="s">
        <v>1801</v>
      </c>
      <c r="D502" s="3" t="s">
        <v>1802</v>
      </c>
      <c r="E502" s="4">
        <v>1</v>
      </c>
      <c r="F502" s="2" t="str">
        <f t="shared" si="35"/>
        <v>G1PR310208</v>
      </c>
      <c r="G502" s="2" t="str">
        <f t="shared" si="36"/>
        <v>Verkeerregelinstallaties</v>
      </c>
      <c r="H502" s="2" t="str">
        <f t="shared" si="37"/>
        <v>3102</v>
      </c>
      <c r="I502" s="2" t="str">
        <f>IFERROR(VLOOKUP(H502,'Productgroepen hoofdfuncties'!G:H,2,FALSE),H502)</f>
        <v>Onderhoud en beheer wegen en fietspaden</v>
      </c>
      <c r="J502" s="2" t="str">
        <f t="shared" si="38"/>
        <v>31</v>
      </c>
      <c r="K502" s="2" t="str">
        <f>IFERROR(VLOOKUP(J502,'Productgroepen hoofdfuncties'!D:E,2,FALSE),J502)</f>
        <v>Landwegen</v>
      </c>
      <c r="L502" s="2" t="str">
        <f t="shared" si="39"/>
        <v>3</v>
      </c>
      <c r="M502" s="2" t="str">
        <f>IFERROR(VLOOKUP(L502,'Productgroepen hoofdfuncties'!A:B,2,FALSE),L502)</f>
        <v>Verkeer en vervoer</v>
      </c>
    </row>
    <row r="503" spans="1:13">
      <c r="A503" s="7"/>
      <c r="B503" s="8"/>
      <c r="C503" s="4" t="s">
        <v>1803</v>
      </c>
      <c r="D503" s="3" t="s">
        <v>1804</v>
      </c>
      <c r="E503" s="4">
        <v>1</v>
      </c>
      <c r="F503" s="2" t="str">
        <f t="shared" si="35"/>
        <v>G1PR310208</v>
      </c>
      <c r="G503" s="2" t="str">
        <f t="shared" si="36"/>
        <v>Verkeerregelinstallaties</v>
      </c>
      <c r="H503" s="2" t="str">
        <f t="shared" si="37"/>
        <v>3102</v>
      </c>
      <c r="I503" s="2" t="str">
        <f>IFERROR(VLOOKUP(H503,'Productgroepen hoofdfuncties'!G:H,2,FALSE),H503)</f>
        <v>Onderhoud en beheer wegen en fietspaden</v>
      </c>
      <c r="J503" s="2" t="str">
        <f t="shared" si="38"/>
        <v>31</v>
      </c>
      <c r="K503" s="2" t="str">
        <f>IFERROR(VLOOKUP(J503,'Productgroepen hoofdfuncties'!D:E,2,FALSE),J503)</f>
        <v>Landwegen</v>
      </c>
      <c r="L503" s="2" t="str">
        <f t="shared" si="39"/>
        <v>3</v>
      </c>
      <c r="M503" s="2" t="str">
        <f>IFERROR(VLOOKUP(L503,'Productgroepen hoofdfuncties'!A:B,2,FALSE),L503)</f>
        <v>Verkeer en vervoer</v>
      </c>
    </row>
    <row r="504" spans="1:13">
      <c r="A504" s="7"/>
      <c r="B504" s="8"/>
      <c r="C504" s="4" t="s">
        <v>1805</v>
      </c>
      <c r="D504" s="3" t="s">
        <v>1806</v>
      </c>
      <c r="E504" s="4">
        <v>1</v>
      </c>
      <c r="F504" s="2" t="str">
        <f t="shared" si="35"/>
        <v>G1PR310208</v>
      </c>
      <c r="G504" s="2" t="str">
        <f t="shared" si="36"/>
        <v>Verkeerregelinstallaties</v>
      </c>
      <c r="H504" s="2" t="str">
        <f t="shared" si="37"/>
        <v>3102</v>
      </c>
      <c r="I504" s="2" t="str">
        <f>IFERROR(VLOOKUP(H504,'Productgroepen hoofdfuncties'!G:H,2,FALSE),H504)</f>
        <v>Onderhoud en beheer wegen en fietspaden</v>
      </c>
      <c r="J504" s="2" t="str">
        <f t="shared" si="38"/>
        <v>31</v>
      </c>
      <c r="K504" s="2" t="str">
        <f>IFERROR(VLOOKUP(J504,'Productgroepen hoofdfuncties'!D:E,2,FALSE),J504)</f>
        <v>Landwegen</v>
      </c>
      <c r="L504" s="2" t="str">
        <f t="shared" si="39"/>
        <v>3</v>
      </c>
      <c r="M504" s="2" t="str">
        <f>IFERROR(VLOOKUP(L504,'Productgroepen hoofdfuncties'!A:B,2,FALSE),L504)</f>
        <v>Verkeer en vervoer</v>
      </c>
    </row>
    <row r="505" spans="1:13">
      <c r="A505" s="7"/>
      <c r="B505" s="8"/>
      <c r="C505" s="4" t="s">
        <v>1807</v>
      </c>
      <c r="D505" s="3" t="s">
        <v>1808</v>
      </c>
      <c r="E505" s="4">
        <v>1</v>
      </c>
      <c r="F505" s="2" t="str">
        <f t="shared" si="35"/>
        <v>G1PR310208</v>
      </c>
      <c r="G505" s="2" t="str">
        <f t="shared" si="36"/>
        <v>Verkeerregelinstallaties</v>
      </c>
      <c r="H505" s="2" t="str">
        <f t="shared" si="37"/>
        <v>3102</v>
      </c>
      <c r="I505" s="2" t="str">
        <f>IFERROR(VLOOKUP(H505,'Productgroepen hoofdfuncties'!G:H,2,FALSE),H505)</f>
        <v>Onderhoud en beheer wegen en fietspaden</v>
      </c>
      <c r="J505" s="2" t="str">
        <f t="shared" si="38"/>
        <v>31</v>
      </c>
      <c r="K505" s="2" t="str">
        <f>IFERROR(VLOOKUP(J505,'Productgroepen hoofdfuncties'!D:E,2,FALSE),J505)</f>
        <v>Landwegen</v>
      </c>
      <c r="L505" s="2" t="str">
        <f t="shared" si="39"/>
        <v>3</v>
      </c>
      <c r="M505" s="2" t="str">
        <f>IFERROR(VLOOKUP(L505,'Productgroepen hoofdfuncties'!A:B,2,FALSE),L505)</f>
        <v>Verkeer en vervoer</v>
      </c>
    </row>
    <row r="506" spans="1:13">
      <c r="A506" s="7"/>
      <c r="B506" s="8"/>
      <c r="C506" s="4" t="s">
        <v>1809</v>
      </c>
      <c r="D506" s="3" t="s">
        <v>1810</v>
      </c>
      <c r="E506" s="4">
        <v>1</v>
      </c>
      <c r="F506" s="2" t="str">
        <f t="shared" si="35"/>
        <v>G1PR310208</v>
      </c>
      <c r="G506" s="2" t="str">
        <f t="shared" si="36"/>
        <v>Verkeerregelinstallaties</v>
      </c>
      <c r="H506" s="2" t="str">
        <f t="shared" si="37"/>
        <v>3102</v>
      </c>
      <c r="I506" s="2" t="str">
        <f>IFERROR(VLOOKUP(H506,'Productgroepen hoofdfuncties'!G:H,2,FALSE),H506)</f>
        <v>Onderhoud en beheer wegen en fietspaden</v>
      </c>
      <c r="J506" s="2" t="str">
        <f t="shared" si="38"/>
        <v>31</v>
      </c>
      <c r="K506" s="2" t="str">
        <f>IFERROR(VLOOKUP(J506,'Productgroepen hoofdfuncties'!D:E,2,FALSE),J506)</f>
        <v>Landwegen</v>
      </c>
      <c r="L506" s="2" t="str">
        <f t="shared" si="39"/>
        <v>3</v>
      </c>
      <c r="M506" s="2" t="str">
        <f>IFERROR(VLOOKUP(L506,'Productgroepen hoofdfuncties'!A:B,2,FALSE),L506)</f>
        <v>Verkeer en vervoer</v>
      </c>
    </row>
    <row r="507" spans="1:13">
      <c r="A507" s="7"/>
      <c r="B507" s="8"/>
      <c r="C507" s="4" t="s">
        <v>1811</v>
      </c>
      <c r="D507" s="3" t="s">
        <v>1812</v>
      </c>
      <c r="E507" s="4">
        <v>1</v>
      </c>
      <c r="F507" s="2" t="str">
        <f t="shared" si="35"/>
        <v>G1PR310208</v>
      </c>
      <c r="G507" s="2" t="str">
        <f t="shared" si="36"/>
        <v>Verkeerregelinstallaties</v>
      </c>
      <c r="H507" s="2" t="str">
        <f t="shared" si="37"/>
        <v>3102</v>
      </c>
      <c r="I507" s="2" t="str">
        <f>IFERROR(VLOOKUP(H507,'Productgroepen hoofdfuncties'!G:H,2,FALSE),H507)</f>
        <v>Onderhoud en beheer wegen en fietspaden</v>
      </c>
      <c r="J507" s="2" t="str">
        <f t="shared" si="38"/>
        <v>31</v>
      </c>
      <c r="K507" s="2" t="str">
        <f>IFERROR(VLOOKUP(J507,'Productgroepen hoofdfuncties'!D:E,2,FALSE),J507)</f>
        <v>Landwegen</v>
      </c>
      <c r="L507" s="2" t="str">
        <f t="shared" si="39"/>
        <v>3</v>
      </c>
      <c r="M507" s="2" t="str">
        <f>IFERROR(VLOOKUP(L507,'Productgroepen hoofdfuncties'!A:B,2,FALSE),L507)</f>
        <v>Verkeer en vervoer</v>
      </c>
    </row>
    <row r="508" spans="1:13">
      <c r="A508" s="7"/>
      <c r="B508" s="8"/>
      <c r="C508" s="4" t="s">
        <v>1813</v>
      </c>
      <c r="D508" s="3" t="s">
        <v>1814</v>
      </c>
      <c r="E508" s="4">
        <v>1</v>
      </c>
      <c r="F508" s="2" t="str">
        <f t="shared" si="35"/>
        <v>G1PR310208</v>
      </c>
      <c r="G508" s="2" t="str">
        <f t="shared" si="36"/>
        <v>Verkeerregelinstallaties</v>
      </c>
      <c r="H508" s="2" t="str">
        <f t="shared" si="37"/>
        <v>3102</v>
      </c>
      <c r="I508" s="2" t="str">
        <f>IFERROR(VLOOKUP(H508,'Productgroepen hoofdfuncties'!G:H,2,FALSE),H508)</f>
        <v>Onderhoud en beheer wegen en fietspaden</v>
      </c>
      <c r="J508" s="2" t="str">
        <f t="shared" si="38"/>
        <v>31</v>
      </c>
      <c r="K508" s="2" t="str">
        <f>IFERROR(VLOOKUP(J508,'Productgroepen hoofdfuncties'!D:E,2,FALSE),J508)</f>
        <v>Landwegen</v>
      </c>
      <c r="L508" s="2" t="str">
        <f t="shared" si="39"/>
        <v>3</v>
      </c>
      <c r="M508" s="2" t="str">
        <f>IFERROR(VLOOKUP(L508,'Productgroepen hoofdfuncties'!A:B,2,FALSE),L508)</f>
        <v>Verkeer en vervoer</v>
      </c>
    </row>
    <row r="509" spans="1:13">
      <c r="A509" s="7"/>
      <c r="B509" s="8"/>
      <c r="C509" s="4" t="s">
        <v>1815</v>
      </c>
      <c r="D509" s="3" t="s">
        <v>1816</v>
      </c>
      <c r="E509" s="4">
        <v>1</v>
      </c>
      <c r="F509" s="2" t="str">
        <f t="shared" si="35"/>
        <v>G1PR310208</v>
      </c>
      <c r="G509" s="2" t="str">
        <f t="shared" si="36"/>
        <v>Verkeerregelinstallaties</v>
      </c>
      <c r="H509" s="2" t="str">
        <f t="shared" si="37"/>
        <v>3102</v>
      </c>
      <c r="I509" s="2" t="str">
        <f>IFERROR(VLOOKUP(H509,'Productgroepen hoofdfuncties'!G:H,2,FALSE),H509)</f>
        <v>Onderhoud en beheer wegen en fietspaden</v>
      </c>
      <c r="J509" s="2" t="str">
        <f t="shared" si="38"/>
        <v>31</v>
      </c>
      <c r="K509" s="2" t="str">
        <f>IFERROR(VLOOKUP(J509,'Productgroepen hoofdfuncties'!D:E,2,FALSE),J509)</f>
        <v>Landwegen</v>
      </c>
      <c r="L509" s="2" t="str">
        <f t="shared" si="39"/>
        <v>3</v>
      </c>
      <c r="M509" s="2" t="str">
        <f>IFERROR(VLOOKUP(L509,'Productgroepen hoofdfuncties'!A:B,2,FALSE),L509)</f>
        <v>Verkeer en vervoer</v>
      </c>
    </row>
    <row r="510" spans="1:13">
      <c r="A510" s="7"/>
      <c r="B510" s="8"/>
      <c r="C510" s="4" t="s">
        <v>1817</v>
      </c>
      <c r="D510" s="3" t="s">
        <v>1818</v>
      </c>
      <c r="E510" s="4">
        <v>1</v>
      </c>
      <c r="F510" s="2" t="str">
        <f t="shared" si="35"/>
        <v>G1PR310208</v>
      </c>
      <c r="G510" s="2" t="str">
        <f t="shared" si="36"/>
        <v>Verkeerregelinstallaties</v>
      </c>
      <c r="H510" s="2" t="str">
        <f t="shared" si="37"/>
        <v>3102</v>
      </c>
      <c r="I510" s="2" t="str">
        <f>IFERROR(VLOOKUP(H510,'Productgroepen hoofdfuncties'!G:H,2,FALSE),H510)</f>
        <v>Onderhoud en beheer wegen en fietspaden</v>
      </c>
      <c r="J510" s="2" t="str">
        <f t="shared" si="38"/>
        <v>31</v>
      </c>
      <c r="K510" s="2" t="str">
        <f>IFERROR(VLOOKUP(J510,'Productgroepen hoofdfuncties'!D:E,2,FALSE),J510)</f>
        <v>Landwegen</v>
      </c>
      <c r="L510" s="2" t="str">
        <f t="shared" si="39"/>
        <v>3</v>
      </c>
      <c r="M510" s="2" t="str">
        <f>IFERROR(VLOOKUP(L510,'Productgroepen hoofdfuncties'!A:B,2,FALSE),L510)</f>
        <v>Verkeer en vervoer</v>
      </c>
    </row>
    <row r="511" spans="1:13">
      <c r="A511" s="7"/>
      <c r="B511" s="8"/>
      <c r="C511" s="4" t="s">
        <v>1819</v>
      </c>
      <c r="D511" s="3" t="s">
        <v>1820</v>
      </c>
      <c r="E511" s="4">
        <v>1</v>
      </c>
      <c r="F511" s="2" t="str">
        <f t="shared" si="35"/>
        <v>G1PR310208</v>
      </c>
      <c r="G511" s="2" t="str">
        <f t="shared" si="36"/>
        <v>Verkeerregelinstallaties</v>
      </c>
      <c r="H511" s="2" t="str">
        <f t="shared" si="37"/>
        <v>3102</v>
      </c>
      <c r="I511" s="2" t="str">
        <f>IFERROR(VLOOKUP(H511,'Productgroepen hoofdfuncties'!G:H,2,FALSE),H511)</f>
        <v>Onderhoud en beheer wegen en fietspaden</v>
      </c>
      <c r="J511" s="2" t="str">
        <f t="shared" si="38"/>
        <v>31</v>
      </c>
      <c r="K511" s="2" t="str">
        <f>IFERROR(VLOOKUP(J511,'Productgroepen hoofdfuncties'!D:E,2,FALSE),J511)</f>
        <v>Landwegen</v>
      </c>
      <c r="L511" s="2" t="str">
        <f t="shared" si="39"/>
        <v>3</v>
      </c>
      <c r="M511" s="2" t="str">
        <f>IFERROR(VLOOKUP(L511,'Productgroepen hoofdfuncties'!A:B,2,FALSE),L511)</f>
        <v>Verkeer en vervoer</v>
      </c>
    </row>
    <row r="512" spans="1:13">
      <c r="A512" s="7"/>
      <c r="B512" s="8"/>
      <c r="C512" s="4" t="s">
        <v>1821</v>
      </c>
      <c r="D512" s="3" t="s">
        <v>1822</v>
      </c>
      <c r="E512" s="4">
        <v>1</v>
      </c>
      <c r="F512" s="2" t="str">
        <f t="shared" si="35"/>
        <v>G1PR310208</v>
      </c>
      <c r="G512" s="2" t="str">
        <f t="shared" si="36"/>
        <v>Verkeerregelinstallaties</v>
      </c>
      <c r="H512" s="2" t="str">
        <f t="shared" si="37"/>
        <v>3102</v>
      </c>
      <c r="I512" s="2" t="str">
        <f>IFERROR(VLOOKUP(H512,'Productgroepen hoofdfuncties'!G:H,2,FALSE),H512)</f>
        <v>Onderhoud en beheer wegen en fietspaden</v>
      </c>
      <c r="J512" s="2" t="str">
        <f t="shared" si="38"/>
        <v>31</v>
      </c>
      <c r="K512" s="2" t="str">
        <f>IFERROR(VLOOKUP(J512,'Productgroepen hoofdfuncties'!D:E,2,FALSE),J512)</f>
        <v>Landwegen</v>
      </c>
      <c r="L512" s="2" t="str">
        <f t="shared" si="39"/>
        <v>3</v>
      </c>
      <c r="M512" s="2" t="str">
        <f>IFERROR(VLOOKUP(L512,'Productgroepen hoofdfuncties'!A:B,2,FALSE),L512)</f>
        <v>Verkeer en vervoer</v>
      </c>
    </row>
    <row r="513" spans="1:13">
      <c r="A513" s="7"/>
      <c r="B513" s="8"/>
      <c r="C513" s="4" t="s">
        <v>1823</v>
      </c>
      <c r="D513" s="3" t="s">
        <v>1824</v>
      </c>
      <c r="E513" s="4">
        <v>1</v>
      </c>
      <c r="F513" s="2" t="str">
        <f t="shared" si="35"/>
        <v>G1PR310208</v>
      </c>
      <c r="G513" s="2" t="str">
        <f t="shared" si="36"/>
        <v>Verkeerregelinstallaties</v>
      </c>
      <c r="H513" s="2" t="str">
        <f t="shared" si="37"/>
        <v>3102</v>
      </c>
      <c r="I513" s="2" t="str">
        <f>IFERROR(VLOOKUP(H513,'Productgroepen hoofdfuncties'!G:H,2,FALSE),H513)</f>
        <v>Onderhoud en beheer wegen en fietspaden</v>
      </c>
      <c r="J513" s="2" t="str">
        <f t="shared" si="38"/>
        <v>31</v>
      </c>
      <c r="K513" s="2" t="str">
        <f>IFERROR(VLOOKUP(J513,'Productgroepen hoofdfuncties'!D:E,2,FALSE),J513)</f>
        <v>Landwegen</v>
      </c>
      <c r="L513" s="2" t="str">
        <f t="shared" si="39"/>
        <v>3</v>
      </c>
      <c r="M513" s="2" t="str">
        <f>IFERROR(VLOOKUP(L513,'Productgroepen hoofdfuncties'!A:B,2,FALSE),L513)</f>
        <v>Verkeer en vervoer</v>
      </c>
    </row>
    <row r="514" spans="1:13">
      <c r="A514" s="7"/>
      <c r="B514" s="8"/>
      <c r="C514" s="4" t="s">
        <v>1825</v>
      </c>
      <c r="D514" s="3" t="s">
        <v>1826</v>
      </c>
      <c r="E514" s="4">
        <v>1</v>
      </c>
      <c r="F514" s="2" t="str">
        <f t="shared" si="35"/>
        <v>G1PR310208</v>
      </c>
      <c r="G514" s="2" t="str">
        <f t="shared" si="36"/>
        <v>Verkeerregelinstallaties</v>
      </c>
      <c r="H514" s="2" t="str">
        <f t="shared" si="37"/>
        <v>3102</v>
      </c>
      <c r="I514" s="2" t="str">
        <f>IFERROR(VLOOKUP(H514,'Productgroepen hoofdfuncties'!G:H,2,FALSE),H514)</f>
        <v>Onderhoud en beheer wegen en fietspaden</v>
      </c>
      <c r="J514" s="2" t="str">
        <f t="shared" si="38"/>
        <v>31</v>
      </c>
      <c r="K514" s="2" t="str">
        <f>IFERROR(VLOOKUP(J514,'Productgroepen hoofdfuncties'!D:E,2,FALSE),J514)</f>
        <v>Landwegen</v>
      </c>
      <c r="L514" s="2" t="str">
        <f t="shared" si="39"/>
        <v>3</v>
      </c>
      <c r="M514" s="2" t="str">
        <f>IFERROR(VLOOKUP(L514,'Productgroepen hoofdfuncties'!A:B,2,FALSE),L514)</f>
        <v>Verkeer en vervoer</v>
      </c>
    </row>
    <row r="515" spans="1:13">
      <c r="A515" s="7"/>
      <c r="B515" s="8"/>
      <c r="C515" s="4" t="s">
        <v>1827</v>
      </c>
      <c r="D515" s="3" t="s">
        <v>1828</v>
      </c>
      <c r="E515" s="4">
        <v>1</v>
      </c>
      <c r="F515" s="2" t="str">
        <f t="shared" ref="F515:F578" si="40">IF(A515="",F514,A515)</f>
        <v>G1PR310208</v>
      </c>
      <c r="G515" s="2" t="str">
        <f t="shared" ref="G515:G578" si="41">IF(B515="",G514,B515)</f>
        <v>Verkeerregelinstallaties</v>
      </c>
      <c r="H515" s="2" t="str">
        <f t="shared" ref="H515:H578" si="42">IF(RIGHT(LEFT($F515,5),1)="K","Apparaatskosten personeel",IF(RIGHT(LEFT($F515,5),1)="I","Apparaatskosten materieel",LEFT(RIGHT($F515,6),4)))</f>
        <v>3102</v>
      </c>
      <c r="I515" s="2" t="str">
        <f>IFERROR(VLOOKUP(H515,'Productgroepen hoofdfuncties'!G:H,2,FALSE),H515)</f>
        <v>Onderhoud en beheer wegen en fietspaden</v>
      </c>
      <c r="J515" s="2" t="str">
        <f t="shared" ref="J515:J578" si="43">IF(RIGHT(LEFT($F515,5),1)="K","Kostenplaatsen",IF(RIGHT(LEFT($F515,5),1)="I","Kostenplaatsen",LEFT(RIGHT($F515,6),2)))</f>
        <v>31</v>
      </c>
      <c r="K515" s="2" t="str">
        <f>IFERROR(VLOOKUP(J515,'Productgroepen hoofdfuncties'!D:E,2,FALSE),J515)</f>
        <v>Landwegen</v>
      </c>
      <c r="L515" s="2" t="str">
        <f t="shared" ref="L515:L578" si="44">IF(RIGHT(LEFT($F515,5),1)="K","Kostenplaatsen",IF(RIGHT(LEFT($F515,5),1)="I","Kostenplaatsen",LEFT(RIGHT($F515,6),1)))</f>
        <v>3</v>
      </c>
      <c r="M515" s="2" t="str">
        <f>IFERROR(VLOOKUP(L515,'Productgroepen hoofdfuncties'!A:B,2,FALSE),L515)</f>
        <v>Verkeer en vervoer</v>
      </c>
    </row>
    <row r="516" spans="1:13">
      <c r="A516" s="7"/>
      <c r="B516" s="8"/>
      <c r="C516" s="4" t="s">
        <v>1829</v>
      </c>
      <c r="D516" s="3" t="s">
        <v>1830</v>
      </c>
      <c r="E516" s="4">
        <v>1</v>
      </c>
      <c r="F516" s="2" t="str">
        <f t="shared" si="40"/>
        <v>G1PR310208</v>
      </c>
      <c r="G516" s="2" t="str">
        <f t="shared" si="41"/>
        <v>Verkeerregelinstallaties</v>
      </c>
      <c r="H516" s="2" t="str">
        <f t="shared" si="42"/>
        <v>3102</v>
      </c>
      <c r="I516" s="2" t="str">
        <f>IFERROR(VLOOKUP(H516,'Productgroepen hoofdfuncties'!G:H,2,FALSE),H516)</f>
        <v>Onderhoud en beheer wegen en fietspaden</v>
      </c>
      <c r="J516" s="2" t="str">
        <f t="shared" si="43"/>
        <v>31</v>
      </c>
      <c r="K516" s="2" t="str">
        <f>IFERROR(VLOOKUP(J516,'Productgroepen hoofdfuncties'!D:E,2,FALSE),J516)</f>
        <v>Landwegen</v>
      </c>
      <c r="L516" s="2" t="str">
        <f t="shared" si="44"/>
        <v>3</v>
      </c>
      <c r="M516" s="2" t="str">
        <f>IFERROR(VLOOKUP(L516,'Productgroepen hoofdfuncties'!A:B,2,FALSE),L516)</f>
        <v>Verkeer en vervoer</v>
      </c>
    </row>
    <row r="517" spans="1:13">
      <c r="A517" s="7"/>
      <c r="B517" s="8"/>
      <c r="C517" s="4" t="s">
        <v>1831</v>
      </c>
      <c r="D517" s="3" t="s">
        <v>1832</v>
      </c>
      <c r="E517" s="4">
        <v>1</v>
      </c>
      <c r="F517" s="2" t="str">
        <f t="shared" si="40"/>
        <v>G1PR310208</v>
      </c>
      <c r="G517" s="2" t="str">
        <f t="shared" si="41"/>
        <v>Verkeerregelinstallaties</v>
      </c>
      <c r="H517" s="2" t="str">
        <f t="shared" si="42"/>
        <v>3102</v>
      </c>
      <c r="I517" s="2" t="str">
        <f>IFERROR(VLOOKUP(H517,'Productgroepen hoofdfuncties'!G:H,2,FALSE),H517)</f>
        <v>Onderhoud en beheer wegen en fietspaden</v>
      </c>
      <c r="J517" s="2" t="str">
        <f t="shared" si="43"/>
        <v>31</v>
      </c>
      <c r="K517" s="2" t="str">
        <f>IFERROR(VLOOKUP(J517,'Productgroepen hoofdfuncties'!D:E,2,FALSE),J517)</f>
        <v>Landwegen</v>
      </c>
      <c r="L517" s="2" t="str">
        <f t="shared" si="44"/>
        <v>3</v>
      </c>
      <c r="M517" s="2" t="str">
        <f>IFERROR(VLOOKUP(L517,'Productgroepen hoofdfuncties'!A:B,2,FALSE),L517)</f>
        <v>Verkeer en vervoer</v>
      </c>
    </row>
    <row r="518" spans="1:13">
      <c r="A518" s="7"/>
      <c r="B518" s="8"/>
      <c r="C518" s="4" t="s">
        <v>1833</v>
      </c>
      <c r="D518" s="3" t="s">
        <v>1834</v>
      </c>
      <c r="E518" s="4">
        <v>1</v>
      </c>
      <c r="F518" s="2" t="str">
        <f t="shared" si="40"/>
        <v>G1PR310208</v>
      </c>
      <c r="G518" s="2" t="str">
        <f t="shared" si="41"/>
        <v>Verkeerregelinstallaties</v>
      </c>
      <c r="H518" s="2" t="str">
        <f t="shared" si="42"/>
        <v>3102</v>
      </c>
      <c r="I518" s="2" t="str">
        <f>IFERROR(VLOOKUP(H518,'Productgroepen hoofdfuncties'!G:H,2,FALSE),H518)</f>
        <v>Onderhoud en beheer wegen en fietspaden</v>
      </c>
      <c r="J518" s="2" t="str">
        <f t="shared" si="43"/>
        <v>31</v>
      </c>
      <c r="K518" s="2" t="str">
        <f>IFERROR(VLOOKUP(J518,'Productgroepen hoofdfuncties'!D:E,2,FALSE),J518)</f>
        <v>Landwegen</v>
      </c>
      <c r="L518" s="2" t="str">
        <f t="shared" si="44"/>
        <v>3</v>
      </c>
      <c r="M518" s="2" t="str">
        <f>IFERROR(VLOOKUP(L518,'Productgroepen hoofdfuncties'!A:B,2,FALSE),L518)</f>
        <v>Verkeer en vervoer</v>
      </c>
    </row>
    <row r="519" spans="1:13">
      <c r="A519" s="7"/>
      <c r="B519" s="8"/>
      <c r="C519" s="4" t="s">
        <v>1835</v>
      </c>
      <c r="D519" s="3" t="s">
        <v>1836</v>
      </c>
      <c r="E519" s="4">
        <v>1</v>
      </c>
      <c r="F519" s="2" t="str">
        <f t="shared" si="40"/>
        <v>G1PR310208</v>
      </c>
      <c r="G519" s="2" t="str">
        <f t="shared" si="41"/>
        <v>Verkeerregelinstallaties</v>
      </c>
      <c r="H519" s="2" t="str">
        <f t="shared" si="42"/>
        <v>3102</v>
      </c>
      <c r="I519" s="2" t="str">
        <f>IFERROR(VLOOKUP(H519,'Productgroepen hoofdfuncties'!G:H,2,FALSE),H519)</f>
        <v>Onderhoud en beheer wegen en fietspaden</v>
      </c>
      <c r="J519" s="2" t="str">
        <f t="shared" si="43"/>
        <v>31</v>
      </c>
      <c r="K519" s="2" t="str">
        <f>IFERROR(VLOOKUP(J519,'Productgroepen hoofdfuncties'!D:E,2,FALSE),J519)</f>
        <v>Landwegen</v>
      </c>
      <c r="L519" s="2" t="str">
        <f t="shared" si="44"/>
        <v>3</v>
      </c>
      <c r="M519" s="2" t="str">
        <f>IFERROR(VLOOKUP(L519,'Productgroepen hoofdfuncties'!A:B,2,FALSE),L519)</f>
        <v>Verkeer en vervoer</v>
      </c>
    </row>
    <row r="520" spans="1:13">
      <c r="A520" s="7"/>
      <c r="B520" s="8"/>
      <c r="C520" s="4" t="s">
        <v>1837</v>
      </c>
      <c r="D520" s="3" t="s">
        <v>1838</v>
      </c>
      <c r="E520" s="4">
        <v>1</v>
      </c>
      <c r="F520" s="2" t="str">
        <f t="shared" si="40"/>
        <v>G1PR310208</v>
      </c>
      <c r="G520" s="2" t="str">
        <f t="shared" si="41"/>
        <v>Verkeerregelinstallaties</v>
      </c>
      <c r="H520" s="2" t="str">
        <f t="shared" si="42"/>
        <v>3102</v>
      </c>
      <c r="I520" s="2" t="str">
        <f>IFERROR(VLOOKUP(H520,'Productgroepen hoofdfuncties'!G:H,2,FALSE),H520)</f>
        <v>Onderhoud en beheer wegen en fietspaden</v>
      </c>
      <c r="J520" s="2" t="str">
        <f t="shared" si="43"/>
        <v>31</v>
      </c>
      <c r="K520" s="2" t="str">
        <f>IFERROR(VLOOKUP(J520,'Productgroepen hoofdfuncties'!D:E,2,FALSE),J520)</f>
        <v>Landwegen</v>
      </c>
      <c r="L520" s="2" t="str">
        <f t="shared" si="44"/>
        <v>3</v>
      </c>
      <c r="M520" s="2" t="str">
        <f>IFERROR(VLOOKUP(L520,'Productgroepen hoofdfuncties'!A:B,2,FALSE),L520)</f>
        <v>Verkeer en vervoer</v>
      </c>
    </row>
    <row r="521" spans="1:13">
      <c r="A521" s="7"/>
      <c r="B521" s="8"/>
      <c r="C521" s="4" t="s">
        <v>1839</v>
      </c>
      <c r="D521" s="3" t="s">
        <v>1840</v>
      </c>
      <c r="E521" s="4">
        <v>1</v>
      </c>
      <c r="F521" s="2" t="str">
        <f t="shared" si="40"/>
        <v>G1PR310208</v>
      </c>
      <c r="G521" s="2" t="str">
        <f t="shared" si="41"/>
        <v>Verkeerregelinstallaties</v>
      </c>
      <c r="H521" s="2" t="str">
        <f t="shared" si="42"/>
        <v>3102</v>
      </c>
      <c r="I521" s="2" t="str">
        <f>IFERROR(VLOOKUP(H521,'Productgroepen hoofdfuncties'!G:H,2,FALSE),H521)</f>
        <v>Onderhoud en beheer wegen en fietspaden</v>
      </c>
      <c r="J521" s="2" t="str">
        <f t="shared" si="43"/>
        <v>31</v>
      </c>
      <c r="K521" s="2" t="str">
        <f>IFERROR(VLOOKUP(J521,'Productgroepen hoofdfuncties'!D:E,2,FALSE),J521)</f>
        <v>Landwegen</v>
      </c>
      <c r="L521" s="2" t="str">
        <f t="shared" si="44"/>
        <v>3</v>
      </c>
      <c r="M521" s="2" t="str">
        <f>IFERROR(VLOOKUP(L521,'Productgroepen hoofdfuncties'!A:B,2,FALSE),L521)</f>
        <v>Verkeer en vervoer</v>
      </c>
    </row>
    <row r="522" spans="1:13">
      <c r="A522" s="7"/>
      <c r="B522" s="8"/>
      <c r="C522" s="4" t="s">
        <v>1841</v>
      </c>
      <c r="D522" s="3" t="s">
        <v>1842</v>
      </c>
      <c r="E522" s="4">
        <v>1</v>
      </c>
      <c r="F522" s="2" t="str">
        <f t="shared" si="40"/>
        <v>G1PR310208</v>
      </c>
      <c r="G522" s="2" t="str">
        <f t="shared" si="41"/>
        <v>Verkeerregelinstallaties</v>
      </c>
      <c r="H522" s="2" t="str">
        <f t="shared" si="42"/>
        <v>3102</v>
      </c>
      <c r="I522" s="2" t="str">
        <f>IFERROR(VLOOKUP(H522,'Productgroepen hoofdfuncties'!G:H,2,FALSE),H522)</f>
        <v>Onderhoud en beheer wegen en fietspaden</v>
      </c>
      <c r="J522" s="2" t="str">
        <f t="shared" si="43"/>
        <v>31</v>
      </c>
      <c r="K522" s="2" t="str">
        <f>IFERROR(VLOOKUP(J522,'Productgroepen hoofdfuncties'!D:E,2,FALSE),J522)</f>
        <v>Landwegen</v>
      </c>
      <c r="L522" s="2" t="str">
        <f t="shared" si="44"/>
        <v>3</v>
      </c>
      <c r="M522" s="2" t="str">
        <f>IFERROR(VLOOKUP(L522,'Productgroepen hoofdfuncties'!A:B,2,FALSE),L522)</f>
        <v>Verkeer en vervoer</v>
      </c>
    </row>
    <row r="523" spans="1:13">
      <c r="A523" s="7"/>
      <c r="B523" s="8"/>
      <c r="C523" s="4" t="s">
        <v>1843</v>
      </c>
      <c r="D523" s="3" t="s">
        <v>1844</v>
      </c>
      <c r="E523" s="4">
        <v>1</v>
      </c>
      <c r="F523" s="2" t="str">
        <f t="shared" si="40"/>
        <v>G1PR310208</v>
      </c>
      <c r="G523" s="2" t="str">
        <f t="shared" si="41"/>
        <v>Verkeerregelinstallaties</v>
      </c>
      <c r="H523" s="2" t="str">
        <f t="shared" si="42"/>
        <v>3102</v>
      </c>
      <c r="I523" s="2" t="str">
        <f>IFERROR(VLOOKUP(H523,'Productgroepen hoofdfuncties'!G:H,2,FALSE),H523)</f>
        <v>Onderhoud en beheer wegen en fietspaden</v>
      </c>
      <c r="J523" s="2" t="str">
        <f t="shared" si="43"/>
        <v>31</v>
      </c>
      <c r="K523" s="2" t="str">
        <f>IFERROR(VLOOKUP(J523,'Productgroepen hoofdfuncties'!D:E,2,FALSE),J523)</f>
        <v>Landwegen</v>
      </c>
      <c r="L523" s="2" t="str">
        <f t="shared" si="44"/>
        <v>3</v>
      </c>
      <c r="M523" s="2" t="str">
        <f>IFERROR(VLOOKUP(L523,'Productgroepen hoofdfuncties'!A:B,2,FALSE),L523)</f>
        <v>Verkeer en vervoer</v>
      </c>
    </row>
    <row r="524" spans="1:13">
      <c r="A524" s="7"/>
      <c r="B524" s="8"/>
      <c r="C524" s="4" t="s">
        <v>1845</v>
      </c>
      <c r="D524" s="3" t="s">
        <v>1846</v>
      </c>
      <c r="E524" s="4">
        <v>1</v>
      </c>
      <c r="F524" s="2" t="str">
        <f t="shared" si="40"/>
        <v>G1PR310208</v>
      </c>
      <c r="G524" s="2" t="str">
        <f t="shared" si="41"/>
        <v>Verkeerregelinstallaties</v>
      </c>
      <c r="H524" s="2" t="str">
        <f t="shared" si="42"/>
        <v>3102</v>
      </c>
      <c r="I524" s="2" t="str">
        <f>IFERROR(VLOOKUP(H524,'Productgroepen hoofdfuncties'!G:H,2,FALSE),H524)</f>
        <v>Onderhoud en beheer wegen en fietspaden</v>
      </c>
      <c r="J524" s="2" t="str">
        <f t="shared" si="43"/>
        <v>31</v>
      </c>
      <c r="K524" s="2" t="str">
        <f>IFERROR(VLOOKUP(J524,'Productgroepen hoofdfuncties'!D:E,2,FALSE),J524)</f>
        <v>Landwegen</v>
      </c>
      <c r="L524" s="2" t="str">
        <f t="shared" si="44"/>
        <v>3</v>
      </c>
      <c r="M524" s="2" t="str">
        <f>IFERROR(VLOOKUP(L524,'Productgroepen hoofdfuncties'!A:B,2,FALSE),L524)</f>
        <v>Verkeer en vervoer</v>
      </c>
    </row>
    <row r="525" spans="1:13">
      <c r="A525" s="7"/>
      <c r="B525" s="8"/>
      <c r="C525" s="4" t="s">
        <v>1847</v>
      </c>
      <c r="D525" s="3" t="s">
        <v>1848</v>
      </c>
      <c r="E525" s="4">
        <v>1</v>
      </c>
      <c r="F525" s="2" t="str">
        <f t="shared" si="40"/>
        <v>G1PR310208</v>
      </c>
      <c r="G525" s="2" t="str">
        <f t="shared" si="41"/>
        <v>Verkeerregelinstallaties</v>
      </c>
      <c r="H525" s="2" t="str">
        <f t="shared" si="42"/>
        <v>3102</v>
      </c>
      <c r="I525" s="2" t="str">
        <f>IFERROR(VLOOKUP(H525,'Productgroepen hoofdfuncties'!G:H,2,FALSE),H525)</f>
        <v>Onderhoud en beheer wegen en fietspaden</v>
      </c>
      <c r="J525" s="2" t="str">
        <f t="shared" si="43"/>
        <v>31</v>
      </c>
      <c r="K525" s="2" t="str">
        <f>IFERROR(VLOOKUP(J525,'Productgroepen hoofdfuncties'!D:E,2,FALSE),J525)</f>
        <v>Landwegen</v>
      </c>
      <c r="L525" s="2" t="str">
        <f t="shared" si="44"/>
        <v>3</v>
      </c>
      <c r="M525" s="2" t="str">
        <f>IFERROR(VLOOKUP(L525,'Productgroepen hoofdfuncties'!A:B,2,FALSE),L525)</f>
        <v>Verkeer en vervoer</v>
      </c>
    </row>
    <row r="526" spans="1:13">
      <c r="A526" s="7"/>
      <c r="B526" s="8"/>
      <c r="C526" s="4" t="s">
        <v>1849</v>
      </c>
      <c r="D526" s="3" t="s">
        <v>1850</v>
      </c>
      <c r="E526" s="4">
        <v>1</v>
      </c>
      <c r="F526" s="2" t="str">
        <f t="shared" si="40"/>
        <v>G1PR310208</v>
      </c>
      <c r="G526" s="2" t="str">
        <f t="shared" si="41"/>
        <v>Verkeerregelinstallaties</v>
      </c>
      <c r="H526" s="2" t="str">
        <f t="shared" si="42"/>
        <v>3102</v>
      </c>
      <c r="I526" s="2" t="str">
        <f>IFERROR(VLOOKUP(H526,'Productgroepen hoofdfuncties'!G:H,2,FALSE),H526)</f>
        <v>Onderhoud en beheer wegen en fietspaden</v>
      </c>
      <c r="J526" s="2" t="str">
        <f t="shared" si="43"/>
        <v>31</v>
      </c>
      <c r="K526" s="2" t="str">
        <f>IFERROR(VLOOKUP(J526,'Productgroepen hoofdfuncties'!D:E,2,FALSE),J526)</f>
        <v>Landwegen</v>
      </c>
      <c r="L526" s="2" t="str">
        <f t="shared" si="44"/>
        <v>3</v>
      </c>
      <c r="M526" s="2" t="str">
        <f>IFERROR(VLOOKUP(L526,'Productgroepen hoofdfuncties'!A:B,2,FALSE),L526)</f>
        <v>Verkeer en vervoer</v>
      </c>
    </row>
    <row r="527" spans="1:13">
      <c r="A527" s="7"/>
      <c r="B527" s="8"/>
      <c r="C527" s="4" t="s">
        <v>1851</v>
      </c>
      <c r="D527" s="3" t="s">
        <v>1852</v>
      </c>
      <c r="E527" s="4">
        <v>1</v>
      </c>
      <c r="F527" s="2" t="str">
        <f t="shared" si="40"/>
        <v>G1PR310208</v>
      </c>
      <c r="G527" s="2" t="str">
        <f t="shared" si="41"/>
        <v>Verkeerregelinstallaties</v>
      </c>
      <c r="H527" s="2" t="str">
        <f t="shared" si="42"/>
        <v>3102</v>
      </c>
      <c r="I527" s="2" t="str">
        <f>IFERROR(VLOOKUP(H527,'Productgroepen hoofdfuncties'!G:H,2,FALSE),H527)</f>
        <v>Onderhoud en beheer wegen en fietspaden</v>
      </c>
      <c r="J527" s="2" t="str">
        <f t="shared" si="43"/>
        <v>31</v>
      </c>
      <c r="K527" s="2" t="str">
        <f>IFERROR(VLOOKUP(J527,'Productgroepen hoofdfuncties'!D:E,2,FALSE),J527)</f>
        <v>Landwegen</v>
      </c>
      <c r="L527" s="2" t="str">
        <f t="shared" si="44"/>
        <v>3</v>
      </c>
      <c r="M527" s="2" t="str">
        <f>IFERROR(VLOOKUP(L527,'Productgroepen hoofdfuncties'!A:B,2,FALSE),L527)</f>
        <v>Verkeer en vervoer</v>
      </c>
    </row>
    <row r="528" spans="1:13">
      <c r="A528" s="7"/>
      <c r="B528" s="8"/>
      <c r="C528" s="4" t="s">
        <v>1853</v>
      </c>
      <c r="D528" s="3" t="s">
        <v>1854</v>
      </c>
      <c r="E528" s="4">
        <v>1</v>
      </c>
      <c r="F528" s="2" t="str">
        <f t="shared" si="40"/>
        <v>G1PR310208</v>
      </c>
      <c r="G528" s="2" t="str">
        <f t="shared" si="41"/>
        <v>Verkeerregelinstallaties</v>
      </c>
      <c r="H528" s="2" t="str">
        <f t="shared" si="42"/>
        <v>3102</v>
      </c>
      <c r="I528" s="2" t="str">
        <f>IFERROR(VLOOKUP(H528,'Productgroepen hoofdfuncties'!G:H,2,FALSE),H528)</f>
        <v>Onderhoud en beheer wegen en fietspaden</v>
      </c>
      <c r="J528" s="2" t="str">
        <f t="shared" si="43"/>
        <v>31</v>
      </c>
      <c r="K528" s="2" t="str">
        <f>IFERROR(VLOOKUP(J528,'Productgroepen hoofdfuncties'!D:E,2,FALSE),J528)</f>
        <v>Landwegen</v>
      </c>
      <c r="L528" s="2" t="str">
        <f t="shared" si="44"/>
        <v>3</v>
      </c>
      <c r="M528" s="2" t="str">
        <f>IFERROR(VLOOKUP(L528,'Productgroepen hoofdfuncties'!A:B,2,FALSE),L528)</f>
        <v>Verkeer en vervoer</v>
      </c>
    </row>
    <row r="529" spans="1:13">
      <c r="A529" s="9"/>
      <c r="B529" s="10"/>
      <c r="C529" s="4" t="s">
        <v>1855</v>
      </c>
      <c r="D529" s="3" t="s">
        <v>1856</v>
      </c>
      <c r="E529" s="4">
        <v>1</v>
      </c>
      <c r="F529" s="2" t="str">
        <f t="shared" si="40"/>
        <v>G1PR310208</v>
      </c>
      <c r="G529" s="2" t="str">
        <f t="shared" si="41"/>
        <v>Verkeerregelinstallaties</v>
      </c>
      <c r="H529" s="2" t="str">
        <f t="shared" si="42"/>
        <v>3102</v>
      </c>
      <c r="I529" s="2" t="str">
        <f>IFERROR(VLOOKUP(H529,'Productgroepen hoofdfuncties'!G:H,2,FALSE),H529)</f>
        <v>Onderhoud en beheer wegen en fietspaden</v>
      </c>
      <c r="J529" s="2" t="str">
        <f t="shared" si="43"/>
        <v>31</v>
      </c>
      <c r="K529" s="2" t="str">
        <f>IFERROR(VLOOKUP(J529,'Productgroepen hoofdfuncties'!D:E,2,FALSE),J529)</f>
        <v>Landwegen</v>
      </c>
      <c r="L529" s="2" t="str">
        <f t="shared" si="44"/>
        <v>3</v>
      </c>
      <c r="M529" s="2" t="str">
        <f>IFERROR(VLOOKUP(L529,'Productgroepen hoofdfuncties'!A:B,2,FALSE),L529)</f>
        <v>Verkeer en vervoer</v>
      </c>
    </row>
    <row r="530" spans="1:13">
      <c r="A530" s="5" t="s">
        <v>1857</v>
      </c>
      <c r="B530" s="6" t="s">
        <v>1858</v>
      </c>
      <c r="C530" s="4" t="s">
        <v>1859</v>
      </c>
      <c r="D530" s="3" t="s">
        <v>1860</v>
      </c>
      <c r="E530" s="4">
        <v>1</v>
      </c>
      <c r="F530" s="2" t="str">
        <f t="shared" si="40"/>
        <v>G1PR310209</v>
      </c>
      <c r="G530" s="2" t="str">
        <f t="shared" si="41"/>
        <v>Vaste Kunstwerken</v>
      </c>
      <c r="H530" s="2" t="str">
        <f t="shared" si="42"/>
        <v>3102</v>
      </c>
      <c r="I530" s="2" t="str">
        <f>IFERROR(VLOOKUP(H530,'Productgroepen hoofdfuncties'!G:H,2,FALSE),H530)</f>
        <v>Onderhoud en beheer wegen en fietspaden</v>
      </c>
      <c r="J530" s="2" t="str">
        <f t="shared" si="43"/>
        <v>31</v>
      </c>
      <c r="K530" s="2" t="str">
        <f>IFERROR(VLOOKUP(J530,'Productgroepen hoofdfuncties'!D:E,2,FALSE),J530)</f>
        <v>Landwegen</v>
      </c>
      <c r="L530" s="2" t="str">
        <f t="shared" si="44"/>
        <v>3</v>
      </c>
      <c r="M530" s="2" t="str">
        <f>IFERROR(VLOOKUP(L530,'Productgroepen hoofdfuncties'!A:B,2,FALSE),L530)</f>
        <v>Verkeer en vervoer</v>
      </c>
    </row>
    <row r="531" spans="1:13">
      <c r="A531" s="7"/>
      <c r="B531" s="8"/>
      <c r="C531" s="4" t="s">
        <v>1861</v>
      </c>
      <c r="D531" s="3" t="s">
        <v>1862</v>
      </c>
      <c r="E531" s="4">
        <v>1</v>
      </c>
      <c r="F531" s="2" t="str">
        <f t="shared" si="40"/>
        <v>G1PR310209</v>
      </c>
      <c r="G531" s="2" t="str">
        <f t="shared" si="41"/>
        <v>Vaste Kunstwerken</v>
      </c>
      <c r="H531" s="2" t="str">
        <f t="shared" si="42"/>
        <v>3102</v>
      </c>
      <c r="I531" s="2" t="str">
        <f>IFERROR(VLOOKUP(H531,'Productgroepen hoofdfuncties'!G:H,2,FALSE),H531)</f>
        <v>Onderhoud en beheer wegen en fietspaden</v>
      </c>
      <c r="J531" s="2" t="str">
        <f t="shared" si="43"/>
        <v>31</v>
      </c>
      <c r="K531" s="2" t="str">
        <f>IFERROR(VLOOKUP(J531,'Productgroepen hoofdfuncties'!D:E,2,FALSE),J531)</f>
        <v>Landwegen</v>
      </c>
      <c r="L531" s="2" t="str">
        <f t="shared" si="44"/>
        <v>3</v>
      </c>
      <c r="M531" s="2" t="str">
        <f>IFERROR(VLOOKUP(L531,'Productgroepen hoofdfuncties'!A:B,2,FALSE),L531)</f>
        <v>Verkeer en vervoer</v>
      </c>
    </row>
    <row r="532" spans="1:13">
      <c r="A532" s="7"/>
      <c r="B532" s="8"/>
      <c r="C532" s="4" t="s">
        <v>1863</v>
      </c>
      <c r="D532" s="3" t="s">
        <v>1864</v>
      </c>
      <c r="E532" s="4">
        <v>1</v>
      </c>
      <c r="F532" s="2" t="str">
        <f t="shared" si="40"/>
        <v>G1PR310209</v>
      </c>
      <c r="G532" s="2" t="str">
        <f t="shared" si="41"/>
        <v>Vaste Kunstwerken</v>
      </c>
      <c r="H532" s="2" t="str">
        <f t="shared" si="42"/>
        <v>3102</v>
      </c>
      <c r="I532" s="2" t="str">
        <f>IFERROR(VLOOKUP(H532,'Productgroepen hoofdfuncties'!G:H,2,FALSE),H532)</f>
        <v>Onderhoud en beheer wegen en fietspaden</v>
      </c>
      <c r="J532" s="2" t="str">
        <f t="shared" si="43"/>
        <v>31</v>
      </c>
      <c r="K532" s="2" t="str">
        <f>IFERROR(VLOOKUP(J532,'Productgroepen hoofdfuncties'!D:E,2,FALSE),J532)</f>
        <v>Landwegen</v>
      </c>
      <c r="L532" s="2" t="str">
        <f t="shared" si="44"/>
        <v>3</v>
      </c>
      <c r="M532" s="2" t="str">
        <f>IFERROR(VLOOKUP(L532,'Productgroepen hoofdfuncties'!A:B,2,FALSE),L532)</f>
        <v>Verkeer en vervoer</v>
      </c>
    </row>
    <row r="533" spans="1:13">
      <c r="A533" s="7"/>
      <c r="B533" s="8"/>
      <c r="C533" s="4" t="s">
        <v>1865</v>
      </c>
      <c r="D533" s="3" t="s">
        <v>1866</v>
      </c>
      <c r="E533" s="4">
        <v>1</v>
      </c>
      <c r="F533" s="2" t="str">
        <f t="shared" si="40"/>
        <v>G1PR310209</v>
      </c>
      <c r="G533" s="2" t="str">
        <f t="shared" si="41"/>
        <v>Vaste Kunstwerken</v>
      </c>
      <c r="H533" s="2" t="str">
        <f t="shared" si="42"/>
        <v>3102</v>
      </c>
      <c r="I533" s="2" t="str">
        <f>IFERROR(VLOOKUP(H533,'Productgroepen hoofdfuncties'!G:H,2,FALSE),H533)</f>
        <v>Onderhoud en beheer wegen en fietspaden</v>
      </c>
      <c r="J533" s="2" t="str">
        <f t="shared" si="43"/>
        <v>31</v>
      </c>
      <c r="K533" s="2" t="str">
        <f>IFERROR(VLOOKUP(J533,'Productgroepen hoofdfuncties'!D:E,2,FALSE),J533)</f>
        <v>Landwegen</v>
      </c>
      <c r="L533" s="2" t="str">
        <f t="shared" si="44"/>
        <v>3</v>
      </c>
      <c r="M533" s="2" t="str">
        <f>IFERROR(VLOOKUP(L533,'Productgroepen hoofdfuncties'!A:B,2,FALSE),L533)</f>
        <v>Verkeer en vervoer</v>
      </c>
    </row>
    <row r="534" spans="1:13">
      <c r="A534" s="7"/>
      <c r="B534" s="8"/>
      <c r="C534" s="4" t="s">
        <v>1867</v>
      </c>
      <c r="D534" s="3" t="s">
        <v>1868</v>
      </c>
      <c r="E534" s="4">
        <v>1</v>
      </c>
      <c r="F534" s="2" t="str">
        <f t="shared" si="40"/>
        <v>G1PR310209</v>
      </c>
      <c r="G534" s="2" t="str">
        <f t="shared" si="41"/>
        <v>Vaste Kunstwerken</v>
      </c>
      <c r="H534" s="2" t="str">
        <f t="shared" si="42"/>
        <v>3102</v>
      </c>
      <c r="I534" s="2" t="str">
        <f>IFERROR(VLOOKUP(H534,'Productgroepen hoofdfuncties'!G:H,2,FALSE),H534)</f>
        <v>Onderhoud en beheer wegen en fietspaden</v>
      </c>
      <c r="J534" s="2" t="str">
        <f t="shared" si="43"/>
        <v>31</v>
      </c>
      <c r="K534" s="2" t="str">
        <f>IFERROR(VLOOKUP(J534,'Productgroepen hoofdfuncties'!D:E,2,FALSE),J534)</f>
        <v>Landwegen</v>
      </c>
      <c r="L534" s="2" t="str">
        <f t="shared" si="44"/>
        <v>3</v>
      </c>
      <c r="M534" s="2" t="str">
        <f>IFERROR(VLOOKUP(L534,'Productgroepen hoofdfuncties'!A:B,2,FALSE),L534)</f>
        <v>Verkeer en vervoer</v>
      </c>
    </row>
    <row r="535" spans="1:13">
      <c r="A535" s="7"/>
      <c r="B535" s="8"/>
      <c r="C535" s="4" t="s">
        <v>1869</v>
      </c>
      <c r="D535" s="3" t="s">
        <v>1870</v>
      </c>
      <c r="E535" s="4">
        <v>1</v>
      </c>
      <c r="F535" s="2" t="str">
        <f t="shared" si="40"/>
        <v>G1PR310209</v>
      </c>
      <c r="G535" s="2" t="str">
        <f t="shared" si="41"/>
        <v>Vaste Kunstwerken</v>
      </c>
      <c r="H535" s="2" t="str">
        <f t="shared" si="42"/>
        <v>3102</v>
      </c>
      <c r="I535" s="2" t="str">
        <f>IFERROR(VLOOKUP(H535,'Productgroepen hoofdfuncties'!G:H,2,FALSE),H535)</f>
        <v>Onderhoud en beheer wegen en fietspaden</v>
      </c>
      <c r="J535" s="2" t="str">
        <f t="shared" si="43"/>
        <v>31</v>
      </c>
      <c r="K535" s="2" t="str">
        <f>IFERROR(VLOOKUP(J535,'Productgroepen hoofdfuncties'!D:E,2,FALSE),J535)</f>
        <v>Landwegen</v>
      </c>
      <c r="L535" s="2" t="str">
        <f t="shared" si="44"/>
        <v>3</v>
      </c>
      <c r="M535" s="2" t="str">
        <f>IFERROR(VLOOKUP(L535,'Productgroepen hoofdfuncties'!A:B,2,FALSE),L535)</f>
        <v>Verkeer en vervoer</v>
      </c>
    </row>
    <row r="536" spans="1:13">
      <c r="A536" s="7"/>
      <c r="B536" s="8"/>
      <c r="C536" s="4" t="s">
        <v>1871</v>
      </c>
      <c r="D536" s="3" t="s">
        <v>1872</v>
      </c>
      <c r="E536" s="4">
        <v>1</v>
      </c>
      <c r="F536" s="2" t="str">
        <f t="shared" si="40"/>
        <v>G1PR310209</v>
      </c>
      <c r="G536" s="2" t="str">
        <f t="shared" si="41"/>
        <v>Vaste Kunstwerken</v>
      </c>
      <c r="H536" s="2" t="str">
        <f t="shared" si="42"/>
        <v>3102</v>
      </c>
      <c r="I536" s="2" t="str">
        <f>IFERROR(VLOOKUP(H536,'Productgroepen hoofdfuncties'!G:H,2,FALSE),H536)</f>
        <v>Onderhoud en beheer wegen en fietspaden</v>
      </c>
      <c r="J536" s="2" t="str">
        <f t="shared" si="43"/>
        <v>31</v>
      </c>
      <c r="K536" s="2" t="str">
        <f>IFERROR(VLOOKUP(J536,'Productgroepen hoofdfuncties'!D:E,2,FALSE),J536)</f>
        <v>Landwegen</v>
      </c>
      <c r="L536" s="2" t="str">
        <f t="shared" si="44"/>
        <v>3</v>
      </c>
      <c r="M536" s="2" t="str">
        <f>IFERROR(VLOOKUP(L536,'Productgroepen hoofdfuncties'!A:B,2,FALSE),L536)</f>
        <v>Verkeer en vervoer</v>
      </c>
    </row>
    <row r="537" spans="1:13">
      <c r="A537" s="7"/>
      <c r="B537" s="8"/>
      <c r="C537" s="4" t="s">
        <v>1873</v>
      </c>
      <c r="D537" s="3" t="s">
        <v>1874</v>
      </c>
      <c r="E537" s="4">
        <v>1</v>
      </c>
      <c r="F537" s="2" t="str">
        <f t="shared" si="40"/>
        <v>G1PR310209</v>
      </c>
      <c r="G537" s="2" t="str">
        <f t="shared" si="41"/>
        <v>Vaste Kunstwerken</v>
      </c>
      <c r="H537" s="2" t="str">
        <f t="shared" si="42"/>
        <v>3102</v>
      </c>
      <c r="I537" s="2" t="str">
        <f>IFERROR(VLOOKUP(H537,'Productgroepen hoofdfuncties'!G:H,2,FALSE),H537)</f>
        <v>Onderhoud en beheer wegen en fietspaden</v>
      </c>
      <c r="J537" s="2" t="str">
        <f t="shared" si="43"/>
        <v>31</v>
      </c>
      <c r="K537" s="2" t="str">
        <f>IFERROR(VLOOKUP(J537,'Productgroepen hoofdfuncties'!D:E,2,FALSE),J537)</f>
        <v>Landwegen</v>
      </c>
      <c r="L537" s="2" t="str">
        <f t="shared" si="44"/>
        <v>3</v>
      </c>
      <c r="M537" s="2" t="str">
        <f>IFERROR(VLOOKUP(L537,'Productgroepen hoofdfuncties'!A:B,2,FALSE),L537)</f>
        <v>Verkeer en vervoer</v>
      </c>
    </row>
    <row r="538" spans="1:13">
      <c r="A538" s="7"/>
      <c r="B538" s="8"/>
      <c r="C538" s="4" t="s">
        <v>1875</v>
      </c>
      <c r="D538" s="3" t="s">
        <v>1876</v>
      </c>
      <c r="E538" s="4">
        <v>1</v>
      </c>
      <c r="F538" s="2" t="str">
        <f t="shared" si="40"/>
        <v>G1PR310209</v>
      </c>
      <c r="G538" s="2" t="str">
        <f t="shared" si="41"/>
        <v>Vaste Kunstwerken</v>
      </c>
      <c r="H538" s="2" t="str">
        <f t="shared" si="42"/>
        <v>3102</v>
      </c>
      <c r="I538" s="2" t="str">
        <f>IFERROR(VLOOKUP(H538,'Productgroepen hoofdfuncties'!G:H,2,FALSE),H538)</f>
        <v>Onderhoud en beheer wegen en fietspaden</v>
      </c>
      <c r="J538" s="2" t="str">
        <f t="shared" si="43"/>
        <v>31</v>
      </c>
      <c r="K538" s="2" t="str">
        <f>IFERROR(VLOOKUP(J538,'Productgroepen hoofdfuncties'!D:E,2,FALSE),J538)</f>
        <v>Landwegen</v>
      </c>
      <c r="L538" s="2" t="str">
        <f t="shared" si="44"/>
        <v>3</v>
      </c>
      <c r="M538" s="2" t="str">
        <f>IFERROR(VLOOKUP(L538,'Productgroepen hoofdfuncties'!A:B,2,FALSE),L538)</f>
        <v>Verkeer en vervoer</v>
      </c>
    </row>
    <row r="539" spans="1:13">
      <c r="A539" s="7"/>
      <c r="B539" s="8"/>
      <c r="C539" s="4" t="s">
        <v>1877</v>
      </c>
      <c r="D539" s="3" t="s">
        <v>1878</v>
      </c>
      <c r="E539" s="4">
        <v>1</v>
      </c>
      <c r="F539" s="2" t="str">
        <f t="shared" si="40"/>
        <v>G1PR310209</v>
      </c>
      <c r="G539" s="2" t="str">
        <f t="shared" si="41"/>
        <v>Vaste Kunstwerken</v>
      </c>
      <c r="H539" s="2" t="str">
        <f t="shared" si="42"/>
        <v>3102</v>
      </c>
      <c r="I539" s="2" t="str">
        <f>IFERROR(VLOOKUP(H539,'Productgroepen hoofdfuncties'!G:H,2,FALSE),H539)</f>
        <v>Onderhoud en beheer wegen en fietspaden</v>
      </c>
      <c r="J539" s="2" t="str">
        <f t="shared" si="43"/>
        <v>31</v>
      </c>
      <c r="K539" s="2" t="str">
        <f>IFERROR(VLOOKUP(J539,'Productgroepen hoofdfuncties'!D:E,2,FALSE),J539)</f>
        <v>Landwegen</v>
      </c>
      <c r="L539" s="2" t="str">
        <f t="shared" si="44"/>
        <v>3</v>
      </c>
      <c r="M539" s="2" t="str">
        <f>IFERROR(VLOOKUP(L539,'Productgroepen hoofdfuncties'!A:B,2,FALSE),L539)</f>
        <v>Verkeer en vervoer</v>
      </c>
    </row>
    <row r="540" spans="1:13">
      <c r="A540" s="7"/>
      <c r="B540" s="8"/>
      <c r="C540" s="4" t="s">
        <v>1879</v>
      </c>
      <c r="D540" s="3" t="s">
        <v>1880</v>
      </c>
      <c r="E540" s="4">
        <v>1</v>
      </c>
      <c r="F540" s="2" t="str">
        <f t="shared" si="40"/>
        <v>G1PR310209</v>
      </c>
      <c r="G540" s="2" t="str">
        <f t="shared" si="41"/>
        <v>Vaste Kunstwerken</v>
      </c>
      <c r="H540" s="2" t="str">
        <f t="shared" si="42"/>
        <v>3102</v>
      </c>
      <c r="I540" s="2" t="str">
        <f>IFERROR(VLOOKUP(H540,'Productgroepen hoofdfuncties'!G:H,2,FALSE),H540)</f>
        <v>Onderhoud en beheer wegen en fietspaden</v>
      </c>
      <c r="J540" s="2" t="str">
        <f t="shared" si="43"/>
        <v>31</v>
      </c>
      <c r="K540" s="2" t="str">
        <f>IFERROR(VLOOKUP(J540,'Productgroepen hoofdfuncties'!D:E,2,FALSE),J540)</f>
        <v>Landwegen</v>
      </c>
      <c r="L540" s="2" t="str">
        <f t="shared" si="44"/>
        <v>3</v>
      </c>
      <c r="M540" s="2" t="str">
        <f>IFERROR(VLOOKUP(L540,'Productgroepen hoofdfuncties'!A:B,2,FALSE),L540)</f>
        <v>Verkeer en vervoer</v>
      </c>
    </row>
    <row r="541" spans="1:13">
      <c r="A541" s="7"/>
      <c r="B541" s="8"/>
      <c r="C541" s="4" t="s">
        <v>1881</v>
      </c>
      <c r="D541" s="3" t="s">
        <v>1882</v>
      </c>
      <c r="E541" s="4">
        <v>1</v>
      </c>
      <c r="F541" s="2" t="str">
        <f t="shared" si="40"/>
        <v>G1PR310209</v>
      </c>
      <c r="G541" s="2" t="str">
        <f t="shared" si="41"/>
        <v>Vaste Kunstwerken</v>
      </c>
      <c r="H541" s="2" t="str">
        <f t="shared" si="42"/>
        <v>3102</v>
      </c>
      <c r="I541" s="2" t="str">
        <f>IFERROR(VLOOKUP(H541,'Productgroepen hoofdfuncties'!G:H,2,FALSE),H541)</f>
        <v>Onderhoud en beheer wegen en fietspaden</v>
      </c>
      <c r="J541" s="2" t="str">
        <f t="shared" si="43"/>
        <v>31</v>
      </c>
      <c r="K541" s="2" t="str">
        <f>IFERROR(VLOOKUP(J541,'Productgroepen hoofdfuncties'!D:E,2,FALSE),J541)</f>
        <v>Landwegen</v>
      </c>
      <c r="L541" s="2" t="str">
        <f t="shared" si="44"/>
        <v>3</v>
      </c>
      <c r="M541" s="2" t="str">
        <f>IFERROR(VLOOKUP(L541,'Productgroepen hoofdfuncties'!A:B,2,FALSE),L541)</f>
        <v>Verkeer en vervoer</v>
      </c>
    </row>
    <row r="542" spans="1:13">
      <c r="A542" s="7"/>
      <c r="B542" s="8"/>
      <c r="C542" s="4" t="s">
        <v>1883</v>
      </c>
      <c r="D542" s="3" t="s">
        <v>1884</v>
      </c>
      <c r="E542" s="4">
        <v>1</v>
      </c>
      <c r="F542" s="2" t="str">
        <f t="shared" si="40"/>
        <v>G1PR310209</v>
      </c>
      <c r="G542" s="2" t="str">
        <f t="shared" si="41"/>
        <v>Vaste Kunstwerken</v>
      </c>
      <c r="H542" s="2" t="str">
        <f t="shared" si="42"/>
        <v>3102</v>
      </c>
      <c r="I542" s="2" t="str">
        <f>IFERROR(VLOOKUP(H542,'Productgroepen hoofdfuncties'!G:H,2,FALSE),H542)</f>
        <v>Onderhoud en beheer wegen en fietspaden</v>
      </c>
      <c r="J542" s="2" t="str">
        <f t="shared" si="43"/>
        <v>31</v>
      </c>
      <c r="K542" s="2" t="str">
        <f>IFERROR(VLOOKUP(J542,'Productgroepen hoofdfuncties'!D:E,2,FALSE),J542)</f>
        <v>Landwegen</v>
      </c>
      <c r="L542" s="2" t="str">
        <f t="shared" si="44"/>
        <v>3</v>
      </c>
      <c r="M542" s="2" t="str">
        <f>IFERROR(VLOOKUP(L542,'Productgroepen hoofdfuncties'!A:B,2,FALSE),L542)</f>
        <v>Verkeer en vervoer</v>
      </c>
    </row>
    <row r="543" spans="1:13">
      <c r="A543" s="7"/>
      <c r="B543" s="8"/>
      <c r="C543" s="4" t="s">
        <v>1885</v>
      </c>
      <c r="D543" s="3" t="s">
        <v>1886</v>
      </c>
      <c r="E543" s="4">
        <v>1</v>
      </c>
      <c r="F543" s="2" t="str">
        <f t="shared" si="40"/>
        <v>G1PR310209</v>
      </c>
      <c r="G543" s="2" t="str">
        <f t="shared" si="41"/>
        <v>Vaste Kunstwerken</v>
      </c>
      <c r="H543" s="2" t="str">
        <f t="shared" si="42"/>
        <v>3102</v>
      </c>
      <c r="I543" s="2" t="str">
        <f>IFERROR(VLOOKUP(H543,'Productgroepen hoofdfuncties'!G:H,2,FALSE),H543)</f>
        <v>Onderhoud en beheer wegen en fietspaden</v>
      </c>
      <c r="J543" s="2" t="str">
        <f t="shared" si="43"/>
        <v>31</v>
      </c>
      <c r="K543" s="2" t="str">
        <f>IFERROR(VLOOKUP(J543,'Productgroepen hoofdfuncties'!D:E,2,FALSE),J543)</f>
        <v>Landwegen</v>
      </c>
      <c r="L543" s="2" t="str">
        <f t="shared" si="44"/>
        <v>3</v>
      </c>
      <c r="M543" s="2" t="str">
        <f>IFERROR(VLOOKUP(L543,'Productgroepen hoofdfuncties'!A:B,2,FALSE),L543)</f>
        <v>Verkeer en vervoer</v>
      </c>
    </row>
    <row r="544" spans="1:13">
      <c r="A544" s="7"/>
      <c r="B544" s="8"/>
      <c r="C544" s="4" t="s">
        <v>1887</v>
      </c>
      <c r="D544" s="3" t="s">
        <v>1888</v>
      </c>
      <c r="E544" s="4">
        <v>1</v>
      </c>
      <c r="F544" s="2" t="str">
        <f t="shared" si="40"/>
        <v>G1PR310209</v>
      </c>
      <c r="G544" s="2" t="str">
        <f t="shared" si="41"/>
        <v>Vaste Kunstwerken</v>
      </c>
      <c r="H544" s="2" t="str">
        <f t="shared" si="42"/>
        <v>3102</v>
      </c>
      <c r="I544" s="2" t="str">
        <f>IFERROR(VLOOKUP(H544,'Productgroepen hoofdfuncties'!G:H,2,FALSE),H544)</f>
        <v>Onderhoud en beheer wegen en fietspaden</v>
      </c>
      <c r="J544" s="2" t="str">
        <f t="shared" si="43"/>
        <v>31</v>
      </c>
      <c r="K544" s="2" t="str">
        <f>IFERROR(VLOOKUP(J544,'Productgroepen hoofdfuncties'!D:E,2,FALSE),J544)</f>
        <v>Landwegen</v>
      </c>
      <c r="L544" s="2" t="str">
        <f t="shared" si="44"/>
        <v>3</v>
      </c>
      <c r="M544" s="2" t="str">
        <f>IFERROR(VLOOKUP(L544,'Productgroepen hoofdfuncties'!A:B,2,FALSE),L544)</f>
        <v>Verkeer en vervoer</v>
      </c>
    </row>
    <row r="545" spans="1:13">
      <c r="A545" s="7"/>
      <c r="B545" s="8"/>
      <c r="C545" s="4" t="s">
        <v>1889</v>
      </c>
      <c r="D545" s="3" t="s">
        <v>1890</v>
      </c>
      <c r="E545" s="4">
        <v>1</v>
      </c>
      <c r="F545" s="2" t="str">
        <f t="shared" si="40"/>
        <v>G1PR310209</v>
      </c>
      <c r="G545" s="2" t="str">
        <f t="shared" si="41"/>
        <v>Vaste Kunstwerken</v>
      </c>
      <c r="H545" s="2" t="str">
        <f t="shared" si="42"/>
        <v>3102</v>
      </c>
      <c r="I545" s="2" t="str">
        <f>IFERROR(VLOOKUP(H545,'Productgroepen hoofdfuncties'!G:H,2,FALSE),H545)</f>
        <v>Onderhoud en beheer wegen en fietspaden</v>
      </c>
      <c r="J545" s="2" t="str">
        <f t="shared" si="43"/>
        <v>31</v>
      </c>
      <c r="K545" s="2" t="str">
        <f>IFERROR(VLOOKUP(J545,'Productgroepen hoofdfuncties'!D:E,2,FALSE),J545)</f>
        <v>Landwegen</v>
      </c>
      <c r="L545" s="2" t="str">
        <f t="shared" si="44"/>
        <v>3</v>
      </c>
      <c r="M545" s="2" t="str">
        <f>IFERROR(VLOOKUP(L545,'Productgroepen hoofdfuncties'!A:B,2,FALSE),L545)</f>
        <v>Verkeer en vervoer</v>
      </c>
    </row>
    <row r="546" spans="1:13">
      <c r="A546" s="7"/>
      <c r="B546" s="8"/>
      <c r="C546" s="4" t="s">
        <v>1891</v>
      </c>
      <c r="D546" s="3" t="s">
        <v>1892</v>
      </c>
      <c r="E546" s="4">
        <v>1</v>
      </c>
      <c r="F546" s="2" t="str">
        <f t="shared" si="40"/>
        <v>G1PR310209</v>
      </c>
      <c r="G546" s="2" t="str">
        <f t="shared" si="41"/>
        <v>Vaste Kunstwerken</v>
      </c>
      <c r="H546" s="2" t="str">
        <f t="shared" si="42"/>
        <v>3102</v>
      </c>
      <c r="I546" s="2" t="str">
        <f>IFERROR(VLOOKUP(H546,'Productgroepen hoofdfuncties'!G:H,2,FALSE),H546)</f>
        <v>Onderhoud en beheer wegen en fietspaden</v>
      </c>
      <c r="J546" s="2" t="str">
        <f t="shared" si="43"/>
        <v>31</v>
      </c>
      <c r="K546" s="2" t="str">
        <f>IFERROR(VLOOKUP(J546,'Productgroepen hoofdfuncties'!D:E,2,FALSE),J546)</f>
        <v>Landwegen</v>
      </c>
      <c r="L546" s="2" t="str">
        <f t="shared" si="44"/>
        <v>3</v>
      </c>
      <c r="M546" s="2" t="str">
        <f>IFERROR(VLOOKUP(L546,'Productgroepen hoofdfuncties'!A:B,2,FALSE),L546)</f>
        <v>Verkeer en vervoer</v>
      </c>
    </row>
    <row r="547" spans="1:13">
      <c r="A547" s="7"/>
      <c r="B547" s="8"/>
      <c r="C547" s="4" t="s">
        <v>1893</v>
      </c>
      <c r="D547" s="3" t="s">
        <v>1894</v>
      </c>
      <c r="E547" s="4">
        <v>1</v>
      </c>
      <c r="F547" s="2" t="str">
        <f t="shared" si="40"/>
        <v>G1PR310209</v>
      </c>
      <c r="G547" s="2" t="str">
        <f t="shared" si="41"/>
        <v>Vaste Kunstwerken</v>
      </c>
      <c r="H547" s="2" t="str">
        <f t="shared" si="42"/>
        <v>3102</v>
      </c>
      <c r="I547" s="2" t="str">
        <f>IFERROR(VLOOKUP(H547,'Productgroepen hoofdfuncties'!G:H,2,FALSE),H547)</f>
        <v>Onderhoud en beheer wegen en fietspaden</v>
      </c>
      <c r="J547" s="2" t="str">
        <f t="shared" si="43"/>
        <v>31</v>
      </c>
      <c r="K547" s="2" t="str">
        <f>IFERROR(VLOOKUP(J547,'Productgroepen hoofdfuncties'!D:E,2,FALSE),J547)</f>
        <v>Landwegen</v>
      </c>
      <c r="L547" s="2" t="str">
        <f t="shared" si="44"/>
        <v>3</v>
      </c>
      <c r="M547" s="2" t="str">
        <f>IFERROR(VLOOKUP(L547,'Productgroepen hoofdfuncties'!A:B,2,FALSE),L547)</f>
        <v>Verkeer en vervoer</v>
      </c>
    </row>
    <row r="548" spans="1:13">
      <c r="A548" s="7"/>
      <c r="B548" s="8"/>
      <c r="C548" s="4" t="s">
        <v>1895</v>
      </c>
      <c r="D548" s="3" t="s">
        <v>1860</v>
      </c>
      <c r="E548" s="4">
        <v>1</v>
      </c>
      <c r="F548" s="2" t="str">
        <f t="shared" si="40"/>
        <v>G1PR310209</v>
      </c>
      <c r="G548" s="2" t="str">
        <f t="shared" si="41"/>
        <v>Vaste Kunstwerken</v>
      </c>
      <c r="H548" s="2" t="str">
        <f t="shared" si="42"/>
        <v>3102</v>
      </c>
      <c r="I548" s="2" t="str">
        <f>IFERROR(VLOOKUP(H548,'Productgroepen hoofdfuncties'!G:H,2,FALSE),H548)</f>
        <v>Onderhoud en beheer wegen en fietspaden</v>
      </c>
      <c r="J548" s="2" t="str">
        <f t="shared" si="43"/>
        <v>31</v>
      </c>
      <c r="K548" s="2" t="str">
        <f>IFERROR(VLOOKUP(J548,'Productgroepen hoofdfuncties'!D:E,2,FALSE),J548)</f>
        <v>Landwegen</v>
      </c>
      <c r="L548" s="2" t="str">
        <f t="shared" si="44"/>
        <v>3</v>
      </c>
      <c r="M548" s="2" t="str">
        <f>IFERROR(VLOOKUP(L548,'Productgroepen hoofdfuncties'!A:B,2,FALSE),L548)</f>
        <v>Verkeer en vervoer</v>
      </c>
    </row>
    <row r="549" spans="1:13">
      <c r="A549" s="7"/>
      <c r="B549" s="8"/>
      <c r="C549" s="4" t="s">
        <v>1896</v>
      </c>
      <c r="D549" s="3" t="s">
        <v>1897</v>
      </c>
      <c r="E549" s="4">
        <v>1</v>
      </c>
      <c r="F549" s="2" t="str">
        <f t="shared" si="40"/>
        <v>G1PR310209</v>
      </c>
      <c r="G549" s="2" t="str">
        <f t="shared" si="41"/>
        <v>Vaste Kunstwerken</v>
      </c>
      <c r="H549" s="2" t="str">
        <f t="shared" si="42"/>
        <v>3102</v>
      </c>
      <c r="I549" s="2" t="str">
        <f>IFERROR(VLOOKUP(H549,'Productgroepen hoofdfuncties'!G:H,2,FALSE),H549)</f>
        <v>Onderhoud en beheer wegen en fietspaden</v>
      </c>
      <c r="J549" s="2" t="str">
        <f t="shared" si="43"/>
        <v>31</v>
      </c>
      <c r="K549" s="2" t="str">
        <f>IFERROR(VLOOKUP(J549,'Productgroepen hoofdfuncties'!D:E,2,FALSE),J549)</f>
        <v>Landwegen</v>
      </c>
      <c r="L549" s="2" t="str">
        <f t="shared" si="44"/>
        <v>3</v>
      </c>
      <c r="M549" s="2" t="str">
        <f>IFERROR(VLOOKUP(L549,'Productgroepen hoofdfuncties'!A:B,2,FALSE),L549)</f>
        <v>Verkeer en vervoer</v>
      </c>
    </row>
    <row r="550" spans="1:13">
      <c r="A550" s="7"/>
      <c r="B550" s="8"/>
      <c r="C550" s="4" t="s">
        <v>1898</v>
      </c>
      <c r="D550" s="3" t="s">
        <v>1899</v>
      </c>
      <c r="E550" s="4">
        <v>1</v>
      </c>
      <c r="F550" s="2" t="str">
        <f t="shared" si="40"/>
        <v>G1PR310209</v>
      </c>
      <c r="G550" s="2" t="str">
        <f t="shared" si="41"/>
        <v>Vaste Kunstwerken</v>
      </c>
      <c r="H550" s="2" t="str">
        <f t="shared" si="42"/>
        <v>3102</v>
      </c>
      <c r="I550" s="2" t="str">
        <f>IFERROR(VLOOKUP(H550,'Productgroepen hoofdfuncties'!G:H,2,FALSE),H550)</f>
        <v>Onderhoud en beheer wegen en fietspaden</v>
      </c>
      <c r="J550" s="2" t="str">
        <f t="shared" si="43"/>
        <v>31</v>
      </c>
      <c r="K550" s="2" t="str">
        <f>IFERROR(VLOOKUP(J550,'Productgroepen hoofdfuncties'!D:E,2,FALSE),J550)</f>
        <v>Landwegen</v>
      </c>
      <c r="L550" s="2" t="str">
        <f t="shared" si="44"/>
        <v>3</v>
      </c>
      <c r="M550" s="2" t="str">
        <f>IFERROR(VLOOKUP(L550,'Productgroepen hoofdfuncties'!A:B,2,FALSE),L550)</f>
        <v>Verkeer en vervoer</v>
      </c>
    </row>
    <row r="551" spans="1:13">
      <c r="A551" s="7"/>
      <c r="B551" s="8"/>
      <c r="C551" s="4" t="s">
        <v>1900</v>
      </c>
      <c r="D551" s="3" t="s">
        <v>1901</v>
      </c>
      <c r="E551" s="4">
        <v>1</v>
      </c>
      <c r="F551" s="2" t="str">
        <f t="shared" si="40"/>
        <v>G1PR310209</v>
      </c>
      <c r="G551" s="2" t="str">
        <f t="shared" si="41"/>
        <v>Vaste Kunstwerken</v>
      </c>
      <c r="H551" s="2" t="str">
        <f t="shared" si="42"/>
        <v>3102</v>
      </c>
      <c r="I551" s="2" t="str">
        <f>IFERROR(VLOOKUP(H551,'Productgroepen hoofdfuncties'!G:H,2,FALSE),H551)</f>
        <v>Onderhoud en beheer wegen en fietspaden</v>
      </c>
      <c r="J551" s="2" t="str">
        <f t="shared" si="43"/>
        <v>31</v>
      </c>
      <c r="K551" s="2" t="str">
        <f>IFERROR(VLOOKUP(J551,'Productgroepen hoofdfuncties'!D:E,2,FALSE),J551)</f>
        <v>Landwegen</v>
      </c>
      <c r="L551" s="2" t="str">
        <f t="shared" si="44"/>
        <v>3</v>
      </c>
      <c r="M551" s="2" t="str">
        <f>IFERROR(VLOOKUP(L551,'Productgroepen hoofdfuncties'!A:B,2,FALSE),L551)</f>
        <v>Verkeer en vervoer</v>
      </c>
    </row>
    <row r="552" spans="1:13">
      <c r="A552" s="7"/>
      <c r="B552" s="8"/>
      <c r="C552" s="4" t="s">
        <v>1902</v>
      </c>
      <c r="D552" s="3" t="s">
        <v>1862</v>
      </c>
      <c r="E552" s="4">
        <v>1</v>
      </c>
      <c r="F552" s="2" t="str">
        <f t="shared" si="40"/>
        <v>G1PR310209</v>
      </c>
      <c r="G552" s="2" t="str">
        <f t="shared" si="41"/>
        <v>Vaste Kunstwerken</v>
      </c>
      <c r="H552" s="2" t="str">
        <f t="shared" si="42"/>
        <v>3102</v>
      </c>
      <c r="I552" s="2" t="str">
        <f>IFERROR(VLOOKUP(H552,'Productgroepen hoofdfuncties'!G:H,2,FALSE),H552)</f>
        <v>Onderhoud en beheer wegen en fietspaden</v>
      </c>
      <c r="J552" s="2" t="str">
        <f t="shared" si="43"/>
        <v>31</v>
      </c>
      <c r="K552" s="2" t="str">
        <f>IFERROR(VLOOKUP(J552,'Productgroepen hoofdfuncties'!D:E,2,FALSE),J552)</f>
        <v>Landwegen</v>
      </c>
      <c r="L552" s="2" t="str">
        <f t="shared" si="44"/>
        <v>3</v>
      </c>
      <c r="M552" s="2" t="str">
        <f>IFERROR(VLOOKUP(L552,'Productgroepen hoofdfuncties'!A:B,2,FALSE),L552)</f>
        <v>Verkeer en vervoer</v>
      </c>
    </row>
    <row r="553" spans="1:13">
      <c r="A553" s="7"/>
      <c r="B553" s="8"/>
      <c r="C553" s="4" t="s">
        <v>1903</v>
      </c>
      <c r="D553" s="3" t="s">
        <v>1864</v>
      </c>
      <c r="E553" s="4">
        <v>1</v>
      </c>
      <c r="F553" s="2" t="str">
        <f t="shared" si="40"/>
        <v>G1PR310209</v>
      </c>
      <c r="G553" s="2" t="str">
        <f t="shared" si="41"/>
        <v>Vaste Kunstwerken</v>
      </c>
      <c r="H553" s="2" t="str">
        <f t="shared" si="42"/>
        <v>3102</v>
      </c>
      <c r="I553" s="2" t="str">
        <f>IFERROR(VLOOKUP(H553,'Productgroepen hoofdfuncties'!G:H,2,FALSE),H553)</f>
        <v>Onderhoud en beheer wegen en fietspaden</v>
      </c>
      <c r="J553" s="2" t="str">
        <f t="shared" si="43"/>
        <v>31</v>
      </c>
      <c r="K553" s="2" t="str">
        <f>IFERROR(VLOOKUP(J553,'Productgroepen hoofdfuncties'!D:E,2,FALSE),J553)</f>
        <v>Landwegen</v>
      </c>
      <c r="L553" s="2" t="str">
        <f t="shared" si="44"/>
        <v>3</v>
      </c>
      <c r="M553" s="2" t="str">
        <f>IFERROR(VLOOKUP(L553,'Productgroepen hoofdfuncties'!A:B,2,FALSE),L553)</f>
        <v>Verkeer en vervoer</v>
      </c>
    </row>
    <row r="554" spans="1:13">
      <c r="A554" s="7"/>
      <c r="B554" s="8"/>
      <c r="C554" s="4" t="s">
        <v>1904</v>
      </c>
      <c r="D554" s="3" t="s">
        <v>1866</v>
      </c>
      <c r="E554" s="4">
        <v>1</v>
      </c>
      <c r="F554" s="2" t="str">
        <f t="shared" si="40"/>
        <v>G1PR310209</v>
      </c>
      <c r="G554" s="2" t="str">
        <f t="shared" si="41"/>
        <v>Vaste Kunstwerken</v>
      </c>
      <c r="H554" s="2" t="str">
        <f t="shared" si="42"/>
        <v>3102</v>
      </c>
      <c r="I554" s="2" t="str">
        <f>IFERROR(VLOOKUP(H554,'Productgroepen hoofdfuncties'!G:H,2,FALSE),H554)</f>
        <v>Onderhoud en beheer wegen en fietspaden</v>
      </c>
      <c r="J554" s="2" t="str">
        <f t="shared" si="43"/>
        <v>31</v>
      </c>
      <c r="K554" s="2" t="str">
        <f>IFERROR(VLOOKUP(J554,'Productgroepen hoofdfuncties'!D:E,2,FALSE),J554)</f>
        <v>Landwegen</v>
      </c>
      <c r="L554" s="2" t="str">
        <f t="shared" si="44"/>
        <v>3</v>
      </c>
      <c r="M554" s="2" t="str">
        <f>IFERROR(VLOOKUP(L554,'Productgroepen hoofdfuncties'!A:B,2,FALSE),L554)</f>
        <v>Verkeer en vervoer</v>
      </c>
    </row>
    <row r="555" spans="1:13">
      <c r="A555" s="7"/>
      <c r="B555" s="8"/>
      <c r="C555" s="4" t="s">
        <v>1905</v>
      </c>
      <c r="D555" s="3" t="s">
        <v>1868</v>
      </c>
      <c r="E555" s="4">
        <v>1</v>
      </c>
      <c r="F555" s="2" t="str">
        <f t="shared" si="40"/>
        <v>G1PR310209</v>
      </c>
      <c r="G555" s="2" t="str">
        <f t="shared" si="41"/>
        <v>Vaste Kunstwerken</v>
      </c>
      <c r="H555" s="2" t="str">
        <f t="shared" si="42"/>
        <v>3102</v>
      </c>
      <c r="I555" s="2" t="str">
        <f>IFERROR(VLOOKUP(H555,'Productgroepen hoofdfuncties'!G:H,2,FALSE),H555)</f>
        <v>Onderhoud en beheer wegen en fietspaden</v>
      </c>
      <c r="J555" s="2" t="str">
        <f t="shared" si="43"/>
        <v>31</v>
      </c>
      <c r="K555" s="2" t="str">
        <f>IFERROR(VLOOKUP(J555,'Productgroepen hoofdfuncties'!D:E,2,FALSE),J555)</f>
        <v>Landwegen</v>
      </c>
      <c r="L555" s="2" t="str">
        <f t="shared" si="44"/>
        <v>3</v>
      </c>
      <c r="M555" s="2" t="str">
        <f>IFERROR(VLOOKUP(L555,'Productgroepen hoofdfuncties'!A:B,2,FALSE),L555)</f>
        <v>Verkeer en vervoer</v>
      </c>
    </row>
    <row r="556" spans="1:13">
      <c r="A556" s="7"/>
      <c r="B556" s="8"/>
      <c r="C556" s="4" t="s">
        <v>1906</v>
      </c>
      <c r="D556" s="3" t="s">
        <v>1870</v>
      </c>
      <c r="E556" s="4">
        <v>1</v>
      </c>
      <c r="F556" s="2" t="str">
        <f t="shared" si="40"/>
        <v>G1PR310209</v>
      </c>
      <c r="G556" s="2" t="str">
        <f t="shared" si="41"/>
        <v>Vaste Kunstwerken</v>
      </c>
      <c r="H556" s="2" t="str">
        <f t="shared" si="42"/>
        <v>3102</v>
      </c>
      <c r="I556" s="2" t="str">
        <f>IFERROR(VLOOKUP(H556,'Productgroepen hoofdfuncties'!G:H,2,FALSE),H556)</f>
        <v>Onderhoud en beheer wegen en fietspaden</v>
      </c>
      <c r="J556" s="2" t="str">
        <f t="shared" si="43"/>
        <v>31</v>
      </c>
      <c r="K556" s="2" t="str">
        <f>IFERROR(VLOOKUP(J556,'Productgroepen hoofdfuncties'!D:E,2,FALSE),J556)</f>
        <v>Landwegen</v>
      </c>
      <c r="L556" s="2" t="str">
        <f t="shared" si="44"/>
        <v>3</v>
      </c>
      <c r="M556" s="2" t="str">
        <f>IFERROR(VLOOKUP(L556,'Productgroepen hoofdfuncties'!A:B,2,FALSE),L556)</f>
        <v>Verkeer en vervoer</v>
      </c>
    </row>
    <row r="557" spans="1:13">
      <c r="A557" s="7"/>
      <c r="B557" s="8"/>
      <c r="C557" s="4" t="s">
        <v>1907</v>
      </c>
      <c r="D557" s="3" t="s">
        <v>1872</v>
      </c>
      <c r="E557" s="4">
        <v>1</v>
      </c>
      <c r="F557" s="2" t="str">
        <f t="shared" si="40"/>
        <v>G1PR310209</v>
      </c>
      <c r="G557" s="2" t="str">
        <f t="shared" si="41"/>
        <v>Vaste Kunstwerken</v>
      </c>
      <c r="H557" s="2" t="str">
        <f t="shared" si="42"/>
        <v>3102</v>
      </c>
      <c r="I557" s="2" t="str">
        <f>IFERROR(VLOOKUP(H557,'Productgroepen hoofdfuncties'!G:H,2,FALSE),H557)</f>
        <v>Onderhoud en beheer wegen en fietspaden</v>
      </c>
      <c r="J557" s="2" t="str">
        <f t="shared" si="43"/>
        <v>31</v>
      </c>
      <c r="K557" s="2" t="str">
        <f>IFERROR(VLOOKUP(J557,'Productgroepen hoofdfuncties'!D:E,2,FALSE),J557)</f>
        <v>Landwegen</v>
      </c>
      <c r="L557" s="2" t="str">
        <f t="shared" si="44"/>
        <v>3</v>
      </c>
      <c r="M557" s="2" t="str">
        <f>IFERROR(VLOOKUP(L557,'Productgroepen hoofdfuncties'!A:B,2,FALSE),L557)</f>
        <v>Verkeer en vervoer</v>
      </c>
    </row>
    <row r="558" spans="1:13">
      <c r="A558" s="7"/>
      <c r="B558" s="8"/>
      <c r="C558" s="4" t="s">
        <v>1908</v>
      </c>
      <c r="D558" s="3" t="s">
        <v>1874</v>
      </c>
      <c r="E558" s="4">
        <v>1</v>
      </c>
      <c r="F558" s="2" t="str">
        <f t="shared" si="40"/>
        <v>G1PR310209</v>
      </c>
      <c r="G558" s="2" t="str">
        <f t="shared" si="41"/>
        <v>Vaste Kunstwerken</v>
      </c>
      <c r="H558" s="2" t="str">
        <f t="shared" si="42"/>
        <v>3102</v>
      </c>
      <c r="I558" s="2" t="str">
        <f>IFERROR(VLOOKUP(H558,'Productgroepen hoofdfuncties'!G:H,2,FALSE),H558)</f>
        <v>Onderhoud en beheer wegen en fietspaden</v>
      </c>
      <c r="J558" s="2" t="str">
        <f t="shared" si="43"/>
        <v>31</v>
      </c>
      <c r="K558" s="2" t="str">
        <f>IFERROR(VLOOKUP(J558,'Productgroepen hoofdfuncties'!D:E,2,FALSE),J558)</f>
        <v>Landwegen</v>
      </c>
      <c r="L558" s="2" t="str">
        <f t="shared" si="44"/>
        <v>3</v>
      </c>
      <c r="M558" s="2" t="str">
        <f>IFERROR(VLOOKUP(L558,'Productgroepen hoofdfuncties'!A:B,2,FALSE),L558)</f>
        <v>Verkeer en vervoer</v>
      </c>
    </row>
    <row r="559" spans="1:13">
      <c r="A559" s="7"/>
      <c r="B559" s="8"/>
      <c r="C559" s="4" t="s">
        <v>1909</v>
      </c>
      <c r="D559" s="3" t="s">
        <v>1876</v>
      </c>
      <c r="E559" s="4">
        <v>1</v>
      </c>
      <c r="F559" s="2" t="str">
        <f t="shared" si="40"/>
        <v>G1PR310209</v>
      </c>
      <c r="G559" s="2" t="str">
        <f t="shared" si="41"/>
        <v>Vaste Kunstwerken</v>
      </c>
      <c r="H559" s="2" t="str">
        <f t="shared" si="42"/>
        <v>3102</v>
      </c>
      <c r="I559" s="2" t="str">
        <f>IFERROR(VLOOKUP(H559,'Productgroepen hoofdfuncties'!G:H,2,FALSE),H559)</f>
        <v>Onderhoud en beheer wegen en fietspaden</v>
      </c>
      <c r="J559" s="2" t="str">
        <f t="shared" si="43"/>
        <v>31</v>
      </c>
      <c r="K559" s="2" t="str">
        <f>IFERROR(VLOOKUP(J559,'Productgroepen hoofdfuncties'!D:E,2,FALSE),J559)</f>
        <v>Landwegen</v>
      </c>
      <c r="L559" s="2" t="str">
        <f t="shared" si="44"/>
        <v>3</v>
      </c>
      <c r="M559" s="2" t="str">
        <f>IFERROR(VLOOKUP(L559,'Productgroepen hoofdfuncties'!A:B,2,FALSE),L559)</f>
        <v>Verkeer en vervoer</v>
      </c>
    </row>
    <row r="560" spans="1:13">
      <c r="A560" s="7"/>
      <c r="B560" s="8"/>
      <c r="C560" s="4" t="s">
        <v>1910</v>
      </c>
      <c r="D560" s="3" t="s">
        <v>1911</v>
      </c>
      <c r="E560" s="4">
        <v>1</v>
      </c>
      <c r="F560" s="2" t="str">
        <f t="shared" si="40"/>
        <v>G1PR310209</v>
      </c>
      <c r="G560" s="2" t="str">
        <f t="shared" si="41"/>
        <v>Vaste Kunstwerken</v>
      </c>
      <c r="H560" s="2" t="str">
        <f t="shared" si="42"/>
        <v>3102</v>
      </c>
      <c r="I560" s="2" t="str">
        <f>IFERROR(VLOOKUP(H560,'Productgroepen hoofdfuncties'!G:H,2,FALSE),H560)</f>
        <v>Onderhoud en beheer wegen en fietspaden</v>
      </c>
      <c r="J560" s="2" t="str">
        <f t="shared" si="43"/>
        <v>31</v>
      </c>
      <c r="K560" s="2" t="str">
        <f>IFERROR(VLOOKUP(J560,'Productgroepen hoofdfuncties'!D:E,2,FALSE),J560)</f>
        <v>Landwegen</v>
      </c>
      <c r="L560" s="2" t="str">
        <f t="shared" si="44"/>
        <v>3</v>
      </c>
      <c r="M560" s="2" t="str">
        <f>IFERROR(VLOOKUP(L560,'Productgroepen hoofdfuncties'!A:B,2,FALSE),L560)</f>
        <v>Verkeer en vervoer</v>
      </c>
    </row>
    <row r="561" spans="1:13">
      <c r="A561" s="7"/>
      <c r="B561" s="8"/>
      <c r="C561" s="4" t="s">
        <v>1912</v>
      </c>
      <c r="D561" s="3" t="s">
        <v>1880</v>
      </c>
      <c r="E561" s="4">
        <v>1</v>
      </c>
      <c r="F561" s="2" t="str">
        <f t="shared" si="40"/>
        <v>G1PR310209</v>
      </c>
      <c r="G561" s="2" t="str">
        <f t="shared" si="41"/>
        <v>Vaste Kunstwerken</v>
      </c>
      <c r="H561" s="2" t="str">
        <f t="shared" si="42"/>
        <v>3102</v>
      </c>
      <c r="I561" s="2" t="str">
        <f>IFERROR(VLOOKUP(H561,'Productgroepen hoofdfuncties'!G:H,2,FALSE),H561)</f>
        <v>Onderhoud en beheer wegen en fietspaden</v>
      </c>
      <c r="J561" s="2" t="str">
        <f t="shared" si="43"/>
        <v>31</v>
      </c>
      <c r="K561" s="2" t="str">
        <f>IFERROR(VLOOKUP(J561,'Productgroepen hoofdfuncties'!D:E,2,FALSE),J561)</f>
        <v>Landwegen</v>
      </c>
      <c r="L561" s="2" t="str">
        <f t="shared" si="44"/>
        <v>3</v>
      </c>
      <c r="M561" s="2" t="str">
        <f>IFERROR(VLOOKUP(L561,'Productgroepen hoofdfuncties'!A:B,2,FALSE),L561)</f>
        <v>Verkeer en vervoer</v>
      </c>
    </row>
    <row r="562" spans="1:13">
      <c r="A562" s="7"/>
      <c r="B562" s="8"/>
      <c r="C562" s="4" t="s">
        <v>1913</v>
      </c>
      <c r="D562" s="3" t="s">
        <v>1882</v>
      </c>
      <c r="E562" s="4">
        <v>1</v>
      </c>
      <c r="F562" s="2" t="str">
        <f t="shared" si="40"/>
        <v>G1PR310209</v>
      </c>
      <c r="G562" s="2" t="str">
        <f t="shared" si="41"/>
        <v>Vaste Kunstwerken</v>
      </c>
      <c r="H562" s="2" t="str">
        <f t="shared" si="42"/>
        <v>3102</v>
      </c>
      <c r="I562" s="2" t="str">
        <f>IFERROR(VLOOKUP(H562,'Productgroepen hoofdfuncties'!G:H,2,FALSE),H562)</f>
        <v>Onderhoud en beheer wegen en fietspaden</v>
      </c>
      <c r="J562" s="2" t="str">
        <f t="shared" si="43"/>
        <v>31</v>
      </c>
      <c r="K562" s="2" t="str">
        <f>IFERROR(VLOOKUP(J562,'Productgroepen hoofdfuncties'!D:E,2,FALSE),J562)</f>
        <v>Landwegen</v>
      </c>
      <c r="L562" s="2" t="str">
        <f t="shared" si="44"/>
        <v>3</v>
      </c>
      <c r="M562" s="2" t="str">
        <f>IFERROR(VLOOKUP(L562,'Productgroepen hoofdfuncties'!A:B,2,FALSE),L562)</f>
        <v>Verkeer en vervoer</v>
      </c>
    </row>
    <row r="563" spans="1:13">
      <c r="A563" s="7"/>
      <c r="B563" s="8"/>
      <c r="C563" s="4" t="s">
        <v>1914</v>
      </c>
      <c r="D563" s="3" t="s">
        <v>1884</v>
      </c>
      <c r="E563" s="4">
        <v>1</v>
      </c>
      <c r="F563" s="2" t="str">
        <f t="shared" si="40"/>
        <v>G1PR310209</v>
      </c>
      <c r="G563" s="2" t="str">
        <f t="shared" si="41"/>
        <v>Vaste Kunstwerken</v>
      </c>
      <c r="H563" s="2" t="str">
        <f t="shared" si="42"/>
        <v>3102</v>
      </c>
      <c r="I563" s="2" t="str">
        <f>IFERROR(VLOOKUP(H563,'Productgroepen hoofdfuncties'!G:H,2,FALSE),H563)</f>
        <v>Onderhoud en beheer wegen en fietspaden</v>
      </c>
      <c r="J563" s="2" t="str">
        <f t="shared" si="43"/>
        <v>31</v>
      </c>
      <c r="K563" s="2" t="str">
        <f>IFERROR(VLOOKUP(J563,'Productgroepen hoofdfuncties'!D:E,2,FALSE),J563)</f>
        <v>Landwegen</v>
      </c>
      <c r="L563" s="2" t="str">
        <f t="shared" si="44"/>
        <v>3</v>
      </c>
      <c r="M563" s="2" t="str">
        <f>IFERROR(VLOOKUP(L563,'Productgroepen hoofdfuncties'!A:B,2,FALSE),L563)</f>
        <v>Verkeer en vervoer</v>
      </c>
    </row>
    <row r="564" spans="1:13">
      <c r="A564" s="7"/>
      <c r="B564" s="8"/>
      <c r="C564" s="4" t="s">
        <v>1915</v>
      </c>
      <c r="D564" s="3" t="s">
        <v>1886</v>
      </c>
      <c r="E564" s="4">
        <v>1</v>
      </c>
      <c r="F564" s="2" t="str">
        <f t="shared" si="40"/>
        <v>G1PR310209</v>
      </c>
      <c r="G564" s="2" t="str">
        <f t="shared" si="41"/>
        <v>Vaste Kunstwerken</v>
      </c>
      <c r="H564" s="2" t="str">
        <f t="shared" si="42"/>
        <v>3102</v>
      </c>
      <c r="I564" s="2" t="str">
        <f>IFERROR(VLOOKUP(H564,'Productgroepen hoofdfuncties'!G:H,2,FALSE),H564)</f>
        <v>Onderhoud en beheer wegen en fietspaden</v>
      </c>
      <c r="J564" s="2" t="str">
        <f t="shared" si="43"/>
        <v>31</v>
      </c>
      <c r="K564" s="2" t="str">
        <f>IFERROR(VLOOKUP(J564,'Productgroepen hoofdfuncties'!D:E,2,FALSE),J564)</f>
        <v>Landwegen</v>
      </c>
      <c r="L564" s="2" t="str">
        <f t="shared" si="44"/>
        <v>3</v>
      </c>
      <c r="M564" s="2" t="str">
        <f>IFERROR(VLOOKUP(L564,'Productgroepen hoofdfuncties'!A:B,2,FALSE),L564)</f>
        <v>Verkeer en vervoer</v>
      </c>
    </row>
    <row r="565" spans="1:13">
      <c r="A565" s="7"/>
      <c r="B565" s="8"/>
      <c r="C565" s="4" t="s">
        <v>1916</v>
      </c>
      <c r="D565" s="3" t="s">
        <v>1888</v>
      </c>
      <c r="E565" s="4">
        <v>1</v>
      </c>
      <c r="F565" s="2" t="str">
        <f t="shared" si="40"/>
        <v>G1PR310209</v>
      </c>
      <c r="G565" s="2" t="str">
        <f t="shared" si="41"/>
        <v>Vaste Kunstwerken</v>
      </c>
      <c r="H565" s="2" t="str">
        <f t="shared" si="42"/>
        <v>3102</v>
      </c>
      <c r="I565" s="2" t="str">
        <f>IFERROR(VLOOKUP(H565,'Productgroepen hoofdfuncties'!G:H,2,FALSE),H565)</f>
        <v>Onderhoud en beheer wegen en fietspaden</v>
      </c>
      <c r="J565" s="2" t="str">
        <f t="shared" si="43"/>
        <v>31</v>
      </c>
      <c r="K565" s="2" t="str">
        <f>IFERROR(VLOOKUP(J565,'Productgroepen hoofdfuncties'!D:E,2,FALSE),J565)</f>
        <v>Landwegen</v>
      </c>
      <c r="L565" s="2" t="str">
        <f t="shared" si="44"/>
        <v>3</v>
      </c>
      <c r="M565" s="2" t="str">
        <f>IFERROR(VLOOKUP(L565,'Productgroepen hoofdfuncties'!A:B,2,FALSE),L565)</f>
        <v>Verkeer en vervoer</v>
      </c>
    </row>
    <row r="566" spans="1:13">
      <c r="A566" s="7"/>
      <c r="B566" s="8"/>
      <c r="C566" s="4" t="s">
        <v>1917</v>
      </c>
      <c r="D566" s="3" t="s">
        <v>1890</v>
      </c>
      <c r="E566" s="4">
        <v>1</v>
      </c>
      <c r="F566" s="2" t="str">
        <f t="shared" si="40"/>
        <v>G1PR310209</v>
      </c>
      <c r="G566" s="2" t="str">
        <f t="shared" si="41"/>
        <v>Vaste Kunstwerken</v>
      </c>
      <c r="H566" s="2" t="str">
        <f t="shared" si="42"/>
        <v>3102</v>
      </c>
      <c r="I566" s="2" t="str">
        <f>IFERROR(VLOOKUP(H566,'Productgroepen hoofdfuncties'!G:H,2,FALSE),H566)</f>
        <v>Onderhoud en beheer wegen en fietspaden</v>
      </c>
      <c r="J566" s="2" t="str">
        <f t="shared" si="43"/>
        <v>31</v>
      </c>
      <c r="K566" s="2" t="str">
        <f>IFERROR(VLOOKUP(J566,'Productgroepen hoofdfuncties'!D:E,2,FALSE),J566)</f>
        <v>Landwegen</v>
      </c>
      <c r="L566" s="2" t="str">
        <f t="shared" si="44"/>
        <v>3</v>
      </c>
      <c r="M566" s="2" t="str">
        <f>IFERROR(VLOOKUP(L566,'Productgroepen hoofdfuncties'!A:B,2,FALSE),L566)</f>
        <v>Verkeer en vervoer</v>
      </c>
    </row>
    <row r="567" spans="1:13">
      <c r="A567" s="7"/>
      <c r="B567" s="8"/>
      <c r="C567" s="4" t="s">
        <v>1918</v>
      </c>
      <c r="D567" s="3" t="s">
        <v>1892</v>
      </c>
      <c r="E567" s="4">
        <v>1</v>
      </c>
      <c r="F567" s="2" t="str">
        <f t="shared" si="40"/>
        <v>G1PR310209</v>
      </c>
      <c r="G567" s="2" t="str">
        <f t="shared" si="41"/>
        <v>Vaste Kunstwerken</v>
      </c>
      <c r="H567" s="2" t="str">
        <f t="shared" si="42"/>
        <v>3102</v>
      </c>
      <c r="I567" s="2" t="str">
        <f>IFERROR(VLOOKUP(H567,'Productgroepen hoofdfuncties'!G:H,2,FALSE),H567)</f>
        <v>Onderhoud en beheer wegen en fietspaden</v>
      </c>
      <c r="J567" s="2" t="str">
        <f t="shared" si="43"/>
        <v>31</v>
      </c>
      <c r="K567" s="2" t="str">
        <f>IFERROR(VLOOKUP(J567,'Productgroepen hoofdfuncties'!D:E,2,FALSE),J567)</f>
        <v>Landwegen</v>
      </c>
      <c r="L567" s="2" t="str">
        <f t="shared" si="44"/>
        <v>3</v>
      </c>
      <c r="M567" s="2" t="str">
        <f>IFERROR(VLOOKUP(L567,'Productgroepen hoofdfuncties'!A:B,2,FALSE),L567)</f>
        <v>Verkeer en vervoer</v>
      </c>
    </row>
    <row r="568" spans="1:13">
      <c r="A568" s="7"/>
      <c r="B568" s="8"/>
      <c r="C568" s="4" t="s">
        <v>1919</v>
      </c>
      <c r="D568" s="3" t="s">
        <v>1920</v>
      </c>
      <c r="E568" s="4">
        <v>1</v>
      </c>
      <c r="F568" s="2" t="str">
        <f t="shared" si="40"/>
        <v>G1PR310209</v>
      </c>
      <c r="G568" s="2" t="str">
        <f t="shared" si="41"/>
        <v>Vaste Kunstwerken</v>
      </c>
      <c r="H568" s="2" t="str">
        <f t="shared" si="42"/>
        <v>3102</v>
      </c>
      <c r="I568" s="2" t="str">
        <f>IFERROR(VLOOKUP(H568,'Productgroepen hoofdfuncties'!G:H,2,FALSE),H568)</f>
        <v>Onderhoud en beheer wegen en fietspaden</v>
      </c>
      <c r="J568" s="2" t="str">
        <f t="shared" si="43"/>
        <v>31</v>
      </c>
      <c r="K568" s="2" t="str">
        <f>IFERROR(VLOOKUP(J568,'Productgroepen hoofdfuncties'!D:E,2,FALSE),J568)</f>
        <v>Landwegen</v>
      </c>
      <c r="L568" s="2" t="str">
        <f t="shared" si="44"/>
        <v>3</v>
      </c>
      <c r="M568" s="2" t="str">
        <f>IFERROR(VLOOKUP(L568,'Productgroepen hoofdfuncties'!A:B,2,FALSE),L568)</f>
        <v>Verkeer en vervoer</v>
      </c>
    </row>
    <row r="569" spans="1:13">
      <c r="A569" s="7"/>
      <c r="B569" s="8"/>
      <c r="C569" s="4" t="s">
        <v>1921</v>
      </c>
      <c r="D569" s="3" t="s">
        <v>1922</v>
      </c>
      <c r="E569" s="4">
        <v>1</v>
      </c>
      <c r="F569" s="2" t="str">
        <f t="shared" si="40"/>
        <v>G1PR310209</v>
      </c>
      <c r="G569" s="2" t="str">
        <f t="shared" si="41"/>
        <v>Vaste Kunstwerken</v>
      </c>
      <c r="H569" s="2" t="str">
        <f t="shared" si="42"/>
        <v>3102</v>
      </c>
      <c r="I569" s="2" t="str">
        <f>IFERROR(VLOOKUP(H569,'Productgroepen hoofdfuncties'!G:H,2,FALSE),H569)</f>
        <v>Onderhoud en beheer wegen en fietspaden</v>
      </c>
      <c r="J569" s="2" t="str">
        <f t="shared" si="43"/>
        <v>31</v>
      </c>
      <c r="K569" s="2" t="str">
        <f>IFERROR(VLOOKUP(J569,'Productgroepen hoofdfuncties'!D:E,2,FALSE),J569)</f>
        <v>Landwegen</v>
      </c>
      <c r="L569" s="2" t="str">
        <f t="shared" si="44"/>
        <v>3</v>
      </c>
      <c r="M569" s="2" t="str">
        <f>IFERROR(VLOOKUP(L569,'Productgroepen hoofdfuncties'!A:B,2,FALSE),L569)</f>
        <v>Verkeer en vervoer</v>
      </c>
    </row>
    <row r="570" spans="1:13">
      <c r="A570" s="7"/>
      <c r="B570" s="8"/>
      <c r="C570" s="4" t="s">
        <v>1923</v>
      </c>
      <c r="D570" s="3" t="s">
        <v>1924</v>
      </c>
      <c r="E570" s="4">
        <v>1</v>
      </c>
      <c r="F570" s="2" t="str">
        <f t="shared" si="40"/>
        <v>G1PR310209</v>
      </c>
      <c r="G570" s="2" t="str">
        <f t="shared" si="41"/>
        <v>Vaste Kunstwerken</v>
      </c>
      <c r="H570" s="2" t="str">
        <f t="shared" si="42"/>
        <v>3102</v>
      </c>
      <c r="I570" s="2" t="str">
        <f>IFERROR(VLOOKUP(H570,'Productgroepen hoofdfuncties'!G:H,2,FALSE),H570)</f>
        <v>Onderhoud en beheer wegen en fietspaden</v>
      </c>
      <c r="J570" s="2" t="str">
        <f t="shared" si="43"/>
        <v>31</v>
      </c>
      <c r="K570" s="2" t="str">
        <f>IFERROR(VLOOKUP(J570,'Productgroepen hoofdfuncties'!D:E,2,FALSE),J570)</f>
        <v>Landwegen</v>
      </c>
      <c r="L570" s="2" t="str">
        <f t="shared" si="44"/>
        <v>3</v>
      </c>
      <c r="M570" s="2" t="str">
        <f>IFERROR(VLOOKUP(L570,'Productgroepen hoofdfuncties'!A:B,2,FALSE),L570)</f>
        <v>Verkeer en vervoer</v>
      </c>
    </row>
    <row r="571" spans="1:13">
      <c r="A571" s="7"/>
      <c r="B571" s="8"/>
      <c r="C571" s="4" t="s">
        <v>1925</v>
      </c>
      <c r="D571" s="3" t="s">
        <v>1926</v>
      </c>
      <c r="E571" s="4">
        <v>1</v>
      </c>
      <c r="F571" s="2" t="str">
        <f t="shared" si="40"/>
        <v>G1PR310209</v>
      </c>
      <c r="G571" s="2" t="str">
        <f t="shared" si="41"/>
        <v>Vaste Kunstwerken</v>
      </c>
      <c r="H571" s="2" t="str">
        <f t="shared" si="42"/>
        <v>3102</v>
      </c>
      <c r="I571" s="2" t="str">
        <f>IFERROR(VLOOKUP(H571,'Productgroepen hoofdfuncties'!G:H,2,FALSE),H571)</f>
        <v>Onderhoud en beheer wegen en fietspaden</v>
      </c>
      <c r="J571" s="2" t="str">
        <f t="shared" si="43"/>
        <v>31</v>
      </c>
      <c r="K571" s="2" t="str">
        <f>IFERROR(VLOOKUP(J571,'Productgroepen hoofdfuncties'!D:E,2,FALSE),J571)</f>
        <v>Landwegen</v>
      </c>
      <c r="L571" s="2" t="str">
        <f t="shared" si="44"/>
        <v>3</v>
      </c>
      <c r="M571" s="2" t="str">
        <f>IFERROR(VLOOKUP(L571,'Productgroepen hoofdfuncties'!A:B,2,FALSE),L571)</f>
        <v>Verkeer en vervoer</v>
      </c>
    </row>
    <row r="572" spans="1:13">
      <c r="A572" s="7"/>
      <c r="B572" s="8"/>
      <c r="C572" s="4" t="s">
        <v>1927</v>
      </c>
      <c r="D572" s="3" t="s">
        <v>1928</v>
      </c>
      <c r="E572" s="4">
        <v>1</v>
      </c>
      <c r="F572" s="2" t="str">
        <f t="shared" si="40"/>
        <v>G1PR310209</v>
      </c>
      <c r="G572" s="2" t="str">
        <f t="shared" si="41"/>
        <v>Vaste Kunstwerken</v>
      </c>
      <c r="H572" s="2" t="str">
        <f t="shared" si="42"/>
        <v>3102</v>
      </c>
      <c r="I572" s="2" t="str">
        <f>IFERROR(VLOOKUP(H572,'Productgroepen hoofdfuncties'!G:H,2,FALSE),H572)</f>
        <v>Onderhoud en beheer wegen en fietspaden</v>
      </c>
      <c r="J572" s="2" t="str">
        <f t="shared" si="43"/>
        <v>31</v>
      </c>
      <c r="K572" s="2" t="str">
        <f>IFERROR(VLOOKUP(J572,'Productgroepen hoofdfuncties'!D:E,2,FALSE),J572)</f>
        <v>Landwegen</v>
      </c>
      <c r="L572" s="2" t="str">
        <f t="shared" si="44"/>
        <v>3</v>
      </c>
      <c r="M572" s="2" t="str">
        <f>IFERROR(VLOOKUP(L572,'Productgroepen hoofdfuncties'!A:B,2,FALSE),L572)</f>
        <v>Verkeer en vervoer</v>
      </c>
    </row>
    <row r="573" spans="1:13">
      <c r="A573" s="7"/>
      <c r="B573" s="8"/>
      <c r="C573" s="4" t="s">
        <v>1929</v>
      </c>
      <c r="D573" s="3" t="s">
        <v>1930</v>
      </c>
      <c r="E573" s="4">
        <v>1</v>
      </c>
      <c r="F573" s="2" t="str">
        <f t="shared" si="40"/>
        <v>G1PR310209</v>
      </c>
      <c r="G573" s="2" t="str">
        <f t="shared" si="41"/>
        <v>Vaste Kunstwerken</v>
      </c>
      <c r="H573" s="2" t="str">
        <f t="shared" si="42"/>
        <v>3102</v>
      </c>
      <c r="I573" s="2" t="str">
        <f>IFERROR(VLOOKUP(H573,'Productgroepen hoofdfuncties'!G:H,2,FALSE),H573)</f>
        <v>Onderhoud en beheer wegen en fietspaden</v>
      </c>
      <c r="J573" s="2" t="str">
        <f t="shared" si="43"/>
        <v>31</v>
      </c>
      <c r="K573" s="2" t="str">
        <f>IFERROR(VLOOKUP(J573,'Productgroepen hoofdfuncties'!D:E,2,FALSE),J573)</f>
        <v>Landwegen</v>
      </c>
      <c r="L573" s="2" t="str">
        <f t="shared" si="44"/>
        <v>3</v>
      </c>
      <c r="M573" s="2" t="str">
        <f>IFERROR(VLOOKUP(L573,'Productgroepen hoofdfuncties'!A:B,2,FALSE),L573)</f>
        <v>Verkeer en vervoer</v>
      </c>
    </row>
    <row r="574" spans="1:13">
      <c r="A574" s="7"/>
      <c r="B574" s="8"/>
      <c r="C574" s="4" t="s">
        <v>1931</v>
      </c>
      <c r="D574" s="3" t="s">
        <v>1932</v>
      </c>
      <c r="E574" s="4">
        <v>1</v>
      </c>
      <c r="F574" s="2" t="str">
        <f t="shared" si="40"/>
        <v>G1PR310209</v>
      </c>
      <c r="G574" s="2" t="str">
        <f t="shared" si="41"/>
        <v>Vaste Kunstwerken</v>
      </c>
      <c r="H574" s="2" t="str">
        <f t="shared" si="42"/>
        <v>3102</v>
      </c>
      <c r="I574" s="2" t="str">
        <f>IFERROR(VLOOKUP(H574,'Productgroepen hoofdfuncties'!G:H,2,FALSE),H574)</f>
        <v>Onderhoud en beheer wegen en fietspaden</v>
      </c>
      <c r="J574" s="2" t="str">
        <f t="shared" si="43"/>
        <v>31</v>
      </c>
      <c r="K574" s="2" t="str">
        <f>IFERROR(VLOOKUP(J574,'Productgroepen hoofdfuncties'!D:E,2,FALSE),J574)</f>
        <v>Landwegen</v>
      </c>
      <c r="L574" s="2" t="str">
        <f t="shared" si="44"/>
        <v>3</v>
      </c>
      <c r="M574" s="2" t="str">
        <f>IFERROR(VLOOKUP(L574,'Productgroepen hoofdfuncties'!A:B,2,FALSE),L574)</f>
        <v>Verkeer en vervoer</v>
      </c>
    </row>
    <row r="575" spans="1:13">
      <c r="A575" s="9"/>
      <c r="B575" s="10"/>
      <c r="C575" s="4" t="s">
        <v>1933</v>
      </c>
      <c r="D575" s="3" t="s">
        <v>1934</v>
      </c>
      <c r="E575" s="4">
        <v>1</v>
      </c>
      <c r="F575" s="2" t="str">
        <f t="shared" si="40"/>
        <v>G1PR310209</v>
      </c>
      <c r="G575" s="2" t="str">
        <f t="shared" si="41"/>
        <v>Vaste Kunstwerken</v>
      </c>
      <c r="H575" s="2" t="str">
        <f t="shared" si="42"/>
        <v>3102</v>
      </c>
      <c r="I575" s="2" t="str">
        <f>IFERROR(VLOOKUP(H575,'Productgroepen hoofdfuncties'!G:H,2,FALSE),H575)</f>
        <v>Onderhoud en beheer wegen en fietspaden</v>
      </c>
      <c r="J575" s="2" t="str">
        <f t="shared" si="43"/>
        <v>31</v>
      </c>
      <c r="K575" s="2" t="str">
        <f>IFERROR(VLOOKUP(J575,'Productgroepen hoofdfuncties'!D:E,2,FALSE),J575)</f>
        <v>Landwegen</v>
      </c>
      <c r="L575" s="2" t="str">
        <f t="shared" si="44"/>
        <v>3</v>
      </c>
      <c r="M575" s="2" t="str">
        <f>IFERROR(VLOOKUP(L575,'Productgroepen hoofdfuncties'!A:B,2,FALSE),L575)</f>
        <v>Verkeer en vervoer</v>
      </c>
    </row>
    <row r="576" spans="1:13">
      <c r="A576" s="5" t="s">
        <v>1935</v>
      </c>
      <c r="B576" s="6" t="s">
        <v>1936</v>
      </c>
      <c r="C576" s="4" t="s">
        <v>1937</v>
      </c>
      <c r="D576" s="3" t="s">
        <v>1938</v>
      </c>
      <c r="E576" s="4">
        <v>1</v>
      </c>
      <c r="F576" s="2" t="str">
        <f t="shared" si="40"/>
        <v>G1PR310210</v>
      </c>
      <c r="G576" s="2" t="str">
        <f t="shared" si="41"/>
        <v>Beweegbare bruggen</v>
      </c>
      <c r="H576" s="2" t="str">
        <f t="shared" si="42"/>
        <v>3102</v>
      </c>
      <c r="I576" s="2" t="str">
        <f>IFERROR(VLOOKUP(H576,'Productgroepen hoofdfuncties'!G:H,2,FALSE),H576)</f>
        <v>Onderhoud en beheer wegen en fietspaden</v>
      </c>
      <c r="J576" s="2" t="str">
        <f t="shared" si="43"/>
        <v>31</v>
      </c>
      <c r="K576" s="2" t="str">
        <f>IFERROR(VLOOKUP(J576,'Productgroepen hoofdfuncties'!D:E,2,FALSE),J576)</f>
        <v>Landwegen</v>
      </c>
      <c r="L576" s="2" t="str">
        <f t="shared" si="44"/>
        <v>3</v>
      </c>
      <c r="M576" s="2" t="str">
        <f>IFERROR(VLOOKUP(L576,'Productgroepen hoofdfuncties'!A:B,2,FALSE),L576)</f>
        <v>Verkeer en vervoer</v>
      </c>
    </row>
    <row r="577" spans="1:13">
      <c r="A577" s="9"/>
      <c r="B577" s="10"/>
      <c r="C577" s="4" t="s">
        <v>1939</v>
      </c>
      <c r="D577" s="3" t="s">
        <v>1940</v>
      </c>
      <c r="E577" s="4">
        <v>1</v>
      </c>
      <c r="F577" s="2" t="str">
        <f t="shared" si="40"/>
        <v>G1PR310210</v>
      </c>
      <c r="G577" s="2" t="str">
        <f t="shared" si="41"/>
        <v>Beweegbare bruggen</v>
      </c>
      <c r="H577" s="2" t="str">
        <f t="shared" si="42"/>
        <v>3102</v>
      </c>
      <c r="I577" s="2" t="str">
        <f>IFERROR(VLOOKUP(H577,'Productgroepen hoofdfuncties'!G:H,2,FALSE),H577)</f>
        <v>Onderhoud en beheer wegen en fietspaden</v>
      </c>
      <c r="J577" s="2" t="str">
        <f t="shared" si="43"/>
        <v>31</v>
      </c>
      <c r="K577" s="2" t="str">
        <f>IFERROR(VLOOKUP(J577,'Productgroepen hoofdfuncties'!D:E,2,FALSE),J577)</f>
        <v>Landwegen</v>
      </c>
      <c r="L577" s="2" t="str">
        <f t="shared" si="44"/>
        <v>3</v>
      </c>
      <c r="M577" s="2" t="str">
        <f>IFERROR(VLOOKUP(L577,'Productgroepen hoofdfuncties'!A:B,2,FALSE),L577)</f>
        <v>Verkeer en vervoer</v>
      </c>
    </row>
    <row r="578" spans="1:13">
      <c r="A578" s="5" t="s">
        <v>1941</v>
      </c>
      <c r="B578" s="6" t="s">
        <v>1942</v>
      </c>
      <c r="C578" s="4" t="s">
        <v>1943</v>
      </c>
      <c r="D578" s="3" t="s">
        <v>1944</v>
      </c>
      <c r="E578" s="4">
        <v>1</v>
      </c>
      <c r="F578" s="2" t="str">
        <f t="shared" si="40"/>
        <v>G1PR310212</v>
      </c>
      <c r="G578" s="2" t="str">
        <f t="shared" si="41"/>
        <v>Regelgeving</v>
      </c>
      <c r="H578" s="2" t="str">
        <f t="shared" si="42"/>
        <v>3102</v>
      </c>
      <c r="I578" s="2" t="str">
        <f>IFERROR(VLOOKUP(H578,'Productgroepen hoofdfuncties'!G:H,2,FALSE),H578)</f>
        <v>Onderhoud en beheer wegen en fietspaden</v>
      </c>
      <c r="J578" s="2" t="str">
        <f t="shared" si="43"/>
        <v>31</v>
      </c>
      <c r="K578" s="2" t="str">
        <f>IFERROR(VLOOKUP(J578,'Productgroepen hoofdfuncties'!D:E,2,FALSE),J578)</f>
        <v>Landwegen</v>
      </c>
      <c r="L578" s="2" t="str">
        <f t="shared" si="44"/>
        <v>3</v>
      </c>
      <c r="M578" s="2" t="str">
        <f>IFERROR(VLOOKUP(L578,'Productgroepen hoofdfuncties'!A:B,2,FALSE),L578)</f>
        <v>Verkeer en vervoer</v>
      </c>
    </row>
    <row r="579" spans="1:13">
      <c r="A579" s="9"/>
      <c r="B579" s="10"/>
      <c r="C579" s="4" t="s">
        <v>1945</v>
      </c>
      <c r="D579" s="3" t="s">
        <v>1946</v>
      </c>
      <c r="E579" s="4">
        <v>1</v>
      </c>
      <c r="F579" s="2" t="str">
        <f t="shared" ref="F579:F642" si="45">IF(A579="",F578,A579)</f>
        <v>G1PR310212</v>
      </c>
      <c r="G579" s="2" t="str">
        <f t="shared" ref="G579:G642" si="46">IF(B579="",G578,B579)</f>
        <v>Regelgeving</v>
      </c>
      <c r="H579" s="2" t="str">
        <f t="shared" ref="H579:H642" si="47">IF(RIGHT(LEFT($F579,5),1)="K","Apparaatskosten personeel",IF(RIGHT(LEFT($F579,5),1)="I","Apparaatskosten materieel",LEFT(RIGHT($F579,6),4)))</f>
        <v>3102</v>
      </c>
      <c r="I579" s="2" t="str">
        <f>IFERROR(VLOOKUP(H579,'Productgroepen hoofdfuncties'!G:H,2,FALSE),H579)</f>
        <v>Onderhoud en beheer wegen en fietspaden</v>
      </c>
      <c r="J579" s="2" t="str">
        <f t="shared" ref="J579:J642" si="48">IF(RIGHT(LEFT($F579,5),1)="K","Kostenplaatsen",IF(RIGHT(LEFT($F579,5),1)="I","Kostenplaatsen",LEFT(RIGHT($F579,6),2)))</f>
        <v>31</v>
      </c>
      <c r="K579" s="2" t="str">
        <f>IFERROR(VLOOKUP(J579,'Productgroepen hoofdfuncties'!D:E,2,FALSE),J579)</f>
        <v>Landwegen</v>
      </c>
      <c r="L579" s="2" t="str">
        <f t="shared" ref="L579:L642" si="49">IF(RIGHT(LEFT($F579,5),1)="K","Kostenplaatsen",IF(RIGHT(LEFT($F579,5),1)="I","Kostenplaatsen",LEFT(RIGHT($F579,6),1)))</f>
        <v>3</v>
      </c>
      <c r="M579" s="2" t="str">
        <f>IFERROR(VLOOKUP(L579,'Productgroepen hoofdfuncties'!A:B,2,FALSE),L579)</f>
        <v>Verkeer en vervoer</v>
      </c>
    </row>
    <row r="580" spans="1:13">
      <c r="A580" s="5" t="s">
        <v>1947</v>
      </c>
      <c r="B580" s="6" t="s">
        <v>1948</v>
      </c>
      <c r="C580" s="4" t="s">
        <v>1949</v>
      </c>
      <c r="D580" s="3" t="s">
        <v>1950</v>
      </c>
      <c r="E580" s="4">
        <v>1</v>
      </c>
      <c r="F580" s="2" t="str">
        <f t="shared" si="45"/>
        <v>G1PR310213</v>
      </c>
      <c r="G580" s="2" t="str">
        <f t="shared" si="46"/>
        <v>Overige kosten wegen</v>
      </c>
      <c r="H580" s="2" t="str">
        <f t="shared" si="47"/>
        <v>3102</v>
      </c>
      <c r="I580" s="2" t="str">
        <f>IFERROR(VLOOKUP(H580,'Productgroepen hoofdfuncties'!G:H,2,FALSE),H580)</f>
        <v>Onderhoud en beheer wegen en fietspaden</v>
      </c>
      <c r="J580" s="2" t="str">
        <f t="shared" si="48"/>
        <v>31</v>
      </c>
      <c r="K580" s="2" t="str">
        <f>IFERROR(VLOOKUP(J580,'Productgroepen hoofdfuncties'!D:E,2,FALSE),J580)</f>
        <v>Landwegen</v>
      </c>
      <c r="L580" s="2" t="str">
        <f t="shared" si="49"/>
        <v>3</v>
      </c>
      <c r="M580" s="2" t="str">
        <f>IFERROR(VLOOKUP(L580,'Productgroepen hoofdfuncties'!A:B,2,FALSE),L580)</f>
        <v>Verkeer en vervoer</v>
      </c>
    </row>
    <row r="581" spans="1:13">
      <c r="A581" s="7"/>
      <c r="B581" s="8"/>
      <c r="C581" s="4" t="s">
        <v>1951</v>
      </c>
      <c r="D581" s="3" t="s">
        <v>1952</v>
      </c>
      <c r="E581" s="4">
        <v>1</v>
      </c>
      <c r="F581" s="2" t="str">
        <f t="shared" si="45"/>
        <v>G1PR310213</v>
      </c>
      <c r="G581" s="2" t="str">
        <f t="shared" si="46"/>
        <v>Overige kosten wegen</v>
      </c>
      <c r="H581" s="2" t="str">
        <f t="shared" si="47"/>
        <v>3102</v>
      </c>
      <c r="I581" s="2" t="str">
        <f>IFERROR(VLOOKUP(H581,'Productgroepen hoofdfuncties'!G:H,2,FALSE),H581)</f>
        <v>Onderhoud en beheer wegen en fietspaden</v>
      </c>
      <c r="J581" s="2" t="str">
        <f t="shared" si="48"/>
        <v>31</v>
      </c>
      <c r="K581" s="2" t="str">
        <f>IFERROR(VLOOKUP(J581,'Productgroepen hoofdfuncties'!D:E,2,FALSE),J581)</f>
        <v>Landwegen</v>
      </c>
      <c r="L581" s="2" t="str">
        <f t="shared" si="49"/>
        <v>3</v>
      </c>
      <c r="M581" s="2" t="str">
        <f>IFERROR(VLOOKUP(L581,'Productgroepen hoofdfuncties'!A:B,2,FALSE),L581)</f>
        <v>Verkeer en vervoer</v>
      </c>
    </row>
    <row r="582" spans="1:13">
      <c r="A582" s="7"/>
      <c r="B582" s="8"/>
      <c r="C582" s="4" t="s">
        <v>1953</v>
      </c>
      <c r="D582" s="3" t="s">
        <v>1954</v>
      </c>
      <c r="E582" s="4">
        <v>1</v>
      </c>
      <c r="F582" s="2" t="str">
        <f t="shared" si="45"/>
        <v>G1PR310213</v>
      </c>
      <c r="G582" s="2" t="str">
        <f t="shared" si="46"/>
        <v>Overige kosten wegen</v>
      </c>
      <c r="H582" s="2" t="str">
        <f t="shared" si="47"/>
        <v>3102</v>
      </c>
      <c r="I582" s="2" t="str">
        <f>IFERROR(VLOOKUP(H582,'Productgroepen hoofdfuncties'!G:H,2,FALSE),H582)</f>
        <v>Onderhoud en beheer wegen en fietspaden</v>
      </c>
      <c r="J582" s="2" t="str">
        <f t="shared" si="48"/>
        <v>31</v>
      </c>
      <c r="K582" s="2" t="str">
        <f>IFERROR(VLOOKUP(J582,'Productgroepen hoofdfuncties'!D:E,2,FALSE),J582)</f>
        <v>Landwegen</v>
      </c>
      <c r="L582" s="2" t="str">
        <f t="shared" si="49"/>
        <v>3</v>
      </c>
      <c r="M582" s="2" t="str">
        <f>IFERROR(VLOOKUP(L582,'Productgroepen hoofdfuncties'!A:B,2,FALSE),L582)</f>
        <v>Verkeer en vervoer</v>
      </c>
    </row>
    <row r="583" spans="1:13">
      <c r="A583" s="7"/>
      <c r="B583" s="8"/>
      <c r="C583" s="4" t="s">
        <v>1955</v>
      </c>
      <c r="D583" s="3" t="s">
        <v>1956</v>
      </c>
      <c r="E583" s="4">
        <v>1</v>
      </c>
      <c r="F583" s="2" t="str">
        <f t="shared" si="45"/>
        <v>G1PR310213</v>
      </c>
      <c r="G583" s="2" t="str">
        <f t="shared" si="46"/>
        <v>Overige kosten wegen</v>
      </c>
      <c r="H583" s="2" t="str">
        <f t="shared" si="47"/>
        <v>3102</v>
      </c>
      <c r="I583" s="2" t="str">
        <f>IFERROR(VLOOKUP(H583,'Productgroepen hoofdfuncties'!G:H,2,FALSE),H583)</f>
        <v>Onderhoud en beheer wegen en fietspaden</v>
      </c>
      <c r="J583" s="2" t="str">
        <f t="shared" si="48"/>
        <v>31</v>
      </c>
      <c r="K583" s="2" t="str">
        <f>IFERROR(VLOOKUP(J583,'Productgroepen hoofdfuncties'!D:E,2,FALSE),J583)</f>
        <v>Landwegen</v>
      </c>
      <c r="L583" s="2" t="str">
        <f t="shared" si="49"/>
        <v>3</v>
      </c>
      <c r="M583" s="2" t="str">
        <f>IFERROR(VLOOKUP(L583,'Productgroepen hoofdfuncties'!A:B,2,FALSE),L583)</f>
        <v>Verkeer en vervoer</v>
      </c>
    </row>
    <row r="584" spans="1:13">
      <c r="A584" s="7"/>
      <c r="B584" s="8"/>
      <c r="C584" s="4" t="s">
        <v>1957</v>
      </c>
      <c r="D584" s="3" t="s">
        <v>1958</v>
      </c>
      <c r="E584" s="4">
        <v>1</v>
      </c>
      <c r="F584" s="2" t="str">
        <f t="shared" si="45"/>
        <v>G1PR310213</v>
      </c>
      <c r="G584" s="2" t="str">
        <f t="shared" si="46"/>
        <v>Overige kosten wegen</v>
      </c>
      <c r="H584" s="2" t="str">
        <f t="shared" si="47"/>
        <v>3102</v>
      </c>
      <c r="I584" s="2" t="str">
        <f>IFERROR(VLOOKUP(H584,'Productgroepen hoofdfuncties'!G:H,2,FALSE),H584)</f>
        <v>Onderhoud en beheer wegen en fietspaden</v>
      </c>
      <c r="J584" s="2" t="str">
        <f t="shared" si="48"/>
        <v>31</v>
      </c>
      <c r="K584" s="2" t="str">
        <f>IFERROR(VLOOKUP(J584,'Productgroepen hoofdfuncties'!D:E,2,FALSE),J584)</f>
        <v>Landwegen</v>
      </c>
      <c r="L584" s="2" t="str">
        <f t="shared" si="49"/>
        <v>3</v>
      </c>
      <c r="M584" s="2" t="str">
        <f>IFERROR(VLOOKUP(L584,'Productgroepen hoofdfuncties'!A:B,2,FALSE),L584)</f>
        <v>Verkeer en vervoer</v>
      </c>
    </row>
    <row r="585" spans="1:13">
      <c r="A585" s="7"/>
      <c r="B585" s="8"/>
      <c r="C585" s="4" t="s">
        <v>1959</v>
      </c>
      <c r="D585" s="3" t="s">
        <v>1960</v>
      </c>
      <c r="E585" s="4">
        <v>1</v>
      </c>
      <c r="F585" s="2" t="str">
        <f t="shared" si="45"/>
        <v>G1PR310213</v>
      </c>
      <c r="G585" s="2" t="str">
        <f t="shared" si="46"/>
        <v>Overige kosten wegen</v>
      </c>
      <c r="H585" s="2" t="str">
        <f t="shared" si="47"/>
        <v>3102</v>
      </c>
      <c r="I585" s="2" t="str">
        <f>IFERROR(VLOOKUP(H585,'Productgroepen hoofdfuncties'!G:H,2,FALSE),H585)</f>
        <v>Onderhoud en beheer wegen en fietspaden</v>
      </c>
      <c r="J585" s="2" t="str">
        <f t="shared" si="48"/>
        <v>31</v>
      </c>
      <c r="K585" s="2" t="str">
        <f>IFERROR(VLOOKUP(J585,'Productgroepen hoofdfuncties'!D:E,2,FALSE),J585)</f>
        <v>Landwegen</v>
      </c>
      <c r="L585" s="2" t="str">
        <f t="shared" si="49"/>
        <v>3</v>
      </c>
      <c r="M585" s="2" t="str">
        <f>IFERROR(VLOOKUP(L585,'Productgroepen hoofdfuncties'!A:B,2,FALSE),L585)</f>
        <v>Verkeer en vervoer</v>
      </c>
    </row>
    <row r="586" spans="1:13">
      <c r="A586" s="7"/>
      <c r="B586" s="8"/>
      <c r="C586" s="4" t="s">
        <v>1961</v>
      </c>
      <c r="D586" s="3" t="s">
        <v>1962</v>
      </c>
      <c r="E586" s="4">
        <v>1</v>
      </c>
      <c r="F586" s="2" t="str">
        <f t="shared" si="45"/>
        <v>G1PR310213</v>
      </c>
      <c r="G586" s="2" t="str">
        <f t="shared" si="46"/>
        <v>Overige kosten wegen</v>
      </c>
      <c r="H586" s="2" t="str">
        <f t="shared" si="47"/>
        <v>3102</v>
      </c>
      <c r="I586" s="2" t="str">
        <f>IFERROR(VLOOKUP(H586,'Productgroepen hoofdfuncties'!G:H,2,FALSE),H586)</f>
        <v>Onderhoud en beheer wegen en fietspaden</v>
      </c>
      <c r="J586" s="2" t="str">
        <f t="shared" si="48"/>
        <v>31</v>
      </c>
      <c r="K586" s="2" t="str">
        <f>IFERROR(VLOOKUP(J586,'Productgroepen hoofdfuncties'!D:E,2,FALSE),J586)</f>
        <v>Landwegen</v>
      </c>
      <c r="L586" s="2" t="str">
        <f t="shared" si="49"/>
        <v>3</v>
      </c>
      <c r="M586" s="2" t="str">
        <f>IFERROR(VLOOKUP(L586,'Productgroepen hoofdfuncties'!A:B,2,FALSE),L586)</f>
        <v>Verkeer en vervoer</v>
      </c>
    </row>
    <row r="587" spans="1:13">
      <c r="A587" s="7"/>
      <c r="B587" s="8"/>
      <c r="C587" s="4" t="s">
        <v>1963</v>
      </c>
      <c r="D587" s="3" t="s">
        <v>1964</v>
      </c>
      <c r="E587" s="4">
        <v>1</v>
      </c>
      <c r="F587" s="2" t="str">
        <f t="shared" si="45"/>
        <v>G1PR310213</v>
      </c>
      <c r="G587" s="2" t="str">
        <f t="shared" si="46"/>
        <v>Overige kosten wegen</v>
      </c>
      <c r="H587" s="2" t="str">
        <f t="shared" si="47"/>
        <v>3102</v>
      </c>
      <c r="I587" s="2" t="str">
        <f>IFERROR(VLOOKUP(H587,'Productgroepen hoofdfuncties'!G:H,2,FALSE),H587)</f>
        <v>Onderhoud en beheer wegen en fietspaden</v>
      </c>
      <c r="J587" s="2" t="str">
        <f t="shared" si="48"/>
        <v>31</v>
      </c>
      <c r="K587" s="2" t="str">
        <f>IFERROR(VLOOKUP(J587,'Productgroepen hoofdfuncties'!D:E,2,FALSE),J587)</f>
        <v>Landwegen</v>
      </c>
      <c r="L587" s="2" t="str">
        <f t="shared" si="49"/>
        <v>3</v>
      </c>
      <c r="M587" s="2" t="str">
        <f>IFERROR(VLOOKUP(L587,'Productgroepen hoofdfuncties'!A:B,2,FALSE),L587)</f>
        <v>Verkeer en vervoer</v>
      </c>
    </row>
    <row r="588" spans="1:13">
      <c r="A588" s="7"/>
      <c r="B588" s="8"/>
      <c r="C588" s="4" t="s">
        <v>1965</v>
      </c>
      <c r="D588" s="3" t="s">
        <v>1966</v>
      </c>
      <c r="E588" s="4">
        <v>1</v>
      </c>
      <c r="F588" s="2" t="str">
        <f t="shared" si="45"/>
        <v>G1PR310213</v>
      </c>
      <c r="G588" s="2" t="str">
        <f t="shared" si="46"/>
        <v>Overige kosten wegen</v>
      </c>
      <c r="H588" s="2" t="str">
        <f t="shared" si="47"/>
        <v>3102</v>
      </c>
      <c r="I588" s="2" t="str">
        <f>IFERROR(VLOOKUP(H588,'Productgroepen hoofdfuncties'!G:H,2,FALSE),H588)</f>
        <v>Onderhoud en beheer wegen en fietspaden</v>
      </c>
      <c r="J588" s="2" t="str">
        <f t="shared" si="48"/>
        <v>31</v>
      </c>
      <c r="K588" s="2" t="str">
        <f>IFERROR(VLOOKUP(J588,'Productgroepen hoofdfuncties'!D:E,2,FALSE),J588)</f>
        <v>Landwegen</v>
      </c>
      <c r="L588" s="2" t="str">
        <f t="shared" si="49"/>
        <v>3</v>
      </c>
      <c r="M588" s="2" t="str">
        <f>IFERROR(VLOOKUP(L588,'Productgroepen hoofdfuncties'!A:B,2,FALSE),L588)</f>
        <v>Verkeer en vervoer</v>
      </c>
    </row>
    <row r="589" spans="1:13">
      <c r="A589" s="7"/>
      <c r="B589" s="8"/>
      <c r="C589" s="4" t="s">
        <v>1967</v>
      </c>
      <c r="D589" s="3" t="s">
        <v>1968</v>
      </c>
      <c r="E589" s="4">
        <v>1</v>
      </c>
      <c r="F589" s="2" t="str">
        <f t="shared" si="45"/>
        <v>G1PR310213</v>
      </c>
      <c r="G589" s="2" t="str">
        <f t="shared" si="46"/>
        <v>Overige kosten wegen</v>
      </c>
      <c r="H589" s="2" t="str">
        <f t="shared" si="47"/>
        <v>3102</v>
      </c>
      <c r="I589" s="2" t="str">
        <f>IFERROR(VLOOKUP(H589,'Productgroepen hoofdfuncties'!G:H,2,FALSE),H589)</f>
        <v>Onderhoud en beheer wegen en fietspaden</v>
      </c>
      <c r="J589" s="2" t="str">
        <f t="shared" si="48"/>
        <v>31</v>
      </c>
      <c r="K589" s="2" t="str">
        <f>IFERROR(VLOOKUP(J589,'Productgroepen hoofdfuncties'!D:E,2,FALSE),J589)</f>
        <v>Landwegen</v>
      </c>
      <c r="L589" s="2" t="str">
        <f t="shared" si="49"/>
        <v>3</v>
      </c>
      <c r="M589" s="2" t="str">
        <f>IFERROR(VLOOKUP(L589,'Productgroepen hoofdfuncties'!A:B,2,FALSE),L589)</f>
        <v>Verkeer en vervoer</v>
      </c>
    </row>
    <row r="590" spans="1:13">
      <c r="A590" s="7"/>
      <c r="B590" s="8"/>
      <c r="C590" s="4" t="s">
        <v>1969</v>
      </c>
      <c r="D590" s="3" t="s">
        <v>1970</v>
      </c>
      <c r="E590" s="4">
        <v>1</v>
      </c>
      <c r="F590" s="2" t="str">
        <f t="shared" si="45"/>
        <v>G1PR310213</v>
      </c>
      <c r="G590" s="2" t="str">
        <f t="shared" si="46"/>
        <v>Overige kosten wegen</v>
      </c>
      <c r="H590" s="2" t="str">
        <f t="shared" si="47"/>
        <v>3102</v>
      </c>
      <c r="I590" s="2" t="str">
        <f>IFERROR(VLOOKUP(H590,'Productgroepen hoofdfuncties'!G:H,2,FALSE),H590)</f>
        <v>Onderhoud en beheer wegen en fietspaden</v>
      </c>
      <c r="J590" s="2" t="str">
        <f t="shared" si="48"/>
        <v>31</v>
      </c>
      <c r="K590" s="2" t="str">
        <f>IFERROR(VLOOKUP(J590,'Productgroepen hoofdfuncties'!D:E,2,FALSE),J590)</f>
        <v>Landwegen</v>
      </c>
      <c r="L590" s="2" t="str">
        <f t="shared" si="49"/>
        <v>3</v>
      </c>
      <c r="M590" s="2" t="str">
        <f>IFERROR(VLOOKUP(L590,'Productgroepen hoofdfuncties'!A:B,2,FALSE),L590)</f>
        <v>Verkeer en vervoer</v>
      </c>
    </row>
    <row r="591" spans="1:13">
      <c r="A591" s="7"/>
      <c r="B591" s="8"/>
      <c r="C591" s="4" t="s">
        <v>1971</v>
      </c>
      <c r="D591" s="3" t="s">
        <v>1972</v>
      </c>
      <c r="E591" s="4">
        <v>1</v>
      </c>
      <c r="F591" s="2" t="str">
        <f t="shared" si="45"/>
        <v>G1PR310213</v>
      </c>
      <c r="G591" s="2" t="str">
        <f t="shared" si="46"/>
        <v>Overige kosten wegen</v>
      </c>
      <c r="H591" s="2" t="str">
        <f t="shared" si="47"/>
        <v>3102</v>
      </c>
      <c r="I591" s="2" t="str">
        <f>IFERROR(VLOOKUP(H591,'Productgroepen hoofdfuncties'!G:H,2,FALSE),H591)</f>
        <v>Onderhoud en beheer wegen en fietspaden</v>
      </c>
      <c r="J591" s="2" t="str">
        <f t="shared" si="48"/>
        <v>31</v>
      </c>
      <c r="K591" s="2" t="str">
        <f>IFERROR(VLOOKUP(J591,'Productgroepen hoofdfuncties'!D:E,2,FALSE),J591)</f>
        <v>Landwegen</v>
      </c>
      <c r="L591" s="2" t="str">
        <f t="shared" si="49"/>
        <v>3</v>
      </c>
      <c r="M591" s="2" t="str">
        <f>IFERROR(VLOOKUP(L591,'Productgroepen hoofdfuncties'!A:B,2,FALSE),L591)</f>
        <v>Verkeer en vervoer</v>
      </c>
    </row>
    <row r="592" spans="1:13">
      <c r="A592" s="7"/>
      <c r="B592" s="8"/>
      <c r="C592" s="4" t="s">
        <v>1973</v>
      </c>
      <c r="D592" s="3" t="s">
        <v>1974</v>
      </c>
      <c r="E592" s="4">
        <v>1</v>
      </c>
      <c r="F592" s="2" t="str">
        <f t="shared" si="45"/>
        <v>G1PR310213</v>
      </c>
      <c r="G592" s="2" t="str">
        <f t="shared" si="46"/>
        <v>Overige kosten wegen</v>
      </c>
      <c r="H592" s="2" t="str">
        <f t="shared" si="47"/>
        <v>3102</v>
      </c>
      <c r="I592" s="2" t="str">
        <f>IFERROR(VLOOKUP(H592,'Productgroepen hoofdfuncties'!G:H,2,FALSE),H592)</f>
        <v>Onderhoud en beheer wegen en fietspaden</v>
      </c>
      <c r="J592" s="2" t="str">
        <f t="shared" si="48"/>
        <v>31</v>
      </c>
      <c r="K592" s="2" t="str">
        <f>IFERROR(VLOOKUP(J592,'Productgroepen hoofdfuncties'!D:E,2,FALSE),J592)</f>
        <v>Landwegen</v>
      </c>
      <c r="L592" s="2" t="str">
        <f t="shared" si="49"/>
        <v>3</v>
      </c>
      <c r="M592" s="2" t="str">
        <f>IFERROR(VLOOKUP(L592,'Productgroepen hoofdfuncties'!A:B,2,FALSE),L592)</f>
        <v>Verkeer en vervoer</v>
      </c>
    </row>
    <row r="593" spans="1:13">
      <c r="A593" s="9"/>
      <c r="B593" s="10"/>
      <c r="C593" s="4" t="s">
        <v>1975</v>
      </c>
      <c r="D593" s="3" t="s">
        <v>1976</v>
      </c>
      <c r="E593" s="4">
        <v>1</v>
      </c>
      <c r="F593" s="2" t="str">
        <f t="shared" si="45"/>
        <v>G1PR310213</v>
      </c>
      <c r="G593" s="2" t="str">
        <f t="shared" si="46"/>
        <v>Overige kosten wegen</v>
      </c>
      <c r="H593" s="2" t="str">
        <f t="shared" si="47"/>
        <v>3102</v>
      </c>
      <c r="I593" s="2" t="str">
        <f>IFERROR(VLOOKUP(H593,'Productgroepen hoofdfuncties'!G:H,2,FALSE),H593)</f>
        <v>Onderhoud en beheer wegen en fietspaden</v>
      </c>
      <c r="J593" s="2" t="str">
        <f t="shared" si="48"/>
        <v>31</v>
      </c>
      <c r="K593" s="2" t="str">
        <f>IFERROR(VLOOKUP(J593,'Productgroepen hoofdfuncties'!D:E,2,FALSE),J593)</f>
        <v>Landwegen</v>
      </c>
      <c r="L593" s="2" t="str">
        <f t="shared" si="49"/>
        <v>3</v>
      </c>
      <c r="M593" s="2" t="str">
        <f>IFERROR(VLOOKUP(L593,'Productgroepen hoofdfuncties'!A:B,2,FALSE),L593)</f>
        <v>Verkeer en vervoer</v>
      </c>
    </row>
    <row r="594" spans="1:13">
      <c r="A594" s="3" t="s">
        <v>1977</v>
      </c>
      <c r="B594" s="4" t="s">
        <v>1978</v>
      </c>
      <c r="C594" s="4" t="s">
        <v>1979</v>
      </c>
      <c r="D594" s="3" t="s">
        <v>1980</v>
      </c>
      <c r="E594" s="4">
        <v>1</v>
      </c>
      <c r="F594" s="2" t="str">
        <f t="shared" si="45"/>
        <v>G1PR310300</v>
      </c>
      <c r="G594" s="2" t="str">
        <f t="shared" si="46"/>
        <v>App.kst. Verkeersveiligheid</v>
      </c>
      <c r="H594" s="2" t="str">
        <f t="shared" si="47"/>
        <v>3103</v>
      </c>
      <c r="I594" s="2" t="str">
        <f>IFERROR(VLOOKUP(H594,'Productgroepen hoofdfuncties'!G:H,2,FALSE),H594)</f>
        <v>Verkeersveiligheid</v>
      </c>
      <c r="J594" s="2" t="str">
        <f t="shared" si="48"/>
        <v>31</v>
      </c>
      <c r="K594" s="2" t="str">
        <f>IFERROR(VLOOKUP(J594,'Productgroepen hoofdfuncties'!D:E,2,FALSE),J594)</f>
        <v>Landwegen</v>
      </c>
      <c r="L594" s="2" t="str">
        <f t="shared" si="49"/>
        <v>3</v>
      </c>
      <c r="M594" s="2" t="str">
        <f>IFERROR(VLOOKUP(L594,'Productgroepen hoofdfuncties'!A:B,2,FALSE),L594)</f>
        <v>Verkeer en vervoer</v>
      </c>
    </row>
    <row r="595" spans="1:13">
      <c r="A595" s="3" t="s">
        <v>1981</v>
      </c>
      <c r="B595" s="4" t="s">
        <v>1982</v>
      </c>
      <c r="C595" s="4"/>
      <c r="D595" s="3"/>
      <c r="E595" s="4"/>
      <c r="F595" s="2" t="str">
        <f t="shared" si="45"/>
        <v>G1PR310301</v>
      </c>
      <c r="G595" s="2" t="str">
        <f t="shared" si="46"/>
        <v>Decentralisatie Verkeersveiligheid</v>
      </c>
      <c r="H595" s="2" t="str">
        <f t="shared" si="47"/>
        <v>3103</v>
      </c>
      <c r="I595" s="2" t="str">
        <f>IFERROR(VLOOKUP(H595,'Productgroepen hoofdfuncties'!G:H,2,FALSE),H595)</f>
        <v>Verkeersveiligheid</v>
      </c>
      <c r="J595" s="2" t="str">
        <f t="shared" si="48"/>
        <v>31</v>
      </c>
      <c r="K595" s="2" t="str">
        <f>IFERROR(VLOOKUP(J595,'Productgroepen hoofdfuncties'!D:E,2,FALSE),J595)</f>
        <v>Landwegen</v>
      </c>
      <c r="L595" s="2" t="str">
        <f t="shared" si="49"/>
        <v>3</v>
      </c>
      <c r="M595" s="2" t="str">
        <f>IFERROR(VLOOKUP(L595,'Productgroepen hoofdfuncties'!A:B,2,FALSE),L595)</f>
        <v>Verkeer en vervoer</v>
      </c>
    </row>
    <row r="596" spans="1:13">
      <c r="A596" s="5" t="s">
        <v>1983</v>
      </c>
      <c r="B596" s="6" t="s">
        <v>1984</v>
      </c>
      <c r="C596" s="4" t="s">
        <v>1985</v>
      </c>
      <c r="D596" s="3" t="s">
        <v>1986</v>
      </c>
      <c r="E596" s="4">
        <v>1</v>
      </c>
      <c r="F596" s="2" t="str">
        <f t="shared" si="45"/>
        <v>G1PR310302</v>
      </c>
      <c r="G596" s="2" t="str">
        <f t="shared" si="46"/>
        <v>Aktieplan Verkeersveiligheid</v>
      </c>
      <c r="H596" s="2" t="str">
        <f t="shared" si="47"/>
        <v>3103</v>
      </c>
      <c r="I596" s="2" t="str">
        <f>IFERROR(VLOOKUP(H596,'Productgroepen hoofdfuncties'!G:H,2,FALSE),H596)</f>
        <v>Verkeersveiligheid</v>
      </c>
      <c r="J596" s="2" t="str">
        <f t="shared" si="48"/>
        <v>31</v>
      </c>
      <c r="K596" s="2" t="str">
        <f>IFERROR(VLOOKUP(J596,'Productgroepen hoofdfuncties'!D:E,2,FALSE),J596)</f>
        <v>Landwegen</v>
      </c>
      <c r="L596" s="2" t="str">
        <f t="shared" si="49"/>
        <v>3</v>
      </c>
      <c r="M596" s="2" t="str">
        <f>IFERROR(VLOOKUP(L596,'Productgroepen hoofdfuncties'!A:B,2,FALSE),L596)</f>
        <v>Verkeer en vervoer</v>
      </c>
    </row>
    <row r="597" spans="1:13">
      <c r="A597" s="7"/>
      <c r="B597" s="8"/>
      <c r="C597" s="4" t="s">
        <v>1987</v>
      </c>
      <c r="D597" s="3" t="s">
        <v>1988</v>
      </c>
      <c r="E597" s="4">
        <v>1</v>
      </c>
      <c r="F597" s="2" t="str">
        <f t="shared" si="45"/>
        <v>G1PR310302</v>
      </c>
      <c r="G597" s="2" t="str">
        <f t="shared" si="46"/>
        <v>Aktieplan Verkeersveiligheid</v>
      </c>
      <c r="H597" s="2" t="str">
        <f t="shared" si="47"/>
        <v>3103</v>
      </c>
      <c r="I597" s="2" t="str">
        <f>IFERROR(VLOOKUP(H597,'Productgroepen hoofdfuncties'!G:H,2,FALSE),H597)</f>
        <v>Verkeersveiligheid</v>
      </c>
      <c r="J597" s="2" t="str">
        <f t="shared" si="48"/>
        <v>31</v>
      </c>
      <c r="K597" s="2" t="str">
        <f>IFERROR(VLOOKUP(J597,'Productgroepen hoofdfuncties'!D:E,2,FALSE),J597)</f>
        <v>Landwegen</v>
      </c>
      <c r="L597" s="2" t="str">
        <f t="shared" si="49"/>
        <v>3</v>
      </c>
      <c r="M597" s="2" t="str">
        <f>IFERROR(VLOOKUP(L597,'Productgroepen hoofdfuncties'!A:B,2,FALSE),L597)</f>
        <v>Verkeer en vervoer</v>
      </c>
    </row>
    <row r="598" spans="1:13">
      <c r="A598" s="7"/>
      <c r="B598" s="8"/>
      <c r="C598" s="4" t="s">
        <v>1989</v>
      </c>
      <c r="D598" s="3" t="s">
        <v>1990</v>
      </c>
      <c r="E598" s="4">
        <v>1</v>
      </c>
      <c r="F598" s="2" t="str">
        <f t="shared" si="45"/>
        <v>G1PR310302</v>
      </c>
      <c r="G598" s="2" t="str">
        <f t="shared" si="46"/>
        <v>Aktieplan Verkeersveiligheid</v>
      </c>
      <c r="H598" s="2" t="str">
        <f t="shared" si="47"/>
        <v>3103</v>
      </c>
      <c r="I598" s="2" t="str">
        <f>IFERROR(VLOOKUP(H598,'Productgroepen hoofdfuncties'!G:H,2,FALSE),H598)</f>
        <v>Verkeersveiligheid</v>
      </c>
      <c r="J598" s="2" t="str">
        <f t="shared" si="48"/>
        <v>31</v>
      </c>
      <c r="K598" s="2" t="str">
        <f>IFERROR(VLOOKUP(J598,'Productgroepen hoofdfuncties'!D:E,2,FALSE),J598)</f>
        <v>Landwegen</v>
      </c>
      <c r="L598" s="2" t="str">
        <f t="shared" si="49"/>
        <v>3</v>
      </c>
      <c r="M598" s="2" t="str">
        <f>IFERROR(VLOOKUP(L598,'Productgroepen hoofdfuncties'!A:B,2,FALSE),L598)</f>
        <v>Verkeer en vervoer</v>
      </c>
    </row>
    <row r="599" spans="1:13">
      <c r="A599" s="9"/>
      <c r="B599" s="10"/>
      <c r="C599" s="4" t="s">
        <v>1991</v>
      </c>
      <c r="D599" s="3" t="s">
        <v>1992</v>
      </c>
      <c r="E599" s="4">
        <v>1</v>
      </c>
      <c r="F599" s="2" t="str">
        <f t="shared" si="45"/>
        <v>G1PR310302</v>
      </c>
      <c r="G599" s="2" t="str">
        <f t="shared" si="46"/>
        <v>Aktieplan Verkeersveiligheid</v>
      </c>
      <c r="H599" s="2" t="str">
        <f t="shared" si="47"/>
        <v>3103</v>
      </c>
      <c r="I599" s="2" t="str">
        <f>IFERROR(VLOOKUP(H599,'Productgroepen hoofdfuncties'!G:H,2,FALSE),H599)</f>
        <v>Verkeersveiligheid</v>
      </c>
      <c r="J599" s="2" t="str">
        <f t="shared" si="48"/>
        <v>31</v>
      </c>
      <c r="K599" s="2" t="str">
        <f>IFERROR(VLOOKUP(J599,'Productgroepen hoofdfuncties'!D:E,2,FALSE),J599)</f>
        <v>Landwegen</v>
      </c>
      <c r="L599" s="2" t="str">
        <f t="shared" si="49"/>
        <v>3</v>
      </c>
      <c r="M599" s="2" t="str">
        <f>IFERROR(VLOOKUP(L599,'Productgroepen hoofdfuncties'!A:B,2,FALSE),L599)</f>
        <v>Verkeer en vervoer</v>
      </c>
    </row>
    <row r="600" spans="1:13">
      <c r="A600" s="3" t="s">
        <v>1993</v>
      </c>
      <c r="B600" s="4" t="s">
        <v>1994</v>
      </c>
      <c r="C600" s="4" t="s">
        <v>1995</v>
      </c>
      <c r="D600" s="3" t="s">
        <v>1996</v>
      </c>
      <c r="E600" s="4">
        <v>1</v>
      </c>
      <c r="F600" s="2" t="str">
        <f t="shared" si="45"/>
        <v>G1PR310303</v>
      </c>
      <c r="G600" s="2" t="str">
        <f t="shared" si="46"/>
        <v>Duurzaam Veiligslag beheer en onderh</v>
      </c>
      <c r="H600" s="2" t="str">
        <f t="shared" si="47"/>
        <v>3103</v>
      </c>
      <c r="I600" s="2" t="str">
        <f>IFERROR(VLOOKUP(H600,'Productgroepen hoofdfuncties'!G:H,2,FALSE),H600)</f>
        <v>Verkeersveiligheid</v>
      </c>
      <c r="J600" s="2" t="str">
        <f t="shared" si="48"/>
        <v>31</v>
      </c>
      <c r="K600" s="2" t="str">
        <f>IFERROR(VLOOKUP(J600,'Productgroepen hoofdfuncties'!D:E,2,FALSE),J600)</f>
        <v>Landwegen</v>
      </c>
      <c r="L600" s="2" t="str">
        <f t="shared" si="49"/>
        <v>3</v>
      </c>
      <c r="M600" s="2" t="str">
        <f>IFERROR(VLOOKUP(L600,'Productgroepen hoofdfuncties'!A:B,2,FALSE),L600)</f>
        <v>Verkeer en vervoer</v>
      </c>
    </row>
    <row r="601" spans="1:13">
      <c r="A601" s="3" t="s">
        <v>1997</v>
      </c>
      <c r="B601" s="4" t="s">
        <v>1998</v>
      </c>
      <c r="C601" s="4" t="s">
        <v>1999</v>
      </c>
      <c r="D601" s="3" t="s">
        <v>2000</v>
      </c>
      <c r="E601" s="4">
        <v>1</v>
      </c>
      <c r="F601" s="2" t="str">
        <f t="shared" si="45"/>
        <v>G1PR310400</v>
      </c>
      <c r="G601" s="2" t="str">
        <f t="shared" si="46"/>
        <v>Apparaatskosten Verkeersmanagement</v>
      </c>
      <c r="H601" s="2" t="str">
        <f t="shared" si="47"/>
        <v>3104</v>
      </c>
      <c r="I601" s="2" t="str">
        <f>IFERROR(VLOOKUP(H601,'Productgroepen hoofdfuncties'!G:H,2,FALSE),H601)</f>
        <v>Verkeersmanagement</v>
      </c>
      <c r="J601" s="2" t="str">
        <f t="shared" si="48"/>
        <v>31</v>
      </c>
      <c r="K601" s="2" t="str">
        <f>IFERROR(VLOOKUP(J601,'Productgroepen hoofdfuncties'!D:E,2,FALSE),J601)</f>
        <v>Landwegen</v>
      </c>
      <c r="L601" s="2" t="str">
        <f t="shared" si="49"/>
        <v>3</v>
      </c>
      <c r="M601" s="2" t="str">
        <f>IFERROR(VLOOKUP(L601,'Productgroepen hoofdfuncties'!A:B,2,FALSE),L601)</f>
        <v>Verkeer en vervoer</v>
      </c>
    </row>
    <row r="602" spans="1:13">
      <c r="A602" s="3" t="s">
        <v>2001</v>
      </c>
      <c r="B602" s="4" t="s">
        <v>2002</v>
      </c>
      <c r="C602" s="4" t="s">
        <v>2003</v>
      </c>
      <c r="D602" s="3" t="s">
        <v>2002</v>
      </c>
      <c r="E602" s="4">
        <v>1</v>
      </c>
      <c r="F602" s="2" t="str">
        <f t="shared" si="45"/>
        <v>G1PR310401</v>
      </c>
      <c r="G602" s="2" t="str">
        <f t="shared" si="46"/>
        <v>Verkeersregelinstallaties</v>
      </c>
      <c r="H602" s="2" t="str">
        <f t="shared" si="47"/>
        <v>3104</v>
      </c>
      <c r="I602" s="2" t="str">
        <f>IFERROR(VLOOKUP(H602,'Productgroepen hoofdfuncties'!G:H,2,FALSE),H602)</f>
        <v>Verkeersmanagement</v>
      </c>
      <c r="J602" s="2" t="str">
        <f t="shared" si="48"/>
        <v>31</v>
      </c>
      <c r="K602" s="2" t="str">
        <f>IFERROR(VLOOKUP(J602,'Productgroepen hoofdfuncties'!D:E,2,FALSE),J602)</f>
        <v>Landwegen</v>
      </c>
      <c r="L602" s="2" t="str">
        <f t="shared" si="49"/>
        <v>3</v>
      </c>
      <c r="M602" s="2" t="str">
        <f>IFERROR(VLOOKUP(L602,'Productgroepen hoofdfuncties'!A:B,2,FALSE),L602)</f>
        <v>Verkeer en vervoer</v>
      </c>
    </row>
    <row r="603" spans="1:13">
      <c r="A603" s="3" t="s">
        <v>2004</v>
      </c>
      <c r="B603" s="4" t="s">
        <v>1714</v>
      </c>
      <c r="C603" s="4" t="s">
        <v>2005</v>
      </c>
      <c r="D603" s="3" t="s">
        <v>1714</v>
      </c>
      <c r="E603" s="4">
        <v>1</v>
      </c>
      <c r="F603" s="2" t="str">
        <f t="shared" si="45"/>
        <v>G1PR310402</v>
      </c>
      <c r="G603" s="2" t="str">
        <f t="shared" si="46"/>
        <v>Gladheidsbestrijding</v>
      </c>
      <c r="H603" s="2" t="str">
        <f t="shared" si="47"/>
        <v>3104</v>
      </c>
      <c r="I603" s="2" t="str">
        <f>IFERROR(VLOOKUP(H603,'Productgroepen hoofdfuncties'!G:H,2,FALSE),H603)</f>
        <v>Verkeersmanagement</v>
      </c>
      <c r="J603" s="2" t="str">
        <f t="shared" si="48"/>
        <v>31</v>
      </c>
      <c r="K603" s="2" t="str">
        <f>IFERROR(VLOOKUP(J603,'Productgroepen hoofdfuncties'!D:E,2,FALSE),J603)</f>
        <v>Landwegen</v>
      </c>
      <c r="L603" s="2" t="str">
        <f t="shared" si="49"/>
        <v>3</v>
      </c>
      <c r="M603" s="2" t="str">
        <f>IFERROR(VLOOKUP(L603,'Productgroepen hoofdfuncties'!A:B,2,FALSE),L603)</f>
        <v>Verkeer en vervoer</v>
      </c>
    </row>
    <row r="604" spans="1:13">
      <c r="A604" s="3" t="s">
        <v>2006</v>
      </c>
      <c r="B604" s="4" t="s">
        <v>2007</v>
      </c>
      <c r="C604" s="4" t="s">
        <v>2008</v>
      </c>
      <c r="D604" s="3" t="s">
        <v>2007</v>
      </c>
      <c r="E604" s="4">
        <v>1</v>
      </c>
      <c r="F604" s="2" t="str">
        <f t="shared" si="45"/>
        <v>G1PR310403</v>
      </c>
      <c r="G604" s="2" t="str">
        <f t="shared" si="46"/>
        <v>Overige baten en lasten verkeersman.</v>
      </c>
      <c r="H604" s="2" t="str">
        <f t="shared" si="47"/>
        <v>3104</v>
      </c>
      <c r="I604" s="2" t="str">
        <f>IFERROR(VLOOKUP(H604,'Productgroepen hoofdfuncties'!G:H,2,FALSE),H604)</f>
        <v>Verkeersmanagement</v>
      </c>
      <c r="J604" s="2" t="str">
        <f t="shared" si="48"/>
        <v>31</v>
      </c>
      <c r="K604" s="2" t="str">
        <f>IFERROR(VLOOKUP(J604,'Productgroepen hoofdfuncties'!D:E,2,FALSE),J604)</f>
        <v>Landwegen</v>
      </c>
      <c r="L604" s="2" t="str">
        <f t="shared" si="49"/>
        <v>3</v>
      </c>
      <c r="M604" s="2" t="str">
        <f>IFERROR(VLOOKUP(L604,'Productgroepen hoofdfuncties'!A:B,2,FALSE),L604)</f>
        <v>Verkeer en vervoer</v>
      </c>
    </row>
    <row r="605" spans="1:13">
      <c r="A605" s="3" t="s">
        <v>2009</v>
      </c>
      <c r="B605" s="4" t="s">
        <v>2010</v>
      </c>
      <c r="C605" s="4" t="s">
        <v>2011</v>
      </c>
      <c r="D605" s="3" t="s">
        <v>2010</v>
      </c>
      <c r="E605" s="4">
        <v>1</v>
      </c>
      <c r="F605" s="2" t="str">
        <f t="shared" si="45"/>
        <v>G1PR330100</v>
      </c>
      <c r="G605" s="2" t="str">
        <f t="shared" si="46"/>
        <v>App. Kn vaarwegen</v>
      </c>
      <c r="H605" s="2" t="str">
        <f t="shared" si="47"/>
        <v>3301</v>
      </c>
      <c r="I605" s="2" t="str">
        <f>IFERROR(VLOOKUP(H605,'Productgroepen hoofdfuncties'!G:H,2,FALSE),H605)</f>
        <v>(Re)constructie waterwegen</v>
      </c>
      <c r="J605" s="2" t="str">
        <f t="shared" si="48"/>
        <v>33</v>
      </c>
      <c r="K605" s="2" t="str">
        <f>IFERROR(VLOOKUP(J605,'Productgroepen hoofdfuncties'!D:E,2,FALSE),J605)</f>
        <v>Waterwegen</v>
      </c>
      <c r="L605" s="2" t="str">
        <f t="shared" si="49"/>
        <v>3</v>
      </c>
      <c r="M605" s="2" t="str">
        <f>IFERROR(VLOOKUP(L605,'Productgroepen hoofdfuncties'!A:B,2,FALSE),L605)</f>
        <v>Verkeer en vervoer</v>
      </c>
    </row>
    <row r="606" spans="1:13">
      <c r="A606" s="5" t="s">
        <v>2012</v>
      </c>
      <c r="B606" s="6" t="s">
        <v>2013</v>
      </c>
      <c r="C606" s="4" t="s">
        <v>2014</v>
      </c>
      <c r="D606" s="3" t="s">
        <v>2015</v>
      </c>
      <c r="E606" s="4">
        <v>1</v>
      </c>
      <c r="F606" s="2" t="str">
        <f t="shared" si="45"/>
        <v>G1PR330101</v>
      </c>
      <c r="G606" s="2" t="str">
        <f t="shared" si="46"/>
        <v>(Re)Constructie Waterwegen</v>
      </c>
      <c r="H606" s="2" t="str">
        <f t="shared" si="47"/>
        <v>3301</v>
      </c>
      <c r="I606" s="2" t="str">
        <f>IFERROR(VLOOKUP(H606,'Productgroepen hoofdfuncties'!G:H,2,FALSE),H606)</f>
        <v>(Re)constructie waterwegen</v>
      </c>
      <c r="J606" s="2" t="str">
        <f t="shared" si="48"/>
        <v>33</v>
      </c>
      <c r="K606" s="2" t="str">
        <f>IFERROR(VLOOKUP(J606,'Productgroepen hoofdfuncties'!D:E,2,FALSE),J606)</f>
        <v>Waterwegen</v>
      </c>
      <c r="L606" s="2" t="str">
        <f t="shared" si="49"/>
        <v>3</v>
      </c>
      <c r="M606" s="2" t="str">
        <f>IFERROR(VLOOKUP(L606,'Productgroepen hoofdfuncties'!A:B,2,FALSE),L606)</f>
        <v>Verkeer en vervoer</v>
      </c>
    </row>
    <row r="607" spans="1:13">
      <c r="A607" s="7"/>
      <c r="B607" s="8"/>
      <c r="C607" s="4" t="s">
        <v>2016</v>
      </c>
      <c r="D607" s="3" t="s">
        <v>2017</v>
      </c>
      <c r="E607" s="4">
        <v>1</v>
      </c>
      <c r="F607" s="2" t="str">
        <f t="shared" si="45"/>
        <v>G1PR330101</v>
      </c>
      <c r="G607" s="2" t="str">
        <f t="shared" si="46"/>
        <v>(Re)Constructie Waterwegen</v>
      </c>
      <c r="H607" s="2" t="str">
        <f t="shared" si="47"/>
        <v>3301</v>
      </c>
      <c r="I607" s="2" t="str">
        <f>IFERROR(VLOOKUP(H607,'Productgroepen hoofdfuncties'!G:H,2,FALSE),H607)</f>
        <v>(Re)constructie waterwegen</v>
      </c>
      <c r="J607" s="2" t="str">
        <f t="shared" si="48"/>
        <v>33</v>
      </c>
      <c r="K607" s="2" t="str">
        <f>IFERROR(VLOOKUP(J607,'Productgroepen hoofdfuncties'!D:E,2,FALSE),J607)</f>
        <v>Waterwegen</v>
      </c>
      <c r="L607" s="2" t="str">
        <f t="shared" si="49"/>
        <v>3</v>
      </c>
      <c r="M607" s="2" t="str">
        <f>IFERROR(VLOOKUP(L607,'Productgroepen hoofdfuncties'!A:B,2,FALSE),L607)</f>
        <v>Verkeer en vervoer</v>
      </c>
    </row>
    <row r="608" spans="1:13">
      <c r="A608" s="7"/>
      <c r="B608" s="8"/>
      <c r="C608" s="4" t="s">
        <v>2018</v>
      </c>
      <c r="D608" s="3" t="s">
        <v>2019</v>
      </c>
      <c r="E608" s="4">
        <v>1</v>
      </c>
      <c r="F608" s="2" t="str">
        <f t="shared" si="45"/>
        <v>G1PR330101</v>
      </c>
      <c r="G608" s="2" t="str">
        <f t="shared" si="46"/>
        <v>(Re)Constructie Waterwegen</v>
      </c>
      <c r="H608" s="2" t="str">
        <f t="shared" si="47"/>
        <v>3301</v>
      </c>
      <c r="I608" s="2" t="str">
        <f>IFERROR(VLOOKUP(H608,'Productgroepen hoofdfuncties'!G:H,2,FALSE),H608)</f>
        <v>(Re)constructie waterwegen</v>
      </c>
      <c r="J608" s="2" t="str">
        <f t="shared" si="48"/>
        <v>33</v>
      </c>
      <c r="K608" s="2" t="str">
        <f>IFERROR(VLOOKUP(J608,'Productgroepen hoofdfuncties'!D:E,2,FALSE),J608)</f>
        <v>Waterwegen</v>
      </c>
      <c r="L608" s="2" t="str">
        <f t="shared" si="49"/>
        <v>3</v>
      </c>
      <c r="M608" s="2" t="str">
        <f>IFERROR(VLOOKUP(L608,'Productgroepen hoofdfuncties'!A:B,2,FALSE),L608)</f>
        <v>Verkeer en vervoer</v>
      </c>
    </row>
    <row r="609" spans="1:13">
      <c r="A609" s="7"/>
      <c r="B609" s="8"/>
      <c r="C609" s="4" t="s">
        <v>2020</v>
      </c>
      <c r="D609" s="3" t="s">
        <v>2021</v>
      </c>
      <c r="E609" s="4">
        <v>1</v>
      </c>
      <c r="F609" s="2" t="str">
        <f t="shared" si="45"/>
        <v>G1PR330101</v>
      </c>
      <c r="G609" s="2" t="str">
        <f t="shared" si="46"/>
        <v>(Re)Constructie Waterwegen</v>
      </c>
      <c r="H609" s="2" t="str">
        <f t="shared" si="47"/>
        <v>3301</v>
      </c>
      <c r="I609" s="2" t="str">
        <f>IFERROR(VLOOKUP(H609,'Productgroepen hoofdfuncties'!G:H,2,FALSE),H609)</f>
        <v>(Re)constructie waterwegen</v>
      </c>
      <c r="J609" s="2" t="str">
        <f t="shared" si="48"/>
        <v>33</v>
      </c>
      <c r="K609" s="2" t="str">
        <f>IFERROR(VLOOKUP(J609,'Productgroepen hoofdfuncties'!D:E,2,FALSE),J609)</f>
        <v>Waterwegen</v>
      </c>
      <c r="L609" s="2" t="str">
        <f t="shared" si="49"/>
        <v>3</v>
      </c>
      <c r="M609" s="2" t="str">
        <f>IFERROR(VLOOKUP(L609,'Productgroepen hoofdfuncties'!A:B,2,FALSE),L609)</f>
        <v>Verkeer en vervoer</v>
      </c>
    </row>
    <row r="610" spans="1:13">
      <c r="A610" s="7"/>
      <c r="B610" s="8"/>
      <c r="C610" s="4" t="s">
        <v>2022</v>
      </c>
      <c r="D610" s="3" t="s">
        <v>2023</v>
      </c>
      <c r="E610" s="4">
        <v>1</v>
      </c>
      <c r="F610" s="2" t="str">
        <f t="shared" si="45"/>
        <v>G1PR330101</v>
      </c>
      <c r="G610" s="2" t="str">
        <f t="shared" si="46"/>
        <v>(Re)Constructie Waterwegen</v>
      </c>
      <c r="H610" s="2" t="str">
        <f t="shared" si="47"/>
        <v>3301</v>
      </c>
      <c r="I610" s="2" t="str">
        <f>IFERROR(VLOOKUP(H610,'Productgroepen hoofdfuncties'!G:H,2,FALSE),H610)</f>
        <v>(Re)constructie waterwegen</v>
      </c>
      <c r="J610" s="2" t="str">
        <f t="shared" si="48"/>
        <v>33</v>
      </c>
      <c r="K610" s="2" t="str">
        <f>IFERROR(VLOOKUP(J610,'Productgroepen hoofdfuncties'!D:E,2,FALSE),J610)</f>
        <v>Waterwegen</v>
      </c>
      <c r="L610" s="2" t="str">
        <f t="shared" si="49"/>
        <v>3</v>
      </c>
      <c r="M610" s="2" t="str">
        <f>IFERROR(VLOOKUP(L610,'Productgroepen hoofdfuncties'!A:B,2,FALSE),L610)</f>
        <v>Verkeer en vervoer</v>
      </c>
    </row>
    <row r="611" spans="1:13">
      <c r="A611" s="7"/>
      <c r="B611" s="8"/>
      <c r="C611" s="4" t="s">
        <v>2024</v>
      </c>
      <c r="D611" s="3" t="s">
        <v>2025</v>
      </c>
      <c r="E611" s="4">
        <v>1</v>
      </c>
      <c r="F611" s="2" t="str">
        <f t="shared" si="45"/>
        <v>G1PR330101</v>
      </c>
      <c r="G611" s="2" t="str">
        <f t="shared" si="46"/>
        <v>(Re)Constructie Waterwegen</v>
      </c>
      <c r="H611" s="2" t="str">
        <f t="shared" si="47"/>
        <v>3301</v>
      </c>
      <c r="I611" s="2" t="str">
        <f>IFERROR(VLOOKUP(H611,'Productgroepen hoofdfuncties'!G:H,2,FALSE),H611)</f>
        <v>(Re)constructie waterwegen</v>
      </c>
      <c r="J611" s="2" t="str">
        <f t="shared" si="48"/>
        <v>33</v>
      </c>
      <c r="K611" s="2" t="str">
        <f>IFERROR(VLOOKUP(J611,'Productgroepen hoofdfuncties'!D:E,2,FALSE),J611)</f>
        <v>Waterwegen</v>
      </c>
      <c r="L611" s="2" t="str">
        <f t="shared" si="49"/>
        <v>3</v>
      </c>
      <c r="M611" s="2" t="str">
        <f>IFERROR(VLOOKUP(L611,'Productgroepen hoofdfuncties'!A:B,2,FALSE),L611)</f>
        <v>Verkeer en vervoer</v>
      </c>
    </row>
    <row r="612" spans="1:13">
      <c r="A612" s="7"/>
      <c r="B612" s="8"/>
      <c r="C612" s="4" t="s">
        <v>2026</v>
      </c>
      <c r="D612" s="3" t="s">
        <v>2027</v>
      </c>
      <c r="E612" s="4">
        <v>1</v>
      </c>
      <c r="F612" s="2" t="str">
        <f t="shared" si="45"/>
        <v>G1PR330101</v>
      </c>
      <c r="G612" s="2" t="str">
        <f t="shared" si="46"/>
        <v>(Re)Constructie Waterwegen</v>
      </c>
      <c r="H612" s="2" t="str">
        <f t="shared" si="47"/>
        <v>3301</v>
      </c>
      <c r="I612" s="2" t="str">
        <f>IFERROR(VLOOKUP(H612,'Productgroepen hoofdfuncties'!G:H,2,FALSE),H612)</f>
        <v>(Re)constructie waterwegen</v>
      </c>
      <c r="J612" s="2" t="str">
        <f t="shared" si="48"/>
        <v>33</v>
      </c>
      <c r="K612" s="2" t="str">
        <f>IFERROR(VLOOKUP(J612,'Productgroepen hoofdfuncties'!D:E,2,FALSE),J612)</f>
        <v>Waterwegen</v>
      </c>
      <c r="L612" s="2" t="str">
        <f t="shared" si="49"/>
        <v>3</v>
      </c>
      <c r="M612" s="2" t="str">
        <f>IFERROR(VLOOKUP(L612,'Productgroepen hoofdfuncties'!A:B,2,FALSE),L612)</f>
        <v>Verkeer en vervoer</v>
      </c>
    </row>
    <row r="613" spans="1:13">
      <c r="A613" s="7"/>
      <c r="B613" s="8"/>
      <c r="C613" s="4" t="s">
        <v>7782</v>
      </c>
      <c r="D613" s="3" t="s">
        <v>7779</v>
      </c>
      <c r="E613" s="4">
        <v>1</v>
      </c>
      <c r="F613" s="2" t="str">
        <f t="shared" si="45"/>
        <v>G1PR330101</v>
      </c>
      <c r="G613" s="2" t="str">
        <f t="shared" si="46"/>
        <v>(Re)Constructie Waterwegen</v>
      </c>
      <c r="H613" s="2" t="str">
        <f t="shared" si="47"/>
        <v>3301</v>
      </c>
      <c r="I613" s="2" t="str">
        <f>IFERROR(VLOOKUP(H613,'Productgroepen hoofdfuncties'!G:H,2,FALSE),H613)</f>
        <v>(Re)constructie waterwegen</v>
      </c>
      <c r="J613" s="2" t="str">
        <f t="shared" si="48"/>
        <v>33</v>
      </c>
      <c r="K613" s="2" t="str">
        <f>IFERROR(VLOOKUP(J613,'Productgroepen hoofdfuncties'!D:E,2,FALSE),J613)</f>
        <v>Waterwegen</v>
      </c>
      <c r="L613" s="2" t="str">
        <f t="shared" si="49"/>
        <v>3</v>
      </c>
      <c r="M613" s="2" t="str">
        <f>IFERROR(VLOOKUP(L613,'Productgroepen hoofdfuncties'!A:B,2,FALSE),L613)</f>
        <v>Verkeer en vervoer</v>
      </c>
    </row>
    <row r="614" spans="1:13">
      <c r="A614" s="7"/>
      <c r="B614" s="8"/>
      <c r="C614" s="4" t="s">
        <v>7783</v>
      </c>
      <c r="D614" s="3" t="s">
        <v>7784</v>
      </c>
      <c r="E614" s="4">
        <v>1</v>
      </c>
      <c r="F614" s="2" t="str">
        <f t="shared" si="45"/>
        <v>G1PR330101</v>
      </c>
      <c r="G614" s="2" t="str">
        <f t="shared" si="46"/>
        <v>(Re)Constructie Waterwegen</v>
      </c>
      <c r="H614" s="2" t="str">
        <f t="shared" si="47"/>
        <v>3301</v>
      </c>
      <c r="I614" s="2" t="str">
        <f>IFERROR(VLOOKUP(H614,'Productgroepen hoofdfuncties'!G:H,2,FALSE),H614)</f>
        <v>(Re)constructie waterwegen</v>
      </c>
      <c r="J614" s="2" t="str">
        <f t="shared" si="48"/>
        <v>33</v>
      </c>
      <c r="K614" s="2" t="str">
        <f>IFERROR(VLOOKUP(J614,'Productgroepen hoofdfuncties'!D:E,2,FALSE),J614)</f>
        <v>Waterwegen</v>
      </c>
      <c r="L614" s="2" t="str">
        <f t="shared" si="49"/>
        <v>3</v>
      </c>
      <c r="M614" s="2" t="str">
        <f>IFERROR(VLOOKUP(L614,'Productgroepen hoofdfuncties'!A:B,2,FALSE),L614)</f>
        <v>Verkeer en vervoer</v>
      </c>
    </row>
    <row r="615" spans="1:13">
      <c r="A615" s="9"/>
      <c r="B615" s="10"/>
      <c r="C615" s="4" t="s">
        <v>8984</v>
      </c>
      <c r="D615" s="3" t="s">
        <v>8985</v>
      </c>
      <c r="E615" s="4">
        <v>1</v>
      </c>
      <c r="F615" s="2" t="str">
        <f t="shared" si="45"/>
        <v>G1PR330101</v>
      </c>
      <c r="G615" s="2" t="str">
        <f t="shared" si="46"/>
        <v>(Re)Constructie Waterwegen</v>
      </c>
      <c r="H615" s="2" t="str">
        <f t="shared" si="47"/>
        <v>3301</v>
      </c>
      <c r="I615" s="2" t="str">
        <f>IFERROR(VLOOKUP(H615,'Productgroepen hoofdfuncties'!G:H,2,FALSE),H615)</f>
        <v>(Re)constructie waterwegen</v>
      </c>
      <c r="J615" s="2" t="str">
        <f t="shared" si="48"/>
        <v>33</v>
      </c>
      <c r="K615" s="2" t="str">
        <f>IFERROR(VLOOKUP(J615,'Productgroepen hoofdfuncties'!D:E,2,FALSE),J615)</f>
        <v>Waterwegen</v>
      </c>
      <c r="L615" s="2" t="str">
        <f t="shared" si="49"/>
        <v>3</v>
      </c>
      <c r="M615" s="2" t="str">
        <f>IFERROR(VLOOKUP(L615,'Productgroepen hoofdfuncties'!A:B,2,FALSE),L615)</f>
        <v>Verkeer en vervoer</v>
      </c>
    </row>
    <row r="616" spans="1:13">
      <c r="A616" s="3" t="s">
        <v>2028</v>
      </c>
      <c r="B616" s="4" t="s">
        <v>2029</v>
      </c>
      <c r="C616" s="4"/>
      <c r="D616" s="3"/>
      <c r="E616" s="4"/>
      <c r="F616" s="2" t="str">
        <f t="shared" si="45"/>
        <v>G1PR330102</v>
      </c>
      <c r="G616" s="2" t="str">
        <f t="shared" si="46"/>
        <v>Van Starkenborghkanaal</v>
      </c>
      <c r="H616" s="2" t="str">
        <f t="shared" si="47"/>
        <v>3301</v>
      </c>
      <c r="I616" s="2" t="str">
        <f>IFERROR(VLOOKUP(H616,'Productgroepen hoofdfuncties'!G:H,2,FALSE),H616)</f>
        <v>(Re)constructie waterwegen</v>
      </c>
      <c r="J616" s="2" t="str">
        <f t="shared" si="48"/>
        <v>33</v>
      </c>
      <c r="K616" s="2" t="str">
        <f>IFERROR(VLOOKUP(J616,'Productgroepen hoofdfuncties'!D:E,2,FALSE),J616)</f>
        <v>Waterwegen</v>
      </c>
      <c r="L616" s="2" t="str">
        <f t="shared" si="49"/>
        <v>3</v>
      </c>
      <c r="M616" s="2" t="str">
        <f>IFERROR(VLOOKUP(L616,'Productgroepen hoofdfuncties'!A:B,2,FALSE),L616)</f>
        <v>Verkeer en vervoer</v>
      </c>
    </row>
    <row r="617" spans="1:13">
      <c r="A617" s="3" t="s">
        <v>2030</v>
      </c>
      <c r="B617" s="4" t="s">
        <v>2031</v>
      </c>
      <c r="C617" s="4"/>
      <c r="D617" s="3"/>
      <c r="E617" s="4"/>
      <c r="F617" s="2" t="str">
        <f t="shared" si="45"/>
        <v>G1PR330103</v>
      </c>
      <c r="G617" s="2" t="str">
        <f t="shared" si="46"/>
        <v>Reitdiep</v>
      </c>
      <c r="H617" s="2" t="str">
        <f t="shared" si="47"/>
        <v>3301</v>
      </c>
      <c r="I617" s="2" t="str">
        <f>IFERROR(VLOOKUP(H617,'Productgroepen hoofdfuncties'!G:H,2,FALSE),H617)</f>
        <v>(Re)constructie waterwegen</v>
      </c>
      <c r="J617" s="2" t="str">
        <f t="shared" si="48"/>
        <v>33</v>
      </c>
      <c r="K617" s="2" t="str">
        <f>IFERROR(VLOOKUP(J617,'Productgroepen hoofdfuncties'!D:E,2,FALSE),J617)</f>
        <v>Waterwegen</v>
      </c>
      <c r="L617" s="2" t="str">
        <f t="shared" si="49"/>
        <v>3</v>
      </c>
      <c r="M617" s="2" t="str">
        <f>IFERROR(VLOOKUP(L617,'Productgroepen hoofdfuncties'!A:B,2,FALSE),L617)</f>
        <v>Verkeer en vervoer</v>
      </c>
    </row>
    <row r="618" spans="1:13">
      <c r="A618" s="3" t="s">
        <v>2032</v>
      </c>
      <c r="B618" s="4" t="s">
        <v>2033</v>
      </c>
      <c r="C618" s="4"/>
      <c r="D618" s="3"/>
      <c r="E618" s="4"/>
      <c r="F618" s="2" t="str">
        <f t="shared" si="45"/>
        <v>G1PR330104</v>
      </c>
      <c r="G618" s="2" t="str">
        <f t="shared" si="46"/>
        <v>Kanaal Veendam-Musselkanaal</v>
      </c>
      <c r="H618" s="2" t="str">
        <f t="shared" si="47"/>
        <v>3301</v>
      </c>
      <c r="I618" s="2" t="str">
        <f>IFERROR(VLOOKUP(H618,'Productgroepen hoofdfuncties'!G:H,2,FALSE),H618)</f>
        <v>(Re)constructie waterwegen</v>
      </c>
      <c r="J618" s="2" t="str">
        <f t="shared" si="48"/>
        <v>33</v>
      </c>
      <c r="K618" s="2" t="str">
        <f>IFERROR(VLOOKUP(J618,'Productgroepen hoofdfuncties'!D:E,2,FALSE),J618)</f>
        <v>Waterwegen</v>
      </c>
      <c r="L618" s="2" t="str">
        <f t="shared" si="49"/>
        <v>3</v>
      </c>
      <c r="M618" s="2" t="str">
        <f>IFERROR(VLOOKUP(L618,'Productgroepen hoofdfuncties'!A:B,2,FALSE),L618)</f>
        <v>Verkeer en vervoer</v>
      </c>
    </row>
    <row r="619" spans="1:13">
      <c r="A619" s="5" t="s">
        <v>2034</v>
      </c>
      <c r="B619" s="6" t="s">
        <v>2035</v>
      </c>
      <c r="C619" s="4" t="s">
        <v>2036</v>
      </c>
      <c r="D619" s="3" t="s">
        <v>2037</v>
      </c>
      <c r="E619" s="4">
        <v>1</v>
      </c>
      <c r="F619" s="2" t="str">
        <f t="shared" si="45"/>
        <v>G1PR330200</v>
      </c>
      <c r="G619" s="2" t="str">
        <f t="shared" si="46"/>
        <v>App.kst., hoofdvaarwegen  Subs.</v>
      </c>
      <c r="H619" s="2" t="str">
        <f t="shared" si="47"/>
        <v>3302</v>
      </c>
      <c r="I619" s="2" t="str">
        <f>IFERROR(VLOOKUP(H619,'Productgroepen hoofdfuncties'!G:H,2,FALSE),H619)</f>
        <v>3302</v>
      </c>
      <c r="J619" s="2" t="str">
        <f t="shared" si="48"/>
        <v>33</v>
      </c>
      <c r="K619" s="2" t="str">
        <f>IFERROR(VLOOKUP(J619,'Productgroepen hoofdfuncties'!D:E,2,FALSE),J619)</f>
        <v>Waterwegen</v>
      </c>
      <c r="L619" s="2" t="str">
        <f t="shared" si="49"/>
        <v>3</v>
      </c>
      <c r="M619" s="2" t="str">
        <f>IFERROR(VLOOKUP(L619,'Productgroepen hoofdfuncties'!A:B,2,FALSE),L619)</f>
        <v>Verkeer en vervoer</v>
      </c>
    </row>
    <row r="620" spans="1:13">
      <c r="A620" s="7"/>
      <c r="B620" s="8"/>
      <c r="C620" s="4" t="s">
        <v>2038</v>
      </c>
      <c r="D620" s="3" t="s">
        <v>2039</v>
      </c>
      <c r="E620" s="4">
        <v>1</v>
      </c>
      <c r="F620" s="2" t="str">
        <f t="shared" si="45"/>
        <v>G1PR330200</v>
      </c>
      <c r="G620" s="2" t="str">
        <f t="shared" si="46"/>
        <v>App.kst., hoofdvaarwegen  Subs.</v>
      </c>
      <c r="H620" s="2" t="str">
        <f t="shared" si="47"/>
        <v>3302</v>
      </c>
      <c r="I620" s="2" t="str">
        <f>IFERROR(VLOOKUP(H620,'Productgroepen hoofdfuncties'!G:H,2,FALSE),H620)</f>
        <v>3302</v>
      </c>
      <c r="J620" s="2" t="str">
        <f t="shared" si="48"/>
        <v>33</v>
      </c>
      <c r="K620" s="2" t="str">
        <f>IFERROR(VLOOKUP(J620,'Productgroepen hoofdfuncties'!D:E,2,FALSE),J620)</f>
        <v>Waterwegen</v>
      </c>
      <c r="L620" s="2" t="str">
        <f t="shared" si="49"/>
        <v>3</v>
      </c>
      <c r="M620" s="2" t="str">
        <f>IFERROR(VLOOKUP(L620,'Productgroepen hoofdfuncties'!A:B,2,FALSE),L620)</f>
        <v>Verkeer en vervoer</v>
      </c>
    </row>
    <row r="621" spans="1:13">
      <c r="A621" s="7"/>
      <c r="B621" s="8"/>
      <c r="C621" s="4" t="s">
        <v>2040</v>
      </c>
      <c r="D621" s="3" t="s">
        <v>2041</v>
      </c>
      <c r="E621" s="4">
        <v>1</v>
      </c>
      <c r="F621" s="2" t="str">
        <f t="shared" si="45"/>
        <v>G1PR330200</v>
      </c>
      <c r="G621" s="2" t="str">
        <f t="shared" si="46"/>
        <v>App.kst., hoofdvaarwegen  Subs.</v>
      </c>
      <c r="H621" s="2" t="str">
        <f t="shared" si="47"/>
        <v>3302</v>
      </c>
      <c r="I621" s="2" t="str">
        <f>IFERROR(VLOOKUP(H621,'Productgroepen hoofdfuncties'!G:H,2,FALSE),H621)</f>
        <v>3302</v>
      </c>
      <c r="J621" s="2" t="str">
        <f t="shared" si="48"/>
        <v>33</v>
      </c>
      <c r="K621" s="2" t="str">
        <f>IFERROR(VLOOKUP(J621,'Productgroepen hoofdfuncties'!D:E,2,FALSE),J621)</f>
        <v>Waterwegen</v>
      </c>
      <c r="L621" s="2" t="str">
        <f t="shared" si="49"/>
        <v>3</v>
      </c>
      <c r="M621" s="2" t="str">
        <f>IFERROR(VLOOKUP(L621,'Productgroepen hoofdfuncties'!A:B,2,FALSE),L621)</f>
        <v>Verkeer en vervoer</v>
      </c>
    </row>
    <row r="622" spans="1:13">
      <c r="A622" s="9"/>
      <c r="B622" s="10"/>
      <c r="C622" s="4" t="s">
        <v>2042</v>
      </c>
      <c r="D622" s="3" t="s">
        <v>2043</v>
      </c>
      <c r="E622" s="4">
        <v>1</v>
      </c>
      <c r="F622" s="2" t="str">
        <f t="shared" si="45"/>
        <v>G1PR330200</v>
      </c>
      <c r="G622" s="2" t="str">
        <f t="shared" si="46"/>
        <v>App.kst., hoofdvaarwegen  Subs.</v>
      </c>
      <c r="H622" s="2" t="str">
        <f t="shared" si="47"/>
        <v>3302</v>
      </c>
      <c r="I622" s="2" t="str">
        <f>IFERROR(VLOOKUP(H622,'Productgroepen hoofdfuncties'!G:H,2,FALSE),H622)</f>
        <v>3302</v>
      </c>
      <c r="J622" s="2" t="str">
        <f t="shared" si="48"/>
        <v>33</v>
      </c>
      <c r="K622" s="2" t="str">
        <f>IFERROR(VLOOKUP(J622,'Productgroepen hoofdfuncties'!D:E,2,FALSE),J622)</f>
        <v>Waterwegen</v>
      </c>
      <c r="L622" s="2" t="str">
        <f t="shared" si="49"/>
        <v>3</v>
      </c>
      <c r="M622" s="2" t="str">
        <f>IFERROR(VLOOKUP(L622,'Productgroepen hoofdfuncties'!A:B,2,FALSE),L622)</f>
        <v>Verkeer en vervoer</v>
      </c>
    </row>
    <row r="623" spans="1:13">
      <c r="A623" s="5" t="s">
        <v>2044</v>
      </c>
      <c r="B623" s="6" t="s">
        <v>2045</v>
      </c>
      <c r="C623" s="4" t="s">
        <v>2046</v>
      </c>
      <c r="D623" s="3" t="s">
        <v>2047</v>
      </c>
      <c r="E623" s="4">
        <v>1</v>
      </c>
      <c r="F623" s="2" t="str">
        <f t="shared" si="45"/>
        <v>G1PR330201</v>
      </c>
      <c r="G623" s="2" t="str">
        <f t="shared" si="46"/>
        <v>App.kst., hoofdvaarwegen N. Subs.</v>
      </c>
      <c r="H623" s="2" t="str">
        <f t="shared" si="47"/>
        <v>3302</v>
      </c>
      <c r="I623" s="2" t="str">
        <f>IFERROR(VLOOKUP(H623,'Productgroepen hoofdfuncties'!G:H,2,FALSE),H623)</f>
        <v>3302</v>
      </c>
      <c r="J623" s="2" t="str">
        <f t="shared" si="48"/>
        <v>33</v>
      </c>
      <c r="K623" s="2" t="str">
        <f>IFERROR(VLOOKUP(J623,'Productgroepen hoofdfuncties'!D:E,2,FALSE),J623)</f>
        <v>Waterwegen</v>
      </c>
      <c r="L623" s="2" t="str">
        <f t="shared" si="49"/>
        <v>3</v>
      </c>
      <c r="M623" s="2" t="str">
        <f>IFERROR(VLOOKUP(L623,'Productgroepen hoofdfuncties'!A:B,2,FALSE),L623)</f>
        <v>Verkeer en vervoer</v>
      </c>
    </row>
    <row r="624" spans="1:13">
      <c r="A624" s="7"/>
      <c r="B624" s="8"/>
      <c r="C624" s="4" t="s">
        <v>2048</v>
      </c>
      <c r="D624" s="3" t="s">
        <v>2049</v>
      </c>
      <c r="E624" s="4">
        <v>1</v>
      </c>
      <c r="F624" s="2" t="str">
        <f t="shared" si="45"/>
        <v>G1PR330201</v>
      </c>
      <c r="G624" s="2" t="str">
        <f t="shared" si="46"/>
        <v>App.kst., hoofdvaarwegen N. Subs.</v>
      </c>
      <c r="H624" s="2" t="str">
        <f t="shared" si="47"/>
        <v>3302</v>
      </c>
      <c r="I624" s="2" t="str">
        <f>IFERROR(VLOOKUP(H624,'Productgroepen hoofdfuncties'!G:H,2,FALSE),H624)</f>
        <v>3302</v>
      </c>
      <c r="J624" s="2" t="str">
        <f t="shared" si="48"/>
        <v>33</v>
      </c>
      <c r="K624" s="2" t="str">
        <f>IFERROR(VLOOKUP(J624,'Productgroepen hoofdfuncties'!D:E,2,FALSE),J624)</f>
        <v>Waterwegen</v>
      </c>
      <c r="L624" s="2" t="str">
        <f t="shared" si="49"/>
        <v>3</v>
      </c>
      <c r="M624" s="2" t="str">
        <f>IFERROR(VLOOKUP(L624,'Productgroepen hoofdfuncties'!A:B,2,FALSE),L624)</f>
        <v>Verkeer en vervoer</v>
      </c>
    </row>
    <row r="625" spans="1:13">
      <c r="A625" s="7"/>
      <c r="B625" s="8"/>
      <c r="C625" s="4" t="s">
        <v>2050</v>
      </c>
      <c r="D625" s="3" t="s">
        <v>2051</v>
      </c>
      <c r="E625" s="4">
        <v>1</v>
      </c>
      <c r="F625" s="2" t="str">
        <f t="shared" si="45"/>
        <v>G1PR330201</v>
      </c>
      <c r="G625" s="2" t="str">
        <f t="shared" si="46"/>
        <v>App.kst., hoofdvaarwegen N. Subs.</v>
      </c>
      <c r="H625" s="2" t="str">
        <f t="shared" si="47"/>
        <v>3302</v>
      </c>
      <c r="I625" s="2" t="str">
        <f>IFERROR(VLOOKUP(H625,'Productgroepen hoofdfuncties'!G:H,2,FALSE),H625)</f>
        <v>3302</v>
      </c>
      <c r="J625" s="2" t="str">
        <f t="shared" si="48"/>
        <v>33</v>
      </c>
      <c r="K625" s="2" t="str">
        <f>IFERROR(VLOOKUP(J625,'Productgroepen hoofdfuncties'!D:E,2,FALSE),J625)</f>
        <v>Waterwegen</v>
      </c>
      <c r="L625" s="2" t="str">
        <f t="shared" si="49"/>
        <v>3</v>
      </c>
      <c r="M625" s="2" t="str">
        <f>IFERROR(VLOOKUP(L625,'Productgroepen hoofdfuncties'!A:B,2,FALSE),L625)</f>
        <v>Verkeer en vervoer</v>
      </c>
    </row>
    <row r="626" spans="1:13">
      <c r="A626" s="9"/>
      <c r="B626" s="10"/>
      <c r="C626" s="4" t="s">
        <v>2052</v>
      </c>
      <c r="D626" s="3" t="s">
        <v>2053</v>
      </c>
      <c r="E626" s="4">
        <v>1</v>
      </c>
      <c r="F626" s="2" t="str">
        <f t="shared" si="45"/>
        <v>G1PR330201</v>
      </c>
      <c r="G626" s="2" t="str">
        <f t="shared" si="46"/>
        <v>App.kst., hoofdvaarwegen N. Subs.</v>
      </c>
      <c r="H626" s="2" t="str">
        <f t="shared" si="47"/>
        <v>3302</v>
      </c>
      <c r="I626" s="2" t="str">
        <f>IFERROR(VLOOKUP(H626,'Productgroepen hoofdfuncties'!G:H,2,FALSE),H626)</f>
        <v>3302</v>
      </c>
      <c r="J626" s="2" t="str">
        <f t="shared" si="48"/>
        <v>33</v>
      </c>
      <c r="K626" s="2" t="str">
        <f>IFERROR(VLOOKUP(J626,'Productgroepen hoofdfuncties'!D:E,2,FALSE),J626)</f>
        <v>Waterwegen</v>
      </c>
      <c r="L626" s="2" t="str">
        <f t="shared" si="49"/>
        <v>3</v>
      </c>
      <c r="M626" s="2" t="str">
        <f>IFERROR(VLOOKUP(L626,'Productgroepen hoofdfuncties'!A:B,2,FALSE),L626)</f>
        <v>Verkeer en vervoer</v>
      </c>
    </row>
    <row r="627" spans="1:13">
      <c r="A627" s="5" t="s">
        <v>2054</v>
      </c>
      <c r="B627" s="6" t="s">
        <v>2055</v>
      </c>
      <c r="C627" s="4" t="s">
        <v>2056</v>
      </c>
      <c r="D627" s="3" t="s">
        <v>2057</v>
      </c>
      <c r="E627" s="4">
        <v>1</v>
      </c>
      <c r="F627" s="2" t="str">
        <f t="shared" si="45"/>
        <v>G1PR330202</v>
      </c>
      <c r="G627" s="2" t="str">
        <f t="shared" si="46"/>
        <v>Dijken, Bermen En Sloten</v>
      </c>
      <c r="H627" s="2" t="str">
        <f t="shared" si="47"/>
        <v>3302</v>
      </c>
      <c r="I627" s="2" t="str">
        <f>IFERROR(VLOOKUP(H627,'Productgroepen hoofdfuncties'!G:H,2,FALSE),H627)</f>
        <v>3302</v>
      </c>
      <c r="J627" s="2" t="str">
        <f t="shared" si="48"/>
        <v>33</v>
      </c>
      <c r="K627" s="2" t="str">
        <f>IFERROR(VLOOKUP(J627,'Productgroepen hoofdfuncties'!D:E,2,FALSE),J627)</f>
        <v>Waterwegen</v>
      </c>
      <c r="L627" s="2" t="str">
        <f t="shared" si="49"/>
        <v>3</v>
      </c>
      <c r="M627" s="2" t="str">
        <f>IFERROR(VLOOKUP(L627,'Productgroepen hoofdfuncties'!A:B,2,FALSE),L627)</f>
        <v>Verkeer en vervoer</v>
      </c>
    </row>
    <row r="628" spans="1:13">
      <c r="A628" s="7"/>
      <c r="B628" s="8"/>
      <c r="C628" s="4" t="s">
        <v>2058</v>
      </c>
      <c r="D628" s="3" t="s">
        <v>2059</v>
      </c>
      <c r="E628" s="4">
        <v>1</v>
      </c>
      <c r="F628" s="2" t="str">
        <f t="shared" si="45"/>
        <v>G1PR330202</v>
      </c>
      <c r="G628" s="2" t="str">
        <f t="shared" si="46"/>
        <v>Dijken, Bermen En Sloten</v>
      </c>
      <c r="H628" s="2" t="str">
        <f t="shared" si="47"/>
        <v>3302</v>
      </c>
      <c r="I628" s="2" t="str">
        <f>IFERROR(VLOOKUP(H628,'Productgroepen hoofdfuncties'!G:H,2,FALSE),H628)</f>
        <v>3302</v>
      </c>
      <c r="J628" s="2" t="str">
        <f t="shared" si="48"/>
        <v>33</v>
      </c>
      <c r="K628" s="2" t="str">
        <f>IFERROR(VLOOKUP(J628,'Productgroepen hoofdfuncties'!D:E,2,FALSE),J628)</f>
        <v>Waterwegen</v>
      </c>
      <c r="L628" s="2" t="str">
        <f t="shared" si="49"/>
        <v>3</v>
      </c>
      <c r="M628" s="2" t="str">
        <f>IFERROR(VLOOKUP(L628,'Productgroepen hoofdfuncties'!A:B,2,FALSE),L628)</f>
        <v>Verkeer en vervoer</v>
      </c>
    </row>
    <row r="629" spans="1:13">
      <c r="A629" s="7"/>
      <c r="B629" s="8"/>
      <c r="C629" s="4" t="s">
        <v>2060</v>
      </c>
      <c r="D629" s="3" t="s">
        <v>2061</v>
      </c>
      <c r="E629" s="4">
        <v>1</v>
      </c>
      <c r="F629" s="2" t="str">
        <f t="shared" si="45"/>
        <v>G1PR330202</v>
      </c>
      <c r="G629" s="2" t="str">
        <f t="shared" si="46"/>
        <v>Dijken, Bermen En Sloten</v>
      </c>
      <c r="H629" s="2" t="str">
        <f t="shared" si="47"/>
        <v>3302</v>
      </c>
      <c r="I629" s="2" t="str">
        <f>IFERROR(VLOOKUP(H629,'Productgroepen hoofdfuncties'!G:H,2,FALSE),H629)</f>
        <v>3302</v>
      </c>
      <c r="J629" s="2" t="str">
        <f t="shared" si="48"/>
        <v>33</v>
      </c>
      <c r="K629" s="2" t="str">
        <f>IFERROR(VLOOKUP(J629,'Productgroepen hoofdfuncties'!D:E,2,FALSE),J629)</f>
        <v>Waterwegen</v>
      </c>
      <c r="L629" s="2" t="str">
        <f t="shared" si="49"/>
        <v>3</v>
      </c>
      <c r="M629" s="2" t="str">
        <f>IFERROR(VLOOKUP(L629,'Productgroepen hoofdfuncties'!A:B,2,FALSE),L629)</f>
        <v>Verkeer en vervoer</v>
      </c>
    </row>
    <row r="630" spans="1:13">
      <c r="A630" s="7"/>
      <c r="B630" s="8"/>
      <c r="C630" s="4" t="s">
        <v>2062</v>
      </c>
      <c r="D630" s="3" t="s">
        <v>2063</v>
      </c>
      <c r="E630" s="4">
        <v>1</v>
      </c>
      <c r="F630" s="2" t="str">
        <f t="shared" si="45"/>
        <v>G1PR330202</v>
      </c>
      <c r="G630" s="2" t="str">
        <f t="shared" si="46"/>
        <v>Dijken, Bermen En Sloten</v>
      </c>
      <c r="H630" s="2" t="str">
        <f t="shared" si="47"/>
        <v>3302</v>
      </c>
      <c r="I630" s="2" t="str">
        <f>IFERROR(VLOOKUP(H630,'Productgroepen hoofdfuncties'!G:H,2,FALSE),H630)</f>
        <v>3302</v>
      </c>
      <c r="J630" s="2" t="str">
        <f t="shared" si="48"/>
        <v>33</v>
      </c>
      <c r="K630" s="2" t="str">
        <f>IFERROR(VLOOKUP(J630,'Productgroepen hoofdfuncties'!D:E,2,FALSE),J630)</f>
        <v>Waterwegen</v>
      </c>
      <c r="L630" s="2" t="str">
        <f t="shared" si="49"/>
        <v>3</v>
      </c>
      <c r="M630" s="2" t="str">
        <f>IFERROR(VLOOKUP(L630,'Productgroepen hoofdfuncties'!A:B,2,FALSE),L630)</f>
        <v>Verkeer en vervoer</v>
      </c>
    </row>
    <row r="631" spans="1:13">
      <c r="A631" s="9"/>
      <c r="B631" s="10"/>
      <c r="C631" s="4" t="s">
        <v>2064</v>
      </c>
      <c r="D631" s="3" t="s">
        <v>2065</v>
      </c>
      <c r="E631" s="4">
        <v>1</v>
      </c>
      <c r="F631" s="2" t="str">
        <f t="shared" si="45"/>
        <v>G1PR330202</v>
      </c>
      <c r="G631" s="2" t="str">
        <f t="shared" si="46"/>
        <v>Dijken, Bermen En Sloten</v>
      </c>
      <c r="H631" s="2" t="str">
        <f t="shared" si="47"/>
        <v>3302</v>
      </c>
      <c r="I631" s="2" t="str">
        <f>IFERROR(VLOOKUP(H631,'Productgroepen hoofdfuncties'!G:H,2,FALSE),H631)</f>
        <v>3302</v>
      </c>
      <c r="J631" s="2" t="str">
        <f t="shared" si="48"/>
        <v>33</v>
      </c>
      <c r="K631" s="2" t="str">
        <f>IFERROR(VLOOKUP(J631,'Productgroepen hoofdfuncties'!D:E,2,FALSE),J631)</f>
        <v>Waterwegen</v>
      </c>
      <c r="L631" s="2" t="str">
        <f t="shared" si="49"/>
        <v>3</v>
      </c>
      <c r="M631" s="2" t="str">
        <f>IFERROR(VLOOKUP(L631,'Productgroepen hoofdfuncties'!A:B,2,FALSE),L631)</f>
        <v>Verkeer en vervoer</v>
      </c>
    </row>
    <row r="632" spans="1:13">
      <c r="A632" s="5" t="s">
        <v>2066</v>
      </c>
      <c r="B632" s="6" t="s">
        <v>1708</v>
      </c>
      <c r="C632" s="4" t="s">
        <v>2067</v>
      </c>
      <c r="D632" s="3" t="s">
        <v>2068</v>
      </c>
      <c r="E632" s="4">
        <v>1</v>
      </c>
      <c r="F632" s="2" t="str">
        <f t="shared" si="45"/>
        <v>G1PR330203</v>
      </c>
      <c r="G632" s="2" t="str">
        <f t="shared" si="46"/>
        <v>Boordvoorzieningen</v>
      </c>
      <c r="H632" s="2" t="str">
        <f t="shared" si="47"/>
        <v>3302</v>
      </c>
      <c r="I632" s="2" t="str">
        <f>IFERROR(VLOOKUP(H632,'Productgroepen hoofdfuncties'!G:H,2,FALSE),H632)</f>
        <v>3302</v>
      </c>
      <c r="J632" s="2" t="str">
        <f t="shared" si="48"/>
        <v>33</v>
      </c>
      <c r="K632" s="2" t="str">
        <f>IFERROR(VLOOKUP(J632,'Productgroepen hoofdfuncties'!D:E,2,FALSE),J632)</f>
        <v>Waterwegen</v>
      </c>
      <c r="L632" s="2" t="str">
        <f t="shared" si="49"/>
        <v>3</v>
      </c>
      <c r="M632" s="2" t="str">
        <f>IFERROR(VLOOKUP(L632,'Productgroepen hoofdfuncties'!A:B,2,FALSE),L632)</f>
        <v>Verkeer en vervoer</v>
      </c>
    </row>
    <row r="633" spans="1:13">
      <c r="A633" s="7"/>
      <c r="B633" s="8"/>
      <c r="C633" s="4" t="s">
        <v>2069</v>
      </c>
      <c r="D633" s="3" t="s">
        <v>2070</v>
      </c>
      <c r="E633" s="4">
        <v>1</v>
      </c>
      <c r="F633" s="2" t="str">
        <f t="shared" si="45"/>
        <v>G1PR330203</v>
      </c>
      <c r="G633" s="2" t="str">
        <f t="shared" si="46"/>
        <v>Boordvoorzieningen</v>
      </c>
      <c r="H633" s="2" t="str">
        <f t="shared" si="47"/>
        <v>3302</v>
      </c>
      <c r="I633" s="2" t="str">
        <f>IFERROR(VLOOKUP(H633,'Productgroepen hoofdfuncties'!G:H,2,FALSE),H633)</f>
        <v>3302</v>
      </c>
      <c r="J633" s="2" t="str">
        <f t="shared" si="48"/>
        <v>33</v>
      </c>
      <c r="K633" s="2" t="str">
        <f>IFERROR(VLOOKUP(J633,'Productgroepen hoofdfuncties'!D:E,2,FALSE),J633)</f>
        <v>Waterwegen</v>
      </c>
      <c r="L633" s="2" t="str">
        <f t="shared" si="49"/>
        <v>3</v>
      </c>
      <c r="M633" s="2" t="str">
        <f>IFERROR(VLOOKUP(L633,'Productgroepen hoofdfuncties'!A:B,2,FALSE),L633)</f>
        <v>Verkeer en vervoer</v>
      </c>
    </row>
    <row r="634" spans="1:13">
      <c r="A634" s="7"/>
      <c r="B634" s="8"/>
      <c r="C634" s="4" t="s">
        <v>2071</v>
      </c>
      <c r="D634" s="3" t="s">
        <v>2072</v>
      </c>
      <c r="E634" s="4">
        <v>1</v>
      </c>
      <c r="F634" s="2" t="str">
        <f t="shared" si="45"/>
        <v>G1PR330203</v>
      </c>
      <c r="G634" s="2" t="str">
        <f t="shared" si="46"/>
        <v>Boordvoorzieningen</v>
      </c>
      <c r="H634" s="2" t="str">
        <f t="shared" si="47"/>
        <v>3302</v>
      </c>
      <c r="I634" s="2" t="str">
        <f>IFERROR(VLOOKUP(H634,'Productgroepen hoofdfuncties'!G:H,2,FALSE),H634)</f>
        <v>3302</v>
      </c>
      <c r="J634" s="2" t="str">
        <f t="shared" si="48"/>
        <v>33</v>
      </c>
      <c r="K634" s="2" t="str">
        <f>IFERROR(VLOOKUP(J634,'Productgroepen hoofdfuncties'!D:E,2,FALSE),J634)</f>
        <v>Waterwegen</v>
      </c>
      <c r="L634" s="2" t="str">
        <f t="shared" si="49"/>
        <v>3</v>
      </c>
      <c r="M634" s="2" t="str">
        <f>IFERROR(VLOOKUP(L634,'Productgroepen hoofdfuncties'!A:B,2,FALSE),L634)</f>
        <v>Verkeer en vervoer</v>
      </c>
    </row>
    <row r="635" spans="1:13">
      <c r="A635" s="7"/>
      <c r="B635" s="8"/>
      <c r="C635" s="4" t="s">
        <v>2073</v>
      </c>
      <c r="D635" s="3" t="s">
        <v>2074</v>
      </c>
      <c r="E635" s="4">
        <v>1</v>
      </c>
      <c r="F635" s="2" t="str">
        <f t="shared" si="45"/>
        <v>G1PR330203</v>
      </c>
      <c r="G635" s="2" t="str">
        <f t="shared" si="46"/>
        <v>Boordvoorzieningen</v>
      </c>
      <c r="H635" s="2" t="str">
        <f t="shared" si="47"/>
        <v>3302</v>
      </c>
      <c r="I635" s="2" t="str">
        <f>IFERROR(VLOOKUP(H635,'Productgroepen hoofdfuncties'!G:H,2,FALSE),H635)</f>
        <v>3302</v>
      </c>
      <c r="J635" s="2" t="str">
        <f t="shared" si="48"/>
        <v>33</v>
      </c>
      <c r="K635" s="2" t="str">
        <f>IFERROR(VLOOKUP(J635,'Productgroepen hoofdfuncties'!D:E,2,FALSE),J635)</f>
        <v>Waterwegen</v>
      </c>
      <c r="L635" s="2" t="str">
        <f t="shared" si="49"/>
        <v>3</v>
      </c>
      <c r="M635" s="2" t="str">
        <f>IFERROR(VLOOKUP(L635,'Productgroepen hoofdfuncties'!A:B,2,FALSE),L635)</f>
        <v>Verkeer en vervoer</v>
      </c>
    </row>
    <row r="636" spans="1:13">
      <c r="A636" s="7"/>
      <c r="B636" s="8"/>
      <c r="C636" s="4" t="s">
        <v>2075</v>
      </c>
      <c r="D636" s="3" t="s">
        <v>2076</v>
      </c>
      <c r="E636" s="4">
        <v>1</v>
      </c>
      <c r="F636" s="2" t="str">
        <f t="shared" si="45"/>
        <v>G1PR330203</v>
      </c>
      <c r="G636" s="2" t="str">
        <f t="shared" si="46"/>
        <v>Boordvoorzieningen</v>
      </c>
      <c r="H636" s="2" t="str">
        <f t="shared" si="47"/>
        <v>3302</v>
      </c>
      <c r="I636" s="2" t="str">
        <f>IFERROR(VLOOKUP(H636,'Productgroepen hoofdfuncties'!G:H,2,FALSE),H636)</f>
        <v>3302</v>
      </c>
      <c r="J636" s="2" t="str">
        <f t="shared" si="48"/>
        <v>33</v>
      </c>
      <c r="K636" s="2" t="str">
        <f>IFERROR(VLOOKUP(J636,'Productgroepen hoofdfuncties'!D:E,2,FALSE),J636)</f>
        <v>Waterwegen</v>
      </c>
      <c r="L636" s="2" t="str">
        <f t="shared" si="49"/>
        <v>3</v>
      </c>
      <c r="M636" s="2" t="str">
        <f>IFERROR(VLOOKUP(L636,'Productgroepen hoofdfuncties'!A:B,2,FALSE),L636)</f>
        <v>Verkeer en vervoer</v>
      </c>
    </row>
    <row r="637" spans="1:13">
      <c r="A637" s="9"/>
      <c r="B637" s="10"/>
      <c r="C637" s="4" t="s">
        <v>2077</v>
      </c>
      <c r="D637" s="3" t="s">
        <v>2078</v>
      </c>
      <c r="E637" s="4">
        <v>1</v>
      </c>
      <c r="F637" s="2" t="str">
        <f t="shared" si="45"/>
        <v>G1PR330203</v>
      </c>
      <c r="G637" s="2" t="str">
        <f t="shared" si="46"/>
        <v>Boordvoorzieningen</v>
      </c>
      <c r="H637" s="2" t="str">
        <f t="shared" si="47"/>
        <v>3302</v>
      </c>
      <c r="I637" s="2" t="str">
        <f>IFERROR(VLOOKUP(H637,'Productgroepen hoofdfuncties'!G:H,2,FALSE),H637)</f>
        <v>3302</v>
      </c>
      <c r="J637" s="2" t="str">
        <f t="shared" si="48"/>
        <v>33</v>
      </c>
      <c r="K637" s="2" t="str">
        <f>IFERROR(VLOOKUP(J637,'Productgroepen hoofdfuncties'!D:E,2,FALSE),J637)</f>
        <v>Waterwegen</v>
      </c>
      <c r="L637" s="2" t="str">
        <f t="shared" si="49"/>
        <v>3</v>
      </c>
      <c r="M637" s="2" t="str">
        <f>IFERROR(VLOOKUP(L637,'Productgroepen hoofdfuncties'!A:B,2,FALSE),L637)</f>
        <v>Verkeer en vervoer</v>
      </c>
    </row>
    <row r="638" spans="1:13">
      <c r="A638" s="5" t="s">
        <v>2079</v>
      </c>
      <c r="B638" s="6" t="s">
        <v>2080</v>
      </c>
      <c r="C638" s="4" t="s">
        <v>2081</v>
      </c>
      <c r="D638" s="3" t="s">
        <v>2082</v>
      </c>
      <c r="E638" s="4">
        <v>1</v>
      </c>
      <c r="F638" s="2" t="str">
        <f t="shared" si="45"/>
        <v>G1PR330204</v>
      </c>
      <c r="G638" s="2" t="str">
        <f t="shared" si="46"/>
        <v>Baggerwerk</v>
      </c>
      <c r="H638" s="2" t="str">
        <f t="shared" si="47"/>
        <v>3302</v>
      </c>
      <c r="I638" s="2" t="str">
        <f>IFERROR(VLOOKUP(H638,'Productgroepen hoofdfuncties'!G:H,2,FALSE),H638)</f>
        <v>3302</v>
      </c>
      <c r="J638" s="2" t="str">
        <f t="shared" si="48"/>
        <v>33</v>
      </c>
      <c r="K638" s="2" t="str">
        <f>IFERROR(VLOOKUP(J638,'Productgroepen hoofdfuncties'!D:E,2,FALSE),J638)</f>
        <v>Waterwegen</v>
      </c>
      <c r="L638" s="2" t="str">
        <f t="shared" si="49"/>
        <v>3</v>
      </c>
      <c r="M638" s="2" t="str">
        <f>IFERROR(VLOOKUP(L638,'Productgroepen hoofdfuncties'!A:B,2,FALSE),L638)</f>
        <v>Verkeer en vervoer</v>
      </c>
    </row>
    <row r="639" spans="1:13">
      <c r="A639" s="7"/>
      <c r="B639" s="8"/>
      <c r="C639" s="4" t="s">
        <v>2083</v>
      </c>
      <c r="D639" s="3" t="s">
        <v>2084</v>
      </c>
      <c r="E639" s="4">
        <v>1</v>
      </c>
      <c r="F639" s="2" t="str">
        <f t="shared" si="45"/>
        <v>G1PR330204</v>
      </c>
      <c r="G639" s="2" t="str">
        <f t="shared" si="46"/>
        <v>Baggerwerk</v>
      </c>
      <c r="H639" s="2" t="str">
        <f t="shared" si="47"/>
        <v>3302</v>
      </c>
      <c r="I639" s="2" t="str">
        <f>IFERROR(VLOOKUP(H639,'Productgroepen hoofdfuncties'!G:H,2,FALSE),H639)</f>
        <v>3302</v>
      </c>
      <c r="J639" s="2" t="str">
        <f t="shared" si="48"/>
        <v>33</v>
      </c>
      <c r="K639" s="2" t="str">
        <f>IFERROR(VLOOKUP(J639,'Productgroepen hoofdfuncties'!D:E,2,FALSE),J639)</f>
        <v>Waterwegen</v>
      </c>
      <c r="L639" s="2" t="str">
        <f t="shared" si="49"/>
        <v>3</v>
      </c>
      <c r="M639" s="2" t="str">
        <f>IFERROR(VLOOKUP(L639,'Productgroepen hoofdfuncties'!A:B,2,FALSE),L639)</f>
        <v>Verkeer en vervoer</v>
      </c>
    </row>
    <row r="640" spans="1:13">
      <c r="A640" s="7"/>
      <c r="B640" s="8"/>
      <c r="C640" s="4" t="s">
        <v>2085</v>
      </c>
      <c r="D640" s="3" t="s">
        <v>2086</v>
      </c>
      <c r="E640" s="4">
        <v>1</v>
      </c>
      <c r="F640" s="2" t="str">
        <f t="shared" si="45"/>
        <v>G1PR330204</v>
      </c>
      <c r="G640" s="2" t="str">
        <f t="shared" si="46"/>
        <v>Baggerwerk</v>
      </c>
      <c r="H640" s="2" t="str">
        <f t="shared" si="47"/>
        <v>3302</v>
      </c>
      <c r="I640" s="2" t="str">
        <f>IFERROR(VLOOKUP(H640,'Productgroepen hoofdfuncties'!G:H,2,FALSE),H640)</f>
        <v>3302</v>
      </c>
      <c r="J640" s="2" t="str">
        <f t="shared" si="48"/>
        <v>33</v>
      </c>
      <c r="K640" s="2" t="str">
        <f>IFERROR(VLOOKUP(J640,'Productgroepen hoofdfuncties'!D:E,2,FALSE),J640)</f>
        <v>Waterwegen</v>
      </c>
      <c r="L640" s="2" t="str">
        <f t="shared" si="49"/>
        <v>3</v>
      </c>
      <c r="M640" s="2" t="str">
        <f>IFERROR(VLOOKUP(L640,'Productgroepen hoofdfuncties'!A:B,2,FALSE),L640)</f>
        <v>Verkeer en vervoer</v>
      </c>
    </row>
    <row r="641" spans="1:13">
      <c r="A641" s="9"/>
      <c r="B641" s="10"/>
      <c r="C641" s="4" t="s">
        <v>2087</v>
      </c>
      <c r="D641" s="3" t="s">
        <v>2088</v>
      </c>
      <c r="E641" s="4">
        <v>1</v>
      </c>
      <c r="F641" s="2" t="str">
        <f t="shared" si="45"/>
        <v>G1PR330204</v>
      </c>
      <c r="G641" s="2" t="str">
        <f t="shared" si="46"/>
        <v>Baggerwerk</v>
      </c>
      <c r="H641" s="2" t="str">
        <f t="shared" si="47"/>
        <v>3302</v>
      </c>
      <c r="I641" s="2" t="str">
        <f>IFERROR(VLOOKUP(H641,'Productgroepen hoofdfuncties'!G:H,2,FALSE),H641)</f>
        <v>3302</v>
      </c>
      <c r="J641" s="2" t="str">
        <f t="shared" si="48"/>
        <v>33</v>
      </c>
      <c r="K641" s="2" t="str">
        <f>IFERROR(VLOOKUP(J641,'Productgroepen hoofdfuncties'!D:E,2,FALSE),J641)</f>
        <v>Waterwegen</v>
      </c>
      <c r="L641" s="2" t="str">
        <f t="shared" si="49"/>
        <v>3</v>
      </c>
      <c r="M641" s="2" t="str">
        <f>IFERROR(VLOOKUP(L641,'Productgroepen hoofdfuncties'!A:B,2,FALSE),L641)</f>
        <v>Verkeer en vervoer</v>
      </c>
    </row>
    <row r="642" spans="1:13">
      <c r="A642" s="3" t="s">
        <v>2089</v>
      </c>
      <c r="B642" s="4" t="s">
        <v>1706</v>
      </c>
      <c r="C642" s="4" t="s">
        <v>2090</v>
      </c>
      <c r="D642" s="3" t="s">
        <v>2091</v>
      </c>
      <c r="E642" s="4">
        <v>1</v>
      </c>
      <c r="F642" s="2" t="str">
        <f t="shared" si="45"/>
        <v>G1PR330205</v>
      </c>
      <c r="G642" s="2" t="str">
        <f t="shared" si="46"/>
        <v>Beplanting</v>
      </c>
      <c r="H642" s="2" t="str">
        <f t="shared" si="47"/>
        <v>3302</v>
      </c>
      <c r="I642" s="2" t="str">
        <f>IFERROR(VLOOKUP(H642,'Productgroepen hoofdfuncties'!G:H,2,FALSE),H642)</f>
        <v>3302</v>
      </c>
      <c r="J642" s="2" t="str">
        <f t="shared" si="48"/>
        <v>33</v>
      </c>
      <c r="K642" s="2" t="str">
        <f>IFERROR(VLOOKUP(J642,'Productgroepen hoofdfuncties'!D:E,2,FALSE),J642)</f>
        <v>Waterwegen</v>
      </c>
      <c r="L642" s="2" t="str">
        <f t="shared" si="49"/>
        <v>3</v>
      </c>
      <c r="M642" s="2" t="str">
        <f>IFERROR(VLOOKUP(L642,'Productgroepen hoofdfuncties'!A:B,2,FALSE),L642)</f>
        <v>Verkeer en vervoer</v>
      </c>
    </row>
    <row r="643" spans="1:13">
      <c r="A643" s="5" t="s">
        <v>2092</v>
      </c>
      <c r="B643" s="6" t="s">
        <v>2093</v>
      </c>
      <c r="C643" s="4" t="s">
        <v>2094</v>
      </c>
      <c r="D643" s="3" t="s">
        <v>2095</v>
      </c>
      <c r="E643" s="4">
        <v>1</v>
      </c>
      <c r="F643" s="2" t="str">
        <f t="shared" ref="F643:F706" si="50">IF(A643="",F642,A643)</f>
        <v>G1PR330206</v>
      </c>
      <c r="G643" s="2" t="str">
        <f t="shared" ref="G643:G706" si="51">IF(B643="",G642,B643)</f>
        <v>Vaste Bruggen</v>
      </c>
      <c r="H643" s="2" t="str">
        <f t="shared" ref="H643:H706" si="52">IF(RIGHT(LEFT($F643,5),1)="K","Apparaatskosten personeel",IF(RIGHT(LEFT($F643,5),1)="I","Apparaatskosten materieel",LEFT(RIGHT($F643,6),4)))</f>
        <v>3302</v>
      </c>
      <c r="I643" s="2" t="str">
        <f>IFERROR(VLOOKUP(H643,'Productgroepen hoofdfuncties'!G:H,2,FALSE),H643)</f>
        <v>3302</v>
      </c>
      <c r="J643" s="2" t="str">
        <f t="shared" ref="J643:J706" si="53">IF(RIGHT(LEFT($F643,5),1)="K","Kostenplaatsen",IF(RIGHT(LEFT($F643,5),1)="I","Kostenplaatsen",LEFT(RIGHT($F643,6),2)))</f>
        <v>33</v>
      </c>
      <c r="K643" s="2" t="str">
        <f>IFERROR(VLOOKUP(J643,'Productgroepen hoofdfuncties'!D:E,2,FALSE),J643)</f>
        <v>Waterwegen</v>
      </c>
      <c r="L643" s="2" t="str">
        <f t="shared" ref="L643:L706" si="54">IF(RIGHT(LEFT($F643,5),1)="K","Kostenplaatsen",IF(RIGHT(LEFT($F643,5),1)="I","Kostenplaatsen",LEFT(RIGHT($F643,6),1)))</f>
        <v>3</v>
      </c>
      <c r="M643" s="2" t="str">
        <f>IFERROR(VLOOKUP(L643,'Productgroepen hoofdfuncties'!A:B,2,FALSE),L643)</f>
        <v>Verkeer en vervoer</v>
      </c>
    </row>
    <row r="644" spans="1:13">
      <c r="A644" s="7"/>
      <c r="B644" s="8"/>
      <c r="C644" s="4" t="s">
        <v>2096</v>
      </c>
      <c r="D644" s="3" t="s">
        <v>2097</v>
      </c>
      <c r="E644" s="4">
        <v>1</v>
      </c>
      <c r="F644" s="2" t="str">
        <f t="shared" si="50"/>
        <v>G1PR330206</v>
      </c>
      <c r="G644" s="2" t="str">
        <f t="shared" si="51"/>
        <v>Vaste Bruggen</v>
      </c>
      <c r="H644" s="2" t="str">
        <f t="shared" si="52"/>
        <v>3302</v>
      </c>
      <c r="I644" s="2" t="str">
        <f>IFERROR(VLOOKUP(H644,'Productgroepen hoofdfuncties'!G:H,2,FALSE),H644)</f>
        <v>3302</v>
      </c>
      <c r="J644" s="2" t="str">
        <f t="shared" si="53"/>
        <v>33</v>
      </c>
      <c r="K644" s="2" t="str">
        <f>IFERROR(VLOOKUP(J644,'Productgroepen hoofdfuncties'!D:E,2,FALSE),J644)</f>
        <v>Waterwegen</v>
      </c>
      <c r="L644" s="2" t="str">
        <f t="shared" si="54"/>
        <v>3</v>
      </c>
      <c r="M644" s="2" t="str">
        <f>IFERROR(VLOOKUP(L644,'Productgroepen hoofdfuncties'!A:B,2,FALSE),L644)</f>
        <v>Verkeer en vervoer</v>
      </c>
    </row>
    <row r="645" spans="1:13">
      <c r="A645" s="9"/>
      <c r="B645" s="10"/>
      <c r="C645" s="4" t="s">
        <v>2098</v>
      </c>
      <c r="D645" s="3" t="s">
        <v>2099</v>
      </c>
      <c r="E645" s="4">
        <v>1</v>
      </c>
      <c r="F645" s="2" t="str">
        <f t="shared" si="50"/>
        <v>G1PR330206</v>
      </c>
      <c r="G645" s="2" t="str">
        <f t="shared" si="51"/>
        <v>Vaste Bruggen</v>
      </c>
      <c r="H645" s="2" t="str">
        <f t="shared" si="52"/>
        <v>3302</v>
      </c>
      <c r="I645" s="2" t="str">
        <f>IFERROR(VLOOKUP(H645,'Productgroepen hoofdfuncties'!G:H,2,FALSE),H645)</f>
        <v>3302</v>
      </c>
      <c r="J645" s="2" t="str">
        <f t="shared" si="53"/>
        <v>33</v>
      </c>
      <c r="K645" s="2" t="str">
        <f>IFERROR(VLOOKUP(J645,'Productgroepen hoofdfuncties'!D:E,2,FALSE),J645)</f>
        <v>Waterwegen</v>
      </c>
      <c r="L645" s="2" t="str">
        <f t="shared" si="54"/>
        <v>3</v>
      </c>
      <c r="M645" s="2" t="str">
        <f>IFERROR(VLOOKUP(L645,'Productgroepen hoofdfuncties'!A:B,2,FALSE),L645)</f>
        <v>Verkeer en vervoer</v>
      </c>
    </row>
    <row r="646" spans="1:13">
      <c r="A646" s="5" t="s">
        <v>2100</v>
      </c>
      <c r="B646" s="6" t="s">
        <v>2101</v>
      </c>
      <c r="C646" s="4" t="s">
        <v>2102</v>
      </c>
      <c r="D646" s="3" t="s">
        <v>2103</v>
      </c>
      <c r="E646" s="4">
        <v>1</v>
      </c>
      <c r="F646" s="2" t="str">
        <f t="shared" si="50"/>
        <v>G1PR330207</v>
      </c>
      <c r="G646" s="2" t="str">
        <f t="shared" si="51"/>
        <v>Bruggen</v>
      </c>
      <c r="H646" s="2" t="str">
        <f t="shared" si="52"/>
        <v>3302</v>
      </c>
      <c r="I646" s="2" t="str">
        <f>IFERROR(VLOOKUP(H646,'Productgroepen hoofdfuncties'!G:H,2,FALSE),H646)</f>
        <v>3302</v>
      </c>
      <c r="J646" s="2" t="str">
        <f t="shared" si="53"/>
        <v>33</v>
      </c>
      <c r="K646" s="2" t="str">
        <f>IFERROR(VLOOKUP(J646,'Productgroepen hoofdfuncties'!D:E,2,FALSE),J646)</f>
        <v>Waterwegen</v>
      </c>
      <c r="L646" s="2" t="str">
        <f t="shared" si="54"/>
        <v>3</v>
      </c>
      <c r="M646" s="2" t="str">
        <f>IFERROR(VLOOKUP(L646,'Productgroepen hoofdfuncties'!A:B,2,FALSE),L646)</f>
        <v>Verkeer en vervoer</v>
      </c>
    </row>
    <row r="647" spans="1:13">
      <c r="A647" s="7"/>
      <c r="B647" s="8"/>
      <c r="C647" s="4" t="s">
        <v>2104</v>
      </c>
      <c r="D647" s="3" t="s">
        <v>2105</v>
      </c>
      <c r="E647" s="4">
        <v>1</v>
      </c>
      <c r="F647" s="2" t="str">
        <f t="shared" si="50"/>
        <v>G1PR330207</v>
      </c>
      <c r="G647" s="2" t="str">
        <f t="shared" si="51"/>
        <v>Bruggen</v>
      </c>
      <c r="H647" s="2" t="str">
        <f t="shared" si="52"/>
        <v>3302</v>
      </c>
      <c r="I647" s="2" t="str">
        <f>IFERROR(VLOOKUP(H647,'Productgroepen hoofdfuncties'!G:H,2,FALSE),H647)</f>
        <v>3302</v>
      </c>
      <c r="J647" s="2" t="str">
        <f t="shared" si="53"/>
        <v>33</v>
      </c>
      <c r="K647" s="2" t="str">
        <f>IFERROR(VLOOKUP(J647,'Productgroepen hoofdfuncties'!D:E,2,FALSE),J647)</f>
        <v>Waterwegen</v>
      </c>
      <c r="L647" s="2" t="str">
        <f t="shared" si="54"/>
        <v>3</v>
      </c>
      <c r="M647" s="2" t="str">
        <f>IFERROR(VLOOKUP(L647,'Productgroepen hoofdfuncties'!A:B,2,FALSE),L647)</f>
        <v>Verkeer en vervoer</v>
      </c>
    </row>
    <row r="648" spans="1:13">
      <c r="A648" s="7"/>
      <c r="B648" s="8"/>
      <c r="C648" s="4" t="s">
        <v>2106</v>
      </c>
      <c r="D648" s="3" t="s">
        <v>2107</v>
      </c>
      <c r="E648" s="4">
        <v>1</v>
      </c>
      <c r="F648" s="2" t="str">
        <f t="shared" si="50"/>
        <v>G1PR330207</v>
      </c>
      <c r="G648" s="2" t="str">
        <f t="shared" si="51"/>
        <v>Bruggen</v>
      </c>
      <c r="H648" s="2" t="str">
        <f t="shared" si="52"/>
        <v>3302</v>
      </c>
      <c r="I648" s="2" t="str">
        <f>IFERROR(VLOOKUP(H648,'Productgroepen hoofdfuncties'!G:H,2,FALSE),H648)</f>
        <v>3302</v>
      </c>
      <c r="J648" s="2" t="str">
        <f t="shared" si="53"/>
        <v>33</v>
      </c>
      <c r="K648" s="2" t="str">
        <f>IFERROR(VLOOKUP(J648,'Productgroepen hoofdfuncties'!D:E,2,FALSE),J648)</f>
        <v>Waterwegen</v>
      </c>
      <c r="L648" s="2" t="str">
        <f t="shared" si="54"/>
        <v>3</v>
      </c>
      <c r="M648" s="2" t="str">
        <f>IFERROR(VLOOKUP(L648,'Productgroepen hoofdfuncties'!A:B,2,FALSE),L648)</f>
        <v>Verkeer en vervoer</v>
      </c>
    </row>
    <row r="649" spans="1:13">
      <c r="A649" s="7"/>
      <c r="B649" s="8"/>
      <c r="C649" s="4" t="s">
        <v>2108</v>
      </c>
      <c r="D649" s="3" t="s">
        <v>2109</v>
      </c>
      <c r="E649" s="4">
        <v>1</v>
      </c>
      <c r="F649" s="2" t="str">
        <f t="shared" si="50"/>
        <v>G1PR330207</v>
      </c>
      <c r="G649" s="2" t="str">
        <f t="shared" si="51"/>
        <v>Bruggen</v>
      </c>
      <c r="H649" s="2" t="str">
        <f t="shared" si="52"/>
        <v>3302</v>
      </c>
      <c r="I649" s="2" t="str">
        <f>IFERROR(VLOOKUP(H649,'Productgroepen hoofdfuncties'!G:H,2,FALSE),H649)</f>
        <v>3302</v>
      </c>
      <c r="J649" s="2" t="str">
        <f t="shared" si="53"/>
        <v>33</v>
      </c>
      <c r="K649" s="2" t="str">
        <f>IFERROR(VLOOKUP(J649,'Productgroepen hoofdfuncties'!D:E,2,FALSE),J649)</f>
        <v>Waterwegen</v>
      </c>
      <c r="L649" s="2" t="str">
        <f t="shared" si="54"/>
        <v>3</v>
      </c>
      <c r="M649" s="2" t="str">
        <f>IFERROR(VLOOKUP(L649,'Productgroepen hoofdfuncties'!A:B,2,FALSE),L649)</f>
        <v>Verkeer en vervoer</v>
      </c>
    </row>
    <row r="650" spans="1:13">
      <c r="A650" s="7"/>
      <c r="B650" s="8"/>
      <c r="C650" s="4" t="s">
        <v>2110</v>
      </c>
      <c r="D650" s="3" t="s">
        <v>2111</v>
      </c>
      <c r="E650" s="4">
        <v>1</v>
      </c>
      <c r="F650" s="2" t="str">
        <f t="shared" si="50"/>
        <v>G1PR330207</v>
      </c>
      <c r="G650" s="2" t="str">
        <f t="shared" si="51"/>
        <v>Bruggen</v>
      </c>
      <c r="H650" s="2" t="str">
        <f t="shared" si="52"/>
        <v>3302</v>
      </c>
      <c r="I650" s="2" t="str">
        <f>IFERROR(VLOOKUP(H650,'Productgroepen hoofdfuncties'!G:H,2,FALSE),H650)</f>
        <v>3302</v>
      </c>
      <c r="J650" s="2" t="str">
        <f t="shared" si="53"/>
        <v>33</v>
      </c>
      <c r="K650" s="2" t="str">
        <f>IFERROR(VLOOKUP(J650,'Productgroepen hoofdfuncties'!D:E,2,FALSE),J650)</f>
        <v>Waterwegen</v>
      </c>
      <c r="L650" s="2" t="str">
        <f t="shared" si="54"/>
        <v>3</v>
      </c>
      <c r="M650" s="2" t="str">
        <f>IFERROR(VLOOKUP(L650,'Productgroepen hoofdfuncties'!A:B,2,FALSE),L650)</f>
        <v>Verkeer en vervoer</v>
      </c>
    </row>
    <row r="651" spans="1:13">
      <c r="A651" s="7"/>
      <c r="B651" s="8"/>
      <c r="C651" s="4" t="s">
        <v>2112</v>
      </c>
      <c r="D651" s="3" t="s">
        <v>2113</v>
      </c>
      <c r="E651" s="4">
        <v>1</v>
      </c>
      <c r="F651" s="2" t="str">
        <f t="shared" si="50"/>
        <v>G1PR330207</v>
      </c>
      <c r="G651" s="2" t="str">
        <f t="shared" si="51"/>
        <v>Bruggen</v>
      </c>
      <c r="H651" s="2" t="str">
        <f t="shared" si="52"/>
        <v>3302</v>
      </c>
      <c r="I651" s="2" t="str">
        <f>IFERROR(VLOOKUP(H651,'Productgroepen hoofdfuncties'!G:H,2,FALSE),H651)</f>
        <v>3302</v>
      </c>
      <c r="J651" s="2" t="str">
        <f t="shared" si="53"/>
        <v>33</v>
      </c>
      <c r="K651" s="2" t="str">
        <f>IFERROR(VLOOKUP(J651,'Productgroepen hoofdfuncties'!D:E,2,FALSE),J651)</f>
        <v>Waterwegen</v>
      </c>
      <c r="L651" s="2" t="str">
        <f t="shared" si="54"/>
        <v>3</v>
      </c>
      <c r="M651" s="2" t="str">
        <f>IFERROR(VLOOKUP(L651,'Productgroepen hoofdfuncties'!A:B,2,FALSE),L651)</f>
        <v>Verkeer en vervoer</v>
      </c>
    </row>
    <row r="652" spans="1:13">
      <c r="A652" s="7"/>
      <c r="B652" s="8"/>
      <c r="C652" s="4" t="s">
        <v>2114</v>
      </c>
      <c r="D652" s="3" t="s">
        <v>2115</v>
      </c>
      <c r="E652" s="4">
        <v>1</v>
      </c>
      <c r="F652" s="2" t="str">
        <f t="shared" si="50"/>
        <v>G1PR330207</v>
      </c>
      <c r="G652" s="2" t="str">
        <f t="shared" si="51"/>
        <v>Bruggen</v>
      </c>
      <c r="H652" s="2" t="str">
        <f t="shared" si="52"/>
        <v>3302</v>
      </c>
      <c r="I652" s="2" t="str">
        <f>IFERROR(VLOOKUP(H652,'Productgroepen hoofdfuncties'!G:H,2,FALSE),H652)</f>
        <v>3302</v>
      </c>
      <c r="J652" s="2" t="str">
        <f t="shared" si="53"/>
        <v>33</v>
      </c>
      <c r="K652" s="2" t="str">
        <f>IFERROR(VLOOKUP(J652,'Productgroepen hoofdfuncties'!D:E,2,FALSE),J652)</f>
        <v>Waterwegen</v>
      </c>
      <c r="L652" s="2" t="str">
        <f t="shared" si="54"/>
        <v>3</v>
      </c>
      <c r="M652" s="2" t="str">
        <f>IFERROR(VLOOKUP(L652,'Productgroepen hoofdfuncties'!A:B,2,FALSE),L652)</f>
        <v>Verkeer en vervoer</v>
      </c>
    </row>
    <row r="653" spans="1:13">
      <c r="A653" s="7"/>
      <c r="B653" s="8"/>
      <c r="C653" s="4" t="s">
        <v>2116</v>
      </c>
      <c r="D653" s="3" t="s">
        <v>2117</v>
      </c>
      <c r="E653" s="4">
        <v>1</v>
      </c>
      <c r="F653" s="2" t="str">
        <f t="shared" si="50"/>
        <v>G1PR330207</v>
      </c>
      <c r="G653" s="2" t="str">
        <f t="shared" si="51"/>
        <v>Bruggen</v>
      </c>
      <c r="H653" s="2" t="str">
        <f t="shared" si="52"/>
        <v>3302</v>
      </c>
      <c r="I653" s="2" t="str">
        <f>IFERROR(VLOOKUP(H653,'Productgroepen hoofdfuncties'!G:H,2,FALSE),H653)</f>
        <v>3302</v>
      </c>
      <c r="J653" s="2" t="str">
        <f t="shared" si="53"/>
        <v>33</v>
      </c>
      <c r="K653" s="2" t="str">
        <f>IFERROR(VLOOKUP(J653,'Productgroepen hoofdfuncties'!D:E,2,FALSE),J653)</f>
        <v>Waterwegen</v>
      </c>
      <c r="L653" s="2" t="str">
        <f t="shared" si="54"/>
        <v>3</v>
      </c>
      <c r="M653" s="2" t="str">
        <f>IFERROR(VLOOKUP(L653,'Productgroepen hoofdfuncties'!A:B,2,FALSE),L653)</f>
        <v>Verkeer en vervoer</v>
      </c>
    </row>
    <row r="654" spans="1:13">
      <c r="A654" s="7"/>
      <c r="B654" s="8"/>
      <c r="C654" s="4" t="s">
        <v>2118</v>
      </c>
      <c r="D654" s="3" t="s">
        <v>2119</v>
      </c>
      <c r="E654" s="4">
        <v>1</v>
      </c>
      <c r="F654" s="2" t="str">
        <f t="shared" si="50"/>
        <v>G1PR330207</v>
      </c>
      <c r="G654" s="2" t="str">
        <f t="shared" si="51"/>
        <v>Bruggen</v>
      </c>
      <c r="H654" s="2" t="str">
        <f t="shared" si="52"/>
        <v>3302</v>
      </c>
      <c r="I654" s="2" t="str">
        <f>IFERROR(VLOOKUP(H654,'Productgroepen hoofdfuncties'!G:H,2,FALSE),H654)</f>
        <v>3302</v>
      </c>
      <c r="J654" s="2" t="str">
        <f t="shared" si="53"/>
        <v>33</v>
      </c>
      <c r="K654" s="2" t="str">
        <f>IFERROR(VLOOKUP(J654,'Productgroepen hoofdfuncties'!D:E,2,FALSE),J654)</f>
        <v>Waterwegen</v>
      </c>
      <c r="L654" s="2" t="str">
        <f t="shared" si="54"/>
        <v>3</v>
      </c>
      <c r="M654" s="2" t="str">
        <f>IFERROR(VLOOKUP(L654,'Productgroepen hoofdfuncties'!A:B,2,FALSE),L654)</f>
        <v>Verkeer en vervoer</v>
      </c>
    </row>
    <row r="655" spans="1:13">
      <c r="A655" s="7"/>
      <c r="B655" s="8"/>
      <c r="C655" s="4" t="s">
        <v>2120</v>
      </c>
      <c r="D655" s="3" t="s">
        <v>2121</v>
      </c>
      <c r="E655" s="4">
        <v>1</v>
      </c>
      <c r="F655" s="2" t="str">
        <f t="shared" si="50"/>
        <v>G1PR330207</v>
      </c>
      <c r="G655" s="2" t="str">
        <f t="shared" si="51"/>
        <v>Bruggen</v>
      </c>
      <c r="H655" s="2" t="str">
        <f t="shared" si="52"/>
        <v>3302</v>
      </c>
      <c r="I655" s="2" t="str">
        <f>IFERROR(VLOOKUP(H655,'Productgroepen hoofdfuncties'!G:H,2,FALSE),H655)</f>
        <v>3302</v>
      </c>
      <c r="J655" s="2" t="str">
        <f t="shared" si="53"/>
        <v>33</v>
      </c>
      <c r="K655" s="2" t="str">
        <f>IFERROR(VLOOKUP(J655,'Productgroepen hoofdfuncties'!D:E,2,FALSE),J655)</f>
        <v>Waterwegen</v>
      </c>
      <c r="L655" s="2" t="str">
        <f t="shared" si="54"/>
        <v>3</v>
      </c>
      <c r="M655" s="2" t="str">
        <f>IFERROR(VLOOKUP(L655,'Productgroepen hoofdfuncties'!A:B,2,FALSE),L655)</f>
        <v>Verkeer en vervoer</v>
      </c>
    </row>
    <row r="656" spans="1:13">
      <c r="A656" s="7"/>
      <c r="B656" s="8"/>
      <c r="C656" s="4" t="s">
        <v>2122</v>
      </c>
      <c r="D656" s="3" t="s">
        <v>2123</v>
      </c>
      <c r="E656" s="4">
        <v>1</v>
      </c>
      <c r="F656" s="2" t="str">
        <f t="shared" si="50"/>
        <v>G1PR330207</v>
      </c>
      <c r="G656" s="2" t="str">
        <f t="shared" si="51"/>
        <v>Bruggen</v>
      </c>
      <c r="H656" s="2" t="str">
        <f t="shared" si="52"/>
        <v>3302</v>
      </c>
      <c r="I656" s="2" t="str">
        <f>IFERROR(VLOOKUP(H656,'Productgroepen hoofdfuncties'!G:H,2,FALSE),H656)</f>
        <v>3302</v>
      </c>
      <c r="J656" s="2" t="str">
        <f t="shared" si="53"/>
        <v>33</v>
      </c>
      <c r="K656" s="2" t="str">
        <f>IFERROR(VLOOKUP(J656,'Productgroepen hoofdfuncties'!D:E,2,FALSE),J656)</f>
        <v>Waterwegen</v>
      </c>
      <c r="L656" s="2" t="str">
        <f t="shared" si="54"/>
        <v>3</v>
      </c>
      <c r="M656" s="2" t="str">
        <f>IFERROR(VLOOKUP(L656,'Productgroepen hoofdfuncties'!A:B,2,FALSE),L656)</f>
        <v>Verkeer en vervoer</v>
      </c>
    </row>
    <row r="657" spans="1:13">
      <c r="A657" s="7"/>
      <c r="B657" s="8"/>
      <c r="C657" s="4" t="s">
        <v>2124</v>
      </c>
      <c r="D657" s="3" t="s">
        <v>2125</v>
      </c>
      <c r="E657" s="4">
        <v>1</v>
      </c>
      <c r="F657" s="2" t="str">
        <f t="shared" si="50"/>
        <v>G1PR330207</v>
      </c>
      <c r="G657" s="2" t="str">
        <f t="shared" si="51"/>
        <v>Bruggen</v>
      </c>
      <c r="H657" s="2" t="str">
        <f t="shared" si="52"/>
        <v>3302</v>
      </c>
      <c r="I657" s="2" t="str">
        <f>IFERROR(VLOOKUP(H657,'Productgroepen hoofdfuncties'!G:H,2,FALSE),H657)</f>
        <v>3302</v>
      </c>
      <c r="J657" s="2" t="str">
        <f t="shared" si="53"/>
        <v>33</v>
      </c>
      <c r="K657" s="2" t="str">
        <f>IFERROR(VLOOKUP(J657,'Productgroepen hoofdfuncties'!D:E,2,FALSE),J657)</f>
        <v>Waterwegen</v>
      </c>
      <c r="L657" s="2" t="str">
        <f t="shared" si="54"/>
        <v>3</v>
      </c>
      <c r="M657" s="2" t="str">
        <f>IFERROR(VLOOKUP(L657,'Productgroepen hoofdfuncties'!A:B,2,FALSE),L657)</f>
        <v>Verkeer en vervoer</v>
      </c>
    </row>
    <row r="658" spans="1:13">
      <c r="A658" s="7"/>
      <c r="B658" s="8"/>
      <c r="C658" s="4" t="s">
        <v>2126</v>
      </c>
      <c r="D658" s="3" t="s">
        <v>2127</v>
      </c>
      <c r="E658" s="4">
        <v>1</v>
      </c>
      <c r="F658" s="2" t="str">
        <f t="shared" si="50"/>
        <v>G1PR330207</v>
      </c>
      <c r="G658" s="2" t="str">
        <f t="shared" si="51"/>
        <v>Bruggen</v>
      </c>
      <c r="H658" s="2" t="str">
        <f t="shared" si="52"/>
        <v>3302</v>
      </c>
      <c r="I658" s="2" t="str">
        <f>IFERROR(VLOOKUP(H658,'Productgroepen hoofdfuncties'!G:H,2,FALSE),H658)</f>
        <v>3302</v>
      </c>
      <c r="J658" s="2" t="str">
        <f t="shared" si="53"/>
        <v>33</v>
      </c>
      <c r="K658" s="2" t="str">
        <f>IFERROR(VLOOKUP(J658,'Productgroepen hoofdfuncties'!D:E,2,FALSE),J658)</f>
        <v>Waterwegen</v>
      </c>
      <c r="L658" s="2" t="str">
        <f t="shared" si="54"/>
        <v>3</v>
      </c>
      <c r="M658" s="2" t="str">
        <f>IFERROR(VLOOKUP(L658,'Productgroepen hoofdfuncties'!A:B,2,FALSE),L658)</f>
        <v>Verkeer en vervoer</v>
      </c>
    </row>
    <row r="659" spans="1:13">
      <c r="A659" s="7"/>
      <c r="B659" s="8"/>
      <c r="C659" s="4" t="s">
        <v>2128</v>
      </c>
      <c r="D659" s="3" t="s">
        <v>2129</v>
      </c>
      <c r="E659" s="4">
        <v>1</v>
      </c>
      <c r="F659" s="2" t="str">
        <f t="shared" si="50"/>
        <v>G1PR330207</v>
      </c>
      <c r="G659" s="2" t="str">
        <f t="shared" si="51"/>
        <v>Bruggen</v>
      </c>
      <c r="H659" s="2" t="str">
        <f t="shared" si="52"/>
        <v>3302</v>
      </c>
      <c r="I659" s="2" t="str">
        <f>IFERROR(VLOOKUP(H659,'Productgroepen hoofdfuncties'!G:H,2,FALSE),H659)</f>
        <v>3302</v>
      </c>
      <c r="J659" s="2" t="str">
        <f t="shared" si="53"/>
        <v>33</v>
      </c>
      <c r="K659" s="2" t="str">
        <f>IFERROR(VLOOKUP(J659,'Productgroepen hoofdfuncties'!D:E,2,FALSE),J659)</f>
        <v>Waterwegen</v>
      </c>
      <c r="L659" s="2" t="str">
        <f t="shared" si="54"/>
        <v>3</v>
      </c>
      <c r="M659" s="2" t="str">
        <f>IFERROR(VLOOKUP(L659,'Productgroepen hoofdfuncties'!A:B,2,FALSE),L659)</f>
        <v>Verkeer en vervoer</v>
      </c>
    </row>
    <row r="660" spans="1:13">
      <c r="A660" s="7"/>
      <c r="B660" s="8"/>
      <c r="C660" s="4" t="s">
        <v>2130</v>
      </c>
      <c r="D660" s="3" t="s">
        <v>2131</v>
      </c>
      <c r="E660" s="4">
        <v>1</v>
      </c>
      <c r="F660" s="2" t="str">
        <f t="shared" si="50"/>
        <v>G1PR330207</v>
      </c>
      <c r="G660" s="2" t="str">
        <f t="shared" si="51"/>
        <v>Bruggen</v>
      </c>
      <c r="H660" s="2" t="str">
        <f t="shared" si="52"/>
        <v>3302</v>
      </c>
      <c r="I660" s="2" t="str">
        <f>IFERROR(VLOOKUP(H660,'Productgroepen hoofdfuncties'!G:H,2,FALSE),H660)</f>
        <v>3302</v>
      </c>
      <c r="J660" s="2" t="str">
        <f t="shared" si="53"/>
        <v>33</v>
      </c>
      <c r="K660" s="2" t="str">
        <f>IFERROR(VLOOKUP(J660,'Productgroepen hoofdfuncties'!D:E,2,FALSE),J660)</f>
        <v>Waterwegen</v>
      </c>
      <c r="L660" s="2" t="str">
        <f t="shared" si="54"/>
        <v>3</v>
      </c>
      <c r="M660" s="2" t="str">
        <f>IFERROR(VLOOKUP(L660,'Productgroepen hoofdfuncties'!A:B,2,FALSE),L660)</f>
        <v>Verkeer en vervoer</v>
      </c>
    </row>
    <row r="661" spans="1:13">
      <c r="A661" s="7"/>
      <c r="B661" s="8"/>
      <c r="C661" s="4" t="s">
        <v>2132</v>
      </c>
      <c r="D661" s="3" t="s">
        <v>2133</v>
      </c>
      <c r="E661" s="4">
        <v>1</v>
      </c>
      <c r="F661" s="2" t="str">
        <f t="shared" si="50"/>
        <v>G1PR330207</v>
      </c>
      <c r="G661" s="2" t="str">
        <f t="shared" si="51"/>
        <v>Bruggen</v>
      </c>
      <c r="H661" s="2" t="str">
        <f t="shared" si="52"/>
        <v>3302</v>
      </c>
      <c r="I661" s="2" t="str">
        <f>IFERROR(VLOOKUP(H661,'Productgroepen hoofdfuncties'!G:H,2,FALSE),H661)</f>
        <v>3302</v>
      </c>
      <c r="J661" s="2" t="str">
        <f t="shared" si="53"/>
        <v>33</v>
      </c>
      <c r="K661" s="2" t="str">
        <f>IFERROR(VLOOKUP(J661,'Productgroepen hoofdfuncties'!D:E,2,FALSE),J661)</f>
        <v>Waterwegen</v>
      </c>
      <c r="L661" s="2" t="str">
        <f t="shared" si="54"/>
        <v>3</v>
      </c>
      <c r="M661" s="2" t="str">
        <f>IFERROR(VLOOKUP(L661,'Productgroepen hoofdfuncties'!A:B,2,FALSE),L661)</f>
        <v>Verkeer en vervoer</v>
      </c>
    </row>
    <row r="662" spans="1:13">
      <c r="A662" s="7"/>
      <c r="B662" s="8"/>
      <c r="C662" s="4" t="s">
        <v>2134</v>
      </c>
      <c r="D662" s="3" t="s">
        <v>2135</v>
      </c>
      <c r="E662" s="4">
        <v>1</v>
      </c>
      <c r="F662" s="2" t="str">
        <f t="shared" si="50"/>
        <v>G1PR330207</v>
      </c>
      <c r="G662" s="2" t="str">
        <f t="shared" si="51"/>
        <v>Bruggen</v>
      </c>
      <c r="H662" s="2" t="str">
        <f t="shared" si="52"/>
        <v>3302</v>
      </c>
      <c r="I662" s="2" t="str">
        <f>IFERROR(VLOOKUP(H662,'Productgroepen hoofdfuncties'!G:H,2,FALSE),H662)</f>
        <v>3302</v>
      </c>
      <c r="J662" s="2" t="str">
        <f t="shared" si="53"/>
        <v>33</v>
      </c>
      <c r="K662" s="2" t="str">
        <f>IFERROR(VLOOKUP(J662,'Productgroepen hoofdfuncties'!D:E,2,FALSE),J662)</f>
        <v>Waterwegen</v>
      </c>
      <c r="L662" s="2" t="str">
        <f t="shared" si="54"/>
        <v>3</v>
      </c>
      <c r="M662" s="2" t="str">
        <f>IFERROR(VLOOKUP(L662,'Productgroepen hoofdfuncties'!A:B,2,FALSE),L662)</f>
        <v>Verkeer en vervoer</v>
      </c>
    </row>
    <row r="663" spans="1:13">
      <c r="A663" s="7"/>
      <c r="B663" s="8"/>
      <c r="C663" s="4" t="s">
        <v>2136</v>
      </c>
      <c r="D663" s="3" t="s">
        <v>2137</v>
      </c>
      <c r="E663" s="4">
        <v>1</v>
      </c>
      <c r="F663" s="2" t="str">
        <f t="shared" si="50"/>
        <v>G1PR330207</v>
      </c>
      <c r="G663" s="2" t="str">
        <f t="shared" si="51"/>
        <v>Bruggen</v>
      </c>
      <c r="H663" s="2" t="str">
        <f t="shared" si="52"/>
        <v>3302</v>
      </c>
      <c r="I663" s="2" t="str">
        <f>IFERROR(VLOOKUP(H663,'Productgroepen hoofdfuncties'!G:H,2,FALSE),H663)</f>
        <v>3302</v>
      </c>
      <c r="J663" s="2" t="str">
        <f t="shared" si="53"/>
        <v>33</v>
      </c>
      <c r="K663" s="2" t="str">
        <f>IFERROR(VLOOKUP(J663,'Productgroepen hoofdfuncties'!D:E,2,FALSE),J663)</f>
        <v>Waterwegen</v>
      </c>
      <c r="L663" s="2" t="str">
        <f t="shared" si="54"/>
        <v>3</v>
      </c>
      <c r="M663" s="2" t="str">
        <f>IFERROR(VLOOKUP(L663,'Productgroepen hoofdfuncties'!A:B,2,FALSE),L663)</f>
        <v>Verkeer en vervoer</v>
      </c>
    </row>
    <row r="664" spans="1:13">
      <c r="A664" s="7"/>
      <c r="B664" s="8"/>
      <c r="C664" s="4" t="s">
        <v>2138</v>
      </c>
      <c r="D664" s="3" t="s">
        <v>2139</v>
      </c>
      <c r="E664" s="4">
        <v>1</v>
      </c>
      <c r="F664" s="2" t="str">
        <f t="shared" si="50"/>
        <v>G1PR330207</v>
      </c>
      <c r="G664" s="2" t="str">
        <f t="shared" si="51"/>
        <v>Bruggen</v>
      </c>
      <c r="H664" s="2" t="str">
        <f t="shared" si="52"/>
        <v>3302</v>
      </c>
      <c r="I664" s="2" t="str">
        <f>IFERROR(VLOOKUP(H664,'Productgroepen hoofdfuncties'!G:H,2,FALSE),H664)</f>
        <v>3302</v>
      </c>
      <c r="J664" s="2" t="str">
        <f t="shared" si="53"/>
        <v>33</v>
      </c>
      <c r="K664" s="2" t="str">
        <f>IFERROR(VLOOKUP(J664,'Productgroepen hoofdfuncties'!D:E,2,FALSE),J664)</f>
        <v>Waterwegen</v>
      </c>
      <c r="L664" s="2" t="str">
        <f t="shared" si="54"/>
        <v>3</v>
      </c>
      <c r="M664" s="2" t="str">
        <f>IFERROR(VLOOKUP(L664,'Productgroepen hoofdfuncties'!A:B,2,FALSE),L664)</f>
        <v>Verkeer en vervoer</v>
      </c>
    </row>
    <row r="665" spans="1:13">
      <c r="A665" s="7"/>
      <c r="B665" s="8"/>
      <c r="C665" s="4" t="s">
        <v>2140</v>
      </c>
      <c r="D665" s="3" t="s">
        <v>2141</v>
      </c>
      <c r="E665" s="4">
        <v>1</v>
      </c>
      <c r="F665" s="2" t="str">
        <f t="shared" si="50"/>
        <v>G1PR330207</v>
      </c>
      <c r="G665" s="2" t="str">
        <f t="shared" si="51"/>
        <v>Bruggen</v>
      </c>
      <c r="H665" s="2" t="str">
        <f t="shared" si="52"/>
        <v>3302</v>
      </c>
      <c r="I665" s="2" t="str">
        <f>IFERROR(VLOOKUP(H665,'Productgroepen hoofdfuncties'!G:H,2,FALSE),H665)</f>
        <v>3302</v>
      </c>
      <c r="J665" s="2" t="str">
        <f t="shared" si="53"/>
        <v>33</v>
      </c>
      <c r="K665" s="2" t="str">
        <f>IFERROR(VLOOKUP(J665,'Productgroepen hoofdfuncties'!D:E,2,FALSE),J665)</f>
        <v>Waterwegen</v>
      </c>
      <c r="L665" s="2" t="str">
        <f t="shared" si="54"/>
        <v>3</v>
      </c>
      <c r="M665" s="2" t="str">
        <f>IFERROR(VLOOKUP(L665,'Productgroepen hoofdfuncties'!A:B,2,FALSE),L665)</f>
        <v>Verkeer en vervoer</v>
      </c>
    </row>
    <row r="666" spans="1:13">
      <c r="A666" s="7"/>
      <c r="B666" s="8"/>
      <c r="C666" s="4" t="s">
        <v>2142</v>
      </c>
      <c r="D666" s="3" t="s">
        <v>2143</v>
      </c>
      <c r="E666" s="4">
        <v>1</v>
      </c>
      <c r="F666" s="2" t="str">
        <f t="shared" si="50"/>
        <v>G1PR330207</v>
      </c>
      <c r="G666" s="2" t="str">
        <f t="shared" si="51"/>
        <v>Bruggen</v>
      </c>
      <c r="H666" s="2" t="str">
        <f t="shared" si="52"/>
        <v>3302</v>
      </c>
      <c r="I666" s="2" t="str">
        <f>IFERROR(VLOOKUP(H666,'Productgroepen hoofdfuncties'!G:H,2,FALSE),H666)</f>
        <v>3302</v>
      </c>
      <c r="J666" s="2" t="str">
        <f t="shared" si="53"/>
        <v>33</v>
      </c>
      <c r="K666" s="2" t="str">
        <f>IFERROR(VLOOKUP(J666,'Productgroepen hoofdfuncties'!D:E,2,FALSE),J666)</f>
        <v>Waterwegen</v>
      </c>
      <c r="L666" s="2" t="str">
        <f t="shared" si="54"/>
        <v>3</v>
      </c>
      <c r="M666" s="2" t="str">
        <f>IFERROR(VLOOKUP(L666,'Productgroepen hoofdfuncties'!A:B,2,FALSE),L666)</f>
        <v>Verkeer en vervoer</v>
      </c>
    </row>
    <row r="667" spans="1:13">
      <c r="A667" s="7"/>
      <c r="B667" s="8"/>
      <c r="C667" s="4" t="s">
        <v>2144</v>
      </c>
      <c r="D667" s="3" t="s">
        <v>2145</v>
      </c>
      <c r="E667" s="4">
        <v>1</v>
      </c>
      <c r="F667" s="2" t="str">
        <f t="shared" si="50"/>
        <v>G1PR330207</v>
      </c>
      <c r="G667" s="2" t="str">
        <f t="shared" si="51"/>
        <v>Bruggen</v>
      </c>
      <c r="H667" s="2" t="str">
        <f t="shared" si="52"/>
        <v>3302</v>
      </c>
      <c r="I667" s="2" t="str">
        <f>IFERROR(VLOOKUP(H667,'Productgroepen hoofdfuncties'!G:H,2,FALSE),H667)</f>
        <v>3302</v>
      </c>
      <c r="J667" s="2" t="str">
        <f t="shared" si="53"/>
        <v>33</v>
      </c>
      <c r="K667" s="2" t="str">
        <f>IFERROR(VLOOKUP(J667,'Productgroepen hoofdfuncties'!D:E,2,FALSE),J667)</f>
        <v>Waterwegen</v>
      </c>
      <c r="L667" s="2" t="str">
        <f t="shared" si="54"/>
        <v>3</v>
      </c>
      <c r="M667" s="2" t="str">
        <f>IFERROR(VLOOKUP(L667,'Productgroepen hoofdfuncties'!A:B,2,FALSE),L667)</f>
        <v>Verkeer en vervoer</v>
      </c>
    </row>
    <row r="668" spans="1:13">
      <c r="A668" s="7"/>
      <c r="B668" s="8"/>
      <c r="C668" s="4" t="s">
        <v>2146</v>
      </c>
      <c r="D668" s="3" t="s">
        <v>2147</v>
      </c>
      <c r="E668" s="4">
        <v>1</v>
      </c>
      <c r="F668" s="2" t="str">
        <f t="shared" si="50"/>
        <v>G1PR330207</v>
      </c>
      <c r="G668" s="2" t="str">
        <f t="shared" si="51"/>
        <v>Bruggen</v>
      </c>
      <c r="H668" s="2" t="str">
        <f t="shared" si="52"/>
        <v>3302</v>
      </c>
      <c r="I668" s="2" t="str">
        <f>IFERROR(VLOOKUP(H668,'Productgroepen hoofdfuncties'!G:H,2,FALSE),H668)</f>
        <v>3302</v>
      </c>
      <c r="J668" s="2" t="str">
        <f t="shared" si="53"/>
        <v>33</v>
      </c>
      <c r="K668" s="2" t="str">
        <f>IFERROR(VLOOKUP(J668,'Productgroepen hoofdfuncties'!D:E,2,FALSE),J668)</f>
        <v>Waterwegen</v>
      </c>
      <c r="L668" s="2" t="str">
        <f t="shared" si="54"/>
        <v>3</v>
      </c>
      <c r="M668" s="2" t="str">
        <f>IFERROR(VLOOKUP(L668,'Productgroepen hoofdfuncties'!A:B,2,FALSE),L668)</f>
        <v>Verkeer en vervoer</v>
      </c>
    </row>
    <row r="669" spans="1:13">
      <c r="A669" s="7"/>
      <c r="B669" s="8"/>
      <c r="C669" s="4" t="s">
        <v>2148</v>
      </c>
      <c r="D669" s="3" t="s">
        <v>2149</v>
      </c>
      <c r="E669" s="4">
        <v>1</v>
      </c>
      <c r="F669" s="2" t="str">
        <f t="shared" si="50"/>
        <v>G1PR330207</v>
      </c>
      <c r="G669" s="2" t="str">
        <f t="shared" si="51"/>
        <v>Bruggen</v>
      </c>
      <c r="H669" s="2" t="str">
        <f t="shared" si="52"/>
        <v>3302</v>
      </c>
      <c r="I669" s="2" t="str">
        <f>IFERROR(VLOOKUP(H669,'Productgroepen hoofdfuncties'!G:H,2,FALSE),H669)</f>
        <v>3302</v>
      </c>
      <c r="J669" s="2" t="str">
        <f t="shared" si="53"/>
        <v>33</v>
      </c>
      <c r="K669" s="2" t="str">
        <f>IFERROR(VLOOKUP(J669,'Productgroepen hoofdfuncties'!D:E,2,FALSE),J669)</f>
        <v>Waterwegen</v>
      </c>
      <c r="L669" s="2" t="str">
        <f t="shared" si="54"/>
        <v>3</v>
      </c>
      <c r="M669" s="2" t="str">
        <f>IFERROR(VLOOKUP(L669,'Productgroepen hoofdfuncties'!A:B,2,FALSE),L669)</f>
        <v>Verkeer en vervoer</v>
      </c>
    </row>
    <row r="670" spans="1:13">
      <c r="A670" s="7"/>
      <c r="B670" s="8"/>
      <c r="C670" s="4" t="s">
        <v>2150</v>
      </c>
      <c r="D670" s="3" t="s">
        <v>2151</v>
      </c>
      <c r="E670" s="4">
        <v>1</v>
      </c>
      <c r="F670" s="2" t="str">
        <f t="shared" si="50"/>
        <v>G1PR330207</v>
      </c>
      <c r="G670" s="2" t="str">
        <f t="shared" si="51"/>
        <v>Bruggen</v>
      </c>
      <c r="H670" s="2" t="str">
        <f t="shared" si="52"/>
        <v>3302</v>
      </c>
      <c r="I670" s="2" t="str">
        <f>IFERROR(VLOOKUP(H670,'Productgroepen hoofdfuncties'!G:H,2,FALSE),H670)</f>
        <v>3302</v>
      </c>
      <c r="J670" s="2" t="str">
        <f t="shared" si="53"/>
        <v>33</v>
      </c>
      <c r="K670" s="2" t="str">
        <f>IFERROR(VLOOKUP(J670,'Productgroepen hoofdfuncties'!D:E,2,FALSE),J670)</f>
        <v>Waterwegen</v>
      </c>
      <c r="L670" s="2" t="str">
        <f t="shared" si="54"/>
        <v>3</v>
      </c>
      <c r="M670" s="2" t="str">
        <f>IFERROR(VLOOKUP(L670,'Productgroepen hoofdfuncties'!A:B,2,FALSE),L670)</f>
        <v>Verkeer en vervoer</v>
      </c>
    </row>
    <row r="671" spans="1:13">
      <c r="A671" s="7"/>
      <c r="B671" s="8"/>
      <c r="C671" s="4" t="s">
        <v>2152</v>
      </c>
      <c r="D671" s="3" t="s">
        <v>2153</v>
      </c>
      <c r="E671" s="4">
        <v>1</v>
      </c>
      <c r="F671" s="2" t="str">
        <f t="shared" si="50"/>
        <v>G1PR330207</v>
      </c>
      <c r="G671" s="2" t="str">
        <f t="shared" si="51"/>
        <v>Bruggen</v>
      </c>
      <c r="H671" s="2" t="str">
        <f t="shared" si="52"/>
        <v>3302</v>
      </c>
      <c r="I671" s="2" t="str">
        <f>IFERROR(VLOOKUP(H671,'Productgroepen hoofdfuncties'!G:H,2,FALSE),H671)</f>
        <v>3302</v>
      </c>
      <c r="J671" s="2" t="str">
        <f t="shared" si="53"/>
        <v>33</v>
      </c>
      <c r="K671" s="2" t="str">
        <f>IFERROR(VLOOKUP(J671,'Productgroepen hoofdfuncties'!D:E,2,FALSE),J671)</f>
        <v>Waterwegen</v>
      </c>
      <c r="L671" s="2" t="str">
        <f t="shared" si="54"/>
        <v>3</v>
      </c>
      <c r="M671" s="2" t="str">
        <f>IFERROR(VLOOKUP(L671,'Productgroepen hoofdfuncties'!A:B,2,FALSE),L671)</f>
        <v>Verkeer en vervoer</v>
      </c>
    </row>
    <row r="672" spans="1:13">
      <c r="A672" s="7"/>
      <c r="B672" s="8"/>
      <c r="C672" s="4" t="s">
        <v>2154</v>
      </c>
      <c r="D672" s="3" t="s">
        <v>2155</v>
      </c>
      <c r="E672" s="4">
        <v>1</v>
      </c>
      <c r="F672" s="2" t="str">
        <f t="shared" si="50"/>
        <v>G1PR330207</v>
      </c>
      <c r="G672" s="2" t="str">
        <f t="shared" si="51"/>
        <v>Bruggen</v>
      </c>
      <c r="H672" s="2" t="str">
        <f t="shared" si="52"/>
        <v>3302</v>
      </c>
      <c r="I672" s="2" t="str">
        <f>IFERROR(VLOOKUP(H672,'Productgroepen hoofdfuncties'!G:H,2,FALSE),H672)</f>
        <v>3302</v>
      </c>
      <c r="J672" s="2" t="str">
        <f t="shared" si="53"/>
        <v>33</v>
      </c>
      <c r="K672" s="2" t="str">
        <f>IFERROR(VLOOKUP(J672,'Productgroepen hoofdfuncties'!D:E,2,FALSE),J672)</f>
        <v>Waterwegen</v>
      </c>
      <c r="L672" s="2" t="str">
        <f t="shared" si="54"/>
        <v>3</v>
      </c>
      <c r="M672" s="2" t="str">
        <f>IFERROR(VLOOKUP(L672,'Productgroepen hoofdfuncties'!A:B,2,FALSE),L672)</f>
        <v>Verkeer en vervoer</v>
      </c>
    </row>
    <row r="673" spans="1:13">
      <c r="A673" s="7"/>
      <c r="B673" s="8"/>
      <c r="C673" s="4" t="s">
        <v>2156</v>
      </c>
      <c r="D673" s="3" t="s">
        <v>2157</v>
      </c>
      <c r="E673" s="4">
        <v>1</v>
      </c>
      <c r="F673" s="2" t="str">
        <f t="shared" si="50"/>
        <v>G1PR330207</v>
      </c>
      <c r="G673" s="2" t="str">
        <f t="shared" si="51"/>
        <v>Bruggen</v>
      </c>
      <c r="H673" s="2" t="str">
        <f t="shared" si="52"/>
        <v>3302</v>
      </c>
      <c r="I673" s="2" t="str">
        <f>IFERROR(VLOOKUP(H673,'Productgroepen hoofdfuncties'!G:H,2,FALSE),H673)</f>
        <v>3302</v>
      </c>
      <c r="J673" s="2" t="str">
        <f t="shared" si="53"/>
        <v>33</v>
      </c>
      <c r="K673" s="2" t="str">
        <f>IFERROR(VLOOKUP(J673,'Productgroepen hoofdfuncties'!D:E,2,FALSE),J673)</f>
        <v>Waterwegen</v>
      </c>
      <c r="L673" s="2" t="str">
        <f t="shared" si="54"/>
        <v>3</v>
      </c>
      <c r="M673" s="2" t="str">
        <f>IFERROR(VLOOKUP(L673,'Productgroepen hoofdfuncties'!A:B,2,FALSE),L673)</f>
        <v>Verkeer en vervoer</v>
      </c>
    </row>
    <row r="674" spans="1:13">
      <c r="A674" s="7"/>
      <c r="B674" s="8"/>
      <c r="C674" s="4" t="s">
        <v>2158</v>
      </c>
      <c r="D674" s="3" t="s">
        <v>2159</v>
      </c>
      <c r="E674" s="4">
        <v>1</v>
      </c>
      <c r="F674" s="2" t="str">
        <f t="shared" si="50"/>
        <v>G1PR330207</v>
      </c>
      <c r="G674" s="2" t="str">
        <f t="shared" si="51"/>
        <v>Bruggen</v>
      </c>
      <c r="H674" s="2" t="str">
        <f t="shared" si="52"/>
        <v>3302</v>
      </c>
      <c r="I674" s="2" t="str">
        <f>IFERROR(VLOOKUP(H674,'Productgroepen hoofdfuncties'!G:H,2,FALSE),H674)</f>
        <v>3302</v>
      </c>
      <c r="J674" s="2" t="str">
        <f t="shared" si="53"/>
        <v>33</v>
      </c>
      <c r="K674" s="2" t="str">
        <f>IFERROR(VLOOKUP(J674,'Productgroepen hoofdfuncties'!D:E,2,FALSE),J674)</f>
        <v>Waterwegen</v>
      </c>
      <c r="L674" s="2" t="str">
        <f t="shared" si="54"/>
        <v>3</v>
      </c>
      <c r="M674" s="2" t="str">
        <f>IFERROR(VLOOKUP(L674,'Productgroepen hoofdfuncties'!A:B,2,FALSE),L674)</f>
        <v>Verkeer en vervoer</v>
      </c>
    </row>
    <row r="675" spans="1:13">
      <c r="A675" s="7"/>
      <c r="B675" s="8"/>
      <c r="C675" s="4" t="s">
        <v>2160</v>
      </c>
      <c r="D675" s="3" t="s">
        <v>2161</v>
      </c>
      <c r="E675" s="4">
        <v>1</v>
      </c>
      <c r="F675" s="2" t="str">
        <f t="shared" si="50"/>
        <v>G1PR330207</v>
      </c>
      <c r="G675" s="2" t="str">
        <f t="shared" si="51"/>
        <v>Bruggen</v>
      </c>
      <c r="H675" s="2" t="str">
        <f t="shared" si="52"/>
        <v>3302</v>
      </c>
      <c r="I675" s="2" t="str">
        <f>IFERROR(VLOOKUP(H675,'Productgroepen hoofdfuncties'!G:H,2,FALSE),H675)</f>
        <v>3302</v>
      </c>
      <c r="J675" s="2" t="str">
        <f t="shared" si="53"/>
        <v>33</v>
      </c>
      <c r="K675" s="2" t="str">
        <f>IFERROR(VLOOKUP(J675,'Productgroepen hoofdfuncties'!D:E,2,FALSE),J675)</f>
        <v>Waterwegen</v>
      </c>
      <c r="L675" s="2" t="str">
        <f t="shared" si="54"/>
        <v>3</v>
      </c>
      <c r="M675" s="2" t="str">
        <f>IFERROR(VLOOKUP(L675,'Productgroepen hoofdfuncties'!A:B,2,FALSE),L675)</f>
        <v>Verkeer en vervoer</v>
      </c>
    </row>
    <row r="676" spans="1:13">
      <c r="A676" s="7"/>
      <c r="B676" s="8"/>
      <c r="C676" s="4" t="s">
        <v>2162</v>
      </c>
      <c r="D676" s="3" t="s">
        <v>2163</v>
      </c>
      <c r="E676" s="4">
        <v>1</v>
      </c>
      <c r="F676" s="2" t="str">
        <f t="shared" si="50"/>
        <v>G1PR330207</v>
      </c>
      <c r="G676" s="2" t="str">
        <f t="shared" si="51"/>
        <v>Bruggen</v>
      </c>
      <c r="H676" s="2" t="str">
        <f t="shared" si="52"/>
        <v>3302</v>
      </c>
      <c r="I676" s="2" t="str">
        <f>IFERROR(VLOOKUP(H676,'Productgroepen hoofdfuncties'!G:H,2,FALSE),H676)</f>
        <v>3302</v>
      </c>
      <c r="J676" s="2" t="str">
        <f t="shared" si="53"/>
        <v>33</v>
      </c>
      <c r="K676" s="2" t="str">
        <f>IFERROR(VLOOKUP(J676,'Productgroepen hoofdfuncties'!D:E,2,FALSE),J676)</f>
        <v>Waterwegen</v>
      </c>
      <c r="L676" s="2" t="str">
        <f t="shared" si="54"/>
        <v>3</v>
      </c>
      <c r="M676" s="2" t="str">
        <f>IFERROR(VLOOKUP(L676,'Productgroepen hoofdfuncties'!A:B,2,FALSE),L676)</f>
        <v>Verkeer en vervoer</v>
      </c>
    </row>
    <row r="677" spans="1:13">
      <c r="A677" s="7"/>
      <c r="B677" s="8"/>
      <c r="C677" s="4" t="s">
        <v>2164</v>
      </c>
      <c r="D677" s="3" t="s">
        <v>2165</v>
      </c>
      <c r="E677" s="4">
        <v>1</v>
      </c>
      <c r="F677" s="2" t="str">
        <f t="shared" si="50"/>
        <v>G1PR330207</v>
      </c>
      <c r="G677" s="2" t="str">
        <f t="shared" si="51"/>
        <v>Bruggen</v>
      </c>
      <c r="H677" s="2" t="str">
        <f t="shared" si="52"/>
        <v>3302</v>
      </c>
      <c r="I677" s="2" t="str">
        <f>IFERROR(VLOOKUP(H677,'Productgroepen hoofdfuncties'!G:H,2,FALSE),H677)</f>
        <v>3302</v>
      </c>
      <c r="J677" s="2" t="str">
        <f t="shared" si="53"/>
        <v>33</v>
      </c>
      <c r="K677" s="2" t="str">
        <f>IFERROR(VLOOKUP(J677,'Productgroepen hoofdfuncties'!D:E,2,FALSE),J677)</f>
        <v>Waterwegen</v>
      </c>
      <c r="L677" s="2" t="str">
        <f t="shared" si="54"/>
        <v>3</v>
      </c>
      <c r="M677" s="2" t="str">
        <f>IFERROR(VLOOKUP(L677,'Productgroepen hoofdfuncties'!A:B,2,FALSE),L677)</f>
        <v>Verkeer en vervoer</v>
      </c>
    </row>
    <row r="678" spans="1:13">
      <c r="A678" s="7"/>
      <c r="B678" s="8"/>
      <c r="C678" s="4" t="s">
        <v>2166</v>
      </c>
      <c r="D678" s="3" t="s">
        <v>2167</v>
      </c>
      <c r="E678" s="4">
        <v>1</v>
      </c>
      <c r="F678" s="2" t="str">
        <f t="shared" si="50"/>
        <v>G1PR330207</v>
      </c>
      <c r="G678" s="2" t="str">
        <f t="shared" si="51"/>
        <v>Bruggen</v>
      </c>
      <c r="H678" s="2" t="str">
        <f t="shared" si="52"/>
        <v>3302</v>
      </c>
      <c r="I678" s="2" t="str">
        <f>IFERROR(VLOOKUP(H678,'Productgroepen hoofdfuncties'!G:H,2,FALSE),H678)</f>
        <v>3302</v>
      </c>
      <c r="J678" s="2" t="str">
        <f t="shared" si="53"/>
        <v>33</v>
      </c>
      <c r="K678" s="2" t="str">
        <f>IFERROR(VLOOKUP(J678,'Productgroepen hoofdfuncties'!D:E,2,FALSE),J678)</f>
        <v>Waterwegen</v>
      </c>
      <c r="L678" s="2" t="str">
        <f t="shared" si="54"/>
        <v>3</v>
      </c>
      <c r="M678" s="2" t="str">
        <f>IFERROR(VLOOKUP(L678,'Productgroepen hoofdfuncties'!A:B,2,FALSE),L678)</f>
        <v>Verkeer en vervoer</v>
      </c>
    </row>
    <row r="679" spans="1:13">
      <c r="A679" s="7"/>
      <c r="B679" s="8"/>
      <c r="C679" s="4" t="s">
        <v>2168</v>
      </c>
      <c r="D679" s="3" t="s">
        <v>2169</v>
      </c>
      <c r="E679" s="4">
        <v>1</v>
      </c>
      <c r="F679" s="2" t="str">
        <f t="shared" si="50"/>
        <v>G1PR330207</v>
      </c>
      <c r="G679" s="2" t="str">
        <f t="shared" si="51"/>
        <v>Bruggen</v>
      </c>
      <c r="H679" s="2" t="str">
        <f t="shared" si="52"/>
        <v>3302</v>
      </c>
      <c r="I679" s="2" t="str">
        <f>IFERROR(VLOOKUP(H679,'Productgroepen hoofdfuncties'!G:H,2,FALSE),H679)</f>
        <v>3302</v>
      </c>
      <c r="J679" s="2" t="str">
        <f t="shared" si="53"/>
        <v>33</v>
      </c>
      <c r="K679" s="2" t="str">
        <f>IFERROR(VLOOKUP(J679,'Productgroepen hoofdfuncties'!D:E,2,FALSE),J679)</f>
        <v>Waterwegen</v>
      </c>
      <c r="L679" s="2" t="str">
        <f t="shared" si="54"/>
        <v>3</v>
      </c>
      <c r="M679" s="2" t="str">
        <f>IFERROR(VLOOKUP(L679,'Productgroepen hoofdfuncties'!A:B,2,FALSE),L679)</f>
        <v>Verkeer en vervoer</v>
      </c>
    </row>
    <row r="680" spans="1:13">
      <c r="A680" s="7"/>
      <c r="B680" s="8"/>
      <c r="C680" s="4" t="s">
        <v>2170</v>
      </c>
      <c r="D680" s="3" t="s">
        <v>2171</v>
      </c>
      <c r="E680" s="4">
        <v>1</v>
      </c>
      <c r="F680" s="2" t="str">
        <f t="shared" si="50"/>
        <v>G1PR330207</v>
      </c>
      <c r="G680" s="2" t="str">
        <f t="shared" si="51"/>
        <v>Bruggen</v>
      </c>
      <c r="H680" s="2" t="str">
        <f t="shared" si="52"/>
        <v>3302</v>
      </c>
      <c r="I680" s="2" t="str">
        <f>IFERROR(VLOOKUP(H680,'Productgroepen hoofdfuncties'!G:H,2,FALSE),H680)</f>
        <v>3302</v>
      </c>
      <c r="J680" s="2" t="str">
        <f t="shared" si="53"/>
        <v>33</v>
      </c>
      <c r="K680" s="2" t="str">
        <f>IFERROR(VLOOKUP(J680,'Productgroepen hoofdfuncties'!D:E,2,FALSE),J680)</f>
        <v>Waterwegen</v>
      </c>
      <c r="L680" s="2" t="str">
        <f t="shared" si="54"/>
        <v>3</v>
      </c>
      <c r="M680" s="2" t="str">
        <f>IFERROR(VLOOKUP(L680,'Productgroepen hoofdfuncties'!A:B,2,FALSE),L680)</f>
        <v>Verkeer en vervoer</v>
      </c>
    </row>
    <row r="681" spans="1:13">
      <c r="A681" s="7"/>
      <c r="B681" s="8"/>
      <c r="C681" s="4" t="s">
        <v>2172</v>
      </c>
      <c r="D681" s="3" t="s">
        <v>2173</v>
      </c>
      <c r="E681" s="4">
        <v>1</v>
      </c>
      <c r="F681" s="2" t="str">
        <f t="shared" si="50"/>
        <v>G1PR330207</v>
      </c>
      <c r="G681" s="2" t="str">
        <f t="shared" si="51"/>
        <v>Bruggen</v>
      </c>
      <c r="H681" s="2" t="str">
        <f t="shared" si="52"/>
        <v>3302</v>
      </c>
      <c r="I681" s="2" t="str">
        <f>IFERROR(VLOOKUP(H681,'Productgroepen hoofdfuncties'!G:H,2,FALSE),H681)</f>
        <v>3302</v>
      </c>
      <c r="J681" s="2" t="str">
        <f t="shared" si="53"/>
        <v>33</v>
      </c>
      <c r="K681" s="2" t="str">
        <f>IFERROR(VLOOKUP(J681,'Productgroepen hoofdfuncties'!D:E,2,FALSE),J681)</f>
        <v>Waterwegen</v>
      </c>
      <c r="L681" s="2" t="str">
        <f t="shared" si="54"/>
        <v>3</v>
      </c>
      <c r="M681" s="2" t="str">
        <f>IFERROR(VLOOKUP(L681,'Productgroepen hoofdfuncties'!A:B,2,FALSE),L681)</f>
        <v>Verkeer en vervoer</v>
      </c>
    </row>
    <row r="682" spans="1:13">
      <c r="A682" s="7"/>
      <c r="B682" s="8"/>
      <c r="C682" s="4" t="s">
        <v>2174</v>
      </c>
      <c r="D682" s="3" t="s">
        <v>2175</v>
      </c>
      <c r="E682" s="4">
        <v>1</v>
      </c>
      <c r="F682" s="2" t="str">
        <f t="shared" si="50"/>
        <v>G1PR330207</v>
      </c>
      <c r="G682" s="2" t="str">
        <f t="shared" si="51"/>
        <v>Bruggen</v>
      </c>
      <c r="H682" s="2" t="str">
        <f t="shared" si="52"/>
        <v>3302</v>
      </c>
      <c r="I682" s="2" t="str">
        <f>IFERROR(VLOOKUP(H682,'Productgroepen hoofdfuncties'!G:H,2,FALSE),H682)</f>
        <v>3302</v>
      </c>
      <c r="J682" s="2" t="str">
        <f t="shared" si="53"/>
        <v>33</v>
      </c>
      <c r="K682" s="2" t="str">
        <f>IFERROR(VLOOKUP(J682,'Productgroepen hoofdfuncties'!D:E,2,FALSE),J682)</f>
        <v>Waterwegen</v>
      </c>
      <c r="L682" s="2" t="str">
        <f t="shared" si="54"/>
        <v>3</v>
      </c>
      <c r="M682" s="2" t="str">
        <f>IFERROR(VLOOKUP(L682,'Productgroepen hoofdfuncties'!A:B,2,FALSE),L682)</f>
        <v>Verkeer en vervoer</v>
      </c>
    </row>
    <row r="683" spans="1:13">
      <c r="A683" s="7"/>
      <c r="B683" s="8"/>
      <c r="C683" s="4" t="s">
        <v>2176</v>
      </c>
      <c r="D683" s="3" t="s">
        <v>2177</v>
      </c>
      <c r="E683" s="4">
        <v>1</v>
      </c>
      <c r="F683" s="2" t="str">
        <f t="shared" si="50"/>
        <v>G1PR330207</v>
      </c>
      <c r="G683" s="2" t="str">
        <f t="shared" si="51"/>
        <v>Bruggen</v>
      </c>
      <c r="H683" s="2" t="str">
        <f t="shared" si="52"/>
        <v>3302</v>
      </c>
      <c r="I683" s="2" t="str">
        <f>IFERROR(VLOOKUP(H683,'Productgroepen hoofdfuncties'!G:H,2,FALSE),H683)</f>
        <v>3302</v>
      </c>
      <c r="J683" s="2" t="str">
        <f t="shared" si="53"/>
        <v>33</v>
      </c>
      <c r="K683" s="2" t="str">
        <f>IFERROR(VLOOKUP(J683,'Productgroepen hoofdfuncties'!D:E,2,FALSE),J683)</f>
        <v>Waterwegen</v>
      </c>
      <c r="L683" s="2" t="str">
        <f t="shared" si="54"/>
        <v>3</v>
      </c>
      <c r="M683" s="2" t="str">
        <f>IFERROR(VLOOKUP(L683,'Productgroepen hoofdfuncties'!A:B,2,FALSE),L683)</f>
        <v>Verkeer en vervoer</v>
      </c>
    </row>
    <row r="684" spans="1:13">
      <c r="A684" s="7"/>
      <c r="B684" s="8"/>
      <c r="C684" s="4" t="s">
        <v>2178</v>
      </c>
      <c r="D684" s="3" t="s">
        <v>2179</v>
      </c>
      <c r="E684" s="4">
        <v>1</v>
      </c>
      <c r="F684" s="2" t="str">
        <f t="shared" si="50"/>
        <v>G1PR330207</v>
      </c>
      <c r="G684" s="2" t="str">
        <f t="shared" si="51"/>
        <v>Bruggen</v>
      </c>
      <c r="H684" s="2" t="str">
        <f t="shared" si="52"/>
        <v>3302</v>
      </c>
      <c r="I684" s="2" t="str">
        <f>IFERROR(VLOOKUP(H684,'Productgroepen hoofdfuncties'!G:H,2,FALSE),H684)</f>
        <v>3302</v>
      </c>
      <c r="J684" s="2" t="str">
        <f t="shared" si="53"/>
        <v>33</v>
      </c>
      <c r="K684" s="2" t="str">
        <f>IFERROR(VLOOKUP(J684,'Productgroepen hoofdfuncties'!D:E,2,FALSE),J684)</f>
        <v>Waterwegen</v>
      </c>
      <c r="L684" s="2" t="str">
        <f t="shared" si="54"/>
        <v>3</v>
      </c>
      <c r="M684" s="2" t="str">
        <f>IFERROR(VLOOKUP(L684,'Productgroepen hoofdfuncties'!A:B,2,FALSE),L684)</f>
        <v>Verkeer en vervoer</v>
      </c>
    </row>
    <row r="685" spans="1:13">
      <c r="A685" s="7"/>
      <c r="B685" s="8"/>
      <c r="C685" s="4" t="s">
        <v>2180</v>
      </c>
      <c r="D685" s="3" t="s">
        <v>2103</v>
      </c>
      <c r="E685" s="4">
        <v>1</v>
      </c>
      <c r="F685" s="2" t="str">
        <f t="shared" si="50"/>
        <v>G1PR330207</v>
      </c>
      <c r="G685" s="2" t="str">
        <f t="shared" si="51"/>
        <v>Bruggen</v>
      </c>
      <c r="H685" s="2" t="str">
        <f t="shared" si="52"/>
        <v>3302</v>
      </c>
      <c r="I685" s="2" t="str">
        <f>IFERROR(VLOOKUP(H685,'Productgroepen hoofdfuncties'!G:H,2,FALSE),H685)</f>
        <v>3302</v>
      </c>
      <c r="J685" s="2" t="str">
        <f t="shared" si="53"/>
        <v>33</v>
      </c>
      <c r="K685" s="2" t="str">
        <f>IFERROR(VLOOKUP(J685,'Productgroepen hoofdfuncties'!D:E,2,FALSE),J685)</f>
        <v>Waterwegen</v>
      </c>
      <c r="L685" s="2" t="str">
        <f t="shared" si="54"/>
        <v>3</v>
      </c>
      <c r="M685" s="2" t="str">
        <f>IFERROR(VLOOKUP(L685,'Productgroepen hoofdfuncties'!A:B,2,FALSE),L685)</f>
        <v>Verkeer en vervoer</v>
      </c>
    </row>
    <row r="686" spans="1:13">
      <c r="A686" s="7"/>
      <c r="B686" s="8"/>
      <c r="C686" s="4" t="s">
        <v>2181</v>
      </c>
      <c r="D686" s="3" t="s">
        <v>2105</v>
      </c>
      <c r="E686" s="4">
        <v>1</v>
      </c>
      <c r="F686" s="2" t="str">
        <f t="shared" si="50"/>
        <v>G1PR330207</v>
      </c>
      <c r="G686" s="2" t="str">
        <f t="shared" si="51"/>
        <v>Bruggen</v>
      </c>
      <c r="H686" s="2" t="str">
        <f t="shared" si="52"/>
        <v>3302</v>
      </c>
      <c r="I686" s="2" t="str">
        <f>IFERROR(VLOOKUP(H686,'Productgroepen hoofdfuncties'!G:H,2,FALSE),H686)</f>
        <v>3302</v>
      </c>
      <c r="J686" s="2" t="str">
        <f t="shared" si="53"/>
        <v>33</v>
      </c>
      <c r="K686" s="2" t="str">
        <f>IFERROR(VLOOKUP(J686,'Productgroepen hoofdfuncties'!D:E,2,FALSE),J686)</f>
        <v>Waterwegen</v>
      </c>
      <c r="L686" s="2" t="str">
        <f t="shared" si="54"/>
        <v>3</v>
      </c>
      <c r="M686" s="2" t="str">
        <f>IFERROR(VLOOKUP(L686,'Productgroepen hoofdfuncties'!A:B,2,FALSE),L686)</f>
        <v>Verkeer en vervoer</v>
      </c>
    </row>
    <row r="687" spans="1:13">
      <c r="A687" s="7"/>
      <c r="B687" s="8"/>
      <c r="C687" s="4" t="s">
        <v>2182</v>
      </c>
      <c r="D687" s="3" t="s">
        <v>2107</v>
      </c>
      <c r="E687" s="4">
        <v>1</v>
      </c>
      <c r="F687" s="2" t="str">
        <f t="shared" si="50"/>
        <v>G1PR330207</v>
      </c>
      <c r="G687" s="2" t="str">
        <f t="shared" si="51"/>
        <v>Bruggen</v>
      </c>
      <c r="H687" s="2" t="str">
        <f t="shared" si="52"/>
        <v>3302</v>
      </c>
      <c r="I687" s="2" t="str">
        <f>IFERROR(VLOOKUP(H687,'Productgroepen hoofdfuncties'!G:H,2,FALSE),H687)</f>
        <v>3302</v>
      </c>
      <c r="J687" s="2" t="str">
        <f t="shared" si="53"/>
        <v>33</v>
      </c>
      <c r="K687" s="2" t="str">
        <f>IFERROR(VLOOKUP(J687,'Productgroepen hoofdfuncties'!D:E,2,FALSE),J687)</f>
        <v>Waterwegen</v>
      </c>
      <c r="L687" s="2" t="str">
        <f t="shared" si="54"/>
        <v>3</v>
      </c>
      <c r="M687" s="2" t="str">
        <f>IFERROR(VLOOKUP(L687,'Productgroepen hoofdfuncties'!A:B,2,FALSE),L687)</f>
        <v>Verkeer en vervoer</v>
      </c>
    </row>
    <row r="688" spans="1:13">
      <c r="A688" s="7"/>
      <c r="B688" s="8"/>
      <c r="C688" s="4" t="s">
        <v>2183</v>
      </c>
      <c r="D688" s="3" t="s">
        <v>2109</v>
      </c>
      <c r="E688" s="4">
        <v>1</v>
      </c>
      <c r="F688" s="2" t="str">
        <f t="shared" si="50"/>
        <v>G1PR330207</v>
      </c>
      <c r="G688" s="2" t="str">
        <f t="shared" si="51"/>
        <v>Bruggen</v>
      </c>
      <c r="H688" s="2" t="str">
        <f t="shared" si="52"/>
        <v>3302</v>
      </c>
      <c r="I688" s="2" t="str">
        <f>IFERROR(VLOOKUP(H688,'Productgroepen hoofdfuncties'!G:H,2,FALSE),H688)</f>
        <v>3302</v>
      </c>
      <c r="J688" s="2" t="str">
        <f t="shared" si="53"/>
        <v>33</v>
      </c>
      <c r="K688" s="2" t="str">
        <f>IFERROR(VLOOKUP(J688,'Productgroepen hoofdfuncties'!D:E,2,FALSE),J688)</f>
        <v>Waterwegen</v>
      </c>
      <c r="L688" s="2" t="str">
        <f t="shared" si="54"/>
        <v>3</v>
      </c>
      <c r="M688" s="2" t="str">
        <f>IFERROR(VLOOKUP(L688,'Productgroepen hoofdfuncties'!A:B,2,FALSE),L688)</f>
        <v>Verkeer en vervoer</v>
      </c>
    </row>
    <row r="689" spans="1:13">
      <c r="A689" s="7"/>
      <c r="B689" s="8"/>
      <c r="C689" s="4" t="s">
        <v>2184</v>
      </c>
      <c r="D689" s="3" t="s">
        <v>2111</v>
      </c>
      <c r="E689" s="4">
        <v>1</v>
      </c>
      <c r="F689" s="2" t="str">
        <f t="shared" si="50"/>
        <v>G1PR330207</v>
      </c>
      <c r="G689" s="2" t="str">
        <f t="shared" si="51"/>
        <v>Bruggen</v>
      </c>
      <c r="H689" s="2" t="str">
        <f t="shared" si="52"/>
        <v>3302</v>
      </c>
      <c r="I689" s="2" t="str">
        <f>IFERROR(VLOOKUP(H689,'Productgroepen hoofdfuncties'!G:H,2,FALSE),H689)</f>
        <v>3302</v>
      </c>
      <c r="J689" s="2" t="str">
        <f t="shared" si="53"/>
        <v>33</v>
      </c>
      <c r="K689" s="2" t="str">
        <f>IFERROR(VLOOKUP(J689,'Productgroepen hoofdfuncties'!D:E,2,FALSE),J689)</f>
        <v>Waterwegen</v>
      </c>
      <c r="L689" s="2" t="str">
        <f t="shared" si="54"/>
        <v>3</v>
      </c>
      <c r="M689" s="2" t="str">
        <f>IFERROR(VLOOKUP(L689,'Productgroepen hoofdfuncties'!A:B,2,FALSE),L689)</f>
        <v>Verkeer en vervoer</v>
      </c>
    </row>
    <row r="690" spans="1:13">
      <c r="A690" s="7"/>
      <c r="B690" s="8"/>
      <c r="C690" s="4" t="s">
        <v>2185</v>
      </c>
      <c r="D690" s="3" t="s">
        <v>2113</v>
      </c>
      <c r="E690" s="4">
        <v>1</v>
      </c>
      <c r="F690" s="2" t="str">
        <f t="shared" si="50"/>
        <v>G1PR330207</v>
      </c>
      <c r="G690" s="2" t="str">
        <f t="shared" si="51"/>
        <v>Bruggen</v>
      </c>
      <c r="H690" s="2" t="str">
        <f t="shared" si="52"/>
        <v>3302</v>
      </c>
      <c r="I690" s="2" t="str">
        <f>IFERROR(VLOOKUP(H690,'Productgroepen hoofdfuncties'!G:H,2,FALSE),H690)</f>
        <v>3302</v>
      </c>
      <c r="J690" s="2" t="str">
        <f t="shared" si="53"/>
        <v>33</v>
      </c>
      <c r="K690" s="2" t="str">
        <f>IFERROR(VLOOKUP(J690,'Productgroepen hoofdfuncties'!D:E,2,FALSE),J690)</f>
        <v>Waterwegen</v>
      </c>
      <c r="L690" s="2" t="str">
        <f t="shared" si="54"/>
        <v>3</v>
      </c>
      <c r="M690" s="2" t="str">
        <f>IFERROR(VLOOKUP(L690,'Productgroepen hoofdfuncties'!A:B,2,FALSE),L690)</f>
        <v>Verkeer en vervoer</v>
      </c>
    </row>
    <row r="691" spans="1:13">
      <c r="A691" s="7"/>
      <c r="B691" s="8"/>
      <c r="C691" s="4" t="s">
        <v>2186</v>
      </c>
      <c r="D691" s="3" t="s">
        <v>2115</v>
      </c>
      <c r="E691" s="4">
        <v>1</v>
      </c>
      <c r="F691" s="2" t="str">
        <f t="shared" si="50"/>
        <v>G1PR330207</v>
      </c>
      <c r="G691" s="2" t="str">
        <f t="shared" si="51"/>
        <v>Bruggen</v>
      </c>
      <c r="H691" s="2" t="str">
        <f t="shared" si="52"/>
        <v>3302</v>
      </c>
      <c r="I691" s="2" t="str">
        <f>IFERROR(VLOOKUP(H691,'Productgroepen hoofdfuncties'!G:H,2,FALSE),H691)</f>
        <v>3302</v>
      </c>
      <c r="J691" s="2" t="str">
        <f t="shared" si="53"/>
        <v>33</v>
      </c>
      <c r="K691" s="2" t="str">
        <f>IFERROR(VLOOKUP(J691,'Productgroepen hoofdfuncties'!D:E,2,FALSE),J691)</f>
        <v>Waterwegen</v>
      </c>
      <c r="L691" s="2" t="str">
        <f t="shared" si="54"/>
        <v>3</v>
      </c>
      <c r="M691" s="2" t="str">
        <f>IFERROR(VLOOKUP(L691,'Productgroepen hoofdfuncties'!A:B,2,FALSE),L691)</f>
        <v>Verkeer en vervoer</v>
      </c>
    </row>
    <row r="692" spans="1:13">
      <c r="A692" s="7"/>
      <c r="B692" s="8"/>
      <c r="C692" s="4" t="s">
        <v>2187</v>
      </c>
      <c r="D692" s="3" t="s">
        <v>2117</v>
      </c>
      <c r="E692" s="4">
        <v>1</v>
      </c>
      <c r="F692" s="2" t="str">
        <f t="shared" si="50"/>
        <v>G1PR330207</v>
      </c>
      <c r="G692" s="2" t="str">
        <f t="shared" si="51"/>
        <v>Bruggen</v>
      </c>
      <c r="H692" s="2" t="str">
        <f t="shared" si="52"/>
        <v>3302</v>
      </c>
      <c r="I692" s="2" t="str">
        <f>IFERROR(VLOOKUP(H692,'Productgroepen hoofdfuncties'!G:H,2,FALSE),H692)</f>
        <v>3302</v>
      </c>
      <c r="J692" s="2" t="str">
        <f t="shared" si="53"/>
        <v>33</v>
      </c>
      <c r="K692" s="2" t="str">
        <f>IFERROR(VLOOKUP(J692,'Productgroepen hoofdfuncties'!D:E,2,FALSE),J692)</f>
        <v>Waterwegen</v>
      </c>
      <c r="L692" s="2" t="str">
        <f t="shared" si="54"/>
        <v>3</v>
      </c>
      <c r="M692" s="2" t="str">
        <f>IFERROR(VLOOKUP(L692,'Productgroepen hoofdfuncties'!A:B,2,FALSE),L692)</f>
        <v>Verkeer en vervoer</v>
      </c>
    </row>
    <row r="693" spans="1:13">
      <c r="A693" s="7"/>
      <c r="B693" s="8"/>
      <c r="C693" s="4" t="s">
        <v>2188</v>
      </c>
      <c r="D693" s="3" t="s">
        <v>2119</v>
      </c>
      <c r="E693" s="4">
        <v>1</v>
      </c>
      <c r="F693" s="2" t="str">
        <f t="shared" si="50"/>
        <v>G1PR330207</v>
      </c>
      <c r="G693" s="2" t="str">
        <f t="shared" si="51"/>
        <v>Bruggen</v>
      </c>
      <c r="H693" s="2" t="str">
        <f t="shared" si="52"/>
        <v>3302</v>
      </c>
      <c r="I693" s="2" t="str">
        <f>IFERROR(VLOOKUP(H693,'Productgroepen hoofdfuncties'!G:H,2,FALSE),H693)</f>
        <v>3302</v>
      </c>
      <c r="J693" s="2" t="str">
        <f t="shared" si="53"/>
        <v>33</v>
      </c>
      <c r="K693" s="2" t="str">
        <f>IFERROR(VLOOKUP(J693,'Productgroepen hoofdfuncties'!D:E,2,FALSE),J693)</f>
        <v>Waterwegen</v>
      </c>
      <c r="L693" s="2" t="str">
        <f t="shared" si="54"/>
        <v>3</v>
      </c>
      <c r="M693" s="2" t="str">
        <f>IFERROR(VLOOKUP(L693,'Productgroepen hoofdfuncties'!A:B,2,FALSE),L693)</f>
        <v>Verkeer en vervoer</v>
      </c>
    </row>
    <row r="694" spans="1:13">
      <c r="A694" s="7"/>
      <c r="B694" s="8"/>
      <c r="C694" s="4" t="s">
        <v>2189</v>
      </c>
      <c r="D694" s="3" t="s">
        <v>2121</v>
      </c>
      <c r="E694" s="4">
        <v>1</v>
      </c>
      <c r="F694" s="2" t="str">
        <f t="shared" si="50"/>
        <v>G1PR330207</v>
      </c>
      <c r="G694" s="2" t="str">
        <f t="shared" si="51"/>
        <v>Bruggen</v>
      </c>
      <c r="H694" s="2" t="str">
        <f t="shared" si="52"/>
        <v>3302</v>
      </c>
      <c r="I694" s="2" t="str">
        <f>IFERROR(VLOOKUP(H694,'Productgroepen hoofdfuncties'!G:H,2,FALSE),H694)</f>
        <v>3302</v>
      </c>
      <c r="J694" s="2" t="str">
        <f t="shared" si="53"/>
        <v>33</v>
      </c>
      <c r="K694" s="2" t="str">
        <f>IFERROR(VLOOKUP(J694,'Productgroepen hoofdfuncties'!D:E,2,FALSE),J694)</f>
        <v>Waterwegen</v>
      </c>
      <c r="L694" s="2" t="str">
        <f t="shared" si="54"/>
        <v>3</v>
      </c>
      <c r="M694" s="2" t="str">
        <f>IFERROR(VLOOKUP(L694,'Productgroepen hoofdfuncties'!A:B,2,FALSE),L694)</f>
        <v>Verkeer en vervoer</v>
      </c>
    </row>
    <row r="695" spans="1:13">
      <c r="A695" s="7"/>
      <c r="B695" s="8"/>
      <c r="C695" s="4" t="s">
        <v>2190</v>
      </c>
      <c r="D695" s="3" t="s">
        <v>2191</v>
      </c>
      <c r="E695" s="4">
        <v>1</v>
      </c>
      <c r="F695" s="2" t="str">
        <f t="shared" si="50"/>
        <v>G1PR330207</v>
      </c>
      <c r="G695" s="2" t="str">
        <f t="shared" si="51"/>
        <v>Bruggen</v>
      </c>
      <c r="H695" s="2" t="str">
        <f t="shared" si="52"/>
        <v>3302</v>
      </c>
      <c r="I695" s="2" t="str">
        <f>IFERROR(VLOOKUP(H695,'Productgroepen hoofdfuncties'!G:H,2,FALSE),H695)</f>
        <v>3302</v>
      </c>
      <c r="J695" s="2" t="str">
        <f t="shared" si="53"/>
        <v>33</v>
      </c>
      <c r="K695" s="2" t="str">
        <f>IFERROR(VLOOKUP(J695,'Productgroepen hoofdfuncties'!D:E,2,FALSE),J695)</f>
        <v>Waterwegen</v>
      </c>
      <c r="L695" s="2" t="str">
        <f t="shared" si="54"/>
        <v>3</v>
      </c>
      <c r="M695" s="2" t="str">
        <f>IFERROR(VLOOKUP(L695,'Productgroepen hoofdfuncties'!A:B,2,FALSE),L695)</f>
        <v>Verkeer en vervoer</v>
      </c>
    </row>
    <row r="696" spans="1:13">
      <c r="A696" s="7"/>
      <c r="B696" s="8"/>
      <c r="C696" s="4" t="s">
        <v>2192</v>
      </c>
      <c r="D696" s="3" t="s">
        <v>2129</v>
      </c>
      <c r="E696" s="4">
        <v>1</v>
      </c>
      <c r="F696" s="2" t="str">
        <f t="shared" si="50"/>
        <v>G1PR330207</v>
      </c>
      <c r="G696" s="2" t="str">
        <f t="shared" si="51"/>
        <v>Bruggen</v>
      </c>
      <c r="H696" s="2" t="str">
        <f t="shared" si="52"/>
        <v>3302</v>
      </c>
      <c r="I696" s="2" t="str">
        <f>IFERROR(VLOOKUP(H696,'Productgroepen hoofdfuncties'!G:H,2,FALSE),H696)</f>
        <v>3302</v>
      </c>
      <c r="J696" s="2" t="str">
        <f t="shared" si="53"/>
        <v>33</v>
      </c>
      <c r="K696" s="2" t="str">
        <f>IFERROR(VLOOKUP(J696,'Productgroepen hoofdfuncties'!D:E,2,FALSE),J696)</f>
        <v>Waterwegen</v>
      </c>
      <c r="L696" s="2" t="str">
        <f t="shared" si="54"/>
        <v>3</v>
      </c>
      <c r="M696" s="2" t="str">
        <f>IFERROR(VLOOKUP(L696,'Productgroepen hoofdfuncties'!A:B,2,FALSE),L696)</f>
        <v>Verkeer en vervoer</v>
      </c>
    </row>
    <row r="697" spans="1:13">
      <c r="A697" s="7"/>
      <c r="B697" s="8"/>
      <c r="C697" s="4" t="s">
        <v>2193</v>
      </c>
      <c r="D697" s="3" t="s">
        <v>2131</v>
      </c>
      <c r="E697" s="4">
        <v>1</v>
      </c>
      <c r="F697" s="2" t="str">
        <f t="shared" si="50"/>
        <v>G1PR330207</v>
      </c>
      <c r="G697" s="2" t="str">
        <f t="shared" si="51"/>
        <v>Bruggen</v>
      </c>
      <c r="H697" s="2" t="str">
        <f t="shared" si="52"/>
        <v>3302</v>
      </c>
      <c r="I697" s="2" t="str">
        <f>IFERROR(VLOOKUP(H697,'Productgroepen hoofdfuncties'!G:H,2,FALSE),H697)</f>
        <v>3302</v>
      </c>
      <c r="J697" s="2" t="str">
        <f t="shared" si="53"/>
        <v>33</v>
      </c>
      <c r="K697" s="2" t="str">
        <f>IFERROR(VLOOKUP(J697,'Productgroepen hoofdfuncties'!D:E,2,FALSE),J697)</f>
        <v>Waterwegen</v>
      </c>
      <c r="L697" s="2" t="str">
        <f t="shared" si="54"/>
        <v>3</v>
      </c>
      <c r="M697" s="2" t="str">
        <f>IFERROR(VLOOKUP(L697,'Productgroepen hoofdfuncties'!A:B,2,FALSE),L697)</f>
        <v>Verkeer en vervoer</v>
      </c>
    </row>
    <row r="698" spans="1:13">
      <c r="A698" s="7"/>
      <c r="B698" s="8"/>
      <c r="C698" s="4" t="s">
        <v>2194</v>
      </c>
      <c r="D698" s="3" t="s">
        <v>2133</v>
      </c>
      <c r="E698" s="4">
        <v>1</v>
      </c>
      <c r="F698" s="2" t="str">
        <f t="shared" si="50"/>
        <v>G1PR330207</v>
      </c>
      <c r="G698" s="2" t="str">
        <f t="shared" si="51"/>
        <v>Bruggen</v>
      </c>
      <c r="H698" s="2" t="str">
        <f t="shared" si="52"/>
        <v>3302</v>
      </c>
      <c r="I698" s="2" t="str">
        <f>IFERROR(VLOOKUP(H698,'Productgroepen hoofdfuncties'!G:H,2,FALSE),H698)</f>
        <v>3302</v>
      </c>
      <c r="J698" s="2" t="str">
        <f t="shared" si="53"/>
        <v>33</v>
      </c>
      <c r="K698" s="2" t="str">
        <f>IFERROR(VLOOKUP(J698,'Productgroepen hoofdfuncties'!D:E,2,FALSE),J698)</f>
        <v>Waterwegen</v>
      </c>
      <c r="L698" s="2" t="str">
        <f t="shared" si="54"/>
        <v>3</v>
      </c>
      <c r="M698" s="2" t="str">
        <f>IFERROR(VLOOKUP(L698,'Productgroepen hoofdfuncties'!A:B,2,FALSE),L698)</f>
        <v>Verkeer en vervoer</v>
      </c>
    </row>
    <row r="699" spans="1:13">
      <c r="A699" s="7"/>
      <c r="B699" s="8"/>
      <c r="C699" s="4" t="s">
        <v>2195</v>
      </c>
      <c r="D699" s="3" t="s">
        <v>2135</v>
      </c>
      <c r="E699" s="4">
        <v>1</v>
      </c>
      <c r="F699" s="2" t="str">
        <f t="shared" si="50"/>
        <v>G1PR330207</v>
      </c>
      <c r="G699" s="2" t="str">
        <f t="shared" si="51"/>
        <v>Bruggen</v>
      </c>
      <c r="H699" s="2" t="str">
        <f t="shared" si="52"/>
        <v>3302</v>
      </c>
      <c r="I699" s="2" t="str">
        <f>IFERROR(VLOOKUP(H699,'Productgroepen hoofdfuncties'!G:H,2,FALSE),H699)</f>
        <v>3302</v>
      </c>
      <c r="J699" s="2" t="str">
        <f t="shared" si="53"/>
        <v>33</v>
      </c>
      <c r="K699" s="2" t="str">
        <f>IFERROR(VLOOKUP(J699,'Productgroepen hoofdfuncties'!D:E,2,FALSE),J699)</f>
        <v>Waterwegen</v>
      </c>
      <c r="L699" s="2" t="str">
        <f t="shared" si="54"/>
        <v>3</v>
      </c>
      <c r="M699" s="2" t="str">
        <f>IFERROR(VLOOKUP(L699,'Productgroepen hoofdfuncties'!A:B,2,FALSE),L699)</f>
        <v>Verkeer en vervoer</v>
      </c>
    </row>
    <row r="700" spans="1:13">
      <c r="A700" s="7"/>
      <c r="B700" s="8"/>
      <c r="C700" s="4" t="s">
        <v>2196</v>
      </c>
      <c r="D700" s="3" t="s">
        <v>2137</v>
      </c>
      <c r="E700" s="4">
        <v>1</v>
      </c>
      <c r="F700" s="2" t="str">
        <f t="shared" si="50"/>
        <v>G1PR330207</v>
      </c>
      <c r="G700" s="2" t="str">
        <f t="shared" si="51"/>
        <v>Bruggen</v>
      </c>
      <c r="H700" s="2" t="str">
        <f t="shared" si="52"/>
        <v>3302</v>
      </c>
      <c r="I700" s="2" t="str">
        <f>IFERROR(VLOOKUP(H700,'Productgroepen hoofdfuncties'!G:H,2,FALSE),H700)</f>
        <v>3302</v>
      </c>
      <c r="J700" s="2" t="str">
        <f t="shared" si="53"/>
        <v>33</v>
      </c>
      <c r="K700" s="2" t="str">
        <f>IFERROR(VLOOKUP(J700,'Productgroepen hoofdfuncties'!D:E,2,FALSE),J700)</f>
        <v>Waterwegen</v>
      </c>
      <c r="L700" s="2" t="str">
        <f t="shared" si="54"/>
        <v>3</v>
      </c>
      <c r="M700" s="2" t="str">
        <f>IFERROR(VLOOKUP(L700,'Productgroepen hoofdfuncties'!A:B,2,FALSE),L700)</f>
        <v>Verkeer en vervoer</v>
      </c>
    </row>
    <row r="701" spans="1:13">
      <c r="A701" s="7"/>
      <c r="B701" s="8"/>
      <c r="C701" s="4" t="s">
        <v>2197</v>
      </c>
      <c r="D701" s="3" t="s">
        <v>2139</v>
      </c>
      <c r="E701" s="4">
        <v>1</v>
      </c>
      <c r="F701" s="2" t="str">
        <f t="shared" si="50"/>
        <v>G1PR330207</v>
      </c>
      <c r="G701" s="2" t="str">
        <f t="shared" si="51"/>
        <v>Bruggen</v>
      </c>
      <c r="H701" s="2" t="str">
        <f t="shared" si="52"/>
        <v>3302</v>
      </c>
      <c r="I701" s="2" t="str">
        <f>IFERROR(VLOOKUP(H701,'Productgroepen hoofdfuncties'!G:H,2,FALSE),H701)</f>
        <v>3302</v>
      </c>
      <c r="J701" s="2" t="str">
        <f t="shared" si="53"/>
        <v>33</v>
      </c>
      <c r="K701" s="2" t="str">
        <f>IFERROR(VLOOKUP(J701,'Productgroepen hoofdfuncties'!D:E,2,FALSE),J701)</f>
        <v>Waterwegen</v>
      </c>
      <c r="L701" s="2" t="str">
        <f t="shared" si="54"/>
        <v>3</v>
      </c>
      <c r="M701" s="2" t="str">
        <f>IFERROR(VLOOKUP(L701,'Productgroepen hoofdfuncties'!A:B,2,FALSE),L701)</f>
        <v>Verkeer en vervoer</v>
      </c>
    </row>
    <row r="702" spans="1:13">
      <c r="A702" s="7"/>
      <c r="B702" s="8"/>
      <c r="C702" s="4" t="s">
        <v>2198</v>
      </c>
      <c r="D702" s="3" t="s">
        <v>2141</v>
      </c>
      <c r="E702" s="4">
        <v>1</v>
      </c>
      <c r="F702" s="2" t="str">
        <f t="shared" si="50"/>
        <v>G1PR330207</v>
      </c>
      <c r="G702" s="2" t="str">
        <f t="shared" si="51"/>
        <v>Bruggen</v>
      </c>
      <c r="H702" s="2" t="str">
        <f t="shared" si="52"/>
        <v>3302</v>
      </c>
      <c r="I702" s="2" t="str">
        <f>IFERROR(VLOOKUP(H702,'Productgroepen hoofdfuncties'!G:H,2,FALSE),H702)</f>
        <v>3302</v>
      </c>
      <c r="J702" s="2" t="str">
        <f t="shared" si="53"/>
        <v>33</v>
      </c>
      <c r="K702" s="2" t="str">
        <f>IFERROR(VLOOKUP(J702,'Productgroepen hoofdfuncties'!D:E,2,FALSE),J702)</f>
        <v>Waterwegen</v>
      </c>
      <c r="L702" s="2" t="str">
        <f t="shared" si="54"/>
        <v>3</v>
      </c>
      <c r="M702" s="2" t="str">
        <f>IFERROR(VLOOKUP(L702,'Productgroepen hoofdfuncties'!A:B,2,FALSE),L702)</f>
        <v>Verkeer en vervoer</v>
      </c>
    </row>
    <row r="703" spans="1:13">
      <c r="A703" s="7"/>
      <c r="B703" s="8"/>
      <c r="C703" s="4" t="s">
        <v>2199</v>
      </c>
      <c r="D703" s="3" t="s">
        <v>2143</v>
      </c>
      <c r="E703" s="4">
        <v>1</v>
      </c>
      <c r="F703" s="2" t="str">
        <f t="shared" si="50"/>
        <v>G1PR330207</v>
      </c>
      <c r="G703" s="2" t="str">
        <f t="shared" si="51"/>
        <v>Bruggen</v>
      </c>
      <c r="H703" s="2" t="str">
        <f t="shared" si="52"/>
        <v>3302</v>
      </c>
      <c r="I703" s="2" t="str">
        <f>IFERROR(VLOOKUP(H703,'Productgroepen hoofdfuncties'!G:H,2,FALSE),H703)</f>
        <v>3302</v>
      </c>
      <c r="J703" s="2" t="str">
        <f t="shared" si="53"/>
        <v>33</v>
      </c>
      <c r="K703" s="2" t="str">
        <f>IFERROR(VLOOKUP(J703,'Productgroepen hoofdfuncties'!D:E,2,FALSE),J703)</f>
        <v>Waterwegen</v>
      </c>
      <c r="L703" s="2" t="str">
        <f t="shared" si="54"/>
        <v>3</v>
      </c>
      <c r="M703" s="2" t="str">
        <f>IFERROR(VLOOKUP(L703,'Productgroepen hoofdfuncties'!A:B,2,FALSE),L703)</f>
        <v>Verkeer en vervoer</v>
      </c>
    </row>
    <row r="704" spans="1:13">
      <c r="A704" s="7"/>
      <c r="B704" s="8"/>
      <c r="C704" s="4" t="s">
        <v>2200</v>
      </c>
      <c r="D704" s="3" t="s">
        <v>2145</v>
      </c>
      <c r="E704" s="4">
        <v>1</v>
      </c>
      <c r="F704" s="2" t="str">
        <f t="shared" si="50"/>
        <v>G1PR330207</v>
      </c>
      <c r="G704" s="2" t="str">
        <f t="shared" si="51"/>
        <v>Bruggen</v>
      </c>
      <c r="H704" s="2" t="str">
        <f t="shared" si="52"/>
        <v>3302</v>
      </c>
      <c r="I704" s="2" t="str">
        <f>IFERROR(VLOOKUP(H704,'Productgroepen hoofdfuncties'!G:H,2,FALSE),H704)</f>
        <v>3302</v>
      </c>
      <c r="J704" s="2" t="str">
        <f t="shared" si="53"/>
        <v>33</v>
      </c>
      <c r="K704" s="2" t="str">
        <f>IFERROR(VLOOKUP(J704,'Productgroepen hoofdfuncties'!D:E,2,FALSE),J704)</f>
        <v>Waterwegen</v>
      </c>
      <c r="L704" s="2" t="str">
        <f t="shared" si="54"/>
        <v>3</v>
      </c>
      <c r="M704" s="2" t="str">
        <f>IFERROR(VLOOKUP(L704,'Productgroepen hoofdfuncties'!A:B,2,FALSE),L704)</f>
        <v>Verkeer en vervoer</v>
      </c>
    </row>
    <row r="705" spans="1:13">
      <c r="A705" s="7"/>
      <c r="B705" s="8"/>
      <c r="C705" s="4" t="s">
        <v>2201</v>
      </c>
      <c r="D705" s="3" t="s">
        <v>2149</v>
      </c>
      <c r="E705" s="4">
        <v>1</v>
      </c>
      <c r="F705" s="2" t="str">
        <f t="shared" si="50"/>
        <v>G1PR330207</v>
      </c>
      <c r="G705" s="2" t="str">
        <f t="shared" si="51"/>
        <v>Bruggen</v>
      </c>
      <c r="H705" s="2" t="str">
        <f t="shared" si="52"/>
        <v>3302</v>
      </c>
      <c r="I705" s="2" t="str">
        <f>IFERROR(VLOOKUP(H705,'Productgroepen hoofdfuncties'!G:H,2,FALSE),H705)</f>
        <v>3302</v>
      </c>
      <c r="J705" s="2" t="str">
        <f t="shared" si="53"/>
        <v>33</v>
      </c>
      <c r="K705" s="2" t="str">
        <f>IFERROR(VLOOKUP(J705,'Productgroepen hoofdfuncties'!D:E,2,FALSE),J705)</f>
        <v>Waterwegen</v>
      </c>
      <c r="L705" s="2" t="str">
        <f t="shared" si="54"/>
        <v>3</v>
      </c>
      <c r="M705" s="2" t="str">
        <f>IFERROR(VLOOKUP(L705,'Productgroepen hoofdfuncties'!A:B,2,FALSE),L705)</f>
        <v>Verkeer en vervoer</v>
      </c>
    </row>
    <row r="706" spans="1:13">
      <c r="A706" s="7"/>
      <c r="B706" s="8"/>
      <c r="C706" s="4" t="s">
        <v>2202</v>
      </c>
      <c r="D706" s="3" t="s">
        <v>2151</v>
      </c>
      <c r="E706" s="4">
        <v>1</v>
      </c>
      <c r="F706" s="2" t="str">
        <f t="shared" si="50"/>
        <v>G1PR330207</v>
      </c>
      <c r="G706" s="2" t="str">
        <f t="shared" si="51"/>
        <v>Bruggen</v>
      </c>
      <c r="H706" s="2" t="str">
        <f t="shared" si="52"/>
        <v>3302</v>
      </c>
      <c r="I706" s="2" t="str">
        <f>IFERROR(VLOOKUP(H706,'Productgroepen hoofdfuncties'!G:H,2,FALSE),H706)</f>
        <v>3302</v>
      </c>
      <c r="J706" s="2" t="str">
        <f t="shared" si="53"/>
        <v>33</v>
      </c>
      <c r="K706" s="2" t="str">
        <f>IFERROR(VLOOKUP(J706,'Productgroepen hoofdfuncties'!D:E,2,FALSE),J706)</f>
        <v>Waterwegen</v>
      </c>
      <c r="L706" s="2" t="str">
        <f t="shared" si="54"/>
        <v>3</v>
      </c>
      <c r="M706" s="2" t="str">
        <f>IFERROR(VLOOKUP(L706,'Productgroepen hoofdfuncties'!A:B,2,FALSE),L706)</f>
        <v>Verkeer en vervoer</v>
      </c>
    </row>
    <row r="707" spans="1:13">
      <c r="A707" s="7"/>
      <c r="B707" s="8"/>
      <c r="C707" s="4" t="s">
        <v>2203</v>
      </c>
      <c r="D707" s="3" t="s">
        <v>2153</v>
      </c>
      <c r="E707" s="4">
        <v>1</v>
      </c>
      <c r="F707" s="2" t="str">
        <f t="shared" ref="F707:F770" si="55">IF(A707="",F706,A707)</f>
        <v>G1PR330207</v>
      </c>
      <c r="G707" s="2" t="str">
        <f t="shared" ref="G707:G770" si="56">IF(B707="",G706,B707)</f>
        <v>Bruggen</v>
      </c>
      <c r="H707" s="2" t="str">
        <f t="shared" ref="H707:H770" si="57">IF(RIGHT(LEFT($F707,5),1)="K","Apparaatskosten personeel",IF(RIGHT(LEFT($F707,5),1)="I","Apparaatskosten materieel",LEFT(RIGHT($F707,6),4)))</f>
        <v>3302</v>
      </c>
      <c r="I707" s="2" t="str">
        <f>IFERROR(VLOOKUP(H707,'Productgroepen hoofdfuncties'!G:H,2,FALSE),H707)</f>
        <v>3302</v>
      </c>
      <c r="J707" s="2" t="str">
        <f t="shared" ref="J707:J770" si="58">IF(RIGHT(LEFT($F707,5),1)="K","Kostenplaatsen",IF(RIGHT(LEFT($F707,5),1)="I","Kostenplaatsen",LEFT(RIGHT($F707,6),2)))</f>
        <v>33</v>
      </c>
      <c r="K707" s="2" t="str">
        <f>IFERROR(VLOOKUP(J707,'Productgroepen hoofdfuncties'!D:E,2,FALSE),J707)</f>
        <v>Waterwegen</v>
      </c>
      <c r="L707" s="2" t="str">
        <f t="shared" ref="L707:L770" si="59">IF(RIGHT(LEFT($F707,5),1)="K","Kostenplaatsen",IF(RIGHT(LEFT($F707,5),1)="I","Kostenplaatsen",LEFT(RIGHT($F707,6),1)))</f>
        <v>3</v>
      </c>
      <c r="M707" s="2" t="str">
        <f>IFERROR(VLOOKUP(L707,'Productgroepen hoofdfuncties'!A:B,2,FALSE),L707)</f>
        <v>Verkeer en vervoer</v>
      </c>
    </row>
    <row r="708" spans="1:13">
      <c r="A708" s="7"/>
      <c r="B708" s="8"/>
      <c r="C708" s="4" t="s">
        <v>2204</v>
      </c>
      <c r="D708" s="3" t="s">
        <v>2155</v>
      </c>
      <c r="E708" s="4">
        <v>1</v>
      </c>
      <c r="F708" s="2" t="str">
        <f t="shared" si="55"/>
        <v>G1PR330207</v>
      </c>
      <c r="G708" s="2" t="str">
        <f t="shared" si="56"/>
        <v>Bruggen</v>
      </c>
      <c r="H708" s="2" t="str">
        <f t="shared" si="57"/>
        <v>3302</v>
      </c>
      <c r="I708" s="2" t="str">
        <f>IFERROR(VLOOKUP(H708,'Productgroepen hoofdfuncties'!G:H,2,FALSE),H708)</f>
        <v>3302</v>
      </c>
      <c r="J708" s="2" t="str">
        <f t="shared" si="58"/>
        <v>33</v>
      </c>
      <c r="K708" s="2" t="str">
        <f>IFERROR(VLOOKUP(J708,'Productgroepen hoofdfuncties'!D:E,2,FALSE),J708)</f>
        <v>Waterwegen</v>
      </c>
      <c r="L708" s="2" t="str">
        <f t="shared" si="59"/>
        <v>3</v>
      </c>
      <c r="M708" s="2" t="str">
        <f>IFERROR(VLOOKUP(L708,'Productgroepen hoofdfuncties'!A:B,2,FALSE),L708)</f>
        <v>Verkeer en vervoer</v>
      </c>
    </row>
    <row r="709" spans="1:13">
      <c r="A709" s="7"/>
      <c r="B709" s="8"/>
      <c r="C709" s="4" t="s">
        <v>2205</v>
      </c>
      <c r="D709" s="3" t="s">
        <v>2157</v>
      </c>
      <c r="E709" s="4">
        <v>1</v>
      </c>
      <c r="F709" s="2" t="str">
        <f t="shared" si="55"/>
        <v>G1PR330207</v>
      </c>
      <c r="G709" s="2" t="str">
        <f t="shared" si="56"/>
        <v>Bruggen</v>
      </c>
      <c r="H709" s="2" t="str">
        <f t="shared" si="57"/>
        <v>3302</v>
      </c>
      <c r="I709" s="2" t="str">
        <f>IFERROR(VLOOKUP(H709,'Productgroepen hoofdfuncties'!G:H,2,FALSE),H709)</f>
        <v>3302</v>
      </c>
      <c r="J709" s="2" t="str">
        <f t="shared" si="58"/>
        <v>33</v>
      </c>
      <c r="K709" s="2" t="str">
        <f>IFERROR(VLOOKUP(J709,'Productgroepen hoofdfuncties'!D:E,2,FALSE),J709)</f>
        <v>Waterwegen</v>
      </c>
      <c r="L709" s="2" t="str">
        <f t="shared" si="59"/>
        <v>3</v>
      </c>
      <c r="M709" s="2" t="str">
        <f>IFERROR(VLOOKUP(L709,'Productgroepen hoofdfuncties'!A:B,2,FALSE),L709)</f>
        <v>Verkeer en vervoer</v>
      </c>
    </row>
    <row r="710" spans="1:13">
      <c r="A710" s="7"/>
      <c r="B710" s="8"/>
      <c r="C710" s="4" t="s">
        <v>2206</v>
      </c>
      <c r="D710" s="3" t="s">
        <v>2159</v>
      </c>
      <c r="E710" s="4">
        <v>1</v>
      </c>
      <c r="F710" s="2" t="str">
        <f t="shared" si="55"/>
        <v>G1PR330207</v>
      </c>
      <c r="G710" s="2" t="str">
        <f t="shared" si="56"/>
        <v>Bruggen</v>
      </c>
      <c r="H710" s="2" t="str">
        <f t="shared" si="57"/>
        <v>3302</v>
      </c>
      <c r="I710" s="2" t="str">
        <f>IFERROR(VLOOKUP(H710,'Productgroepen hoofdfuncties'!G:H,2,FALSE),H710)</f>
        <v>3302</v>
      </c>
      <c r="J710" s="2" t="str">
        <f t="shared" si="58"/>
        <v>33</v>
      </c>
      <c r="K710" s="2" t="str">
        <f>IFERROR(VLOOKUP(J710,'Productgroepen hoofdfuncties'!D:E,2,FALSE),J710)</f>
        <v>Waterwegen</v>
      </c>
      <c r="L710" s="2" t="str">
        <f t="shared" si="59"/>
        <v>3</v>
      </c>
      <c r="M710" s="2" t="str">
        <f>IFERROR(VLOOKUP(L710,'Productgroepen hoofdfuncties'!A:B,2,FALSE),L710)</f>
        <v>Verkeer en vervoer</v>
      </c>
    </row>
    <row r="711" spans="1:13">
      <c r="A711" s="7"/>
      <c r="B711" s="8"/>
      <c r="C711" s="4" t="s">
        <v>2207</v>
      </c>
      <c r="D711" s="3" t="s">
        <v>2161</v>
      </c>
      <c r="E711" s="4">
        <v>1</v>
      </c>
      <c r="F711" s="2" t="str">
        <f t="shared" si="55"/>
        <v>G1PR330207</v>
      </c>
      <c r="G711" s="2" t="str">
        <f t="shared" si="56"/>
        <v>Bruggen</v>
      </c>
      <c r="H711" s="2" t="str">
        <f t="shared" si="57"/>
        <v>3302</v>
      </c>
      <c r="I711" s="2" t="str">
        <f>IFERROR(VLOOKUP(H711,'Productgroepen hoofdfuncties'!G:H,2,FALSE),H711)</f>
        <v>3302</v>
      </c>
      <c r="J711" s="2" t="str">
        <f t="shared" si="58"/>
        <v>33</v>
      </c>
      <c r="K711" s="2" t="str">
        <f>IFERROR(VLOOKUP(J711,'Productgroepen hoofdfuncties'!D:E,2,FALSE),J711)</f>
        <v>Waterwegen</v>
      </c>
      <c r="L711" s="2" t="str">
        <f t="shared" si="59"/>
        <v>3</v>
      </c>
      <c r="M711" s="2" t="str">
        <f>IFERROR(VLOOKUP(L711,'Productgroepen hoofdfuncties'!A:B,2,FALSE),L711)</f>
        <v>Verkeer en vervoer</v>
      </c>
    </row>
    <row r="712" spans="1:13">
      <c r="A712" s="7"/>
      <c r="B712" s="8"/>
      <c r="C712" s="4" t="s">
        <v>2208</v>
      </c>
      <c r="D712" s="3" t="s">
        <v>2163</v>
      </c>
      <c r="E712" s="4">
        <v>1</v>
      </c>
      <c r="F712" s="2" t="str">
        <f t="shared" si="55"/>
        <v>G1PR330207</v>
      </c>
      <c r="G712" s="2" t="str">
        <f t="shared" si="56"/>
        <v>Bruggen</v>
      </c>
      <c r="H712" s="2" t="str">
        <f t="shared" si="57"/>
        <v>3302</v>
      </c>
      <c r="I712" s="2" t="str">
        <f>IFERROR(VLOOKUP(H712,'Productgroepen hoofdfuncties'!G:H,2,FALSE),H712)</f>
        <v>3302</v>
      </c>
      <c r="J712" s="2" t="str">
        <f t="shared" si="58"/>
        <v>33</v>
      </c>
      <c r="K712" s="2" t="str">
        <f>IFERROR(VLOOKUP(J712,'Productgroepen hoofdfuncties'!D:E,2,FALSE),J712)</f>
        <v>Waterwegen</v>
      </c>
      <c r="L712" s="2" t="str">
        <f t="shared" si="59"/>
        <v>3</v>
      </c>
      <c r="M712" s="2" t="str">
        <f>IFERROR(VLOOKUP(L712,'Productgroepen hoofdfuncties'!A:B,2,FALSE),L712)</f>
        <v>Verkeer en vervoer</v>
      </c>
    </row>
    <row r="713" spans="1:13">
      <c r="A713" s="7"/>
      <c r="B713" s="8"/>
      <c r="C713" s="4" t="s">
        <v>2209</v>
      </c>
      <c r="D713" s="3" t="s">
        <v>2165</v>
      </c>
      <c r="E713" s="4">
        <v>1</v>
      </c>
      <c r="F713" s="2" t="str">
        <f t="shared" si="55"/>
        <v>G1PR330207</v>
      </c>
      <c r="G713" s="2" t="str">
        <f t="shared" si="56"/>
        <v>Bruggen</v>
      </c>
      <c r="H713" s="2" t="str">
        <f t="shared" si="57"/>
        <v>3302</v>
      </c>
      <c r="I713" s="2" t="str">
        <f>IFERROR(VLOOKUP(H713,'Productgroepen hoofdfuncties'!G:H,2,FALSE),H713)</f>
        <v>3302</v>
      </c>
      <c r="J713" s="2" t="str">
        <f t="shared" si="58"/>
        <v>33</v>
      </c>
      <c r="K713" s="2" t="str">
        <f>IFERROR(VLOOKUP(J713,'Productgroepen hoofdfuncties'!D:E,2,FALSE),J713)</f>
        <v>Waterwegen</v>
      </c>
      <c r="L713" s="2" t="str">
        <f t="shared" si="59"/>
        <v>3</v>
      </c>
      <c r="M713" s="2" t="str">
        <f>IFERROR(VLOOKUP(L713,'Productgroepen hoofdfuncties'!A:B,2,FALSE),L713)</f>
        <v>Verkeer en vervoer</v>
      </c>
    </row>
    <row r="714" spans="1:13">
      <c r="A714" s="7"/>
      <c r="B714" s="8"/>
      <c r="C714" s="4" t="s">
        <v>2210</v>
      </c>
      <c r="D714" s="3" t="s">
        <v>2167</v>
      </c>
      <c r="E714" s="4">
        <v>1</v>
      </c>
      <c r="F714" s="2" t="str">
        <f t="shared" si="55"/>
        <v>G1PR330207</v>
      </c>
      <c r="G714" s="2" t="str">
        <f t="shared" si="56"/>
        <v>Bruggen</v>
      </c>
      <c r="H714" s="2" t="str">
        <f t="shared" si="57"/>
        <v>3302</v>
      </c>
      <c r="I714" s="2" t="str">
        <f>IFERROR(VLOOKUP(H714,'Productgroepen hoofdfuncties'!G:H,2,FALSE),H714)</f>
        <v>3302</v>
      </c>
      <c r="J714" s="2" t="str">
        <f t="shared" si="58"/>
        <v>33</v>
      </c>
      <c r="K714" s="2" t="str">
        <f>IFERROR(VLOOKUP(J714,'Productgroepen hoofdfuncties'!D:E,2,FALSE),J714)</f>
        <v>Waterwegen</v>
      </c>
      <c r="L714" s="2" t="str">
        <f t="shared" si="59"/>
        <v>3</v>
      </c>
      <c r="M714" s="2" t="str">
        <f>IFERROR(VLOOKUP(L714,'Productgroepen hoofdfuncties'!A:B,2,FALSE),L714)</f>
        <v>Verkeer en vervoer</v>
      </c>
    </row>
    <row r="715" spans="1:13">
      <c r="A715" s="7"/>
      <c r="B715" s="8"/>
      <c r="C715" s="4" t="s">
        <v>2211</v>
      </c>
      <c r="D715" s="3" t="s">
        <v>2169</v>
      </c>
      <c r="E715" s="4">
        <v>1</v>
      </c>
      <c r="F715" s="2" t="str">
        <f t="shared" si="55"/>
        <v>G1PR330207</v>
      </c>
      <c r="G715" s="2" t="str">
        <f t="shared" si="56"/>
        <v>Bruggen</v>
      </c>
      <c r="H715" s="2" t="str">
        <f t="shared" si="57"/>
        <v>3302</v>
      </c>
      <c r="I715" s="2" t="str">
        <f>IFERROR(VLOOKUP(H715,'Productgroepen hoofdfuncties'!G:H,2,FALSE),H715)</f>
        <v>3302</v>
      </c>
      <c r="J715" s="2" t="str">
        <f t="shared" si="58"/>
        <v>33</v>
      </c>
      <c r="K715" s="2" t="str">
        <f>IFERROR(VLOOKUP(J715,'Productgroepen hoofdfuncties'!D:E,2,FALSE),J715)</f>
        <v>Waterwegen</v>
      </c>
      <c r="L715" s="2" t="str">
        <f t="shared" si="59"/>
        <v>3</v>
      </c>
      <c r="M715" s="2" t="str">
        <f>IFERROR(VLOOKUP(L715,'Productgroepen hoofdfuncties'!A:B,2,FALSE),L715)</f>
        <v>Verkeer en vervoer</v>
      </c>
    </row>
    <row r="716" spans="1:13">
      <c r="A716" s="7"/>
      <c r="B716" s="8"/>
      <c r="C716" s="4" t="s">
        <v>2212</v>
      </c>
      <c r="D716" s="3" t="s">
        <v>2171</v>
      </c>
      <c r="E716" s="4">
        <v>1</v>
      </c>
      <c r="F716" s="2" t="str">
        <f t="shared" si="55"/>
        <v>G1PR330207</v>
      </c>
      <c r="G716" s="2" t="str">
        <f t="shared" si="56"/>
        <v>Bruggen</v>
      </c>
      <c r="H716" s="2" t="str">
        <f t="shared" si="57"/>
        <v>3302</v>
      </c>
      <c r="I716" s="2" t="str">
        <f>IFERROR(VLOOKUP(H716,'Productgroepen hoofdfuncties'!G:H,2,FALSE),H716)</f>
        <v>3302</v>
      </c>
      <c r="J716" s="2" t="str">
        <f t="shared" si="58"/>
        <v>33</v>
      </c>
      <c r="K716" s="2" t="str">
        <f>IFERROR(VLOOKUP(J716,'Productgroepen hoofdfuncties'!D:E,2,FALSE),J716)</f>
        <v>Waterwegen</v>
      </c>
      <c r="L716" s="2" t="str">
        <f t="shared" si="59"/>
        <v>3</v>
      </c>
      <c r="M716" s="2" t="str">
        <f>IFERROR(VLOOKUP(L716,'Productgroepen hoofdfuncties'!A:B,2,FALSE),L716)</f>
        <v>Verkeer en vervoer</v>
      </c>
    </row>
    <row r="717" spans="1:13">
      <c r="A717" s="7"/>
      <c r="B717" s="8"/>
      <c r="C717" s="4" t="s">
        <v>2213</v>
      </c>
      <c r="D717" s="3" t="s">
        <v>2173</v>
      </c>
      <c r="E717" s="4">
        <v>1</v>
      </c>
      <c r="F717" s="2" t="str">
        <f t="shared" si="55"/>
        <v>G1PR330207</v>
      </c>
      <c r="G717" s="2" t="str">
        <f t="shared" si="56"/>
        <v>Bruggen</v>
      </c>
      <c r="H717" s="2" t="str">
        <f t="shared" si="57"/>
        <v>3302</v>
      </c>
      <c r="I717" s="2" t="str">
        <f>IFERROR(VLOOKUP(H717,'Productgroepen hoofdfuncties'!G:H,2,FALSE),H717)</f>
        <v>3302</v>
      </c>
      <c r="J717" s="2" t="str">
        <f t="shared" si="58"/>
        <v>33</v>
      </c>
      <c r="K717" s="2" t="str">
        <f>IFERROR(VLOOKUP(J717,'Productgroepen hoofdfuncties'!D:E,2,FALSE),J717)</f>
        <v>Waterwegen</v>
      </c>
      <c r="L717" s="2" t="str">
        <f t="shared" si="59"/>
        <v>3</v>
      </c>
      <c r="M717" s="2" t="str">
        <f>IFERROR(VLOOKUP(L717,'Productgroepen hoofdfuncties'!A:B,2,FALSE),L717)</f>
        <v>Verkeer en vervoer</v>
      </c>
    </row>
    <row r="718" spans="1:13">
      <c r="A718" s="7"/>
      <c r="B718" s="8"/>
      <c r="C718" s="4" t="s">
        <v>2214</v>
      </c>
      <c r="D718" s="3" t="s">
        <v>2215</v>
      </c>
      <c r="E718" s="4">
        <v>1</v>
      </c>
      <c r="F718" s="2" t="str">
        <f t="shared" si="55"/>
        <v>G1PR330207</v>
      </c>
      <c r="G718" s="2" t="str">
        <f t="shared" si="56"/>
        <v>Bruggen</v>
      </c>
      <c r="H718" s="2" t="str">
        <f t="shared" si="57"/>
        <v>3302</v>
      </c>
      <c r="I718" s="2" t="str">
        <f>IFERROR(VLOOKUP(H718,'Productgroepen hoofdfuncties'!G:H,2,FALSE),H718)</f>
        <v>3302</v>
      </c>
      <c r="J718" s="2" t="str">
        <f t="shared" si="58"/>
        <v>33</v>
      </c>
      <c r="K718" s="2" t="str">
        <f>IFERROR(VLOOKUP(J718,'Productgroepen hoofdfuncties'!D:E,2,FALSE),J718)</f>
        <v>Waterwegen</v>
      </c>
      <c r="L718" s="2" t="str">
        <f t="shared" si="59"/>
        <v>3</v>
      </c>
      <c r="M718" s="2" t="str">
        <f>IFERROR(VLOOKUP(L718,'Productgroepen hoofdfuncties'!A:B,2,FALSE),L718)</f>
        <v>Verkeer en vervoer</v>
      </c>
    </row>
    <row r="719" spans="1:13">
      <c r="A719" s="7"/>
      <c r="B719" s="8"/>
      <c r="C719" s="4" t="s">
        <v>2216</v>
      </c>
      <c r="D719" s="3" t="s">
        <v>2175</v>
      </c>
      <c r="E719" s="4">
        <v>1</v>
      </c>
      <c r="F719" s="2" t="str">
        <f t="shared" si="55"/>
        <v>G1PR330207</v>
      </c>
      <c r="G719" s="2" t="str">
        <f t="shared" si="56"/>
        <v>Bruggen</v>
      </c>
      <c r="H719" s="2" t="str">
        <f t="shared" si="57"/>
        <v>3302</v>
      </c>
      <c r="I719" s="2" t="str">
        <f>IFERROR(VLOOKUP(H719,'Productgroepen hoofdfuncties'!G:H,2,FALSE),H719)</f>
        <v>3302</v>
      </c>
      <c r="J719" s="2" t="str">
        <f t="shared" si="58"/>
        <v>33</v>
      </c>
      <c r="K719" s="2" t="str">
        <f>IFERROR(VLOOKUP(J719,'Productgroepen hoofdfuncties'!D:E,2,FALSE),J719)</f>
        <v>Waterwegen</v>
      </c>
      <c r="L719" s="2" t="str">
        <f t="shared" si="59"/>
        <v>3</v>
      </c>
      <c r="M719" s="2" t="str">
        <f>IFERROR(VLOOKUP(L719,'Productgroepen hoofdfuncties'!A:B,2,FALSE),L719)</f>
        <v>Verkeer en vervoer</v>
      </c>
    </row>
    <row r="720" spans="1:13">
      <c r="A720" s="7"/>
      <c r="B720" s="8"/>
      <c r="C720" s="4" t="s">
        <v>2217</v>
      </c>
      <c r="D720" s="3" t="s">
        <v>2177</v>
      </c>
      <c r="E720" s="4">
        <v>1</v>
      </c>
      <c r="F720" s="2" t="str">
        <f t="shared" si="55"/>
        <v>G1PR330207</v>
      </c>
      <c r="G720" s="2" t="str">
        <f t="shared" si="56"/>
        <v>Bruggen</v>
      </c>
      <c r="H720" s="2" t="str">
        <f t="shared" si="57"/>
        <v>3302</v>
      </c>
      <c r="I720" s="2" t="str">
        <f>IFERROR(VLOOKUP(H720,'Productgroepen hoofdfuncties'!G:H,2,FALSE),H720)</f>
        <v>3302</v>
      </c>
      <c r="J720" s="2" t="str">
        <f t="shared" si="58"/>
        <v>33</v>
      </c>
      <c r="K720" s="2" t="str">
        <f>IFERROR(VLOOKUP(J720,'Productgroepen hoofdfuncties'!D:E,2,FALSE),J720)</f>
        <v>Waterwegen</v>
      </c>
      <c r="L720" s="2" t="str">
        <f t="shared" si="59"/>
        <v>3</v>
      </c>
      <c r="M720" s="2" t="str">
        <f>IFERROR(VLOOKUP(L720,'Productgroepen hoofdfuncties'!A:B,2,FALSE),L720)</f>
        <v>Verkeer en vervoer</v>
      </c>
    </row>
    <row r="721" spans="1:13">
      <c r="A721" s="7"/>
      <c r="B721" s="8"/>
      <c r="C721" s="4" t="s">
        <v>2218</v>
      </c>
      <c r="D721" s="3" t="s">
        <v>2219</v>
      </c>
      <c r="E721" s="4">
        <v>1</v>
      </c>
      <c r="F721" s="2" t="str">
        <f t="shared" si="55"/>
        <v>G1PR330207</v>
      </c>
      <c r="G721" s="2" t="str">
        <f t="shared" si="56"/>
        <v>Bruggen</v>
      </c>
      <c r="H721" s="2" t="str">
        <f t="shared" si="57"/>
        <v>3302</v>
      </c>
      <c r="I721" s="2" t="str">
        <f>IFERROR(VLOOKUP(H721,'Productgroepen hoofdfuncties'!G:H,2,FALSE),H721)</f>
        <v>3302</v>
      </c>
      <c r="J721" s="2" t="str">
        <f t="shared" si="58"/>
        <v>33</v>
      </c>
      <c r="K721" s="2" t="str">
        <f>IFERROR(VLOOKUP(J721,'Productgroepen hoofdfuncties'!D:E,2,FALSE),J721)</f>
        <v>Waterwegen</v>
      </c>
      <c r="L721" s="2" t="str">
        <f t="shared" si="59"/>
        <v>3</v>
      </c>
      <c r="M721" s="2" t="str">
        <f>IFERROR(VLOOKUP(L721,'Productgroepen hoofdfuncties'!A:B,2,FALSE),L721)</f>
        <v>Verkeer en vervoer</v>
      </c>
    </row>
    <row r="722" spans="1:13">
      <c r="A722" s="7"/>
      <c r="B722" s="8"/>
      <c r="C722" s="4" t="s">
        <v>2220</v>
      </c>
      <c r="D722" s="3" t="s">
        <v>2221</v>
      </c>
      <c r="E722" s="4">
        <v>1</v>
      </c>
      <c r="F722" s="2" t="str">
        <f t="shared" si="55"/>
        <v>G1PR330207</v>
      </c>
      <c r="G722" s="2" t="str">
        <f t="shared" si="56"/>
        <v>Bruggen</v>
      </c>
      <c r="H722" s="2" t="str">
        <f t="shared" si="57"/>
        <v>3302</v>
      </c>
      <c r="I722" s="2" t="str">
        <f>IFERROR(VLOOKUP(H722,'Productgroepen hoofdfuncties'!G:H,2,FALSE),H722)</f>
        <v>3302</v>
      </c>
      <c r="J722" s="2" t="str">
        <f t="shared" si="58"/>
        <v>33</v>
      </c>
      <c r="K722" s="2" t="str">
        <f>IFERROR(VLOOKUP(J722,'Productgroepen hoofdfuncties'!D:E,2,FALSE),J722)</f>
        <v>Waterwegen</v>
      </c>
      <c r="L722" s="2" t="str">
        <f t="shared" si="59"/>
        <v>3</v>
      </c>
      <c r="M722" s="2" t="str">
        <f>IFERROR(VLOOKUP(L722,'Productgroepen hoofdfuncties'!A:B,2,FALSE),L722)</f>
        <v>Verkeer en vervoer</v>
      </c>
    </row>
    <row r="723" spans="1:13">
      <c r="A723" s="7"/>
      <c r="B723" s="8"/>
      <c r="C723" s="4" t="s">
        <v>2222</v>
      </c>
      <c r="D723" s="3" t="s">
        <v>2223</v>
      </c>
      <c r="E723" s="4">
        <v>1</v>
      </c>
      <c r="F723" s="2" t="str">
        <f t="shared" si="55"/>
        <v>G1PR330207</v>
      </c>
      <c r="G723" s="2" t="str">
        <f t="shared" si="56"/>
        <v>Bruggen</v>
      </c>
      <c r="H723" s="2" t="str">
        <f t="shared" si="57"/>
        <v>3302</v>
      </c>
      <c r="I723" s="2" t="str">
        <f>IFERROR(VLOOKUP(H723,'Productgroepen hoofdfuncties'!G:H,2,FALSE),H723)</f>
        <v>3302</v>
      </c>
      <c r="J723" s="2" t="str">
        <f t="shared" si="58"/>
        <v>33</v>
      </c>
      <c r="K723" s="2" t="str">
        <f>IFERROR(VLOOKUP(J723,'Productgroepen hoofdfuncties'!D:E,2,FALSE),J723)</f>
        <v>Waterwegen</v>
      </c>
      <c r="L723" s="2" t="str">
        <f t="shared" si="59"/>
        <v>3</v>
      </c>
      <c r="M723" s="2" t="str">
        <f>IFERROR(VLOOKUP(L723,'Productgroepen hoofdfuncties'!A:B,2,FALSE),L723)</f>
        <v>Verkeer en vervoer</v>
      </c>
    </row>
    <row r="724" spans="1:13">
      <c r="A724" s="7"/>
      <c r="B724" s="8"/>
      <c r="C724" s="4" t="s">
        <v>2224</v>
      </c>
      <c r="D724" s="3" t="s">
        <v>2225</v>
      </c>
      <c r="E724" s="4">
        <v>1</v>
      </c>
      <c r="F724" s="2" t="str">
        <f t="shared" si="55"/>
        <v>G1PR330207</v>
      </c>
      <c r="G724" s="2" t="str">
        <f t="shared" si="56"/>
        <v>Bruggen</v>
      </c>
      <c r="H724" s="2" t="str">
        <f t="shared" si="57"/>
        <v>3302</v>
      </c>
      <c r="I724" s="2" t="str">
        <f>IFERROR(VLOOKUP(H724,'Productgroepen hoofdfuncties'!G:H,2,FALSE),H724)</f>
        <v>3302</v>
      </c>
      <c r="J724" s="2" t="str">
        <f t="shared" si="58"/>
        <v>33</v>
      </c>
      <c r="K724" s="2" t="str">
        <f>IFERROR(VLOOKUP(J724,'Productgroepen hoofdfuncties'!D:E,2,FALSE),J724)</f>
        <v>Waterwegen</v>
      </c>
      <c r="L724" s="2" t="str">
        <f t="shared" si="59"/>
        <v>3</v>
      </c>
      <c r="M724" s="2" t="str">
        <f>IFERROR(VLOOKUP(L724,'Productgroepen hoofdfuncties'!A:B,2,FALSE),L724)</f>
        <v>Verkeer en vervoer</v>
      </c>
    </row>
    <row r="725" spans="1:13">
      <c r="A725" s="9"/>
      <c r="B725" s="10"/>
      <c r="C725" s="4" t="s">
        <v>2226</v>
      </c>
      <c r="D725" s="3" t="s">
        <v>2227</v>
      </c>
      <c r="E725" s="4">
        <v>1</v>
      </c>
      <c r="F725" s="2" t="str">
        <f t="shared" si="55"/>
        <v>G1PR330207</v>
      </c>
      <c r="G725" s="2" t="str">
        <f t="shared" si="56"/>
        <v>Bruggen</v>
      </c>
      <c r="H725" s="2" t="str">
        <f t="shared" si="57"/>
        <v>3302</v>
      </c>
      <c r="I725" s="2" t="str">
        <f>IFERROR(VLOOKUP(H725,'Productgroepen hoofdfuncties'!G:H,2,FALSE),H725)</f>
        <v>3302</v>
      </c>
      <c r="J725" s="2" t="str">
        <f t="shared" si="58"/>
        <v>33</v>
      </c>
      <c r="K725" s="2" t="str">
        <f>IFERROR(VLOOKUP(J725,'Productgroepen hoofdfuncties'!D:E,2,FALSE),J725)</f>
        <v>Waterwegen</v>
      </c>
      <c r="L725" s="2" t="str">
        <f t="shared" si="59"/>
        <v>3</v>
      </c>
      <c r="M725" s="2" t="str">
        <f>IFERROR(VLOOKUP(L725,'Productgroepen hoofdfuncties'!A:B,2,FALSE),L725)</f>
        <v>Verkeer en vervoer</v>
      </c>
    </row>
    <row r="726" spans="1:13">
      <c r="A726" s="5" t="s">
        <v>2228</v>
      </c>
      <c r="B726" s="6" t="s">
        <v>2229</v>
      </c>
      <c r="C726" s="4" t="s">
        <v>2230</v>
      </c>
      <c r="D726" s="3" t="s">
        <v>2231</v>
      </c>
      <c r="E726" s="4">
        <v>1</v>
      </c>
      <c r="F726" s="2" t="str">
        <f t="shared" si="55"/>
        <v>G1PR330208</v>
      </c>
      <c r="G726" s="2" t="str">
        <f t="shared" si="56"/>
        <v>Sluizen</v>
      </c>
      <c r="H726" s="2" t="str">
        <f t="shared" si="57"/>
        <v>3302</v>
      </c>
      <c r="I726" s="2" t="str">
        <f>IFERROR(VLOOKUP(H726,'Productgroepen hoofdfuncties'!G:H,2,FALSE),H726)</f>
        <v>3302</v>
      </c>
      <c r="J726" s="2" t="str">
        <f t="shared" si="58"/>
        <v>33</v>
      </c>
      <c r="K726" s="2" t="str">
        <f>IFERROR(VLOOKUP(J726,'Productgroepen hoofdfuncties'!D:E,2,FALSE),J726)</f>
        <v>Waterwegen</v>
      </c>
      <c r="L726" s="2" t="str">
        <f t="shared" si="59"/>
        <v>3</v>
      </c>
      <c r="M726" s="2" t="str">
        <f>IFERROR(VLOOKUP(L726,'Productgroepen hoofdfuncties'!A:B,2,FALSE),L726)</f>
        <v>Verkeer en vervoer</v>
      </c>
    </row>
    <row r="727" spans="1:13">
      <c r="A727" s="7"/>
      <c r="B727" s="8"/>
      <c r="C727" s="4" t="s">
        <v>2232</v>
      </c>
      <c r="D727" s="3" t="s">
        <v>2233</v>
      </c>
      <c r="E727" s="4">
        <v>1</v>
      </c>
      <c r="F727" s="2" t="str">
        <f t="shared" si="55"/>
        <v>G1PR330208</v>
      </c>
      <c r="G727" s="2" t="str">
        <f t="shared" si="56"/>
        <v>Sluizen</v>
      </c>
      <c r="H727" s="2" t="str">
        <f t="shared" si="57"/>
        <v>3302</v>
      </c>
      <c r="I727" s="2" t="str">
        <f>IFERROR(VLOOKUP(H727,'Productgroepen hoofdfuncties'!G:H,2,FALSE),H727)</f>
        <v>3302</v>
      </c>
      <c r="J727" s="2" t="str">
        <f t="shared" si="58"/>
        <v>33</v>
      </c>
      <c r="K727" s="2" t="str">
        <f>IFERROR(VLOOKUP(J727,'Productgroepen hoofdfuncties'!D:E,2,FALSE),J727)</f>
        <v>Waterwegen</v>
      </c>
      <c r="L727" s="2" t="str">
        <f t="shared" si="59"/>
        <v>3</v>
      </c>
      <c r="M727" s="2" t="str">
        <f>IFERROR(VLOOKUP(L727,'Productgroepen hoofdfuncties'!A:B,2,FALSE),L727)</f>
        <v>Verkeer en vervoer</v>
      </c>
    </row>
    <row r="728" spans="1:13">
      <c r="A728" s="7"/>
      <c r="B728" s="8"/>
      <c r="C728" s="4" t="s">
        <v>2234</v>
      </c>
      <c r="D728" s="3" t="s">
        <v>2235</v>
      </c>
      <c r="E728" s="4">
        <v>1</v>
      </c>
      <c r="F728" s="2" t="str">
        <f t="shared" si="55"/>
        <v>G1PR330208</v>
      </c>
      <c r="G728" s="2" t="str">
        <f t="shared" si="56"/>
        <v>Sluizen</v>
      </c>
      <c r="H728" s="2" t="str">
        <f t="shared" si="57"/>
        <v>3302</v>
      </c>
      <c r="I728" s="2" t="str">
        <f>IFERROR(VLOOKUP(H728,'Productgroepen hoofdfuncties'!G:H,2,FALSE),H728)</f>
        <v>3302</v>
      </c>
      <c r="J728" s="2" t="str">
        <f t="shared" si="58"/>
        <v>33</v>
      </c>
      <c r="K728" s="2" t="str">
        <f>IFERROR(VLOOKUP(J728,'Productgroepen hoofdfuncties'!D:E,2,FALSE),J728)</f>
        <v>Waterwegen</v>
      </c>
      <c r="L728" s="2" t="str">
        <f t="shared" si="59"/>
        <v>3</v>
      </c>
      <c r="M728" s="2" t="str">
        <f>IFERROR(VLOOKUP(L728,'Productgroepen hoofdfuncties'!A:B,2,FALSE),L728)</f>
        <v>Verkeer en vervoer</v>
      </c>
    </row>
    <row r="729" spans="1:13">
      <c r="A729" s="7"/>
      <c r="B729" s="8"/>
      <c r="C729" s="4" t="s">
        <v>2236</v>
      </c>
      <c r="D729" s="3" t="s">
        <v>2237</v>
      </c>
      <c r="E729" s="4">
        <v>1</v>
      </c>
      <c r="F729" s="2" t="str">
        <f t="shared" si="55"/>
        <v>G1PR330208</v>
      </c>
      <c r="G729" s="2" t="str">
        <f t="shared" si="56"/>
        <v>Sluizen</v>
      </c>
      <c r="H729" s="2" t="str">
        <f t="shared" si="57"/>
        <v>3302</v>
      </c>
      <c r="I729" s="2" t="str">
        <f>IFERROR(VLOOKUP(H729,'Productgroepen hoofdfuncties'!G:H,2,FALSE),H729)</f>
        <v>3302</v>
      </c>
      <c r="J729" s="2" t="str">
        <f t="shared" si="58"/>
        <v>33</v>
      </c>
      <c r="K729" s="2" t="str">
        <f>IFERROR(VLOOKUP(J729,'Productgroepen hoofdfuncties'!D:E,2,FALSE),J729)</f>
        <v>Waterwegen</v>
      </c>
      <c r="L729" s="2" t="str">
        <f t="shared" si="59"/>
        <v>3</v>
      </c>
      <c r="M729" s="2" t="str">
        <f>IFERROR(VLOOKUP(L729,'Productgroepen hoofdfuncties'!A:B,2,FALSE),L729)</f>
        <v>Verkeer en vervoer</v>
      </c>
    </row>
    <row r="730" spans="1:13">
      <c r="A730" s="7"/>
      <c r="B730" s="8"/>
      <c r="C730" s="4" t="s">
        <v>2238</v>
      </c>
      <c r="D730" s="3" t="s">
        <v>2239</v>
      </c>
      <c r="E730" s="4">
        <v>1</v>
      </c>
      <c r="F730" s="2" t="str">
        <f t="shared" si="55"/>
        <v>G1PR330208</v>
      </c>
      <c r="G730" s="2" t="str">
        <f t="shared" si="56"/>
        <v>Sluizen</v>
      </c>
      <c r="H730" s="2" t="str">
        <f t="shared" si="57"/>
        <v>3302</v>
      </c>
      <c r="I730" s="2" t="str">
        <f>IFERROR(VLOOKUP(H730,'Productgroepen hoofdfuncties'!G:H,2,FALSE),H730)</f>
        <v>3302</v>
      </c>
      <c r="J730" s="2" t="str">
        <f t="shared" si="58"/>
        <v>33</v>
      </c>
      <c r="K730" s="2" t="str">
        <f>IFERROR(VLOOKUP(J730,'Productgroepen hoofdfuncties'!D:E,2,FALSE),J730)</f>
        <v>Waterwegen</v>
      </c>
      <c r="L730" s="2" t="str">
        <f t="shared" si="59"/>
        <v>3</v>
      </c>
      <c r="M730" s="2" t="str">
        <f>IFERROR(VLOOKUP(L730,'Productgroepen hoofdfuncties'!A:B,2,FALSE),L730)</f>
        <v>Verkeer en vervoer</v>
      </c>
    </row>
    <row r="731" spans="1:13">
      <c r="A731" s="7"/>
      <c r="B731" s="8"/>
      <c r="C731" s="4" t="s">
        <v>2240</v>
      </c>
      <c r="D731" s="3" t="s">
        <v>2241</v>
      </c>
      <c r="E731" s="4">
        <v>1</v>
      </c>
      <c r="F731" s="2" t="str">
        <f t="shared" si="55"/>
        <v>G1PR330208</v>
      </c>
      <c r="G731" s="2" t="str">
        <f t="shared" si="56"/>
        <v>Sluizen</v>
      </c>
      <c r="H731" s="2" t="str">
        <f t="shared" si="57"/>
        <v>3302</v>
      </c>
      <c r="I731" s="2" t="str">
        <f>IFERROR(VLOOKUP(H731,'Productgroepen hoofdfuncties'!G:H,2,FALSE),H731)</f>
        <v>3302</v>
      </c>
      <c r="J731" s="2" t="str">
        <f t="shared" si="58"/>
        <v>33</v>
      </c>
      <c r="K731" s="2" t="str">
        <f>IFERROR(VLOOKUP(J731,'Productgroepen hoofdfuncties'!D:E,2,FALSE),J731)</f>
        <v>Waterwegen</v>
      </c>
      <c r="L731" s="2" t="str">
        <f t="shared" si="59"/>
        <v>3</v>
      </c>
      <c r="M731" s="2" t="str">
        <f>IFERROR(VLOOKUP(L731,'Productgroepen hoofdfuncties'!A:B,2,FALSE),L731)</f>
        <v>Verkeer en vervoer</v>
      </c>
    </row>
    <row r="732" spans="1:13">
      <c r="A732" s="7"/>
      <c r="B732" s="8"/>
      <c r="C732" s="4" t="s">
        <v>2242</v>
      </c>
      <c r="D732" s="3" t="s">
        <v>2243</v>
      </c>
      <c r="E732" s="4">
        <v>1</v>
      </c>
      <c r="F732" s="2" t="str">
        <f t="shared" si="55"/>
        <v>G1PR330208</v>
      </c>
      <c r="G732" s="2" t="str">
        <f t="shared" si="56"/>
        <v>Sluizen</v>
      </c>
      <c r="H732" s="2" t="str">
        <f t="shared" si="57"/>
        <v>3302</v>
      </c>
      <c r="I732" s="2" t="str">
        <f>IFERROR(VLOOKUP(H732,'Productgroepen hoofdfuncties'!G:H,2,FALSE),H732)</f>
        <v>3302</v>
      </c>
      <c r="J732" s="2" t="str">
        <f t="shared" si="58"/>
        <v>33</v>
      </c>
      <c r="K732" s="2" t="str">
        <f>IFERROR(VLOOKUP(J732,'Productgroepen hoofdfuncties'!D:E,2,FALSE),J732)</f>
        <v>Waterwegen</v>
      </c>
      <c r="L732" s="2" t="str">
        <f t="shared" si="59"/>
        <v>3</v>
      </c>
      <c r="M732" s="2" t="str">
        <f>IFERROR(VLOOKUP(L732,'Productgroepen hoofdfuncties'!A:B,2,FALSE),L732)</f>
        <v>Verkeer en vervoer</v>
      </c>
    </row>
    <row r="733" spans="1:13">
      <c r="A733" s="7"/>
      <c r="B733" s="8"/>
      <c r="C733" s="4" t="s">
        <v>2244</v>
      </c>
      <c r="D733" s="3" t="s">
        <v>2245</v>
      </c>
      <c r="E733" s="4">
        <v>1</v>
      </c>
      <c r="F733" s="2" t="str">
        <f t="shared" si="55"/>
        <v>G1PR330208</v>
      </c>
      <c r="G733" s="2" t="str">
        <f t="shared" si="56"/>
        <v>Sluizen</v>
      </c>
      <c r="H733" s="2" t="str">
        <f t="shared" si="57"/>
        <v>3302</v>
      </c>
      <c r="I733" s="2" t="str">
        <f>IFERROR(VLOOKUP(H733,'Productgroepen hoofdfuncties'!G:H,2,FALSE),H733)</f>
        <v>3302</v>
      </c>
      <c r="J733" s="2" t="str">
        <f t="shared" si="58"/>
        <v>33</v>
      </c>
      <c r="K733" s="2" t="str">
        <f>IFERROR(VLOOKUP(J733,'Productgroepen hoofdfuncties'!D:E,2,FALSE),J733)</f>
        <v>Waterwegen</v>
      </c>
      <c r="L733" s="2" t="str">
        <f t="shared" si="59"/>
        <v>3</v>
      </c>
      <c r="M733" s="2" t="str">
        <f>IFERROR(VLOOKUP(L733,'Productgroepen hoofdfuncties'!A:B,2,FALSE),L733)</f>
        <v>Verkeer en vervoer</v>
      </c>
    </row>
    <row r="734" spans="1:13">
      <c r="A734" s="7"/>
      <c r="B734" s="8"/>
      <c r="C734" s="4" t="s">
        <v>2246</v>
      </c>
      <c r="D734" s="3" t="s">
        <v>2247</v>
      </c>
      <c r="E734" s="4">
        <v>1</v>
      </c>
      <c r="F734" s="2" t="str">
        <f t="shared" si="55"/>
        <v>G1PR330208</v>
      </c>
      <c r="G734" s="2" t="str">
        <f t="shared" si="56"/>
        <v>Sluizen</v>
      </c>
      <c r="H734" s="2" t="str">
        <f t="shared" si="57"/>
        <v>3302</v>
      </c>
      <c r="I734" s="2" t="str">
        <f>IFERROR(VLOOKUP(H734,'Productgroepen hoofdfuncties'!G:H,2,FALSE),H734)</f>
        <v>3302</v>
      </c>
      <c r="J734" s="2" t="str">
        <f t="shared" si="58"/>
        <v>33</v>
      </c>
      <c r="K734" s="2" t="str">
        <f>IFERROR(VLOOKUP(J734,'Productgroepen hoofdfuncties'!D:E,2,FALSE),J734)</f>
        <v>Waterwegen</v>
      </c>
      <c r="L734" s="2" t="str">
        <f t="shared" si="59"/>
        <v>3</v>
      </c>
      <c r="M734" s="2" t="str">
        <f>IFERROR(VLOOKUP(L734,'Productgroepen hoofdfuncties'!A:B,2,FALSE),L734)</f>
        <v>Verkeer en vervoer</v>
      </c>
    </row>
    <row r="735" spans="1:13">
      <c r="A735" s="7"/>
      <c r="B735" s="8"/>
      <c r="C735" s="4" t="s">
        <v>2248</v>
      </c>
      <c r="D735" s="3" t="s">
        <v>2249</v>
      </c>
      <c r="E735" s="4">
        <v>1</v>
      </c>
      <c r="F735" s="2" t="str">
        <f t="shared" si="55"/>
        <v>G1PR330208</v>
      </c>
      <c r="G735" s="2" t="str">
        <f t="shared" si="56"/>
        <v>Sluizen</v>
      </c>
      <c r="H735" s="2" t="str">
        <f t="shared" si="57"/>
        <v>3302</v>
      </c>
      <c r="I735" s="2" t="str">
        <f>IFERROR(VLOOKUP(H735,'Productgroepen hoofdfuncties'!G:H,2,FALSE),H735)</f>
        <v>3302</v>
      </c>
      <c r="J735" s="2" t="str">
        <f t="shared" si="58"/>
        <v>33</v>
      </c>
      <c r="K735" s="2" t="str">
        <f>IFERROR(VLOOKUP(J735,'Productgroepen hoofdfuncties'!D:E,2,FALSE),J735)</f>
        <v>Waterwegen</v>
      </c>
      <c r="L735" s="2" t="str">
        <f t="shared" si="59"/>
        <v>3</v>
      </c>
      <c r="M735" s="2" t="str">
        <f>IFERROR(VLOOKUP(L735,'Productgroepen hoofdfuncties'!A:B,2,FALSE),L735)</f>
        <v>Verkeer en vervoer</v>
      </c>
    </row>
    <row r="736" spans="1:13">
      <c r="A736" s="7"/>
      <c r="B736" s="8"/>
      <c r="C736" s="4" t="s">
        <v>2250</v>
      </c>
      <c r="D736" s="3" t="s">
        <v>2251</v>
      </c>
      <c r="E736" s="4">
        <v>1</v>
      </c>
      <c r="F736" s="2" t="str">
        <f t="shared" si="55"/>
        <v>G1PR330208</v>
      </c>
      <c r="G736" s="2" t="str">
        <f t="shared" si="56"/>
        <v>Sluizen</v>
      </c>
      <c r="H736" s="2" t="str">
        <f t="shared" si="57"/>
        <v>3302</v>
      </c>
      <c r="I736" s="2" t="str">
        <f>IFERROR(VLOOKUP(H736,'Productgroepen hoofdfuncties'!G:H,2,FALSE),H736)</f>
        <v>3302</v>
      </c>
      <c r="J736" s="2" t="str">
        <f t="shared" si="58"/>
        <v>33</v>
      </c>
      <c r="K736" s="2" t="str">
        <f>IFERROR(VLOOKUP(J736,'Productgroepen hoofdfuncties'!D:E,2,FALSE),J736)</f>
        <v>Waterwegen</v>
      </c>
      <c r="L736" s="2" t="str">
        <f t="shared" si="59"/>
        <v>3</v>
      </c>
      <c r="M736" s="2" t="str">
        <f>IFERROR(VLOOKUP(L736,'Productgroepen hoofdfuncties'!A:B,2,FALSE),L736)</f>
        <v>Verkeer en vervoer</v>
      </c>
    </row>
    <row r="737" spans="1:13">
      <c r="A737" s="7"/>
      <c r="B737" s="8"/>
      <c r="C737" s="4" t="s">
        <v>2252</v>
      </c>
      <c r="D737" s="3" t="s">
        <v>2253</v>
      </c>
      <c r="E737" s="4">
        <v>1</v>
      </c>
      <c r="F737" s="2" t="str">
        <f t="shared" si="55"/>
        <v>G1PR330208</v>
      </c>
      <c r="G737" s="2" t="str">
        <f t="shared" si="56"/>
        <v>Sluizen</v>
      </c>
      <c r="H737" s="2" t="str">
        <f t="shared" si="57"/>
        <v>3302</v>
      </c>
      <c r="I737" s="2" t="str">
        <f>IFERROR(VLOOKUP(H737,'Productgroepen hoofdfuncties'!G:H,2,FALSE),H737)</f>
        <v>3302</v>
      </c>
      <c r="J737" s="2" t="str">
        <f t="shared" si="58"/>
        <v>33</v>
      </c>
      <c r="K737" s="2" t="str">
        <f>IFERROR(VLOOKUP(J737,'Productgroepen hoofdfuncties'!D:E,2,FALSE),J737)</f>
        <v>Waterwegen</v>
      </c>
      <c r="L737" s="2" t="str">
        <f t="shared" si="59"/>
        <v>3</v>
      </c>
      <c r="M737" s="2" t="str">
        <f>IFERROR(VLOOKUP(L737,'Productgroepen hoofdfuncties'!A:B,2,FALSE),L737)</f>
        <v>Verkeer en vervoer</v>
      </c>
    </row>
    <row r="738" spans="1:13">
      <c r="A738" s="7"/>
      <c r="B738" s="8"/>
      <c r="C738" s="4" t="s">
        <v>2254</v>
      </c>
      <c r="D738" s="3" t="s">
        <v>2255</v>
      </c>
      <c r="E738" s="4">
        <v>1</v>
      </c>
      <c r="F738" s="2" t="str">
        <f t="shared" si="55"/>
        <v>G1PR330208</v>
      </c>
      <c r="G738" s="2" t="str">
        <f t="shared" si="56"/>
        <v>Sluizen</v>
      </c>
      <c r="H738" s="2" t="str">
        <f t="shared" si="57"/>
        <v>3302</v>
      </c>
      <c r="I738" s="2" t="str">
        <f>IFERROR(VLOOKUP(H738,'Productgroepen hoofdfuncties'!G:H,2,FALSE),H738)</f>
        <v>3302</v>
      </c>
      <c r="J738" s="2" t="str">
        <f t="shared" si="58"/>
        <v>33</v>
      </c>
      <c r="K738" s="2" t="str">
        <f>IFERROR(VLOOKUP(J738,'Productgroepen hoofdfuncties'!D:E,2,FALSE),J738)</f>
        <v>Waterwegen</v>
      </c>
      <c r="L738" s="2" t="str">
        <f t="shared" si="59"/>
        <v>3</v>
      </c>
      <c r="M738" s="2" t="str">
        <f>IFERROR(VLOOKUP(L738,'Productgroepen hoofdfuncties'!A:B,2,FALSE),L738)</f>
        <v>Verkeer en vervoer</v>
      </c>
    </row>
    <row r="739" spans="1:13">
      <c r="A739" s="7"/>
      <c r="B739" s="8"/>
      <c r="C739" s="4" t="s">
        <v>2256</v>
      </c>
      <c r="D739" s="3" t="s">
        <v>2257</v>
      </c>
      <c r="E739" s="4">
        <v>1</v>
      </c>
      <c r="F739" s="2" t="str">
        <f t="shared" si="55"/>
        <v>G1PR330208</v>
      </c>
      <c r="G739" s="2" t="str">
        <f t="shared" si="56"/>
        <v>Sluizen</v>
      </c>
      <c r="H739" s="2" t="str">
        <f t="shared" si="57"/>
        <v>3302</v>
      </c>
      <c r="I739" s="2" t="str">
        <f>IFERROR(VLOOKUP(H739,'Productgroepen hoofdfuncties'!G:H,2,FALSE),H739)</f>
        <v>3302</v>
      </c>
      <c r="J739" s="2" t="str">
        <f t="shared" si="58"/>
        <v>33</v>
      </c>
      <c r="K739" s="2" t="str">
        <f>IFERROR(VLOOKUP(J739,'Productgroepen hoofdfuncties'!D:E,2,FALSE),J739)</f>
        <v>Waterwegen</v>
      </c>
      <c r="L739" s="2" t="str">
        <f t="shared" si="59"/>
        <v>3</v>
      </c>
      <c r="M739" s="2" t="str">
        <f>IFERROR(VLOOKUP(L739,'Productgroepen hoofdfuncties'!A:B,2,FALSE),L739)</f>
        <v>Verkeer en vervoer</v>
      </c>
    </row>
    <row r="740" spans="1:13">
      <c r="A740" s="7"/>
      <c r="B740" s="8"/>
      <c r="C740" s="4" t="s">
        <v>2258</v>
      </c>
      <c r="D740" s="3" t="s">
        <v>2231</v>
      </c>
      <c r="E740" s="4">
        <v>1</v>
      </c>
      <c r="F740" s="2" t="str">
        <f t="shared" si="55"/>
        <v>G1PR330208</v>
      </c>
      <c r="G740" s="2" t="str">
        <f t="shared" si="56"/>
        <v>Sluizen</v>
      </c>
      <c r="H740" s="2" t="str">
        <f t="shared" si="57"/>
        <v>3302</v>
      </c>
      <c r="I740" s="2" t="str">
        <f>IFERROR(VLOOKUP(H740,'Productgroepen hoofdfuncties'!G:H,2,FALSE),H740)</f>
        <v>3302</v>
      </c>
      <c r="J740" s="2" t="str">
        <f t="shared" si="58"/>
        <v>33</v>
      </c>
      <c r="K740" s="2" t="str">
        <f>IFERROR(VLOOKUP(J740,'Productgroepen hoofdfuncties'!D:E,2,FALSE),J740)</f>
        <v>Waterwegen</v>
      </c>
      <c r="L740" s="2" t="str">
        <f t="shared" si="59"/>
        <v>3</v>
      </c>
      <c r="M740" s="2" t="str">
        <f>IFERROR(VLOOKUP(L740,'Productgroepen hoofdfuncties'!A:B,2,FALSE),L740)</f>
        <v>Verkeer en vervoer</v>
      </c>
    </row>
    <row r="741" spans="1:13">
      <c r="A741" s="7"/>
      <c r="B741" s="8"/>
      <c r="C741" s="4" t="s">
        <v>2259</v>
      </c>
      <c r="D741" s="3" t="s">
        <v>2233</v>
      </c>
      <c r="E741" s="4">
        <v>1</v>
      </c>
      <c r="F741" s="2" t="str">
        <f t="shared" si="55"/>
        <v>G1PR330208</v>
      </c>
      <c r="G741" s="2" t="str">
        <f t="shared" si="56"/>
        <v>Sluizen</v>
      </c>
      <c r="H741" s="2" t="str">
        <f t="shared" si="57"/>
        <v>3302</v>
      </c>
      <c r="I741" s="2" t="str">
        <f>IFERROR(VLOOKUP(H741,'Productgroepen hoofdfuncties'!G:H,2,FALSE),H741)</f>
        <v>3302</v>
      </c>
      <c r="J741" s="2" t="str">
        <f t="shared" si="58"/>
        <v>33</v>
      </c>
      <c r="K741" s="2" t="str">
        <f>IFERROR(VLOOKUP(J741,'Productgroepen hoofdfuncties'!D:E,2,FALSE),J741)</f>
        <v>Waterwegen</v>
      </c>
      <c r="L741" s="2" t="str">
        <f t="shared" si="59"/>
        <v>3</v>
      </c>
      <c r="M741" s="2" t="str">
        <f>IFERROR(VLOOKUP(L741,'Productgroepen hoofdfuncties'!A:B,2,FALSE),L741)</f>
        <v>Verkeer en vervoer</v>
      </c>
    </row>
    <row r="742" spans="1:13">
      <c r="A742" s="7"/>
      <c r="B742" s="8"/>
      <c r="C742" s="4" t="s">
        <v>2260</v>
      </c>
      <c r="D742" s="3" t="s">
        <v>2235</v>
      </c>
      <c r="E742" s="4">
        <v>1</v>
      </c>
      <c r="F742" s="2" t="str">
        <f t="shared" si="55"/>
        <v>G1PR330208</v>
      </c>
      <c r="G742" s="2" t="str">
        <f t="shared" si="56"/>
        <v>Sluizen</v>
      </c>
      <c r="H742" s="2" t="str">
        <f t="shared" si="57"/>
        <v>3302</v>
      </c>
      <c r="I742" s="2" t="str">
        <f>IFERROR(VLOOKUP(H742,'Productgroepen hoofdfuncties'!G:H,2,FALSE),H742)</f>
        <v>3302</v>
      </c>
      <c r="J742" s="2" t="str">
        <f t="shared" si="58"/>
        <v>33</v>
      </c>
      <c r="K742" s="2" t="str">
        <f>IFERROR(VLOOKUP(J742,'Productgroepen hoofdfuncties'!D:E,2,FALSE),J742)</f>
        <v>Waterwegen</v>
      </c>
      <c r="L742" s="2" t="str">
        <f t="shared" si="59"/>
        <v>3</v>
      </c>
      <c r="M742" s="2" t="str">
        <f>IFERROR(VLOOKUP(L742,'Productgroepen hoofdfuncties'!A:B,2,FALSE),L742)</f>
        <v>Verkeer en vervoer</v>
      </c>
    </row>
    <row r="743" spans="1:13">
      <c r="A743" s="7"/>
      <c r="B743" s="8"/>
      <c r="C743" s="4" t="s">
        <v>2261</v>
      </c>
      <c r="D743" s="3" t="s">
        <v>2237</v>
      </c>
      <c r="E743" s="4">
        <v>1</v>
      </c>
      <c r="F743" s="2" t="str">
        <f t="shared" si="55"/>
        <v>G1PR330208</v>
      </c>
      <c r="G743" s="2" t="str">
        <f t="shared" si="56"/>
        <v>Sluizen</v>
      </c>
      <c r="H743" s="2" t="str">
        <f t="shared" si="57"/>
        <v>3302</v>
      </c>
      <c r="I743" s="2" t="str">
        <f>IFERROR(VLOOKUP(H743,'Productgroepen hoofdfuncties'!G:H,2,FALSE),H743)</f>
        <v>3302</v>
      </c>
      <c r="J743" s="2" t="str">
        <f t="shared" si="58"/>
        <v>33</v>
      </c>
      <c r="K743" s="2" t="str">
        <f>IFERROR(VLOOKUP(J743,'Productgroepen hoofdfuncties'!D:E,2,FALSE),J743)</f>
        <v>Waterwegen</v>
      </c>
      <c r="L743" s="2" t="str">
        <f t="shared" si="59"/>
        <v>3</v>
      </c>
      <c r="M743" s="2" t="str">
        <f>IFERROR(VLOOKUP(L743,'Productgroepen hoofdfuncties'!A:B,2,FALSE),L743)</f>
        <v>Verkeer en vervoer</v>
      </c>
    </row>
    <row r="744" spans="1:13">
      <c r="A744" s="7"/>
      <c r="B744" s="8"/>
      <c r="C744" s="4" t="s">
        <v>2262</v>
      </c>
      <c r="D744" s="3" t="s">
        <v>2239</v>
      </c>
      <c r="E744" s="4">
        <v>1</v>
      </c>
      <c r="F744" s="2" t="str">
        <f t="shared" si="55"/>
        <v>G1PR330208</v>
      </c>
      <c r="G744" s="2" t="str">
        <f t="shared" si="56"/>
        <v>Sluizen</v>
      </c>
      <c r="H744" s="2" t="str">
        <f t="shared" si="57"/>
        <v>3302</v>
      </c>
      <c r="I744" s="2" t="str">
        <f>IFERROR(VLOOKUP(H744,'Productgroepen hoofdfuncties'!G:H,2,FALSE),H744)</f>
        <v>3302</v>
      </c>
      <c r="J744" s="2" t="str">
        <f t="shared" si="58"/>
        <v>33</v>
      </c>
      <c r="K744" s="2" t="str">
        <f>IFERROR(VLOOKUP(J744,'Productgroepen hoofdfuncties'!D:E,2,FALSE),J744)</f>
        <v>Waterwegen</v>
      </c>
      <c r="L744" s="2" t="str">
        <f t="shared" si="59"/>
        <v>3</v>
      </c>
      <c r="M744" s="2" t="str">
        <f>IFERROR(VLOOKUP(L744,'Productgroepen hoofdfuncties'!A:B,2,FALSE),L744)</f>
        <v>Verkeer en vervoer</v>
      </c>
    </row>
    <row r="745" spans="1:13">
      <c r="A745" s="7"/>
      <c r="B745" s="8"/>
      <c r="C745" s="4" t="s">
        <v>2263</v>
      </c>
      <c r="D745" s="3" t="s">
        <v>2241</v>
      </c>
      <c r="E745" s="4">
        <v>1</v>
      </c>
      <c r="F745" s="2" t="str">
        <f t="shared" si="55"/>
        <v>G1PR330208</v>
      </c>
      <c r="G745" s="2" t="str">
        <f t="shared" si="56"/>
        <v>Sluizen</v>
      </c>
      <c r="H745" s="2" t="str">
        <f t="shared" si="57"/>
        <v>3302</v>
      </c>
      <c r="I745" s="2" t="str">
        <f>IFERROR(VLOOKUP(H745,'Productgroepen hoofdfuncties'!G:H,2,FALSE),H745)</f>
        <v>3302</v>
      </c>
      <c r="J745" s="2" t="str">
        <f t="shared" si="58"/>
        <v>33</v>
      </c>
      <c r="K745" s="2" t="str">
        <f>IFERROR(VLOOKUP(J745,'Productgroepen hoofdfuncties'!D:E,2,FALSE),J745)</f>
        <v>Waterwegen</v>
      </c>
      <c r="L745" s="2" t="str">
        <f t="shared" si="59"/>
        <v>3</v>
      </c>
      <c r="M745" s="2" t="str">
        <f>IFERROR(VLOOKUP(L745,'Productgroepen hoofdfuncties'!A:B,2,FALSE),L745)</f>
        <v>Verkeer en vervoer</v>
      </c>
    </row>
    <row r="746" spans="1:13">
      <c r="A746" s="7"/>
      <c r="B746" s="8"/>
      <c r="C746" s="4" t="s">
        <v>2264</v>
      </c>
      <c r="D746" s="3" t="s">
        <v>2243</v>
      </c>
      <c r="E746" s="4">
        <v>1</v>
      </c>
      <c r="F746" s="2" t="str">
        <f t="shared" si="55"/>
        <v>G1PR330208</v>
      </c>
      <c r="G746" s="2" t="str">
        <f t="shared" si="56"/>
        <v>Sluizen</v>
      </c>
      <c r="H746" s="2" t="str">
        <f t="shared" si="57"/>
        <v>3302</v>
      </c>
      <c r="I746" s="2" t="str">
        <f>IFERROR(VLOOKUP(H746,'Productgroepen hoofdfuncties'!G:H,2,FALSE),H746)</f>
        <v>3302</v>
      </c>
      <c r="J746" s="2" t="str">
        <f t="shared" si="58"/>
        <v>33</v>
      </c>
      <c r="K746" s="2" t="str">
        <f>IFERROR(VLOOKUP(J746,'Productgroepen hoofdfuncties'!D:E,2,FALSE),J746)</f>
        <v>Waterwegen</v>
      </c>
      <c r="L746" s="2" t="str">
        <f t="shared" si="59"/>
        <v>3</v>
      </c>
      <c r="M746" s="2" t="str">
        <f>IFERROR(VLOOKUP(L746,'Productgroepen hoofdfuncties'!A:B,2,FALSE),L746)</f>
        <v>Verkeer en vervoer</v>
      </c>
    </row>
    <row r="747" spans="1:13">
      <c r="A747" s="7"/>
      <c r="B747" s="8"/>
      <c r="C747" s="4" t="s">
        <v>2265</v>
      </c>
      <c r="D747" s="3" t="s">
        <v>2245</v>
      </c>
      <c r="E747" s="4">
        <v>1</v>
      </c>
      <c r="F747" s="2" t="str">
        <f t="shared" si="55"/>
        <v>G1PR330208</v>
      </c>
      <c r="G747" s="2" t="str">
        <f t="shared" si="56"/>
        <v>Sluizen</v>
      </c>
      <c r="H747" s="2" t="str">
        <f t="shared" si="57"/>
        <v>3302</v>
      </c>
      <c r="I747" s="2" t="str">
        <f>IFERROR(VLOOKUP(H747,'Productgroepen hoofdfuncties'!G:H,2,FALSE),H747)</f>
        <v>3302</v>
      </c>
      <c r="J747" s="2" t="str">
        <f t="shared" si="58"/>
        <v>33</v>
      </c>
      <c r="K747" s="2" t="str">
        <f>IFERROR(VLOOKUP(J747,'Productgroepen hoofdfuncties'!D:E,2,FALSE),J747)</f>
        <v>Waterwegen</v>
      </c>
      <c r="L747" s="2" t="str">
        <f t="shared" si="59"/>
        <v>3</v>
      </c>
      <c r="M747" s="2" t="str">
        <f>IFERROR(VLOOKUP(L747,'Productgroepen hoofdfuncties'!A:B,2,FALSE),L747)</f>
        <v>Verkeer en vervoer</v>
      </c>
    </row>
    <row r="748" spans="1:13">
      <c r="A748" s="7"/>
      <c r="B748" s="8"/>
      <c r="C748" s="4" t="s">
        <v>2266</v>
      </c>
      <c r="D748" s="3" t="s">
        <v>2247</v>
      </c>
      <c r="E748" s="4">
        <v>1</v>
      </c>
      <c r="F748" s="2" t="str">
        <f t="shared" si="55"/>
        <v>G1PR330208</v>
      </c>
      <c r="G748" s="2" t="str">
        <f t="shared" si="56"/>
        <v>Sluizen</v>
      </c>
      <c r="H748" s="2" t="str">
        <f t="shared" si="57"/>
        <v>3302</v>
      </c>
      <c r="I748" s="2" t="str">
        <f>IFERROR(VLOOKUP(H748,'Productgroepen hoofdfuncties'!G:H,2,FALSE),H748)</f>
        <v>3302</v>
      </c>
      <c r="J748" s="2" t="str">
        <f t="shared" si="58"/>
        <v>33</v>
      </c>
      <c r="K748" s="2" t="str">
        <f>IFERROR(VLOOKUP(J748,'Productgroepen hoofdfuncties'!D:E,2,FALSE),J748)</f>
        <v>Waterwegen</v>
      </c>
      <c r="L748" s="2" t="str">
        <f t="shared" si="59"/>
        <v>3</v>
      </c>
      <c r="M748" s="2" t="str">
        <f>IFERROR(VLOOKUP(L748,'Productgroepen hoofdfuncties'!A:B,2,FALSE),L748)</f>
        <v>Verkeer en vervoer</v>
      </c>
    </row>
    <row r="749" spans="1:13">
      <c r="A749" s="7"/>
      <c r="B749" s="8"/>
      <c r="C749" s="4" t="s">
        <v>2267</v>
      </c>
      <c r="D749" s="3" t="s">
        <v>2249</v>
      </c>
      <c r="E749" s="4">
        <v>1</v>
      </c>
      <c r="F749" s="2" t="str">
        <f t="shared" si="55"/>
        <v>G1PR330208</v>
      </c>
      <c r="G749" s="2" t="str">
        <f t="shared" si="56"/>
        <v>Sluizen</v>
      </c>
      <c r="H749" s="2" t="str">
        <f t="shared" si="57"/>
        <v>3302</v>
      </c>
      <c r="I749" s="2" t="str">
        <f>IFERROR(VLOOKUP(H749,'Productgroepen hoofdfuncties'!G:H,2,FALSE),H749)</f>
        <v>3302</v>
      </c>
      <c r="J749" s="2" t="str">
        <f t="shared" si="58"/>
        <v>33</v>
      </c>
      <c r="K749" s="2" t="str">
        <f>IFERROR(VLOOKUP(J749,'Productgroepen hoofdfuncties'!D:E,2,FALSE),J749)</f>
        <v>Waterwegen</v>
      </c>
      <c r="L749" s="2" t="str">
        <f t="shared" si="59"/>
        <v>3</v>
      </c>
      <c r="M749" s="2" t="str">
        <f>IFERROR(VLOOKUP(L749,'Productgroepen hoofdfuncties'!A:B,2,FALSE),L749)</f>
        <v>Verkeer en vervoer</v>
      </c>
    </row>
    <row r="750" spans="1:13">
      <c r="A750" s="7"/>
      <c r="B750" s="8"/>
      <c r="C750" s="4" t="s">
        <v>2268</v>
      </c>
      <c r="D750" s="3" t="s">
        <v>2251</v>
      </c>
      <c r="E750" s="4">
        <v>1</v>
      </c>
      <c r="F750" s="2" t="str">
        <f t="shared" si="55"/>
        <v>G1PR330208</v>
      </c>
      <c r="G750" s="2" t="str">
        <f t="shared" si="56"/>
        <v>Sluizen</v>
      </c>
      <c r="H750" s="2" t="str">
        <f t="shared" si="57"/>
        <v>3302</v>
      </c>
      <c r="I750" s="2" t="str">
        <f>IFERROR(VLOOKUP(H750,'Productgroepen hoofdfuncties'!G:H,2,FALSE),H750)</f>
        <v>3302</v>
      </c>
      <c r="J750" s="2" t="str">
        <f t="shared" si="58"/>
        <v>33</v>
      </c>
      <c r="K750" s="2" t="str">
        <f>IFERROR(VLOOKUP(J750,'Productgroepen hoofdfuncties'!D:E,2,FALSE),J750)</f>
        <v>Waterwegen</v>
      </c>
      <c r="L750" s="2" t="str">
        <f t="shared" si="59"/>
        <v>3</v>
      </c>
      <c r="M750" s="2" t="str">
        <f>IFERROR(VLOOKUP(L750,'Productgroepen hoofdfuncties'!A:B,2,FALSE),L750)</f>
        <v>Verkeer en vervoer</v>
      </c>
    </row>
    <row r="751" spans="1:13">
      <c r="A751" s="7"/>
      <c r="B751" s="8"/>
      <c r="C751" s="4" t="s">
        <v>2269</v>
      </c>
      <c r="D751" s="3" t="s">
        <v>2253</v>
      </c>
      <c r="E751" s="4">
        <v>1</v>
      </c>
      <c r="F751" s="2" t="str">
        <f t="shared" si="55"/>
        <v>G1PR330208</v>
      </c>
      <c r="G751" s="2" t="str">
        <f t="shared" si="56"/>
        <v>Sluizen</v>
      </c>
      <c r="H751" s="2" t="str">
        <f t="shared" si="57"/>
        <v>3302</v>
      </c>
      <c r="I751" s="2" t="str">
        <f>IFERROR(VLOOKUP(H751,'Productgroepen hoofdfuncties'!G:H,2,FALSE),H751)</f>
        <v>3302</v>
      </c>
      <c r="J751" s="2" t="str">
        <f t="shared" si="58"/>
        <v>33</v>
      </c>
      <c r="K751" s="2" t="str">
        <f>IFERROR(VLOOKUP(J751,'Productgroepen hoofdfuncties'!D:E,2,FALSE),J751)</f>
        <v>Waterwegen</v>
      </c>
      <c r="L751" s="2" t="str">
        <f t="shared" si="59"/>
        <v>3</v>
      </c>
      <c r="M751" s="2" t="str">
        <f>IFERROR(VLOOKUP(L751,'Productgroepen hoofdfuncties'!A:B,2,FALSE),L751)</f>
        <v>Verkeer en vervoer</v>
      </c>
    </row>
    <row r="752" spans="1:13">
      <c r="A752" s="7"/>
      <c r="B752" s="8"/>
      <c r="C752" s="4" t="s">
        <v>2270</v>
      </c>
      <c r="D752" s="3" t="s">
        <v>2271</v>
      </c>
      <c r="E752" s="4">
        <v>1</v>
      </c>
      <c r="F752" s="2" t="str">
        <f t="shared" si="55"/>
        <v>G1PR330208</v>
      </c>
      <c r="G752" s="2" t="str">
        <f t="shared" si="56"/>
        <v>Sluizen</v>
      </c>
      <c r="H752" s="2" t="str">
        <f t="shared" si="57"/>
        <v>3302</v>
      </c>
      <c r="I752" s="2" t="str">
        <f>IFERROR(VLOOKUP(H752,'Productgroepen hoofdfuncties'!G:H,2,FALSE),H752)</f>
        <v>3302</v>
      </c>
      <c r="J752" s="2" t="str">
        <f t="shared" si="58"/>
        <v>33</v>
      </c>
      <c r="K752" s="2" t="str">
        <f>IFERROR(VLOOKUP(J752,'Productgroepen hoofdfuncties'!D:E,2,FALSE),J752)</f>
        <v>Waterwegen</v>
      </c>
      <c r="L752" s="2" t="str">
        <f t="shared" si="59"/>
        <v>3</v>
      </c>
      <c r="M752" s="2" t="str">
        <f>IFERROR(VLOOKUP(L752,'Productgroepen hoofdfuncties'!A:B,2,FALSE),L752)</f>
        <v>Verkeer en vervoer</v>
      </c>
    </row>
    <row r="753" spans="1:13">
      <c r="A753" s="7"/>
      <c r="B753" s="8"/>
      <c r="C753" s="4" t="s">
        <v>2272</v>
      </c>
      <c r="D753" s="3" t="s">
        <v>2257</v>
      </c>
      <c r="E753" s="4">
        <v>1</v>
      </c>
      <c r="F753" s="2" t="str">
        <f t="shared" si="55"/>
        <v>G1PR330208</v>
      </c>
      <c r="G753" s="2" t="str">
        <f t="shared" si="56"/>
        <v>Sluizen</v>
      </c>
      <c r="H753" s="2" t="str">
        <f t="shared" si="57"/>
        <v>3302</v>
      </c>
      <c r="I753" s="2" t="str">
        <f>IFERROR(VLOOKUP(H753,'Productgroepen hoofdfuncties'!G:H,2,FALSE),H753)</f>
        <v>3302</v>
      </c>
      <c r="J753" s="2" t="str">
        <f t="shared" si="58"/>
        <v>33</v>
      </c>
      <c r="K753" s="2" t="str">
        <f>IFERROR(VLOOKUP(J753,'Productgroepen hoofdfuncties'!D:E,2,FALSE),J753)</f>
        <v>Waterwegen</v>
      </c>
      <c r="L753" s="2" t="str">
        <f t="shared" si="59"/>
        <v>3</v>
      </c>
      <c r="M753" s="2" t="str">
        <f>IFERROR(VLOOKUP(L753,'Productgroepen hoofdfuncties'!A:B,2,FALSE),L753)</f>
        <v>Verkeer en vervoer</v>
      </c>
    </row>
    <row r="754" spans="1:13">
      <c r="A754" s="7"/>
      <c r="B754" s="8"/>
      <c r="C754" s="4" t="s">
        <v>2273</v>
      </c>
      <c r="D754" s="3" t="s">
        <v>2274</v>
      </c>
      <c r="E754" s="4">
        <v>1</v>
      </c>
      <c r="F754" s="2" t="str">
        <f t="shared" si="55"/>
        <v>G1PR330208</v>
      </c>
      <c r="G754" s="2" t="str">
        <f t="shared" si="56"/>
        <v>Sluizen</v>
      </c>
      <c r="H754" s="2" t="str">
        <f t="shared" si="57"/>
        <v>3302</v>
      </c>
      <c r="I754" s="2" t="str">
        <f>IFERROR(VLOOKUP(H754,'Productgroepen hoofdfuncties'!G:H,2,FALSE),H754)</f>
        <v>3302</v>
      </c>
      <c r="J754" s="2" t="str">
        <f t="shared" si="58"/>
        <v>33</v>
      </c>
      <c r="K754" s="2" t="str">
        <f>IFERROR(VLOOKUP(J754,'Productgroepen hoofdfuncties'!D:E,2,FALSE),J754)</f>
        <v>Waterwegen</v>
      </c>
      <c r="L754" s="2" t="str">
        <f t="shared" si="59"/>
        <v>3</v>
      </c>
      <c r="M754" s="2" t="str">
        <f>IFERROR(VLOOKUP(L754,'Productgroepen hoofdfuncties'!A:B,2,FALSE),L754)</f>
        <v>Verkeer en vervoer</v>
      </c>
    </row>
    <row r="755" spans="1:13">
      <c r="A755" s="9"/>
      <c r="B755" s="10"/>
      <c r="C755" s="4" t="s">
        <v>2275</v>
      </c>
      <c r="D755" s="3" t="s">
        <v>2276</v>
      </c>
      <c r="E755" s="4">
        <v>1</v>
      </c>
      <c r="F755" s="2" t="str">
        <f t="shared" si="55"/>
        <v>G1PR330208</v>
      </c>
      <c r="G755" s="2" t="str">
        <f t="shared" si="56"/>
        <v>Sluizen</v>
      </c>
      <c r="H755" s="2" t="str">
        <f t="shared" si="57"/>
        <v>3302</v>
      </c>
      <c r="I755" s="2" t="str">
        <f>IFERROR(VLOOKUP(H755,'Productgroepen hoofdfuncties'!G:H,2,FALSE),H755)</f>
        <v>3302</v>
      </c>
      <c r="J755" s="2" t="str">
        <f t="shared" si="58"/>
        <v>33</v>
      </c>
      <c r="K755" s="2" t="str">
        <f>IFERROR(VLOOKUP(J755,'Productgroepen hoofdfuncties'!D:E,2,FALSE),J755)</f>
        <v>Waterwegen</v>
      </c>
      <c r="L755" s="2" t="str">
        <f t="shared" si="59"/>
        <v>3</v>
      </c>
      <c r="M755" s="2" t="str">
        <f>IFERROR(VLOOKUP(L755,'Productgroepen hoofdfuncties'!A:B,2,FALSE),L755)</f>
        <v>Verkeer en vervoer</v>
      </c>
    </row>
    <row r="756" spans="1:13">
      <c r="A756" s="5" t="s">
        <v>2277</v>
      </c>
      <c r="B756" s="6" t="s">
        <v>1942</v>
      </c>
      <c r="C756" s="4" t="s">
        <v>2278</v>
      </c>
      <c r="D756" s="3" t="s">
        <v>2279</v>
      </c>
      <c r="E756" s="4">
        <v>1</v>
      </c>
      <c r="F756" s="2" t="str">
        <f t="shared" si="55"/>
        <v>G1PR330211</v>
      </c>
      <c r="G756" s="2" t="str">
        <f t="shared" si="56"/>
        <v>Regelgeving</v>
      </c>
      <c r="H756" s="2" t="str">
        <f t="shared" si="57"/>
        <v>3302</v>
      </c>
      <c r="I756" s="2" t="str">
        <f>IFERROR(VLOOKUP(H756,'Productgroepen hoofdfuncties'!G:H,2,FALSE),H756)</f>
        <v>3302</v>
      </c>
      <c r="J756" s="2" t="str">
        <f t="shared" si="58"/>
        <v>33</v>
      </c>
      <c r="K756" s="2" t="str">
        <f>IFERROR(VLOOKUP(J756,'Productgroepen hoofdfuncties'!D:E,2,FALSE),J756)</f>
        <v>Waterwegen</v>
      </c>
      <c r="L756" s="2" t="str">
        <f t="shared" si="59"/>
        <v>3</v>
      </c>
      <c r="M756" s="2" t="str">
        <f>IFERROR(VLOOKUP(L756,'Productgroepen hoofdfuncties'!A:B,2,FALSE),L756)</f>
        <v>Verkeer en vervoer</v>
      </c>
    </row>
    <row r="757" spans="1:13">
      <c r="A757" s="7"/>
      <c r="B757" s="8"/>
      <c r="C757" s="4" t="s">
        <v>2280</v>
      </c>
      <c r="D757" s="3" t="s">
        <v>2281</v>
      </c>
      <c r="E757" s="4">
        <v>1</v>
      </c>
      <c r="F757" s="2" t="str">
        <f t="shared" si="55"/>
        <v>G1PR330211</v>
      </c>
      <c r="G757" s="2" t="str">
        <f t="shared" si="56"/>
        <v>Regelgeving</v>
      </c>
      <c r="H757" s="2" t="str">
        <f t="shared" si="57"/>
        <v>3302</v>
      </c>
      <c r="I757" s="2" t="str">
        <f>IFERROR(VLOOKUP(H757,'Productgroepen hoofdfuncties'!G:H,2,FALSE),H757)</f>
        <v>3302</v>
      </c>
      <c r="J757" s="2" t="str">
        <f t="shared" si="58"/>
        <v>33</v>
      </c>
      <c r="K757" s="2" t="str">
        <f>IFERROR(VLOOKUP(J757,'Productgroepen hoofdfuncties'!D:E,2,FALSE),J757)</f>
        <v>Waterwegen</v>
      </c>
      <c r="L757" s="2" t="str">
        <f t="shared" si="59"/>
        <v>3</v>
      </c>
      <c r="M757" s="2" t="str">
        <f>IFERROR(VLOOKUP(L757,'Productgroepen hoofdfuncties'!A:B,2,FALSE),L757)</f>
        <v>Verkeer en vervoer</v>
      </c>
    </row>
    <row r="758" spans="1:13">
      <c r="A758" s="7"/>
      <c r="B758" s="8"/>
      <c r="C758" s="4" t="s">
        <v>2282</v>
      </c>
      <c r="D758" s="3" t="s">
        <v>2283</v>
      </c>
      <c r="E758" s="4">
        <v>1</v>
      </c>
      <c r="F758" s="2" t="str">
        <f t="shared" si="55"/>
        <v>G1PR330211</v>
      </c>
      <c r="G758" s="2" t="str">
        <f t="shared" si="56"/>
        <v>Regelgeving</v>
      </c>
      <c r="H758" s="2" t="str">
        <f t="shared" si="57"/>
        <v>3302</v>
      </c>
      <c r="I758" s="2" t="str">
        <f>IFERROR(VLOOKUP(H758,'Productgroepen hoofdfuncties'!G:H,2,FALSE),H758)</f>
        <v>3302</v>
      </c>
      <c r="J758" s="2" t="str">
        <f t="shared" si="58"/>
        <v>33</v>
      </c>
      <c r="K758" s="2" t="str">
        <f>IFERROR(VLOOKUP(J758,'Productgroepen hoofdfuncties'!D:E,2,FALSE),J758)</f>
        <v>Waterwegen</v>
      </c>
      <c r="L758" s="2" t="str">
        <f t="shared" si="59"/>
        <v>3</v>
      </c>
      <c r="M758" s="2" t="str">
        <f>IFERROR(VLOOKUP(L758,'Productgroepen hoofdfuncties'!A:B,2,FALSE),L758)</f>
        <v>Verkeer en vervoer</v>
      </c>
    </row>
    <row r="759" spans="1:13">
      <c r="A759" s="7"/>
      <c r="B759" s="8"/>
      <c r="C759" s="4" t="s">
        <v>2284</v>
      </c>
      <c r="D759" s="3" t="s">
        <v>2285</v>
      </c>
      <c r="E759" s="4">
        <v>1</v>
      </c>
      <c r="F759" s="2" t="str">
        <f t="shared" si="55"/>
        <v>G1PR330211</v>
      </c>
      <c r="G759" s="2" t="str">
        <f t="shared" si="56"/>
        <v>Regelgeving</v>
      </c>
      <c r="H759" s="2" t="str">
        <f t="shared" si="57"/>
        <v>3302</v>
      </c>
      <c r="I759" s="2" t="str">
        <f>IFERROR(VLOOKUP(H759,'Productgroepen hoofdfuncties'!G:H,2,FALSE),H759)</f>
        <v>3302</v>
      </c>
      <c r="J759" s="2" t="str">
        <f t="shared" si="58"/>
        <v>33</v>
      </c>
      <c r="K759" s="2" t="str">
        <f>IFERROR(VLOOKUP(J759,'Productgroepen hoofdfuncties'!D:E,2,FALSE),J759)</f>
        <v>Waterwegen</v>
      </c>
      <c r="L759" s="2" t="str">
        <f t="shared" si="59"/>
        <v>3</v>
      </c>
      <c r="M759" s="2" t="str">
        <f>IFERROR(VLOOKUP(L759,'Productgroepen hoofdfuncties'!A:B,2,FALSE),L759)</f>
        <v>Verkeer en vervoer</v>
      </c>
    </row>
    <row r="760" spans="1:13">
      <c r="A760" s="9"/>
      <c r="B760" s="10"/>
      <c r="C760" s="4" t="s">
        <v>2286</v>
      </c>
      <c r="D760" s="3" t="s">
        <v>2287</v>
      </c>
      <c r="E760" s="4">
        <v>1</v>
      </c>
      <c r="F760" s="2" t="str">
        <f t="shared" si="55"/>
        <v>G1PR330211</v>
      </c>
      <c r="G760" s="2" t="str">
        <f t="shared" si="56"/>
        <v>Regelgeving</v>
      </c>
      <c r="H760" s="2" t="str">
        <f t="shared" si="57"/>
        <v>3302</v>
      </c>
      <c r="I760" s="2" t="str">
        <f>IFERROR(VLOOKUP(H760,'Productgroepen hoofdfuncties'!G:H,2,FALSE),H760)</f>
        <v>3302</v>
      </c>
      <c r="J760" s="2" t="str">
        <f t="shared" si="58"/>
        <v>33</v>
      </c>
      <c r="K760" s="2" t="str">
        <f>IFERROR(VLOOKUP(J760,'Productgroepen hoofdfuncties'!D:E,2,FALSE),J760)</f>
        <v>Waterwegen</v>
      </c>
      <c r="L760" s="2" t="str">
        <f t="shared" si="59"/>
        <v>3</v>
      </c>
      <c r="M760" s="2" t="str">
        <f>IFERROR(VLOOKUP(L760,'Productgroepen hoofdfuncties'!A:B,2,FALSE),L760)</f>
        <v>Verkeer en vervoer</v>
      </c>
    </row>
    <row r="761" spans="1:13">
      <c r="A761" s="5" t="s">
        <v>2288</v>
      </c>
      <c r="B761" s="6" t="s">
        <v>2289</v>
      </c>
      <c r="C761" s="4" t="s">
        <v>2290</v>
      </c>
      <c r="D761" s="3" t="s">
        <v>2291</v>
      </c>
      <c r="E761" s="4">
        <v>1</v>
      </c>
      <c r="F761" s="2" t="str">
        <f t="shared" si="55"/>
        <v>G1PR330212</v>
      </c>
      <c r="G761" s="2" t="str">
        <f t="shared" si="56"/>
        <v>Aanlegvoorzieningen/Kanaalmeubilair</v>
      </c>
      <c r="H761" s="2" t="str">
        <f t="shared" si="57"/>
        <v>3302</v>
      </c>
      <c r="I761" s="2" t="str">
        <f>IFERROR(VLOOKUP(H761,'Productgroepen hoofdfuncties'!G:H,2,FALSE),H761)</f>
        <v>3302</v>
      </c>
      <c r="J761" s="2" t="str">
        <f t="shared" si="58"/>
        <v>33</v>
      </c>
      <c r="K761" s="2" t="str">
        <f>IFERROR(VLOOKUP(J761,'Productgroepen hoofdfuncties'!D:E,2,FALSE),J761)</f>
        <v>Waterwegen</v>
      </c>
      <c r="L761" s="2" t="str">
        <f t="shared" si="59"/>
        <v>3</v>
      </c>
      <c r="M761" s="2" t="str">
        <f>IFERROR(VLOOKUP(L761,'Productgroepen hoofdfuncties'!A:B,2,FALSE),L761)</f>
        <v>Verkeer en vervoer</v>
      </c>
    </row>
    <row r="762" spans="1:13">
      <c r="A762" s="7"/>
      <c r="B762" s="8"/>
      <c r="C762" s="4" t="s">
        <v>2292</v>
      </c>
      <c r="D762" s="3" t="s">
        <v>2293</v>
      </c>
      <c r="E762" s="4">
        <v>1</v>
      </c>
      <c r="F762" s="2" t="str">
        <f t="shared" si="55"/>
        <v>G1PR330212</v>
      </c>
      <c r="G762" s="2" t="str">
        <f t="shared" si="56"/>
        <v>Aanlegvoorzieningen/Kanaalmeubilair</v>
      </c>
      <c r="H762" s="2" t="str">
        <f t="shared" si="57"/>
        <v>3302</v>
      </c>
      <c r="I762" s="2" t="str">
        <f>IFERROR(VLOOKUP(H762,'Productgroepen hoofdfuncties'!G:H,2,FALSE),H762)</f>
        <v>3302</v>
      </c>
      <c r="J762" s="2" t="str">
        <f t="shared" si="58"/>
        <v>33</v>
      </c>
      <c r="K762" s="2" t="str">
        <f>IFERROR(VLOOKUP(J762,'Productgroepen hoofdfuncties'!D:E,2,FALSE),J762)</f>
        <v>Waterwegen</v>
      </c>
      <c r="L762" s="2" t="str">
        <f t="shared" si="59"/>
        <v>3</v>
      </c>
      <c r="M762" s="2" t="str">
        <f>IFERROR(VLOOKUP(L762,'Productgroepen hoofdfuncties'!A:B,2,FALSE),L762)</f>
        <v>Verkeer en vervoer</v>
      </c>
    </row>
    <row r="763" spans="1:13">
      <c r="A763" s="7"/>
      <c r="B763" s="8"/>
      <c r="C763" s="4" t="s">
        <v>2294</v>
      </c>
      <c r="D763" s="3" t="s">
        <v>2293</v>
      </c>
      <c r="E763" s="4">
        <v>1</v>
      </c>
      <c r="F763" s="2" t="str">
        <f t="shared" si="55"/>
        <v>G1PR330212</v>
      </c>
      <c r="G763" s="2" t="str">
        <f t="shared" si="56"/>
        <v>Aanlegvoorzieningen/Kanaalmeubilair</v>
      </c>
      <c r="H763" s="2" t="str">
        <f t="shared" si="57"/>
        <v>3302</v>
      </c>
      <c r="I763" s="2" t="str">
        <f>IFERROR(VLOOKUP(H763,'Productgroepen hoofdfuncties'!G:H,2,FALSE),H763)</f>
        <v>3302</v>
      </c>
      <c r="J763" s="2" t="str">
        <f t="shared" si="58"/>
        <v>33</v>
      </c>
      <c r="K763" s="2" t="str">
        <f>IFERROR(VLOOKUP(J763,'Productgroepen hoofdfuncties'!D:E,2,FALSE),J763)</f>
        <v>Waterwegen</v>
      </c>
      <c r="L763" s="2" t="str">
        <f t="shared" si="59"/>
        <v>3</v>
      </c>
      <c r="M763" s="2" t="str">
        <f>IFERROR(VLOOKUP(L763,'Productgroepen hoofdfuncties'!A:B,2,FALSE),L763)</f>
        <v>Verkeer en vervoer</v>
      </c>
    </row>
    <row r="764" spans="1:13">
      <c r="A764" s="7"/>
      <c r="B764" s="8"/>
      <c r="C764" s="4" t="s">
        <v>2295</v>
      </c>
      <c r="D764" s="3" t="s">
        <v>2296</v>
      </c>
      <c r="E764" s="4">
        <v>1</v>
      </c>
      <c r="F764" s="2" t="str">
        <f t="shared" si="55"/>
        <v>G1PR330212</v>
      </c>
      <c r="G764" s="2" t="str">
        <f t="shared" si="56"/>
        <v>Aanlegvoorzieningen/Kanaalmeubilair</v>
      </c>
      <c r="H764" s="2" t="str">
        <f t="shared" si="57"/>
        <v>3302</v>
      </c>
      <c r="I764" s="2" t="str">
        <f>IFERROR(VLOOKUP(H764,'Productgroepen hoofdfuncties'!G:H,2,FALSE),H764)</f>
        <v>3302</v>
      </c>
      <c r="J764" s="2" t="str">
        <f t="shared" si="58"/>
        <v>33</v>
      </c>
      <c r="K764" s="2" t="str">
        <f>IFERROR(VLOOKUP(J764,'Productgroepen hoofdfuncties'!D:E,2,FALSE),J764)</f>
        <v>Waterwegen</v>
      </c>
      <c r="L764" s="2" t="str">
        <f t="shared" si="59"/>
        <v>3</v>
      </c>
      <c r="M764" s="2" t="str">
        <f>IFERROR(VLOOKUP(L764,'Productgroepen hoofdfuncties'!A:B,2,FALSE),L764)</f>
        <v>Verkeer en vervoer</v>
      </c>
    </row>
    <row r="765" spans="1:13">
      <c r="A765" s="7"/>
      <c r="B765" s="8"/>
      <c r="C765" s="4" t="s">
        <v>2297</v>
      </c>
      <c r="D765" s="3" t="s">
        <v>2298</v>
      </c>
      <c r="E765" s="4">
        <v>1</v>
      </c>
      <c r="F765" s="2" t="str">
        <f t="shared" si="55"/>
        <v>G1PR330212</v>
      </c>
      <c r="G765" s="2" t="str">
        <f t="shared" si="56"/>
        <v>Aanlegvoorzieningen/Kanaalmeubilair</v>
      </c>
      <c r="H765" s="2" t="str">
        <f t="shared" si="57"/>
        <v>3302</v>
      </c>
      <c r="I765" s="2" t="str">
        <f>IFERROR(VLOOKUP(H765,'Productgroepen hoofdfuncties'!G:H,2,FALSE),H765)</f>
        <v>3302</v>
      </c>
      <c r="J765" s="2" t="str">
        <f t="shared" si="58"/>
        <v>33</v>
      </c>
      <c r="K765" s="2" t="str">
        <f>IFERROR(VLOOKUP(J765,'Productgroepen hoofdfuncties'!D:E,2,FALSE),J765)</f>
        <v>Waterwegen</v>
      </c>
      <c r="L765" s="2" t="str">
        <f t="shared" si="59"/>
        <v>3</v>
      </c>
      <c r="M765" s="2" t="str">
        <f>IFERROR(VLOOKUP(L765,'Productgroepen hoofdfuncties'!A:B,2,FALSE),L765)</f>
        <v>Verkeer en vervoer</v>
      </c>
    </row>
    <row r="766" spans="1:13">
      <c r="A766" s="7"/>
      <c r="B766" s="8"/>
      <c r="C766" s="4" t="s">
        <v>2299</v>
      </c>
      <c r="D766" s="3" t="s">
        <v>2300</v>
      </c>
      <c r="E766" s="4">
        <v>1</v>
      </c>
      <c r="F766" s="2" t="str">
        <f t="shared" si="55"/>
        <v>G1PR330212</v>
      </c>
      <c r="G766" s="2" t="str">
        <f t="shared" si="56"/>
        <v>Aanlegvoorzieningen/Kanaalmeubilair</v>
      </c>
      <c r="H766" s="2" t="str">
        <f t="shared" si="57"/>
        <v>3302</v>
      </c>
      <c r="I766" s="2" t="str">
        <f>IFERROR(VLOOKUP(H766,'Productgroepen hoofdfuncties'!G:H,2,FALSE),H766)</f>
        <v>3302</v>
      </c>
      <c r="J766" s="2" t="str">
        <f t="shared" si="58"/>
        <v>33</v>
      </c>
      <c r="K766" s="2" t="str">
        <f>IFERROR(VLOOKUP(J766,'Productgroepen hoofdfuncties'!D:E,2,FALSE),J766)</f>
        <v>Waterwegen</v>
      </c>
      <c r="L766" s="2" t="str">
        <f t="shared" si="59"/>
        <v>3</v>
      </c>
      <c r="M766" s="2" t="str">
        <f>IFERROR(VLOOKUP(L766,'Productgroepen hoofdfuncties'!A:B,2,FALSE),L766)</f>
        <v>Verkeer en vervoer</v>
      </c>
    </row>
    <row r="767" spans="1:13">
      <c r="A767" s="7"/>
      <c r="B767" s="8"/>
      <c r="C767" s="4" t="s">
        <v>2301</v>
      </c>
      <c r="D767" s="3" t="s">
        <v>2293</v>
      </c>
      <c r="E767" s="4">
        <v>1</v>
      </c>
      <c r="F767" s="2" t="str">
        <f t="shared" si="55"/>
        <v>G1PR330212</v>
      </c>
      <c r="G767" s="2" t="str">
        <f t="shared" si="56"/>
        <v>Aanlegvoorzieningen/Kanaalmeubilair</v>
      </c>
      <c r="H767" s="2" t="str">
        <f t="shared" si="57"/>
        <v>3302</v>
      </c>
      <c r="I767" s="2" t="str">
        <f>IFERROR(VLOOKUP(H767,'Productgroepen hoofdfuncties'!G:H,2,FALSE),H767)</f>
        <v>3302</v>
      </c>
      <c r="J767" s="2" t="str">
        <f t="shared" si="58"/>
        <v>33</v>
      </c>
      <c r="K767" s="2" t="str">
        <f>IFERROR(VLOOKUP(J767,'Productgroepen hoofdfuncties'!D:E,2,FALSE),J767)</f>
        <v>Waterwegen</v>
      </c>
      <c r="L767" s="2" t="str">
        <f t="shared" si="59"/>
        <v>3</v>
      </c>
      <c r="M767" s="2" t="str">
        <f>IFERROR(VLOOKUP(L767,'Productgroepen hoofdfuncties'!A:B,2,FALSE),L767)</f>
        <v>Verkeer en vervoer</v>
      </c>
    </row>
    <row r="768" spans="1:13">
      <c r="A768" s="7"/>
      <c r="B768" s="8"/>
      <c r="C768" s="4" t="s">
        <v>2302</v>
      </c>
      <c r="D768" s="3" t="s">
        <v>2303</v>
      </c>
      <c r="E768" s="4">
        <v>1</v>
      </c>
      <c r="F768" s="2" t="str">
        <f t="shared" si="55"/>
        <v>G1PR330212</v>
      </c>
      <c r="G768" s="2" t="str">
        <f t="shared" si="56"/>
        <v>Aanlegvoorzieningen/Kanaalmeubilair</v>
      </c>
      <c r="H768" s="2" t="str">
        <f t="shared" si="57"/>
        <v>3302</v>
      </c>
      <c r="I768" s="2" t="str">
        <f>IFERROR(VLOOKUP(H768,'Productgroepen hoofdfuncties'!G:H,2,FALSE),H768)</f>
        <v>3302</v>
      </c>
      <c r="J768" s="2" t="str">
        <f t="shared" si="58"/>
        <v>33</v>
      </c>
      <c r="K768" s="2" t="str">
        <f>IFERROR(VLOOKUP(J768,'Productgroepen hoofdfuncties'!D:E,2,FALSE),J768)</f>
        <v>Waterwegen</v>
      </c>
      <c r="L768" s="2" t="str">
        <f t="shared" si="59"/>
        <v>3</v>
      </c>
      <c r="M768" s="2" t="str">
        <f>IFERROR(VLOOKUP(L768,'Productgroepen hoofdfuncties'!A:B,2,FALSE),L768)</f>
        <v>Verkeer en vervoer</v>
      </c>
    </row>
    <row r="769" spans="1:13">
      <c r="A769" s="7"/>
      <c r="B769" s="8"/>
      <c r="C769" s="4" t="s">
        <v>2304</v>
      </c>
      <c r="D769" s="3" t="s">
        <v>2305</v>
      </c>
      <c r="E769" s="4">
        <v>1</v>
      </c>
      <c r="F769" s="2" t="str">
        <f t="shared" si="55"/>
        <v>G1PR330212</v>
      </c>
      <c r="G769" s="2" t="str">
        <f t="shared" si="56"/>
        <v>Aanlegvoorzieningen/Kanaalmeubilair</v>
      </c>
      <c r="H769" s="2" t="str">
        <f t="shared" si="57"/>
        <v>3302</v>
      </c>
      <c r="I769" s="2" t="str">
        <f>IFERROR(VLOOKUP(H769,'Productgroepen hoofdfuncties'!G:H,2,FALSE),H769)</f>
        <v>3302</v>
      </c>
      <c r="J769" s="2" t="str">
        <f t="shared" si="58"/>
        <v>33</v>
      </c>
      <c r="K769" s="2" t="str">
        <f>IFERROR(VLOOKUP(J769,'Productgroepen hoofdfuncties'!D:E,2,FALSE),J769)</f>
        <v>Waterwegen</v>
      </c>
      <c r="L769" s="2" t="str">
        <f t="shared" si="59"/>
        <v>3</v>
      </c>
      <c r="M769" s="2" t="str">
        <f>IFERROR(VLOOKUP(L769,'Productgroepen hoofdfuncties'!A:B,2,FALSE),L769)</f>
        <v>Verkeer en vervoer</v>
      </c>
    </row>
    <row r="770" spans="1:13">
      <c r="A770" s="9"/>
      <c r="B770" s="10"/>
      <c r="C770" s="4" t="s">
        <v>2306</v>
      </c>
      <c r="D770" s="3" t="s">
        <v>2307</v>
      </c>
      <c r="E770" s="4">
        <v>1</v>
      </c>
      <c r="F770" s="2" t="str">
        <f t="shared" si="55"/>
        <v>G1PR330212</v>
      </c>
      <c r="G770" s="2" t="str">
        <f t="shared" si="56"/>
        <v>Aanlegvoorzieningen/Kanaalmeubilair</v>
      </c>
      <c r="H770" s="2" t="str">
        <f t="shared" si="57"/>
        <v>3302</v>
      </c>
      <c r="I770" s="2" t="str">
        <f>IFERROR(VLOOKUP(H770,'Productgroepen hoofdfuncties'!G:H,2,FALSE),H770)</f>
        <v>3302</v>
      </c>
      <c r="J770" s="2" t="str">
        <f t="shared" si="58"/>
        <v>33</v>
      </c>
      <c r="K770" s="2" t="str">
        <f>IFERROR(VLOOKUP(J770,'Productgroepen hoofdfuncties'!D:E,2,FALSE),J770)</f>
        <v>Waterwegen</v>
      </c>
      <c r="L770" s="2" t="str">
        <f t="shared" si="59"/>
        <v>3</v>
      </c>
      <c r="M770" s="2" t="str">
        <f>IFERROR(VLOOKUP(L770,'Productgroepen hoofdfuncties'!A:B,2,FALSE),L770)</f>
        <v>Verkeer en vervoer</v>
      </c>
    </row>
    <row r="771" spans="1:13">
      <c r="A771" s="3" t="s">
        <v>2308</v>
      </c>
      <c r="B771" s="4" t="s">
        <v>2309</v>
      </c>
      <c r="C771" s="4"/>
      <c r="D771" s="3"/>
      <c r="E771" s="4"/>
      <c r="F771" s="2" t="str">
        <f t="shared" ref="F771:F834" si="60">IF(A771="",F770,A771)</f>
        <v>G1PR330213</v>
      </c>
      <c r="G771" s="2" t="str">
        <f t="shared" ref="G771:G834" si="61">IF(B771="",G770,B771)</f>
        <v>Bijdrage Klasse V</v>
      </c>
      <c r="H771" s="2" t="str">
        <f t="shared" ref="H771:H834" si="62">IF(RIGHT(LEFT($F771,5),1)="K","Apparaatskosten personeel",IF(RIGHT(LEFT($F771,5),1)="I","Apparaatskosten materieel",LEFT(RIGHT($F771,6),4)))</f>
        <v>3302</v>
      </c>
      <c r="I771" s="2" t="str">
        <f>IFERROR(VLOOKUP(H771,'Productgroepen hoofdfuncties'!G:H,2,FALSE),H771)</f>
        <v>3302</v>
      </c>
      <c r="J771" s="2" t="str">
        <f t="shared" ref="J771:J834" si="63">IF(RIGHT(LEFT($F771,5),1)="K","Kostenplaatsen",IF(RIGHT(LEFT($F771,5),1)="I","Kostenplaatsen",LEFT(RIGHT($F771,6),2)))</f>
        <v>33</v>
      </c>
      <c r="K771" s="2" t="str">
        <f>IFERROR(VLOOKUP(J771,'Productgroepen hoofdfuncties'!D:E,2,FALSE),J771)</f>
        <v>Waterwegen</v>
      </c>
      <c r="L771" s="2" t="str">
        <f t="shared" ref="L771:L834" si="64">IF(RIGHT(LEFT($F771,5),1)="K","Kostenplaatsen",IF(RIGHT(LEFT($F771,5),1)="I","Kostenplaatsen",LEFT(RIGHT($F771,6),1)))</f>
        <v>3</v>
      </c>
      <c r="M771" s="2" t="str">
        <f>IFERROR(VLOOKUP(L771,'Productgroepen hoofdfuncties'!A:B,2,FALSE),L771)</f>
        <v>Verkeer en vervoer</v>
      </c>
    </row>
    <row r="772" spans="1:13">
      <c r="A772" s="5" t="s">
        <v>2310</v>
      </c>
      <c r="B772" s="6" t="s">
        <v>2311</v>
      </c>
      <c r="C772" s="4" t="s">
        <v>2312</v>
      </c>
      <c r="D772" s="3" t="s">
        <v>2313</v>
      </c>
      <c r="E772" s="4">
        <v>1</v>
      </c>
      <c r="F772" s="2" t="str">
        <f t="shared" si="60"/>
        <v>G1PR330214</v>
      </c>
      <c r="G772" s="2" t="str">
        <f t="shared" si="61"/>
        <v>Diversen hoofdvaarwegen</v>
      </c>
      <c r="H772" s="2" t="str">
        <f t="shared" si="62"/>
        <v>3302</v>
      </c>
      <c r="I772" s="2" t="str">
        <f>IFERROR(VLOOKUP(H772,'Productgroepen hoofdfuncties'!G:H,2,FALSE),H772)</f>
        <v>3302</v>
      </c>
      <c r="J772" s="2" t="str">
        <f t="shared" si="63"/>
        <v>33</v>
      </c>
      <c r="K772" s="2" t="str">
        <f>IFERROR(VLOOKUP(J772,'Productgroepen hoofdfuncties'!D:E,2,FALSE),J772)</f>
        <v>Waterwegen</v>
      </c>
      <c r="L772" s="2" t="str">
        <f t="shared" si="64"/>
        <v>3</v>
      </c>
      <c r="M772" s="2" t="str">
        <f>IFERROR(VLOOKUP(L772,'Productgroepen hoofdfuncties'!A:B,2,FALSE),L772)</f>
        <v>Verkeer en vervoer</v>
      </c>
    </row>
    <row r="773" spans="1:13">
      <c r="A773" s="7"/>
      <c r="B773" s="8"/>
      <c r="C773" s="4" t="s">
        <v>2314</v>
      </c>
      <c r="D773" s="3" t="s">
        <v>2315</v>
      </c>
      <c r="E773" s="4">
        <v>1</v>
      </c>
      <c r="F773" s="2" t="str">
        <f t="shared" si="60"/>
        <v>G1PR330214</v>
      </c>
      <c r="G773" s="2" t="str">
        <f t="shared" si="61"/>
        <v>Diversen hoofdvaarwegen</v>
      </c>
      <c r="H773" s="2" t="str">
        <f t="shared" si="62"/>
        <v>3302</v>
      </c>
      <c r="I773" s="2" t="str">
        <f>IFERROR(VLOOKUP(H773,'Productgroepen hoofdfuncties'!G:H,2,FALSE),H773)</f>
        <v>3302</v>
      </c>
      <c r="J773" s="2" t="str">
        <f t="shared" si="63"/>
        <v>33</v>
      </c>
      <c r="K773" s="2" t="str">
        <f>IFERROR(VLOOKUP(J773,'Productgroepen hoofdfuncties'!D:E,2,FALSE),J773)</f>
        <v>Waterwegen</v>
      </c>
      <c r="L773" s="2" t="str">
        <f t="shared" si="64"/>
        <v>3</v>
      </c>
      <c r="M773" s="2" t="str">
        <f>IFERROR(VLOOKUP(L773,'Productgroepen hoofdfuncties'!A:B,2,FALSE),L773)</f>
        <v>Verkeer en vervoer</v>
      </c>
    </row>
    <row r="774" spans="1:13">
      <c r="A774" s="7"/>
      <c r="B774" s="8"/>
      <c r="C774" s="4" t="s">
        <v>2316</v>
      </c>
      <c r="D774" s="3" t="s">
        <v>2317</v>
      </c>
      <c r="E774" s="4">
        <v>1</v>
      </c>
      <c r="F774" s="2" t="str">
        <f t="shared" si="60"/>
        <v>G1PR330214</v>
      </c>
      <c r="G774" s="2" t="str">
        <f t="shared" si="61"/>
        <v>Diversen hoofdvaarwegen</v>
      </c>
      <c r="H774" s="2" t="str">
        <f t="shared" si="62"/>
        <v>3302</v>
      </c>
      <c r="I774" s="2" t="str">
        <f>IFERROR(VLOOKUP(H774,'Productgroepen hoofdfuncties'!G:H,2,FALSE),H774)</f>
        <v>3302</v>
      </c>
      <c r="J774" s="2" t="str">
        <f t="shared" si="63"/>
        <v>33</v>
      </c>
      <c r="K774" s="2" t="str">
        <f>IFERROR(VLOOKUP(J774,'Productgroepen hoofdfuncties'!D:E,2,FALSE),J774)</f>
        <v>Waterwegen</v>
      </c>
      <c r="L774" s="2" t="str">
        <f t="shared" si="64"/>
        <v>3</v>
      </c>
      <c r="M774" s="2" t="str">
        <f>IFERROR(VLOOKUP(L774,'Productgroepen hoofdfuncties'!A:B,2,FALSE),L774)</f>
        <v>Verkeer en vervoer</v>
      </c>
    </row>
    <row r="775" spans="1:13">
      <c r="A775" s="7"/>
      <c r="B775" s="8"/>
      <c r="C775" s="4" t="s">
        <v>2318</v>
      </c>
      <c r="D775" s="3" t="s">
        <v>2319</v>
      </c>
      <c r="E775" s="4">
        <v>1</v>
      </c>
      <c r="F775" s="2" t="str">
        <f t="shared" si="60"/>
        <v>G1PR330214</v>
      </c>
      <c r="G775" s="2" t="str">
        <f t="shared" si="61"/>
        <v>Diversen hoofdvaarwegen</v>
      </c>
      <c r="H775" s="2" t="str">
        <f t="shared" si="62"/>
        <v>3302</v>
      </c>
      <c r="I775" s="2" t="str">
        <f>IFERROR(VLOOKUP(H775,'Productgroepen hoofdfuncties'!G:H,2,FALSE),H775)</f>
        <v>3302</v>
      </c>
      <c r="J775" s="2" t="str">
        <f t="shared" si="63"/>
        <v>33</v>
      </c>
      <c r="K775" s="2" t="str">
        <f>IFERROR(VLOOKUP(J775,'Productgroepen hoofdfuncties'!D:E,2,FALSE),J775)</f>
        <v>Waterwegen</v>
      </c>
      <c r="L775" s="2" t="str">
        <f t="shared" si="64"/>
        <v>3</v>
      </c>
      <c r="M775" s="2" t="str">
        <f>IFERROR(VLOOKUP(L775,'Productgroepen hoofdfuncties'!A:B,2,FALSE),L775)</f>
        <v>Verkeer en vervoer</v>
      </c>
    </row>
    <row r="776" spans="1:13">
      <c r="A776" s="7"/>
      <c r="B776" s="8"/>
      <c r="C776" s="4" t="s">
        <v>2320</v>
      </c>
      <c r="D776" s="3" t="s">
        <v>2321</v>
      </c>
      <c r="E776" s="4">
        <v>1</v>
      </c>
      <c r="F776" s="2" t="str">
        <f t="shared" si="60"/>
        <v>G1PR330214</v>
      </c>
      <c r="G776" s="2" t="str">
        <f t="shared" si="61"/>
        <v>Diversen hoofdvaarwegen</v>
      </c>
      <c r="H776" s="2" t="str">
        <f t="shared" si="62"/>
        <v>3302</v>
      </c>
      <c r="I776" s="2" t="str">
        <f>IFERROR(VLOOKUP(H776,'Productgroepen hoofdfuncties'!G:H,2,FALSE),H776)</f>
        <v>3302</v>
      </c>
      <c r="J776" s="2" t="str">
        <f t="shared" si="63"/>
        <v>33</v>
      </c>
      <c r="K776" s="2" t="str">
        <f>IFERROR(VLOOKUP(J776,'Productgroepen hoofdfuncties'!D:E,2,FALSE),J776)</f>
        <v>Waterwegen</v>
      </c>
      <c r="L776" s="2" t="str">
        <f t="shared" si="64"/>
        <v>3</v>
      </c>
      <c r="M776" s="2" t="str">
        <f>IFERROR(VLOOKUP(L776,'Productgroepen hoofdfuncties'!A:B,2,FALSE),L776)</f>
        <v>Verkeer en vervoer</v>
      </c>
    </row>
    <row r="777" spans="1:13">
      <c r="A777" s="7"/>
      <c r="B777" s="8"/>
      <c r="C777" s="4" t="s">
        <v>2322</v>
      </c>
      <c r="D777" s="3" t="s">
        <v>2323</v>
      </c>
      <c r="E777" s="4">
        <v>1</v>
      </c>
      <c r="F777" s="2" t="str">
        <f t="shared" si="60"/>
        <v>G1PR330214</v>
      </c>
      <c r="G777" s="2" t="str">
        <f t="shared" si="61"/>
        <v>Diversen hoofdvaarwegen</v>
      </c>
      <c r="H777" s="2" t="str">
        <f t="shared" si="62"/>
        <v>3302</v>
      </c>
      <c r="I777" s="2" t="str">
        <f>IFERROR(VLOOKUP(H777,'Productgroepen hoofdfuncties'!G:H,2,FALSE),H777)</f>
        <v>3302</v>
      </c>
      <c r="J777" s="2" t="str">
        <f t="shared" si="63"/>
        <v>33</v>
      </c>
      <c r="K777" s="2" t="str">
        <f>IFERROR(VLOOKUP(J777,'Productgroepen hoofdfuncties'!D:E,2,FALSE),J777)</f>
        <v>Waterwegen</v>
      </c>
      <c r="L777" s="2" t="str">
        <f t="shared" si="64"/>
        <v>3</v>
      </c>
      <c r="M777" s="2" t="str">
        <f>IFERROR(VLOOKUP(L777,'Productgroepen hoofdfuncties'!A:B,2,FALSE),L777)</f>
        <v>Verkeer en vervoer</v>
      </c>
    </row>
    <row r="778" spans="1:13">
      <c r="A778" s="7"/>
      <c r="B778" s="8"/>
      <c r="C778" s="4" t="s">
        <v>2324</v>
      </c>
      <c r="D778" s="3" t="s">
        <v>2325</v>
      </c>
      <c r="E778" s="4">
        <v>1</v>
      </c>
      <c r="F778" s="2" t="str">
        <f t="shared" si="60"/>
        <v>G1PR330214</v>
      </c>
      <c r="G778" s="2" t="str">
        <f t="shared" si="61"/>
        <v>Diversen hoofdvaarwegen</v>
      </c>
      <c r="H778" s="2" t="str">
        <f t="shared" si="62"/>
        <v>3302</v>
      </c>
      <c r="I778" s="2" t="str">
        <f>IFERROR(VLOOKUP(H778,'Productgroepen hoofdfuncties'!G:H,2,FALSE),H778)</f>
        <v>3302</v>
      </c>
      <c r="J778" s="2" t="str">
        <f t="shared" si="63"/>
        <v>33</v>
      </c>
      <c r="K778" s="2" t="str">
        <f>IFERROR(VLOOKUP(J778,'Productgroepen hoofdfuncties'!D:E,2,FALSE),J778)</f>
        <v>Waterwegen</v>
      </c>
      <c r="L778" s="2" t="str">
        <f t="shared" si="64"/>
        <v>3</v>
      </c>
      <c r="M778" s="2" t="str">
        <f>IFERROR(VLOOKUP(L778,'Productgroepen hoofdfuncties'!A:B,2,FALSE),L778)</f>
        <v>Verkeer en vervoer</v>
      </c>
    </row>
    <row r="779" spans="1:13">
      <c r="A779" s="7"/>
      <c r="B779" s="8"/>
      <c r="C779" s="4" t="s">
        <v>2326</v>
      </c>
      <c r="D779" s="3" t="s">
        <v>2327</v>
      </c>
      <c r="E779" s="4">
        <v>1</v>
      </c>
      <c r="F779" s="2" t="str">
        <f t="shared" si="60"/>
        <v>G1PR330214</v>
      </c>
      <c r="G779" s="2" t="str">
        <f t="shared" si="61"/>
        <v>Diversen hoofdvaarwegen</v>
      </c>
      <c r="H779" s="2" t="str">
        <f t="shared" si="62"/>
        <v>3302</v>
      </c>
      <c r="I779" s="2" t="str">
        <f>IFERROR(VLOOKUP(H779,'Productgroepen hoofdfuncties'!G:H,2,FALSE),H779)</f>
        <v>3302</v>
      </c>
      <c r="J779" s="2" t="str">
        <f t="shared" si="63"/>
        <v>33</v>
      </c>
      <c r="K779" s="2" t="str">
        <f>IFERROR(VLOOKUP(J779,'Productgroepen hoofdfuncties'!D:E,2,FALSE),J779)</f>
        <v>Waterwegen</v>
      </c>
      <c r="L779" s="2" t="str">
        <f t="shared" si="64"/>
        <v>3</v>
      </c>
      <c r="M779" s="2" t="str">
        <f>IFERROR(VLOOKUP(L779,'Productgroepen hoofdfuncties'!A:B,2,FALSE),L779)</f>
        <v>Verkeer en vervoer</v>
      </c>
    </row>
    <row r="780" spans="1:13">
      <c r="A780" s="7"/>
      <c r="B780" s="8"/>
      <c r="C780" s="4" t="s">
        <v>2328</v>
      </c>
      <c r="D780" s="3" t="s">
        <v>2329</v>
      </c>
      <c r="E780" s="4">
        <v>1</v>
      </c>
      <c r="F780" s="2" t="str">
        <f t="shared" si="60"/>
        <v>G1PR330214</v>
      </c>
      <c r="G780" s="2" t="str">
        <f t="shared" si="61"/>
        <v>Diversen hoofdvaarwegen</v>
      </c>
      <c r="H780" s="2" t="str">
        <f t="shared" si="62"/>
        <v>3302</v>
      </c>
      <c r="I780" s="2" t="str">
        <f>IFERROR(VLOOKUP(H780,'Productgroepen hoofdfuncties'!G:H,2,FALSE),H780)</f>
        <v>3302</v>
      </c>
      <c r="J780" s="2" t="str">
        <f t="shared" si="63"/>
        <v>33</v>
      </c>
      <c r="K780" s="2" t="str">
        <f>IFERROR(VLOOKUP(J780,'Productgroepen hoofdfuncties'!D:E,2,FALSE),J780)</f>
        <v>Waterwegen</v>
      </c>
      <c r="L780" s="2" t="str">
        <f t="shared" si="64"/>
        <v>3</v>
      </c>
      <c r="M780" s="2" t="str">
        <f>IFERROR(VLOOKUP(L780,'Productgroepen hoofdfuncties'!A:B,2,FALSE),L780)</f>
        <v>Verkeer en vervoer</v>
      </c>
    </row>
    <row r="781" spans="1:13">
      <c r="A781" s="7"/>
      <c r="B781" s="8"/>
      <c r="C781" s="4" t="s">
        <v>2330</v>
      </c>
      <c r="D781" s="3" t="s">
        <v>2331</v>
      </c>
      <c r="E781" s="4">
        <v>1</v>
      </c>
      <c r="F781" s="2" t="str">
        <f t="shared" si="60"/>
        <v>G1PR330214</v>
      </c>
      <c r="G781" s="2" t="str">
        <f t="shared" si="61"/>
        <v>Diversen hoofdvaarwegen</v>
      </c>
      <c r="H781" s="2" t="str">
        <f t="shared" si="62"/>
        <v>3302</v>
      </c>
      <c r="I781" s="2" t="str">
        <f>IFERROR(VLOOKUP(H781,'Productgroepen hoofdfuncties'!G:H,2,FALSE),H781)</f>
        <v>3302</v>
      </c>
      <c r="J781" s="2" t="str">
        <f t="shared" si="63"/>
        <v>33</v>
      </c>
      <c r="K781" s="2" t="str">
        <f>IFERROR(VLOOKUP(J781,'Productgroepen hoofdfuncties'!D:E,2,FALSE),J781)</f>
        <v>Waterwegen</v>
      </c>
      <c r="L781" s="2" t="str">
        <f t="shared" si="64"/>
        <v>3</v>
      </c>
      <c r="M781" s="2" t="str">
        <f>IFERROR(VLOOKUP(L781,'Productgroepen hoofdfuncties'!A:B,2,FALSE),L781)</f>
        <v>Verkeer en vervoer</v>
      </c>
    </row>
    <row r="782" spans="1:13">
      <c r="A782" s="7"/>
      <c r="B782" s="8"/>
      <c r="C782" s="4" t="s">
        <v>2332</v>
      </c>
      <c r="D782" s="3" t="s">
        <v>2333</v>
      </c>
      <c r="E782" s="4">
        <v>1</v>
      </c>
      <c r="F782" s="2" t="str">
        <f t="shared" si="60"/>
        <v>G1PR330214</v>
      </c>
      <c r="G782" s="2" t="str">
        <f t="shared" si="61"/>
        <v>Diversen hoofdvaarwegen</v>
      </c>
      <c r="H782" s="2" t="str">
        <f t="shared" si="62"/>
        <v>3302</v>
      </c>
      <c r="I782" s="2" t="str">
        <f>IFERROR(VLOOKUP(H782,'Productgroepen hoofdfuncties'!G:H,2,FALSE),H782)</f>
        <v>3302</v>
      </c>
      <c r="J782" s="2" t="str">
        <f t="shared" si="63"/>
        <v>33</v>
      </c>
      <c r="K782" s="2" t="str">
        <f>IFERROR(VLOOKUP(J782,'Productgroepen hoofdfuncties'!D:E,2,FALSE),J782)</f>
        <v>Waterwegen</v>
      </c>
      <c r="L782" s="2" t="str">
        <f t="shared" si="64"/>
        <v>3</v>
      </c>
      <c r="M782" s="2" t="str">
        <f>IFERROR(VLOOKUP(L782,'Productgroepen hoofdfuncties'!A:B,2,FALSE),L782)</f>
        <v>Verkeer en vervoer</v>
      </c>
    </row>
    <row r="783" spans="1:13">
      <c r="A783" s="7"/>
      <c r="B783" s="8"/>
      <c r="C783" s="4" t="s">
        <v>2334</v>
      </c>
      <c r="D783" s="3" t="s">
        <v>2335</v>
      </c>
      <c r="E783" s="4">
        <v>1</v>
      </c>
      <c r="F783" s="2" t="str">
        <f t="shared" si="60"/>
        <v>G1PR330214</v>
      </c>
      <c r="G783" s="2" t="str">
        <f t="shared" si="61"/>
        <v>Diversen hoofdvaarwegen</v>
      </c>
      <c r="H783" s="2" t="str">
        <f t="shared" si="62"/>
        <v>3302</v>
      </c>
      <c r="I783" s="2" t="str">
        <f>IFERROR(VLOOKUP(H783,'Productgroepen hoofdfuncties'!G:H,2,FALSE),H783)</f>
        <v>3302</v>
      </c>
      <c r="J783" s="2" t="str">
        <f t="shared" si="63"/>
        <v>33</v>
      </c>
      <c r="K783" s="2" t="str">
        <f>IFERROR(VLOOKUP(J783,'Productgroepen hoofdfuncties'!D:E,2,FALSE),J783)</f>
        <v>Waterwegen</v>
      </c>
      <c r="L783" s="2" t="str">
        <f t="shared" si="64"/>
        <v>3</v>
      </c>
      <c r="M783" s="2" t="str">
        <f>IFERROR(VLOOKUP(L783,'Productgroepen hoofdfuncties'!A:B,2,FALSE),L783)</f>
        <v>Verkeer en vervoer</v>
      </c>
    </row>
    <row r="784" spans="1:13">
      <c r="A784" s="7"/>
      <c r="B784" s="8"/>
      <c r="C784" s="4" t="s">
        <v>2336</v>
      </c>
      <c r="D784" s="3" t="s">
        <v>2337</v>
      </c>
      <c r="E784" s="4">
        <v>1</v>
      </c>
      <c r="F784" s="2" t="str">
        <f t="shared" si="60"/>
        <v>G1PR330214</v>
      </c>
      <c r="G784" s="2" t="str">
        <f t="shared" si="61"/>
        <v>Diversen hoofdvaarwegen</v>
      </c>
      <c r="H784" s="2" t="str">
        <f t="shared" si="62"/>
        <v>3302</v>
      </c>
      <c r="I784" s="2" t="str">
        <f>IFERROR(VLOOKUP(H784,'Productgroepen hoofdfuncties'!G:H,2,FALSE),H784)</f>
        <v>3302</v>
      </c>
      <c r="J784" s="2" t="str">
        <f t="shared" si="63"/>
        <v>33</v>
      </c>
      <c r="K784" s="2" t="str">
        <f>IFERROR(VLOOKUP(J784,'Productgroepen hoofdfuncties'!D:E,2,FALSE),J784)</f>
        <v>Waterwegen</v>
      </c>
      <c r="L784" s="2" t="str">
        <f t="shared" si="64"/>
        <v>3</v>
      </c>
      <c r="M784" s="2" t="str">
        <f>IFERROR(VLOOKUP(L784,'Productgroepen hoofdfuncties'!A:B,2,FALSE),L784)</f>
        <v>Verkeer en vervoer</v>
      </c>
    </row>
    <row r="785" spans="1:13">
      <c r="A785" s="7"/>
      <c r="B785" s="8"/>
      <c r="C785" s="4" t="s">
        <v>2338</v>
      </c>
      <c r="D785" s="3" t="s">
        <v>2339</v>
      </c>
      <c r="E785" s="4">
        <v>1</v>
      </c>
      <c r="F785" s="2" t="str">
        <f t="shared" si="60"/>
        <v>G1PR330214</v>
      </c>
      <c r="G785" s="2" t="str">
        <f t="shared" si="61"/>
        <v>Diversen hoofdvaarwegen</v>
      </c>
      <c r="H785" s="2" t="str">
        <f t="shared" si="62"/>
        <v>3302</v>
      </c>
      <c r="I785" s="2" t="str">
        <f>IFERROR(VLOOKUP(H785,'Productgroepen hoofdfuncties'!G:H,2,FALSE),H785)</f>
        <v>3302</v>
      </c>
      <c r="J785" s="2" t="str">
        <f t="shared" si="63"/>
        <v>33</v>
      </c>
      <c r="K785" s="2" t="str">
        <f>IFERROR(VLOOKUP(J785,'Productgroepen hoofdfuncties'!D:E,2,FALSE),J785)</f>
        <v>Waterwegen</v>
      </c>
      <c r="L785" s="2" t="str">
        <f t="shared" si="64"/>
        <v>3</v>
      </c>
      <c r="M785" s="2" t="str">
        <f>IFERROR(VLOOKUP(L785,'Productgroepen hoofdfuncties'!A:B,2,FALSE),L785)</f>
        <v>Verkeer en vervoer</v>
      </c>
    </row>
    <row r="786" spans="1:13">
      <c r="A786" s="7"/>
      <c r="B786" s="8"/>
      <c r="C786" s="4" t="s">
        <v>2340</v>
      </c>
      <c r="D786" s="3" t="s">
        <v>2341</v>
      </c>
      <c r="E786" s="4">
        <v>1</v>
      </c>
      <c r="F786" s="2" t="str">
        <f t="shared" si="60"/>
        <v>G1PR330214</v>
      </c>
      <c r="G786" s="2" t="str">
        <f t="shared" si="61"/>
        <v>Diversen hoofdvaarwegen</v>
      </c>
      <c r="H786" s="2" t="str">
        <f t="shared" si="62"/>
        <v>3302</v>
      </c>
      <c r="I786" s="2" t="str">
        <f>IFERROR(VLOOKUP(H786,'Productgroepen hoofdfuncties'!G:H,2,FALSE),H786)</f>
        <v>3302</v>
      </c>
      <c r="J786" s="2" t="str">
        <f t="shared" si="63"/>
        <v>33</v>
      </c>
      <c r="K786" s="2" t="str">
        <f>IFERROR(VLOOKUP(J786,'Productgroepen hoofdfuncties'!D:E,2,FALSE),J786)</f>
        <v>Waterwegen</v>
      </c>
      <c r="L786" s="2" t="str">
        <f t="shared" si="64"/>
        <v>3</v>
      </c>
      <c r="M786" s="2" t="str">
        <f>IFERROR(VLOOKUP(L786,'Productgroepen hoofdfuncties'!A:B,2,FALSE),L786)</f>
        <v>Verkeer en vervoer</v>
      </c>
    </row>
    <row r="787" spans="1:13">
      <c r="A787" s="7"/>
      <c r="B787" s="8"/>
      <c r="C787" s="4" t="s">
        <v>2342</v>
      </c>
      <c r="D787" s="3" t="s">
        <v>2343</v>
      </c>
      <c r="E787" s="4">
        <v>1</v>
      </c>
      <c r="F787" s="2" t="str">
        <f t="shared" si="60"/>
        <v>G1PR330214</v>
      </c>
      <c r="G787" s="2" t="str">
        <f t="shared" si="61"/>
        <v>Diversen hoofdvaarwegen</v>
      </c>
      <c r="H787" s="2" t="str">
        <f t="shared" si="62"/>
        <v>3302</v>
      </c>
      <c r="I787" s="2" t="str">
        <f>IFERROR(VLOOKUP(H787,'Productgroepen hoofdfuncties'!G:H,2,FALSE),H787)</f>
        <v>3302</v>
      </c>
      <c r="J787" s="2" t="str">
        <f t="shared" si="63"/>
        <v>33</v>
      </c>
      <c r="K787" s="2" t="str">
        <f>IFERROR(VLOOKUP(J787,'Productgroepen hoofdfuncties'!D:E,2,FALSE),J787)</f>
        <v>Waterwegen</v>
      </c>
      <c r="L787" s="2" t="str">
        <f t="shared" si="64"/>
        <v>3</v>
      </c>
      <c r="M787" s="2" t="str">
        <f>IFERROR(VLOOKUP(L787,'Productgroepen hoofdfuncties'!A:B,2,FALSE),L787)</f>
        <v>Verkeer en vervoer</v>
      </c>
    </row>
    <row r="788" spans="1:13">
      <c r="A788" s="7"/>
      <c r="B788" s="8"/>
      <c r="C788" s="4" t="s">
        <v>2344</v>
      </c>
      <c r="D788" s="3" t="s">
        <v>2345</v>
      </c>
      <c r="E788" s="4">
        <v>1</v>
      </c>
      <c r="F788" s="2" t="str">
        <f t="shared" si="60"/>
        <v>G1PR330214</v>
      </c>
      <c r="G788" s="2" t="str">
        <f t="shared" si="61"/>
        <v>Diversen hoofdvaarwegen</v>
      </c>
      <c r="H788" s="2" t="str">
        <f t="shared" si="62"/>
        <v>3302</v>
      </c>
      <c r="I788" s="2" t="str">
        <f>IFERROR(VLOOKUP(H788,'Productgroepen hoofdfuncties'!G:H,2,FALSE),H788)</f>
        <v>3302</v>
      </c>
      <c r="J788" s="2" t="str">
        <f t="shared" si="63"/>
        <v>33</v>
      </c>
      <c r="K788" s="2" t="str">
        <f>IFERROR(VLOOKUP(J788,'Productgroepen hoofdfuncties'!D:E,2,FALSE),J788)</f>
        <v>Waterwegen</v>
      </c>
      <c r="L788" s="2" t="str">
        <f t="shared" si="64"/>
        <v>3</v>
      </c>
      <c r="M788" s="2" t="str">
        <f>IFERROR(VLOOKUP(L788,'Productgroepen hoofdfuncties'!A:B,2,FALSE),L788)</f>
        <v>Verkeer en vervoer</v>
      </c>
    </row>
    <row r="789" spans="1:13">
      <c r="A789" s="7"/>
      <c r="B789" s="8"/>
      <c r="C789" s="4" t="s">
        <v>2346</v>
      </c>
      <c r="D789" s="3" t="s">
        <v>2347</v>
      </c>
      <c r="E789" s="4">
        <v>1</v>
      </c>
      <c r="F789" s="2" t="str">
        <f t="shared" si="60"/>
        <v>G1PR330214</v>
      </c>
      <c r="G789" s="2" t="str">
        <f t="shared" si="61"/>
        <v>Diversen hoofdvaarwegen</v>
      </c>
      <c r="H789" s="2" t="str">
        <f t="shared" si="62"/>
        <v>3302</v>
      </c>
      <c r="I789" s="2" t="str">
        <f>IFERROR(VLOOKUP(H789,'Productgroepen hoofdfuncties'!G:H,2,FALSE),H789)</f>
        <v>3302</v>
      </c>
      <c r="J789" s="2" t="str">
        <f t="shared" si="63"/>
        <v>33</v>
      </c>
      <c r="K789" s="2" t="str">
        <f>IFERROR(VLOOKUP(J789,'Productgroepen hoofdfuncties'!D:E,2,FALSE),J789)</f>
        <v>Waterwegen</v>
      </c>
      <c r="L789" s="2" t="str">
        <f t="shared" si="64"/>
        <v>3</v>
      </c>
      <c r="M789" s="2" t="str">
        <f>IFERROR(VLOOKUP(L789,'Productgroepen hoofdfuncties'!A:B,2,FALSE),L789)</f>
        <v>Verkeer en vervoer</v>
      </c>
    </row>
    <row r="790" spans="1:13">
      <c r="A790" s="7"/>
      <c r="B790" s="8"/>
      <c r="C790" s="4" t="s">
        <v>2348</v>
      </c>
      <c r="D790" s="3" t="s">
        <v>2349</v>
      </c>
      <c r="E790" s="4">
        <v>1</v>
      </c>
      <c r="F790" s="2" t="str">
        <f t="shared" si="60"/>
        <v>G1PR330214</v>
      </c>
      <c r="G790" s="2" t="str">
        <f t="shared" si="61"/>
        <v>Diversen hoofdvaarwegen</v>
      </c>
      <c r="H790" s="2" t="str">
        <f t="shared" si="62"/>
        <v>3302</v>
      </c>
      <c r="I790" s="2" t="str">
        <f>IFERROR(VLOOKUP(H790,'Productgroepen hoofdfuncties'!G:H,2,FALSE),H790)</f>
        <v>3302</v>
      </c>
      <c r="J790" s="2" t="str">
        <f t="shared" si="63"/>
        <v>33</v>
      </c>
      <c r="K790" s="2" t="str">
        <f>IFERROR(VLOOKUP(J790,'Productgroepen hoofdfuncties'!D:E,2,FALSE),J790)</f>
        <v>Waterwegen</v>
      </c>
      <c r="L790" s="2" t="str">
        <f t="shared" si="64"/>
        <v>3</v>
      </c>
      <c r="M790" s="2" t="str">
        <f>IFERROR(VLOOKUP(L790,'Productgroepen hoofdfuncties'!A:B,2,FALSE),L790)</f>
        <v>Verkeer en vervoer</v>
      </c>
    </row>
    <row r="791" spans="1:13">
      <c r="A791" s="7"/>
      <c r="B791" s="8"/>
      <c r="C791" s="4" t="s">
        <v>2350</v>
      </c>
      <c r="D791" s="3" t="s">
        <v>2351</v>
      </c>
      <c r="E791" s="4">
        <v>1</v>
      </c>
      <c r="F791" s="2" t="str">
        <f t="shared" si="60"/>
        <v>G1PR330214</v>
      </c>
      <c r="G791" s="2" t="str">
        <f t="shared" si="61"/>
        <v>Diversen hoofdvaarwegen</v>
      </c>
      <c r="H791" s="2" t="str">
        <f t="shared" si="62"/>
        <v>3302</v>
      </c>
      <c r="I791" s="2" t="str">
        <f>IFERROR(VLOOKUP(H791,'Productgroepen hoofdfuncties'!G:H,2,FALSE),H791)</f>
        <v>3302</v>
      </c>
      <c r="J791" s="2" t="str">
        <f t="shared" si="63"/>
        <v>33</v>
      </c>
      <c r="K791" s="2" t="str">
        <f>IFERROR(VLOOKUP(J791,'Productgroepen hoofdfuncties'!D:E,2,FALSE),J791)</f>
        <v>Waterwegen</v>
      </c>
      <c r="L791" s="2" t="str">
        <f t="shared" si="64"/>
        <v>3</v>
      </c>
      <c r="M791" s="2" t="str">
        <f>IFERROR(VLOOKUP(L791,'Productgroepen hoofdfuncties'!A:B,2,FALSE),L791)</f>
        <v>Verkeer en vervoer</v>
      </c>
    </row>
    <row r="792" spans="1:13">
      <c r="A792" s="7"/>
      <c r="B792" s="8"/>
      <c r="C792" s="4" t="s">
        <v>2352</v>
      </c>
      <c r="D792" s="3" t="s">
        <v>2353</v>
      </c>
      <c r="E792" s="4">
        <v>1</v>
      </c>
      <c r="F792" s="2" t="str">
        <f t="shared" si="60"/>
        <v>G1PR330214</v>
      </c>
      <c r="G792" s="2" t="str">
        <f t="shared" si="61"/>
        <v>Diversen hoofdvaarwegen</v>
      </c>
      <c r="H792" s="2" t="str">
        <f t="shared" si="62"/>
        <v>3302</v>
      </c>
      <c r="I792" s="2" t="str">
        <f>IFERROR(VLOOKUP(H792,'Productgroepen hoofdfuncties'!G:H,2,FALSE),H792)</f>
        <v>3302</v>
      </c>
      <c r="J792" s="2" t="str">
        <f t="shared" si="63"/>
        <v>33</v>
      </c>
      <c r="K792" s="2" t="str">
        <f>IFERROR(VLOOKUP(J792,'Productgroepen hoofdfuncties'!D:E,2,FALSE),J792)</f>
        <v>Waterwegen</v>
      </c>
      <c r="L792" s="2" t="str">
        <f t="shared" si="64"/>
        <v>3</v>
      </c>
      <c r="M792" s="2" t="str">
        <f>IFERROR(VLOOKUP(L792,'Productgroepen hoofdfuncties'!A:B,2,FALSE),L792)</f>
        <v>Verkeer en vervoer</v>
      </c>
    </row>
    <row r="793" spans="1:13">
      <c r="A793" s="7"/>
      <c r="B793" s="8"/>
      <c r="C793" s="4" t="s">
        <v>2354</v>
      </c>
      <c r="D793" s="3" t="s">
        <v>2355</v>
      </c>
      <c r="E793" s="4">
        <v>1</v>
      </c>
      <c r="F793" s="2" t="str">
        <f t="shared" si="60"/>
        <v>G1PR330214</v>
      </c>
      <c r="G793" s="2" t="str">
        <f t="shared" si="61"/>
        <v>Diversen hoofdvaarwegen</v>
      </c>
      <c r="H793" s="2" t="str">
        <f t="shared" si="62"/>
        <v>3302</v>
      </c>
      <c r="I793" s="2" t="str">
        <f>IFERROR(VLOOKUP(H793,'Productgroepen hoofdfuncties'!G:H,2,FALSE),H793)</f>
        <v>3302</v>
      </c>
      <c r="J793" s="2" t="str">
        <f t="shared" si="63"/>
        <v>33</v>
      </c>
      <c r="K793" s="2" t="str">
        <f>IFERROR(VLOOKUP(J793,'Productgroepen hoofdfuncties'!D:E,2,FALSE),J793)</f>
        <v>Waterwegen</v>
      </c>
      <c r="L793" s="2" t="str">
        <f t="shared" si="64"/>
        <v>3</v>
      </c>
      <c r="M793" s="2" t="str">
        <f>IFERROR(VLOOKUP(L793,'Productgroepen hoofdfuncties'!A:B,2,FALSE),L793)</f>
        <v>Verkeer en vervoer</v>
      </c>
    </row>
    <row r="794" spans="1:13">
      <c r="A794" s="7"/>
      <c r="B794" s="8"/>
      <c r="C794" s="4" t="s">
        <v>2356</v>
      </c>
      <c r="D794" s="3" t="s">
        <v>2357</v>
      </c>
      <c r="E794" s="4">
        <v>1</v>
      </c>
      <c r="F794" s="2" t="str">
        <f t="shared" si="60"/>
        <v>G1PR330214</v>
      </c>
      <c r="G794" s="2" t="str">
        <f t="shared" si="61"/>
        <v>Diversen hoofdvaarwegen</v>
      </c>
      <c r="H794" s="2" t="str">
        <f t="shared" si="62"/>
        <v>3302</v>
      </c>
      <c r="I794" s="2" t="str">
        <f>IFERROR(VLOOKUP(H794,'Productgroepen hoofdfuncties'!G:H,2,FALSE),H794)</f>
        <v>3302</v>
      </c>
      <c r="J794" s="2" t="str">
        <f t="shared" si="63"/>
        <v>33</v>
      </c>
      <c r="K794" s="2" t="str">
        <f>IFERROR(VLOOKUP(J794,'Productgroepen hoofdfuncties'!D:E,2,FALSE),J794)</f>
        <v>Waterwegen</v>
      </c>
      <c r="L794" s="2" t="str">
        <f t="shared" si="64"/>
        <v>3</v>
      </c>
      <c r="M794" s="2" t="str">
        <f>IFERROR(VLOOKUP(L794,'Productgroepen hoofdfuncties'!A:B,2,FALSE),L794)</f>
        <v>Verkeer en vervoer</v>
      </c>
    </row>
    <row r="795" spans="1:13">
      <c r="A795" s="7"/>
      <c r="B795" s="8"/>
      <c r="C795" s="4" t="s">
        <v>2358</v>
      </c>
      <c r="D795" s="3" t="s">
        <v>2359</v>
      </c>
      <c r="E795" s="4">
        <v>1</v>
      </c>
      <c r="F795" s="2" t="str">
        <f t="shared" si="60"/>
        <v>G1PR330214</v>
      </c>
      <c r="G795" s="2" t="str">
        <f t="shared" si="61"/>
        <v>Diversen hoofdvaarwegen</v>
      </c>
      <c r="H795" s="2" t="str">
        <f t="shared" si="62"/>
        <v>3302</v>
      </c>
      <c r="I795" s="2" t="str">
        <f>IFERROR(VLOOKUP(H795,'Productgroepen hoofdfuncties'!G:H,2,FALSE),H795)</f>
        <v>3302</v>
      </c>
      <c r="J795" s="2" t="str">
        <f t="shared" si="63"/>
        <v>33</v>
      </c>
      <c r="K795" s="2" t="str">
        <f>IFERROR(VLOOKUP(J795,'Productgroepen hoofdfuncties'!D:E,2,FALSE),J795)</f>
        <v>Waterwegen</v>
      </c>
      <c r="L795" s="2" t="str">
        <f t="shared" si="64"/>
        <v>3</v>
      </c>
      <c r="M795" s="2" t="str">
        <f>IFERROR(VLOOKUP(L795,'Productgroepen hoofdfuncties'!A:B,2,FALSE),L795)</f>
        <v>Verkeer en vervoer</v>
      </c>
    </row>
    <row r="796" spans="1:13">
      <c r="A796" s="7"/>
      <c r="B796" s="8"/>
      <c r="C796" s="4" t="s">
        <v>2360</v>
      </c>
      <c r="D796" s="3" t="s">
        <v>2361</v>
      </c>
      <c r="E796" s="4">
        <v>1</v>
      </c>
      <c r="F796" s="2" t="str">
        <f t="shared" si="60"/>
        <v>G1PR330214</v>
      </c>
      <c r="G796" s="2" t="str">
        <f t="shared" si="61"/>
        <v>Diversen hoofdvaarwegen</v>
      </c>
      <c r="H796" s="2" t="str">
        <f t="shared" si="62"/>
        <v>3302</v>
      </c>
      <c r="I796" s="2" t="str">
        <f>IFERROR(VLOOKUP(H796,'Productgroepen hoofdfuncties'!G:H,2,FALSE),H796)</f>
        <v>3302</v>
      </c>
      <c r="J796" s="2" t="str">
        <f t="shared" si="63"/>
        <v>33</v>
      </c>
      <c r="K796" s="2" t="str">
        <f>IFERROR(VLOOKUP(J796,'Productgroepen hoofdfuncties'!D:E,2,FALSE),J796)</f>
        <v>Waterwegen</v>
      </c>
      <c r="L796" s="2" t="str">
        <f t="shared" si="64"/>
        <v>3</v>
      </c>
      <c r="M796" s="2" t="str">
        <f>IFERROR(VLOOKUP(L796,'Productgroepen hoofdfuncties'!A:B,2,FALSE),L796)</f>
        <v>Verkeer en vervoer</v>
      </c>
    </row>
    <row r="797" spans="1:13">
      <c r="A797" s="7"/>
      <c r="B797" s="8"/>
      <c r="C797" s="4" t="s">
        <v>2362</v>
      </c>
      <c r="D797" s="3" t="s">
        <v>2363</v>
      </c>
      <c r="E797" s="4">
        <v>1</v>
      </c>
      <c r="F797" s="2" t="str">
        <f t="shared" si="60"/>
        <v>G1PR330214</v>
      </c>
      <c r="G797" s="2" t="str">
        <f t="shared" si="61"/>
        <v>Diversen hoofdvaarwegen</v>
      </c>
      <c r="H797" s="2" t="str">
        <f t="shared" si="62"/>
        <v>3302</v>
      </c>
      <c r="I797" s="2" t="str">
        <f>IFERROR(VLOOKUP(H797,'Productgroepen hoofdfuncties'!G:H,2,FALSE),H797)</f>
        <v>3302</v>
      </c>
      <c r="J797" s="2" t="str">
        <f t="shared" si="63"/>
        <v>33</v>
      </c>
      <c r="K797" s="2" t="str">
        <f>IFERROR(VLOOKUP(J797,'Productgroepen hoofdfuncties'!D:E,2,FALSE),J797)</f>
        <v>Waterwegen</v>
      </c>
      <c r="L797" s="2" t="str">
        <f t="shared" si="64"/>
        <v>3</v>
      </c>
      <c r="M797" s="2" t="str">
        <f>IFERROR(VLOOKUP(L797,'Productgroepen hoofdfuncties'!A:B,2,FALSE),L797)</f>
        <v>Verkeer en vervoer</v>
      </c>
    </row>
    <row r="798" spans="1:13">
      <c r="A798" s="7"/>
      <c r="B798" s="8"/>
      <c r="C798" s="4" t="s">
        <v>2364</v>
      </c>
      <c r="D798" s="3" t="s">
        <v>2365</v>
      </c>
      <c r="E798" s="4">
        <v>1</v>
      </c>
      <c r="F798" s="2" t="str">
        <f t="shared" si="60"/>
        <v>G1PR330214</v>
      </c>
      <c r="G798" s="2" t="str">
        <f t="shared" si="61"/>
        <v>Diversen hoofdvaarwegen</v>
      </c>
      <c r="H798" s="2" t="str">
        <f t="shared" si="62"/>
        <v>3302</v>
      </c>
      <c r="I798" s="2" t="str">
        <f>IFERROR(VLOOKUP(H798,'Productgroepen hoofdfuncties'!G:H,2,FALSE),H798)</f>
        <v>3302</v>
      </c>
      <c r="J798" s="2" t="str">
        <f t="shared" si="63"/>
        <v>33</v>
      </c>
      <c r="K798" s="2" t="str">
        <f>IFERROR(VLOOKUP(J798,'Productgroepen hoofdfuncties'!D:E,2,FALSE),J798)</f>
        <v>Waterwegen</v>
      </c>
      <c r="L798" s="2" t="str">
        <f t="shared" si="64"/>
        <v>3</v>
      </c>
      <c r="M798" s="2" t="str">
        <f>IFERROR(VLOOKUP(L798,'Productgroepen hoofdfuncties'!A:B,2,FALSE),L798)</f>
        <v>Verkeer en vervoer</v>
      </c>
    </row>
    <row r="799" spans="1:13">
      <c r="A799" s="7"/>
      <c r="B799" s="8"/>
      <c r="C799" s="4" t="s">
        <v>2366</v>
      </c>
      <c r="D799" s="3" t="s">
        <v>2367</v>
      </c>
      <c r="E799" s="4">
        <v>1</v>
      </c>
      <c r="F799" s="2" t="str">
        <f t="shared" si="60"/>
        <v>G1PR330214</v>
      </c>
      <c r="G799" s="2" t="str">
        <f t="shared" si="61"/>
        <v>Diversen hoofdvaarwegen</v>
      </c>
      <c r="H799" s="2" t="str">
        <f t="shared" si="62"/>
        <v>3302</v>
      </c>
      <c r="I799" s="2" t="str">
        <f>IFERROR(VLOOKUP(H799,'Productgroepen hoofdfuncties'!G:H,2,FALSE),H799)</f>
        <v>3302</v>
      </c>
      <c r="J799" s="2" t="str">
        <f t="shared" si="63"/>
        <v>33</v>
      </c>
      <c r="K799" s="2" t="str">
        <f>IFERROR(VLOOKUP(J799,'Productgroepen hoofdfuncties'!D:E,2,FALSE),J799)</f>
        <v>Waterwegen</v>
      </c>
      <c r="L799" s="2" t="str">
        <f t="shared" si="64"/>
        <v>3</v>
      </c>
      <c r="M799" s="2" t="str">
        <f>IFERROR(VLOOKUP(L799,'Productgroepen hoofdfuncties'!A:B,2,FALSE),L799)</f>
        <v>Verkeer en vervoer</v>
      </c>
    </row>
    <row r="800" spans="1:13">
      <c r="A800" s="7"/>
      <c r="B800" s="8"/>
      <c r="C800" s="4" t="s">
        <v>2368</v>
      </c>
      <c r="D800" s="3" t="s">
        <v>2369</v>
      </c>
      <c r="E800" s="4">
        <v>1</v>
      </c>
      <c r="F800" s="2" t="str">
        <f t="shared" si="60"/>
        <v>G1PR330214</v>
      </c>
      <c r="G800" s="2" t="str">
        <f t="shared" si="61"/>
        <v>Diversen hoofdvaarwegen</v>
      </c>
      <c r="H800" s="2" t="str">
        <f t="shared" si="62"/>
        <v>3302</v>
      </c>
      <c r="I800" s="2" t="str">
        <f>IFERROR(VLOOKUP(H800,'Productgroepen hoofdfuncties'!G:H,2,FALSE),H800)</f>
        <v>3302</v>
      </c>
      <c r="J800" s="2" t="str">
        <f t="shared" si="63"/>
        <v>33</v>
      </c>
      <c r="K800" s="2" t="str">
        <f>IFERROR(VLOOKUP(J800,'Productgroepen hoofdfuncties'!D:E,2,FALSE),J800)</f>
        <v>Waterwegen</v>
      </c>
      <c r="L800" s="2" t="str">
        <f t="shared" si="64"/>
        <v>3</v>
      </c>
      <c r="M800" s="2" t="str">
        <f>IFERROR(VLOOKUP(L800,'Productgroepen hoofdfuncties'!A:B,2,FALSE),L800)</f>
        <v>Verkeer en vervoer</v>
      </c>
    </row>
    <row r="801" spans="1:13">
      <c r="A801" s="7"/>
      <c r="B801" s="8"/>
      <c r="C801" s="4" t="s">
        <v>2370</v>
      </c>
      <c r="D801" s="3" t="s">
        <v>2371</v>
      </c>
      <c r="E801" s="4">
        <v>1</v>
      </c>
      <c r="F801" s="2" t="str">
        <f t="shared" si="60"/>
        <v>G1PR330214</v>
      </c>
      <c r="G801" s="2" t="str">
        <f t="shared" si="61"/>
        <v>Diversen hoofdvaarwegen</v>
      </c>
      <c r="H801" s="2" t="str">
        <f t="shared" si="62"/>
        <v>3302</v>
      </c>
      <c r="I801" s="2" t="str">
        <f>IFERROR(VLOOKUP(H801,'Productgroepen hoofdfuncties'!G:H,2,FALSE),H801)</f>
        <v>3302</v>
      </c>
      <c r="J801" s="2" t="str">
        <f t="shared" si="63"/>
        <v>33</v>
      </c>
      <c r="K801" s="2" t="str">
        <f>IFERROR(VLOOKUP(J801,'Productgroepen hoofdfuncties'!D:E,2,FALSE),J801)</f>
        <v>Waterwegen</v>
      </c>
      <c r="L801" s="2" t="str">
        <f t="shared" si="64"/>
        <v>3</v>
      </c>
      <c r="M801" s="2" t="str">
        <f>IFERROR(VLOOKUP(L801,'Productgroepen hoofdfuncties'!A:B,2,FALSE),L801)</f>
        <v>Verkeer en vervoer</v>
      </c>
    </row>
    <row r="802" spans="1:13">
      <c r="A802" s="7"/>
      <c r="B802" s="8"/>
      <c r="C802" s="4" t="s">
        <v>2372</v>
      </c>
      <c r="D802" s="3" t="s">
        <v>2373</v>
      </c>
      <c r="E802" s="4">
        <v>1</v>
      </c>
      <c r="F802" s="2" t="str">
        <f t="shared" si="60"/>
        <v>G1PR330214</v>
      </c>
      <c r="G802" s="2" t="str">
        <f t="shared" si="61"/>
        <v>Diversen hoofdvaarwegen</v>
      </c>
      <c r="H802" s="2" t="str">
        <f t="shared" si="62"/>
        <v>3302</v>
      </c>
      <c r="I802" s="2" t="str">
        <f>IFERROR(VLOOKUP(H802,'Productgroepen hoofdfuncties'!G:H,2,FALSE),H802)</f>
        <v>3302</v>
      </c>
      <c r="J802" s="2" t="str">
        <f t="shared" si="63"/>
        <v>33</v>
      </c>
      <c r="K802" s="2" t="str">
        <f>IFERROR(VLOOKUP(J802,'Productgroepen hoofdfuncties'!D:E,2,FALSE),J802)</f>
        <v>Waterwegen</v>
      </c>
      <c r="L802" s="2" t="str">
        <f t="shared" si="64"/>
        <v>3</v>
      </c>
      <c r="M802" s="2" t="str">
        <f>IFERROR(VLOOKUP(L802,'Productgroepen hoofdfuncties'!A:B,2,FALSE),L802)</f>
        <v>Verkeer en vervoer</v>
      </c>
    </row>
    <row r="803" spans="1:13">
      <c r="A803" s="7"/>
      <c r="B803" s="8"/>
      <c r="C803" s="4" t="s">
        <v>2374</v>
      </c>
      <c r="D803" s="3" t="s">
        <v>2375</v>
      </c>
      <c r="E803" s="4">
        <v>1</v>
      </c>
      <c r="F803" s="2" t="str">
        <f t="shared" si="60"/>
        <v>G1PR330214</v>
      </c>
      <c r="G803" s="2" t="str">
        <f t="shared" si="61"/>
        <v>Diversen hoofdvaarwegen</v>
      </c>
      <c r="H803" s="2" t="str">
        <f t="shared" si="62"/>
        <v>3302</v>
      </c>
      <c r="I803" s="2" t="str">
        <f>IFERROR(VLOOKUP(H803,'Productgroepen hoofdfuncties'!G:H,2,FALSE),H803)</f>
        <v>3302</v>
      </c>
      <c r="J803" s="2" t="str">
        <f t="shared" si="63"/>
        <v>33</v>
      </c>
      <c r="K803" s="2" t="str">
        <f>IFERROR(VLOOKUP(J803,'Productgroepen hoofdfuncties'!D:E,2,FALSE),J803)</f>
        <v>Waterwegen</v>
      </c>
      <c r="L803" s="2" t="str">
        <f t="shared" si="64"/>
        <v>3</v>
      </c>
      <c r="M803" s="2" t="str">
        <f>IFERROR(VLOOKUP(L803,'Productgroepen hoofdfuncties'!A:B,2,FALSE),L803)</f>
        <v>Verkeer en vervoer</v>
      </c>
    </row>
    <row r="804" spans="1:13">
      <c r="A804" s="7"/>
      <c r="B804" s="8"/>
      <c r="C804" s="4" t="s">
        <v>2376</v>
      </c>
      <c r="D804" s="3" t="s">
        <v>2377</v>
      </c>
      <c r="E804" s="4">
        <v>1</v>
      </c>
      <c r="F804" s="2" t="str">
        <f t="shared" si="60"/>
        <v>G1PR330214</v>
      </c>
      <c r="G804" s="2" t="str">
        <f t="shared" si="61"/>
        <v>Diversen hoofdvaarwegen</v>
      </c>
      <c r="H804" s="2" t="str">
        <f t="shared" si="62"/>
        <v>3302</v>
      </c>
      <c r="I804" s="2" t="str">
        <f>IFERROR(VLOOKUP(H804,'Productgroepen hoofdfuncties'!G:H,2,FALSE),H804)</f>
        <v>3302</v>
      </c>
      <c r="J804" s="2" t="str">
        <f t="shared" si="63"/>
        <v>33</v>
      </c>
      <c r="K804" s="2" t="str">
        <f>IFERROR(VLOOKUP(J804,'Productgroepen hoofdfuncties'!D:E,2,FALSE),J804)</f>
        <v>Waterwegen</v>
      </c>
      <c r="L804" s="2" t="str">
        <f t="shared" si="64"/>
        <v>3</v>
      </c>
      <c r="M804" s="2" t="str">
        <f>IFERROR(VLOOKUP(L804,'Productgroepen hoofdfuncties'!A:B,2,FALSE),L804)</f>
        <v>Verkeer en vervoer</v>
      </c>
    </row>
    <row r="805" spans="1:13">
      <c r="A805" s="7"/>
      <c r="B805" s="8"/>
      <c r="C805" s="4" t="s">
        <v>2378</v>
      </c>
      <c r="D805" s="3" t="s">
        <v>2379</v>
      </c>
      <c r="E805" s="4">
        <v>1</v>
      </c>
      <c r="F805" s="2" t="str">
        <f t="shared" si="60"/>
        <v>G1PR330214</v>
      </c>
      <c r="G805" s="2" t="str">
        <f t="shared" si="61"/>
        <v>Diversen hoofdvaarwegen</v>
      </c>
      <c r="H805" s="2" t="str">
        <f t="shared" si="62"/>
        <v>3302</v>
      </c>
      <c r="I805" s="2" t="str">
        <f>IFERROR(VLOOKUP(H805,'Productgroepen hoofdfuncties'!G:H,2,FALSE),H805)</f>
        <v>3302</v>
      </c>
      <c r="J805" s="2" t="str">
        <f t="shared" si="63"/>
        <v>33</v>
      </c>
      <c r="K805" s="2" t="str">
        <f>IFERROR(VLOOKUP(J805,'Productgroepen hoofdfuncties'!D:E,2,FALSE),J805)</f>
        <v>Waterwegen</v>
      </c>
      <c r="L805" s="2" t="str">
        <f t="shared" si="64"/>
        <v>3</v>
      </c>
      <c r="M805" s="2" t="str">
        <f>IFERROR(VLOOKUP(L805,'Productgroepen hoofdfuncties'!A:B,2,FALSE),L805)</f>
        <v>Verkeer en vervoer</v>
      </c>
    </row>
    <row r="806" spans="1:13">
      <c r="A806" s="7"/>
      <c r="B806" s="8"/>
      <c r="C806" s="4" t="s">
        <v>2380</v>
      </c>
      <c r="D806" s="3" t="s">
        <v>2381</v>
      </c>
      <c r="E806" s="4">
        <v>1</v>
      </c>
      <c r="F806" s="2" t="str">
        <f t="shared" si="60"/>
        <v>G1PR330214</v>
      </c>
      <c r="G806" s="2" t="str">
        <f t="shared" si="61"/>
        <v>Diversen hoofdvaarwegen</v>
      </c>
      <c r="H806" s="2" t="str">
        <f t="shared" si="62"/>
        <v>3302</v>
      </c>
      <c r="I806" s="2" t="str">
        <f>IFERROR(VLOOKUP(H806,'Productgroepen hoofdfuncties'!G:H,2,FALSE),H806)</f>
        <v>3302</v>
      </c>
      <c r="J806" s="2" t="str">
        <f t="shared" si="63"/>
        <v>33</v>
      </c>
      <c r="K806" s="2" t="str">
        <f>IFERROR(VLOOKUP(J806,'Productgroepen hoofdfuncties'!D:E,2,FALSE),J806)</f>
        <v>Waterwegen</v>
      </c>
      <c r="L806" s="2" t="str">
        <f t="shared" si="64"/>
        <v>3</v>
      </c>
      <c r="M806" s="2" t="str">
        <f>IFERROR(VLOOKUP(L806,'Productgroepen hoofdfuncties'!A:B,2,FALSE),L806)</f>
        <v>Verkeer en vervoer</v>
      </c>
    </row>
    <row r="807" spans="1:13">
      <c r="A807" s="7"/>
      <c r="B807" s="8"/>
      <c r="C807" s="4" t="s">
        <v>2382</v>
      </c>
      <c r="D807" s="3" t="s">
        <v>2383</v>
      </c>
      <c r="E807" s="4">
        <v>1</v>
      </c>
      <c r="F807" s="2" t="str">
        <f t="shared" si="60"/>
        <v>G1PR330214</v>
      </c>
      <c r="G807" s="2" t="str">
        <f t="shared" si="61"/>
        <v>Diversen hoofdvaarwegen</v>
      </c>
      <c r="H807" s="2" t="str">
        <f t="shared" si="62"/>
        <v>3302</v>
      </c>
      <c r="I807" s="2" t="str">
        <f>IFERROR(VLOOKUP(H807,'Productgroepen hoofdfuncties'!G:H,2,FALSE),H807)</f>
        <v>3302</v>
      </c>
      <c r="J807" s="2" t="str">
        <f t="shared" si="63"/>
        <v>33</v>
      </c>
      <c r="K807" s="2" t="str">
        <f>IFERROR(VLOOKUP(J807,'Productgroepen hoofdfuncties'!D:E,2,FALSE),J807)</f>
        <v>Waterwegen</v>
      </c>
      <c r="L807" s="2" t="str">
        <f t="shared" si="64"/>
        <v>3</v>
      </c>
      <c r="M807" s="2" t="str">
        <f>IFERROR(VLOOKUP(L807,'Productgroepen hoofdfuncties'!A:B,2,FALSE),L807)</f>
        <v>Verkeer en vervoer</v>
      </c>
    </row>
    <row r="808" spans="1:13">
      <c r="A808" s="7"/>
      <c r="B808" s="8"/>
      <c r="C808" s="4" t="s">
        <v>2384</v>
      </c>
      <c r="D808" s="3" t="s">
        <v>2385</v>
      </c>
      <c r="E808" s="4">
        <v>1</v>
      </c>
      <c r="F808" s="2" t="str">
        <f t="shared" si="60"/>
        <v>G1PR330214</v>
      </c>
      <c r="G808" s="2" t="str">
        <f t="shared" si="61"/>
        <v>Diversen hoofdvaarwegen</v>
      </c>
      <c r="H808" s="2" t="str">
        <f t="shared" si="62"/>
        <v>3302</v>
      </c>
      <c r="I808" s="2" t="str">
        <f>IFERROR(VLOOKUP(H808,'Productgroepen hoofdfuncties'!G:H,2,FALSE),H808)</f>
        <v>3302</v>
      </c>
      <c r="J808" s="2" t="str">
        <f t="shared" si="63"/>
        <v>33</v>
      </c>
      <c r="K808" s="2" t="str">
        <f>IFERROR(VLOOKUP(J808,'Productgroepen hoofdfuncties'!D:E,2,FALSE),J808)</f>
        <v>Waterwegen</v>
      </c>
      <c r="L808" s="2" t="str">
        <f t="shared" si="64"/>
        <v>3</v>
      </c>
      <c r="M808" s="2" t="str">
        <f>IFERROR(VLOOKUP(L808,'Productgroepen hoofdfuncties'!A:B,2,FALSE),L808)</f>
        <v>Verkeer en vervoer</v>
      </c>
    </row>
    <row r="809" spans="1:13">
      <c r="A809" s="7"/>
      <c r="B809" s="8"/>
      <c r="C809" s="4" t="s">
        <v>2386</v>
      </c>
      <c r="D809" s="3" t="s">
        <v>2387</v>
      </c>
      <c r="E809" s="4">
        <v>1</v>
      </c>
      <c r="F809" s="2" t="str">
        <f t="shared" si="60"/>
        <v>G1PR330214</v>
      </c>
      <c r="G809" s="2" t="str">
        <f t="shared" si="61"/>
        <v>Diversen hoofdvaarwegen</v>
      </c>
      <c r="H809" s="2" t="str">
        <f t="shared" si="62"/>
        <v>3302</v>
      </c>
      <c r="I809" s="2" t="str">
        <f>IFERROR(VLOOKUP(H809,'Productgroepen hoofdfuncties'!G:H,2,FALSE),H809)</f>
        <v>3302</v>
      </c>
      <c r="J809" s="2" t="str">
        <f t="shared" si="63"/>
        <v>33</v>
      </c>
      <c r="K809" s="2" t="str">
        <f>IFERROR(VLOOKUP(J809,'Productgroepen hoofdfuncties'!D:E,2,FALSE),J809)</f>
        <v>Waterwegen</v>
      </c>
      <c r="L809" s="2" t="str">
        <f t="shared" si="64"/>
        <v>3</v>
      </c>
      <c r="M809" s="2" t="str">
        <f>IFERROR(VLOOKUP(L809,'Productgroepen hoofdfuncties'!A:B,2,FALSE),L809)</f>
        <v>Verkeer en vervoer</v>
      </c>
    </row>
    <row r="810" spans="1:13">
      <c r="A810" s="7"/>
      <c r="B810" s="8"/>
      <c r="C810" s="4" t="s">
        <v>2388</v>
      </c>
      <c r="D810" s="3" t="s">
        <v>2389</v>
      </c>
      <c r="E810" s="4">
        <v>1</v>
      </c>
      <c r="F810" s="2" t="str">
        <f t="shared" si="60"/>
        <v>G1PR330214</v>
      </c>
      <c r="G810" s="2" t="str">
        <f t="shared" si="61"/>
        <v>Diversen hoofdvaarwegen</v>
      </c>
      <c r="H810" s="2" t="str">
        <f t="shared" si="62"/>
        <v>3302</v>
      </c>
      <c r="I810" s="2" t="str">
        <f>IFERROR(VLOOKUP(H810,'Productgroepen hoofdfuncties'!G:H,2,FALSE),H810)</f>
        <v>3302</v>
      </c>
      <c r="J810" s="2" t="str">
        <f t="shared" si="63"/>
        <v>33</v>
      </c>
      <c r="K810" s="2" t="str">
        <f>IFERROR(VLOOKUP(J810,'Productgroepen hoofdfuncties'!D:E,2,FALSE),J810)</f>
        <v>Waterwegen</v>
      </c>
      <c r="L810" s="2" t="str">
        <f t="shared" si="64"/>
        <v>3</v>
      </c>
      <c r="M810" s="2" t="str">
        <f>IFERROR(VLOOKUP(L810,'Productgroepen hoofdfuncties'!A:B,2,FALSE),L810)</f>
        <v>Verkeer en vervoer</v>
      </c>
    </row>
    <row r="811" spans="1:13">
      <c r="A811" s="9"/>
      <c r="B811" s="10"/>
      <c r="C811" s="4" t="s">
        <v>2390</v>
      </c>
      <c r="D811" s="3" t="s">
        <v>2391</v>
      </c>
      <c r="E811" s="4">
        <v>1</v>
      </c>
      <c r="F811" s="2" t="str">
        <f t="shared" si="60"/>
        <v>G1PR330214</v>
      </c>
      <c r="G811" s="2" t="str">
        <f t="shared" si="61"/>
        <v>Diversen hoofdvaarwegen</v>
      </c>
      <c r="H811" s="2" t="str">
        <f t="shared" si="62"/>
        <v>3302</v>
      </c>
      <c r="I811" s="2" t="str">
        <f>IFERROR(VLOOKUP(H811,'Productgroepen hoofdfuncties'!G:H,2,FALSE),H811)</f>
        <v>3302</v>
      </c>
      <c r="J811" s="2" t="str">
        <f t="shared" si="63"/>
        <v>33</v>
      </c>
      <c r="K811" s="2" t="str">
        <f>IFERROR(VLOOKUP(J811,'Productgroepen hoofdfuncties'!D:E,2,FALSE),J811)</f>
        <v>Waterwegen</v>
      </c>
      <c r="L811" s="2" t="str">
        <f t="shared" si="64"/>
        <v>3</v>
      </c>
      <c r="M811" s="2" t="str">
        <f>IFERROR(VLOOKUP(L811,'Productgroepen hoofdfuncties'!A:B,2,FALSE),L811)</f>
        <v>Verkeer en vervoer</v>
      </c>
    </row>
    <row r="812" spans="1:13">
      <c r="A812" s="3" t="s">
        <v>2392</v>
      </c>
      <c r="B812" s="4" t="s">
        <v>2393</v>
      </c>
      <c r="C812" s="4" t="s">
        <v>2394</v>
      </c>
      <c r="D812" s="3" t="s">
        <v>2395</v>
      </c>
      <c r="E812" s="4">
        <v>1</v>
      </c>
      <c r="F812" s="2" t="str">
        <f t="shared" si="60"/>
        <v>G1PR330215</v>
      </c>
      <c r="G812" s="2" t="str">
        <f t="shared" si="61"/>
        <v>Verbetering Scheepvaart</v>
      </c>
      <c r="H812" s="2" t="str">
        <f t="shared" si="62"/>
        <v>3302</v>
      </c>
      <c r="I812" s="2" t="str">
        <f>IFERROR(VLOOKUP(H812,'Productgroepen hoofdfuncties'!G:H,2,FALSE),H812)</f>
        <v>3302</v>
      </c>
      <c r="J812" s="2" t="str">
        <f t="shared" si="63"/>
        <v>33</v>
      </c>
      <c r="K812" s="2" t="str">
        <f>IFERROR(VLOOKUP(J812,'Productgroepen hoofdfuncties'!D:E,2,FALSE),J812)</f>
        <v>Waterwegen</v>
      </c>
      <c r="L812" s="2" t="str">
        <f t="shared" si="64"/>
        <v>3</v>
      </c>
      <c r="M812" s="2" t="str">
        <f>IFERROR(VLOOKUP(L812,'Productgroepen hoofdfuncties'!A:B,2,FALSE),L812)</f>
        <v>Verkeer en vervoer</v>
      </c>
    </row>
    <row r="813" spans="1:13">
      <c r="A813" s="3" t="s">
        <v>2396</v>
      </c>
      <c r="B813" s="4" t="s">
        <v>2397</v>
      </c>
      <c r="C813" s="4" t="s">
        <v>2398</v>
      </c>
      <c r="D813" s="3" t="s">
        <v>2399</v>
      </c>
      <c r="E813" s="4">
        <v>1</v>
      </c>
      <c r="F813" s="2" t="str">
        <f t="shared" si="60"/>
        <v>G1PR330216</v>
      </c>
      <c r="G813" s="2" t="str">
        <f t="shared" si="61"/>
        <v>Groot Onderhoud</v>
      </c>
      <c r="H813" s="2" t="str">
        <f t="shared" si="62"/>
        <v>3302</v>
      </c>
      <c r="I813" s="2" t="str">
        <f>IFERROR(VLOOKUP(H813,'Productgroepen hoofdfuncties'!G:H,2,FALSE),H813)</f>
        <v>3302</v>
      </c>
      <c r="J813" s="2" t="str">
        <f t="shared" si="63"/>
        <v>33</v>
      </c>
      <c r="K813" s="2" t="str">
        <f>IFERROR(VLOOKUP(J813,'Productgroepen hoofdfuncties'!D:E,2,FALSE),J813)</f>
        <v>Waterwegen</v>
      </c>
      <c r="L813" s="2" t="str">
        <f t="shared" si="64"/>
        <v>3</v>
      </c>
      <c r="M813" s="2" t="str">
        <f>IFERROR(VLOOKUP(L813,'Productgroepen hoofdfuncties'!A:B,2,FALSE),L813)</f>
        <v>Verkeer en vervoer</v>
      </c>
    </row>
    <row r="814" spans="1:13">
      <c r="A814" s="3" t="s">
        <v>2400</v>
      </c>
      <c r="B814" s="4" t="s">
        <v>2401</v>
      </c>
      <c r="C814" s="4" t="s">
        <v>2402</v>
      </c>
      <c r="D814" s="3" t="s">
        <v>2403</v>
      </c>
      <c r="E814" s="4">
        <v>1</v>
      </c>
      <c r="F814" s="2" t="str">
        <f t="shared" si="60"/>
        <v>G1PR330217</v>
      </c>
      <c r="G814" s="2" t="str">
        <f t="shared" si="61"/>
        <v>Storting/Onttrekking Reserve Hoofdka</v>
      </c>
      <c r="H814" s="2" t="str">
        <f t="shared" si="62"/>
        <v>3302</v>
      </c>
      <c r="I814" s="2" t="str">
        <f>IFERROR(VLOOKUP(H814,'Productgroepen hoofdfuncties'!G:H,2,FALSE),H814)</f>
        <v>3302</v>
      </c>
      <c r="J814" s="2" t="str">
        <f t="shared" si="63"/>
        <v>33</v>
      </c>
      <c r="K814" s="2" t="str">
        <f>IFERROR(VLOOKUP(J814,'Productgroepen hoofdfuncties'!D:E,2,FALSE),J814)</f>
        <v>Waterwegen</v>
      </c>
      <c r="L814" s="2" t="str">
        <f t="shared" si="64"/>
        <v>3</v>
      </c>
      <c r="M814" s="2" t="str">
        <f>IFERROR(VLOOKUP(L814,'Productgroepen hoofdfuncties'!A:B,2,FALSE),L814)</f>
        <v>Verkeer en vervoer</v>
      </c>
    </row>
    <row r="815" spans="1:13">
      <c r="A815" s="3" t="s">
        <v>2404</v>
      </c>
      <c r="B815" s="4" t="s">
        <v>2405</v>
      </c>
      <c r="C815" s="4"/>
      <c r="D815" s="3"/>
      <c r="E815" s="4"/>
      <c r="F815" s="2" t="str">
        <f t="shared" si="60"/>
        <v>G1PR330218</v>
      </c>
      <c r="G815" s="2" t="str">
        <f t="shared" si="61"/>
        <v>Centrale Bediening Zeesluizen Farmsu</v>
      </c>
      <c r="H815" s="2" t="str">
        <f t="shared" si="62"/>
        <v>3302</v>
      </c>
      <c r="I815" s="2" t="str">
        <f>IFERROR(VLOOKUP(H815,'Productgroepen hoofdfuncties'!G:H,2,FALSE),H815)</f>
        <v>3302</v>
      </c>
      <c r="J815" s="2" t="str">
        <f t="shared" si="63"/>
        <v>33</v>
      </c>
      <c r="K815" s="2" t="str">
        <f>IFERROR(VLOOKUP(J815,'Productgroepen hoofdfuncties'!D:E,2,FALSE),J815)</f>
        <v>Waterwegen</v>
      </c>
      <c r="L815" s="2" t="str">
        <f t="shared" si="64"/>
        <v>3</v>
      </c>
      <c r="M815" s="2" t="str">
        <f>IFERROR(VLOOKUP(L815,'Productgroepen hoofdfuncties'!A:B,2,FALSE),L815)</f>
        <v>Verkeer en vervoer</v>
      </c>
    </row>
    <row r="816" spans="1:13">
      <c r="A816" s="5" t="s">
        <v>2406</v>
      </c>
      <c r="B816" s="6" t="s">
        <v>2407</v>
      </c>
      <c r="C816" s="4" t="s">
        <v>2408</v>
      </c>
      <c r="D816" s="3" t="s">
        <v>2409</v>
      </c>
      <c r="E816" s="4">
        <v>1</v>
      </c>
      <c r="F816" s="2" t="str">
        <f t="shared" si="60"/>
        <v>G1PR330300</v>
      </c>
      <c r="G816" s="2" t="str">
        <f t="shared" si="61"/>
        <v>App.kst. Overige Vaarwegen</v>
      </c>
      <c r="H816" s="2" t="str">
        <f t="shared" si="62"/>
        <v>3303</v>
      </c>
      <c r="I816" s="2" t="str">
        <f>IFERROR(VLOOKUP(H816,'Productgroepen hoofdfuncties'!G:H,2,FALSE),H816)</f>
        <v>Onderhoud en beheer vaarwegen</v>
      </c>
      <c r="J816" s="2" t="str">
        <f t="shared" si="63"/>
        <v>33</v>
      </c>
      <c r="K816" s="2" t="str">
        <f>IFERROR(VLOOKUP(J816,'Productgroepen hoofdfuncties'!D:E,2,FALSE),J816)</f>
        <v>Waterwegen</v>
      </c>
      <c r="L816" s="2" t="str">
        <f t="shared" si="64"/>
        <v>3</v>
      </c>
      <c r="M816" s="2" t="str">
        <f>IFERROR(VLOOKUP(L816,'Productgroepen hoofdfuncties'!A:B,2,FALSE),L816)</f>
        <v>Verkeer en vervoer</v>
      </c>
    </row>
    <row r="817" spans="1:13">
      <c r="A817" s="9"/>
      <c r="B817" s="10"/>
      <c r="C817" s="4" t="s">
        <v>2410</v>
      </c>
      <c r="D817" s="3" t="s">
        <v>2411</v>
      </c>
      <c r="E817" s="4">
        <v>1</v>
      </c>
      <c r="F817" s="2" t="str">
        <f t="shared" si="60"/>
        <v>G1PR330300</v>
      </c>
      <c r="G817" s="2" t="str">
        <f t="shared" si="61"/>
        <v>App.kst. Overige Vaarwegen</v>
      </c>
      <c r="H817" s="2" t="str">
        <f t="shared" si="62"/>
        <v>3303</v>
      </c>
      <c r="I817" s="2" t="str">
        <f>IFERROR(VLOOKUP(H817,'Productgroepen hoofdfuncties'!G:H,2,FALSE),H817)</f>
        <v>Onderhoud en beheer vaarwegen</v>
      </c>
      <c r="J817" s="2" t="str">
        <f t="shared" si="63"/>
        <v>33</v>
      </c>
      <c r="K817" s="2" t="str">
        <f>IFERROR(VLOOKUP(J817,'Productgroepen hoofdfuncties'!D:E,2,FALSE),J817)</f>
        <v>Waterwegen</v>
      </c>
      <c r="L817" s="2" t="str">
        <f t="shared" si="64"/>
        <v>3</v>
      </c>
      <c r="M817" s="2" t="str">
        <f>IFERROR(VLOOKUP(L817,'Productgroepen hoofdfuncties'!A:B,2,FALSE),L817)</f>
        <v>Verkeer en vervoer</v>
      </c>
    </row>
    <row r="818" spans="1:13">
      <c r="A818" s="5" t="s">
        <v>2412</v>
      </c>
      <c r="B818" s="6" t="s">
        <v>2055</v>
      </c>
      <c r="C818" s="4" t="s">
        <v>2413</v>
      </c>
      <c r="D818" s="3" t="s">
        <v>2414</v>
      </c>
      <c r="E818" s="4">
        <v>1</v>
      </c>
      <c r="F818" s="2" t="str">
        <f t="shared" si="60"/>
        <v>G1PR330301</v>
      </c>
      <c r="G818" s="2" t="str">
        <f t="shared" si="61"/>
        <v>Dijken, Bermen En Sloten</v>
      </c>
      <c r="H818" s="2" t="str">
        <f t="shared" si="62"/>
        <v>3303</v>
      </c>
      <c r="I818" s="2" t="str">
        <f>IFERROR(VLOOKUP(H818,'Productgroepen hoofdfuncties'!G:H,2,FALSE),H818)</f>
        <v>Onderhoud en beheer vaarwegen</v>
      </c>
      <c r="J818" s="2" t="str">
        <f t="shared" si="63"/>
        <v>33</v>
      </c>
      <c r="K818" s="2" t="str">
        <f>IFERROR(VLOOKUP(J818,'Productgroepen hoofdfuncties'!D:E,2,FALSE),J818)</f>
        <v>Waterwegen</v>
      </c>
      <c r="L818" s="2" t="str">
        <f t="shared" si="64"/>
        <v>3</v>
      </c>
      <c r="M818" s="2" t="str">
        <f>IFERROR(VLOOKUP(L818,'Productgroepen hoofdfuncties'!A:B,2,FALSE),L818)</f>
        <v>Verkeer en vervoer</v>
      </c>
    </row>
    <row r="819" spans="1:13">
      <c r="A819" s="7"/>
      <c r="B819" s="8"/>
      <c r="C819" s="4" t="s">
        <v>2415</v>
      </c>
      <c r="D819" s="3" t="s">
        <v>2416</v>
      </c>
      <c r="E819" s="4">
        <v>1</v>
      </c>
      <c r="F819" s="2" t="str">
        <f t="shared" si="60"/>
        <v>G1PR330301</v>
      </c>
      <c r="G819" s="2" t="str">
        <f t="shared" si="61"/>
        <v>Dijken, Bermen En Sloten</v>
      </c>
      <c r="H819" s="2" t="str">
        <f t="shared" si="62"/>
        <v>3303</v>
      </c>
      <c r="I819" s="2" t="str">
        <f>IFERROR(VLOOKUP(H819,'Productgroepen hoofdfuncties'!G:H,2,FALSE),H819)</f>
        <v>Onderhoud en beheer vaarwegen</v>
      </c>
      <c r="J819" s="2" t="str">
        <f t="shared" si="63"/>
        <v>33</v>
      </c>
      <c r="K819" s="2" t="str">
        <f>IFERROR(VLOOKUP(J819,'Productgroepen hoofdfuncties'!D:E,2,FALSE),J819)</f>
        <v>Waterwegen</v>
      </c>
      <c r="L819" s="2" t="str">
        <f t="shared" si="64"/>
        <v>3</v>
      </c>
      <c r="M819" s="2" t="str">
        <f>IFERROR(VLOOKUP(L819,'Productgroepen hoofdfuncties'!A:B,2,FALSE),L819)</f>
        <v>Verkeer en vervoer</v>
      </c>
    </row>
    <row r="820" spans="1:13">
      <c r="A820" s="7"/>
      <c r="B820" s="8"/>
      <c r="C820" s="4" t="s">
        <v>2417</v>
      </c>
      <c r="D820" s="3" t="s">
        <v>2418</v>
      </c>
      <c r="E820" s="4">
        <v>1</v>
      </c>
      <c r="F820" s="2" t="str">
        <f t="shared" si="60"/>
        <v>G1PR330301</v>
      </c>
      <c r="G820" s="2" t="str">
        <f t="shared" si="61"/>
        <v>Dijken, Bermen En Sloten</v>
      </c>
      <c r="H820" s="2" t="str">
        <f t="shared" si="62"/>
        <v>3303</v>
      </c>
      <c r="I820" s="2" t="str">
        <f>IFERROR(VLOOKUP(H820,'Productgroepen hoofdfuncties'!G:H,2,FALSE),H820)</f>
        <v>Onderhoud en beheer vaarwegen</v>
      </c>
      <c r="J820" s="2" t="str">
        <f t="shared" si="63"/>
        <v>33</v>
      </c>
      <c r="K820" s="2" t="str">
        <f>IFERROR(VLOOKUP(J820,'Productgroepen hoofdfuncties'!D:E,2,FALSE),J820)</f>
        <v>Waterwegen</v>
      </c>
      <c r="L820" s="2" t="str">
        <f t="shared" si="64"/>
        <v>3</v>
      </c>
      <c r="M820" s="2" t="str">
        <f>IFERROR(VLOOKUP(L820,'Productgroepen hoofdfuncties'!A:B,2,FALSE),L820)</f>
        <v>Verkeer en vervoer</v>
      </c>
    </row>
    <row r="821" spans="1:13">
      <c r="A821" s="7"/>
      <c r="B821" s="8"/>
      <c r="C821" s="4" t="s">
        <v>2419</v>
      </c>
      <c r="D821" s="3" t="s">
        <v>2420</v>
      </c>
      <c r="E821" s="4">
        <v>1</v>
      </c>
      <c r="F821" s="2" t="str">
        <f t="shared" si="60"/>
        <v>G1PR330301</v>
      </c>
      <c r="G821" s="2" t="str">
        <f t="shared" si="61"/>
        <v>Dijken, Bermen En Sloten</v>
      </c>
      <c r="H821" s="2" t="str">
        <f t="shared" si="62"/>
        <v>3303</v>
      </c>
      <c r="I821" s="2" t="str">
        <f>IFERROR(VLOOKUP(H821,'Productgroepen hoofdfuncties'!G:H,2,FALSE),H821)</f>
        <v>Onderhoud en beheer vaarwegen</v>
      </c>
      <c r="J821" s="2" t="str">
        <f t="shared" si="63"/>
        <v>33</v>
      </c>
      <c r="K821" s="2" t="str">
        <f>IFERROR(VLOOKUP(J821,'Productgroepen hoofdfuncties'!D:E,2,FALSE),J821)</f>
        <v>Waterwegen</v>
      </c>
      <c r="L821" s="2" t="str">
        <f t="shared" si="64"/>
        <v>3</v>
      </c>
      <c r="M821" s="2" t="str">
        <f>IFERROR(VLOOKUP(L821,'Productgroepen hoofdfuncties'!A:B,2,FALSE),L821)</f>
        <v>Verkeer en vervoer</v>
      </c>
    </row>
    <row r="822" spans="1:13">
      <c r="A822" s="7"/>
      <c r="B822" s="8"/>
      <c r="C822" s="4" t="s">
        <v>2421</v>
      </c>
      <c r="D822" s="3" t="s">
        <v>2422</v>
      </c>
      <c r="E822" s="4">
        <v>1</v>
      </c>
      <c r="F822" s="2" t="str">
        <f t="shared" si="60"/>
        <v>G1PR330301</v>
      </c>
      <c r="G822" s="2" t="str">
        <f t="shared" si="61"/>
        <v>Dijken, Bermen En Sloten</v>
      </c>
      <c r="H822" s="2" t="str">
        <f t="shared" si="62"/>
        <v>3303</v>
      </c>
      <c r="I822" s="2" t="str">
        <f>IFERROR(VLOOKUP(H822,'Productgroepen hoofdfuncties'!G:H,2,FALSE),H822)</f>
        <v>Onderhoud en beheer vaarwegen</v>
      </c>
      <c r="J822" s="2" t="str">
        <f t="shared" si="63"/>
        <v>33</v>
      </c>
      <c r="K822" s="2" t="str">
        <f>IFERROR(VLOOKUP(J822,'Productgroepen hoofdfuncties'!D:E,2,FALSE),J822)</f>
        <v>Waterwegen</v>
      </c>
      <c r="L822" s="2" t="str">
        <f t="shared" si="64"/>
        <v>3</v>
      </c>
      <c r="M822" s="2" t="str">
        <f>IFERROR(VLOOKUP(L822,'Productgroepen hoofdfuncties'!A:B,2,FALSE),L822)</f>
        <v>Verkeer en vervoer</v>
      </c>
    </row>
    <row r="823" spans="1:13">
      <c r="A823" s="7"/>
      <c r="B823" s="8"/>
      <c r="C823" s="4" t="s">
        <v>2423</v>
      </c>
      <c r="D823" s="3" t="s">
        <v>2424</v>
      </c>
      <c r="E823" s="4">
        <v>1</v>
      </c>
      <c r="F823" s="2" t="str">
        <f t="shared" si="60"/>
        <v>G1PR330301</v>
      </c>
      <c r="G823" s="2" t="str">
        <f t="shared" si="61"/>
        <v>Dijken, Bermen En Sloten</v>
      </c>
      <c r="H823" s="2" t="str">
        <f t="shared" si="62"/>
        <v>3303</v>
      </c>
      <c r="I823" s="2" t="str">
        <f>IFERROR(VLOOKUP(H823,'Productgroepen hoofdfuncties'!G:H,2,FALSE),H823)</f>
        <v>Onderhoud en beheer vaarwegen</v>
      </c>
      <c r="J823" s="2" t="str">
        <f t="shared" si="63"/>
        <v>33</v>
      </c>
      <c r="K823" s="2" t="str">
        <f>IFERROR(VLOOKUP(J823,'Productgroepen hoofdfuncties'!D:E,2,FALSE),J823)</f>
        <v>Waterwegen</v>
      </c>
      <c r="L823" s="2" t="str">
        <f t="shared" si="64"/>
        <v>3</v>
      </c>
      <c r="M823" s="2" t="str">
        <f>IFERROR(VLOOKUP(L823,'Productgroepen hoofdfuncties'!A:B,2,FALSE),L823)</f>
        <v>Verkeer en vervoer</v>
      </c>
    </row>
    <row r="824" spans="1:13">
      <c r="A824" s="7"/>
      <c r="B824" s="8"/>
      <c r="C824" s="4" t="s">
        <v>2425</v>
      </c>
      <c r="D824" s="3" t="s">
        <v>2426</v>
      </c>
      <c r="E824" s="4">
        <v>1</v>
      </c>
      <c r="F824" s="2" t="str">
        <f t="shared" si="60"/>
        <v>G1PR330301</v>
      </c>
      <c r="G824" s="2" t="str">
        <f t="shared" si="61"/>
        <v>Dijken, Bermen En Sloten</v>
      </c>
      <c r="H824" s="2" t="str">
        <f t="shared" si="62"/>
        <v>3303</v>
      </c>
      <c r="I824" s="2" t="str">
        <f>IFERROR(VLOOKUP(H824,'Productgroepen hoofdfuncties'!G:H,2,FALSE),H824)</f>
        <v>Onderhoud en beheer vaarwegen</v>
      </c>
      <c r="J824" s="2" t="str">
        <f t="shared" si="63"/>
        <v>33</v>
      </c>
      <c r="K824" s="2" t="str">
        <f>IFERROR(VLOOKUP(J824,'Productgroepen hoofdfuncties'!D:E,2,FALSE),J824)</f>
        <v>Waterwegen</v>
      </c>
      <c r="L824" s="2" t="str">
        <f t="shared" si="64"/>
        <v>3</v>
      </c>
      <c r="M824" s="2" t="str">
        <f>IFERROR(VLOOKUP(L824,'Productgroepen hoofdfuncties'!A:B,2,FALSE),L824)</f>
        <v>Verkeer en vervoer</v>
      </c>
    </row>
    <row r="825" spans="1:13">
      <c r="A825" s="9"/>
      <c r="B825" s="10"/>
      <c r="C825" s="4" t="s">
        <v>2427</v>
      </c>
      <c r="D825" s="3" t="s">
        <v>2428</v>
      </c>
      <c r="E825" s="4">
        <v>1</v>
      </c>
      <c r="F825" s="2" t="str">
        <f t="shared" si="60"/>
        <v>G1PR330301</v>
      </c>
      <c r="G825" s="2" t="str">
        <f t="shared" si="61"/>
        <v>Dijken, Bermen En Sloten</v>
      </c>
      <c r="H825" s="2" t="str">
        <f t="shared" si="62"/>
        <v>3303</v>
      </c>
      <c r="I825" s="2" t="str">
        <f>IFERROR(VLOOKUP(H825,'Productgroepen hoofdfuncties'!G:H,2,FALSE),H825)</f>
        <v>Onderhoud en beheer vaarwegen</v>
      </c>
      <c r="J825" s="2" t="str">
        <f t="shared" si="63"/>
        <v>33</v>
      </c>
      <c r="K825" s="2" t="str">
        <f>IFERROR(VLOOKUP(J825,'Productgroepen hoofdfuncties'!D:E,2,FALSE),J825)</f>
        <v>Waterwegen</v>
      </c>
      <c r="L825" s="2" t="str">
        <f t="shared" si="64"/>
        <v>3</v>
      </c>
      <c r="M825" s="2" t="str">
        <f>IFERROR(VLOOKUP(L825,'Productgroepen hoofdfuncties'!A:B,2,FALSE),L825)</f>
        <v>Verkeer en vervoer</v>
      </c>
    </row>
    <row r="826" spans="1:13">
      <c r="A826" s="5" t="s">
        <v>2429</v>
      </c>
      <c r="B826" s="6" t="s">
        <v>1708</v>
      </c>
      <c r="C826" s="4" t="s">
        <v>2430</v>
      </c>
      <c r="D826" s="3" t="s">
        <v>2431</v>
      </c>
      <c r="E826" s="4">
        <v>1</v>
      </c>
      <c r="F826" s="2" t="str">
        <f t="shared" si="60"/>
        <v>G1PR330302</v>
      </c>
      <c r="G826" s="2" t="str">
        <f t="shared" si="61"/>
        <v>Boordvoorzieningen</v>
      </c>
      <c r="H826" s="2" t="str">
        <f t="shared" si="62"/>
        <v>3303</v>
      </c>
      <c r="I826" s="2" t="str">
        <f>IFERROR(VLOOKUP(H826,'Productgroepen hoofdfuncties'!G:H,2,FALSE),H826)</f>
        <v>Onderhoud en beheer vaarwegen</v>
      </c>
      <c r="J826" s="2" t="str">
        <f t="shared" si="63"/>
        <v>33</v>
      </c>
      <c r="K826" s="2" t="str">
        <f>IFERROR(VLOOKUP(J826,'Productgroepen hoofdfuncties'!D:E,2,FALSE),J826)</f>
        <v>Waterwegen</v>
      </c>
      <c r="L826" s="2" t="str">
        <f t="shared" si="64"/>
        <v>3</v>
      </c>
      <c r="M826" s="2" t="str">
        <f>IFERROR(VLOOKUP(L826,'Productgroepen hoofdfuncties'!A:B,2,FALSE),L826)</f>
        <v>Verkeer en vervoer</v>
      </c>
    </row>
    <row r="827" spans="1:13">
      <c r="A827" s="7"/>
      <c r="B827" s="8"/>
      <c r="C827" s="4" t="s">
        <v>2432</v>
      </c>
      <c r="D827" s="3" t="s">
        <v>2433</v>
      </c>
      <c r="E827" s="4">
        <v>1</v>
      </c>
      <c r="F827" s="2" t="str">
        <f t="shared" si="60"/>
        <v>G1PR330302</v>
      </c>
      <c r="G827" s="2" t="str">
        <f t="shared" si="61"/>
        <v>Boordvoorzieningen</v>
      </c>
      <c r="H827" s="2" t="str">
        <f t="shared" si="62"/>
        <v>3303</v>
      </c>
      <c r="I827" s="2" t="str">
        <f>IFERROR(VLOOKUP(H827,'Productgroepen hoofdfuncties'!G:H,2,FALSE),H827)</f>
        <v>Onderhoud en beheer vaarwegen</v>
      </c>
      <c r="J827" s="2" t="str">
        <f t="shared" si="63"/>
        <v>33</v>
      </c>
      <c r="K827" s="2" t="str">
        <f>IFERROR(VLOOKUP(J827,'Productgroepen hoofdfuncties'!D:E,2,FALSE),J827)</f>
        <v>Waterwegen</v>
      </c>
      <c r="L827" s="2" t="str">
        <f t="shared" si="64"/>
        <v>3</v>
      </c>
      <c r="M827" s="2" t="str">
        <f>IFERROR(VLOOKUP(L827,'Productgroepen hoofdfuncties'!A:B,2,FALSE),L827)</f>
        <v>Verkeer en vervoer</v>
      </c>
    </row>
    <row r="828" spans="1:13">
      <c r="A828" s="7"/>
      <c r="B828" s="8"/>
      <c r="C828" s="4" t="s">
        <v>2434</v>
      </c>
      <c r="D828" s="3" t="s">
        <v>2435</v>
      </c>
      <c r="E828" s="4">
        <v>1</v>
      </c>
      <c r="F828" s="2" t="str">
        <f t="shared" si="60"/>
        <v>G1PR330302</v>
      </c>
      <c r="G828" s="2" t="str">
        <f t="shared" si="61"/>
        <v>Boordvoorzieningen</v>
      </c>
      <c r="H828" s="2" t="str">
        <f t="shared" si="62"/>
        <v>3303</v>
      </c>
      <c r="I828" s="2" t="str">
        <f>IFERROR(VLOOKUP(H828,'Productgroepen hoofdfuncties'!G:H,2,FALSE),H828)</f>
        <v>Onderhoud en beheer vaarwegen</v>
      </c>
      <c r="J828" s="2" t="str">
        <f t="shared" si="63"/>
        <v>33</v>
      </c>
      <c r="K828" s="2" t="str">
        <f>IFERROR(VLOOKUP(J828,'Productgroepen hoofdfuncties'!D:E,2,FALSE),J828)</f>
        <v>Waterwegen</v>
      </c>
      <c r="L828" s="2" t="str">
        <f t="shared" si="64"/>
        <v>3</v>
      </c>
      <c r="M828" s="2" t="str">
        <f>IFERROR(VLOOKUP(L828,'Productgroepen hoofdfuncties'!A:B,2,FALSE),L828)</f>
        <v>Verkeer en vervoer</v>
      </c>
    </row>
    <row r="829" spans="1:13">
      <c r="A829" s="7"/>
      <c r="B829" s="8"/>
      <c r="C829" s="4" t="s">
        <v>2436</v>
      </c>
      <c r="D829" s="3" t="s">
        <v>2437</v>
      </c>
      <c r="E829" s="4">
        <v>1</v>
      </c>
      <c r="F829" s="2" t="str">
        <f t="shared" si="60"/>
        <v>G1PR330302</v>
      </c>
      <c r="G829" s="2" t="str">
        <f t="shared" si="61"/>
        <v>Boordvoorzieningen</v>
      </c>
      <c r="H829" s="2" t="str">
        <f t="shared" si="62"/>
        <v>3303</v>
      </c>
      <c r="I829" s="2" t="str">
        <f>IFERROR(VLOOKUP(H829,'Productgroepen hoofdfuncties'!G:H,2,FALSE),H829)</f>
        <v>Onderhoud en beheer vaarwegen</v>
      </c>
      <c r="J829" s="2" t="str">
        <f t="shared" si="63"/>
        <v>33</v>
      </c>
      <c r="K829" s="2" t="str">
        <f>IFERROR(VLOOKUP(J829,'Productgroepen hoofdfuncties'!D:E,2,FALSE),J829)</f>
        <v>Waterwegen</v>
      </c>
      <c r="L829" s="2" t="str">
        <f t="shared" si="64"/>
        <v>3</v>
      </c>
      <c r="M829" s="2" t="str">
        <f>IFERROR(VLOOKUP(L829,'Productgroepen hoofdfuncties'!A:B,2,FALSE),L829)</f>
        <v>Verkeer en vervoer</v>
      </c>
    </row>
    <row r="830" spans="1:13">
      <c r="A830" s="7"/>
      <c r="B830" s="8"/>
      <c r="C830" s="4" t="s">
        <v>2438</v>
      </c>
      <c r="D830" s="3" t="s">
        <v>2439</v>
      </c>
      <c r="E830" s="4">
        <v>1</v>
      </c>
      <c r="F830" s="2" t="str">
        <f t="shared" si="60"/>
        <v>G1PR330302</v>
      </c>
      <c r="G830" s="2" t="str">
        <f t="shared" si="61"/>
        <v>Boordvoorzieningen</v>
      </c>
      <c r="H830" s="2" t="str">
        <f t="shared" si="62"/>
        <v>3303</v>
      </c>
      <c r="I830" s="2" t="str">
        <f>IFERROR(VLOOKUP(H830,'Productgroepen hoofdfuncties'!G:H,2,FALSE),H830)</f>
        <v>Onderhoud en beheer vaarwegen</v>
      </c>
      <c r="J830" s="2" t="str">
        <f t="shared" si="63"/>
        <v>33</v>
      </c>
      <c r="K830" s="2" t="str">
        <f>IFERROR(VLOOKUP(J830,'Productgroepen hoofdfuncties'!D:E,2,FALSE),J830)</f>
        <v>Waterwegen</v>
      </c>
      <c r="L830" s="2" t="str">
        <f t="shared" si="64"/>
        <v>3</v>
      </c>
      <c r="M830" s="2" t="str">
        <f>IFERROR(VLOOKUP(L830,'Productgroepen hoofdfuncties'!A:B,2,FALSE),L830)</f>
        <v>Verkeer en vervoer</v>
      </c>
    </row>
    <row r="831" spans="1:13">
      <c r="A831" s="7"/>
      <c r="B831" s="8"/>
      <c r="C831" s="4" t="s">
        <v>2440</v>
      </c>
      <c r="D831" s="3" t="s">
        <v>2441</v>
      </c>
      <c r="E831" s="4">
        <v>1</v>
      </c>
      <c r="F831" s="2" t="str">
        <f t="shared" si="60"/>
        <v>G1PR330302</v>
      </c>
      <c r="G831" s="2" t="str">
        <f t="shared" si="61"/>
        <v>Boordvoorzieningen</v>
      </c>
      <c r="H831" s="2" t="str">
        <f t="shared" si="62"/>
        <v>3303</v>
      </c>
      <c r="I831" s="2" t="str">
        <f>IFERROR(VLOOKUP(H831,'Productgroepen hoofdfuncties'!G:H,2,FALSE),H831)</f>
        <v>Onderhoud en beheer vaarwegen</v>
      </c>
      <c r="J831" s="2" t="str">
        <f t="shared" si="63"/>
        <v>33</v>
      </c>
      <c r="K831" s="2" t="str">
        <f>IFERROR(VLOOKUP(J831,'Productgroepen hoofdfuncties'!D:E,2,FALSE),J831)</f>
        <v>Waterwegen</v>
      </c>
      <c r="L831" s="2" t="str">
        <f t="shared" si="64"/>
        <v>3</v>
      </c>
      <c r="M831" s="2" t="str">
        <f>IFERROR(VLOOKUP(L831,'Productgroepen hoofdfuncties'!A:B,2,FALSE),L831)</f>
        <v>Verkeer en vervoer</v>
      </c>
    </row>
    <row r="832" spans="1:13">
      <c r="A832" s="7"/>
      <c r="B832" s="8"/>
      <c r="C832" s="4" t="s">
        <v>2442</v>
      </c>
      <c r="D832" s="3" t="s">
        <v>2443</v>
      </c>
      <c r="E832" s="4">
        <v>1</v>
      </c>
      <c r="F832" s="2" t="str">
        <f t="shared" si="60"/>
        <v>G1PR330302</v>
      </c>
      <c r="G832" s="2" t="str">
        <f t="shared" si="61"/>
        <v>Boordvoorzieningen</v>
      </c>
      <c r="H832" s="2" t="str">
        <f t="shared" si="62"/>
        <v>3303</v>
      </c>
      <c r="I832" s="2" t="str">
        <f>IFERROR(VLOOKUP(H832,'Productgroepen hoofdfuncties'!G:H,2,FALSE),H832)</f>
        <v>Onderhoud en beheer vaarwegen</v>
      </c>
      <c r="J832" s="2" t="str">
        <f t="shared" si="63"/>
        <v>33</v>
      </c>
      <c r="K832" s="2" t="str">
        <f>IFERROR(VLOOKUP(J832,'Productgroepen hoofdfuncties'!D:E,2,FALSE),J832)</f>
        <v>Waterwegen</v>
      </c>
      <c r="L832" s="2" t="str">
        <f t="shared" si="64"/>
        <v>3</v>
      </c>
      <c r="M832" s="2" t="str">
        <f>IFERROR(VLOOKUP(L832,'Productgroepen hoofdfuncties'!A:B,2,FALSE),L832)</f>
        <v>Verkeer en vervoer</v>
      </c>
    </row>
    <row r="833" spans="1:13">
      <c r="A833" s="9"/>
      <c r="B833" s="10"/>
      <c r="C833" s="4" t="s">
        <v>2444</v>
      </c>
      <c r="D833" s="3" t="s">
        <v>2445</v>
      </c>
      <c r="E833" s="4">
        <v>1</v>
      </c>
      <c r="F833" s="2" t="str">
        <f t="shared" si="60"/>
        <v>G1PR330302</v>
      </c>
      <c r="G833" s="2" t="str">
        <f t="shared" si="61"/>
        <v>Boordvoorzieningen</v>
      </c>
      <c r="H833" s="2" t="str">
        <f t="shared" si="62"/>
        <v>3303</v>
      </c>
      <c r="I833" s="2" t="str">
        <f>IFERROR(VLOOKUP(H833,'Productgroepen hoofdfuncties'!G:H,2,FALSE),H833)</f>
        <v>Onderhoud en beheer vaarwegen</v>
      </c>
      <c r="J833" s="2" t="str">
        <f t="shared" si="63"/>
        <v>33</v>
      </c>
      <c r="K833" s="2" t="str">
        <f>IFERROR(VLOOKUP(J833,'Productgroepen hoofdfuncties'!D:E,2,FALSE),J833)</f>
        <v>Waterwegen</v>
      </c>
      <c r="L833" s="2" t="str">
        <f t="shared" si="64"/>
        <v>3</v>
      </c>
      <c r="M833" s="2" t="str">
        <f>IFERROR(VLOOKUP(L833,'Productgroepen hoofdfuncties'!A:B,2,FALSE),L833)</f>
        <v>Verkeer en vervoer</v>
      </c>
    </row>
    <row r="834" spans="1:13">
      <c r="A834" s="5" t="s">
        <v>2446</v>
      </c>
      <c r="B834" s="6" t="s">
        <v>2080</v>
      </c>
      <c r="C834" s="4" t="s">
        <v>2447</v>
      </c>
      <c r="D834" s="3" t="s">
        <v>2448</v>
      </c>
      <c r="E834" s="4">
        <v>1</v>
      </c>
      <c r="F834" s="2" t="str">
        <f t="shared" si="60"/>
        <v>G1PR330303</v>
      </c>
      <c r="G834" s="2" t="str">
        <f t="shared" si="61"/>
        <v>Baggerwerk</v>
      </c>
      <c r="H834" s="2" t="str">
        <f t="shared" si="62"/>
        <v>3303</v>
      </c>
      <c r="I834" s="2" t="str">
        <f>IFERROR(VLOOKUP(H834,'Productgroepen hoofdfuncties'!G:H,2,FALSE),H834)</f>
        <v>Onderhoud en beheer vaarwegen</v>
      </c>
      <c r="J834" s="2" t="str">
        <f t="shared" si="63"/>
        <v>33</v>
      </c>
      <c r="K834" s="2" t="str">
        <f>IFERROR(VLOOKUP(J834,'Productgroepen hoofdfuncties'!D:E,2,FALSE),J834)</f>
        <v>Waterwegen</v>
      </c>
      <c r="L834" s="2" t="str">
        <f t="shared" si="64"/>
        <v>3</v>
      </c>
      <c r="M834" s="2" t="str">
        <f>IFERROR(VLOOKUP(L834,'Productgroepen hoofdfuncties'!A:B,2,FALSE),L834)</f>
        <v>Verkeer en vervoer</v>
      </c>
    </row>
    <row r="835" spans="1:13">
      <c r="A835" s="7"/>
      <c r="B835" s="8"/>
      <c r="C835" s="4" t="s">
        <v>2449</v>
      </c>
      <c r="D835" s="3" t="s">
        <v>2450</v>
      </c>
      <c r="E835" s="4">
        <v>1</v>
      </c>
      <c r="F835" s="2" t="str">
        <f t="shared" ref="F835:F898" si="65">IF(A835="",F834,A835)</f>
        <v>G1PR330303</v>
      </c>
      <c r="G835" s="2" t="str">
        <f t="shared" ref="G835:G898" si="66">IF(B835="",G834,B835)</f>
        <v>Baggerwerk</v>
      </c>
      <c r="H835" s="2" t="str">
        <f t="shared" ref="H835:H898" si="67">IF(RIGHT(LEFT($F835,5),1)="K","Apparaatskosten personeel",IF(RIGHT(LEFT($F835,5),1)="I","Apparaatskosten materieel",LEFT(RIGHT($F835,6),4)))</f>
        <v>3303</v>
      </c>
      <c r="I835" s="2" t="str">
        <f>IFERROR(VLOOKUP(H835,'Productgroepen hoofdfuncties'!G:H,2,FALSE),H835)</f>
        <v>Onderhoud en beheer vaarwegen</v>
      </c>
      <c r="J835" s="2" t="str">
        <f t="shared" ref="J835:J898" si="68">IF(RIGHT(LEFT($F835,5),1)="K","Kostenplaatsen",IF(RIGHT(LEFT($F835,5),1)="I","Kostenplaatsen",LEFT(RIGHT($F835,6),2)))</f>
        <v>33</v>
      </c>
      <c r="K835" s="2" t="str">
        <f>IFERROR(VLOOKUP(J835,'Productgroepen hoofdfuncties'!D:E,2,FALSE),J835)</f>
        <v>Waterwegen</v>
      </c>
      <c r="L835" s="2" t="str">
        <f t="shared" ref="L835:L898" si="69">IF(RIGHT(LEFT($F835,5),1)="K","Kostenplaatsen",IF(RIGHT(LEFT($F835,5),1)="I","Kostenplaatsen",LEFT(RIGHT($F835,6),1)))</f>
        <v>3</v>
      </c>
      <c r="M835" s="2" t="str">
        <f>IFERROR(VLOOKUP(L835,'Productgroepen hoofdfuncties'!A:B,2,FALSE),L835)</f>
        <v>Verkeer en vervoer</v>
      </c>
    </row>
    <row r="836" spans="1:13">
      <c r="A836" s="7"/>
      <c r="B836" s="8"/>
      <c r="C836" s="4" t="s">
        <v>2451</v>
      </c>
      <c r="D836" s="3" t="s">
        <v>2452</v>
      </c>
      <c r="E836" s="4">
        <v>1</v>
      </c>
      <c r="F836" s="2" t="str">
        <f t="shared" si="65"/>
        <v>G1PR330303</v>
      </c>
      <c r="G836" s="2" t="str">
        <f t="shared" si="66"/>
        <v>Baggerwerk</v>
      </c>
      <c r="H836" s="2" t="str">
        <f t="shared" si="67"/>
        <v>3303</v>
      </c>
      <c r="I836" s="2" t="str">
        <f>IFERROR(VLOOKUP(H836,'Productgroepen hoofdfuncties'!G:H,2,FALSE),H836)</f>
        <v>Onderhoud en beheer vaarwegen</v>
      </c>
      <c r="J836" s="2" t="str">
        <f t="shared" si="68"/>
        <v>33</v>
      </c>
      <c r="K836" s="2" t="str">
        <f>IFERROR(VLOOKUP(J836,'Productgroepen hoofdfuncties'!D:E,2,FALSE),J836)</f>
        <v>Waterwegen</v>
      </c>
      <c r="L836" s="2" t="str">
        <f t="shared" si="69"/>
        <v>3</v>
      </c>
      <c r="M836" s="2" t="str">
        <f>IFERROR(VLOOKUP(L836,'Productgroepen hoofdfuncties'!A:B,2,FALSE),L836)</f>
        <v>Verkeer en vervoer</v>
      </c>
    </row>
    <row r="837" spans="1:13">
      <c r="A837" s="7"/>
      <c r="B837" s="8"/>
      <c r="C837" s="4" t="s">
        <v>2453</v>
      </c>
      <c r="D837" s="3" t="s">
        <v>2454</v>
      </c>
      <c r="E837" s="4">
        <v>1</v>
      </c>
      <c r="F837" s="2" t="str">
        <f t="shared" si="65"/>
        <v>G1PR330303</v>
      </c>
      <c r="G837" s="2" t="str">
        <f t="shared" si="66"/>
        <v>Baggerwerk</v>
      </c>
      <c r="H837" s="2" t="str">
        <f t="shared" si="67"/>
        <v>3303</v>
      </c>
      <c r="I837" s="2" t="str">
        <f>IFERROR(VLOOKUP(H837,'Productgroepen hoofdfuncties'!G:H,2,FALSE),H837)</f>
        <v>Onderhoud en beheer vaarwegen</v>
      </c>
      <c r="J837" s="2" t="str">
        <f t="shared" si="68"/>
        <v>33</v>
      </c>
      <c r="K837" s="2" t="str">
        <f>IFERROR(VLOOKUP(J837,'Productgroepen hoofdfuncties'!D:E,2,FALSE),J837)</f>
        <v>Waterwegen</v>
      </c>
      <c r="L837" s="2" t="str">
        <f t="shared" si="69"/>
        <v>3</v>
      </c>
      <c r="M837" s="2" t="str">
        <f>IFERROR(VLOOKUP(L837,'Productgroepen hoofdfuncties'!A:B,2,FALSE),L837)</f>
        <v>Verkeer en vervoer</v>
      </c>
    </row>
    <row r="838" spans="1:13">
      <c r="A838" s="7"/>
      <c r="B838" s="8"/>
      <c r="C838" s="4" t="s">
        <v>2455</v>
      </c>
      <c r="D838" s="3" t="s">
        <v>2456</v>
      </c>
      <c r="E838" s="4">
        <v>1</v>
      </c>
      <c r="F838" s="2" t="str">
        <f t="shared" si="65"/>
        <v>G1PR330303</v>
      </c>
      <c r="G838" s="2" t="str">
        <f t="shared" si="66"/>
        <v>Baggerwerk</v>
      </c>
      <c r="H838" s="2" t="str">
        <f t="shared" si="67"/>
        <v>3303</v>
      </c>
      <c r="I838" s="2" t="str">
        <f>IFERROR(VLOOKUP(H838,'Productgroepen hoofdfuncties'!G:H,2,FALSE),H838)</f>
        <v>Onderhoud en beheer vaarwegen</v>
      </c>
      <c r="J838" s="2" t="str">
        <f t="shared" si="68"/>
        <v>33</v>
      </c>
      <c r="K838" s="2" t="str">
        <f>IFERROR(VLOOKUP(J838,'Productgroepen hoofdfuncties'!D:E,2,FALSE),J838)</f>
        <v>Waterwegen</v>
      </c>
      <c r="L838" s="2" t="str">
        <f t="shared" si="69"/>
        <v>3</v>
      </c>
      <c r="M838" s="2" t="str">
        <f>IFERROR(VLOOKUP(L838,'Productgroepen hoofdfuncties'!A:B,2,FALSE),L838)</f>
        <v>Verkeer en vervoer</v>
      </c>
    </row>
    <row r="839" spans="1:13">
      <c r="A839" s="7"/>
      <c r="B839" s="8"/>
      <c r="C839" s="4" t="s">
        <v>2457</v>
      </c>
      <c r="D839" s="3" t="s">
        <v>2458</v>
      </c>
      <c r="E839" s="4">
        <v>1</v>
      </c>
      <c r="F839" s="2" t="str">
        <f t="shared" si="65"/>
        <v>G1PR330303</v>
      </c>
      <c r="G839" s="2" t="str">
        <f t="shared" si="66"/>
        <v>Baggerwerk</v>
      </c>
      <c r="H839" s="2" t="str">
        <f t="shared" si="67"/>
        <v>3303</v>
      </c>
      <c r="I839" s="2" t="str">
        <f>IFERROR(VLOOKUP(H839,'Productgroepen hoofdfuncties'!G:H,2,FALSE),H839)</f>
        <v>Onderhoud en beheer vaarwegen</v>
      </c>
      <c r="J839" s="2" t="str">
        <f t="shared" si="68"/>
        <v>33</v>
      </c>
      <c r="K839" s="2" t="str">
        <f>IFERROR(VLOOKUP(J839,'Productgroepen hoofdfuncties'!D:E,2,FALSE),J839)</f>
        <v>Waterwegen</v>
      </c>
      <c r="L839" s="2" t="str">
        <f t="shared" si="69"/>
        <v>3</v>
      </c>
      <c r="M839" s="2" t="str">
        <f>IFERROR(VLOOKUP(L839,'Productgroepen hoofdfuncties'!A:B,2,FALSE),L839)</f>
        <v>Verkeer en vervoer</v>
      </c>
    </row>
    <row r="840" spans="1:13">
      <c r="A840" s="7"/>
      <c r="B840" s="8"/>
      <c r="C840" s="4" t="s">
        <v>2459</v>
      </c>
      <c r="D840" s="3" t="s">
        <v>2460</v>
      </c>
      <c r="E840" s="4">
        <v>1</v>
      </c>
      <c r="F840" s="2" t="str">
        <f t="shared" si="65"/>
        <v>G1PR330303</v>
      </c>
      <c r="G840" s="2" t="str">
        <f t="shared" si="66"/>
        <v>Baggerwerk</v>
      </c>
      <c r="H840" s="2" t="str">
        <f t="shared" si="67"/>
        <v>3303</v>
      </c>
      <c r="I840" s="2" t="str">
        <f>IFERROR(VLOOKUP(H840,'Productgroepen hoofdfuncties'!G:H,2,FALSE),H840)</f>
        <v>Onderhoud en beheer vaarwegen</v>
      </c>
      <c r="J840" s="2" t="str">
        <f t="shared" si="68"/>
        <v>33</v>
      </c>
      <c r="K840" s="2" t="str">
        <f>IFERROR(VLOOKUP(J840,'Productgroepen hoofdfuncties'!D:E,2,FALSE),J840)</f>
        <v>Waterwegen</v>
      </c>
      <c r="L840" s="2" t="str">
        <f t="shared" si="69"/>
        <v>3</v>
      </c>
      <c r="M840" s="2" t="str">
        <f>IFERROR(VLOOKUP(L840,'Productgroepen hoofdfuncties'!A:B,2,FALSE),L840)</f>
        <v>Verkeer en vervoer</v>
      </c>
    </row>
    <row r="841" spans="1:13">
      <c r="A841" s="7"/>
      <c r="B841" s="8"/>
      <c r="C841" s="4" t="s">
        <v>2461</v>
      </c>
      <c r="D841" s="3" t="s">
        <v>2462</v>
      </c>
      <c r="E841" s="4">
        <v>1</v>
      </c>
      <c r="F841" s="2" t="str">
        <f t="shared" si="65"/>
        <v>G1PR330303</v>
      </c>
      <c r="G841" s="2" t="str">
        <f t="shared" si="66"/>
        <v>Baggerwerk</v>
      </c>
      <c r="H841" s="2" t="str">
        <f t="shared" si="67"/>
        <v>3303</v>
      </c>
      <c r="I841" s="2" t="str">
        <f>IFERROR(VLOOKUP(H841,'Productgroepen hoofdfuncties'!G:H,2,FALSE),H841)</f>
        <v>Onderhoud en beheer vaarwegen</v>
      </c>
      <c r="J841" s="2" t="str">
        <f t="shared" si="68"/>
        <v>33</v>
      </c>
      <c r="K841" s="2" t="str">
        <f>IFERROR(VLOOKUP(J841,'Productgroepen hoofdfuncties'!D:E,2,FALSE),J841)</f>
        <v>Waterwegen</v>
      </c>
      <c r="L841" s="2" t="str">
        <f t="shared" si="69"/>
        <v>3</v>
      </c>
      <c r="M841" s="2" t="str">
        <f>IFERROR(VLOOKUP(L841,'Productgroepen hoofdfuncties'!A:B,2,FALSE),L841)</f>
        <v>Verkeer en vervoer</v>
      </c>
    </row>
    <row r="842" spans="1:13">
      <c r="A842" s="7"/>
      <c r="B842" s="8"/>
      <c r="C842" s="4" t="s">
        <v>2463</v>
      </c>
      <c r="D842" s="3" t="s">
        <v>2464</v>
      </c>
      <c r="E842" s="4">
        <v>1</v>
      </c>
      <c r="F842" s="2" t="str">
        <f t="shared" si="65"/>
        <v>G1PR330303</v>
      </c>
      <c r="G842" s="2" t="str">
        <f t="shared" si="66"/>
        <v>Baggerwerk</v>
      </c>
      <c r="H842" s="2" t="str">
        <f t="shared" si="67"/>
        <v>3303</v>
      </c>
      <c r="I842" s="2" t="str">
        <f>IFERROR(VLOOKUP(H842,'Productgroepen hoofdfuncties'!G:H,2,FALSE),H842)</f>
        <v>Onderhoud en beheer vaarwegen</v>
      </c>
      <c r="J842" s="2" t="str">
        <f t="shared" si="68"/>
        <v>33</v>
      </c>
      <c r="K842" s="2" t="str">
        <f>IFERROR(VLOOKUP(J842,'Productgroepen hoofdfuncties'!D:E,2,FALSE),J842)</f>
        <v>Waterwegen</v>
      </c>
      <c r="L842" s="2" t="str">
        <f t="shared" si="69"/>
        <v>3</v>
      </c>
      <c r="M842" s="2" t="str">
        <f>IFERROR(VLOOKUP(L842,'Productgroepen hoofdfuncties'!A:B,2,FALSE),L842)</f>
        <v>Verkeer en vervoer</v>
      </c>
    </row>
    <row r="843" spans="1:13">
      <c r="A843" s="7"/>
      <c r="B843" s="8"/>
      <c r="C843" s="4" t="s">
        <v>2465</v>
      </c>
      <c r="D843" s="3" t="s">
        <v>2466</v>
      </c>
      <c r="E843" s="4">
        <v>1</v>
      </c>
      <c r="F843" s="2" t="str">
        <f t="shared" si="65"/>
        <v>G1PR330303</v>
      </c>
      <c r="G843" s="2" t="str">
        <f t="shared" si="66"/>
        <v>Baggerwerk</v>
      </c>
      <c r="H843" s="2" t="str">
        <f t="shared" si="67"/>
        <v>3303</v>
      </c>
      <c r="I843" s="2" t="str">
        <f>IFERROR(VLOOKUP(H843,'Productgroepen hoofdfuncties'!G:H,2,FALSE),H843)</f>
        <v>Onderhoud en beheer vaarwegen</v>
      </c>
      <c r="J843" s="2" t="str">
        <f t="shared" si="68"/>
        <v>33</v>
      </c>
      <c r="K843" s="2" t="str">
        <f>IFERROR(VLOOKUP(J843,'Productgroepen hoofdfuncties'!D:E,2,FALSE),J843)</f>
        <v>Waterwegen</v>
      </c>
      <c r="L843" s="2" t="str">
        <f t="shared" si="69"/>
        <v>3</v>
      </c>
      <c r="M843" s="2" t="str">
        <f>IFERROR(VLOOKUP(L843,'Productgroepen hoofdfuncties'!A:B,2,FALSE),L843)</f>
        <v>Verkeer en vervoer</v>
      </c>
    </row>
    <row r="844" spans="1:13">
      <c r="A844" s="7"/>
      <c r="B844" s="8"/>
      <c r="C844" s="4" t="s">
        <v>2467</v>
      </c>
      <c r="D844" s="3" t="s">
        <v>2468</v>
      </c>
      <c r="E844" s="4">
        <v>1</v>
      </c>
      <c r="F844" s="2" t="str">
        <f t="shared" si="65"/>
        <v>G1PR330303</v>
      </c>
      <c r="G844" s="2" t="str">
        <f t="shared" si="66"/>
        <v>Baggerwerk</v>
      </c>
      <c r="H844" s="2" t="str">
        <f t="shared" si="67"/>
        <v>3303</v>
      </c>
      <c r="I844" s="2" t="str">
        <f>IFERROR(VLOOKUP(H844,'Productgroepen hoofdfuncties'!G:H,2,FALSE),H844)</f>
        <v>Onderhoud en beheer vaarwegen</v>
      </c>
      <c r="J844" s="2" t="str">
        <f t="shared" si="68"/>
        <v>33</v>
      </c>
      <c r="K844" s="2" t="str">
        <f>IFERROR(VLOOKUP(J844,'Productgroepen hoofdfuncties'!D:E,2,FALSE),J844)</f>
        <v>Waterwegen</v>
      </c>
      <c r="L844" s="2" t="str">
        <f t="shared" si="69"/>
        <v>3</v>
      </c>
      <c r="M844" s="2" t="str">
        <f>IFERROR(VLOOKUP(L844,'Productgroepen hoofdfuncties'!A:B,2,FALSE),L844)</f>
        <v>Verkeer en vervoer</v>
      </c>
    </row>
    <row r="845" spans="1:13">
      <c r="A845" s="7"/>
      <c r="B845" s="8"/>
      <c r="C845" s="4" t="s">
        <v>2469</v>
      </c>
      <c r="D845" s="3" t="s">
        <v>2470</v>
      </c>
      <c r="E845" s="4">
        <v>1</v>
      </c>
      <c r="F845" s="2" t="str">
        <f t="shared" si="65"/>
        <v>G1PR330303</v>
      </c>
      <c r="G845" s="2" t="str">
        <f t="shared" si="66"/>
        <v>Baggerwerk</v>
      </c>
      <c r="H845" s="2" t="str">
        <f t="shared" si="67"/>
        <v>3303</v>
      </c>
      <c r="I845" s="2" t="str">
        <f>IFERROR(VLOOKUP(H845,'Productgroepen hoofdfuncties'!G:H,2,FALSE),H845)</f>
        <v>Onderhoud en beheer vaarwegen</v>
      </c>
      <c r="J845" s="2" t="str">
        <f t="shared" si="68"/>
        <v>33</v>
      </c>
      <c r="K845" s="2" t="str">
        <f>IFERROR(VLOOKUP(J845,'Productgroepen hoofdfuncties'!D:E,2,FALSE),J845)</f>
        <v>Waterwegen</v>
      </c>
      <c r="L845" s="2" t="str">
        <f t="shared" si="69"/>
        <v>3</v>
      </c>
      <c r="M845" s="2" t="str">
        <f>IFERROR(VLOOKUP(L845,'Productgroepen hoofdfuncties'!A:B,2,FALSE),L845)</f>
        <v>Verkeer en vervoer</v>
      </c>
    </row>
    <row r="846" spans="1:13">
      <c r="A846" s="7"/>
      <c r="B846" s="8"/>
      <c r="C846" s="4" t="s">
        <v>2471</v>
      </c>
      <c r="D846" s="3" t="s">
        <v>2472</v>
      </c>
      <c r="E846" s="4">
        <v>1</v>
      </c>
      <c r="F846" s="2" t="str">
        <f t="shared" si="65"/>
        <v>G1PR330303</v>
      </c>
      <c r="G846" s="2" t="str">
        <f t="shared" si="66"/>
        <v>Baggerwerk</v>
      </c>
      <c r="H846" s="2" t="str">
        <f t="shared" si="67"/>
        <v>3303</v>
      </c>
      <c r="I846" s="2" t="str">
        <f>IFERROR(VLOOKUP(H846,'Productgroepen hoofdfuncties'!G:H,2,FALSE),H846)</f>
        <v>Onderhoud en beheer vaarwegen</v>
      </c>
      <c r="J846" s="2" t="str">
        <f t="shared" si="68"/>
        <v>33</v>
      </c>
      <c r="K846" s="2" t="str">
        <f>IFERROR(VLOOKUP(J846,'Productgroepen hoofdfuncties'!D:E,2,FALSE),J846)</f>
        <v>Waterwegen</v>
      </c>
      <c r="L846" s="2" t="str">
        <f t="shared" si="69"/>
        <v>3</v>
      </c>
      <c r="M846" s="2" t="str">
        <f>IFERROR(VLOOKUP(L846,'Productgroepen hoofdfuncties'!A:B,2,FALSE),L846)</f>
        <v>Verkeer en vervoer</v>
      </c>
    </row>
    <row r="847" spans="1:13">
      <c r="A847" s="7"/>
      <c r="B847" s="8"/>
      <c r="C847" s="4" t="s">
        <v>2473</v>
      </c>
      <c r="D847" s="3" t="s">
        <v>2474</v>
      </c>
      <c r="E847" s="4">
        <v>1</v>
      </c>
      <c r="F847" s="2" t="str">
        <f t="shared" si="65"/>
        <v>G1PR330303</v>
      </c>
      <c r="G847" s="2" t="str">
        <f t="shared" si="66"/>
        <v>Baggerwerk</v>
      </c>
      <c r="H847" s="2" t="str">
        <f t="shared" si="67"/>
        <v>3303</v>
      </c>
      <c r="I847" s="2" t="str">
        <f>IFERROR(VLOOKUP(H847,'Productgroepen hoofdfuncties'!G:H,2,FALSE),H847)</f>
        <v>Onderhoud en beheer vaarwegen</v>
      </c>
      <c r="J847" s="2" t="str">
        <f t="shared" si="68"/>
        <v>33</v>
      </c>
      <c r="K847" s="2" t="str">
        <f>IFERROR(VLOOKUP(J847,'Productgroepen hoofdfuncties'!D:E,2,FALSE),J847)</f>
        <v>Waterwegen</v>
      </c>
      <c r="L847" s="2" t="str">
        <f t="shared" si="69"/>
        <v>3</v>
      </c>
      <c r="M847" s="2" t="str">
        <f>IFERROR(VLOOKUP(L847,'Productgroepen hoofdfuncties'!A:B,2,FALSE),L847)</f>
        <v>Verkeer en vervoer</v>
      </c>
    </row>
    <row r="848" spans="1:13">
      <c r="A848" s="7"/>
      <c r="B848" s="8"/>
      <c r="C848" s="4" t="s">
        <v>2475</v>
      </c>
      <c r="D848" s="3" t="s">
        <v>2476</v>
      </c>
      <c r="E848" s="4">
        <v>1</v>
      </c>
      <c r="F848" s="2" t="str">
        <f t="shared" si="65"/>
        <v>G1PR330303</v>
      </c>
      <c r="G848" s="2" t="str">
        <f t="shared" si="66"/>
        <v>Baggerwerk</v>
      </c>
      <c r="H848" s="2" t="str">
        <f t="shared" si="67"/>
        <v>3303</v>
      </c>
      <c r="I848" s="2" t="str">
        <f>IFERROR(VLOOKUP(H848,'Productgroepen hoofdfuncties'!G:H,2,FALSE),H848)</f>
        <v>Onderhoud en beheer vaarwegen</v>
      </c>
      <c r="J848" s="2" t="str">
        <f t="shared" si="68"/>
        <v>33</v>
      </c>
      <c r="K848" s="2" t="str">
        <f>IFERROR(VLOOKUP(J848,'Productgroepen hoofdfuncties'!D:E,2,FALSE),J848)</f>
        <v>Waterwegen</v>
      </c>
      <c r="L848" s="2" t="str">
        <f t="shared" si="69"/>
        <v>3</v>
      </c>
      <c r="M848" s="2" t="str">
        <f>IFERROR(VLOOKUP(L848,'Productgroepen hoofdfuncties'!A:B,2,FALSE),L848)</f>
        <v>Verkeer en vervoer</v>
      </c>
    </row>
    <row r="849" spans="1:13">
      <c r="A849" s="7"/>
      <c r="B849" s="8"/>
      <c r="C849" s="4" t="s">
        <v>2477</v>
      </c>
      <c r="D849" s="3" t="s">
        <v>2478</v>
      </c>
      <c r="E849" s="4">
        <v>1</v>
      </c>
      <c r="F849" s="2" t="str">
        <f t="shared" si="65"/>
        <v>G1PR330303</v>
      </c>
      <c r="G849" s="2" t="str">
        <f t="shared" si="66"/>
        <v>Baggerwerk</v>
      </c>
      <c r="H849" s="2" t="str">
        <f t="shared" si="67"/>
        <v>3303</v>
      </c>
      <c r="I849" s="2" t="str">
        <f>IFERROR(VLOOKUP(H849,'Productgroepen hoofdfuncties'!G:H,2,FALSE),H849)</f>
        <v>Onderhoud en beheer vaarwegen</v>
      </c>
      <c r="J849" s="2" t="str">
        <f t="shared" si="68"/>
        <v>33</v>
      </c>
      <c r="K849" s="2" t="str">
        <f>IFERROR(VLOOKUP(J849,'Productgroepen hoofdfuncties'!D:E,2,FALSE),J849)</f>
        <v>Waterwegen</v>
      </c>
      <c r="L849" s="2" t="str">
        <f t="shared" si="69"/>
        <v>3</v>
      </c>
      <c r="M849" s="2" t="str">
        <f>IFERROR(VLOOKUP(L849,'Productgroepen hoofdfuncties'!A:B,2,FALSE),L849)</f>
        <v>Verkeer en vervoer</v>
      </c>
    </row>
    <row r="850" spans="1:13">
      <c r="A850" s="9"/>
      <c r="B850" s="10"/>
      <c r="C850" s="4" t="s">
        <v>2479</v>
      </c>
      <c r="D850" s="3" t="s">
        <v>2480</v>
      </c>
      <c r="E850" s="4">
        <v>1</v>
      </c>
      <c r="F850" s="2" t="str">
        <f t="shared" si="65"/>
        <v>G1PR330303</v>
      </c>
      <c r="G850" s="2" t="str">
        <f t="shared" si="66"/>
        <v>Baggerwerk</v>
      </c>
      <c r="H850" s="2" t="str">
        <f t="shared" si="67"/>
        <v>3303</v>
      </c>
      <c r="I850" s="2" t="str">
        <f>IFERROR(VLOOKUP(H850,'Productgroepen hoofdfuncties'!G:H,2,FALSE),H850)</f>
        <v>Onderhoud en beheer vaarwegen</v>
      </c>
      <c r="J850" s="2" t="str">
        <f t="shared" si="68"/>
        <v>33</v>
      </c>
      <c r="K850" s="2" t="str">
        <f>IFERROR(VLOOKUP(J850,'Productgroepen hoofdfuncties'!D:E,2,FALSE),J850)</f>
        <v>Waterwegen</v>
      </c>
      <c r="L850" s="2" t="str">
        <f t="shared" si="69"/>
        <v>3</v>
      </c>
      <c r="M850" s="2" t="str">
        <f>IFERROR(VLOOKUP(L850,'Productgroepen hoofdfuncties'!A:B,2,FALSE),L850)</f>
        <v>Verkeer en vervoer</v>
      </c>
    </row>
    <row r="851" spans="1:13">
      <c r="A851" s="5" t="s">
        <v>2481</v>
      </c>
      <c r="B851" s="6" t="s">
        <v>1706</v>
      </c>
      <c r="C851" s="4" t="s">
        <v>2482</v>
      </c>
      <c r="D851" s="3" t="s">
        <v>2483</v>
      </c>
      <c r="E851" s="4">
        <v>1</v>
      </c>
      <c r="F851" s="2" t="str">
        <f t="shared" si="65"/>
        <v>G1PR330304</v>
      </c>
      <c r="G851" s="2" t="str">
        <f t="shared" si="66"/>
        <v>Beplanting</v>
      </c>
      <c r="H851" s="2" t="str">
        <f t="shared" si="67"/>
        <v>3303</v>
      </c>
      <c r="I851" s="2" t="str">
        <f>IFERROR(VLOOKUP(H851,'Productgroepen hoofdfuncties'!G:H,2,FALSE),H851)</f>
        <v>Onderhoud en beheer vaarwegen</v>
      </c>
      <c r="J851" s="2" t="str">
        <f t="shared" si="68"/>
        <v>33</v>
      </c>
      <c r="K851" s="2" t="str">
        <f>IFERROR(VLOOKUP(J851,'Productgroepen hoofdfuncties'!D:E,2,FALSE),J851)</f>
        <v>Waterwegen</v>
      </c>
      <c r="L851" s="2" t="str">
        <f t="shared" si="69"/>
        <v>3</v>
      </c>
      <c r="M851" s="2" t="str">
        <f>IFERROR(VLOOKUP(L851,'Productgroepen hoofdfuncties'!A:B,2,FALSE),L851)</f>
        <v>Verkeer en vervoer</v>
      </c>
    </row>
    <row r="852" spans="1:13">
      <c r="A852" s="9"/>
      <c r="B852" s="10"/>
      <c r="C852" s="4" t="s">
        <v>2484</v>
      </c>
      <c r="D852" s="3" t="s">
        <v>2485</v>
      </c>
      <c r="E852" s="4">
        <v>1</v>
      </c>
      <c r="F852" s="2" t="str">
        <f t="shared" si="65"/>
        <v>G1PR330304</v>
      </c>
      <c r="G852" s="2" t="str">
        <f t="shared" si="66"/>
        <v>Beplanting</v>
      </c>
      <c r="H852" s="2" t="str">
        <f t="shared" si="67"/>
        <v>3303</v>
      </c>
      <c r="I852" s="2" t="str">
        <f>IFERROR(VLOOKUP(H852,'Productgroepen hoofdfuncties'!G:H,2,FALSE),H852)</f>
        <v>Onderhoud en beheer vaarwegen</v>
      </c>
      <c r="J852" s="2" t="str">
        <f t="shared" si="68"/>
        <v>33</v>
      </c>
      <c r="K852" s="2" t="str">
        <f>IFERROR(VLOOKUP(J852,'Productgroepen hoofdfuncties'!D:E,2,FALSE),J852)</f>
        <v>Waterwegen</v>
      </c>
      <c r="L852" s="2" t="str">
        <f t="shared" si="69"/>
        <v>3</v>
      </c>
      <c r="M852" s="2" t="str">
        <f>IFERROR(VLOOKUP(L852,'Productgroepen hoofdfuncties'!A:B,2,FALSE),L852)</f>
        <v>Verkeer en vervoer</v>
      </c>
    </row>
    <row r="853" spans="1:13">
      <c r="A853" s="3" t="s">
        <v>2486</v>
      </c>
      <c r="B853" s="4" t="s">
        <v>2093</v>
      </c>
      <c r="C853" s="4" t="s">
        <v>2487</v>
      </c>
      <c r="D853" s="3" t="s">
        <v>2488</v>
      </c>
      <c r="E853" s="4">
        <v>1</v>
      </c>
      <c r="F853" s="2" t="str">
        <f t="shared" si="65"/>
        <v>G1PR330305</v>
      </c>
      <c r="G853" s="2" t="str">
        <f t="shared" si="66"/>
        <v>Vaste Bruggen</v>
      </c>
      <c r="H853" s="2" t="str">
        <f t="shared" si="67"/>
        <v>3303</v>
      </c>
      <c r="I853" s="2" t="str">
        <f>IFERROR(VLOOKUP(H853,'Productgroepen hoofdfuncties'!G:H,2,FALSE),H853)</f>
        <v>Onderhoud en beheer vaarwegen</v>
      </c>
      <c r="J853" s="2" t="str">
        <f t="shared" si="68"/>
        <v>33</v>
      </c>
      <c r="K853" s="2" t="str">
        <f>IFERROR(VLOOKUP(J853,'Productgroepen hoofdfuncties'!D:E,2,FALSE),J853)</f>
        <v>Waterwegen</v>
      </c>
      <c r="L853" s="2" t="str">
        <f t="shared" si="69"/>
        <v>3</v>
      </c>
      <c r="M853" s="2" t="str">
        <f>IFERROR(VLOOKUP(L853,'Productgroepen hoofdfuncties'!A:B,2,FALSE),L853)</f>
        <v>Verkeer en vervoer</v>
      </c>
    </row>
    <row r="854" spans="1:13">
      <c r="A854" s="5" t="s">
        <v>2489</v>
      </c>
      <c r="B854" s="6" t="s">
        <v>2101</v>
      </c>
      <c r="C854" s="4" t="s">
        <v>2490</v>
      </c>
      <c r="D854" s="3" t="s">
        <v>2491</v>
      </c>
      <c r="E854" s="4">
        <v>1</v>
      </c>
      <c r="F854" s="2" t="str">
        <f t="shared" si="65"/>
        <v>G1PR330306</v>
      </c>
      <c r="G854" s="2" t="str">
        <f t="shared" si="66"/>
        <v>Bruggen</v>
      </c>
      <c r="H854" s="2" t="str">
        <f t="shared" si="67"/>
        <v>3303</v>
      </c>
      <c r="I854" s="2" t="str">
        <f>IFERROR(VLOOKUP(H854,'Productgroepen hoofdfuncties'!G:H,2,FALSE),H854)</f>
        <v>Onderhoud en beheer vaarwegen</v>
      </c>
      <c r="J854" s="2" t="str">
        <f t="shared" si="68"/>
        <v>33</v>
      </c>
      <c r="K854" s="2" t="str">
        <f>IFERROR(VLOOKUP(J854,'Productgroepen hoofdfuncties'!D:E,2,FALSE),J854)</f>
        <v>Waterwegen</v>
      </c>
      <c r="L854" s="2" t="str">
        <f t="shared" si="69"/>
        <v>3</v>
      </c>
      <c r="M854" s="2" t="str">
        <f>IFERROR(VLOOKUP(L854,'Productgroepen hoofdfuncties'!A:B,2,FALSE),L854)</f>
        <v>Verkeer en vervoer</v>
      </c>
    </row>
    <row r="855" spans="1:13">
      <c r="A855" s="7"/>
      <c r="B855" s="8"/>
      <c r="C855" s="4" t="s">
        <v>2492</v>
      </c>
      <c r="D855" s="3" t="s">
        <v>2493</v>
      </c>
      <c r="E855" s="4">
        <v>1</v>
      </c>
      <c r="F855" s="2" t="str">
        <f t="shared" si="65"/>
        <v>G1PR330306</v>
      </c>
      <c r="G855" s="2" t="str">
        <f t="shared" si="66"/>
        <v>Bruggen</v>
      </c>
      <c r="H855" s="2" t="str">
        <f t="shared" si="67"/>
        <v>3303</v>
      </c>
      <c r="I855" s="2" t="str">
        <f>IFERROR(VLOOKUP(H855,'Productgroepen hoofdfuncties'!G:H,2,FALSE),H855)</f>
        <v>Onderhoud en beheer vaarwegen</v>
      </c>
      <c r="J855" s="2" t="str">
        <f t="shared" si="68"/>
        <v>33</v>
      </c>
      <c r="K855" s="2" t="str">
        <f>IFERROR(VLOOKUP(J855,'Productgroepen hoofdfuncties'!D:E,2,FALSE),J855)</f>
        <v>Waterwegen</v>
      </c>
      <c r="L855" s="2" t="str">
        <f t="shared" si="69"/>
        <v>3</v>
      </c>
      <c r="M855" s="2" t="str">
        <f>IFERROR(VLOOKUP(L855,'Productgroepen hoofdfuncties'!A:B,2,FALSE),L855)</f>
        <v>Verkeer en vervoer</v>
      </c>
    </row>
    <row r="856" spans="1:13">
      <c r="A856" s="7"/>
      <c r="B856" s="8"/>
      <c r="C856" s="4" t="s">
        <v>2494</v>
      </c>
      <c r="D856" s="3" t="s">
        <v>2495</v>
      </c>
      <c r="E856" s="4">
        <v>1</v>
      </c>
      <c r="F856" s="2" t="str">
        <f t="shared" si="65"/>
        <v>G1PR330306</v>
      </c>
      <c r="G856" s="2" t="str">
        <f t="shared" si="66"/>
        <v>Bruggen</v>
      </c>
      <c r="H856" s="2" t="str">
        <f t="shared" si="67"/>
        <v>3303</v>
      </c>
      <c r="I856" s="2" t="str">
        <f>IFERROR(VLOOKUP(H856,'Productgroepen hoofdfuncties'!G:H,2,FALSE),H856)</f>
        <v>Onderhoud en beheer vaarwegen</v>
      </c>
      <c r="J856" s="2" t="str">
        <f t="shared" si="68"/>
        <v>33</v>
      </c>
      <c r="K856" s="2" t="str">
        <f>IFERROR(VLOOKUP(J856,'Productgroepen hoofdfuncties'!D:E,2,FALSE),J856)</f>
        <v>Waterwegen</v>
      </c>
      <c r="L856" s="2" t="str">
        <f t="shared" si="69"/>
        <v>3</v>
      </c>
      <c r="M856" s="2" t="str">
        <f>IFERROR(VLOOKUP(L856,'Productgroepen hoofdfuncties'!A:B,2,FALSE),L856)</f>
        <v>Verkeer en vervoer</v>
      </c>
    </row>
    <row r="857" spans="1:13">
      <c r="A857" s="7"/>
      <c r="B857" s="8"/>
      <c r="C857" s="4" t="s">
        <v>2496</v>
      </c>
      <c r="D857" s="3" t="s">
        <v>2497</v>
      </c>
      <c r="E857" s="4">
        <v>1</v>
      </c>
      <c r="F857" s="2" t="str">
        <f t="shared" si="65"/>
        <v>G1PR330306</v>
      </c>
      <c r="G857" s="2" t="str">
        <f t="shared" si="66"/>
        <v>Bruggen</v>
      </c>
      <c r="H857" s="2" t="str">
        <f t="shared" si="67"/>
        <v>3303</v>
      </c>
      <c r="I857" s="2" t="str">
        <f>IFERROR(VLOOKUP(H857,'Productgroepen hoofdfuncties'!G:H,2,FALSE),H857)</f>
        <v>Onderhoud en beheer vaarwegen</v>
      </c>
      <c r="J857" s="2" t="str">
        <f t="shared" si="68"/>
        <v>33</v>
      </c>
      <c r="K857" s="2" t="str">
        <f>IFERROR(VLOOKUP(J857,'Productgroepen hoofdfuncties'!D:E,2,FALSE),J857)</f>
        <v>Waterwegen</v>
      </c>
      <c r="L857" s="2" t="str">
        <f t="shared" si="69"/>
        <v>3</v>
      </c>
      <c r="M857" s="2" t="str">
        <f>IFERROR(VLOOKUP(L857,'Productgroepen hoofdfuncties'!A:B,2,FALSE),L857)</f>
        <v>Verkeer en vervoer</v>
      </c>
    </row>
    <row r="858" spans="1:13">
      <c r="A858" s="7"/>
      <c r="B858" s="8"/>
      <c r="C858" s="4" t="s">
        <v>2498</v>
      </c>
      <c r="D858" s="3" t="s">
        <v>2499</v>
      </c>
      <c r="E858" s="4">
        <v>1</v>
      </c>
      <c r="F858" s="2" t="str">
        <f t="shared" si="65"/>
        <v>G1PR330306</v>
      </c>
      <c r="G858" s="2" t="str">
        <f t="shared" si="66"/>
        <v>Bruggen</v>
      </c>
      <c r="H858" s="2" t="str">
        <f t="shared" si="67"/>
        <v>3303</v>
      </c>
      <c r="I858" s="2" t="str">
        <f>IFERROR(VLOOKUP(H858,'Productgroepen hoofdfuncties'!G:H,2,FALSE),H858)</f>
        <v>Onderhoud en beheer vaarwegen</v>
      </c>
      <c r="J858" s="2" t="str">
        <f t="shared" si="68"/>
        <v>33</v>
      </c>
      <c r="K858" s="2" t="str">
        <f>IFERROR(VLOOKUP(J858,'Productgroepen hoofdfuncties'!D:E,2,FALSE),J858)</f>
        <v>Waterwegen</v>
      </c>
      <c r="L858" s="2" t="str">
        <f t="shared" si="69"/>
        <v>3</v>
      </c>
      <c r="M858" s="2" t="str">
        <f>IFERROR(VLOOKUP(L858,'Productgroepen hoofdfuncties'!A:B,2,FALSE),L858)</f>
        <v>Verkeer en vervoer</v>
      </c>
    </row>
    <row r="859" spans="1:13">
      <c r="A859" s="7"/>
      <c r="B859" s="8"/>
      <c r="C859" s="4" t="s">
        <v>2500</v>
      </c>
      <c r="D859" s="3" t="s">
        <v>2501</v>
      </c>
      <c r="E859" s="4">
        <v>1</v>
      </c>
      <c r="F859" s="2" t="str">
        <f t="shared" si="65"/>
        <v>G1PR330306</v>
      </c>
      <c r="G859" s="2" t="str">
        <f t="shared" si="66"/>
        <v>Bruggen</v>
      </c>
      <c r="H859" s="2" t="str">
        <f t="shared" si="67"/>
        <v>3303</v>
      </c>
      <c r="I859" s="2" t="str">
        <f>IFERROR(VLOOKUP(H859,'Productgroepen hoofdfuncties'!G:H,2,FALSE),H859)</f>
        <v>Onderhoud en beheer vaarwegen</v>
      </c>
      <c r="J859" s="2" t="str">
        <f t="shared" si="68"/>
        <v>33</v>
      </c>
      <c r="K859" s="2" t="str">
        <f>IFERROR(VLOOKUP(J859,'Productgroepen hoofdfuncties'!D:E,2,FALSE),J859)</f>
        <v>Waterwegen</v>
      </c>
      <c r="L859" s="2" t="str">
        <f t="shared" si="69"/>
        <v>3</v>
      </c>
      <c r="M859" s="2" t="str">
        <f>IFERROR(VLOOKUP(L859,'Productgroepen hoofdfuncties'!A:B,2,FALSE),L859)</f>
        <v>Verkeer en vervoer</v>
      </c>
    </row>
    <row r="860" spans="1:13">
      <c r="A860" s="7"/>
      <c r="B860" s="8"/>
      <c r="C860" s="4" t="s">
        <v>2502</v>
      </c>
      <c r="D860" s="3" t="s">
        <v>2503</v>
      </c>
      <c r="E860" s="4">
        <v>1</v>
      </c>
      <c r="F860" s="2" t="str">
        <f t="shared" si="65"/>
        <v>G1PR330306</v>
      </c>
      <c r="G860" s="2" t="str">
        <f t="shared" si="66"/>
        <v>Bruggen</v>
      </c>
      <c r="H860" s="2" t="str">
        <f t="shared" si="67"/>
        <v>3303</v>
      </c>
      <c r="I860" s="2" t="str">
        <f>IFERROR(VLOOKUP(H860,'Productgroepen hoofdfuncties'!G:H,2,FALSE),H860)</f>
        <v>Onderhoud en beheer vaarwegen</v>
      </c>
      <c r="J860" s="2" t="str">
        <f t="shared" si="68"/>
        <v>33</v>
      </c>
      <c r="K860" s="2" t="str">
        <f>IFERROR(VLOOKUP(J860,'Productgroepen hoofdfuncties'!D:E,2,FALSE),J860)</f>
        <v>Waterwegen</v>
      </c>
      <c r="L860" s="2" t="str">
        <f t="shared" si="69"/>
        <v>3</v>
      </c>
      <c r="M860" s="2" t="str">
        <f>IFERROR(VLOOKUP(L860,'Productgroepen hoofdfuncties'!A:B,2,FALSE),L860)</f>
        <v>Verkeer en vervoer</v>
      </c>
    </row>
    <row r="861" spans="1:13">
      <c r="A861" s="7"/>
      <c r="B861" s="8"/>
      <c r="C861" s="4" t="s">
        <v>2504</v>
      </c>
      <c r="D861" s="3" t="s">
        <v>2505</v>
      </c>
      <c r="E861" s="4">
        <v>1</v>
      </c>
      <c r="F861" s="2" t="str">
        <f t="shared" si="65"/>
        <v>G1PR330306</v>
      </c>
      <c r="G861" s="2" t="str">
        <f t="shared" si="66"/>
        <v>Bruggen</v>
      </c>
      <c r="H861" s="2" t="str">
        <f t="shared" si="67"/>
        <v>3303</v>
      </c>
      <c r="I861" s="2" t="str">
        <f>IFERROR(VLOOKUP(H861,'Productgroepen hoofdfuncties'!G:H,2,FALSE),H861)</f>
        <v>Onderhoud en beheer vaarwegen</v>
      </c>
      <c r="J861" s="2" t="str">
        <f t="shared" si="68"/>
        <v>33</v>
      </c>
      <c r="K861" s="2" t="str">
        <f>IFERROR(VLOOKUP(J861,'Productgroepen hoofdfuncties'!D:E,2,FALSE),J861)</f>
        <v>Waterwegen</v>
      </c>
      <c r="L861" s="2" t="str">
        <f t="shared" si="69"/>
        <v>3</v>
      </c>
      <c r="M861" s="2" t="str">
        <f>IFERROR(VLOOKUP(L861,'Productgroepen hoofdfuncties'!A:B,2,FALSE),L861)</f>
        <v>Verkeer en vervoer</v>
      </c>
    </row>
    <row r="862" spans="1:13">
      <c r="A862" s="7"/>
      <c r="B862" s="8"/>
      <c r="C862" s="4" t="s">
        <v>2506</v>
      </c>
      <c r="D862" s="3" t="s">
        <v>2507</v>
      </c>
      <c r="E862" s="4">
        <v>1</v>
      </c>
      <c r="F862" s="2" t="str">
        <f t="shared" si="65"/>
        <v>G1PR330306</v>
      </c>
      <c r="G862" s="2" t="str">
        <f t="shared" si="66"/>
        <v>Bruggen</v>
      </c>
      <c r="H862" s="2" t="str">
        <f t="shared" si="67"/>
        <v>3303</v>
      </c>
      <c r="I862" s="2" t="str">
        <f>IFERROR(VLOOKUP(H862,'Productgroepen hoofdfuncties'!G:H,2,FALSE),H862)</f>
        <v>Onderhoud en beheer vaarwegen</v>
      </c>
      <c r="J862" s="2" t="str">
        <f t="shared" si="68"/>
        <v>33</v>
      </c>
      <c r="K862" s="2" t="str">
        <f>IFERROR(VLOOKUP(J862,'Productgroepen hoofdfuncties'!D:E,2,FALSE),J862)</f>
        <v>Waterwegen</v>
      </c>
      <c r="L862" s="2" t="str">
        <f t="shared" si="69"/>
        <v>3</v>
      </c>
      <c r="M862" s="2" t="str">
        <f>IFERROR(VLOOKUP(L862,'Productgroepen hoofdfuncties'!A:B,2,FALSE),L862)</f>
        <v>Verkeer en vervoer</v>
      </c>
    </row>
    <row r="863" spans="1:13">
      <c r="A863" s="7"/>
      <c r="B863" s="8"/>
      <c r="C863" s="4" t="s">
        <v>2508</v>
      </c>
      <c r="D863" s="3" t="s">
        <v>2509</v>
      </c>
      <c r="E863" s="4">
        <v>1</v>
      </c>
      <c r="F863" s="2" t="str">
        <f t="shared" si="65"/>
        <v>G1PR330306</v>
      </c>
      <c r="G863" s="2" t="str">
        <f t="shared" si="66"/>
        <v>Bruggen</v>
      </c>
      <c r="H863" s="2" t="str">
        <f t="shared" si="67"/>
        <v>3303</v>
      </c>
      <c r="I863" s="2" t="str">
        <f>IFERROR(VLOOKUP(H863,'Productgroepen hoofdfuncties'!G:H,2,FALSE),H863)</f>
        <v>Onderhoud en beheer vaarwegen</v>
      </c>
      <c r="J863" s="2" t="str">
        <f t="shared" si="68"/>
        <v>33</v>
      </c>
      <c r="K863" s="2" t="str">
        <f>IFERROR(VLOOKUP(J863,'Productgroepen hoofdfuncties'!D:E,2,FALSE),J863)</f>
        <v>Waterwegen</v>
      </c>
      <c r="L863" s="2" t="str">
        <f t="shared" si="69"/>
        <v>3</v>
      </c>
      <c r="M863" s="2" t="str">
        <f>IFERROR(VLOOKUP(L863,'Productgroepen hoofdfuncties'!A:B,2,FALSE),L863)</f>
        <v>Verkeer en vervoer</v>
      </c>
    </row>
    <row r="864" spans="1:13">
      <c r="A864" s="7"/>
      <c r="B864" s="8"/>
      <c r="C864" s="4" t="s">
        <v>2510</v>
      </c>
      <c r="D864" s="3" t="s">
        <v>2511</v>
      </c>
      <c r="E864" s="4">
        <v>1</v>
      </c>
      <c r="F864" s="2" t="str">
        <f t="shared" si="65"/>
        <v>G1PR330306</v>
      </c>
      <c r="G864" s="2" t="str">
        <f t="shared" si="66"/>
        <v>Bruggen</v>
      </c>
      <c r="H864" s="2" t="str">
        <f t="shared" si="67"/>
        <v>3303</v>
      </c>
      <c r="I864" s="2" t="str">
        <f>IFERROR(VLOOKUP(H864,'Productgroepen hoofdfuncties'!G:H,2,FALSE),H864)</f>
        <v>Onderhoud en beheer vaarwegen</v>
      </c>
      <c r="J864" s="2" t="str">
        <f t="shared" si="68"/>
        <v>33</v>
      </c>
      <c r="K864" s="2" t="str">
        <f>IFERROR(VLOOKUP(J864,'Productgroepen hoofdfuncties'!D:E,2,FALSE),J864)</f>
        <v>Waterwegen</v>
      </c>
      <c r="L864" s="2" t="str">
        <f t="shared" si="69"/>
        <v>3</v>
      </c>
      <c r="M864" s="2" t="str">
        <f>IFERROR(VLOOKUP(L864,'Productgroepen hoofdfuncties'!A:B,2,FALSE),L864)</f>
        <v>Verkeer en vervoer</v>
      </c>
    </row>
    <row r="865" spans="1:13">
      <c r="A865" s="7"/>
      <c r="B865" s="8"/>
      <c r="C865" s="4" t="s">
        <v>2512</v>
      </c>
      <c r="D865" s="3" t="s">
        <v>2513</v>
      </c>
      <c r="E865" s="4">
        <v>1</v>
      </c>
      <c r="F865" s="2" t="str">
        <f t="shared" si="65"/>
        <v>G1PR330306</v>
      </c>
      <c r="G865" s="2" t="str">
        <f t="shared" si="66"/>
        <v>Bruggen</v>
      </c>
      <c r="H865" s="2" t="str">
        <f t="shared" si="67"/>
        <v>3303</v>
      </c>
      <c r="I865" s="2" t="str">
        <f>IFERROR(VLOOKUP(H865,'Productgroepen hoofdfuncties'!G:H,2,FALSE),H865)</f>
        <v>Onderhoud en beheer vaarwegen</v>
      </c>
      <c r="J865" s="2" t="str">
        <f t="shared" si="68"/>
        <v>33</v>
      </c>
      <c r="K865" s="2" t="str">
        <f>IFERROR(VLOOKUP(J865,'Productgroepen hoofdfuncties'!D:E,2,FALSE),J865)</f>
        <v>Waterwegen</v>
      </c>
      <c r="L865" s="2" t="str">
        <f t="shared" si="69"/>
        <v>3</v>
      </c>
      <c r="M865" s="2" t="str">
        <f>IFERROR(VLOOKUP(L865,'Productgroepen hoofdfuncties'!A:B,2,FALSE),L865)</f>
        <v>Verkeer en vervoer</v>
      </c>
    </row>
    <row r="866" spans="1:13">
      <c r="A866" s="7"/>
      <c r="B866" s="8"/>
      <c r="C866" s="4" t="s">
        <v>2514</v>
      </c>
      <c r="D866" s="3" t="s">
        <v>2515</v>
      </c>
      <c r="E866" s="4">
        <v>1</v>
      </c>
      <c r="F866" s="2" t="str">
        <f t="shared" si="65"/>
        <v>G1PR330306</v>
      </c>
      <c r="G866" s="2" t="str">
        <f t="shared" si="66"/>
        <v>Bruggen</v>
      </c>
      <c r="H866" s="2" t="str">
        <f t="shared" si="67"/>
        <v>3303</v>
      </c>
      <c r="I866" s="2" t="str">
        <f>IFERROR(VLOOKUP(H866,'Productgroepen hoofdfuncties'!G:H,2,FALSE),H866)</f>
        <v>Onderhoud en beheer vaarwegen</v>
      </c>
      <c r="J866" s="2" t="str">
        <f t="shared" si="68"/>
        <v>33</v>
      </c>
      <c r="K866" s="2" t="str">
        <f>IFERROR(VLOOKUP(J866,'Productgroepen hoofdfuncties'!D:E,2,FALSE),J866)</f>
        <v>Waterwegen</v>
      </c>
      <c r="L866" s="2" t="str">
        <f t="shared" si="69"/>
        <v>3</v>
      </c>
      <c r="M866" s="2" t="str">
        <f>IFERROR(VLOOKUP(L866,'Productgroepen hoofdfuncties'!A:B,2,FALSE),L866)</f>
        <v>Verkeer en vervoer</v>
      </c>
    </row>
    <row r="867" spans="1:13">
      <c r="A867" s="7"/>
      <c r="B867" s="8"/>
      <c r="C867" s="4" t="s">
        <v>2516</v>
      </c>
      <c r="D867" s="3" t="s">
        <v>2517</v>
      </c>
      <c r="E867" s="4">
        <v>1</v>
      </c>
      <c r="F867" s="2" t="str">
        <f t="shared" si="65"/>
        <v>G1PR330306</v>
      </c>
      <c r="G867" s="2" t="str">
        <f t="shared" si="66"/>
        <v>Bruggen</v>
      </c>
      <c r="H867" s="2" t="str">
        <f t="shared" si="67"/>
        <v>3303</v>
      </c>
      <c r="I867" s="2" t="str">
        <f>IFERROR(VLOOKUP(H867,'Productgroepen hoofdfuncties'!G:H,2,FALSE),H867)</f>
        <v>Onderhoud en beheer vaarwegen</v>
      </c>
      <c r="J867" s="2" t="str">
        <f t="shared" si="68"/>
        <v>33</v>
      </c>
      <c r="K867" s="2" t="str">
        <f>IFERROR(VLOOKUP(J867,'Productgroepen hoofdfuncties'!D:E,2,FALSE),J867)</f>
        <v>Waterwegen</v>
      </c>
      <c r="L867" s="2" t="str">
        <f t="shared" si="69"/>
        <v>3</v>
      </c>
      <c r="M867" s="2" t="str">
        <f>IFERROR(VLOOKUP(L867,'Productgroepen hoofdfuncties'!A:B,2,FALSE),L867)</f>
        <v>Verkeer en vervoer</v>
      </c>
    </row>
    <row r="868" spans="1:13">
      <c r="A868" s="7"/>
      <c r="B868" s="8"/>
      <c r="C868" s="4" t="s">
        <v>2518</v>
      </c>
      <c r="D868" s="3" t="s">
        <v>2519</v>
      </c>
      <c r="E868" s="4">
        <v>1</v>
      </c>
      <c r="F868" s="2" t="str">
        <f t="shared" si="65"/>
        <v>G1PR330306</v>
      </c>
      <c r="G868" s="2" t="str">
        <f t="shared" si="66"/>
        <v>Bruggen</v>
      </c>
      <c r="H868" s="2" t="str">
        <f t="shared" si="67"/>
        <v>3303</v>
      </c>
      <c r="I868" s="2" t="str">
        <f>IFERROR(VLOOKUP(H868,'Productgroepen hoofdfuncties'!G:H,2,FALSE),H868)</f>
        <v>Onderhoud en beheer vaarwegen</v>
      </c>
      <c r="J868" s="2" t="str">
        <f t="shared" si="68"/>
        <v>33</v>
      </c>
      <c r="K868" s="2" t="str">
        <f>IFERROR(VLOOKUP(J868,'Productgroepen hoofdfuncties'!D:E,2,FALSE),J868)</f>
        <v>Waterwegen</v>
      </c>
      <c r="L868" s="2" t="str">
        <f t="shared" si="69"/>
        <v>3</v>
      </c>
      <c r="M868" s="2" t="str">
        <f>IFERROR(VLOOKUP(L868,'Productgroepen hoofdfuncties'!A:B,2,FALSE),L868)</f>
        <v>Verkeer en vervoer</v>
      </c>
    </row>
    <row r="869" spans="1:13">
      <c r="A869" s="7"/>
      <c r="B869" s="8"/>
      <c r="C869" s="4" t="s">
        <v>2520</v>
      </c>
      <c r="D869" s="3" t="s">
        <v>2521</v>
      </c>
      <c r="E869" s="4">
        <v>1</v>
      </c>
      <c r="F869" s="2" t="str">
        <f t="shared" si="65"/>
        <v>G1PR330306</v>
      </c>
      <c r="G869" s="2" t="str">
        <f t="shared" si="66"/>
        <v>Bruggen</v>
      </c>
      <c r="H869" s="2" t="str">
        <f t="shared" si="67"/>
        <v>3303</v>
      </c>
      <c r="I869" s="2" t="str">
        <f>IFERROR(VLOOKUP(H869,'Productgroepen hoofdfuncties'!G:H,2,FALSE),H869)</f>
        <v>Onderhoud en beheer vaarwegen</v>
      </c>
      <c r="J869" s="2" t="str">
        <f t="shared" si="68"/>
        <v>33</v>
      </c>
      <c r="K869" s="2" t="str">
        <f>IFERROR(VLOOKUP(J869,'Productgroepen hoofdfuncties'!D:E,2,FALSE),J869)</f>
        <v>Waterwegen</v>
      </c>
      <c r="L869" s="2" t="str">
        <f t="shared" si="69"/>
        <v>3</v>
      </c>
      <c r="M869" s="2" t="str">
        <f>IFERROR(VLOOKUP(L869,'Productgroepen hoofdfuncties'!A:B,2,FALSE),L869)</f>
        <v>Verkeer en vervoer</v>
      </c>
    </row>
    <row r="870" spans="1:13">
      <c r="A870" s="7"/>
      <c r="B870" s="8"/>
      <c r="C870" s="4" t="s">
        <v>2522</v>
      </c>
      <c r="D870" s="3" t="s">
        <v>2523</v>
      </c>
      <c r="E870" s="4">
        <v>1</v>
      </c>
      <c r="F870" s="2" t="str">
        <f t="shared" si="65"/>
        <v>G1PR330306</v>
      </c>
      <c r="G870" s="2" t="str">
        <f t="shared" si="66"/>
        <v>Bruggen</v>
      </c>
      <c r="H870" s="2" t="str">
        <f t="shared" si="67"/>
        <v>3303</v>
      </c>
      <c r="I870" s="2" t="str">
        <f>IFERROR(VLOOKUP(H870,'Productgroepen hoofdfuncties'!G:H,2,FALSE),H870)</f>
        <v>Onderhoud en beheer vaarwegen</v>
      </c>
      <c r="J870" s="2" t="str">
        <f t="shared" si="68"/>
        <v>33</v>
      </c>
      <c r="K870" s="2" t="str">
        <f>IFERROR(VLOOKUP(J870,'Productgroepen hoofdfuncties'!D:E,2,FALSE),J870)</f>
        <v>Waterwegen</v>
      </c>
      <c r="L870" s="2" t="str">
        <f t="shared" si="69"/>
        <v>3</v>
      </c>
      <c r="M870" s="2" t="str">
        <f>IFERROR(VLOOKUP(L870,'Productgroepen hoofdfuncties'!A:B,2,FALSE),L870)</f>
        <v>Verkeer en vervoer</v>
      </c>
    </row>
    <row r="871" spans="1:13">
      <c r="A871" s="7"/>
      <c r="B871" s="8"/>
      <c r="C871" s="4" t="s">
        <v>2524</v>
      </c>
      <c r="D871" s="3" t="s">
        <v>2525</v>
      </c>
      <c r="E871" s="4">
        <v>1</v>
      </c>
      <c r="F871" s="2" t="str">
        <f t="shared" si="65"/>
        <v>G1PR330306</v>
      </c>
      <c r="G871" s="2" t="str">
        <f t="shared" si="66"/>
        <v>Bruggen</v>
      </c>
      <c r="H871" s="2" t="str">
        <f t="shared" si="67"/>
        <v>3303</v>
      </c>
      <c r="I871" s="2" t="str">
        <f>IFERROR(VLOOKUP(H871,'Productgroepen hoofdfuncties'!G:H,2,FALSE),H871)</f>
        <v>Onderhoud en beheer vaarwegen</v>
      </c>
      <c r="J871" s="2" t="str">
        <f t="shared" si="68"/>
        <v>33</v>
      </c>
      <c r="K871" s="2" t="str">
        <f>IFERROR(VLOOKUP(J871,'Productgroepen hoofdfuncties'!D:E,2,FALSE),J871)</f>
        <v>Waterwegen</v>
      </c>
      <c r="L871" s="2" t="str">
        <f t="shared" si="69"/>
        <v>3</v>
      </c>
      <c r="M871" s="2" t="str">
        <f>IFERROR(VLOOKUP(L871,'Productgroepen hoofdfuncties'!A:B,2,FALSE),L871)</f>
        <v>Verkeer en vervoer</v>
      </c>
    </row>
    <row r="872" spans="1:13">
      <c r="A872" s="7"/>
      <c r="B872" s="8"/>
      <c r="C872" s="4" t="s">
        <v>2526</v>
      </c>
      <c r="D872" s="3" t="s">
        <v>2527</v>
      </c>
      <c r="E872" s="4">
        <v>1</v>
      </c>
      <c r="F872" s="2" t="str">
        <f t="shared" si="65"/>
        <v>G1PR330306</v>
      </c>
      <c r="G872" s="2" t="str">
        <f t="shared" si="66"/>
        <v>Bruggen</v>
      </c>
      <c r="H872" s="2" t="str">
        <f t="shared" si="67"/>
        <v>3303</v>
      </c>
      <c r="I872" s="2" t="str">
        <f>IFERROR(VLOOKUP(H872,'Productgroepen hoofdfuncties'!G:H,2,FALSE),H872)</f>
        <v>Onderhoud en beheer vaarwegen</v>
      </c>
      <c r="J872" s="2" t="str">
        <f t="shared" si="68"/>
        <v>33</v>
      </c>
      <c r="K872" s="2" t="str">
        <f>IFERROR(VLOOKUP(J872,'Productgroepen hoofdfuncties'!D:E,2,FALSE),J872)</f>
        <v>Waterwegen</v>
      </c>
      <c r="L872" s="2" t="str">
        <f t="shared" si="69"/>
        <v>3</v>
      </c>
      <c r="M872" s="2" t="str">
        <f>IFERROR(VLOOKUP(L872,'Productgroepen hoofdfuncties'!A:B,2,FALSE),L872)</f>
        <v>Verkeer en vervoer</v>
      </c>
    </row>
    <row r="873" spans="1:13">
      <c r="A873" s="7"/>
      <c r="B873" s="8"/>
      <c r="C873" s="4" t="s">
        <v>2528</v>
      </c>
      <c r="D873" s="3" t="s">
        <v>2529</v>
      </c>
      <c r="E873" s="4">
        <v>1</v>
      </c>
      <c r="F873" s="2" t="str">
        <f t="shared" si="65"/>
        <v>G1PR330306</v>
      </c>
      <c r="G873" s="2" t="str">
        <f t="shared" si="66"/>
        <v>Bruggen</v>
      </c>
      <c r="H873" s="2" t="str">
        <f t="shared" si="67"/>
        <v>3303</v>
      </c>
      <c r="I873" s="2" t="str">
        <f>IFERROR(VLOOKUP(H873,'Productgroepen hoofdfuncties'!G:H,2,FALSE),H873)</f>
        <v>Onderhoud en beheer vaarwegen</v>
      </c>
      <c r="J873" s="2" t="str">
        <f t="shared" si="68"/>
        <v>33</v>
      </c>
      <c r="K873" s="2" t="str">
        <f>IFERROR(VLOOKUP(J873,'Productgroepen hoofdfuncties'!D:E,2,FALSE),J873)</f>
        <v>Waterwegen</v>
      </c>
      <c r="L873" s="2" t="str">
        <f t="shared" si="69"/>
        <v>3</v>
      </c>
      <c r="M873" s="2" t="str">
        <f>IFERROR(VLOOKUP(L873,'Productgroepen hoofdfuncties'!A:B,2,FALSE),L873)</f>
        <v>Verkeer en vervoer</v>
      </c>
    </row>
    <row r="874" spans="1:13">
      <c r="A874" s="7"/>
      <c r="B874" s="8"/>
      <c r="C874" s="4" t="s">
        <v>2530</v>
      </c>
      <c r="D874" s="3" t="s">
        <v>2531</v>
      </c>
      <c r="E874" s="4">
        <v>1</v>
      </c>
      <c r="F874" s="2" t="str">
        <f t="shared" si="65"/>
        <v>G1PR330306</v>
      </c>
      <c r="G874" s="2" t="str">
        <f t="shared" si="66"/>
        <v>Bruggen</v>
      </c>
      <c r="H874" s="2" t="str">
        <f t="shared" si="67"/>
        <v>3303</v>
      </c>
      <c r="I874" s="2" t="str">
        <f>IFERROR(VLOOKUP(H874,'Productgroepen hoofdfuncties'!G:H,2,FALSE),H874)</f>
        <v>Onderhoud en beheer vaarwegen</v>
      </c>
      <c r="J874" s="2" t="str">
        <f t="shared" si="68"/>
        <v>33</v>
      </c>
      <c r="K874" s="2" t="str">
        <f>IFERROR(VLOOKUP(J874,'Productgroepen hoofdfuncties'!D:E,2,FALSE),J874)</f>
        <v>Waterwegen</v>
      </c>
      <c r="L874" s="2" t="str">
        <f t="shared" si="69"/>
        <v>3</v>
      </c>
      <c r="M874" s="2" t="str">
        <f>IFERROR(VLOOKUP(L874,'Productgroepen hoofdfuncties'!A:B,2,FALSE),L874)</f>
        <v>Verkeer en vervoer</v>
      </c>
    </row>
    <row r="875" spans="1:13">
      <c r="A875" s="7"/>
      <c r="B875" s="8"/>
      <c r="C875" s="4" t="s">
        <v>2532</v>
      </c>
      <c r="D875" s="3" t="s">
        <v>2533</v>
      </c>
      <c r="E875" s="4">
        <v>1</v>
      </c>
      <c r="F875" s="2" t="str">
        <f t="shared" si="65"/>
        <v>G1PR330306</v>
      </c>
      <c r="G875" s="2" t="str">
        <f t="shared" si="66"/>
        <v>Bruggen</v>
      </c>
      <c r="H875" s="2" t="str">
        <f t="shared" si="67"/>
        <v>3303</v>
      </c>
      <c r="I875" s="2" t="str">
        <f>IFERROR(VLOOKUP(H875,'Productgroepen hoofdfuncties'!G:H,2,FALSE),H875)</f>
        <v>Onderhoud en beheer vaarwegen</v>
      </c>
      <c r="J875" s="2" t="str">
        <f t="shared" si="68"/>
        <v>33</v>
      </c>
      <c r="K875" s="2" t="str">
        <f>IFERROR(VLOOKUP(J875,'Productgroepen hoofdfuncties'!D:E,2,FALSE),J875)</f>
        <v>Waterwegen</v>
      </c>
      <c r="L875" s="2" t="str">
        <f t="shared" si="69"/>
        <v>3</v>
      </c>
      <c r="M875" s="2" t="str">
        <f>IFERROR(VLOOKUP(L875,'Productgroepen hoofdfuncties'!A:B,2,FALSE),L875)</f>
        <v>Verkeer en vervoer</v>
      </c>
    </row>
    <row r="876" spans="1:13">
      <c r="A876" s="7"/>
      <c r="B876" s="8"/>
      <c r="C876" s="4" t="s">
        <v>2534</v>
      </c>
      <c r="D876" s="3" t="s">
        <v>2535</v>
      </c>
      <c r="E876" s="4">
        <v>1</v>
      </c>
      <c r="F876" s="2" t="str">
        <f t="shared" si="65"/>
        <v>G1PR330306</v>
      </c>
      <c r="G876" s="2" t="str">
        <f t="shared" si="66"/>
        <v>Bruggen</v>
      </c>
      <c r="H876" s="2" t="str">
        <f t="shared" si="67"/>
        <v>3303</v>
      </c>
      <c r="I876" s="2" t="str">
        <f>IFERROR(VLOOKUP(H876,'Productgroepen hoofdfuncties'!G:H,2,FALSE),H876)</f>
        <v>Onderhoud en beheer vaarwegen</v>
      </c>
      <c r="J876" s="2" t="str">
        <f t="shared" si="68"/>
        <v>33</v>
      </c>
      <c r="K876" s="2" t="str">
        <f>IFERROR(VLOOKUP(J876,'Productgroepen hoofdfuncties'!D:E,2,FALSE),J876)</f>
        <v>Waterwegen</v>
      </c>
      <c r="L876" s="2" t="str">
        <f t="shared" si="69"/>
        <v>3</v>
      </c>
      <c r="M876" s="2" t="str">
        <f>IFERROR(VLOOKUP(L876,'Productgroepen hoofdfuncties'!A:B,2,FALSE),L876)</f>
        <v>Verkeer en vervoer</v>
      </c>
    </row>
    <row r="877" spans="1:13">
      <c r="A877" s="7"/>
      <c r="B877" s="8"/>
      <c r="C877" s="4" t="s">
        <v>2536</v>
      </c>
      <c r="D877" s="3" t="s">
        <v>2537</v>
      </c>
      <c r="E877" s="4">
        <v>1</v>
      </c>
      <c r="F877" s="2" t="str">
        <f t="shared" si="65"/>
        <v>G1PR330306</v>
      </c>
      <c r="G877" s="2" t="str">
        <f t="shared" si="66"/>
        <v>Bruggen</v>
      </c>
      <c r="H877" s="2" t="str">
        <f t="shared" si="67"/>
        <v>3303</v>
      </c>
      <c r="I877" s="2" t="str">
        <f>IFERROR(VLOOKUP(H877,'Productgroepen hoofdfuncties'!G:H,2,FALSE),H877)</f>
        <v>Onderhoud en beheer vaarwegen</v>
      </c>
      <c r="J877" s="2" t="str">
        <f t="shared" si="68"/>
        <v>33</v>
      </c>
      <c r="K877" s="2" t="str">
        <f>IFERROR(VLOOKUP(J877,'Productgroepen hoofdfuncties'!D:E,2,FALSE),J877)</f>
        <v>Waterwegen</v>
      </c>
      <c r="L877" s="2" t="str">
        <f t="shared" si="69"/>
        <v>3</v>
      </c>
      <c r="M877" s="2" t="str">
        <f>IFERROR(VLOOKUP(L877,'Productgroepen hoofdfuncties'!A:B,2,FALSE),L877)</f>
        <v>Verkeer en vervoer</v>
      </c>
    </row>
    <row r="878" spans="1:13">
      <c r="A878" s="7"/>
      <c r="B878" s="8"/>
      <c r="C878" s="4" t="s">
        <v>2538</v>
      </c>
      <c r="D878" s="3" t="s">
        <v>2539</v>
      </c>
      <c r="E878" s="4">
        <v>1</v>
      </c>
      <c r="F878" s="2" t="str">
        <f t="shared" si="65"/>
        <v>G1PR330306</v>
      </c>
      <c r="G878" s="2" t="str">
        <f t="shared" si="66"/>
        <v>Bruggen</v>
      </c>
      <c r="H878" s="2" t="str">
        <f t="shared" si="67"/>
        <v>3303</v>
      </c>
      <c r="I878" s="2" t="str">
        <f>IFERROR(VLOOKUP(H878,'Productgroepen hoofdfuncties'!G:H,2,FALSE),H878)</f>
        <v>Onderhoud en beheer vaarwegen</v>
      </c>
      <c r="J878" s="2" t="str">
        <f t="shared" si="68"/>
        <v>33</v>
      </c>
      <c r="K878" s="2" t="str">
        <f>IFERROR(VLOOKUP(J878,'Productgroepen hoofdfuncties'!D:E,2,FALSE),J878)</f>
        <v>Waterwegen</v>
      </c>
      <c r="L878" s="2" t="str">
        <f t="shared" si="69"/>
        <v>3</v>
      </c>
      <c r="M878" s="2" t="str">
        <f>IFERROR(VLOOKUP(L878,'Productgroepen hoofdfuncties'!A:B,2,FALSE),L878)</f>
        <v>Verkeer en vervoer</v>
      </c>
    </row>
    <row r="879" spans="1:13">
      <c r="A879" s="7"/>
      <c r="B879" s="8"/>
      <c r="C879" s="4" t="s">
        <v>2540</v>
      </c>
      <c r="D879" s="3" t="s">
        <v>2541</v>
      </c>
      <c r="E879" s="4">
        <v>1</v>
      </c>
      <c r="F879" s="2" t="str">
        <f t="shared" si="65"/>
        <v>G1PR330306</v>
      </c>
      <c r="G879" s="2" t="str">
        <f t="shared" si="66"/>
        <v>Bruggen</v>
      </c>
      <c r="H879" s="2" t="str">
        <f t="shared" si="67"/>
        <v>3303</v>
      </c>
      <c r="I879" s="2" t="str">
        <f>IFERROR(VLOOKUP(H879,'Productgroepen hoofdfuncties'!G:H,2,FALSE),H879)</f>
        <v>Onderhoud en beheer vaarwegen</v>
      </c>
      <c r="J879" s="2" t="str">
        <f t="shared" si="68"/>
        <v>33</v>
      </c>
      <c r="K879" s="2" t="str">
        <f>IFERROR(VLOOKUP(J879,'Productgroepen hoofdfuncties'!D:E,2,FALSE),J879)</f>
        <v>Waterwegen</v>
      </c>
      <c r="L879" s="2" t="str">
        <f t="shared" si="69"/>
        <v>3</v>
      </c>
      <c r="M879" s="2" t="str">
        <f>IFERROR(VLOOKUP(L879,'Productgroepen hoofdfuncties'!A:B,2,FALSE),L879)</f>
        <v>Verkeer en vervoer</v>
      </c>
    </row>
    <row r="880" spans="1:13">
      <c r="A880" s="7"/>
      <c r="B880" s="8"/>
      <c r="C880" s="4" t="s">
        <v>2542</v>
      </c>
      <c r="D880" s="3" t="s">
        <v>2543</v>
      </c>
      <c r="E880" s="4">
        <v>1</v>
      </c>
      <c r="F880" s="2" t="str">
        <f t="shared" si="65"/>
        <v>G1PR330306</v>
      </c>
      <c r="G880" s="2" t="str">
        <f t="shared" si="66"/>
        <v>Bruggen</v>
      </c>
      <c r="H880" s="2" t="str">
        <f t="shared" si="67"/>
        <v>3303</v>
      </c>
      <c r="I880" s="2" t="str">
        <f>IFERROR(VLOOKUP(H880,'Productgroepen hoofdfuncties'!G:H,2,FALSE),H880)</f>
        <v>Onderhoud en beheer vaarwegen</v>
      </c>
      <c r="J880" s="2" t="str">
        <f t="shared" si="68"/>
        <v>33</v>
      </c>
      <c r="K880" s="2" t="str">
        <f>IFERROR(VLOOKUP(J880,'Productgroepen hoofdfuncties'!D:E,2,FALSE),J880)</f>
        <v>Waterwegen</v>
      </c>
      <c r="L880" s="2" t="str">
        <f t="shared" si="69"/>
        <v>3</v>
      </c>
      <c r="M880" s="2" t="str">
        <f>IFERROR(VLOOKUP(L880,'Productgroepen hoofdfuncties'!A:B,2,FALSE),L880)</f>
        <v>Verkeer en vervoer</v>
      </c>
    </row>
    <row r="881" spans="1:13">
      <c r="A881" s="7"/>
      <c r="B881" s="8"/>
      <c r="C881" s="4" t="s">
        <v>2544</v>
      </c>
      <c r="D881" s="3" t="s">
        <v>2545</v>
      </c>
      <c r="E881" s="4">
        <v>1</v>
      </c>
      <c r="F881" s="2" t="str">
        <f t="shared" si="65"/>
        <v>G1PR330306</v>
      </c>
      <c r="G881" s="2" t="str">
        <f t="shared" si="66"/>
        <v>Bruggen</v>
      </c>
      <c r="H881" s="2" t="str">
        <f t="shared" si="67"/>
        <v>3303</v>
      </c>
      <c r="I881" s="2" t="str">
        <f>IFERROR(VLOOKUP(H881,'Productgroepen hoofdfuncties'!G:H,2,FALSE),H881)</f>
        <v>Onderhoud en beheer vaarwegen</v>
      </c>
      <c r="J881" s="2" t="str">
        <f t="shared" si="68"/>
        <v>33</v>
      </c>
      <c r="K881" s="2" t="str">
        <f>IFERROR(VLOOKUP(J881,'Productgroepen hoofdfuncties'!D:E,2,FALSE),J881)</f>
        <v>Waterwegen</v>
      </c>
      <c r="L881" s="2" t="str">
        <f t="shared" si="69"/>
        <v>3</v>
      </c>
      <c r="M881" s="2" t="str">
        <f>IFERROR(VLOOKUP(L881,'Productgroepen hoofdfuncties'!A:B,2,FALSE),L881)</f>
        <v>Verkeer en vervoer</v>
      </c>
    </row>
    <row r="882" spans="1:13">
      <c r="A882" s="7"/>
      <c r="B882" s="8"/>
      <c r="C882" s="4" t="s">
        <v>2546</v>
      </c>
      <c r="D882" s="3" t="s">
        <v>2547</v>
      </c>
      <c r="E882" s="4">
        <v>1</v>
      </c>
      <c r="F882" s="2" t="str">
        <f t="shared" si="65"/>
        <v>G1PR330306</v>
      </c>
      <c r="G882" s="2" t="str">
        <f t="shared" si="66"/>
        <v>Bruggen</v>
      </c>
      <c r="H882" s="2" t="str">
        <f t="shared" si="67"/>
        <v>3303</v>
      </c>
      <c r="I882" s="2" t="str">
        <f>IFERROR(VLOOKUP(H882,'Productgroepen hoofdfuncties'!G:H,2,FALSE),H882)</f>
        <v>Onderhoud en beheer vaarwegen</v>
      </c>
      <c r="J882" s="2" t="str">
        <f t="shared" si="68"/>
        <v>33</v>
      </c>
      <c r="K882" s="2" t="str">
        <f>IFERROR(VLOOKUP(J882,'Productgroepen hoofdfuncties'!D:E,2,FALSE),J882)</f>
        <v>Waterwegen</v>
      </c>
      <c r="L882" s="2" t="str">
        <f t="shared" si="69"/>
        <v>3</v>
      </c>
      <c r="M882" s="2" t="str">
        <f>IFERROR(VLOOKUP(L882,'Productgroepen hoofdfuncties'!A:B,2,FALSE),L882)</f>
        <v>Verkeer en vervoer</v>
      </c>
    </row>
    <row r="883" spans="1:13">
      <c r="A883" s="7"/>
      <c r="B883" s="8"/>
      <c r="C883" s="4" t="s">
        <v>2548</v>
      </c>
      <c r="D883" s="3" t="s">
        <v>2549</v>
      </c>
      <c r="E883" s="4">
        <v>1</v>
      </c>
      <c r="F883" s="2" t="str">
        <f t="shared" si="65"/>
        <v>G1PR330306</v>
      </c>
      <c r="G883" s="2" t="str">
        <f t="shared" si="66"/>
        <v>Bruggen</v>
      </c>
      <c r="H883" s="2" t="str">
        <f t="shared" si="67"/>
        <v>3303</v>
      </c>
      <c r="I883" s="2" t="str">
        <f>IFERROR(VLOOKUP(H883,'Productgroepen hoofdfuncties'!G:H,2,FALSE),H883)</f>
        <v>Onderhoud en beheer vaarwegen</v>
      </c>
      <c r="J883" s="2" t="str">
        <f t="shared" si="68"/>
        <v>33</v>
      </c>
      <c r="K883" s="2" t="str">
        <f>IFERROR(VLOOKUP(J883,'Productgroepen hoofdfuncties'!D:E,2,FALSE),J883)</f>
        <v>Waterwegen</v>
      </c>
      <c r="L883" s="2" t="str">
        <f t="shared" si="69"/>
        <v>3</v>
      </c>
      <c r="M883" s="2" t="str">
        <f>IFERROR(VLOOKUP(L883,'Productgroepen hoofdfuncties'!A:B,2,FALSE),L883)</f>
        <v>Verkeer en vervoer</v>
      </c>
    </row>
    <row r="884" spans="1:13">
      <c r="A884" s="7"/>
      <c r="B884" s="8"/>
      <c r="C884" s="4" t="s">
        <v>2550</v>
      </c>
      <c r="D884" s="3" t="s">
        <v>2551</v>
      </c>
      <c r="E884" s="4">
        <v>1</v>
      </c>
      <c r="F884" s="2" t="str">
        <f t="shared" si="65"/>
        <v>G1PR330306</v>
      </c>
      <c r="G884" s="2" t="str">
        <f t="shared" si="66"/>
        <v>Bruggen</v>
      </c>
      <c r="H884" s="2" t="str">
        <f t="shared" si="67"/>
        <v>3303</v>
      </c>
      <c r="I884" s="2" t="str">
        <f>IFERROR(VLOOKUP(H884,'Productgroepen hoofdfuncties'!G:H,2,FALSE),H884)</f>
        <v>Onderhoud en beheer vaarwegen</v>
      </c>
      <c r="J884" s="2" t="str">
        <f t="shared" si="68"/>
        <v>33</v>
      </c>
      <c r="K884" s="2" t="str">
        <f>IFERROR(VLOOKUP(J884,'Productgroepen hoofdfuncties'!D:E,2,FALSE),J884)</f>
        <v>Waterwegen</v>
      </c>
      <c r="L884" s="2" t="str">
        <f t="shared" si="69"/>
        <v>3</v>
      </c>
      <c r="M884" s="2" t="str">
        <f>IFERROR(VLOOKUP(L884,'Productgroepen hoofdfuncties'!A:B,2,FALSE),L884)</f>
        <v>Verkeer en vervoer</v>
      </c>
    </row>
    <row r="885" spans="1:13">
      <c r="A885" s="7"/>
      <c r="B885" s="8"/>
      <c r="C885" s="4" t="s">
        <v>2552</v>
      </c>
      <c r="D885" s="3" t="s">
        <v>2553</v>
      </c>
      <c r="E885" s="4">
        <v>1</v>
      </c>
      <c r="F885" s="2" t="str">
        <f t="shared" si="65"/>
        <v>G1PR330306</v>
      </c>
      <c r="G885" s="2" t="str">
        <f t="shared" si="66"/>
        <v>Bruggen</v>
      </c>
      <c r="H885" s="2" t="str">
        <f t="shared" si="67"/>
        <v>3303</v>
      </c>
      <c r="I885" s="2" t="str">
        <f>IFERROR(VLOOKUP(H885,'Productgroepen hoofdfuncties'!G:H,2,FALSE),H885)</f>
        <v>Onderhoud en beheer vaarwegen</v>
      </c>
      <c r="J885" s="2" t="str">
        <f t="shared" si="68"/>
        <v>33</v>
      </c>
      <c r="K885" s="2" t="str">
        <f>IFERROR(VLOOKUP(J885,'Productgroepen hoofdfuncties'!D:E,2,FALSE),J885)</f>
        <v>Waterwegen</v>
      </c>
      <c r="L885" s="2" t="str">
        <f t="shared" si="69"/>
        <v>3</v>
      </c>
      <c r="M885" s="2" t="str">
        <f>IFERROR(VLOOKUP(L885,'Productgroepen hoofdfuncties'!A:B,2,FALSE),L885)</f>
        <v>Verkeer en vervoer</v>
      </c>
    </row>
    <row r="886" spans="1:13">
      <c r="A886" s="7"/>
      <c r="B886" s="8"/>
      <c r="C886" s="4" t="s">
        <v>2554</v>
      </c>
      <c r="D886" s="3" t="s">
        <v>2555</v>
      </c>
      <c r="E886" s="4">
        <v>1</v>
      </c>
      <c r="F886" s="2" t="str">
        <f t="shared" si="65"/>
        <v>G1PR330306</v>
      </c>
      <c r="G886" s="2" t="str">
        <f t="shared" si="66"/>
        <v>Bruggen</v>
      </c>
      <c r="H886" s="2" t="str">
        <f t="shared" si="67"/>
        <v>3303</v>
      </c>
      <c r="I886" s="2" t="str">
        <f>IFERROR(VLOOKUP(H886,'Productgroepen hoofdfuncties'!G:H,2,FALSE),H886)</f>
        <v>Onderhoud en beheer vaarwegen</v>
      </c>
      <c r="J886" s="2" t="str">
        <f t="shared" si="68"/>
        <v>33</v>
      </c>
      <c r="K886" s="2" t="str">
        <f>IFERROR(VLOOKUP(J886,'Productgroepen hoofdfuncties'!D:E,2,FALSE),J886)</f>
        <v>Waterwegen</v>
      </c>
      <c r="L886" s="2" t="str">
        <f t="shared" si="69"/>
        <v>3</v>
      </c>
      <c r="M886" s="2" t="str">
        <f>IFERROR(VLOOKUP(L886,'Productgroepen hoofdfuncties'!A:B,2,FALSE),L886)</f>
        <v>Verkeer en vervoer</v>
      </c>
    </row>
    <row r="887" spans="1:13">
      <c r="A887" s="7"/>
      <c r="B887" s="8"/>
      <c r="C887" s="4" t="s">
        <v>2556</v>
      </c>
      <c r="D887" s="3" t="s">
        <v>2557</v>
      </c>
      <c r="E887" s="4">
        <v>1</v>
      </c>
      <c r="F887" s="2" t="str">
        <f t="shared" si="65"/>
        <v>G1PR330306</v>
      </c>
      <c r="G887" s="2" t="str">
        <f t="shared" si="66"/>
        <v>Bruggen</v>
      </c>
      <c r="H887" s="2" t="str">
        <f t="shared" si="67"/>
        <v>3303</v>
      </c>
      <c r="I887" s="2" t="str">
        <f>IFERROR(VLOOKUP(H887,'Productgroepen hoofdfuncties'!G:H,2,FALSE),H887)</f>
        <v>Onderhoud en beheer vaarwegen</v>
      </c>
      <c r="J887" s="2" t="str">
        <f t="shared" si="68"/>
        <v>33</v>
      </c>
      <c r="K887" s="2" t="str">
        <f>IFERROR(VLOOKUP(J887,'Productgroepen hoofdfuncties'!D:E,2,FALSE),J887)</f>
        <v>Waterwegen</v>
      </c>
      <c r="L887" s="2" t="str">
        <f t="shared" si="69"/>
        <v>3</v>
      </c>
      <c r="M887" s="2" t="str">
        <f>IFERROR(VLOOKUP(L887,'Productgroepen hoofdfuncties'!A:B,2,FALSE),L887)</f>
        <v>Verkeer en vervoer</v>
      </c>
    </row>
    <row r="888" spans="1:13">
      <c r="A888" s="7"/>
      <c r="B888" s="8"/>
      <c r="C888" s="4" t="s">
        <v>2558</v>
      </c>
      <c r="D888" s="3" t="s">
        <v>2559</v>
      </c>
      <c r="E888" s="4">
        <v>1</v>
      </c>
      <c r="F888" s="2" t="str">
        <f t="shared" si="65"/>
        <v>G1PR330306</v>
      </c>
      <c r="G888" s="2" t="str">
        <f t="shared" si="66"/>
        <v>Bruggen</v>
      </c>
      <c r="H888" s="2" t="str">
        <f t="shared" si="67"/>
        <v>3303</v>
      </c>
      <c r="I888" s="2" t="str">
        <f>IFERROR(VLOOKUP(H888,'Productgroepen hoofdfuncties'!G:H,2,FALSE),H888)</f>
        <v>Onderhoud en beheer vaarwegen</v>
      </c>
      <c r="J888" s="2" t="str">
        <f t="shared" si="68"/>
        <v>33</v>
      </c>
      <c r="K888" s="2" t="str">
        <f>IFERROR(VLOOKUP(J888,'Productgroepen hoofdfuncties'!D:E,2,FALSE),J888)</f>
        <v>Waterwegen</v>
      </c>
      <c r="L888" s="2" t="str">
        <f t="shared" si="69"/>
        <v>3</v>
      </c>
      <c r="M888" s="2" t="str">
        <f>IFERROR(VLOOKUP(L888,'Productgroepen hoofdfuncties'!A:B,2,FALSE),L888)</f>
        <v>Verkeer en vervoer</v>
      </c>
    </row>
    <row r="889" spans="1:13">
      <c r="A889" s="7"/>
      <c r="B889" s="8"/>
      <c r="C889" s="4" t="s">
        <v>2560</v>
      </c>
      <c r="D889" s="3" t="s">
        <v>2561</v>
      </c>
      <c r="E889" s="4">
        <v>1</v>
      </c>
      <c r="F889" s="2" t="str">
        <f t="shared" si="65"/>
        <v>G1PR330306</v>
      </c>
      <c r="G889" s="2" t="str">
        <f t="shared" si="66"/>
        <v>Bruggen</v>
      </c>
      <c r="H889" s="2" t="str">
        <f t="shared" si="67"/>
        <v>3303</v>
      </c>
      <c r="I889" s="2" t="str">
        <f>IFERROR(VLOOKUP(H889,'Productgroepen hoofdfuncties'!G:H,2,FALSE),H889)</f>
        <v>Onderhoud en beheer vaarwegen</v>
      </c>
      <c r="J889" s="2" t="str">
        <f t="shared" si="68"/>
        <v>33</v>
      </c>
      <c r="K889" s="2" t="str">
        <f>IFERROR(VLOOKUP(J889,'Productgroepen hoofdfuncties'!D:E,2,FALSE),J889)</f>
        <v>Waterwegen</v>
      </c>
      <c r="L889" s="2" t="str">
        <f t="shared" si="69"/>
        <v>3</v>
      </c>
      <c r="M889" s="2" t="str">
        <f>IFERROR(VLOOKUP(L889,'Productgroepen hoofdfuncties'!A:B,2,FALSE),L889)</f>
        <v>Verkeer en vervoer</v>
      </c>
    </row>
    <row r="890" spans="1:13">
      <c r="A890" s="7"/>
      <c r="B890" s="8"/>
      <c r="C890" s="4" t="s">
        <v>2562</v>
      </c>
      <c r="D890" s="3" t="s">
        <v>2563</v>
      </c>
      <c r="E890" s="4">
        <v>1</v>
      </c>
      <c r="F890" s="2" t="str">
        <f t="shared" si="65"/>
        <v>G1PR330306</v>
      </c>
      <c r="G890" s="2" t="str">
        <f t="shared" si="66"/>
        <v>Bruggen</v>
      </c>
      <c r="H890" s="2" t="str">
        <f t="shared" si="67"/>
        <v>3303</v>
      </c>
      <c r="I890" s="2" t="str">
        <f>IFERROR(VLOOKUP(H890,'Productgroepen hoofdfuncties'!G:H,2,FALSE),H890)</f>
        <v>Onderhoud en beheer vaarwegen</v>
      </c>
      <c r="J890" s="2" t="str">
        <f t="shared" si="68"/>
        <v>33</v>
      </c>
      <c r="K890" s="2" t="str">
        <f>IFERROR(VLOOKUP(J890,'Productgroepen hoofdfuncties'!D:E,2,FALSE),J890)</f>
        <v>Waterwegen</v>
      </c>
      <c r="L890" s="2" t="str">
        <f t="shared" si="69"/>
        <v>3</v>
      </c>
      <c r="M890" s="2" t="str">
        <f>IFERROR(VLOOKUP(L890,'Productgroepen hoofdfuncties'!A:B,2,FALSE),L890)</f>
        <v>Verkeer en vervoer</v>
      </c>
    </row>
    <row r="891" spans="1:13">
      <c r="A891" s="7"/>
      <c r="B891" s="8"/>
      <c r="C891" s="4" t="s">
        <v>2564</v>
      </c>
      <c r="D891" s="3" t="s">
        <v>2565</v>
      </c>
      <c r="E891" s="4">
        <v>1</v>
      </c>
      <c r="F891" s="2" t="str">
        <f t="shared" si="65"/>
        <v>G1PR330306</v>
      </c>
      <c r="G891" s="2" t="str">
        <f t="shared" si="66"/>
        <v>Bruggen</v>
      </c>
      <c r="H891" s="2" t="str">
        <f t="shared" si="67"/>
        <v>3303</v>
      </c>
      <c r="I891" s="2" t="str">
        <f>IFERROR(VLOOKUP(H891,'Productgroepen hoofdfuncties'!G:H,2,FALSE),H891)</f>
        <v>Onderhoud en beheer vaarwegen</v>
      </c>
      <c r="J891" s="2" t="str">
        <f t="shared" si="68"/>
        <v>33</v>
      </c>
      <c r="K891" s="2" t="str">
        <f>IFERROR(VLOOKUP(J891,'Productgroepen hoofdfuncties'!D:E,2,FALSE),J891)</f>
        <v>Waterwegen</v>
      </c>
      <c r="L891" s="2" t="str">
        <f t="shared" si="69"/>
        <v>3</v>
      </c>
      <c r="M891" s="2" t="str">
        <f>IFERROR(VLOOKUP(L891,'Productgroepen hoofdfuncties'!A:B,2,FALSE),L891)</f>
        <v>Verkeer en vervoer</v>
      </c>
    </row>
    <row r="892" spans="1:13">
      <c r="A892" s="7"/>
      <c r="B892" s="8"/>
      <c r="C892" s="4" t="s">
        <v>2566</v>
      </c>
      <c r="D892" s="3" t="s">
        <v>2567</v>
      </c>
      <c r="E892" s="4">
        <v>1</v>
      </c>
      <c r="F892" s="2" t="str">
        <f t="shared" si="65"/>
        <v>G1PR330306</v>
      </c>
      <c r="G892" s="2" t="str">
        <f t="shared" si="66"/>
        <v>Bruggen</v>
      </c>
      <c r="H892" s="2" t="str">
        <f t="shared" si="67"/>
        <v>3303</v>
      </c>
      <c r="I892" s="2" t="str">
        <f>IFERROR(VLOOKUP(H892,'Productgroepen hoofdfuncties'!G:H,2,FALSE),H892)</f>
        <v>Onderhoud en beheer vaarwegen</v>
      </c>
      <c r="J892" s="2" t="str">
        <f t="shared" si="68"/>
        <v>33</v>
      </c>
      <c r="K892" s="2" t="str">
        <f>IFERROR(VLOOKUP(J892,'Productgroepen hoofdfuncties'!D:E,2,FALSE),J892)</f>
        <v>Waterwegen</v>
      </c>
      <c r="L892" s="2" t="str">
        <f t="shared" si="69"/>
        <v>3</v>
      </c>
      <c r="M892" s="2" t="str">
        <f>IFERROR(VLOOKUP(L892,'Productgroepen hoofdfuncties'!A:B,2,FALSE),L892)</f>
        <v>Verkeer en vervoer</v>
      </c>
    </row>
    <row r="893" spans="1:13">
      <c r="A893" s="7"/>
      <c r="B893" s="8"/>
      <c r="C893" s="4" t="s">
        <v>2568</v>
      </c>
      <c r="D893" s="3" t="s">
        <v>2569</v>
      </c>
      <c r="E893" s="4">
        <v>1</v>
      </c>
      <c r="F893" s="2" t="str">
        <f t="shared" si="65"/>
        <v>G1PR330306</v>
      </c>
      <c r="G893" s="2" t="str">
        <f t="shared" si="66"/>
        <v>Bruggen</v>
      </c>
      <c r="H893" s="2" t="str">
        <f t="shared" si="67"/>
        <v>3303</v>
      </c>
      <c r="I893" s="2" t="str">
        <f>IFERROR(VLOOKUP(H893,'Productgroepen hoofdfuncties'!G:H,2,FALSE),H893)</f>
        <v>Onderhoud en beheer vaarwegen</v>
      </c>
      <c r="J893" s="2" t="str">
        <f t="shared" si="68"/>
        <v>33</v>
      </c>
      <c r="K893" s="2" t="str">
        <f>IFERROR(VLOOKUP(J893,'Productgroepen hoofdfuncties'!D:E,2,FALSE),J893)</f>
        <v>Waterwegen</v>
      </c>
      <c r="L893" s="2" t="str">
        <f t="shared" si="69"/>
        <v>3</v>
      </c>
      <c r="M893" s="2" t="str">
        <f>IFERROR(VLOOKUP(L893,'Productgroepen hoofdfuncties'!A:B,2,FALSE),L893)</f>
        <v>Verkeer en vervoer</v>
      </c>
    </row>
    <row r="894" spans="1:13">
      <c r="A894" s="7"/>
      <c r="B894" s="8"/>
      <c r="C894" s="4" t="s">
        <v>2570</v>
      </c>
      <c r="D894" s="3" t="s">
        <v>2571</v>
      </c>
      <c r="E894" s="4">
        <v>1</v>
      </c>
      <c r="F894" s="2" t="str">
        <f t="shared" si="65"/>
        <v>G1PR330306</v>
      </c>
      <c r="G894" s="2" t="str">
        <f t="shared" si="66"/>
        <v>Bruggen</v>
      </c>
      <c r="H894" s="2" t="str">
        <f t="shared" si="67"/>
        <v>3303</v>
      </c>
      <c r="I894" s="2" t="str">
        <f>IFERROR(VLOOKUP(H894,'Productgroepen hoofdfuncties'!G:H,2,FALSE),H894)</f>
        <v>Onderhoud en beheer vaarwegen</v>
      </c>
      <c r="J894" s="2" t="str">
        <f t="shared" si="68"/>
        <v>33</v>
      </c>
      <c r="K894" s="2" t="str">
        <f>IFERROR(VLOOKUP(J894,'Productgroepen hoofdfuncties'!D:E,2,FALSE),J894)</f>
        <v>Waterwegen</v>
      </c>
      <c r="L894" s="2" t="str">
        <f t="shared" si="69"/>
        <v>3</v>
      </c>
      <c r="M894" s="2" t="str">
        <f>IFERROR(VLOOKUP(L894,'Productgroepen hoofdfuncties'!A:B,2,FALSE),L894)</f>
        <v>Verkeer en vervoer</v>
      </c>
    </row>
    <row r="895" spans="1:13">
      <c r="A895" s="7"/>
      <c r="B895" s="8"/>
      <c r="C895" s="4" t="s">
        <v>2572</v>
      </c>
      <c r="D895" s="3" t="s">
        <v>2573</v>
      </c>
      <c r="E895" s="4">
        <v>1</v>
      </c>
      <c r="F895" s="2" t="str">
        <f t="shared" si="65"/>
        <v>G1PR330306</v>
      </c>
      <c r="G895" s="2" t="str">
        <f t="shared" si="66"/>
        <v>Bruggen</v>
      </c>
      <c r="H895" s="2" t="str">
        <f t="shared" si="67"/>
        <v>3303</v>
      </c>
      <c r="I895" s="2" t="str">
        <f>IFERROR(VLOOKUP(H895,'Productgroepen hoofdfuncties'!G:H,2,FALSE),H895)</f>
        <v>Onderhoud en beheer vaarwegen</v>
      </c>
      <c r="J895" s="2" t="str">
        <f t="shared" si="68"/>
        <v>33</v>
      </c>
      <c r="K895" s="2" t="str">
        <f>IFERROR(VLOOKUP(J895,'Productgroepen hoofdfuncties'!D:E,2,FALSE),J895)</f>
        <v>Waterwegen</v>
      </c>
      <c r="L895" s="2" t="str">
        <f t="shared" si="69"/>
        <v>3</v>
      </c>
      <c r="M895" s="2" t="str">
        <f>IFERROR(VLOOKUP(L895,'Productgroepen hoofdfuncties'!A:B,2,FALSE),L895)</f>
        <v>Verkeer en vervoer</v>
      </c>
    </row>
    <row r="896" spans="1:13">
      <c r="A896" s="7"/>
      <c r="B896" s="8"/>
      <c r="C896" s="4" t="s">
        <v>2574</v>
      </c>
      <c r="D896" s="3" t="s">
        <v>2575</v>
      </c>
      <c r="E896" s="4">
        <v>1</v>
      </c>
      <c r="F896" s="2" t="str">
        <f t="shared" si="65"/>
        <v>G1PR330306</v>
      </c>
      <c r="G896" s="2" t="str">
        <f t="shared" si="66"/>
        <v>Bruggen</v>
      </c>
      <c r="H896" s="2" t="str">
        <f t="shared" si="67"/>
        <v>3303</v>
      </c>
      <c r="I896" s="2" t="str">
        <f>IFERROR(VLOOKUP(H896,'Productgroepen hoofdfuncties'!G:H,2,FALSE),H896)</f>
        <v>Onderhoud en beheer vaarwegen</v>
      </c>
      <c r="J896" s="2" t="str">
        <f t="shared" si="68"/>
        <v>33</v>
      </c>
      <c r="K896" s="2" t="str">
        <f>IFERROR(VLOOKUP(J896,'Productgroepen hoofdfuncties'!D:E,2,FALSE),J896)</f>
        <v>Waterwegen</v>
      </c>
      <c r="L896" s="2" t="str">
        <f t="shared" si="69"/>
        <v>3</v>
      </c>
      <c r="M896" s="2" t="str">
        <f>IFERROR(VLOOKUP(L896,'Productgroepen hoofdfuncties'!A:B,2,FALSE),L896)</f>
        <v>Verkeer en vervoer</v>
      </c>
    </row>
    <row r="897" spans="1:13">
      <c r="A897" s="7"/>
      <c r="B897" s="8"/>
      <c r="C897" s="4" t="s">
        <v>2576</v>
      </c>
      <c r="D897" s="3" t="s">
        <v>2577</v>
      </c>
      <c r="E897" s="4">
        <v>1</v>
      </c>
      <c r="F897" s="2" t="str">
        <f t="shared" si="65"/>
        <v>G1PR330306</v>
      </c>
      <c r="G897" s="2" t="str">
        <f t="shared" si="66"/>
        <v>Bruggen</v>
      </c>
      <c r="H897" s="2" t="str">
        <f t="shared" si="67"/>
        <v>3303</v>
      </c>
      <c r="I897" s="2" t="str">
        <f>IFERROR(VLOOKUP(H897,'Productgroepen hoofdfuncties'!G:H,2,FALSE),H897)</f>
        <v>Onderhoud en beheer vaarwegen</v>
      </c>
      <c r="J897" s="2" t="str">
        <f t="shared" si="68"/>
        <v>33</v>
      </c>
      <c r="K897" s="2" t="str">
        <f>IFERROR(VLOOKUP(J897,'Productgroepen hoofdfuncties'!D:E,2,FALSE),J897)</f>
        <v>Waterwegen</v>
      </c>
      <c r="L897" s="2" t="str">
        <f t="shared" si="69"/>
        <v>3</v>
      </c>
      <c r="M897" s="2" t="str">
        <f>IFERROR(VLOOKUP(L897,'Productgroepen hoofdfuncties'!A:B,2,FALSE),L897)</f>
        <v>Verkeer en vervoer</v>
      </c>
    </row>
    <row r="898" spans="1:13">
      <c r="A898" s="7"/>
      <c r="B898" s="8"/>
      <c r="C898" s="4" t="s">
        <v>2578</v>
      </c>
      <c r="D898" s="3" t="s">
        <v>2579</v>
      </c>
      <c r="E898" s="4">
        <v>1</v>
      </c>
      <c r="F898" s="2" t="str">
        <f t="shared" si="65"/>
        <v>G1PR330306</v>
      </c>
      <c r="G898" s="2" t="str">
        <f t="shared" si="66"/>
        <v>Bruggen</v>
      </c>
      <c r="H898" s="2" t="str">
        <f t="shared" si="67"/>
        <v>3303</v>
      </c>
      <c r="I898" s="2" t="str">
        <f>IFERROR(VLOOKUP(H898,'Productgroepen hoofdfuncties'!G:H,2,FALSE),H898)</f>
        <v>Onderhoud en beheer vaarwegen</v>
      </c>
      <c r="J898" s="2" t="str">
        <f t="shared" si="68"/>
        <v>33</v>
      </c>
      <c r="K898" s="2" t="str">
        <f>IFERROR(VLOOKUP(J898,'Productgroepen hoofdfuncties'!D:E,2,FALSE),J898)</f>
        <v>Waterwegen</v>
      </c>
      <c r="L898" s="2" t="str">
        <f t="shared" si="69"/>
        <v>3</v>
      </c>
      <c r="M898" s="2" t="str">
        <f>IFERROR(VLOOKUP(L898,'Productgroepen hoofdfuncties'!A:B,2,FALSE),L898)</f>
        <v>Verkeer en vervoer</v>
      </c>
    </row>
    <row r="899" spans="1:13">
      <c r="A899" s="7"/>
      <c r="B899" s="8"/>
      <c r="C899" s="4" t="s">
        <v>2580</v>
      </c>
      <c r="D899" s="3" t="s">
        <v>2581</v>
      </c>
      <c r="E899" s="4">
        <v>1</v>
      </c>
      <c r="F899" s="2" t="str">
        <f t="shared" ref="F899:F962" si="70">IF(A899="",F898,A899)</f>
        <v>G1PR330306</v>
      </c>
      <c r="G899" s="2" t="str">
        <f t="shared" ref="G899:G962" si="71">IF(B899="",G898,B899)</f>
        <v>Bruggen</v>
      </c>
      <c r="H899" s="2" t="str">
        <f t="shared" ref="H899:H962" si="72">IF(RIGHT(LEFT($F899,5),1)="K","Apparaatskosten personeel",IF(RIGHT(LEFT($F899,5),1)="I","Apparaatskosten materieel",LEFT(RIGHT($F899,6),4)))</f>
        <v>3303</v>
      </c>
      <c r="I899" s="2" t="str">
        <f>IFERROR(VLOOKUP(H899,'Productgroepen hoofdfuncties'!G:H,2,FALSE),H899)</f>
        <v>Onderhoud en beheer vaarwegen</v>
      </c>
      <c r="J899" s="2" t="str">
        <f t="shared" ref="J899:J962" si="73">IF(RIGHT(LEFT($F899,5),1)="K","Kostenplaatsen",IF(RIGHT(LEFT($F899,5),1)="I","Kostenplaatsen",LEFT(RIGHT($F899,6),2)))</f>
        <v>33</v>
      </c>
      <c r="K899" s="2" t="str">
        <f>IFERROR(VLOOKUP(J899,'Productgroepen hoofdfuncties'!D:E,2,FALSE),J899)</f>
        <v>Waterwegen</v>
      </c>
      <c r="L899" s="2" t="str">
        <f t="shared" ref="L899:L962" si="74">IF(RIGHT(LEFT($F899,5),1)="K","Kostenplaatsen",IF(RIGHT(LEFT($F899,5),1)="I","Kostenplaatsen",LEFT(RIGHT($F899,6),1)))</f>
        <v>3</v>
      </c>
      <c r="M899" s="2" t="str">
        <f>IFERROR(VLOOKUP(L899,'Productgroepen hoofdfuncties'!A:B,2,FALSE),L899)</f>
        <v>Verkeer en vervoer</v>
      </c>
    </row>
    <row r="900" spans="1:13">
      <c r="A900" s="7"/>
      <c r="B900" s="8"/>
      <c r="C900" s="4" t="s">
        <v>2582</v>
      </c>
      <c r="D900" s="3" t="s">
        <v>2583</v>
      </c>
      <c r="E900" s="4">
        <v>1</v>
      </c>
      <c r="F900" s="2" t="str">
        <f t="shared" si="70"/>
        <v>G1PR330306</v>
      </c>
      <c r="G900" s="2" t="str">
        <f t="shared" si="71"/>
        <v>Bruggen</v>
      </c>
      <c r="H900" s="2" t="str">
        <f t="shared" si="72"/>
        <v>3303</v>
      </c>
      <c r="I900" s="2" t="str">
        <f>IFERROR(VLOOKUP(H900,'Productgroepen hoofdfuncties'!G:H,2,FALSE),H900)</f>
        <v>Onderhoud en beheer vaarwegen</v>
      </c>
      <c r="J900" s="2" t="str">
        <f t="shared" si="73"/>
        <v>33</v>
      </c>
      <c r="K900" s="2" t="str">
        <f>IFERROR(VLOOKUP(J900,'Productgroepen hoofdfuncties'!D:E,2,FALSE),J900)</f>
        <v>Waterwegen</v>
      </c>
      <c r="L900" s="2" t="str">
        <f t="shared" si="74"/>
        <v>3</v>
      </c>
      <c r="M900" s="2" t="str">
        <f>IFERROR(VLOOKUP(L900,'Productgroepen hoofdfuncties'!A:B,2,FALSE),L900)</f>
        <v>Verkeer en vervoer</v>
      </c>
    </row>
    <row r="901" spans="1:13">
      <c r="A901" s="7"/>
      <c r="B901" s="8"/>
      <c r="C901" s="4" t="s">
        <v>2584</v>
      </c>
      <c r="D901" s="3" t="s">
        <v>2585</v>
      </c>
      <c r="E901" s="4">
        <v>1</v>
      </c>
      <c r="F901" s="2" t="str">
        <f t="shared" si="70"/>
        <v>G1PR330306</v>
      </c>
      <c r="G901" s="2" t="str">
        <f t="shared" si="71"/>
        <v>Bruggen</v>
      </c>
      <c r="H901" s="2" t="str">
        <f t="shared" si="72"/>
        <v>3303</v>
      </c>
      <c r="I901" s="2" t="str">
        <f>IFERROR(VLOOKUP(H901,'Productgroepen hoofdfuncties'!G:H,2,FALSE),H901)</f>
        <v>Onderhoud en beheer vaarwegen</v>
      </c>
      <c r="J901" s="2" t="str">
        <f t="shared" si="73"/>
        <v>33</v>
      </c>
      <c r="K901" s="2" t="str">
        <f>IFERROR(VLOOKUP(J901,'Productgroepen hoofdfuncties'!D:E,2,FALSE),J901)</f>
        <v>Waterwegen</v>
      </c>
      <c r="L901" s="2" t="str">
        <f t="shared" si="74"/>
        <v>3</v>
      </c>
      <c r="M901" s="2" t="str">
        <f>IFERROR(VLOOKUP(L901,'Productgroepen hoofdfuncties'!A:B,2,FALSE),L901)</f>
        <v>Verkeer en vervoer</v>
      </c>
    </row>
    <row r="902" spans="1:13">
      <c r="A902" s="7"/>
      <c r="B902" s="8"/>
      <c r="C902" s="4" t="s">
        <v>2586</v>
      </c>
      <c r="D902" s="3" t="s">
        <v>2587</v>
      </c>
      <c r="E902" s="4">
        <v>1</v>
      </c>
      <c r="F902" s="2" t="str">
        <f t="shared" si="70"/>
        <v>G1PR330306</v>
      </c>
      <c r="G902" s="2" t="str">
        <f t="shared" si="71"/>
        <v>Bruggen</v>
      </c>
      <c r="H902" s="2" t="str">
        <f t="shared" si="72"/>
        <v>3303</v>
      </c>
      <c r="I902" s="2" t="str">
        <f>IFERROR(VLOOKUP(H902,'Productgroepen hoofdfuncties'!G:H,2,FALSE),H902)</f>
        <v>Onderhoud en beheer vaarwegen</v>
      </c>
      <c r="J902" s="2" t="str">
        <f t="shared" si="73"/>
        <v>33</v>
      </c>
      <c r="K902" s="2" t="str">
        <f>IFERROR(VLOOKUP(J902,'Productgroepen hoofdfuncties'!D:E,2,FALSE),J902)</f>
        <v>Waterwegen</v>
      </c>
      <c r="L902" s="2" t="str">
        <f t="shared" si="74"/>
        <v>3</v>
      </c>
      <c r="M902" s="2" t="str">
        <f>IFERROR(VLOOKUP(L902,'Productgroepen hoofdfuncties'!A:B,2,FALSE),L902)</f>
        <v>Verkeer en vervoer</v>
      </c>
    </row>
    <row r="903" spans="1:13">
      <c r="A903" s="7"/>
      <c r="B903" s="8"/>
      <c r="C903" s="4" t="s">
        <v>2588</v>
      </c>
      <c r="D903" s="3" t="s">
        <v>2589</v>
      </c>
      <c r="E903" s="4">
        <v>1</v>
      </c>
      <c r="F903" s="2" t="str">
        <f t="shared" si="70"/>
        <v>G1PR330306</v>
      </c>
      <c r="G903" s="2" t="str">
        <f t="shared" si="71"/>
        <v>Bruggen</v>
      </c>
      <c r="H903" s="2" t="str">
        <f t="shared" si="72"/>
        <v>3303</v>
      </c>
      <c r="I903" s="2" t="str">
        <f>IFERROR(VLOOKUP(H903,'Productgroepen hoofdfuncties'!G:H,2,FALSE),H903)</f>
        <v>Onderhoud en beheer vaarwegen</v>
      </c>
      <c r="J903" s="2" t="str">
        <f t="shared" si="73"/>
        <v>33</v>
      </c>
      <c r="K903" s="2" t="str">
        <f>IFERROR(VLOOKUP(J903,'Productgroepen hoofdfuncties'!D:E,2,FALSE),J903)</f>
        <v>Waterwegen</v>
      </c>
      <c r="L903" s="2" t="str">
        <f t="shared" si="74"/>
        <v>3</v>
      </c>
      <c r="M903" s="2" t="str">
        <f>IFERROR(VLOOKUP(L903,'Productgroepen hoofdfuncties'!A:B,2,FALSE),L903)</f>
        <v>Verkeer en vervoer</v>
      </c>
    </row>
    <row r="904" spans="1:13">
      <c r="A904" s="7"/>
      <c r="B904" s="8"/>
      <c r="C904" s="4" t="s">
        <v>2590</v>
      </c>
      <c r="D904" s="3" t="s">
        <v>2491</v>
      </c>
      <c r="E904" s="4">
        <v>1</v>
      </c>
      <c r="F904" s="2" t="str">
        <f t="shared" si="70"/>
        <v>G1PR330306</v>
      </c>
      <c r="G904" s="2" t="str">
        <f t="shared" si="71"/>
        <v>Bruggen</v>
      </c>
      <c r="H904" s="2" t="str">
        <f t="shared" si="72"/>
        <v>3303</v>
      </c>
      <c r="I904" s="2" t="str">
        <f>IFERROR(VLOOKUP(H904,'Productgroepen hoofdfuncties'!G:H,2,FALSE),H904)</f>
        <v>Onderhoud en beheer vaarwegen</v>
      </c>
      <c r="J904" s="2" t="str">
        <f t="shared" si="73"/>
        <v>33</v>
      </c>
      <c r="K904" s="2" t="str">
        <f>IFERROR(VLOOKUP(J904,'Productgroepen hoofdfuncties'!D:E,2,FALSE),J904)</f>
        <v>Waterwegen</v>
      </c>
      <c r="L904" s="2" t="str">
        <f t="shared" si="74"/>
        <v>3</v>
      </c>
      <c r="M904" s="2" t="str">
        <f>IFERROR(VLOOKUP(L904,'Productgroepen hoofdfuncties'!A:B,2,FALSE),L904)</f>
        <v>Verkeer en vervoer</v>
      </c>
    </row>
    <row r="905" spans="1:13">
      <c r="A905" s="7"/>
      <c r="B905" s="8"/>
      <c r="C905" s="4" t="s">
        <v>2591</v>
      </c>
      <c r="D905" s="3" t="s">
        <v>2493</v>
      </c>
      <c r="E905" s="4">
        <v>1</v>
      </c>
      <c r="F905" s="2" t="str">
        <f t="shared" si="70"/>
        <v>G1PR330306</v>
      </c>
      <c r="G905" s="2" t="str">
        <f t="shared" si="71"/>
        <v>Bruggen</v>
      </c>
      <c r="H905" s="2" t="str">
        <f t="shared" si="72"/>
        <v>3303</v>
      </c>
      <c r="I905" s="2" t="str">
        <f>IFERROR(VLOOKUP(H905,'Productgroepen hoofdfuncties'!G:H,2,FALSE),H905)</f>
        <v>Onderhoud en beheer vaarwegen</v>
      </c>
      <c r="J905" s="2" t="str">
        <f t="shared" si="73"/>
        <v>33</v>
      </c>
      <c r="K905" s="2" t="str">
        <f>IFERROR(VLOOKUP(J905,'Productgroepen hoofdfuncties'!D:E,2,FALSE),J905)</f>
        <v>Waterwegen</v>
      </c>
      <c r="L905" s="2" t="str">
        <f t="shared" si="74"/>
        <v>3</v>
      </c>
      <c r="M905" s="2" t="str">
        <f>IFERROR(VLOOKUP(L905,'Productgroepen hoofdfuncties'!A:B,2,FALSE),L905)</f>
        <v>Verkeer en vervoer</v>
      </c>
    </row>
    <row r="906" spans="1:13">
      <c r="A906" s="7"/>
      <c r="B906" s="8"/>
      <c r="C906" s="4" t="s">
        <v>2592</v>
      </c>
      <c r="D906" s="3" t="s">
        <v>2495</v>
      </c>
      <c r="E906" s="4">
        <v>1</v>
      </c>
      <c r="F906" s="2" t="str">
        <f t="shared" si="70"/>
        <v>G1PR330306</v>
      </c>
      <c r="G906" s="2" t="str">
        <f t="shared" si="71"/>
        <v>Bruggen</v>
      </c>
      <c r="H906" s="2" t="str">
        <f t="shared" si="72"/>
        <v>3303</v>
      </c>
      <c r="I906" s="2" t="str">
        <f>IFERROR(VLOOKUP(H906,'Productgroepen hoofdfuncties'!G:H,2,FALSE),H906)</f>
        <v>Onderhoud en beheer vaarwegen</v>
      </c>
      <c r="J906" s="2" t="str">
        <f t="shared" si="73"/>
        <v>33</v>
      </c>
      <c r="K906" s="2" t="str">
        <f>IFERROR(VLOOKUP(J906,'Productgroepen hoofdfuncties'!D:E,2,FALSE),J906)</f>
        <v>Waterwegen</v>
      </c>
      <c r="L906" s="2" t="str">
        <f t="shared" si="74"/>
        <v>3</v>
      </c>
      <c r="M906" s="2" t="str">
        <f>IFERROR(VLOOKUP(L906,'Productgroepen hoofdfuncties'!A:B,2,FALSE),L906)</f>
        <v>Verkeer en vervoer</v>
      </c>
    </row>
    <row r="907" spans="1:13">
      <c r="A907" s="7"/>
      <c r="B907" s="8"/>
      <c r="C907" s="4" t="s">
        <v>2593</v>
      </c>
      <c r="D907" s="3" t="s">
        <v>2497</v>
      </c>
      <c r="E907" s="4">
        <v>1</v>
      </c>
      <c r="F907" s="2" t="str">
        <f t="shared" si="70"/>
        <v>G1PR330306</v>
      </c>
      <c r="G907" s="2" t="str">
        <f t="shared" si="71"/>
        <v>Bruggen</v>
      </c>
      <c r="H907" s="2" t="str">
        <f t="shared" si="72"/>
        <v>3303</v>
      </c>
      <c r="I907" s="2" t="str">
        <f>IFERROR(VLOOKUP(H907,'Productgroepen hoofdfuncties'!G:H,2,FALSE),H907)</f>
        <v>Onderhoud en beheer vaarwegen</v>
      </c>
      <c r="J907" s="2" t="str">
        <f t="shared" si="73"/>
        <v>33</v>
      </c>
      <c r="K907" s="2" t="str">
        <f>IFERROR(VLOOKUP(J907,'Productgroepen hoofdfuncties'!D:E,2,FALSE),J907)</f>
        <v>Waterwegen</v>
      </c>
      <c r="L907" s="2" t="str">
        <f t="shared" si="74"/>
        <v>3</v>
      </c>
      <c r="M907" s="2" t="str">
        <f>IFERROR(VLOOKUP(L907,'Productgroepen hoofdfuncties'!A:B,2,FALSE),L907)</f>
        <v>Verkeer en vervoer</v>
      </c>
    </row>
    <row r="908" spans="1:13">
      <c r="A908" s="7"/>
      <c r="B908" s="8"/>
      <c r="C908" s="4" t="s">
        <v>2594</v>
      </c>
      <c r="D908" s="3" t="s">
        <v>2499</v>
      </c>
      <c r="E908" s="4">
        <v>1</v>
      </c>
      <c r="F908" s="2" t="str">
        <f t="shared" si="70"/>
        <v>G1PR330306</v>
      </c>
      <c r="G908" s="2" t="str">
        <f t="shared" si="71"/>
        <v>Bruggen</v>
      </c>
      <c r="H908" s="2" t="str">
        <f t="shared" si="72"/>
        <v>3303</v>
      </c>
      <c r="I908" s="2" t="str">
        <f>IFERROR(VLOOKUP(H908,'Productgroepen hoofdfuncties'!G:H,2,FALSE),H908)</f>
        <v>Onderhoud en beheer vaarwegen</v>
      </c>
      <c r="J908" s="2" t="str">
        <f t="shared" si="73"/>
        <v>33</v>
      </c>
      <c r="K908" s="2" t="str">
        <f>IFERROR(VLOOKUP(J908,'Productgroepen hoofdfuncties'!D:E,2,FALSE),J908)</f>
        <v>Waterwegen</v>
      </c>
      <c r="L908" s="2" t="str">
        <f t="shared" si="74"/>
        <v>3</v>
      </c>
      <c r="M908" s="2" t="str">
        <f>IFERROR(VLOOKUP(L908,'Productgroepen hoofdfuncties'!A:B,2,FALSE),L908)</f>
        <v>Verkeer en vervoer</v>
      </c>
    </row>
    <row r="909" spans="1:13">
      <c r="A909" s="7"/>
      <c r="B909" s="8"/>
      <c r="C909" s="4" t="s">
        <v>2595</v>
      </c>
      <c r="D909" s="3" t="s">
        <v>2501</v>
      </c>
      <c r="E909" s="4">
        <v>1</v>
      </c>
      <c r="F909" s="2" t="str">
        <f t="shared" si="70"/>
        <v>G1PR330306</v>
      </c>
      <c r="G909" s="2" t="str">
        <f t="shared" si="71"/>
        <v>Bruggen</v>
      </c>
      <c r="H909" s="2" t="str">
        <f t="shared" si="72"/>
        <v>3303</v>
      </c>
      <c r="I909" s="2" t="str">
        <f>IFERROR(VLOOKUP(H909,'Productgroepen hoofdfuncties'!G:H,2,FALSE),H909)</f>
        <v>Onderhoud en beheer vaarwegen</v>
      </c>
      <c r="J909" s="2" t="str">
        <f t="shared" si="73"/>
        <v>33</v>
      </c>
      <c r="K909" s="2" t="str">
        <f>IFERROR(VLOOKUP(J909,'Productgroepen hoofdfuncties'!D:E,2,FALSE),J909)</f>
        <v>Waterwegen</v>
      </c>
      <c r="L909" s="2" t="str">
        <f t="shared" si="74"/>
        <v>3</v>
      </c>
      <c r="M909" s="2" t="str">
        <f>IFERROR(VLOOKUP(L909,'Productgroepen hoofdfuncties'!A:B,2,FALSE),L909)</f>
        <v>Verkeer en vervoer</v>
      </c>
    </row>
    <row r="910" spans="1:13">
      <c r="A910" s="7"/>
      <c r="B910" s="8"/>
      <c r="C910" s="4" t="s">
        <v>2596</v>
      </c>
      <c r="D910" s="3" t="s">
        <v>2503</v>
      </c>
      <c r="E910" s="4">
        <v>1</v>
      </c>
      <c r="F910" s="2" t="str">
        <f t="shared" si="70"/>
        <v>G1PR330306</v>
      </c>
      <c r="G910" s="2" t="str">
        <f t="shared" si="71"/>
        <v>Bruggen</v>
      </c>
      <c r="H910" s="2" t="str">
        <f t="shared" si="72"/>
        <v>3303</v>
      </c>
      <c r="I910" s="2" t="str">
        <f>IFERROR(VLOOKUP(H910,'Productgroepen hoofdfuncties'!G:H,2,FALSE),H910)</f>
        <v>Onderhoud en beheer vaarwegen</v>
      </c>
      <c r="J910" s="2" t="str">
        <f t="shared" si="73"/>
        <v>33</v>
      </c>
      <c r="K910" s="2" t="str">
        <f>IFERROR(VLOOKUP(J910,'Productgroepen hoofdfuncties'!D:E,2,FALSE),J910)</f>
        <v>Waterwegen</v>
      </c>
      <c r="L910" s="2" t="str">
        <f t="shared" si="74"/>
        <v>3</v>
      </c>
      <c r="M910" s="2" t="str">
        <f>IFERROR(VLOOKUP(L910,'Productgroepen hoofdfuncties'!A:B,2,FALSE),L910)</f>
        <v>Verkeer en vervoer</v>
      </c>
    </row>
    <row r="911" spans="1:13">
      <c r="A911" s="7"/>
      <c r="B911" s="8"/>
      <c r="C911" s="4" t="s">
        <v>2597</v>
      </c>
      <c r="D911" s="3" t="s">
        <v>2505</v>
      </c>
      <c r="E911" s="4">
        <v>1</v>
      </c>
      <c r="F911" s="2" t="str">
        <f t="shared" si="70"/>
        <v>G1PR330306</v>
      </c>
      <c r="G911" s="2" t="str">
        <f t="shared" si="71"/>
        <v>Bruggen</v>
      </c>
      <c r="H911" s="2" t="str">
        <f t="shared" si="72"/>
        <v>3303</v>
      </c>
      <c r="I911" s="2" t="str">
        <f>IFERROR(VLOOKUP(H911,'Productgroepen hoofdfuncties'!G:H,2,FALSE),H911)</f>
        <v>Onderhoud en beheer vaarwegen</v>
      </c>
      <c r="J911" s="2" t="str">
        <f t="shared" si="73"/>
        <v>33</v>
      </c>
      <c r="K911" s="2" t="str">
        <f>IFERROR(VLOOKUP(J911,'Productgroepen hoofdfuncties'!D:E,2,FALSE),J911)</f>
        <v>Waterwegen</v>
      </c>
      <c r="L911" s="2" t="str">
        <f t="shared" si="74"/>
        <v>3</v>
      </c>
      <c r="M911" s="2" t="str">
        <f>IFERROR(VLOOKUP(L911,'Productgroepen hoofdfuncties'!A:B,2,FALSE),L911)</f>
        <v>Verkeer en vervoer</v>
      </c>
    </row>
    <row r="912" spans="1:13">
      <c r="A912" s="7"/>
      <c r="B912" s="8"/>
      <c r="C912" s="4" t="s">
        <v>2598</v>
      </c>
      <c r="D912" s="3" t="s">
        <v>2507</v>
      </c>
      <c r="E912" s="4">
        <v>1</v>
      </c>
      <c r="F912" s="2" t="str">
        <f t="shared" si="70"/>
        <v>G1PR330306</v>
      </c>
      <c r="G912" s="2" t="str">
        <f t="shared" si="71"/>
        <v>Bruggen</v>
      </c>
      <c r="H912" s="2" t="str">
        <f t="shared" si="72"/>
        <v>3303</v>
      </c>
      <c r="I912" s="2" t="str">
        <f>IFERROR(VLOOKUP(H912,'Productgroepen hoofdfuncties'!G:H,2,FALSE),H912)</f>
        <v>Onderhoud en beheer vaarwegen</v>
      </c>
      <c r="J912" s="2" t="str">
        <f t="shared" si="73"/>
        <v>33</v>
      </c>
      <c r="K912" s="2" t="str">
        <f>IFERROR(VLOOKUP(J912,'Productgroepen hoofdfuncties'!D:E,2,FALSE),J912)</f>
        <v>Waterwegen</v>
      </c>
      <c r="L912" s="2" t="str">
        <f t="shared" si="74"/>
        <v>3</v>
      </c>
      <c r="M912" s="2" t="str">
        <f>IFERROR(VLOOKUP(L912,'Productgroepen hoofdfuncties'!A:B,2,FALSE),L912)</f>
        <v>Verkeer en vervoer</v>
      </c>
    </row>
    <row r="913" spans="1:13">
      <c r="A913" s="7"/>
      <c r="B913" s="8"/>
      <c r="C913" s="4" t="s">
        <v>2599</v>
      </c>
      <c r="D913" s="3" t="s">
        <v>2509</v>
      </c>
      <c r="E913" s="4">
        <v>1</v>
      </c>
      <c r="F913" s="2" t="str">
        <f t="shared" si="70"/>
        <v>G1PR330306</v>
      </c>
      <c r="G913" s="2" t="str">
        <f t="shared" si="71"/>
        <v>Bruggen</v>
      </c>
      <c r="H913" s="2" t="str">
        <f t="shared" si="72"/>
        <v>3303</v>
      </c>
      <c r="I913" s="2" t="str">
        <f>IFERROR(VLOOKUP(H913,'Productgroepen hoofdfuncties'!G:H,2,FALSE),H913)</f>
        <v>Onderhoud en beheer vaarwegen</v>
      </c>
      <c r="J913" s="2" t="str">
        <f t="shared" si="73"/>
        <v>33</v>
      </c>
      <c r="K913" s="2" t="str">
        <f>IFERROR(VLOOKUP(J913,'Productgroepen hoofdfuncties'!D:E,2,FALSE),J913)</f>
        <v>Waterwegen</v>
      </c>
      <c r="L913" s="2" t="str">
        <f t="shared" si="74"/>
        <v>3</v>
      </c>
      <c r="M913" s="2" t="str">
        <f>IFERROR(VLOOKUP(L913,'Productgroepen hoofdfuncties'!A:B,2,FALSE),L913)</f>
        <v>Verkeer en vervoer</v>
      </c>
    </row>
    <row r="914" spans="1:13">
      <c r="A914" s="7"/>
      <c r="B914" s="8"/>
      <c r="C914" s="4" t="s">
        <v>2600</v>
      </c>
      <c r="D914" s="3" t="s">
        <v>2511</v>
      </c>
      <c r="E914" s="4">
        <v>1</v>
      </c>
      <c r="F914" s="2" t="str">
        <f t="shared" si="70"/>
        <v>G1PR330306</v>
      </c>
      <c r="G914" s="2" t="str">
        <f t="shared" si="71"/>
        <v>Bruggen</v>
      </c>
      <c r="H914" s="2" t="str">
        <f t="shared" si="72"/>
        <v>3303</v>
      </c>
      <c r="I914" s="2" t="str">
        <f>IFERROR(VLOOKUP(H914,'Productgroepen hoofdfuncties'!G:H,2,FALSE),H914)</f>
        <v>Onderhoud en beheer vaarwegen</v>
      </c>
      <c r="J914" s="2" t="str">
        <f t="shared" si="73"/>
        <v>33</v>
      </c>
      <c r="K914" s="2" t="str">
        <f>IFERROR(VLOOKUP(J914,'Productgroepen hoofdfuncties'!D:E,2,FALSE),J914)</f>
        <v>Waterwegen</v>
      </c>
      <c r="L914" s="2" t="str">
        <f t="shared" si="74"/>
        <v>3</v>
      </c>
      <c r="M914" s="2" t="str">
        <f>IFERROR(VLOOKUP(L914,'Productgroepen hoofdfuncties'!A:B,2,FALSE),L914)</f>
        <v>Verkeer en vervoer</v>
      </c>
    </row>
    <row r="915" spans="1:13">
      <c r="A915" s="7"/>
      <c r="B915" s="8"/>
      <c r="C915" s="4" t="s">
        <v>2601</v>
      </c>
      <c r="D915" s="3" t="s">
        <v>2513</v>
      </c>
      <c r="E915" s="4">
        <v>1</v>
      </c>
      <c r="F915" s="2" t="str">
        <f t="shared" si="70"/>
        <v>G1PR330306</v>
      </c>
      <c r="G915" s="2" t="str">
        <f t="shared" si="71"/>
        <v>Bruggen</v>
      </c>
      <c r="H915" s="2" t="str">
        <f t="shared" si="72"/>
        <v>3303</v>
      </c>
      <c r="I915" s="2" t="str">
        <f>IFERROR(VLOOKUP(H915,'Productgroepen hoofdfuncties'!G:H,2,FALSE),H915)</f>
        <v>Onderhoud en beheer vaarwegen</v>
      </c>
      <c r="J915" s="2" t="str">
        <f t="shared" si="73"/>
        <v>33</v>
      </c>
      <c r="K915" s="2" t="str">
        <f>IFERROR(VLOOKUP(J915,'Productgroepen hoofdfuncties'!D:E,2,FALSE),J915)</f>
        <v>Waterwegen</v>
      </c>
      <c r="L915" s="2" t="str">
        <f t="shared" si="74"/>
        <v>3</v>
      </c>
      <c r="M915" s="2" t="str">
        <f>IFERROR(VLOOKUP(L915,'Productgroepen hoofdfuncties'!A:B,2,FALSE),L915)</f>
        <v>Verkeer en vervoer</v>
      </c>
    </row>
    <row r="916" spans="1:13">
      <c r="A916" s="7"/>
      <c r="B916" s="8"/>
      <c r="C916" s="4" t="s">
        <v>2602</v>
      </c>
      <c r="D916" s="3" t="s">
        <v>2515</v>
      </c>
      <c r="E916" s="4">
        <v>1</v>
      </c>
      <c r="F916" s="2" t="str">
        <f t="shared" si="70"/>
        <v>G1PR330306</v>
      </c>
      <c r="G916" s="2" t="str">
        <f t="shared" si="71"/>
        <v>Bruggen</v>
      </c>
      <c r="H916" s="2" t="str">
        <f t="shared" si="72"/>
        <v>3303</v>
      </c>
      <c r="I916" s="2" t="str">
        <f>IFERROR(VLOOKUP(H916,'Productgroepen hoofdfuncties'!G:H,2,FALSE),H916)</f>
        <v>Onderhoud en beheer vaarwegen</v>
      </c>
      <c r="J916" s="2" t="str">
        <f t="shared" si="73"/>
        <v>33</v>
      </c>
      <c r="K916" s="2" t="str">
        <f>IFERROR(VLOOKUP(J916,'Productgroepen hoofdfuncties'!D:E,2,FALSE),J916)</f>
        <v>Waterwegen</v>
      </c>
      <c r="L916" s="2" t="str">
        <f t="shared" si="74"/>
        <v>3</v>
      </c>
      <c r="M916" s="2" t="str">
        <f>IFERROR(VLOOKUP(L916,'Productgroepen hoofdfuncties'!A:B,2,FALSE),L916)</f>
        <v>Verkeer en vervoer</v>
      </c>
    </row>
    <row r="917" spans="1:13">
      <c r="A917" s="7"/>
      <c r="B917" s="8"/>
      <c r="C917" s="4" t="s">
        <v>2603</v>
      </c>
      <c r="D917" s="3" t="s">
        <v>2517</v>
      </c>
      <c r="E917" s="4">
        <v>1</v>
      </c>
      <c r="F917" s="2" t="str">
        <f t="shared" si="70"/>
        <v>G1PR330306</v>
      </c>
      <c r="G917" s="2" t="str">
        <f t="shared" si="71"/>
        <v>Bruggen</v>
      </c>
      <c r="H917" s="2" t="str">
        <f t="shared" si="72"/>
        <v>3303</v>
      </c>
      <c r="I917" s="2" t="str">
        <f>IFERROR(VLOOKUP(H917,'Productgroepen hoofdfuncties'!G:H,2,FALSE),H917)</f>
        <v>Onderhoud en beheer vaarwegen</v>
      </c>
      <c r="J917" s="2" t="str">
        <f t="shared" si="73"/>
        <v>33</v>
      </c>
      <c r="K917" s="2" t="str">
        <f>IFERROR(VLOOKUP(J917,'Productgroepen hoofdfuncties'!D:E,2,FALSE),J917)</f>
        <v>Waterwegen</v>
      </c>
      <c r="L917" s="2" t="str">
        <f t="shared" si="74"/>
        <v>3</v>
      </c>
      <c r="M917" s="2" t="str">
        <f>IFERROR(VLOOKUP(L917,'Productgroepen hoofdfuncties'!A:B,2,FALSE),L917)</f>
        <v>Verkeer en vervoer</v>
      </c>
    </row>
    <row r="918" spans="1:13">
      <c r="A918" s="7"/>
      <c r="B918" s="8"/>
      <c r="C918" s="4" t="s">
        <v>2604</v>
      </c>
      <c r="D918" s="3" t="s">
        <v>2519</v>
      </c>
      <c r="E918" s="4">
        <v>1</v>
      </c>
      <c r="F918" s="2" t="str">
        <f t="shared" si="70"/>
        <v>G1PR330306</v>
      </c>
      <c r="G918" s="2" t="str">
        <f t="shared" si="71"/>
        <v>Bruggen</v>
      </c>
      <c r="H918" s="2" t="str">
        <f t="shared" si="72"/>
        <v>3303</v>
      </c>
      <c r="I918" s="2" t="str">
        <f>IFERROR(VLOOKUP(H918,'Productgroepen hoofdfuncties'!G:H,2,FALSE),H918)</f>
        <v>Onderhoud en beheer vaarwegen</v>
      </c>
      <c r="J918" s="2" t="str">
        <f t="shared" si="73"/>
        <v>33</v>
      </c>
      <c r="K918" s="2" t="str">
        <f>IFERROR(VLOOKUP(J918,'Productgroepen hoofdfuncties'!D:E,2,FALSE),J918)</f>
        <v>Waterwegen</v>
      </c>
      <c r="L918" s="2" t="str">
        <f t="shared" si="74"/>
        <v>3</v>
      </c>
      <c r="M918" s="2" t="str">
        <f>IFERROR(VLOOKUP(L918,'Productgroepen hoofdfuncties'!A:B,2,FALSE),L918)</f>
        <v>Verkeer en vervoer</v>
      </c>
    </row>
    <row r="919" spans="1:13">
      <c r="A919" s="7"/>
      <c r="B919" s="8"/>
      <c r="C919" s="4" t="s">
        <v>2605</v>
      </c>
      <c r="D919" s="3" t="s">
        <v>2521</v>
      </c>
      <c r="E919" s="4">
        <v>1</v>
      </c>
      <c r="F919" s="2" t="str">
        <f t="shared" si="70"/>
        <v>G1PR330306</v>
      </c>
      <c r="G919" s="2" t="str">
        <f t="shared" si="71"/>
        <v>Bruggen</v>
      </c>
      <c r="H919" s="2" t="str">
        <f t="shared" si="72"/>
        <v>3303</v>
      </c>
      <c r="I919" s="2" t="str">
        <f>IFERROR(VLOOKUP(H919,'Productgroepen hoofdfuncties'!G:H,2,FALSE),H919)</f>
        <v>Onderhoud en beheer vaarwegen</v>
      </c>
      <c r="J919" s="2" t="str">
        <f t="shared" si="73"/>
        <v>33</v>
      </c>
      <c r="K919" s="2" t="str">
        <f>IFERROR(VLOOKUP(J919,'Productgroepen hoofdfuncties'!D:E,2,FALSE),J919)</f>
        <v>Waterwegen</v>
      </c>
      <c r="L919" s="2" t="str">
        <f t="shared" si="74"/>
        <v>3</v>
      </c>
      <c r="M919" s="2" t="str">
        <f>IFERROR(VLOOKUP(L919,'Productgroepen hoofdfuncties'!A:B,2,FALSE),L919)</f>
        <v>Verkeer en vervoer</v>
      </c>
    </row>
    <row r="920" spans="1:13">
      <c r="A920" s="7"/>
      <c r="B920" s="8"/>
      <c r="C920" s="4" t="s">
        <v>2606</v>
      </c>
      <c r="D920" s="3" t="s">
        <v>2523</v>
      </c>
      <c r="E920" s="4">
        <v>1</v>
      </c>
      <c r="F920" s="2" t="str">
        <f t="shared" si="70"/>
        <v>G1PR330306</v>
      </c>
      <c r="G920" s="2" t="str">
        <f t="shared" si="71"/>
        <v>Bruggen</v>
      </c>
      <c r="H920" s="2" t="str">
        <f t="shared" si="72"/>
        <v>3303</v>
      </c>
      <c r="I920" s="2" t="str">
        <f>IFERROR(VLOOKUP(H920,'Productgroepen hoofdfuncties'!G:H,2,FALSE),H920)</f>
        <v>Onderhoud en beheer vaarwegen</v>
      </c>
      <c r="J920" s="2" t="str">
        <f t="shared" si="73"/>
        <v>33</v>
      </c>
      <c r="K920" s="2" t="str">
        <f>IFERROR(VLOOKUP(J920,'Productgroepen hoofdfuncties'!D:E,2,FALSE),J920)</f>
        <v>Waterwegen</v>
      </c>
      <c r="L920" s="2" t="str">
        <f t="shared" si="74"/>
        <v>3</v>
      </c>
      <c r="M920" s="2" t="str">
        <f>IFERROR(VLOOKUP(L920,'Productgroepen hoofdfuncties'!A:B,2,FALSE),L920)</f>
        <v>Verkeer en vervoer</v>
      </c>
    </row>
    <row r="921" spans="1:13">
      <c r="A921" s="7"/>
      <c r="B921" s="8"/>
      <c r="C921" s="4" t="s">
        <v>2607</v>
      </c>
      <c r="D921" s="3" t="s">
        <v>2525</v>
      </c>
      <c r="E921" s="4">
        <v>1</v>
      </c>
      <c r="F921" s="2" t="str">
        <f t="shared" si="70"/>
        <v>G1PR330306</v>
      </c>
      <c r="G921" s="2" t="str">
        <f t="shared" si="71"/>
        <v>Bruggen</v>
      </c>
      <c r="H921" s="2" t="str">
        <f t="shared" si="72"/>
        <v>3303</v>
      </c>
      <c r="I921" s="2" t="str">
        <f>IFERROR(VLOOKUP(H921,'Productgroepen hoofdfuncties'!G:H,2,FALSE),H921)</f>
        <v>Onderhoud en beheer vaarwegen</v>
      </c>
      <c r="J921" s="2" t="str">
        <f t="shared" si="73"/>
        <v>33</v>
      </c>
      <c r="K921" s="2" t="str">
        <f>IFERROR(VLOOKUP(J921,'Productgroepen hoofdfuncties'!D:E,2,FALSE),J921)</f>
        <v>Waterwegen</v>
      </c>
      <c r="L921" s="2" t="str">
        <f t="shared" si="74"/>
        <v>3</v>
      </c>
      <c r="M921" s="2" t="str">
        <f>IFERROR(VLOOKUP(L921,'Productgroepen hoofdfuncties'!A:B,2,FALSE),L921)</f>
        <v>Verkeer en vervoer</v>
      </c>
    </row>
    <row r="922" spans="1:13">
      <c r="A922" s="7"/>
      <c r="B922" s="8"/>
      <c r="C922" s="4" t="s">
        <v>2608</v>
      </c>
      <c r="D922" s="3" t="s">
        <v>2527</v>
      </c>
      <c r="E922" s="4">
        <v>1</v>
      </c>
      <c r="F922" s="2" t="str">
        <f t="shared" si="70"/>
        <v>G1PR330306</v>
      </c>
      <c r="G922" s="2" t="str">
        <f t="shared" si="71"/>
        <v>Bruggen</v>
      </c>
      <c r="H922" s="2" t="str">
        <f t="shared" si="72"/>
        <v>3303</v>
      </c>
      <c r="I922" s="2" t="str">
        <f>IFERROR(VLOOKUP(H922,'Productgroepen hoofdfuncties'!G:H,2,FALSE),H922)</f>
        <v>Onderhoud en beheer vaarwegen</v>
      </c>
      <c r="J922" s="2" t="str">
        <f t="shared" si="73"/>
        <v>33</v>
      </c>
      <c r="K922" s="2" t="str">
        <f>IFERROR(VLOOKUP(J922,'Productgroepen hoofdfuncties'!D:E,2,FALSE),J922)</f>
        <v>Waterwegen</v>
      </c>
      <c r="L922" s="2" t="str">
        <f t="shared" si="74"/>
        <v>3</v>
      </c>
      <c r="M922" s="2" t="str">
        <f>IFERROR(VLOOKUP(L922,'Productgroepen hoofdfuncties'!A:B,2,FALSE),L922)</f>
        <v>Verkeer en vervoer</v>
      </c>
    </row>
    <row r="923" spans="1:13">
      <c r="A923" s="7"/>
      <c r="B923" s="8"/>
      <c r="C923" s="4" t="s">
        <v>2609</v>
      </c>
      <c r="D923" s="3" t="s">
        <v>2529</v>
      </c>
      <c r="E923" s="4">
        <v>1</v>
      </c>
      <c r="F923" s="2" t="str">
        <f t="shared" si="70"/>
        <v>G1PR330306</v>
      </c>
      <c r="G923" s="2" t="str">
        <f t="shared" si="71"/>
        <v>Bruggen</v>
      </c>
      <c r="H923" s="2" t="str">
        <f t="shared" si="72"/>
        <v>3303</v>
      </c>
      <c r="I923" s="2" t="str">
        <f>IFERROR(VLOOKUP(H923,'Productgroepen hoofdfuncties'!G:H,2,FALSE),H923)</f>
        <v>Onderhoud en beheer vaarwegen</v>
      </c>
      <c r="J923" s="2" t="str">
        <f t="shared" si="73"/>
        <v>33</v>
      </c>
      <c r="K923" s="2" t="str">
        <f>IFERROR(VLOOKUP(J923,'Productgroepen hoofdfuncties'!D:E,2,FALSE),J923)</f>
        <v>Waterwegen</v>
      </c>
      <c r="L923" s="2" t="str">
        <f t="shared" si="74"/>
        <v>3</v>
      </c>
      <c r="M923" s="2" t="str">
        <f>IFERROR(VLOOKUP(L923,'Productgroepen hoofdfuncties'!A:B,2,FALSE),L923)</f>
        <v>Verkeer en vervoer</v>
      </c>
    </row>
    <row r="924" spans="1:13">
      <c r="A924" s="7"/>
      <c r="B924" s="8"/>
      <c r="C924" s="4" t="s">
        <v>2610</v>
      </c>
      <c r="D924" s="3" t="s">
        <v>2531</v>
      </c>
      <c r="E924" s="4">
        <v>1</v>
      </c>
      <c r="F924" s="2" t="str">
        <f t="shared" si="70"/>
        <v>G1PR330306</v>
      </c>
      <c r="G924" s="2" t="str">
        <f t="shared" si="71"/>
        <v>Bruggen</v>
      </c>
      <c r="H924" s="2" t="str">
        <f t="shared" si="72"/>
        <v>3303</v>
      </c>
      <c r="I924" s="2" t="str">
        <f>IFERROR(VLOOKUP(H924,'Productgroepen hoofdfuncties'!G:H,2,FALSE),H924)</f>
        <v>Onderhoud en beheer vaarwegen</v>
      </c>
      <c r="J924" s="2" t="str">
        <f t="shared" si="73"/>
        <v>33</v>
      </c>
      <c r="K924" s="2" t="str">
        <f>IFERROR(VLOOKUP(J924,'Productgroepen hoofdfuncties'!D:E,2,FALSE),J924)</f>
        <v>Waterwegen</v>
      </c>
      <c r="L924" s="2" t="str">
        <f t="shared" si="74"/>
        <v>3</v>
      </c>
      <c r="M924" s="2" t="str">
        <f>IFERROR(VLOOKUP(L924,'Productgroepen hoofdfuncties'!A:B,2,FALSE),L924)</f>
        <v>Verkeer en vervoer</v>
      </c>
    </row>
    <row r="925" spans="1:13">
      <c r="A925" s="7"/>
      <c r="B925" s="8"/>
      <c r="C925" s="4" t="s">
        <v>2611</v>
      </c>
      <c r="D925" s="3" t="s">
        <v>2533</v>
      </c>
      <c r="E925" s="4">
        <v>1</v>
      </c>
      <c r="F925" s="2" t="str">
        <f t="shared" si="70"/>
        <v>G1PR330306</v>
      </c>
      <c r="G925" s="2" t="str">
        <f t="shared" si="71"/>
        <v>Bruggen</v>
      </c>
      <c r="H925" s="2" t="str">
        <f t="shared" si="72"/>
        <v>3303</v>
      </c>
      <c r="I925" s="2" t="str">
        <f>IFERROR(VLOOKUP(H925,'Productgroepen hoofdfuncties'!G:H,2,FALSE),H925)</f>
        <v>Onderhoud en beheer vaarwegen</v>
      </c>
      <c r="J925" s="2" t="str">
        <f t="shared" si="73"/>
        <v>33</v>
      </c>
      <c r="K925" s="2" t="str">
        <f>IFERROR(VLOOKUP(J925,'Productgroepen hoofdfuncties'!D:E,2,FALSE),J925)</f>
        <v>Waterwegen</v>
      </c>
      <c r="L925" s="2" t="str">
        <f t="shared" si="74"/>
        <v>3</v>
      </c>
      <c r="M925" s="2" t="str">
        <f>IFERROR(VLOOKUP(L925,'Productgroepen hoofdfuncties'!A:B,2,FALSE),L925)</f>
        <v>Verkeer en vervoer</v>
      </c>
    </row>
    <row r="926" spans="1:13">
      <c r="A926" s="7"/>
      <c r="B926" s="8"/>
      <c r="C926" s="4" t="s">
        <v>2612</v>
      </c>
      <c r="D926" s="3" t="s">
        <v>2535</v>
      </c>
      <c r="E926" s="4">
        <v>1</v>
      </c>
      <c r="F926" s="2" t="str">
        <f t="shared" si="70"/>
        <v>G1PR330306</v>
      </c>
      <c r="G926" s="2" t="str">
        <f t="shared" si="71"/>
        <v>Bruggen</v>
      </c>
      <c r="H926" s="2" t="str">
        <f t="shared" si="72"/>
        <v>3303</v>
      </c>
      <c r="I926" s="2" t="str">
        <f>IFERROR(VLOOKUP(H926,'Productgroepen hoofdfuncties'!G:H,2,FALSE),H926)</f>
        <v>Onderhoud en beheer vaarwegen</v>
      </c>
      <c r="J926" s="2" t="str">
        <f t="shared" si="73"/>
        <v>33</v>
      </c>
      <c r="K926" s="2" t="str">
        <f>IFERROR(VLOOKUP(J926,'Productgroepen hoofdfuncties'!D:E,2,FALSE),J926)</f>
        <v>Waterwegen</v>
      </c>
      <c r="L926" s="2" t="str">
        <f t="shared" si="74"/>
        <v>3</v>
      </c>
      <c r="M926" s="2" t="str">
        <f>IFERROR(VLOOKUP(L926,'Productgroepen hoofdfuncties'!A:B,2,FALSE),L926)</f>
        <v>Verkeer en vervoer</v>
      </c>
    </row>
    <row r="927" spans="1:13">
      <c r="A927" s="7"/>
      <c r="B927" s="8"/>
      <c r="C927" s="4" t="s">
        <v>2613</v>
      </c>
      <c r="D927" s="3" t="s">
        <v>2537</v>
      </c>
      <c r="E927" s="4">
        <v>1</v>
      </c>
      <c r="F927" s="2" t="str">
        <f t="shared" si="70"/>
        <v>G1PR330306</v>
      </c>
      <c r="G927" s="2" t="str">
        <f t="shared" si="71"/>
        <v>Bruggen</v>
      </c>
      <c r="H927" s="2" t="str">
        <f t="shared" si="72"/>
        <v>3303</v>
      </c>
      <c r="I927" s="2" t="str">
        <f>IFERROR(VLOOKUP(H927,'Productgroepen hoofdfuncties'!G:H,2,FALSE),H927)</f>
        <v>Onderhoud en beheer vaarwegen</v>
      </c>
      <c r="J927" s="2" t="str">
        <f t="shared" si="73"/>
        <v>33</v>
      </c>
      <c r="K927" s="2" t="str">
        <f>IFERROR(VLOOKUP(J927,'Productgroepen hoofdfuncties'!D:E,2,FALSE),J927)</f>
        <v>Waterwegen</v>
      </c>
      <c r="L927" s="2" t="str">
        <f t="shared" si="74"/>
        <v>3</v>
      </c>
      <c r="M927" s="2" t="str">
        <f>IFERROR(VLOOKUP(L927,'Productgroepen hoofdfuncties'!A:B,2,FALSE),L927)</f>
        <v>Verkeer en vervoer</v>
      </c>
    </row>
    <row r="928" spans="1:13">
      <c r="A928" s="7"/>
      <c r="B928" s="8"/>
      <c r="C928" s="4" t="s">
        <v>2614</v>
      </c>
      <c r="D928" s="3" t="s">
        <v>2539</v>
      </c>
      <c r="E928" s="4">
        <v>1</v>
      </c>
      <c r="F928" s="2" t="str">
        <f t="shared" si="70"/>
        <v>G1PR330306</v>
      </c>
      <c r="G928" s="2" t="str">
        <f t="shared" si="71"/>
        <v>Bruggen</v>
      </c>
      <c r="H928" s="2" t="str">
        <f t="shared" si="72"/>
        <v>3303</v>
      </c>
      <c r="I928" s="2" t="str">
        <f>IFERROR(VLOOKUP(H928,'Productgroepen hoofdfuncties'!G:H,2,FALSE),H928)</f>
        <v>Onderhoud en beheer vaarwegen</v>
      </c>
      <c r="J928" s="2" t="str">
        <f t="shared" si="73"/>
        <v>33</v>
      </c>
      <c r="K928" s="2" t="str">
        <f>IFERROR(VLOOKUP(J928,'Productgroepen hoofdfuncties'!D:E,2,FALSE),J928)</f>
        <v>Waterwegen</v>
      </c>
      <c r="L928" s="2" t="str">
        <f t="shared" si="74"/>
        <v>3</v>
      </c>
      <c r="M928" s="2" t="str">
        <f>IFERROR(VLOOKUP(L928,'Productgroepen hoofdfuncties'!A:B,2,FALSE),L928)</f>
        <v>Verkeer en vervoer</v>
      </c>
    </row>
    <row r="929" spans="1:13">
      <c r="A929" s="7"/>
      <c r="B929" s="8"/>
      <c r="C929" s="4" t="s">
        <v>2615</v>
      </c>
      <c r="D929" s="3" t="s">
        <v>2541</v>
      </c>
      <c r="E929" s="4">
        <v>1</v>
      </c>
      <c r="F929" s="2" t="str">
        <f t="shared" si="70"/>
        <v>G1PR330306</v>
      </c>
      <c r="G929" s="2" t="str">
        <f t="shared" si="71"/>
        <v>Bruggen</v>
      </c>
      <c r="H929" s="2" t="str">
        <f t="shared" si="72"/>
        <v>3303</v>
      </c>
      <c r="I929" s="2" t="str">
        <f>IFERROR(VLOOKUP(H929,'Productgroepen hoofdfuncties'!G:H,2,FALSE),H929)</f>
        <v>Onderhoud en beheer vaarwegen</v>
      </c>
      <c r="J929" s="2" t="str">
        <f t="shared" si="73"/>
        <v>33</v>
      </c>
      <c r="K929" s="2" t="str">
        <f>IFERROR(VLOOKUP(J929,'Productgroepen hoofdfuncties'!D:E,2,FALSE),J929)</f>
        <v>Waterwegen</v>
      </c>
      <c r="L929" s="2" t="str">
        <f t="shared" si="74"/>
        <v>3</v>
      </c>
      <c r="M929" s="2" t="str">
        <f>IFERROR(VLOOKUP(L929,'Productgroepen hoofdfuncties'!A:B,2,FALSE),L929)</f>
        <v>Verkeer en vervoer</v>
      </c>
    </row>
    <row r="930" spans="1:13">
      <c r="A930" s="7"/>
      <c r="B930" s="8"/>
      <c r="C930" s="4" t="s">
        <v>2616</v>
      </c>
      <c r="D930" s="3" t="s">
        <v>2543</v>
      </c>
      <c r="E930" s="4">
        <v>1</v>
      </c>
      <c r="F930" s="2" t="str">
        <f t="shared" si="70"/>
        <v>G1PR330306</v>
      </c>
      <c r="G930" s="2" t="str">
        <f t="shared" si="71"/>
        <v>Bruggen</v>
      </c>
      <c r="H930" s="2" t="str">
        <f t="shared" si="72"/>
        <v>3303</v>
      </c>
      <c r="I930" s="2" t="str">
        <f>IFERROR(VLOOKUP(H930,'Productgroepen hoofdfuncties'!G:H,2,FALSE),H930)</f>
        <v>Onderhoud en beheer vaarwegen</v>
      </c>
      <c r="J930" s="2" t="str">
        <f t="shared" si="73"/>
        <v>33</v>
      </c>
      <c r="K930" s="2" t="str">
        <f>IFERROR(VLOOKUP(J930,'Productgroepen hoofdfuncties'!D:E,2,FALSE),J930)</f>
        <v>Waterwegen</v>
      </c>
      <c r="L930" s="2" t="str">
        <f t="shared" si="74"/>
        <v>3</v>
      </c>
      <c r="M930" s="2" t="str">
        <f>IFERROR(VLOOKUP(L930,'Productgroepen hoofdfuncties'!A:B,2,FALSE),L930)</f>
        <v>Verkeer en vervoer</v>
      </c>
    </row>
    <row r="931" spans="1:13">
      <c r="A931" s="7"/>
      <c r="B931" s="8"/>
      <c r="C931" s="4" t="s">
        <v>2617</v>
      </c>
      <c r="D931" s="3" t="s">
        <v>2545</v>
      </c>
      <c r="E931" s="4">
        <v>1</v>
      </c>
      <c r="F931" s="2" t="str">
        <f t="shared" si="70"/>
        <v>G1PR330306</v>
      </c>
      <c r="G931" s="2" t="str">
        <f t="shared" si="71"/>
        <v>Bruggen</v>
      </c>
      <c r="H931" s="2" t="str">
        <f t="shared" si="72"/>
        <v>3303</v>
      </c>
      <c r="I931" s="2" t="str">
        <f>IFERROR(VLOOKUP(H931,'Productgroepen hoofdfuncties'!G:H,2,FALSE),H931)</f>
        <v>Onderhoud en beheer vaarwegen</v>
      </c>
      <c r="J931" s="2" t="str">
        <f t="shared" si="73"/>
        <v>33</v>
      </c>
      <c r="K931" s="2" t="str">
        <f>IFERROR(VLOOKUP(J931,'Productgroepen hoofdfuncties'!D:E,2,FALSE),J931)</f>
        <v>Waterwegen</v>
      </c>
      <c r="L931" s="2" t="str">
        <f t="shared" si="74"/>
        <v>3</v>
      </c>
      <c r="M931" s="2" t="str">
        <f>IFERROR(VLOOKUP(L931,'Productgroepen hoofdfuncties'!A:B,2,FALSE),L931)</f>
        <v>Verkeer en vervoer</v>
      </c>
    </row>
    <row r="932" spans="1:13">
      <c r="A932" s="7"/>
      <c r="B932" s="8"/>
      <c r="C932" s="4" t="s">
        <v>2618</v>
      </c>
      <c r="D932" s="3" t="s">
        <v>2547</v>
      </c>
      <c r="E932" s="4">
        <v>1</v>
      </c>
      <c r="F932" s="2" t="str">
        <f t="shared" si="70"/>
        <v>G1PR330306</v>
      </c>
      <c r="G932" s="2" t="str">
        <f t="shared" si="71"/>
        <v>Bruggen</v>
      </c>
      <c r="H932" s="2" t="str">
        <f t="shared" si="72"/>
        <v>3303</v>
      </c>
      <c r="I932" s="2" t="str">
        <f>IFERROR(VLOOKUP(H932,'Productgroepen hoofdfuncties'!G:H,2,FALSE),H932)</f>
        <v>Onderhoud en beheer vaarwegen</v>
      </c>
      <c r="J932" s="2" t="str">
        <f t="shared" si="73"/>
        <v>33</v>
      </c>
      <c r="K932" s="2" t="str">
        <f>IFERROR(VLOOKUP(J932,'Productgroepen hoofdfuncties'!D:E,2,FALSE),J932)</f>
        <v>Waterwegen</v>
      </c>
      <c r="L932" s="2" t="str">
        <f t="shared" si="74"/>
        <v>3</v>
      </c>
      <c r="M932" s="2" t="str">
        <f>IFERROR(VLOOKUP(L932,'Productgroepen hoofdfuncties'!A:B,2,FALSE),L932)</f>
        <v>Verkeer en vervoer</v>
      </c>
    </row>
    <row r="933" spans="1:13">
      <c r="A933" s="7"/>
      <c r="B933" s="8"/>
      <c r="C933" s="4" t="s">
        <v>2619</v>
      </c>
      <c r="D933" s="3" t="s">
        <v>2549</v>
      </c>
      <c r="E933" s="4">
        <v>1</v>
      </c>
      <c r="F933" s="2" t="str">
        <f t="shared" si="70"/>
        <v>G1PR330306</v>
      </c>
      <c r="G933" s="2" t="str">
        <f t="shared" si="71"/>
        <v>Bruggen</v>
      </c>
      <c r="H933" s="2" t="str">
        <f t="shared" si="72"/>
        <v>3303</v>
      </c>
      <c r="I933" s="2" t="str">
        <f>IFERROR(VLOOKUP(H933,'Productgroepen hoofdfuncties'!G:H,2,FALSE),H933)</f>
        <v>Onderhoud en beheer vaarwegen</v>
      </c>
      <c r="J933" s="2" t="str">
        <f t="shared" si="73"/>
        <v>33</v>
      </c>
      <c r="K933" s="2" t="str">
        <f>IFERROR(VLOOKUP(J933,'Productgroepen hoofdfuncties'!D:E,2,FALSE),J933)</f>
        <v>Waterwegen</v>
      </c>
      <c r="L933" s="2" t="str">
        <f t="shared" si="74"/>
        <v>3</v>
      </c>
      <c r="M933" s="2" t="str">
        <f>IFERROR(VLOOKUP(L933,'Productgroepen hoofdfuncties'!A:B,2,FALSE),L933)</f>
        <v>Verkeer en vervoer</v>
      </c>
    </row>
    <row r="934" spans="1:13">
      <c r="A934" s="7"/>
      <c r="B934" s="8"/>
      <c r="C934" s="4" t="s">
        <v>2620</v>
      </c>
      <c r="D934" s="3" t="s">
        <v>2551</v>
      </c>
      <c r="E934" s="4">
        <v>1</v>
      </c>
      <c r="F934" s="2" t="str">
        <f t="shared" si="70"/>
        <v>G1PR330306</v>
      </c>
      <c r="G934" s="2" t="str">
        <f t="shared" si="71"/>
        <v>Bruggen</v>
      </c>
      <c r="H934" s="2" t="str">
        <f t="shared" si="72"/>
        <v>3303</v>
      </c>
      <c r="I934" s="2" t="str">
        <f>IFERROR(VLOOKUP(H934,'Productgroepen hoofdfuncties'!G:H,2,FALSE),H934)</f>
        <v>Onderhoud en beheer vaarwegen</v>
      </c>
      <c r="J934" s="2" t="str">
        <f t="shared" si="73"/>
        <v>33</v>
      </c>
      <c r="K934" s="2" t="str">
        <f>IFERROR(VLOOKUP(J934,'Productgroepen hoofdfuncties'!D:E,2,FALSE),J934)</f>
        <v>Waterwegen</v>
      </c>
      <c r="L934" s="2" t="str">
        <f t="shared" si="74"/>
        <v>3</v>
      </c>
      <c r="M934" s="2" t="str">
        <f>IFERROR(VLOOKUP(L934,'Productgroepen hoofdfuncties'!A:B,2,FALSE),L934)</f>
        <v>Verkeer en vervoer</v>
      </c>
    </row>
    <row r="935" spans="1:13">
      <c r="A935" s="7"/>
      <c r="B935" s="8"/>
      <c r="C935" s="4" t="s">
        <v>2621</v>
      </c>
      <c r="D935" s="3" t="s">
        <v>2553</v>
      </c>
      <c r="E935" s="4">
        <v>1</v>
      </c>
      <c r="F935" s="2" t="str">
        <f t="shared" si="70"/>
        <v>G1PR330306</v>
      </c>
      <c r="G935" s="2" t="str">
        <f t="shared" si="71"/>
        <v>Bruggen</v>
      </c>
      <c r="H935" s="2" t="str">
        <f t="shared" si="72"/>
        <v>3303</v>
      </c>
      <c r="I935" s="2" t="str">
        <f>IFERROR(VLOOKUP(H935,'Productgroepen hoofdfuncties'!G:H,2,FALSE),H935)</f>
        <v>Onderhoud en beheer vaarwegen</v>
      </c>
      <c r="J935" s="2" t="str">
        <f t="shared" si="73"/>
        <v>33</v>
      </c>
      <c r="K935" s="2" t="str">
        <f>IFERROR(VLOOKUP(J935,'Productgroepen hoofdfuncties'!D:E,2,FALSE),J935)</f>
        <v>Waterwegen</v>
      </c>
      <c r="L935" s="2" t="str">
        <f t="shared" si="74"/>
        <v>3</v>
      </c>
      <c r="M935" s="2" t="str">
        <f>IFERROR(VLOOKUP(L935,'Productgroepen hoofdfuncties'!A:B,2,FALSE),L935)</f>
        <v>Verkeer en vervoer</v>
      </c>
    </row>
    <row r="936" spans="1:13">
      <c r="A936" s="7"/>
      <c r="B936" s="8"/>
      <c r="C936" s="4" t="s">
        <v>2622</v>
      </c>
      <c r="D936" s="3" t="s">
        <v>2555</v>
      </c>
      <c r="E936" s="4">
        <v>1</v>
      </c>
      <c r="F936" s="2" t="str">
        <f t="shared" si="70"/>
        <v>G1PR330306</v>
      </c>
      <c r="G936" s="2" t="str">
        <f t="shared" si="71"/>
        <v>Bruggen</v>
      </c>
      <c r="H936" s="2" t="str">
        <f t="shared" si="72"/>
        <v>3303</v>
      </c>
      <c r="I936" s="2" t="str">
        <f>IFERROR(VLOOKUP(H936,'Productgroepen hoofdfuncties'!G:H,2,FALSE),H936)</f>
        <v>Onderhoud en beheer vaarwegen</v>
      </c>
      <c r="J936" s="2" t="str">
        <f t="shared" si="73"/>
        <v>33</v>
      </c>
      <c r="K936" s="2" t="str">
        <f>IFERROR(VLOOKUP(J936,'Productgroepen hoofdfuncties'!D:E,2,FALSE),J936)</f>
        <v>Waterwegen</v>
      </c>
      <c r="L936" s="2" t="str">
        <f t="shared" si="74"/>
        <v>3</v>
      </c>
      <c r="M936" s="2" t="str">
        <f>IFERROR(VLOOKUP(L936,'Productgroepen hoofdfuncties'!A:B,2,FALSE),L936)</f>
        <v>Verkeer en vervoer</v>
      </c>
    </row>
    <row r="937" spans="1:13">
      <c r="A937" s="7"/>
      <c r="B937" s="8"/>
      <c r="C937" s="4" t="s">
        <v>2623</v>
      </c>
      <c r="D937" s="3" t="s">
        <v>2557</v>
      </c>
      <c r="E937" s="4">
        <v>1</v>
      </c>
      <c r="F937" s="2" t="str">
        <f t="shared" si="70"/>
        <v>G1PR330306</v>
      </c>
      <c r="G937" s="2" t="str">
        <f t="shared" si="71"/>
        <v>Bruggen</v>
      </c>
      <c r="H937" s="2" t="str">
        <f t="shared" si="72"/>
        <v>3303</v>
      </c>
      <c r="I937" s="2" t="str">
        <f>IFERROR(VLOOKUP(H937,'Productgroepen hoofdfuncties'!G:H,2,FALSE),H937)</f>
        <v>Onderhoud en beheer vaarwegen</v>
      </c>
      <c r="J937" s="2" t="str">
        <f t="shared" si="73"/>
        <v>33</v>
      </c>
      <c r="K937" s="2" t="str">
        <f>IFERROR(VLOOKUP(J937,'Productgroepen hoofdfuncties'!D:E,2,FALSE),J937)</f>
        <v>Waterwegen</v>
      </c>
      <c r="L937" s="2" t="str">
        <f t="shared" si="74"/>
        <v>3</v>
      </c>
      <c r="M937" s="2" t="str">
        <f>IFERROR(VLOOKUP(L937,'Productgroepen hoofdfuncties'!A:B,2,FALSE),L937)</f>
        <v>Verkeer en vervoer</v>
      </c>
    </row>
    <row r="938" spans="1:13">
      <c r="A938" s="7"/>
      <c r="B938" s="8"/>
      <c r="C938" s="4" t="s">
        <v>2624</v>
      </c>
      <c r="D938" s="3" t="s">
        <v>2559</v>
      </c>
      <c r="E938" s="4">
        <v>1</v>
      </c>
      <c r="F938" s="2" t="str">
        <f t="shared" si="70"/>
        <v>G1PR330306</v>
      </c>
      <c r="G938" s="2" t="str">
        <f t="shared" si="71"/>
        <v>Bruggen</v>
      </c>
      <c r="H938" s="2" t="str">
        <f t="shared" si="72"/>
        <v>3303</v>
      </c>
      <c r="I938" s="2" t="str">
        <f>IFERROR(VLOOKUP(H938,'Productgroepen hoofdfuncties'!G:H,2,FALSE),H938)</f>
        <v>Onderhoud en beheer vaarwegen</v>
      </c>
      <c r="J938" s="2" t="str">
        <f t="shared" si="73"/>
        <v>33</v>
      </c>
      <c r="K938" s="2" t="str">
        <f>IFERROR(VLOOKUP(J938,'Productgroepen hoofdfuncties'!D:E,2,FALSE),J938)</f>
        <v>Waterwegen</v>
      </c>
      <c r="L938" s="2" t="str">
        <f t="shared" si="74"/>
        <v>3</v>
      </c>
      <c r="M938" s="2" t="str">
        <f>IFERROR(VLOOKUP(L938,'Productgroepen hoofdfuncties'!A:B,2,FALSE),L938)</f>
        <v>Verkeer en vervoer</v>
      </c>
    </row>
    <row r="939" spans="1:13">
      <c r="A939" s="7"/>
      <c r="B939" s="8"/>
      <c r="C939" s="4" t="s">
        <v>2625</v>
      </c>
      <c r="D939" s="3" t="s">
        <v>2561</v>
      </c>
      <c r="E939" s="4">
        <v>1</v>
      </c>
      <c r="F939" s="2" t="str">
        <f t="shared" si="70"/>
        <v>G1PR330306</v>
      </c>
      <c r="G939" s="2" t="str">
        <f t="shared" si="71"/>
        <v>Bruggen</v>
      </c>
      <c r="H939" s="2" t="str">
        <f t="shared" si="72"/>
        <v>3303</v>
      </c>
      <c r="I939" s="2" t="str">
        <f>IFERROR(VLOOKUP(H939,'Productgroepen hoofdfuncties'!G:H,2,FALSE),H939)</f>
        <v>Onderhoud en beheer vaarwegen</v>
      </c>
      <c r="J939" s="2" t="str">
        <f t="shared" si="73"/>
        <v>33</v>
      </c>
      <c r="K939" s="2" t="str">
        <f>IFERROR(VLOOKUP(J939,'Productgroepen hoofdfuncties'!D:E,2,FALSE),J939)</f>
        <v>Waterwegen</v>
      </c>
      <c r="L939" s="2" t="str">
        <f t="shared" si="74"/>
        <v>3</v>
      </c>
      <c r="M939" s="2" t="str">
        <f>IFERROR(VLOOKUP(L939,'Productgroepen hoofdfuncties'!A:B,2,FALSE),L939)</f>
        <v>Verkeer en vervoer</v>
      </c>
    </row>
    <row r="940" spans="1:13">
      <c r="A940" s="7"/>
      <c r="B940" s="8"/>
      <c r="C940" s="4" t="s">
        <v>2626</v>
      </c>
      <c r="D940" s="3" t="s">
        <v>2563</v>
      </c>
      <c r="E940" s="4">
        <v>1</v>
      </c>
      <c r="F940" s="2" t="str">
        <f t="shared" si="70"/>
        <v>G1PR330306</v>
      </c>
      <c r="G940" s="2" t="str">
        <f t="shared" si="71"/>
        <v>Bruggen</v>
      </c>
      <c r="H940" s="2" t="str">
        <f t="shared" si="72"/>
        <v>3303</v>
      </c>
      <c r="I940" s="2" t="str">
        <f>IFERROR(VLOOKUP(H940,'Productgroepen hoofdfuncties'!G:H,2,FALSE),H940)</f>
        <v>Onderhoud en beheer vaarwegen</v>
      </c>
      <c r="J940" s="2" t="str">
        <f t="shared" si="73"/>
        <v>33</v>
      </c>
      <c r="K940" s="2" t="str">
        <f>IFERROR(VLOOKUP(J940,'Productgroepen hoofdfuncties'!D:E,2,FALSE),J940)</f>
        <v>Waterwegen</v>
      </c>
      <c r="L940" s="2" t="str">
        <f t="shared" si="74"/>
        <v>3</v>
      </c>
      <c r="M940" s="2" t="str">
        <f>IFERROR(VLOOKUP(L940,'Productgroepen hoofdfuncties'!A:B,2,FALSE),L940)</f>
        <v>Verkeer en vervoer</v>
      </c>
    </row>
    <row r="941" spans="1:13">
      <c r="A941" s="7"/>
      <c r="B941" s="8"/>
      <c r="C941" s="4" t="s">
        <v>2627</v>
      </c>
      <c r="D941" s="3" t="s">
        <v>2565</v>
      </c>
      <c r="E941" s="4">
        <v>1</v>
      </c>
      <c r="F941" s="2" t="str">
        <f t="shared" si="70"/>
        <v>G1PR330306</v>
      </c>
      <c r="G941" s="2" t="str">
        <f t="shared" si="71"/>
        <v>Bruggen</v>
      </c>
      <c r="H941" s="2" t="str">
        <f t="shared" si="72"/>
        <v>3303</v>
      </c>
      <c r="I941" s="2" t="str">
        <f>IFERROR(VLOOKUP(H941,'Productgroepen hoofdfuncties'!G:H,2,FALSE),H941)</f>
        <v>Onderhoud en beheer vaarwegen</v>
      </c>
      <c r="J941" s="2" t="str">
        <f t="shared" si="73"/>
        <v>33</v>
      </c>
      <c r="K941" s="2" t="str">
        <f>IFERROR(VLOOKUP(J941,'Productgroepen hoofdfuncties'!D:E,2,FALSE),J941)</f>
        <v>Waterwegen</v>
      </c>
      <c r="L941" s="2" t="str">
        <f t="shared" si="74"/>
        <v>3</v>
      </c>
      <c r="M941" s="2" t="str">
        <f>IFERROR(VLOOKUP(L941,'Productgroepen hoofdfuncties'!A:B,2,FALSE),L941)</f>
        <v>Verkeer en vervoer</v>
      </c>
    </row>
    <row r="942" spans="1:13">
      <c r="A942" s="7"/>
      <c r="B942" s="8"/>
      <c r="C942" s="4" t="s">
        <v>2628</v>
      </c>
      <c r="D942" s="3" t="s">
        <v>2567</v>
      </c>
      <c r="E942" s="4">
        <v>1</v>
      </c>
      <c r="F942" s="2" t="str">
        <f t="shared" si="70"/>
        <v>G1PR330306</v>
      </c>
      <c r="G942" s="2" t="str">
        <f t="shared" si="71"/>
        <v>Bruggen</v>
      </c>
      <c r="H942" s="2" t="str">
        <f t="shared" si="72"/>
        <v>3303</v>
      </c>
      <c r="I942" s="2" t="str">
        <f>IFERROR(VLOOKUP(H942,'Productgroepen hoofdfuncties'!G:H,2,FALSE),H942)</f>
        <v>Onderhoud en beheer vaarwegen</v>
      </c>
      <c r="J942" s="2" t="str">
        <f t="shared" si="73"/>
        <v>33</v>
      </c>
      <c r="K942" s="2" t="str">
        <f>IFERROR(VLOOKUP(J942,'Productgroepen hoofdfuncties'!D:E,2,FALSE),J942)</f>
        <v>Waterwegen</v>
      </c>
      <c r="L942" s="2" t="str">
        <f t="shared" si="74"/>
        <v>3</v>
      </c>
      <c r="M942" s="2" t="str">
        <f>IFERROR(VLOOKUP(L942,'Productgroepen hoofdfuncties'!A:B,2,FALSE),L942)</f>
        <v>Verkeer en vervoer</v>
      </c>
    </row>
    <row r="943" spans="1:13">
      <c r="A943" s="7"/>
      <c r="B943" s="8"/>
      <c r="C943" s="4" t="s">
        <v>2629</v>
      </c>
      <c r="D943" s="3" t="s">
        <v>2569</v>
      </c>
      <c r="E943" s="4">
        <v>1</v>
      </c>
      <c r="F943" s="2" t="str">
        <f t="shared" si="70"/>
        <v>G1PR330306</v>
      </c>
      <c r="G943" s="2" t="str">
        <f t="shared" si="71"/>
        <v>Bruggen</v>
      </c>
      <c r="H943" s="2" t="str">
        <f t="shared" si="72"/>
        <v>3303</v>
      </c>
      <c r="I943" s="2" t="str">
        <f>IFERROR(VLOOKUP(H943,'Productgroepen hoofdfuncties'!G:H,2,FALSE),H943)</f>
        <v>Onderhoud en beheer vaarwegen</v>
      </c>
      <c r="J943" s="2" t="str">
        <f t="shared" si="73"/>
        <v>33</v>
      </c>
      <c r="K943" s="2" t="str">
        <f>IFERROR(VLOOKUP(J943,'Productgroepen hoofdfuncties'!D:E,2,FALSE),J943)</f>
        <v>Waterwegen</v>
      </c>
      <c r="L943" s="2" t="str">
        <f t="shared" si="74"/>
        <v>3</v>
      </c>
      <c r="M943" s="2" t="str">
        <f>IFERROR(VLOOKUP(L943,'Productgroepen hoofdfuncties'!A:B,2,FALSE),L943)</f>
        <v>Verkeer en vervoer</v>
      </c>
    </row>
    <row r="944" spans="1:13">
      <c r="A944" s="7"/>
      <c r="B944" s="8"/>
      <c r="C944" s="4" t="s">
        <v>2630</v>
      </c>
      <c r="D944" s="3" t="s">
        <v>2571</v>
      </c>
      <c r="E944" s="4">
        <v>1</v>
      </c>
      <c r="F944" s="2" t="str">
        <f t="shared" si="70"/>
        <v>G1PR330306</v>
      </c>
      <c r="G944" s="2" t="str">
        <f t="shared" si="71"/>
        <v>Bruggen</v>
      </c>
      <c r="H944" s="2" t="str">
        <f t="shared" si="72"/>
        <v>3303</v>
      </c>
      <c r="I944" s="2" t="str">
        <f>IFERROR(VLOOKUP(H944,'Productgroepen hoofdfuncties'!G:H,2,FALSE),H944)</f>
        <v>Onderhoud en beheer vaarwegen</v>
      </c>
      <c r="J944" s="2" t="str">
        <f t="shared" si="73"/>
        <v>33</v>
      </c>
      <c r="K944" s="2" t="str">
        <f>IFERROR(VLOOKUP(J944,'Productgroepen hoofdfuncties'!D:E,2,FALSE),J944)</f>
        <v>Waterwegen</v>
      </c>
      <c r="L944" s="2" t="str">
        <f t="shared" si="74"/>
        <v>3</v>
      </c>
      <c r="M944" s="2" t="str">
        <f>IFERROR(VLOOKUP(L944,'Productgroepen hoofdfuncties'!A:B,2,FALSE),L944)</f>
        <v>Verkeer en vervoer</v>
      </c>
    </row>
    <row r="945" spans="1:13">
      <c r="A945" s="7"/>
      <c r="B945" s="8"/>
      <c r="C945" s="4" t="s">
        <v>2631</v>
      </c>
      <c r="D945" s="3" t="s">
        <v>2573</v>
      </c>
      <c r="E945" s="4">
        <v>1</v>
      </c>
      <c r="F945" s="2" t="str">
        <f t="shared" si="70"/>
        <v>G1PR330306</v>
      </c>
      <c r="G945" s="2" t="str">
        <f t="shared" si="71"/>
        <v>Bruggen</v>
      </c>
      <c r="H945" s="2" t="str">
        <f t="shared" si="72"/>
        <v>3303</v>
      </c>
      <c r="I945" s="2" t="str">
        <f>IFERROR(VLOOKUP(H945,'Productgroepen hoofdfuncties'!G:H,2,FALSE),H945)</f>
        <v>Onderhoud en beheer vaarwegen</v>
      </c>
      <c r="J945" s="2" t="str">
        <f t="shared" si="73"/>
        <v>33</v>
      </c>
      <c r="K945" s="2" t="str">
        <f>IFERROR(VLOOKUP(J945,'Productgroepen hoofdfuncties'!D:E,2,FALSE),J945)</f>
        <v>Waterwegen</v>
      </c>
      <c r="L945" s="2" t="str">
        <f t="shared" si="74"/>
        <v>3</v>
      </c>
      <c r="M945" s="2" t="str">
        <f>IFERROR(VLOOKUP(L945,'Productgroepen hoofdfuncties'!A:B,2,FALSE),L945)</f>
        <v>Verkeer en vervoer</v>
      </c>
    </row>
    <row r="946" spans="1:13">
      <c r="A946" s="7"/>
      <c r="B946" s="8"/>
      <c r="C946" s="4" t="s">
        <v>2632</v>
      </c>
      <c r="D946" s="3" t="s">
        <v>2575</v>
      </c>
      <c r="E946" s="4">
        <v>1</v>
      </c>
      <c r="F946" s="2" t="str">
        <f t="shared" si="70"/>
        <v>G1PR330306</v>
      </c>
      <c r="G946" s="2" t="str">
        <f t="shared" si="71"/>
        <v>Bruggen</v>
      </c>
      <c r="H946" s="2" t="str">
        <f t="shared" si="72"/>
        <v>3303</v>
      </c>
      <c r="I946" s="2" t="str">
        <f>IFERROR(VLOOKUP(H946,'Productgroepen hoofdfuncties'!G:H,2,FALSE),H946)</f>
        <v>Onderhoud en beheer vaarwegen</v>
      </c>
      <c r="J946" s="2" t="str">
        <f t="shared" si="73"/>
        <v>33</v>
      </c>
      <c r="K946" s="2" t="str">
        <f>IFERROR(VLOOKUP(J946,'Productgroepen hoofdfuncties'!D:E,2,FALSE),J946)</f>
        <v>Waterwegen</v>
      </c>
      <c r="L946" s="2" t="str">
        <f t="shared" si="74"/>
        <v>3</v>
      </c>
      <c r="M946" s="2" t="str">
        <f>IFERROR(VLOOKUP(L946,'Productgroepen hoofdfuncties'!A:B,2,FALSE),L946)</f>
        <v>Verkeer en vervoer</v>
      </c>
    </row>
    <row r="947" spans="1:13">
      <c r="A947" s="7"/>
      <c r="B947" s="8"/>
      <c r="C947" s="4" t="s">
        <v>2633</v>
      </c>
      <c r="D947" s="3" t="s">
        <v>2577</v>
      </c>
      <c r="E947" s="4">
        <v>1</v>
      </c>
      <c r="F947" s="2" t="str">
        <f t="shared" si="70"/>
        <v>G1PR330306</v>
      </c>
      <c r="G947" s="2" t="str">
        <f t="shared" si="71"/>
        <v>Bruggen</v>
      </c>
      <c r="H947" s="2" t="str">
        <f t="shared" si="72"/>
        <v>3303</v>
      </c>
      <c r="I947" s="2" t="str">
        <f>IFERROR(VLOOKUP(H947,'Productgroepen hoofdfuncties'!G:H,2,FALSE),H947)</f>
        <v>Onderhoud en beheer vaarwegen</v>
      </c>
      <c r="J947" s="2" t="str">
        <f t="shared" si="73"/>
        <v>33</v>
      </c>
      <c r="K947" s="2" t="str">
        <f>IFERROR(VLOOKUP(J947,'Productgroepen hoofdfuncties'!D:E,2,FALSE),J947)</f>
        <v>Waterwegen</v>
      </c>
      <c r="L947" s="2" t="str">
        <f t="shared" si="74"/>
        <v>3</v>
      </c>
      <c r="M947" s="2" t="str">
        <f>IFERROR(VLOOKUP(L947,'Productgroepen hoofdfuncties'!A:B,2,FALSE),L947)</f>
        <v>Verkeer en vervoer</v>
      </c>
    </row>
    <row r="948" spans="1:13">
      <c r="A948" s="7"/>
      <c r="B948" s="8"/>
      <c r="C948" s="4" t="s">
        <v>2634</v>
      </c>
      <c r="D948" s="3" t="s">
        <v>2579</v>
      </c>
      <c r="E948" s="4">
        <v>1</v>
      </c>
      <c r="F948" s="2" t="str">
        <f t="shared" si="70"/>
        <v>G1PR330306</v>
      </c>
      <c r="G948" s="2" t="str">
        <f t="shared" si="71"/>
        <v>Bruggen</v>
      </c>
      <c r="H948" s="2" t="str">
        <f t="shared" si="72"/>
        <v>3303</v>
      </c>
      <c r="I948" s="2" t="str">
        <f>IFERROR(VLOOKUP(H948,'Productgroepen hoofdfuncties'!G:H,2,FALSE),H948)</f>
        <v>Onderhoud en beheer vaarwegen</v>
      </c>
      <c r="J948" s="2" t="str">
        <f t="shared" si="73"/>
        <v>33</v>
      </c>
      <c r="K948" s="2" t="str">
        <f>IFERROR(VLOOKUP(J948,'Productgroepen hoofdfuncties'!D:E,2,FALSE),J948)</f>
        <v>Waterwegen</v>
      </c>
      <c r="L948" s="2" t="str">
        <f t="shared" si="74"/>
        <v>3</v>
      </c>
      <c r="M948" s="2" t="str">
        <f>IFERROR(VLOOKUP(L948,'Productgroepen hoofdfuncties'!A:B,2,FALSE),L948)</f>
        <v>Verkeer en vervoer</v>
      </c>
    </row>
    <row r="949" spans="1:13">
      <c r="A949" s="7"/>
      <c r="B949" s="8"/>
      <c r="C949" s="4" t="s">
        <v>2635</v>
      </c>
      <c r="D949" s="3" t="s">
        <v>2581</v>
      </c>
      <c r="E949" s="4">
        <v>1</v>
      </c>
      <c r="F949" s="2" t="str">
        <f t="shared" si="70"/>
        <v>G1PR330306</v>
      </c>
      <c r="G949" s="2" t="str">
        <f t="shared" si="71"/>
        <v>Bruggen</v>
      </c>
      <c r="H949" s="2" t="str">
        <f t="shared" si="72"/>
        <v>3303</v>
      </c>
      <c r="I949" s="2" t="str">
        <f>IFERROR(VLOOKUP(H949,'Productgroepen hoofdfuncties'!G:H,2,FALSE),H949)</f>
        <v>Onderhoud en beheer vaarwegen</v>
      </c>
      <c r="J949" s="2" t="str">
        <f t="shared" si="73"/>
        <v>33</v>
      </c>
      <c r="K949" s="2" t="str">
        <f>IFERROR(VLOOKUP(J949,'Productgroepen hoofdfuncties'!D:E,2,FALSE),J949)</f>
        <v>Waterwegen</v>
      </c>
      <c r="L949" s="2" t="str">
        <f t="shared" si="74"/>
        <v>3</v>
      </c>
      <c r="M949" s="2" t="str">
        <f>IFERROR(VLOOKUP(L949,'Productgroepen hoofdfuncties'!A:B,2,FALSE),L949)</f>
        <v>Verkeer en vervoer</v>
      </c>
    </row>
    <row r="950" spans="1:13">
      <c r="A950" s="7"/>
      <c r="B950" s="8"/>
      <c r="C950" s="4" t="s">
        <v>2636</v>
      </c>
      <c r="D950" s="3" t="s">
        <v>2583</v>
      </c>
      <c r="E950" s="4">
        <v>1</v>
      </c>
      <c r="F950" s="2" t="str">
        <f t="shared" si="70"/>
        <v>G1PR330306</v>
      </c>
      <c r="G950" s="2" t="str">
        <f t="shared" si="71"/>
        <v>Bruggen</v>
      </c>
      <c r="H950" s="2" t="str">
        <f t="shared" si="72"/>
        <v>3303</v>
      </c>
      <c r="I950" s="2" t="str">
        <f>IFERROR(VLOOKUP(H950,'Productgroepen hoofdfuncties'!G:H,2,FALSE),H950)</f>
        <v>Onderhoud en beheer vaarwegen</v>
      </c>
      <c r="J950" s="2" t="str">
        <f t="shared" si="73"/>
        <v>33</v>
      </c>
      <c r="K950" s="2" t="str">
        <f>IFERROR(VLOOKUP(J950,'Productgroepen hoofdfuncties'!D:E,2,FALSE),J950)</f>
        <v>Waterwegen</v>
      </c>
      <c r="L950" s="2" t="str">
        <f t="shared" si="74"/>
        <v>3</v>
      </c>
      <c r="M950" s="2" t="str">
        <f>IFERROR(VLOOKUP(L950,'Productgroepen hoofdfuncties'!A:B,2,FALSE),L950)</f>
        <v>Verkeer en vervoer</v>
      </c>
    </row>
    <row r="951" spans="1:13">
      <c r="A951" s="7"/>
      <c r="B951" s="8"/>
      <c r="C951" s="4" t="s">
        <v>2637</v>
      </c>
      <c r="D951" s="3" t="s">
        <v>2585</v>
      </c>
      <c r="E951" s="4">
        <v>1</v>
      </c>
      <c r="F951" s="2" t="str">
        <f t="shared" si="70"/>
        <v>G1PR330306</v>
      </c>
      <c r="G951" s="2" t="str">
        <f t="shared" si="71"/>
        <v>Bruggen</v>
      </c>
      <c r="H951" s="2" t="str">
        <f t="shared" si="72"/>
        <v>3303</v>
      </c>
      <c r="I951" s="2" t="str">
        <f>IFERROR(VLOOKUP(H951,'Productgroepen hoofdfuncties'!G:H,2,FALSE),H951)</f>
        <v>Onderhoud en beheer vaarwegen</v>
      </c>
      <c r="J951" s="2" t="str">
        <f t="shared" si="73"/>
        <v>33</v>
      </c>
      <c r="K951" s="2" t="str">
        <f>IFERROR(VLOOKUP(J951,'Productgroepen hoofdfuncties'!D:E,2,FALSE),J951)</f>
        <v>Waterwegen</v>
      </c>
      <c r="L951" s="2" t="str">
        <f t="shared" si="74"/>
        <v>3</v>
      </c>
      <c r="M951" s="2" t="str">
        <f>IFERROR(VLOOKUP(L951,'Productgroepen hoofdfuncties'!A:B,2,FALSE),L951)</f>
        <v>Verkeer en vervoer</v>
      </c>
    </row>
    <row r="952" spans="1:13">
      <c r="A952" s="7"/>
      <c r="B952" s="8"/>
      <c r="C952" s="4" t="s">
        <v>2638</v>
      </c>
      <c r="D952" s="3" t="s">
        <v>2587</v>
      </c>
      <c r="E952" s="4">
        <v>1</v>
      </c>
      <c r="F952" s="2" t="str">
        <f t="shared" si="70"/>
        <v>G1PR330306</v>
      </c>
      <c r="G952" s="2" t="str">
        <f t="shared" si="71"/>
        <v>Bruggen</v>
      </c>
      <c r="H952" s="2" t="str">
        <f t="shared" si="72"/>
        <v>3303</v>
      </c>
      <c r="I952" s="2" t="str">
        <f>IFERROR(VLOOKUP(H952,'Productgroepen hoofdfuncties'!G:H,2,FALSE),H952)</f>
        <v>Onderhoud en beheer vaarwegen</v>
      </c>
      <c r="J952" s="2" t="str">
        <f t="shared" si="73"/>
        <v>33</v>
      </c>
      <c r="K952" s="2" t="str">
        <f>IFERROR(VLOOKUP(J952,'Productgroepen hoofdfuncties'!D:E,2,FALSE),J952)</f>
        <v>Waterwegen</v>
      </c>
      <c r="L952" s="2" t="str">
        <f t="shared" si="74"/>
        <v>3</v>
      </c>
      <c r="M952" s="2" t="str">
        <f>IFERROR(VLOOKUP(L952,'Productgroepen hoofdfuncties'!A:B,2,FALSE),L952)</f>
        <v>Verkeer en vervoer</v>
      </c>
    </row>
    <row r="953" spans="1:13">
      <c r="A953" s="7"/>
      <c r="B953" s="8"/>
      <c r="C953" s="4" t="s">
        <v>2639</v>
      </c>
      <c r="D953" s="3" t="s">
        <v>2589</v>
      </c>
      <c r="E953" s="4">
        <v>1</v>
      </c>
      <c r="F953" s="2" t="str">
        <f t="shared" si="70"/>
        <v>G1PR330306</v>
      </c>
      <c r="G953" s="2" t="str">
        <f t="shared" si="71"/>
        <v>Bruggen</v>
      </c>
      <c r="H953" s="2" t="str">
        <f t="shared" si="72"/>
        <v>3303</v>
      </c>
      <c r="I953" s="2" t="str">
        <f>IFERROR(VLOOKUP(H953,'Productgroepen hoofdfuncties'!G:H,2,FALSE),H953)</f>
        <v>Onderhoud en beheer vaarwegen</v>
      </c>
      <c r="J953" s="2" t="str">
        <f t="shared" si="73"/>
        <v>33</v>
      </c>
      <c r="K953" s="2" t="str">
        <f>IFERROR(VLOOKUP(J953,'Productgroepen hoofdfuncties'!D:E,2,FALSE),J953)</f>
        <v>Waterwegen</v>
      </c>
      <c r="L953" s="2" t="str">
        <f t="shared" si="74"/>
        <v>3</v>
      </c>
      <c r="M953" s="2" t="str">
        <f>IFERROR(VLOOKUP(L953,'Productgroepen hoofdfuncties'!A:B,2,FALSE),L953)</f>
        <v>Verkeer en vervoer</v>
      </c>
    </row>
    <row r="954" spans="1:13">
      <c r="A954" s="7"/>
      <c r="B954" s="8"/>
      <c r="C954" s="4" t="s">
        <v>2640</v>
      </c>
      <c r="D954" s="3" t="s">
        <v>2641</v>
      </c>
      <c r="E954" s="4">
        <v>1</v>
      </c>
      <c r="F954" s="2" t="str">
        <f t="shared" si="70"/>
        <v>G1PR330306</v>
      </c>
      <c r="G954" s="2" t="str">
        <f t="shared" si="71"/>
        <v>Bruggen</v>
      </c>
      <c r="H954" s="2" t="str">
        <f t="shared" si="72"/>
        <v>3303</v>
      </c>
      <c r="I954" s="2" t="str">
        <f>IFERROR(VLOOKUP(H954,'Productgroepen hoofdfuncties'!G:H,2,FALSE),H954)</f>
        <v>Onderhoud en beheer vaarwegen</v>
      </c>
      <c r="J954" s="2" t="str">
        <f t="shared" si="73"/>
        <v>33</v>
      </c>
      <c r="K954" s="2" t="str">
        <f>IFERROR(VLOOKUP(J954,'Productgroepen hoofdfuncties'!D:E,2,FALSE),J954)</f>
        <v>Waterwegen</v>
      </c>
      <c r="L954" s="2" t="str">
        <f t="shared" si="74"/>
        <v>3</v>
      </c>
      <c r="M954" s="2" t="str">
        <f>IFERROR(VLOOKUP(L954,'Productgroepen hoofdfuncties'!A:B,2,FALSE),L954)</f>
        <v>Verkeer en vervoer</v>
      </c>
    </row>
    <row r="955" spans="1:13">
      <c r="A955" s="7"/>
      <c r="B955" s="8"/>
      <c r="C955" s="4" t="s">
        <v>2642</v>
      </c>
      <c r="D955" s="3" t="s">
        <v>2643</v>
      </c>
      <c r="E955" s="4">
        <v>1</v>
      </c>
      <c r="F955" s="2" t="str">
        <f t="shared" si="70"/>
        <v>G1PR330306</v>
      </c>
      <c r="G955" s="2" t="str">
        <f t="shared" si="71"/>
        <v>Bruggen</v>
      </c>
      <c r="H955" s="2" t="str">
        <f t="shared" si="72"/>
        <v>3303</v>
      </c>
      <c r="I955" s="2" t="str">
        <f>IFERROR(VLOOKUP(H955,'Productgroepen hoofdfuncties'!G:H,2,FALSE),H955)</f>
        <v>Onderhoud en beheer vaarwegen</v>
      </c>
      <c r="J955" s="2" t="str">
        <f t="shared" si="73"/>
        <v>33</v>
      </c>
      <c r="K955" s="2" t="str">
        <f>IFERROR(VLOOKUP(J955,'Productgroepen hoofdfuncties'!D:E,2,FALSE),J955)</f>
        <v>Waterwegen</v>
      </c>
      <c r="L955" s="2" t="str">
        <f t="shared" si="74"/>
        <v>3</v>
      </c>
      <c r="M955" s="2" t="str">
        <f>IFERROR(VLOOKUP(L955,'Productgroepen hoofdfuncties'!A:B,2,FALSE),L955)</f>
        <v>Verkeer en vervoer</v>
      </c>
    </row>
    <row r="956" spans="1:13">
      <c r="A956" s="7"/>
      <c r="B956" s="8"/>
      <c r="C956" s="4" t="s">
        <v>2644</v>
      </c>
      <c r="D956" s="3" t="s">
        <v>2645</v>
      </c>
      <c r="E956" s="4">
        <v>1</v>
      </c>
      <c r="F956" s="2" t="str">
        <f t="shared" si="70"/>
        <v>G1PR330306</v>
      </c>
      <c r="G956" s="2" t="str">
        <f t="shared" si="71"/>
        <v>Bruggen</v>
      </c>
      <c r="H956" s="2" t="str">
        <f t="shared" si="72"/>
        <v>3303</v>
      </c>
      <c r="I956" s="2" t="str">
        <f>IFERROR(VLOOKUP(H956,'Productgroepen hoofdfuncties'!G:H,2,FALSE),H956)</f>
        <v>Onderhoud en beheer vaarwegen</v>
      </c>
      <c r="J956" s="2" t="str">
        <f t="shared" si="73"/>
        <v>33</v>
      </c>
      <c r="K956" s="2" t="str">
        <f>IFERROR(VLOOKUP(J956,'Productgroepen hoofdfuncties'!D:E,2,FALSE),J956)</f>
        <v>Waterwegen</v>
      </c>
      <c r="L956" s="2" t="str">
        <f t="shared" si="74"/>
        <v>3</v>
      </c>
      <c r="M956" s="2" t="str">
        <f>IFERROR(VLOOKUP(L956,'Productgroepen hoofdfuncties'!A:B,2,FALSE),L956)</f>
        <v>Verkeer en vervoer</v>
      </c>
    </row>
    <row r="957" spans="1:13">
      <c r="A957" s="7"/>
      <c r="B957" s="8"/>
      <c r="C957" s="4" t="s">
        <v>2646</v>
      </c>
      <c r="D957" s="3" t="s">
        <v>2643</v>
      </c>
      <c r="E957" s="4">
        <v>1</v>
      </c>
      <c r="F957" s="2" t="str">
        <f t="shared" si="70"/>
        <v>G1PR330306</v>
      </c>
      <c r="G957" s="2" t="str">
        <f t="shared" si="71"/>
        <v>Bruggen</v>
      </c>
      <c r="H957" s="2" t="str">
        <f t="shared" si="72"/>
        <v>3303</v>
      </c>
      <c r="I957" s="2" t="str">
        <f>IFERROR(VLOOKUP(H957,'Productgroepen hoofdfuncties'!G:H,2,FALSE),H957)</f>
        <v>Onderhoud en beheer vaarwegen</v>
      </c>
      <c r="J957" s="2" t="str">
        <f t="shared" si="73"/>
        <v>33</v>
      </c>
      <c r="K957" s="2" t="str">
        <f>IFERROR(VLOOKUP(J957,'Productgroepen hoofdfuncties'!D:E,2,FALSE),J957)</f>
        <v>Waterwegen</v>
      </c>
      <c r="L957" s="2" t="str">
        <f t="shared" si="74"/>
        <v>3</v>
      </c>
      <c r="M957" s="2" t="str">
        <f>IFERROR(VLOOKUP(L957,'Productgroepen hoofdfuncties'!A:B,2,FALSE),L957)</f>
        <v>Verkeer en vervoer</v>
      </c>
    </row>
    <row r="958" spans="1:13">
      <c r="A958" s="7"/>
      <c r="B958" s="8"/>
      <c r="C958" s="4" t="s">
        <v>2647</v>
      </c>
      <c r="D958" s="3" t="s">
        <v>2645</v>
      </c>
      <c r="E958" s="4">
        <v>1</v>
      </c>
      <c r="F958" s="2" t="str">
        <f t="shared" si="70"/>
        <v>G1PR330306</v>
      </c>
      <c r="G958" s="2" t="str">
        <f t="shared" si="71"/>
        <v>Bruggen</v>
      </c>
      <c r="H958" s="2" t="str">
        <f t="shared" si="72"/>
        <v>3303</v>
      </c>
      <c r="I958" s="2" t="str">
        <f>IFERROR(VLOOKUP(H958,'Productgroepen hoofdfuncties'!G:H,2,FALSE),H958)</f>
        <v>Onderhoud en beheer vaarwegen</v>
      </c>
      <c r="J958" s="2" t="str">
        <f t="shared" si="73"/>
        <v>33</v>
      </c>
      <c r="K958" s="2" t="str">
        <f>IFERROR(VLOOKUP(J958,'Productgroepen hoofdfuncties'!D:E,2,FALSE),J958)</f>
        <v>Waterwegen</v>
      </c>
      <c r="L958" s="2" t="str">
        <f t="shared" si="74"/>
        <v>3</v>
      </c>
      <c r="M958" s="2" t="str">
        <f>IFERROR(VLOOKUP(L958,'Productgroepen hoofdfuncties'!A:B,2,FALSE),L958)</f>
        <v>Verkeer en vervoer</v>
      </c>
    </row>
    <row r="959" spans="1:13">
      <c r="A959" s="7"/>
      <c r="B959" s="8"/>
      <c r="C959" s="4" t="s">
        <v>2648</v>
      </c>
      <c r="D959" s="3" t="s">
        <v>2649</v>
      </c>
      <c r="E959" s="4">
        <v>1</v>
      </c>
      <c r="F959" s="2" t="str">
        <f t="shared" si="70"/>
        <v>G1PR330306</v>
      </c>
      <c r="G959" s="2" t="str">
        <f t="shared" si="71"/>
        <v>Bruggen</v>
      </c>
      <c r="H959" s="2" t="str">
        <f t="shared" si="72"/>
        <v>3303</v>
      </c>
      <c r="I959" s="2" t="str">
        <f>IFERROR(VLOOKUP(H959,'Productgroepen hoofdfuncties'!G:H,2,FALSE),H959)</f>
        <v>Onderhoud en beheer vaarwegen</v>
      </c>
      <c r="J959" s="2" t="str">
        <f t="shared" si="73"/>
        <v>33</v>
      </c>
      <c r="K959" s="2" t="str">
        <f>IFERROR(VLOOKUP(J959,'Productgroepen hoofdfuncties'!D:E,2,FALSE),J959)</f>
        <v>Waterwegen</v>
      </c>
      <c r="L959" s="2" t="str">
        <f t="shared" si="74"/>
        <v>3</v>
      </c>
      <c r="M959" s="2" t="str">
        <f>IFERROR(VLOOKUP(L959,'Productgroepen hoofdfuncties'!A:B,2,FALSE),L959)</f>
        <v>Verkeer en vervoer</v>
      </c>
    </row>
    <row r="960" spans="1:13">
      <c r="A960" s="7"/>
      <c r="B960" s="8"/>
      <c r="C960" s="4" t="s">
        <v>2650</v>
      </c>
      <c r="D960" s="3" t="s">
        <v>2649</v>
      </c>
      <c r="E960" s="4">
        <v>1</v>
      </c>
      <c r="F960" s="2" t="str">
        <f t="shared" si="70"/>
        <v>G1PR330306</v>
      </c>
      <c r="G960" s="2" t="str">
        <f t="shared" si="71"/>
        <v>Bruggen</v>
      </c>
      <c r="H960" s="2" t="str">
        <f t="shared" si="72"/>
        <v>3303</v>
      </c>
      <c r="I960" s="2" t="str">
        <f>IFERROR(VLOOKUP(H960,'Productgroepen hoofdfuncties'!G:H,2,FALSE),H960)</f>
        <v>Onderhoud en beheer vaarwegen</v>
      </c>
      <c r="J960" s="2" t="str">
        <f t="shared" si="73"/>
        <v>33</v>
      </c>
      <c r="K960" s="2" t="str">
        <f>IFERROR(VLOOKUP(J960,'Productgroepen hoofdfuncties'!D:E,2,FALSE),J960)</f>
        <v>Waterwegen</v>
      </c>
      <c r="L960" s="2" t="str">
        <f t="shared" si="74"/>
        <v>3</v>
      </c>
      <c r="M960" s="2" t="str">
        <f>IFERROR(VLOOKUP(L960,'Productgroepen hoofdfuncties'!A:B,2,FALSE),L960)</f>
        <v>Verkeer en vervoer</v>
      </c>
    </row>
    <row r="961" spans="1:13">
      <c r="A961" s="7"/>
      <c r="B961" s="8"/>
      <c r="C961" s="4" t="s">
        <v>2651</v>
      </c>
      <c r="D961" s="3" t="s">
        <v>2652</v>
      </c>
      <c r="E961" s="4">
        <v>1</v>
      </c>
      <c r="F961" s="2" t="str">
        <f t="shared" si="70"/>
        <v>G1PR330306</v>
      </c>
      <c r="G961" s="2" t="str">
        <f t="shared" si="71"/>
        <v>Bruggen</v>
      </c>
      <c r="H961" s="2" t="str">
        <f t="shared" si="72"/>
        <v>3303</v>
      </c>
      <c r="I961" s="2" t="str">
        <f>IFERROR(VLOOKUP(H961,'Productgroepen hoofdfuncties'!G:H,2,FALSE),H961)</f>
        <v>Onderhoud en beheer vaarwegen</v>
      </c>
      <c r="J961" s="2" t="str">
        <f t="shared" si="73"/>
        <v>33</v>
      </c>
      <c r="K961" s="2" t="str">
        <f>IFERROR(VLOOKUP(J961,'Productgroepen hoofdfuncties'!D:E,2,FALSE),J961)</f>
        <v>Waterwegen</v>
      </c>
      <c r="L961" s="2" t="str">
        <f t="shared" si="74"/>
        <v>3</v>
      </c>
      <c r="M961" s="2" t="str">
        <f>IFERROR(VLOOKUP(L961,'Productgroepen hoofdfuncties'!A:B,2,FALSE),L961)</f>
        <v>Verkeer en vervoer</v>
      </c>
    </row>
    <row r="962" spans="1:13">
      <c r="A962" s="7"/>
      <c r="B962" s="8"/>
      <c r="C962" s="4" t="s">
        <v>2653</v>
      </c>
      <c r="D962" s="3" t="s">
        <v>2652</v>
      </c>
      <c r="E962" s="4">
        <v>1</v>
      </c>
      <c r="F962" s="2" t="str">
        <f t="shared" si="70"/>
        <v>G1PR330306</v>
      </c>
      <c r="G962" s="2" t="str">
        <f t="shared" si="71"/>
        <v>Bruggen</v>
      </c>
      <c r="H962" s="2" t="str">
        <f t="shared" si="72"/>
        <v>3303</v>
      </c>
      <c r="I962" s="2" t="str">
        <f>IFERROR(VLOOKUP(H962,'Productgroepen hoofdfuncties'!G:H,2,FALSE),H962)</f>
        <v>Onderhoud en beheer vaarwegen</v>
      </c>
      <c r="J962" s="2" t="str">
        <f t="shared" si="73"/>
        <v>33</v>
      </c>
      <c r="K962" s="2" t="str">
        <f>IFERROR(VLOOKUP(J962,'Productgroepen hoofdfuncties'!D:E,2,FALSE),J962)</f>
        <v>Waterwegen</v>
      </c>
      <c r="L962" s="2" t="str">
        <f t="shared" si="74"/>
        <v>3</v>
      </c>
      <c r="M962" s="2" t="str">
        <f>IFERROR(VLOOKUP(L962,'Productgroepen hoofdfuncties'!A:B,2,FALSE),L962)</f>
        <v>Verkeer en vervoer</v>
      </c>
    </row>
    <row r="963" spans="1:13">
      <c r="A963" s="9"/>
      <c r="B963" s="10"/>
      <c r="C963" s="4" t="s">
        <v>2654</v>
      </c>
      <c r="D963" s="3" t="s">
        <v>2215</v>
      </c>
      <c r="E963" s="4">
        <v>1</v>
      </c>
      <c r="F963" s="2" t="str">
        <f t="shared" ref="F963:F1026" si="75">IF(A963="",F962,A963)</f>
        <v>G1PR330306</v>
      </c>
      <c r="G963" s="2" t="str">
        <f t="shared" ref="G963:G1026" si="76">IF(B963="",G962,B963)</f>
        <v>Bruggen</v>
      </c>
      <c r="H963" s="2" t="str">
        <f t="shared" ref="H963:H1026" si="77">IF(RIGHT(LEFT($F963,5),1)="K","Apparaatskosten personeel",IF(RIGHT(LEFT($F963,5),1)="I","Apparaatskosten materieel",LEFT(RIGHT($F963,6),4)))</f>
        <v>3303</v>
      </c>
      <c r="I963" s="2" t="str">
        <f>IFERROR(VLOOKUP(H963,'Productgroepen hoofdfuncties'!G:H,2,FALSE),H963)</f>
        <v>Onderhoud en beheer vaarwegen</v>
      </c>
      <c r="J963" s="2" t="str">
        <f t="shared" ref="J963:J1026" si="78">IF(RIGHT(LEFT($F963,5),1)="K","Kostenplaatsen",IF(RIGHT(LEFT($F963,5),1)="I","Kostenplaatsen",LEFT(RIGHT($F963,6),2)))</f>
        <v>33</v>
      </c>
      <c r="K963" s="2" t="str">
        <f>IFERROR(VLOOKUP(J963,'Productgroepen hoofdfuncties'!D:E,2,FALSE),J963)</f>
        <v>Waterwegen</v>
      </c>
      <c r="L963" s="2" t="str">
        <f t="shared" ref="L963:L1026" si="79">IF(RIGHT(LEFT($F963,5),1)="K","Kostenplaatsen",IF(RIGHT(LEFT($F963,5),1)="I","Kostenplaatsen",LEFT(RIGHT($F963,6),1)))</f>
        <v>3</v>
      </c>
      <c r="M963" s="2" t="str">
        <f>IFERROR(VLOOKUP(L963,'Productgroepen hoofdfuncties'!A:B,2,FALSE),L963)</f>
        <v>Verkeer en vervoer</v>
      </c>
    </row>
    <row r="964" spans="1:13">
      <c r="A964" s="5" t="s">
        <v>2655</v>
      </c>
      <c r="B964" s="6" t="s">
        <v>2229</v>
      </c>
      <c r="C964" s="4" t="s">
        <v>2656</v>
      </c>
      <c r="D964" s="3" t="s">
        <v>2657</v>
      </c>
      <c r="E964" s="4">
        <v>1</v>
      </c>
      <c r="F964" s="2" t="str">
        <f t="shared" si="75"/>
        <v>G1PR330307</v>
      </c>
      <c r="G964" s="2" t="str">
        <f t="shared" si="76"/>
        <v>Sluizen</v>
      </c>
      <c r="H964" s="2" t="str">
        <f t="shared" si="77"/>
        <v>3303</v>
      </c>
      <c r="I964" s="2" t="str">
        <f>IFERROR(VLOOKUP(H964,'Productgroepen hoofdfuncties'!G:H,2,FALSE),H964)</f>
        <v>Onderhoud en beheer vaarwegen</v>
      </c>
      <c r="J964" s="2" t="str">
        <f t="shared" si="78"/>
        <v>33</v>
      </c>
      <c r="K964" s="2" t="str">
        <f>IFERROR(VLOOKUP(J964,'Productgroepen hoofdfuncties'!D:E,2,FALSE),J964)</f>
        <v>Waterwegen</v>
      </c>
      <c r="L964" s="2" t="str">
        <f t="shared" si="79"/>
        <v>3</v>
      </c>
      <c r="M964" s="2" t="str">
        <f>IFERROR(VLOOKUP(L964,'Productgroepen hoofdfuncties'!A:B,2,FALSE),L964)</f>
        <v>Verkeer en vervoer</v>
      </c>
    </row>
    <row r="965" spans="1:13">
      <c r="A965" s="7"/>
      <c r="B965" s="8"/>
      <c r="C965" s="4" t="s">
        <v>2658</v>
      </c>
      <c r="D965" s="3" t="s">
        <v>2657</v>
      </c>
      <c r="E965" s="4">
        <v>1</v>
      </c>
      <c r="F965" s="2" t="str">
        <f t="shared" si="75"/>
        <v>G1PR330307</v>
      </c>
      <c r="G965" s="2" t="str">
        <f t="shared" si="76"/>
        <v>Sluizen</v>
      </c>
      <c r="H965" s="2" t="str">
        <f t="shared" si="77"/>
        <v>3303</v>
      </c>
      <c r="I965" s="2" t="str">
        <f>IFERROR(VLOOKUP(H965,'Productgroepen hoofdfuncties'!G:H,2,FALSE),H965)</f>
        <v>Onderhoud en beheer vaarwegen</v>
      </c>
      <c r="J965" s="2" t="str">
        <f t="shared" si="78"/>
        <v>33</v>
      </c>
      <c r="K965" s="2" t="str">
        <f>IFERROR(VLOOKUP(J965,'Productgroepen hoofdfuncties'!D:E,2,FALSE),J965)</f>
        <v>Waterwegen</v>
      </c>
      <c r="L965" s="2" t="str">
        <f t="shared" si="79"/>
        <v>3</v>
      </c>
      <c r="M965" s="2" t="str">
        <f>IFERROR(VLOOKUP(L965,'Productgroepen hoofdfuncties'!A:B,2,FALSE),L965)</f>
        <v>Verkeer en vervoer</v>
      </c>
    </row>
    <row r="966" spans="1:13">
      <c r="A966" s="7"/>
      <c r="B966" s="8"/>
      <c r="C966" s="4" t="s">
        <v>2659</v>
      </c>
      <c r="D966" s="3" t="s">
        <v>2660</v>
      </c>
      <c r="E966" s="4">
        <v>1</v>
      </c>
      <c r="F966" s="2" t="str">
        <f t="shared" si="75"/>
        <v>G1PR330307</v>
      </c>
      <c r="G966" s="2" t="str">
        <f t="shared" si="76"/>
        <v>Sluizen</v>
      </c>
      <c r="H966" s="2" t="str">
        <f t="shared" si="77"/>
        <v>3303</v>
      </c>
      <c r="I966" s="2" t="str">
        <f>IFERROR(VLOOKUP(H966,'Productgroepen hoofdfuncties'!G:H,2,FALSE),H966)</f>
        <v>Onderhoud en beheer vaarwegen</v>
      </c>
      <c r="J966" s="2" t="str">
        <f t="shared" si="78"/>
        <v>33</v>
      </c>
      <c r="K966" s="2" t="str">
        <f>IFERROR(VLOOKUP(J966,'Productgroepen hoofdfuncties'!D:E,2,FALSE),J966)</f>
        <v>Waterwegen</v>
      </c>
      <c r="L966" s="2" t="str">
        <f t="shared" si="79"/>
        <v>3</v>
      </c>
      <c r="M966" s="2" t="str">
        <f>IFERROR(VLOOKUP(L966,'Productgroepen hoofdfuncties'!A:B,2,FALSE),L966)</f>
        <v>Verkeer en vervoer</v>
      </c>
    </row>
    <row r="967" spans="1:13">
      <c r="A967" s="7"/>
      <c r="B967" s="8"/>
      <c r="C967" s="4" t="s">
        <v>2661</v>
      </c>
      <c r="D967" s="3" t="s">
        <v>2660</v>
      </c>
      <c r="E967" s="4">
        <v>1</v>
      </c>
      <c r="F967" s="2" t="str">
        <f t="shared" si="75"/>
        <v>G1PR330307</v>
      </c>
      <c r="G967" s="2" t="str">
        <f t="shared" si="76"/>
        <v>Sluizen</v>
      </c>
      <c r="H967" s="2" t="str">
        <f t="shared" si="77"/>
        <v>3303</v>
      </c>
      <c r="I967" s="2" t="str">
        <f>IFERROR(VLOOKUP(H967,'Productgroepen hoofdfuncties'!G:H,2,FALSE),H967)</f>
        <v>Onderhoud en beheer vaarwegen</v>
      </c>
      <c r="J967" s="2" t="str">
        <f t="shared" si="78"/>
        <v>33</v>
      </c>
      <c r="K967" s="2" t="str">
        <f>IFERROR(VLOOKUP(J967,'Productgroepen hoofdfuncties'!D:E,2,FALSE),J967)</f>
        <v>Waterwegen</v>
      </c>
      <c r="L967" s="2" t="str">
        <f t="shared" si="79"/>
        <v>3</v>
      </c>
      <c r="M967" s="2" t="str">
        <f>IFERROR(VLOOKUP(L967,'Productgroepen hoofdfuncties'!A:B,2,FALSE),L967)</f>
        <v>Verkeer en vervoer</v>
      </c>
    </row>
    <row r="968" spans="1:13">
      <c r="A968" s="7"/>
      <c r="B968" s="8"/>
      <c r="C968" s="4" t="s">
        <v>2662</v>
      </c>
      <c r="D968" s="3" t="s">
        <v>2663</v>
      </c>
      <c r="E968" s="4">
        <v>1</v>
      </c>
      <c r="F968" s="2" t="str">
        <f t="shared" si="75"/>
        <v>G1PR330307</v>
      </c>
      <c r="G968" s="2" t="str">
        <f t="shared" si="76"/>
        <v>Sluizen</v>
      </c>
      <c r="H968" s="2" t="str">
        <f t="shared" si="77"/>
        <v>3303</v>
      </c>
      <c r="I968" s="2" t="str">
        <f>IFERROR(VLOOKUP(H968,'Productgroepen hoofdfuncties'!G:H,2,FALSE),H968)</f>
        <v>Onderhoud en beheer vaarwegen</v>
      </c>
      <c r="J968" s="2" t="str">
        <f t="shared" si="78"/>
        <v>33</v>
      </c>
      <c r="K968" s="2" t="str">
        <f>IFERROR(VLOOKUP(J968,'Productgroepen hoofdfuncties'!D:E,2,FALSE),J968)</f>
        <v>Waterwegen</v>
      </c>
      <c r="L968" s="2" t="str">
        <f t="shared" si="79"/>
        <v>3</v>
      </c>
      <c r="M968" s="2" t="str">
        <f>IFERROR(VLOOKUP(L968,'Productgroepen hoofdfuncties'!A:B,2,FALSE),L968)</f>
        <v>Verkeer en vervoer</v>
      </c>
    </row>
    <row r="969" spans="1:13">
      <c r="A969" s="7"/>
      <c r="B969" s="8"/>
      <c r="C969" s="4" t="s">
        <v>2664</v>
      </c>
      <c r="D969" s="3" t="s">
        <v>2663</v>
      </c>
      <c r="E969" s="4">
        <v>1</v>
      </c>
      <c r="F969" s="2" t="str">
        <f t="shared" si="75"/>
        <v>G1PR330307</v>
      </c>
      <c r="G969" s="2" t="str">
        <f t="shared" si="76"/>
        <v>Sluizen</v>
      </c>
      <c r="H969" s="2" t="str">
        <f t="shared" si="77"/>
        <v>3303</v>
      </c>
      <c r="I969" s="2" t="str">
        <f>IFERROR(VLOOKUP(H969,'Productgroepen hoofdfuncties'!G:H,2,FALSE),H969)</f>
        <v>Onderhoud en beheer vaarwegen</v>
      </c>
      <c r="J969" s="2" t="str">
        <f t="shared" si="78"/>
        <v>33</v>
      </c>
      <c r="K969" s="2" t="str">
        <f>IFERROR(VLOOKUP(J969,'Productgroepen hoofdfuncties'!D:E,2,FALSE),J969)</f>
        <v>Waterwegen</v>
      </c>
      <c r="L969" s="2" t="str">
        <f t="shared" si="79"/>
        <v>3</v>
      </c>
      <c r="M969" s="2" t="str">
        <f>IFERROR(VLOOKUP(L969,'Productgroepen hoofdfuncties'!A:B,2,FALSE),L969)</f>
        <v>Verkeer en vervoer</v>
      </c>
    </row>
    <row r="970" spans="1:13">
      <c r="A970" s="7"/>
      <c r="B970" s="8"/>
      <c r="C970" s="4" t="s">
        <v>2665</v>
      </c>
      <c r="D970" s="3" t="s">
        <v>2666</v>
      </c>
      <c r="E970" s="4">
        <v>1</v>
      </c>
      <c r="F970" s="2" t="str">
        <f t="shared" si="75"/>
        <v>G1PR330307</v>
      </c>
      <c r="G970" s="2" t="str">
        <f t="shared" si="76"/>
        <v>Sluizen</v>
      </c>
      <c r="H970" s="2" t="str">
        <f t="shared" si="77"/>
        <v>3303</v>
      </c>
      <c r="I970" s="2" t="str">
        <f>IFERROR(VLOOKUP(H970,'Productgroepen hoofdfuncties'!G:H,2,FALSE),H970)</f>
        <v>Onderhoud en beheer vaarwegen</v>
      </c>
      <c r="J970" s="2" t="str">
        <f t="shared" si="78"/>
        <v>33</v>
      </c>
      <c r="K970" s="2" t="str">
        <f>IFERROR(VLOOKUP(J970,'Productgroepen hoofdfuncties'!D:E,2,FALSE),J970)</f>
        <v>Waterwegen</v>
      </c>
      <c r="L970" s="2" t="str">
        <f t="shared" si="79"/>
        <v>3</v>
      </c>
      <c r="M970" s="2" t="str">
        <f>IFERROR(VLOOKUP(L970,'Productgroepen hoofdfuncties'!A:B,2,FALSE),L970)</f>
        <v>Verkeer en vervoer</v>
      </c>
    </row>
    <row r="971" spans="1:13">
      <c r="A971" s="7"/>
      <c r="B971" s="8"/>
      <c r="C971" s="4" t="s">
        <v>2667</v>
      </c>
      <c r="D971" s="3" t="s">
        <v>2668</v>
      </c>
      <c r="E971" s="4">
        <v>1</v>
      </c>
      <c r="F971" s="2" t="str">
        <f t="shared" si="75"/>
        <v>G1PR330307</v>
      </c>
      <c r="G971" s="2" t="str">
        <f t="shared" si="76"/>
        <v>Sluizen</v>
      </c>
      <c r="H971" s="2" t="str">
        <f t="shared" si="77"/>
        <v>3303</v>
      </c>
      <c r="I971" s="2" t="str">
        <f>IFERROR(VLOOKUP(H971,'Productgroepen hoofdfuncties'!G:H,2,FALSE),H971)</f>
        <v>Onderhoud en beheer vaarwegen</v>
      </c>
      <c r="J971" s="2" t="str">
        <f t="shared" si="78"/>
        <v>33</v>
      </c>
      <c r="K971" s="2" t="str">
        <f>IFERROR(VLOOKUP(J971,'Productgroepen hoofdfuncties'!D:E,2,FALSE),J971)</f>
        <v>Waterwegen</v>
      </c>
      <c r="L971" s="2" t="str">
        <f t="shared" si="79"/>
        <v>3</v>
      </c>
      <c r="M971" s="2" t="str">
        <f>IFERROR(VLOOKUP(L971,'Productgroepen hoofdfuncties'!A:B,2,FALSE),L971)</f>
        <v>Verkeer en vervoer</v>
      </c>
    </row>
    <row r="972" spans="1:13">
      <c r="A972" s="7"/>
      <c r="B972" s="8"/>
      <c r="C972" s="4" t="s">
        <v>2669</v>
      </c>
      <c r="D972" s="3" t="s">
        <v>2670</v>
      </c>
      <c r="E972" s="4">
        <v>1</v>
      </c>
      <c r="F972" s="2" t="str">
        <f t="shared" si="75"/>
        <v>G1PR330307</v>
      </c>
      <c r="G972" s="2" t="str">
        <f t="shared" si="76"/>
        <v>Sluizen</v>
      </c>
      <c r="H972" s="2" t="str">
        <f t="shared" si="77"/>
        <v>3303</v>
      </c>
      <c r="I972" s="2" t="str">
        <f>IFERROR(VLOOKUP(H972,'Productgroepen hoofdfuncties'!G:H,2,FALSE),H972)</f>
        <v>Onderhoud en beheer vaarwegen</v>
      </c>
      <c r="J972" s="2" t="str">
        <f t="shared" si="78"/>
        <v>33</v>
      </c>
      <c r="K972" s="2" t="str">
        <f>IFERROR(VLOOKUP(J972,'Productgroepen hoofdfuncties'!D:E,2,FALSE),J972)</f>
        <v>Waterwegen</v>
      </c>
      <c r="L972" s="2" t="str">
        <f t="shared" si="79"/>
        <v>3</v>
      </c>
      <c r="M972" s="2" t="str">
        <f>IFERROR(VLOOKUP(L972,'Productgroepen hoofdfuncties'!A:B,2,FALSE),L972)</f>
        <v>Verkeer en vervoer</v>
      </c>
    </row>
    <row r="973" spans="1:13">
      <c r="A973" s="7"/>
      <c r="B973" s="8"/>
      <c r="C973" s="4" t="s">
        <v>2671</v>
      </c>
      <c r="D973" s="3" t="s">
        <v>2672</v>
      </c>
      <c r="E973" s="4">
        <v>1</v>
      </c>
      <c r="F973" s="2" t="str">
        <f t="shared" si="75"/>
        <v>G1PR330307</v>
      </c>
      <c r="G973" s="2" t="str">
        <f t="shared" si="76"/>
        <v>Sluizen</v>
      </c>
      <c r="H973" s="2" t="str">
        <f t="shared" si="77"/>
        <v>3303</v>
      </c>
      <c r="I973" s="2" t="str">
        <f>IFERROR(VLOOKUP(H973,'Productgroepen hoofdfuncties'!G:H,2,FALSE),H973)</f>
        <v>Onderhoud en beheer vaarwegen</v>
      </c>
      <c r="J973" s="2" t="str">
        <f t="shared" si="78"/>
        <v>33</v>
      </c>
      <c r="K973" s="2" t="str">
        <f>IFERROR(VLOOKUP(J973,'Productgroepen hoofdfuncties'!D:E,2,FALSE),J973)</f>
        <v>Waterwegen</v>
      </c>
      <c r="L973" s="2" t="str">
        <f t="shared" si="79"/>
        <v>3</v>
      </c>
      <c r="M973" s="2" t="str">
        <f>IFERROR(VLOOKUP(L973,'Productgroepen hoofdfuncties'!A:B,2,FALSE),L973)</f>
        <v>Verkeer en vervoer</v>
      </c>
    </row>
    <row r="974" spans="1:13">
      <c r="A974" s="7"/>
      <c r="B974" s="8"/>
      <c r="C974" s="4" t="s">
        <v>2673</v>
      </c>
      <c r="D974" s="3" t="s">
        <v>2666</v>
      </c>
      <c r="E974" s="4">
        <v>1</v>
      </c>
      <c r="F974" s="2" t="str">
        <f t="shared" si="75"/>
        <v>G1PR330307</v>
      </c>
      <c r="G974" s="2" t="str">
        <f t="shared" si="76"/>
        <v>Sluizen</v>
      </c>
      <c r="H974" s="2" t="str">
        <f t="shared" si="77"/>
        <v>3303</v>
      </c>
      <c r="I974" s="2" t="str">
        <f>IFERROR(VLOOKUP(H974,'Productgroepen hoofdfuncties'!G:H,2,FALSE),H974)</f>
        <v>Onderhoud en beheer vaarwegen</v>
      </c>
      <c r="J974" s="2" t="str">
        <f t="shared" si="78"/>
        <v>33</v>
      </c>
      <c r="K974" s="2" t="str">
        <f>IFERROR(VLOOKUP(J974,'Productgroepen hoofdfuncties'!D:E,2,FALSE),J974)</f>
        <v>Waterwegen</v>
      </c>
      <c r="L974" s="2" t="str">
        <f t="shared" si="79"/>
        <v>3</v>
      </c>
      <c r="M974" s="2" t="str">
        <f>IFERROR(VLOOKUP(L974,'Productgroepen hoofdfuncties'!A:B,2,FALSE),L974)</f>
        <v>Verkeer en vervoer</v>
      </c>
    </row>
    <row r="975" spans="1:13">
      <c r="A975" s="7"/>
      <c r="B975" s="8"/>
      <c r="C975" s="4" t="s">
        <v>2674</v>
      </c>
      <c r="D975" s="3" t="s">
        <v>2668</v>
      </c>
      <c r="E975" s="4">
        <v>1</v>
      </c>
      <c r="F975" s="2" t="str">
        <f t="shared" si="75"/>
        <v>G1PR330307</v>
      </c>
      <c r="G975" s="2" t="str">
        <f t="shared" si="76"/>
        <v>Sluizen</v>
      </c>
      <c r="H975" s="2" t="str">
        <f t="shared" si="77"/>
        <v>3303</v>
      </c>
      <c r="I975" s="2" t="str">
        <f>IFERROR(VLOOKUP(H975,'Productgroepen hoofdfuncties'!G:H,2,FALSE),H975)</f>
        <v>Onderhoud en beheer vaarwegen</v>
      </c>
      <c r="J975" s="2" t="str">
        <f t="shared" si="78"/>
        <v>33</v>
      </c>
      <c r="K975" s="2" t="str">
        <f>IFERROR(VLOOKUP(J975,'Productgroepen hoofdfuncties'!D:E,2,FALSE),J975)</f>
        <v>Waterwegen</v>
      </c>
      <c r="L975" s="2" t="str">
        <f t="shared" si="79"/>
        <v>3</v>
      </c>
      <c r="M975" s="2" t="str">
        <f>IFERROR(VLOOKUP(L975,'Productgroepen hoofdfuncties'!A:B,2,FALSE),L975)</f>
        <v>Verkeer en vervoer</v>
      </c>
    </row>
    <row r="976" spans="1:13">
      <c r="A976" s="7"/>
      <c r="B976" s="8"/>
      <c r="C976" s="4" t="s">
        <v>2675</v>
      </c>
      <c r="D976" s="3" t="s">
        <v>2670</v>
      </c>
      <c r="E976" s="4">
        <v>1</v>
      </c>
      <c r="F976" s="2" t="str">
        <f t="shared" si="75"/>
        <v>G1PR330307</v>
      </c>
      <c r="G976" s="2" t="str">
        <f t="shared" si="76"/>
        <v>Sluizen</v>
      </c>
      <c r="H976" s="2" t="str">
        <f t="shared" si="77"/>
        <v>3303</v>
      </c>
      <c r="I976" s="2" t="str">
        <f>IFERROR(VLOOKUP(H976,'Productgroepen hoofdfuncties'!G:H,2,FALSE),H976)</f>
        <v>Onderhoud en beheer vaarwegen</v>
      </c>
      <c r="J976" s="2" t="str">
        <f t="shared" si="78"/>
        <v>33</v>
      </c>
      <c r="K976" s="2" t="str">
        <f>IFERROR(VLOOKUP(J976,'Productgroepen hoofdfuncties'!D:E,2,FALSE),J976)</f>
        <v>Waterwegen</v>
      </c>
      <c r="L976" s="2" t="str">
        <f t="shared" si="79"/>
        <v>3</v>
      </c>
      <c r="M976" s="2" t="str">
        <f>IFERROR(VLOOKUP(L976,'Productgroepen hoofdfuncties'!A:B,2,FALSE),L976)</f>
        <v>Verkeer en vervoer</v>
      </c>
    </row>
    <row r="977" spans="1:13">
      <c r="A977" s="7"/>
      <c r="B977" s="8"/>
      <c r="C977" s="4" t="s">
        <v>2676</v>
      </c>
      <c r="D977" s="3" t="s">
        <v>2672</v>
      </c>
      <c r="E977" s="4">
        <v>1</v>
      </c>
      <c r="F977" s="2" t="str">
        <f t="shared" si="75"/>
        <v>G1PR330307</v>
      </c>
      <c r="G977" s="2" t="str">
        <f t="shared" si="76"/>
        <v>Sluizen</v>
      </c>
      <c r="H977" s="2" t="str">
        <f t="shared" si="77"/>
        <v>3303</v>
      </c>
      <c r="I977" s="2" t="str">
        <f>IFERROR(VLOOKUP(H977,'Productgroepen hoofdfuncties'!G:H,2,FALSE),H977)</f>
        <v>Onderhoud en beheer vaarwegen</v>
      </c>
      <c r="J977" s="2" t="str">
        <f t="shared" si="78"/>
        <v>33</v>
      </c>
      <c r="K977" s="2" t="str">
        <f>IFERROR(VLOOKUP(J977,'Productgroepen hoofdfuncties'!D:E,2,FALSE),J977)</f>
        <v>Waterwegen</v>
      </c>
      <c r="L977" s="2" t="str">
        <f t="shared" si="79"/>
        <v>3</v>
      </c>
      <c r="M977" s="2" t="str">
        <f>IFERROR(VLOOKUP(L977,'Productgroepen hoofdfuncties'!A:B,2,FALSE),L977)</f>
        <v>Verkeer en vervoer</v>
      </c>
    </row>
    <row r="978" spans="1:13">
      <c r="A978" s="7"/>
      <c r="B978" s="8"/>
      <c r="C978" s="4" t="s">
        <v>2677</v>
      </c>
      <c r="D978" s="3" t="s">
        <v>2678</v>
      </c>
      <c r="E978" s="4">
        <v>1</v>
      </c>
      <c r="F978" s="2" t="str">
        <f t="shared" si="75"/>
        <v>G1PR330307</v>
      </c>
      <c r="G978" s="2" t="str">
        <f t="shared" si="76"/>
        <v>Sluizen</v>
      </c>
      <c r="H978" s="2" t="str">
        <f t="shared" si="77"/>
        <v>3303</v>
      </c>
      <c r="I978" s="2" t="str">
        <f>IFERROR(VLOOKUP(H978,'Productgroepen hoofdfuncties'!G:H,2,FALSE),H978)</f>
        <v>Onderhoud en beheer vaarwegen</v>
      </c>
      <c r="J978" s="2" t="str">
        <f t="shared" si="78"/>
        <v>33</v>
      </c>
      <c r="K978" s="2" t="str">
        <f>IFERROR(VLOOKUP(J978,'Productgroepen hoofdfuncties'!D:E,2,FALSE),J978)</f>
        <v>Waterwegen</v>
      </c>
      <c r="L978" s="2" t="str">
        <f t="shared" si="79"/>
        <v>3</v>
      </c>
      <c r="M978" s="2" t="str">
        <f>IFERROR(VLOOKUP(L978,'Productgroepen hoofdfuncties'!A:B,2,FALSE),L978)</f>
        <v>Verkeer en vervoer</v>
      </c>
    </row>
    <row r="979" spans="1:13">
      <c r="A979" s="7"/>
      <c r="B979" s="8"/>
      <c r="C979" s="4" t="s">
        <v>2679</v>
      </c>
      <c r="D979" s="3" t="s">
        <v>2678</v>
      </c>
      <c r="E979" s="4">
        <v>1</v>
      </c>
      <c r="F979" s="2" t="str">
        <f t="shared" si="75"/>
        <v>G1PR330307</v>
      </c>
      <c r="G979" s="2" t="str">
        <f t="shared" si="76"/>
        <v>Sluizen</v>
      </c>
      <c r="H979" s="2" t="str">
        <f t="shared" si="77"/>
        <v>3303</v>
      </c>
      <c r="I979" s="2" t="str">
        <f>IFERROR(VLOOKUP(H979,'Productgroepen hoofdfuncties'!G:H,2,FALSE),H979)</f>
        <v>Onderhoud en beheer vaarwegen</v>
      </c>
      <c r="J979" s="2" t="str">
        <f t="shared" si="78"/>
        <v>33</v>
      </c>
      <c r="K979" s="2" t="str">
        <f>IFERROR(VLOOKUP(J979,'Productgroepen hoofdfuncties'!D:E,2,FALSE),J979)</f>
        <v>Waterwegen</v>
      </c>
      <c r="L979" s="2" t="str">
        <f t="shared" si="79"/>
        <v>3</v>
      </c>
      <c r="M979" s="2" t="str">
        <f>IFERROR(VLOOKUP(L979,'Productgroepen hoofdfuncties'!A:B,2,FALSE),L979)</f>
        <v>Verkeer en vervoer</v>
      </c>
    </row>
    <row r="980" spans="1:13">
      <c r="A980" s="7"/>
      <c r="B980" s="8"/>
      <c r="C980" s="4" t="s">
        <v>2680</v>
      </c>
      <c r="D980" s="3" t="s">
        <v>2681</v>
      </c>
      <c r="E980" s="4">
        <v>1</v>
      </c>
      <c r="F980" s="2" t="str">
        <f t="shared" si="75"/>
        <v>G1PR330307</v>
      </c>
      <c r="G980" s="2" t="str">
        <f t="shared" si="76"/>
        <v>Sluizen</v>
      </c>
      <c r="H980" s="2" t="str">
        <f t="shared" si="77"/>
        <v>3303</v>
      </c>
      <c r="I980" s="2" t="str">
        <f>IFERROR(VLOOKUP(H980,'Productgroepen hoofdfuncties'!G:H,2,FALSE),H980)</f>
        <v>Onderhoud en beheer vaarwegen</v>
      </c>
      <c r="J980" s="2" t="str">
        <f t="shared" si="78"/>
        <v>33</v>
      </c>
      <c r="K980" s="2" t="str">
        <f>IFERROR(VLOOKUP(J980,'Productgroepen hoofdfuncties'!D:E,2,FALSE),J980)</f>
        <v>Waterwegen</v>
      </c>
      <c r="L980" s="2" t="str">
        <f t="shared" si="79"/>
        <v>3</v>
      </c>
      <c r="M980" s="2" t="str">
        <f>IFERROR(VLOOKUP(L980,'Productgroepen hoofdfuncties'!A:B,2,FALSE),L980)</f>
        <v>Verkeer en vervoer</v>
      </c>
    </row>
    <row r="981" spans="1:13">
      <c r="A981" s="7"/>
      <c r="B981" s="8"/>
      <c r="C981" s="4" t="s">
        <v>2682</v>
      </c>
      <c r="D981" s="3" t="s">
        <v>2681</v>
      </c>
      <c r="E981" s="4">
        <v>1</v>
      </c>
      <c r="F981" s="2" t="str">
        <f t="shared" si="75"/>
        <v>G1PR330307</v>
      </c>
      <c r="G981" s="2" t="str">
        <f t="shared" si="76"/>
        <v>Sluizen</v>
      </c>
      <c r="H981" s="2" t="str">
        <f t="shared" si="77"/>
        <v>3303</v>
      </c>
      <c r="I981" s="2" t="str">
        <f>IFERROR(VLOOKUP(H981,'Productgroepen hoofdfuncties'!G:H,2,FALSE),H981)</f>
        <v>Onderhoud en beheer vaarwegen</v>
      </c>
      <c r="J981" s="2" t="str">
        <f t="shared" si="78"/>
        <v>33</v>
      </c>
      <c r="K981" s="2" t="str">
        <f>IFERROR(VLOOKUP(J981,'Productgroepen hoofdfuncties'!D:E,2,FALSE),J981)</f>
        <v>Waterwegen</v>
      </c>
      <c r="L981" s="2" t="str">
        <f t="shared" si="79"/>
        <v>3</v>
      </c>
      <c r="M981" s="2" t="str">
        <f>IFERROR(VLOOKUP(L981,'Productgroepen hoofdfuncties'!A:B,2,FALSE),L981)</f>
        <v>Verkeer en vervoer</v>
      </c>
    </row>
    <row r="982" spans="1:13">
      <c r="A982" s="7"/>
      <c r="B982" s="8"/>
      <c r="C982" s="4" t="s">
        <v>2683</v>
      </c>
      <c r="D982" s="3" t="s">
        <v>2684</v>
      </c>
      <c r="E982" s="4">
        <v>1</v>
      </c>
      <c r="F982" s="2" t="str">
        <f t="shared" si="75"/>
        <v>G1PR330307</v>
      </c>
      <c r="G982" s="2" t="str">
        <f t="shared" si="76"/>
        <v>Sluizen</v>
      </c>
      <c r="H982" s="2" t="str">
        <f t="shared" si="77"/>
        <v>3303</v>
      </c>
      <c r="I982" s="2" t="str">
        <f>IFERROR(VLOOKUP(H982,'Productgroepen hoofdfuncties'!G:H,2,FALSE),H982)</f>
        <v>Onderhoud en beheer vaarwegen</v>
      </c>
      <c r="J982" s="2" t="str">
        <f t="shared" si="78"/>
        <v>33</v>
      </c>
      <c r="K982" s="2" t="str">
        <f>IFERROR(VLOOKUP(J982,'Productgroepen hoofdfuncties'!D:E,2,FALSE),J982)</f>
        <v>Waterwegen</v>
      </c>
      <c r="L982" s="2" t="str">
        <f t="shared" si="79"/>
        <v>3</v>
      </c>
      <c r="M982" s="2" t="str">
        <f>IFERROR(VLOOKUP(L982,'Productgroepen hoofdfuncties'!A:B,2,FALSE),L982)</f>
        <v>Verkeer en vervoer</v>
      </c>
    </row>
    <row r="983" spans="1:13">
      <c r="A983" s="7"/>
      <c r="B983" s="8"/>
      <c r="C983" s="4" t="s">
        <v>2685</v>
      </c>
      <c r="D983" s="3" t="s">
        <v>2684</v>
      </c>
      <c r="E983" s="4">
        <v>1</v>
      </c>
      <c r="F983" s="2" t="str">
        <f t="shared" si="75"/>
        <v>G1PR330307</v>
      </c>
      <c r="G983" s="2" t="str">
        <f t="shared" si="76"/>
        <v>Sluizen</v>
      </c>
      <c r="H983" s="2" t="str">
        <f t="shared" si="77"/>
        <v>3303</v>
      </c>
      <c r="I983" s="2" t="str">
        <f>IFERROR(VLOOKUP(H983,'Productgroepen hoofdfuncties'!G:H,2,FALSE),H983)</f>
        <v>Onderhoud en beheer vaarwegen</v>
      </c>
      <c r="J983" s="2" t="str">
        <f t="shared" si="78"/>
        <v>33</v>
      </c>
      <c r="K983" s="2" t="str">
        <f>IFERROR(VLOOKUP(J983,'Productgroepen hoofdfuncties'!D:E,2,FALSE),J983)</f>
        <v>Waterwegen</v>
      </c>
      <c r="L983" s="2" t="str">
        <f t="shared" si="79"/>
        <v>3</v>
      </c>
      <c r="M983" s="2" t="str">
        <f>IFERROR(VLOOKUP(L983,'Productgroepen hoofdfuncties'!A:B,2,FALSE),L983)</f>
        <v>Verkeer en vervoer</v>
      </c>
    </row>
    <row r="984" spans="1:13">
      <c r="A984" s="7"/>
      <c r="B984" s="8"/>
      <c r="C984" s="4" t="s">
        <v>2686</v>
      </c>
      <c r="D984" s="3" t="s">
        <v>2687</v>
      </c>
      <c r="E984" s="4">
        <v>1</v>
      </c>
      <c r="F984" s="2" t="str">
        <f t="shared" si="75"/>
        <v>G1PR330307</v>
      </c>
      <c r="G984" s="2" t="str">
        <f t="shared" si="76"/>
        <v>Sluizen</v>
      </c>
      <c r="H984" s="2" t="str">
        <f t="shared" si="77"/>
        <v>3303</v>
      </c>
      <c r="I984" s="2" t="str">
        <f>IFERROR(VLOOKUP(H984,'Productgroepen hoofdfuncties'!G:H,2,FALSE),H984)</f>
        <v>Onderhoud en beheer vaarwegen</v>
      </c>
      <c r="J984" s="2" t="str">
        <f t="shared" si="78"/>
        <v>33</v>
      </c>
      <c r="K984" s="2" t="str">
        <f>IFERROR(VLOOKUP(J984,'Productgroepen hoofdfuncties'!D:E,2,FALSE),J984)</f>
        <v>Waterwegen</v>
      </c>
      <c r="L984" s="2" t="str">
        <f t="shared" si="79"/>
        <v>3</v>
      </c>
      <c r="M984" s="2" t="str">
        <f>IFERROR(VLOOKUP(L984,'Productgroepen hoofdfuncties'!A:B,2,FALSE),L984)</f>
        <v>Verkeer en vervoer</v>
      </c>
    </row>
    <row r="985" spans="1:13">
      <c r="A985" s="7"/>
      <c r="B985" s="8"/>
      <c r="C985" s="4" t="s">
        <v>2688</v>
      </c>
      <c r="D985" s="3" t="s">
        <v>2687</v>
      </c>
      <c r="E985" s="4">
        <v>1</v>
      </c>
      <c r="F985" s="2" t="str">
        <f t="shared" si="75"/>
        <v>G1PR330307</v>
      </c>
      <c r="G985" s="2" t="str">
        <f t="shared" si="76"/>
        <v>Sluizen</v>
      </c>
      <c r="H985" s="2" t="str">
        <f t="shared" si="77"/>
        <v>3303</v>
      </c>
      <c r="I985" s="2" t="str">
        <f>IFERROR(VLOOKUP(H985,'Productgroepen hoofdfuncties'!G:H,2,FALSE),H985)</f>
        <v>Onderhoud en beheer vaarwegen</v>
      </c>
      <c r="J985" s="2" t="str">
        <f t="shared" si="78"/>
        <v>33</v>
      </c>
      <c r="K985" s="2" t="str">
        <f>IFERROR(VLOOKUP(J985,'Productgroepen hoofdfuncties'!D:E,2,FALSE),J985)</f>
        <v>Waterwegen</v>
      </c>
      <c r="L985" s="2" t="str">
        <f t="shared" si="79"/>
        <v>3</v>
      </c>
      <c r="M985" s="2" t="str">
        <f>IFERROR(VLOOKUP(L985,'Productgroepen hoofdfuncties'!A:B,2,FALSE),L985)</f>
        <v>Verkeer en vervoer</v>
      </c>
    </row>
    <row r="986" spans="1:13">
      <c r="A986" s="7"/>
      <c r="B986" s="8"/>
      <c r="C986" s="4" t="s">
        <v>2689</v>
      </c>
      <c r="D986" s="3" t="s">
        <v>2690</v>
      </c>
      <c r="E986" s="4">
        <v>1</v>
      </c>
      <c r="F986" s="2" t="str">
        <f t="shared" si="75"/>
        <v>G1PR330307</v>
      </c>
      <c r="G986" s="2" t="str">
        <f t="shared" si="76"/>
        <v>Sluizen</v>
      </c>
      <c r="H986" s="2" t="str">
        <f t="shared" si="77"/>
        <v>3303</v>
      </c>
      <c r="I986" s="2" t="str">
        <f>IFERROR(VLOOKUP(H986,'Productgroepen hoofdfuncties'!G:H,2,FALSE),H986)</f>
        <v>Onderhoud en beheer vaarwegen</v>
      </c>
      <c r="J986" s="2" t="str">
        <f t="shared" si="78"/>
        <v>33</v>
      </c>
      <c r="K986" s="2" t="str">
        <f>IFERROR(VLOOKUP(J986,'Productgroepen hoofdfuncties'!D:E,2,FALSE),J986)</f>
        <v>Waterwegen</v>
      </c>
      <c r="L986" s="2" t="str">
        <f t="shared" si="79"/>
        <v>3</v>
      </c>
      <c r="M986" s="2" t="str">
        <f>IFERROR(VLOOKUP(L986,'Productgroepen hoofdfuncties'!A:B,2,FALSE),L986)</f>
        <v>Verkeer en vervoer</v>
      </c>
    </row>
    <row r="987" spans="1:13">
      <c r="A987" s="7"/>
      <c r="B987" s="8"/>
      <c r="C987" s="4" t="s">
        <v>2691</v>
      </c>
      <c r="D987" s="3" t="s">
        <v>2690</v>
      </c>
      <c r="E987" s="4">
        <v>1</v>
      </c>
      <c r="F987" s="2" t="str">
        <f t="shared" si="75"/>
        <v>G1PR330307</v>
      </c>
      <c r="G987" s="2" t="str">
        <f t="shared" si="76"/>
        <v>Sluizen</v>
      </c>
      <c r="H987" s="2" t="str">
        <f t="shared" si="77"/>
        <v>3303</v>
      </c>
      <c r="I987" s="2" t="str">
        <f>IFERROR(VLOOKUP(H987,'Productgroepen hoofdfuncties'!G:H,2,FALSE),H987)</f>
        <v>Onderhoud en beheer vaarwegen</v>
      </c>
      <c r="J987" s="2" t="str">
        <f t="shared" si="78"/>
        <v>33</v>
      </c>
      <c r="K987" s="2" t="str">
        <f>IFERROR(VLOOKUP(J987,'Productgroepen hoofdfuncties'!D:E,2,FALSE),J987)</f>
        <v>Waterwegen</v>
      </c>
      <c r="L987" s="2" t="str">
        <f t="shared" si="79"/>
        <v>3</v>
      </c>
      <c r="M987" s="2" t="str">
        <f>IFERROR(VLOOKUP(L987,'Productgroepen hoofdfuncties'!A:B,2,FALSE),L987)</f>
        <v>Verkeer en vervoer</v>
      </c>
    </row>
    <row r="988" spans="1:13">
      <c r="A988" s="7"/>
      <c r="B988" s="8"/>
      <c r="C988" s="4" t="s">
        <v>2692</v>
      </c>
      <c r="D988" s="3" t="s">
        <v>2693</v>
      </c>
      <c r="E988" s="4">
        <v>1</v>
      </c>
      <c r="F988" s="2" t="str">
        <f t="shared" si="75"/>
        <v>G1PR330307</v>
      </c>
      <c r="G988" s="2" t="str">
        <f t="shared" si="76"/>
        <v>Sluizen</v>
      </c>
      <c r="H988" s="2" t="str">
        <f t="shared" si="77"/>
        <v>3303</v>
      </c>
      <c r="I988" s="2" t="str">
        <f>IFERROR(VLOOKUP(H988,'Productgroepen hoofdfuncties'!G:H,2,FALSE),H988)</f>
        <v>Onderhoud en beheer vaarwegen</v>
      </c>
      <c r="J988" s="2" t="str">
        <f t="shared" si="78"/>
        <v>33</v>
      </c>
      <c r="K988" s="2" t="str">
        <f>IFERROR(VLOOKUP(J988,'Productgroepen hoofdfuncties'!D:E,2,FALSE),J988)</f>
        <v>Waterwegen</v>
      </c>
      <c r="L988" s="2" t="str">
        <f t="shared" si="79"/>
        <v>3</v>
      </c>
      <c r="M988" s="2" t="str">
        <f>IFERROR(VLOOKUP(L988,'Productgroepen hoofdfuncties'!A:B,2,FALSE),L988)</f>
        <v>Verkeer en vervoer</v>
      </c>
    </row>
    <row r="989" spans="1:13">
      <c r="A989" s="7"/>
      <c r="B989" s="8"/>
      <c r="C989" s="4" t="s">
        <v>2694</v>
      </c>
      <c r="D989" s="3" t="s">
        <v>2695</v>
      </c>
      <c r="E989" s="4">
        <v>1</v>
      </c>
      <c r="F989" s="2" t="str">
        <f t="shared" si="75"/>
        <v>G1PR330307</v>
      </c>
      <c r="G989" s="2" t="str">
        <f t="shared" si="76"/>
        <v>Sluizen</v>
      </c>
      <c r="H989" s="2" t="str">
        <f t="shared" si="77"/>
        <v>3303</v>
      </c>
      <c r="I989" s="2" t="str">
        <f>IFERROR(VLOOKUP(H989,'Productgroepen hoofdfuncties'!G:H,2,FALSE),H989)</f>
        <v>Onderhoud en beheer vaarwegen</v>
      </c>
      <c r="J989" s="2" t="str">
        <f t="shared" si="78"/>
        <v>33</v>
      </c>
      <c r="K989" s="2" t="str">
        <f>IFERROR(VLOOKUP(J989,'Productgroepen hoofdfuncties'!D:E,2,FALSE),J989)</f>
        <v>Waterwegen</v>
      </c>
      <c r="L989" s="2" t="str">
        <f t="shared" si="79"/>
        <v>3</v>
      </c>
      <c r="M989" s="2" t="str">
        <f>IFERROR(VLOOKUP(L989,'Productgroepen hoofdfuncties'!A:B,2,FALSE),L989)</f>
        <v>Verkeer en vervoer</v>
      </c>
    </row>
    <row r="990" spans="1:13">
      <c r="A990" s="7"/>
      <c r="B990" s="8"/>
      <c r="C990" s="4" t="s">
        <v>2696</v>
      </c>
      <c r="D990" s="3" t="s">
        <v>2697</v>
      </c>
      <c r="E990" s="4">
        <v>1</v>
      </c>
      <c r="F990" s="2" t="str">
        <f t="shared" si="75"/>
        <v>G1PR330307</v>
      </c>
      <c r="G990" s="2" t="str">
        <f t="shared" si="76"/>
        <v>Sluizen</v>
      </c>
      <c r="H990" s="2" t="str">
        <f t="shared" si="77"/>
        <v>3303</v>
      </c>
      <c r="I990" s="2" t="str">
        <f>IFERROR(VLOOKUP(H990,'Productgroepen hoofdfuncties'!G:H,2,FALSE),H990)</f>
        <v>Onderhoud en beheer vaarwegen</v>
      </c>
      <c r="J990" s="2" t="str">
        <f t="shared" si="78"/>
        <v>33</v>
      </c>
      <c r="K990" s="2" t="str">
        <f>IFERROR(VLOOKUP(J990,'Productgroepen hoofdfuncties'!D:E,2,FALSE),J990)</f>
        <v>Waterwegen</v>
      </c>
      <c r="L990" s="2" t="str">
        <f t="shared" si="79"/>
        <v>3</v>
      </c>
      <c r="M990" s="2" t="str">
        <f>IFERROR(VLOOKUP(L990,'Productgroepen hoofdfuncties'!A:B,2,FALSE),L990)</f>
        <v>Verkeer en vervoer</v>
      </c>
    </row>
    <row r="991" spans="1:13">
      <c r="A991" s="9"/>
      <c r="B991" s="10"/>
      <c r="C991" s="4" t="s">
        <v>2698</v>
      </c>
      <c r="D991" s="3" t="s">
        <v>2225</v>
      </c>
      <c r="E991" s="4">
        <v>1</v>
      </c>
      <c r="F991" s="2" t="str">
        <f t="shared" si="75"/>
        <v>G1PR330307</v>
      </c>
      <c r="G991" s="2" t="str">
        <f t="shared" si="76"/>
        <v>Sluizen</v>
      </c>
      <c r="H991" s="2" t="str">
        <f t="shared" si="77"/>
        <v>3303</v>
      </c>
      <c r="I991" s="2" t="str">
        <f>IFERROR(VLOOKUP(H991,'Productgroepen hoofdfuncties'!G:H,2,FALSE),H991)</f>
        <v>Onderhoud en beheer vaarwegen</v>
      </c>
      <c r="J991" s="2" t="str">
        <f t="shared" si="78"/>
        <v>33</v>
      </c>
      <c r="K991" s="2" t="str">
        <f>IFERROR(VLOOKUP(J991,'Productgroepen hoofdfuncties'!D:E,2,FALSE),J991)</f>
        <v>Waterwegen</v>
      </c>
      <c r="L991" s="2" t="str">
        <f t="shared" si="79"/>
        <v>3</v>
      </c>
      <c r="M991" s="2" t="str">
        <f>IFERROR(VLOOKUP(L991,'Productgroepen hoofdfuncties'!A:B,2,FALSE),L991)</f>
        <v>Verkeer en vervoer</v>
      </c>
    </row>
    <row r="992" spans="1:13">
      <c r="A992" s="5" t="s">
        <v>2699</v>
      </c>
      <c r="B992" s="6" t="s">
        <v>1942</v>
      </c>
      <c r="C992" s="4" t="s">
        <v>2700</v>
      </c>
      <c r="D992" s="3" t="s">
        <v>2701</v>
      </c>
      <c r="E992" s="4">
        <v>1</v>
      </c>
      <c r="F992" s="2" t="str">
        <f t="shared" si="75"/>
        <v>G1PR330310</v>
      </c>
      <c r="G992" s="2" t="str">
        <f t="shared" si="76"/>
        <v>Regelgeving</v>
      </c>
      <c r="H992" s="2" t="str">
        <f t="shared" si="77"/>
        <v>3303</v>
      </c>
      <c r="I992" s="2" t="str">
        <f>IFERROR(VLOOKUP(H992,'Productgroepen hoofdfuncties'!G:H,2,FALSE),H992)</f>
        <v>Onderhoud en beheer vaarwegen</v>
      </c>
      <c r="J992" s="2" t="str">
        <f t="shared" si="78"/>
        <v>33</v>
      </c>
      <c r="K992" s="2" t="str">
        <f>IFERROR(VLOOKUP(J992,'Productgroepen hoofdfuncties'!D:E,2,FALSE),J992)</f>
        <v>Waterwegen</v>
      </c>
      <c r="L992" s="2" t="str">
        <f t="shared" si="79"/>
        <v>3</v>
      </c>
      <c r="M992" s="2" t="str">
        <f>IFERROR(VLOOKUP(L992,'Productgroepen hoofdfuncties'!A:B,2,FALSE),L992)</f>
        <v>Verkeer en vervoer</v>
      </c>
    </row>
    <row r="993" spans="1:13">
      <c r="A993" s="9"/>
      <c r="B993" s="10"/>
      <c r="C993" s="4" t="s">
        <v>2702</v>
      </c>
      <c r="D993" s="3" t="s">
        <v>2703</v>
      </c>
      <c r="E993" s="4">
        <v>1</v>
      </c>
      <c r="F993" s="2" t="str">
        <f t="shared" si="75"/>
        <v>G1PR330310</v>
      </c>
      <c r="G993" s="2" t="str">
        <f t="shared" si="76"/>
        <v>Regelgeving</v>
      </c>
      <c r="H993" s="2" t="str">
        <f t="shared" si="77"/>
        <v>3303</v>
      </c>
      <c r="I993" s="2" t="str">
        <f>IFERROR(VLOOKUP(H993,'Productgroepen hoofdfuncties'!G:H,2,FALSE),H993)</f>
        <v>Onderhoud en beheer vaarwegen</v>
      </c>
      <c r="J993" s="2" t="str">
        <f t="shared" si="78"/>
        <v>33</v>
      </c>
      <c r="K993" s="2" t="str">
        <f>IFERROR(VLOOKUP(J993,'Productgroepen hoofdfuncties'!D:E,2,FALSE),J993)</f>
        <v>Waterwegen</v>
      </c>
      <c r="L993" s="2" t="str">
        <f t="shared" si="79"/>
        <v>3</v>
      </c>
      <c r="M993" s="2" t="str">
        <f>IFERROR(VLOOKUP(L993,'Productgroepen hoofdfuncties'!A:B,2,FALSE),L993)</f>
        <v>Verkeer en vervoer</v>
      </c>
    </row>
    <row r="994" spans="1:13">
      <c r="A994" s="5" t="s">
        <v>2704</v>
      </c>
      <c r="B994" s="6" t="s">
        <v>2289</v>
      </c>
      <c r="C994" s="4" t="s">
        <v>2705</v>
      </c>
      <c r="D994" s="3" t="s">
        <v>2706</v>
      </c>
      <c r="E994" s="4">
        <v>1</v>
      </c>
      <c r="F994" s="2" t="str">
        <f t="shared" si="75"/>
        <v>G1PR330312</v>
      </c>
      <c r="G994" s="2" t="str">
        <f t="shared" si="76"/>
        <v>Aanlegvoorzieningen/Kanaalmeubilair</v>
      </c>
      <c r="H994" s="2" t="str">
        <f t="shared" si="77"/>
        <v>3303</v>
      </c>
      <c r="I994" s="2" t="str">
        <f>IFERROR(VLOOKUP(H994,'Productgroepen hoofdfuncties'!G:H,2,FALSE),H994)</f>
        <v>Onderhoud en beheer vaarwegen</v>
      </c>
      <c r="J994" s="2" t="str">
        <f t="shared" si="78"/>
        <v>33</v>
      </c>
      <c r="K994" s="2" t="str">
        <f>IFERROR(VLOOKUP(J994,'Productgroepen hoofdfuncties'!D:E,2,FALSE),J994)</f>
        <v>Waterwegen</v>
      </c>
      <c r="L994" s="2" t="str">
        <f t="shared" si="79"/>
        <v>3</v>
      </c>
      <c r="M994" s="2" t="str">
        <f>IFERROR(VLOOKUP(L994,'Productgroepen hoofdfuncties'!A:B,2,FALSE),L994)</f>
        <v>Verkeer en vervoer</v>
      </c>
    </row>
    <row r="995" spans="1:13">
      <c r="A995" s="7"/>
      <c r="B995" s="8"/>
      <c r="C995" s="4" t="s">
        <v>2707</v>
      </c>
      <c r="D995" s="3" t="s">
        <v>2708</v>
      </c>
      <c r="E995" s="4">
        <v>1</v>
      </c>
      <c r="F995" s="2" t="str">
        <f t="shared" si="75"/>
        <v>G1PR330312</v>
      </c>
      <c r="G995" s="2" t="str">
        <f t="shared" si="76"/>
        <v>Aanlegvoorzieningen/Kanaalmeubilair</v>
      </c>
      <c r="H995" s="2" t="str">
        <f t="shared" si="77"/>
        <v>3303</v>
      </c>
      <c r="I995" s="2" t="str">
        <f>IFERROR(VLOOKUP(H995,'Productgroepen hoofdfuncties'!G:H,2,FALSE),H995)</f>
        <v>Onderhoud en beheer vaarwegen</v>
      </c>
      <c r="J995" s="2" t="str">
        <f t="shared" si="78"/>
        <v>33</v>
      </c>
      <c r="K995" s="2" t="str">
        <f>IFERROR(VLOOKUP(J995,'Productgroepen hoofdfuncties'!D:E,2,FALSE),J995)</f>
        <v>Waterwegen</v>
      </c>
      <c r="L995" s="2" t="str">
        <f t="shared" si="79"/>
        <v>3</v>
      </c>
      <c r="M995" s="2" t="str">
        <f>IFERROR(VLOOKUP(L995,'Productgroepen hoofdfuncties'!A:B,2,FALSE),L995)</f>
        <v>Verkeer en vervoer</v>
      </c>
    </row>
    <row r="996" spans="1:13">
      <c r="A996" s="7"/>
      <c r="B996" s="8"/>
      <c r="C996" s="4" t="s">
        <v>2709</v>
      </c>
      <c r="D996" s="3" t="s">
        <v>2710</v>
      </c>
      <c r="E996" s="4">
        <v>1</v>
      </c>
      <c r="F996" s="2" t="str">
        <f t="shared" si="75"/>
        <v>G1PR330312</v>
      </c>
      <c r="G996" s="2" t="str">
        <f t="shared" si="76"/>
        <v>Aanlegvoorzieningen/Kanaalmeubilair</v>
      </c>
      <c r="H996" s="2" t="str">
        <f t="shared" si="77"/>
        <v>3303</v>
      </c>
      <c r="I996" s="2" t="str">
        <f>IFERROR(VLOOKUP(H996,'Productgroepen hoofdfuncties'!G:H,2,FALSE),H996)</f>
        <v>Onderhoud en beheer vaarwegen</v>
      </c>
      <c r="J996" s="2" t="str">
        <f t="shared" si="78"/>
        <v>33</v>
      </c>
      <c r="K996" s="2" t="str">
        <f>IFERROR(VLOOKUP(J996,'Productgroepen hoofdfuncties'!D:E,2,FALSE),J996)</f>
        <v>Waterwegen</v>
      </c>
      <c r="L996" s="2" t="str">
        <f t="shared" si="79"/>
        <v>3</v>
      </c>
      <c r="M996" s="2" t="str">
        <f>IFERROR(VLOOKUP(L996,'Productgroepen hoofdfuncties'!A:B,2,FALSE),L996)</f>
        <v>Verkeer en vervoer</v>
      </c>
    </row>
    <row r="997" spans="1:13">
      <c r="A997" s="7"/>
      <c r="B997" s="8"/>
      <c r="C997" s="4" t="s">
        <v>2711</v>
      </c>
      <c r="D997" s="3" t="s">
        <v>2712</v>
      </c>
      <c r="E997" s="4">
        <v>1</v>
      </c>
      <c r="F997" s="2" t="str">
        <f t="shared" si="75"/>
        <v>G1PR330312</v>
      </c>
      <c r="G997" s="2" t="str">
        <f t="shared" si="76"/>
        <v>Aanlegvoorzieningen/Kanaalmeubilair</v>
      </c>
      <c r="H997" s="2" t="str">
        <f t="shared" si="77"/>
        <v>3303</v>
      </c>
      <c r="I997" s="2" t="str">
        <f>IFERROR(VLOOKUP(H997,'Productgroepen hoofdfuncties'!G:H,2,FALSE),H997)</f>
        <v>Onderhoud en beheer vaarwegen</v>
      </c>
      <c r="J997" s="2" t="str">
        <f t="shared" si="78"/>
        <v>33</v>
      </c>
      <c r="K997" s="2" t="str">
        <f>IFERROR(VLOOKUP(J997,'Productgroepen hoofdfuncties'!D:E,2,FALSE),J997)</f>
        <v>Waterwegen</v>
      </c>
      <c r="L997" s="2" t="str">
        <f t="shared" si="79"/>
        <v>3</v>
      </c>
      <c r="M997" s="2" t="str">
        <f>IFERROR(VLOOKUP(L997,'Productgroepen hoofdfuncties'!A:B,2,FALSE),L997)</f>
        <v>Verkeer en vervoer</v>
      </c>
    </row>
    <row r="998" spans="1:13">
      <c r="A998" s="7"/>
      <c r="B998" s="8"/>
      <c r="C998" s="4" t="s">
        <v>2713</v>
      </c>
      <c r="D998" s="3" t="s">
        <v>2714</v>
      </c>
      <c r="E998" s="4">
        <v>1</v>
      </c>
      <c r="F998" s="2" t="str">
        <f t="shared" si="75"/>
        <v>G1PR330312</v>
      </c>
      <c r="G998" s="2" t="str">
        <f t="shared" si="76"/>
        <v>Aanlegvoorzieningen/Kanaalmeubilair</v>
      </c>
      <c r="H998" s="2" t="str">
        <f t="shared" si="77"/>
        <v>3303</v>
      </c>
      <c r="I998" s="2" t="str">
        <f>IFERROR(VLOOKUP(H998,'Productgroepen hoofdfuncties'!G:H,2,FALSE),H998)</f>
        <v>Onderhoud en beheer vaarwegen</v>
      </c>
      <c r="J998" s="2" t="str">
        <f t="shared" si="78"/>
        <v>33</v>
      </c>
      <c r="K998" s="2" t="str">
        <f>IFERROR(VLOOKUP(J998,'Productgroepen hoofdfuncties'!D:E,2,FALSE),J998)</f>
        <v>Waterwegen</v>
      </c>
      <c r="L998" s="2" t="str">
        <f t="shared" si="79"/>
        <v>3</v>
      </c>
      <c r="M998" s="2" t="str">
        <f>IFERROR(VLOOKUP(L998,'Productgroepen hoofdfuncties'!A:B,2,FALSE),L998)</f>
        <v>Verkeer en vervoer</v>
      </c>
    </row>
    <row r="999" spans="1:13">
      <c r="A999" s="7"/>
      <c r="B999" s="8"/>
      <c r="C999" s="4" t="s">
        <v>2715</v>
      </c>
      <c r="D999" s="3" t="s">
        <v>2716</v>
      </c>
      <c r="E999" s="4">
        <v>1</v>
      </c>
      <c r="F999" s="2" t="str">
        <f t="shared" si="75"/>
        <v>G1PR330312</v>
      </c>
      <c r="G999" s="2" t="str">
        <f t="shared" si="76"/>
        <v>Aanlegvoorzieningen/Kanaalmeubilair</v>
      </c>
      <c r="H999" s="2" t="str">
        <f t="shared" si="77"/>
        <v>3303</v>
      </c>
      <c r="I999" s="2" t="str">
        <f>IFERROR(VLOOKUP(H999,'Productgroepen hoofdfuncties'!G:H,2,FALSE),H999)</f>
        <v>Onderhoud en beheer vaarwegen</v>
      </c>
      <c r="J999" s="2" t="str">
        <f t="shared" si="78"/>
        <v>33</v>
      </c>
      <c r="K999" s="2" t="str">
        <f>IFERROR(VLOOKUP(J999,'Productgroepen hoofdfuncties'!D:E,2,FALSE),J999)</f>
        <v>Waterwegen</v>
      </c>
      <c r="L999" s="2" t="str">
        <f t="shared" si="79"/>
        <v>3</v>
      </c>
      <c r="M999" s="2" t="str">
        <f>IFERROR(VLOOKUP(L999,'Productgroepen hoofdfuncties'!A:B,2,FALSE),L999)</f>
        <v>Verkeer en vervoer</v>
      </c>
    </row>
    <row r="1000" spans="1:13">
      <c r="A1000" s="7"/>
      <c r="B1000" s="8"/>
      <c r="C1000" s="4" t="s">
        <v>2717</v>
      </c>
      <c r="D1000" s="3" t="s">
        <v>2718</v>
      </c>
      <c r="E1000" s="4">
        <v>1</v>
      </c>
      <c r="F1000" s="2" t="str">
        <f t="shared" si="75"/>
        <v>G1PR330312</v>
      </c>
      <c r="G1000" s="2" t="str">
        <f t="shared" si="76"/>
        <v>Aanlegvoorzieningen/Kanaalmeubilair</v>
      </c>
      <c r="H1000" s="2" t="str">
        <f t="shared" si="77"/>
        <v>3303</v>
      </c>
      <c r="I1000" s="2" t="str">
        <f>IFERROR(VLOOKUP(H1000,'Productgroepen hoofdfuncties'!G:H,2,FALSE),H1000)</f>
        <v>Onderhoud en beheer vaarwegen</v>
      </c>
      <c r="J1000" s="2" t="str">
        <f t="shared" si="78"/>
        <v>33</v>
      </c>
      <c r="K1000" s="2" t="str">
        <f>IFERROR(VLOOKUP(J1000,'Productgroepen hoofdfuncties'!D:E,2,FALSE),J1000)</f>
        <v>Waterwegen</v>
      </c>
      <c r="L1000" s="2" t="str">
        <f t="shared" si="79"/>
        <v>3</v>
      </c>
      <c r="M1000" s="2" t="str">
        <f>IFERROR(VLOOKUP(L1000,'Productgroepen hoofdfuncties'!A:B,2,FALSE),L1000)</f>
        <v>Verkeer en vervoer</v>
      </c>
    </row>
    <row r="1001" spans="1:13">
      <c r="A1001" s="7"/>
      <c r="B1001" s="8"/>
      <c r="C1001" s="4" t="s">
        <v>2719</v>
      </c>
      <c r="D1001" s="3" t="s">
        <v>2720</v>
      </c>
      <c r="E1001" s="4">
        <v>1</v>
      </c>
      <c r="F1001" s="2" t="str">
        <f t="shared" si="75"/>
        <v>G1PR330312</v>
      </c>
      <c r="G1001" s="2" t="str">
        <f t="shared" si="76"/>
        <v>Aanlegvoorzieningen/Kanaalmeubilair</v>
      </c>
      <c r="H1001" s="2" t="str">
        <f t="shared" si="77"/>
        <v>3303</v>
      </c>
      <c r="I1001" s="2" t="str">
        <f>IFERROR(VLOOKUP(H1001,'Productgroepen hoofdfuncties'!G:H,2,FALSE),H1001)</f>
        <v>Onderhoud en beheer vaarwegen</v>
      </c>
      <c r="J1001" s="2" t="str">
        <f t="shared" si="78"/>
        <v>33</v>
      </c>
      <c r="K1001" s="2" t="str">
        <f>IFERROR(VLOOKUP(J1001,'Productgroepen hoofdfuncties'!D:E,2,FALSE),J1001)</f>
        <v>Waterwegen</v>
      </c>
      <c r="L1001" s="2" t="str">
        <f t="shared" si="79"/>
        <v>3</v>
      </c>
      <c r="M1001" s="2" t="str">
        <f>IFERROR(VLOOKUP(L1001,'Productgroepen hoofdfuncties'!A:B,2,FALSE),L1001)</f>
        <v>Verkeer en vervoer</v>
      </c>
    </row>
    <row r="1002" spans="1:13">
      <c r="A1002" s="7"/>
      <c r="B1002" s="8"/>
      <c r="C1002" s="4" t="s">
        <v>2721</v>
      </c>
      <c r="D1002" s="3" t="s">
        <v>2722</v>
      </c>
      <c r="E1002" s="4">
        <v>1</v>
      </c>
      <c r="F1002" s="2" t="str">
        <f t="shared" si="75"/>
        <v>G1PR330312</v>
      </c>
      <c r="G1002" s="2" t="str">
        <f t="shared" si="76"/>
        <v>Aanlegvoorzieningen/Kanaalmeubilair</v>
      </c>
      <c r="H1002" s="2" t="str">
        <f t="shared" si="77"/>
        <v>3303</v>
      </c>
      <c r="I1002" s="2" t="str">
        <f>IFERROR(VLOOKUP(H1002,'Productgroepen hoofdfuncties'!G:H,2,FALSE),H1002)</f>
        <v>Onderhoud en beheer vaarwegen</v>
      </c>
      <c r="J1002" s="2" t="str">
        <f t="shared" si="78"/>
        <v>33</v>
      </c>
      <c r="K1002" s="2" t="str">
        <f>IFERROR(VLOOKUP(J1002,'Productgroepen hoofdfuncties'!D:E,2,FALSE),J1002)</f>
        <v>Waterwegen</v>
      </c>
      <c r="L1002" s="2" t="str">
        <f t="shared" si="79"/>
        <v>3</v>
      </c>
      <c r="M1002" s="2" t="str">
        <f>IFERROR(VLOOKUP(L1002,'Productgroepen hoofdfuncties'!A:B,2,FALSE),L1002)</f>
        <v>Verkeer en vervoer</v>
      </c>
    </row>
    <row r="1003" spans="1:13">
      <c r="A1003" s="7"/>
      <c r="B1003" s="8"/>
      <c r="C1003" s="4" t="s">
        <v>2723</v>
      </c>
      <c r="D1003" s="3" t="s">
        <v>2724</v>
      </c>
      <c r="E1003" s="4">
        <v>1</v>
      </c>
      <c r="F1003" s="2" t="str">
        <f t="shared" si="75"/>
        <v>G1PR330312</v>
      </c>
      <c r="G1003" s="2" t="str">
        <f t="shared" si="76"/>
        <v>Aanlegvoorzieningen/Kanaalmeubilair</v>
      </c>
      <c r="H1003" s="2" t="str">
        <f t="shared" si="77"/>
        <v>3303</v>
      </c>
      <c r="I1003" s="2" t="str">
        <f>IFERROR(VLOOKUP(H1003,'Productgroepen hoofdfuncties'!G:H,2,FALSE),H1003)</f>
        <v>Onderhoud en beheer vaarwegen</v>
      </c>
      <c r="J1003" s="2" t="str">
        <f t="shared" si="78"/>
        <v>33</v>
      </c>
      <c r="K1003" s="2" t="str">
        <f>IFERROR(VLOOKUP(J1003,'Productgroepen hoofdfuncties'!D:E,2,FALSE),J1003)</f>
        <v>Waterwegen</v>
      </c>
      <c r="L1003" s="2" t="str">
        <f t="shared" si="79"/>
        <v>3</v>
      </c>
      <c r="M1003" s="2" t="str">
        <f>IFERROR(VLOOKUP(L1003,'Productgroepen hoofdfuncties'!A:B,2,FALSE),L1003)</f>
        <v>Verkeer en vervoer</v>
      </c>
    </row>
    <row r="1004" spans="1:13">
      <c r="A1004" s="7"/>
      <c r="B1004" s="8"/>
      <c r="C1004" s="4" t="s">
        <v>2725</v>
      </c>
      <c r="D1004" s="3" t="s">
        <v>2726</v>
      </c>
      <c r="E1004" s="4">
        <v>1</v>
      </c>
      <c r="F1004" s="2" t="str">
        <f t="shared" si="75"/>
        <v>G1PR330312</v>
      </c>
      <c r="G1004" s="2" t="str">
        <f t="shared" si="76"/>
        <v>Aanlegvoorzieningen/Kanaalmeubilair</v>
      </c>
      <c r="H1004" s="2" t="str">
        <f t="shared" si="77"/>
        <v>3303</v>
      </c>
      <c r="I1004" s="2" t="str">
        <f>IFERROR(VLOOKUP(H1004,'Productgroepen hoofdfuncties'!G:H,2,FALSE),H1004)</f>
        <v>Onderhoud en beheer vaarwegen</v>
      </c>
      <c r="J1004" s="2" t="str">
        <f t="shared" si="78"/>
        <v>33</v>
      </c>
      <c r="K1004" s="2" t="str">
        <f>IFERROR(VLOOKUP(J1004,'Productgroepen hoofdfuncties'!D:E,2,FALSE),J1004)</f>
        <v>Waterwegen</v>
      </c>
      <c r="L1004" s="2" t="str">
        <f t="shared" si="79"/>
        <v>3</v>
      </c>
      <c r="M1004" s="2" t="str">
        <f>IFERROR(VLOOKUP(L1004,'Productgroepen hoofdfuncties'!A:B,2,FALSE),L1004)</f>
        <v>Verkeer en vervoer</v>
      </c>
    </row>
    <row r="1005" spans="1:13">
      <c r="A1005" s="7"/>
      <c r="B1005" s="8"/>
      <c r="C1005" s="4" t="s">
        <v>2727</v>
      </c>
      <c r="D1005" s="3" t="s">
        <v>2728</v>
      </c>
      <c r="E1005" s="4">
        <v>1</v>
      </c>
      <c r="F1005" s="2" t="str">
        <f t="shared" si="75"/>
        <v>G1PR330312</v>
      </c>
      <c r="G1005" s="2" t="str">
        <f t="shared" si="76"/>
        <v>Aanlegvoorzieningen/Kanaalmeubilair</v>
      </c>
      <c r="H1005" s="2" t="str">
        <f t="shared" si="77"/>
        <v>3303</v>
      </c>
      <c r="I1005" s="2" t="str">
        <f>IFERROR(VLOOKUP(H1005,'Productgroepen hoofdfuncties'!G:H,2,FALSE),H1005)</f>
        <v>Onderhoud en beheer vaarwegen</v>
      </c>
      <c r="J1005" s="2" t="str">
        <f t="shared" si="78"/>
        <v>33</v>
      </c>
      <c r="K1005" s="2" t="str">
        <f>IFERROR(VLOOKUP(J1005,'Productgroepen hoofdfuncties'!D:E,2,FALSE),J1005)</f>
        <v>Waterwegen</v>
      </c>
      <c r="L1005" s="2" t="str">
        <f t="shared" si="79"/>
        <v>3</v>
      </c>
      <c r="M1005" s="2" t="str">
        <f>IFERROR(VLOOKUP(L1005,'Productgroepen hoofdfuncties'!A:B,2,FALSE),L1005)</f>
        <v>Verkeer en vervoer</v>
      </c>
    </row>
    <row r="1006" spans="1:13">
      <c r="A1006" s="7"/>
      <c r="B1006" s="8"/>
      <c r="C1006" s="4" t="s">
        <v>2729</v>
      </c>
      <c r="D1006" s="3" t="s">
        <v>2730</v>
      </c>
      <c r="E1006" s="4">
        <v>1</v>
      </c>
      <c r="F1006" s="2" t="str">
        <f t="shared" si="75"/>
        <v>G1PR330312</v>
      </c>
      <c r="G1006" s="2" t="str">
        <f t="shared" si="76"/>
        <v>Aanlegvoorzieningen/Kanaalmeubilair</v>
      </c>
      <c r="H1006" s="2" t="str">
        <f t="shared" si="77"/>
        <v>3303</v>
      </c>
      <c r="I1006" s="2" t="str">
        <f>IFERROR(VLOOKUP(H1006,'Productgroepen hoofdfuncties'!G:H,2,FALSE),H1006)</f>
        <v>Onderhoud en beheer vaarwegen</v>
      </c>
      <c r="J1006" s="2" t="str">
        <f t="shared" si="78"/>
        <v>33</v>
      </c>
      <c r="K1006" s="2" t="str">
        <f>IFERROR(VLOOKUP(J1006,'Productgroepen hoofdfuncties'!D:E,2,FALSE),J1006)</f>
        <v>Waterwegen</v>
      </c>
      <c r="L1006" s="2" t="str">
        <f t="shared" si="79"/>
        <v>3</v>
      </c>
      <c r="M1006" s="2" t="str">
        <f>IFERROR(VLOOKUP(L1006,'Productgroepen hoofdfuncties'!A:B,2,FALSE),L1006)</f>
        <v>Verkeer en vervoer</v>
      </c>
    </row>
    <row r="1007" spans="1:13">
      <c r="A1007" s="7"/>
      <c r="B1007" s="8"/>
      <c r="C1007" s="4" t="s">
        <v>2731</v>
      </c>
      <c r="D1007" s="3" t="s">
        <v>2732</v>
      </c>
      <c r="E1007" s="4">
        <v>1</v>
      </c>
      <c r="F1007" s="2" t="str">
        <f t="shared" si="75"/>
        <v>G1PR330312</v>
      </c>
      <c r="G1007" s="2" t="str">
        <f t="shared" si="76"/>
        <v>Aanlegvoorzieningen/Kanaalmeubilair</v>
      </c>
      <c r="H1007" s="2" t="str">
        <f t="shared" si="77"/>
        <v>3303</v>
      </c>
      <c r="I1007" s="2" t="str">
        <f>IFERROR(VLOOKUP(H1007,'Productgroepen hoofdfuncties'!G:H,2,FALSE),H1007)</f>
        <v>Onderhoud en beheer vaarwegen</v>
      </c>
      <c r="J1007" s="2" t="str">
        <f t="shared" si="78"/>
        <v>33</v>
      </c>
      <c r="K1007" s="2" t="str">
        <f>IFERROR(VLOOKUP(J1007,'Productgroepen hoofdfuncties'!D:E,2,FALSE),J1007)</f>
        <v>Waterwegen</v>
      </c>
      <c r="L1007" s="2" t="str">
        <f t="shared" si="79"/>
        <v>3</v>
      </c>
      <c r="M1007" s="2" t="str">
        <f>IFERROR(VLOOKUP(L1007,'Productgroepen hoofdfuncties'!A:B,2,FALSE),L1007)</f>
        <v>Verkeer en vervoer</v>
      </c>
    </row>
    <row r="1008" spans="1:13">
      <c r="A1008" s="7"/>
      <c r="B1008" s="8"/>
      <c r="C1008" s="4" t="s">
        <v>2733</v>
      </c>
      <c r="D1008" s="3" t="s">
        <v>2734</v>
      </c>
      <c r="E1008" s="4">
        <v>1</v>
      </c>
      <c r="F1008" s="2" t="str">
        <f t="shared" si="75"/>
        <v>G1PR330312</v>
      </c>
      <c r="G1008" s="2" t="str">
        <f t="shared" si="76"/>
        <v>Aanlegvoorzieningen/Kanaalmeubilair</v>
      </c>
      <c r="H1008" s="2" t="str">
        <f t="shared" si="77"/>
        <v>3303</v>
      </c>
      <c r="I1008" s="2" t="str">
        <f>IFERROR(VLOOKUP(H1008,'Productgroepen hoofdfuncties'!G:H,2,FALSE),H1008)</f>
        <v>Onderhoud en beheer vaarwegen</v>
      </c>
      <c r="J1008" s="2" t="str">
        <f t="shared" si="78"/>
        <v>33</v>
      </c>
      <c r="K1008" s="2" t="str">
        <f>IFERROR(VLOOKUP(J1008,'Productgroepen hoofdfuncties'!D:E,2,FALSE),J1008)</f>
        <v>Waterwegen</v>
      </c>
      <c r="L1008" s="2" t="str">
        <f t="shared" si="79"/>
        <v>3</v>
      </c>
      <c r="M1008" s="2" t="str">
        <f>IFERROR(VLOOKUP(L1008,'Productgroepen hoofdfuncties'!A:B,2,FALSE),L1008)</f>
        <v>Verkeer en vervoer</v>
      </c>
    </row>
    <row r="1009" spans="1:13">
      <c r="A1009" s="7"/>
      <c r="B1009" s="8"/>
      <c r="C1009" s="4" t="s">
        <v>2735</v>
      </c>
      <c r="D1009" s="3" t="s">
        <v>2736</v>
      </c>
      <c r="E1009" s="4">
        <v>1</v>
      </c>
      <c r="F1009" s="2" t="str">
        <f t="shared" si="75"/>
        <v>G1PR330312</v>
      </c>
      <c r="G1009" s="2" t="str">
        <f t="shared" si="76"/>
        <v>Aanlegvoorzieningen/Kanaalmeubilair</v>
      </c>
      <c r="H1009" s="2" t="str">
        <f t="shared" si="77"/>
        <v>3303</v>
      </c>
      <c r="I1009" s="2" t="str">
        <f>IFERROR(VLOOKUP(H1009,'Productgroepen hoofdfuncties'!G:H,2,FALSE),H1009)</f>
        <v>Onderhoud en beheer vaarwegen</v>
      </c>
      <c r="J1009" s="2" t="str">
        <f t="shared" si="78"/>
        <v>33</v>
      </c>
      <c r="K1009" s="2" t="str">
        <f>IFERROR(VLOOKUP(J1009,'Productgroepen hoofdfuncties'!D:E,2,FALSE),J1009)</f>
        <v>Waterwegen</v>
      </c>
      <c r="L1009" s="2" t="str">
        <f t="shared" si="79"/>
        <v>3</v>
      </c>
      <c r="M1009" s="2" t="str">
        <f>IFERROR(VLOOKUP(L1009,'Productgroepen hoofdfuncties'!A:B,2,FALSE),L1009)</f>
        <v>Verkeer en vervoer</v>
      </c>
    </row>
    <row r="1010" spans="1:13">
      <c r="A1010" s="7"/>
      <c r="B1010" s="8"/>
      <c r="C1010" s="4" t="s">
        <v>2737</v>
      </c>
      <c r="D1010" s="3" t="s">
        <v>2738</v>
      </c>
      <c r="E1010" s="4">
        <v>1</v>
      </c>
      <c r="F1010" s="2" t="str">
        <f t="shared" si="75"/>
        <v>G1PR330312</v>
      </c>
      <c r="G1010" s="2" t="str">
        <f t="shared" si="76"/>
        <v>Aanlegvoorzieningen/Kanaalmeubilair</v>
      </c>
      <c r="H1010" s="2" t="str">
        <f t="shared" si="77"/>
        <v>3303</v>
      </c>
      <c r="I1010" s="2" t="str">
        <f>IFERROR(VLOOKUP(H1010,'Productgroepen hoofdfuncties'!G:H,2,FALSE),H1010)</f>
        <v>Onderhoud en beheer vaarwegen</v>
      </c>
      <c r="J1010" s="2" t="str">
        <f t="shared" si="78"/>
        <v>33</v>
      </c>
      <c r="K1010" s="2" t="str">
        <f>IFERROR(VLOOKUP(J1010,'Productgroepen hoofdfuncties'!D:E,2,FALSE),J1010)</f>
        <v>Waterwegen</v>
      </c>
      <c r="L1010" s="2" t="str">
        <f t="shared" si="79"/>
        <v>3</v>
      </c>
      <c r="M1010" s="2" t="str">
        <f>IFERROR(VLOOKUP(L1010,'Productgroepen hoofdfuncties'!A:B,2,FALSE),L1010)</f>
        <v>Verkeer en vervoer</v>
      </c>
    </row>
    <row r="1011" spans="1:13">
      <c r="A1011" s="7"/>
      <c r="B1011" s="8"/>
      <c r="C1011" s="4" t="s">
        <v>2739</v>
      </c>
      <c r="D1011" s="3" t="s">
        <v>2740</v>
      </c>
      <c r="E1011" s="4">
        <v>1</v>
      </c>
      <c r="F1011" s="2" t="str">
        <f t="shared" si="75"/>
        <v>G1PR330312</v>
      </c>
      <c r="G1011" s="2" t="str">
        <f t="shared" si="76"/>
        <v>Aanlegvoorzieningen/Kanaalmeubilair</v>
      </c>
      <c r="H1011" s="2" t="str">
        <f t="shared" si="77"/>
        <v>3303</v>
      </c>
      <c r="I1011" s="2" t="str">
        <f>IFERROR(VLOOKUP(H1011,'Productgroepen hoofdfuncties'!G:H,2,FALSE),H1011)</f>
        <v>Onderhoud en beheer vaarwegen</v>
      </c>
      <c r="J1011" s="2" t="str">
        <f t="shared" si="78"/>
        <v>33</v>
      </c>
      <c r="K1011" s="2" t="str">
        <f>IFERROR(VLOOKUP(J1011,'Productgroepen hoofdfuncties'!D:E,2,FALSE),J1011)</f>
        <v>Waterwegen</v>
      </c>
      <c r="L1011" s="2" t="str">
        <f t="shared" si="79"/>
        <v>3</v>
      </c>
      <c r="M1011" s="2" t="str">
        <f>IFERROR(VLOOKUP(L1011,'Productgroepen hoofdfuncties'!A:B,2,FALSE),L1011)</f>
        <v>Verkeer en vervoer</v>
      </c>
    </row>
    <row r="1012" spans="1:13">
      <c r="A1012" s="7"/>
      <c r="B1012" s="8"/>
      <c r="C1012" s="4" t="s">
        <v>2741</v>
      </c>
      <c r="D1012" s="3" t="s">
        <v>2742</v>
      </c>
      <c r="E1012" s="4">
        <v>1</v>
      </c>
      <c r="F1012" s="2" t="str">
        <f t="shared" si="75"/>
        <v>G1PR330312</v>
      </c>
      <c r="G1012" s="2" t="str">
        <f t="shared" si="76"/>
        <v>Aanlegvoorzieningen/Kanaalmeubilair</v>
      </c>
      <c r="H1012" s="2" t="str">
        <f t="shared" si="77"/>
        <v>3303</v>
      </c>
      <c r="I1012" s="2" t="str">
        <f>IFERROR(VLOOKUP(H1012,'Productgroepen hoofdfuncties'!G:H,2,FALSE),H1012)</f>
        <v>Onderhoud en beheer vaarwegen</v>
      </c>
      <c r="J1012" s="2" t="str">
        <f t="shared" si="78"/>
        <v>33</v>
      </c>
      <c r="K1012" s="2" t="str">
        <f>IFERROR(VLOOKUP(J1012,'Productgroepen hoofdfuncties'!D:E,2,FALSE),J1012)</f>
        <v>Waterwegen</v>
      </c>
      <c r="L1012" s="2" t="str">
        <f t="shared" si="79"/>
        <v>3</v>
      </c>
      <c r="M1012" s="2" t="str">
        <f>IFERROR(VLOOKUP(L1012,'Productgroepen hoofdfuncties'!A:B,2,FALSE),L1012)</f>
        <v>Verkeer en vervoer</v>
      </c>
    </row>
    <row r="1013" spans="1:13">
      <c r="A1013" s="7"/>
      <c r="B1013" s="8"/>
      <c r="C1013" s="4" t="s">
        <v>2743</v>
      </c>
      <c r="D1013" s="3" t="s">
        <v>2744</v>
      </c>
      <c r="E1013" s="4">
        <v>1</v>
      </c>
      <c r="F1013" s="2" t="str">
        <f t="shared" si="75"/>
        <v>G1PR330312</v>
      </c>
      <c r="G1013" s="2" t="str">
        <f t="shared" si="76"/>
        <v>Aanlegvoorzieningen/Kanaalmeubilair</v>
      </c>
      <c r="H1013" s="2" t="str">
        <f t="shared" si="77"/>
        <v>3303</v>
      </c>
      <c r="I1013" s="2" t="str">
        <f>IFERROR(VLOOKUP(H1013,'Productgroepen hoofdfuncties'!G:H,2,FALSE),H1013)</f>
        <v>Onderhoud en beheer vaarwegen</v>
      </c>
      <c r="J1013" s="2" t="str">
        <f t="shared" si="78"/>
        <v>33</v>
      </c>
      <c r="K1013" s="2" t="str">
        <f>IFERROR(VLOOKUP(J1013,'Productgroepen hoofdfuncties'!D:E,2,FALSE),J1013)</f>
        <v>Waterwegen</v>
      </c>
      <c r="L1013" s="2" t="str">
        <f t="shared" si="79"/>
        <v>3</v>
      </c>
      <c r="M1013" s="2" t="str">
        <f>IFERROR(VLOOKUP(L1013,'Productgroepen hoofdfuncties'!A:B,2,FALSE),L1013)</f>
        <v>Verkeer en vervoer</v>
      </c>
    </row>
    <row r="1014" spans="1:13">
      <c r="A1014" s="7"/>
      <c r="B1014" s="8"/>
      <c r="C1014" s="4" t="s">
        <v>2745</v>
      </c>
      <c r="D1014" s="3" t="s">
        <v>2746</v>
      </c>
      <c r="E1014" s="4">
        <v>1</v>
      </c>
      <c r="F1014" s="2" t="str">
        <f t="shared" si="75"/>
        <v>G1PR330312</v>
      </c>
      <c r="G1014" s="2" t="str">
        <f t="shared" si="76"/>
        <v>Aanlegvoorzieningen/Kanaalmeubilair</v>
      </c>
      <c r="H1014" s="2" t="str">
        <f t="shared" si="77"/>
        <v>3303</v>
      </c>
      <c r="I1014" s="2" t="str">
        <f>IFERROR(VLOOKUP(H1014,'Productgroepen hoofdfuncties'!G:H,2,FALSE),H1014)</f>
        <v>Onderhoud en beheer vaarwegen</v>
      </c>
      <c r="J1014" s="2" t="str">
        <f t="shared" si="78"/>
        <v>33</v>
      </c>
      <c r="K1014" s="2" t="str">
        <f>IFERROR(VLOOKUP(J1014,'Productgroepen hoofdfuncties'!D:E,2,FALSE),J1014)</f>
        <v>Waterwegen</v>
      </c>
      <c r="L1014" s="2" t="str">
        <f t="shared" si="79"/>
        <v>3</v>
      </c>
      <c r="M1014" s="2" t="str">
        <f>IFERROR(VLOOKUP(L1014,'Productgroepen hoofdfuncties'!A:B,2,FALSE),L1014)</f>
        <v>Verkeer en vervoer</v>
      </c>
    </row>
    <row r="1015" spans="1:13">
      <c r="A1015" s="7"/>
      <c r="B1015" s="8"/>
      <c r="C1015" s="4" t="s">
        <v>2747</v>
      </c>
      <c r="D1015" s="3" t="s">
        <v>2748</v>
      </c>
      <c r="E1015" s="4">
        <v>1</v>
      </c>
      <c r="F1015" s="2" t="str">
        <f t="shared" si="75"/>
        <v>G1PR330312</v>
      </c>
      <c r="G1015" s="2" t="str">
        <f t="shared" si="76"/>
        <v>Aanlegvoorzieningen/Kanaalmeubilair</v>
      </c>
      <c r="H1015" s="2" t="str">
        <f t="shared" si="77"/>
        <v>3303</v>
      </c>
      <c r="I1015" s="2" t="str">
        <f>IFERROR(VLOOKUP(H1015,'Productgroepen hoofdfuncties'!G:H,2,FALSE),H1015)</f>
        <v>Onderhoud en beheer vaarwegen</v>
      </c>
      <c r="J1015" s="2" t="str">
        <f t="shared" si="78"/>
        <v>33</v>
      </c>
      <c r="K1015" s="2" t="str">
        <f>IFERROR(VLOOKUP(J1015,'Productgroepen hoofdfuncties'!D:E,2,FALSE),J1015)</f>
        <v>Waterwegen</v>
      </c>
      <c r="L1015" s="2" t="str">
        <f t="shared" si="79"/>
        <v>3</v>
      </c>
      <c r="M1015" s="2" t="str">
        <f>IFERROR(VLOOKUP(L1015,'Productgroepen hoofdfuncties'!A:B,2,FALSE),L1015)</f>
        <v>Verkeer en vervoer</v>
      </c>
    </row>
    <row r="1016" spans="1:13">
      <c r="A1016" s="7"/>
      <c r="B1016" s="8"/>
      <c r="C1016" s="4" t="s">
        <v>2749</v>
      </c>
      <c r="D1016" s="3" t="s">
        <v>2750</v>
      </c>
      <c r="E1016" s="4">
        <v>1</v>
      </c>
      <c r="F1016" s="2" t="str">
        <f t="shared" si="75"/>
        <v>G1PR330312</v>
      </c>
      <c r="G1016" s="2" t="str">
        <f t="shared" si="76"/>
        <v>Aanlegvoorzieningen/Kanaalmeubilair</v>
      </c>
      <c r="H1016" s="2" t="str">
        <f t="shared" si="77"/>
        <v>3303</v>
      </c>
      <c r="I1016" s="2" t="str">
        <f>IFERROR(VLOOKUP(H1016,'Productgroepen hoofdfuncties'!G:H,2,FALSE),H1016)</f>
        <v>Onderhoud en beheer vaarwegen</v>
      </c>
      <c r="J1016" s="2" t="str">
        <f t="shared" si="78"/>
        <v>33</v>
      </c>
      <c r="K1016" s="2" t="str">
        <f>IFERROR(VLOOKUP(J1016,'Productgroepen hoofdfuncties'!D:E,2,FALSE),J1016)</f>
        <v>Waterwegen</v>
      </c>
      <c r="L1016" s="2" t="str">
        <f t="shared" si="79"/>
        <v>3</v>
      </c>
      <c r="M1016" s="2" t="str">
        <f>IFERROR(VLOOKUP(L1016,'Productgroepen hoofdfuncties'!A:B,2,FALSE),L1016)</f>
        <v>Verkeer en vervoer</v>
      </c>
    </row>
    <row r="1017" spans="1:13">
      <c r="A1017" s="7"/>
      <c r="B1017" s="8"/>
      <c r="C1017" s="4" t="s">
        <v>2751</v>
      </c>
      <c r="D1017" s="3" t="s">
        <v>2752</v>
      </c>
      <c r="E1017" s="4">
        <v>1</v>
      </c>
      <c r="F1017" s="2" t="str">
        <f t="shared" si="75"/>
        <v>G1PR330312</v>
      </c>
      <c r="G1017" s="2" t="str">
        <f t="shared" si="76"/>
        <v>Aanlegvoorzieningen/Kanaalmeubilair</v>
      </c>
      <c r="H1017" s="2" t="str">
        <f t="shared" si="77"/>
        <v>3303</v>
      </c>
      <c r="I1017" s="2" t="str">
        <f>IFERROR(VLOOKUP(H1017,'Productgroepen hoofdfuncties'!G:H,2,FALSE),H1017)</f>
        <v>Onderhoud en beheer vaarwegen</v>
      </c>
      <c r="J1017" s="2" t="str">
        <f t="shared" si="78"/>
        <v>33</v>
      </c>
      <c r="K1017" s="2" t="str">
        <f>IFERROR(VLOOKUP(J1017,'Productgroepen hoofdfuncties'!D:E,2,FALSE),J1017)</f>
        <v>Waterwegen</v>
      </c>
      <c r="L1017" s="2" t="str">
        <f t="shared" si="79"/>
        <v>3</v>
      </c>
      <c r="M1017" s="2" t="str">
        <f>IFERROR(VLOOKUP(L1017,'Productgroepen hoofdfuncties'!A:B,2,FALSE),L1017)</f>
        <v>Verkeer en vervoer</v>
      </c>
    </row>
    <row r="1018" spans="1:13">
      <c r="A1018" s="7"/>
      <c r="B1018" s="8"/>
      <c r="C1018" s="4" t="s">
        <v>2753</v>
      </c>
      <c r="D1018" s="3" t="s">
        <v>2754</v>
      </c>
      <c r="E1018" s="4">
        <v>1</v>
      </c>
      <c r="F1018" s="2" t="str">
        <f t="shared" si="75"/>
        <v>G1PR330312</v>
      </c>
      <c r="G1018" s="2" t="str">
        <f t="shared" si="76"/>
        <v>Aanlegvoorzieningen/Kanaalmeubilair</v>
      </c>
      <c r="H1018" s="2" t="str">
        <f t="shared" si="77"/>
        <v>3303</v>
      </c>
      <c r="I1018" s="2" t="str">
        <f>IFERROR(VLOOKUP(H1018,'Productgroepen hoofdfuncties'!G:H,2,FALSE),H1018)</f>
        <v>Onderhoud en beheer vaarwegen</v>
      </c>
      <c r="J1018" s="2" t="str">
        <f t="shared" si="78"/>
        <v>33</v>
      </c>
      <c r="K1018" s="2" t="str">
        <f>IFERROR(VLOOKUP(J1018,'Productgroepen hoofdfuncties'!D:E,2,FALSE),J1018)</f>
        <v>Waterwegen</v>
      </c>
      <c r="L1018" s="2" t="str">
        <f t="shared" si="79"/>
        <v>3</v>
      </c>
      <c r="M1018" s="2" t="str">
        <f>IFERROR(VLOOKUP(L1018,'Productgroepen hoofdfuncties'!A:B,2,FALSE),L1018)</f>
        <v>Verkeer en vervoer</v>
      </c>
    </row>
    <row r="1019" spans="1:13">
      <c r="A1019" s="7"/>
      <c r="B1019" s="8"/>
      <c r="C1019" s="4" t="s">
        <v>2755</v>
      </c>
      <c r="D1019" s="3" t="s">
        <v>2756</v>
      </c>
      <c r="E1019" s="4">
        <v>1</v>
      </c>
      <c r="F1019" s="2" t="str">
        <f t="shared" si="75"/>
        <v>G1PR330312</v>
      </c>
      <c r="G1019" s="2" t="str">
        <f t="shared" si="76"/>
        <v>Aanlegvoorzieningen/Kanaalmeubilair</v>
      </c>
      <c r="H1019" s="2" t="str">
        <f t="shared" si="77"/>
        <v>3303</v>
      </c>
      <c r="I1019" s="2" t="str">
        <f>IFERROR(VLOOKUP(H1019,'Productgroepen hoofdfuncties'!G:H,2,FALSE),H1019)</f>
        <v>Onderhoud en beheer vaarwegen</v>
      </c>
      <c r="J1019" s="2" t="str">
        <f t="shared" si="78"/>
        <v>33</v>
      </c>
      <c r="K1019" s="2" t="str">
        <f>IFERROR(VLOOKUP(J1019,'Productgroepen hoofdfuncties'!D:E,2,FALSE),J1019)</f>
        <v>Waterwegen</v>
      </c>
      <c r="L1019" s="2" t="str">
        <f t="shared" si="79"/>
        <v>3</v>
      </c>
      <c r="M1019" s="2" t="str">
        <f>IFERROR(VLOOKUP(L1019,'Productgroepen hoofdfuncties'!A:B,2,FALSE),L1019)</f>
        <v>Verkeer en vervoer</v>
      </c>
    </row>
    <row r="1020" spans="1:13">
      <c r="A1020" s="7"/>
      <c r="B1020" s="8"/>
      <c r="C1020" s="4" t="s">
        <v>2757</v>
      </c>
      <c r="D1020" s="3" t="s">
        <v>2758</v>
      </c>
      <c r="E1020" s="4">
        <v>1</v>
      </c>
      <c r="F1020" s="2" t="str">
        <f t="shared" si="75"/>
        <v>G1PR330312</v>
      </c>
      <c r="G1020" s="2" t="str">
        <f t="shared" si="76"/>
        <v>Aanlegvoorzieningen/Kanaalmeubilair</v>
      </c>
      <c r="H1020" s="2" t="str">
        <f t="shared" si="77"/>
        <v>3303</v>
      </c>
      <c r="I1020" s="2" t="str">
        <f>IFERROR(VLOOKUP(H1020,'Productgroepen hoofdfuncties'!G:H,2,FALSE),H1020)</f>
        <v>Onderhoud en beheer vaarwegen</v>
      </c>
      <c r="J1020" s="2" t="str">
        <f t="shared" si="78"/>
        <v>33</v>
      </c>
      <c r="K1020" s="2" t="str">
        <f>IFERROR(VLOOKUP(J1020,'Productgroepen hoofdfuncties'!D:E,2,FALSE),J1020)</f>
        <v>Waterwegen</v>
      </c>
      <c r="L1020" s="2" t="str">
        <f t="shared" si="79"/>
        <v>3</v>
      </c>
      <c r="M1020" s="2" t="str">
        <f>IFERROR(VLOOKUP(L1020,'Productgroepen hoofdfuncties'!A:B,2,FALSE),L1020)</f>
        <v>Verkeer en vervoer</v>
      </c>
    </row>
    <row r="1021" spans="1:13">
      <c r="A1021" s="9"/>
      <c r="B1021" s="10"/>
      <c r="C1021" s="4" t="s">
        <v>2759</v>
      </c>
      <c r="D1021" s="3" t="s">
        <v>2760</v>
      </c>
      <c r="E1021" s="4">
        <v>1</v>
      </c>
      <c r="F1021" s="2" t="str">
        <f t="shared" si="75"/>
        <v>G1PR330312</v>
      </c>
      <c r="G1021" s="2" t="str">
        <f t="shared" si="76"/>
        <v>Aanlegvoorzieningen/Kanaalmeubilair</v>
      </c>
      <c r="H1021" s="2" t="str">
        <f t="shared" si="77"/>
        <v>3303</v>
      </c>
      <c r="I1021" s="2" t="str">
        <f>IFERROR(VLOOKUP(H1021,'Productgroepen hoofdfuncties'!G:H,2,FALSE),H1021)</f>
        <v>Onderhoud en beheer vaarwegen</v>
      </c>
      <c r="J1021" s="2" t="str">
        <f t="shared" si="78"/>
        <v>33</v>
      </c>
      <c r="K1021" s="2" t="str">
        <f>IFERROR(VLOOKUP(J1021,'Productgroepen hoofdfuncties'!D:E,2,FALSE),J1021)</f>
        <v>Waterwegen</v>
      </c>
      <c r="L1021" s="2" t="str">
        <f t="shared" si="79"/>
        <v>3</v>
      </c>
      <c r="M1021" s="2" t="str">
        <f>IFERROR(VLOOKUP(L1021,'Productgroepen hoofdfuncties'!A:B,2,FALSE),L1021)</f>
        <v>Verkeer en vervoer</v>
      </c>
    </row>
    <row r="1022" spans="1:13">
      <c r="A1022" s="5" t="s">
        <v>2761</v>
      </c>
      <c r="B1022" s="6" t="s">
        <v>2762</v>
      </c>
      <c r="C1022" s="4" t="s">
        <v>2763</v>
      </c>
      <c r="D1022" s="3" t="s">
        <v>2764</v>
      </c>
      <c r="E1022" s="4">
        <v>1</v>
      </c>
      <c r="F1022" s="2" t="str">
        <f t="shared" si="75"/>
        <v>G1PR330313</v>
      </c>
      <c r="G1022" s="2" t="str">
        <f t="shared" si="76"/>
        <v>Diversen overige vaarwegen</v>
      </c>
      <c r="H1022" s="2" t="str">
        <f t="shared" si="77"/>
        <v>3303</v>
      </c>
      <c r="I1022" s="2" t="str">
        <f>IFERROR(VLOOKUP(H1022,'Productgroepen hoofdfuncties'!G:H,2,FALSE),H1022)</f>
        <v>Onderhoud en beheer vaarwegen</v>
      </c>
      <c r="J1022" s="2" t="str">
        <f t="shared" si="78"/>
        <v>33</v>
      </c>
      <c r="K1022" s="2" t="str">
        <f>IFERROR(VLOOKUP(J1022,'Productgroepen hoofdfuncties'!D:E,2,FALSE),J1022)</f>
        <v>Waterwegen</v>
      </c>
      <c r="L1022" s="2" t="str">
        <f t="shared" si="79"/>
        <v>3</v>
      </c>
      <c r="M1022" s="2" t="str">
        <f>IFERROR(VLOOKUP(L1022,'Productgroepen hoofdfuncties'!A:B,2,FALSE),L1022)</f>
        <v>Verkeer en vervoer</v>
      </c>
    </row>
    <row r="1023" spans="1:13">
      <c r="A1023" s="7"/>
      <c r="B1023" s="8"/>
      <c r="C1023" s="4" t="s">
        <v>2765</v>
      </c>
      <c r="D1023" s="3" t="s">
        <v>2766</v>
      </c>
      <c r="E1023" s="4">
        <v>1</v>
      </c>
      <c r="F1023" s="2" t="str">
        <f t="shared" si="75"/>
        <v>G1PR330313</v>
      </c>
      <c r="G1023" s="2" t="str">
        <f t="shared" si="76"/>
        <v>Diversen overige vaarwegen</v>
      </c>
      <c r="H1023" s="2" t="str">
        <f t="shared" si="77"/>
        <v>3303</v>
      </c>
      <c r="I1023" s="2" t="str">
        <f>IFERROR(VLOOKUP(H1023,'Productgroepen hoofdfuncties'!G:H,2,FALSE),H1023)</f>
        <v>Onderhoud en beheer vaarwegen</v>
      </c>
      <c r="J1023" s="2" t="str">
        <f t="shared" si="78"/>
        <v>33</v>
      </c>
      <c r="K1023" s="2" t="str">
        <f>IFERROR(VLOOKUP(J1023,'Productgroepen hoofdfuncties'!D:E,2,FALSE),J1023)</f>
        <v>Waterwegen</v>
      </c>
      <c r="L1023" s="2" t="str">
        <f t="shared" si="79"/>
        <v>3</v>
      </c>
      <c r="M1023" s="2" t="str">
        <f>IFERROR(VLOOKUP(L1023,'Productgroepen hoofdfuncties'!A:B,2,FALSE),L1023)</f>
        <v>Verkeer en vervoer</v>
      </c>
    </row>
    <row r="1024" spans="1:13">
      <c r="A1024" s="7"/>
      <c r="B1024" s="8"/>
      <c r="C1024" s="4" t="s">
        <v>2767</v>
      </c>
      <c r="D1024" s="3" t="s">
        <v>2768</v>
      </c>
      <c r="E1024" s="4">
        <v>1</v>
      </c>
      <c r="F1024" s="2" t="str">
        <f t="shared" si="75"/>
        <v>G1PR330313</v>
      </c>
      <c r="G1024" s="2" t="str">
        <f t="shared" si="76"/>
        <v>Diversen overige vaarwegen</v>
      </c>
      <c r="H1024" s="2" t="str">
        <f t="shared" si="77"/>
        <v>3303</v>
      </c>
      <c r="I1024" s="2" t="str">
        <f>IFERROR(VLOOKUP(H1024,'Productgroepen hoofdfuncties'!G:H,2,FALSE),H1024)</f>
        <v>Onderhoud en beheer vaarwegen</v>
      </c>
      <c r="J1024" s="2" t="str">
        <f t="shared" si="78"/>
        <v>33</v>
      </c>
      <c r="K1024" s="2" t="str">
        <f>IFERROR(VLOOKUP(J1024,'Productgroepen hoofdfuncties'!D:E,2,FALSE),J1024)</f>
        <v>Waterwegen</v>
      </c>
      <c r="L1024" s="2" t="str">
        <f t="shared" si="79"/>
        <v>3</v>
      </c>
      <c r="M1024" s="2" t="str">
        <f>IFERROR(VLOOKUP(L1024,'Productgroepen hoofdfuncties'!A:B,2,FALSE),L1024)</f>
        <v>Verkeer en vervoer</v>
      </c>
    </row>
    <row r="1025" spans="1:13">
      <c r="A1025" s="7"/>
      <c r="B1025" s="8"/>
      <c r="C1025" s="4" t="s">
        <v>2769</v>
      </c>
      <c r="D1025" s="3" t="s">
        <v>2770</v>
      </c>
      <c r="E1025" s="4">
        <v>1</v>
      </c>
      <c r="F1025" s="2" t="str">
        <f t="shared" si="75"/>
        <v>G1PR330313</v>
      </c>
      <c r="G1025" s="2" t="str">
        <f t="shared" si="76"/>
        <v>Diversen overige vaarwegen</v>
      </c>
      <c r="H1025" s="2" t="str">
        <f t="shared" si="77"/>
        <v>3303</v>
      </c>
      <c r="I1025" s="2" t="str">
        <f>IFERROR(VLOOKUP(H1025,'Productgroepen hoofdfuncties'!G:H,2,FALSE),H1025)</f>
        <v>Onderhoud en beheer vaarwegen</v>
      </c>
      <c r="J1025" s="2" t="str">
        <f t="shared" si="78"/>
        <v>33</v>
      </c>
      <c r="K1025" s="2" t="str">
        <f>IFERROR(VLOOKUP(J1025,'Productgroepen hoofdfuncties'!D:E,2,FALSE),J1025)</f>
        <v>Waterwegen</v>
      </c>
      <c r="L1025" s="2" t="str">
        <f t="shared" si="79"/>
        <v>3</v>
      </c>
      <c r="M1025" s="2" t="str">
        <f>IFERROR(VLOOKUP(L1025,'Productgroepen hoofdfuncties'!A:B,2,FALSE),L1025)</f>
        <v>Verkeer en vervoer</v>
      </c>
    </row>
    <row r="1026" spans="1:13">
      <c r="A1026" s="7"/>
      <c r="B1026" s="8"/>
      <c r="C1026" s="4" t="s">
        <v>2771</v>
      </c>
      <c r="D1026" s="3" t="s">
        <v>2772</v>
      </c>
      <c r="E1026" s="4">
        <v>1</v>
      </c>
      <c r="F1026" s="2" t="str">
        <f t="shared" si="75"/>
        <v>G1PR330313</v>
      </c>
      <c r="G1026" s="2" t="str">
        <f t="shared" si="76"/>
        <v>Diversen overige vaarwegen</v>
      </c>
      <c r="H1026" s="2" t="str">
        <f t="shared" si="77"/>
        <v>3303</v>
      </c>
      <c r="I1026" s="2" t="str">
        <f>IFERROR(VLOOKUP(H1026,'Productgroepen hoofdfuncties'!G:H,2,FALSE),H1026)</f>
        <v>Onderhoud en beheer vaarwegen</v>
      </c>
      <c r="J1026" s="2" t="str">
        <f t="shared" si="78"/>
        <v>33</v>
      </c>
      <c r="K1026" s="2" t="str">
        <f>IFERROR(VLOOKUP(J1026,'Productgroepen hoofdfuncties'!D:E,2,FALSE),J1026)</f>
        <v>Waterwegen</v>
      </c>
      <c r="L1026" s="2" t="str">
        <f t="shared" si="79"/>
        <v>3</v>
      </c>
      <c r="M1026" s="2" t="str">
        <f>IFERROR(VLOOKUP(L1026,'Productgroepen hoofdfuncties'!A:B,2,FALSE),L1026)</f>
        <v>Verkeer en vervoer</v>
      </c>
    </row>
    <row r="1027" spans="1:13">
      <c r="A1027" s="7"/>
      <c r="B1027" s="8"/>
      <c r="C1027" s="4" t="s">
        <v>2773</v>
      </c>
      <c r="D1027" s="3" t="s">
        <v>2774</v>
      </c>
      <c r="E1027" s="4">
        <v>1</v>
      </c>
      <c r="F1027" s="2" t="str">
        <f t="shared" ref="F1027:F1090" si="80">IF(A1027="",F1026,A1027)</f>
        <v>G1PR330313</v>
      </c>
      <c r="G1027" s="2" t="str">
        <f t="shared" ref="G1027:G1090" si="81">IF(B1027="",G1026,B1027)</f>
        <v>Diversen overige vaarwegen</v>
      </c>
      <c r="H1027" s="2" t="str">
        <f t="shared" ref="H1027:H1090" si="82">IF(RIGHT(LEFT($F1027,5),1)="K","Apparaatskosten personeel",IF(RIGHT(LEFT($F1027,5),1)="I","Apparaatskosten materieel",LEFT(RIGHT($F1027,6),4)))</f>
        <v>3303</v>
      </c>
      <c r="I1027" s="2" t="str">
        <f>IFERROR(VLOOKUP(H1027,'Productgroepen hoofdfuncties'!G:H,2,FALSE),H1027)</f>
        <v>Onderhoud en beheer vaarwegen</v>
      </c>
      <c r="J1027" s="2" t="str">
        <f t="shared" ref="J1027:J1090" si="83">IF(RIGHT(LEFT($F1027,5),1)="K","Kostenplaatsen",IF(RIGHT(LEFT($F1027,5),1)="I","Kostenplaatsen",LEFT(RIGHT($F1027,6),2)))</f>
        <v>33</v>
      </c>
      <c r="K1027" s="2" t="str">
        <f>IFERROR(VLOOKUP(J1027,'Productgroepen hoofdfuncties'!D:E,2,FALSE),J1027)</f>
        <v>Waterwegen</v>
      </c>
      <c r="L1027" s="2" t="str">
        <f t="shared" ref="L1027:L1090" si="84">IF(RIGHT(LEFT($F1027,5),1)="K","Kostenplaatsen",IF(RIGHT(LEFT($F1027,5),1)="I","Kostenplaatsen",LEFT(RIGHT($F1027,6),1)))</f>
        <v>3</v>
      </c>
      <c r="M1027" s="2" t="str">
        <f>IFERROR(VLOOKUP(L1027,'Productgroepen hoofdfuncties'!A:B,2,FALSE),L1027)</f>
        <v>Verkeer en vervoer</v>
      </c>
    </row>
    <row r="1028" spans="1:13">
      <c r="A1028" s="7"/>
      <c r="B1028" s="8"/>
      <c r="C1028" s="4" t="s">
        <v>2775</v>
      </c>
      <c r="D1028" s="3" t="s">
        <v>2776</v>
      </c>
      <c r="E1028" s="4">
        <v>1</v>
      </c>
      <c r="F1028" s="2" t="str">
        <f t="shared" si="80"/>
        <v>G1PR330313</v>
      </c>
      <c r="G1028" s="2" t="str">
        <f t="shared" si="81"/>
        <v>Diversen overige vaarwegen</v>
      </c>
      <c r="H1028" s="2" t="str">
        <f t="shared" si="82"/>
        <v>3303</v>
      </c>
      <c r="I1028" s="2" t="str">
        <f>IFERROR(VLOOKUP(H1028,'Productgroepen hoofdfuncties'!G:H,2,FALSE),H1028)</f>
        <v>Onderhoud en beheer vaarwegen</v>
      </c>
      <c r="J1028" s="2" t="str">
        <f t="shared" si="83"/>
        <v>33</v>
      </c>
      <c r="K1028" s="2" t="str">
        <f>IFERROR(VLOOKUP(J1028,'Productgroepen hoofdfuncties'!D:E,2,FALSE),J1028)</f>
        <v>Waterwegen</v>
      </c>
      <c r="L1028" s="2" t="str">
        <f t="shared" si="84"/>
        <v>3</v>
      </c>
      <c r="M1028" s="2" t="str">
        <f>IFERROR(VLOOKUP(L1028,'Productgroepen hoofdfuncties'!A:B,2,FALSE),L1028)</f>
        <v>Verkeer en vervoer</v>
      </c>
    </row>
    <row r="1029" spans="1:13">
      <c r="A1029" s="7"/>
      <c r="B1029" s="8"/>
      <c r="C1029" s="4" t="s">
        <v>2777</v>
      </c>
      <c r="D1029" s="3" t="s">
        <v>2778</v>
      </c>
      <c r="E1029" s="4">
        <v>1</v>
      </c>
      <c r="F1029" s="2" t="str">
        <f t="shared" si="80"/>
        <v>G1PR330313</v>
      </c>
      <c r="G1029" s="2" t="str">
        <f t="shared" si="81"/>
        <v>Diversen overige vaarwegen</v>
      </c>
      <c r="H1029" s="2" t="str">
        <f t="shared" si="82"/>
        <v>3303</v>
      </c>
      <c r="I1029" s="2" t="str">
        <f>IFERROR(VLOOKUP(H1029,'Productgroepen hoofdfuncties'!G:H,2,FALSE),H1029)</f>
        <v>Onderhoud en beheer vaarwegen</v>
      </c>
      <c r="J1029" s="2" t="str">
        <f t="shared" si="83"/>
        <v>33</v>
      </c>
      <c r="K1029" s="2" t="str">
        <f>IFERROR(VLOOKUP(J1029,'Productgroepen hoofdfuncties'!D:E,2,FALSE),J1029)</f>
        <v>Waterwegen</v>
      </c>
      <c r="L1029" s="2" t="str">
        <f t="shared" si="84"/>
        <v>3</v>
      </c>
      <c r="M1029" s="2" t="str">
        <f>IFERROR(VLOOKUP(L1029,'Productgroepen hoofdfuncties'!A:B,2,FALSE),L1029)</f>
        <v>Verkeer en vervoer</v>
      </c>
    </row>
    <row r="1030" spans="1:13">
      <c r="A1030" s="7"/>
      <c r="B1030" s="8"/>
      <c r="C1030" s="4" t="s">
        <v>2779</v>
      </c>
      <c r="D1030" s="3" t="s">
        <v>2780</v>
      </c>
      <c r="E1030" s="4">
        <v>1</v>
      </c>
      <c r="F1030" s="2" t="str">
        <f t="shared" si="80"/>
        <v>G1PR330313</v>
      </c>
      <c r="G1030" s="2" t="str">
        <f t="shared" si="81"/>
        <v>Diversen overige vaarwegen</v>
      </c>
      <c r="H1030" s="2" t="str">
        <f t="shared" si="82"/>
        <v>3303</v>
      </c>
      <c r="I1030" s="2" t="str">
        <f>IFERROR(VLOOKUP(H1030,'Productgroepen hoofdfuncties'!G:H,2,FALSE),H1030)</f>
        <v>Onderhoud en beheer vaarwegen</v>
      </c>
      <c r="J1030" s="2" t="str">
        <f t="shared" si="83"/>
        <v>33</v>
      </c>
      <c r="K1030" s="2" t="str">
        <f>IFERROR(VLOOKUP(J1030,'Productgroepen hoofdfuncties'!D:E,2,FALSE),J1030)</f>
        <v>Waterwegen</v>
      </c>
      <c r="L1030" s="2" t="str">
        <f t="shared" si="84"/>
        <v>3</v>
      </c>
      <c r="M1030" s="2" t="str">
        <f>IFERROR(VLOOKUP(L1030,'Productgroepen hoofdfuncties'!A:B,2,FALSE),L1030)</f>
        <v>Verkeer en vervoer</v>
      </c>
    </row>
    <row r="1031" spans="1:13">
      <c r="A1031" s="7"/>
      <c r="B1031" s="8"/>
      <c r="C1031" s="4" t="s">
        <v>2781</v>
      </c>
      <c r="D1031" s="3" t="s">
        <v>2782</v>
      </c>
      <c r="E1031" s="4">
        <v>1</v>
      </c>
      <c r="F1031" s="2" t="str">
        <f t="shared" si="80"/>
        <v>G1PR330313</v>
      </c>
      <c r="G1031" s="2" t="str">
        <f t="shared" si="81"/>
        <v>Diversen overige vaarwegen</v>
      </c>
      <c r="H1031" s="2" t="str">
        <f t="shared" si="82"/>
        <v>3303</v>
      </c>
      <c r="I1031" s="2" t="str">
        <f>IFERROR(VLOOKUP(H1031,'Productgroepen hoofdfuncties'!G:H,2,FALSE),H1031)</f>
        <v>Onderhoud en beheer vaarwegen</v>
      </c>
      <c r="J1031" s="2" t="str">
        <f t="shared" si="83"/>
        <v>33</v>
      </c>
      <c r="K1031" s="2" t="str">
        <f>IFERROR(VLOOKUP(J1031,'Productgroepen hoofdfuncties'!D:E,2,FALSE),J1031)</f>
        <v>Waterwegen</v>
      </c>
      <c r="L1031" s="2" t="str">
        <f t="shared" si="84"/>
        <v>3</v>
      </c>
      <c r="M1031" s="2" t="str">
        <f>IFERROR(VLOOKUP(L1031,'Productgroepen hoofdfuncties'!A:B,2,FALSE),L1031)</f>
        <v>Verkeer en vervoer</v>
      </c>
    </row>
    <row r="1032" spans="1:13">
      <c r="A1032" s="7"/>
      <c r="B1032" s="8"/>
      <c r="C1032" s="4" t="s">
        <v>2783</v>
      </c>
      <c r="D1032" s="3" t="s">
        <v>2784</v>
      </c>
      <c r="E1032" s="4">
        <v>1</v>
      </c>
      <c r="F1032" s="2" t="str">
        <f t="shared" si="80"/>
        <v>G1PR330313</v>
      </c>
      <c r="G1032" s="2" t="str">
        <f t="shared" si="81"/>
        <v>Diversen overige vaarwegen</v>
      </c>
      <c r="H1032" s="2" t="str">
        <f t="shared" si="82"/>
        <v>3303</v>
      </c>
      <c r="I1032" s="2" t="str">
        <f>IFERROR(VLOOKUP(H1032,'Productgroepen hoofdfuncties'!G:H,2,FALSE),H1032)</f>
        <v>Onderhoud en beheer vaarwegen</v>
      </c>
      <c r="J1032" s="2" t="str">
        <f t="shared" si="83"/>
        <v>33</v>
      </c>
      <c r="K1032" s="2" t="str">
        <f>IFERROR(VLOOKUP(J1032,'Productgroepen hoofdfuncties'!D:E,2,FALSE),J1032)</f>
        <v>Waterwegen</v>
      </c>
      <c r="L1032" s="2" t="str">
        <f t="shared" si="84"/>
        <v>3</v>
      </c>
      <c r="M1032" s="2" t="str">
        <f>IFERROR(VLOOKUP(L1032,'Productgroepen hoofdfuncties'!A:B,2,FALSE),L1032)</f>
        <v>Verkeer en vervoer</v>
      </c>
    </row>
    <row r="1033" spans="1:13">
      <c r="A1033" s="7"/>
      <c r="B1033" s="8"/>
      <c r="C1033" s="4" t="s">
        <v>2785</v>
      </c>
      <c r="D1033" s="3" t="s">
        <v>2786</v>
      </c>
      <c r="E1033" s="4">
        <v>1</v>
      </c>
      <c r="F1033" s="2" t="str">
        <f t="shared" si="80"/>
        <v>G1PR330313</v>
      </c>
      <c r="G1033" s="2" t="str">
        <f t="shared" si="81"/>
        <v>Diversen overige vaarwegen</v>
      </c>
      <c r="H1033" s="2" t="str">
        <f t="shared" si="82"/>
        <v>3303</v>
      </c>
      <c r="I1033" s="2" t="str">
        <f>IFERROR(VLOOKUP(H1033,'Productgroepen hoofdfuncties'!G:H,2,FALSE),H1033)</f>
        <v>Onderhoud en beheer vaarwegen</v>
      </c>
      <c r="J1033" s="2" t="str">
        <f t="shared" si="83"/>
        <v>33</v>
      </c>
      <c r="K1033" s="2" t="str">
        <f>IFERROR(VLOOKUP(J1033,'Productgroepen hoofdfuncties'!D:E,2,FALSE),J1033)</f>
        <v>Waterwegen</v>
      </c>
      <c r="L1033" s="2" t="str">
        <f t="shared" si="84"/>
        <v>3</v>
      </c>
      <c r="M1033" s="2" t="str">
        <f>IFERROR(VLOOKUP(L1033,'Productgroepen hoofdfuncties'!A:B,2,FALSE),L1033)</f>
        <v>Verkeer en vervoer</v>
      </c>
    </row>
    <row r="1034" spans="1:13">
      <c r="A1034" s="7"/>
      <c r="B1034" s="8"/>
      <c r="C1034" s="4" t="s">
        <v>2787</v>
      </c>
      <c r="D1034" s="3" t="s">
        <v>2788</v>
      </c>
      <c r="E1034" s="4">
        <v>1</v>
      </c>
      <c r="F1034" s="2" t="str">
        <f t="shared" si="80"/>
        <v>G1PR330313</v>
      </c>
      <c r="G1034" s="2" t="str">
        <f t="shared" si="81"/>
        <v>Diversen overige vaarwegen</v>
      </c>
      <c r="H1034" s="2" t="str">
        <f t="shared" si="82"/>
        <v>3303</v>
      </c>
      <c r="I1034" s="2" t="str">
        <f>IFERROR(VLOOKUP(H1034,'Productgroepen hoofdfuncties'!G:H,2,FALSE),H1034)</f>
        <v>Onderhoud en beheer vaarwegen</v>
      </c>
      <c r="J1034" s="2" t="str">
        <f t="shared" si="83"/>
        <v>33</v>
      </c>
      <c r="K1034" s="2" t="str">
        <f>IFERROR(VLOOKUP(J1034,'Productgroepen hoofdfuncties'!D:E,2,FALSE),J1034)</f>
        <v>Waterwegen</v>
      </c>
      <c r="L1034" s="2" t="str">
        <f t="shared" si="84"/>
        <v>3</v>
      </c>
      <c r="M1034" s="2" t="str">
        <f>IFERROR(VLOOKUP(L1034,'Productgroepen hoofdfuncties'!A:B,2,FALSE),L1034)</f>
        <v>Verkeer en vervoer</v>
      </c>
    </row>
    <row r="1035" spans="1:13">
      <c r="A1035" s="7"/>
      <c r="B1035" s="8"/>
      <c r="C1035" s="4" t="s">
        <v>2789</v>
      </c>
      <c r="D1035" s="3" t="s">
        <v>2790</v>
      </c>
      <c r="E1035" s="4">
        <v>1</v>
      </c>
      <c r="F1035" s="2" t="str">
        <f t="shared" si="80"/>
        <v>G1PR330313</v>
      </c>
      <c r="G1035" s="2" t="str">
        <f t="shared" si="81"/>
        <v>Diversen overige vaarwegen</v>
      </c>
      <c r="H1035" s="2" t="str">
        <f t="shared" si="82"/>
        <v>3303</v>
      </c>
      <c r="I1035" s="2" t="str">
        <f>IFERROR(VLOOKUP(H1035,'Productgroepen hoofdfuncties'!G:H,2,FALSE),H1035)</f>
        <v>Onderhoud en beheer vaarwegen</v>
      </c>
      <c r="J1035" s="2" t="str">
        <f t="shared" si="83"/>
        <v>33</v>
      </c>
      <c r="K1035" s="2" t="str">
        <f>IFERROR(VLOOKUP(J1035,'Productgroepen hoofdfuncties'!D:E,2,FALSE),J1035)</f>
        <v>Waterwegen</v>
      </c>
      <c r="L1035" s="2" t="str">
        <f t="shared" si="84"/>
        <v>3</v>
      </c>
      <c r="M1035" s="2" t="str">
        <f>IFERROR(VLOOKUP(L1035,'Productgroepen hoofdfuncties'!A:B,2,FALSE),L1035)</f>
        <v>Verkeer en vervoer</v>
      </c>
    </row>
    <row r="1036" spans="1:13">
      <c r="A1036" s="7"/>
      <c r="B1036" s="8"/>
      <c r="C1036" s="4" t="s">
        <v>2791</v>
      </c>
      <c r="D1036" s="3" t="s">
        <v>2792</v>
      </c>
      <c r="E1036" s="4">
        <v>1</v>
      </c>
      <c r="F1036" s="2" t="str">
        <f t="shared" si="80"/>
        <v>G1PR330313</v>
      </c>
      <c r="G1036" s="2" t="str">
        <f t="shared" si="81"/>
        <v>Diversen overige vaarwegen</v>
      </c>
      <c r="H1036" s="2" t="str">
        <f t="shared" si="82"/>
        <v>3303</v>
      </c>
      <c r="I1036" s="2" t="str">
        <f>IFERROR(VLOOKUP(H1036,'Productgroepen hoofdfuncties'!G:H,2,FALSE),H1036)</f>
        <v>Onderhoud en beheer vaarwegen</v>
      </c>
      <c r="J1036" s="2" t="str">
        <f t="shared" si="83"/>
        <v>33</v>
      </c>
      <c r="K1036" s="2" t="str">
        <f>IFERROR(VLOOKUP(J1036,'Productgroepen hoofdfuncties'!D:E,2,FALSE),J1036)</f>
        <v>Waterwegen</v>
      </c>
      <c r="L1036" s="2" t="str">
        <f t="shared" si="84"/>
        <v>3</v>
      </c>
      <c r="M1036" s="2" t="str">
        <f>IFERROR(VLOOKUP(L1036,'Productgroepen hoofdfuncties'!A:B,2,FALSE),L1036)</f>
        <v>Verkeer en vervoer</v>
      </c>
    </row>
    <row r="1037" spans="1:13">
      <c r="A1037" s="7"/>
      <c r="B1037" s="8"/>
      <c r="C1037" s="4" t="s">
        <v>2793</v>
      </c>
      <c r="D1037" s="3" t="s">
        <v>2794</v>
      </c>
      <c r="E1037" s="4">
        <v>1</v>
      </c>
      <c r="F1037" s="2" t="str">
        <f t="shared" si="80"/>
        <v>G1PR330313</v>
      </c>
      <c r="G1037" s="2" t="str">
        <f t="shared" si="81"/>
        <v>Diversen overige vaarwegen</v>
      </c>
      <c r="H1037" s="2" t="str">
        <f t="shared" si="82"/>
        <v>3303</v>
      </c>
      <c r="I1037" s="2" t="str">
        <f>IFERROR(VLOOKUP(H1037,'Productgroepen hoofdfuncties'!G:H,2,FALSE),H1037)</f>
        <v>Onderhoud en beheer vaarwegen</v>
      </c>
      <c r="J1037" s="2" t="str">
        <f t="shared" si="83"/>
        <v>33</v>
      </c>
      <c r="K1037" s="2" t="str">
        <f>IFERROR(VLOOKUP(J1037,'Productgroepen hoofdfuncties'!D:E,2,FALSE),J1037)</f>
        <v>Waterwegen</v>
      </c>
      <c r="L1037" s="2" t="str">
        <f t="shared" si="84"/>
        <v>3</v>
      </c>
      <c r="M1037" s="2" t="str">
        <f>IFERROR(VLOOKUP(L1037,'Productgroepen hoofdfuncties'!A:B,2,FALSE),L1037)</f>
        <v>Verkeer en vervoer</v>
      </c>
    </row>
    <row r="1038" spans="1:13">
      <c r="A1038" s="7"/>
      <c r="B1038" s="8"/>
      <c r="C1038" s="4" t="s">
        <v>2795</v>
      </c>
      <c r="D1038" s="3" t="s">
        <v>2796</v>
      </c>
      <c r="E1038" s="4">
        <v>1</v>
      </c>
      <c r="F1038" s="2" t="str">
        <f t="shared" si="80"/>
        <v>G1PR330313</v>
      </c>
      <c r="G1038" s="2" t="str">
        <f t="shared" si="81"/>
        <v>Diversen overige vaarwegen</v>
      </c>
      <c r="H1038" s="2" t="str">
        <f t="shared" si="82"/>
        <v>3303</v>
      </c>
      <c r="I1038" s="2" t="str">
        <f>IFERROR(VLOOKUP(H1038,'Productgroepen hoofdfuncties'!G:H,2,FALSE),H1038)</f>
        <v>Onderhoud en beheer vaarwegen</v>
      </c>
      <c r="J1038" s="2" t="str">
        <f t="shared" si="83"/>
        <v>33</v>
      </c>
      <c r="K1038" s="2" t="str">
        <f>IFERROR(VLOOKUP(J1038,'Productgroepen hoofdfuncties'!D:E,2,FALSE),J1038)</f>
        <v>Waterwegen</v>
      </c>
      <c r="L1038" s="2" t="str">
        <f t="shared" si="84"/>
        <v>3</v>
      </c>
      <c r="M1038" s="2" t="str">
        <f>IFERROR(VLOOKUP(L1038,'Productgroepen hoofdfuncties'!A:B,2,FALSE),L1038)</f>
        <v>Verkeer en vervoer</v>
      </c>
    </row>
    <row r="1039" spans="1:13">
      <c r="A1039" s="7"/>
      <c r="B1039" s="8"/>
      <c r="C1039" s="4" t="s">
        <v>2797</v>
      </c>
      <c r="D1039" s="3" t="s">
        <v>2798</v>
      </c>
      <c r="E1039" s="4">
        <v>1</v>
      </c>
      <c r="F1039" s="2" t="str">
        <f t="shared" si="80"/>
        <v>G1PR330313</v>
      </c>
      <c r="G1039" s="2" t="str">
        <f t="shared" si="81"/>
        <v>Diversen overige vaarwegen</v>
      </c>
      <c r="H1039" s="2" t="str">
        <f t="shared" si="82"/>
        <v>3303</v>
      </c>
      <c r="I1039" s="2" t="str">
        <f>IFERROR(VLOOKUP(H1039,'Productgroepen hoofdfuncties'!G:H,2,FALSE),H1039)</f>
        <v>Onderhoud en beheer vaarwegen</v>
      </c>
      <c r="J1039" s="2" t="str">
        <f t="shared" si="83"/>
        <v>33</v>
      </c>
      <c r="K1039" s="2" t="str">
        <f>IFERROR(VLOOKUP(J1039,'Productgroepen hoofdfuncties'!D:E,2,FALSE),J1039)</f>
        <v>Waterwegen</v>
      </c>
      <c r="L1039" s="2" t="str">
        <f t="shared" si="84"/>
        <v>3</v>
      </c>
      <c r="M1039" s="2" t="str">
        <f>IFERROR(VLOOKUP(L1039,'Productgroepen hoofdfuncties'!A:B,2,FALSE),L1039)</f>
        <v>Verkeer en vervoer</v>
      </c>
    </row>
    <row r="1040" spans="1:13">
      <c r="A1040" s="7"/>
      <c r="B1040" s="8"/>
      <c r="C1040" s="4" t="s">
        <v>2799</v>
      </c>
      <c r="D1040" s="3" t="s">
        <v>2800</v>
      </c>
      <c r="E1040" s="4">
        <v>1</v>
      </c>
      <c r="F1040" s="2" t="str">
        <f t="shared" si="80"/>
        <v>G1PR330313</v>
      </c>
      <c r="G1040" s="2" t="str">
        <f t="shared" si="81"/>
        <v>Diversen overige vaarwegen</v>
      </c>
      <c r="H1040" s="2" t="str">
        <f t="shared" si="82"/>
        <v>3303</v>
      </c>
      <c r="I1040" s="2" t="str">
        <f>IFERROR(VLOOKUP(H1040,'Productgroepen hoofdfuncties'!G:H,2,FALSE),H1040)</f>
        <v>Onderhoud en beheer vaarwegen</v>
      </c>
      <c r="J1040" s="2" t="str">
        <f t="shared" si="83"/>
        <v>33</v>
      </c>
      <c r="K1040" s="2" t="str">
        <f>IFERROR(VLOOKUP(J1040,'Productgroepen hoofdfuncties'!D:E,2,FALSE),J1040)</f>
        <v>Waterwegen</v>
      </c>
      <c r="L1040" s="2" t="str">
        <f t="shared" si="84"/>
        <v>3</v>
      </c>
      <c r="M1040" s="2" t="str">
        <f>IFERROR(VLOOKUP(L1040,'Productgroepen hoofdfuncties'!A:B,2,FALSE),L1040)</f>
        <v>Verkeer en vervoer</v>
      </c>
    </row>
    <row r="1041" spans="1:13">
      <c r="A1041" s="7"/>
      <c r="B1041" s="8"/>
      <c r="C1041" s="4" t="s">
        <v>2801</v>
      </c>
      <c r="D1041" s="3" t="s">
        <v>2802</v>
      </c>
      <c r="E1041" s="4">
        <v>1</v>
      </c>
      <c r="F1041" s="2" t="str">
        <f t="shared" si="80"/>
        <v>G1PR330313</v>
      </c>
      <c r="G1041" s="2" t="str">
        <f t="shared" si="81"/>
        <v>Diversen overige vaarwegen</v>
      </c>
      <c r="H1041" s="2" t="str">
        <f t="shared" si="82"/>
        <v>3303</v>
      </c>
      <c r="I1041" s="2" t="str">
        <f>IFERROR(VLOOKUP(H1041,'Productgroepen hoofdfuncties'!G:H,2,FALSE),H1041)</f>
        <v>Onderhoud en beheer vaarwegen</v>
      </c>
      <c r="J1041" s="2" t="str">
        <f t="shared" si="83"/>
        <v>33</v>
      </c>
      <c r="K1041" s="2" t="str">
        <f>IFERROR(VLOOKUP(J1041,'Productgroepen hoofdfuncties'!D:E,2,FALSE),J1041)</f>
        <v>Waterwegen</v>
      </c>
      <c r="L1041" s="2" t="str">
        <f t="shared" si="84"/>
        <v>3</v>
      </c>
      <c r="M1041" s="2" t="str">
        <f>IFERROR(VLOOKUP(L1041,'Productgroepen hoofdfuncties'!A:B,2,FALSE),L1041)</f>
        <v>Verkeer en vervoer</v>
      </c>
    </row>
    <row r="1042" spans="1:13">
      <c r="A1042" s="7"/>
      <c r="B1042" s="8"/>
      <c r="C1042" s="4" t="s">
        <v>2803</v>
      </c>
      <c r="D1042" s="3" t="s">
        <v>2804</v>
      </c>
      <c r="E1042" s="4">
        <v>1</v>
      </c>
      <c r="F1042" s="2" t="str">
        <f t="shared" si="80"/>
        <v>G1PR330313</v>
      </c>
      <c r="G1042" s="2" t="str">
        <f t="shared" si="81"/>
        <v>Diversen overige vaarwegen</v>
      </c>
      <c r="H1042" s="2" t="str">
        <f t="shared" si="82"/>
        <v>3303</v>
      </c>
      <c r="I1042" s="2" t="str">
        <f>IFERROR(VLOOKUP(H1042,'Productgroepen hoofdfuncties'!G:H,2,FALSE),H1042)</f>
        <v>Onderhoud en beheer vaarwegen</v>
      </c>
      <c r="J1042" s="2" t="str">
        <f t="shared" si="83"/>
        <v>33</v>
      </c>
      <c r="K1042" s="2" t="str">
        <f>IFERROR(VLOOKUP(J1042,'Productgroepen hoofdfuncties'!D:E,2,FALSE),J1042)</f>
        <v>Waterwegen</v>
      </c>
      <c r="L1042" s="2" t="str">
        <f t="shared" si="84"/>
        <v>3</v>
      </c>
      <c r="M1042" s="2" t="str">
        <f>IFERROR(VLOOKUP(L1042,'Productgroepen hoofdfuncties'!A:B,2,FALSE),L1042)</f>
        <v>Verkeer en vervoer</v>
      </c>
    </row>
    <row r="1043" spans="1:13">
      <c r="A1043" s="7"/>
      <c r="B1043" s="8"/>
      <c r="C1043" s="4" t="s">
        <v>2805</v>
      </c>
      <c r="D1043" s="3" t="s">
        <v>2806</v>
      </c>
      <c r="E1043" s="4">
        <v>1</v>
      </c>
      <c r="F1043" s="2" t="str">
        <f t="shared" si="80"/>
        <v>G1PR330313</v>
      </c>
      <c r="G1043" s="2" t="str">
        <f t="shared" si="81"/>
        <v>Diversen overige vaarwegen</v>
      </c>
      <c r="H1043" s="2" t="str">
        <f t="shared" si="82"/>
        <v>3303</v>
      </c>
      <c r="I1043" s="2" t="str">
        <f>IFERROR(VLOOKUP(H1043,'Productgroepen hoofdfuncties'!G:H,2,FALSE),H1043)</f>
        <v>Onderhoud en beheer vaarwegen</v>
      </c>
      <c r="J1043" s="2" t="str">
        <f t="shared" si="83"/>
        <v>33</v>
      </c>
      <c r="K1043" s="2" t="str">
        <f>IFERROR(VLOOKUP(J1043,'Productgroepen hoofdfuncties'!D:E,2,FALSE),J1043)</f>
        <v>Waterwegen</v>
      </c>
      <c r="L1043" s="2" t="str">
        <f t="shared" si="84"/>
        <v>3</v>
      </c>
      <c r="M1043" s="2" t="str">
        <f>IFERROR(VLOOKUP(L1043,'Productgroepen hoofdfuncties'!A:B,2,FALSE),L1043)</f>
        <v>Verkeer en vervoer</v>
      </c>
    </row>
    <row r="1044" spans="1:13">
      <c r="A1044" s="7"/>
      <c r="B1044" s="8"/>
      <c r="C1044" s="4" t="s">
        <v>2807</v>
      </c>
      <c r="D1044" s="3" t="s">
        <v>2808</v>
      </c>
      <c r="E1044" s="4">
        <v>1</v>
      </c>
      <c r="F1044" s="2" t="str">
        <f t="shared" si="80"/>
        <v>G1PR330313</v>
      </c>
      <c r="G1044" s="2" t="str">
        <f t="shared" si="81"/>
        <v>Diversen overige vaarwegen</v>
      </c>
      <c r="H1044" s="2" t="str">
        <f t="shared" si="82"/>
        <v>3303</v>
      </c>
      <c r="I1044" s="2" t="str">
        <f>IFERROR(VLOOKUP(H1044,'Productgroepen hoofdfuncties'!G:H,2,FALSE),H1044)</f>
        <v>Onderhoud en beheer vaarwegen</v>
      </c>
      <c r="J1044" s="2" t="str">
        <f t="shared" si="83"/>
        <v>33</v>
      </c>
      <c r="K1044" s="2" t="str">
        <f>IFERROR(VLOOKUP(J1044,'Productgroepen hoofdfuncties'!D:E,2,FALSE),J1044)</f>
        <v>Waterwegen</v>
      </c>
      <c r="L1044" s="2" t="str">
        <f t="shared" si="84"/>
        <v>3</v>
      </c>
      <c r="M1044" s="2" t="str">
        <f>IFERROR(VLOOKUP(L1044,'Productgroepen hoofdfuncties'!A:B,2,FALSE),L1044)</f>
        <v>Verkeer en vervoer</v>
      </c>
    </row>
    <row r="1045" spans="1:13">
      <c r="A1045" s="7"/>
      <c r="B1045" s="8"/>
      <c r="C1045" s="4" t="s">
        <v>2809</v>
      </c>
      <c r="D1045" s="3" t="s">
        <v>2810</v>
      </c>
      <c r="E1045" s="4">
        <v>1</v>
      </c>
      <c r="F1045" s="2" t="str">
        <f t="shared" si="80"/>
        <v>G1PR330313</v>
      </c>
      <c r="G1045" s="2" t="str">
        <f t="shared" si="81"/>
        <v>Diversen overige vaarwegen</v>
      </c>
      <c r="H1045" s="2" t="str">
        <f t="shared" si="82"/>
        <v>3303</v>
      </c>
      <c r="I1045" s="2" t="str">
        <f>IFERROR(VLOOKUP(H1045,'Productgroepen hoofdfuncties'!G:H,2,FALSE),H1045)</f>
        <v>Onderhoud en beheer vaarwegen</v>
      </c>
      <c r="J1045" s="2" t="str">
        <f t="shared" si="83"/>
        <v>33</v>
      </c>
      <c r="K1045" s="2" t="str">
        <f>IFERROR(VLOOKUP(J1045,'Productgroepen hoofdfuncties'!D:E,2,FALSE),J1045)</f>
        <v>Waterwegen</v>
      </c>
      <c r="L1045" s="2" t="str">
        <f t="shared" si="84"/>
        <v>3</v>
      </c>
      <c r="M1045" s="2" t="str">
        <f>IFERROR(VLOOKUP(L1045,'Productgroepen hoofdfuncties'!A:B,2,FALSE),L1045)</f>
        <v>Verkeer en vervoer</v>
      </c>
    </row>
    <row r="1046" spans="1:13">
      <c r="A1046" s="7"/>
      <c r="B1046" s="8"/>
      <c r="C1046" s="4" t="s">
        <v>2811</v>
      </c>
      <c r="D1046" s="3" t="s">
        <v>2812</v>
      </c>
      <c r="E1046" s="4">
        <v>1</v>
      </c>
      <c r="F1046" s="2" t="str">
        <f t="shared" si="80"/>
        <v>G1PR330313</v>
      </c>
      <c r="G1046" s="2" t="str">
        <f t="shared" si="81"/>
        <v>Diversen overige vaarwegen</v>
      </c>
      <c r="H1046" s="2" t="str">
        <f t="shared" si="82"/>
        <v>3303</v>
      </c>
      <c r="I1046" s="2" t="str">
        <f>IFERROR(VLOOKUP(H1046,'Productgroepen hoofdfuncties'!G:H,2,FALSE),H1046)</f>
        <v>Onderhoud en beheer vaarwegen</v>
      </c>
      <c r="J1046" s="2" t="str">
        <f t="shared" si="83"/>
        <v>33</v>
      </c>
      <c r="K1046" s="2" t="str">
        <f>IFERROR(VLOOKUP(J1046,'Productgroepen hoofdfuncties'!D:E,2,FALSE),J1046)</f>
        <v>Waterwegen</v>
      </c>
      <c r="L1046" s="2" t="str">
        <f t="shared" si="84"/>
        <v>3</v>
      </c>
      <c r="M1046" s="2" t="str">
        <f>IFERROR(VLOOKUP(L1046,'Productgroepen hoofdfuncties'!A:B,2,FALSE),L1046)</f>
        <v>Verkeer en vervoer</v>
      </c>
    </row>
    <row r="1047" spans="1:13">
      <c r="A1047" s="7"/>
      <c r="B1047" s="8"/>
      <c r="C1047" s="4" t="s">
        <v>2813</v>
      </c>
      <c r="D1047" s="3" t="s">
        <v>2814</v>
      </c>
      <c r="E1047" s="4">
        <v>1</v>
      </c>
      <c r="F1047" s="2" t="str">
        <f t="shared" si="80"/>
        <v>G1PR330313</v>
      </c>
      <c r="G1047" s="2" t="str">
        <f t="shared" si="81"/>
        <v>Diversen overige vaarwegen</v>
      </c>
      <c r="H1047" s="2" t="str">
        <f t="shared" si="82"/>
        <v>3303</v>
      </c>
      <c r="I1047" s="2" t="str">
        <f>IFERROR(VLOOKUP(H1047,'Productgroepen hoofdfuncties'!G:H,2,FALSE),H1047)</f>
        <v>Onderhoud en beheer vaarwegen</v>
      </c>
      <c r="J1047" s="2" t="str">
        <f t="shared" si="83"/>
        <v>33</v>
      </c>
      <c r="K1047" s="2" t="str">
        <f>IFERROR(VLOOKUP(J1047,'Productgroepen hoofdfuncties'!D:E,2,FALSE),J1047)</f>
        <v>Waterwegen</v>
      </c>
      <c r="L1047" s="2" t="str">
        <f t="shared" si="84"/>
        <v>3</v>
      </c>
      <c r="M1047" s="2" t="str">
        <f>IFERROR(VLOOKUP(L1047,'Productgroepen hoofdfuncties'!A:B,2,FALSE),L1047)</f>
        <v>Verkeer en vervoer</v>
      </c>
    </row>
    <row r="1048" spans="1:13">
      <c r="A1048" s="7"/>
      <c r="B1048" s="8"/>
      <c r="C1048" s="4" t="s">
        <v>2815</v>
      </c>
      <c r="D1048" s="3" t="s">
        <v>2816</v>
      </c>
      <c r="E1048" s="4">
        <v>1</v>
      </c>
      <c r="F1048" s="2" t="str">
        <f t="shared" si="80"/>
        <v>G1PR330313</v>
      </c>
      <c r="G1048" s="2" t="str">
        <f t="shared" si="81"/>
        <v>Diversen overige vaarwegen</v>
      </c>
      <c r="H1048" s="2" t="str">
        <f t="shared" si="82"/>
        <v>3303</v>
      </c>
      <c r="I1048" s="2" t="str">
        <f>IFERROR(VLOOKUP(H1048,'Productgroepen hoofdfuncties'!G:H,2,FALSE),H1048)</f>
        <v>Onderhoud en beheer vaarwegen</v>
      </c>
      <c r="J1048" s="2" t="str">
        <f t="shared" si="83"/>
        <v>33</v>
      </c>
      <c r="K1048" s="2" t="str">
        <f>IFERROR(VLOOKUP(J1048,'Productgroepen hoofdfuncties'!D:E,2,FALSE),J1048)</f>
        <v>Waterwegen</v>
      </c>
      <c r="L1048" s="2" t="str">
        <f t="shared" si="84"/>
        <v>3</v>
      </c>
      <c r="M1048" s="2" t="str">
        <f>IFERROR(VLOOKUP(L1048,'Productgroepen hoofdfuncties'!A:B,2,FALSE),L1048)</f>
        <v>Verkeer en vervoer</v>
      </c>
    </row>
    <row r="1049" spans="1:13">
      <c r="A1049" s="7"/>
      <c r="B1049" s="8"/>
      <c r="C1049" s="4" t="s">
        <v>2817</v>
      </c>
      <c r="D1049" s="3" t="s">
        <v>2818</v>
      </c>
      <c r="E1049" s="4">
        <v>1</v>
      </c>
      <c r="F1049" s="2" t="str">
        <f t="shared" si="80"/>
        <v>G1PR330313</v>
      </c>
      <c r="G1049" s="2" t="str">
        <f t="shared" si="81"/>
        <v>Diversen overige vaarwegen</v>
      </c>
      <c r="H1049" s="2" t="str">
        <f t="shared" si="82"/>
        <v>3303</v>
      </c>
      <c r="I1049" s="2" t="str">
        <f>IFERROR(VLOOKUP(H1049,'Productgroepen hoofdfuncties'!G:H,2,FALSE),H1049)</f>
        <v>Onderhoud en beheer vaarwegen</v>
      </c>
      <c r="J1049" s="2" t="str">
        <f t="shared" si="83"/>
        <v>33</v>
      </c>
      <c r="K1049" s="2" t="str">
        <f>IFERROR(VLOOKUP(J1049,'Productgroepen hoofdfuncties'!D:E,2,FALSE),J1049)</f>
        <v>Waterwegen</v>
      </c>
      <c r="L1049" s="2" t="str">
        <f t="shared" si="84"/>
        <v>3</v>
      </c>
      <c r="M1049" s="2" t="str">
        <f>IFERROR(VLOOKUP(L1049,'Productgroepen hoofdfuncties'!A:B,2,FALSE),L1049)</f>
        <v>Verkeer en vervoer</v>
      </c>
    </row>
    <row r="1050" spans="1:13">
      <c r="A1050" s="7"/>
      <c r="B1050" s="8"/>
      <c r="C1050" s="4" t="s">
        <v>2819</v>
      </c>
      <c r="D1050" s="3" t="s">
        <v>2820</v>
      </c>
      <c r="E1050" s="4">
        <v>1</v>
      </c>
      <c r="F1050" s="2" t="str">
        <f t="shared" si="80"/>
        <v>G1PR330313</v>
      </c>
      <c r="G1050" s="2" t="str">
        <f t="shared" si="81"/>
        <v>Diversen overige vaarwegen</v>
      </c>
      <c r="H1050" s="2" t="str">
        <f t="shared" si="82"/>
        <v>3303</v>
      </c>
      <c r="I1050" s="2" t="str">
        <f>IFERROR(VLOOKUP(H1050,'Productgroepen hoofdfuncties'!G:H,2,FALSE),H1050)</f>
        <v>Onderhoud en beheer vaarwegen</v>
      </c>
      <c r="J1050" s="2" t="str">
        <f t="shared" si="83"/>
        <v>33</v>
      </c>
      <c r="K1050" s="2" t="str">
        <f>IFERROR(VLOOKUP(J1050,'Productgroepen hoofdfuncties'!D:E,2,FALSE),J1050)</f>
        <v>Waterwegen</v>
      </c>
      <c r="L1050" s="2" t="str">
        <f t="shared" si="84"/>
        <v>3</v>
      </c>
      <c r="M1050" s="2" t="str">
        <f>IFERROR(VLOOKUP(L1050,'Productgroepen hoofdfuncties'!A:B,2,FALSE),L1050)</f>
        <v>Verkeer en vervoer</v>
      </c>
    </row>
    <row r="1051" spans="1:13">
      <c r="A1051" s="7"/>
      <c r="B1051" s="8"/>
      <c r="C1051" s="4" t="s">
        <v>2821</v>
      </c>
      <c r="D1051" s="3" t="s">
        <v>2822</v>
      </c>
      <c r="E1051" s="4">
        <v>1</v>
      </c>
      <c r="F1051" s="2" t="str">
        <f t="shared" si="80"/>
        <v>G1PR330313</v>
      </c>
      <c r="G1051" s="2" t="str">
        <f t="shared" si="81"/>
        <v>Diversen overige vaarwegen</v>
      </c>
      <c r="H1051" s="2" t="str">
        <f t="shared" si="82"/>
        <v>3303</v>
      </c>
      <c r="I1051" s="2" t="str">
        <f>IFERROR(VLOOKUP(H1051,'Productgroepen hoofdfuncties'!G:H,2,FALSE),H1051)</f>
        <v>Onderhoud en beheer vaarwegen</v>
      </c>
      <c r="J1051" s="2" t="str">
        <f t="shared" si="83"/>
        <v>33</v>
      </c>
      <c r="K1051" s="2" t="str">
        <f>IFERROR(VLOOKUP(J1051,'Productgroepen hoofdfuncties'!D:E,2,FALSE),J1051)</f>
        <v>Waterwegen</v>
      </c>
      <c r="L1051" s="2" t="str">
        <f t="shared" si="84"/>
        <v>3</v>
      </c>
      <c r="M1051" s="2" t="str">
        <f>IFERROR(VLOOKUP(L1051,'Productgroepen hoofdfuncties'!A:B,2,FALSE),L1051)</f>
        <v>Verkeer en vervoer</v>
      </c>
    </row>
    <row r="1052" spans="1:13">
      <c r="A1052" s="7"/>
      <c r="B1052" s="8"/>
      <c r="C1052" s="4" t="s">
        <v>2823</v>
      </c>
      <c r="D1052" s="3" t="s">
        <v>2824</v>
      </c>
      <c r="E1052" s="4">
        <v>1</v>
      </c>
      <c r="F1052" s="2" t="str">
        <f t="shared" si="80"/>
        <v>G1PR330313</v>
      </c>
      <c r="G1052" s="2" t="str">
        <f t="shared" si="81"/>
        <v>Diversen overige vaarwegen</v>
      </c>
      <c r="H1052" s="2" t="str">
        <f t="shared" si="82"/>
        <v>3303</v>
      </c>
      <c r="I1052" s="2" t="str">
        <f>IFERROR(VLOOKUP(H1052,'Productgroepen hoofdfuncties'!G:H,2,FALSE),H1052)</f>
        <v>Onderhoud en beheer vaarwegen</v>
      </c>
      <c r="J1052" s="2" t="str">
        <f t="shared" si="83"/>
        <v>33</v>
      </c>
      <c r="K1052" s="2" t="str">
        <f>IFERROR(VLOOKUP(J1052,'Productgroepen hoofdfuncties'!D:E,2,FALSE),J1052)</f>
        <v>Waterwegen</v>
      </c>
      <c r="L1052" s="2" t="str">
        <f t="shared" si="84"/>
        <v>3</v>
      </c>
      <c r="M1052" s="2" t="str">
        <f>IFERROR(VLOOKUP(L1052,'Productgroepen hoofdfuncties'!A:B,2,FALSE),L1052)</f>
        <v>Verkeer en vervoer</v>
      </c>
    </row>
    <row r="1053" spans="1:13">
      <c r="A1053" s="7"/>
      <c r="B1053" s="8"/>
      <c r="C1053" s="4" t="s">
        <v>2825</v>
      </c>
      <c r="D1053" s="3" t="s">
        <v>2826</v>
      </c>
      <c r="E1053" s="4">
        <v>1</v>
      </c>
      <c r="F1053" s="2" t="str">
        <f t="shared" si="80"/>
        <v>G1PR330313</v>
      </c>
      <c r="G1053" s="2" t="str">
        <f t="shared" si="81"/>
        <v>Diversen overige vaarwegen</v>
      </c>
      <c r="H1053" s="2" t="str">
        <f t="shared" si="82"/>
        <v>3303</v>
      </c>
      <c r="I1053" s="2" t="str">
        <f>IFERROR(VLOOKUP(H1053,'Productgroepen hoofdfuncties'!G:H,2,FALSE),H1053)</f>
        <v>Onderhoud en beheer vaarwegen</v>
      </c>
      <c r="J1053" s="2" t="str">
        <f t="shared" si="83"/>
        <v>33</v>
      </c>
      <c r="K1053" s="2" t="str">
        <f>IFERROR(VLOOKUP(J1053,'Productgroepen hoofdfuncties'!D:E,2,FALSE),J1053)</f>
        <v>Waterwegen</v>
      </c>
      <c r="L1053" s="2" t="str">
        <f t="shared" si="84"/>
        <v>3</v>
      </c>
      <c r="M1053" s="2" t="str">
        <f>IFERROR(VLOOKUP(L1053,'Productgroepen hoofdfuncties'!A:B,2,FALSE),L1053)</f>
        <v>Verkeer en vervoer</v>
      </c>
    </row>
    <row r="1054" spans="1:13">
      <c r="A1054" s="7"/>
      <c r="B1054" s="8"/>
      <c r="C1054" s="4" t="s">
        <v>2827</v>
      </c>
      <c r="D1054" s="3" t="s">
        <v>2828</v>
      </c>
      <c r="E1054" s="4">
        <v>1</v>
      </c>
      <c r="F1054" s="2" t="str">
        <f t="shared" si="80"/>
        <v>G1PR330313</v>
      </c>
      <c r="G1054" s="2" t="str">
        <f t="shared" si="81"/>
        <v>Diversen overige vaarwegen</v>
      </c>
      <c r="H1054" s="2" t="str">
        <f t="shared" si="82"/>
        <v>3303</v>
      </c>
      <c r="I1054" s="2" t="str">
        <f>IFERROR(VLOOKUP(H1054,'Productgroepen hoofdfuncties'!G:H,2,FALSE),H1054)</f>
        <v>Onderhoud en beheer vaarwegen</v>
      </c>
      <c r="J1054" s="2" t="str">
        <f t="shared" si="83"/>
        <v>33</v>
      </c>
      <c r="K1054" s="2" t="str">
        <f>IFERROR(VLOOKUP(J1054,'Productgroepen hoofdfuncties'!D:E,2,FALSE),J1054)</f>
        <v>Waterwegen</v>
      </c>
      <c r="L1054" s="2" t="str">
        <f t="shared" si="84"/>
        <v>3</v>
      </c>
      <c r="M1054" s="2" t="str">
        <f>IFERROR(VLOOKUP(L1054,'Productgroepen hoofdfuncties'!A:B,2,FALSE),L1054)</f>
        <v>Verkeer en vervoer</v>
      </c>
    </row>
    <row r="1055" spans="1:13">
      <c r="A1055" s="7"/>
      <c r="B1055" s="8"/>
      <c r="C1055" s="4" t="s">
        <v>2829</v>
      </c>
      <c r="D1055" s="3" t="s">
        <v>2830</v>
      </c>
      <c r="E1055" s="4">
        <v>1</v>
      </c>
      <c r="F1055" s="2" t="str">
        <f t="shared" si="80"/>
        <v>G1PR330313</v>
      </c>
      <c r="G1055" s="2" t="str">
        <f t="shared" si="81"/>
        <v>Diversen overige vaarwegen</v>
      </c>
      <c r="H1055" s="2" t="str">
        <f t="shared" si="82"/>
        <v>3303</v>
      </c>
      <c r="I1055" s="2" t="str">
        <f>IFERROR(VLOOKUP(H1055,'Productgroepen hoofdfuncties'!G:H,2,FALSE),H1055)</f>
        <v>Onderhoud en beheer vaarwegen</v>
      </c>
      <c r="J1055" s="2" t="str">
        <f t="shared" si="83"/>
        <v>33</v>
      </c>
      <c r="K1055" s="2" t="str">
        <f>IFERROR(VLOOKUP(J1055,'Productgroepen hoofdfuncties'!D:E,2,FALSE),J1055)</f>
        <v>Waterwegen</v>
      </c>
      <c r="L1055" s="2" t="str">
        <f t="shared" si="84"/>
        <v>3</v>
      </c>
      <c r="M1055" s="2" t="str">
        <f>IFERROR(VLOOKUP(L1055,'Productgroepen hoofdfuncties'!A:B,2,FALSE),L1055)</f>
        <v>Verkeer en vervoer</v>
      </c>
    </row>
    <row r="1056" spans="1:13">
      <c r="A1056" s="7"/>
      <c r="B1056" s="8"/>
      <c r="C1056" s="4" t="s">
        <v>2831</v>
      </c>
      <c r="D1056" s="3" t="s">
        <v>2832</v>
      </c>
      <c r="E1056" s="4">
        <v>1</v>
      </c>
      <c r="F1056" s="2" t="str">
        <f t="shared" si="80"/>
        <v>G1PR330313</v>
      </c>
      <c r="G1056" s="2" t="str">
        <f t="shared" si="81"/>
        <v>Diversen overige vaarwegen</v>
      </c>
      <c r="H1056" s="2" t="str">
        <f t="shared" si="82"/>
        <v>3303</v>
      </c>
      <c r="I1056" s="2" t="str">
        <f>IFERROR(VLOOKUP(H1056,'Productgroepen hoofdfuncties'!G:H,2,FALSE),H1056)</f>
        <v>Onderhoud en beheer vaarwegen</v>
      </c>
      <c r="J1056" s="2" t="str">
        <f t="shared" si="83"/>
        <v>33</v>
      </c>
      <c r="K1056" s="2" t="str">
        <f>IFERROR(VLOOKUP(J1056,'Productgroepen hoofdfuncties'!D:E,2,FALSE),J1056)</f>
        <v>Waterwegen</v>
      </c>
      <c r="L1056" s="2" t="str">
        <f t="shared" si="84"/>
        <v>3</v>
      </c>
      <c r="M1056" s="2" t="str">
        <f>IFERROR(VLOOKUP(L1056,'Productgroepen hoofdfuncties'!A:B,2,FALSE),L1056)</f>
        <v>Verkeer en vervoer</v>
      </c>
    </row>
    <row r="1057" spans="1:13">
      <c r="A1057" s="7"/>
      <c r="B1057" s="8"/>
      <c r="C1057" s="4" t="s">
        <v>2833</v>
      </c>
      <c r="D1057" s="3" t="s">
        <v>2834</v>
      </c>
      <c r="E1057" s="4">
        <v>1</v>
      </c>
      <c r="F1057" s="2" t="str">
        <f t="shared" si="80"/>
        <v>G1PR330313</v>
      </c>
      <c r="G1057" s="2" t="str">
        <f t="shared" si="81"/>
        <v>Diversen overige vaarwegen</v>
      </c>
      <c r="H1057" s="2" t="str">
        <f t="shared" si="82"/>
        <v>3303</v>
      </c>
      <c r="I1057" s="2" t="str">
        <f>IFERROR(VLOOKUP(H1057,'Productgroepen hoofdfuncties'!G:H,2,FALSE),H1057)</f>
        <v>Onderhoud en beheer vaarwegen</v>
      </c>
      <c r="J1057" s="2" t="str">
        <f t="shared" si="83"/>
        <v>33</v>
      </c>
      <c r="K1057" s="2" t="str">
        <f>IFERROR(VLOOKUP(J1057,'Productgroepen hoofdfuncties'!D:E,2,FALSE),J1057)</f>
        <v>Waterwegen</v>
      </c>
      <c r="L1057" s="2" t="str">
        <f t="shared" si="84"/>
        <v>3</v>
      </c>
      <c r="M1057" s="2" t="str">
        <f>IFERROR(VLOOKUP(L1057,'Productgroepen hoofdfuncties'!A:B,2,FALSE),L1057)</f>
        <v>Verkeer en vervoer</v>
      </c>
    </row>
    <row r="1058" spans="1:13">
      <c r="A1058" s="7"/>
      <c r="B1058" s="8"/>
      <c r="C1058" s="4" t="s">
        <v>2835</v>
      </c>
      <c r="D1058" s="3" t="s">
        <v>2836</v>
      </c>
      <c r="E1058" s="4">
        <v>1</v>
      </c>
      <c r="F1058" s="2" t="str">
        <f t="shared" si="80"/>
        <v>G1PR330313</v>
      </c>
      <c r="G1058" s="2" t="str">
        <f t="shared" si="81"/>
        <v>Diversen overige vaarwegen</v>
      </c>
      <c r="H1058" s="2" t="str">
        <f t="shared" si="82"/>
        <v>3303</v>
      </c>
      <c r="I1058" s="2" t="str">
        <f>IFERROR(VLOOKUP(H1058,'Productgroepen hoofdfuncties'!G:H,2,FALSE),H1058)</f>
        <v>Onderhoud en beheer vaarwegen</v>
      </c>
      <c r="J1058" s="2" t="str">
        <f t="shared" si="83"/>
        <v>33</v>
      </c>
      <c r="K1058" s="2" t="str">
        <f>IFERROR(VLOOKUP(J1058,'Productgroepen hoofdfuncties'!D:E,2,FALSE),J1058)</f>
        <v>Waterwegen</v>
      </c>
      <c r="L1058" s="2" t="str">
        <f t="shared" si="84"/>
        <v>3</v>
      </c>
      <c r="M1058" s="2" t="str">
        <f>IFERROR(VLOOKUP(L1058,'Productgroepen hoofdfuncties'!A:B,2,FALSE),L1058)</f>
        <v>Verkeer en vervoer</v>
      </c>
    </row>
    <row r="1059" spans="1:13">
      <c r="A1059" s="7"/>
      <c r="B1059" s="8"/>
      <c r="C1059" s="4" t="s">
        <v>2837</v>
      </c>
      <c r="D1059" s="3" t="s">
        <v>2838</v>
      </c>
      <c r="E1059" s="4">
        <v>1</v>
      </c>
      <c r="F1059" s="2" t="str">
        <f t="shared" si="80"/>
        <v>G1PR330313</v>
      </c>
      <c r="G1059" s="2" t="str">
        <f t="shared" si="81"/>
        <v>Diversen overige vaarwegen</v>
      </c>
      <c r="H1059" s="2" t="str">
        <f t="shared" si="82"/>
        <v>3303</v>
      </c>
      <c r="I1059" s="2" t="str">
        <f>IFERROR(VLOOKUP(H1059,'Productgroepen hoofdfuncties'!G:H,2,FALSE),H1059)</f>
        <v>Onderhoud en beheer vaarwegen</v>
      </c>
      <c r="J1059" s="2" t="str">
        <f t="shared" si="83"/>
        <v>33</v>
      </c>
      <c r="K1059" s="2" t="str">
        <f>IFERROR(VLOOKUP(J1059,'Productgroepen hoofdfuncties'!D:E,2,FALSE),J1059)</f>
        <v>Waterwegen</v>
      </c>
      <c r="L1059" s="2" t="str">
        <f t="shared" si="84"/>
        <v>3</v>
      </c>
      <c r="M1059" s="2" t="str">
        <f>IFERROR(VLOOKUP(L1059,'Productgroepen hoofdfuncties'!A:B,2,FALSE),L1059)</f>
        <v>Verkeer en vervoer</v>
      </c>
    </row>
    <row r="1060" spans="1:13">
      <c r="A1060" s="7"/>
      <c r="B1060" s="8"/>
      <c r="C1060" s="4" t="s">
        <v>2839</v>
      </c>
      <c r="D1060" s="3" t="s">
        <v>2840</v>
      </c>
      <c r="E1060" s="4">
        <v>1</v>
      </c>
      <c r="F1060" s="2" t="str">
        <f t="shared" si="80"/>
        <v>G1PR330313</v>
      </c>
      <c r="G1060" s="2" t="str">
        <f t="shared" si="81"/>
        <v>Diversen overige vaarwegen</v>
      </c>
      <c r="H1060" s="2" t="str">
        <f t="shared" si="82"/>
        <v>3303</v>
      </c>
      <c r="I1060" s="2" t="str">
        <f>IFERROR(VLOOKUP(H1060,'Productgroepen hoofdfuncties'!G:H,2,FALSE),H1060)</f>
        <v>Onderhoud en beheer vaarwegen</v>
      </c>
      <c r="J1060" s="2" t="str">
        <f t="shared" si="83"/>
        <v>33</v>
      </c>
      <c r="K1060" s="2" t="str">
        <f>IFERROR(VLOOKUP(J1060,'Productgroepen hoofdfuncties'!D:E,2,FALSE),J1060)</f>
        <v>Waterwegen</v>
      </c>
      <c r="L1060" s="2" t="str">
        <f t="shared" si="84"/>
        <v>3</v>
      </c>
      <c r="M1060" s="2" t="str">
        <f>IFERROR(VLOOKUP(L1060,'Productgroepen hoofdfuncties'!A:B,2,FALSE),L1060)</f>
        <v>Verkeer en vervoer</v>
      </c>
    </row>
    <row r="1061" spans="1:13">
      <c r="A1061" s="9"/>
      <c r="B1061" s="10"/>
      <c r="C1061" s="4" t="s">
        <v>2841</v>
      </c>
      <c r="D1061" s="3" t="s">
        <v>2842</v>
      </c>
      <c r="E1061" s="4">
        <v>1</v>
      </c>
      <c r="F1061" s="2" t="str">
        <f t="shared" si="80"/>
        <v>G1PR330313</v>
      </c>
      <c r="G1061" s="2" t="str">
        <f t="shared" si="81"/>
        <v>Diversen overige vaarwegen</v>
      </c>
      <c r="H1061" s="2" t="str">
        <f t="shared" si="82"/>
        <v>3303</v>
      </c>
      <c r="I1061" s="2" t="str">
        <f>IFERROR(VLOOKUP(H1061,'Productgroepen hoofdfuncties'!G:H,2,FALSE),H1061)</f>
        <v>Onderhoud en beheer vaarwegen</v>
      </c>
      <c r="J1061" s="2" t="str">
        <f t="shared" si="83"/>
        <v>33</v>
      </c>
      <c r="K1061" s="2" t="str">
        <f>IFERROR(VLOOKUP(J1061,'Productgroepen hoofdfuncties'!D:E,2,FALSE),J1061)</f>
        <v>Waterwegen</v>
      </c>
      <c r="L1061" s="2" t="str">
        <f t="shared" si="84"/>
        <v>3</v>
      </c>
      <c r="M1061" s="2" t="str">
        <f>IFERROR(VLOOKUP(L1061,'Productgroepen hoofdfuncties'!A:B,2,FALSE),L1061)</f>
        <v>Verkeer en vervoer</v>
      </c>
    </row>
    <row r="1062" spans="1:13">
      <c r="A1062" s="3" t="s">
        <v>2843</v>
      </c>
      <c r="B1062" s="4" t="s">
        <v>2844</v>
      </c>
      <c r="C1062" s="4"/>
      <c r="D1062" s="3"/>
      <c r="E1062" s="4"/>
      <c r="F1062" s="2" t="str">
        <f t="shared" si="80"/>
        <v>G1PR330314</v>
      </c>
      <c r="G1062" s="2" t="str">
        <f t="shared" si="81"/>
        <v>Onttrekking/Storting Egal.Fonds</v>
      </c>
      <c r="H1062" s="2" t="str">
        <f t="shared" si="82"/>
        <v>3303</v>
      </c>
      <c r="I1062" s="2" t="str">
        <f>IFERROR(VLOOKUP(H1062,'Productgroepen hoofdfuncties'!G:H,2,FALSE),H1062)</f>
        <v>Onderhoud en beheer vaarwegen</v>
      </c>
      <c r="J1062" s="2" t="str">
        <f t="shared" si="83"/>
        <v>33</v>
      </c>
      <c r="K1062" s="2" t="str">
        <f>IFERROR(VLOOKUP(J1062,'Productgroepen hoofdfuncties'!D:E,2,FALSE),J1062)</f>
        <v>Waterwegen</v>
      </c>
      <c r="L1062" s="2" t="str">
        <f t="shared" si="84"/>
        <v>3</v>
      </c>
      <c r="M1062" s="2" t="str">
        <f>IFERROR(VLOOKUP(L1062,'Productgroepen hoofdfuncties'!A:B,2,FALSE),L1062)</f>
        <v>Verkeer en vervoer</v>
      </c>
    </row>
    <row r="1063" spans="1:13">
      <c r="A1063" s="5" t="s">
        <v>2845</v>
      </c>
      <c r="B1063" s="6" t="s">
        <v>2846</v>
      </c>
      <c r="C1063" s="4" t="s">
        <v>2847</v>
      </c>
      <c r="D1063" s="3" t="s">
        <v>2848</v>
      </c>
      <c r="E1063" s="4">
        <v>1</v>
      </c>
      <c r="F1063" s="2" t="str">
        <f t="shared" si="80"/>
        <v>G1PR330315</v>
      </c>
      <c r="G1063" s="2" t="str">
        <f t="shared" si="81"/>
        <v>Slibdepots</v>
      </c>
      <c r="H1063" s="2" t="str">
        <f t="shared" si="82"/>
        <v>3303</v>
      </c>
      <c r="I1063" s="2" t="str">
        <f>IFERROR(VLOOKUP(H1063,'Productgroepen hoofdfuncties'!G:H,2,FALSE),H1063)</f>
        <v>Onderhoud en beheer vaarwegen</v>
      </c>
      <c r="J1063" s="2" t="str">
        <f t="shared" si="83"/>
        <v>33</v>
      </c>
      <c r="K1063" s="2" t="str">
        <f>IFERROR(VLOOKUP(J1063,'Productgroepen hoofdfuncties'!D:E,2,FALSE),J1063)</f>
        <v>Waterwegen</v>
      </c>
      <c r="L1063" s="2" t="str">
        <f t="shared" si="84"/>
        <v>3</v>
      </c>
      <c r="M1063" s="2" t="str">
        <f>IFERROR(VLOOKUP(L1063,'Productgroepen hoofdfuncties'!A:B,2,FALSE),L1063)</f>
        <v>Verkeer en vervoer</v>
      </c>
    </row>
    <row r="1064" spans="1:13">
      <c r="A1064" s="7"/>
      <c r="B1064" s="8"/>
      <c r="C1064" s="4" t="s">
        <v>2849</v>
      </c>
      <c r="D1064" s="3" t="s">
        <v>7202</v>
      </c>
      <c r="E1064" s="4">
        <v>1</v>
      </c>
      <c r="F1064" s="2" t="str">
        <f t="shared" si="80"/>
        <v>G1PR330315</v>
      </c>
      <c r="G1064" s="2" t="str">
        <f t="shared" si="81"/>
        <v>Slibdepots</v>
      </c>
      <c r="H1064" s="2" t="str">
        <f t="shared" si="82"/>
        <v>3303</v>
      </c>
      <c r="I1064" s="2" t="str">
        <f>IFERROR(VLOOKUP(H1064,'Productgroepen hoofdfuncties'!G:H,2,FALSE),H1064)</f>
        <v>Onderhoud en beheer vaarwegen</v>
      </c>
      <c r="J1064" s="2" t="str">
        <f t="shared" si="83"/>
        <v>33</v>
      </c>
      <c r="K1064" s="2" t="str">
        <f>IFERROR(VLOOKUP(J1064,'Productgroepen hoofdfuncties'!D:E,2,FALSE),J1064)</f>
        <v>Waterwegen</v>
      </c>
      <c r="L1064" s="2" t="str">
        <f t="shared" si="84"/>
        <v>3</v>
      </c>
      <c r="M1064" s="2" t="str">
        <f>IFERROR(VLOOKUP(L1064,'Productgroepen hoofdfuncties'!A:B,2,FALSE),L1064)</f>
        <v>Verkeer en vervoer</v>
      </c>
    </row>
    <row r="1065" spans="1:13">
      <c r="A1065" s="7"/>
      <c r="B1065" s="8"/>
      <c r="C1065" s="4" t="s">
        <v>2850</v>
      </c>
      <c r="D1065" s="3" t="s">
        <v>7203</v>
      </c>
      <c r="E1065" s="4">
        <v>1</v>
      </c>
      <c r="F1065" s="2" t="str">
        <f t="shared" si="80"/>
        <v>G1PR330315</v>
      </c>
      <c r="G1065" s="2" t="str">
        <f t="shared" si="81"/>
        <v>Slibdepots</v>
      </c>
      <c r="H1065" s="2" t="str">
        <f t="shared" si="82"/>
        <v>3303</v>
      </c>
      <c r="I1065" s="2" t="str">
        <f>IFERROR(VLOOKUP(H1065,'Productgroepen hoofdfuncties'!G:H,2,FALSE),H1065)</f>
        <v>Onderhoud en beheer vaarwegen</v>
      </c>
      <c r="J1065" s="2" t="str">
        <f t="shared" si="83"/>
        <v>33</v>
      </c>
      <c r="K1065" s="2" t="str">
        <f>IFERROR(VLOOKUP(J1065,'Productgroepen hoofdfuncties'!D:E,2,FALSE),J1065)</f>
        <v>Waterwegen</v>
      </c>
      <c r="L1065" s="2" t="str">
        <f t="shared" si="84"/>
        <v>3</v>
      </c>
      <c r="M1065" s="2" t="str">
        <f>IFERROR(VLOOKUP(L1065,'Productgroepen hoofdfuncties'!A:B,2,FALSE),L1065)</f>
        <v>Verkeer en vervoer</v>
      </c>
    </row>
    <row r="1066" spans="1:13">
      <c r="A1066" s="7"/>
      <c r="B1066" s="8"/>
      <c r="C1066" s="4" t="s">
        <v>2851</v>
      </c>
      <c r="D1066" s="3" t="s">
        <v>7204</v>
      </c>
      <c r="E1066" s="4">
        <v>1</v>
      </c>
      <c r="F1066" s="2" t="str">
        <f t="shared" si="80"/>
        <v>G1PR330315</v>
      </c>
      <c r="G1066" s="2" t="str">
        <f t="shared" si="81"/>
        <v>Slibdepots</v>
      </c>
      <c r="H1066" s="2" t="str">
        <f t="shared" si="82"/>
        <v>3303</v>
      </c>
      <c r="I1066" s="2" t="str">
        <f>IFERROR(VLOOKUP(H1066,'Productgroepen hoofdfuncties'!G:H,2,FALSE),H1066)</f>
        <v>Onderhoud en beheer vaarwegen</v>
      </c>
      <c r="J1066" s="2" t="str">
        <f t="shared" si="83"/>
        <v>33</v>
      </c>
      <c r="K1066" s="2" t="str">
        <f>IFERROR(VLOOKUP(J1066,'Productgroepen hoofdfuncties'!D:E,2,FALSE),J1066)</f>
        <v>Waterwegen</v>
      </c>
      <c r="L1066" s="2" t="str">
        <f t="shared" si="84"/>
        <v>3</v>
      </c>
      <c r="M1066" s="2" t="str">
        <f>IFERROR(VLOOKUP(L1066,'Productgroepen hoofdfuncties'!A:B,2,FALSE),L1066)</f>
        <v>Verkeer en vervoer</v>
      </c>
    </row>
    <row r="1067" spans="1:13">
      <c r="A1067" s="7"/>
      <c r="B1067" s="8"/>
      <c r="C1067" s="4" t="s">
        <v>2852</v>
      </c>
      <c r="D1067" s="3" t="s">
        <v>7205</v>
      </c>
      <c r="E1067" s="4">
        <v>1</v>
      </c>
      <c r="F1067" s="2" t="str">
        <f t="shared" si="80"/>
        <v>G1PR330315</v>
      </c>
      <c r="G1067" s="2" t="str">
        <f t="shared" si="81"/>
        <v>Slibdepots</v>
      </c>
      <c r="H1067" s="2" t="str">
        <f t="shared" si="82"/>
        <v>3303</v>
      </c>
      <c r="I1067" s="2" t="str">
        <f>IFERROR(VLOOKUP(H1067,'Productgroepen hoofdfuncties'!G:H,2,FALSE),H1067)</f>
        <v>Onderhoud en beheer vaarwegen</v>
      </c>
      <c r="J1067" s="2" t="str">
        <f t="shared" si="83"/>
        <v>33</v>
      </c>
      <c r="K1067" s="2" t="str">
        <f>IFERROR(VLOOKUP(J1067,'Productgroepen hoofdfuncties'!D:E,2,FALSE),J1067)</f>
        <v>Waterwegen</v>
      </c>
      <c r="L1067" s="2" t="str">
        <f t="shared" si="84"/>
        <v>3</v>
      </c>
      <c r="M1067" s="2" t="str">
        <f>IFERROR(VLOOKUP(L1067,'Productgroepen hoofdfuncties'!A:B,2,FALSE),L1067)</f>
        <v>Verkeer en vervoer</v>
      </c>
    </row>
    <row r="1068" spans="1:13">
      <c r="A1068" s="7"/>
      <c r="B1068" s="8"/>
      <c r="C1068" s="4" t="s">
        <v>2853</v>
      </c>
      <c r="D1068" s="3" t="s">
        <v>2854</v>
      </c>
      <c r="E1068" s="4">
        <v>1</v>
      </c>
      <c r="F1068" s="2" t="str">
        <f t="shared" si="80"/>
        <v>G1PR330315</v>
      </c>
      <c r="G1068" s="2" t="str">
        <f t="shared" si="81"/>
        <v>Slibdepots</v>
      </c>
      <c r="H1068" s="2" t="str">
        <f t="shared" si="82"/>
        <v>3303</v>
      </c>
      <c r="I1068" s="2" t="str">
        <f>IFERROR(VLOOKUP(H1068,'Productgroepen hoofdfuncties'!G:H,2,FALSE),H1068)</f>
        <v>Onderhoud en beheer vaarwegen</v>
      </c>
      <c r="J1068" s="2" t="str">
        <f t="shared" si="83"/>
        <v>33</v>
      </c>
      <c r="K1068" s="2" t="str">
        <f>IFERROR(VLOOKUP(J1068,'Productgroepen hoofdfuncties'!D:E,2,FALSE),J1068)</f>
        <v>Waterwegen</v>
      </c>
      <c r="L1068" s="2" t="str">
        <f t="shared" si="84"/>
        <v>3</v>
      </c>
      <c r="M1068" s="2" t="str">
        <f>IFERROR(VLOOKUP(L1068,'Productgroepen hoofdfuncties'!A:B,2,FALSE),L1068)</f>
        <v>Verkeer en vervoer</v>
      </c>
    </row>
    <row r="1069" spans="1:13">
      <c r="A1069" s="7"/>
      <c r="B1069" s="8"/>
      <c r="C1069" s="4" t="s">
        <v>2855</v>
      </c>
      <c r="D1069" s="3" t="s">
        <v>2856</v>
      </c>
      <c r="E1069" s="4">
        <v>1</v>
      </c>
      <c r="F1069" s="2" t="str">
        <f t="shared" si="80"/>
        <v>G1PR330315</v>
      </c>
      <c r="G1069" s="2" t="str">
        <f t="shared" si="81"/>
        <v>Slibdepots</v>
      </c>
      <c r="H1069" s="2" t="str">
        <f t="shared" si="82"/>
        <v>3303</v>
      </c>
      <c r="I1069" s="2" t="str">
        <f>IFERROR(VLOOKUP(H1069,'Productgroepen hoofdfuncties'!G:H,2,FALSE),H1069)</f>
        <v>Onderhoud en beheer vaarwegen</v>
      </c>
      <c r="J1069" s="2" t="str">
        <f t="shared" si="83"/>
        <v>33</v>
      </c>
      <c r="K1069" s="2" t="str">
        <f>IFERROR(VLOOKUP(J1069,'Productgroepen hoofdfuncties'!D:E,2,FALSE),J1069)</f>
        <v>Waterwegen</v>
      </c>
      <c r="L1069" s="2" t="str">
        <f t="shared" si="84"/>
        <v>3</v>
      </c>
      <c r="M1069" s="2" t="str">
        <f>IFERROR(VLOOKUP(L1069,'Productgroepen hoofdfuncties'!A:B,2,FALSE),L1069)</f>
        <v>Verkeer en vervoer</v>
      </c>
    </row>
    <row r="1070" spans="1:13">
      <c r="A1070" s="7"/>
      <c r="B1070" s="8"/>
      <c r="C1070" s="4" t="s">
        <v>2857</v>
      </c>
      <c r="D1070" s="3" t="s">
        <v>2858</v>
      </c>
      <c r="E1070" s="4">
        <v>1</v>
      </c>
      <c r="F1070" s="2" t="str">
        <f t="shared" si="80"/>
        <v>G1PR330315</v>
      </c>
      <c r="G1070" s="2" t="str">
        <f t="shared" si="81"/>
        <v>Slibdepots</v>
      </c>
      <c r="H1070" s="2" t="str">
        <f t="shared" si="82"/>
        <v>3303</v>
      </c>
      <c r="I1070" s="2" t="str">
        <f>IFERROR(VLOOKUP(H1070,'Productgroepen hoofdfuncties'!G:H,2,FALSE),H1070)</f>
        <v>Onderhoud en beheer vaarwegen</v>
      </c>
      <c r="J1070" s="2" t="str">
        <f t="shared" si="83"/>
        <v>33</v>
      </c>
      <c r="K1070" s="2" t="str">
        <f>IFERROR(VLOOKUP(J1070,'Productgroepen hoofdfuncties'!D:E,2,FALSE),J1070)</f>
        <v>Waterwegen</v>
      </c>
      <c r="L1070" s="2" t="str">
        <f t="shared" si="84"/>
        <v>3</v>
      </c>
      <c r="M1070" s="2" t="str">
        <f>IFERROR(VLOOKUP(L1070,'Productgroepen hoofdfuncties'!A:B,2,FALSE),L1070)</f>
        <v>Verkeer en vervoer</v>
      </c>
    </row>
    <row r="1071" spans="1:13">
      <c r="A1071" s="7"/>
      <c r="B1071" s="8"/>
      <c r="C1071" s="4" t="s">
        <v>2859</v>
      </c>
      <c r="D1071" s="3" t="s">
        <v>2860</v>
      </c>
      <c r="E1071" s="4">
        <v>1</v>
      </c>
      <c r="F1071" s="2" t="str">
        <f t="shared" si="80"/>
        <v>G1PR330315</v>
      </c>
      <c r="G1071" s="2" t="str">
        <f t="shared" si="81"/>
        <v>Slibdepots</v>
      </c>
      <c r="H1071" s="2" t="str">
        <f t="shared" si="82"/>
        <v>3303</v>
      </c>
      <c r="I1071" s="2" t="str">
        <f>IFERROR(VLOOKUP(H1071,'Productgroepen hoofdfuncties'!G:H,2,FALSE),H1071)</f>
        <v>Onderhoud en beheer vaarwegen</v>
      </c>
      <c r="J1071" s="2" t="str">
        <f t="shared" si="83"/>
        <v>33</v>
      </c>
      <c r="K1071" s="2" t="str">
        <f>IFERROR(VLOOKUP(J1071,'Productgroepen hoofdfuncties'!D:E,2,FALSE),J1071)</f>
        <v>Waterwegen</v>
      </c>
      <c r="L1071" s="2" t="str">
        <f t="shared" si="84"/>
        <v>3</v>
      </c>
      <c r="M1071" s="2" t="str">
        <f>IFERROR(VLOOKUP(L1071,'Productgroepen hoofdfuncties'!A:B,2,FALSE),L1071)</f>
        <v>Verkeer en vervoer</v>
      </c>
    </row>
    <row r="1072" spans="1:13">
      <c r="A1072" s="7"/>
      <c r="B1072" s="8"/>
      <c r="C1072" s="4" t="s">
        <v>2861</v>
      </c>
      <c r="D1072" s="3" t="s">
        <v>2862</v>
      </c>
      <c r="E1072" s="4">
        <v>1</v>
      </c>
      <c r="F1072" s="2" t="str">
        <f t="shared" si="80"/>
        <v>G1PR330315</v>
      </c>
      <c r="G1072" s="2" t="str">
        <f t="shared" si="81"/>
        <v>Slibdepots</v>
      </c>
      <c r="H1072" s="2" t="str">
        <f t="shared" si="82"/>
        <v>3303</v>
      </c>
      <c r="I1072" s="2" t="str">
        <f>IFERROR(VLOOKUP(H1072,'Productgroepen hoofdfuncties'!G:H,2,FALSE),H1072)</f>
        <v>Onderhoud en beheer vaarwegen</v>
      </c>
      <c r="J1072" s="2" t="str">
        <f t="shared" si="83"/>
        <v>33</v>
      </c>
      <c r="K1072" s="2" t="str">
        <f>IFERROR(VLOOKUP(J1072,'Productgroepen hoofdfuncties'!D:E,2,FALSE),J1072)</f>
        <v>Waterwegen</v>
      </c>
      <c r="L1072" s="2" t="str">
        <f t="shared" si="84"/>
        <v>3</v>
      </c>
      <c r="M1072" s="2" t="str">
        <f>IFERROR(VLOOKUP(L1072,'Productgroepen hoofdfuncties'!A:B,2,FALSE),L1072)</f>
        <v>Verkeer en vervoer</v>
      </c>
    </row>
    <row r="1073" spans="1:13">
      <c r="A1073" s="7"/>
      <c r="B1073" s="8"/>
      <c r="C1073" s="4" t="s">
        <v>2863</v>
      </c>
      <c r="D1073" s="3" t="s">
        <v>2864</v>
      </c>
      <c r="E1073" s="4">
        <v>1</v>
      </c>
      <c r="F1073" s="2" t="str">
        <f t="shared" si="80"/>
        <v>G1PR330315</v>
      </c>
      <c r="G1073" s="2" t="str">
        <f t="shared" si="81"/>
        <v>Slibdepots</v>
      </c>
      <c r="H1073" s="2" t="str">
        <f t="shared" si="82"/>
        <v>3303</v>
      </c>
      <c r="I1073" s="2" t="str">
        <f>IFERROR(VLOOKUP(H1073,'Productgroepen hoofdfuncties'!G:H,2,FALSE),H1073)</f>
        <v>Onderhoud en beheer vaarwegen</v>
      </c>
      <c r="J1073" s="2" t="str">
        <f t="shared" si="83"/>
        <v>33</v>
      </c>
      <c r="K1073" s="2" t="str">
        <f>IFERROR(VLOOKUP(J1073,'Productgroepen hoofdfuncties'!D:E,2,FALSE),J1073)</f>
        <v>Waterwegen</v>
      </c>
      <c r="L1073" s="2" t="str">
        <f t="shared" si="84"/>
        <v>3</v>
      </c>
      <c r="M1073" s="2" t="str">
        <f>IFERROR(VLOOKUP(L1073,'Productgroepen hoofdfuncties'!A:B,2,FALSE),L1073)</f>
        <v>Verkeer en vervoer</v>
      </c>
    </row>
    <row r="1074" spans="1:13">
      <c r="A1074" s="7"/>
      <c r="B1074" s="8"/>
      <c r="C1074" s="4" t="s">
        <v>2865</v>
      </c>
      <c r="D1074" s="3" t="s">
        <v>2866</v>
      </c>
      <c r="E1074" s="4">
        <v>1</v>
      </c>
      <c r="F1074" s="2" t="str">
        <f t="shared" si="80"/>
        <v>G1PR330315</v>
      </c>
      <c r="G1074" s="2" t="str">
        <f t="shared" si="81"/>
        <v>Slibdepots</v>
      </c>
      <c r="H1074" s="2" t="str">
        <f t="shared" si="82"/>
        <v>3303</v>
      </c>
      <c r="I1074" s="2" t="str">
        <f>IFERROR(VLOOKUP(H1074,'Productgroepen hoofdfuncties'!G:H,2,FALSE),H1074)</f>
        <v>Onderhoud en beheer vaarwegen</v>
      </c>
      <c r="J1074" s="2" t="str">
        <f t="shared" si="83"/>
        <v>33</v>
      </c>
      <c r="K1074" s="2" t="str">
        <f>IFERROR(VLOOKUP(J1074,'Productgroepen hoofdfuncties'!D:E,2,FALSE),J1074)</f>
        <v>Waterwegen</v>
      </c>
      <c r="L1074" s="2" t="str">
        <f t="shared" si="84"/>
        <v>3</v>
      </c>
      <c r="M1074" s="2" t="str">
        <f>IFERROR(VLOOKUP(L1074,'Productgroepen hoofdfuncties'!A:B,2,FALSE),L1074)</f>
        <v>Verkeer en vervoer</v>
      </c>
    </row>
    <row r="1075" spans="1:13">
      <c r="A1075" s="7"/>
      <c r="B1075" s="8"/>
      <c r="C1075" s="4" t="s">
        <v>2867</v>
      </c>
      <c r="D1075" s="3" t="s">
        <v>2868</v>
      </c>
      <c r="E1075" s="4">
        <v>1</v>
      </c>
      <c r="F1075" s="2" t="str">
        <f t="shared" si="80"/>
        <v>G1PR330315</v>
      </c>
      <c r="G1075" s="2" t="str">
        <f t="shared" si="81"/>
        <v>Slibdepots</v>
      </c>
      <c r="H1075" s="2" t="str">
        <f t="shared" si="82"/>
        <v>3303</v>
      </c>
      <c r="I1075" s="2" t="str">
        <f>IFERROR(VLOOKUP(H1075,'Productgroepen hoofdfuncties'!G:H,2,FALSE),H1075)</f>
        <v>Onderhoud en beheer vaarwegen</v>
      </c>
      <c r="J1075" s="2" t="str">
        <f t="shared" si="83"/>
        <v>33</v>
      </c>
      <c r="K1075" s="2" t="str">
        <f>IFERROR(VLOOKUP(J1075,'Productgroepen hoofdfuncties'!D:E,2,FALSE),J1075)</f>
        <v>Waterwegen</v>
      </c>
      <c r="L1075" s="2" t="str">
        <f t="shared" si="84"/>
        <v>3</v>
      </c>
      <c r="M1075" s="2" t="str">
        <f>IFERROR(VLOOKUP(L1075,'Productgroepen hoofdfuncties'!A:B,2,FALSE),L1075)</f>
        <v>Verkeer en vervoer</v>
      </c>
    </row>
    <row r="1076" spans="1:13">
      <c r="A1076" s="7"/>
      <c r="B1076" s="8"/>
      <c r="C1076" s="4" t="s">
        <v>2869</v>
      </c>
      <c r="D1076" s="3" t="s">
        <v>2870</v>
      </c>
      <c r="E1076" s="4">
        <v>1</v>
      </c>
      <c r="F1076" s="2" t="str">
        <f t="shared" si="80"/>
        <v>G1PR330315</v>
      </c>
      <c r="G1076" s="2" t="str">
        <f t="shared" si="81"/>
        <v>Slibdepots</v>
      </c>
      <c r="H1076" s="2" t="str">
        <f t="shared" si="82"/>
        <v>3303</v>
      </c>
      <c r="I1076" s="2" t="str">
        <f>IFERROR(VLOOKUP(H1076,'Productgroepen hoofdfuncties'!G:H,2,FALSE),H1076)</f>
        <v>Onderhoud en beheer vaarwegen</v>
      </c>
      <c r="J1076" s="2" t="str">
        <f t="shared" si="83"/>
        <v>33</v>
      </c>
      <c r="K1076" s="2" t="str">
        <f>IFERROR(VLOOKUP(J1076,'Productgroepen hoofdfuncties'!D:E,2,FALSE),J1076)</f>
        <v>Waterwegen</v>
      </c>
      <c r="L1076" s="2" t="str">
        <f t="shared" si="84"/>
        <v>3</v>
      </c>
      <c r="M1076" s="2" t="str">
        <f>IFERROR(VLOOKUP(L1076,'Productgroepen hoofdfuncties'!A:B,2,FALSE),L1076)</f>
        <v>Verkeer en vervoer</v>
      </c>
    </row>
    <row r="1077" spans="1:13">
      <c r="A1077" s="7"/>
      <c r="B1077" s="8"/>
      <c r="C1077" s="4" t="s">
        <v>2871</v>
      </c>
      <c r="D1077" s="3" t="s">
        <v>2872</v>
      </c>
      <c r="E1077" s="4">
        <v>1</v>
      </c>
      <c r="F1077" s="2" t="str">
        <f t="shared" si="80"/>
        <v>G1PR330315</v>
      </c>
      <c r="G1077" s="2" t="str">
        <f t="shared" si="81"/>
        <v>Slibdepots</v>
      </c>
      <c r="H1077" s="2" t="str">
        <f t="shared" si="82"/>
        <v>3303</v>
      </c>
      <c r="I1077" s="2" t="str">
        <f>IFERROR(VLOOKUP(H1077,'Productgroepen hoofdfuncties'!G:H,2,FALSE),H1077)</f>
        <v>Onderhoud en beheer vaarwegen</v>
      </c>
      <c r="J1077" s="2" t="str">
        <f t="shared" si="83"/>
        <v>33</v>
      </c>
      <c r="K1077" s="2" t="str">
        <f>IFERROR(VLOOKUP(J1077,'Productgroepen hoofdfuncties'!D:E,2,FALSE),J1077)</f>
        <v>Waterwegen</v>
      </c>
      <c r="L1077" s="2" t="str">
        <f t="shared" si="84"/>
        <v>3</v>
      </c>
      <c r="M1077" s="2" t="str">
        <f>IFERROR(VLOOKUP(L1077,'Productgroepen hoofdfuncties'!A:B,2,FALSE),L1077)</f>
        <v>Verkeer en vervoer</v>
      </c>
    </row>
    <row r="1078" spans="1:13">
      <c r="A1078" s="7"/>
      <c r="B1078" s="8"/>
      <c r="C1078" s="4" t="s">
        <v>2873</v>
      </c>
      <c r="D1078" s="3" t="s">
        <v>7206</v>
      </c>
      <c r="E1078" s="4">
        <v>1</v>
      </c>
      <c r="F1078" s="2" t="str">
        <f t="shared" si="80"/>
        <v>G1PR330315</v>
      </c>
      <c r="G1078" s="2" t="str">
        <f t="shared" si="81"/>
        <v>Slibdepots</v>
      </c>
      <c r="H1078" s="2" t="str">
        <f t="shared" si="82"/>
        <v>3303</v>
      </c>
      <c r="I1078" s="2" t="str">
        <f>IFERROR(VLOOKUP(H1078,'Productgroepen hoofdfuncties'!G:H,2,FALSE),H1078)</f>
        <v>Onderhoud en beheer vaarwegen</v>
      </c>
      <c r="J1078" s="2" t="str">
        <f t="shared" si="83"/>
        <v>33</v>
      </c>
      <c r="K1078" s="2" t="str">
        <f>IFERROR(VLOOKUP(J1078,'Productgroepen hoofdfuncties'!D:E,2,FALSE),J1078)</f>
        <v>Waterwegen</v>
      </c>
      <c r="L1078" s="2" t="str">
        <f t="shared" si="84"/>
        <v>3</v>
      </c>
      <c r="M1078" s="2" t="str">
        <f>IFERROR(VLOOKUP(L1078,'Productgroepen hoofdfuncties'!A:B,2,FALSE),L1078)</f>
        <v>Verkeer en vervoer</v>
      </c>
    </row>
    <row r="1079" spans="1:13">
      <c r="A1079" s="7"/>
      <c r="B1079" s="8"/>
      <c r="C1079" s="4" t="s">
        <v>2874</v>
      </c>
      <c r="D1079" s="3" t="s">
        <v>7207</v>
      </c>
      <c r="E1079" s="4">
        <v>1</v>
      </c>
      <c r="F1079" s="2" t="str">
        <f t="shared" si="80"/>
        <v>G1PR330315</v>
      </c>
      <c r="G1079" s="2" t="str">
        <f t="shared" si="81"/>
        <v>Slibdepots</v>
      </c>
      <c r="H1079" s="2" t="str">
        <f t="shared" si="82"/>
        <v>3303</v>
      </c>
      <c r="I1079" s="2" t="str">
        <f>IFERROR(VLOOKUP(H1079,'Productgroepen hoofdfuncties'!G:H,2,FALSE),H1079)</f>
        <v>Onderhoud en beheer vaarwegen</v>
      </c>
      <c r="J1079" s="2" t="str">
        <f t="shared" si="83"/>
        <v>33</v>
      </c>
      <c r="K1079" s="2" t="str">
        <f>IFERROR(VLOOKUP(J1079,'Productgroepen hoofdfuncties'!D:E,2,FALSE),J1079)</f>
        <v>Waterwegen</v>
      </c>
      <c r="L1079" s="2" t="str">
        <f t="shared" si="84"/>
        <v>3</v>
      </c>
      <c r="M1079" s="2" t="str">
        <f>IFERROR(VLOOKUP(L1079,'Productgroepen hoofdfuncties'!A:B,2,FALSE),L1079)</f>
        <v>Verkeer en vervoer</v>
      </c>
    </row>
    <row r="1080" spans="1:13">
      <c r="A1080" s="7"/>
      <c r="B1080" s="8"/>
      <c r="C1080" s="4" t="s">
        <v>2875</v>
      </c>
      <c r="D1080" s="3" t="s">
        <v>2876</v>
      </c>
      <c r="E1080" s="4">
        <v>1</v>
      </c>
      <c r="F1080" s="2" t="str">
        <f t="shared" si="80"/>
        <v>G1PR330315</v>
      </c>
      <c r="G1080" s="2" t="str">
        <f t="shared" si="81"/>
        <v>Slibdepots</v>
      </c>
      <c r="H1080" s="2" t="str">
        <f t="shared" si="82"/>
        <v>3303</v>
      </c>
      <c r="I1080" s="2" t="str">
        <f>IFERROR(VLOOKUP(H1080,'Productgroepen hoofdfuncties'!G:H,2,FALSE),H1080)</f>
        <v>Onderhoud en beheer vaarwegen</v>
      </c>
      <c r="J1080" s="2" t="str">
        <f t="shared" si="83"/>
        <v>33</v>
      </c>
      <c r="K1080" s="2" t="str">
        <f>IFERROR(VLOOKUP(J1080,'Productgroepen hoofdfuncties'!D:E,2,FALSE),J1080)</f>
        <v>Waterwegen</v>
      </c>
      <c r="L1080" s="2" t="str">
        <f t="shared" si="84"/>
        <v>3</v>
      </c>
      <c r="M1080" s="2" t="str">
        <f>IFERROR(VLOOKUP(L1080,'Productgroepen hoofdfuncties'!A:B,2,FALSE),L1080)</f>
        <v>Verkeer en vervoer</v>
      </c>
    </row>
    <row r="1081" spans="1:13">
      <c r="A1081" s="7"/>
      <c r="B1081" s="8"/>
      <c r="C1081" s="4" t="s">
        <v>2877</v>
      </c>
      <c r="D1081" s="3" t="s">
        <v>2878</v>
      </c>
      <c r="E1081" s="4">
        <v>1</v>
      </c>
      <c r="F1081" s="2" t="str">
        <f t="shared" si="80"/>
        <v>G1PR330315</v>
      </c>
      <c r="G1081" s="2" t="str">
        <f t="shared" si="81"/>
        <v>Slibdepots</v>
      </c>
      <c r="H1081" s="2" t="str">
        <f t="shared" si="82"/>
        <v>3303</v>
      </c>
      <c r="I1081" s="2" t="str">
        <f>IFERROR(VLOOKUP(H1081,'Productgroepen hoofdfuncties'!G:H,2,FALSE),H1081)</f>
        <v>Onderhoud en beheer vaarwegen</v>
      </c>
      <c r="J1081" s="2" t="str">
        <f t="shared" si="83"/>
        <v>33</v>
      </c>
      <c r="K1081" s="2" t="str">
        <f>IFERROR(VLOOKUP(J1081,'Productgroepen hoofdfuncties'!D:E,2,FALSE),J1081)</f>
        <v>Waterwegen</v>
      </c>
      <c r="L1081" s="2" t="str">
        <f t="shared" si="84"/>
        <v>3</v>
      </c>
      <c r="M1081" s="2" t="str">
        <f>IFERROR(VLOOKUP(L1081,'Productgroepen hoofdfuncties'!A:B,2,FALSE),L1081)</f>
        <v>Verkeer en vervoer</v>
      </c>
    </row>
    <row r="1082" spans="1:13">
      <c r="A1082" s="7"/>
      <c r="B1082" s="8"/>
      <c r="C1082" s="4" t="s">
        <v>2879</v>
      </c>
      <c r="D1082" s="3" t="s">
        <v>2880</v>
      </c>
      <c r="E1082" s="4">
        <v>1</v>
      </c>
      <c r="F1082" s="2" t="str">
        <f t="shared" si="80"/>
        <v>G1PR330315</v>
      </c>
      <c r="G1082" s="2" t="str">
        <f t="shared" si="81"/>
        <v>Slibdepots</v>
      </c>
      <c r="H1082" s="2" t="str">
        <f t="shared" si="82"/>
        <v>3303</v>
      </c>
      <c r="I1082" s="2" t="str">
        <f>IFERROR(VLOOKUP(H1082,'Productgroepen hoofdfuncties'!G:H,2,FALSE),H1082)</f>
        <v>Onderhoud en beheer vaarwegen</v>
      </c>
      <c r="J1082" s="2" t="str">
        <f t="shared" si="83"/>
        <v>33</v>
      </c>
      <c r="K1082" s="2" t="str">
        <f>IFERROR(VLOOKUP(J1082,'Productgroepen hoofdfuncties'!D:E,2,FALSE),J1082)</f>
        <v>Waterwegen</v>
      </c>
      <c r="L1082" s="2" t="str">
        <f t="shared" si="84"/>
        <v>3</v>
      </c>
      <c r="M1082" s="2" t="str">
        <f>IFERROR(VLOOKUP(L1082,'Productgroepen hoofdfuncties'!A:B,2,FALSE),L1082)</f>
        <v>Verkeer en vervoer</v>
      </c>
    </row>
    <row r="1083" spans="1:13">
      <c r="A1083" s="7"/>
      <c r="B1083" s="8"/>
      <c r="C1083" s="4" t="s">
        <v>2881</v>
      </c>
      <c r="D1083" s="3" t="s">
        <v>2882</v>
      </c>
      <c r="E1083" s="4">
        <v>1</v>
      </c>
      <c r="F1083" s="2" t="str">
        <f t="shared" si="80"/>
        <v>G1PR330315</v>
      </c>
      <c r="G1083" s="2" t="str">
        <f t="shared" si="81"/>
        <v>Slibdepots</v>
      </c>
      <c r="H1083" s="2" t="str">
        <f t="shared" si="82"/>
        <v>3303</v>
      </c>
      <c r="I1083" s="2" t="str">
        <f>IFERROR(VLOOKUP(H1083,'Productgroepen hoofdfuncties'!G:H,2,FALSE),H1083)</f>
        <v>Onderhoud en beheer vaarwegen</v>
      </c>
      <c r="J1083" s="2" t="str">
        <f t="shared" si="83"/>
        <v>33</v>
      </c>
      <c r="K1083" s="2" t="str">
        <f>IFERROR(VLOOKUP(J1083,'Productgroepen hoofdfuncties'!D:E,2,FALSE),J1083)</f>
        <v>Waterwegen</v>
      </c>
      <c r="L1083" s="2" t="str">
        <f t="shared" si="84"/>
        <v>3</v>
      </c>
      <c r="M1083" s="2" t="str">
        <f>IFERROR(VLOOKUP(L1083,'Productgroepen hoofdfuncties'!A:B,2,FALSE),L1083)</f>
        <v>Verkeer en vervoer</v>
      </c>
    </row>
    <row r="1084" spans="1:13">
      <c r="A1084" s="7"/>
      <c r="B1084" s="8"/>
      <c r="C1084" s="4" t="s">
        <v>2883</v>
      </c>
      <c r="D1084" s="3" t="s">
        <v>2884</v>
      </c>
      <c r="E1084" s="4">
        <v>1</v>
      </c>
      <c r="F1084" s="2" t="str">
        <f t="shared" si="80"/>
        <v>G1PR330315</v>
      </c>
      <c r="G1084" s="2" t="str">
        <f t="shared" si="81"/>
        <v>Slibdepots</v>
      </c>
      <c r="H1084" s="2" t="str">
        <f t="shared" si="82"/>
        <v>3303</v>
      </c>
      <c r="I1084" s="2" t="str">
        <f>IFERROR(VLOOKUP(H1084,'Productgroepen hoofdfuncties'!G:H,2,FALSE),H1084)</f>
        <v>Onderhoud en beheer vaarwegen</v>
      </c>
      <c r="J1084" s="2" t="str">
        <f t="shared" si="83"/>
        <v>33</v>
      </c>
      <c r="K1084" s="2" t="str">
        <f>IFERROR(VLOOKUP(J1084,'Productgroepen hoofdfuncties'!D:E,2,FALSE),J1084)</f>
        <v>Waterwegen</v>
      </c>
      <c r="L1084" s="2" t="str">
        <f t="shared" si="84"/>
        <v>3</v>
      </c>
      <c r="M1084" s="2" t="str">
        <f>IFERROR(VLOOKUP(L1084,'Productgroepen hoofdfuncties'!A:B,2,FALSE),L1084)</f>
        <v>Verkeer en vervoer</v>
      </c>
    </row>
    <row r="1085" spans="1:13">
      <c r="A1085" s="7"/>
      <c r="B1085" s="8"/>
      <c r="C1085" s="4" t="s">
        <v>2885</v>
      </c>
      <c r="D1085" s="3" t="s">
        <v>7208</v>
      </c>
      <c r="E1085" s="4">
        <v>1</v>
      </c>
      <c r="F1085" s="2" t="str">
        <f t="shared" si="80"/>
        <v>G1PR330315</v>
      </c>
      <c r="G1085" s="2" t="str">
        <f t="shared" si="81"/>
        <v>Slibdepots</v>
      </c>
      <c r="H1085" s="2" t="str">
        <f t="shared" si="82"/>
        <v>3303</v>
      </c>
      <c r="I1085" s="2" t="str">
        <f>IFERROR(VLOOKUP(H1085,'Productgroepen hoofdfuncties'!G:H,2,FALSE),H1085)</f>
        <v>Onderhoud en beheer vaarwegen</v>
      </c>
      <c r="J1085" s="2" t="str">
        <f t="shared" si="83"/>
        <v>33</v>
      </c>
      <c r="K1085" s="2" t="str">
        <f>IFERROR(VLOOKUP(J1085,'Productgroepen hoofdfuncties'!D:E,2,FALSE),J1085)</f>
        <v>Waterwegen</v>
      </c>
      <c r="L1085" s="2" t="str">
        <f t="shared" si="84"/>
        <v>3</v>
      </c>
      <c r="M1085" s="2" t="str">
        <f>IFERROR(VLOOKUP(L1085,'Productgroepen hoofdfuncties'!A:B,2,FALSE),L1085)</f>
        <v>Verkeer en vervoer</v>
      </c>
    </row>
    <row r="1086" spans="1:13">
      <c r="A1086" s="7"/>
      <c r="B1086" s="8"/>
      <c r="C1086" s="4" t="s">
        <v>2886</v>
      </c>
      <c r="D1086" s="3" t="s">
        <v>2887</v>
      </c>
      <c r="E1086" s="4">
        <v>1</v>
      </c>
      <c r="F1086" s="2" t="str">
        <f t="shared" si="80"/>
        <v>G1PR330315</v>
      </c>
      <c r="G1086" s="2" t="str">
        <f t="shared" si="81"/>
        <v>Slibdepots</v>
      </c>
      <c r="H1086" s="2" t="str">
        <f t="shared" si="82"/>
        <v>3303</v>
      </c>
      <c r="I1086" s="2" t="str">
        <f>IFERROR(VLOOKUP(H1086,'Productgroepen hoofdfuncties'!G:H,2,FALSE),H1086)</f>
        <v>Onderhoud en beheer vaarwegen</v>
      </c>
      <c r="J1086" s="2" t="str">
        <f t="shared" si="83"/>
        <v>33</v>
      </c>
      <c r="K1086" s="2" t="str">
        <f>IFERROR(VLOOKUP(J1086,'Productgroepen hoofdfuncties'!D:E,2,FALSE),J1086)</f>
        <v>Waterwegen</v>
      </c>
      <c r="L1086" s="2" t="str">
        <f t="shared" si="84"/>
        <v>3</v>
      </c>
      <c r="M1086" s="2" t="str">
        <f>IFERROR(VLOOKUP(L1086,'Productgroepen hoofdfuncties'!A:B,2,FALSE),L1086)</f>
        <v>Verkeer en vervoer</v>
      </c>
    </row>
    <row r="1087" spans="1:13">
      <c r="A1087" s="7"/>
      <c r="B1087" s="8"/>
      <c r="C1087" s="4" t="s">
        <v>2888</v>
      </c>
      <c r="D1087" s="3" t="s">
        <v>2889</v>
      </c>
      <c r="E1087" s="4">
        <v>1</v>
      </c>
      <c r="F1087" s="2" t="str">
        <f t="shared" si="80"/>
        <v>G1PR330315</v>
      </c>
      <c r="G1087" s="2" t="str">
        <f t="shared" si="81"/>
        <v>Slibdepots</v>
      </c>
      <c r="H1087" s="2" t="str">
        <f t="shared" si="82"/>
        <v>3303</v>
      </c>
      <c r="I1087" s="2" t="str">
        <f>IFERROR(VLOOKUP(H1087,'Productgroepen hoofdfuncties'!G:H,2,FALSE),H1087)</f>
        <v>Onderhoud en beheer vaarwegen</v>
      </c>
      <c r="J1087" s="2" t="str">
        <f t="shared" si="83"/>
        <v>33</v>
      </c>
      <c r="K1087" s="2" t="str">
        <f>IFERROR(VLOOKUP(J1087,'Productgroepen hoofdfuncties'!D:E,2,FALSE),J1087)</f>
        <v>Waterwegen</v>
      </c>
      <c r="L1087" s="2" t="str">
        <f t="shared" si="84"/>
        <v>3</v>
      </c>
      <c r="M1087" s="2" t="str">
        <f>IFERROR(VLOOKUP(L1087,'Productgroepen hoofdfuncties'!A:B,2,FALSE),L1087)</f>
        <v>Verkeer en vervoer</v>
      </c>
    </row>
    <row r="1088" spans="1:13">
      <c r="A1088" s="7"/>
      <c r="B1088" s="8"/>
      <c r="C1088" s="4" t="s">
        <v>2890</v>
      </c>
      <c r="D1088" s="3" t="s">
        <v>7209</v>
      </c>
      <c r="E1088" s="4">
        <v>1</v>
      </c>
      <c r="F1088" s="2" t="str">
        <f t="shared" si="80"/>
        <v>G1PR330315</v>
      </c>
      <c r="G1088" s="2" t="str">
        <f t="shared" si="81"/>
        <v>Slibdepots</v>
      </c>
      <c r="H1088" s="2" t="str">
        <f t="shared" si="82"/>
        <v>3303</v>
      </c>
      <c r="I1088" s="2" t="str">
        <f>IFERROR(VLOOKUP(H1088,'Productgroepen hoofdfuncties'!G:H,2,FALSE),H1088)</f>
        <v>Onderhoud en beheer vaarwegen</v>
      </c>
      <c r="J1088" s="2" t="str">
        <f t="shared" si="83"/>
        <v>33</v>
      </c>
      <c r="K1088" s="2" t="str">
        <f>IFERROR(VLOOKUP(J1088,'Productgroepen hoofdfuncties'!D:E,2,FALSE),J1088)</f>
        <v>Waterwegen</v>
      </c>
      <c r="L1088" s="2" t="str">
        <f t="shared" si="84"/>
        <v>3</v>
      </c>
      <c r="M1088" s="2" t="str">
        <f>IFERROR(VLOOKUP(L1088,'Productgroepen hoofdfuncties'!A:B,2,FALSE),L1088)</f>
        <v>Verkeer en vervoer</v>
      </c>
    </row>
    <row r="1089" spans="1:13">
      <c r="A1089" s="7"/>
      <c r="B1089" s="8"/>
      <c r="C1089" s="4" t="s">
        <v>2891</v>
      </c>
      <c r="D1089" s="3" t="s">
        <v>2892</v>
      </c>
      <c r="E1089" s="4">
        <v>1</v>
      </c>
      <c r="F1089" s="2" t="str">
        <f t="shared" si="80"/>
        <v>G1PR330315</v>
      </c>
      <c r="G1089" s="2" t="str">
        <f t="shared" si="81"/>
        <v>Slibdepots</v>
      </c>
      <c r="H1089" s="2" t="str">
        <f t="shared" si="82"/>
        <v>3303</v>
      </c>
      <c r="I1089" s="2" t="str">
        <f>IFERROR(VLOOKUP(H1089,'Productgroepen hoofdfuncties'!G:H,2,FALSE),H1089)</f>
        <v>Onderhoud en beheer vaarwegen</v>
      </c>
      <c r="J1089" s="2" t="str">
        <f t="shared" si="83"/>
        <v>33</v>
      </c>
      <c r="K1089" s="2" t="str">
        <f>IFERROR(VLOOKUP(J1089,'Productgroepen hoofdfuncties'!D:E,2,FALSE),J1089)</f>
        <v>Waterwegen</v>
      </c>
      <c r="L1089" s="2" t="str">
        <f t="shared" si="84"/>
        <v>3</v>
      </c>
      <c r="M1089" s="2" t="str">
        <f>IFERROR(VLOOKUP(L1089,'Productgroepen hoofdfuncties'!A:B,2,FALSE),L1089)</f>
        <v>Verkeer en vervoer</v>
      </c>
    </row>
    <row r="1090" spans="1:13">
      <c r="A1090" s="9"/>
      <c r="B1090" s="10"/>
      <c r="C1090" s="4" t="s">
        <v>6943</v>
      </c>
      <c r="D1090" s="3" t="s">
        <v>7210</v>
      </c>
      <c r="E1090" s="4">
        <v>1</v>
      </c>
      <c r="F1090" s="2" t="str">
        <f t="shared" si="80"/>
        <v>G1PR330315</v>
      </c>
      <c r="G1090" s="2" t="str">
        <f t="shared" si="81"/>
        <v>Slibdepots</v>
      </c>
      <c r="H1090" s="2" t="str">
        <f t="shared" si="82"/>
        <v>3303</v>
      </c>
      <c r="I1090" s="2" t="str">
        <f>IFERROR(VLOOKUP(H1090,'Productgroepen hoofdfuncties'!G:H,2,FALSE),H1090)</f>
        <v>Onderhoud en beheer vaarwegen</v>
      </c>
      <c r="J1090" s="2" t="str">
        <f t="shared" si="83"/>
        <v>33</v>
      </c>
      <c r="K1090" s="2" t="str">
        <f>IFERROR(VLOOKUP(J1090,'Productgroepen hoofdfuncties'!D:E,2,FALSE),J1090)</f>
        <v>Waterwegen</v>
      </c>
      <c r="L1090" s="2" t="str">
        <f t="shared" si="84"/>
        <v>3</v>
      </c>
      <c r="M1090" s="2" t="str">
        <f>IFERROR(VLOOKUP(L1090,'Productgroepen hoofdfuncties'!A:B,2,FALSE),L1090)</f>
        <v>Verkeer en vervoer</v>
      </c>
    </row>
    <row r="1091" spans="1:13">
      <c r="A1091" s="5" t="s">
        <v>2893</v>
      </c>
      <c r="B1091" s="6" t="s">
        <v>2894</v>
      </c>
      <c r="C1091" s="4" t="s">
        <v>2895</v>
      </c>
      <c r="D1091" s="3" t="s">
        <v>2896</v>
      </c>
      <c r="E1091" s="4">
        <v>1</v>
      </c>
      <c r="F1091" s="2" t="str">
        <f t="shared" ref="F1091:F1154" si="85">IF(A1091="",F1090,A1091)</f>
        <v>G1PR330399</v>
      </c>
      <c r="G1091" s="2" t="str">
        <f t="shared" ref="G1091:G1154" si="86">IF(B1091="",G1090,B1091)</f>
        <v>Projecten Overige Vaarwegen</v>
      </c>
      <c r="H1091" s="2" t="str">
        <f t="shared" ref="H1091:H1154" si="87">IF(RIGHT(LEFT($F1091,5),1)="K","Apparaatskosten personeel",IF(RIGHT(LEFT($F1091,5),1)="I","Apparaatskosten materieel",LEFT(RIGHT($F1091,6),4)))</f>
        <v>3303</v>
      </c>
      <c r="I1091" s="2" t="str">
        <f>IFERROR(VLOOKUP(H1091,'Productgroepen hoofdfuncties'!G:H,2,FALSE),H1091)</f>
        <v>Onderhoud en beheer vaarwegen</v>
      </c>
      <c r="J1091" s="2" t="str">
        <f t="shared" ref="J1091:J1154" si="88">IF(RIGHT(LEFT($F1091,5),1)="K","Kostenplaatsen",IF(RIGHT(LEFT($F1091,5),1)="I","Kostenplaatsen",LEFT(RIGHT($F1091,6),2)))</f>
        <v>33</v>
      </c>
      <c r="K1091" s="2" t="str">
        <f>IFERROR(VLOOKUP(J1091,'Productgroepen hoofdfuncties'!D:E,2,FALSE),J1091)</f>
        <v>Waterwegen</v>
      </c>
      <c r="L1091" s="2" t="str">
        <f t="shared" ref="L1091:L1154" si="89">IF(RIGHT(LEFT($F1091,5),1)="K","Kostenplaatsen",IF(RIGHT(LEFT($F1091,5),1)="I","Kostenplaatsen",LEFT(RIGHT($F1091,6),1)))</f>
        <v>3</v>
      </c>
      <c r="M1091" s="2" t="str">
        <f>IFERROR(VLOOKUP(L1091,'Productgroepen hoofdfuncties'!A:B,2,FALSE),L1091)</f>
        <v>Verkeer en vervoer</v>
      </c>
    </row>
    <row r="1092" spans="1:13">
      <c r="A1092" s="9"/>
      <c r="B1092" s="10"/>
      <c r="C1092" s="4" t="s">
        <v>2897</v>
      </c>
      <c r="D1092" s="3" t="s">
        <v>2896</v>
      </c>
      <c r="E1092" s="4">
        <v>1</v>
      </c>
      <c r="F1092" s="2" t="str">
        <f t="shared" si="85"/>
        <v>G1PR330399</v>
      </c>
      <c r="G1092" s="2" t="str">
        <f t="shared" si="86"/>
        <v>Projecten Overige Vaarwegen</v>
      </c>
      <c r="H1092" s="2" t="str">
        <f t="shared" si="87"/>
        <v>3303</v>
      </c>
      <c r="I1092" s="2" t="str">
        <f>IFERROR(VLOOKUP(H1092,'Productgroepen hoofdfuncties'!G:H,2,FALSE),H1092)</f>
        <v>Onderhoud en beheer vaarwegen</v>
      </c>
      <c r="J1092" s="2" t="str">
        <f t="shared" si="88"/>
        <v>33</v>
      </c>
      <c r="K1092" s="2" t="str">
        <f>IFERROR(VLOOKUP(J1092,'Productgroepen hoofdfuncties'!D:E,2,FALSE),J1092)</f>
        <v>Waterwegen</v>
      </c>
      <c r="L1092" s="2" t="str">
        <f t="shared" si="89"/>
        <v>3</v>
      </c>
      <c r="M1092" s="2" t="str">
        <f>IFERROR(VLOOKUP(L1092,'Productgroepen hoofdfuncties'!A:B,2,FALSE),L1092)</f>
        <v>Verkeer en vervoer</v>
      </c>
    </row>
    <row r="1093" spans="1:13">
      <c r="A1093" s="3" t="s">
        <v>2898</v>
      </c>
      <c r="B1093" s="4" t="s">
        <v>2899</v>
      </c>
      <c r="C1093" s="4" t="s">
        <v>2900</v>
      </c>
      <c r="D1093" s="3" t="s">
        <v>2901</v>
      </c>
      <c r="E1093" s="4">
        <v>1</v>
      </c>
      <c r="F1093" s="2" t="str">
        <f t="shared" si="85"/>
        <v>G1PR330400</v>
      </c>
      <c r="G1093" s="2" t="str">
        <f t="shared" si="86"/>
        <v>App.kst. Lauwersoog</v>
      </c>
      <c r="H1093" s="2" t="str">
        <f t="shared" si="87"/>
        <v>3304</v>
      </c>
      <c r="I1093" s="2" t="str">
        <f>IFERROR(VLOOKUP(H1093,'Productgroepen hoofdfuncties'!G:H,2,FALSE),H1093)</f>
        <v>3304</v>
      </c>
      <c r="J1093" s="2" t="str">
        <f t="shared" si="88"/>
        <v>33</v>
      </c>
      <c r="K1093" s="2" t="str">
        <f>IFERROR(VLOOKUP(J1093,'Productgroepen hoofdfuncties'!D:E,2,FALSE),J1093)</f>
        <v>Waterwegen</v>
      </c>
      <c r="L1093" s="2" t="str">
        <f t="shared" si="89"/>
        <v>3</v>
      </c>
      <c r="M1093" s="2" t="str">
        <f>IFERROR(VLOOKUP(L1093,'Productgroepen hoofdfuncties'!A:B,2,FALSE),L1093)</f>
        <v>Verkeer en vervoer</v>
      </c>
    </row>
    <row r="1094" spans="1:13">
      <c r="A1094" s="5" t="s">
        <v>2902</v>
      </c>
      <c r="B1094" s="6" t="s">
        <v>2903</v>
      </c>
      <c r="C1094" s="4" t="s">
        <v>2904</v>
      </c>
      <c r="D1094" s="3" t="s">
        <v>2905</v>
      </c>
      <c r="E1094" s="4">
        <v>1</v>
      </c>
      <c r="F1094" s="2" t="str">
        <f t="shared" si="85"/>
        <v>G1PR330401</v>
      </c>
      <c r="G1094" s="2" t="str">
        <f t="shared" si="86"/>
        <v>Haven En Sluizencomplex Lauwersoog</v>
      </c>
      <c r="H1094" s="2" t="str">
        <f t="shared" si="87"/>
        <v>3304</v>
      </c>
      <c r="I1094" s="2" t="str">
        <f>IFERROR(VLOOKUP(H1094,'Productgroepen hoofdfuncties'!G:H,2,FALSE),H1094)</f>
        <v>3304</v>
      </c>
      <c r="J1094" s="2" t="str">
        <f t="shared" si="88"/>
        <v>33</v>
      </c>
      <c r="K1094" s="2" t="str">
        <f>IFERROR(VLOOKUP(J1094,'Productgroepen hoofdfuncties'!D:E,2,FALSE),J1094)</f>
        <v>Waterwegen</v>
      </c>
      <c r="L1094" s="2" t="str">
        <f t="shared" si="89"/>
        <v>3</v>
      </c>
      <c r="M1094" s="2" t="str">
        <f>IFERROR(VLOOKUP(L1094,'Productgroepen hoofdfuncties'!A:B,2,FALSE),L1094)</f>
        <v>Verkeer en vervoer</v>
      </c>
    </row>
    <row r="1095" spans="1:13">
      <c r="A1095" s="7"/>
      <c r="B1095" s="8"/>
      <c r="C1095" s="4" t="s">
        <v>2906</v>
      </c>
      <c r="D1095" s="3" t="s">
        <v>2905</v>
      </c>
      <c r="E1095" s="4">
        <v>1</v>
      </c>
      <c r="F1095" s="2" t="str">
        <f t="shared" si="85"/>
        <v>G1PR330401</v>
      </c>
      <c r="G1095" s="2" t="str">
        <f t="shared" si="86"/>
        <v>Haven En Sluizencomplex Lauwersoog</v>
      </c>
      <c r="H1095" s="2" t="str">
        <f t="shared" si="87"/>
        <v>3304</v>
      </c>
      <c r="I1095" s="2" t="str">
        <f>IFERROR(VLOOKUP(H1095,'Productgroepen hoofdfuncties'!G:H,2,FALSE),H1095)</f>
        <v>3304</v>
      </c>
      <c r="J1095" s="2" t="str">
        <f t="shared" si="88"/>
        <v>33</v>
      </c>
      <c r="K1095" s="2" t="str">
        <f>IFERROR(VLOOKUP(J1095,'Productgroepen hoofdfuncties'!D:E,2,FALSE),J1095)</f>
        <v>Waterwegen</v>
      </c>
      <c r="L1095" s="2" t="str">
        <f t="shared" si="89"/>
        <v>3</v>
      </c>
      <c r="M1095" s="2" t="str">
        <f>IFERROR(VLOOKUP(L1095,'Productgroepen hoofdfuncties'!A:B,2,FALSE),L1095)</f>
        <v>Verkeer en vervoer</v>
      </c>
    </row>
    <row r="1096" spans="1:13">
      <c r="A1096" s="7"/>
      <c r="B1096" s="8"/>
      <c r="C1096" s="4" t="s">
        <v>2907</v>
      </c>
      <c r="D1096" s="3" t="s">
        <v>2908</v>
      </c>
      <c r="E1096" s="4">
        <v>1</v>
      </c>
      <c r="F1096" s="2" t="str">
        <f t="shared" si="85"/>
        <v>G1PR330401</v>
      </c>
      <c r="G1096" s="2" t="str">
        <f t="shared" si="86"/>
        <v>Haven En Sluizencomplex Lauwersoog</v>
      </c>
      <c r="H1096" s="2" t="str">
        <f t="shared" si="87"/>
        <v>3304</v>
      </c>
      <c r="I1096" s="2" t="str">
        <f>IFERROR(VLOOKUP(H1096,'Productgroepen hoofdfuncties'!G:H,2,FALSE),H1096)</f>
        <v>3304</v>
      </c>
      <c r="J1096" s="2" t="str">
        <f t="shared" si="88"/>
        <v>33</v>
      </c>
      <c r="K1096" s="2" t="str">
        <f>IFERROR(VLOOKUP(J1096,'Productgroepen hoofdfuncties'!D:E,2,FALSE),J1096)</f>
        <v>Waterwegen</v>
      </c>
      <c r="L1096" s="2" t="str">
        <f t="shared" si="89"/>
        <v>3</v>
      </c>
      <c r="M1096" s="2" t="str">
        <f>IFERROR(VLOOKUP(L1096,'Productgroepen hoofdfuncties'!A:B,2,FALSE),L1096)</f>
        <v>Verkeer en vervoer</v>
      </c>
    </row>
    <row r="1097" spans="1:13">
      <c r="A1097" s="7"/>
      <c r="B1097" s="8"/>
      <c r="C1097" s="4" t="s">
        <v>2909</v>
      </c>
      <c r="D1097" s="3" t="s">
        <v>2910</v>
      </c>
      <c r="E1097" s="4">
        <v>1</v>
      </c>
      <c r="F1097" s="2" t="str">
        <f t="shared" si="85"/>
        <v>G1PR330401</v>
      </c>
      <c r="G1097" s="2" t="str">
        <f t="shared" si="86"/>
        <v>Haven En Sluizencomplex Lauwersoog</v>
      </c>
      <c r="H1097" s="2" t="str">
        <f t="shared" si="87"/>
        <v>3304</v>
      </c>
      <c r="I1097" s="2" t="str">
        <f>IFERROR(VLOOKUP(H1097,'Productgroepen hoofdfuncties'!G:H,2,FALSE),H1097)</f>
        <v>3304</v>
      </c>
      <c r="J1097" s="2" t="str">
        <f t="shared" si="88"/>
        <v>33</v>
      </c>
      <c r="K1097" s="2" t="str">
        <f>IFERROR(VLOOKUP(J1097,'Productgroepen hoofdfuncties'!D:E,2,FALSE),J1097)</f>
        <v>Waterwegen</v>
      </c>
      <c r="L1097" s="2" t="str">
        <f t="shared" si="89"/>
        <v>3</v>
      </c>
      <c r="M1097" s="2" t="str">
        <f>IFERROR(VLOOKUP(L1097,'Productgroepen hoofdfuncties'!A:B,2,FALSE),L1097)</f>
        <v>Verkeer en vervoer</v>
      </c>
    </row>
    <row r="1098" spans="1:13">
      <c r="A1098" s="7"/>
      <c r="B1098" s="8"/>
      <c r="C1098" s="4" t="s">
        <v>2911</v>
      </c>
      <c r="D1098" s="3" t="s">
        <v>2912</v>
      </c>
      <c r="E1098" s="4">
        <v>1</v>
      </c>
      <c r="F1098" s="2" t="str">
        <f t="shared" si="85"/>
        <v>G1PR330401</v>
      </c>
      <c r="G1098" s="2" t="str">
        <f t="shared" si="86"/>
        <v>Haven En Sluizencomplex Lauwersoog</v>
      </c>
      <c r="H1098" s="2" t="str">
        <f t="shared" si="87"/>
        <v>3304</v>
      </c>
      <c r="I1098" s="2" t="str">
        <f>IFERROR(VLOOKUP(H1098,'Productgroepen hoofdfuncties'!G:H,2,FALSE),H1098)</f>
        <v>3304</v>
      </c>
      <c r="J1098" s="2" t="str">
        <f t="shared" si="88"/>
        <v>33</v>
      </c>
      <c r="K1098" s="2" t="str">
        <f>IFERROR(VLOOKUP(J1098,'Productgroepen hoofdfuncties'!D:E,2,FALSE),J1098)</f>
        <v>Waterwegen</v>
      </c>
      <c r="L1098" s="2" t="str">
        <f t="shared" si="89"/>
        <v>3</v>
      </c>
      <c r="M1098" s="2" t="str">
        <f>IFERROR(VLOOKUP(L1098,'Productgroepen hoofdfuncties'!A:B,2,FALSE),L1098)</f>
        <v>Verkeer en vervoer</v>
      </c>
    </row>
    <row r="1099" spans="1:13">
      <c r="A1099" s="7"/>
      <c r="B1099" s="8"/>
      <c r="C1099" s="4" t="s">
        <v>2913</v>
      </c>
      <c r="D1099" s="3" t="s">
        <v>2914</v>
      </c>
      <c r="E1099" s="4">
        <v>1</v>
      </c>
      <c r="F1099" s="2" t="str">
        <f t="shared" si="85"/>
        <v>G1PR330401</v>
      </c>
      <c r="G1099" s="2" t="str">
        <f t="shared" si="86"/>
        <v>Haven En Sluizencomplex Lauwersoog</v>
      </c>
      <c r="H1099" s="2" t="str">
        <f t="shared" si="87"/>
        <v>3304</v>
      </c>
      <c r="I1099" s="2" t="str">
        <f>IFERROR(VLOOKUP(H1099,'Productgroepen hoofdfuncties'!G:H,2,FALSE),H1099)</f>
        <v>3304</v>
      </c>
      <c r="J1099" s="2" t="str">
        <f t="shared" si="88"/>
        <v>33</v>
      </c>
      <c r="K1099" s="2" t="str">
        <f>IFERROR(VLOOKUP(J1099,'Productgroepen hoofdfuncties'!D:E,2,FALSE),J1099)</f>
        <v>Waterwegen</v>
      </c>
      <c r="L1099" s="2" t="str">
        <f t="shared" si="89"/>
        <v>3</v>
      </c>
      <c r="M1099" s="2" t="str">
        <f>IFERROR(VLOOKUP(L1099,'Productgroepen hoofdfuncties'!A:B,2,FALSE),L1099)</f>
        <v>Verkeer en vervoer</v>
      </c>
    </row>
    <row r="1100" spans="1:13">
      <c r="A1100" s="7"/>
      <c r="B1100" s="8"/>
      <c r="C1100" s="4" t="s">
        <v>2915</v>
      </c>
      <c r="D1100" s="3" t="s">
        <v>2916</v>
      </c>
      <c r="E1100" s="4">
        <v>1</v>
      </c>
      <c r="F1100" s="2" t="str">
        <f t="shared" si="85"/>
        <v>G1PR330401</v>
      </c>
      <c r="G1100" s="2" t="str">
        <f t="shared" si="86"/>
        <v>Haven En Sluizencomplex Lauwersoog</v>
      </c>
      <c r="H1100" s="2" t="str">
        <f t="shared" si="87"/>
        <v>3304</v>
      </c>
      <c r="I1100" s="2" t="str">
        <f>IFERROR(VLOOKUP(H1100,'Productgroepen hoofdfuncties'!G:H,2,FALSE),H1100)</f>
        <v>3304</v>
      </c>
      <c r="J1100" s="2" t="str">
        <f t="shared" si="88"/>
        <v>33</v>
      </c>
      <c r="K1100" s="2" t="str">
        <f>IFERROR(VLOOKUP(J1100,'Productgroepen hoofdfuncties'!D:E,2,FALSE),J1100)</f>
        <v>Waterwegen</v>
      </c>
      <c r="L1100" s="2" t="str">
        <f t="shared" si="89"/>
        <v>3</v>
      </c>
      <c r="M1100" s="2" t="str">
        <f>IFERROR(VLOOKUP(L1100,'Productgroepen hoofdfuncties'!A:B,2,FALSE),L1100)</f>
        <v>Verkeer en vervoer</v>
      </c>
    </row>
    <row r="1101" spans="1:13">
      <c r="A1101" s="7"/>
      <c r="B1101" s="8"/>
      <c r="C1101" s="4" t="s">
        <v>2917</v>
      </c>
      <c r="D1101" s="3" t="s">
        <v>2918</v>
      </c>
      <c r="E1101" s="4">
        <v>1</v>
      </c>
      <c r="F1101" s="2" t="str">
        <f t="shared" si="85"/>
        <v>G1PR330401</v>
      </c>
      <c r="G1101" s="2" t="str">
        <f t="shared" si="86"/>
        <v>Haven En Sluizencomplex Lauwersoog</v>
      </c>
      <c r="H1101" s="2" t="str">
        <f t="shared" si="87"/>
        <v>3304</v>
      </c>
      <c r="I1101" s="2" t="str">
        <f>IFERROR(VLOOKUP(H1101,'Productgroepen hoofdfuncties'!G:H,2,FALSE),H1101)</f>
        <v>3304</v>
      </c>
      <c r="J1101" s="2" t="str">
        <f t="shared" si="88"/>
        <v>33</v>
      </c>
      <c r="K1101" s="2" t="str">
        <f>IFERROR(VLOOKUP(J1101,'Productgroepen hoofdfuncties'!D:E,2,FALSE),J1101)</f>
        <v>Waterwegen</v>
      </c>
      <c r="L1101" s="2" t="str">
        <f t="shared" si="89"/>
        <v>3</v>
      </c>
      <c r="M1101" s="2" t="str">
        <f>IFERROR(VLOOKUP(L1101,'Productgroepen hoofdfuncties'!A:B,2,FALSE),L1101)</f>
        <v>Verkeer en vervoer</v>
      </c>
    </row>
    <row r="1102" spans="1:13">
      <c r="A1102" s="7"/>
      <c r="B1102" s="8"/>
      <c r="C1102" s="4" t="s">
        <v>2919</v>
      </c>
      <c r="D1102" s="3" t="s">
        <v>2920</v>
      </c>
      <c r="E1102" s="4">
        <v>1</v>
      </c>
      <c r="F1102" s="2" t="str">
        <f t="shared" si="85"/>
        <v>G1PR330401</v>
      </c>
      <c r="G1102" s="2" t="str">
        <f t="shared" si="86"/>
        <v>Haven En Sluizencomplex Lauwersoog</v>
      </c>
      <c r="H1102" s="2" t="str">
        <f t="shared" si="87"/>
        <v>3304</v>
      </c>
      <c r="I1102" s="2" t="str">
        <f>IFERROR(VLOOKUP(H1102,'Productgroepen hoofdfuncties'!G:H,2,FALSE),H1102)</f>
        <v>3304</v>
      </c>
      <c r="J1102" s="2" t="str">
        <f t="shared" si="88"/>
        <v>33</v>
      </c>
      <c r="K1102" s="2" t="str">
        <f>IFERROR(VLOOKUP(J1102,'Productgroepen hoofdfuncties'!D:E,2,FALSE),J1102)</f>
        <v>Waterwegen</v>
      </c>
      <c r="L1102" s="2" t="str">
        <f t="shared" si="89"/>
        <v>3</v>
      </c>
      <c r="M1102" s="2" t="str">
        <f>IFERROR(VLOOKUP(L1102,'Productgroepen hoofdfuncties'!A:B,2,FALSE),L1102)</f>
        <v>Verkeer en vervoer</v>
      </c>
    </row>
    <row r="1103" spans="1:13">
      <c r="A1103" s="7"/>
      <c r="B1103" s="8"/>
      <c r="C1103" s="4" t="s">
        <v>2921</v>
      </c>
      <c r="D1103" s="3" t="s">
        <v>2920</v>
      </c>
      <c r="E1103" s="4">
        <v>1</v>
      </c>
      <c r="F1103" s="2" t="str">
        <f t="shared" si="85"/>
        <v>G1PR330401</v>
      </c>
      <c r="G1103" s="2" t="str">
        <f t="shared" si="86"/>
        <v>Haven En Sluizencomplex Lauwersoog</v>
      </c>
      <c r="H1103" s="2" t="str">
        <f t="shared" si="87"/>
        <v>3304</v>
      </c>
      <c r="I1103" s="2" t="str">
        <f>IFERROR(VLOOKUP(H1103,'Productgroepen hoofdfuncties'!G:H,2,FALSE),H1103)</f>
        <v>3304</v>
      </c>
      <c r="J1103" s="2" t="str">
        <f t="shared" si="88"/>
        <v>33</v>
      </c>
      <c r="K1103" s="2" t="str">
        <f>IFERROR(VLOOKUP(J1103,'Productgroepen hoofdfuncties'!D:E,2,FALSE),J1103)</f>
        <v>Waterwegen</v>
      </c>
      <c r="L1103" s="2" t="str">
        <f t="shared" si="89"/>
        <v>3</v>
      </c>
      <c r="M1103" s="2" t="str">
        <f>IFERROR(VLOOKUP(L1103,'Productgroepen hoofdfuncties'!A:B,2,FALSE),L1103)</f>
        <v>Verkeer en vervoer</v>
      </c>
    </row>
    <row r="1104" spans="1:13">
      <c r="A1104" s="9"/>
      <c r="B1104" s="10"/>
      <c r="C1104" s="4" t="s">
        <v>2922</v>
      </c>
      <c r="D1104" s="3" t="s">
        <v>2923</v>
      </c>
      <c r="E1104" s="4">
        <v>1</v>
      </c>
      <c r="F1104" s="2" t="str">
        <f t="shared" si="85"/>
        <v>G1PR330401</v>
      </c>
      <c r="G1104" s="2" t="str">
        <f t="shared" si="86"/>
        <v>Haven En Sluizencomplex Lauwersoog</v>
      </c>
      <c r="H1104" s="2" t="str">
        <f t="shared" si="87"/>
        <v>3304</v>
      </c>
      <c r="I1104" s="2" t="str">
        <f>IFERROR(VLOOKUP(H1104,'Productgroepen hoofdfuncties'!G:H,2,FALSE),H1104)</f>
        <v>3304</v>
      </c>
      <c r="J1104" s="2" t="str">
        <f t="shared" si="88"/>
        <v>33</v>
      </c>
      <c r="K1104" s="2" t="str">
        <f>IFERROR(VLOOKUP(J1104,'Productgroepen hoofdfuncties'!D:E,2,FALSE),J1104)</f>
        <v>Waterwegen</v>
      </c>
      <c r="L1104" s="2" t="str">
        <f t="shared" si="89"/>
        <v>3</v>
      </c>
      <c r="M1104" s="2" t="str">
        <f>IFERROR(VLOOKUP(L1104,'Productgroepen hoofdfuncties'!A:B,2,FALSE),L1104)</f>
        <v>Verkeer en vervoer</v>
      </c>
    </row>
    <row r="1105" spans="1:13">
      <c r="A1105" s="3" t="s">
        <v>2924</v>
      </c>
      <c r="B1105" s="4" t="s">
        <v>2925</v>
      </c>
      <c r="C1105" s="4" t="s">
        <v>2926</v>
      </c>
      <c r="D1105" s="3" t="s">
        <v>2927</v>
      </c>
      <c r="E1105" s="4">
        <v>1</v>
      </c>
      <c r="F1105" s="2" t="str">
        <f t="shared" si="85"/>
        <v>G1PR330500</v>
      </c>
      <c r="G1105" s="2" t="str">
        <f t="shared" si="86"/>
        <v>App.kst. Bodemdaling</v>
      </c>
      <c r="H1105" s="2" t="str">
        <f t="shared" si="87"/>
        <v>3305</v>
      </c>
      <c r="I1105" s="2" t="str">
        <f>IFERROR(VLOOKUP(H1105,'Productgroepen hoofdfuncties'!G:H,2,FALSE),H1105)</f>
        <v>3305</v>
      </c>
      <c r="J1105" s="2" t="str">
        <f t="shared" si="88"/>
        <v>33</v>
      </c>
      <c r="K1105" s="2" t="str">
        <f>IFERROR(VLOOKUP(J1105,'Productgroepen hoofdfuncties'!D:E,2,FALSE),J1105)</f>
        <v>Waterwegen</v>
      </c>
      <c r="L1105" s="2" t="str">
        <f t="shared" si="89"/>
        <v>3</v>
      </c>
      <c r="M1105" s="2" t="str">
        <f>IFERROR(VLOOKUP(L1105,'Productgroepen hoofdfuncties'!A:B,2,FALSE),L1105)</f>
        <v>Verkeer en vervoer</v>
      </c>
    </row>
    <row r="1106" spans="1:13">
      <c r="A1106" s="5" t="s">
        <v>2928</v>
      </c>
      <c r="B1106" s="6" t="s">
        <v>2929</v>
      </c>
      <c r="C1106" s="4" t="s">
        <v>2930</v>
      </c>
      <c r="D1106" s="3" t="s">
        <v>2929</v>
      </c>
      <c r="E1106" s="4">
        <v>1</v>
      </c>
      <c r="F1106" s="2" t="str">
        <f t="shared" si="85"/>
        <v>G1PR330501</v>
      </c>
      <c r="G1106" s="2" t="str">
        <f t="shared" si="86"/>
        <v>Uitvoering Bodemdaling</v>
      </c>
      <c r="H1106" s="2" t="str">
        <f t="shared" si="87"/>
        <v>3305</v>
      </c>
      <c r="I1106" s="2" t="str">
        <f>IFERROR(VLOOKUP(H1106,'Productgroepen hoofdfuncties'!G:H,2,FALSE),H1106)</f>
        <v>3305</v>
      </c>
      <c r="J1106" s="2" t="str">
        <f t="shared" si="88"/>
        <v>33</v>
      </c>
      <c r="K1106" s="2" t="str">
        <f>IFERROR(VLOOKUP(J1106,'Productgroepen hoofdfuncties'!D:E,2,FALSE),J1106)</f>
        <v>Waterwegen</v>
      </c>
      <c r="L1106" s="2" t="str">
        <f t="shared" si="89"/>
        <v>3</v>
      </c>
      <c r="M1106" s="2" t="str">
        <f>IFERROR(VLOOKUP(L1106,'Productgroepen hoofdfuncties'!A:B,2,FALSE),L1106)</f>
        <v>Verkeer en vervoer</v>
      </c>
    </row>
    <row r="1107" spans="1:13">
      <c r="A1107" s="9"/>
      <c r="B1107" s="10"/>
      <c r="C1107" s="4" t="s">
        <v>2931</v>
      </c>
      <c r="D1107" s="3" t="s">
        <v>2932</v>
      </c>
      <c r="E1107" s="4">
        <v>1</v>
      </c>
      <c r="F1107" s="2" t="str">
        <f t="shared" si="85"/>
        <v>G1PR330501</v>
      </c>
      <c r="G1107" s="2" t="str">
        <f t="shared" si="86"/>
        <v>Uitvoering Bodemdaling</v>
      </c>
      <c r="H1107" s="2" t="str">
        <f t="shared" si="87"/>
        <v>3305</v>
      </c>
      <c r="I1107" s="2" t="str">
        <f>IFERROR(VLOOKUP(H1107,'Productgroepen hoofdfuncties'!G:H,2,FALSE),H1107)</f>
        <v>3305</v>
      </c>
      <c r="J1107" s="2" t="str">
        <f t="shared" si="88"/>
        <v>33</v>
      </c>
      <c r="K1107" s="2" t="str">
        <f>IFERROR(VLOOKUP(J1107,'Productgroepen hoofdfuncties'!D:E,2,FALSE),J1107)</f>
        <v>Waterwegen</v>
      </c>
      <c r="L1107" s="2" t="str">
        <f t="shared" si="89"/>
        <v>3</v>
      </c>
      <c r="M1107" s="2" t="str">
        <f>IFERROR(VLOOKUP(L1107,'Productgroepen hoofdfuncties'!A:B,2,FALSE),L1107)</f>
        <v>Verkeer en vervoer</v>
      </c>
    </row>
    <row r="1108" spans="1:13">
      <c r="A1108" s="3" t="s">
        <v>2933</v>
      </c>
      <c r="B1108" s="4" t="s">
        <v>2934</v>
      </c>
      <c r="C1108" s="4" t="s">
        <v>2935</v>
      </c>
      <c r="D1108" s="3" t="s">
        <v>2936</v>
      </c>
      <c r="E1108" s="4">
        <v>1</v>
      </c>
      <c r="F1108" s="2" t="str">
        <f t="shared" si="85"/>
        <v>G1PR330600</v>
      </c>
      <c r="G1108" s="2" t="str">
        <f t="shared" si="86"/>
        <v>Apparaatskosten Kunstwerken</v>
      </c>
      <c r="H1108" s="2" t="str">
        <f t="shared" si="87"/>
        <v>3306</v>
      </c>
      <c r="I1108" s="2" t="str">
        <f>IFERROR(VLOOKUP(H1108,'Productgroepen hoofdfuncties'!G:H,2,FALSE),H1108)</f>
        <v>Kunstwerken vaarwegen</v>
      </c>
      <c r="J1108" s="2" t="str">
        <f t="shared" si="88"/>
        <v>33</v>
      </c>
      <c r="K1108" s="2" t="str">
        <f>IFERROR(VLOOKUP(J1108,'Productgroepen hoofdfuncties'!D:E,2,FALSE),J1108)</f>
        <v>Waterwegen</v>
      </c>
      <c r="L1108" s="2" t="str">
        <f t="shared" si="89"/>
        <v>3</v>
      </c>
      <c r="M1108" s="2" t="str">
        <f>IFERROR(VLOOKUP(L1108,'Productgroepen hoofdfuncties'!A:B,2,FALSE),L1108)</f>
        <v>Verkeer en vervoer</v>
      </c>
    </row>
    <row r="1109" spans="1:13">
      <c r="A1109" s="3" t="s">
        <v>2937</v>
      </c>
      <c r="B1109" s="4" t="s">
        <v>2229</v>
      </c>
      <c r="C1109" s="4" t="s">
        <v>2938</v>
      </c>
      <c r="D1109" s="3" t="s">
        <v>2939</v>
      </c>
      <c r="E1109" s="4">
        <v>1</v>
      </c>
      <c r="F1109" s="2" t="str">
        <f t="shared" si="85"/>
        <v>G1PR330601</v>
      </c>
      <c r="G1109" s="2" t="str">
        <f t="shared" si="86"/>
        <v>Sluizen</v>
      </c>
      <c r="H1109" s="2" t="str">
        <f t="shared" si="87"/>
        <v>3306</v>
      </c>
      <c r="I1109" s="2" t="str">
        <f>IFERROR(VLOOKUP(H1109,'Productgroepen hoofdfuncties'!G:H,2,FALSE),H1109)</f>
        <v>Kunstwerken vaarwegen</v>
      </c>
      <c r="J1109" s="2" t="str">
        <f t="shared" si="88"/>
        <v>33</v>
      </c>
      <c r="K1109" s="2" t="str">
        <f>IFERROR(VLOOKUP(J1109,'Productgroepen hoofdfuncties'!D:E,2,FALSE),J1109)</f>
        <v>Waterwegen</v>
      </c>
      <c r="L1109" s="2" t="str">
        <f t="shared" si="89"/>
        <v>3</v>
      </c>
      <c r="M1109" s="2" t="str">
        <f>IFERROR(VLOOKUP(L1109,'Productgroepen hoofdfuncties'!A:B,2,FALSE),L1109)</f>
        <v>Verkeer en vervoer</v>
      </c>
    </row>
    <row r="1110" spans="1:13">
      <c r="A1110" s="3" t="s">
        <v>2940</v>
      </c>
      <c r="B1110" s="4" t="s">
        <v>2941</v>
      </c>
      <c r="C1110" s="4" t="s">
        <v>2942</v>
      </c>
      <c r="D1110" s="3" t="s">
        <v>2941</v>
      </c>
      <c r="E1110" s="4">
        <v>1</v>
      </c>
      <c r="F1110" s="2" t="str">
        <f t="shared" si="85"/>
        <v>G1PR330602</v>
      </c>
      <c r="G1110" s="2" t="str">
        <f t="shared" si="86"/>
        <v>Sluizencomplex Lauwersoog</v>
      </c>
      <c r="H1110" s="2" t="str">
        <f t="shared" si="87"/>
        <v>3306</v>
      </c>
      <c r="I1110" s="2" t="str">
        <f>IFERROR(VLOOKUP(H1110,'Productgroepen hoofdfuncties'!G:H,2,FALSE),H1110)</f>
        <v>Kunstwerken vaarwegen</v>
      </c>
      <c r="J1110" s="2" t="str">
        <f t="shared" si="88"/>
        <v>33</v>
      </c>
      <c r="K1110" s="2" t="str">
        <f>IFERROR(VLOOKUP(J1110,'Productgroepen hoofdfuncties'!D:E,2,FALSE),J1110)</f>
        <v>Waterwegen</v>
      </c>
      <c r="L1110" s="2" t="str">
        <f t="shared" si="89"/>
        <v>3</v>
      </c>
      <c r="M1110" s="2" t="str">
        <f>IFERROR(VLOOKUP(L1110,'Productgroepen hoofdfuncties'!A:B,2,FALSE),L1110)</f>
        <v>Verkeer en vervoer</v>
      </c>
    </row>
    <row r="1111" spans="1:13">
      <c r="A1111" s="3" t="s">
        <v>2943</v>
      </c>
      <c r="B1111" s="4" t="s">
        <v>2101</v>
      </c>
      <c r="C1111" s="4" t="s">
        <v>2944</v>
      </c>
      <c r="D1111" s="3" t="s">
        <v>2101</v>
      </c>
      <c r="E1111" s="4">
        <v>1</v>
      </c>
      <c r="F1111" s="2" t="str">
        <f t="shared" si="85"/>
        <v>G1PR330603</v>
      </c>
      <c r="G1111" s="2" t="str">
        <f t="shared" si="86"/>
        <v>Bruggen</v>
      </c>
      <c r="H1111" s="2" t="str">
        <f t="shared" si="87"/>
        <v>3306</v>
      </c>
      <c r="I1111" s="2" t="str">
        <f>IFERROR(VLOOKUP(H1111,'Productgroepen hoofdfuncties'!G:H,2,FALSE),H1111)</f>
        <v>Kunstwerken vaarwegen</v>
      </c>
      <c r="J1111" s="2" t="str">
        <f t="shared" si="88"/>
        <v>33</v>
      </c>
      <c r="K1111" s="2" t="str">
        <f>IFERROR(VLOOKUP(J1111,'Productgroepen hoofdfuncties'!D:E,2,FALSE),J1111)</f>
        <v>Waterwegen</v>
      </c>
      <c r="L1111" s="2" t="str">
        <f t="shared" si="89"/>
        <v>3</v>
      </c>
      <c r="M1111" s="2" t="str">
        <f>IFERROR(VLOOKUP(L1111,'Productgroepen hoofdfuncties'!A:B,2,FALSE),L1111)</f>
        <v>Verkeer en vervoer</v>
      </c>
    </row>
    <row r="1112" spans="1:13">
      <c r="A1112" s="5" t="s">
        <v>2945</v>
      </c>
      <c r="B1112" s="6" t="s">
        <v>2946</v>
      </c>
      <c r="C1112" s="4" t="s">
        <v>2947</v>
      </c>
      <c r="D1112" s="3" t="s">
        <v>2948</v>
      </c>
      <c r="E1112" s="4">
        <v>1</v>
      </c>
      <c r="F1112" s="2" t="str">
        <f t="shared" si="85"/>
        <v>G1PR330605</v>
      </c>
      <c r="G1112" s="2" t="str">
        <f t="shared" si="86"/>
        <v>Overige baten en lasten vaarwegen</v>
      </c>
      <c r="H1112" s="2" t="str">
        <f t="shared" si="87"/>
        <v>3306</v>
      </c>
      <c r="I1112" s="2" t="str">
        <f>IFERROR(VLOOKUP(H1112,'Productgroepen hoofdfuncties'!G:H,2,FALSE),H1112)</f>
        <v>Kunstwerken vaarwegen</v>
      </c>
      <c r="J1112" s="2" t="str">
        <f t="shared" si="88"/>
        <v>33</v>
      </c>
      <c r="K1112" s="2" t="str">
        <f>IFERROR(VLOOKUP(J1112,'Productgroepen hoofdfuncties'!D:E,2,FALSE),J1112)</f>
        <v>Waterwegen</v>
      </c>
      <c r="L1112" s="2" t="str">
        <f t="shared" si="89"/>
        <v>3</v>
      </c>
      <c r="M1112" s="2" t="str">
        <f>IFERROR(VLOOKUP(L1112,'Productgroepen hoofdfuncties'!A:B,2,FALSE),L1112)</f>
        <v>Verkeer en vervoer</v>
      </c>
    </row>
    <row r="1113" spans="1:13">
      <c r="A1113" s="9"/>
      <c r="B1113" s="10"/>
      <c r="C1113" s="4" t="s">
        <v>2949</v>
      </c>
      <c r="D1113" s="3" t="s">
        <v>2950</v>
      </c>
      <c r="E1113" s="4">
        <v>1</v>
      </c>
      <c r="F1113" s="2" t="str">
        <f t="shared" si="85"/>
        <v>G1PR330605</v>
      </c>
      <c r="G1113" s="2" t="str">
        <f t="shared" si="86"/>
        <v>Overige baten en lasten vaarwegen</v>
      </c>
      <c r="H1113" s="2" t="str">
        <f t="shared" si="87"/>
        <v>3306</v>
      </c>
      <c r="I1113" s="2" t="str">
        <f>IFERROR(VLOOKUP(H1113,'Productgroepen hoofdfuncties'!G:H,2,FALSE),H1113)</f>
        <v>Kunstwerken vaarwegen</v>
      </c>
      <c r="J1113" s="2" t="str">
        <f t="shared" si="88"/>
        <v>33</v>
      </c>
      <c r="K1113" s="2" t="str">
        <f>IFERROR(VLOOKUP(J1113,'Productgroepen hoofdfuncties'!D:E,2,FALSE),J1113)</f>
        <v>Waterwegen</v>
      </c>
      <c r="L1113" s="2" t="str">
        <f t="shared" si="89"/>
        <v>3</v>
      </c>
      <c r="M1113" s="2" t="str">
        <f>IFERROR(VLOOKUP(L1113,'Productgroepen hoofdfuncties'!A:B,2,FALSE),L1113)</f>
        <v>Verkeer en vervoer</v>
      </c>
    </row>
    <row r="1114" spans="1:13">
      <c r="A1114" s="3" t="s">
        <v>2951</v>
      </c>
      <c r="B1114" s="4" t="s">
        <v>2952</v>
      </c>
      <c r="C1114" s="4" t="s">
        <v>2953</v>
      </c>
      <c r="D1114" s="3" t="s">
        <v>1433</v>
      </c>
      <c r="E1114" s="4">
        <v>1</v>
      </c>
      <c r="F1114" s="2" t="str">
        <f t="shared" si="85"/>
        <v>G1PR340100</v>
      </c>
      <c r="G1114" s="2" t="str">
        <f t="shared" si="86"/>
        <v>App. kst. luchtvaartvervoer</v>
      </c>
      <c r="H1114" s="2" t="str">
        <f t="shared" si="87"/>
        <v>3401</v>
      </c>
      <c r="I1114" s="2" t="str">
        <f>IFERROR(VLOOKUP(H1114,'Productgroepen hoofdfuncties'!G:H,2,FALSE),H1114)</f>
        <v>Luchtvaartvervoer</v>
      </c>
      <c r="J1114" s="2" t="str">
        <f t="shared" si="88"/>
        <v>34</v>
      </c>
      <c r="K1114" s="2" t="str">
        <f>IFERROR(VLOOKUP(J1114,'Productgroepen hoofdfuncties'!D:E,2,FALSE),J1114)</f>
        <v>Vervoer</v>
      </c>
      <c r="L1114" s="2" t="str">
        <f t="shared" si="89"/>
        <v>3</v>
      </c>
      <c r="M1114" s="2" t="str">
        <f>IFERROR(VLOOKUP(L1114,'Productgroepen hoofdfuncties'!A:B,2,FALSE),L1114)</f>
        <v>Verkeer en vervoer</v>
      </c>
    </row>
    <row r="1115" spans="1:13">
      <c r="A1115" s="3" t="s">
        <v>2954</v>
      </c>
      <c r="B1115" s="4" t="s">
        <v>2955</v>
      </c>
      <c r="C1115" s="4" t="s">
        <v>2956</v>
      </c>
      <c r="D1115" s="3" t="s">
        <v>2957</v>
      </c>
      <c r="E1115" s="4">
        <v>1</v>
      </c>
      <c r="F1115" s="2" t="str">
        <f t="shared" si="85"/>
        <v>G1PR340101</v>
      </c>
      <c r="G1115" s="2" t="str">
        <f t="shared" si="86"/>
        <v>Luchthaven Eelde</v>
      </c>
      <c r="H1115" s="2" t="str">
        <f t="shared" si="87"/>
        <v>3401</v>
      </c>
      <c r="I1115" s="2" t="str">
        <f>IFERROR(VLOOKUP(H1115,'Productgroepen hoofdfuncties'!G:H,2,FALSE),H1115)</f>
        <v>Luchtvaartvervoer</v>
      </c>
      <c r="J1115" s="2" t="str">
        <f t="shared" si="88"/>
        <v>34</v>
      </c>
      <c r="K1115" s="2" t="str">
        <f>IFERROR(VLOOKUP(J1115,'Productgroepen hoofdfuncties'!D:E,2,FALSE),J1115)</f>
        <v>Vervoer</v>
      </c>
      <c r="L1115" s="2" t="str">
        <f t="shared" si="89"/>
        <v>3</v>
      </c>
      <c r="M1115" s="2" t="str">
        <f>IFERROR(VLOOKUP(L1115,'Productgroepen hoofdfuncties'!A:B,2,FALSE),L1115)</f>
        <v>Verkeer en vervoer</v>
      </c>
    </row>
    <row r="1116" spans="1:13">
      <c r="A1116" s="3" t="s">
        <v>2958</v>
      </c>
      <c r="B1116" s="4" t="s">
        <v>2959</v>
      </c>
      <c r="C1116" s="4" t="s">
        <v>2960</v>
      </c>
      <c r="D1116" s="3" t="s">
        <v>1433</v>
      </c>
      <c r="E1116" s="4">
        <v>1</v>
      </c>
      <c r="F1116" s="2" t="str">
        <f t="shared" si="85"/>
        <v>G1PR340200</v>
      </c>
      <c r="G1116" s="2" t="str">
        <f t="shared" si="86"/>
        <v>App. kst. Collectief personenvervoer</v>
      </c>
      <c r="H1116" s="2" t="str">
        <f t="shared" si="87"/>
        <v>3402</v>
      </c>
      <c r="I1116" s="2" t="str">
        <f>IFERROR(VLOOKUP(H1116,'Productgroepen hoofdfuncties'!G:H,2,FALSE),H1116)</f>
        <v>Collectief personenvervoer</v>
      </c>
      <c r="J1116" s="2" t="str">
        <f t="shared" si="88"/>
        <v>34</v>
      </c>
      <c r="K1116" s="2" t="str">
        <f>IFERROR(VLOOKUP(J1116,'Productgroepen hoofdfuncties'!D:E,2,FALSE),J1116)</f>
        <v>Vervoer</v>
      </c>
      <c r="L1116" s="2" t="str">
        <f t="shared" si="89"/>
        <v>3</v>
      </c>
      <c r="M1116" s="2" t="str">
        <f>IFERROR(VLOOKUP(L1116,'Productgroepen hoofdfuncties'!A:B,2,FALSE),L1116)</f>
        <v>Verkeer en vervoer</v>
      </c>
    </row>
    <row r="1117" spans="1:13">
      <c r="A1117" s="5" t="s">
        <v>2961</v>
      </c>
      <c r="B1117" s="6" t="s">
        <v>2962</v>
      </c>
      <c r="C1117" s="4" t="s">
        <v>2963</v>
      </c>
      <c r="D1117" s="3" t="s">
        <v>2964</v>
      </c>
      <c r="E1117" s="4">
        <v>1</v>
      </c>
      <c r="F1117" s="2" t="str">
        <f t="shared" si="85"/>
        <v>G1PR340201</v>
      </c>
      <c r="G1117" s="2" t="str">
        <f t="shared" si="86"/>
        <v>Collectief Personenvervoer Algemeen</v>
      </c>
      <c r="H1117" s="2" t="str">
        <f t="shared" si="87"/>
        <v>3402</v>
      </c>
      <c r="I1117" s="2" t="str">
        <f>IFERROR(VLOOKUP(H1117,'Productgroepen hoofdfuncties'!G:H,2,FALSE),H1117)</f>
        <v>Collectief personenvervoer</v>
      </c>
      <c r="J1117" s="2" t="str">
        <f t="shared" si="88"/>
        <v>34</v>
      </c>
      <c r="K1117" s="2" t="str">
        <f>IFERROR(VLOOKUP(J1117,'Productgroepen hoofdfuncties'!D:E,2,FALSE),J1117)</f>
        <v>Vervoer</v>
      </c>
      <c r="L1117" s="2" t="str">
        <f t="shared" si="89"/>
        <v>3</v>
      </c>
      <c r="M1117" s="2" t="str">
        <f>IFERROR(VLOOKUP(L1117,'Productgroepen hoofdfuncties'!A:B,2,FALSE),L1117)</f>
        <v>Verkeer en vervoer</v>
      </c>
    </row>
    <row r="1118" spans="1:13">
      <c r="A1118" s="7"/>
      <c r="B1118" s="8"/>
      <c r="C1118" s="4" t="s">
        <v>2965</v>
      </c>
      <c r="D1118" s="3" t="s">
        <v>2966</v>
      </c>
      <c r="E1118" s="4">
        <v>1</v>
      </c>
      <c r="F1118" s="2" t="str">
        <f t="shared" si="85"/>
        <v>G1PR340201</v>
      </c>
      <c r="G1118" s="2" t="str">
        <f t="shared" si="86"/>
        <v>Collectief Personenvervoer Algemeen</v>
      </c>
      <c r="H1118" s="2" t="str">
        <f t="shared" si="87"/>
        <v>3402</v>
      </c>
      <c r="I1118" s="2" t="str">
        <f>IFERROR(VLOOKUP(H1118,'Productgroepen hoofdfuncties'!G:H,2,FALSE),H1118)</f>
        <v>Collectief personenvervoer</v>
      </c>
      <c r="J1118" s="2" t="str">
        <f t="shared" si="88"/>
        <v>34</v>
      </c>
      <c r="K1118" s="2" t="str">
        <f>IFERROR(VLOOKUP(J1118,'Productgroepen hoofdfuncties'!D:E,2,FALSE),J1118)</f>
        <v>Vervoer</v>
      </c>
      <c r="L1118" s="2" t="str">
        <f t="shared" si="89"/>
        <v>3</v>
      </c>
      <c r="M1118" s="2" t="str">
        <f>IFERROR(VLOOKUP(L1118,'Productgroepen hoofdfuncties'!A:B,2,FALSE),L1118)</f>
        <v>Verkeer en vervoer</v>
      </c>
    </row>
    <row r="1119" spans="1:13">
      <c r="A1119" s="9"/>
      <c r="B1119" s="10"/>
      <c r="C1119" s="4" t="s">
        <v>2967</v>
      </c>
      <c r="D1119" s="3" t="s">
        <v>2968</v>
      </c>
      <c r="E1119" s="4">
        <v>1</v>
      </c>
      <c r="F1119" s="2" t="str">
        <f t="shared" si="85"/>
        <v>G1PR340201</v>
      </c>
      <c r="G1119" s="2" t="str">
        <f t="shared" si="86"/>
        <v>Collectief Personenvervoer Algemeen</v>
      </c>
      <c r="H1119" s="2" t="str">
        <f t="shared" si="87"/>
        <v>3402</v>
      </c>
      <c r="I1119" s="2" t="str">
        <f>IFERROR(VLOOKUP(H1119,'Productgroepen hoofdfuncties'!G:H,2,FALSE),H1119)</f>
        <v>Collectief personenvervoer</v>
      </c>
      <c r="J1119" s="2" t="str">
        <f t="shared" si="88"/>
        <v>34</v>
      </c>
      <c r="K1119" s="2" t="str">
        <f>IFERROR(VLOOKUP(J1119,'Productgroepen hoofdfuncties'!D:E,2,FALSE),J1119)</f>
        <v>Vervoer</v>
      </c>
      <c r="L1119" s="2" t="str">
        <f t="shared" si="89"/>
        <v>3</v>
      </c>
      <c r="M1119" s="2" t="str">
        <f>IFERROR(VLOOKUP(L1119,'Productgroepen hoofdfuncties'!A:B,2,FALSE),L1119)</f>
        <v>Verkeer en vervoer</v>
      </c>
    </row>
    <row r="1120" spans="1:13">
      <c r="A1120" s="5" t="s">
        <v>2969</v>
      </c>
      <c r="B1120" s="6" t="s">
        <v>2970</v>
      </c>
      <c r="C1120" s="4" t="s">
        <v>2971</v>
      </c>
      <c r="D1120" s="3" t="s">
        <v>2972</v>
      </c>
      <c r="E1120" s="4">
        <v>1</v>
      </c>
      <c r="F1120" s="2" t="str">
        <f t="shared" si="85"/>
        <v>G1PR340202</v>
      </c>
      <c r="G1120" s="2" t="str">
        <f t="shared" si="86"/>
        <v>Interlokaal Openbaar Vervoer</v>
      </c>
      <c r="H1120" s="2" t="str">
        <f t="shared" si="87"/>
        <v>3402</v>
      </c>
      <c r="I1120" s="2" t="str">
        <f>IFERROR(VLOOKUP(H1120,'Productgroepen hoofdfuncties'!G:H,2,FALSE),H1120)</f>
        <v>Collectief personenvervoer</v>
      </c>
      <c r="J1120" s="2" t="str">
        <f t="shared" si="88"/>
        <v>34</v>
      </c>
      <c r="K1120" s="2" t="str">
        <f>IFERROR(VLOOKUP(J1120,'Productgroepen hoofdfuncties'!D:E,2,FALSE),J1120)</f>
        <v>Vervoer</v>
      </c>
      <c r="L1120" s="2" t="str">
        <f t="shared" si="89"/>
        <v>3</v>
      </c>
      <c r="M1120" s="2" t="str">
        <f>IFERROR(VLOOKUP(L1120,'Productgroepen hoofdfuncties'!A:B,2,FALSE),L1120)</f>
        <v>Verkeer en vervoer</v>
      </c>
    </row>
    <row r="1121" spans="1:13">
      <c r="A1121" s="7"/>
      <c r="B1121" s="8"/>
      <c r="C1121" s="4" t="s">
        <v>2973</v>
      </c>
      <c r="D1121" s="3" t="s">
        <v>2974</v>
      </c>
      <c r="E1121" s="4">
        <v>1</v>
      </c>
      <c r="F1121" s="2" t="str">
        <f t="shared" si="85"/>
        <v>G1PR340202</v>
      </c>
      <c r="G1121" s="2" t="str">
        <f t="shared" si="86"/>
        <v>Interlokaal Openbaar Vervoer</v>
      </c>
      <c r="H1121" s="2" t="str">
        <f t="shared" si="87"/>
        <v>3402</v>
      </c>
      <c r="I1121" s="2" t="str">
        <f>IFERROR(VLOOKUP(H1121,'Productgroepen hoofdfuncties'!G:H,2,FALSE),H1121)</f>
        <v>Collectief personenvervoer</v>
      </c>
      <c r="J1121" s="2" t="str">
        <f t="shared" si="88"/>
        <v>34</v>
      </c>
      <c r="K1121" s="2" t="str">
        <f>IFERROR(VLOOKUP(J1121,'Productgroepen hoofdfuncties'!D:E,2,FALSE),J1121)</f>
        <v>Vervoer</v>
      </c>
      <c r="L1121" s="2" t="str">
        <f t="shared" si="89"/>
        <v>3</v>
      </c>
      <c r="M1121" s="2" t="str">
        <f>IFERROR(VLOOKUP(L1121,'Productgroepen hoofdfuncties'!A:B,2,FALSE),L1121)</f>
        <v>Verkeer en vervoer</v>
      </c>
    </row>
    <row r="1122" spans="1:13">
      <c r="A1122" s="7"/>
      <c r="B1122" s="8"/>
      <c r="C1122" s="4" t="s">
        <v>2975</v>
      </c>
      <c r="D1122" s="3" t="s">
        <v>2976</v>
      </c>
      <c r="E1122" s="4">
        <v>1</v>
      </c>
      <c r="F1122" s="2" t="str">
        <f t="shared" si="85"/>
        <v>G1PR340202</v>
      </c>
      <c r="G1122" s="2" t="str">
        <f t="shared" si="86"/>
        <v>Interlokaal Openbaar Vervoer</v>
      </c>
      <c r="H1122" s="2" t="str">
        <f t="shared" si="87"/>
        <v>3402</v>
      </c>
      <c r="I1122" s="2" t="str">
        <f>IFERROR(VLOOKUP(H1122,'Productgroepen hoofdfuncties'!G:H,2,FALSE),H1122)</f>
        <v>Collectief personenvervoer</v>
      </c>
      <c r="J1122" s="2" t="str">
        <f t="shared" si="88"/>
        <v>34</v>
      </c>
      <c r="K1122" s="2" t="str">
        <f>IFERROR(VLOOKUP(J1122,'Productgroepen hoofdfuncties'!D:E,2,FALSE),J1122)</f>
        <v>Vervoer</v>
      </c>
      <c r="L1122" s="2" t="str">
        <f t="shared" si="89"/>
        <v>3</v>
      </c>
      <c r="M1122" s="2" t="str">
        <f>IFERROR(VLOOKUP(L1122,'Productgroepen hoofdfuncties'!A:B,2,FALSE),L1122)</f>
        <v>Verkeer en vervoer</v>
      </c>
    </row>
    <row r="1123" spans="1:13">
      <c r="A1123" s="7"/>
      <c r="B1123" s="8"/>
      <c r="C1123" s="4" t="s">
        <v>2977</v>
      </c>
      <c r="D1123" s="3" t="s">
        <v>2978</v>
      </c>
      <c r="E1123" s="4">
        <v>1</v>
      </c>
      <c r="F1123" s="2" t="str">
        <f t="shared" si="85"/>
        <v>G1PR340202</v>
      </c>
      <c r="G1123" s="2" t="str">
        <f t="shared" si="86"/>
        <v>Interlokaal Openbaar Vervoer</v>
      </c>
      <c r="H1123" s="2" t="str">
        <f t="shared" si="87"/>
        <v>3402</v>
      </c>
      <c r="I1123" s="2" t="str">
        <f>IFERROR(VLOOKUP(H1123,'Productgroepen hoofdfuncties'!G:H,2,FALSE),H1123)</f>
        <v>Collectief personenvervoer</v>
      </c>
      <c r="J1123" s="2" t="str">
        <f t="shared" si="88"/>
        <v>34</v>
      </c>
      <c r="K1123" s="2" t="str">
        <f>IFERROR(VLOOKUP(J1123,'Productgroepen hoofdfuncties'!D:E,2,FALSE),J1123)</f>
        <v>Vervoer</v>
      </c>
      <c r="L1123" s="2" t="str">
        <f t="shared" si="89"/>
        <v>3</v>
      </c>
      <c r="M1123" s="2" t="str">
        <f>IFERROR(VLOOKUP(L1123,'Productgroepen hoofdfuncties'!A:B,2,FALSE),L1123)</f>
        <v>Verkeer en vervoer</v>
      </c>
    </row>
    <row r="1124" spans="1:13">
      <c r="A1124" s="7"/>
      <c r="B1124" s="8"/>
      <c r="C1124" s="4" t="s">
        <v>2979</v>
      </c>
      <c r="D1124" s="3" t="s">
        <v>2980</v>
      </c>
      <c r="E1124" s="4">
        <v>1</v>
      </c>
      <c r="F1124" s="2" t="str">
        <f t="shared" si="85"/>
        <v>G1PR340202</v>
      </c>
      <c r="G1124" s="2" t="str">
        <f t="shared" si="86"/>
        <v>Interlokaal Openbaar Vervoer</v>
      </c>
      <c r="H1124" s="2" t="str">
        <f t="shared" si="87"/>
        <v>3402</v>
      </c>
      <c r="I1124" s="2" t="str">
        <f>IFERROR(VLOOKUP(H1124,'Productgroepen hoofdfuncties'!G:H,2,FALSE),H1124)</f>
        <v>Collectief personenvervoer</v>
      </c>
      <c r="J1124" s="2" t="str">
        <f t="shared" si="88"/>
        <v>34</v>
      </c>
      <c r="K1124" s="2" t="str">
        <f>IFERROR(VLOOKUP(J1124,'Productgroepen hoofdfuncties'!D:E,2,FALSE),J1124)</f>
        <v>Vervoer</v>
      </c>
      <c r="L1124" s="2" t="str">
        <f t="shared" si="89"/>
        <v>3</v>
      </c>
      <c r="M1124" s="2" t="str">
        <f>IFERROR(VLOOKUP(L1124,'Productgroepen hoofdfuncties'!A:B,2,FALSE),L1124)</f>
        <v>Verkeer en vervoer</v>
      </c>
    </row>
    <row r="1125" spans="1:13">
      <c r="A1125" s="7"/>
      <c r="B1125" s="8"/>
      <c r="C1125" s="4" t="s">
        <v>2981</v>
      </c>
      <c r="D1125" s="3" t="s">
        <v>2982</v>
      </c>
      <c r="E1125" s="4">
        <v>1</v>
      </c>
      <c r="F1125" s="2" t="str">
        <f t="shared" si="85"/>
        <v>G1PR340202</v>
      </c>
      <c r="G1125" s="2" t="str">
        <f t="shared" si="86"/>
        <v>Interlokaal Openbaar Vervoer</v>
      </c>
      <c r="H1125" s="2" t="str">
        <f t="shared" si="87"/>
        <v>3402</v>
      </c>
      <c r="I1125" s="2" t="str">
        <f>IFERROR(VLOOKUP(H1125,'Productgroepen hoofdfuncties'!G:H,2,FALSE),H1125)</f>
        <v>Collectief personenvervoer</v>
      </c>
      <c r="J1125" s="2" t="str">
        <f t="shared" si="88"/>
        <v>34</v>
      </c>
      <c r="K1125" s="2" t="str">
        <f>IFERROR(VLOOKUP(J1125,'Productgroepen hoofdfuncties'!D:E,2,FALSE),J1125)</f>
        <v>Vervoer</v>
      </c>
      <c r="L1125" s="2" t="str">
        <f t="shared" si="89"/>
        <v>3</v>
      </c>
      <c r="M1125" s="2" t="str">
        <f>IFERROR(VLOOKUP(L1125,'Productgroepen hoofdfuncties'!A:B,2,FALSE),L1125)</f>
        <v>Verkeer en vervoer</v>
      </c>
    </row>
    <row r="1126" spans="1:13">
      <c r="A1126" s="7"/>
      <c r="B1126" s="8"/>
      <c r="C1126" s="4" t="s">
        <v>2983</v>
      </c>
      <c r="D1126" s="3" t="s">
        <v>2984</v>
      </c>
      <c r="E1126" s="4">
        <v>1</v>
      </c>
      <c r="F1126" s="2" t="str">
        <f t="shared" si="85"/>
        <v>G1PR340202</v>
      </c>
      <c r="G1126" s="2" t="str">
        <f t="shared" si="86"/>
        <v>Interlokaal Openbaar Vervoer</v>
      </c>
      <c r="H1126" s="2" t="str">
        <f t="shared" si="87"/>
        <v>3402</v>
      </c>
      <c r="I1126" s="2" t="str">
        <f>IFERROR(VLOOKUP(H1126,'Productgroepen hoofdfuncties'!G:H,2,FALSE),H1126)</f>
        <v>Collectief personenvervoer</v>
      </c>
      <c r="J1126" s="2" t="str">
        <f t="shared" si="88"/>
        <v>34</v>
      </c>
      <c r="K1126" s="2" t="str">
        <f>IFERROR(VLOOKUP(J1126,'Productgroepen hoofdfuncties'!D:E,2,FALSE),J1126)</f>
        <v>Vervoer</v>
      </c>
      <c r="L1126" s="2" t="str">
        <f t="shared" si="89"/>
        <v>3</v>
      </c>
      <c r="M1126" s="2" t="str">
        <f>IFERROR(VLOOKUP(L1126,'Productgroepen hoofdfuncties'!A:B,2,FALSE),L1126)</f>
        <v>Verkeer en vervoer</v>
      </c>
    </row>
    <row r="1127" spans="1:13">
      <c r="A1127" s="7"/>
      <c r="B1127" s="8"/>
      <c r="C1127" s="4" t="s">
        <v>2985</v>
      </c>
      <c r="D1127" s="3" t="s">
        <v>2986</v>
      </c>
      <c r="E1127" s="4">
        <v>1</v>
      </c>
      <c r="F1127" s="2" t="str">
        <f t="shared" si="85"/>
        <v>G1PR340202</v>
      </c>
      <c r="G1127" s="2" t="str">
        <f t="shared" si="86"/>
        <v>Interlokaal Openbaar Vervoer</v>
      </c>
      <c r="H1127" s="2" t="str">
        <f t="shared" si="87"/>
        <v>3402</v>
      </c>
      <c r="I1127" s="2" t="str">
        <f>IFERROR(VLOOKUP(H1127,'Productgroepen hoofdfuncties'!G:H,2,FALSE),H1127)</f>
        <v>Collectief personenvervoer</v>
      </c>
      <c r="J1127" s="2" t="str">
        <f t="shared" si="88"/>
        <v>34</v>
      </c>
      <c r="K1127" s="2" t="str">
        <f>IFERROR(VLOOKUP(J1127,'Productgroepen hoofdfuncties'!D:E,2,FALSE),J1127)</f>
        <v>Vervoer</v>
      </c>
      <c r="L1127" s="2" t="str">
        <f t="shared" si="89"/>
        <v>3</v>
      </c>
      <c r="M1127" s="2" t="str">
        <f>IFERROR(VLOOKUP(L1127,'Productgroepen hoofdfuncties'!A:B,2,FALSE),L1127)</f>
        <v>Verkeer en vervoer</v>
      </c>
    </row>
    <row r="1128" spans="1:13">
      <c r="A1128" s="7"/>
      <c r="B1128" s="8"/>
      <c r="C1128" s="4" t="s">
        <v>2987</v>
      </c>
      <c r="D1128" s="3" t="s">
        <v>2988</v>
      </c>
      <c r="E1128" s="4">
        <v>1</v>
      </c>
      <c r="F1128" s="2" t="str">
        <f t="shared" si="85"/>
        <v>G1PR340202</v>
      </c>
      <c r="G1128" s="2" t="str">
        <f t="shared" si="86"/>
        <v>Interlokaal Openbaar Vervoer</v>
      </c>
      <c r="H1128" s="2" t="str">
        <f t="shared" si="87"/>
        <v>3402</v>
      </c>
      <c r="I1128" s="2" t="str">
        <f>IFERROR(VLOOKUP(H1128,'Productgroepen hoofdfuncties'!G:H,2,FALSE),H1128)</f>
        <v>Collectief personenvervoer</v>
      </c>
      <c r="J1128" s="2" t="str">
        <f t="shared" si="88"/>
        <v>34</v>
      </c>
      <c r="K1128" s="2" t="str">
        <f>IFERROR(VLOOKUP(J1128,'Productgroepen hoofdfuncties'!D:E,2,FALSE),J1128)</f>
        <v>Vervoer</v>
      </c>
      <c r="L1128" s="2" t="str">
        <f t="shared" si="89"/>
        <v>3</v>
      </c>
      <c r="M1128" s="2" t="str">
        <f>IFERROR(VLOOKUP(L1128,'Productgroepen hoofdfuncties'!A:B,2,FALSE),L1128)</f>
        <v>Verkeer en vervoer</v>
      </c>
    </row>
    <row r="1129" spans="1:13">
      <c r="A1129" s="7"/>
      <c r="B1129" s="8"/>
      <c r="C1129" s="4" t="s">
        <v>2989</v>
      </c>
      <c r="D1129" s="3" t="s">
        <v>2990</v>
      </c>
      <c r="E1129" s="4">
        <v>1</v>
      </c>
      <c r="F1129" s="2" t="str">
        <f t="shared" si="85"/>
        <v>G1PR340202</v>
      </c>
      <c r="G1129" s="2" t="str">
        <f t="shared" si="86"/>
        <v>Interlokaal Openbaar Vervoer</v>
      </c>
      <c r="H1129" s="2" t="str">
        <f t="shared" si="87"/>
        <v>3402</v>
      </c>
      <c r="I1129" s="2" t="str">
        <f>IFERROR(VLOOKUP(H1129,'Productgroepen hoofdfuncties'!G:H,2,FALSE),H1129)</f>
        <v>Collectief personenvervoer</v>
      </c>
      <c r="J1129" s="2" t="str">
        <f t="shared" si="88"/>
        <v>34</v>
      </c>
      <c r="K1129" s="2" t="str">
        <f>IFERROR(VLOOKUP(J1129,'Productgroepen hoofdfuncties'!D:E,2,FALSE),J1129)</f>
        <v>Vervoer</v>
      </c>
      <c r="L1129" s="2" t="str">
        <f t="shared" si="89"/>
        <v>3</v>
      </c>
      <c r="M1129" s="2" t="str">
        <f>IFERROR(VLOOKUP(L1129,'Productgroepen hoofdfuncties'!A:B,2,FALSE),L1129)</f>
        <v>Verkeer en vervoer</v>
      </c>
    </row>
    <row r="1130" spans="1:13">
      <c r="A1130" s="7"/>
      <c r="B1130" s="8"/>
      <c r="C1130" s="4" t="s">
        <v>2991</v>
      </c>
      <c r="D1130" s="3" t="s">
        <v>2992</v>
      </c>
      <c r="E1130" s="4">
        <v>1</v>
      </c>
      <c r="F1130" s="2" t="str">
        <f t="shared" si="85"/>
        <v>G1PR340202</v>
      </c>
      <c r="G1130" s="2" t="str">
        <f t="shared" si="86"/>
        <v>Interlokaal Openbaar Vervoer</v>
      </c>
      <c r="H1130" s="2" t="str">
        <f t="shared" si="87"/>
        <v>3402</v>
      </c>
      <c r="I1130" s="2" t="str">
        <f>IFERROR(VLOOKUP(H1130,'Productgroepen hoofdfuncties'!G:H,2,FALSE),H1130)</f>
        <v>Collectief personenvervoer</v>
      </c>
      <c r="J1130" s="2" t="str">
        <f t="shared" si="88"/>
        <v>34</v>
      </c>
      <c r="K1130" s="2" t="str">
        <f>IFERROR(VLOOKUP(J1130,'Productgroepen hoofdfuncties'!D:E,2,FALSE),J1130)</f>
        <v>Vervoer</v>
      </c>
      <c r="L1130" s="2" t="str">
        <f t="shared" si="89"/>
        <v>3</v>
      </c>
      <c r="M1130" s="2" t="str">
        <f>IFERROR(VLOOKUP(L1130,'Productgroepen hoofdfuncties'!A:B,2,FALSE),L1130)</f>
        <v>Verkeer en vervoer</v>
      </c>
    </row>
    <row r="1131" spans="1:13">
      <c r="A1131" s="7"/>
      <c r="B1131" s="8"/>
      <c r="C1131" s="4" t="s">
        <v>2993</v>
      </c>
      <c r="D1131" s="3" t="s">
        <v>2994</v>
      </c>
      <c r="E1131" s="4">
        <v>1</v>
      </c>
      <c r="F1131" s="2" t="str">
        <f t="shared" si="85"/>
        <v>G1PR340202</v>
      </c>
      <c r="G1131" s="2" t="str">
        <f t="shared" si="86"/>
        <v>Interlokaal Openbaar Vervoer</v>
      </c>
      <c r="H1131" s="2" t="str">
        <f t="shared" si="87"/>
        <v>3402</v>
      </c>
      <c r="I1131" s="2" t="str">
        <f>IFERROR(VLOOKUP(H1131,'Productgroepen hoofdfuncties'!G:H,2,FALSE),H1131)</f>
        <v>Collectief personenvervoer</v>
      </c>
      <c r="J1131" s="2" t="str">
        <f t="shared" si="88"/>
        <v>34</v>
      </c>
      <c r="K1131" s="2" t="str">
        <f>IFERROR(VLOOKUP(J1131,'Productgroepen hoofdfuncties'!D:E,2,FALSE),J1131)</f>
        <v>Vervoer</v>
      </c>
      <c r="L1131" s="2" t="str">
        <f t="shared" si="89"/>
        <v>3</v>
      </c>
      <c r="M1131" s="2" t="str">
        <f>IFERROR(VLOOKUP(L1131,'Productgroepen hoofdfuncties'!A:B,2,FALSE),L1131)</f>
        <v>Verkeer en vervoer</v>
      </c>
    </row>
    <row r="1132" spans="1:13">
      <c r="A1132" s="7"/>
      <c r="B1132" s="8"/>
      <c r="C1132" s="4" t="s">
        <v>2995</v>
      </c>
      <c r="D1132" s="3" t="s">
        <v>2996</v>
      </c>
      <c r="E1132" s="4">
        <v>1</v>
      </c>
      <c r="F1132" s="2" t="str">
        <f t="shared" si="85"/>
        <v>G1PR340202</v>
      </c>
      <c r="G1132" s="2" t="str">
        <f t="shared" si="86"/>
        <v>Interlokaal Openbaar Vervoer</v>
      </c>
      <c r="H1132" s="2" t="str">
        <f t="shared" si="87"/>
        <v>3402</v>
      </c>
      <c r="I1132" s="2" t="str">
        <f>IFERROR(VLOOKUP(H1132,'Productgroepen hoofdfuncties'!G:H,2,FALSE),H1132)</f>
        <v>Collectief personenvervoer</v>
      </c>
      <c r="J1132" s="2" t="str">
        <f t="shared" si="88"/>
        <v>34</v>
      </c>
      <c r="K1132" s="2" t="str">
        <f>IFERROR(VLOOKUP(J1132,'Productgroepen hoofdfuncties'!D:E,2,FALSE),J1132)</f>
        <v>Vervoer</v>
      </c>
      <c r="L1132" s="2" t="str">
        <f t="shared" si="89"/>
        <v>3</v>
      </c>
      <c r="M1132" s="2" t="str">
        <f>IFERROR(VLOOKUP(L1132,'Productgroepen hoofdfuncties'!A:B,2,FALSE),L1132)</f>
        <v>Verkeer en vervoer</v>
      </c>
    </row>
    <row r="1133" spans="1:13">
      <c r="A1133" s="7"/>
      <c r="B1133" s="8"/>
      <c r="C1133" s="4" t="s">
        <v>2997</v>
      </c>
      <c r="D1133" s="3" t="s">
        <v>2998</v>
      </c>
      <c r="E1133" s="4">
        <v>1</v>
      </c>
      <c r="F1133" s="2" t="str">
        <f t="shared" si="85"/>
        <v>G1PR340202</v>
      </c>
      <c r="G1133" s="2" t="str">
        <f t="shared" si="86"/>
        <v>Interlokaal Openbaar Vervoer</v>
      </c>
      <c r="H1133" s="2" t="str">
        <f t="shared" si="87"/>
        <v>3402</v>
      </c>
      <c r="I1133" s="2" t="str">
        <f>IFERROR(VLOOKUP(H1133,'Productgroepen hoofdfuncties'!G:H,2,FALSE),H1133)</f>
        <v>Collectief personenvervoer</v>
      </c>
      <c r="J1133" s="2" t="str">
        <f t="shared" si="88"/>
        <v>34</v>
      </c>
      <c r="K1133" s="2" t="str">
        <f>IFERROR(VLOOKUP(J1133,'Productgroepen hoofdfuncties'!D:E,2,FALSE),J1133)</f>
        <v>Vervoer</v>
      </c>
      <c r="L1133" s="2" t="str">
        <f t="shared" si="89"/>
        <v>3</v>
      </c>
      <c r="M1133" s="2" t="str">
        <f>IFERROR(VLOOKUP(L1133,'Productgroepen hoofdfuncties'!A:B,2,FALSE),L1133)</f>
        <v>Verkeer en vervoer</v>
      </c>
    </row>
    <row r="1134" spans="1:13">
      <c r="A1134" s="7"/>
      <c r="B1134" s="8"/>
      <c r="C1134" s="4" t="s">
        <v>2999</v>
      </c>
      <c r="D1134" s="3" t="s">
        <v>3000</v>
      </c>
      <c r="E1134" s="4">
        <v>1</v>
      </c>
      <c r="F1134" s="2" t="str">
        <f t="shared" si="85"/>
        <v>G1PR340202</v>
      </c>
      <c r="G1134" s="2" t="str">
        <f t="shared" si="86"/>
        <v>Interlokaal Openbaar Vervoer</v>
      </c>
      <c r="H1134" s="2" t="str">
        <f t="shared" si="87"/>
        <v>3402</v>
      </c>
      <c r="I1134" s="2" t="str">
        <f>IFERROR(VLOOKUP(H1134,'Productgroepen hoofdfuncties'!G:H,2,FALSE),H1134)</f>
        <v>Collectief personenvervoer</v>
      </c>
      <c r="J1134" s="2" t="str">
        <f t="shared" si="88"/>
        <v>34</v>
      </c>
      <c r="K1134" s="2" t="str">
        <f>IFERROR(VLOOKUP(J1134,'Productgroepen hoofdfuncties'!D:E,2,FALSE),J1134)</f>
        <v>Vervoer</v>
      </c>
      <c r="L1134" s="2" t="str">
        <f t="shared" si="89"/>
        <v>3</v>
      </c>
      <c r="M1134" s="2" t="str">
        <f>IFERROR(VLOOKUP(L1134,'Productgroepen hoofdfuncties'!A:B,2,FALSE),L1134)</f>
        <v>Verkeer en vervoer</v>
      </c>
    </row>
    <row r="1135" spans="1:13">
      <c r="A1135" s="7"/>
      <c r="B1135" s="8"/>
      <c r="C1135" s="4" t="s">
        <v>3001</v>
      </c>
      <c r="D1135" s="3" t="s">
        <v>3002</v>
      </c>
      <c r="E1135" s="4">
        <v>1</v>
      </c>
      <c r="F1135" s="2" t="str">
        <f t="shared" si="85"/>
        <v>G1PR340202</v>
      </c>
      <c r="G1135" s="2" t="str">
        <f t="shared" si="86"/>
        <v>Interlokaal Openbaar Vervoer</v>
      </c>
      <c r="H1135" s="2" t="str">
        <f t="shared" si="87"/>
        <v>3402</v>
      </c>
      <c r="I1135" s="2" t="str">
        <f>IFERROR(VLOOKUP(H1135,'Productgroepen hoofdfuncties'!G:H,2,FALSE),H1135)</f>
        <v>Collectief personenvervoer</v>
      </c>
      <c r="J1135" s="2" t="str">
        <f t="shared" si="88"/>
        <v>34</v>
      </c>
      <c r="K1135" s="2" t="str">
        <f>IFERROR(VLOOKUP(J1135,'Productgroepen hoofdfuncties'!D:E,2,FALSE),J1135)</f>
        <v>Vervoer</v>
      </c>
      <c r="L1135" s="2" t="str">
        <f t="shared" si="89"/>
        <v>3</v>
      </c>
      <c r="M1135" s="2" t="str">
        <f>IFERROR(VLOOKUP(L1135,'Productgroepen hoofdfuncties'!A:B,2,FALSE),L1135)</f>
        <v>Verkeer en vervoer</v>
      </c>
    </row>
    <row r="1136" spans="1:13">
      <c r="A1136" s="7"/>
      <c r="B1136" s="8"/>
      <c r="C1136" s="4" t="s">
        <v>3003</v>
      </c>
      <c r="D1136" s="3" t="s">
        <v>3004</v>
      </c>
      <c r="E1136" s="4">
        <v>1</v>
      </c>
      <c r="F1136" s="2" t="str">
        <f t="shared" si="85"/>
        <v>G1PR340202</v>
      </c>
      <c r="G1136" s="2" t="str">
        <f t="shared" si="86"/>
        <v>Interlokaal Openbaar Vervoer</v>
      </c>
      <c r="H1136" s="2" t="str">
        <f t="shared" si="87"/>
        <v>3402</v>
      </c>
      <c r="I1136" s="2" t="str">
        <f>IFERROR(VLOOKUP(H1136,'Productgroepen hoofdfuncties'!G:H,2,FALSE),H1136)</f>
        <v>Collectief personenvervoer</v>
      </c>
      <c r="J1136" s="2" t="str">
        <f t="shared" si="88"/>
        <v>34</v>
      </c>
      <c r="K1136" s="2" t="str">
        <f>IFERROR(VLOOKUP(J1136,'Productgroepen hoofdfuncties'!D:E,2,FALSE),J1136)</f>
        <v>Vervoer</v>
      </c>
      <c r="L1136" s="2" t="str">
        <f t="shared" si="89"/>
        <v>3</v>
      </c>
      <c r="M1136" s="2" t="str">
        <f>IFERROR(VLOOKUP(L1136,'Productgroepen hoofdfuncties'!A:B,2,FALSE),L1136)</f>
        <v>Verkeer en vervoer</v>
      </c>
    </row>
    <row r="1137" spans="1:13">
      <c r="A1137" s="7"/>
      <c r="B1137" s="8"/>
      <c r="C1137" s="4" t="s">
        <v>3005</v>
      </c>
      <c r="D1137" s="3" t="s">
        <v>3006</v>
      </c>
      <c r="E1137" s="4">
        <v>1</v>
      </c>
      <c r="F1137" s="2" t="str">
        <f t="shared" si="85"/>
        <v>G1PR340202</v>
      </c>
      <c r="G1137" s="2" t="str">
        <f t="shared" si="86"/>
        <v>Interlokaal Openbaar Vervoer</v>
      </c>
      <c r="H1137" s="2" t="str">
        <f t="shared" si="87"/>
        <v>3402</v>
      </c>
      <c r="I1137" s="2" t="str">
        <f>IFERROR(VLOOKUP(H1137,'Productgroepen hoofdfuncties'!G:H,2,FALSE),H1137)</f>
        <v>Collectief personenvervoer</v>
      </c>
      <c r="J1137" s="2" t="str">
        <f t="shared" si="88"/>
        <v>34</v>
      </c>
      <c r="K1137" s="2" t="str">
        <f>IFERROR(VLOOKUP(J1137,'Productgroepen hoofdfuncties'!D:E,2,FALSE),J1137)</f>
        <v>Vervoer</v>
      </c>
      <c r="L1137" s="2" t="str">
        <f t="shared" si="89"/>
        <v>3</v>
      </c>
      <c r="M1137" s="2" t="str">
        <f>IFERROR(VLOOKUP(L1137,'Productgroepen hoofdfuncties'!A:B,2,FALSE),L1137)</f>
        <v>Verkeer en vervoer</v>
      </c>
    </row>
    <row r="1138" spans="1:13">
      <c r="A1138" s="7"/>
      <c r="B1138" s="8"/>
      <c r="C1138" s="4" t="s">
        <v>3007</v>
      </c>
      <c r="D1138" s="3" t="s">
        <v>1689</v>
      </c>
      <c r="E1138" s="4">
        <v>1</v>
      </c>
      <c r="F1138" s="2" t="str">
        <f t="shared" si="85"/>
        <v>G1PR340202</v>
      </c>
      <c r="G1138" s="2" t="str">
        <f t="shared" si="86"/>
        <v>Interlokaal Openbaar Vervoer</v>
      </c>
      <c r="H1138" s="2" t="str">
        <f t="shared" si="87"/>
        <v>3402</v>
      </c>
      <c r="I1138" s="2" t="str">
        <f>IFERROR(VLOOKUP(H1138,'Productgroepen hoofdfuncties'!G:H,2,FALSE),H1138)</f>
        <v>Collectief personenvervoer</v>
      </c>
      <c r="J1138" s="2" t="str">
        <f t="shared" si="88"/>
        <v>34</v>
      </c>
      <c r="K1138" s="2" t="str">
        <f>IFERROR(VLOOKUP(J1138,'Productgroepen hoofdfuncties'!D:E,2,FALSE),J1138)</f>
        <v>Vervoer</v>
      </c>
      <c r="L1138" s="2" t="str">
        <f t="shared" si="89"/>
        <v>3</v>
      </c>
      <c r="M1138" s="2" t="str">
        <f>IFERROR(VLOOKUP(L1138,'Productgroepen hoofdfuncties'!A:B,2,FALSE),L1138)</f>
        <v>Verkeer en vervoer</v>
      </c>
    </row>
    <row r="1139" spans="1:13">
      <c r="A1139" s="7"/>
      <c r="B1139" s="8"/>
      <c r="C1139" s="4" t="s">
        <v>3008</v>
      </c>
      <c r="D1139" s="3" t="s">
        <v>3009</v>
      </c>
      <c r="E1139" s="4">
        <v>1</v>
      </c>
      <c r="F1139" s="2" t="str">
        <f t="shared" si="85"/>
        <v>G1PR340202</v>
      </c>
      <c r="G1139" s="2" t="str">
        <f t="shared" si="86"/>
        <v>Interlokaal Openbaar Vervoer</v>
      </c>
      <c r="H1139" s="2" t="str">
        <f t="shared" si="87"/>
        <v>3402</v>
      </c>
      <c r="I1139" s="2" t="str">
        <f>IFERROR(VLOOKUP(H1139,'Productgroepen hoofdfuncties'!G:H,2,FALSE),H1139)</f>
        <v>Collectief personenvervoer</v>
      </c>
      <c r="J1139" s="2" t="str">
        <f t="shared" si="88"/>
        <v>34</v>
      </c>
      <c r="K1139" s="2" t="str">
        <f>IFERROR(VLOOKUP(J1139,'Productgroepen hoofdfuncties'!D:E,2,FALSE),J1139)</f>
        <v>Vervoer</v>
      </c>
      <c r="L1139" s="2" t="str">
        <f t="shared" si="89"/>
        <v>3</v>
      </c>
      <c r="M1139" s="2" t="str">
        <f>IFERROR(VLOOKUP(L1139,'Productgroepen hoofdfuncties'!A:B,2,FALSE),L1139)</f>
        <v>Verkeer en vervoer</v>
      </c>
    </row>
    <row r="1140" spans="1:13">
      <c r="A1140" s="7"/>
      <c r="B1140" s="8"/>
      <c r="C1140" s="4" t="s">
        <v>3010</v>
      </c>
      <c r="D1140" s="3" t="s">
        <v>3011</v>
      </c>
      <c r="E1140" s="4">
        <v>1</v>
      </c>
      <c r="F1140" s="2" t="str">
        <f t="shared" si="85"/>
        <v>G1PR340202</v>
      </c>
      <c r="G1140" s="2" t="str">
        <f t="shared" si="86"/>
        <v>Interlokaal Openbaar Vervoer</v>
      </c>
      <c r="H1140" s="2" t="str">
        <f t="shared" si="87"/>
        <v>3402</v>
      </c>
      <c r="I1140" s="2" t="str">
        <f>IFERROR(VLOOKUP(H1140,'Productgroepen hoofdfuncties'!G:H,2,FALSE),H1140)</f>
        <v>Collectief personenvervoer</v>
      </c>
      <c r="J1140" s="2" t="str">
        <f t="shared" si="88"/>
        <v>34</v>
      </c>
      <c r="K1140" s="2" t="str">
        <f>IFERROR(VLOOKUP(J1140,'Productgroepen hoofdfuncties'!D:E,2,FALSE),J1140)</f>
        <v>Vervoer</v>
      </c>
      <c r="L1140" s="2" t="str">
        <f t="shared" si="89"/>
        <v>3</v>
      </c>
      <c r="M1140" s="2" t="str">
        <f>IFERROR(VLOOKUP(L1140,'Productgroepen hoofdfuncties'!A:B,2,FALSE),L1140)</f>
        <v>Verkeer en vervoer</v>
      </c>
    </row>
    <row r="1141" spans="1:13">
      <c r="A1141" s="7"/>
      <c r="B1141" s="8"/>
      <c r="C1141" s="4" t="s">
        <v>3012</v>
      </c>
      <c r="D1141" s="3" t="s">
        <v>3013</v>
      </c>
      <c r="E1141" s="4">
        <v>1</v>
      </c>
      <c r="F1141" s="2" t="str">
        <f t="shared" si="85"/>
        <v>G1PR340202</v>
      </c>
      <c r="G1141" s="2" t="str">
        <f t="shared" si="86"/>
        <v>Interlokaal Openbaar Vervoer</v>
      </c>
      <c r="H1141" s="2" t="str">
        <f t="shared" si="87"/>
        <v>3402</v>
      </c>
      <c r="I1141" s="2" t="str">
        <f>IFERROR(VLOOKUP(H1141,'Productgroepen hoofdfuncties'!G:H,2,FALSE),H1141)</f>
        <v>Collectief personenvervoer</v>
      </c>
      <c r="J1141" s="2" t="str">
        <f t="shared" si="88"/>
        <v>34</v>
      </c>
      <c r="K1141" s="2" t="str">
        <f>IFERROR(VLOOKUP(J1141,'Productgroepen hoofdfuncties'!D:E,2,FALSE),J1141)</f>
        <v>Vervoer</v>
      </c>
      <c r="L1141" s="2" t="str">
        <f t="shared" si="89"/>
        <v>3</v>
      </c>
      <c r="M1141" s="2" t="str">
        <f>IFERROR(VLOOKUP(L1141,'Productgroepen hoofdfuncties'!A:B,2,FALSE),L1141)</f>
        <v>Verkeer en vervoer</v>
      </c>
    </row>
    <row r="1142" spans="1:13">
      <c r="A1142" s="7"/>
      <c r="B1142" s="8"/>
      <c r="C1142" s="4" t="s">
        <v>3014</v>
      </c>
      <c r="D1142" s="3" t="s">
        <v>3015</v>
      </c>
      <c r="E1142" s="4">
        <v>1</v>
      </c>
      <c r="F1142" s="2" t="str">
        <f t="shared" si="85"/>
        <v>G1PR340202</v>
      </c>
      <c r="G1142" s="2" t="str">
        <f t="shared" si="86"/>
        <v>Interlokaal Openbaar Vervoer</v>
      </c>
      <c r="H1142" s="2" t="str">
        <f t="shared" si="87"/>
        <v>3402</v>
      </c>
      <c r="I1142" s="2" t="str">
        <f>IFERROR(VLOOKUP(H1142,'Productgroepen hoofdfuncties'!G:H,2,FALSE),H1142)</f>
        <v>Collectief personenvervoer</v>
      </c>
      <c r="J1142" s="2" t="str">
        <f t="shared" si="88"/>
        <v>34</v>
      </c>
      <c r="K1142" s="2" t="str">
        <f>IFERROR(VLOOKUP(J1142,'Productgroepen hoofdfuncties'!D:E,2,FALSE),J1142)</f>
        <v>Vervoer</v>
      </c>
      <c r="L1142" s="2" t="str">
        <f t="shared" si="89"/>
        <v>3</v>
      </c>
      <c r="M1142" s="2" t="str">
        <f>IFERROR(VLOOKUP(L1142,'Productgroepen hoofdfuncties'!A:B,2,FALSE),L1142)</f>
        <v>Verkeer en vervoer</v>
      </c>
    </row>
    <row r="1143" spans="1:13">
      <c r="A1143" s="7"/>
      <c r="B1143" s="8"/>
      <c r="C1143" s="4" t="s">
        <v>3016</v>
      </c>
      <c r="D1143" s="3" t="s">
        <v>3017</v>
      </c>
      <c r="E1143" s="4">
        <v>1</v>
      </c>
      <c r="F1143" s="2" t="str">
        <f t="shared" si="85"/>
        <v>G1PR340202</v>
      </c>
      <c r="G1143" s="2" t="str">
        <f t="shared" si="86"/>
        <v>Interlokaal Openbaar Vervoer</v>
      </c>
      <c r="H1143" s="2" t="str">
        <f t="shared" si="87"/>
        <v>3402</v>
      </c>
      <c r="I1143" s="2" t="str">
        <f>IFERROR(VLOOKUP(H1143,'Productgroepen hoofdfuncties'!G:H,2,FALSE),H1143)</f>
        <v>Collectief personenvervoer</v>
      </c>
      <c r="J1143" s="2" t="str">
        <f t="shared" si="88"/>
        <v>34</v>
      </c>
      <c r="K1143" s="2" t="str">
        <f>IFERROR(VLOOKUP(J1143,'Productgroepen hoofdfuncties'!D:E,2,FALSE),J1143)</f>
        <v>Vervoer</v>
      </c>
      <c r="L1143" s="2" t="str">
        <f t="shared" si="89"/>
        <v>3</v>
      </c>
      <c r="M1143" s="2" t="str">
        <f>IFERROR(VLOOKUP(L1143,'Productgroepen hoofdfuncties'!A:B,2,FALSE),L1143)</f>
        <v>Verkeer en vervoer</v>
      </c>
    </row>
    <row r="1144" spans="1:13">
      <c r="A1144" s="7"/>
      <c r="B1144" s="8"/>
      <c r="C1144" s="4" t="s">
        <v>3018</v>
      </c>
      <c r="D1144" s="3" t="s">
        <v>3019</v>
      </c>
      <c r="E1144" s="4">
        <v>1</v>
      </c>
      <c r="F1144" s="2" t="str">
        <f t="shared" si="85"/>
        <v>G1PR340202</v>
      </c>
      <c r="G1144" s="2" t="str">
        <f t="shared" si="86"/>
        <v>Interlokaal Openbaar Vervoer</v>
      </c>
      <c r="H1144" s="2" t="str">
        <f t="shared" si="87"/>
        <v>3402</v>
      </c>
      <c r="I1144" s="2" t="str">
        <f>IFERROR(VLOOKUP(H1144,'Productgroepen hoofdfuncties'!G:H,2,FALSE),H1144)</f>
        <v>Collectief personenvervoer</v>
      </c>
      <c r="J1144" s="2" t="str">
        <f t="shared" si="88"/>
        <v>34</v>
      </c>
      <c r="K1144" s="2" t="str">
        <f>IFERROR(VLOOKUP(J1144,'Productgroepen hoofdfuncties'!D:E,2,FALSE),J1144)</f>
        <v>Vervoer</v>
      </c>
      <c r="L1144" s="2" t="str">
        <f t="shared" si="89"/>
        <v>3</v>
      </c>
      <c r="M1144" s="2" t="str">
        <f>IFERROR(VLOOKUP(L1144,'Productgroepen hoofdfuncties'!A:B,2,FALSE),L1144)</f>
        <v>Verkeer en vervoer</v>
      </c>
    </row>
    <row r="1145" spans="1:13">
      <c r="A1145" s="7"/>
      <c r="B1145" s="8"/>
      <c r="C1145" s="4" t="s">
        <v>3020</v>
      </c>
      <c r="D1145" s="3" t="s">
        <v>3021</v>
      </c>
      <c r="E1145" s="4">
        <v>1</v>
      </c>
      <c r="F1145" s="2" t="str">
        <f t="shared" si="85"/>
        <v>G1PR340202</v>
      </c>
      <c r="G1145" s="2" t="str">
        <f t="shared" si="86"/>
        <v>Interlokaal Openbaar Vervoer</v>
      </c>
      <c r="H1145" s="2" t="str">
        <f t="shared" si="87"/>
        <v>3402</v>
      </c>
      <c r="I1145" s="2" t="str">
        <f>IFERROR(VLOOKUP(H1145,'Productgroepen hoofdfuncties'!G:H,2,FALSE),H1145)</f>
        <v>Collectief personenvervoer</v>
      </c>
      <c r="J1145" s="2" t="str">
        <f t="shared" si="88"/>
        <v>34</v>
      </c>
      <c r="K1145" s="2" t="str">
        <f>IFERROR(VLOOKUP(J1145,'Productgroepen hoofdfuncties'!D:E,2,FALSE),J1145)</f>
        <v>Vervoer</v>
      </c>
      <c r="L1145" s="2" t="str">
        <f t="shared" si="89"/>
        <v>3</v>
      </c>
      <c r="M1145" s="2" t="str">
        <f>IFERROR(VLOOKUP(L1145,'Productgroepen hoofdfuncties'!A:B,2,FALSE),L1145)</f>
        <v>Verkeer en vervoer</v>
      </c>
    </row>
    <row r="1146" spans="1:13">
      <c r="A1146" s="7"/>
      <c r="B1146" s="8"/>
      <c r="C1146" s="4" t="s">
        <v>3022</v>
      </c>
      <c r="D1146" s="3" t="s">
        <v>3023</v>
      </c>
      <c r="E1146" s="4">
        <v>1</v>
      </c>
      <c r="F1146" s="2" t="str">
        <f t="shared" si="85"/>
        <v>G1PR340202</v>
      </c>
      <c r="G1146" s="2" t="str">
        <f t="shared" si="86"/>
        <v>Interlokaal Openbaar Vervoer</v>
      </c>
      <c r="H1146" s="2" t="str">
        <f t="shared" si="87"/>
        <v>3402</v>
      </c>
      <c r="I1146" s="2" t="str">
        <f>IFERROR(VLOOKUP(H1146,'Productgroepen hoofdfuncties'!G:H,2,FALSE),H1146)</f>
        <v>Collectief personenvervoer</v>
      </c>
      <c r="J1146" s="2" t="str">
        <f t="shared" si="88"/>
        <v>34</v>
      </c>
      <c r="K1146" s="2" t="str">
        <f>IFERROR(VLOOKUP(J1146,'Productgroepen hoofdfuncties'!D:E,2,FALSE),J1146)</f>
        <v>Vervoer</v>
      </c>
      <c r="L1146" s="2" t="str">
        <f t="shared" si="89"/>
        <v>3</v>
      </c>
      <c r="M1146" s="2" t="str">
        <f>IFERROR(VLOOKUP(L1146,'Productgroepen hoofdfuncties'!A:B,2,FALSE),L1146)</f>
        <v>Verkeer en vervoer</v>
      </c>
    </row>
    <row r="1147" spans="1:13">
      <c r="A1147" s="7"/>
      <c r="B1147" s="8"/>
      <c r="C1147" s="4" t="s">
        <v>3024</v>
      </c>
      <c r="D1147" s="3" t="s">
        <v>3025</v>
      </c>
      <c r="E1147" s="4">
        <v>1</v>
      </c>
      <c r="F1147" s="2" t="str">
        <f t="shared" si="85"/>
        <v>G1PR340202</v>
      </c>
      <c r="G1147" s="2" t="str">
        <f t="shared" si="86"/>
        <v>Interlokaal Openbaar Vervoer</v>
      </c>
      <c r="H1147" s="2" t="str">
        <f t="shared" si="87"/>
        <v>3402</v>
      </c>
      <c r="I1147" s="2" t="str">
        <f>IFERROR(VLOOKUP(H1147,'Productgroepen hoofdfuncties'!G:H,2,FALSE),H1147)</f>
        <v>Collectief personenvervoer</v>
      </c>
      <c r="J1147" s="2" t="str">
        <f t="shared" si="88"/>
        <v>34</v>
      </c>
      <c r="K1147" s="2" t="str">
        <f>IFERROR(VLOOKUP(J1147,'Productgroepen hoofdfuncties'!D:E,2,FALSE),J1147)</f>
        <v>Vervoer</v>
      </c>
      <c r="L1147" s="2" t="str">
        <f t="shared" si="89"/>
        <v>3</v>
      </c>
      <c r="M1147" s="2" t="str">
        <f>IFERROR(VLOOKUP(L1147,'Productgroepen hoofdfuncties'!A:B,2,FALSE),L1147)</f>
        <v>Verkeer en vervoer</v>
      </c>
    </row>
    <row r="1148" spans="1:13">
      <c r="A1148" s="7"/>
      <c r="B1148" s="8"/>
      <c r="C1148" s="4" t="s">
        <v>3026</v>
      </c>
      <c r="D1148" s="3" t="s">
        <v>3027</v>
      </c>
      <c r="E1148" s="4">
        <v>1</v>
      </c>
      <c r="F1148" s="2" t="str">
        <f t="shared" si="85"/>
        <v>G1PR340202</v>
      </c>
      <c r="G1148" s="2" t="str">
        <f t="shared" si="86"/>
        <v>Interlokaal Openbaar Vervoer</v>
      </c>
      <c r="H1148" s="2" t="str">
        <f t="shared" si="87"/>
        <v>3402</v>
      </c>
      <c r="I1148" s="2" t="str">
        <f>IFERROR(VLOOKUP(H1148,'Productgroepen hoofdfuncties'!G:H,2,FALSE),H1148)</f>
        <v>Collectief personenvervoer</v>
      </c>
      <c r="J1148" s="2" t="str">
        <f t="shared" si="88"/>
        <v>34</v>
      </c>
      <c r="K1148" s="2" t="str">
        <f>IFERROR(VLOOKUP(J1148,'Productgroepen hoofdfuncties'!D:E,2,FALSE),J1148)</f>
        <v>Vervoer</v>
      </c>
      <c r="L1148" s="2" t="str">
        <f t="shared" si="89"/>
        <v>3</v>
      </c>
      <c r="M1148" s="2" t="str">
        <f>IFERROR(VLOOKUP(L1148,'Productgroepen hoofdfuncties'!A:B,2,FALSE),L1148)</f>
        <v>Verkeer en vervoer</v>
      </c>
    </row>
    <row r="1149" spans="1:13">
      <c r="A1149" s="7"/>
      <c r="B1149" s="8"/>
      <c r="C1149" s="4" t="s">
        <v>3028</v>
      </c>
      <c r="D1149" s="3" t="s">
        <v>3029</v>
      </c>
      <c r="E1149" s="4">
        <v>1</v>
      </c>
      <c r="F1149" s="2" t="str">
        <f t="shared" si="85"/>
        <v>G1PR340202</v>
      </c>
      <c r="G1149" s="2" t="str">
        <f t="shared" si="86"/>
        <v>Interlokaal Openbaar Vervoer</v>
      </c>
      <c r="H1149" s="2" t="str">
        <f t="shared" si="87"/>
        <v>3402</v>
      </c>
      <c r="I1149" s="2" t="str">
        <f>IFERROR(VLOOKUP(H1149,'Productgroepen hoofdfuncties'!G:H,2,FALSE),H1149)</f>
        <v>Collectief personenvervoer</v>
      </c>
      <c r="J1149" s="2" t="str">
        <f t="shared" si="88"/>
        <v>34</v>
      </c>
      <c r="K1149" s="2" t="str">
        <f>IFERROR(VLOOKUP(J1149,'Productgroepen hoofdfuncties'!D:E,2,FALSE),J1149)</f>
        <v>Vervoer</v>
      </c>
      <c r="L1149" s="2" t="str">
        <f t="shared" si="89"/>
        <v>3</v>
      </c>
      <c r="M1149" s="2" t="str">
        <f>IFERROR(VLOOKUP(L1149,'Productgroepen hoofdfuncties'!A:B,2,FALSE),L1149)</f>
        <v>Verkeer en vervoer</v>
      </c>
    </row>
    <row r="1150" spans="1:13">
      <c r="A1150" s="7"/>
      <c r="B1150" s="8"/>
      <c r="C1150" s="4" t="s">
        <v>3030</v>
      </c>
      <c r="D1150" s="3" t="s">
        <v>3031</v>
      </c>
      <c r="E1150" s="4">
        <v>1</v>
      </c>
      <c r="F1150" s="2" t="str">
        <f t="shared" si="85"/>
        <v>G1PR340202</v>
      </c>
      <c r="G1150" s="2" t="str">
        <f t="shared" si="86"/>
        <v>Interlokaal Openbaar Vervoer</v>
      </c>
      <c r="H1150" s="2" t="str">
        <f t="shared" si="87"/>
        <v>3402</v>
      </c>
      <c r="I1150" s="2" t="str">
        <f>IFERROR(VLOOKUP(H1150,'Productgroepen hoofdfuncties'!G:H,2,FALSE),H1150)</f>
        <v>Collectief personenvervoer</v>
      </c>
      <c r="J1150" s="2" t="str">
        <f t="shared" si="88"/>
        <v>34</v>
      </c>
      <c r="K1150" s="2" t="str">
        <f>IFERROR(VLOOKUP(J1150,'Productgroepen hoofdfuncties'!D:E,2,FALSE),J1150)</f>
        <v>Vervoer</v>
      </c>
      <c r="L1150" s="2" t="str">
        <f t="shared" si="89"/>
        <v>3</v>
      </c>
      <c r="M1150" s="2" t="str">
        <f>IFERROR(VLOOKUP(L1150,'Productgroepen hoofdfuncties'!A:B,2,FALSE),L1150)</f>
        <v>Verkeer en vervoer</v>
      </c>
    </row>
    <row r="1151" spans="1:13">
      <c r="A1151" s="7"/>
      <c r="B1151" s="8"/>
      <c r="C1151" s="4" t="s">
        <v>3032</v>
      </c>
      <c r="D1151" s="3" t="s">
        <v>3033</v>
      </c>
      <c r="E1151" s="4">
        <v>1</v>
      </c>
      <c r="F1151" s="2" t="str">
        <f t="shared" si="85"/>
        <v>G1PR340202</v>
      </c>
      <c r="G1151" s="2" t="str">
        <f t="shared" si="86"/>
        <v>Interlokaal Openbaar Vervoer</v>
      </c>
      <c r="H1151" s="2" t="str">
        <f t="shared" si="87"/>
        <v>3402</v>
      </c>
      <c r="I1151" s="2" t="str">
        <f>IFERROR(VLOOKUP(H1151,'Productgroepen hoofdfuncties'!G:H,2,FALSE),H1151)</f>
        <v>Collectief personenvervoer</v>
      </c>
      <c r="J1151" s="2" t="str">
        <f t="shared" si="88"/>
        <v>34</v>
      </c>
      <c r="K1151" s="2" t="str">
        <f>IFERROR(VLOOKUP(J1151,'Productgroepen hoofdfuncties'!D:E,2,FALSE),J1151)</f>
        <v>Vervoer</v>
      </c>
      <c r="L1151" s="2" t="str">
        <f t="shared" si="89"/>
        <v>3</v>
      </c>
      <c r="M1151" s="2" t="str">
        <f>IFERROR(VLOOKUP(L1151,'Productgroepen hoofdfuncties'!A:B,2,FALSE),L1151)</f>
        <v>Verkeer en vervoer</v>
      </c>
    </row>
    <row r="1152" spans="1:13">
      <c r="A1152" s="7"/>
      <c r="B1152" s="8"/>
      <c r="C1152" s="4" t="s">
        <v>3034</v>
      </c>
      <c r="D1152" s="3" t="s">
        <v>3035</v>
      </c>
      <c r="E1152" s="4">
        <v>1</v>
      </c>
      <c r="F1152" s="2" t="str">
        <f t="shared" si="85"/>
        <v>G1PR340202</v>
      </c>
      <c r="G1152" s="2" t="str">
        <f t="shared" si="86"/>
        <v>Interlokaal Openbaar Vervoer</v>
      </c>
      <c r="H1152" s="2" t="str">
        <f t="shared" si="87"/>
        <v>3402</v>
      </c>
      <c r="I1152" s="2" t="str">
        <f>IFERROR(VLOOKUP(H1152,'Productgroepen hoofdfuncties'!G:H,2,FALSE),H1152)</f>
        <v>Collectief personenvervoer</v>
      </c>
      <c r="J1152" s="2" t="str">
        <f t="shared" si="88"/>
        <v>34</v>
      </c>
      <c r="K1152" s="2" t="str">
        <f>IFERROR(VLOOKUP(J1152,'Productgroepen hoofdfuncties'!D:E,2,FALSE),J1152)</f>
        <v>Vervoer</v>
      </c>
      <c r="L1152" s="2" t="str">
        <f t="shared" si="89"/>
        <v>3</v>
      </c>
      <c r="M1152" s="2" t="str">
        <f>IFERROR(VLOOKUP(L1152,'Productgroepen hoofdfuncties'!A:B,2,FALSE),L1152)</f>
        <v>Verkeer en vervoer</v>
      </c>
    </row>
    <row r="1153" spans="1:13">
      <c r="A1153" s="7"/>
      <c r="B1153" s="8"/>
      <c r="C1153" s="4" t="s">
        <v>3036</v>
      </c>
      <c r="D1153" s="3" t="s">
        <v>3037</v>
      </c>
      <c r="E1153" s="4">
        <v>1</v>
      </c>
      <c r="F1153" s="2" t="str">
        <f t="shared" si="85"/>
        <v>G1PR340202</v>
      </c>
      <c r="G1153" s="2" t="str">
        <f t="shared" si="86"/>
        <v>Interlokaal Openbaar Vervoer</v>
      </c>
      <c r="H1153" s="2" t="str">
        <f t="shared" si="87"/>
        <v>3402</v>
      </c>
      <c r="I1153" s="2" t="str">
        <f>IFERROR(VLOOKUP(H1153,'Productgroepen hoofdfuncties'!G:H,2,FALSE),H1153)</f>
        <v>Collectief personenvervoer</v>
      </c>
      <c r="J1153" s="2" t="str">
        <f t="shared" si="88"/>
        <v>34</v>
      </c>
      <c r="K1153" s="2" t="str">
        <f>IFERROR(VLOOKUP(J1153,'Productgroepen hoofdfuncties'!D:E,2,FALSE),J1153)</f>
        <v>Vervoer</v>
      </c>
      <c r="L1153" s="2" t="str">
        <f t="shared" si="89"/>
        <v>3</v>
      </c>
      <c r="M1153" s="2" t="str">
        <f>IFERROR(VLOOKUP(L1153,'Productgroepen hoofdfuncties'!A:B,2,FALSE),L1153)</f>
        <v>Verkeer en vervoer</v>
      </c>
    </row>
    <row r="1154" spans="1:13">
      <c r="A1154" s="7"/>
      <c r="B1154" s="8"/>
      <c r="C1154" s="4" t="s">
        <v>3038</v>
      </c>
      <c r="D1154" s="3" t="s">
        <v>3039</v>
      </c>
      <c r="E1154" s="4">
        <v>1</v>
      </c>
      <c r="F1154" s="2" t="str">
        <f t="shared" si="85"/>
        <v>G1PR340202</v>
      </c>
      <c r="G1154" s="2" t="str">
        <f t="shared" si="86"/>
        <v>Interlokaal Openbaar Vervoer</v>
      </c>
      <c r="H1154" s="2" t="str">
        <f t="shared" si="87"/>
        <v>3402</v>
      </c>
      <c r="I1154" s="2" t="str">
        <f>IFERROR(VLOOKUP(H1154,'Productgroepen hoofdfuncties'!G:H,2,FALSE),H1154)</f>
        <v>Collectief personenvervoer</v>
      </c>
      <c r="J1154" s="2" t="str">
        <f t="shared" si="88"/>
        <v>34</v>
      </c>
      <c r="K1154" s="2" t="str">
        <f>IFERROR(VLOOKUP(J1154,'Productgroepen hoofdfuncties'!D:E,2,FALSE),J1154)</f>
        <v>Vervoer</v>
      </c>
      <c r="L1154" s="2" t="str">
        <f t="shared" si="89"/>
        <v>3</v>
      </c>
      <c r="M1154" s="2" t="str">
        <f>IFERROR(VLOOKUP(L1154,'Productgroepen hoofdfuncties'!A:B,2,FALSE),L1154)</f>
        <v>Verkeer en vervoer</v>
      </c>
    </row>
    <row r="1155" spans="1:13">
      <c r="A1155" s="7"/>
      <c r="B1155" s="8"/>
      <c r="C1155" s="4" t="s">
        <v>3040</v>
      </c>
      <c r="D1155" s="3" t="s">
        <v>3041</v>
      </c>
      <c r="E1155" s="4">
        <v>1</v>
      </c>
      <c r="F1155" s="2" t="str">
        <f t="shared" ref="F1155:F1218" si="90">IF(A1155="",F1154,A1155)</f>
        <v>G1PR340202</v>
      </c>
      <c r="G1155" s="2" t="str">
        <f t="shared" ref="G1155:G1218" si="91">IF(B1155="",G1154,B1155)</f>
        <v>Interlokaal Openbaar Vervoer</v>
      </c>
      <c r="H1155" s="2" t="str">
        <f t="shared" ref="H1155:H1218" si="92">IF(RIGHT(LEFT($F1155,5),1)="K","Apparaatskosten personeel",IF(RIGHT(LEFT($F1155,5),1)="I","Apparaatskosten materieel",LEFT(RIGHT($F1155,6),4)))</f>
        <v>3402</v>
      </c>
      <c r="I1155" s="2" t="str">
        <f>IFERROR(VLOOKUP(H1155,'Productgroepen hoofdfuncties'!G:H,2,FALSE),H1155)</f>
        <v>Collectief personenvervoer</v>
      </c>
      <c r="J1155" s="2" t="str">
        <f t="shared" ref="J1155:J1218" si="93">IF(RIGHT(LEFT($F1155,5),1)="K","Kostenplaatsen",IF(RIGHT(LEFT($F1155,5),1)="I","Kostenplaatsen",LEFT(RIGHT($F1155,6),2)))</f>
        <v>34</v>
      </c>
      <c r="K1155" s="2" t="str">
        <f>IFERROR(VLOOKUP(J1155,'Productgroepen hoofdfuncties'!D:E,2,FALSE),J1155)</f>
        <v>Vervoer</v>
      </c>
      <c r="L1155" s="2" t="str">
        <f t="shared" ref="L1155:L1218" si="94">IF(RIGHT(LEFT($F1155,5),1)="K","Kostenplaatsen",IF(RIGHT(LEFT($F1155,5),1)="I","Kostenplaatsen",LEFT(RIGHT($F1155,6),1)))</f>
        <v>3</v>
      </c>
      <c r="M1155" s="2" t="str">
        <f>IFERROR(VLOOKUP(L1155,'Productgroepen hoofdfuncties'!A:B,2,FALSE),L1155)</f>
        <v>Verkeer en vervoer</v>
      </c>
    </row>
    <row r="1156" spans="1:13">
      <c r="A1156" s="7"/>
      <c r="B1156" s="8"/>
      <c r="C1156" s="4" t="s">
        <v>3042</v>
      </c>
      <c r="D1156" s="3" t="s">
        <v>3043</v>
      </c>
      <c r="E1156" s="4">
        <v>1</v>
      </c>
      <c r="F1156" s="2" t="str">
        <f t="shared" si="90"/>
        <v>G1PR340202</v>
      </c>
      <c r="G1156" s="2" t="str">
        <f t="shared" si="91"/>
        <v>Interlokaal Openbaar Vervoer</v>
      </c>
      <c r="H1156" s="2" t="str">
        <f t="shared" si="92"/>
        <v>3402</v>
      </c>
      <c r="I1156" s="2" t="str">
        <f>IFERROR(VLOOKUP(H1156,'Productgroepen hoofdfuncties'!G:H,2,FALSE),H1156)</f>
        <v>Collectief personenvervoer</v>
      </c>
      <c r="J1156" s="2" t="str">
        <f t="shared" si="93"/>
        <v>34</v>
      </c>
      <c r="K1156" s="2" t="str">
        <f>IFERROR(VLOOKUP(J1156,'Productgroepen hoofdfuncties'!D:E,2,FALSE),J1156)</f>
        <v>Vervoer</v>
      </c>
      <c r="L1156" s="2" t="str">
        <f t="shared" si="94"/>
        <v>3</v>
      </c>
      <c r="M1156" s="2" t="str">
        <f>IFERROR(VLOOKUP(L1156,'Productgroepen hoofdfuncties'!A:B,2,FALSE),L1156)</f>
        <v>Verkeer en vervoer</v>
      </c>
    </row>
    <row r="1157" spans="1:13">
      <c r="A1157" s="7"/>
      <c r="B1157" s="8"/>
      <c r="C1157" s="4" t="s">
        <v>3044</v>
      </c>
      <c r="D1157" s="3" t="s">
        <v>3045</v>
      </c>
      <c r="E1157" s="4">
        <v>1</v>
      </c>
      <c r="F1157" s="2" t="str">
        <f t="shared" si="90"/>
        <v>G1PR340202</v>
      </c>
      <c r="G1157" s="2" t="str">
        <f t="shared" si="91"/>
        <v>Interlokaal Openbaar Vervoer</v>
      </c>
      <c r="H1157" s="2" t="str">
        <f t="shared" si="92"/>
        <v>3402</v>
      </c>
      <c r="I1157" s="2" t="str">
        <f>IFERROR(VLOOKUP(H1157,'Productgroepen hoofdfuncties'!G:H,2,FALSE),H1157)</f>
        <v>Collectief personenvervoer</v>
      </c>
      <c r="J1157" s="2" t="str">
        <f t="shared" si="93"/>
        <v>34</v>
      </c>
      <c r="K1157" s="2" t="str">
        <f>IFERROR(VLOOKUP(J1157,'Productgroepen hoofdfuncties'!D:E,2,FALSE),J1157)</f>
        <v>Vervoer</v>
      </c>
      <c r="L1157" s="2" t="str">
        <f t="shared" si="94"/>
        <v>3</v>
      </c>
      <c r="M1157" s="2" t="str">
        <f>IFERROR(VLOOKUP(L1157,'Productgroepen hoofdfuncties'!A:B,2,FALSE),L1157)</f>
        <v>Verkeer en vervoer</v>
      </c>
    </row>
    <row r="1158" spans="1:13">
      <c r="A1158" s="7"/>
      <c r="B1158" s="8"/>
      <c r="C1158" s="4" t="s">
        <v>3046</v>
      </c>
      <c r="D1158" s="3" t="s">
        <v>3047</v>
      </c>
      <c r="E1158" s="4">
        <v>1</v>
      </c>
      <c r="F1158" s="2" t="str">
        <f t="shared" si="90"/>
        <v>G1PR340202</v>
      </c>
      <c r="G1158" s="2" t="str">
        <f t="shared" si="91"/>
        <v>Interlokaal Openbaar Vervoer</v>
      </c>
      <c r="H1158" s="2" t="str">
        <f t="shared" si="92"/>
        <v>3402</v>
      </c>
      <c r="I1158" s="2" t="str">
        <f>IFERROR(VLOOKUP(H1158,'Productgroepen hoofdfuncties'!G:H,2,FALSE),H1158)</f>
        <v>Collectief personenvervoer</v>
      </c>
      <c r="J1158" s="2" t="str">
        <f t="shared" si="93"/>
        <v>34</v>
      </c>
      <c r="K1158" s="2" t="str">
        <f>IFERROR(VLOOKUP(J1158,'Productgroepen hoofdfuncties'!D:E,2,FALSE),J1158)</f>
        <v>Vervoer</v>
      </c>
      <c r="L1158" s="2" t="str">
        <f t="shared" si="94"/>
        <v>3</v>
      </c>
      <c r="M1158" s="2" t="str">
        <f>IFERROR(VLOOKUP(L1158,'Productgroepen hoofdfuncties'!A:B,2,FALSE),L1158)</f>
        <v>Verkeer en vervoer</v>
      </c>
    </row>
    <row r="1159" spans="1:13">
      <c r="A1159" s="7"/>
      <c r="B1159" s="8"/>
      <c r="C1159" s="4" t="s">
        <v>3048</v>
      </c>
      <c r="D1159" s="3" t="s">
        <v>3049</v>
      </c>
      <c r="E1159" s="4">
        <v>1</v>
      </c>
      <c r="F1159" s="2" t="str">
        <f t="shared" si="90"/>
        <v>G1PR340202</v>
      </c>
      <c r="G1159" s="2" t="str">
        <f t="shared" si="91"/>
        <v>Interlokaal Openbaar Vervoer</v>
      </c>
      <c r="H1159" s="2" t="str">
        <f t="shared" si="92"/>
        <v>3402</v>
      </c>
      <c r="I1159" s="2" t="str">
        <f>IFERROR(VLOOKUP(H1159,'Productgroepen hoofdfuncties'!G:H,2,FALSE),H1159)</f>
        <v>Collectief personenvervoer</v>
      </c>
      <c r="J1159" s="2" t="str">
        <f t="shared" si="93"/>
        <v>34</v>
      </c>
      <c r="K1159" s="2" t="str">
        <f>IFERROR(VLOOKUP(J1159,'Productgroepen hoofdfuncties'!D:E,2,FALSE),J1159)</f>
        <v>Vervoer</v>
      </c>
      <c r="L1159" s="2" t="str">
        <f t="shared" si="94"/>
        <v>3</v>
      </c>
      <c r="M1159" s="2" t="str">
        <f>IFERROR(VLOOKUP(L1159,'Productgroepen hoofdfuncties'!A:B,2,FALSE),L1159)</f>
        <v>Verkeer en vervoer</v>
      </c>
    </row>
    <row r="1160" spans="1:13">
      <c r="A1160" s="7"/>
      <c r="B1160" s="8"/>
      <c r="C1160" s="4" t="s">
        <v>3050</v>
      </c>
      <c r="D1160" s="3" t="s">
        <v>3051</v>
      </c>
      <c r="E1160" s="4">
        <v>1</v>
      </c>
      <c r="F1160" s="2" t="str">
        <f t="shared" si="90"/>
        <v>G1PR340202</v>
      </c>
      <c r="G1160" s="2" t="str">
        <f t="shared" si="91"/>
        <v>Interlokaal Openbaar Vervoer</v>
      </c>
      <c r="H1160" s="2" t="str">
        <f t="shared" si="92"/>
        <v>3402</v>
      </c>
      <c r="I1160" s="2" t="str">
        <f>IFERROR(VLOOKUP(H1160,'Productgroepen hoofdfuncties'!G:H,2,FALSE),H1160)</f>
        <v>Collectief personenvervoer</v>
      </c>
      <c r="J1160" s="2" t="str">
        <f t="shared" si="93"/>
        <v>34</v>
      </c>
      <c r="K1160" s="2" t="str">
        <f>IFERROR(VLOOKUP(J1160,'Productgroepen hoofdfuncties'!D:E,2,FALSE),J1160)</f>
        <v>Vervoer</v>
      </c>
      <c r="L1160" s="2" t="str">
        <f t="shared" si="94"/>
        <v>3</v>
      </c>
      <c r="M1160" s="2" t="str">
        <f>IFERROR(VLOOKUP(L1160,'Productgroepen hoofdfuncties'!A:B,2,FALSE),L1160)</f>
        <v>Verkeer en vervoer</v>
      </c>
    </row>
    <row r="1161" spans="1:13">
      <c r="A1161" s="7"/>
      <c r="B1161" s="8"/>
      <c r="C1161" s="4" t="s">
        <v>3052</v>
      </c>
      <c r="D1161" s="3" t="s">
        <v>3053</v>
      </c>
      <c r="E1161" s="4">
        <v>1</v>
      </c>
      <c r="F1161" s="2" t="str">
        <f t="shared" si="90"/>
        <v>G1PR340202</v>
      </c>
      <c r="G1161" s="2" t="str">
        <f t="shared" si="91"/>
        <v>Interlokaal Openbaar Vervoer</v>
      </c>
      <c r="H1161" s="2" t="str">
        <f t="shared" si="92"/>
        <v>3402</v>
      </c>
      <c r="I1161" s="2" t="str">
        <f>IFERROR(VLOOKUP(H1161,'Productgroepen hoofdfuncties'!G:H,2,FALSE),H1161)</f>
        <v>Collectief personenvervoer</v>
      </c>
      <c r="J1161" s="2" t="str">
        <f t="shared" si="93"/>
        <v>34</v>
      </c>
      <c r="K1161" s="2" t="str">
        <f>IFERROR(VLOOKUP(J1161,'Productgroepen hoofdfuncties'!D:E,2,FALSE),J1161)</f>
        <v>Vervoer</v>
      </c>
      <c r="L1161" s="2" t="str">
        <f t="shared" si="94"/>
        <v>3</v>
      </c>
      <c r="M1161" s="2" t="str">
        <f>IFERROR(VLOOKUP(L1161,'Productgroepen hoofdfuncties'!A:B,2,FALSE),L1161)</f>
        <v>Verkeer en vervoer</v>
      </c>
    </row>
    <row r="1162" spans="1:13">
      <c r="A1162" s="7"/>
      <c r="B1162" s="8"/>
      <c r="C1162" s="4" t="s">
        <v>3054</v>
      </c>
      <c r="D1162" s="3" t="s">
        <v>3055</v>
      </c>
      <c r="E1162" s="4">
        <v>1</v>
      </c>
      <c r="F1162" s="2" t="str">
        <f t="shared" si="90"/>
        <v>G1PR340202</v>
      </c>
      <c r="G1162" s="2" t="str">
        <f t="shared" si="91"/>
        <v>Interlokaal Openbaar Vervoer</v>
      </c>
      <c r="H1162" s="2" t="str">
        <f t="shared" si="92"/>
        <v>3402</v>
      </c>
      <c r="I1162" s="2" t="str">
        <f>IFERROR(VLOOKUP(H1162,'Productgroepen hoofdfuncties'!G:H,2,FALSE),H1162)</f>
        <v>Collectief personenvervoer</v>
      </c>
      <c r="J1162" s="2" t="str">
        <f t="shared" si="93"/>
        <v>34</v>
      </c>
      <c r="K1162" s="2" t="str">
        <f>IFERROR(VLOOKUP(J1162,'Productgroepen hoofdfuncties'!D:E,2,FALSE),J1162)</f>
        <v>Vervoer</v>
      </c>
      <c r="L1162" s="2" t="str">
        <f t="shared" si="94"/>
        <v>3</v>
      </c>
      <c r="M1162" s="2" t="str">
        <f>IFERROR(VLOOKUP(L1162,'Productgroepen hoofdfuncties'!A:B,2,FALSE),L1162)</f>
        <v>Verkeer en vervoer</v>
      </c>
    </row>
    <row r="1163" spans="1:13">
      <c r="A1163" s="7"/>
      <c r="B1163" s="8"/>
      <c r="C1163" s="4" t="s">
        <v>3056</v>
      </c>
      <c r="D1163" s="3" t="s">
        <v>3057</v>
      </c>
      <c r="E1163" s="4">
        <v>1</v>
      </c>
      <c r="F1163" s="2" t="str">
        <f t="shared" si="90"/>
        <v>G1PR340202</v>
      </c>
      <c r="G1163" s="2" t="str">
        <f t="shared" si="91"/>
        <v>Interlokaal Openbaar Vervoer</v>
      </c>
      <c r="H1163" s="2" t="str">
        <f t="shared" si="92"/>
        <v>3402</v>
      </c>
      <c r="I1163" s="2" t="str">
        <f>IFERROR(VLOOKUP(H1163,'Productgroepen hoofdfuncties'!G:H,2,FALSE),H1163)</f>
        <v>Collectief personenvervoer</v>
      </c>
      <c r="J1163" s="2" t="str">
        <f t="shared" si="93"/>
        <v>34</v>
      </c>
      <c r="K1163" s="2" t="str">
        <f>IFERROR(VLOOKUP(J1163,'Productgroepen hoofdfuncties'!D:E,2,FALSE),J1163)</f>
        <v>Vervoer</v>
      </c>
      <c r="L1163" s="2" t="str">
        <f t="shared" si="94"/>
        <v>3</v>
      </c>
      <c r="M1163" s="2" t="str">
        <f>IFERROR(VLOOKUP(L1163,'Productgroepen hoofdfuncties'!A:B,2,FALSE),L1163)</f>
        <v>Verkeer en vervoer</v>
      </c>
    </row>
    <row r="1164" spans="1:13">
      <c r="A1164" s="7"/>
      <c r="B1164" s="8"/>
      <c r="C1164" s="4" t="s">
        <v>3058</v>
      </c>
      <c r="D1164" s="3" t="s">
        <v>3059</v>
      </c>
      <c r="E1164" s="4">
        <v>1</v>
      </c>
      <c r="F1164" s="2" t="str">
        <f t="shared" si="90"/>
        <v>G1PR340202</v>
      </c>
      <c r="G1164" s="2" t="str">
        <f t="shared" si="91"/>
        <v>Interlokaal Openbaar Vervoer</v>
      </c>
      <c r="H1164" s="2" t="str">
        <f t="shared" si="92"/>
        <v>3402</v>
      </c>
      <c r="I1164" s="2" t="str">
        <f>IFERROR(VLOOKUP(H1164,'Productgroepen hoofdfuncties'!G:H,2,FALSE),H1164)</f>
        <v>Collectief personenvervoer</v>
      </c>
      <c r="J1164" s="2" t="str">
        <f t="shared" si="93"/>
        <v>34</v>
      </c>
      <c r="K1164" s="2" t="str">
        <f>IFERROR(VLOOKUP(J1164,'Productgroepen hoofdfuncties'!D:E,2,FALSE),J1164)</f>
        <v>Vervoer</v>
      </c>
      <c r="L1164" s="2" t="str">
        <f t="shared" si="94"/>
        <v>3</v>
      </c>
      <c r="M1164" s="2" t="str">
        <f>IFERROR(VLOOKUP(L1164,'Productgroepen hoofdfuncties'!A:B,2,FALSE),L1164)</f>
        <v>Verkeer en vervoer</v>
      </c>
    </row>
    <row r="1165" spans="1:13">
      <c r="A1165" s="7"/>
      <c r="B1165" s="8"/>
      <c r="C1165" s="4" t="s">
        <v>6544</v>
      </c>
      <c r="D1165" s="3" t="s">
        <v>6545</v>
      </c>
      <c r="E1165" s="4">
        <v>1</v>
      </c>
      <c r="F1165" s="2" t="str">
        <f t="shared" si="90"/>
        <v>G1PR340202</v>
      </c>
      <c r="G1165" s="2" t="str">
        <f t="shared" si="91"/>
        <v>Interlokaal Openbaar Vervoer</v>
      </c>
      <c r="H1165" s="2" t="str">
        <f t="shared" si="92"/>
        <v>3402</v>
      </c>
      <c r="I1165" s="2" t="str">
        <f>IFERROR(VLOOKUP(H1165,'Productgroepen hoofdfuncties'!G:H,2,FALSE),H1165)</f>
        <v>Collectief personenvervoer</v>
      </c>
      <c r="J1165" s="2" t="str">
        <f t="shared" si="93"/>
        <v>34</v>
      </c>
      <c r="K1165" s="2" t="str">
        <f>IFERROR(VLOOKUP(J1165,'Productgroepen hoofdfuncties'!D:E,2,FALSE),J1165)</f>
        <v>Vervoer</v>
      </c>
      <c r="L1165" s="2" t="str">
        <f t="shared" si="94"/>
        <v>3</v>
      </c>
      <c r="M1165" s="2" t="str">
        <f>IFERROR(VLOOKUP(L1165,'Productgroepen hoofdfuncties'!A:B,2,FALSE),L1165)</f>
        <v>Verkeer en vervoer</v>
      </c>
    </row>
    <row r="1166" spans="1:13">
      <c r="A1166" s="9"/>
      <c r="B1166" s="10"/>
      <c r="C1166" s="4" t="s">
        <v>7785</v>
      </c>
      <c r="D1166" s="3" t="s">
        <v>7786</v>
      </c>
      <c r="E1166" s="4">
        <v>1</v>
      </c>
      <c r="F1166" s="2" t="str">
        <f t="shared" si="90"/>
        <v>G1PR340202</v>
      </c>
      <c r="G1166" s="2" t="str">
        <f t="shared" si="91"/>
        <v>Interlokaal Openbaar Vervoer</v>
      </c>
      <c r="H1166" s="2" t="str">
        <f t="shared" si="92"/>
        <v>3402</v>
      </c>
      <c r="I1166" s="2" t="str">
        <f>IFERROR(VLOOKUP(H1166,'Productgroepen hoofdfuncties'!G:H,2,FALSE),H1166)</f>
        <v>Collectief personenvervoer</v>
      </c>
      <c r="J1166" s="2" t="str">
        <f t="shared" si="93"/>
        <v>34</v>
      </c>
      <c r="K1166" s="2" t="str">
        <f>IFERROR(VLOOKUP(J1166,'Productgroepen hoofdfuncties'!D:E,2,FALSE),J1166)</f>
        <v>Vervoer</v>
      </c>
      <c r="L1166" s="2" t="str">
        <f t="shared" si="94"/>
        <v>3</v>
      </c>
      <c r="M1166" s="2" t="str">
        <f>IFERROR(VLOOKUP(L1166,'Productgroepen hoofdfuncties'!A:B,2,FALSE),L1166)</f>
        <v>Verkeer en vervoer</v>
      </c>
    </row>
    <row r="1167" spans="1:13">
      <c r="A1167" s="3" t="s">
        <v>3060</v>
      </c>
      <c r="B1167" s="4" t="s">
        <v>3061</v>
      </c>
      <c r="C1167" s="4"/>
      <c r="D1167" s="3"/>
      <c r="E1167" s="4"/>
      <c r="F1167" s="2" t="str">
        <f t="shared" si="90"/>
        <v>G1PR340203</v>
      </c>
      <c r="G1167" s="2" t="str">
        <f t="shared" si="91"/>
        <v>Taxivervoer</v>
      </c>
      <c r="H1167" s="2" t="str">
        <f t="shared" si="92"/>
        <v>3402</v>
      </c>
      <c r="I1167" s="2" t="str">
        <f>IFERROR(VLOOKUP(H1167,'Productgroepen hoofdfuncties'!G:H,2,FALSE),H1167)</f>
        <v>Collectief personenvervoer</v>
      </c>
      <c r="J1167" s="2" t="str">
        <f t="shared" si="93"/>
        <v>34</v>
      </c>
      <c r="K1167" s="2" t="str">
        <f>IFERROR(VLOOKUP(J1167,'Productgroepen hoofdfuncties'!D:E,2,FALSE),J1167)</f>
        <v>Vervoer</v>
      </c>
      <c r="L1167" s="2" t="str">
        <f t="shared" si="94"/>
        <v>3</v>
      </c>
      <c r="M1167" s="2" t="str">
        <f>IFERROR(VLOOKUP(L1167,'Productgroepen hoofdfuncties'!A:B,2,FALSE),L1167)</f>
        <v>Verkeer en vervoer</v>
      </c>
    </row>
    <row r="1168" spans="1:13">
      <c r="A1168" s="3" t="s">
        <v>3062</v>
      </c>
      <c r="B1168" s="4" t="s">
        <v>3063</v>
      </c>
      <c r="C1168" s="4" t="s">
        <v>3064</v>
      </c>
      <c r="D1168" s="3" t="s">
        <v>1433</v>
      </c>
      <c r="E1168" s="4">
        <v>1</v>
      </c>
      <c r="F1168" s="2" t="str">
        <f t="shared" si="90"/>
        <v>G1PR400100</v>
      </c>
      <c r="G1168" s="2" t="str">
        <f t="shared" si="91"/>
        <v>App.kst. water</v>
      </c>
      <c r="H1168" s="2" t="str">
        <f t="shared" si="92"/>
        <v>4001</v>
      </c>
      <c r="I1168" s="2" t="str">
        <f>IFERROR(VLOOKUP(H1168,'Productgroepen hoofdfuncties'!G:H,2,FALSE),H1168)</f>
        <v>Water</v>
      </c>
      <c r="J1168" s="2" t="str">
        <f t="shared" si="93"/>
        <v>40</v>
      </c>
      <c r="K1168" s="2" t="str">
        <f>IFERROR(VLOOKUP(J1168,'Productgroepen hoofdfuncties'!D:E,2,FALSE),J1168)</f>
        <v>Waterhuishouding, algemeen</v>
      </c>
      <c r="L1168" s="2" t="str">
        <f t="shared" si="94"/>
        <v>4</v>
      </c>
      <c r="M1168" s="2" t="str">
        <f>IFERROR(VLOOKUP(L1168,'Productgroepen hoofdfuncties'!A:B,2,FALSE),L1168)</f>
        <v>Waterhuishouding</v>
      </c>
    </row>
    <row r="1169" spans="1:13">
      <c r="A1169" s="5" t="s">
        <v>3065</v>
      </c>
      <c r="B1169" s="6" t="s">
        <v>3066</v>
      </c>
      <c r="C1169" s="4" t="s">
        <v>3067</v>
      </c>
      <c r="D1169" s="3" t="s">
        <v>3068</v>
      </c>
      <c r="E1169" s="4">
        <v>1</v>
      </c>
      <c r="F1169" s="2" t="str">
        <f t="shared" si="90"/>
        <v>G1PR400101</v>
      </c>
      <c r="G1169" s="2" t="str">
        <f t="shared" si="91"/>
        <v>Algemeen /Water</v>
      </c>
      <c r="H1169" s="2" t="str">
        <f t="shared" si="92"/>
        <v>4001</v>
      </c>
      <c r="I1169" s="2" t="str">
        <f>IFERROR(VLOOKUP(H1169,'Productgroepen hoofdfuncties'!G:H,2,FALSE),H1169)</f>
        <v>Water</v>
      </c>
      <c r="J1169" s="2" t="str">
        <f t="shared" si="93"/>
        <v>40</v>
      </c>
      <c r="K1169" s="2" t="str">
        <f>IFERROR(VLOOKUP(J1169,'Productgroepen hoofdfuncties'!D:E,2,FALSE),J1169)</f>
        <v>Waterhuishouding, algemeen</v>
      </c>
      <c r="L1169" s="2" t="str">
        <f t="shared" si="94"/>
        <v>4</v>
      </c>
      <c r="M1169" s="2" t="str">
        <f>IFERROR(VLOOKUP(L1169,'Productgroepen hoofdfuncties'!A:B,2,FALSE),L1169)</f>
        <v>Waterhuishouding</v>
      </c>
    </row>
    <row r="1170" spans="1:13">
      <c r="A1170" s="7"/>
      <c r="B1170" s="8"/>
      <c r="C1170" s="4" t="s">
        <v>3069</v>
      </c>
      <c r="D1170" s="3" t="s">
        <v>3070</v>
      </c>
      <c r="E1170" s="4">
        <v>1</v>
      </c>
      <c r="F1170" s="2" t="str">
        <f t="shared" si="90"/>
        <v>G1PR400101</v>
      </c>
      <c r="G1170" s="2" t="str">
        <f t="shared" si="91"/>
        <v>Algemeen /Water</v>
      </c>
      <c r="H1170" s="2" t="str">
        <f t="shared" si="92"/>
        <v>4001</v>
      </c>
      <c r="I1170" s="2" t="str">
        <f>IFERROR(VLOOKUP(H1170,'Productgroepen hoofdfuncties'!G:H,2,FALSE),H1170)</f>
        <v>Water</v>
      </c>
      <c r="J1170" s="2" t="str">
        <f t="shared" si="93"/>
        <v>40</v>
      </c>
      <c r="K1170" s="2" t="str">
        <f>IFERROR(VLOOKUP(J1170,'Productgroepen hoofdfuncties'!D:E,2,FALSE),J1170)</f>
        <v>Waterhuishouding, algemeen</v>
      </c>
      <c r="L1170" s="2" t="str">
        <f t="shared" si="94"/>
        <v>4</v>
      </c>
      <c r="M1170" s="2" t="str">
        <f>IFERROR(VLOOKUP(L1170,'Productgroepen hoofdfuncties'!A:B,2,FALSE),L1170)</f>
        <v>Waterhuishouding</v>
      </c>
    </row>
    <row r="1171" spans="1:13">
      <c r="A1171" s="7"/>
      <c r="B1171" s="8"/>
      <c r="C1171" s="4" t="s">
        <v>3071</v>
      </c>
      <c r="D1171" s="3" t="s">
        <v>3072</v>
      </c>
      <c r="E1171" s="4">
        <v>1</v>
      </c>
      <c r="F1171" s="2" t="str">
        <f t="shared" si="90"/>
        <v>G1PR400101</v>
      </c>
      <c r="G1171" s="2" t="str">
        <f t="shared" si="91"/>
        <v>Algemeen /Water</v>
      </c>
      <c r="H1171" s="2" t="str">
        <f t="shared" si="92"/>
        <v>4001</v>
      </c>
      <c r="I1171" s="2" t="str">
        <f>IFERROR(VLOOKUP(H1171,'Productgroepen hoofdfuncties'!G:H,2,FALSE),H1171)</f>
        <v>Water</v>
      </c>
      <c r="J1171" s="2" t="str">
        <f t="shared" si="93"/>
        <v>40</v>
      </c>
      <c r="K1171" s="2" t="str">
        <f>IFERROR(VLOOKUP(J1171,'Productgroepen hoofdfuncties'!D:E,2,FALSE),J1171)</f>
        <v>Waterhuishouding, algemeen</v>
      </c>
      <c r="L1171" s="2" t="str">
        <f t="shared" si="94"/>
        <v>4</v>
      </c>
      <c r="M1171" s="2" t="str">
        <f>IFERROR(VLOOKUP(L1171,'Productgroepen hoofdfuncties'!A:B,2,FALSE),L1171)</f>
        <v>Waterhuishouding</v>
      </c>
    </row>
    <row r="1172" spans="1:13">
      <c r="A1172" s="7"/>
      <c r="B1172" s="8"/>
      <c r="C1172" s="4" t="s">
        <v>3073</v>
      </c>
      <c r="D1172" s="3" t="s">
        <v>3074</v>
      </c>
      <c r="E1172" s="4">
        <v>1</v>
      </c>
      <c r="F1172" s="2" t="str">
        <f t="shared" si="90"/>
        <v>G1PR400101</v>
      </c>
      <c r="G1172" s="2" t="str">
        <f t="shared" si="91"/>
        <v>Algemeen /Water</v>
      </c>
      <c r="H1172" s="2" t="str">
        <f t="shared" si="92"/>
        <v>4001</v>
      </c>
      <c r="I1172" s="2" t="str">
        <f>IFERROR(VLOOKUP(H1172,'Productgroepen hoofdfuncties'!G:H,2,FALSE),H1172)</f>
        <v>Water</v>
      </c>
      <c r="J1172" s="2" t="str">
        <f t="shared" si="93"/>
        <v>40</v>
      </c>
      <c r="K1172" s="2" t="str">
        <f>IFERROR(VLOOKUP(J1172,'Productgroepen hoofdfuncties'!D:E,2,FALSE),J1172)</f>
        <v>Waterhuishouding, algemeen</v>
      </c>
      <c r="L1172" s="2" t="str">
        <f t="shared" si="94"/>
        <v>4</v>
      </c>
      <c r="M1172" s="2" t="str">
        <f>IFERROR(VLOOKUP(L1172,'Productgroepen hoofdfuncties'!A:B,2,FALSE),L1172)</f>
        <v>Waterhuishouding</v>
      </c>
    </row>
    <row r="1173" spans="1:13">
      <c r="A1173" s="9"/>
      <c r="B1173" s="10"/>
      <c r="C1173" s="4" t="s">
        <v>7211</v>
      </c>
      <c r="D1173" s="3" t="s">
        <v>7212</v>
      </c>
      <c r="E1173" s="4">
        <v>1</v>
      </c>
      <c r="F1173" s="2" t="str">
        <f t="shared" si="90"/>
        <v>G1PR400101</v>
      </c>
      <c r="G1173" s="2" t="str">
        <f t="shared" si="91"/>
        <v>Algemeen /Water</v>
      </c>
      <c r="H1173" s="2" t="str">
        <f t="shared" si="92"/>
        <v>4001</v>
      </c>
      <c r="I1173" s="2" t="str">
        <f>IFERROR(VLOOKUP(H1173,'Productgroepen hoofdfuncties'!G:H,2,FALSE),H1173)</f>
        <v>Water</v>
      </c>
      <c r="J1173" s="2" t="str">
        <f t="shared" si="93"/>
        <v>40</v>
      </c>
      <c r="K1173" s="2" t="str">
        <f>IFERROR(VLOOKUP(J1173,'Productgroepen hoofdfuncties'!D:E,2,FALSE),J1173)</f>
        <v>Waterhuishouding, algemeen</v>
      </c>
      <c r="L1173" s="2" t="str">
        <f t="shared" si="94"/>
        <v>4</v>
      </c>
      <c r="M1173" s="2" t="str">
        <f>IFERROR(VLOOKUP(L1173,'Productgroepen hoofdfuncties'!A:B,2,FALSE),L1173)</f>
        <v>Waterhuishouding</v>
      </c>
    </row>
    <row r="1174" spans="1:13">
      <c r="A1174" s="3" t="s">
        <v>3075</v>
      </c>
      <c r="B1174" s="4" t="s">
        <v>1263</v>
      </c>
      <c r="C1174" s="4"/>
      <c r="D1174" s="3"/>
      <c r="E1174" s="4"/>
      <c r="F1174" s="2" t="str">
        <f t="shared" si="90"/>
        <v>G1PR400102</v>
      </c>
      <c r="G1174" s="2" t="str">
        <f t="shared" si="91"/>
        <v>Beleidsontwikkeling</v>
      </c>
      <c r="H1174" s="2" t="str">
        <f t="shared" si="92"/>
        <v>4001</v>
      </c>
      <c r="I1174" s="2" t="str">
        <f>IFERROR(VLOOKUP(H1174,'Productgroepen hoofdfuncties'!G:H,2,FALSE),H1174)</f>
        <v>Water</v>
      </c>
      <c r="J1174" s="2" t="str">
        <f t="shared" si="93"/>
        <v>40</v>
      </c>
      <c r="K1174" s="2" t="str">
        <f>IFERROR(VLOOKUP(J1174,'Productgroepen hoofdfuncties'!D:E,2,FALSE),J1174)</f>
        <v>Waterhuishouding, algemeen</v>
      </c>
      <c r="L1174" s="2" t="str">
        <f t="shared" si="94"/>
        <v>4</v>
      </c>
      <c r="M1174" s="2" t="str">
        <f>IFERROR(VLOOKUP(L1174,'Productgroepen hoofdfuncties'!A:B,2,FALSE),L1174)</f>
        <v>Waterhuishouding</v>
      </c>
    </row>
    <row r="1175" spans="1:13">
      <c r="A1175" s="3" t="s">
        <v>3076</v>
      </c>
      <c r="B1175" s="4" t="s">
        <v>3077</v>
      </c>
      <c r="C1175" s="4"/>
      <c r="D1175" s="3"/>
      <c r="E1175" s="4"/>
      <c r="F1175" s="2" t="str">
        <f t="shared" si="90"/>
        <v>G1PR400103</v>
      </c>
      <c r="G1175" s="2" t="str">
        <f t="shared" si="91"/>
        <v>Bodemdaling</v>
      </c>
      <c r="H1175" s="2" t="str">
        <f t="shared" si="92"/>
        <v>4001</v>
      </c>
      <c r="I1175" s="2" t="str">
        <f>IFERROR(VLOOKUP(H1175,'Productgroepen hoofdfuncties'!G:H,2,FALSE),H1175)</f>
        <v>Water</v>
      </c>
      <c r="J1175" s="2" t="str">
        <f t="shared" si="93"/>
        <v>40</v>
      </c>
      <c r="K1175" s="2" t="str">
        <f>IFERROR(VLOOKUP(J1175,'Productgroepen hoofdfuncties'!D:E,2,FALSE),J1175)</f>
        <v>Waterhuishouding, algemeen</v>
      </c>
      <c r="L1175" s="2" t="str">
        <f t="shared" si="94"/>
        <v>4</v>
      </c>
      <c r="M1175" s="2" t="str">
        <f>IFERROR(VLOOKUP(L1175,'Productgroepen hoofdfuncties'!A:B,2,FALSE),L1175)</f>
        <v>Waterhuishouding</v>
      </c>
    </row>
    <row r="1176" spans="1:13">
      <c r="A1176" s="5" t="s">
        <v>3078</v>
      </c>
      <c r="B1176" s="6" t="s">
        <v>3079</v>
      </c>
      <c r="C1176" s="4" t="s">
        <v>3080</v>
      </c>
      <c r="D1176" s="3" t="s">
        <v>3081</v>
      </c>
      <c r="E1176" s="4">
        <v>1</v>
      </c>
      <c r="F1176" s="2" t="str">
        <f t="shared" si="90"/>
        <v>G1PR400104</v>
      </c>
      <c r="G1176" s="2" t="str">
        <f t="shared" si="91"/>
        <v>Grondwater</v>
      </c>
      <c r="H1176" s="2" t="str">
        <f t="shared" si="92"/>
        <v>4001</v>
      </c>
      <c r="I1176" s="2" t="str">
        <f>IFERROR(VLOOKUP(H1176,'Productgroepen hoofdfuncties'!G:H,2,FALSE),H1176)</f>
        <v>Water</v>
      </c>
      <c r="J1176" s="2" t="str">
        <f t="shared" si="93"/>
        <v>40</v>
      </c>
      <c r="K1176" s="2" t="str">
        <f>IFERROR(VLOOKUP(J1176,'Productgroepen hoofdfuncties'!D:E,2,FALSE),J1176)</f>
        <v>Waterhuishouding, algemeen</v>
      </c>
      <c r="L1176" s="2" t="str">
        <f t="shared" si="94"/>
        <v>4</v>
      </c>
      <c r="M1176" s="2" t="str">
        <f>IFERROR(VLOOKUP(L1176,'Productgroepen hoofdfuncties'!A:B,2,FALSE),L1176)</f>
        <v>Waterhuishouding</v>
      </c>
    </row>
    <row r="1177" spans="1:13">
      <c r="A1177" s="7"/>
      <c r="B1177" s="8"/>
      <c r="C1177" s="4" t="s">
        <v>3082</v>
      </c>
      <c r="D1177" s="3" t="s">
        <v>3083</v>
      </c>
      <c r="E1177" s="4">
        <v>1</v>
      </c>
      <c r="F1177" s="2" t="str">
        <f t="shared" si="90"/>
        <v>G1PR400104</v>
      </c>
      <c r="G1177" s="2" t="str">
        <f t="shared" si="91"/>
        <v>Grondwater</v>
      </c>
      <c r="H1177" s="2" t="str">
        <f t="shared" si="92"/>
        <v>4001</v>
      </c>
      <c r="I1177" s="2" t="str">
        <f>IFERROR(VLOOKUP(H1177,'Productgroepen hoofdfuncties'!G:H,2,FALSE),H1177)</f>
        <v>Water</v>
      </c>
      <c r="J1177" s="2" t="str">
        <f t="shared" si="93"/>
        <v>40</v>
      </c>
      <c r="K1177" s="2" t="str">
        <f>IFERROR(VLOOKUP(J1177,'Productgroepen hoofdfuncties'!D:E,2,FALSE),J1177)</f>
        <v>Waterhuishouding, algemeen</v>
      </c>
      <c r="L1177" s="2" t="str">
        <f t="shared" si="94"/>
        <v>4</v>
      </c>
      <c r="M1177" s="2" t="str">
        <f>IFERROR(VLOOKUP(L1177,'Productgroepen hoofdfuncties'!A:B,2,FALSE),L1177)</f>
        <v>Waterhuishouding</v>
      </c>
    </row>
    <row r="1178" spans="1:13">
      <c r="A1178" s="7"/>
      <c r="B1178" s="8"/>
      <c r="C1178" s="4" t="s">
        <v>3084</v>
      </c>
      <c r="D1178" s="3" t="s">
        <v>3085</v>
      </c>
      <c r="E1178" s="4">
        <v>1</v>
      </c>
      <c r="F1178" s="2" t="str">
        <f t="shared" si="90"/>
        <v>G1PR400104</v>
      </c>
      <c r="G1178" s="2" t="str">
        <f t="shared" si="91"/>
        <v>Grondwater</v>
      </c>
      <c r="H1178" s="2" t="str">
        <f t="shared" si="92"/>
        <v>4001</v>
      </c>
      <c r="I1178" s="2" t="str">
        <f>IFERROR(VLOOKUP(H1178,'Productgroepen hoofdfuncties'!G:H,2,FALSE),H1178)</f>
        <v>Water</v>
      </c>
      <c r="J1178" s="2" t="str">
        <f t="shared" si="93"/>
        <v>40</v>
      </c>
      <c r="K1178" s="2" t="str">
        <f>IFERROR(VLOOKUP(J1178,'Productgroepen hoofdfuncties'!D:E,2,FALSE),J1178)</f>
        <v>Waterhuishouding, algemeen</v>
      </c>
      <c r="L1178" s="2" t="str">
        <f t="shared" si="94"/>
        <v>4</v>
      </c>
      <c r="M1178" s="2" t="str">
        <f>IFERROR(VLOOKUP(L1178,'Productgroepen hoofdfuncties'!A:B,2,FALSE),L1178)</f>
        <v>Waterhuishouding</v>
      </c>
    </row>
    <row r="1179" spans="1:13">
      <c r="A1179" s="7"/>
      <c r="B1179" s="8"/>
      <c r="C1179" s="4" t="s">
        <v>3086</v>
      </c>
      <c r="D1179" s="3" t="s">
        <v>3087</v>
      </c>
      <c r="E1179" s="4">
        <v>1</v>
      </c>
      <c r="F1179" s="2" t="str">
        <f t="shared" si="90"/>
        <v>G1PR400104</v>
      </c>
      <c r="G1179" s="2" t="str">
        <f t="shared" si="91"/>
        <v>Grondwater</v>
      </c>
      <c r="H1179" s="2" t="str">
        <f t="shared" si="92"/>
        <v>4001</v>
      </c>
      <c r="I1179" s="2" t="str">
        <f>IFERROR(VLOOKUP(H1179,'Productgroepen hoofdfuncties'!G:H,2,FALSE),H1179)</f>
        <v>Water</v>
      </c>
      <c r="J1179" s="2" t="str">
        <f t="shared" si="93"/>
        <v>40</v>
      </c>
      <c r="K1179" s="2" t="str">
        <f>IFERROR(VLOOKUP(J1179,'Productgroepen hoofdfuncties'!D:E,2,FALSE),J1179)</f>
        <v>Waterhuishouding, algemeen</v>
      </c>
      <c r="L1179" s="2" t="str">
        <f t="shared" si="94"/>
        <v>4</v>
      </c>
      <c r="M1179" s="2" t="str">
        <f>IFERROR(VLOOKUP(L1179,'Productgroepen hoofdfuncties'!A:B,2,FALSE),L1179)</f>
        <v>Waterhuishouding</v>
      </c>
    </row>
    <row r="1180" spans="1:13">
      <c r="A1180" s="7"/>
      <c r="B1180" s="8"/>
      <c r="C1180" s="4" t="s">
        <v>3088</v>
      </c>
      <c r="D1180" s="3" t="s">
        <v>3089</v>
      </c>
      <c r="E1180" s="4">
        <v>1</v>
      </c>
      <c r="F1180" s="2" t="str">
        <f t="shared" si="90"/>
        <v>G1PR400104</v>
      </c>
      <c r="G1180" s="2" t="str">
        <f t="shared" si="91"/>
        <v>Grondwater</v>
      </c>
      <c r="H1180" s="2" t="str">
        <f t="shared" si="92"/>
        <v>4001</v>
      </c>
      <c r="I1180" s="2" t="str">
        <f>IFERROR(VLOOKUP(H1180,'Productgroepen hoofdfuncties'!G:H,2,FALSE),H1180)</f>
        <v>Water</v>
      </c>
      <c r="J1180" s="2" t="str">
        <f t="shared" si="93"/>
        <v>40</v>
      </c>
      <c r="K1180" s="2" t="str">
        <f>IFERROR(VLOOKUP(J1180,'Productgroepen hoofdfuncties'!D:E,2,FALSE),J1180)</f>
        <v>Waterhuishouding, algemeen</v>
      </c>
      <c r="L1180" s="2" t="str">
        <f t="shared" si="94"/>
        <v>4</v>
      </c>
      <c r="M1180" s="2" t="str">
        <f>IFERROR(VLOOKUP(L1180,'Productgroepen hoofdfuncties'!A:B,2,FALSE),L1180)</f>
        <v>Waterhuishouding</v>
      </c>
    </row>
    <row r="1181" spans="1:13">
      <c r="A1181" s="7"/>
      <c r="B1181" s="8"/>
      <c r="C1181" s="4" t="s">
        <v>3090</v>
      </c>
      <c r="D1181" s="3" t="s">
        <v>3091</v>
      </c>
      <c r="E1181" s="4">
        <v>1</v>
      </c>
      <c r="F1181" s="2" t="str">
        <f t="shared" si="90"/>
        <v>G1PR400104</v>
      </c>
      <c r="G1181" s="2" t="str">
        <f t="shared" si="91"/>
        <v>Grondwater</v>
      </c>
      <c r="H1181" s="2" t="str">
        <f t="shared" si="92"/>
        <v>4001</v>
      </c>
      <c r="I1181" s="2" t="str">
        <f>IFERROR(VLOOKUP(H1181,'Productgroepen hoofdfuncties'!G:H,2,FALSE),H1181)</f>
        <v>Water</v>
      </c>
      <c r="J1181" s="2" t="str">
        <f t="shared" si="93"/>
        <v>40</v>
      </c>
      <c r="K1181" s="2" t="str">
        <f>IFERROR(VLOOKUP(J1181,'Productgroepen hoofdfuncties'!D:E,2,FALSE),J1181)</f>
        <v>Waterhuishouding, algemeen</v>
      </c>
      <c r="L1181" s="2" t="str">
        <f t="shared" si="94"/>
        <v>4</v>
      </c>
      <c r="M1181" s="2" t="str">
        <f>IFERROR(VLOOKUP(L1181,'Productgroepen hoofdfuncties'!A:B,2,FALSE),L1181)</f>
        <v>Waterhuishouding</v>
      </c>
    </row>
    <row r="1182" spans="1:13">
      <c r="A1182" s="9"/>
      <c r="B1182" s="10"/>
      <c r="C1182" s="4" t="s">
        <v>7373</v>
      </c>
      <c r="D1182" s="3" t="s">
        <v>7374</v>
      </c>
      <c r="E1182" s="4">
        <v>1</v>
      </c>
      <c r="F1182" s="2" t="str">
        <f t="shared" si="90"/>
        <v>G1PR400104</v>
      </c>
      <c r="G1182" s="2" t="str">
        <f t="shared" si="91"/>
        <v>Grondwater</v>
      </c>
      <c r="H1182" s="2" t="str">
        <f t="shared" si="92"/>
        <v>4001</v>
      </c>
      <c r="I1182" s="2" t="str">
        <f>IFERROR(VLOOKUP(H1182,'Productgroepen hoofdfuncties'!G:H,2,FALSE),H1182)</f>
        <v>Water</v>
      </c>
      <c r="J1182" s="2" t="str">
        <f t="shared" si="93"/>
        <v>40</v>
      </c>
      <c r="K1182" s="2" t="str">
        <f>IFERROR(VLOOKUP(J1182,'Productgroepen hoofdfuncties'!D:E,2,FALSE),J1182)</f>
        <v>Waterhuishouding, algemeen</v>
      </c>
      <c r="L1182" s="2" t="str">
        <f t="shared" si="94"/>
        <v>4</v>
      </c>
      <c r="M1182" s="2" t="str">
        <f>IFERROR(VLOOKUP(L1182,'Productgroepen hoofdfuncties'!A:B,2,FALSE),L1182)</f>
        <v>Waterhuishouding</v>
      </c>
    </row>
    <row r="1183" spans="1:13">
      <c r="A1183" s="3" t="s">
        <v>3092</v>
      </c>
      <c r="B1183" s="4" t="s">
        <v>3093</v>
      </c>
      <c r="C1183" s="4"/>
      <c r="D1183" s="3"/>
      <c r="E1183" s="4"/>
      <c r="F1183" s="2" t="str">
        <f t="shared" si="90"/>
        <v>G1PR400105</v>
      </c>
      <c r="G1183" s="2" t="str">
        <f t="shared" si="91"/>
        <v>Riolering</v>
      </c>
      <c r="H1183" s="2" t="str">
        <f t="shared" si="92"/>
        <v>4001</v>
      </c>
      <c r="I1183" s="2" t="str">
        <f>IFERROR(VLOOKUP(H1183,'Productgroepen hoofdfuncties'!G:H,2,FALSE),H1183)</f>
        <v>Water</v>
      </c>
      <c r="J1183" s="2" t="str">
        <f t="shared" si="93"/>
        <v>40</v>
      </c>
      <c r="K1183" s="2" t="str">
        <f>IFERROR(VLOOKUP(J1183,'Productgroepen hoofdfuncties'!D:E,2,FALSE),J1183)</f>
        <v>Waterhuishouding, algemeen</v>
      </c>
      <c r="L1183" s="2" t="str">
        <f t="shared" si="94"/>
        <v>4</v>
      </c>
      <c r="M1183" s="2" t="str">
        <f>IFERROR(VLOOKUP(L1183,'Productgroepen hoofdfuncties'!A:B,2,FALSE),L1183)</f>
        <v>Waterhuishouding</v>
      </c>
    </row>
    <row r="1184" spans="1:13">
      <c r="A1184" s="5" t="s">
        <v>3094</v>
      </c>
      <c r="B1184" s="6" t="s">
        <v>3095</v>
      </c>
      <c r="C1184" s="4" t="s">
        <v>3096</v>
      </c>
      <c r="D1184" s="3" t="s">
        <v>3097</v>
      </c>
      <c r="E1184" s="4">
        <v>1</v>
      </c>
      <c r="F1184" s="2" t="str">
        <f t="shared" si="90"/>
        <v>G1PR400106</v>
      </c>
      <c r="G1184" s="2" t="str">
        <f t="shared" si="91"/>
        <v>Waterbeheer</v>
      </c>
      <c r="H1184" s="2" t="str">
        <f t="shared" si="92"/>
        <v>4001</v>
      </c>
      <c r="I1184" s="2" t="str">
        <f>IFERROR(VLOOKUP(H1184,'Productgroepen hoofdfuncties'!G:H,2,FALSE),H1184)</f>
        <v>Water</v>
      </c>
      <c r="J1184" s="2" t="str">
        <f t="shared" si="93"/>
        <v>40</v>
      </c>
      <c r="K1184" s="2" t="str">
        <f>IFERROR(VLOOKUP(J1184,'Productgroepen hoofdfuncties'!D:E,2,FALSE),J1184)</f>
        <v>Waterhuishouding, algemeen</v>
      </c>
      <c r="L1184" s="2" t="str">
        <f t="shared" si="94"/>
        <v>4</v>
      </c>
      <c r="M1184" s="2" t="str">
        <f>IFERROR(VLOOKUP(L1184,'Productgroepen hoofdfuncties'!A:B,2,FALSE),L1184)</f>
        <v>Waterhuishouding</v>
      </c>
    </row>
    <row r="1185" spans="1:13">
      <c r="A1185" s="7"/>
      <c r="B1185" s="8"/>
      <c r="C1185" s="4" t="s">
        <v>3098</v>
      </c>
      <c r="D1185" s="3" t="s">
        <v>3099</v>
      </c>
      <c r="E1185" s="4">
        <v>1</v>
      </c>
      <c r="F1185" s="2" t="str">
        <f t="shared" si="90"/>
        <v>G1PR400106</v>
      </c>
      <c r="G1185" s="2" t="str">
        <f t="shared" si="91"/>
        <v>Waterbeheer</v>
      </c>
      <c r="H1185" s="2" t="str">
        <f t="shared" si="92"/>
        <v>4001</v>
      </c>
      <c r="I1185" s="2" t="str">
        <f>IFERROR(VLOOKUP(H1185,'Productgroepen hoofdfuncties'!G:H,2,FALSE),H1185)</f>
        <v>Water</v>
      </c>
      <c r="J1185" s="2" t="str">
        <f t="shared" si="93"/>
        <v>40</v>
      </c>
      <c r="K1185" s="2" t="str">
        <f>IFERROR(VLOOKUP(J1185,'Productgroepen hoofdfuncties'!D:E,2,FALSE),J1185)</f>
        <v>Waterhuishouding, algemeen</v>
      </c>
      <c r="L1185" s="2" t="str">
        <f t="shared" si="94"/>
        <v>4</v>
      </c>
      <c r="M1185" s="2" t="str">
        <f>IFERROR(VLOOKUP(L1185,'Productgroepen hoofdfuncties'!A:B,2,FALSE),L1185)</f>
        <v>Waterhuishouding</v>
      </c>
    </row>
    <row r="1186" spans="1:13">
      <c r="A1186" s="7"/>
      <c r="B1186" s="8"/>
      <c r="C1186" s="4" t="s">
        <v>3100</v>
      </c>
      <c r="D1186" s="3" t="s">
        <v>3101</v>
      </c>
      <c r="E1186" s="4">
        <v>1</v>
      </c>
      <c r="F1186" s="2" t="str">
        <f t="shared" si="90"/>
        <v>G1PR400106</v>
      </c>
      <c r="G1186" s="2" t="str">
        <f t="shared" si="91"/>
        <v>Waterbeheer</v>
      </c>
      <c r="H1186" s="2" t="str">
        <f t="shared" si="92"/>
        <v>4001</v>
      </c>
      <c r="I1186" s="2" t="str">
        <f>IFERROR(VLOOKUP(H1186,'Productgroepen hoofdfuncties'!G:H,2,FALSE),H1186)</f>
        <v>Water</v>
      </c>
      <c r="J1186" s="2" t="str">
        <f t="shared" si="93"/>
        <v>40</v>
      </c>
      <c r="K1186" s="2" t="str">
        <f>IFERROR(VLOOKUP(J1186,'Productgroepen hoofdfuncties'!D:E,2,FALSE),J1186)</f>
        <v>Waterhuishouding, algemeen</v>
      </c>
      <c r="L1186" s="2" t="str">
        <f t="shared" si="94"/>
        <v>4</v>
      </c>
      <c r="M1186" s="2" t="str">
        <f>IFERROR(VLOOKUP(L1186,'Productgroepen hoofdfuncties'!A:B,2,FALSE),L1186)</f>
        <v>Waterhuishouding</v>
      </c>
    </row>
    <row r="1187" spans="1:13">
      <c r="A1187" s="7"/>
      <c r="B1187" s="8"/>
      <c r="C1187" s="4" t="s">
        <v>3102</v>
      </c>
      <c r="D1187" s="3" t="s">
        <v>3103</v>
      </c>
      <c r="E1187" s="4">
        <v>1</v>
      </c>
      <c r="F1187" s="2" t="str">
        <f t="shared" si="90"/>
        <v>G1PR400106</v>
      </c>
      <c r="G1187" s="2" t="str">
        <f t="shared" si="91"/>
        <v>Waterbeheer</v>
      </c>
      <c r="H1187" s="2" t="str">
        <f t="shared" si="92"/>
        <v>4001</v>
      </c>
      <c r="I1187" s="2" t="str">
        <f>IFERROR(VLOOKUP(H1187,'Productgroepen hoofdfuncties'!G:H,2,FALSE),H1187)</f>
        <v>Water</v>
      </c>
      <c r="J1187" s="2" t="str">
        <f t="shared" si="93"/>
        <v>40</v>
      </c>
      <c r="K1187" s="2" t="str">
        <f>IFERROR(VLOOKUP(J1187,'Productgroepen hoofdfuncties'!D:E,2,FALSE),J1187)</f>
        <v>Waterhuishouding, algemeen</v>
      </c>
      <c r="L1187" s="2" t="str">
        <f t="shared" si="94"/>
        <v>4</v>
      </c>
      <c r="M1187" s="2" t="str">
        <f>IFERROR(VLOOKUP(L1187,'Productgroepen hoofdfuncties'!A:B,2,FALSE),L1187)</f>
        <v>Waterhuishouding</v>
      </c>
    </row>
    <row r="1188" spans="1:13">
      <c r="A1188" s="7"/>
      <c r="B1188" s="8"/>
      <c r="C1188" s="4" t="s">
        <v>3104</v>
      </c>
      <c r="D1188" s="3" t="s">
        <v>3105</v>
      </c>
      <c r="E1188" s="4">
        <v>1</v>
      </c>
      <c r="F1188" s="2" t="str">
        <f t="shared" si="90"/>
        <v>G1PR400106</v>
      </c>
      <c r="G1188" s="2" t="str">
        <f t="shared" si="91"/>
        <v>Waterbeheer</v>
      </c>
      <c r="H1188" s="2" t="str">
        <f t="shared" si="92"/>
        <v>4001</v>
      </c>
      <c r="I1188" s="2" t="str">
        <f>IFERROR(VLOOKUP(H1188,'Productgroepen hoofdfuncties'!G:H,2,FALSE),H1188)</f>
        <v>Water</v>
      </c>
      <c r="J1188" s="2" t="str">
        <f t="shared" si="93"/>
        <v>40</v>
      </c>
      <c r="K1188" s="2" t="str">
        <f>IFERROR(VLOOKUP(J1188,'Productgroepen hoofdfuncties'!D:E,2,FALSE),J1188)</f>
        <v>Waterhuishouding, algemeen</v>
      </c>
      <c r="L1188" s="2" t="str">
        <f t="shared" si="94"/>
        <v>4</v>
      </c>
      <c r="M1188" s="2" t="str">
        <f>IFERROR(VLOOKUP(L1188,'Productgroepen hoofdfuncties'!A:B,2,FALSE),L1188)</f>
        <v>Waterhuishouding</v>
      </c>
    </row>
    <row r="1189" spans="1:13">
      <c r="A1189" s="7"/>
      <c r="B1189" s="8"/>
      <c r="C1189" s="4" t="s">
        <v>3106</v>
      </c>
      <c r="D1189" s="3" t="s">
        <v>3107</v>
      </c>
      <c r="E1189" s="4">
        <v>1</v>
      </c>
      <c r="F1189" s="2" t="str">
        <f t="shared" si="90"/>
        <v>G1PR400106</v>
      </c>
      <c r="G1189" s="2" t="str">
        <f t="shared" si="91"/>
        <v>Waterbeheer</v>
      </c>
      <c r="H1189" s="2" t="str">
        <f t="shared" si="92"/>
        <v>4001</v>
      </c>
      <c r="I1189" s="2" t="str">
        <f>IFERROR(VLOOKUP(H1189,'Productgroepen hoofdfuncties'!G:H,2,FALSE),H1189)</f>
        <v>Water</v>
      </c>
      <c r="J1189" s="2" t="str">
        <f t="shared" si="93"/>
        <v>40</v>
      </c>
      <c r="K1189" s="2" t="str">
        <f>IFERROR(VLOOKUP(J1189,'Productgroepen hoofdfuncties'!D:E,2,FALSE),J1189)</f>
        <v>Waterhuishouding, algemeen</v>
      </c>
      <c r="L1189" s="2" t="str">
        <f t="shared" si="94"/>
        <v>4</v>
      </c>
      <c r="M1189" s="2" t="str">
        <f>IFERROR(VLOOKUP(L1189,'Productgroepen hoofdfuncties'!A:B,2,FALSE),L1189)</f>
        <v>Waterhuishouding</v>
      </c>
    </row>
    <row r="1190" spans="1:13">
      <c r="A1190" s="7"/>
      <c r="B1190" s="8"/>
      <c r="C1190" s="4" t="s">
        <v>3108</v>
      </c>
      <c r="D1190" s="3" t="s">
        <v>3109</v>
      </c>
      <c r="E1190" s="4">
        <v>1</v>
      </c>
      <c r="F1190" s="2" t="str">
        <f t="shared" si="90"/>
        <v>G1PR400106</v>
      </c>
      <c r="G1190" s="2" t="str">
        <f t="shared" si="91"/>
        <v>Waterbeheer</v>
      </c>
      <c r="H1190" s="2" t="str">
        <f t="shared" si="92"/>
        <v>4001</v>
      </c>
      <c r="I1190" s="2" t="str">
        <f>IFERROR(VLOOKUP(H1190,'Productgroepen hoofdfuncties'!G:H,2,FALSE),H1190)</f>
        <v>Water</v>
      </c>
      <c r="J1190" s="2" t="str">
        <f t="shared" si="93"/>
        <v>40</v>
      </c>
      <c r="K1190" s="2" t="str">
        <f>IFERROR(VLOOKUP(J1190,'Productgroepen hoofdfuncties'!D:E,2,FALSE),J1190)</f>
        <v>Waterhuishouding, algemeen</v>
      </c>
      <c r="L1190" s="2" t="str">
        <f t="shared" si="94"/>
        <v>4</v>
      </c>
      <c r="M1190" s="2" t="str">
        <f>IFERROR(VLOOKUP(L1190,'Productgroepen hoofdfuncties'!A:B,2,FALSE),L1190)</f>
        <v>Waterhuishouding</v>
      </c>
    </row>
    <row r="1191" spans="1:13">
      <c r="A1191" s="7"/>
      <c r="B1191" s="8"/>
      <c r="C1191" s="4" t="s">
        <v>3110</v>
      </c>
      <c r="D1191" s="3" t="s">
        <v>3111</v>
      </c>
      <c r="E1191" s="4">
        <v>1</v>
      </c>
      <c r="F1191" s="2" t="str">
        <f t="shared" si="90"/>
        <v>G1PR400106</v>
      </c>
      <c r="G1191" s="2" t="str">
        <f t="shared" si="91"/>
        <v>Waterbeheer</v>
      </c>
      <c r="H1191" s="2" t="str">
        <f t="shared" si="92"/>
        <v>4001</v>
      </c>
      <c r="I1191" s="2" t="str">
        <f>IFERROR(VLOOKUP(H1191,'Productgroepen hoofdfuncties'!G:H,2,FALSE),H1191)</f>
        <v>Water</v>
      </c>
      <c r="J1191" s="2" t="str">
        <f t="shared" si="93"/>
        <v>40</v>
      </c>
      <c r="K1191" s="2" t="str">
        <f>IFERROR(VLOOKUP(J1191,'Productgroepen hoofdfuncties'!D:E,2,FALSE),J1191)</f>
        <v>Waterhuishouding, algemeen</v>
      </c>
      <c r="L1191" s="2" t="str">
        <f t="shared" si="94"/>
        <v>4</v>
      </c>
      <c r="M1191" s="2" t="str">
        <f>IFERROR(VLOOKUP(L1191,'Productgroepen hoofdfuncties'!A:B,2,FALSE),L1191)</f>
        <v>Waterhuishouding</v>
      </c>
    </row>
    <row r="1192" spans="1:13">
      <c r="A1192" s="7"/>
      <c r="B1192" s="8"/>
      <c r="C1192" s="4" t="s">
        <v>7375</v>
      </c>
      <c r="D1192" s="3" t="s">
        <v>7376</v>
      </c>
      <c r="E1192" s="4">
        <v>1</v>
      </c>
      <c r="F1192" s="2" t="str">
        <f t="shared" si="90"/>
        <v>G1PR400106</v>
      </c>
      <c r="G1192" s="2" t="str">
        <f t="shared" si="91"/>
        <v>Waterbeheer</v>
      </c>
      <c r="H1192" s="2" t="str">
        <f t="shared" si="92"/>
        <v>4001</v>
      </c>
      <c r="I1192" s="2" t="str">
        <f>IFERROR(VLOOKUP(H1192,'Productgroepen hoofdfuncties'!G:H,2,FALSE),H1192)</f>
        <v>Water</v>
      </c>
      <c r="J1192" s="2" t="str">
        <f t="shared" si="93"/>
        <v>40</v>
      </c>
      <c r="K1192" s="2" t="str">
        <f>IFERROR(VLOOKUP(J1192,'Productgroepen hoofdfuncties'!D:E,2,FALSE),J1192)</f>
        <v>Waterhuishouding, algemeen</v>
      </c>
      <c r="L1192" s="2" t="str">
        <f t="shared" si="94"/>
        <v>4</v>
      </c>
      <c r="M1192" s="2" t="str">
        <f>IFERROR(VLOOKUP(L1192,'Productgroepen hoofdfuncties'!A:B,2,FALSE),L1192)</f>
        <v>Waterhuishouding</v>
      </c>
    </row>
    <row r="1193" spans="1:13">
      <c r="A1193" s="7"/>
      <c r="B1193" s="8"/>
      <c r="C1193" s="4" t="s">
        <v>7377</v>
      </c>
      <c r="D1193" s="3" t="s">
        <v>7378</v>
      </c>
      <c r="E1193" s="4">
        <v>1</v>
      </c>
      <c r="F1193" s="2" t="str">
        <f t="shared" si="90"/>
        <v>G1PR400106</v>
      </c>
      <c r="G1193" s="2" t="str">
        <f t="shared" si="91"/>
        <v>Waterbeheer</v>
      </c>
      <c r="H1193" s="2" t="str">
        <f t="shared" si="92"/>
        <v>4001</v>
      </c>
      <c r="I1193" s="2" t="str">
        <f>IFERROR(VLOOKUP(H1193,'Productgroepen hoofdfuncties'!G:H,2,FALSE),H1193)</f>
        <v>Water</v>
      </c>
      <c r="J1193" s="2" t="str">
        <f t="shared" si="93"/>
        <v>40</v>
      </c>
      <c r="K1193" s="2" t="str">
        <f>IFERROR(VLOOKUP(J1193,'Productgroepen hoofdfuncties'!D:E,2,FALSE),J1193)</f>
        <v>Waterhuishouding, algemeen</v>
      </c>
      <c r="L1193" s="2" t="str">
        <f t="shared" si="94"/>
        <v>4</v>
      </c>
      <c r="M1193" s="2" t="str">
        <f>IFERROR(VLOOKUP(L1193,'Productgroepen hoofdfuncties'!A:B,2,FALSE),L1193)</f>
        <v>Waterhuishouding</v>
      </c>
    </row>
    <row r="1194" spans="1:13">
      <c r="A1194" s="7"/>
      <c r="B1194" s="8"/>
      <c r="C1194" s="4" t="s">
        <v>3112</v>
      </c>
      <c r="D1194" s="3" t="s">
        <v>3113</v>
      </c>
      <c r="E1194" s="4">
        <v>1</v>
      </c>
      <c r="F1194" s="2" t="str">
        <f t="shared" si="90"/>
        <v>G1PR400106</v>
      </c>
      <c r="G1194" s="2" t="str">
        <f t="shared" si="91"/>
        <v>Waterbeheer</v>
      </c>
      <c r="H1194" s="2" t="str">
        <f t="shared" si="92"/>
        <v>4001</v>
      </c>
      <c r="I1194" s="2" t="str">
        <f>IFERROR(VLOOKUP(H1194,'Productgroepen hoofdfuncties'!G:H,2,FALSE),H1194)</f>
        <v>Water</v>
      </c>
      <c r="J1194" s="2" t="str">
        <f t="shared" si="93"/>
        <v>40</v>
      </c>
      <c r="K1194" s="2" t="str">
        <f>IFERROR(VLOOKUP(J1194,'Productgroepen hoofdfuncties'!D:E,2,FALSE),J1194)</f>
        <v>Waterhuishouding, algemeen</v>
      </c>
      <c r="L1194" s="2" t="str">
        <f t="shared" si="94"/>
        <v>4</v>
      </c>
      <c r="M1194" s="2" t="str">
        <f>IFERROR(VLOOKUP(L1194,'Productgroepen hoofdfuncties'!A:B,2,FALSE),L1194)</f>
        <v>Waterhuishouding</v>
      </c>
    </row>
    <row r="1195" spans="1:13">
      <c r="A1195" s="7"/>
      <c r="B1195" s="8"/>
      <c r="C1195" s="4" t="s">
        <v>3114</v>
      </c>
      <c r="D1195" s="3" t="s">
        <v>3115</v>
      </c>
      <c r="E1195" s="4">
        <v>1</v>
      </c>
      <c r="F1195" s="2" t="str">
        <f t="shared" si="90"/>
        <v>G1PR400106</v>
      </c>
      <c r="G1195" s="2" t="str">
        <f t="shared" si="91"/>
        <v>Waterbeheer</v>
      </c>
      <c r="H1195" s="2" t="str">
        <f t="shared" si="92"/>
        <v>4001</v>
      </c>
      <c r="I1195" s="2" t="str">
        <f>IFERROR(VLOOKUP(H1195,'Productgroepen hoofdfuncties'!G:H,2,FALSE),H1195)</f>
        <v>Water</v>
      </c>
      <c r="J1195" s="2" t="str">
        <f t="shared" si="93"/>
        <v>40</v>
      </c>
      <c r="K1195" s="2" t="str">
        <f>IFERROR(VLOOKUP(J1195,'Productgroepen hoofdfuncties'!D:E,2,FALSE),J1195)</f>
        <v>Waterhuishouding, algemeen</v>
      </c>
      <c r="L1195" s="2" t="str">
        <f t="shared" si="94"/>
        <v>4</v>
      </c>
      <c r="M1195" s="2" t="str">
        <f>IFERROR(VLOOKUP(L1195,'Productgroepen hoofdfuncties'!A:B,2,FALSE),L1195)</f>
        <v>Waterhuishouding</v>
      </c>
    </row>
    <row r="1196" spans="1:13">
      <c r="A1196" s="9"/>
      <c r="B1196" s="10"/>
      <c r="C1196" s="4" t="s">
        <v>3116</v>
      </c>
      <c r="D1196" s="3" t="s">
        <v>3117</v>
      </c>
      <c r="E1196" s="4">
        <v>1</v>
      </c>
      <c r="F1196" s="2" t="str">
        <f t="shared" si="90"/>
        <v>G1PR400106</v>
      </c>
      <c r="G1196" s="2" t="str">
        <f t="shared" si="91"/>
        <v>Waterbeheer</v>
      </c>
      <c r="H1196" s="2" t="str">
        <f t="shared" si="92"/>
        <v>4001</v>
      </c>
      <c r="I1196" s="2" t="str">
        <f>IFERROR(VLOOKUP(H1196,'Productgroepen hoofdfuncties'!G:H,2,FALSE),H1196)</f>
        <v>Water</v>
      </c>
      <c r="J1196" s="2" t="str">
        <f t="shared" si="93"/>
        <v>40</v>
      </c>
      <c r="K1196" s="2" t="str">
        <f>IFERROR(VLOOKUP(J1196,'Productgroepen hoofdfuncties'!D:E,2,FALSE),J1196)</f>
        <v>Waterhuishouding, algemeen</v>
      </c>
      <c r="L1196" s="2" t="str">
        <f t="shared" si="94"/>
        <v>4</v>
      </c>
      <c r="M1196" s="2" t="str">
        <f>IFERROR(VLOOKUP(L1196,'Productgroepen hoofdfuncties'!A:B,2,FALSE),L1196)</f>
        <v>Waterhuishouding</v>
      </c>
    </row>
    <row r="1197" spans="1:13">
      <c r="A1197" s="5" t="s">
        <v>3118</v>
      </c>
      <c r="B1197" s="6" t="s">
        <v>3119</v>
      </c>
      <c r="C1197" s="4" t="s">
        <v>3120</v>
      </c>
      <c r="D1197" s="3" t="s">
        <v>3121</v>
      </c>
      <c r="E1197" s="4">
        <v>1</v>
      </c>
      <c r="F1197" s="2" t="str">
        <f t="shared" si="90"/>
        <v>G1PR400107</v>
      </c>
      <c r="G1197" s="2" t="str">
        <f t="shared" si="91"/>
        <v>Flankerend beleid polders</v>
      </c>
      <c r="H1197" s="2" t="str">
        <f t="shared" si="92"/>
        <v>4001</v>
      </c>
      <c r="I1197" s="2" t="str">
        <f>IFERROR(VLOOKUP(H1197,'Productgroepen hoofdfuncties'!G:H,2,FALSE),H1197)</f>
        <v>Water</v>
      </c>
      <c r="J1197" s="2" t="str">
        <f t="shared" si="93"/>
        <v>40</v>
      </c>
      <c r="K1197" s="2" t="str">
        <f>IFERROR(VLOOKUP(J1197,'Productgroepen hoofdfuncties'!D:E,2,FALSE),J1197)</f>
        <v>Waterhuishouding, algemeen</v>
      </c>
      <c r="L1197" s="2" t="str">
        <f t="shared" si="94"/>
        <v>4</v>
      </c>
      <c r="M1197" s="2" t="str">
        <f>IFERROR(VLOOKUP(L1197,'Productgroepen hoofdfuncties'!A:B,2,FALSE),L1197)</f>
        <v>Waterhuishouding</v>
      </c>
    </row>
    <row r="1198" spans="1:13">
      <c r="A1198" s="7"/>
      <c r="B1198" s="8"/>
      <c r="C1198" s="4" t="s">
        <v>3122</v>
      </c>
      <c r="D1198" s="3" t="s">
        <v>3123</v>
      </c>
      <c r="E1198" s="4">
        <v>1</v>
      </c>
      <c r="F1198" s="2" t="str">
        <f t="shared" si="90"/>
        <v>G1PR400107</v>
      </c>
      <c r="G1198" s="2" t="str">
        <f t="shared" si="91"/>
        <v>Flankerend beleid polders</v>
      </c>
      <c r="H1198" s="2" t="str">
        <f t="shared" si="92"/>
        <v>4001</v>
      </c>
      <c r="I1198" s="2" t="str">
        <f>IFERROR(VLOOKUP(H1198,'Productgroepen hoofdfuncties'!G:H,2,FALSE),H1198)</f>
        <v>Water</v>
      </c>
      <c r="J1198" s="2" t="str">
        <f t="shared" si="93"/>
        <v>40</v>
      </c>
      <c r="K1198" s="2" t="str">
        <f>IFERROR(VLOOKUP(J1198,'Productgroepen hoofdfuncties'!D:E,2,FALSE),J1198)</f>
        <v>Waterhuishouding, algemeen</v>
      </c>
      <c r="L1198" s="2" t="str">
        <f t="shared" si="94"/>
        <v>4</v>
      </c>
      <c r="M1198" s="2" t="str">
        <f>IFERROR(VLOOKUP(L1198,'Productgroepen hoofdfuncties'!A:B,2,FALSE),L1198)</f>
        <v>Waterhuishouding</v>
      </c>
    </row>
    <row r="1199" spans="1:13">
      <c r="A1199" s="7"/>
      <c r="B1199" s="8"/>
      <c r="C1199" s="4" t="s">
        <v>3124</v>
      </c>
      <c r="D1199" s="3" t="s">
        <v>3125</v>
      </c>
      <c r="E1199" s="4">
        <v>1</v>
      </c>
      <c r="F1199" s="2" t="str">
        <f t="shared" si="90"/>
        <v>G1PR400107</v>
      </c>
      <c r="G1199" s="2" t="str">
        <f t="shared" si="91"/>
        <v>Flankerend beleid polders</v>
      </c>
      <c r="H1199" s="2" t="str">
        <f t="shared" si="92"/>
        <v>4001</v>
      </c>
      <c r="I1199" s="2" t="str">
        <f>IFERROR(VLOOKUP(H1199,'Productgroepen hoofdfuncties'!G:H,2,FALSE),H1199)</f>
        <v>Water</v>
      </c>
      <c r="J1199" s="2" t="str">
        <f t="shared" si="93"/>
        <v>40</v>
      </c>
      <c r="K1199" s="2" t="str">
        <f>IFERROR(VLOOKUP(J1199,'Productgroepen hoofdfuncties'!D:E,2,FALSE),J1199)</f>
        <v>Waterhuishouding, algemeen</v>
      </c>
      <c r="L1199" s="2" t="str">
        <f t="shared" si="94"/>
        <v>4</v>
      </c>
      <c r="M1199" s="2" t="str">
        <f>IFERROR(VLOOKUP(L1199,'Productgroepen hoofdfuncties'!A:B,2,FALSE),L1199)</f>
        <v>Waterhuishouding</v>
      </c>
    </row>
    <row r="1200" spans="1:13">
      <c r="A1200" s="7"/>
      <c r="B1200" s="8"/>
      <c r="C1200" s="4" t="s">
        <v>3126</v>
      </c>
      <c r="D1200" s="3" t="s">
        <v>3127</v>
      </c>
      <c r="E1200" s="4">
        <v>1</v>
      </c>
      <c r="F1200" s="2" t="str">
        <f t="shared" si="90"/>
        <v>G1PR400107</v>
      </c>
      <c r="G1200" s="2" t="str">
        <f t="shared" si="91"/>
        <v>Flankerend beleid polders</v>
      </c>
      <c r="H1200" s="2" t="str">
        <f t="shared" si="92"/>
        <v>4001</v>
      </c>
      <c r="I1200" s="2" t="str">
        <f>IFERROR(VLOOKUP(H1200,'Productgroepen hoofdfuncties'!G:H,2,FALSE),H1200)</f>
        <v>Water</v>
      </c>
      <c r="J1200" s="2" t="str">
        <f t="shared" si="93"/>
        <v>40</v>
      </c>
      <c r="K1200" s="2" t="str">
        <f>IFERROR(VLOOKUP(J1200,'Productgroepen hoofdfuncties'!D:E,2,FALSE),J1200)</f>
        <v>Waterhuishouding, algemeen</v>
      </c>
      <c r="L1200" s="2" t="str">
        <f t="shared" si="94"/>
        <v>4</v>
      </c>
      <c r="M1200" s="2" t="str">
        <f>IFERROR(VLOOKUP(L1200,'Productgroepen hoofdfuncties'!A:B,2,FALSE),L1200)</f>
        <v>Waterhuishouding</v>
      </c>
    </row>
    <row r="1201" spans="1:13">
      <c r="A1201" s="7"/>
      <c r="B1201" s="8"/>
      <c r="C1201" s="4" t="s">
        <v>3128</v>
      </c>
      <c r="D1201" s="3" t="s">
        <v>3129</v>
      </c>
      <c r="E1201" s="4">
        <v>1</v>
      </c>
      <c r="F1201" s="2" t="str">
        <f t="shared" si="90"/>
        <v>G1PR400107</v>
      </c>
      <c r="G1201" s="2" t="str">
        <f t="shared" si="91"/>
        <v>Flankerend beleid polders</v>
      </c>
      <c r="H1201" s="2" t="str">
        <f t="shared" si="92"/>
        <v>4001</v>
      </c>
      <c r="I1201" s="2" t="str">
        <f>IFERROR(VLOOKUP(H1201,'Productgroepen hoofdfuncties'!G:H,2,FALSE),H1201)</f>
        <v>Water</v>
      </c>
      <c r="J1201" s="2" t="str">
        <f t="shared" si="93"/>
        <v>40</v>
      </c>
      <c r="K1201" s="2" t="str">
        <f>IFERROR(VLOOKUP(J1201,'Productgroepen hoofdfuncties'!D:E,2,FALSE),J1201)</f>
        <v>Waterhuishouding, algemeen</v>
      </c>
      <c r="L1201" s="2" t="str">
        <f t="shared" si="94"/>
        <v>4</v>
      </c>
      <c r="M1201" s="2" t="str">
        <f>IFERROR(VLOOKUP(L1201,'Productgroepen hoofdfuncties'!A:B,2,FALSE),L1201)</f>
        <v>Waterhuishouding</v>
      </c>
    </row>
    <row r="1202" spans="1:13">
      <c r="A1202" s="9"/>
      <c r="B1202" s="10"/>
      <c r="C1202" s="4" t="s">
        <v>3130</v>
      </c>
      <c r="D1202" s="3" t="s">
        <v>3131</v>
      </c>
      <c r="E1202" s="4">
        <v>1</v>
      </c>
      <c r="F1202" s="2" t="str">
        <f t="shared" si="90"/>
        <v>G1PR400107</v>
      </c>
      <c r="G1202" s="2" t="str">
        <f t="shared" si="91"/>
        <v>Flankerend beleid polders</v>
      </c>
      <c r="H1202" s="2" t="str">
        <f t="shared" si="92"/>
        <v>4001</v>
      </c>
      <c r="I1202" s="2" t="str">
        <f>IFERROR(VLOOKUP(H1202,'Productgroepen hoofdfuncties'!G:H,2,FALSE),H1202)</f>
        <v>Water</v>
      </c>
      <c r="J1202" s="2" t="str">
        <f t="shared" si="93"/>
        <v>40</v>
      </c>
      <c r="K1202" s="2" t="str">
        <f>IFERROR(VLOOKUP(J1202,'Productgroepen hoofdfuncties'!D:E,2,FALSE),J1202)</f>
        <v>Waterhuishouding, algemeen</v>
      </c>
      <c r="L1202" s="2" t="str">
        <f t="shared" si="94"/>
        <v>4</v>
      </c>
      <c r="M1202" s="2" t="str">
        <f>IFERROR(VLOOKUP(L1202,'Productgroepen hoofdfuncties'!A:B,2,FALSE),L1202)</f>
        <v>Waterhuishouding</v>
      </c>
    </row>
    <row r="1203" spans="1:13">
      <c r="A1203" s="3" t="s">
        <v>3132</v>
      </c>
      <c r="B1203" s="4" t="s">
        <v>3133</v>
      </c>
      <c r="C1203" s="4" t="s">
        <v>3134</v>
      </c>
      <c r="D1203" s="3" t="s">
        <v>3133</v>
      </c>
      <c r="E1203" s="4">
        <v>1</v>
      </c>
      <c r="F1203" s="2" t="str">
        <f t="shared" si="90"/>
        <v>G1PR400108</v>
      </c>
      <c r="G1203" s="2" t="str">
        <f t="shared" si="91"/>
        <v>Klimaatadaptatie</v>
      </c>
      <c r="H1203" s="2" t="str">
        <f t="shared" si="92"/>
        <v>4001</v>
      </c>
      <c r="I1203" s="2" t="str">
        <f>IFERROR(VLOOKUP(H1203,'Productgroepen hoofdfuncties'!G:H,2,FALSE),H1203)</f>
        <v>Water</v>
      </c>
      <c r="J1203" s="2" t="str">
        <f t="shared" si="93"/>
        <v>40</v>
      </c>
      <c r="K1203" s="2" t="str">
        <f>IFERROR(VLOOKUP(J1203,'Productgroepen hoofdfuncties'!D:E,2,FALSE),J1203)</f>
        <v>Waterhuishouding, algemeen</v>
      </c>
      <c r="L1203" s="2" t="str">
        <f t="shared" si="94"/>
        <v>4</v>
      </c>
      <c r="M1203" s="2" t="str">
        <f>IFERROR(VLOOKUP(L1203,'Productgroepen hoofdfuncties'!A:B,2,FALSE),L1203)</f>
        <v>Waterhuishouding</v>
      </c>
    </row>
    <row r="1204" spans="1:13">
      <c r="A1204" s="3" t="s">
        <v>3135</v>
      </c>
      <c r="B1204" s="4" t="s">
        <v>3136</v>
      </c>
      <c r="C1204" s="4" t="s">
        <v>3137</v>
      </c>
      <c r="D1204" s="3" t="s">
        <v>3138</v>
      </c>
      <c r="E1204" s="4">
        <v>1</v>
      </c>
      <c r="F1204" s="2" t="str">
        <f t="shared" si="90"/>
        <v>G1PR400200</v>
      </c>
      <c r="G1204" s="2" t="str">
        <f t="shared" si="91"/>
        <v>App.kst water (PLG)</v>
      </c>
      <c r="H1204" s="2" t="str">
        <f t="shared" si="92"/>
        <v>4002</v>
      </c>
      <c r="I1204" s="2" t="str">
        <f>IFERROR(VLOOKUP(H1204,'Productgroepen hoofdfuncties'!G:H,2,FALSE),H1204)</f>
        <v>Water (PLG)</v>
      </c>
      <c r="J1204" s="2" t="str">
        <f t="shared" si="93"/>
        <v>40</v>
      </c>
      <c r="K1204" s="2" t="str">
        <f>IFERROR(VLOOKUP(J1204,'Productgroepen hoofdfuncties'!D:E,2,FALSE),J1204)</f>
        <v>Waterhuishouding, algemeen</v>
      </c>
      <c r="L1204" s="2" t="str">
        <f t="shared" si="94"/>
        <v>4</v>
      </c>
      <c r="M1204" s="2" t="str">
        <f>IFERROR(VLOOKUP(L1204,'Productgroepen hoofdfuncties'!A:B,2,FALSE),L1204)</f>
        <v>Waterhuishouding</v>
      </c>
    </row>
    <row r="1205" spans="1:13">
      <c r="A1205" s="5" t="s">
        <v>3139</v>
      </c>
      <c r="B1205" s="6" t="s">
        <v>3140</v>
      </c>
      <c r="C1205" s="4" t="s">
        <v>3141</v>
      </c>
      <c r="D1205" s="3" t="s">
        <v>3142</v>
      </c>
      <c r="E1205" s="4">
        <v>1</v>
      </c>
      <c r="F1205" s="2" t="str">
        <f t="shared" si="90"/>
        <v>G1PR400201</v>
      </c>
      <c r="G1205" s="2" t="str">
        <f t="shared" si="91"/>
        <v>Waterkwantiteit</v>
      </c>
      <c r="H1205" s="2" t="str">
        <f t="shared" si="92"/>
        <v>4002</v>
      </c>
      <c r="I1205" s="2" t="str">
        <f>IFERROR(VLOOKUP(H1205,'Productgroepen hoofdfuncties'!G:H,2,FALSE),H1205)</f>
        <v>Water (PLG)</v>
      </c>
      <c r="J1205" s="2" t="str">
        <f t="shared" si="93"/>
        <v>40</v>
      </c>
      <c r="K1205" s="2" t="str">
        <f>IFERROR(VLOOKUP(J1205,'Productgroepen hoofdfuncties'!D:E,2,FALSE),J1205)</f>
        <v>Waterhuishouding, algemeen</v>
      </c>
      <c r="L1205" s="2" t="str">
        <f t="shared" si="94"/>
        <v>4</v>
      </c>
      <c r="M1205" s="2" t="str">
        <f>IFERROR(VLOOKUP(L1205,'Productgroepen hoofdfuncties'!A:B,2,FALSE),L1205)</f>
        <v>Waterhuishouding</v>
      </c>
    </row>
    <row r="1206" spans="1:13">
      <c r="A1206" s="7"/>
      <c r="B1206" s="8"/>
      <c r="C1206" s="4" t="s">
        <v>3143</v>
      </c>
      <c r="D1206" s="3" t="s">
        <v>3144</v>
      </c>
      <c r="E1206" s="4">
        <v>1</v>
      </c>
      <c r="F1206" s="2" t="str">
        <f t="shared" si="90"/>
        <v>G1PR400201</v>
      </c>
      <c r="G1206" s="2" t="str">
        <f t="shared" si="91"/>
        <v>Waterkwantiteit</v>
      </c>
      <c r="H1206" s="2" t="str">
        <f t="shared" si="92"/>
        <v>4002</v>
      </c>
      <c r="I1206" s="2" t="str">
        <f>IFERROR(VLOOKUP(H1206,'Productgroepen hoofdfuncties'!G:H,2,FALSE),H1206)</f>
        <v>Water (PLG)</v>
      </c>
      <c r="J1206" s="2" t="str">
        <f t="shared" si="93"/>
        <v>40</v>
      </c>
      <c r="K1206" s="2" t="str">
        <f>IFERROR(VLOOKUP(J1206,'Productgroepen hoofdfuncties'!D:E,2,FALSE),J1206)</f>
        <v>Waterhuishouding, algemeen</v>
      </c>
      <c r="L1206" s="2" t="str">
        <f t="shared" si="94"/>
        <v>4</v>
      </c>
      <c r="M1206" s="2" t="str">
        <f>IFERROR(VLOOKUP(L1206,'Productgroepen hoofdfuncties'!A:B,2,FALSE),L1206)</f>
        <v>Waterhuishouding</v>
      </c>
    </row>
    <row r="1207" spans="1:13">
      <c r="A1207" s="7"/>
      <c r="B1207" s="8"/>
      <c r="C1207" s="4" t="s">
        <v>3145</v>
      </c>
      <c r="D1207" s="3" t="s">
        <v>3146</v>
      </c>
      <c r="E1207" s="4">
        <v>1</v>
      </c>
      <c r="F1207" s="2" t="str">
        <f t="shared" si="90"/>
        <v>G1PR400201</v>
      </c>
      <c r="G1207" s="2" t="str">
        <f t="shared" si="91"/>
        <v>Waterkwantiteit</v>
      </c>
      <c r="H1207" s="2" t="str">
        <f t="shared" si="92"/>
        <v>4002</v>
      </c>
      <c r="I1207" s="2" t="str">
        <f>IFERROR(VLOOKUP(H1207,'Productgroepen hoofdfuncties'!G:H,2,FALSE),H1207)</f>
        <v>Water (PLG)</v>
      </c>
      <c r="J1207" s="2" t="str">
        <f t="shared" si="93"/>
        <v>40</v>
      </c>
      <c r="K1207" s="2" t="str">
        <f>IFERROR(VLOOKUP(J1207,'Productgroepen hoofdfuncties'!D:E,2,FALSE),J1207)</f>
        <v>Waterhuishouding, algemeen</v>
      </c>
      <c r="L1207" s="2" t="str">
        <f t="shared" si="94"/>
        <v>4</v>
      </c>
      <c r="M1207" s="2" t="str">
        <f>IFERROR(VLOOKUP(L1207,'Productgroepen hoofdfuncties'!A:B,2,FALSE),L1207)</f>
        <v>Waterhuishouding</v>
      </c>
    </row>
    <row r="1208" spans="1:13">
      <c r="A1208" s="7"/>
      <c r="B1208" s="8"/>
      <c r="C1208" s="4" t="s">
        <v>3147</v>
      </c>
      <c r="D1208" s="3" t="s">
        <v>3148</v>
      </c>
      <c r="E1208" s="4">
        <v>1</v>
      </c>
      <c r="F1208" s="2" t="str">
        <f t="shared" si="90"/>
        <v>G1PR400201</v>
      </c>
      <c r="G1208" s="2" t="str">
        <f t="shared" si="91"/>
        <v>Waterkwantiteit</v>
      </c>
      <c r="H1208" s="2" t="str">
        <f t="shared" si="92"/>
        <v>4002</v>
      </c>
      <c r="I1208" s="2" t="str">
        <f>IFERROR(VLOOKUP(H1208,'Productgroepen hoofdfuncties'!G:H,2,FALSE),H1208)</f>
        <v>Water (PLG)</v>
      </c>
      <c r="J1208" s="2" t="str">
        <f t="shared" si="93"/>
        <v>40</v>
      </c>
      <c r="K1208" s="2" t="str">
        <f>IFERROR(VLOOKUP(J1208,'Productgroepen hoofdfuncties'!D:E,2,FALSE),J1208)</f>
        <v>Waterhuishouding, algemeen</v>
      </c>
      <c r="L1208" s="2" t="str">
        <f t="shared" si="94"/>
        <v>4</v>
      </c>
      <c r="M1208" s="2" t="str">
        <f>IFERROR(VLOOKUP(L1208,'Productgroepen hoofdfuncties'!A:B,2,FALSE),L1208)</f>
        <v>Waterhuishouding</v>
      </c>
    </row>
    <row r="1209" spans="1:13">
      <c r="A1209" s="7"/>
      <c r="B1209" s="8"/>
      <c r="C1209" s="4" t="s">
        <v>3149</v>
      </c>
      <c r="D1209" s="3" t="s">
        <v>3150</v>
      </c>
      <c r="E1209" s="4">
        <v>1</v>
      </c>
      <c r="F1209" s="2" t="str">
        <f t="shared" si="90"/>
        <v>G1PR400201</v>
      </c>
      <c r="G1209" s="2" t="str">
        <f t="shared" si="91"/>
        <v>Waterkwantiteit</v>
      </c>
      <c r="H1209" s="2" t="str">
        <f t="shared" si="92"/>
        <v>4002</v>
      </c>
      <c r="I1209" s="2" t="str">
        <f>IFERROR(VLOOKUP(H1209,'Productgroepen hoofdfuncties'!G:H,2,FALSE),H1209)</f>
        <v>Water (PLG)</v>
      </c>
      <c r="J1209" s="2" t="str">
        <f t="shared" si="93"/>
        <v>40</v>
      </c>
      <c r="K1209" s="2" t="str">
        <f>IFERROR(VLOOKUP(J1209,'Productgroepen hoofdfuncties'!D:E,2,FALSE),J1209)</f>
        <v>Waterhuishouding, algemeen</v>
      </c>
      <c r="L1209" s="2" t="str">
        <f t="shared" si="94"/>
        <v>4</v>
      </c>
      <c r="M1209" s="2" t="str">
        <f>IFERROR(VLOOKUP(L1209,'Productgroepen hoofdfuncties'!A:B,2,FALSE),L1209)</f>
        <v>Waterhuishouding</v>
      </c>
    </row>
    <row r="1210" spans="1:13">
      <c r="A1210" s="7"/>
      <c r="B1210" s="8"/>
      <c r="C1210" s="4" t="s">
        <v>3151</v>
      </c>
      <c r="D1210" s="3" t="s">
        <v>3152</v>
      </c>
      <c r="E1210" s="4">
        <v>1</v>
      </c>
      <c r="F1210" s="2" t="str">
        <f t="shared" si="90"/>
        <v>G1PR400201</v>
      </c>
      <c r="G1210" s="2" t="str">
        <f t="shared" si="91"/>
        <v>Waterkwantiteit</v>
      </c>
      <c r="H1210" s="2" t="str">
        <f t="shared" si="92"/>
        <v>4002</v>
      </c>
      <c r="I1210" s="2" t="str">
        <f>IFERROR(VLOOKUP(H1210,'Productgroepen hoofdfuncties'!G:H,2,FALSE),H1210)</f>
        <v>Water (PLG)</v>
      </c>
      <c r="J1210" s="2" t="str">
        <f t="shared" si="93"/>
        <v>40</v>
      </c>
      <c r="K1210" s="2" t="str">
        <f>IFERROR(VLOOKUP(J1210,'Productgroepen hoofdfuncties'!D:E,2,FALSE),J1210)</f>
        <v>Waterhuishouding, algemeen</v>
      </c>
      <c r="L1210" s="2" t="str">
        <f t="shared" si="94"/>
        <v>4</v>
      </c>
      <c r="M1210" s="2" t="str">
        <f>IFERROR(VLOOKUP(L1210,'Productgroepen hoofdfuncties'!A:B,2,FALSE),L1210)</f>
        <v>Waterhuishouding</v>
      </c>
    </row>
    <row r="1211" spans="1:13">
      <c r="A1211" s="7"/>
      <c r="B1211" s="8"/>
      <c r="C1211" s="4" t="s">
        <v>3153</v>
      </c>
      <c r="D1211" s="3" t="s">
        <v>3154</v>
      </c>
      <c r="E1211" s="4">
        <v>1</v>
      </c>
      <c r="F1211" s="2" t="str">
        <f t="shared" si="90"/>
        <v>G1PR400201</v>
      </c>
      <c r="G1211" s="2" t="str">
        <f t="shared" si="91"/>
        <v>Waterkwantiteit</v>
      </c>
      <c r="H1211" s="2" t="str">
        <f t="shared" si="92"/>
        <v>4002</v>
      </c>
      <c r="I1211" s="2" t="str">
        <f>IFERROR(VLOOKUP(H1211,'Productgroepen hoofdfuncties'!G:H,2,FALSE),H1211)</f>
        <v>Water (PLG)</v>
      </c>
      <c r="J1211" s="2" t="str">
        <f t="shared" si="93"/>
        <v>40</v>
      </c>
      <c r="K1211" s="2" t="str">
        <f>IFERROR(VLOOKUP(J1211,'Productgroepen hoofdfuncties'!D:E,2,FALSE),J1211)</f>
        <v>Waterhuishouding, algemeen</v>
      </c>
      <c r="L1211" s="2" t="str">
        <f t="shared" si="94"/>
        <v>4</v>
      </c>
      <c r="M1211" s="2" t="str">
        <f>IFERROR(VLOOKUP(L1211,'Productgroepen hoofdfuncties'!A:B,2,FALSE),L1211)</f>
        <v>Waterhuishouding</v>
      </c>
    </row>
    <row r="1212" spans="1:13">
      <c r="A1212" s="7"/>
      <c r="B1212" s="8"/>
      <c r="C1212" s="4" t="s">
        <v>3155</v>
      </c>
      <c r="D1212" s="3" t="s">
        <v>3156</v>
      </c>
      <c r="E1212" s="4">
        <v>1</v>
      </c>
      <c r="F1212" s="2" t="str">
        <f t="shared" si="90"/>
        <v>G1PR400201</v>
      </c>
      <c r="G1212" s="2" t="str">
        <f t="shared" si="91"/>
        <v>Waterkwantiteit</v>
      </c>
      <c r="H1212" s="2" t="str">
        <f t="shared" si="92"/>
        <v>4002</v>
      </c>
      <c r="I1212" s="2" t="str">
        <f>IFERROR(VLOOKUP(H1212,'Productgroepen hoofdfuncties'!G:H,2,FALSE),H1212)</f>
        <v>Water (PLG)</v>
      </c>
      <c r="J1212" s="2" t="str">
        <f t="shared" si="93"/>
        <v>40</v>
      </c>
      <c r="K1212" s="2" t="str">
        <f>IFERROR(VLOOKUP(J1212,'Productgroepen hoofdfuncties'!D:E,2,FALSE),J1212)</f>
        <v>Waterhuishouding, algemeen</v>
      </c>
      <c r="L1212" s="2" t="str">
        <f t="shared" si="94"/>
        <v>4</v>
      </c>
      <c r="M1212" s="2" t="str">
        <f>IFERROR(VLOOKUP(L1212,'Productgroepen hoofdfuncties'!A:B,2,FALSE),L1212)</f>
        <v>Waterhuishouding</v>
      </c>
    </row>
    <row r="1213" spans="1:13">
      <c r="A1213" s="7"/>
      <c r="B1213" s="8"/>
      <c r="C1213" s="4" t="s">
        <v>3157</v>
      </c>
      <c r="D1213" s="3" t="s">
        <v>3158</v>
      </c>
      <c r="E1213" s="4">
        <v>1</v>
      </c>
      <c r="F1213" s="2" t="str">
        <f t="shared" si="90"/>
        <v>G1PR400201</v>
      </c>
      <c r="G1213" s="2" t="str">
        <f t="shared" si="91"/>
        <v>Waterkwantiteit</v>
      </c>
      <c r="H1213" s="2" t="str">
        <f t="shared" si="92"/>
        <v>4002</v>
      </c>
      <c r="I1213" s="2" t="str">
        <f>IFERROR(VLOOKUP(H1213,'Productgroepen hoofdfuncties'!G:H,2,FALSE),H1213)</f>
        <v>Water (PLG)</v>
      </c>
      <c r="J1213" s="2" t="str">
        <f t="shared" si="93"/>
        <v>40</v>
      </c>
      <c r="K1213" s="2" t="str">
        <f>IFERROR(VLOOKUP(J1213,'Productgroepen hoofdfuncties'!D:E,2,FALSE),J1213)</f>
        <v>Waterhuishouding, algemeen</v>
      </c>
      <c r="L1213" s="2" t="str">
        <f t="shared" si="94"/>
        <v>4</v>
      </c>
      <c r="M1213" s="2" t="str">
        <f>IFERROR(VLOOKUP(L1213,'Productgroepen hoofdfuncties'!A:B,2,FALSE),L1213)</f>
        <v>Waterhuishouding</v>
      </c>
    </row>
    <row r="1214" spans="1:13">
      <c r="A1214" s="9"/>
      <c r="B1214" s="10"/>
      <c r="C1214" s="4" t="s">
        <v>3159</v>
      </c>
      <c r="D1214" s="3" t="s">
        <v>3160</v>
      </c>
      <c r="E1214" s="4">
        <v>1</v>
      </c>
      <c r="F1214" s="2" t="str">
        <f t="shared" si="90"/>
        <v>G1PR400201</v>
      </c>
      <c r="G1214" s="2" t="str">
        <f t="shared" si="91"/>
        <v>Waterkwantiteit</v>
      </c>
      <c r="H1214" s="2" t="str">
        <f t="shared" si="92"/>
        <v>4002</v>
      </c>
      <c r="I1214" s="2" t="str">
        <f>IFERROR(VLOOKUP(H1214,'Productgroepen hoofdfuncties'!G:H,2,FALSE),H1214)</f>
        <v>Water (PLG)</v>
      </c>
      <c r="J1214" s="2" t="str">
        <f t="shared" si="93"/>
        <v>40</v>
      </c>
      <c r="K1214" s="2" t="str">
        <f>IFERROR(VLOOKUP(J1214,'Productgroepen hoofdfuncties'!D:E,2,FALSE),J1214)</f>
        <v>Waterhuishouding, algemeen</v>
      </c>
      <c r="L1214" s="2" t="str">
        <f t="shared" si="94"/>
        <v>4</v>
      </c>
      <c r="M1214" s="2" t="str">
        <f>IFERROR(VLOOKUP(L1214,'Productgroepen hoofdfuncties'!A:B,2,FALSE),L1214)</f>
        <v>Waterhuishouding</v>
      </c>
    </row>
    <row r="1215" spans="1:13">
      <c r="A1215" s="5" t="s">
        <v>3161</v>
      </c>
      <c r="B1215" s="6" t="s">
        <v>3162</v>
      </c>
      <c r="C1215" s="4" t="s">
        <v>3163</v>
      </c>
      <c r="D1215" s="3" t="s">
        <v>3164</v>
      </c>
      <c r="E1215" s="4">
        <v>1</v>
      </c>
      <c r="F1215" s="2" t="str">
        <f t="shared" si="90"/>
        <v>G1PR400202</v>
      </c>
      <c r="G1215" s="2" t="str">
        <f t="shared" si="91"/>
        <v>Waterkwaliteit</v>
      </c>
      <c r="H1215" s="2" t="str">
        <f t="shared" si="92"/>
        <v>4002</v>
      </c>
      <c r="I1215" s="2" t="str">
        <f>IFERROR(VLOOKUP(H1215,'Productgroepen hoofdfuncties'!G:H,2,FALSE),H1215)</f>
        <v>Water (PLG)</v>
      </c>
      <c r="J1215" s="2" t="str">
        <f t="shared" si="93"/>
        <v>40</v>
      </c>
      <c r="K1215" s="2" t="str">
        <f>IFERROR(VLOOKUP(J1215,'Productgroepen hoofdfuncties'!D:E,2,FALSE),J1215)</f>
        <v>Waterhuishouding, algemeen</v>
      </c>
      <c r="L1215" s="2" t="str">
        <f t="shared" si="94"/>
        <v>4</v>
      </c>
      <c r="M1215" s="2" t="str">
        <f>IFERROR(VLOOKUP(L1215,'Productgroepen hoofdfuncties'!A:B,2,FALSE),L1215)</f>
        <v>Waterhuishouding</v>
      </c>
    </row>
    <row r="1216" spans="1:13">
      <c r="A1216" s="9"/>
      <c r="B1216" s="10"/>
      <c r="C1216" s="4" t="s">
        <v>3165</v>
      </c>
      <c r="D1216" s="3" t="s">
        <v>3166</v>
      </c>
      <c r="E1216" s="4">
        <v>1</v>
      </c>
      <c r="F1216" s="2" t="str">
        <f t="shared" si="90"/>
        <v>G1PR400202</v>
      </c>
      <c r="G1216" s="2" t="str">
        <f t="shared" si="91"/>
        <v>Waterkwaliteit</v>
      </c>
      <c r="H1216" s="2" t="str">
        <f t="shared" si="92"/>
        <v>4002</v>
      </c>
      <c r="I1216" s="2" t="str">
        <f>IFERROR(VLOOKUP(H1216,'Productgroepen hoofdfuncties'!G:H,2,FALSE),H1216)</f>
        <v>Water (PLG)</v>
      </c>
      <c r="J1216" s="2" t="str">
        <f t="shared" si="93"/>
        <v>40</v>
      </c>
      <c r="K1216" s="2" t="str">
        <f>IFERROR(VLOOKUP(J1216,'Productgroepen hoofdfuncties'!D:E,2,FALSE),J1216)</f>
        <v>Waterhuishouding, algemeen</v>
      </c>
      <c r="L1216" s="2" t="str">
        <f t="shared" si="94"/>
        <v>4</v>
      </c>
      <c r="M1216" s="2" t="str">
        <f>IFERROR(VLOOKUP(L1216,'Productgroepen hoofdfuncties'!A:B,2,FALSE),L1216)</f>
        <v>Waterhuishouding</v>
      </c>
    </row>
    <row r="1217" spans="1:13">
      <c r="A1217" s="5" t="s">
        <v>3167</v>
      </c>
      <c r="B1217" s="6" t="s">
        <v>3168</v>
      </c>
      <c r="C1217" s="4" t="s">
        <v>3169</v>
      </c>
      <c r="D1217" s="3" t="s">
        <v>3170</v>
      </c>
      <c r="E1217" s="4">
        <v>1</v>
      </c>
      <c r="F1217" s="2" t="str">
        <f t="shared" si="90"/>
        <v>G1PR400203</v>
      </c>
      <c r="G1217" s="2" t="str">
        <f t="shared" si="91"/>
        <v>Water Synergiegelden</v>
      </c>
      <c r="H1217" s="2" t="str">
        <f t="shared" si="92"/>
        <v>4002</v>
      </c>
      <c r="I1217" s="2" t="str">
        <f>IFERROR(VLOOKUP(H1217,'Productgroepen hoofdfuncties'!G:H,2,FALSE),H1217)</f>
        <v>Water (PLG)</v>
      </c>
      <c r="J1217" s="2" t="str">
        <f t="shared" si="93"/>
        <v>40</v>
      </c>
      <c r="K1217" s="2" t="str">
        <f>IFERROR(VLOOKUP(J1217,'Productgroepen hoofdfuncties'!D:E,2,FALSE),J1217)</f>
        <v>Waterhuishouding, algemeen</v>
      </c>
      <c r="L1217" s="2" t="str">
        <f t="shared" si="94"/>
        <v>4</v>
      </c>
      <c r="M1217" s="2" t="str">
        <f>IFERROR(VLOOKUP(L1217,'Productgroepen hoofdfuncties'!A:B,2,FALSE),L1217)</f>
        <v>Waterhuishouding</v>
      </c>
    </row>
    <row r="1218" spans="1:13">
      <c r="A1218" s="7"/>
      <c r="B1218" s="8"/>
      <c r="C1218" s="4" t="s">
        <v>3171</v>
      </c>
      <c r="D1218" s="3" t="s">
        <v>3172</v>
      </c>
      <c r="E1218" s="4">
        <v>1</v>
      </c>
      <c r="F1218" s="2" t="str">
        <f t="shared" si="90"/>
        <v>G1PR400203</v>
      </c>
      <c r="G1218" s="2" t="str">
        <f t="shared" si="91"/>
        <v>Water Synergiegelden</v>
      </c>
      <c r="H1218" s="2" t="str">
        <f t="shared" si="92"/>
        <v>4002</v>
      </c>
      <c r="I1218" s="2" t="str">
        <f>IFERROR(VLOOKUP(H1218,'Productgroepen hoofdfuncties'!G:H,2,FALSE),H1218)</f>
        <v>Water (PLG)</v>
      </c>
      <c r="J1218" s="2" t="str">
        <f t="shared" si="93"/>
        <v>40</v>
      </c>
      <c r="K1218" s="2" t="str">
        <f>IFERROR(VLOOKUP(J1218,'Productgroepen hoofdfuncties'!D:E,2,FALSE),J1218)</f>
        <v>Waterhuishouding, algemeen</v>
      </c>
      <c r="L1218" s="2" t="str">
        <f t="shared" si="94"/>
        <v>4</v>
      </c>
      <c r="M1218" s="2" t="str">
        <f>IFERROR(VLOOKUP(L1218,'Productgroepen hoofdfuncties'!A:B,2,FALSE),L1218)</f>
        <v>Waterhuishouding</v>
      </c>
    </row>
    <row r="1219" spans="1:13">
      <c r="A1219" s="7"/>
      <c r="B1219" s="8"/>
      <c r="C1219" s="4" t="s">
        <v>3173</v>
      </c>
      <c r="D1219" s="3" t="s">
        <v>3174</v>
      </c>
      <c r="E1219" s="4">
        <v>1</v>
      </c>
      <c r="F1219" s="2" t="str">
        <f t="shared" ref="F1219:F1282" si="95">IF(A1219="",F1218,A1219)</f>
        <v>G1PR400203</v>
      </c>
      <c r="G1219" s="2" t="str">
        <f t="shared" ref="G1219:G1282" si="96">IF(B1219="",G1218,B1219)</f>
        <v>Water Synergiegelden</v>
      </c>
      <c r="H1219" s="2" t="str">
        <f t="shared" ref="H1219:H1282" si="97">IF(RIGHT(LEFT($F1219,5),1)="K","Apparaatskosten personeel",IF(RIGHT(LEFT($F1219,5),1)="I","Apparaatskosten materieel",LEFT(RIGHT($F1219,6),4)))</f>
        <v>4002</v>
      </c>
      <c r="I1219" s="2" t="str">
        <f>IFERROR(VLOOKUP(H1219,'Productgroepen hoofdfuncties'!G:H,2,FALSE),H1219)</f>
        <v>Water (PLG)</v>
      </c>
      <c r="J1219" s="2" t="str">
        <f t="shared" ref="J1219:J1282" si="98">IF(RIGHT(LEFT($F1219,5),1)="K","Kostenplaatsen",IF(RIGHT(LEFT($F1219,5),1)="I","Kostenplaatsen",LEFT(RIGHT($F1219,6),2)))</f>
        <v>40</v>
      </c>
      <c r="K1219" s="2" t="str">
        <f>IFERROR(VLOOKUP(J1219,'Productgroepen hoofdfuncties'!D:E,2,FALSE),J1219)</f>
        <v>Waterhuishouding, algemeen</v>
      </c>
      <c r="L1219" s="2" t="str">
        <f t="shared" ref="L1219:L1282" si="99">IF(RIGHT(LEFT($F1219,5),1)="K","Kostenplaatsen",IF(RIGHT(LEFT($F1219,5),1)="I","Kostenplaatsen",LEFT(RIGHT($F1219,6),1)))</f>
        <v>4</v>
      </c>
      <c r="M1219" s="2" t="str">
        <f>IFERROR(VLOOKUP(L1219,'Productgroepen hoofdfuncties'!A:B,2,FALSE),L1219)</f>
        <v>Waterhuishouding</v>
      </c>
    </row>
    <row r="1220" spans="1:13">
      <c r="A1220" s="7"/>
      <c r="B1220" s="8"/>
      <c r="C1220" s="4" t="s">
        <v>6944</v>
      </c>
      <c r="D1220" s="3" t="s">
        <v>6945</v>
      </c>
      <c r="E1220" s="4">
        <v>1</v>
      </c>
      <c r="F1220" s="2" t="str">
        <f t="shared" si="95"/>
        <v>G1PR400203</v>
      </c>
      <c r="G1220" s="2" t="str">
        <f t="shared" si="96"/>
        <v>Water Synergiegelden</v>
      </c>
      <c r="H1220" s="2" t="str">
        <f t="shared" si="97"/>
        <v>4002</v>
      </c>
      <c r="I1220" s="2" t="str">
        <f>IFERROR(VLOOKUP(H1220,'Productgroepen hoofdfuncties'!G:H,2,FALSE),H1220)</f>
        <v>Water (PLG)</v>
      </c>
      <c r="J1220" s="2" t="str">
        <f t="shared" si="98"/>
        <v>40</v>
      </c>
      <c r="K1220" s="2" t="str">
        <f>IFERROR(VLOOKUP(J1220,'Productgroepen hoofdfuncties'!D:E,2,FALSE),J1220)</f>
        <v>Waterhuishouding, algemeen</v>
      </c>
      <c r="L1220" s="2" t="str">
        <f t="shared" si="99"/>
        <v>4</v>
      </c>
      <c r="M1220" s="2" t="str">
        <f>IFERROR(VLOOKUP(L1220,'Productgroepen hoofdfuncties'!A:B,2,FALSE),L1220)</f>
        <v>Waterhuishouding</v>
      </c>
    </row>
    <row r="1221" spans="1:13">
      <c r="A1221" s="9"/>
      <c r="B1221" s="10"/>
      <c r="C1221" s="4" t="s">
        <v>3175</v>
      </c>
      <c r="D1221" s="3" t="s">
        <v>3176</v>
      </c>
      <c r="E1221" s="4">
        <v>1</v>
      </c>
      <c r="F1221" s="2" t="str">
        <f t="shared" si="95"/>
        <v>G1PR400203</v>
      </c>
      <c r="G1221" s="2" t="str">
        <f t="shared" si="96"/>
        <v>Water Synergiegelden</v>
      </c>
      <c r="H1221" s="2" t="str">
        <f t="shared" si="97"/>
        <v>4002</v>
      </c>
      <c r="I1221" s="2" t="str">
        <f>IFERROR(VLOOKUP(H1221,'Productgroepen hoofdfuncties'!G:H,2,FALSE),H1221)</f>
        <v>Water (PLG)</v>
      </c>
      <c r="J1221" s="2" t="str">
        <f t="shared" si="98"/>
        <v>40</v>
      </c>
      <c r="K1221" s="2" t="str">
        <f>IFERROR(VLOOKUP(J1221,'Productgroepen hoofdfuncties'!D:E,2,FALSE),J1221)</f>
        <v>Waterhuishouding, algemeen</v>
      </c>
      <c r="L1221" s="2" t="str">
        <f t="shared" si="99"/>
        <v>4</v>
      </c>
      <c r="M1221" s="2" t="str">
        <f>IFERROR(VLOOKUP(L1221,'Productgroepen hoofdfuncties'!A:B,2,FALSE),L1221)</f>
        <v>Waterhuishouding</v>
      </c>
    </row>
    <row r="1222" spans="1:13">
      <c r="A1222" s="3" t="s">
        <v>3177</v>
      </c>
      <c r="B1222" s="4" t="s">
        <v>3178</v>
      </c>
      <c r="C1222" s="4" t="s">
        <v>3179</v>
      </c>
      <c r="D1222" s="3" t="s">
        <v>1433</v>
      </c>
      <c r="E1222" s="4">
        <v>1</v>
      </c>
      <c r="F1222" s="2" t="str">
        <f t="shared" si="95"/>
        <v>G1PR410100</v>
      </c>
      <c r="G1222" s="2" t="str">
        <f t="shared" si="96"/>
        <v>App.kst. waterschapsaangelegenheden</v>
      </c>
      <c r="H1222" s="2" t="str">
        <f t="shared" si="97"/>
        <v>4101</v>
      </c>
      <c r="I1222" s="2" t="str">
        <f>IFERROR(VLOOKUP(H1222,'Productgroepen hoofdfuncties'!G:H,2,FALSE),H1222)</f>
        <v>Waterschapsaangelegenheden</v>
      </c>
      <c r="J1222" s="2" t="str">
        <f t="shared" si="98"/>
        <v>41</v>
      </c>
      <c r="K1222" s="2" t="str">
        <f>IFERROR(VLOOKUP(J1222,'Productgroepen hoofdfuncties'!D:E,2,FALSE),J1222)</f>
        <v>Waterschapsaangelegenheden</v>
      </c>
      <c r="L1222" s="2" t="str">
        <f t="shared" si="99"/>
        <v>4</v>
      </c>
      <c r="M1222" s="2" t="str">
        <f>IFERROR(VLOOKUP(L1222,'Productgroepen hoofdfuncties'!A:B,2,FALSE),L1222)</f>
        <v>Waterhuishouding</v>
      </c>
    </row>
    <row r="1223" spans="1:13">
      <c r="A1223" s="3" t="s">
        <v>3180</v>
      </c>
      <c r="B1223" s="4" t="s">
        <v>3181</v>
      </c>
      <c r="C1223" s="4"/>
      <c r="D1223" s="3"/>
      <c r="E1223" s="4"/>
      <c r="F1223" s="2" t="str">
        <f t="shared" si="95"/>
        <v>G1PR410101</v>
      </c>
      <c r="G1223" s="2" t="str">
        <f t="shared" si="96"/>
        <v>Waterschapsaangelegenheden</v>
      </c>
      <c r="H1223" s="2" t="str">
        <f t="shared" si="97"/>
        <v>4101</v>
      </c>
      <c r="I1223" s="2" t="str">
        <f>IFERROR(VLOOKUP(H1223,'Productgroepen hoofdfuncties'!G:H,2,FALSE),H1223)</f>
        <v>Waterschapsaangelegenheden</v>
      </c>
      <c r="J1223" s="2" t="str">
        <f t="shared" si="98"/>
        <v>41</v>
      </c>
      <c r="K1223" s="2" t="str">
        <f>IFERROR(VLOOKUP(J1223,'Productgroepen hoofdfuncties'!D:E,2,FALSE),J1223)</f>
        <v>Waterschapsaangelegenheden</v>
      </c>
      <c r="L1223" s="2" t="str">
        <f t="shared" si="99"/>
        <v>4</v>
      </c>
      <c r="M1223" s="2" t="str">
        <f>IFERROR(VLOOKUP(L1223,'Productgroepen hoofdfuncties'!A:B,2,FALSE),L1223)</f>
        <v>Waterhuishouding</v>
      </c>
    </row>
    <row r="1224" spans="1:13">
      <c r="A1224" s="5" t="s">
        <v>3182</v>
      </c>
      <c r="B1224" s="6" t="s">
        <v>3183</v>
      </c>
      <c r="C1224" s="4" t="s">
        <v>3184</v>
      </c>
      <c r="D1224" s="3" t="s">
        <v>3185</v>
      </c>
      <c r="E1224" s="4">
        <v>1</v>
      </c>
      <c r="F1224" s="2" t="str">
        <f t="shared" si="95"/>
        <v>G1PR410102</v>
      </c>
      <c r="G1224" s="2" t="str">
        <f t="shared" si="96"/>
        <v>Waterschapsfinancien</v>
      </c>
      <c r="H1224" s="2" t="str">
        <f t="shared" si="97"/>
        <v>4101</v>
      </c>
      <c r="I1224" s="2" t="str">
        <f>IFERROR(VLOOKUP(H1224,'Productgroepen hoofdfuncties'!G:H,2,FALSE),H1224)</f>
        <v>Waterschapsaangelegenheden</v>
      </c>
      <c r="J1224" s="2" t="str">
        <f t="shared" si="98"/>
        <v>41</v>
      </c>
      <c r="K1224" s="2" t="str">
        <f>IFERROR(VLOOKUP(J1224,'Productgroepen hoofdfuncties'!D:E,2,FALSE),J1224)</f>
        <v>Waterschapsaangelegenheden</v>
      </c>
      <c r="L1224" s="2" t="str">
        <f t="shared" si="99"/>
        <v>4</v>
      </c>
      <c r="M1224" s="2" t="str">
        <f>IFERROR(VLOOKUP(L1224,'Productgroepen hoofdfuncties'!A:B,2,FALSE),L1224)</f>
        <v>Waterhuishouding</v>
      </c>
    </row>
    <row r="1225" spans="1:13">
      <c r="A1225" s="9"/>
      <c r="B1225" s="10"/>
      <c r="C1225" s="4" t="s">
        <v>3186</v>
      </c>
      <c r="D1225" s="3" t="s">
        <v>3187</v>
      </c>
      <c r="E1225" s="4">
        <v>1</v>
      </c>
      <c r="F1225" s="2" t="str">
        <f t="shared" si="95"/>
        <v>G1PR410102</v>
      </c>
      <c r="G1225" s="2" t="str">
        <f t="shared" si="96"/>
        <v>Waterschapsfinancien</v>
      </c>
      <c r="H1225" s="2" t="str">
        <f t="shared" si="97"/>
        <v>4101</v>
      </c>
      <c r="I1225" s="2" t="str">
        <f>IFERROR(VLOOKUP(H1225,'Productgroepen hoofdfuncties'!G:H,2,FALSE),H1225)</f>
        <v>Waterschapsaangelegenheden</v>
      </c>
      <c r="J1225" s="2" t="str">
        <f t="shared" si="98"/>
        <v>41</v>
      </c>
      <c r="K1225" s="2" t="str">
        <f>IFERROR(VLOOKUP(J1225,'Productgroepen hoofdfuncties'!D:E,2,FALSE),J1225)</f>
        <v>Waterschapsaangelegenheden</v>
      </c>
      <c r="L1225" s="2" t="str">
        <f t="shared" si="99"/>
        <v>4</v>
      </c>
      <c r="M1225" s="2" t="str">
        <f>IFERROR(VLOOKUP(L1225,'Productgroepen hoofdfuncties'!A:B,2,FALSE),L1225)</f>
        <v>Waterhuishouding</v>
      </c>
    </row>
    <row r="1226" spans="1:13">
      <c r="A1226" s="3" t="s">
        <v>3188</v>
      </c>
      <c r="B1226" s="4" t="s">
        <v>3189</v>
      </c>
      <c r="C1226" s="4" t="s">
        <v>3190</v>
      </c>
      <c r="D1226" s="3" t="s">
        <v>1433</v>
      </c>
      <c r="E1226" s="4">
        <v>1</v>
      </c>
      <c r="F1226" s="2" t="str">
        <f t="shared" si="95"/>
        <v>G1PR420100</v>
      </c>
      <c r="G1226" s="2" t="str">
        <f t="shared" si="96"/>
        <v>App.kst. Muskusrattenbestr.</v>
      </c>
      <c r="H1226" s="2" t="str">
        <f t="shared" si="97"/>
        <v>4201</v>
      </c>
      <c r="I1226" s="2" t="str">
        <f>IFERROR(VLOOKUP(H1226,'Productgroepen hoofdfuncties'!G:H,2,FALSE),H1226)</f>
        <v>4201</v>
      </c>
      <c r="J1226" s="2" t="str">
        <f t="shared" si="98"/>
        <v>42</v>
      </c>
      <c r="K1226" s="2" t="str">
        <f>IFERROR(VLOOKUP(J1226,'Productgroepen hoofdfuncties'!D:E,2,FALSE),J1226)</f>
        <v>Waterkeeringen</v>
      </c>
      <c r="L1226" s="2" t="str">
        <f t="shared" si="99"/>
        <v>4</v>
      </c>
      <c r="M1226" s="2" t="str">
        <f>IFERROR(VLOOKUP(L1226,'Productgroepen hoofdfuncties'!A:B,2,FALSE),L1226)</f>
        <v>Waterhuishouding</v>
      </c>
    </row>
    <row r="1227" spans="1:13">
      <c r="A1227" s="5" t="s">
        <v>3191</v>
      </c>
      <c r="B1227" s="6" t="s">
        <v>3192</v>
      </c>
      <c r="C1227" s="4" t="s">
        <v>3193</v>
      </c>
      <c r="D1227" s="3" t="s">
        <v>3194</v>
      </c>
      <c r="E1227" s="4">
        <v>1</v>
      </c>
      <c r="F1227" s="2" t="str">
        <f t="shared" si="95"/>
        <v>G1PR420101</v>
      </c>
      <c r="G1227" s="2" t="str">
        <f t="shared" si="96"/>
        <v>Muskusrattenbestrijding</v>
      </c>
      <c r="H1227" s="2" t="str">
        <f t="shared" si="97"/>
        <v>4201</v>
      </c>
      <c r="I1227" s="2" t="str">
        <f>IFERROR(VLOOKUP(H1227,'Productgroepen hoofdfuncties'!G:H,2,FALSE),H1227)</f>
        <v>4201</v>
      </c>
      <c r="J1227" s="2" t="str">
        <f t="shared" si="98"/>
        <v>42</v>
      </c>
      <c r="K1227" s="2" t="str">
        <f>IFERROR(VLOOKUP(J1227,'Productgroepen hoofdfuncties'!D:E,2,FALSE),J1227)</f>
        <v>Waterkeeringen</v>
      </c>
      <c r="L1227" s="2" t="str">
        <f t="shared" si="99"/>
        <v>4</v>
      </c>
      <c r="M1227" s="2" t="str">
        <f>IFERROR(VLOOKUP(L1227,'Productgroepen hoofdfuncties'!A:B,2,FALSE),L1227)</f>
        <v>Waterhuishouding</v>
      </c>
    </row>
    <row r="1228" spans="1:13">
      <c r="A1228" s="7"/>
      <c r="B1228" s="8"/>
      <c r="C1228" s="4" t="s">
        <v>3195</v>
      </c>
      <c r="D1228" s="3" t="s">
        <v>3196</v>
      </c>
      <c r="E1228" s="4">
        <v>1</v>
      </c>
      <c r="F1228" s="2" t="str">
        <f t="shared" si="95"/>
        <v>G1PR420101</v>
      </c>
      <c r="G1228" s="2" t="str">
        <f t="shared" si="96"/>
        <v>Muskusrattenbestrijding</v>
      </c>
      <c r="H1228" s="2" t="str">
        <f t="shared" si="97"/>
        <v>4201</v>
      </c>
      <c r="I1228" s="2" t="str">
        <f>IFERROR(VLOOKUP(H1228,'Productgroepen hoofdfuncties'!G:H,2,FALSE),H1228)</f>
        <v>4201</v>
      </c>
      <c r="J1228" s="2" t="str">
        <f t="shared" si="98"/>
        <v>42</v>
      </c>
      <c r="K1228" s="2" t="str">
        <f>IFERROR(VLOOKUP(J1228,'Productgroepen hoofdfuncties'!D:E,2,FALSE),J1228)</f>
        <v>Waterkeeringen</v>
      </c>
      <c r="L1228" s="2" t="str">
        <f t="shared" si="99"/>
        <v>4</v>
      </c>
      <c r="M1228" s="2" t="str">
        <f>IFERROR(VLOOKUP(L1228,'Productgroepen hoofdfuncties'!A:B,2,FALSE),L1228)</f>
        <v>Waterhuishouding</v>
      </c>
    </row>
    <row r="1229" spans="1:13">
      <c r="A1229" s="7"/>
      <c r="B1229" s="8"/>
      <c r="C1229" s="4" t="s">
        <v>3197</v>
      </c>
      <c r="D1229" s="3" t="s">
        <v>3198</v>
      </c>
      <c r="E1229" s="4">
        <v>1</v>
      </c>
      <c r="F1229" s="2" t="str">
        <f t="shared" si="95"/>
        <v>G1PR420101</v>
      </c>
      <c r="G1229" s="2" t="str">
        <f t="shared" si="96"/>
        <v>Muskusrattenbestrijding</v>
      </c>
      <c r="H1229" s="2" t="str">
        <f t="shared" si="97"/>
        <v>4201</v>
      </c>
      <c r="I1229" s="2" t="str">
        <f>IFERROR(VLOOKUP(H1229,'Productgroepen hoofdfuncties'!G:H,2,FALSE),H1229)</f>
        <v>4201</v>
      </c>
      <c r="J1229" s="2" t="str">
        <f t="shared" si="98"/>
        <v>42</v>
      </c>
      <c r="K1229" s="2" t="str">
        <f>IFERROR(VLOOKUP(J1229,'Productgroepen hoofdfuncties'!D:E,2,FALSE),J1229)</f>
        <v>Waterkeeringen</v>
      </c>
      <c r="L1229" s="2" t="str">
        <f t="shared" si="99"/>
        <v>4</v>
      </c>
      <c r="M1229" s="2" t="str">
        <f>IFERROR(VLOOKUP(L1229,'Productgroepen hoofdfuncties'!A:B,2,FALSE),L1229)</f>
        <v>Waterhuishouding</v>
      </c>
    </row>
    <row r="1230" spans="1:13">
      <c r="A1230" s="9"/>
      <c r="B1230" s="10"/>
      <c r="C1230" s="4" t="s">
        <v>3199</v>
      </c>
      <c r="D1230" s="3" t="s">
        <v>3200</v>
      </c>
      <c r="E1230" s="4">
        <v>1</v>
      </c>
      <c r="F1230" s="2" t="str">
        <f t="shared" si="95"/>
        <v>G1PR420101</v>
      </c>
      <c r="G1230" s="2" t="str">
        <f t="shared" si="96"/>
        <v>Muskusrattenbestrijding</v>
      </c>
      <c r="H1230" s="2" t="str">
        <f t="shared" si="97"/>
        <v>4201</v>
      </c>
      <c r="I1230" s="2" t="str">
        <f>IFERROR(VLOOKUP(H1230,'Productgroepen hoofdfuncties'!G:H,2,FALSE),H1230)</f>
        <v>4201</v>
      </c>
      <c r="J1230" s="2" t="str">
        <f t="shared" si="98"/>
        <v>42</v>
      </c>
      <c r="K1230" s="2" t="str">
        <f>IFERROR(VLOOKUP(J1230,'Productgroepen hoofdfuncties'!D:E,2,FALSE),J1230)</f>
        <v>Waterkeeringen</v>
      </c>
      <c r="L1230" s="2" t="str">
        <f t="shared" si="99"/>
        <v>4</v>
      </c>
      <c r="M1230" s="2" t="str">
        <f>IFERROR(VLOOKUP(L1230,'Productgroepen hoofdfuncties'!A:B,2,FALSE),L1230)</f>
        <v>Waterhuishouding</v>
      </c>
    </row>
    <row r="1231" spans="1:13">
      <c r="A1231" s="3" t="s">
        <v>3201</v>
      </c>
      <c r="B1231" s="4" t="s">
        <v>3202</v>
      </c>
      <c r="C1231" s="4" t="s">
        <v>3203</v>
      </c>
      <c r="D1231" s="3" t="s">
        <v>1433</v>
      </c>
      <c r="E1231" s="4">
        <v>1</v>
      </c>
      <c r="F1231" s="2" t="str">
        <f t="shared" si="95"/>
        <v>G1PR430100</v>
      </c>
      <c r="G1231" s="2" t="str">
        <f t="shared" si="96"/>
        <v>App.kst.  Kwal.waterbeheer</v>
      </c>
      <c r="H1231" s="2" t="str">
        <f t="shared" si="97"/>
        <v>4301</v>
      </c>
      <c r="I1231" s="2" t="str">
        <f>IFERROR(VLOOKUP(H1231,'Productgroepen hoofdfuncties'!G:H,2,FALSE),H1231)</f>
        <v>4301</v>
      </c>
      <c r="J1231" s="2" t="str">
        <f t="shared" si="98"/>
        <v>43</v>
      </c>
      <c r="K1231" s="2" t="str">
        <f>IFERROR(VLOOKUP(J1231,'Productgroepen hoofdfuncties'!D:E,2,FALSE),J1231)</f>
        <v>Kwantitatief beheer oppervlaktewater</v>
      </c>
      <c r="L1231" s="2" t="str">
        <f t="shared" si="99"/>
        <v>4</v>
      </c>
      <c r="M1231" s="2" t="str">
        <f>IFERROR(VLOOKUP(L1231,'Productgroepen hoofdfuncties'!A:B,2,FALSE),L1231)</f>
        <v>Waterhuishouding</v>
      </c>
    </row>
    <row r="1232" spans="1:13">
      <c r="A1232" s="3" t="s">
        <v>3204</v>
      </c>
      <c r="B1232" s="4" t="s">
        <v>3205</v>
      </c>
      <c r="C1232" s="4"/>
      <c r="D1232" s="3"/>
      <c r="E1232" s="4"/>
      <c r="F1232" s="2" t="str">
        <f t="shared" si="95"/>
        <v>G1PR430101</v>
      </c>
      <c r="G1232" s="2" t="str">
        <f t="shared" si="96"/>
        <v>Waterkeringswerken</v>
      </c>
      <c r="H1232" s="2" t="str">
        <f t="shared" si="97"/>
        <v>4301</v>
      </c>
      <c r="I1232" s="2" t="str">
        <f>IFERROR(VLOOKUP(H1232,'Productgroepen hoofdfuncties'!G:H,2,FALSE),H1232)</f>
        <v>4301</v>
      </c>
      <c r="J1232" s="2" t="str">
        <f t="shared" si="98"/>
        <v>43</v>
      </c>
      <c r="K1232" s="2" t="str">
        <f>IFERROR(VLOOKUP(J1232,'Productgroepen hoofdfuncties'!D:E,2,FALSE),J1232)</f>
        <v>Kwantitatief beheer oppervlaktewater</v>
      </c>
      <c r="L1232" s="2" t="str">
        <f t="shared" si="99"/>
        <v>4</v>
      </c>
      <c r="M1232" s="2" t="str">
        <f>IFERROR(VLOOKUP(L1232,'Productgroepen hoofdfuncties'!A:B,2,FALSE),L1232)</f>
        <v>Waterhuishouding</v>
      </c>
    </row>
    <row r="1233" spans="1:13">
      <c r="A1233" s="5" t="s">
        <v>3206</v>
      </c>
      <c r="B1233" s="6" t="s">
        <v>3207</v>
      </c>
      <c r="C1233" s="4" t="s">
        <v>3208</v>
      </c>
      <c r="D1233" s="3" t="s">
        <v>2391</v>
      </c>
      <c r="E1233" s="4">
        <v>1</v>
      </c>
      <c r="F1233" s="2" t="str">
        <f t="shared" si="95"/>
        <v>G1PR430102</v>
      </c>
      <c r="G1233" s="2" t="str">
        <f t="shared" si="96"/>
        <v>Kwantitatief Waterbeheer</v>
      </c>
      <c r="H1233" s="2" t="str">
        <f t="shared" si="97"/>
        <v>4301</v>
      </c>
      <c r="I1233" s="2" t="str">
        <f>IFERROR(VLOOKUP(H1233,'Productgroepen hoofdfuncties'!G:H,2,FALSE),H1233)</f>
        <v>4301</v>
      </c>
      <c r="J1233" s="2" t="str">
        <f t="shared" si="98"/>
        <v>43</v>
      </c>
      <c r="K1233" s="2" t="str">
        <f>IFERROR(VLOOKUP(J1233,'Productgroepen hoofdfuncties'!D:E,2,FALSE),J1233)</f>
        <v>Kwantitatief beheer oppervlaktewater</v>
      </c>
      <c r="L1233" s="2" t="str">
        <f t="shared" si="99"/>
        <v>4</v>
      </c>
      <c r="M1233" s="2" t="str">
        <f>IFERROR(VLOOKUP(L1233,'Productgroepen hoofdfuncties'!A:B,2,FALSE),L1233)</f>
        <v>Waterhuishouding</v>
      </c>
    </row>
    <row r="1234" spans="1:13">
      <c r="A1234" s="7"/>
      <c r="B1234" s="8"/>
      <c r="C1234" s="4" t="s">
        <v>3209</v>
      </c>
      <c r="D1234" s="3" t="s">
        <v>3210</v>
      </c>
      <c r="E1234" s="4">
        <v>1</v>
      </c>
      <c r="F1234" s="2" t="str">
        <f t="shared" si="95"/>
        <v>G1PR430102</v>
      </c>
      <c r="G1234" s="2" t="str">
        <f t="shared" si="96"/>
        <v>Kwantitatief Waterbeheer</v>
      </c>
      <c r="H1234" s="2" t="str">
        <f t="shared" si="97"/>
        <v>4301</v>
      </c>
      <c r="I1234" s="2" t="str">
        <f>IFERROR(VLOOKUP(H1234,'Productgroepen hoofdfuncties'!G:H,2,FALSE),H1234)</f>
        <v>4301</v>
      </c>
      <c r="J1234" s="2" t="str">
        <f t="shared" si="98"/>
        <v>43</v>
      </c>
      <c r="K1234" s="2" t="str">
        <f>IFERROR(VLOOKUP(J1234,'Productgroepen hoofdfuncties'!D:E,2,FALSE),J1234)</f>
        <v>Kwantitatief beheer oppervlaktewater</v>
      </c>
      <c r="L1234" s="2" t="str">
        <f t="shared" si="99"/>
        <v>4</v>
      </c>
      <c r="M1234" s="2" t="str">
        <f>IFERROR(VLOOKUP(L1234,'Productgroepen hoofdfuncties'!A:B,2,FALSE),L1234)</f>
        <v>Waterhuishouding</v>
      </c>
    </row>
    <row r="1235" spans="1:13">
      <c r="A1235" s="7"/>
      <c r="B1235" s="8"/>
      <c r="C1235" s="4" t="s">
        <v>3211</v>
      </c>
      <c r="D1235" s="3" t="s">
        <v>3212</v>
      </c>
      <c r="E1235" s="4">
        <v>1</v>
      </c>
      <c r="F1235" s="2" t="str">
        <f t="shared" si="95"/>
        <v>G1PR430102</v>
      </c>
      <c r="G1235" s="2" t="str">
        <f t="shared" si="96"/>
        <v>Kwantitatief Waterbeheer</v>
      </c>
      <c r="H1235" s="2" t="str">
        <f t="shared" si="97"/>
        <v>4301</v>
      </c>
      <c r="I1235" s="2" t="str">
        <f>IFERROR(VLOOKUP(H1235,'Productgroepen hoofdfuncties'!G:H,2,FALSE),H1235)</f>
        <v>4301</v>
      </c>
      <c r="J1235" s="2" t="str">
        <f t="shared" si="98"/>
        <v>43</v>
      </c>
      <c r="K1235" s="2" t="str">
        <f>IFERROR(VLOOKUP(J1235,'Productgroepen hoofdfuncties'!D:E,2,FALSE),J1235)</f>
        <v>Kwantitatief beheer oppervlaktewater</v>
      </c>
      <c r="L1235" s="2" t="str">
        <f t="shared" si="99"/>
        <v>4</v>
      </c>
      <c r="M1235" s="2" t="str">
        <f>IFERROR(VLOOKUP(L1235,'Productgroepen hoofdfuncties'!A:B,2,FALSE),L1235)</f>
        <v>Waterhuishouding</v>
      </c>
    </row>
    <row r="1236" spans="1:13">
      <c r="A1236" s="7"/>
      <c r="B1236" s="8"/>
      <c r="C1236" s="4" t="s">
        <v>3213</v>
      </c>
      <c r="D1236" s="3" t="s">
        <v>3214</v>
      </c>
      <c r="E1236" s="4">
        <v>1</v>
      </c>
      <c r="F1236" s="2" t="str">
        <f t="shared" si="95"/>
        <v>G1PR430102</v>
      </c>
      <c r="G1236" s="2" t="str">
        <f t="shared" si="96"/>
        <v>Kwantitatief Waterbeheer</v>
      </c>
      <c r="H1236" s="2" t="str">
        <f t="shared" si="97"/>
        <v>4301</v>
      </c>
      <c r="I1236" s="2" t="str">
        <f>IFERROR(VLOOKUP(H1236,'Productgroepen hoofdfuncties'!G:H,2,FALSE),H1236)</f>
        <v>4301</v>
      </c>
      <c r="J1236" s="2" t="str">
        <f t="shared" si="98"/>
        <v>43</v>
      </c>
      <c r="K1236" s="2" t="str">
        <f>IFERROR(VLOOKUP(J1236,'Productgroepen hoofdfuncties'!D:E,2,FALSE),J1236)</f>
        <v>Kwantitatief beheer oppervlaktewater</v>
      </c>
      <c r="L1236" s="2" t="str">
        <f t="shared" si="99"/>
        <v>4</v>
      </c>
      <c r="M1236" s="2" t="str">
        <f>IFERROR(VLOOKUP(L1236,'Productgroepen hoofdfuncties'!A:B,2,FALSE),L1236)</f>
        <v>Waterhuishouding</v>
      </c>
    </row>
    <row r="1237" spans="1:13">
      <c r="A1237" s="7"/>
      <c r="B1237" s="8"/>
      <c r="C1237" s="4" t="s">
        <v>3215</v>
      </c>
      <c r="D1237" s="3" t="s">
        <v>3216</v>
      </c>
      <c r="E1237" s="4">
        <v>1</v>
      </c>
      <c r="F1237" s="2" t="str">
        <f t="shared" si="95"/>
        <v>G1PR430102</v>
      </c>
      <c r="G1237" s="2" t="str">
        <f t="shared" si="96"/>
        <v>Kwantitatief Waterbeheer</v>
      </c>
      <c r="H1237" s="2" t="str">
        <f t="shared" si="97"/>
        <v>4301</v>
      </c>
      <c r="I1237" s="2" t="str">
        <f>IFERROR(VLOOKUP(H1237,'Productgroepen hoofdfuncties'!G:H,2,FALSE),H1237)</f>
        <v>4301</v>
      </c>
      <c r="J1237" s="2" t="str">
        <f t="shared" si="98"/>
        <v>43</v>
      </c>
      <c r="K1237" s="2" t="str">
        <f>IFERROR(VLOOKUP(J1237,'Productgroepen hoofdfuncties'!D:E,2,FALSE),J1237)</f>
        <v>Kwantitatief beheer oppervlaktewater</v>
      </c>
      <c r="L1237" s="2" t="str">
        <f t="shared" si="99"/>
        <v>4</v>
      </c>
      <c r="M1237" s="2" t="str">
        <f>IFERROR(VLOOKUP(L1237,'Productgroepen hoofdfuncties'!A:B,2,FALSE),L1237)</f>
        <v>Waterhuishouding</v>
      </c>
    </row>
    <row r="1238" spans="1:13">
      <c r="A1238" s="7"/>
      <c r="B1238" s="8"/>
      <c r="C1238" s="4" t="s">
        <v>3217</v>
      </c>
      <c r="D1238" s="3" t="s">
        <v>3218</v>
      </c>
      <c r="E1238" s="4">
        <v>1</v>
      </c>
      <c r="F1238" s="2" t="str">
        <f t="shared" si="95"/>
        <v>G1PR430102</v>
      </c>
      <c r="G1238" s="2" t="str">
        <f t="shared" si="96"/>
        <v>Kwantitatief Waterbeheer</v>
      </c>
      <c r="H1238" s="2" t="str">
        <f t="shared" si="97"/>
        <v>4301</v>
      </c>
      <c r="I1238" s="2" t="str">
        <f>IFERROR(VLOOKUP(H1238,'Productgroepen hoofdfuncties'!G:H,2,FALSE),H1238)</f>
        <v>4301</v>
      </c>
      <c r="J1238" s="2" t="str">
        <f t="shared" si="98"/>
        <v>43</v>
      </c>
      <c r="K1238" s="2" t="str">
        <f>IFERROR(VLOOKUP(J1238,'Productgroepen hoofdfuncties'!D:E,2,FALSE),J1238)</f>
        <v>Kwantitatief beheer oppervlaktewater</v>
      </c>
      <c r="L1238" s="2" t="str">
        <f t="shared" si="99"/>
        <v>4</v>
      </c>
      <c r="M1238" s="2" t="str">
        <f>IFERROR(VLOOKUP(L1238,'Productgroepen hoofdfuncties'!A:B,2,FALSE),L1238)</f>
        <v>Waterhuishouding</v>
      </c>
    </row>
    <row r="1239" spans="1:13">
      <c r="A1239" s="7"/>
      <c r="B1239" s="8"/>
      <c r="C1239" s="4" t="s">
        <v>3219</v>
      </c>
      <c r="D1239" s="3" t="s">
        <v>3220</v>
      </c>
      <c r="E1239" s="4">
        <v>1</v>
      </c>
      <c r="F1239" s="2" t="str">
        <f t="shared" si="95"/>
        <v>G1PR430102</v>
      </c>
      <c r="G1239" s="2" t="str">
        <f t="shared" si="96"/>
        <v>Kwantitatief Waterbeheer</v>
      </c>
      <c r="H1239" s="2" t="str">
        <f t="shared" si="97"/>
        <v>4301</v>
      </c>
      <c r="I1239" s="2" t="str">
        <f>IFERROR(VLOOKUP(H1239,'Productgroepen hoofdfuncties'!G:H,2,FALSE),H1239)</f>
        <v>4301</v>
      </c>
      <c r="J1239" s="2" t="str">
        <f t="shared" si="98"/>
        <v>43</v>
      </c>
      <c r="K1239" s="2" t="str">
        <f>IFERROR(VLOOKUP(J1239,'Productgroepen hoofdfuncties'!D:E,2,FALSE),J1239)</f>
        <v>Kwantitatief beheer oppervlaktewater</v>
      </c>
      <c r="L1239" s="2" t="str">
        <f t="shared" si="99"/>
        <v>4</v>
      </c>
      <c r="M1239" s="2" t="str">
        <f>IFERROR(VLOOKUP(L1239,'Productgroepen hoofdfuncties'!A:B,2,FALSE),L1239)</f>
        <v>Waterhuishouding</v>
      </c>
    </row>
    <row r="1240" spans="1:13">
      <c r="A1240" s="7"/>
      <c r="B1240" s="8"/>
      <c r="C1240" s="4" t="s">
        <v>3221</v>
      </c>
      <c r="D1240" s="3" t="s">
        <v>2641</v>
      </c>
      <c r="E1240" s="4">
        <v>1</v>
      </c>
      <c r="F1240" s="2" t="str">
        <f t="shared" si="95"/>
        <v>G1PR430102</v>
      </c>
      <c r="G1240" s="2" t="str">
        <f t="shared" si="96"/>
        <v>Kwantitatief Waterbeheer</v>
      </c>
      <c r="H1240" s="2" t="str">
        <f t="shared" si="97"/>
        <v>4301</v>
      </c>
      <c r="I1240" s="2" t="str">
        <f>IFERROR(VLOOKUP(H1240,'Productgroepen hoofdfuncties'!G:H,2,FALSE),H1240)</f>
        <v>4301</v>
      </c>
      <c r="J1240" s="2" t="str">
        <f t="shared" si="98"/>
        <v>43</v>
      </c>
      <c r="K1240" s="2" t="str">
        <f>IFERROR(VLOOKUP(J1240,'Productgroepen hoofdfuncties'!D:E,2,FALSE),J1240)</f>
        <v>Kwantitatief beheer oppervlaktewater</v>
      </c>
      <c r="L1240" s="2" t="str">
        <f t="shared" si="99"/>
        <v>4</v>
      </c>
      <c r="M1240" s="2" t="str">
        <f>IFERROR(VLOOKUP(L1240,'Productgroepen hoofdfuncties'!A:B,2,FALSE),L1240)</f>
        <v>Waterhuishouding</v>
      </c>
    </row>
    <row r="1241" spans="1:13">
      <c r="A1241" s="9"/>
      <c r="B1241" s="10"/>
      <c r="C1241" s="4" t="s">
        <v>3222</v>
      </c>
      <c r="D1241" s="3" t="s">
        <v>634</v>
      </c>
      <c r="E1241" s="4">
        <v>1</v>
      </c>
      <c r="F1241" s="2" t="str">
        <f t="shared" si="95"/>
        <v>G1PR430102</v>
      </c>
      <c r="G1241" s="2" t="str">
        <f t="shared" si="96"/>
        <v>Kwantitatief Waterbeheer</v>
      </c>
      <c r="H1241" s="2" t="str">
        <f t="shared" si="97"/>
        <v>4301</v>
      </c>
      <c r="I1241" s="2" t="str">
        <f>IFERROR(VLOOKUP(H1241,'Productgroepen hoofdfuncties'!G:H,2,FALSE),H1241)</f>
        <v>4301</v>
      </c>
      <c r="J1241" s="2" t="str">
        <f t="shared" si="98"/>
        <v>43</v>
      </c>
      <c r="K1241" s="2" t="str">
        <f>IFERROR(VLOOKUP(J1241,'Productgroepen hoofdfuncties'!D:E,2,FALSE),J1241)</f>
        <v>Kwantitatief beheer oppervlaktewater</v>
      </c>
      <c r="L1241" s="2" t="str">
        <f t="shared" si="99"/>
        <v>4</v>
      </c>
      <c r="M1241" s="2" t="str">
        <f>IFERROR(VLOOKUP(L1241,'Productgroepen hoofdfuncties'!A:B,2,FALSE),L1241)</f>
        <v>Waterhuishouding</v>
      </c>
    </row>
    <row r="1242" spans="1:13">
      <c r="A1242" s="3" t="s">
        <v>3223</v>
      </c>
      <c r="B1242" s="4" t="s">
        <v>3224</v>
      </c>
      <c r="C1242" s="4" t="s">
        <v>3225</v>
      </c>
      <c r="D1242" s="3" t="s">
        <v>3224</v>
      </c>
      <c r="E1242" s="4">
        <v>1</v>
      </c>
      <c r="F1242" s="2" t="str">
        <f t="shared" si="95"/>
        <v>G1PR500300</v>
      </c>
      <c r="G1242" s="2" t="str">
        <f t="shared" si="96"/>
        <v>App. kst. milieu, algemeen</v>
      </c>
      <c r="H1242" s="2" t="str">
        <f t="shared" si="97"/>
        <v>5003</v>
      </c>
      <c r="I1242" s="2" t="str">
        <f>IFERROR(VLOOKUP(H1242,'Productgroepen hoofdfuncties'!G:H,2,FALSE),H1242)</f>
        <v>Milieubeleid en duurzame ontwikkeling</v>
      </c>
      <c r="J1242" s="2" t="str">
        <f t="shared" si="98"/>
        <v>50</v>
      </c>
      <c r="K1242" s="2" t="str">
        <f>IFERROR(VLOOKUP(J1242,'Productgroepen hoofdfuncties'!D:E,2,FALSE),J1242)</f>
        <v>Milieubeheer, algemeen</v>
      </c>
      <c r="L1242" s="2" t="str">
        <f t="shared" si="99"/>
        <v>5</v>
      </c>
      <c r="M1242" s="2" t="str">
        <f>IFERROR(VLOOKUP(L1242,'Productgroepen hoofdfuncties'!A:B,2,FALSE),L1242)</f>
        <v>Milieubeheer</v>
      </c>
    </row>
    <row r="1243" spans="1:13">
      <c r="A1243" s="5" t="s">
        <v>3226</v>
      </c>
      <c r="B1243" s="6" t="s">
        <v>3227</v>
      </c>
      <c r="C1243" s="4" t="s">
        <v>3228</v>
      </c>
      <c r="D1243" s="3" t="s">
        <v>3229</v>
      </c>
      <c r="E1243" s="4">
        <v>1</v>
      </c>
      <c r="F1243" s="2" t="str">
        <f t="shared" si="95"/>
        <v>G1PR500301</v>
      </c>
      <c r="G1243" s="2" t="str">
        <f t="shared" si="96"/>
        <v>Algemeen/Milieu</v>
      </c>
      <c r="H1243" s="2" t="str">
        <f t="shared" si="97"/>
        <v>5003</v>
      </c>
      <c r="I1243" s="2" t="str">
        <f>IFERROR(VLOOKUP(H1243,'Productgroepen hoofdfuncties'!G:H,2,FALSE),H1243)</f>
        <v>Milieubeleid en duurzame ontwikkeling</v>
      </c>
      <c r="J1243" s="2" t="str">
        <f t="shared" si="98"/>
        <v>50</v>
      </c>
      <c r="K1243" s="2" t="str">
        <f>IFERROR(VLOOKUP(J1243,'Productgroepen hoofdfuncties'!D:E,2,FALSE),J1243)</f>
        <v>Milieubeheer, algemeen</v>
      </c>
      <c r="L1243" s="2" t="str">
        <f t="shared" si="99"/>
        <v>5</v>
      </c>
      <c r="M1243" s="2" t="str">
        <f>IFERROR(VLOOKUP(L1243,'Productgroepen hoofdfuncties'!A:B,2,FALSE),L1243)</f>
        <v>Milieubeheer</v>
      </c>
    </row>
    <row r="1244" spans="1:13">
      <c r="A1244" s="7"/>
      <c r="B1244" s="8"/>
      <c r="C1244" s="4" t="s">
        <v>3230</v>
      </c>
      <c r="D1244" s="3" t="s">
        <v>1150</v>
      </c>
      <c r="E1244" s="4">
        <v>1</v>
      </c>
      <c r="F1244" s="2" t="str">
        <f t="shared" si="95"/>
        <v>G1PR500301</v>
      </c>
      <c r="G1244" s="2" t="str">
        <f t="shared" si="96"/>
        <v>Algemeen/Milieu</v>
      </c>
      <c r="H1244" s="2" t="str">
        <f t="shared" si="97"/>
        <v>5003</v>
      </c>
      <c r="I1244" s="2" t="str">
        <f>IFERROR(VLOOKUP(H1244,'Productgroepen hoofdfuncties'!G:H,2,FALSE),H1244)</f>
        <v>Milieubeleid en duurzame ontwikkeling</v>
      </c>
      <c r="J1244" s="2" t="str">
        <f t="shared" si="98"/>
        <v>50</v>
      </c>
      <c r="K1244" s="2" t="str">
        <f>IFERROR(VLOOKUP(J1244,'Productgroepen hoofdfuncties'!D:E,2,FALSE),J1244)</f>
        <v>Milieubeheer, algemeen</v>
      </c>
      <c r="L1244" s="2" t="str">
        <f t="shared" si="99"/>
        <v>5</v>
      </c>
      <c r="M1244" s="2" t="str">
        <f>IFERROR(VLOOKUP(L1244,'Productgroepen hoofdfuncties'!A:B,2,FALSE),L1244)</f>
        <v>Milieubeheer</v>
      </c>
    </row>
    <row r="1245" spans="1:13">
      <c r="A1245" s="7"/>
      <c r="B1245" s="8"/>
      <c r="C1245" s="4" t="s">
        <v>3231</v>
      </c>
      <c r="D1245" s="3" t="s">
        <v>3232</v>
      </c>
      <c r="E1245" s="4">
        <v>1</v>
      </c>
      <c r="F1245" s="2" t="str">
        <f t="shared" si="95"/>
        <v>G1PR500301</v>
      </c>
      <c r="G1245" s="2" t="str">
        <f t="shared" si="96"/>
        <v>Algemeen/Milieu</v>
      </c>
      <c r="H1245" s="2" t="str">
        <f t="shared" si="97"/>
        <v>5003</v>
      </c>
      <c r="I1245" s="2" t="str">
        <f>IFERROR(VLOOKUP(H1245,'Productgroepen hoofdfuncties'!G:H,2,FALSE),H1245)</f>
        <v>Milieubeleid en duurzame ontwikkeling</v>
      </c>
      <c r="J1245" s="2" t="str">
        <f t="shared" si="98"/>
        <v>50</v>
      </c>
      <c r="K1245" s="2" t="str">
        <f>IFERROR(VLOOKUP(J1245,'Productgroepen hoofdfuncties'!D:E,2,FALSE),J1245)</f>
        <v>Milieubeheer, algemeen</v>
      </c>
      <c r="L1245" s="2" t="str">
        <f t="shared" si="99"/>
        <v>5</v>
      </c>
      <c r="M1245" s="2" t="str">
        <f>IFERROR(VLOOKUP(L1245,'Productgroepen hoofdfuncties'!A:B,2,FALSE),L1245)</f>
        <v>Milieubeheer</v>
      </c>
    </row>
    <row r="1246" spans="1:13">
      <c r="A1246" s="7"/>
      <c r="B1246" s="8"/>
      <c r="C1246" s="4" t="s">
        <v>3233</v>
      </c>
      <c r="D1246" s="3" t="s">
        <v>3234</v>
      </c>
      <c r="E1246" s="4">
        <v>1</v>
      </c>
      <c r="F1246" s="2" t="str">
        <f t="shared" si="95"/>
        <v>G1PR500301</v>
      </c>
      <c r="G1246" s="2" t="str">
        <f t="shared" si="96"/>
        <v>Algemeen/Milieu</v>
      </c>
      <c r="H1246" s="2" t="str">
        <f t="shared" si="97"/>
        <v>5003</v>
      </c>
      <c r="I1246" s="2" t="str">
        <f>IFERROR(VLOOKUP(H1246,'Productgroepen hoofdfuncties'!G:H,2,FALSE),H1246)</f>
        <v>Milieubeleid en duurzame ontwikkeling</v>
      </c>
      <c r="J1246" s="2" t="str">
        <f t="shared" si="98"/>
        <v>50</v>
      </c>
      <c r="K1246" s="2" t="str">
        <f>IFERROR(VLOOKUP(J1246,'Productgroepen hoofdfuncties'!D:E,2,FALSE),J1246)</f>
        <v>Milieubeheer, algemeen</v>
      </c>
      <c r="L1246" s="2" t="str">
        <f t="shared" si="99"/>
        <v>5</v>
      </c>
      <c r="M1246" s="2" t="str">
        <f>IFERROR(VLOOKUP(L1246,'Productgroepen hoofdfuncties'!A:B,2,FALSE),L1246)</f>
        <v>Milieubeheer</v>
      </c>
    </row>
    <row r="1247" spans="1:13">
      <c r="A1247" s="7"/>
      <c r="B1247" s="8"/>
      <c r="C1247" s="4" t="s">
        <v>3235</v>
      </c>
      <c r="D1247" s="3" t="s">
        <v>3236</v>
      </c>
      <c r="E1247" s="4">
        <v>1</v>
      </c>
      <c r="F1247" s="2" t="str">
        <f t="shared" si="95"/>
        <v>G1PR500301</v>
      </c>
      <c r="G1247" s="2" t="str">
        <f t="shared" si="96"/>
        <v>Algemeen/Milieu</v>
      </c>
      <c r="H1247" s="2" t="str">
        <f t="shared" si="97"/>
        <v>5003</v>
      </c>
      <c r="I1247" s="2" t="str">
        <f>IFERROR(VLOOKUP(H1247,'Productgroepen hoofdfuncties'!G:H,2,FALSE),H1247)</f>
        <v>Milieubeleid en duurzame ontwikkeling</v>
      </c>
      <c r="J1247" s="2" t="str">
        <f t="shared" si="98"/>
        <v>50</v>
      </c>
      <c r="K1247" s="2" t="str">
        <f>IFERROR(VLOOKUP(J1247,'Productgroepen hoofdfuncties'!D:E,2,FALSE),J1247)</f>
        <v>Milieubeheer, algemeen</v>
      </c>
      <c r="L1247" s="2" t="str">
        <f t="shared" si="99"/>
        <v>5</v>
      </c>
      <c r="M1247" s="2" t="str">
        <f>IFERROR(VLOOKUP(L1247,'Productgroepen hoofdfuncties'!A:B,2,FALSE),L1247)</f>
        <v>Milieubeheer</v>
      </c>
    </row>
    <row r="1248" spans="1:13">
      <c r="A1248" s="7"/>
      <c r="B1248" s="8"/>
      <c r="C1248" s="4" t="s">
        <v>3237</v>
      </c>
      <c r="D1248" s="3" t="s">
        <v>3238</v>
      </c>
      <c r="E1248" s="4">
        <v>1</v>
      </c>
      <c r="F1248" s="2" t="str">
        <f t="shared" si="95"/>
        <v>G1PR500301</v>
      </c>
      <c r="G1248" s="2" t="str">
        <f t="shared" si="96"/>
        <v>Algemeen/Milieu</v>
      </c>
      <c r="H1248" s="2" t="str">
        <f t="shared" si="97"/>
        <v>5003</v>
      </c>
      <c r="I1248" s="2" t="str">
        <f>IFERROR(VLOOKUP(H1248,'Productgroepen hoofdfuncties'!G:H,2,FALSE),H1248)</f>
        <v>Milieubeleid en duurzame ontwikkeling</v>
      </c>
      <c r="J1248" s="2" t="str">
        <f t="shared" si="98"/>
        <v>50</v>
      </c>
      <c r="K1248" s="2" t="str">
        <f>IFERROR(VLOOKUP(J1248,'Productgroepen hoofdfuncties'!D:E,2,FALSE),J1248)</f>
        <v>Milieubeheer, algemeen</v>
      </c>
      <c r="L1248" s="2" t="str">
        <f t="shared" si="99"/>
        <v>5</v>
      </c>
      <c r="M1248" s="2" t="str">
        <f>IFERROR(VLOOKUP(L1248,'Productgroepen hoofdfuncties'!A:B,2,FALSE),L1248)</f>
        <v>Milieubeheer</v>
      </c>
    </row>
    <row r="1249" spans="1:13">
      <c r="A1249" s="7"/>
      <c r="B1249" s="8"/>
      <c r="C1249" s="4" t="s">
        <v>3239</v>
      </c>
      <c r="D1249" s="3" t="s">
        <v>3240</v>
      </c>
      <c r="E1249" s="4">
        <v>1</v>
      </c>
      <c r="F1249" s="2" t="str">
        <f t="shared" si="95"/>
        <v>G1PR500301</v>
      </c>
      <c r="G1249" s="2" t="str">
        <f t="shared" si="96"/>
        <v>Algemeen/Milieu</v>
      </c>
      <c r="H1249" s="2" t="str">
        <f t="shared" si="97"/>
        <v>5003</v>
      </c>
      <c r="I1249" s="2" t="str">
        <f>IFERROR(VLOOKUP(H1249,'Productgroepen hoofdfuncties'!G:H,2,FALSE),H1249)</f>
        <v>Milieubeleid en duurzame ontwikkeling</v>
      </c>
      <c r="J1249" s="2" t="str">
        <f t="shared" si="98"/>
        <v>50</v>
      </c>
      <c r="K1249" s="2" t="str">
        <f>IFERROR(VLOOKUP(J1249,'Productgroepen hoofdfuncties'!D:E,2,FALSE),J1249)</f>
        <v>Milieubeheer, algemeen</v>
      </c>
      <c r="L1249" s="2" t="str">
        <f t="shared" si="99"/>
        <v>5</v>
      </c>
      <c r="M1249" s="2" t="str">
        <f>IFERROR(VLOOKUP(L1249,'Productgroepen hoofdfuncties'!A:B,2,FALSE),L1249)</f>
        <v>Milieubeheer</v>
      </c>
    </row>
    <row r="1250" spans="1:13">
      <c r="A1250" s="7"/>
      <c r="B1250" s="8"/>
      <c r="C1250" s="4" t="s">
        <v>3241</v>
      </c>
      <c r="D1250" s="3" t="s">
        <v>3242</v>
      </c>
      <c r="E1250" s="4">
        <v>1</v>
      </c>
      <c r="F1250" s="2" t="str">
        <f t="shared" si="95"/>
        <v>G1PR500301</v>
      </c>
      <c r="G1250" s="2" t="str">
        <f t="shared" si="96"/>
        <v>Algemeen/Milieu</v>
      </c>
      <c r="H1250" s="2" t="str">
        <f t="shared" si="97"/>
        <v>5003</v>
      </c>
      <c r="I1250" s="2" t="str">
        <f>IFERROR(VLOOKUP(H1250,'Productgroepen hoofdfuncties'!G:H,2,FALSE),H1250)</f>
        <v>Milieubeleid en duurzame ontwikkeling</v>
      </c>
      <c r="J1250" s="2" t="str">
        <f t="shared" si="98"/>
        <v>50</v>
      </c>
      <c r="K1250" s="2" t="str">
        <f>IFERROR(VLOOKUP(J1250,'Productgroepen hoofdfuncties'!D:E,2,FALSE),J1250)</f>
        <v>Milieubeheer, algemeen</v>
      </c>
      <c r="L1250" s="2" t="str">
        <f t="shared" si="99"/>
        <v>5</v>
      </c>
      <c r="M1250" s="2" t="str">
        <f>IFERROR(VLOOKUP(L1250,'Productgroepen hoofdfuncties'!A:B,2,FALSE),L1250)</f>
        <v>Milieubeheer</v>
      </c>
    </row>
    <row r="1251" spans="1:13">
      <c r="A1251" s="9"/>
      <c r="B1251" s="10"/>
      <c r="C1251" s="4" t="s">
        <v>3243</v>
      </c>
      <c r="D1251" s="3" t="s">
        <v>3244</v>
      </c>
      <c r="E1251" s="4">
        <v>1</v>
      </c>
      <c r="F1251" s="2" t="str">
        <f t="shared" si="95"/>
        <v>G1PR500301</v>
      </c>
      <c r="G1251" s="2" t="str">
        <f t="shared" si="96"/>
        <v>Algemeen/Milieu</v>
      </c>
      <c r="H1251" s="2" t="str">
        <f t="shared" si="97"/>
        <v>5003</v>
      </c>
      <c r="I1251" s="2" t="str">
        <f>IFERROR(VLOOKUP(H1251,'Productgroepen hoofdfuncties'!G:H,2,FALSE),H1251)</f>
        <v>Milieubeleid en duurzame ontwikkeling</v>
      </c>
      <c r="J1251" s="2" t="str">
        <f t="shared" si="98"/>
        <v>50</v>
      </c>
      <c r="K1251" s="2" t="str">
        <f>IFERROR(VLOOKUP(J1251,'Productgroepen hoofdfuncties'!D:E,2,FALSE),J1251)</f>
        <v>Milieubeheer, algemeen</v>
      </c>
      <c r="L1251" s="2" t="str">
        <f t="shared" si="99"/>
        <v>5</v>
      </c>
      <c r="M1251" s="2" t="str">
        <f>IFERROR(VLOOKUP(L1251,'Productgroepen hoofdfuncties'!A:B,2,FALSE),L1251)</f>
        <v>Milieubeheer</v>
      </c>
    </row>
    <row r="1252" spans="1:13">
      <c r="A1252" s="5" t="s">
        <v>3245</v>
      </c>
      <c r="B1252" s="6" t="s">
        <v>3246</v>
      </c>
      <c r="C1252" s="4" t="s">
        <v>3247</v>
      </c>
      <c r="D1252" s="3" t="s">
        <v>3248</v>
      </c>
      <c r="E1252" s="4">
        <v>1</v>
      </c>
      <c r="F1252" s="2" t="str">
        <f t="shared" si="95"/>
        <v>G1PR500302</v>
      </c>
      <c r="G1252" s="2" t="str">
        <f t="shared" si="96"/>
        <v>Energie</v>
      </c>
      <c r="H1252" s="2" t="str">
        <f t="shared" si="97"/>
        <v>5003</v>
      </c>
      <c r="I1252" s="2" t="str">
        <f>IFERROR(VLOOKUP(H1252,'Productgroepen hoofdfuncties'!G:H,2,FALSE),H1252)</f>
        <v>Milieubeleid en duurzame ontwikkeling</v>
      </c>
      <c r="J1252" s="2" t="str">
        <f t="shared" si="98"/>
        <v>50</v>
      </c>
      <c r="K1252" s="2" t="str">
        <f>IFERROR(VLOOKUP(J1252,'Productgroepen hoofdfuncties'!D:E,2,FALSE),J1252)</f>
        <v>Milieubeheer, algemeen</v>
      </c>
      <c r="L1252" s="2" t="str">
        <f t="shared" si="99"/>
        <v>5</v>
      </c>
      <c r="M1252" s="2" t="str">
        <f>IFERROR(VLOOKUP(L1252,'Productgroepen hoofdfuncties'!A:B,2,FALSE),L1252)</f>
        <v>Milieubeheer</v>
      </c>
    </row>
    <row r="1253" spans="1:13">
      <c r="A1253" s="7"/>
      <c r="B1253" s="8"/>
      <c r="C1253" s="4" t="s">
        <v>3249</v>
      </c>
      <c r="D1253" s="3" t="s">
        <v>3250</v>
      </c>
      <c r="E1253" s="4">
        <v>1</v>
      </c>
      <c r="F1253" s="2" t="str">
        <f t="shared" si="95"/>
        <v>G1PR500302</v>
      </c>
      <c r="G1253" s="2" t="str">
        <f t="shared" si="96"/>
        <v>Energie</v>
      </c>
      <c r="H1253" s="2" t="str">
        <f t="shared" si="97"/>
        <v>5003</v>
      </c>
      <c r="I1253" s="2" t="str">
        <f>IFERROR(VLOOKUP(H1253,'Productgroepen hoofdfuncties'!G:H,2,FALSE),H1253)</f>
        <v>Milieubeleid en duurzame ontwikkeling</v>
      </c>
      <c r="J1253" s="2" t="str">
        <f t="shared" si="98"/>
        <v>50</v>
      </c>
      <c r="K1253" s="2" t="str">
        <f>IFERROR(VLOOKUP(J1253,'Productgroepen hoofdfuncties'!D:E,2,FALSE),J1253)</f>
        <v>Milieubeheer, algemeen</v>
      </c>
      <c r="L1253" s="2" t="str">
        <f t="shared" si="99"/>
        <v>5</v>
      </c>
      <c r="M1253" s="2" t="str">
        <f>IFERROR(VLOOKUP(L1253,'Productgroepen hoofdfuncties'!A:B,2,FALSE),L1253)</f>
        <v>Milieubeheer</v>
      </c>
    </row>
    <row r="1254" spans="1:13">
      <c r="A1254" s="7"/>
      <c r="B1254" s="8"/>
      <c r="C1254" s="4" t="s">
        <v>3251</v>
      </c>
      <c r="D1254" s="3" t="s">
        <v>3252</v>
      </c>
      <c r="E1254" s="4">
        <v>1</v>
      </c>
      <c r="F1254" s="2" t="str">
        <f t="shared" si="95"/>
        <v>G1PR500302</v>
      </c>
      <c r="G1254" s="2" t="str">
        <f t="shared" si="96"/>
        <v>Energie</v>
      </c>
      <c r="H1254" s="2" t="str">
        <f t="shared" si="97"/>
        <v>5003</v>
      </c>
      <c r="I1254" s="2" t="str">
        <f>IFERROR(VLOOKUP(H1254,'Productgroepen hoofdfuncties'!G:H,2,FALSE),H1254)</f>
        <v>Milieubeleid en duurzame ontwikkeling</v>
      </c>
      <c r="J1254" s="2" t="str">
        <f t="shared" si="98"/>
        <v>50</v>
      </c>
      <c r="K1254" s="2" t="str">
        <f>IFERROR(VLOOKUP(J1254,'Productgroepen hoofdfuncties'!D:E,2,FALSE),J1254)</f>
        <v>Milieubeheer, algemeen</v>
      </c>
      <c r="L1254" s="2" t="str">
        <f t="shared" si="99"/>
        <v>5</v>
      </c>
      <c r="M1254" s="2" t="str">
        <f>IFERROR(VLOOKUP(L1254,'Productgroepen hoofdfuncties'!A:B,2,FALSE),L1254)</f>
        <v>Milieubeheer</v>
      </c>
    </row>
    <row r="1255" spans="1:13">
      <c r="A1255" s="7"/>
      <c r="B1255" s="8"/>
      <c r="C1255" s="4" t="s">
        <v>3253</v>
      </c>
      <c r="D1255" s="3" t="s">
        <v>3234</v>
      </c>
      <c r="E1255" s="4">
        <v>1</v>
      </c>
      <c r="F1255" s="2" t="str">
        <f t="shared" si="95"/>
        <v>G1PR500302</v>
      </c>
      <c r="G1255" s="2" t="str">
        <f t="shared" si="96"/>
        <v>Energie</v>
      </c>
      <c r="H1255" s="2" t="str">
        <f t="shared" si="97"/>
        <v>5003</v>
      </c>
      <c r="I1255" s="2" t="str">
        <f>IFERROR(VLOOKUP(H1255,'Productgroepen hoofdfuncties'!G:H,2,FALSE),H1255)</f>
        <v>Milieubeleid en duurzame ontwikkeling</v>
      </c>
      <c r="J1255" s="2" t="str">
        <f t="shared" si="98"/>
        <v>50</v>
      </c>
      <c r="K1255" s="2" t="str">
        <f>IFERROR(VLOOKUP(J1255,'Productgroepen hoofdfuncties'!D:E,2,FALSE),J1255)</f>
        <v>Milieubeheer, algemeen</v>
      </c>
      <c r="L1255" s="2" t="str">
        <f t="shared" si="99"/>
        <v>5</v>
      </c>
      <c r="M1255" s="2" t="str">
        <f>IFERROR(VLOOKUP(L1255,'Productgroepen hoofdfuncties'!A:B,2,FALSE),L1255)</f>
        <v>Milieubeheer</v>
      </c>
    </row>
    <row r="1256" spans="1:13">
      <c r="A1256" s="7"/>
      <c r="B1256" s="8"/>
      <c r="C1256" s="4" t="s">
        <v>3254</v>
      </c>
      <c r="D1256" s="3" t="s">
        <v>3255</v>
      </c>
      <c r="E1256" s="4">
        <v>1</v>
      </c>
      <c r="F1256" s="2" t="str">
        <f t="shared" si="95"/>
        <v>G1PR500302</v>
      </c>
      <c r="G1256" s="2" t="str">
        <f t="shared" si="96"/>
        <v>Energie</v>
      </c>
      <c r="H1256" s="2" t="str">
        <f t="shared" si="97"/>
        <v>5003</v>
      </c>
      <c r="I1256" s="2" t="str">
        <f>IFERROR(VLOOKUP(H1256,'Productgroepen hoofdfuncties'!G:H,2,FALSE),H1256)</f>
        <v>Milieubeleid en duurzame ontwikkeling</v>
      </c>
      <c r="J1256" s="2" t="str">
        <f t="shared" si="98"/>
        <v>50</v>
      </c>
      <c r="K1256" s="2" t="str">
        <f>IFERROR(VLOOKUP(J1256,'Productgroepen hoofdfuncties'!D:E,2,FALSE),J1256)</f>
        <v>Milieubeheer, algemeen</v>
      </c>
      <c r="L1256" s="2" t="str">
        <f t="shared" si="99"/>
        <v>5</v>
      </c>
      <c r="M1256" s="2" t="str">
        <f>IFERROR(VLOOKUP(L1256,'Productgroepen hoofdfuncties'!A:B,2,FALSE),L1256)</f>
        <v>Milieubeheer</v>
      </c>
    </row>
    <row r="1257" spans="1:13">
      <c r="A1257" s="7"/>
      <c r="B1257" s="8"/>
      <c r="C1257" s="4" t="s">
        <v>3256</v>
      </c>
      <c r="D1257" s="3" t="s">
        <v>3257</v>
      </c>
      <c r="E1257" s="4">
        <v>1</v>
      </c>
      <c r="F1257" s="2" t="str">
        <f t="shared" si="95"/>
        <v>G1PR500302</v>
      </c>
      <c r="G1257" s="2" t="str">
        <f t="shared" si="96"/>
        <v>Energie</v>
      </c>
      <c r="H1257" s="2" t="str">
        <f t="shared" si="97"/>
        <v>5003</v>
      </c>
      <c r="I1257" s="2" t="str">
        <f>IFERROR(VLOOKUP(H1257,'Productgroepen hoofdfuncties'!G:H,2,FALSE),H1257)</f>
        <v>Milieubeleid en duurzame ontwikkeling</v>
      </c>
      <c r="J1257" s="2" t="str">
        <f t="shared" si="98"/>
        <v>50</v>
      </c>
      <c r="K1257" s="2" t="str">
        <f>IFERROR(VLOOKUP(J1257,'Productgroepen hoofdfuncties'!D:E,2,FALSE),J1257)</f>
        <v>Milieubeheer, algemeen</v>
      </c>
      <c r="L1257" s="2" t="str">
        <f t="shared" si="99"/>
        <v>5</v>
      </c>
      <c r="M1257" s="2" t="str">
        <f>IFERROR(VLOOKUP(L1257,'Productgroepen hoofdfuncties'!A:B,2,FALSE),L1257)</f>
        <v>Milieubeheer</v>
      </c>
    </row>
    <row r="1258" spans="1:13">
      <c r="A1258" s="7"/>
      <c r="B1258" s="8"/>
      <c r="C1258" s="4" t="s">
        <v>3258</v>
      </c>
      <c r="D1258" s="3" t="s">
        <v>3259</v>
      </c>
      <c r="E1258" s="4">
        <v>1</v>
      </c>
      <c r="F1258" s="2" t="str">
        <f t="shared" si="95"/>
        <v>G1PR500302</v>
      </c>
      <c r="G1258" s="2" t="str">
        <f t="shared" si="96"/>
        <v>Energie</v>
      </c>
      <c r="H1258" s="2" t="str">
        <f t="shared" si="97"/>
        <v>5003</v>
      </c>
      <c r="I1258" s="2" t="str">
        <f>IFERROR(VLOOKUP(H1258,'Productgroepen hoofdfuncties'!G:H,2,FALSE),H1258)</f>
        <v>Milieubeleid en duurzame ontwikkeling</v>
      </c>
      <c r="J1258" s="2" t="str">
        <f t="shared" si="98"/>
        <v>50</v>
      </c>
      <c r="K1258" s="2" t="str">
        <f>IFERROR(VLOOKUP(J1258,'Productgroepen hoofdfuncties'!D:E,2,FALSE),J1258)</f>
        <v>Milieubeheer, algemeen</v>
      </c>
      <c r="L1258" s="2" t="str">
        <f t="shared" si="99"/>
        <v>5</v>
      </c>
      <c r="M1258" s="2" t="str">
        <f>IFERROR(VLOOKUP(L1258,'Productgroepen hoofdfuncties'!A:B,2,FALSE),L1258)</f>
        <v>Milieubeheer</v>
      </c>
    </row>
    <row r="1259" spans="1:13">
      <c r="A1259" s="7"/>
      <c r="B1259" s="8"/>
      <c r="C1259" s="4" t="s">
        <v>3260</v>
      </c>
      <c r="D1259" s="3" t="s">
        <v>3261</v>
      </c>
      <c r="E1259" s="4">
        <v>1</v>
      </c>
      <c r="F1259" s="2" t="str">
        <f t="shared" si="95"/>
        <v>G1PR500302</v>
      </c>
      <c r="G1259" s="2" t="str">
        <f t="shared" si="96"/>
        <v>Energie</v>
      </c>
      <c r="H1259" s="2" t="str">
        <f t="shared" si="97"/>
        <v>5003</v>
      </c>
      <c r="I1259" s="2" t="str">
        <f>IFERROR(VLOOKUP(H1259,'Productgroepen hoofdfuncties'!G:H,2,FALSE),H1259)</f>
        <v>Milieubeleid en duurzame ontwikkeling</v>
      </c>
      <c r="J1259" s="2" t="str">
        <f t="shared" si="98"/>
        <v>50</v>
      </c>
      <c r="K1259" s="2" t="str">
        <f>IFERROR(VLOOKUP(J1259,'Productgroepen hoofdfuncties'!D:E,2,FALSE),J1259)</f>
        <v>Milieubeheer, algemeen</v>
      </c>
      <c r="L1259" s="2" t="str">
        <f t="shared" si="99"/>
        <v>5</v>
      </c>
      <c r="M1259" s="2" t="str">
        <f>IFERROR(VLOOKUP(L1259,'Productgroepen hoofdfuncties'!A:B,2,FALSE),L1259)</f>
        <v>Milieubeheer</v>
      </c>
    </row>
    <row r="1260" spans="1:13">
      <c r="A1260" s="7"/>
      <c r="B1260" s="8"/>
      <c r="C1260" s="4" t="s">
        <v>3262</v>
      </c>
      <c r="D1260" s="3" t="s">
        <v>3263</v>
      </c>
      <c r="E1260" s="4">
        <v>1</v>
      </c>
      <c r="F1260" s="2" t="str">
        <f t="shared" si="95"/>
        <v>G1PR500302</v>
      </c>
      <c r="G1260" s="2" t="str">
        <f t="shared" si="96"/>
        <v>Energie</v>
      </c>
      <c r="H1260" s="2" t="str">
        <f t="shared" si="97"/>
        <v>5003</v>
      </c>
      <c r="I1260" s="2" t="str">
        <f>IFERROR(VLOOKUP(H1260,'Productgroepen hoofdfuncties'!G:H,2,FALSE),H1260)</f>
        <v>Milieubeleid en duurzame ontwikkeling</v>
      </c>
      <c r="J1260" s="2" t="str">
        <f t="shared" si="98"/>
        <v>50</v>
      </c>
      <c r="K1260" s="2" t="str">
        <f>IFERROR(VLOOKUP(J1260,'Productgroepen hoofdfuncties'!D:E,2,FALSE),J1260)</f>
        <v>Milieubeheer, algemeen</v>
      </c>
      <c r="L1260" s="2" t="str">
        <f t="shared" si="99"/>
        <v>5</v>
      </c>
      <c r="M1260" s="2" t="str">
        <f>IFERROR(VLOOKUP(L1260,'Productgroepen hoofdfuncties'!A:B,2,FALSE),L1260)</f>
        <v>Milieubeheer</v>
      </c>
    </row>
    <row r="1261" spans="1:13">
      <c r="A1261" s="7"/>
      <c r="B1261" s="8"/>
      <c r="C1261" s="4" t="s">
        <v>3264</v>
      </c>
      <c r="D1261" s="3" t="s">
        <v>3265</v>
      </c>
      <c r="E1261" s="4">
        <v>1</v>
      </c>
      <c r="F1261" s="2" t="str">
        <f t="shared" si="95"/>
        <v>G1PR500302</v>
      </c>
      <c r="G1261" s="2" t="str">
        <f t="shared" si="96"/>
        <v>Energie</v>
      </c>
      <c r="H1261" s="2" t="str">
        <f t="shared" si="97"/>
        <v>5003</v>
      </c>
      <c r="I1261" s="2" t="str">
        <f>IFERROR(VLOOKUP(H1261,'Productgroepen hoofdfuncties'!G:H,2,FALSE),H1261)</f>
        <v>Milieubeleid en duurzame ontwikkeling</v>
      </c>
      <c r="J1261" s="2" t="str">
        <f t="shared" si="98"/>
        <v>50</v>
      </c>
      <c r="K1261" s="2" t="str">
        <f>IFERROR(VLOOKUP(J1261,'Productgroepen hoofdfuncties'!D:E,2,FALSE),J1261)</f>
        <v>Milieubeheer, algemeen</v>
      </c>
      <c r="L1261" s="2" t="str">
        <f t="shared" si="99"/>
        <v>5</v>
      </c>
      <c r="M1261" s="2" t="str">
        <f>IFERROR(VLOOKUP(L1261,'Productgroepen hoofdfuncties'!A:B,2,FALSE),L1261)</f>
        <v>Milieubeheer</v>
      </c>
    </row>
    <row r="1262" spans="1:13">
      <c r="A1262" s="7"/>
      <c r="B1262" s="8"/>
      <c r="C1262" s="4" t="s">
        <v>3266</v>
      </c>
      <c r="D1262" s="3" t="s">
        <v>3267</v>
      </c>
      <c r="E1262" s="4">
        <v>1</v>
      </c>
      <c r="F1262" s="2" t="str">
        <f t="shared" si="95"/>
        <v>G1PR500302</v>
      </c>
      <c r="G1262" s="2" t="str">
        <f t="shared" si="96"/>
        <v>Energie</v>
      </c>
      <c r="H1262" s="2" t="str">
        <f t="shared" si="97"/>
        <v>5003</v>
      </c>
      <c r="I1262" s="2" t="str">
        <f>IFERROR(VLOOKUP(H1262,'Productgroepen hoofdfuncties'!G:H,2,FALSE),H1262)</f>
        <v>Milieubeleid en duurzame ontwikkeling</v>
      </c>
      <c r="J1262" s="2" t="str">
        <f t="shared" si="98"/>
        <v>50</v>
      </c>
      <c r="K1262" s="2" t="str">
        <f>IFERROR(VLOOKUP(J1262,'Productgroepen hoofdfuncties'!D:E,2,FALSE),J1262)</f>
        <v>Milieubeheer, algemeen</v>
      </c>
      <c r="L1262" s="2" t="str">
        <f t="shared" si="99"/>
        <v>5</v>
      </c>
      <c r="M1262" s="2" t="str">
        <f>IFERROR(VLOOKUP(L1262,'Productgroepen hoofdfuncties'!A:B,2,FALSE),L1262)</f>
        <v>Milieubeheer</v>
      </c>
    </row>
    <row r="1263" spans="1:13">
      <c r="A1263" s="7"/>
      <c r="B1263" s="8"/>
      <c r="C1263" s="4" t="s">
        <v>3268</v>
      </c>
      <c r="D1263" s="3" t="s">
        <v>3269</v>
      </c>
      <c r="E1263" s="4">
        <v>1</v>
      </c>
      <c r="F1263" s="2" t="str">
        <f t="shared" si="95"/>
        <v>G1PR500302</v>
      </c>
      <c r="G1263" s="2" t="str">
        <f t="shared" si="96"/>
        <v>Energie</v>
      </c>
      <c r="H1263" s="2" t="str">
        <f t="shared" si="97"/>
        <v>5003</v>
      </c>
      <c r="I1263" s="2" t="str">
        <f>IFERROR(VLOOKUP(H1263,'Productgroepen hoofdfuncties'!G:H,2,FALSE),H1263)</f>
        <v>Milieubeleid en duurzame ontwikkeling</v>
      </c>
      <c r="J1263" s="2" t="str">
        <f t="shared" si="98"/>
        <v>50</v>
      </c>
      <c r="K1263" s="2" t="str">
        <f>IFERROR(VLOOKUP(J1263,'Productgroepen hoofdfuncties'!D:E,2,FALSE),J1263)</f>
        <v>Milieubeheer, algemeen</v>
      </c>
      <c r="L1263" s="2" t="str">
        <f t="shared" si="99"/>
        <v>5</v>
      </c>
      <c r="M1263" s="2" t="str">
        <f>IFERROR(VLOOKUP(L1263,'Productgroepen hoofdfuncties'!A:B,2,FALSE),L1263)</f>
        <v>Milieubeheer</v>
      </c>
    </row>
    <row r="1264" spans="1:13">
      <c r="A1264" s="7"/>
      <c r="B1264" s="8"/>
      <c r="C1264" s="4" t="s">
        <v>3270</v>
      </c>
      <c r="D1264" s="3" t="s">
        <v>3271</v>
      </c>
      <c r="E1264" s="4">
        <v>1</v>
      </c>
      <c r="F1264" s="2" t="str">
        <f t="shared" si="95"/>
        <v>G1PR500302</v>
      </c>
      <c r="G1264" s="2" t="str">
        <f t="shared" si="96"/>
        <v>Energie</v>
      </c>
      <c r="H1264" s="2" t="str">
        <f t="shared" si="97"/>
        <v>5003</v>
      </c>
      <c r="I1264" s="2" t="str">
        <f>IFERROR(VLOOKUP(H1264,'Productgroepen hoofdfuncties'!G:H,2,FALSE),H1264)</f>
        <v>Milieubeleid en duurzame ontwikkeling</v>
      </c>
      <c r="J1264" s="2" t="str">
        <f t="shared" si="98"/>
        <v>50</v>
      </c>
      <c r="K1264" s="2" t="str">
        <f>IFERROR(VLOOKUP(J1264,'Productgroepen hoofdfuncties'!D:E,2,FALSE),J1264)</f>
        <v>Milieubeheer, algemeen</v>
      </c>
      <c r="L1264" s="2" t="str">
        <f t="shared" si="99"/>
        <v>5</v>
      </c>
      <c r="M1264" s="2" t="str">
        <f>IFERROR(VLOOKUP(L1264,'Productgroepen hoofdfuncties'!A:B,2,FALSE),L1264)</f>
        <v>Milieubeheer</v>
      </c>
    </row>
    <row r="1265" spans="1:13">
      <c r="A1265" s="7"/>
      <c r="B1265" s="8"/>
      <c r="C1265" s="4" t="s">
        <v>3272</v>
      </c>
      <c r="D1265" s="3" t="s">
        <v>3273</v>
      </c>
      <c r="E1265" s="4">
        <v>1</v>
      </c>
      <c r="F1265" s="2" t="str">
        <f t="shared" si="95"/>
        <v>G1PR500302</v>
      </c>
      <c r="G1265" s="2" t="str">
        <f t="shared" si="96"/>
        <v>Energie</v>
      </c>
      <c r="H1265" s="2" t="str">
        <f t="shared" si="97"/>
        <v>5003</v>
      </c>
      <c r="I1265" s="2" t="str">
        <f>IFERROR(VLOOKUP(H1265,'Productgroepen hoofdfuncties'!G:H,2,FALSE),H1265)</f>
        <v>Milieubeleid en duurzame ontwikkeling</v>
      </c>
      <c r="J1265" s="2" t="str">
        <f t="shared" si="98"/>
        <v>50</v>
      </c>
      <c r="K1265" s="2" t="str">
        <f>IFERROR(VLOOKUP(J1265,'Productgroepen hoofdfuncties'!D:E,2,FALSE),J1265)</f>
        <v>Milieubeheer, algemeen</v>
      </c>
      <c r="L1265" s="2" t="str">
        <f t="shared" si="99"/>
        <v>5</v>
      </c>
      <c r="M1265" s="2" t="str">
        <f>IFERROR(VLOOKUP(L1265,'Productgroepen hoofdfuncties'!A:B,2,FALSE),L1265)</f>
        <v>Milieubeheer</v>
      </c>
    </row>
    <row r="1266" spans="1:13">
      <c r="A1266" s="7"/>
      <c r="B1266" s="8"/>
      <c r="C1266" s="4" t="s">
        <v>3274</v>
      </c>
      <c r="D1266" s="3" t="s">
        <v>3275</v>
      </c>
      <c r="E1266" s="4">
        <v>1</v>
      </c>
      <c r="F1266" s="2" t="str">
        <f t="shared" si="95"/>
        <v>G1PR500302</v>
      </c>
      <c r="G1266" s="2" t="str">
        <f t="shared" si="96"/>
        <v>Energie</v>
      </c>
      <c r="H1266" s="2" t="str">
        <f t="shared" si="97"/>
        <v>5003</v>
      </c>
      <c r="I1266" s="2" t="str">
        <f>IFERROR(VLOOKUP(H1266,'Productgroepen hoofdfuncties'!G:H,2,FALSE),H1266)</f>
        <v>Milieubeleid en duurzame ontwikkeling</v>
      </c>
      <c r="J1266" s="2" t="str">
        <f t="shared" si="98"/>
        <v>50</v>
      </c>
      <c r="K1266" s="2" t="str">
        <f>IFERROR(VLOOKUP(J1266,'Productgroepen hoofdfuncties'!D:E,2,FALSE),J1266)</f>
        <v>Milieubeheer, algemeen</v>
      </c>
      <c r="L1266" s="2" t="str">
        <f t="shared" si="99"/>
        <v>5</v>
      </c>
      <c r="M1266" s="2" t="str">
        <f>IFERROR(VLOOKUP(L1266,'Productgroepen hoofdfuncties'!A:B,2,FALSE),L1266)</f>
        <v>Milieubeheer</v>
      </c>
    </row>
    <row r="1267" spans="1:13">
      <c r="A1267" s="7"/>
      <c r="B1267" s="8"/>
      <c r="C1267" s="4" t="s">
        <v>3276</v>
      </c>
      <c r="D1267" s="3" t="s">
        <v>3277</v>
      </c>
      <c r="E1267" s="4">
        <v>1</v>
      </c>
      <c r="F1267" s="2" t="str">
        <f t="shared" si="95"/>
        <v>G1PR500302</v>
      </c>
      <c r="G1267" s="2" t="str">
        <f t="shared" si="96"/>
        <v>Energie</v>
      </c>
      <c r="H1267" s="2" t="str">
        <f t="shared" si="97"/>
        <v>5003</v>
      </c>
      <c r="I1267" s="2" t="str">
        <f>IFERROR(VLOOKUP(H1267,'Productgroepen hoofdfuncties'!G:H,2,FALSE),H1267)</f>
        <v>Milieubeleid en duurzame ontwikkeling</v>
      </c>
      <c r="J1267" s="2" t="str">
        <f t="shared" si="98"/>
        <v>50</v>
      </c>
      <c r="K1267" s="2" t="str">
        <f>IFERROR(VLOOKUP(J1267,'Productgroepen hoofdfuncties'!D:E,2,FALSE),J1267)</f>
        <v>Milieubeheer, algemeen</v>
      </c>
      <c r="L1267" s="2" t="str">
        <f t="shared" si="99"/>
        <v>5</v>
      </c>
      <c r="M1267" s="2" t="str">
        <f>IFERROR(VLOOKUP(L1267,'Productgroepen hoofdfuncties'!A:B,2,FALSE),L1267)</f>
        <v>Milieubeheer</v>
      </c>
    </row>
    <row r="1268" spans="1:13">
      <c r="A1268" s="7"/>
      <c r="B1268" s="8"/>
      <c r="C1268" s="4" t="s">
        <v>3278</v>
      </c>
      <c r="D1268" s="3" t="s">
        <v>3279</v>
      </c>
      <c r="E1268" s="4">
        <v>1</v>
      </c>
      <c r="F1268" s="2" t="str">
        <f t="shared" si="95"/>
        <v>G1PR500302</v>
      </c>
      <c r="G1268" s="2" t="str">
        <f t="shared" si="96"/>
        <v>Energie</v>
      </c>
      <c r="H1268" s="2" t="str">
        <f t="shared" si="97"/>
        <v>5003</v>
      </c>
      <c r="I1268" s="2" t="str">
        <f>IFERROR(VLOOKUP(H1268,'Productgroepen hoofdfuncties'!G:H,2,FALSE),H1268)</f>
        <v>Milieubeleid en duurzame ontwikkeling</v>
      </c>
      <c r="J1268" s="2" t="str">
        <f t="shared" si="98"/>
        <v>50</v>
      </c>
      <c r="K1268" s="2" t="str">
        <f>IFERROR(VLOOKUP(J1268,'Productgroepen hoofdfuncties'!D:E,2,FALSE),J1268)</f>
        <v>Milieubeheer, algemeen</v>
      </c>
      <c r="L1268" s="2" t="str">
        <f t="shared" si="99"/>
        <v>5</v>
      </c>
      <c r="M1268" s="2" t="str">
        <f>IFERROR(VLOOKUP(L1268,'Productgroepen hoofdfuncties'!A:B,2,FALSE),L1268)</f>
        <v>Milieubeheer</v>
      </c>
    </row>
    <row r="1269" spans="1:13">
      <c r="A1269" s="7"/>
      <c r="B1269" s="8"/>
      <c r="C1269" s="4" t="s">
        <v>3280</v>
      </c>
      <c r="D1269" s="3" t="s">
        <v>3281</v>
      </c>
      <c r="E1269" s="4">
        <v>1</v>
      </c>
      <c r="F1269" s="2" t="str">
        <f t="shared" si="95"/>
        <v>G1PR500302</v>
      </c>
      <c r="G1269" s="2" t="str">
        <f t="shared" si="96"/>
        <v>Energie</v>
      </c>
      <c r="H1269" s="2" t="str">
        <f t="shared" si="97"/>
        <v>5003</v>
      </c>
      <c r="I1269" s="2" t="str">
        <f>IFERROR(VLOOKUP(H1269,'Productgroepen hoofdfuncties'!G:H,2,FALSE),H1269)</f>
        <v>Milieubeleid en duurzame ontwikkeling</v>
      </c>
      <c r="J1269" s="2" t="str">
        <f t="shared" si="98"/>
        <v>50</v>
      </c>
      <c r="K1269" s="2" t="str">
        <f>IFERROR(VLOOKUP(J1269,'Productgroepen hoofdfuncties'!D:E,2,FALSE),J1269)</f>
        <v>Milieubeheer, algemeen</v>
      </c>
      <c r="L1269" s="2" t="str">
        <f t="shared" si="99"/>
        <v>5</v>
      </c>
      <c r="M1269" s="2" t="str">
        <f>IFERROR(VLOOKUP(L1269,'Productgroepen hoofdfuncties'!A:B,2,FALSE),L1269)</f>
        <v>Milieubeheer</v>
      </c>
    </row>
    <row r="1270" spans="1:13">
      <c r="A1270" s="7"/>
      <c r="B1270" s="8"/>
      <c r="C1270" s="4" t="s">
        <v>3282</v>
      </c>
      <c r="D1270" s="3" t="s">
        <v>3283</v>
      </c>
      <c r="E1270" s="4">
        <v>1</v>
      </c>
      <c r="F1270" s="2" t="str">
        <f t="shared" si="95"/>
        <v>G1PR500302</v>
      </c>
      <c r="G1270" s="2" t="str">
        <f t="shared" si="96"/>
        <v>Energie</v>
      </c>
      <c r="H1270" s="2" t="str">
        <f t="shared" si="97"/>
        <v>5003</v>
      </c>
      <c r="I1270" s="2" t="str">
        <f>IFERROR(VLOOKUP(H1270,'Productgroepen hoofdfuncties'!G:H,2,FALSE),H1270)</f>
        <v>Milieubeleid en duurzame ontwikkeling</v>
      </c>
      <c r="J1270" s="2" t="str">
        <f t="shared" si="98"/>
        <v>50</v>
      </c>
      <c r="K1270" s="2" t="str">
        <f>IFERROR(VLOOKUP(J1270,'Productgroepen hoofdfuncties'!D:E,2,FALSE),J1270)</f>
        <v>Milieubeheer, algemeen</v>
      </c>
      <c r="L1270" s="2" t="str">
        <f t="shared" si="99"/>
        <v>5</v>
      </c>
      <c r="M1270" s="2" t="str">
        <f>IFERROR(VLOOKUP(L1270,'Productgroepen hoofdfuncties'!A:B,2,FALSE),L1270)</f>
        <v>Milieubeheer</v>
      </c>
    </row>
    <row r="1271" spans="1:13">
      <c r="A1271" s="9"/>
      <c r="B1271" s="10"/>
      <c r="C1271" s="4" t="s">
        <v>3284</v>
      </c>
      <c r="D1271" s="3" t="s">
        <v>3285</v>
      </c>
      <c r="E1271" s="4">
        <v>1</v>
      </c>
      <c r="F1271" s="2" t="str">
        <f t="shared" si="95"/>
        <v>G1PR500302</v>
      </c>
      <c r="G1271" s="2" t="str">
        <f t="shared" si="96"/>
        <v>Energie</v>
      </c>
      <c r="H1271" s="2" t="str">
        <f t="shared" si="97"/>
        <v>5003</v>
      </c>
      <c r="I1271" s="2" t="str">
        <f>IFERROR(VLOOKUP(H1271,'Productgroepen hoofdfuncties'!G:H,2,FALSE),H1271)</f>
        <v>Milieubeleid en duurzame ontwikkeling</v>
      </c>
      <c r="J1271" s="2" t="str">
        <f t="shared" si="98"/>
        <v>50</v>
      </c>
      <c r="K1271" s="2" t="str">
        <f>IFERROR(VLOOKUP(J1271,'Productgroepen hoofdfuncties'!D:E,2,FALSE),J1271)</f>
        <v>Milieubeheer, algemeen</v>
      </c>
      <c r="L1271" s="2" t="str">
        <f t="shared" si="99"/>
        <v>5</v>
      </c>
      <c r="M1271" s="2" t="str">
        <f>IFERROR(VLOOKUP(L1271,'Productgroepen hoofdfuncties'!A:B,2,FALSE),L1271)</f>
        <v>Milieubeheer</v>
      </c>
    </row>
    <row r="1272" spans="1:13">
      <c r="A1272" s="5" t="s">
        <v>3286</v>
      </c>
      <c r="B1272" s="6" t="s">
        <v>3287</v>
      </c>
      <c r="C1272" s="4" t="s">
        <v>3288</v>
      </c>
      <c r="D1272" s="3" t="s">
        <v>3289</v>
      </c>
      <c r="E1272" s="4">
        <v>1</v>
      </c>
      <c r="F1272" s="2" t="str">
        <f t="shared" si="95"/>
        <v>G1PR500303</v>
      </c>
      <c r="G1272" s="2" t="str">
        <f t="shared" si="96"/>
        <v>Duurzaamheid</v>
      </c>
      <c r="H1272" s="2" t="str">
        <f t="shared" si="97"/>
        <v>5003</v>
      </c>
      <c r="I1272" s="2" t="str">
        <f>IFERROR(VLOOKUP(H1272,'Productgroepen hoofdfuncties'!G:H,2,FALSE),H1272)</f>
        <v>Milieubeleid en duurzame ontwikkeling</v>
      </c>
      <c r="J1272" s="2" t="str">
        <f t="shared" si="98"/>
        <v>50</v>
      </c>
      <c r="K1272" s="2" t="str">
        <f>IFERROR(VLOOKUP(J1272,'Productgroepen hoofdfuncties'!D:E,2,FALSE),J1272)</f>
        <v>Milieubeheer, algemeen</v>
      </c>
      <c r="L1272" s="2" t="str">
        <f t="shared" si="99"/>
        <v>5</v>
      </c>
      <c r="M1272" s="2" t="str">
        <f>IFERROR(VLOOKUP(L1272,'Productgroepen hoofdfuncties'!A:B,2,FALSE),L1272)</f>
        <v>Milieubeheer</v>
      </c>
    </row>
    <row r="1273" spans="1:13">
      <c r="A1273" s="7"/>
      <c r="B1273" s="8"/>
      <c r="C1273" s="4" t="s">
        <v>3290</v>
      </c>
      <c r="D1273" s="3" t="s">
        <v>3291</v>
      </c>
      <c r="E1273" s="4">
        <v>1</v>
      </c>
      <c r="F1273" s="2" t="str">
        <f t="shared" si="95"/>
        <v>G1PR500303</v>
      </c>
      <c r="G1273" s="2" t="str">
        <f t="shared" si="96"/>
        <v>Duurzaamheid</v>
      </c>
      <c r="H1273" s="2" t="str">
        <f t="shared" si="97"/>
        <v>5003</v>
      </c>
      <c r="I1273" s="2" t="str">
        <f>IFERROR(VLOOKUP(H1273,'Productgroepen hoofdfuncties'!G:H,2,FALSE),H1273)</f>
        <v>Milieubeleid en duurzame ontwikkeling</v>
      </c>
      <c r="J1273" s="2" t="str">
        <f t="shared" si="98"/>
        <v>50</v>
      </c>
      <c r="K1273" s="2" t="str">
        <f>IFERROR(VLOOKUP(J1273,'Productgroepen hoofdfuncties'!D:E,2,FALSE),J1273)</f>
        <v>Milieubeheer, algemeen</v>
      </c>
      <c r="L1273" s="2" t="str">
        <f t="shared" si="99"/>
        <v>5</v>
      </c>
      <c r="M1273" s="2" t="str">
        <f>IFERROR(VLOOKUP(L1273,'Productgroepen hoofdfuncties'!A:B,2,FALSE),L1273)</f>
        <v>Milieubeheer</v>
      </c>
    </row>
    <row r="1274" spans="1:13">
      <c r="A1274" s="7"/>
      <c r="B1274" s="8"/>
      <c r="C1274" s="4" t="s">
        <v>3292</v>
      </c>
      <c r="D1274" s="3" t="s">
        <v>3293</v>
      </c>
      <c r="E1274" s="4">
        <v>1</v>
      </c>
      <c r="F1274" s="2" t="str">
        <f t="shared" si="95"/>
        <v>G1PR500303</v>
      </c>
      <c r="G1274" s="2" t="str">
        <f t="shared" si="96"/>
        <v>Duurzaamheid</v>
      </c>
      <c r="H1274" s="2" t="str">
        <f t="shared" si="97"/>
        <v>5003</v>
      </c>
      <c r="I1274" s="2" t="str">
        <f>IFERROR(VLOOKUP(H1274,'Productgroepen hoofdfuncties'!G:H,2,FALSE),H1274)</f>
        <v>Milieubeleid en duurzame ontwikkeling</v>
      </c>
      <c r="J1274" s="2" t="str">
        <f t="shared" si="98"/>
        <v>50</v>
      </c>
      <c r="K1274" s="2" t="str">
        <f>IFERROR(VLOOKUP(J1274,'Productgroepen hoofdfuncties'!D:E,2,FALSE),J1274)</f>
        <v>Milieubeheer, algemeen</v>
      </c>
      <c r="L1274" s="2" t="str">
        <f t="shared" si="99"/>
        <v>5</v>
      </c>
      <c r="M1274" s="2" t="str">
        <f>IFERROR(VLOOKUP(L1274,'Productgroepen hoofdfuncties'!A:B,2,FALSE),L1274)</f>
        <v>Milieubeheer</v>
      </c>
    </row>
    <row r="1275" spans="1:13">
      <c r="A1275" s="7"/>
      <c r="B1275" s="8"/>
      <c r="C1275" s="4" t="s">
        <v>3294</v>
      </c>
      <c r="D1275" s="3" t="s">
        <v>3295</v>
      </c>
      <c r="E1275" s="4">
        <v>1</v>
      </c>
      <c r="F1275" s="2" t="str">
        <f t="shared" si="95"/>
        <v>G1PR500303</v>
      </c>
      <c r="G1275" s="2" t="str">
        <f t="shared" si="96"/>
        <v>Duurzaamheid</v>
      </c>
      <c r="H1275" s="2" t="str">
        <f t="shared" si="97"/>
        <v>5003</v>
      </c>
      <c r="I1275" s="2" t="str">
        <f>IFERROR(VLOOKUP(H1275,'Productgroepen hoofdfuncties'!G:H,2,FALSE),H1275)</f>
        <v>Milieubeleid en duurzame ontwikkeling</v>
      </c>
      <c r="J1275" s="2" t="str">
        <f t="shared" si="98"/>
        <v>50</v>
      </c>
      <c r="K1275" s="2" t="str">
        <f>IFERROR(VLOOKUP(J1275,'Productgroepen hoofdfuncties'!D:E,2,FALSE),J1275)</f>
        <v>Milieubeheer, algemeen</v>
      </c>
      <c r="L1275" s="2" t="str">
        <f t="shared" si="99"/>
        <v>5</v>
      </c>
      <c r="M1275" s="2" t="str">
        <f>IFERROR(VLOOKUP(L1275,'Productgroepen hoofdfuncties'!A:B,2,FALSE),L1275)</f>
        <v>Milieubeheer</v>
      </c>
    </row>
    <row r="1276" spans="1:13">
      <c r="A1276" s="7"/>
      <c r="B1276" s="8"/>
      <c r="C1276" s="4" t="s">
        <v>3296</v>
      </c>
      <c r="D1276" s="3" t="s">
        <v>3261</v>
      </c>
      <c r="E1276" s="4">
        <v>1</v>
      </c>
      <c r="F1276" s="2" t="str">
        <f t="shared" si="95"/>
        <v>G1PR500303</v>
      </c>
      <c r="G1276" s="2" t="str">
        <f t="shared" si="96"/>
        <v>Duurzaamheid</v>
      </c>
      <c r="H1276" s="2" t="str">
        <f t="shared" si="97"/>
        <v>5003</v>
      </c>
      <c r="I1276" s="2" t="str">
        <f>IFERROR(VLOOKUP(H1276,'Productgroepen hoofdfuncties'!G:H,2,FALSE),H1276)</f>
        <v>Milieubeleid en duurzame ontwikkeling</v>
      </c>
      <c r="J1276" s="2" t="str">
        <f t="shared" si="98"/>
        <v>50</v>
      </c>
      <c r="K1276" s="2" t="str">
        <f>IFERROR(VLOOKUP(J1276,'Productgroepen hoofdfuncties'!D:E,2,FALSE),J1276)</f>
        <v>Milieubeheer, algemeen</v>
      </c>
      <c r="L1276" s="2" t="str">
        <f t="shared" si="99"/>
        <v>5</v>
      </c>
      <c r="M1276" s="2" t="str">
        <f>IFERROR(VLOOKUP(L1276,'Productgroepen hoofdfuncties'!A:B,2,FALSE),L1276)</f>
        <v>Milieubeheer</v>
      </c>
    </row>
    <row r="1277" spans="1:13">
      <c r="A1277" s="7"/>
      <c r="B1277" s="8"/>
      <c r="C1277" s="4" t="s">
        <v>3297</v>
      </c>
      <c r="D1277" s="3" t="s">
        <v>3298</v>
      </c>
      <c r="E1277" s="4">
        <v>1</v>
      </c>
      <c r="F1277" s="2" t="str">
        <f t="shared" si="95"/>
        <v>G1PR500303</v>
      </c>
      <c r="G1277" s="2" t="str">
        <f t="shared" si="96"/>
        <v>Duurzaamheid</v>
      </c>
      <c r="H1277" s="2" t="str">
        <f t="shared" si="97"/>
        <v>5003</v>
      </c>
      <c r="I1277" s="2" t="str">
        <f>IFERROR(VLOOKUP(H1277,'Productgroepen hoofdfuncties'!G:H,2,FALSE),H1277)</f>
        <v>Milieubeleid en duurzame ontwikkeling</v>
      </c>
      <c r="J1277" s="2" t="str">
        <f t="shared" si="98"/>
        <v>50</v>
      </c>
      <c r="K1277" s="2" t="str">
        <f>IFERROR(VLOOKUP(J1277,'Productgroepen hoofdfuncties'!D:E,2,FALSE),J1277)</f>
        <v>Milieubeheer, algemeen</v>
      </c>
      <c r="L1277" s="2" t="str">
        <f t="shared" si="99"/>
        <v>5</v>
      </c>
      <c r="M1277" s="2" t="str">
        <f>IFERROR(VLOOKUP(L1277,'Productgroepen hoofdfuncties'!A:B,2,FALSE),L1277)</f>
        <v>Milieubeheer</v>
      </c>
    </row>
    <row r="1278" spans="1:13">
      <c r="A1278" s="7"/>
      <c r="B1278" s="8"/>
      <c r="C1278" s="4" t="s">
        <v>3299</v>
      </c>
      <c r="D1278" s="3" t="s">
        <v>3265</v>
      </c>
      <c r="E1278" s="4">
        <v>1</v>
      </c>
      <c r="F1278" s="2" t="str">
        <f t="shared" si="95"/>
        <v>G1PR500303</v>
      </c>
      <c r="G1278" s="2" t="str">
        <f t="shared" si="96"/>
        <v>Duurzaamheid</v>
      </c>
      <c r="H1278" s="2" t="str">
        <f t="shared" si="97"/>
        <v>5003</v>
      </c>
      <c r="I1278" s="2" t="str">
        <f>IFERROR(VLOOKUP(H1278,'Productgroepen hoofdfuncties'!G:H,2,FALSE),H1278)</f>
        <v>Milieubeleid en duurzame ontwikkeling</v>
      </c>
      <c r="J1278" s="2" t="str">
        <f t="shared" si="98"/>
        <v>50</v>
      </c>
      <c r="K1278" s="2" t="str">
        <f>IFERROR(VLOOKUP(J1278,'Productgroepen hoofdfuncties'!D:E,2,FALSE),J1278)</f>
        <v>Milieubeheer, algemeen</v>
      </c>
      <c r="L1278" s="2" t="str">
        <f t="shared" si="99"/>
        <v>5</v>
      </c>
      <c r="M1278" s="2" t="str">
        <f>IFERROR(VLOOKUP(L1278,'Productgroepen hoofdfuncties'!A:B,2,FALSE),L1278)</f>
        <v>Milieubeheer</v>
      </c>
    </row>
    <row r="1279" spans="1:13">
      <c r="A1279" s="7"/>
      <c r="B1279" s="8"/>
      <c r="C1279" s="4" t="s">
        <v>3300</v>
      </c>
      <c r="D1279" s="3" t="s">
        <v>3301</v>
      </c>
      <c r="E1279" s="4">
        <v>1</v>
      </c>
      <c r="F1279" s="2" t="str">
        <f t="shared" si="95"/>
        <v>G1PR500303</v>
      </c>
      <c r="G1279" s="2" t="str">
        <f t="shared" si="96"/>
        <v>Duurzaamheid</v>
      </c>
      <c r="H1279" s="2" t="str">
        <f t="shared" si="97"/>
        <v>5003</v>
      </c>
      <c r="I1279" s="2" t="str">
        <f>IFERROR(VLOOKUP(H1279,'Productgroepen hoofdfuncties'!G:H,2,FALSE),H1279)</f>
        <v>Milieubeleid en duurzame ontwikkeling</v>
      </c>
      <c r="J1279" s="2" t="str">
        <f t="shared" si="98"/>
        <v>50</v>
      </c>
      <c r="K1279" s="2" t="str">
        <f>IFERROR(VLOOKUP(J1279,'Productgroepen hoofdfuncties'!D:E,2,FALSE),J1279)</f>
        <v>Milieubeheer, algemeen</v>
      </c>
      <c r="L1279" s="2" t="str">
        <f t="shared" si="99"/>
        <v>5</v>
      </c>
      <c r="M1279" s="2" t="str">
        <f>IFERROR(VLOOKUP(L1279,'Productgroepen hoofdfuncties'!A:B,2,FALSE),L1279)</f>
        <v>Milieubeheer</v>
      </c>
    </row>
    <row r="1280" spans="1:13">
      <c r="A1280" s="7"/>
      <c r="B1280" s="8"/>
      <c r="C1280" s="4" t="s">
        <v>7213</v>
      </c>
      <c r="D1280" s="3" t="s">
        <v>7214</v>
      </c>
      <c r="E1280" s="4">
        <v>1</v>
      </c>
      <c r="F1280" s="2" t="str">
        <f t="shared" si="95"/>
        <v>G1PR500303</v>
      </c>
      <c r="G1280" s="2" t="str">
        <f t="shared" si="96"/>
        <v>Duurzaamheid</v>
      </c>
      <c r="H1280" s="2" t="str">
        <f t="shared" si="97"/>
        <v>5003</v>
      </c>
      <c r="I1280" s="2" t="str">
        <f>IFERROR(VLOOKUP(H1280,'Productgroepen hoofdfuncties'!G:H,2,FALSE),H1280)</f>
        <v>Milieubeleid en duurzame ontwikkeling</v>
      </c>
      <c r="J1280" s="2" t="str">
        <f t="shared" si="98"/>
        <v>50</v>
      </c>
      <c r="K1280" s="2" t="str">
        <f>IFERROR(VLOOKUP(J1280,'Productgroepen hoofdfuncties'!D:E,2,FALSE),J1280)</f>
        <v>Milieubeheer, algemeen</v>
      </c>
      <c r="L1280" s="2" t="str">
        <f t="shared" si="99"/>
        <v>5</v>
      </c>
      <c r="M1280" s="2" t="str">
        <f>IFERROR(VLOOKUP(L1280,'Productgroepen hoofdfuncties'!A:B,2,FALSE),L1280)</f>
        <v>Milieubeheer</v>
      </c>
    </row>
    <row r="1281" spans="1:13">
      <c r="A1281" s="9"/>
      <c r="B1281" s="10"/>
      <c r="C1281" s="4" t="s">
        <v>7379</v>
      </c>
      <c r="D1281" s="3" t="s">
        <v>7380</v>
      </c>
      <c r="E1281" s="4">
        <v>1</v>
      </c>
      <c r="F1281" s="2" t="str">
        <f t="shared" si="95"/>
        <v>G1PR500303</v>
      </c>
      <c r="G1281" s="2" t="str">
        <f t="shared" si="96"/>
        <v>Duurzaamheid</v>
      </c>
      <c r="H1281" s="2" t="str">
        <f t="shared" si="97"/>
        <v>5003</v>
      </c>
      <c r="I1281" s="2" t="str">
        <f>IFERROR(VLOOKUP(H1281,'Productgroepen hoofdfuncties'!G:H,2,FALSE),H1281)</f>
        <v>Milieubeleid en duurzame ontwikkeling</v>
      </c>
      <c r="J1281" s="2" t="str">
        <f t="shared" si="98"/>
        <v>50</v>
      </c>
      <c r="K1281" s="2" t="str">
        <f>IFERROR(VLOOKUP(J1281,'Productgroepen hoofdfuncties'!D:E,2,FALSE),J1281)</f>
        <v>Milieubeheer, algemeen</v>
      </c>
      <c r="L1281" s="2" t="str">
        <f t="shared" si="99"/>
        <v>5</v>
      </c>
      <c r="M1281" s="2" t="str">
        <f>IFERROR(VLOOKUP(L1281,'Productgroepen hoofdfuncties'!A:B,2,FALSE),L1281)</f>
        <v>Milieubeheer</v>
      </c>
    </row>
    <row r="1282" spans="1:13">
      <c r="A1282" s="5" t="s">
        <v>3302</v>
      </c>
      <c r="B1282" s="6" t="s">
        <v>3303</v>
      </c>
      <c r="C1282" s="4" t="s">
        <v>3304</v>
      </c>
      <c r="D1282" s="3" t="s">
        <v>3305</v>
      </c>
      <c r="E1282" s="4">
        <v>1</v>
      </c>
      <c r="F1282" s="2" t="str">
        <f t="shared" si="95"/>
        <v>G1PR500304</v>
      </c>
      <c r="G1282" s="2" t="str">
        <f t="shared" si="96"/>
        <v>Mer</v>
      </c>
      <c r="H1282" s="2" t="str">
        <f t="shared" si="97"/>
        <v>5003</v>
      </c>
      <c r="I1282" s="2" t="str">
        <f>IFERROR(VLOOKUP(H1282,'Productgroepen hoofdfuncties'!G:H,2,FALSE),H1282)</f>
        <v>Milieubeleid en duurzame ontwikkeling</v>
      </c>
      <c r="J1282" s="2" t="str">
        <f t="shared" si="98"/>
        <v>50</v>
      </c>
      <c r="K1282" s="2" t="str">
        <f>IFERROR(VLOOKUP(J1282,'Productgroepen hoofdfuncties'!D:E,2,FALSE),J1282)</f>
        <v>Milieubeheer, algemeen</v>
      </c>
      <c r="L1282" s="2" t="str">
        <f t="shared" si="99"/>
        <v>5</v>
      </c>
      <c r="M1282" s="2" t="str">
        <f>IFERROR(VLOOKUP(L1282,'Productgroepen hoofdfuncties'!A:B,2,FALSE),L1282)</f>
        <v>Milieubeheer</v>
      </c>
    </row>
    <row r="1283" spans="1:13">
      <c r="A1283" s="7"/>
      <c r="B1283" s="8"/>
      <c r="C1283" s="4" t="s">
        <v>3306</v>
      </c>
      <c r="D1283" s="3" t="s">
        <v>3307</v>
      </c>
      <c r="E1283" s="4">
        <v>1</v>
      </c>
      <c r="F1283" s="2" t="str">
        <f t="shared" ref="F1283:F1354" si="100">IF(A1283="",F1282,A1283)</f>
        <v>G1PR500304</v>
      </c>
      <c r="G1283" s="2" t="str">
        <f t="shared" ref="G1283:G1354" si="101">IF(B1283="",G1282,B1283)</f>
        <v>Mer</v>
      </c>
      <c r="H1283" s="2" t="str">
        <f t="shared" ref="H1283:H1354" si="102">IF(RIGHT(LEFT($F1283,5),1)="K","Apparaatskosten personeel",IF(RIGHT(LEFT($F1283,5),1)="I","Apparaatskosten materieel",LEFT(RIGHT($F1283,6),4)))</f>
        <v>5003</v>
      </c>
      <c r="I1283" s="2" t="str">
        <f>IFERROR(VLOOKUP(H1283,'Productgroepen hoofdfuncties'!G:H,2,FALSE),H1283)</f>
        <v>Milieubeleid en duurzame ontwikkeling</v>
      </c>
      <c r="J1283" s="2" t="str">
        <f t="shared" ref="J1283:J1354" si="103">IF(RIGHT(LEFT($F1283,5),1)="K","Kostenplaatsen",IF(RIGHT(LEFT($F1283,5),1)="I","Kostenplaatsen",LEFT(RIGHT($F1283,6),2)))</f>
        <v>50</v>
      </c>
      <c r="K1283" s="2" t="str">
        <f>IFERROR(VLOOKUP(J1283,'Productgroepen hoofdfuncties'!D:E,2,FALSE),J1283)</f>
        <v>Milieubeheer, algemeen</v>
      </c>
      <c r="L1283" s="2" t="str">
        <f t="shared" ref="L1283:L1354" si="104">IF(RIGHT(LEFT($F1283,5),1)="K","Kostenplaatsen",IF(RIGHT(LEFT($F1283,5),1)="I","Kostenplaatsen",LEFT(RIGHT($F1283,6),1)))</f>
        <v>5</v>
      </c>
      <c r="M1283" s="2" t="str">
        <f>IFERROR(VLOOKUP(L1283,'Productgroepen hoofdfuncties'!A:B,2,FALSE),L1283)</f>
        <v>Milieubeheer</v>
      </c>
    </row>
    <row r="1284" spans="1:13">
      <c r="A1284" s="7"/>
      <c r="B1284" s="8"/>
      <c r="C1284" s="4" t="s">
        <v>3308</v>
      </c>
      <c r="D1284" s="3" t="s">
        <v>3309</v>
      </c>
      <c r="E1284" s="4">
        <v>1</v>
      </c>
      <c r="F1284" s="2" t="str">
        <f t="shared" si="100"/>
        <v>G1PR500304</v>
      </c>
      <c r="G1284" s="2" t="str">
        <f t="shared" si="101"/>
        <v>Mer</v>
      </c>
      <c r="H1284" s="2" t="str">
        <f t="shared" si="102"/>
        <v>5003</v>
      </c>
      <c r="I1284" s="2" t="str">
        <f>IFERROR(VLOOKUP(H1284,'Productgroepen hoofdfuncties'!G:H,2,FALSE),H1284)</f>
        <v>Milieubeleid en duurzame ontwikkeling</v>
      </c>
      <c r="J1284" s="2" t="str">
        <f t="shared" si="103"/>
        <v>50</v>
      </c>
      <c r="K1284" s="2" t="str">
        <f>IFERROR(VLOOKUP(J1284,'Productgroepen hoofdfuncties'!D:E,2,FALSE),J1284)</f>
        <v>Milieubeheer, algemeen</v>
      </c>
      <c r="L1284" s="2" t="str">
        <f t="shared" si="104"/>
        <v>5</v>
      </c>
      <c r="M1284" s="2" t="str">
        <f>IFERROR(VLOOKUP(L1284,'Productgroepen hoofdfuncties'!A:B,2,FALSE),L1284)</f>
        <v>Milieubeheer</v>
      </c>
    </row>
    <row r="1285" spans="1:13">
      <c r="A1285" s="9"/>
      <c r="B1285" s="10"/>
      <c r="C1285" s="4" t="s">
        <v>3310</v>
      </c>
      <c r="D1285" s="3" t="s">
        <v>3311</v>
      </c>
      <c r="E1285" s="4">
        <v>1</v>
      </c>
      <c r="F1285" s="2" t="str">
        <f t="shared" si="100"/>
        <v>G1PR500304</v>
      </c>
      <c r="G1285" s="2" t="str">
        <f t="shared" si="101"/>
        <v>Mer</v>
      </c>
      <c r="H1285" s="2" t="str">
        <f t="shared" si="102"/>
        <v>5003</v>
      </c>
      <c r="I1285" s="2" t="str">
        <f>IFERROR(VLOOKUP(H1285,'Productgroepen hoofdfuncties'!G:H,2,FALSE),H1285)</f>
        <v>Milieubeleid en duurzame ontwikkeling</v>
      </c>
      <c r="J1285" s="2" t="str">
        <f t="shared" si="103"/>
        <v>50</v>
      </c>
      <c r="K1285" s="2" t="str">
        <f>IFERROR(VLOOKUP(J1285,'Productgroepen hoofdfuncties'!D:E,2,FALSE),J1285)</f>
        <v>Milieubeheer, algemeen</v>
      </c>
      <c r="L1285" s="2" t="str">
        <f t="shared" si="104"/>
        <v>5</v>
      </c>
      <c r="M1285" s="2" t="str">
        <f>IFERROR(VLOOKUP(L1285,'Productgroepen hoofdfuncties'!A:B,2,FALSE),L1285)</f>
        <v>Milieubeheer</v>
      </c>
    </row>
    <row r="1286" spans="1:13">
      <c r="A1286" s="5" t="s">
        <v>3312</v>
      </c>
      <c r="B1286" s="6" t="s">
        <v>3313</v>
      </c>
      <c r="C1286" s="4" t="s">
        <v>3314</v>
      </c>
      <c r="D1286" s="3" t="s">
        <v>3315</v>
      </c>
      <c r="E1286" s="4">
        <v>1</v>
      </c>
      <c r="F1286" s="2" t="str">
        <f t="shared" si="100"/>
        <v>G1PR500306</v>
      </c>
      <c r="G1286" s="2" t="str">
        <f t="shared" si="101"/>
        <v>Subsidies milieu</v>
      </c>
      <c r="H1286" s="2" t="str">
        <f t="shared" si="102"/>
        <v>5003</v>
      </c>
      <c r="I1286" s="2" t="str">
        <f>IFERROR(VLOOKUP(H1286,'Productgroepen hoofdfuncties'!G:H,2,FALSE),H1286)</f>
        <v>Milieubeleid en duurzame ontwikkeling</v>
      </c>
      <c r="J1286" s="2" t="str">
        <f t="shared" si="103"/>
        <v>50</v>
      </c>
      <c r="K1286" s="2" t="str">
        <f>IFERROR(VLOOKUP(J1286,'Productgroepen hoofdfuncties'!D:E,2,FALSE),J1286)</f>
        <v>Milieubeheer, algemeen</v>
      </c>
      <c r="L1286" s="2" t="str">
        <f t="shared" si="104"/>
        <v>5</v>
      </c>
      <c r="M1286" s="2" t="str">
        <f>IFERROR(VLOOKUP(L1286,'Productgroepen hoofdfuncties'!A:B,2,FALSE),L1286)</f>
        <v>Milieubeheer</v>
      </c>
    </row>
    <row r="1287" spans="1:13">
      <c r="A1287" s="7"/>
      <c r="B1287" s="8"/>
      <c r="C1287" s="4" t="s">
        <v>3316</v>
      </c>
      <c r="D1287" s="3" t="s">
        <v>3317</v>
      </c>
      <c r="E1287" s="4">
        <v>1</v>
      </c>
      <c r="F1287" s="2" t="str">
        <f t="shared" si="100"/>
        <v>G1PR500306</v>
      </c>
      <c r="G1287" s="2" t="str">
        <f t="shared" si="101"/>
        <v>Subsidies milieu</v>
      </c>
      <c r="H1287" s="2" t="str">
        <f t="shared" si="102"/>
        <v>5003</v>
      </c>
      <c r="I1287" s="2" t="str">
        <f>IFERROR(VLOOKUP(H1287,'Productgroepen hoofdfuncties'!G:H,2,FALSE),H1287)</f>
        <v>Milieubeleid en duurzame ontwikkeling</v>
      </c>
      <c r="J1287" s="2" t="str">
        <f t="shared" si="103"/>
        <v>50</v>
      </c>
      <c r="K1287" s="2" t="str">
        <f>IFERROR(VLOOKUP(J1287,'Productgroepen hoofdfuncties'!D:E,2,FALSE),J1287)</f>
        <v>Milieubeheer, algemeen</v>
      </c>
      <c r="L1287" s="2" t="str">
        <f t="shared" si="104"/>
        <v>5</v>
      </c>
      <c r="M1287" s="2" t="str">
        <f>IFERROR(VLOOKUP(L1287,'Productgroepen hoofdfuncties'!A:B,2,FALSE),L1287)</f>
        <v>Milieubeheer</v>
      </c>
    </row>
    <row r="1288" spans="1:13">
      <c r="A1288" s="7"/>
      <c r="B1288" s="8"/>
      <c r="C1288" s="4" t="s">
        <v>3318</v>
      </c>
      <c r="D1288" s="3" t="s">
        <v>3319</v>
      </c>
      <c r="E1288" s="4">
        <v>1</v>
      </c>
      <c r="F1288" s="2" t="str">
        <f t="shared" si="100"/>
        <v>G1PR500306</v>
      </c>
      <c r="G1288" s="2" t="str">
        <f t="shared" si="101"/>
        <v>Subsidies milieu</v>
      </c>
      <c r="H1288" s="2" t="str">
        <f t="shared" si="102"/>
        <v>5003</v>
      </c>
      <c r="I1288" s="2" t="str">
        <f>IFERROR(VLOOKUP(H1288,'Productgroepen hoofdfuncties'!G:H,2,FALSE),H1288)</f>
        <v>Milieubeleid en duurzame ontwikkeling</v>
      </c>
      <c r="J1288" s="2" t="str">
        <f t="shared" si="103"/>
        <v>50</v>
      </c>
      <c r="K1288" s="2" t="str">
        <f>IFERROR(VLOOKUP(J1288,'Productgroepen hoofdfuncties'!D:E,2,FALSE),J1288)</f>
        <v>Milieubeheer, algemeen</v>
      </c>
      <c r="L1288" s="2" t="str">
        <f t="shared" si="104"/>
        <v>5</v>
      </c>
      <c r="M1288" s="2" t="str">
        <f>IFERROR(VLOOKUP(L1288,'Productgroepen hoofdfuncties'!A:B,2,FALSE),L1288)</f>
        <v>Milieubeheer</v>
      </c>
    </row>
    <row r="1289" spans="1:13">
      <c r="A1289" s="7"/>
      <c r="B1289" s="8"/>
      <c r="C1289" s="4" t="s">
        <v>3320</v>
      </c>
      <c r="D1289" s="3" t="s">
        <v>3321</v>
      </c>
      <c r="E1289" s="4">
        <v>1</v>
      </c>
      <c r="F1289" s="2" t="str">
        <f t="shared" si="100"/>
        <v>G1PR500306</v>
      </c>
      <c r="G1289" s="2" t="str">
        <f t="shared" si="101"/>
        <v>Subsidies milieu</v>
      </c>
      <c r="H1289" s="2" t="str">
        <f t="shared" si="102"/>
        <v>5003</v>
      </c>
      <c r="I1289" s="2" t="str">
        <f>IFERROR(VLOOKUP(H1289,'Productgroepen hoofdfuncties'!G:H,2,FALSE),H1289)</f>
        <v>Milieubeleid en duurzame ontwikkeling</v>
      </c>
      <c r="J1289" s="2" t="str">
        <f t="shared" si="103"/>
        <v>50</v>
      </c>
      <c r="K1289" s="2" t="str">
        <f>IFERROR(VLOOKUP(J1289,'Productgroepen hoofdfuncties'!D:E,2,FALSE),J1289)</f>
        <v>Milieubeheer, algemeen</v>
      </c>
      <c r="L1289" s="2" t="str">
        <f t="shared" si="104"/>
        <v>5</v>
      </c>
      <c r="M1289" s="2" t="str">
        <f>IFERROR(VLOOKUP(L1289,'Productgroepen hoofdfuncties'!A:B,2,FALSE),L1289)</f>
        <v>Milieubeheer</v>
      </c>
    </row>
    <row r="1290" spans="1:13">
      <c r="A1290" s="9"/>
      <c r="B1290" s="10"/>
      <c r="C1290" s="4" t="s">
        <v>3322</v>
      </c>
      <c r="D1290" s="3" t="s">
        <v>3323</v>
      </c>
      <c r="E1290" s="4">
        <v>1</v>
      </c>
      <c r="F1290" s="2" t="str">
        <f t="shared" si="100"/>
        <v>G1PR500306</v>
      </c>
      <c r="G1290" s="2" t="str">
        <f t="shared" si="101"/>
        <v>Subsidies milieu</v>
      </c>
      <c r="H1290" s="2" t="str">
        <f t="shared" si="102"/>
        <v>5003</v>
      </c>
      <c r="I1290" s="2" t="str">
        <f>IFERROR(VLOOKUP(H1290,'Productgroepen hoofdfuncties'!G:H,2,FALSE),H1290)</f>
        <v>Milieubeleid en duurzame ontwikkeling</v>
      </c>
      <c r="J1290" s="2" t="str">
        <f t="shared" si="103"/>
        <v>50</v>
      </c>
      <c r="K1290" s="2" t="str">
        <f>IFERROR(VLOOKUP(J1290,'Productgroepen hoofdfuncties'!D:E,2,FALSE),J1290)</f>
        <v>Milieubeheer, algemeen</v>
      </c>
      <c r="L1290" s="2" t="str">
        <f t="shared" si="104"/>
        <v>5</v>
      </c>
      <c r="M1290" s="2" t="str">
        <f>IFERROR(VLOOKUP(L1290,'Productgroepen hoofdfuncties'!A:B,2,FALSE),L1290)</f>
        <v>Milieubeheer</v>
      </c>
    </row>
    <row r="1291" spans="1:13">
      <c r="A1291" s="3" t="s">
        <v>3324</v>
      </c>
      <c r="B1291" s="4" t="s">
        <v>3325</v>
      </c>
      <c r="C1291" s="4" t="s">
        <v>3326</v>
      </c>
      <c r="D1291" s="3" t="s">
        <v>3325</v>
      </c>
      <c r="E1291" s="4">
        <v>1</v>
      </c>
      <c r="F1291" s="2" t="str">
        <f t="shared" si="100"/>
        <v>G1PR500307</v>
      </c>
      <c r="G1291" s="2" t="str">
        <f t="shared" si="101"/>
        <v>Onderzoeksbudget</v>
      </c>
      <c r="H1291" s="2" t="str">
        <f t="shared" si="102"/>
        <v>5003</v>
      </c>
      <c r="I1291" s="2" t="str">
        <f>IFERROR(VLOOKUP(H1291,'Productgroepen hoofdfuncties'!G:H,2,FALSE),H1291)</f>
        <v>Milieubeleid en duurzame ontwikkeling</v>
      </c>
      <c r="J1291" s="2" t="str">
        <f t="shared" si="103"/>
        <v>50</v>
      </c>
      <c r="K1291" s="2" t="str">
        <f>IFERROR(VLOOKUP(J1291,'Productgroepen hoofdfuncties'!D:E,2,FALSE),J1291)</f>
        <v>Milieubeheer, algemeen</v>
      </c>
      <c r="L1291" s="2" t="str">
        <f t="shared" si="104"/>
        <v>5</v>
      </c>
      <c r="M1291" s="2" t="str">
        <f>IFERROR(VLOOKUP(L1291,'Productgroepen hoofdfuncties'!A:B,2,FALSE),L1291)</f>
        <v>Milieubeheer</v>
      </c>
    </row>
    <row r="1292" spans="1:13">
      <c r="A1292" s="3" t="s">
        <v>3327</v>
      </c>
      <c r="B1292" s="4" t="s">
        <v>3328</v>
      </c>
      <c r="C1292" s="4" t="s">
        <v>3329</v>
      </c>
      <c r="D1292" s="3" t="s">
        <v>3328</v>
      </c>
      <c r="E1292" s="4">
        <v>1</v>
      </c>
      <c r="F1292" s="2" t="str">
        <f t="shared" si="100"/>
        <v>G1PR500400</v>
      </c>
      <c r="G1292" s="2" t="str">
        <f t="shared" si="101"/>
        <v>Apparaatkosten Energie en klimaat</v>
      </c>
      <c r="H1292" s="2" t="str">
        <f t="shared" si="102"/>
        <v>5004</v>
      </c>
      <c r="I1292" s="2" t="str">
        <f>IFERROR(VLOOKUP(H1292,'Productgroepen hoofdfuncties'!G:H,2,FALSE),H1292)</f>
        <v>Energie en klimaat</v>
      </c>
      <c r="J1292" s="2" t="str">
        <f t="shared" si="103"/>
        <v>50</v>
      </c>
      <c r="K1292" s="2" t="str">
        <f>IFERROR(VLOOKUP(J1292,'Productgroepen hoofdfuncties'!D:E,2,FALSE),J1292)</f>
        <v>Milieubeheer, algemeen</v>
      </c>
      <c r="L1292" s="2" t="str">
        <f t="shared" si="104"/>
        <v>5</v>
      </c>
      <c r="M1292" s="2" t="str">
        <f>IFERROR(VLOOKUP(L1292,'Productgroepen hoofdfuncties'!A:B,2,FALSE),L1292)</f>
        <v>Milieubeheer</v>
      </c>
    </row>
    <row r="1293" spans="1:13">
      <c r="A1293" s="5" t="s">
        <v>3330</v>
      </c>
      <c r="B1293" s="6" t="s">
        <v>3331</v>
      </c>
      <c r="C1293" s="4" t="s">
        <v>3332</v>
      </c>
      <c r="D1293" s="3" t="s">
        <v>3333</v>
      </c>
      <c r="E1293" s="4">
        <v>1</v>
      </c>
      <c r="F1293" s="2" t="str">
        <f t="shared" si="100"/>
        <v>G1PR500401</v>
      </c>
      <c r="G1293" s="2" t="str">
        <f t="shared" si="101"/>
        <v>Energie en klimaat</v>
      </c>
      <c r="H1293" s="2" t="str">
        <f t="shared" si="102"/>
        <v>5004</v>
      </c>
      <c r="I1293" s="2" t="str">
        <f>IFERROR(VLOOKUP(H1293,'Productgroepen hoofdfuncties'!G:H,2,FALSE),H1293)</f>
        <v>Energie en klimaat</v>
      </c>
      <c r="J1293" s="2" t="str">
        <f t="shared" si="103"/>
        <v>50</v>
      </c>
      <c r="K1293" s="2" t="str">
        <f>IFERROR(VLOOKUP(J1293,'Productgroepen hoofdfuncties'!D:E,2,FALSE),J1293)</f>
        <v>Milieubeheer, algemeen</v>
      </c>
      <c r="L1293" s="2" t="str">
        <f t="shared" si="104"/>
        <v>5</v>
      </c>
      <c r="M1293" s="2" t="str">
        <f>IFERROR(VLOOKUP(L1293,'Productgroepen hoofdfuncties'!A:B,2,FALSE),L1293)</f>
        <v>Milieubeheer</v>
      </c>
    </row>
    <row r="1294" spans="1:13">
      <c r="A1294" s="7"/>
      <c r="B1294" s="8"/>
      <c r="C1294" s="4" t="s">
        <v>3334</v>
      </c>
      <c r="D1294" s="3" t="s">
        <v>3255</v>
      </c>
      <c r="E1294" s="4">
        <v>1</v>
      </c>
      <c r="F1294" s="2" t="str">
        <f t="shared" si="100"/>
        <v>G1PR500401</v>
      </c>
      <c r="G1294" s="2" t="str">
        <f t="shared" si="101"/>
        <v>Energie en klimaat</v>
      </c>
      <c r="H1294" s="2" t="str">
        <f t="shared" si="102"/>
        <v>5004</v>
      </c>
      <c r="I1294" s="2" t="str">
        <f>IFERROR(VLOOKUP(H1294,'Productgroepen hoofdfuncties'!G:H,2,FALSE),H1294)</f>
        <v>Energie en klimaat</v>
      </c>
      <c r="J1294" s="2" t="str">
        <f t="shared" si="103"/>
        <v>50</v>
      </c>
      <c r="K1294" s="2" t="str">
        <f>IFERROR(VLOOKUP(J1294,'Productgroepen hoofdfuncties'!D:E,2,FALSE),J1294)</f>
        <v>Milieubeheer, algemeen</v>
      </c>
      <c r="L1294" s="2" t="str">
        <f t="shared" si="104"/>
        <v>5</v>
      </c>
      <c r="M1294" s="2" t="str">
        <f>IFERROR(VLOOKUP(L1294,'Productgroepen hoofdfuncties'!A:B,2,FALSE),L1294)</f>
        <v>Milieubeheer</v>
      </c>
    </row>
    <row r="1295" spans="1:13">
      <c r="A1295" s="7"/>
      <c r="B1295" s="8"/>
      <c r="C1295" s="4" t="s">
        <v>3335</v>
      </c>
      <c r="D1295" s="3" t="s">
        <v>3336</v>
      </c>
      <c r="E1295" s="4">
        <v>1</v>
      </c>
      <c r="F1295" s="2" t="str">
        <f t="shared" si="100"/>
        <v>G1PR500401</v>
      </c>
      <c r="G1295" s="2" t="str">
        <f t="shared" si="101"/>
        <v>Energie en klimaat</v>
      </c>
      <c r="H1295" s="2" t="str">
        <f t="shared" si="102"/>
        <v>5004</v>
      </c>
      <c r="I1295" s="2" t="str">
        <f>IFERROR(VLOOKUP(H1295,'Productgroepen hoofdfuncties'!G:H,2,FALSE),H1295)</f>
        <v>Energie en klimaat</v>
      </c>
      <c r="J1295" s="2" t="str">
        <f t="shared" si="103"/>
        <v>50</v>
      </c>
      <c r="K1295" s="2" t="str">
        <f>IFERROR(VLOOKUP(J1295,'Productgroepen hoofdfuncties'!D:E,2,FALSE),J1295)</f>
        <v>Milieubeheer, algemeen</v>
      </c>
      <c r="L1295" s="2" t="str">
        <f t="shared" si="104"/>
        <v>5</v>
      </c>
      <c r="M1295" s="2" t="str">
        <f>IFERROR(VLOOKUP(L1295,'Productgroepen hoofdfuncties'!A:B,2,FALSE),L1295)</f>
        <v>Milieubeheer</v>
      </c>
    </row>
    <row r="1296" spans="1:13">
      <c r="A1296" s="7"/>
      <c r="B1296" s="8"/>
      <c r="C1296" s="4" t="s">
        <v>3337</v>
      </c>
      <c r="D1296" s="3" t="s">
        <v>3257</v>
      </c>
      <c r="E1296" s="4">
        <v>1</v>
      </c>
      <c r="F1296" s="2" t="str">
        <f t="shared" si="100"/>
        <v>G1PR500401</v>
      </c>
      <c r="G1296" s="2" t="str">
        <f t="shared" si="101"/>
        <v>Energie en klimaat</v>
      </c>
      <c r="H1296" s="2" t="str">
        <f t="shared" si="102"/>
        <v>5004</v>
      </c>
      <c r="I1296" s="2" t="str">
        <f>IFERROR(VLOOKUP(H1296,'Productgroepen hoofdfuncties'!G:H,2,FALSE),H1296)</f>
        <v>Energie en klimaat</v>
      </c>
      <c r="J1296" s="2" t="str">
        <f t="shared" si="103"/>
        <v>50</v>
      </c>
      <c r="K1296" s="2" t="str">
        <f>IFERROR(VLOOKUP(J1296,'Productgroepen hoofdfuncties'!D:E,2,FALSE),J1296)</f>
        <v>Milieubeheer, algemeen</v>
      </c>
      <c r="L1296" s="2" t="str">
        <f t="shared" si="104"/>
        <v>5</v>
      </c>
      <c r="M1296" s="2" t="str">
        <f>IFERROR(VLOOKUP(L1296,'Productgroepen hoofdfuncties'!A:B,2,FALSE),L1296)</f>
        <v>Milieubeheer</v>
      </c>
    </row>
    <row r="1297" spans="1:13">
      <c r="A1297" s="7"/>
      <c r="B1297" s="8"/>
      <c r="C1297" s="4" t="s">
        <v>3338</v>
      </c>
      <c r="D1297" s="3" t="s">
        <v>3285</v>
      </c>
      <c r="E1297" s="4">
        <v>1</v>
      </c>
      <c r="F1297" s="2" t="str">
        <f t="shared" si="100"/>
        <v>G1PR500401</v>
      </c>
      <c r="G1297" s="2" t="str">
        <f t="shared" si="101"/>
        <v>Energie en klimaat</v>
      </c>
      <c r="H1297" s="2" t="str">
        <f t="shared" si="102"/>
        <v>5004</v>
      </c>
      <c r="I1297" s="2" t="str">
        <f>IFERROR(VLOOKUP(H1297,'Productgroepen hoofdfuncties'!G:H,2,FALSE),H1297)</f>
        <v>Energie en klimaat</v>
      </c>
      <c r="J1297" s="2" t="str">
        <f t="shared" si="103"/>
        <v>50</v>
      </c>
      <c r="K1297" s="2" t="str">
        <f>IFERROR(VLOOKUP(J1297,'Productgroepen hoofdfuncties'!D:E,2,FALSE),J1297)</f>
        <v>Milieubeheer, algemeen</v>
      </c>
      <c r="L1297" s="2" t="str">
        <f t="shared" si="104"/>
        <v>5</v>
      </c>
      <c r="M1297" s="2" t="str">
        <f>IFERROR(VLOOKUP(L1297,'Productgroepen hoofdfuncties'!A:B,2,FALSE),L1297)</f>
        <v>Milieubeheer</v>
      </c>
    </row>
    <row r="1298" spans="1:13">
      <c r="A1298" s="7"/>
      <c r="B1298" s="8"/>
      <c r="C1298" s="4" t="s">
        <v>3339</v>
      </c>
      <c r="D1298" s="3" t="s">
        <v>3269</v>
      </c>
      <c r="E1298" s="4">
        <v>1</v>
      </c>
      <c r="F1298" s="2" t="str">
        <f t="shared" si="100"/>
        <v>G1PR500401</v>
      </c>
      <c r="G1298" s="2" t="str">
        <f t="shared" si="101"/>
        <v>Energie en klimaat</v>
      </c>
      <c r="H1298" s="2" t="str">
        <f t="shared" si="102"/>
        <v>5004</v>
      </c>
      <c r="I1298" s="2" t="str">
        <f>IFERROR(VLOOKUP(H1298,'Productgroepen hoofdfuncties'!G:H,2,FALSE),H1298)</f>
        <v>Energie en klimaat</v>
      </c>
      <c r="J1298" s="2" t="str">
        <f t="shared" si="103"/>
        <v>50</v>
      </c>
      <c r="K1298" s="2" t="str">
        <f>IFERROR(VLOOKUP(J1298,'Productgroepen hoofdfuncties'!D:E,2,FALSE),J1298)</f>
        <v>Milieubeheer, algemeen</v>
      </c>
      <c r="L1298" s="2" t="str">
        <f t="shared" si="104"/>
        <v>5</v>
      </c>
      <c r="M1298" s="2" t="str">
        <f>IFERROR(VLOOKUP(L1298,'Productgroepen hoofdfuncties'!A:B,2,FALSE),L1298)</f>
        <v>Milieubeheer</v>
      </c>
    </row>
    <row r="1299" spans="1:13">
      <c r="A1299" s="7"/>
      <c r="B1299" s="8"/>
      <c r="C1299" s="4" t="s">
        <v>3340</v>
      </c>
      <c r="D1299" s="3" t="s">
        <v>3341</v>
      </c>
      <c r="E1299" s="4">
        <v>1</v>
      </c>
      <c r="F1299" s="2" t="str">
        <f t="shared" ref="F1299:F1347" si="105">IF(A1299="",F1298,A1299)</f>
        <v>G1PR500401</v>
      </c>
      <c r="G1299" s="2" t="str">
        <f t="shared" ref="G1299:G1347" si="106">IF(B1299="",G1298,B1299)</f>
        <v>Energie en klimaat</v>
      </c>
      <c r="H1299" s="2" t="str">
        <f t="shared" si="102"/>
        <v>5004</v>
      </c>
      <c r="I1299" s="2" t="str">
        <f>IFERROR(VLOOKUP(H1299,'Productgroepen hoofdfuncties'!G:H,2,FALSE),H1299)</f>
        <v>Energie en klimaat</v>
      </c>
      <c r="J1299" s="2" t="str">
        <f t="shared" si="103"/>
        <v>50</v>
      </c>
      <c r="K1299" s="2" t="str">
        <f>IFERROR(VLOOKUP(J1299,'Productgroepen hoofdfuncties'!D:E,2,FALSE),J1299)</f>
        <v>Milieubeheer, algemeen</v>
      </c>
      <c r="L1299" s="2" t="str">
        <f t="shared" si="104"/>
        <v>5</v>
      </c>
      <c r="M1299" s="2" t="str">
        <f>IFERROR(VLOOKUP(L1299,'Productgroepen hoofdfuncties'!A:B,2,FALSE),L1299)</f>
        <v>Milieubeheer</v>
      </c>
    </row>
    <row r="1300" spans="1:13">
      <c r="A1300" s="7"/>
      <c r="B1300" s="8"/>
      <c r="C1300" s="4" t="s">
        <v>3342</v>
      </c>
      <c r="D1300" s="3" t="s">
        <v>3343</v>
      </c>
      <c r="E1300" s="4">
        <v>1</v>
      </c>
      <c r="F1300" s="2" t="str">
        <f t="shared" si="105"/>
        <v>G1PR500401</v>
      </c>
      <c r="G1300" s="2" t="str">
        <f t="shared" si="106"/>
        <v>Energie en klimaat</v>
      </c>
      <c r="H1300" s="2" t="str">
        <f t="shared" si="102"/>
        <v>5004</v>
      </c>
      <c r="I1300" s="2" t="str">
        <f>IFERROR(VLOOKUP(H1300,'Productgroepen hoofdfuncties'!G:H,2,FALSE),H1300)</f>
        <v>Energie en klimaat</v>
      </c>
      <c r="J1300" s="2" t="str">
        <f t="shared" si="103"/>
        <v>50</v>
      </c>
      <c r="K1300" s="2" t="str">
        <f>IFERROR(VLOOKUP(J1300,'Productgroepen hoofdfuncties'!D:E,2,FALSE),J1300)</f>
        <v>Milieubeheer, algemeen</v>
      </c>
      <c r="L1300" s="2" t="str">
        <f t="shared" si="104"/>
        <v>5</v>
      </c>
      <c r="M1300" s="2" t="str">
        <f>IFERROR(VLOOKUP(L1300,'Productgroepen hoofdfuncties'!A:B,2,FALSE),L1300)</f>
        <v>Milieubeheer</v>
      </c>
    </row>
    <row r="1301" spans="1:13">
      <c r="A1301" s="7"/>
      <c r="B1301" s="8"/>
      <c r="C1301" s="4" t="s">
        <v>3344</v>
      </c>
      <c r="D1301" s="3" t="s">
        <v>3345</v>
      </c>
      <c r="E1301" s="4">
        <v>1</v>
      </c>
      <c r="F1301" s="2" t="str">
        <f t="shared" si="105"/>
        <v>G1PR500401</v>
      </c>
      <c r="G1301" s="2" t="str">
        <f t="shared" si="106"/>
        <v>Energie en klimaat</v>
      </c>
      <c r="H1301" s="2" t="str">
        <f t="shared" si="102"/>
        <v>5004</v>
      </c>
      <c r="I1301" s="2" t="str">
        <f>IFERROR(VLOOKUP(H1301,'Productgroepen hoofdfuncties'!G:H,2,FALSE),H1301)</f>
        <v>Energie en klimaat</v>
      </c>
      <c r="J1301" s="2" t="str">
        <f t="shared" si="103"/>
        <v>50</v>
      </c>
      <c r="K1301" s="2" t="str">
        <f>IFERROR(VLOOKUP(J1301,'Productgroepen hoofdfuncties'!D:E,2,FALSE),J1301)</f>
        <v>Milieubeheer, algemeen</v>
      </c>
      <c r="L1301" s="2" t="str">
        <f t="shared" si="104"/>
        <v>5</v>
      </c>
      <c r="M1301" s="2" t="str">
        <f>IFERROR(VLOOKUP(L1301,'Productgroepen hoofdfuncties'!A:B,2,FALSE),L1301)</f>
        <v>Milieubeheer</v>
      </c>
    </row>
    <row r="1302" spans="1:13">
      <c r="A1302" s="7"/>
      <c r="B1302" s="8"/>
      <c r="C1302" s="4" t="s">
        <v>3346</v>
      </c>
      <c r="D1302" s="3" t="s">
        <v>3347</v>
      </c>
      <c r="E1302" s="4">
        <v>1</v>
      </c>
      <c r="F1302" s="2" t="str">
        <f t="shared" si="105"/>
        <v>G1PR500401</v>
      </c>
      <c r="G1302" s="2" t="str">
        <f t="shared" si="106"/>
        <v>Energie en klimaat</v>
      </c>
      <c r="H1302" s="2" t="str">
        <f t="shared" si="102"/>
        <v>5004</v>
      </c>
      <c r="I1302" s="2" t="str">
        <f>IFERROR(VLOOKUP(H1302,'Productgroepen hoofdfuncties'!G:H,2,FALSE),H1302)</f>
        <v>Energie en klimaat</v>
      </c>
      <c r="J1302" s="2" t="str">
        <f t="shared" si="103"/>
        <v>50</v>
      </c>
      <c r="K1302" s="2" t="str">
        <f>IFERROR(VLOOKUP(J1302,'Productgroepen hoofdfuncties'!D:E,2,FALSE),J1302)</f>
        <v>Milieubeheer, algemeen</v>
      </c>
      <c r="L1302" s="2" t="str">
        <f t="shared" si="104"/>
        <v>5</v>
      </c>
      <c r="M1302" s="2" t="str">
        <f>IFERROR(VLOOKUP(L1302,'Productgroepen hoofdfuncties'!A:B,2,FALSE),L1302)</f>
        <v>Milieubeheer</v>
      </c>
    </row>
    <row r="1303" spans="1:13">
      <c r="A1303" s="7"/>
      <c r="B1303" s="8"/>
      <c r="C1303" s="4" t="s">
        <v>3348</v>
      </c>
      <c r="D1303" s="3" t="s">
        <v>3349</v>
      </c>
      <c r="E1303" s="4">
        <v>1</v>
      </c>
      <c r="F1303" s="2" t="str">
        <f t="shared" si="105"/>
        <v>G1PR500401</v>
      </c>
      <c r="G1303" s="2" t="str">
        <f t="shared" si="106"/>
        <v>Energie en klimaat</v>
      </c>
      <c r="H1303" s="2" t="str">
        <f t="shared" si="102"/>
        <v>5004</v>
      </c>
      <c r="I1303" s="2" t="str">
        <f>IFERROR(VLOOKUP(H1303,'Productgroepen hoofdfuncties'!G:H,2,FALSE),H1303)</f>
        <v>Energie en klimaat</v>
      </c>
      <c r="J1303" s="2" t="str">
        <f t="shared" si="103"/>
        <v>50</v>
      </c>
      <c r="K1303" s="2" t="str">
        <f>IFERROR(VLOOKUP(J1303,'Productgroepen hoofdfuncties'!D:E,2,FALSE),J1303)</f>
        <v>Milieubeheer, algemeen</v>
      </c>
      <c r="L1303" s="2" t="str">
        <f t="shared" si="104"/>
        <v>5</v>
      </c>
      <c r="M1303" s="2" t="str">
        <f>IFERROR(VLOOKUP(L1303,'Productgroepen hoofdfuncties'!A:B,2,FALSE),L1303)</f>
        <v>Milieubeheer</v>
      </c>
    </row>
    <row r="1304" spans="1:13">
      <c r="A1304" s="7"/>
      <c r="B1304" s="8"/>
      <c r="C1304" s="4" t="s">
        <v>3350</v>
      </c>
      <c r="D1304" s="3" t="s">
        <v>3351</v>
      </c>
      <c r="E1304" s="4">
        <v>1</v>
      </c>
      <c r="F1304" s="2" t="str">
        <f t="shared" si="105"/>
        <v>G1PR500401</v>
      </c>
      <c r="G1304" s="2" t="str">
        <f t="shared" si="106"/>
        <v>Energie en klimaat</v>
      </c>
      <c r="H1304" s="2" t="str">
        <f t="shared" si="102"/>
        <v>5004</v>
      </c>
      <c r="I1304" s="2" t="str">
        <f>IFERROR(VLOOKUP(H1304,'Productgroepen hoofdfuncties'!G:H,2,FALSE),H1304)</f>
        <v>Energie en klimaat</v>
      </c>
      <c r="J1304" s="2" t="str">
        <f t="shared" si="103"/>
        <v>50</v>
      </c>
      <c r="K1304" s="2" t="str">
        <f>IFERROR(VLOOKUP(J1304,'Productgroepen hoofdfuncties'!D:E,2,FALSE),J1304)</f>
        <v>Milieubeheer, algemeen</v>
      </c>
      <c r="L1304" s="2" t="str">
        <f t="shared" si="104"/>
        <v>5</v>
      </c>
      <c r="M1304" s="2" t="str">
        <f>IFERROR(VLOOKUP(L1304,'Productgroepen hoofdfuncties'!A:B,2,FALSE),L1304)</f>
        <v>Milieubeheer</v>
      </c>
    </row>
    <row r="1305" spans="1:13">
      <c r="A1305" s="7"/>
      <c r="B1305" s="8"/>
      <c r="C1305" s="4" t="s">
        <v>3352</v>
      </c>
      <c r="D1305" s="3" t="s">
        <v>3353</v>
      </c>
      <c r="E1305" s="4">
        <v>1</v>
      </c>
      <c r="F1305" s="2" t="str">
        <f t="shared" si="105"/>
        <v>G1PR500401</v>
      </c>
      <c r="G1305" s="2" t="str">
        <f t="shared" si="106"/>
        <v>Energie en klimaat</v>
      </c>
      <c r="H1305" s="2" t="str">
        <f t="shared" si="102"/>
        <v>5004</v>
      </c>
      <c r="I1305" s="2" t="str">
        <f>IFERROR(VLOOKUP(H1305,'Productgroepen hoofdfuncties'!G:H,2,FALSE),H1305)</f>
        <v>Energie en klimaat</v>
      </c>
      <c r="J1305" s="2" t="str">
        <f t="shared" si="103"/>
        <v>50</v>
      </c>
      <c r="K1305" s="2" t="str">
        <f>IFERROR(VLOOKUP(J1305,'Productgroepen hoofdfuncties'!D:E,2,FALSE),J1305)</f>
        <v>Milieubeheer, algemeen</v>
      </c>
      <c r="L1305" s="2" t="str">
        <f t="shared" si="104"/>
        <v>5</v>
      </c>
      <c r="M1305" s="2" t="str">
        <f>IFERROR(VLOOKUP(L1305,'Productgroepen hoofdfuncties'!A:B,2,FALSE),L1305)</f>
        <v>Milieubeheer</v>
      </c>
    </row>
    <row r="1306" spans="1:13">
      <c r="A1306" s="7"/>
      <c r="B1306" s="8"/>
      <c r="C1306" s="4" t="s">
        <v>3354</v>
      </c>
      <c r="D1306" s="3" t="s">
        <v>3355</v>
      </c>
      <c r="E1306" s="4">
        <v>1</v>
      </c>
      <c r="F1306" s="2" t="str">
        <f t="shared" si="105"/>
        <v>G1PR500401</v>
      </c>
      <c r="G1306" s="2" t="str">
        <f t="shared" si="106"/>
        <v>Energie en klimaat</v>
      </c>
      <c r="H1306" s="2" t="str">
        <f t="shared" si="102"/>
        <v>5004</v>
      </c>
      <c r="I1306" s="2" t="str">
        <f>IFERROR(VLOOKUP(H1306,'Productgroepen hoofdfuncties'!G:H,2,FALSE),H1306)</f>
        <v>Energie en klimaat</v>
      </c>
      <c r="J1306" s="2" t="str">
        <f t="shared" si="103"/>
        <v>50</v>
      </c>
      <c r="K1306" s="2" t="str">
        <f>IFERROR(VLOOKUP(J1306,'Productgroepen hoofdfuncties'!D:E,2,FALSE),J1306)</f>
        <v>Milieubeheer, algemeen</v>
      </c>
      <c r="L1306" s="2" t="str">
        <f t="shared" si="104"/>
        <v>5</v>
      </c>
      <c r="M1306" s="2" t="str">
        <f>IFERROR(VLOOKUP(L1306,'Productgroepen hoofdfuncties'!A:B,2,FALSE),L1306)</f>
        <v>Milieubeheer</v>
      </c>
    </row>
    <row r="1307" spans="1:13">
      <c r="A1307" s="7"/>
      <c r="B1307" s="8"/>
      <c r="C1307" s="4" t="s">
        <v>3356</v>
      </c>
      <c r="D1307" s="3" t="s">
        <v>3357</v>
      </c>
      <c r="E1307" s="4">
        <v>1</v>
      </c>
      <c r="F1307" s="2" t="str">
        <f t="shared" si="105"/>
        <v>G1PR500401</v>
      </c>
      <c r="G1307" s="2" t="str">
        <f t="shared" si="106"/>
        <v>Energie en klimaat</v>
      </c>
      <c r="H1307" s="2" t="str">
        <f t="shared" si="102"/>
        <v>5004</v>
      </c>
      <c r="I1307" s="2" t="str">
        <f>IFERROR(VLOOKUP(H1307,'Productgroepen hoofdfuncties'!G:H,2,FALSE),H1307)</f>
        <v>Energie en klimaat</v>
      </c>
      <c r="J1307" s="2" t="str">
        <f t="shared" si="103"/>
        <v>50</v>
      </c>
      <c r="K1307" s="2" t="str">
        <f>IFERROR(VLOOKUP(J1307,'Productgroepen hoofdfuncties'!D:E,2,FALSE),J1307)</f>
        <v>Milieubeheer, algemeen</v>
      </c>
      <c r="L1307" s="2" t="str">
        <f t="shared" si="104"/>
        <v>5</v>
      </c>
      <c r="M1307" s="2" t="str">
        <f>IFERROR(VLOOKUP(L1307,'Productgroepen hoofdfuncties'!A:B,2,FALSE),L1307)</f>
        <v>Milieubeheer</v>
      </c>
    </row>
    <row r="1308" spans="1:13">
      <c r="A1308" s="7"/>
      <c r="B1308" s="8"/>
      <c r="C1308" s="4" t="s">
        <v>3358</v>
      </c>
      <c r="D1308" s="3" t="s">
        <v>3359</v>
      </c>
      <c r="E1308" s="4">
        <v>1</v>
      </c>
      <c r="F1308" s="2" t="str">
        <f t="shared" si="105"/>
        <v>G1PR500401</v>
      </c>
      <c r="G1308" s="2" t="str">
        <f t="shared" si="106"/>
        <v>Energie en klimaat</v>
      </c>
      <c r="H1308" s="2" t="str">
        <f t="shared" si="102"/>
        <v>5004</v>
      </c>
      <c r="I1308" s="2" t="str">
        <f>IFERROR(VLOOKUP(H1308,'Productgroepen hoofdfuncties'!G:H,2,FALSE),H1308)</f>
        <v>Energie en klimaat</v>
      </c>
      <c r="J1308" s="2" t="str">
        <f t="shared" si="103"/>
        <v>50</v>
      </c>
      <c r="K1308" s="2" t="str">
        <f>IFERROR(VLOOKUP(J1308,'Productgroepen hoofdfuncties'!D:E,2,FALSE),J1308)</f>
        <v>Milieubeheer, algemeen</v>
      </c>
      <c r="L1308" s="2" t="str">
        <f t="shared" si="104"/>
        <v>5</v>
      </c>
      <c r="M1308" s="2" t="str">
        <f>IFERROR(VLOOKUP(L1308,'Productgroepen hoofdfuncties'!A:B,2,FALSE),L1308)</f>
        <v>Milieubeheer</v>
      </c>
    </row>
    <row r="1309" spans="1:13">
      <c r="A1309" s="7"/>
      <c r="B1309" s="8"/>
      <c r="C1309" s="4" t="s">
        <v>3360</v>
      </c>
      <c r="D1309" s="3" t="s">
        <v>3361</v>
      </c>
      <c r="E1309" s="4">
        <v>1</v>
      </c>
      <c r="F1309" s="2" t="str">
        <f t="shared" si="105"/>
        <v>G1PR500401</v>
      </c>
      <c r="G1309" s="2" t="str">
        <f t="shared" si="106"/>
        <v>Energie en klimaat</v>
      </c>
      <c r="H1309" s="2" t="str">
        <f t="shared" si="102"/>
        <v>5004</v>
      </c>
      <c r="I1309" s="2" t="str">
        <f>IFERROR(VLOOKUP(H1309,'Productgroepen hoofdfuncties'!G:H,2,FALSE),H1309)</f>
        <v>Energie en klimaat</v>
      </c>
      <c r="J1309" s="2" t="str">
        <f t="shared" si="103"/>
        <v>50</v>
      </c>
      <c r="K1309" s="2" t="str">
        <f>IFERROR(VLOOKUP(J1309,'Productgroepen hoofdfuncties'!D:E,2,FALSE),J1309)</f>
        <v>Milieubeheer, algemeen</v>
      </c>
      <c r="L1309" s="2" t="str">
        <f t="shared" si="104"/>
        <v>5</v>
      </c>
      <c r="M1309" s="2" t="str">
        <f>IFERROR(VLOOKUP(L1309,'Productgroepen hoofdfuncties'!A:B,2,FALSE),L1309)</f>
        <v>Milieubeheer</v>
      </c>
    </row>
    <row r="1310" spans="1:13">
      <c r="A1310" s="7"/>
      <c r="B1310" s="8"/>
      <c r="C1310" s="4" t="s">
        <v>3362</v>
      </c>
      <c r="D1310" s="3" t="s">
        <v>3363</v>
      </c>
      <c r="E1310" s="4">
        <v>1</v>
      </c>
      <c r="F1310" s="2" t="str">
        <f t="shared" si="105"/>
        <v>G1PR500401</v>
      </c>
      <c r="G1310" s="2" t="str">
        <f t="shared" si="106"/>
        <v>Energie en klimaat</v>
      </c>
      <c r="H1310" s="2" t="str">
        <f t="shared" si="102"/>
        <v>5004</v>
      </c>
      <c r="I1310" s="2" t="str">
        <f>IFERROR(VLOOKUP(H1310,'Productgroepen hoofdfuncties'!G:H,2,FALSE),H1310)</f>
        <v>Energie en klimaat</v>
      </c>
      <c r="J1310" s="2" t="str">
        <f t="shared" si="103"/>
        <v>50</v>
      </c>
      <c r="K1310" s="2" t="str">
        <f>IFERROR(VLOOKUP(J1310,'Productgroepen hoofdfuncties'!D:E,2,FALSE),J1310)</f>
        <v>Milieubeheer, algemeen</v>
      </c>
      <c r="L1310" s="2" t="str">
        <f t="shared" si="104"/>
        <v>5</v>
      </c>
      <c r="M1310" s="2" t="str">
        <f>IFERROR(VLOOKUP(L1310,'Productgroepen hoofdfuncties'!A:B,2,FALSE),L1310)</f>
        <v>Milieubeheer</v>
      </c>
    </row>
    <row r="1311" spans="1:13">
      <c r="A1311" s="7"/>
      <c r="B1311" s="8"/>
      <c r="C1311" s="4" t="s">
        <v>3364</v>
      </c>
      <c r="D1311" s="3" t="s">
        <v>3365</v>
      </c>
      <c r="E1311" s="4">
        <v>1</v>
      </c>
      <c r="F1311" s="2" t="str">
        <f t="shared" si="105"/>
        <v>G1PR500401</v>
      </c>
      <c r="G1311" s="2" t="str">
        <f t="shared" si="106"/>
        <v>Energie en klimaat</v>
      </c>
      <c r="H1311" s="2" t="str">
        <f t="shared" si="102"/>
        <v>5004</v>
      </c>
      <c r="I1311" s="2" t="str">
        <f>IFERROR(VLOOKUP(H1311,'Productgroepen hoofdfuncties'!G:H,2,FALSE),H1311)</f>
        <v>Energie en klimaat</v>
      </c>
      <c r="J1311" s="2" t="str">
        <f t="shared" si="103"/>
        <v>50</v>
      </c>
      <c r="K1311" s="2" t="str">
        <f>IFERROR(VLOOKUP(J1311,'Productgroepen hoofdfuncties'!D:E,2,FALSE),J1311)</f>
        <v>Milieubeheer, algemeen</v>
      </c>
      <c r="L1311" s="2" t="str">
        <f t="shared" si="104"/>
        <v>5</v>
      </c>
      <c r="M1311" s="2" t="str">
        <f>IFERROR(VLOOKUP(L1311,'Productgroepen hoofdfuncties'!A:B,2,FALSE),L1311)</f>
        <v>Milieubeheer</v>
      </c>
    </row>
    <row r="1312" spans="1:13">
      <c r="A1312" s="7"/>
      <c r="B1312" s="8"/>
      <c r="C1312" s="4" t="s">
        <v>3366</v>
      </c>
      <c r="D1312" s="3" t="s">
        <v>3367</v>
      </c>
      <c r="E1312" s="4">
        <v>1</v>
      </c>
      <c r="F1312" s="2" t="str">
        <f t="shared" si="105"/>
        <v>G1PR500401</v>
      </c>
      <c r="G1312" s="2" t="str">
        <f t="shared" si="106"/>
        <v>Energie en klimaat</v>
      </c>
      <c r="H1312" s="2" t="str">
        <f t="shared" si="102"/>
        <v>5004</v>
      </c>
      <c r="I1312" s="2" t="str">
        <f>IFERROR(VLOOKUP(H1312,'Productgroepen hoofdfuncties'!G:H,2,FALSE),H1312)</f>
        <v>Energie en klimaat</v>
      </c>
      <c r="J1312" s="2" t="str">
        <f t="shared" si="103"/>
        <v>50</v>
      </c>
      <c r="K1312" s="2" t="str">
        <f>IFERROR(VLOOKUP(J1312,'Productgroepen hoofdfuncties'!D:E,2,FALSE),J1312)</f>
        <v>Milieubeheer, algemeen</v>
      </c>
      <c r="L1312" s="2" t="str">
        <f t="shared" si="104"/>
        <v>5</v>
      </c>
      <c r="M1312" s="2" t="str">
        <f>IFERROR(VLOOKUP(L1312,'Productgroepen hoofdfuncties'!A:B,2,FALSE),L1312)</f>
        <v>Milieubeheer</v>
      </c>
    </row>
    <row r="1313" spans="1:13">
      <c r="A1313" s="7"/>
      <c r="B1313" s="8"/>
      <c r="C1313" s="4" t="s">
        <v>3368</v>
      </c>
      <c r="D1313" s="3" t="s">
        <v>3369</v>
      </c>
      <c r="E1313" s="4">
        <v>1</v>
      </c>
      <c r="F1313" s="2" t="str">
        <f t="shared" si="105"/>
        <v>G1PR500401</v>
      </c>
      <c r="G1313" s="2" t="str">
        <f t="shared" si="106"/>
        <v>Energie en klimaat</v>
      </c>
      <c r="H1313" s="2" t="str">
        <f t="shared" si="102"/>
        <v>5004</v>
      </c>
      <c r="I1313" s="2" t="str">
        <f>IFERROR(VLOOKUP(H1313,'Productgroepen hoofdfuncties'!G:H,2,FALSE),H1313)</f>
        <v>Energie en klimaat</v>
      </c>
      <c r="J1313" s="2" t="str">
        <f t="shared" si="103"/>
        <v>50</v>
      </c>
      <c r="K1313" s="2" t="str">
        <f>IFERROR(VLOOKUP(J1313,'Productgroepen hoofdfuncties'!D:E,2,FALSE),J1313)</f>
        <v>Milieubeheer, algemeen</v>
      </c>
      <c r="L1313" s="2" t="str">
        <f t="shared" si="104"/>
        <v>5</v>
      </c>
      <c r="M1313" s="2" t="str">
        <f>IFERROR(VLOOKUP(L1313,'Productgroepen hoofdfuncties'!A:B,2,FALSE),L1313)</f>
        <v>Milieubeheer</v>
      </c>
    </row>
    <row r="1314" spans="1:13">
      <c r="A1314" s="7"/>
      <c r="B1314" s="8"/>
      <c r="C1314" s="4" t="s">
        <v>3370</v>
      </c>
      <c r="D1314" s="3" t="s">
        <v>3371</v>
      </c>
      <c r="E1314" s="4">
        <v>1</v>
      </c>
      <c r="F1314" s="2" t="str">
        <f t="shared" si="105"/>
        <v>G1PR500401</v>
      </c>
      <c r="G1314" s="2" t="str">
        <f t="shared" si="106"/>
        <v>Energie en klimaat</v>
      </c>
      <c r="H1314" s="2" t="str">
        <f t="shared" si="102"/>
        <v>5004</v>
      </c>
      <c r="I1314" s="2" t="str">
        <f>IFERROR(VLOOKUP(H1314,'Productgroepen hoofdfuncties'!G:H,2,FALSE),H1314)</f>
        <v>Energie en klimaat</v>
      </c>
      <c r="J1314" s="2" t="str">
        <f t="shared" si="103"/>
        <v>50</v>
      </c>
      <c r="K1314" s="2" t="str">
        <f>IFERROR(VLOOKUP(J1314,'Productgroepen hoofdfuncties'!D:E,2,FALSE),J1314)</f>
        <v>Milieubeheer, algemeen</v>
      </c>
      <c r="L1314" s="2" t="str">
        <f t="shared" si="104"/>
        <v>5</v>
      </c>
      <c r="M1314" s="2" t="str">
        <f>IFERROR(VLOOKUP(L1314,'Productgroepen hoofdfuncties'!A:B,2,FALSE),L1314)</f>
        <v>Milieubeheer</v>
      </c>
    </row>
    <row r="1315" spans="1:13">
      <c r="A1315" s="7"/>
      <c r="B1315" s="8"/>
      <c r="C1315" s="4" t="s">
        <v>3372</v>
      </c>
      <c r="D1315" s="3" t="s">
        <v>3373</v>
      </c>
      <c r="E1315" s="4">
        <v>1</v>
      </c>
      <c r="F1315" s="2" t="str">
        <f t="shared" si="105"/>
        <v>G1PR500401</v>
      </c>
      <c r="G1315" s="2" t="str">
        <f t="shared" si="106"/>
        <v>Energie en klimaat</v>
      </c>
      <c r="H1315" s="2" t="str">
        <f t="shared" si="102"/>
        <v>5004</v>
      </c>
      <c r="I1315" s="2" t="str">
        <f>IFERROR(VLOOKUP(H1315,'Productgroepen hoofdfuncties'!G:H,2,FALSE),H1315)</f>
        <v>Energie en klimaat</v>
      </c>
      <c r="J1315" s="2" t="str">
        <f t="shared" si="103"/>
        <v>50</v>
      </c>
      <c r="K1315" s="2" t="str">
        <f>IFERROR(VLOOKUP(J1315,'Productgroepen hoofdfuncties'!D:E,2,FALSE),J1315)</f>
        <v>Milieubeheer, algemeen</v>
      </c>
      <c r="L1315" s="2" t="str">
        <f t="shared" si="104"/>
        <v>5</v>
      </c>
      <c r="M1315" s="2" t="str">
        <f>IFERROR(VLOOKUP(L1315,'Productgroepen hoofdfuncties'!A:B,2,FALSE),L1315)</f>
        <v>Milieubeheer</v>
      </c>
    </row>
    <row r="1316" spans="1:13">
      <c r="A1316" s="7"/>
      <c r="B1316" s="8"/>
      <c r="C1316" s="4" t="s">
        <v>3374</v>
      </c>
      <c r="D1316" s="3" t="s">
        <v>3375</v>
      </c>
      <c r="E1316" s="4">
        <v>1</v>
      </c>
      <c r="F1316" s="2" t="str">
        <f t="shared" si="105"/>
        <v>G1PR500401</v>
      </c>
      <c r="G1316" s="2" t="str">
        <f t="shared" si="106"/>
        <v>Energie en klimaat</v>
      </c>
      <c r="H1316" s="2" t="str">
        <f t="shared" si="102"/>
        <v>5004</v>
      </c>
      <c r="I1316" s="2" t="str">
        <f>IFERROR(VLOOKUP(H1316,'Productgroepen hoofdfuncties'!G:H,2,FALSE),H1316)</f>
        <v>Energie en klimaat</v>
      </c>
      <c r="J1316" s="2" t="str">
        <f t="shared" si="103"/>
        <v>50</v>
      </c>
      <c r="K1316" s="2" t="str">
        <f>IFERROR(VLOOKUP(J1316,'Productgroepen hoofdfuncties'!D:E,2,FALSE),J1316)</f>
        <v>Milieubeheer, algemeen</v>
      </c>
      <c r="L1316" s="2" t="str">
        <f t="shared" si="104"/>
        <v>5</v>
      </c>
      <c r="M1316" s="2" t="str">
        <f>IFERROR(VLOOKUP(L1316,'Productgroepen hoofdfuncties'!A:B,2,FALSE),L1316)</f>
        <v>Milieubeheer</v>
      </c>
    </row>
    <row r="1317" spans="1:13">
      <c r="A1317" s="7"/>
      <c r="B1317" s="8"/>
      <c r="C1317" s="4" t="s">
        <v>3376</v>
      </c>
      <c r="D1317" s="3" t="s">
        <v>3377</v>
      </c>
      <c r="E1317" s="4">
        <v>1</v>
      </c>
      <c r="F1317" s="2" t="str">
        <f t="shared" si="105"/>
        <v>G1PR500401</v>
      </c>
      <c r="G1317" s="2" t="str">
        <f t="shared" si="106"/>
        <v>Energie en klimaat</v>
      </c>
      <c r="H1317" s="2" t="str">
        <f t="shared" si="102"/>
        <v>5004</v>
      </c>
      <c r="I1317" s="2" t="str">
        <f>IFERROR(VLOOKUP(H1317,'Productgroepen hoofdfuncties'!G:H,2,FALSE),H1317)</f>
        <v>Energie en klimaat</v>
      </c>
      <c r="J1317" s="2" t="str">
        <f t="shared" si="103"/>
        <v>50</v>
      </c>
      <c r="K1317" s="2" t="str">
        <f>IFERROR(VLOOKUP(J1317,'Productgroepen hoofdfuncties'!D:E,2,FALSE),J1317)</f>
        <v>Milieubeheer, algemeen</v>
      </c>
      <c r="L1317" s="2" t="str">
        <f t="shared" si="104"/>
        <v>5</v>
      </c>
      <c r="M1317" s="2" t="str">
        <f>IFERROR(VLOOKUP(L1317,'Productgroepen hoofdfuncties'!A:B,2,FALSE),L1317)</f>
        <v>Milieubeheer</v>
      </c>
    </row>
    <row r="1318" spans="1:13">
      <c r="A1318" s="7"/>
      <c r="B1318" s="8"/>
      <c r="C1318" s="4" t="s">
        <v>3378</v>
      </c>
      <c r="D1318" s="3" t="s">
        <v>3379</v>
      </c>
      <c r="E1318" s="4">
        <v>1</v>
      </c>
      <c r="F1318" s="2" t="str">
        <f t="shared" si="105"/>
        <v>G1PR500401</v>
      </c>
      <c r="G1318" s="2" t="str">
        <f t="shared" si="106"/>
        <v>Energie en klimaat</v>
      </c>
      <c r="H1318" s="2" t="str">
        <f t="shared" si="102"/>
        <v>5004</v>
      </c>
      <c r="I1318" s="2" t="str">
        <f>IFERROR(VLOOKUP(H1318,'Productgroepen hoofdfuncties'!G:H,2,FALSE),H1318)</f>
        <v>Energie en klimaat</v>
      </c>
      <c r="J1318" s="2" t="str">
        <f t="shared" si="103"/>
        <v>50</v>
      </c>
      <c r="K1318" s="2" t="str">
        <f>IFERROR(VLOOKUP(J1318,'Productgroepen hoofdfuncties'!D:E,2,FALSE),J1318)</f>
        <v>Milieubeheer, algemeen</v>
      </c>
      <c r="L1318" s="2" t="str">
        <f t="shared" si="104"/>
        <v>5</v>
      </c>
      <c r="M1318" s="2" t="str">
        <f>IFERROR(VLOOKUP(L1318,'Productgroepen hoofdfuncties'!A:B,2,FALSE),L1318)</f>
        <v>Milieubeheer</v>
      </c>
    </row>
    <row r="1319" spans="1:13">
      <c r="A1319" s="7"/>
      <c r="B1319" s="8"/>
      <c r="C1319" s="4" t="s">
        <v>3380</v>
      </c>
      <c r="D1319" s="3" t="s">
        <v>3381</v>
      </c>
      <c r="E1319" s="4">
        <v>1</v>
      </c>
      <c r="F1319" s="2" t="str">
        <f t="shared" si="105"/>
        <v>G1PR500401</v>
      </c>
      <c r="G1319" s="2" t="str">
        <f t="shared" si="106"/>
        <v>Energie en klimaat</v>
      </c>
      <c r="H1319" s="2" t="str">
        <f t="shared" si="102"/>
        <v>5004</v>
      </c>
      <c r="I1319" s="2" t="str">
        <f>IFERROR(VLOOKUP(H1319,'Productgroepen hoofdfuncties'!G:H,2,FALSE),H1319)</f>
        <v>Energie en klimaat</v>
      </c>
      <c r="J1319" s="2" t="str">
        <f t="shared" si="103"/>
        <v>50</v>
      </c>
      <c r="K1319" s="2" t="str">
        <f>IFERROR(VLOOKUP(J1319,'Productgroepen hoofdfuncties'!D:E,2,FALSE),J1319)</f>
        <v>Milieubeheer, algemeen</v>
      </c>
      <c r="L1319" s="2" t="str">
        <f t="shared" si="104"/>
        <v>5</v>
      </c>
      <c r="M1319" s="2" t="str">
        <f>IFERROR(VLOOKUP(L1319,'Productgroepen hoofdfuncties'!A:B,2,FALSE),L1319)</f>
        <v>Milieubeheer</v>
      </c>
    </row>
    <row r="1320" spans="1:13">
      <c r="A1320" s="7"/>
      <c r="B1320" s="8"/>
      <c r="C1320" s="4" t="s">
        <v>3382</v>
      </c>
      <c r="D1320" s="3" t="s">
        <v>3383</v>
      </c>
      <c r="E1320" s="4">
        <v>1</v>
      </c>
      <c r="F1320" s="2" t="str">
        <f t="shared" si="105"/>
        <v>G1PR500401</v>
      </c>
      <c r="G1320" s="2" t="str">
        <f t="shared" si="106"/>
        <v>Energie en klimaat</v>
      </c>
      <c r="H1320" s="2" t="str">
        <f t="shared" si="102"/>
        <v>5004</v>
      </c>
      <c r="I1320" s="2" t="str">
        <f>IFERROR(VLOOKUP(H1320,'Productgroepen hoofdfuncties'!G:H,2,FALSE),H1320)</f>
        <v>Energie en klimaat</v>
      </c>
      <c r="J1320" s="2" t="str">
        <f t="shared" si="103"/>
        <v>50</v>
      </c>
      <c r="K1320" s="2" t="str">
        <f>IFERROR(VLOOKUP(J1320,'Productgroepen hoofdfuncties'!D:E,2,FALSE),J1320)</f>
        <v>Milieubeheer, algemeen</v>
      </c>
      <c r="L1320" s="2" t="str">
        <f t="shared" si="104"/>
        <v>5</v>
      </c>
      <c r="M1320" s="2" t="str">
        <f>IFERROR(VLOOKUP(L1320,'Productgroepen hoofdfuncties'!A:B,2,FALSE),L1320)</f>
        <v>Milieubeheer</v>
      </c>
    </row>
    <row r="1321" spans="1:13">
      <c r="A1321" s="7"/>
      <c r="B1321" s="8"/>
      <c r="C1321" s="4" t="s">
        <v>3384</v>
      </c>
      <c r="D1321" s="3" t="s">
        <v>3385</v>
      </c>
      <c r="E1321" s="4">
        <v>1</v>
      </c>
      <c r="F1321" s="2" t="str">
        <f t="shared" si="105"/>
        <v>G1PR500401</v>
      </c>
      <c r="G1321" s="2" t="str">
        <f t="shared" si="106"/>
        <v>Energie en klimaat</v>
      </c>
      <c r="H1321" s="2" t="str">
        <f t="shared" si="102"/>
        <v>5004</v>
      </c>
      <c r="I1321" s="2" t="str">
        <f>IFERROR(VLOOKUP(H1321,'Productgroepen hoofdfuncties'!G:H,2,FALSE),H1321)</f>
        <v>Energie en klimaat</v>
      </c>
      <c r="J1321" s="2" t="str">
        <f t="shared" si="103"/>
        <v>50</v>
      </c>
      <c r="K1321" s="2" t="str">
        <f>IFERROR(VLOOKUP(J1321,'Productgroepen hoofdfuncties'!D:E,2,FALSE),J1321)</f>
        <v>Milieubeheer, algemeen</v>
      </c>
      <c r="L1321" s="2" t="str">
        <f t="shared" si="104"/>
        <v>5</v>
      </c>
      <c r="M1321" s="2" t="str">
        <f>IFERROR(VLOOKUP(L1321,'Productgroepen hoofdfuncties'!A:B,2,FALSE),L1321)</f>
        <v>Milieubeheer</v>
      </c>
    </row>
    <row r="1322" spans="1:13">
      <c r="A1322" s="7"/>
      <c r="B1322" s="8"/>
      <c r="C1322" s="4" t="s">
        <v>3386</v>
      </c>
      <c r="D1322" s="3" t="s">
        <v>3387</v>
      </c>
      <c r="E1322" s="4">
        <v>1</v>
      </c>
      <c r="F1322" s="2" t="str">
        <f t="shared" si="105"/>
        <v>G1PR500401</v>
      </c>
      <c r="G1322" s="2" t="str">
        <f t="shared" si="106"/>
        <v>Energie en klimaat</v>
      </c>
      <c r="H1322" s="2" t="str">
        <f t="shared" si="102"/>
        <v>5004</v>
      </c>
      <c r="I1322" s="2" t="str">
        <f>IFERROR(VLOOKUP(H1322,'Productgroepen hoofdfuncties'!G:H,2,FALSE),H1322)</f>
        <v>Energie en klimaat</v>
      </c>
      <c r="J1322" s="2" t="str">
        <f t="shared" si="103"/>
        <v>50</v>
      </c>
      <c r="K1322" s="2" t="str">
        <f>IFERROR(VLOOKUP(J1322,'Productgroepen hoofdfuncties'!D:E,2,FALSE),J1322)</f>
        <v>Milieubeheer, algemeen</v>
      </c>
      <c r="L1322" s="2" t="str">
        <f t="shared" si="104"/>
        <v>5</v>
      </c>
      <c r="M1322" s="2" t="str">
        <f>IFERROR(VLOOKUP(L1322,'Productgroepen hoofdfuncties'!A:B,2,FALSE),L1322)</f>
        <v>Milieubeheer</v>
      </c>
    </row>
    <row r="1323" spans="1:13">
      <c r="A1323" s="7"/>
      <c r="B1323" s="8"/>
      <c r="C1323" s="4" t="s">
        <v>3388</v>
      </c>
      <c r="D1323" s="3" t="s">
        <v>3389</v>
      </c>
      <c r="E1323" s="4">
        <v>1</v>
      </c>
      <c r="F1323" s="2" t="str">
        <f t="shared" si="105"/>
        <v>G1PR500401</v>
      </c>
      <c r="G1323" s="2" t="str">
        <f t="shared" si="106"/>
        <v>Energie en klimaat</v>
      </c>
      <c r="H1323" s="2" t="str">
        <f t="shared" si="102"/>
        <v>5004</v>
      </c>
      <c r="I1323" s="2" t="str">
        <f>IFERROR(VLOOKUP(H1323,'Productgroepen hoofdfuncties'!G:H,2,FALSE),H1323)</f>
        <v>Energie en klimaat</v>
      </c>
      <c r="J1323" s="2" t="str">
        <f t="shared" si="103"/>
        <v>50</v>
      </c>
      <c r="K1323" s="2" t="str">
        <f>IFERROR(VLOOKUP(J1323,'Productgroepen hoofdfuncties'!D:E,2,FALSE),J1323)</f>
        <v>Milieubeheer, algemeen</v>
      </c>
      <c r="L1323" s="2" t="str">
        <f t="shared" si="104"/>
        <v>5</v>
      </c>
      <c r="M1323" s="2" t="str">
        <f>IFERROR(VLOOKUP(L1323,'Productgroepen hoofdfuncties'!A:B,2,FALSE),L1323)</f>
        <v>Milieubeheer</v>
      </c>
    </row>
    <row r="1324" spans="1:13">
      <c r="A1324" s="7"/>
      <c r="B1324" s="8"/>
      <c r="C1324" s="4" t="s">
        <v>3390</v>
      </c>
      <c r="D1324" s="3" t="s">
        <v>3391</v>
      </c>
      <c r="E1324" s="4">
        <v>1</v>
      </c>
      <c r="F1324" s="2" t="str">
        <f t="shared" si="105"/>
        <v>G1PR500401</v>
      </c>
      <c r="G1324" s="2" t="str">
        <f t="shared" si="106"/>
        <v>Energie en klimaat</v>
      </c>
      <c r="H1324" s="2" t="str">
        <f t="shared" si="102"/>
        <v>5004</v>
      </c>
      <c r="I1324" s="2" t="str">
        <f>IFERROR(VLOOKUP(H1324,'Productgroepen hoofdfuncties'!G:H,2,FALSE),H1324)</f>
        <v>Energie en klimaat</v>
      </c>
      <c r="J1324" s="2" t="str">
        <f t="shared" si="103"/>
        <v>50</v>
      </c>
      <c r="K1324" s="2" t="str">
        <f>IFERROR(VLOOKUP(J1324,'Productgroepen hoofdfuncties'!D:E,2,FALSE),J1324)</f>
        <v>Milieubeheer, algemeen</v>
      </c>
      <c r="L1324" s="2" t="str">
        <f t="shared" si="104"/>
        <v>5</v>
      </c>
      <c r="M1324" s="2" t="str">
        <f>IFERROR(VLOOKUP(L1324,'Productgroepen hoofdfuncties'!A:B,2,FALSE),L1324)</f>
        <v>Milieubeheer</v>
      </c>
    </row>
    <row r="1325" spans="1:13">
      <c r="A1325" s="7"/>
      <c r="B1325" s="8"/>
      <c r="C1325" s="4" t="s">
        <v>3392</v>
      </c>
      <c r="D1325" s="3" t="s">
        <v>3393</v>
      </c>
      <c r="E1325" s="4">
        <v>1</v>
      </c>
      <c r="F1325" s="2" t="str">
        <f t="shared" si="105"/>
        <v>G1PR500401</v>
      </c>
      <c r="G1325" s="2" t="str">
        <f t="shared" si="106"/>
        <v>Energie en klimaat</v>
      </c>
      <c r="H1325" s="2" t="str">
        <f t="shared" si="102"/>
        <v>5004</v>
      </c>
      <c r="I1325" s="2" t="str">
        <f>IFERROR(VLOOKUP(H1325,'Productgroepen hoofdfuncties'!G:H,2,FALSE),H1325)</f>
        <v>Energie en klimaat</v>
      </c>
      <c r="J1325" s="2" t="str">
        <f t="shared" si="103"/>
        <v>50</v>
      </c>
      <c r="K1325" s="2" t="str">
        <f>IFERROR(VLOOKUP(J1325,'Productgroepen hoofdfuncties'!D:E,2,FALSE),J1325)</f>
        <v>Milieubeheer, algemeen</v>
      </c>
      <c r="L1325" s="2" t="str">
        <f t="shared" si="104"/>
        <v>5</v>
      </c>
      <c r="M1325" s="2" t="str">
        <f>IFERROR(VLOOKUP(L1325,'Productgroepen hoofdfuncties'!A:B,2,FALSE),L1325)</f>
        <v>Milieubeheer</v>
      </c>
    </row>
    <row r="1326" spans="1:13">
      <c r="A1326" s="7"/>
      <c r="B1326" s="8"/>
      <c r="C1326" s="4" t="s">
        <v>6546</v>
      </c>
      <c r="D1326" s="3" t="s">
        <v>3347</v>
      </c>
      <c r="E1326" s="4">
        <v>1</v>
      </c>
      <c r="F1326" s="2" t="str">
        <f t="shared" si="105"/>
        <v>G1PR500401</v>
      </c>
      <c r="G1326" s="2" t="str">
        <f t="shared" si="106"/>
        <v>Energie en klimaat</v>
      </c>
      <c r="H1326" s="2" t="str">
        <f t="shared" si="102"/>
        <v>5004</v>
      </c>
      <c r="I1326" s="2" t="str">
        <f>IFERROR(VLOOKUP(H1326,'Productgroepen hoofdfuncties'!G:H,2,FALSE),H1326)</f>
        <v>Energie en klimaat</v>
      </c>
      <c r="J1326" s="2" t="str">
        <f t="shared" si="103"/>
        <v>50</v>
      </c>
      <c r="K1326" s="2" t="str">
        <f>IFERROR(VLOOKUP(J1326,'Productgroepen hoofdfuncties'!D:E,2,FALSE),J1326)</f>
        <v>Milieubeheer, algemeen</v>
      </c>
      <c r="L1326" s="2" t="str">
        <f t="shared" si="104"/>
        <v>5</v>
      </c>
      <c r="M1326" s="2" t="str">
        <f>IFERROR(VLOOKUP(L1326,'Productgroepen hoofdfuncties'!A:B,2,FALSE),L1326)</f>
        <v>Milieubeheer</v>
      </c>
    </row>
    <row r="1327" spans="1:13">
      <c r="A1327" s="7"/>
      <c r="B1327" s="8"/>
      <c r="C1327" s="4" t="s">
        <v>7215</v>
      </c>
      <c r="D1327" s="3" t="s">
        <v>7216</v>
      </c>
      <c r="E1327" s="4">
        <v>1</v>
      </c>
      <c r="F1327" s="2" t="str">
        <f t="shared" si="105"/>
        <v>G1PR500401</v>
      </c>
      <c r="G1327" s="2" t="str">
        <f t="shared" si="106"/>
        <v>Energie en klimaat</v>
      </c>
      <c r="H1327" s="2" t="str">
        <f t="shared" si="102"/>
        <v>5004</v>
      </c>
      <c r="I1327" s="2" t="str">
        <f>IFERROR(VLOOKUP(H1327,'Productgroepen hoofdfuncties'!G:H,2,FALSE),H1327)</f>
        <v>Energie en klimaat</v>
      </c>
      <c r="J1327" s="2" t="str">
        <f t="shared" si="103"/>
        <v>50</v>
      </c>
      <c r="K1327" s="2" t="str">
        <f>IFERROR(VLOOKUP(J1327,'Productgroepen hoofdfuncties'!D:E,2,FALSE),J1327)</f>
        <v>Milieubeheer, algemeen</v>
      </c>
      <c r="L1327" s="2" t="str">
        <f t="shared" si="104"/>
        <v>5</v>
      </c>
      <c r="M1327" s="2" t="str">
        <f>IFERROR(VLOOKUP(L1327,'Productgroepen hoofdfuncties'!A:B,2,FALSE),L1327)</f>
        <v>Milieubeheer</v>
      </c>
    </row>
    <row r="1328" spans="1:13">
      <c r="A1328" s="7"/>
      <c r="B1328" s="8"/>
      <c r="C1328" s="4" t="s">
        <v>7217</v>
      </c>
      <c r="D1328" s="3" t="s">
        <v>3295</v>
      </c>
      <c r="E1328" s="4">
        <v>1</v>
      </c>
      <c r="F1328" s="2" t="str">
        <f t="shared" si="105"/>
        <v>G1PR500401</v>
      </c>
      <c r="G1328" s="2" t="str">
        <f t="shared" si="106"/>
        <v>Energie en klimaat</v>
      </c>
      <c r="H1328" s="2" t="str">
        <f t="shared" si="102"/>
        <v>5004</v>
      </c>
      <c r="I1328" s="2" t="str">
        <f>IFERROR(VLOOKUP(H1328,'Productgroepen hoofdfuncties'!G:H,2,FALSE),H1328)</f>
        <v>Energie en klimaat</v>
      </c>
      <c r="J1328" s="2" t="str">
        <f t="shared" si="103"/>
        <v>50</v>
      </c>
      <c r="K1328" s="2" t="str">
        <f>IFERROR(VLOOKUP(J1328,'Productgroepen hoofdfuncties'!D:E,2,FALSE),J1328)</f>
        <v>Milieubeheer, algemeen</v>
      </c>
      <c r="L1328" s="2" t="str">
        <f t="shared" si="104"/>
        <v>5</v>
      </c>
      <c r="M1328" s="2" t="str">
        <f>IFERROR(VLOOKUP(L1328,'Productgroepen hoofdfuncties'!A:B,2,FALSE),L1328)</f>
        <v>Milieubeheer</v>
      </c>
    </row>
    <row r="1329" spans="1:13">
      <c r="A1329" s="7"/>
      <c r="B1329" s="8"/>
      <c r="C1329" s="4" t="s">
        <v>7218</v>
      </c>
      <c r="D1329" s="3" t="s">
        <v>7219</v>
      </c>
      <c r="E1329" s="4">
        <v>1</v>
      </c>
      <c r="F1329" s="2" t="str">
        <f t="shared" si="105"/>
        <v>G1PR500401</v>
      </c>
      <c r="G1329" s="2" t="str">
        <f t="shared" si="106"/>
        <v>Energie en klimaat</v>
      </c>
      <c r="H1329" s="2" t="str">
        <f t="shared" si="102"/>
        <v>5004</v>
      </c>
      <c r="I1329" s="2" t="str">
        <f>IFERROR(VLOOKUP(H1329,'Productgroepen hoofdfuncties'!G:H,2,FALSE),H1329)</f>
        <v>Energie en klimaat</v>
      </c>
      <c r="J1329" s="2" t="str">
        <f t="shared" si="103"/>
        <v>50</v>
      </c>
      <c r="K1329" s="2" t="str">
        <f>IFERROR(VLOOKUP(J1329,'Productgroepen hoofdfuncties'!D:E,2,FALSE),J1329)</f>
        <v>Milieubeheer, algemeen</v>
      </c>
      <c r="L1329" s="2" t="str">
        <f t="shared" si="104"/>
        <v>5</v>
      </c>
      <c r="M1329" s="2" t="str">
        <f>IFERROR(VLOOKUP(L1329,'Productgroepen hoofdfuncties'!A:B,2,FALSE),L1329)</f>
        <v>Milieubeheer</v>
      </c>
    </row>
    <row r="1330" spans="1:13">
      <c r="A1330" s="7"/>
      <c r="B1330" s="8"/>
      <c r="C1330" s="4" t="s">
        <v>7220</v>
      </c>
      <c r="D1330" s="3" t="s">
        <v>7221</v>
      </c>
      <c r="E1330" s="4">
        <v>1</v>
      </c>
      <c r="F1330" s="2" t="str">
        <f t="shared" si="105"/>
        <v>G1PR500401</v>
      </c>
      <c r="G1330" s="2" t="str">
        <f t="shared" si="106"/>
        <v>Energie en klimaat</v>
      </c>
      <c r="H1330" s="2" t="str">
        <f t="shared" si="102"/>
        <v>5004</v>
      </c>
      <c r="I1330" s="2" t="str">
        <f>IFERROR(VLOOKUP(H1330,'Productgroepen hoofdfuncties'!G:H,2,FALSE),H1330)</f>
        <v>Energie en klimaat</v>
      </c>
      <c r="J1330" s="2" t="str">
        <f t="shared" si="103"/>
        <v>50</v>
      </c>
      <c r="K1330" s="2" t="str">
        <f>IFERROR(VLOOKUP(J1330,'Productgroepen hoofdfuncties'!D:E,2,FALSE),J1330)</f>
        <v>Milieubeheer, algemeen</v>
      </c>
      <c r="L1330" s="2" t="str">
        <f t="shared" si="104"/>
        <v>5</v>
      </c>
      <c r="M1330" s="2" t="str">
        <f>IFERROR(VLOOKUP(L1330,'Productgroepen hoofdfuncties'!A:B,2,FALSE),L1330)</f>
        <v>Milieubeheer</v>
      </c>
    </row>
    <row r="1331" spans="1:13">
      <c r="A1331" s="7"/>
      <c r="B1331" s="8"/>
      <c r="C1331" s="4" t="s">
        <v>7222</v>
      </c>
      <c r="D1331" s="3" t="s">
        <v>6547</v>
      </c>
      <c r="E1331" s="4">
        <v>1</v>
      </c>
      <c r="F1331" s="2" t="str">
        <f t="shared" si="105"/>
        <v>G1PR500401</v>
      </c>
      <c r="G1331" s="2" t="str">
        <f t="shared" si="106"/>
        <v>Energie en klimaat</v>
      </c>
      <c r="H1331" s="2" t="str">
        <f t="shared" si="102"/>
        <v>5004</v>
      </c>
      <c r="I1331" s="2" t="str">
        <f>IFERROR(VLOOKUP(H1331,'Productgroepen hoofdfuncties'!G:H,2,FALSE),H1331)</f>
        <v>Energie en klimaat</v>
      </c>
      <c r="J1331" s="2" t="str">
        <f t="shared" si="103"/>
        <v>50</v>
      </c>
      <c r="K1331" s="2" t="str">
        <f>IFERROR(VLOOKUP(J1331,'Productgroepen hoofdfuncties'!D:E,2,FALSE),J1331)</f>
        <v>Milieubeheer, algemeen</v>
      </c>
      <c r="L1331" s="2" t="str">
        <f t="shared" si="104"/>
        <v>5</v>
      </c>
      <c r="M1331" s="2" t="str">
        <f>IFERROR(VLOOKUP(L1331,'Productgroepen hoofdfuncties'!A:B,2,FALSE),L1331)</f>
        <v>Milieubeheer</v>
      </c>
    </row>
    <row r="1332" spans="1:13">
      <c r="A1332" s="7"/>
      <c r="B1332" s="8"/>
      <c r="C1332" s="4" t="s">
        <v>7381</v>
      </c>
      <c r="D1332" s="3" t="s">
        <v>7382</v>
      </c>
      <c r="E1332" s="4">
        <v>1</v>
      </c>
      <c r="F1332" s="2" t="str">
        <f t="shared" si="105"/>
        <v>G1PR500401</v>
      </c>
      <c r="G1332" s="2" t="str">
        <f t="shared" si="106"/>
        <v>Energie en klimaat</v>
      </c>
      <c r="H1332" s="2" t="str">
        <f t="shared" si="102"/>
        <v>5004</v>
      </c>
      <c r="I1332" s="2" t="str">
        <f>IFERROR(VLOOKUP(H1332,'Productgroepen hoofdfuncties'!G:H,2,FALSE),H1332)</f>
        <v>Energie en klimaat</v>
      </c>
      <c r="J1332" s="2" t="str">
        <f t="shared" si="103"/>
        <v>50</v>
      </c>
      <c r="K1332" s="2" t="str">
        <f>IFERROR(VLOOKUP(J1332,'Productgroepen hoofdfuncties'!D:E,2,FALSE),J1332)</f>
        <v>Milieubeheer, algemeen</v>
      </c>
      <c r="L1332" s="2" t="str">
        <f t="shared" si="104"/>
        <v>5</v>
      </c>
      <c r="M1332" s="2" t="str">
        <f>IFERROR(VLOOKUP(L1332,'Productgroepen hoofdfuncties'!A:B,2,FALSE),L1332)</f>
        <v>Milieubeheer</v>
      </c>
    </row>
    <row r="1333" spans="1:13">
      <c r="A1333" s="7"/>
      <c r="B1333" s="8"/>
      <c r="C1333" s="4" t="s">
        <v>7787</v>
      </c>
      <c r="D1333" s="3" t="s">
        <v>7788</v>
      </c>
      <c r="E1333" s="4">
        <v>1</v>
      </c>
      <c r="F1333" s="2" t="str">
        <f t="shared" si="105"/>
        <v>G1PR500401</v>
      </c>
      <c r="G1333" s="2" t="str">
        <f t="shared" si="106"/>
        <v>Energie en klimaat</v>
      </c>
      <c r="H1333" s="2" t="str">
        <f t="shared" si="102"/>
        <v>5004</v>
      </c>
      <c r="I1333" s="2" t="str">
        <f>IFERROR(VLOOKUP(H1333,'Productgroepen hoofdfuncties'!G:H,2,FALSE),H1333)</f>
        <v>Energie en klimaat</v>
      </c>
      <c r="J1333" s="2" t="str">
        <f t="shared" si="103"/>
        <v>50</v>
      </c>
      <c r="K1333" s="2" t="str">
        <f>IFERROR(VLOOKUP(J1333,'Productgroepen hoofdfuncties'!D:E,2,FALSE),J1333)</f>
        <v>Milieubeheer, algemeen</v>
      </c>
      <c r="L1333" s="2" t="str">
        <f t="shared" si="104"/>
        <v>5</v>
      </c>
      <c r="M1333" s="2" t="str">
        <f>IFERROR(VLOOKUP(L1333,'Productgroepen hoofdfuncties'!A:B,2,FALSE),L1333)</f>
        <v>Milieubeheer</v>
      </c>
    </row>
    <row r="1334" spans="1:13">
      <c r="A1334" s="9"/>
      <c r="B1334" s="10"/>
      <c r="C1334" s="4" t="s">
        <v>8986</v>
      </c>
      <c r="D1334" s="3" t="s">
        <v>8987</v>
      </c>
      <c r="E1334" s="4">
        <v>1</v>
      </c>
      <c r="F1334" s="2" t="str">
        <f t="shared" si="105"/>
        <v>G1PR500401</v>
      </c>
      <c r="G1334" s="2" t="str">
        <f t="shared" si="106"/>
        <v>Energie en klimaat</v>
      </c>
      <c r="H1334" s="2" t="str">
        <f t="shared" si="102"/>
        <v>5004</v>
      </c>
      <c r="I1334" s="2" t="str">
        <f>IFERROR(VLOOKUP(H1334,'Productgroepen hoofdfuncties'!G:H,2,FALSE),H1334)</f>
        <v>Energie en klimaat</v>
      </c>
      <c r="J1334" s="2" t="str">
        <f t="shared" si="103"/>
        <v>50</v>
      </c>
      <c r="K1334" s="2" t="str">
        <f>IFERROR(VLOOKUP(J1334,'Productgroepen hoofdfuncties'!D:E,2,FALSE),J1334)</f>
        <v>Milieubeheer, algemeen</v>
      </c>
      <c r="L1334" s="2" t="str">
        <f t="shared" si="104"/>
        <v>5</v>
      </c>
      <c r="M1334" s="2" t="str">
        <f>IFERROR(VLOOKUP(L1334,'Productgroepen hoofdfuncties'!A:B,2,FALSE),L1334)</f>
        <v>Milieubeheer</v>
      </c>
    </row>
    <row r="1335" spans="1:13">
      <c r="A1335" s="3" t="s">
        <v>3394</v>
      </c>
      <c r="B1335" s="4" t="s">
        <v>3395</v>
      </c>
      <c r="C1335" s="4" t="s">
        <v>3396</v>
      </c>
      <c r="D1335" s="3" t="s">
        <v>3395</v>
      </c>
      <c r="E1335" s="4">
        <v>1</v>
      </c>
      <c r="F1335" s="2" t="str">
        <f t="shared" si="105"/>
        <v>G1PR520100</v>
      </c>
      <c r="G1335" s="2" t="str">
        <f t="shared" si="106"/>
        <v>App. kst. bodemsanering</v>
      </c>
      <c r="H1335" s="2" t="str">
        <f t="shared" si="102"/>
        <v>5201</v>
      </c>
      <c r="I1335" s="2" t="str">
        <f>IFERROR(VLOOKUP(H1335,'Productgroepen hoofdfuncties'!G:H,2,FALSE),H1335)</f>
        <v>Bodemsanering</v>
      </c>
      <c r="J1335" s="2" t="str">
        <f t="shared" si="103"/>
        <v>52</v>
      </c>
      <c r="K1335" s="2" t="str">
        <f>IFERROR(VLOOKUP(J1335,'Productgroepen hoofdfuncties'!D:E,2,FALSE),J1335)</f>
        <v>Kwalitatief beheer grondwater en bodem</v>
      </c>
      <c r="L1335" s="2" t="str">
        <f t="shared" si="104"/>
        <v>5</v>
      </c>
      <c r="M1335" s="2" t="str">
        <f>IFERROR(VLOOKUP(L1335,'Productgroepen hoofdfuncties'!A:B,2,FALSE),L1335)</f>
        <v>Milieubeheer</v>
      </c>
    </row>
    <row r="1336" spans="1:13">
      <c r="A1336" s="5" t="s">
        <v>3397</v>
      </c>
      <c r="B1336" s="6" t="s">
        <v>3398</v>
      </c>
      <c r="C1336" s="4" t="s">
        <v>3399</v>
      </c>
      <c r="D1336" s="3" t="s">
        <v>3400</v>
      </c>
      <c r="E1336" s="4">
        <v>1</v>
      </c>
      <c r="F1336" s="2" t="str">
        <f t="shared" si="105"/>
        <v>G1PR520105</v>
      </c>
      <c r="G1336" s="2" t="str">
        <f t="shared" si="106"/>
        <v>Globis</v>
      </c>
      <c r="H1336" s="2" t="str">
        <f t="shared" si="102"/>
        <v>5201</v>
      </c>
      <c r="I1336" s="2" t="str">
        <f>IFERROR(VLOOKUP(H1336,'Productgroepen hoofdfuncties'!G:H,2,FALSE),H1336)</f>
        <v>Bodemsanering</v>
      </c>
      <c r="J1336" s="2" t="str">
        <f t="shared" si="103"/>
        <v>52</v>
      </c>
      <c r="K1336" s="2" t="str">
        <f>IFERROR(VLOOKUP(J1336,'Productgroepen hoofdfuncties'!D:E,2,FALSE),J1336)</f>
        <v>Kwalitatief beheer grondwater en bodem</v>
      </c>
      <c r="L1336" s="2" t="str">
        <f t="shared" si="104"/>
        <v>5</v>
      </c>
      <c r="M1336" s="2" t="str">
        <f>IFERROR(VLOOKUP(L1336,'Productgroepen hoofdfuncties'!A:B,2,FALSE),L1336)</f>
        <v>Milieubeheer</v>
      </c>
    </row>
    <row r="1337" spans="1:13">
      <c r="A1337" s="9"/>
      <c r="B1337" s="10"/>
      <c r="C1337" s="4" t="s">
        <v>3401</v>
      </c>
      <c r="D1337" s="3" t="s">
        <v>3402</v>
      </c>
      <c r="E1337" s="4">
        <v>1</v>
      </c>
      <c r="F1337" s="2" t="str">
        <f t="shared" si="105"/>
        <v>G1PR520105</v>
      </c>
      <c r="G1337" s="2" t="str">
        <f t="shared" si="106"/>
        <v>Globis</v>
      </c>
      <c r="H1337" s="2" t="str">
        <f t="shared" si="102"/>
        <v>5201</v>
      </c>
      <c r="I1337" s="2" t="str">
        <f>IFERROR(VLOOKUP(H1337,'Productgroepen hoofdfuncties'!G:H,2,FALSE),H1337)</f>
        <v>Bodemsanering</v>
      </c>
      <c r="J1337" s="2" t="str">
        <f t="shared" si="103"/>
        <v>52</v>
      </c>
      <c r="K1337" s="2" t="str">
        <f>IFERROR(VLOOKUP(J1337,'Productgroepen hoofdfuncties'!D:E,2,FALSE),J1337)</f>
        <v>Kwalitatief beheer grondwater en bodem</v>
      </c>
      <c r="L1337" s="2" t="str">
        <f t="shared" si="104"/>
        <v>5</v>
      </c>
      <c r="M1337" s="2" t="str">
        <f>IFERROR(VLOOKUP(L1337,'Productgroepen hoofdfuncties'!A:B,2,FALSE),L1337)</f>
        <v>Milieubeheer</v>
      </c>
    </row>
    <row r="1338" spans="1:13">
      <c r="A1338" s="5" t="s">
        <v>3403</v>
      </c>
      <c r="B1338" s="6" t="s">
        <v>3404</v>
      </c>
      <c r="C1338" s="4" t="s">
        <v>3405</v>
      </c>
      <c r="D1338" s="3" t="s">
        <v>3406</v>
      </c>
      <c r="E1338" s="4">
        <v>1</v>
      </c>
      <c r="F1338" s="2" t="str">
        <f t="shared" si="105"/>
        <v>G1PR520108</v>
      </c>
      <c r="G1338" s="2" t="str">
        <f t="shared" si="106"/>
        <v>Saneringen</v>
      </c>
      <c r="H1338" s="2" t="str">
        <f t="shared" si="102"/>
        <v>5201</v>
      </c>
      <c r="I1338" s="2" t="str">
        <f>IFERROR(VLOOKUP(H1338,'Productgroepen hoofdfuncties'!G:H,2,FALSE),H1338)</f>
        <v>Bodemsanering</v>
      </c>
      <c r="J1338" s="2" t="str">
        <f t="shared" si="103"/>
        <v>52</v>
      </c>
      <c r="K1338" s="2" t="str">
        <f>IFERROR(VLOOKUP(J1338,'Productgroepen hoofdfuncties'!D:E,2,FALSE),J1338)</f>
        <v>Kwalitatief beheer grondwater en bodem</v>
      </c>
      <c r="L1338" s="2" t="str">
        <f t="shared" si="104"/>
        <v>5</v>
      </c>
      <c r="M1338" s="2" t="str">
        <f>IFERROR(VLOOKUP(L1338,'Productgroepen hoofdfuncties'!A:B,2,FALSE),L1338)</f>
        <v>Milieubeheer</v>
      </c>
    </row>
    <row r="1339" spans="1:13">
      <c r="A1339" s="7"/>
      <c r="B1339" s="8"/>
      <c r="C1339" s="4" t="s">
        <v>3407</v>
      </c>
      <c r="D1339" s="3" t="s">
        <v>3408</v>
      </c>
      <c r="E1339" s="4">
        <v>1</v>
      </c>
      <c r="F1339" s="2" t="str">
        <f t="shared" si="105"/>
        <v>G1PR520108</v>
      </c>
      <c r="G1339" s="2" t="str">
        <f t="shared" si="106"/>
        <v>Saneringen</v>
      </c>
      <c r="H1339" s="2" t="str">
        <f t="shared" si="102"/>
        <v>5201</v>
      </c>
      <c r="I1339" s="2" t="str">
        <f>IFERROR(VLOOKUP(H1339,'Productgroepen hoofdfuncties'!G:H,2,FALSE),H1339)</f>
        <v>Bodemsanering</v>
      </c>
      <c r="J1339" s="2" t="str">
        <f t="shared" si="103"/>
        <v>52</v>
      </c>
      <c r="K1339" s="2" t="str">
        <f>IFERROR(VLOOKUP(J1339,'Productgroepen hoofdfuncties'!D:E,2,FALSE),J1339)</f>
        <v>Kwalitatief beheer grondwater en bodem</v>
      </c>
      <c r="L1339" s="2" t="str">
        <f t="shared" si="104"/>
        <v>5</v>
      </c>
      <c r="M1339" s="2" t="str">
        <f>IFERROR(VLOOKUP(L1339,'Productgroepen hoofdfuncties'!A:B,2,FALSE),L1339)</f>
        <v>Milieubeheer</v>
      </c>
    </row>
    <row r="1340" spans="1:13">
      <c r="A1340" s="7"/>
      <c r="B1340" s="8"/>
      <c r="C1340" s="4" t="s">
        <v>3409</v>
      </c>
      <c r="D1340" s="3" t="s">
        <v>3410</v>
      </c>
      <c r="E1340" s="4">
        <v>1</v>
      </c>
      <c r="F1340" s="2" t="str">
        <f t="shared" si="105"/>
        <v>G1PR520108</v>
      </c>
      <c r="G1340" s="2" t="str">
        <f t="shared" si="106"/>
        <v>Saneringen</v>
      </c>
      <c r="H1340" s="2" t="str">
        <f t="shared" si="102"/>
        <v>5201</v>
      </c>
      <c r="I1340" s="2" t="str">
        <f>IFERROR(VLOOKUP(H1340,'Productgroepen hoofdfuncties'!G:H,2,FALSE),H1340)</f>
        <v>Bodemsanering</v>
      </c>
      <c r="J1340" s="2" t="str">
        <f t="shared" si="103"/>
        <v>52</v>
      </c>
      <c r="K1340" s="2" t="str">
        <f>IFERROR(VLOOKUP(J1340,'Productgroepen hoofdfuncties'!D:E,2,FALSE),J1340)</f>
        <v>Kwalitatief beheer grondwater en bodem</v>
      </c>
      <c r="L1340" s="2" t="str">
        <f t="shared" si="104"/>
        <v>5</v>
      </c>
      <c r="M1340" s="2" t="str">
        <f>IFERROR(VLOOKUP(L1340,'Productgroepen hoofdfuncties'!A:B,2,FALSE),L1340)</f>
        <v>Milieubeheer</v>
      </c>
    </row>
    <row r="1341" spans="1:13">
      <c r="A1341" s="7"/>
      <c r="B1341" s="8"/>
      <c r="C1341" s="4" t="s">
        <v>3411</v>
      </c>
      <c r="D1341" s="3" t="s">
        <v>3412</v>
      </c>
      <c r="E1341" s="4">
        <v>1</v>
      </c>
      <c r="F1341" s="2" t="str">
        <f t="shared" si="105"/>
        <v>G1PR520108</v>
      </c>
      <c r="G1341" s="2" t="str">
        <f t="shared" si="106"/>
        <v>Saneringen</v>
      </c>
      <c r="H1341" s="2" t="str">
        <f t="shared" si="102"/>
        <v>5201</v>
      </c>
      <c r="I1341" s="2" t="str">
        <f>IFERROR(VLOOKUP(H1341,'Productgroepen hoofdfuncties'!G:H,2,FALSE),H1341)</f>
        <v>Bodemsanering</v>
      </c>
      <c r="J1341" s="2" t="str">
        <f t="shared" si="103"/>
        <v>52</v>
      </c>
      <c r="K1341" s="2" t="str">
        <f>IFERROR(VLOOKUP(J1341,'Productgroepen hoofdfuncties'!D:E,2,FALSE),J1341)</f>
        <v>Kwalitatief beheer grondwater en bodem</v>
      </c>
      <c r="L1341" s="2" t="str">
        <f t="shared" si="104"/>
        <v>5</v>
      </c>
      <c r="M1341" s="2" t="str">
        <f>IFERROR(VLOOKUP(L1341,'Productgroepen hoofdfuncties'!A:B,2,FALSE),L1341)</f>
        <v>Milieubeheer</v>
      </c>
    </row>
    <row r="1342" spans="1:13">
      <c r="A1342" s="7"/>
      <c r="B1342" s="8"/>
      <c r="C1342" s="4" t="s">
        <v>3413</v>
      </c>
      <c r="D1342" s="3" t="s">
        <v>783</v>
      </c>
      <c r="E1342" s="4">
        <v>1</v>
      </c>
      <c r="F1342" s="2" t="str">
        <f t="shared" si="105"/>
        <v>G1PR520108</v>
      </c>
      <c r="G1342" s="2" t="str">
        <f t="shared" si="106"/>
        <v>Saneringen</v>
      </c>
      <c r="H1342" s="2" t="str">
        <f t="shared" si="102"/>
        <v>5201</v>
      </c>
      <c r="I1342" s="2" t="str">
        <f>IFERROR(VLOOKUP(H1342,'Productgroepen hoofdfuncties'!G:H,2,FALSE),H1342)</f>
        <v>Bodemsanering</v>
      </c>
      <c r="J1342" s="2" t="str">
        <f t="shared" si="103"/>
        <v>52</v>
      </c>
      <c r="K1342" s="2" t="str">
        <f>IFERROR(VLOOKUP(J1342,'Productgroepen hoofdfuncties'!D:E,2,FALSE),J1342)</f>
        <v>Kwalitatief beheer grondwater en bodem</v>
      </c>
      <c r="L1342" s="2" t="str">
        <f t="shared" si="104"/>
        <v>5</v>
      </c>
      <c r="M1342" s="2" t="str">
        <f>IFERROR(VLOOKUP(L1342,'Productgroepen hoofdfuncties'!A:B,2,FALSE),L1342)</f>
        <v>Milieubeheer</v>
      </c>
    </row>
    <row r="1343" spans="1:13">
      <c r="A1343" s="7"/>
      <c r="B1343" s="8"/>
      <c r="C1343" s="4" t="s">
        <v>3414</v>
      </c>
      <c r="D1343" s="3" t="s">
        <v>3415</v>
      </c>
      <c r="E1343" s="4">
        <v>1</v>
      </c>
      <c r="F1343" s="2" t="str">
        <f t="shared" si="105"/>
        <v>G1PR520108</v>
      </c>
      <c r="G1343" s="2" t="str">
        <f t="shared" si="106"/>
        <v>Saneringen</v>
      </c>
      <c r="H1343" s="2" t="str">
        <f t="shared" si="102"/>
        <v>5201</v>
      </c>
      <c r="I1343" s="2" t="str">
        <f>IFERROR(VLOOKUP(H1343,'Productgroepen hoofdfuncties'!G:H,2,FALSE),H1343)</f>
        <v>Bodemsanering</v>
      </c>
      <c r="J1343" s="2" t="str">
        <f t="shared" si="103"/>
        <v>52</v>
      </c>
      <c r="K1343" s="2" t="str">
        <f>IFERROR(VLOOKUP(J1343,'Productgroepen hoofdfuncties'!D:E,2,FALSE),J1343)</f>
        <v>Kwalitatief beheer grondwater en bodem</v>
      </c>
      <c r="L1343" s="2" t="str">
        <f t="shared" si="104"/>
        <v>5</v>
      </c>
      <c r="M1343" s="2" t="str">
        <f>IFERROR(VLOOKUP(L1343,'Productgroepen hoofdfuncties'!A:B,2,FALSE),L1343)</f>
        <v>Milieubeheer</v>
      </c>
    </row>
    <row r="1344" spans="1:13">
      <c r="A1344" s="7"/>
      <c r="B1344" s="8"/>
      <c r="C1344" s="4" t="s">
        <v>3416</v>
      </c>
      <c r="D1344" s="3" t="s">
        <v>3417</v>
      </c>
      <c r="E1344" s="4">
        <v>1</v>
      </c>
      <c r="F1344" s="2" t="str">
        <f t="shared" si="105"/>
        <v>G1PR520108</v>
      </c>
      <c r="G1344" s="2" t="str">
        <f t="shared" si="106"/>
        <v>Saneringen</v>
      </c>
      <c r="H1344" s="2" t="str">
        <f t="shared" si="102"/>
        <v>5201</v>
      </c>
      <c r="I1344" s="2" t="str">
        <f>IFERROR(VLOOKUP(H1344,'Productgroepen hoofdfuncties'!G:H,2,FALSE),H1344)</f>
        <v>Bodemsanering</v>
      </c>
      <c r="J1344" s="2" t="str">
        <f t="shared" si="103"/>
        <v>52</v>
      </c>
      <c r="K1344" s="2" t="str">
        <f>IFERROR(VLOOKUP(J1344,'Productgroepen hoofdfuncties'!D:E,2,FALSE),J1344)</f>
        <v>Kwalitatief beheer grondwater en bodem</v>
      </c>
      <c r="L1344" s="2" t="str">
        <f t="shared" si="104"/>
        <v>5</v>
      </c>
      <c r="M1344" s="2" t="str">
        <f>IFERROR(VLOOKUP(L1344,'Productgroepen hoofdfuncties'!A:B,2,FALSE),L1344)</f>
        <v>Milieubeheer</v>
      </c>
    </row>
    <row r="1345" spans="1:13">
      <c r="A1345" s="7"/>
      <c r="B1345" s="8"/>
      <c r="C1345" s="4" t="s">
        <v>3418</v>
      </c>
      <c r="D1345" s="3" t="s">
        <v>3419</v>
      </c>
      <c r="E1345" s="4">
        <v>1</v>
      </c>
      <c r="F1345" s="2" t="str">
        <f t="shared" si="105"/>
        <v>G1PR520108</v>
      </c>
      <c r="G1345" s="2" t="str">
        <f t="shared" si="106"/>
        <v>Saneringen</v>
      </c>
      <c r="H1345" s="2" t="str">
        <f t="shared" si="102"/>
        <v>5201</v>
      </c>
      <c r="I1345" s="2" t="str">
        <f>IFERROR(VLOOKUP(H1345,'Productgroepen hoofdfuncties'!G:H,2,FALSE),H1345)</f>
        <v>Bodemsanering</v>
      </c>
      <c r="J1345" s="2" t="str">
        <f t="shared" si="103"/>
        <v>52</v>
      </c>
      <c r="K1345" s="2" t="str">
        <f>IFERROR(VLOOKUP(J1345,'Productgroepen hoofdfuncties'!D:E,2,FALSE),J1345)</f>
        <v>Kwalitatief beheer grondwater en bodem</v>
      </c>
      <c r="L1345" s="2" t="str">
        <f t="shared" si="104"/>
        <v>5</v>
      </c>
      <c r="M1345" s="2" t="str">
        <f>IFERROR(VLOOKUP(L1345,'Productgroepen hoofdfuncties'!A:B,2,FALSE),L1345)</f>
        <v>Milieubeheer</v>
      </c>
    </row>
    <row r="1346" spans="1:13">
      <c r="A1346" s="7"/>
      <c r="B1346" s="8"/>
      <c r="C1346" s="4" t="s">
        <v>3420</v>
      </c>
      <c r="D1346" s="3" t="s">
        <v>3421</v>
      </c>
      <c r="E1346" s="4">
        <v>1</v>
      </c>
      <c r="F1346" s="2" t="str">
        <f t="shared" si="105"/>
        <v>G1PR520108</v>
      </c>
      <c r="G1346" s="2" t="str">
        <f t="shared" si="106"/>
        <v>Saneringen</v>
      </c>
      <c r="H1346" s="2" t="str">
        <f t="shared" si="102"/>
        <v>5201</v>
      </c>
      <c r="I1346" s="2" t="str">
        <f>IFERROR(VLOOKUP(H1346,'Productgroepen hoofdfuncties'!G:H,2,FALSE),H1346)</f>
        <v>Bodemsanering</v>
      </c>
      <c r="J1346" s="2" t="str">
        <f t="shared" si="103"/>
        <v>52</v>
      </c>
      <c r="K1346" s="2" t="str">
        <f>IFERROR(VLOOKUP(J1346,'Productgroepen hoofdfuncties'!D:E,2,FALSE),J1346)</f>
        <v>Kwalitatief beheer grondwater en bodem</v>
      </c>
      <c r="L1346" s="2" t="str">
        <f t="shared" si="104"/>
        <v>5</v>
      </c>
      <c r="M1346" s="2" t="str">
        <f>IFERROR(VLOOKUP(L1346,'Productgroepen hoofdfuncties'!A:B,2,FALSE),L1346)</f>
        <v>Milieubeheer</v>
      </c>
    </row>
    <row r="1347" spans="1:13">
      <c r="A1347" s="7"/>
      <c r="B1347" s="8"/>
      <c r="C1347" s="4" t="s">
        <v>3422</v>
      </c>
      <c r="D1347" s="3" t="s">
        <v>3423</v>
      </c>
      <c r="E1347" s="4">
        <v>1</v>
      </c>
      <c r="F1347" s="2" t="str">
        <f t="shared" si="105"/>
        <v>G1PR520108</v>
      </c>
      <c r="G1347" s="2" t="str">
        <f t="shared" si="106"/>
        <v>Saneringen</v>
      </c>
      <c r="H1347" s="2" t="str">
        <f t="shared" si="102"/>
        <v>5201</v>
      </c>
      <c r="I1347" s="2" t="str">
        <f>IFERROR(VLOOKUP(H1347,'Productgroepen hoofdfuncties'!G:H,2,FALSE),H1347)</f>
        <v>Bodemsanering</v>
      </c>
      <c r="J1347" s="2" t="str">
        <f t="shared" si="103"/>
        <v>52</v>
      </c>
      <c r="K1347" s="2" t="str">
        <f>IFERROR(VLOOKUP(J1347,'Productgroepen hoofdfuncties'!D:E,2,FALSE),J1347)</f>
        <v>Kwalitatief beheer grondwater en bodem</v>
      </c>
      <c r="L1347" s="2" t="str">
        <f t="shared" si="104"/>
        <v>5</v>
      </c>
      <c r="M1347" s="2" t="str">
        <f>IFERROR(VLOOKUP(L1347,'Productgroepen hoofdfuncties'!A:B,2,FALSE),L1347)</f>
        <v>Milieubeheer</v>
      </c>
    </row>
    <row r="1348" spans="1:13">
      <c r="A1348" s="7"/>
      <c r="B1348" s="8"/>
      <c r="C1348" s="4" t="s">
        <v>3424</v>
      </c>
      <c r="D1348" s="3" t="s">
        <v>3425</v>
      </c>
      <c r="E1348" s="4">
        <v>1</v>
      </c>
      <c r="F1348" s="2" t="str">
        <f t="shared" si="100"/>
        <v>G1PR520108</v>
      </c>
      <c r="G1348" s="2" t="str">
        <f t="shared" si="101"/>
        <v>Saneringen</v>
      </c>
      <c r="H1348" s="2" t="str">
        <f t="shared" si="102"/>
        <v>5201</v>
      </c>
      <c r="I1348" s="2" t="str">
        <f>IFERROR(VLOOKUP(H1348,'Productgroepen hoofdfuncties'!G:H,2,FALSE),H1348)</f>
        <v>Bodemsanering</v>
      </c>
      <c r="J1348" s="2" t="str">
        <f t="shared" si="103"/>
        <v>52</v>
      </c>
      <c r="K1348" s="2" t="str">
        <f>IFERROR(VLOOKUP(J1348,'Productgroepen hoofdfuncties'!D:E,2,FALSE),J1348)</f>
        <v>Kwalitatief beheer grondwater en bodem</v>
      </c>
      <c r="L1348" s="2" t="str">
        <f t="shared" si="104"/>
        <v>5</v>
      </c>
      <c r="M1348" s="2" t="str">
        <f>IFERROR(VLOOKUP(L1348,'Productgroepen hoofdfuncties'!A:B,2,FALSE),L1348)</f>
        <v>Milieubeheer</v>
      </c>
    </row>
    <row r="1349" spans="1:13">
      <c r="A1349" s="7"/>
      <c r="B1349" s="8"/>
      <c r="C1349" s="4" t="s">
        <v>3426</v>
      </c>
      <c r="D1349" s="3" t="s">
        <v>3427</v>
      </c>
      <c r="E1349" s="4">
        <v>1</v>
      </c>
      <c r="F1349" s="2" t="str">
        <f t="shared" si="100"/>
        <v>G1PR520108</v>
      </c>
      <c r="G1349" s="2" t="str">
        <f t="shared" si="101"/>
        <v>Saneringen</v>
      </c>
      <c r="H1349" s="2" t="str">
        <f t="shared" si="102"/>
        <v>5201</v>
      </c>
      <c r="I1349" s="2" t="str">
        <f>IFERROR(VLOOKUP(H1349,'Productgroepen hoofdfuncties'!G:H,2,FALSE),H1349)</f>
        <v>Bodemsanering</v>
      </c>
      <c r="J1349" s="2" t="str">
        <f t="shared" si="103"/>
        <v>52</v>
      </c>
      <c r="K1349" s="2" t="str">
        <f>IFERROR(VLOOKUP(J1349,'Productgroepen hoofdfuncties'!D:E,2,FALSE),J1349)</f>
        <v>Kwalitatief beheer grondwater en bodem</v>
      </c>
      <c r="L1349" s="2" t="str">
        <f t="shared" si="104"/>
        <v>5</v>
      </c>
      <c r="M1349" s="2" t="str">
        <f>IFERROR(VLOOKUP(L1349,'Productgroepen hoofdfuncties'!A:B,2,FALSE),L1349)</f>
        <v>Milieubeheer</v>
      </c>
    </row>
    <row r="1350" spans="1:13">
      <c r="A1350" s="7"/>
      <c r="B1350" s="8"/>
      <c r="C1350" s="4" t="s">
        <v>3428</v>
      </c>
      <c r="D1350" s="3" t="s">
        <v>3429</v>
      </c>
      <c r="E1350" s="4">
        <v>1</v>
      </c>
      <c r="F1350" s="2" t="str">
        <f t="shared" si="100"/>
        <v>G1PR520108</v>
      </c>
      <c r="G1350" s="2" t="str">
        <f t="shared" si="101"/>
        <v>Saneringen</v>
      </c>
      <c r="H1350" s="2" t="str">
        <f t="shared" si="102"/>
        <v>5201</v>
      </c>
      <c r="I1350" s="2" t="str">
        <f>IFERROR(VLOOKUP(H1350,'Productgroepen hoofdfuncties'!G:H,2,FALSE),H1350)</f>
        <v>Bodemsanering</v>
      </c>
      <c r="J1350" s="2" t="str">
        <f t="shared" si="103"/>
        <v>52</v>
      </c>
      <c r="K1350" s="2" t="str">
        <f>IFERROR(VLOOKUP(J1350,'Productgroepen hoofdfuncties'!D:E,2,FALSE),J1350)</f>
        <v>Kwalitatief beheer grondwater en bodem</v>
      </c>
      <c r="L1350" s="2" t="str">
        <f t="shared" si="104"/>
        <v>5</v>
      </c>
      <c r="M1350" s="2" t="str">
        <f>IFERROR(VLOOKUP(L1350,'Productgroepen hoofdfuncties'!A:B,2,FALSE),L1350)</f>
        <v>Milieubeheer</v>
      </c>
    </row>
    <row r="1351" spans="1:13">
      <c r="A1351" s="7"/>
      <c r="B1351" s="8"/>
      <c r="C1351" s="4" t="s">
        <v>3430</v>
      </c>
      <c r="D1351" s="3" t="s">
        <v>3431</v>
      </c>
      <c r="E1351" s="4">
        <v>1</v>
      </c>
      <c r="F1351" s="2" t="str">
        <f t="shared" si="100"/>
        <v>G1PR520108</v>
      </c>
      <c r="G1351" s="2" t="str">
        <f t="shared" si="101"/>
        <v>Saneringen</v>
      </c>
      <c r="H1351" s="2" t="str">
        <f t="shared" si="102"/>
        <v>5201</v>
      </c>
      <c r="I1351" s="2" t="str">
        <f>IFERROR(VLOOKUP(H1351,'Productgroepen hoofdfuncties'!G:H,2,FALSE),H1351)</f>
        <v>Bodemsanering</v>
      </c>
      <c r="J1351" s="2" t="str">
        <f t="shared" si="103"/>
        <v>52</v>
      </c>
      <c r="K1351" s="2" t="str">
        <f>IFERROR(VLOOKUP(J1351,'Productgroepen hoofdfuncties'!D:E,2,FALSE),J1351)</f>
        <v>Kwalitatief beheer grondwater en bodem</v>
      </c>
      <c r="L1351" s="2" t="str">
        <f t="shared" si="104"/>
        <v>5</v>
      </c>
      <c r="M1351" s="2" t="str">
        <f>IFERROR(VLOOKUP(L1351,'Productgroepen hoofdfuncties'!A:B,2,FALSE),L1351)</f>
        <v>Milieubeheer</v>
      </c>
    </row>
    <row r="1352" spans="1:13">
      <c r="A1352" s="7"/>
      <c r="B1352" s="8"/>
      <c r="C1352" s="4" t="s">
        <v>3432</v>
      </c>
      <c r="D1352" s="19" t="s">
        <v>7167</v>
      </c>
      <c r="E1352" s="4">
        <v>1</v>
      </c>
      <c r="F1352" s="2" t="str">
        <f t="shared" si="100"/>
        <v>G1PR520108</v>
      </c>
      <c r="G1352" s="2" t="str">
        <f t="shared" si="101"/>
        <v>Saneringen</v>
      </c>
      <c r="H1352" s="2" t="str">
        <f t="shared" si="102"/>
        <v>5201</v>
      </c>
      <c r="I1352" s="2" t="str">
        <f>IFERROR(VLOOKUP(H1352,'Productgroepen hoofdfuncties'!G:H,2,FALSE),H1352)</f>
        <v>Bodemsanering</v>
      </c>
      <c r="J1352" s="2" t="str">
        <f t="shared" si="103"/>
        <v>52</v>
      </c>
      <c r="K1352" s="2" t="str">
        <f>IFERROR(VLOOKUP(J1352,'Productgroepen hoofdfuncties'!D:E,2,FALSE),J1352)</f>
        <v>Kwalitatief beheer grondwater en bodem</v>
      </c>
      <c r="L1352" s="2" t="str">
        <f t="shared" si="104"/>
        <v>5</v>
      </c>
      <c r="M1352" s="2" t="str">
        <f>IFERROR(VLOOKUP(L1352,'Productgroepen hoofdfuncties'!A:B,2,FALSE),L1352)</f>
        <v>Milieubeheer</v>
      </c>
    </row>
    <row r="1353" spans="1:13">
      <c r="A1353" s="7"/>
      <c r="B1353" s="8"/>
      <c r="C1353" s="4" t="s">
        <v>3433</v>
      </c>
      <c r="D1353" s="19" t="s">
        <v>7167</v>
      </c>
      <c r="E1353" s="4">
        <v>1</v>
      </c>
      <c r="F1353" s="2" t="str">
        <f t="shared" si="100"/>
        <v>G1PR520108</v>
      </c>
      <c r="G1353" s="2" t="str">
        <f t="shared" si="101"/>
        <v>Saneringen</v>
      </c>
      <c r="H1353" s="2" t="str">
        <f t="shared" si="102"/>
        <v>5201</v>
      </c>
      <c r="I1353" s="2" t="str">
        <f>IFERROR(VLOOKUP(H1353,'Productgroepen hoofdfuncties'!G:H,2,FALSE),H1353)</f>
        <v>Bodemsanering</v>
      </c>
      <c r="J1353" s="2" t="str">
        <f t="shared" si="103"/>
        <v>52</v>
      </c>
      <c r="K1353" s="2" t="str">
        <f>IFERROR(VLOOKUP(J1353,'Productgroepen hoofdfuncties'!D:E,2,FALSE),J1353)</f>
        <v>Kwalitatief beheer grondwater en bodem</v>
      </c>
      <c r="L1353" s="2" t="str">
        <f t="shared" si="104"/>
        <v>5</v>
      </c>
      <c r="M1353" s="2" t="str">
        <f>IFERROR(VLOOKUP(L1353,'Productgroepen hoofdfuncties'!A:B,2,FALSE),L1353)</f>
        <v>Milieubeheer</v>
      </c>
    </row>
    <row r="1354" spans="1:13">
      <c r="A1354" s="7"/>
      <c r="B1354" s="8"/>
      <c r="C1354" s="4" t="s">
        <v>3434</v>
      </c>
      <c r="D1354" s="19" t="s">
        <v>7167</v>
      </c>
      <c r="E1354" s="4">
        <v>1</v>
      </c>
      <c r="F1354" s="2" t="str">
        <f t="shared" si="100"/>
        <v>G1PR520108</v>
      </c>
      <c r="G1354" s="2" t="str">
        <f t="shared" si="101"/>
        <v>Saneringen</v>
      </c>
      <c r="H1354" s="2" t="str">
        <f t="shared" si="102"/>
        <v>5201</v>
      </c>
      <c r="I1354" s="2" t="str">
        <f>IFERROR(VLOOKUP(H1354,'Productgroepen hoofdfuncties'!G:H,2,FALSE),H1354)</f>
        <v>Bodemsanering</v>
      </c>
      <c r="J1354" s="2" t="str">
        <f t="shared" si="103"/>
        <v>52</v>
      </c>
      <c r="K1354" s="2" t="str">
        <f>IFERROR(VLOOKUP(J1354,'Productgroepen hoofdfuncties'!D:E,2,FALSE),J1354)</f>
        <v>Kwalitatief beheer grondwater en bodem</v>
      </c>
      <c r="L1354" s="2" t="str">
        <f t="shared" si="104"/>
        <v>5</v>
      </c>
      <c r="M1354" s="2" t="str">
        <f>IFERROR(VLOOKUP(L1354,'Productgroepen hoofdfuncties'!A:B,2,FALSE),L1354)</f>
        <v>Milieubeheer</v>
      </c>
    </row>
    <row r="1355" spans="1:13">
      <c r="A1355" s="7"/>
      <c r="B1355" s="8"/>
      <c r="C1355" s="4" t="s">
        <v>3435</v>
      </c>
      <c r="D1355" s="3" t="s">
        <v>3436</v>
      </c>
      <c r="E1355" s="4">
        <v>1</v>
      </c>
      <c r="F1355" s="2" t="str">
        <f t="shared" ref="F1355:F1418" si="107">IF(A1355="",F1354,A1355)</f>
        <v>G1PR520108</v>
      </c>
      <c r="G1355" s="2" t="str">
        <f t="shared" ref="G1355:G1418" si="108">IF(B1355="",G1354,B1355)</f>
        <v>Saneringen</v>
      </c>
      <c r="H1355" s="2" t="str">
        <f t="shared" ref="H1355:H1418" si="109">IF(RIGHT(LEFT($F1355,5),1)="K","Apparaatskosten personeel",IF(RIGHT(LEFT($F1355,5),1)="I","Apparaatskosten materieel",LEFT(RIGHT($F1355,6),4)))</f>
        <v>5201</v>
      </c>
      <c r="I1355" s="2" t="str">
        <f>IFERROR(VLOOKUP(H1355,'Productgroepen hoofdfuncties'!G:H,2,FALSE),H1355)</f>
        <v>Bodemsanering</v>
      </c>
      <c r="J1355" s="2" t="str">
        <f t="shared" ref="J1355:J1418" si="110">IF(RIGHT(LEFT($F1355,5),1)="K","Kostenplaatsen",IF(RIGHT(LEFT($F1355,5),1)="I","Kostenplaatsen",LEFT(RIGHT($F1355,6),2)))</f>
        <v>52</v>
      </c>
      <c r="K1355" s="2" t="str">
        <f>IFERROR(VLOOKUP(J1355,'Productgroepen hoofdfuncties'!D:E,2,FALSE),J1355)</f>
        <v>Kwalitatief beheer grondwater en bodem</v>
      </c>
      <c r="L1355" s="2" t="str">
        <f t="shared" ref="L1355:L1418" si="111">IF(RIGHT(LEFT($F1355,5),1)="K","Kostenplaatsen",IF(RIGHT(LEFT($F1355,5),1)="I","Kostenplaatsen",LEFT(RIGHT($F1355,6),1)))</f>
        <v>5</v>
      </c>
      <c r="M1355" s="2" t="str">
        <f>IFERROR(VLOOKUP(L1355,'Productgroepen hoofdfuncties'!A:B,2,FALSE),L1355)</f>
        <v>Milieubeheer</v>
      </c>
    </row>
    <row r="1356" spans="1:13">
      <c r="A1356" s="7"/>
      <c r="B1356" s="8"/>
      <c r="C1356" s="4" t="s">
        <v>3437</v>
      </c>
      <c r="D1356" s="3" t="s">
        <v>3438</v>
      </c>
      <c r="E1356" s="4">
        <v>1</v>
      </c>
      <c r="F1356" s="2" t="str">
        <f t="shared" si="107"/>
        <v>G1PR520108</v>
      </c>
      <c r="G1356" s="2" t="str">
        <f t="shared" si="108"/>
        <v>Saneringen</v>
      </c>
      <c r="H1356" s="2" t="str">
        <f t="shared" si="109"/>
        <v>5201</v>
      </c>
      <c r="I1356" s="2" t="str">
        <f>IFERROR(VLOOKUP(H1356,'Productgroepen hoofdfuncties'!G:H,2,FALSE),H1356)</f>
        <v>Bodemsanering</v>
      </c>
      <c r="J1356" s="2" t="str">
        <f t="shared" si="110"/>
        <v>52</v>
      </c>
      <c r="K1356" s="2" t="str">
        <f>IFERROR(VLOOKUP(J1356,'Productgroepen hoofdfuncties'!D:E,2,FALSE),J1356)</f>
        <v>Kwalitatief beheer grondwater en bodem</v>
      </c>
      <c r="L1356" s="2" t="str">
        <f t="shared" si="111"/>
        <v>5</v>
      </c>
      <c r="M1356" s="2" t="str">
        <f>IFERROR(VLOOKUP(L1356,'Productgroepen hoofdfuncties'!A:B,2,FALSE),L1356)</f>
        <v>Milieubeheer</v>
      </c>
    </row>
    <row r="1357" spans="1:13">
      <c r="A1357" s="7"/>
      <c r="B1357" s="8"/>
      <c r="C1357" s="4" t="s">
        <v>3439</v>
      </c>
      <c r="D1357" s="3" t="s">
        <v>3440</v>
      </c>
      <c r="E1357" s="4">
        <v>1</v>
      </c>
      <c r="F1357" s="2" t="str">
        <f t="shared" si="107"/>
        <v>G1PR520108</v>
      </c>
      <c r="G1357" s="2" t="str">
        <f t="shared" si="108"/>
        <v>Saneringen</v>
      </c>
      <c r="H1357" s="2" t="str">
        <f t="shared" si="109"/>
        <v>5201</v>
      </c>
      <c r="I1357" s="2" t="str">
        <f>IFERROR(VLOOKUP(H1357,'Productgroepen hoofdfuncties'!G:H,2,FALSE),H1357)</f>
        <v>Bodemsanering</v>
      </c>
      <c r="J1357" s="2" t="str">
        <f t="shared" si="110"/>
        <v>52</v>
      </c>
      <c r="K1357" s="2" t="str">
        <f>IFERROR(VLOOKUP(J1357,'Productgroepen hoofdfuncties'!D:E,2,FALSE),J1357)</f>
        <v>Kwalitatief beheer grondwater en bodem</v>
      </c>
      <c r="L1357" s="2" t="str">
        <f t="shared" si="111"/>
        <v>5</v>
      </c>
      <c r="M1357" s="2" t="str">
        <f>IFERROR(VLOOKUP(L1357,'Productgroepen hoofdfuncties'!A:B,2,FALSE),L1357)</f>
        <v>Milieubeheer</v>
      </c>
    </row>
    <row r="1358" spans="1:13">
      <c r="A1358" s="7"/>
      <c r="B1358" s="8"/>
      <c r="C1358" s="4" t="s">
        <v>3441</v>
      </c>
      <c r="D1358" s="3" t="s">
        <v>3442</v>
      </c>
      <c r="E1358" s="4">
        <v>1</v>
      </c>
      <c r="F1358" s="2" t="str">
        <f t="shared" si="107"/>
        <v>G1PR520108</v>
      </c>
      <c r="G1358" s="2" t="str">
        <f t="shared" si="108"/>
        <v>Saneringen</v>
      </c>
      <c r="H1358" s="2" t="str">
        <f t="shared" si="109"/>
        <v>5201</v>
      </c>
      <c r="I1358" s="2" t="str">
        <f>IFERROR(VLOOKUP(H1358,'Productgroepen hoofdfuncties'!G:H,2,FALSE),H1358)</f>
        <v>Bodemsanering</v>
      </c>
      <c r="J1358" s="2" t="str">
        <f t="shared" si="110"/>
        <v>52</v>
      </c>
      <c r="K1358" s="2" t="str">
        <f>IFERROR(VLOOKUP(J1358,'Productgroepen hoofdfuncties'!D:E,2,FALSE),J1358)</f>
        <v>Kwalitatief beheer grondwater en bodem</v>
      </c>
      <c r="L1358" s="2" t="str">
        <f t="shared" si="111"/>
        <v>5</v>
      </c>
      <c r="M1358" s="2" t="str">
        <f>IFERROR(VLOOKUP(L1358,'Productgroepen hoofdfuncties'!A:B,2,FALSE),L1358)</f>
        <v>Milieubeheer</v>
      </c>
    </row>
    <row r="1359" spans="1:13">
      <c r="A1359" s="7"/>
      <c r="B1359" s="8"/>
      <c r="C1359" s="4" t="s">
        <v>3443</v>
      </c>
      <c r="D1359" s="3" t="s">
        <v>3444</v>
      </c>
      <c r="E1359" s="4">
        <v>1</v>
      </c>
      <c r="F1359" s="2" t="str">
        <f t="shared" si="107"/>
        <v>G1PR520108</v>
      </c>
      <c r="G1359" s="2" t="str">
        <f t="shared" si="108"/>
        <v>Saneringen</v>
      </c>
      <c r="H1359" s="2" t="str">
        <f t="shared" si="109"/>
        <v>5201</v>
      </c>
      <c r="I1359" s="2" t="str">
        <f>IFERROR(VLOOKUP(H1359,'Productgroepen hoofdfuncties'!G:H,2,FALSE),H1359)</f>
        <v>Bodemsanering</v>
      </c>
      <c r="J1359" s="2" t="str">
        <f t="shared" si="110"/>
        <v>52</v>
      </c>
      <c r="K1359" s="2" t="str">
        <f>IFERROR(VLOOKUP(J1359,'Productgroepen hoofdfuncties'!D:E,2,FALSE),J1359)</f>
        <v>Kwalitatief beheer grondwater en bodem</v>
      </c>
      <c r="L1359" s="2" t="str">
        <f t="shared" si="111"/>
        <v>5</v>
      </c>
      <c r="M1359" s="2" t="str">
        <f>IFERROR(VLOOKUP(L1359,'Productgroepen hoofdfuncties'!A:B,2,FALSE),L1359)</f>
        <v>Milieubeheer</v>
      </c>
    </row>
    <row r="1360" spans="1:13">
      <c r="A1360" s="7"/>
      <c r="B1360" s="8"/>
      <c r="C1360" s="4" t="s">
        <v>3445</v>
      </c>
      <c r="D1360" s="3" t="s">
        <v>3446</v>
      </c>
      <c r="E1360" s="4">
        <v>1</v>
      </c>
      <c r="F1360" s="2" t="str">
        <f t="shared" si="107"/>
        <v>G1PR520108</v>
      </c>
      <c r="G1360" s="2" t="str">
        <f t="shared" si="108"/>
        <v>Saneringen</v>
      </c>
      <c r="H1360" s="2" t="str">
        <f t="shared" si="109"/>
        <v>5201</v>
      </c>
      <c r="I1360" s="2" t="str">
        <f>IFERROR(VLOOKUP(H1360,'Productgroepen hoofdfuncties'!G:H,2,FALSE),H1360)</f>
        <v>Bodemsanering</v>
      </c>
      <c r="J1360" s="2" t="str">
        <f t="shared" si="110"/>
        <v>52</v>
      </c>
      <c r="K1360" s="2" t="str">
        <f>IFERROR(VLOOKUP(J1360,'Productgroepen hoofdfuncties'!D:E,2,FALSE),J1360)</f>
        <v>Kwalitatief beheer grondwater en bodem</v>
      </c>
      <c r="L1360" s="2" t="str">
        <f t="shared" si="111"/>
        <v>5</v>
      </c>
      <c r="M1360" s="2" t="str">
        <f>IFERROR(VLOOKUP(L1360,'Productgroepen hoofdfuncties'!A:B,2,FALSE),L1360)</f>
        <v>Milieubeheer</v>
      </c>
    </row>
    <row r="1361" spans="1:13">
      <c r="A1361" s="7"/>
      <c r="B1361" s="8"/>
      <c r="C1361" s="4" t="s">
        <v>3447</v>
      </c>
      <c r="D1361" s="3" t="s">
        <v>3448</v>
      </c>
      <c r="E1361" s="4">
        <v>1</v>
      </c>
      <c r="F1361" s="2" t="str">
        <f t="shared" si="107"/>
        <v>G1PR520108</v>
      </c>
      <c r="G1361" s="2" t="str">
        <f t="shared" si="108"/>
        <v>Saneringen</v>
      </c>
      <c r="H1361" s="2" t="str">
        <f t="shared" si="109"/>
        <v>5201</v>
      </c>
      <c r="I1361" s="2" t="str">
        <f>IFERROR(VLOOKUP(H1361,'Productgroepen hoofdfuncties'!G:H,2,FALSE),H1361)</f>
        <v>Bodemsanering</v>
      </c>
      <c r="J1361" s="2" t="str">
        <f t="shared" si="110"/>
        <v>52</v>
      </c>
      <c r="K1361" s="2" t="str">
        <f>IFERROR(VLOOKUP(J1361,'Productgroepen hoofdfuncties'!D:E,2,FALSE),J1361)</f>
        <v>Kwalitatief beheer grondwater en bodem</v>
      </c>
      <c r="L1361" s="2" t="str">
        <f t="shared" si="111"/>
        <v>5</v>
      </c>
      <c r="M1361" s="2" t="str">
        <f>IFERROR(VLOOKUP(L1361,'Productgroepen hoofdfuncties'!A:B,2,FALSE),L1361)</f>
        <v>Milieubeheer</v>
      </c>
    </row>
    <row r="1362" spans="1:13">
      <c r="A1362" s="7"/>
      <c r="B1362" s="8"/>
      <c r="C1362" s="4" t="s">
        <v>3449</v>
      </c>
      <c r="D1362" s="3" t="s">
        <v>3450</v>
      </c>
      <c r="E1362" s="4">
        <v>1</v>
      </c>
      <c r="F1362" s="2" t="str">
        <f t="shared" si="107"/>
        <v>G1PR520108</v>
      </c>
      <c r="G1362" s="2" t="str">
        <f t="shared" si="108"/>
        <v>Saneringen</v>
      </c>
      <c r="H1362" s="2" t="str">
        <f t="shared" si="109"/>
        <v>5201</v>
      </c>
      <c r="I1362" s="2" t="str">
        <f>IFERROR(VLOOKUP(H1362,'Productgroepen hoofdfuncties'!G:H,2,FALSE),H1362)</f>
        <v>Bodemsanering</v>
      </c>
      <c r="J1362" s="2" t="str">
        <f t="shared" si="110"/>
        <v>52</v>
      </c>
      <c r="K1362" s="2" t="str">
        <f>IFERROR(VLOOKUP(J1362,'Productgroepen hoofdfuncties'!D:E,2,FALSE),J1362)</f>
        <v>Kwalitatief beheer grondwater en bodem</v>
      </c>
      <c r="L1362" s="2" t="str">
        <f t="shared" si="111"/>
        <v>5</v>
      </c>
      <c r="M1362" s="2" t="str">
        <f>IFERROR(VLOOKUP(L1362,'Productgroepen hoofdfuncties'!A:B,2,FALSE),L1362)</f>
        <v>Milieubeheer</v>
      </c>
    </row>
    <row r="1363" spans="1:13">
      <c r="A1363" s="7"/>
      <c r="B1363" s="8"/>
      <c r="C1363" s="4" t="s">
        <v>3451</v>
      </c>
      <c r="D1363" s="3" t="s">
        <v>3452</v>
      </c>
      <c r="E1363" s="4">
        <v>1</v>
      </c>
      <c r="F1363" s="2" t="str">
        <f t="shared" si="107"/>
        <v>G1PR520108</v>
      </c>
      <c r="G1363" s="2" t="str">
        <f t="shared" si="108"/>
        <v>Saneringen</v>
      </c>
      <c r="H1363" s="2" t="str">
        <f t="shared" si="109"/>
        <v>5201</v>
      </c>
      <c r="I1363" s="2" t="str">
        <f>IFERROR(VLOOKUP(H1363,'Productgroepen hoofdfuncties'!G:H,2,FALSE),H1363)</f>
        <v>Bodemsanering</v>
      </c>
      <c r="J1363" s="2" t="str">
        <f t="shared" si="110"/>
        <v>52</v>
      </c>
      <c r="K1363" s="2" t="str">
        <f>IFERROR(VLOOKUP(J1363,'Productgroepen hoofdfuncties'!D:E,2,FALSE),J1363)</f>
        <v>Kwalitatief beheer grondwater en bodem</v>
      </c>
      <c r="L1363" s="2" t="str">
        <f t="shared" si="111"/>
        <v>5</v>
      </c>
      <c r="M1363" s="2" t="str">
        <f>IFERROR(VLOOKUP(L1363,'Productgroepen hoofdfuncties'!A:B,2,FALSE),L1363)</f>
        <v>Milieubeheer</v>
      </c>
    </row>
    <row r="1364" spans="1:13">
      <c r="A1364" s="7"/>
      <c r="B1364" s="8"/>
      <c r="C1364" s="4" t="s">
        <v>3453</v>
      </c>
      <c r="D1364" s="3" t="s">
        <v>3454</v>
      </c>
      <c r="E1364" s="4">
        <v>1</v>
      </c>
      <c r="F1364" s="2" t="str">
        <f t="shared" si="107"/>
        <v>G1PR520108</v>
      </c>
      <c r="G1364" s="2" t="str">
        <f t="shared" si="108"/>
        <v>Saneringen</v>
      </c>
      <c r="H1364" s="2" t="str">
        <f t="shared" si="109"/>
        <v>5201</v>
      </c>
      <c r="I1364" s="2" t="str">
        <f>IFERROR(VLOOKUP(H1364,'Productgroepen hoofdfuncties'!G:H,2,FALSE),H1364)</f>
        <v>Bodemsanering</v>
      </c>
      <c r="J1364" s="2" t="str">
        <f t="shared" si="110"/>
        <v>52</v>
      </c>
      <c r="K1364" s="2" t="str">
        <f>IFERROR(VLOOKUP(J1364,'Productgroepen hoofdfuncties'!D:E,2,FALSE),J1364)</f>
        <v>Kwalitatief beheer grondwater en bodem</v>
      </c>
      <c r="L1364" s="2" t="str">
        <f t="shared" si="111"/>
        <v>5</v>
      </c>
      <c r="M1364" s="2" t="str">
        <f>IFERROR(VLOOKUP(L1364,'Productgroepen hoofdfuncties'!A:B,2,FALSE),L1364)</f>
        <v>Milieubeheer</v>
      </c>
    </row>
    <row r="1365" spans="1:13">
      <c r="A1365" s="7"/>
      <c r="B1365" s="8"/>
      <c r="C1365" s="4" t="s">
        <v>3455</v>
      </c>
      <c r="D1365" s="3" t="s">
        <v>3456</v>
      </c>
      <c r="E1365" s="4">
        <v>1</v>
      </c>
      <c r="F1365" s="2" t="str">
        <f t="shared" si="107"/>
        <v>G1PR520108</v>
      </c>
      <c r="G1365" s="2" t="str">
        <f t="shared" si="108"/>
        <v>Saneringen</v>
      </c>
      <c r="H1365" s="2" t="str">
        <f t="shared" si="109"/>
        <v>5201</v>
      </c>
      <c r="I1365" s="2" t="str">
        <f>IFERROR(VLOOKUP(H1365,'Productgroepen hoofdfuncties'!G:H,2,FALSE),H1365)</f>
        <v>Bodemsanering</v>
      </c>
      <c r="J1365" s="2" t="str">
        <f t="shared" si="110"/>
        <v>52</v>
      </c>
      <c r="K1365" s="2" t="str">
        <f>IFERROR(VLOOKUP(J1365,'Productgroepen hoofdfuncties'!D:E,2,FALSE),J1365)</f>
        <v>Kwalitatief beheer grondwater en bodem</v>
      </c>
      <c r="L1365" s="2" t="str">
        <f t="shared" si="111"/>
        <v>5</v>
      </c>
      <c r="M1365" s="2" t="str">
        <f>IFERROR(VLOOKUP(L1365,'Productgroepen hoofdfuncties'!A:B,2,FALSE),L1365)</f>
        <v>Milieubeheer</v>
      </c>
    </row>
    <row r="1366" spans="1:13">
      <c r="A1366" s="7"/>
      <c r="B1366" s="8"/>
      <c r="C1366" s="4" t="s">
        <v>3457</v>
      </c>
      <c r="D1366" s="3" t="s">
        <v>3458</v>
      </c>
      <c r="E1366" s="4">
        <v>1</v>
      </c>
      <c r="F1366" s="2" t="str">
        <f t="shared" si="107"/>
        <v>G1PR520108</v>
      </c>
      <c r="G1366" s="2" t="str">
        <f t="shared" si="108"/>
        <v>Saneringen</v>
      </c>
      <c r="H1366" s="2" t="str">
        <f t="shared" si="109"/>
        <v>5201</v>
      </c>
      <c r="I1366" s="2" t="str">
        <f>IFERROR(VLOOKUP(H1366,'Productgroepen hoofdfuncties'!G:H,2,FALSE),H1366)</f>
        <v>Bodemsanering</v>
      </c>
      <c r="J1366" s="2" t="str">
        <f t="shared" si="110"/>
        <v>52</v>
      </c>
      <c r="K1366" s="2" t="str">
        <f>IFERROR(VLOOKUP(J1366,'Productgroepen hoofdfuncties'!D:E,2,FALSE),J1366)</f>
        <v>Kwalitatief beheer grondwater en bodem</v>
      </c>
      <c r="L1366" s="2" t="str">
        <f t="shared" si="111"/>
        <v>5</v>
      </c>
      <c r="M1366" s="2" t="str">
        <f>IFERROR(VLOOKUP(L1366,'Productgroepen hoofdfuncties'!A:B,2,FALSE),L1366)</f>
        <v>Milieubeheer</v>
      </c>
    </row>
    <row r="1367" spans="1:13">
      <c r="A1367" s="7"/>
      <c r="B1367" s="8"/>
      <c r="C1367" s="4" t="s">
        <v>3459</v>
      </c>
      <c r="D1367" s="3" t="s">
        <v>3460</v>
      </c>
      <c r="E1367" s="4">
        <v>1</v>
      </c>
      <c r="F1367" s="2" t="str">
        <f t="shared" si="107"/>
        <v>G1PR520108</v>
      </c>
      <c r="G1367" s="2" t="str">
        <f t="shared" si="108"/>
        <v>Saneringen</v>
      </c>
      <c r="H1367" s="2" t="str">
        <f t="shared" si="109"/>
        <v>5201</v>
      </c>
      <c r="I1367" s="2" t="str">
        <f>IFERROR(VLOOKUP(H1367,'Productgroepen hoofdfuncties'!G:H,2,FALSE),H1367)</f>
        <v>Bodemsanering</v>
      </c>
      <c r="J1367" s="2" t="str">
        <f t="shared" si="110"/>
        <v>52</v>
      </c>
      <c r="K1367" s="2" t="str">
        <f>IFERROR(VLOOKUP(J1367,'Productgroepen hoofdfuncties'!D:E,2,FALSE),J1367)</f>
        <v>Kwalitatief beheer grondwater en bodem</v>
      </c>
      <c r="L1367" s="2" t="str">
        <f t="shared" si="111"/>
        <v>5</v>
      </c>
      <c r="M1367" s="2" t="str">
        <f>IFERROR(VLOOKUP(L1367,'Productgroepen hoofdfuncties'!A:B,2,FALSE),L1367)</f>
        <v>Milieubeheer</v>
      </c>
    </row>
    <row r="1368" spans="1:13">
      <c r="A1368" s="7"/>
      <c r="B1368" s="8"/>
      <c r="C1368" s="4" t="s">
        <v>3461</v>
      </c>
      <c r="D1368" s="3" t="s">
        <v>3462</v>
      </c>
      <c r="E1368" s="4">
        <v>1</v>
      </c>
      <c r="F1368" s="2" t="str">
        <f t="shared" si="107"/>
        <v>G1PR520108</v>
      </c>
      <c r="G1368" s="2" t="str">
        <f t="shared" si="108"/>
        <v>Saneringen</v>
      </c>
      <c r="H1368" s="2" t="str">
        <f t="shared" si="109"/>
        <v>5201</v>
      </c>
      <c r="I1368" s="2" t="str">
        <f>IFERROR(VLOOKUP(H1368,'Productgroepen hoofdfuncties'!G:H,2,FALSE),H1368)</f>
        <v>Bodemsanering</v>
      </c>
      <c r="J1368" s="2" t="str">
        <f t="shared" si="110"/>
        <v>52</v>
      </c>
      <c r="K1368" s="2" t="str">
        <f>IFERROR(VLOOKUP(J1368,'Productgroepen hoofdfuncties'!D:E,2,FALSE),J1368)</f>
        <v>Kwalitatief beheer grondwater en bodem</v>
      </c>
      <c r="L1368" s="2" t="str">
        <f t="shared" si="111"/>
        <v>5</v>
      </c>
      <c r="M1368" s="2" t="str">
        <f>IFERROR(VLOOKUP(L1368,'Productgroepen hoofdfuncties'!A:B,2,FALSE),L1368)</f>
        <v>Milieubeheer</v>
      </c>
    </row>
    <row r="1369" spans="1:13">
      <c r="A1369" s="7"/>
      <c r="B1369" s="8"/>
      <c r="C1369" s="4" t="s">
        <v>3463</v>
      </c>
      <c r="D1369" s="3" t="s">
        <v>3464</v>
      </c>
      <c r="E1369" s="4">
        <v>1</v>
      </c>
      <c r="F1369" s="2" t="str">
        <f t="shared" si="107"/>
        <v>G1PR520108</v>
      </c>
      <c r="G1369" s="2" t="str">
        <f t="shared" si="108"/>
        <v>Saneringen</v>
      </c>
      <c r="H1369" s="2" t="str">
        <f t="shared" si="109"/>
        <v>5201</v>
      </c>
      <c r="I1369" s="2" t="str">
        <f>IFERROR(VLOOKUP(H1369,'Productgroepen hoofdfuncties'!G:H,2,FALSE),H1369)</f>
        <v>Bodemsanering</v>
      </c>
      <c r="J1369" s="2" t="str">
        <f t="shared" si="110"/>
        <v>52</v>
      </c>
      <c r="K1369" s="2" t="str">
        <f>IFERROR(VLOOKUP(J1369,'Productgroepen hoofdfuncties'!D:E,2,FALSE),J1369)</f>
        <v>Kwalitatief beheer grondwater en bodem</v>
      </c>
      <c r="L1369" s="2" t="str">
        <f t="shared" si="111"/>
        <v>5</v>
      </c>
      <c r="M1369" s="2" t="str">
        <f>IFERROR(VLOOKUP(L1369,'Productgroepen hoofdfuncties'!A:B,2,FALSE),L1369)</f>
        <v>Milieubeheer</v>
      </c>
    </row>
    <row r="1370" spans="1:13">
      <c r="A1370" s="7"/>
      <c r="B1370" s="8"/>
      <c r="C1370" s="4" t="s">
        <v>3465</v>
      </c>
      <c r="D1370" s="19" t="s">
        <v>7167</v>
      </c>
      <c r="E1370" s="4">
        <v>1</v>
      </c>
      <c r="F1370" s="2" t="str">
        <f t="shared" si="107"/>
        <v>G1PR520108</v>
      </c>
      <c r="G1370" s="2" t="str">
        <f t="shared" si="108"/>
        <v>Saneringen</v>
      </c>
      <c r="H1370" s="2" t="str">
        <f t="shared" si="109"/>
        <v>5201</v>
      </c>
      <c r="I1370" s="2" t="str">
        <f>IFERROR(VLOOKUP(H1370,'Productgroepen hoofdfuncties'!G:H,2,FALSE),H1370)</f>
        <v>Bodemsanering</v>
      </c>
      <c r="J1370" s="2" t="str">
        <f t="shared" si="110"/>
        <v>52</v>
      </c>
      <c r="K1370" s="2" t="str">
        <f>IFERROR(VLOOKUP(J1370,'Productgroepen hoofdfuncties'!D:E,2,FALSE),J1370)</f>
        <v>Kwalitatief beheer grondwater en bodem</v>
      </c>
      <c r="L1370" s="2" t="str">
        <f t="shared" si="111"/>
        <v>5</v>
      </c>
      <c r="M1370" s="2" t="str">
        <f>IFERROR(VLOOKUP(L1370,'Productgroepen hoofdfuncties'!A:B,2,FALSE),L1370)</f>
        <v>Milieubeheer</v>
      </c>
    </row>
    <row r="1371" spans="1:13">
      <c r="A1371" s="7"/>
      <c r="B1371" s="8"/>
      <c r="C1371" s="4" t="s">
        <v>3466</v>
      </c>
      <c r="D1371" s="3" t="s">
        <v>3467</v>
      </c>
      <c r="E1371" s="4">
        <v>1</v>
      </c>
      <c r="F1371" s="2" t="str">
        <f t="shared" si="107"/>
        <v>G1PR520108</v>
      </c>
      <c r="G1371" s="2" t="str">
        <f t="shared" si="108"/>
        <v>Saneringen</v>
      </c>
      <c r="H1371" s="2" t="str">
        <f t="shared" si="109"/>
        <v>5201</v>
      </c>
      <c r="I1371" s="2" t="str">
        <f>IFERROR(VLOOKUP(H1371,'Productgroepen hoofdfuncties'!G:H,2,FALSE),H1371)</f>
        <v>Bodemsanering</v>
      </c>
      <c r="J1371" s="2" t="str">
        <f t="shared" si="110"/>
        <v>52</v>
      </c>
      <c r="K1371" s="2" t="str">
        <f>IFERROR(VLOOKUP(J1371,'Productgroepen hoofdfuncties'!D:E,2,FALSE),J1371)</f>
        <v>Kwalitatief beheer grondwater en bodem</v>
      </c>
      <c r="L1371" s="2" t="str">
        <f t="shared" si="111"/>
        <v>5</v>
      </c>
      <c r="M1371" s="2" t="str">
        <f>IFERROR(VLOOKUP(L1371,'Productgroepen hoofdfuncties'!A:B,2,FALSE),L1371)</f>
        <v>Milieubeheer</v>
      </c>
    </row>
    <row r="1372" spans="1:13">
      <c r="A1372" s="7"/>
      <c r="B1372" s="8"/>
      <c r="C1372" s="4" t="s">
        <v>3468</v>
      </c>
      <c r="D1372" s="19" t="s">
        <v>7167</v>
      </c>
      <c r="E1372" s="4">
        <v>1</v>
      </c>
      <c r="F1372" s="2" t="str">
        <f t="shared" si="107"/>
        <v>G1PR520108</v>
      </c>
      <c r="G1372" s="2" t="str">
        <f t="shared" si="108"/>
        <v>Saneringen</v>
      </c>
      <c r="H1372" s="2" t="str">
        <f t="shared" si="109"/>
        <v>5201</v>
      </c>
      <c r="I1372" s="2" t="str">
        <f>IFERROR(VLOOKUP(H1372,'Productgroepen hoofdfuncties'!G:H,2,FALSE),H1372)</f>
        <v>Bodemsanering</v>
      </c>
      <c r="J1372" s="2" t="str">
        <f t="shared" si="110"/>
        <v>52</v>
      </c>
      <c r="K1372" s="2" t="str">
        <f>IFERROR(VLOOKUP(J1372,'Productgroepen hoofdfuncties'!D:E,2,FALSE),J1372)</f>
        <v>Kwalitatief beheer grondwater en bodem</v>
      </c>
      <c r="L1372" s="2" t="str">
        <f t="shared" si="111"/>
        <v>5</v>
      </c>
      <c r="M1372" s="2" t="str">
        <f>IFERROR(VLOOKUP(L1372,'Productgroepen hoofdfuncties'!A:B,2,FALSE),L1372)</f>
        <v>Milieubeheer</v>
      </c>
    </row>
    <row r="1373" spans="1:13">
      <c r="A1373" s="7"/>
      <c r="B1373" s="8"/>
      <c r="C1373" s="4" t="s">
        <v>3469</v>
      </c>
      <c r="D1373" s="19" t="s">
        <v>7167</v>
      </c>
      <c r="E1373" s="4">
        <v>1</v>
      </c>
      <c r="F1373" s="2" t="str">
        <f t="shared" si="107"/>
        <v>G1PR520108</v>
      </c>
      <c r="G1373" s="2" t="str">
        <f t="shared" si="108"/>
        <v>Saneringen</v>
      </c>
      <c r="H1373" s="2" t="str">
        <f t="shared" si="109"/>
        <v>5201</v>
      </c>
      <c r="I1373" s="2" t="str">
        <f>IFERROR(VLOOKUP(H1373,'Productgroepen hoofdfuncties'!G:H,2,FALSE),H1373)</f>
        <v>Bodemsanering</v>
      </c>
      <c r="J1373" s="2" t="str">
        <f t="shared" si="110"/>
        <v>52</v>
      </c>
      <c r="K1373" s="2" t="str">
        <f>IFERROR(VLOOKUP(J1373,'Productgroepen hoofdfuncties'!D:E,2,FALSE),J1373)</f>
        <v>Kwalitatief beheer grondwater en bodem</v>
      </c>
      <c r="L1373" s="2" t="str">
        <f t="shared" si="111"/>
        <v>5</v>
      </c>
      <c r="M1373" s="2" t="str">
        <f>IFERROR(VLOOKUP(L1373,'Productgroepen hoofdfuncties'!A:B,2,FALSE),L1373)</f>
        <v>Milieubeheer</v>
      </c>
    </row>
    <row r="1374" spans="1:13">
      <c r="A1374" s="7"/>
      <c r="B1374" s="8"/>
      <c r="C1374" s="4" t="s">
        <v>3470</v>
      </c>
      <c r="D1374" s="19" t="s">
        <v>7167</v>
      </c>
      <c r="E1374" s="4">
        <v>1</v>
      </c>
      <c r="F1374" s="2" t="str">
        <f t="shared" si="107"/>
        <v>G1PR520108</v>
      </c>
      <c r="G1374" s="2" t="str">
        <f t="shared" si="108"/>
        <v>Saneringen</v>
      </c>
      <c r="H1374" s="2" t="str">
        <f t="shared" si="109"/>
        <v>5201</v>
      </c>
      <c r="I1374" s="2" t="str">
        <f>IFERROR(VLOOKUP(H1374,'Productgroepen hoofdfuncties'!G:H,2,FALSE),H1374)</f>
        <v>Bodemsanering</v>
      </c>
      <c r="J1374" s="2" t="str">
        <f t="shared" si="110"/>
        <v>52</v>
      </c>
      <c r="K1374" s="2" t="str">
        <f>IFERROR(VLOOKUP(J1374,'Productgroepen hoofdfuncties'!D:E,2,FALSE),J1374)</f>
        <v>Kwalitatief beheer grondwater en bodem</v>
      </c>
      <c r="L1374" s="2" t="str">
        <f t="shared" si="111"/>
        <v>5</v>
      </c>
      <c r="M1374" s="2" t="str">
        <f>IFERROR(VLOOKUP(L1374,'Productgroepen hoofdfuncties'!A:B,2,FALSE),L1374)</f>
        <v>Milieubeheer</v>
      </c>
    </row>
    <row r="1375" spans="1:13">
      <c r="A1375" s="7"/>
      <c r="B1375" s="8"/>
      <c r="C1375" s="4" t="s">
        <v>3471</v>
      </c>
      <c r="D1375" s="19" t="s">
        <v>7167</v>
      </c>
      <c r="E1375" s="4">
        <v>1</v>
      </c>
      <c r="F1375" s="2" t="str">
        <f t="shared" si="107"/>
        <v>G1PR520108</v>
      </c>
      <c r="G1375" s="2" t="str">
        <f t="shared" si="108"/>
        <v>Saneringen</v>
      </c>
      <c r="H1375" s="2" t="str">
        <f t="shared" si="109"/>
        <v>5201</v>
      </c>
      <c r="I1375" s="2" t="str">
        <f>IFERROR(VLOOKUP(H1375,'Productgroepen hoofdfuncties'!G:H,2,FALSE),H1375)</f>
        <v>Bodemsanering</v>
      </c>
      <c r="J1375" s="2" t="str">
        <f t="shared" si="110"/>
        <v>52</v>
      </c>
      <c r="K1375" s="2" t="str">
        <f>IFERROR(VLOOKUP(J1375,'Productgroepen hoofdfuncties'!D:E,2,FALSE),J1375)</f>
        <v>Kwalitatief beheer grondwater en bodem</v>
      </c>
      <c r="L1375" s="2" t="str">
        <f t="shared" si="111"/>
        <v>5</v>
      </c>
      <c r="M1375" s="2" t="str">
        <f>IFERROR(VLOOKUP(L1375,'Productgroepen hoofdfuncties'!A:B,2,FALSE),L1375)</f>
        <v>Milieubeheer</v>
      </c>
    </row>
    <row r="1376" spans="1:13">
      <c r="A1376" s="7"/>
      <c r="B1376" s="8"/>
      <c r="C1376" s="4" t="s">
        <v>3472</v>
      </c>
      <c r="D1376" s="19" t="s">
        <v>7167</v>
      </c>
      <c r="E1376" s="4">
        <v>1</v>
      </c>
      <c r="F1376" s="2" t="str">
        <f t="shared" si="107"/>
        <v>G1PR520108</v>
      </c>
      <c r="G1376" s="2" t="str">
        <f t="shared" si="108"/>
        <v>Saneringen</v>
      </c>
      <c r="H1376" s="2" t="str">
        <f t="shared" si="109"/>
        <v>5201</v>
      </c>
      <c r="I1376" s="2" t="str">
        <f>IFERROR(VLOOKUP(H1376,'Productgroepen hoofdfuncties'!G:H,2,FALSE),H1376)</f>
        <v>Bodemsanering</v>
      </c>
      <c r="J1376" s="2" t="str">
        <f t="shared" si="110"/>
        <v>52</v>
      </c>
      <c r="K1376" s="2" t="str">
        <f>IFERROR(VLOOKUP(J1376,'Productgroepen hoofdfuncties'!D:E,2,FALSE),J1376)</f>
        <v>Kwalitatief beheer grondwater en bodem</v>
      </c>
      <c r="L1376" s="2" t="str">
        <f t="shared" si="111"/>
        <v>5</v>
      </c>
      <c r="M1376" s="2" t="str">
        <f>IFERROR(VLOOKUP(L1376,'Productgroepen hoofdfuncties'!A:B,2,FALSE),L1376)</f>
        <v>Milieubeheer</v>
      </c>
    </row>
    <row r="1377" spans="1:13">
      <c r="A1377" s="7"/>
      <c r="B1377" s="8"/>
      <c r="C1377" s="4" t="s">
        <v>3473</v>
      </c>
      <c r="D1377" s="19" t="s">
        <v>7167</v>
      </c>
      <c r="E1377" s="4">
        <v>1</v>
      </c>
      <c r="F1377" s="2" t="str">
        <f t="shared" si="107"/>
        <v>G1PR520108</v>
      </c>
      <c r="G1377" s="2" t="str">
        <f t="shared" si="108"/>
        <v>Saneringen</v>
      </c>
      <c r="H1377" s="2" t="str">
        <f t="shared" si="109"/>
        <v>5201</v>
      </c>
      <c r="I1377" s="2" t="str">
        <f>IFERROR(VLOOKUP(H1377,'Productgroepen hoofdfuncties'!G:H,2,FALSE),H1377)</f>
        <v>Bodemsanering</v>
      </c>
      <c r="J1377" s="2" t="str">
        <f t="shared" si="110"/>
        <v>52</v>
      </c>
      <c r="K1377" s="2" t="str">
        <f>IFERROR(VLOOKUP(J1377,'Productgroepen hoofdfuncties'!D:E,2,FALSE),J1377)</f>
        <v>Kwalitatief beheer grondwater en bodem</v>
      </c>
      <c r="L1377" s="2" t="str">
        <f t="shared" si="111"/>
        <v>5</v>
      </c>
      <c r="M1377" s="2" t="str">
        <f>IFERROR(VLOOKUP(L1377,'Productgroepen hoofdfuncties'!A:B,2,FALSE),L1377)</f>
        <v>Milieubeheer</v>
      </c>
    </row>
    <row r="1378" spans="1:13">
      <c r="A1378" s="7"/>
      <c r="B1378" s="8"/>
      <c r="C1378" s="4" t="s">
        <v>3474</v>
      </c>
      <c r="D1378" s="19" t="s">
        <v>7167</v>
      </c>
      <c r="E1378" s="4">
        <v>1</v>
      </c>
      <c r="F1378" s="2" t="str">
        <f t="shared" si="107"/>
        <v>G1PR520108</v>
      </c>
      <c r="G1378" s="2" t="str">
        <f t="shared" si="108"/>
        <v>Saneringen</v>
      </c>
      <c r="H1378" s="2" t="str">
        <f t="shared" si="109"/>
        <v>5201</v>
      </c>
      <c r="I1378" s="2" t="str">
        <f>IFERROR(VLOOKUP(H1378,'Productgroepen hoofdfuncties'!G:H,2,FALSE),H1378)</f>
        <v>Bodemsanering</v>
      </c>
      <c r="J1378" s="2" t="str">
        <f t="shared" si="110"/>
        <v>52</v>
      </c>
      <c r="K1378" s="2" t="str">
        <f>IFERROR(VLOOKUP(J1378,'Productgroepen hoofdfuncties'!D:E,2,FALSE),J1378)</f>
        <v>Kwalitatief beheer grondwater en bodem</v>
      </c>
      <c r="L1378" s="2" t="str">
        <f t="shared" si="111"/>
        <v>5</v>
      </c>
      <c r="M1378" s="2" t="str">
        <f>IFERROR(VLOOKUP(L1378,'Productgroepen hoofdfuncties'!A:B,2,FALSE),L1378)</f>
        <v>Milieubeheer</v>
      </c>
    </row>
    <row r="1379" spans="1:13">
      <c r="A1379" s="7"/>
      <c r="B1379" s="8"/>
      <c r="C1379" s="4" t="s">
        <v>3475</v>
      </c>
      <c r="D1379" s="19" t="s">
        <v>7167</v>
      </c>
      <c r="E1379" s="4">
        <v>1</v>
      </c>
      <c r="F1379" s="2" t="str">
        <f t="shared" si="107"/>
        <v>G1PR520108</v>
      </c>
      <c r="G1379" s="2" t="str">
        <f t="shared" si="108"/>
        <v>Saneringen</v>
      </c>
      <c r="H1379" s="2" t="str">
        <f t="shared" si="109"/>
        <v>5201</v>
      </c>
      <c r="I1379" s="2" t="str">
        <f>IFERROR(VLOOKUP(H1379,'Productgroepen hoofdfuncties'!G:H,2,FALSE),H1379)</f>
        <v>Bodemsanering</v>
      </c>
      <c r="J1379" s="2" t="str">
        <f t="shared" si="110"/>
        <v>52</v>
      </c>
      <c r="K1379" s="2" t="str">
        <f>IFERROR(VLOOKUP(J1379,'Productgroepen hoofdfuncties'!D:E,2,FALSE),J1379)</f>
        <v>Kwalitatief beheer grondwater en bodem</v>
      </c>
      <c r="L1379" s="2" t="str">
        <f t="shared" si="111"/>
        <v>5</v>
      </c>
      <c r="M1379" s="2" t="str">
        <f>IFERROR(VLOOKUP(L1379,'Productgroepen hoofdfuncties'!A:B,2,FALSE),L1379)</f>
        <v>Milieubeheer</v>
      </c>
    </row>
    <row r="1380" spans="1:13">
      <c r="A1380" s="7"/>
      <c r="B1380" s="8"/>
      <c r="C1380" s="4" t="s">
        <v>3476</v>
      </c>
      <c r="D1380" s="19" t="s">
        <v>7167</v>
      </c>
      <c r="E1380" s="4">
        <v>1</v>
      </c>
      <c r="F1380" s="2" t="str">
        <f t="shared" si="107"/>
        <v>G1PR520108</v>
      </c>
      <c r="G1380" s="2" t="str">
        <f t="shared" si="108"/>
        <v>Saneringen</v>
      </c>
      <c r="H1380" s="2" t="str">
        <f t="shared" si="109"/>
        <v>5201</v>
      </c>
      <c r="I1380" s="2" t="str">
        <f>IFERROR(VLOOKUP(H1380,'Productgroepen hoofdfuncties'!G:H,2,FALSE),H1380)</f>
        <v>Bodemsanering</v>
      </c>
      <c r="J1380" s="2" t="str">
        <f t="shared" si="110"/>
        <v>52</v>
      </c>
      <c r="K1380" s="2" t="str">
        <f>IFERROR(VLOOKUP(J1380,'Productgroepen hoofdfuncties'!D:E,2,FALSE),J1380)</f>
        <v>Kwalitatief beheer grondwater en bodem</v>
      </c>
      <c r="L1380" s="2" t="str">
        <f t="shared" si="111"/>
        <v>5</v>
      </c>
      <c r="M1380" s="2" t="str">
        <f>IFERROR(VLOOKUP(L1380,'Productgroepen hoofdfuncties'!A:B,2,FALSE),L1380)</f>
        <v>Milieubeheer</v>
      </c>
    </row>
    <row r="1381" spans="1:13">
      <c r="A1381" s="7"/>
      <c r="B1381" s="8"/>
      <c r="C1381" s="4" t="s">
        <v>3477</v>
      </c>
      <c r="D1381" s="19" t="s">
        <v>7167</v>
      </c>
      <c r="E1381" s="4">
        <v>1</v>
      </c>
      <c r="F1381" s="2" t="str">
        <f t="shared" si="107"/>
        <v>G1PR520108</v>
      </c>
      <c r="G1381" s="2" t="str">
        <f t="shared" si="108"/>
        <v>Saneringen</v>
      </c>
      <c r="H1381" s="2" t="str">
        <f t="shared" si="109"/>
        <v>5201</v>
      </c>
      <c r="I1381" s="2" t="str">
        <f>IFERROR(VLOOKUP(H1381,'Productgroepen hoofdfuncties'!G:H,2,FALSE),H1381)</f>
        <v>Bodemsanering</v>
      </c>
      <c r="J1381" s="2" t="str">
        <f t="shared" si="110"/>
        <v>52</v>
      </c>
      <c r="K1381" s="2" t="str">
        <f>IFERROR(VLOOKUP(J1381,'Productgroepen hoofdfuncties'!D:E,2,FALSE),J1381)</f>
        <v>Kwalitatief beheer grondwater en bodem</v>
      </c>
      <c r="L1381" s="2" t="str">
        <f t="shared" si="111"/>
        <v>5</v>
      </c>
      <c r="M1381" s="2" t="str">
        <f>IFERROR(VLOOKUP(L1381,'Productgroepen hoofdfuncties'!A:B,2,FALSE),L1381)</f>
        <v>Milieubeheer</v>
      </c>
    </row>
    <row r="1382" spans="1:13">
      <c r="A1382" s="7"/>
      <c r="B1382" s="8"/>
      <c r="C1382" s="4" t="s">
        <v>3478</v>
      </c>
      <c r="D1382" s="19" t="s">
        <v>7167</v>
      </c>
      <c r="E1382" s="4">
        <v>1</v>
      </c>
      <c r="F1382" s="2" t="str">
        <f t="shared" si="107"/>
        <v>G1PR520108</v>
      </c>
      <c r="G1382" s="2" t="str">
        <f t="shared" si="108"/>
        <v>Saneringen</v>
      </c>
      <c r="H1382" s="2" t="str">
        <f t="shared" si="109"/>
        <v>5201</v>
      </c>
      <c r="I1382" s="2" t="str">
        <f>IFERROR(VLOOKUP(H1382,'Productgroepen hoofdfuncties'!G:H,2,FALSE),H1382)</f>
        <v>Bodemsanering</v>
      </c>
      <c r="J1382" s="2" t="str">
        <f t="shared" si="110"/>
        <v>52</v>
      </c>
      <c r="K1382" s="2" t="str">
        <f>IFERROR(VLOOKUP(J1382,'Productgroepen hoofdfuncties'!D:E,2,FALSE),J1382)</f>
        <v>Kwalitatief beheer grondwater en bodem</v>
      </c>
      <c r="L1382" s="2" t="str">
        <f t="shared" si="111"/>
        <v>5</v>
      </c>
      <c r="M1382" s="2" t="str">
        <f>IFERROR(VLOOKUP(L1382,'Productgroepen hoofdfuncties'!A:B,2,FALSE),L1382)</f>
        <v>Milieubeheer</v>
      </c>
    </row>
    <row r="1383" spans="1:13">
      <c r="A1383" s="7"/>
      <c r="B1383" s="8"/>
      <c r="C1383" s="4" t="s">
        <v>3479</v>
      </c>
      <c r="D1383" s="3" t="s">
        <v>3480</v>
      </c>
      <c r="E1383" s="4">
        <v>1</v>
      </c>
      <c r="F1383" s="2" t="str">
        <f t="shared" si="107"/>
        <v>G1PR520108</v>
      </c>
      <c r="G1383" s="2" t="str">
        <f t="shared" si="108"/>
        <v>Saneringen</v>
      </c>
      <c r="H1383" s="2" t="str">
        <f t="shared" si="109"/>
        <v>5201</v>
      </c>
      <c r="I1383" s="2" t="str">
        <f>IFERROR(VLOOKUP(H1383,'Productgroepen hoofdfuncties'!G:H,2,FALSE),H1383)</f>
        <v>Bodemsanering</v>
      </c>
      <c r="J1383" s="2" t="str">
        <f t="shared" si="110"/>
        <v>52</v>
      </c>
      <c r="K1383" s="2" t="str">
        <f>IFERROR(VLOOKUP(J1383,'Productgroepen hoofdfuncties'!D:E,2,FALSE),J1383)</f>
        <v>Kwalitatief beheer grondwater en bodem</v>
      </c>
      <c r="L1383" s="2" t="str">
        <f t="shared" si="111"/>
        <v>5</v>
      </c>
      <c r="M1383" s="2" t="str">
        <f>IFERROR(VLOOKUP(L1383,'Productgroepen hoofdfuncties'!A:B,2,FALSE),L1383)</f>
        <v>Milieubeheer</v>
      </c>
    </row>
    <row r="1384" spans="1:13">
      <c r="A1384" s="7"/>
      <c r="B1384" s="8"/>
      <c r="C1384" s="4" t="s">
        <v>3481</v>
      </c>
      <c r="D1384" s="3" t="s">
        <v>3482</v>
      </c>
      <c r="E1384" s="4">
        <v>1</v>
      </c>
      <c r="F1384" s="2" t="str">
        <f t="shared" si="107"/>
        <v>G1PR520108</v>
      </c>
      <c r="G1384" s="2" t="str">
        <f t="shared" si="108"/>
        <v>Saneringen</v>
      </c>
      <c r="H1384" s="2" t="str">
        <f t="shared" si="109"/>
        <v>5201</v>
      </c>
      <c r="I1384" s="2" t="str">
        <f>IFERROR(VLOOKUP(H1384,'Productgroepen hoofdfuncties'!G:H,2,FALSE),H1384)</f>
        <v>Bodemsanering</v>
      </c>
      <c r="J1384" s="2" t="str">
        <f t="shared" si="110"/>
        <v>52</v>
      </c>
      <c r="K1384" s="2" t="str">
        <f>IFERROR(VLOOKUP(J1384,'Productgroepen hoofdfuncties'!D:E,2,FALSE),J1384)</f>
        <v>Kwalitatief beheer grondwater en bodem</v>
      </c>
      <c r="L1384" s="2" t="str">
        <f t="shared" si="111"/>
        <v>5</v>
      </c>
      <c r="M1384" s="2" t="str">
        <f>IFERROR(VLOOKUP(L1384,'Productgroepen hoofdfuncties'!A:B,2,FALSE),L1384)</f>
        <v>Milieubeheer</v>
      </c>
    </row>
    <row r="1385" spans="1:13">
      <c r="A1385" s="7"/>
      <c r="B1385" s="8"/>
      <c r="C1385" s="4" t="s">
        <v>3483</v>
      </c>
      <c r="D1385" s="3" t="s">
        <v>3484</v>
      </c>
      <c r="E1385" s="4">
        <v>1</v>
      </c>
      <c r="F1385" s="2" t="str">
        <f t="shared" si="107"/>
        <v>G1PR520108</v>
      </c>
      <c r="G1385" s="2" t="str">
        <f t="shared" si="108"/>
        <v>Saneringen</v>
      </c>
      <c r="H1385" s="2" t="str">
        <f t="shared" si="109"/>
        <v>5201</v>
      </c>
      <c r="I1385" s="2" t="str">
        <f>IFERROR(VLOOKUP(H1385,'Productgroepen hoofdfuncties'!G:H,2,FALSE),H1385)</f>
        <v>Bodemsanering</v>
      </c>
      <c r="J1385" s="2" t="str">
        <f t="shared" si="110"/>
        <v>52</v>
      </c>
      <c r="K1385" s="2" t="str">
        <f>IFERROR(VLOOKUP(J1385,'Productgroepen hoofdfuncties'!D:E,2,FALSE),J1385)</f>
        <v>Kwalitatief beheer grondwater en bodem</v>
      </c>
      <c r="L1385" s="2" t="str">
        <f t="shared" si="111"/>
        <v>5</v>
      </c>
      <c r="M1385" s="2" t="str">
        <f>IFERROR(VLOOKUP(L1385,'Productgroepen hoofdfuncties'!A:B,2,FALSE),L1385)</f>
        <v>Milieubeheer</v>
      </c>
    </row>
    <row r="1386" spans="1:13">
      <c r="A1386" s="7"/>
      <c r="B1386" s="8"/>
      <c r="C1386" s="4" t="s">
        <v>3485</v>
      </c>
      <c r="D1386" s="19" t="s">
        <v>7167</v>
      </c>
      <c r="E1386" s="4">
        <v>1</v>
      </c>
      <c r="F1386" s="2" t="str">
        <f t="shared" si="107"/>
        <v>G1PR520108</v>
      </c>
      <c r="G1386" s="2" t="str">
        <f t="shared" si="108"/>
        <v>Saneringen</v>
      </c>
      <c r="H1386" s="2" t="str">
        <f t="shared" si="109"/>
        <v>5201</v>
      </c>
      <c r="I1386" s="2" t="str">
        <f>IFERROR(VLOOKUP(H1386,'Productgroepen hoofdfuncties'!G:H,2,FALSE),H1386)</f>
        <v>Bodemsanering</v>
      </c>
      <c r="J1386" s="2" t="str">
        <f t="shared" si="110"/>
        <v>52</v>
      </c>
      <c r="K1386" s="2" t="str">
        <f>IFERROR(VLOOKUP(J1386,'Productgroepen hoofdfuncties'!D:E,2,FALSE),J1386)</f>
        <v>Kwalitatief beheer grondwater en bodem</v>
      </c>
      <c r="L1386" s="2" t="str">
        <f t="shared" si="111"/>
        <v>5</v>
      </c>
      <c r="M1386" s="2" t="str">
        <f>IFERROR(VLOOKUP(L1386,'Productgroepen hoofdfuncties'!A:B,2,FALSE),L1386)</f>
        <v>Milieubeheer</v>
      </c>
    </row>
    <row r="1387" spans="1:13">
      <c r="A1387" s="7"/>
      <c r="B1387" s="8"/>
      <c r="C1387" s="4" t="s">
        <v>3486</v>
      </c>
      <c r="D1387" s="3" t="s">
        <v>3487</v>
      </c>
      <c r="E1387" s="4">
        <v>1</v>
      </c>
      <c r="F1387" s="2" t="str">
        <f t="shared" si="107"/>
        <v>G1PR520108</v>
      </c>
      <c r="G1387" s="2" t="str">
        <f t="shared" si="108"/>
        <v>Saneringen</v>
      </c>
      <c r="H1387" s="2" t="str">
        <f t="shared" si="109"/>
        <v>5201</v>
      </c>
      <c r="I1387" s="2" t="str">
        <f>IFERROR(VLOOKUP(H1387,'Productgroepen hoofdfuncties'!G:H,2,FALSE),H1387)</f>
        <v>Bodemsanering</v>
      </c>
      <c r="J1387" s="2" t="str">
        <f t="shared" si="110"/>
        <v>52</v>
      </c>
      <c r="K1387" s="2" t="str">
        <f>IFERROR(VLOOKUP(J1387,'Productgroepen hoofdfuncties'!D:E,2,FALSE),J1387)</f>
        <v>Kwalitatief beheer grondwater en bodem</v>
      </c>
      <c r="L1387" s="2" t="str">
        <f t="shared" si="111"/>
        <v>5</v>
      </c>
      <c r="M1387" s="2" t="str">
        <f>IFERROR(VLOOKUP(L1387,'Productgroepen hoofdfuncties'!A:B,2,FALSE),L1387)</f>
        <v>Milieubeheer</v>
      </c>
    </row>
    <row r="1388" spans="1:13">
      <c r="A1388" s="7"/>
      <c r="B1388" s="8"/>
      <c r="C1388" s="4" t="s">
        <v>3488</v>
      </c>
      <c r="D1388" s="3" t="s">
        <v>3489</v>
      </c>
      <c r="E1388" s="4">
        <v>1</v>
      </c>
      <c r="F1388" s="2" t="str">
        <f t="shared" si="107"/>
        <v>G1PR520108</v>
      </c>
      <c r="G1388" s="2" t="str">
        <f t="shared" si="108"/>
        <v>Saneringen</v>
      </c>
      <c r="H1388" s="2" t="str">
        <f t="shared" si="109"/>
        <v>5201</v>
      </c>
      <c r="I1388" s="2" t="str">
        <f>IFERROR(VLOOKUP(H1388,'Productgroepen hoofdfuncties'!G:H,2,FALSE),H1388)</f>
        <v>Bodemsanering</v>
      </c>
      <c r="J1388" s="2" t="str">
        <f t="shared" si="110"/>
        <v>52</v>
      </c>
      <c r="K1388" s="2" t="str">
        <f>IFERROR(VLOOKUP(J1388,'Productgroepen hoofdfuncties'!D:E,2,FALSE),J1388)</f>
        <v>Kwalitatief beheer grondwater en bodem</v>
      </c>
      <c r="L1388" s="2" t="str">
        <f t="shared" si="111"/>
        <v>5</v>
      </c>
      <c r="M1388" s="2" t="str">
        <f>IFERROR(VLOOKUP(L1388,'Productgroepen hoofdfuncties'!A:B,2,FALSE),L1388)</f>
        <v>Milieubeheer</v>
      </c>
    </row>
    <row r="1389" spans="1:13">
      <c r="A1389" s="7"/>
      <c r="B1389" s="8"/>
      <c r="C1389" s="4" t="s">
        <v>3490</v>
      </c>
      <c r="D1389" s="3" t="s">
        <v>3491</v>
      </c>
      <c r="E1389" s="4">
        <v>1</v>
      </c>
      <c r="F1389" s="2" t="str">
        <f t="shared" si="107"/>
        <v>G1PR520108</v>
      </c>
      <c r="G1389" s="2" t="str">
        <f t="shared" si="108"/>
        <v>Saneringen</v>
      </c>
      <c r="H1389" s="2" t="str">
        <f t="shared" si="109"/>
        <v>5201</v>
      </c>
      <c r="I1389" s="2" t="str">
        <f>IFERROR(VLOOKUP(H1389,'Productgroepen hoofdfuncties'!G:H,2,FALSE),H1389)</f>
        <v>Bodemsanering</v>
      </c>
      <c r="J1389" s="2" t="str">
        <f t="shared" si="110"/>
        <v>52</v>
      </c>
      <c r="K1389" s="2" t="str">
        <f>IFERROR(VLOOKUP(J1389,'Productgroepen hoofdfuncties'!D:E,2,FALSE),J1389)</f>
        <v>Kwalitatief beheer grondwater en bodem</v>
      </c>
      <c r="L1389" s="2" t="str">
        <f t="shared" si="111"/>
        <v>5</v>
      </c>
      <c r="M1389" s="2" t="str">
        <f>IFERROR(VLOOKUP(L1389,'Productgroepen hoofdfuncties'!A:B,2,FALSE),L1389)</f>
        <v>Milieubeheer</v>
      </c>
    </row>
    <row r="1390" spans="1:13">
      <c r="A1390" s="7"/>
      <c r="B1390" s="8"/>
      <c r="C1390" s="4" t="s">
        <v>3492</v>
      </c>
      <c r="D1390" s="19" t="s">
        <v>7167</v>
      </c>
      <c r="E1390" s="4">
        <v>1</v>
      </c>
      <c r="F1390" s="2" t="str">
        <f t="shared" si="107"/>
        <v>G1PR520108</v>
      </c>
      <c r="G1390" s="2" t="str">
        <f t="shared" si="108"/>
        <v>Saneringen</v>
      </c>
      <c r="H1390" s="2" t="str">
        <f t="shared" si="109"/>
        <v>5201</v>
      </c>
      <c r="I1390" s="2" t="str">
        <f>IFERROR(VLOOKUP(H1390,'Productgroepen hoofdfuncties'!G:H,2,FALSE),H1390)</f>
        <v>Bodemsanering</v>
      </c>
      <c r="J1390" s="2" t="str">
        <f t="shared" si="110"/>
        <v>52</v>
      </c>
      <c r="K1390" s="2" t="str">
        <f>IFERROR(VLOOKUP(J1390,'Productgroepen hoofdfuncties'!D:E,2,FALSE),J1390)</f>
        <v>Kwalitatief beheer grondwater en bodem</v>
      </c>
      <c r="L1390" s="2" t="str">
        <f t="shared" si="111"/>
        <v>5</v>
      </c>
      <c r="M1390" s="2" t="str">
        <f>IFERROR(VLOOKUP(L1390,'Productgroepen hoofdfuncties'!A:B,2,FALSE),L1390)</f>
        <v>Milieubeheer</v>
      </c>
    </row>
    <row r="1391" spans="1:13">
      <c r="A1391" s="7"/>
      <c r="B1391" s="8"/>
      <c r="C1391" s="4" t="s">
        <v>3493</v>
      </c>
      <c r="D1391" s="19" t="s">
        <v>7167</v>
      </c>
      <c r="E1391" s="4">
        <v>1</v>
      </c>
      <c r="F1391" s="2" t="str">
        <f t="shared" si="107"/>
        <v>G1PR520108</v>
      </c>
      <c r="G1391" s="2" t="str">
        <f t="shared" si="108"/>
        <v>Saneringen</v>
      </c>
      <c r="H1391" s="2" t="str">
        <f t="shared" si="109"/>
        <v>5201</v>
      </c>
      <c r="I1391" s="2" t="str">
        <f>IFERROR(VLOOKUP(H1391,'Productgroepen hoofdfuncties'!G:H,2,FALSE),H1391)</f>
        <v>Bodemsanering</v>
      </c>
      <c r="J1391" s="2" t="str">
        <f t="shared" si="110"/>
        <v>52</v>
      </c>
      <c r="K1391" s="2" t="str">
        <f>IFERROR(VLOOKUP(J1391,'Productgroepen hoofdfuncties'!D:E,2,FALSE),J1391)</f>
        <v>Kwalitatief beheer grondwater en bodem</v>
      </c>
      <c r="L1391" s="2" t="str">
        <f t="shared" si="111"/>
        <v>5</v>
      </c>
      <c r="M1391" s="2" t="str">
        <f>IFERROR(VLOOKUP(L1391,'Productgroepen hoofdfuncties'!A:B,2,FALSE),L1391)</f>
        <v>Milieubeheer</v>
      </c>
    </row>
    <row r="1392" spans="1:13">
      <c r="A1392" s="7"/>
      <c r="B1392" s="8"/>
      <c r="C1392" s="4" t="s">
        <v>3494</v>
      </c>
      <c r="D1392" s="19" t="s">
        <v>7167</v>
      </c>
      <c r="E1392" s="4">
        <v>1</v>
      </c>
      <c r="F1392" s="2" t="str">
        <f t="shared" si="107"/>
        <v>G1PR520108</v>
      </c>
      <c r="G1392" s="2" t="str">
        <f t="shared" si="108"/>
        <v>Saneringen</v>
      </c>
      <c r="H1392" s="2" t="str">
        <f t="shared" si="109"/>
        <v>5201</v>
      </c>
      <c r="I1392" s="2" t="str">
        <f>IFERROR(VLOOKUP(H1392,'Productgroepen hoofdfuncties'!G:H,2,FALSE),H1392)</f>
        <v>Bodemsanering</v>
      </c>
      <c r="J1392" s="2" t="str">
        <f t="shared" si="110"/>
        <v>52</v>
      </c>
      <c r="K1392" s="2" t="str">
        <f>IFERROR(VLOOKUP(J1392,'Productgroepen hoofdfuncties'!D:E,2,FALSE),J1392)</f>
        <v>Kwalitatief beheer grondwater en bodem</v>
      </c>
      <c r="L1392" s="2" t="str">
        <f t="shared" si="111"/>
        <v>5</v>
      </c>
      <c r="M1392" s="2" t="str">
        <f>IFERROR(VLOOKUP(L1392,'Productgroepen hoofdfuncties'!A:B,2,FALSE),L1392)</f>
        <v>Milieubeheer</v>
      </c>
    </row>
    <row r="1393" spans="1:13">
      <c r="A1393" s="7"/>
      <c r="B1393" s="8"/>
      <c r="C1393" s="4" t="s">
        <v>3495</v>
      </c>
      <c r="D1393" s="19" t="s">
        <v>7167</v>
      </c>
      <c r="E1393" s="4">
        <v>1</v>
      </c>
      <c r="F1393" s="2" t="str">
        <f t="shared" si="107"/>
        <v>G1PR520108</v>
      </c>
      <c r="G1393" s="2" t="str">
        <f t="shared" si="108"/>
        <v>Saneringen</v>
      </c>
      <c r="H1393" s="2" t="str">
        <f t="shared" si="109"/>
        <v>5201</v>
      </c>
      <c r="I1393" s="2" t="str">
        <f>IFERROR(VLOOKUP(H1393,'Productgroepen hoofdfuncties'!G:H,2,FALSE),H1393)</f>
        <v>Bodemsanering</v>
      </c>
      <c r="J1393" s="2" t="str">
        <f t="shared" si="110"/>
        <v>52</v>
      </c>
      <c r="K1393" s="2" t="str">
        <f>IFERROR(VLOOKUP(J1393,'Productgroepen hoofdfuncties'!D:E,2,FALSE),J1393)</f>
        <v>Kwalitatief beheer grondwater en bodem</v>
      </c>
      <c r="L1393" s="2" t="str">
        <f t="shared" si="111"/>
        <v>5</v>
      </c>
      <c r="M1393" s="2" t="str">
        <f>IFERROR(VLOOKUP(L1393,'Productgroepen hoofdfuncties'!A:B,2,FALSE),L1393)</f>
        <v>Milieubeheer</v>
      </c>
    </row>
    <row r="1394" spans="1:13">
      <c r="A1394" s="7"/>
      <c r="B1394" s="8"/>
      <c r="C1394" s="4" t="s">
        <v>3496</v>
      </c>
      <c r="D1394" s="19" t="s">
        <v>7167</v>
      </c>
      <c r="E1394" s="4">
        <v>1</v>
      </c>
      <c r="F1394" s="2" t="str">
        <f t="shared" si="107"/>
        <v>G1PR520108</v>
      </c>
      <c r="G1394" s="2" t="str">
        <f t="shared" si="108"/>
        <v>Saneringen</v>
      </c>
      <c r="H1394" s="2" t="str">
        <f t="shared" si="109"/>
        <v>5201</v>
      </c>
      <c r="I1394" s="2" t="str">
        <f>IFERROR(VLOOKUP(H1394,'Productgroepen hoofdfuncties'!G:H,2,FALSE),H1394)</f>
        <v>Bodemsanering</v>
      </c>
      <c r="J1394" s="2" t="str">
        <f t="shared" si="110"/>
        <v>52</v>
      </c>
      <c r="K1394" s="2" t="str">
        <f>IFERROR(VLOOKUP(J1394,'Productgroepen hoofdfuncties'!D:E,2,FALSE),J1394)</f>
        <v>Kwalitatief beheer grondwater en bodem</v>
      </c>
      <c r="L1394" s="2" t="str">
        <f t="shared" si="111"/>
        <v>5</v>
      </c>
      <c r="M1394" s="2" t="str">
        <f>IFERROR(VLOOKUP(L1394,'Productgroepen hoofdfuncties'!A:B,2,FALSE),L1394)</f>
        <v>Milieubeheer</v>
      </c>
    </row>
    <row r="1395" spans="1:13">
      <c r="A1395" s="7"/>
      <c r="B1395" s="8"/>
      <c r="C1395" s="4" t="s">
        <v>3497</v>
      </c>
      <c r="D1395" s="19" t="s">
        <v>7167</v>
      </c>
      <c r="E1395" s="4">
        <v>1</v>
      </c>
      <c r="F1395" s="2" t="str">
        <f t="shared" si="107"/>
        <v>G1PR520108</v>
      </c>
      <c r="G1395" s="2" t="str">
        <f t="shared" si="108"/>
        <v>Saneringen</v>
      </c>
      <c r="H1395" s="2" t="str">
        <f t="shared" si="109"/>
        <v>5201</v>
      </c>
      <c r="I1395" s="2" t="str">
        <f>IFERROR(VLOOKUP(H1395,'Productgroepen hoofdfuncties'!G:H,2,FALSE),H1395)</f>
        <v>Bodemsanering</v>
      </c>
      <c r="J1395" s="2" t="str">
        <f t="shared" si="110"/>
        <v>52</v>
      </c>
      <c r="K1395" s="2" t="str">
        <f>IFERROR(VLOOKUP(J1395,'Productgroepen hoofdfuncties'!D:E,2,FALSE),J1395)</f>
        <v>Kwalitatief beheer grondwater en bodem</v>
      </c>
      <c r="L1395" s="2" t="str">
        <f t="shared" si="111"/>
        <v>5</v>
      </c>
      <c r="M1395" s="2" t="str">
        <f>IFERROR(VLOOKUP(L1395,'Productgroepen hoofdfuncties'!A:B,2,FALSE),L1395)</f>
        <v>Milieubeheer</v>
      </c>
    </row>
    <row r="1396" spans="1:13">
      <c r="A1396" s="7"/>
      <c r="B1396" s="8"/>
      <c r="C1396" s="4" t="s">
        <v>3498</v>
      </c>
      <c r="D1396" s="19" t="s">
        <v>7167</v>
      </c>
      <c r="E1396" s="4">
        <v>1</v>
      </c>
      <c r="F1396" s="2" t="str">
        <f t="shared" si="107"/>
        <v>G1PR520108</v>
      </c>
      <c r="G1396" s="2" t="str">
        <f t="shared" si="108"/>
        <v>Saneringen</v>
      </c>
      <c r="H1396" s="2" t="str">
        <f t="shared" si="109"/>
        <v>5201</v>
      </c>
      <c r="I1396" s="2" t="str">
        <f>IFERROR(VLOOKUP(H1396,'Productgroepen hoofdfuncties'!G:H,2,FALSE),H1396)</f>
        <v>Bodemsanering</v>
      </c>
      <c r="J1396" s="2" t="str">
        <f t="shared" si="110"/>
        <v>52</v>
      </c>
      <c r="K1396" s="2" t="str">
        <f>IFERROR(VLOOKUP(J1396,'Productgroepen hoofdfuncties'!D:E,2,FALSE),J1396)</f>
        <v>Kwalitatief beheer grondwater en bodem</v>
      </c>
      <c r="L1396" s="2" t="str">
        <f t="shared" si="111"/>
        <v>5</v>
      </c>
      <c r="M1396" s="2" t="str">
        <f>IFERROR(VLOOKUP(L1396,'Productgroepen hoofdfuncties'!A:B,2,FALSE),L1396)</f>
        <v>Milieubeheer</v>
      </c>
    </row>
    <row r="1397" spans="1:13">
      <c r="A1397" s="7"/>
      <c r="B1397" s="8"/>
      <c r="C1397" s="4" t="s">
        <v>3499</v>
      </c>
      <c r="D1397" s="19" t="s">
        <v>7167</v>
      </c>
      <c r="E1397" s="4">
        <v>1</v>
      </c>
      <c r="F1397" s="2" t="str">
        <f t="shared" si="107"/>
        <v>G1PR520108</v>
      </c>
      <c r="G1397" s="2" t="str">
        <f t="shared" si="108"/>
        <v>Saneringen</v>
      </c>
      <c r="H1397" s="2" t="str">
        <f t="shared" si="109"/>
        <v>5201</v>
      </c>
      <c r="I1397" s="2" t="str">
        <f>IFERROR(VLOOKUP(H1397,'Productgroepen hoofdfuncties'!G:H,2,FALSE),H1397)</f>
        <v>Bodemsanering</v>
      </c>
      <c r="J1397" s="2" t="str">
        <f t="shared" si="110"/>
        <v>52</v>
      </c>
      <c r="K1397" s="2" t="str">
        <f>IFERROR(VLOOKUP(J1397,'Productgroepen hoofdfuncties'!D:E,2,FALSE),J1397)</f>
        <v>Kwalitatief beheer grondwater en bodem</v>
      </c>
      <c r="L1397" s="2" t="str">
        <f t="shared" si="111"/>
        <v>5</v>
      </c>
      <c r="M1397" s="2" t="str">
        <f>IFERROR(VLOOKUP(L1397,'Productgroepen hoofdfuncties'!A:B,2,FALSE),L1397)</f>
        <v>Milieubeheer</v>
      </c>
    </row>
    <row r="1398" spans="1:13">
      <c r="A1398" s="7"/>
      <c r="B1398" s="8"/>
      <c r="C1398" s="4" t="s">
        <v>3500</v>
      </c>
      <c r="D1398" s="19" t="s">
        <v>7167</v>
      </c>
      <c r="E1398" s="4">
        <v>1</v>
      </c>
      <c r="F1398" s="2" t="str">
        <f t="shared" si="107"/>
        <v>G1PR520108</v>
      </c>
      <c r="G1398" s="2" t="str">
        <f t="shared" si="108"/>
        <v>Saneringen</v>
      </c>
      <c r="H1398" s="2" t="str">
        <f t="shared" si="109"/>
        <v>5201</v>
      </c>
      <c r="I1398" s="2" t="str">
        <f>IFERROR(VLOOKUP(H1398,'Productgroepen hoofdfuncties'!G:H,2,FALSE),H1398)</f>
        <v>Bodemsanering</v>
      </c>
      <c r="J1398" s="2" t="str">
        <f t="shared" si="110"/>
        <v>52</v>
      </c>
      <c r="K1398" s="2" t="str">
        <f>IFERROR(VLOOKUP(J1398,'Productgroepen hoofdfuncties'!D:E,2,FALSE),J1398)</f>
        <v>Kwalitatief beheer grondwater en bodem</v>
      </c>
      <c r="L1398" s="2" t="str">
        <f t="shared" si="111"/>
        <v>5</v>
      </c>
      <c r="M1398" s="2" t="str">
        <f>IFERROR(VLOOKUP(L1398,'Productgroepen hoofdfuncties'!A:B,2,FALSE),L1398)</f>
        <v>Milieubeheer</v>
      </c>
    </row>
    <row r="1399" spans="1:13">
      <c r="A1399" s="7"/>
      <c r="B1399" s="8"/>
      <c r="C1399" s="4" t="s">
        <v>3501</v>
      </c>
      <c r="D1399" s="19" t="s">
        <v>7167</v>
      </c>
      <c r="E1399" s="4">
        <v>1</v>
      </c>
      <c r="F1399" s="2" t="str">
        <f t="shared" si="107"/>
        <v>G1PR520108</v>
      </c>
      <c r="G1399" s="2" t="str">
        <f t="shared" si="108"/>
        <v>Saneringen</v>
      </c>
      <c r="H1399" s="2" t="str">
        <f t="shared" si="109"/>
        <v>5201</v>
      </c>
      <c r="I1399" s="2" t="str">
        <f>IFERROR(VLOOKUP(H1399,'Productgroepen hoofdfuncties'!G:H,2,FALSE),H1399)</f>
        <v>Bodemsanering</v>
      </c>
      <c r="J1399" s="2" t="str">
        <f t="shared" si="110"/>
        <v>52</v>
      </c>
      <c r="K1399" s="2" t="str">
        <f>IFERROR(VLOOKUP(J1399,'Productgroepen hoofdfuncties'!D:E,2,FALSE),J1399)</f>
        <v>Kwalitatief beheer grondwater en bodem</v>
      </c>
      <c r="L1399" s="2" t="str">
        <f t="shared" si="111"/>
        <v>5</v>
      </c>
      <c r="M1399" s="2" t="str">
        <f>IFERROR(VLOOKUP(L1399,'Productgroepen hoofdfuncties'!A:B,2,FALSE),L1399)</f>
        <v>Milieubeheer</v>
      </c>
    </row>
    <row r="1400" spans="1:13">
      <c r="A1400" s="7"/>
      <c r="B1400" s="8"/>
      <c r="C1400" s="4" t="s">
        <v>3502</v>
      </c>
      <c r="D1400" s="19" t="s">
        <v>7167</v>
      </c>
      <c r="E1400" s="4">
        <v>1</v>
      </c>
      <c r="F1400" s="2" t="str">
        <f t="shared" si="107"/>
        <v>G1PR520108</v>
      </c>
      <c r="G1400" s="2" t="str">
        <f t="shared" si="108"/>
        <v>Saneringen</v>
      </c>
      <c r="H1400" s="2" t="str">
        <f t="shared" si="109"/>
        <v>5201</v>
      </c>
      <c r="I1400" s="2" t="str">
        <f>IFERROR(VLOOKUP(H1400,'Productgroepen hoofdfuncties'!G:H,2,FALSE),H1400)</f>
        <v>Bodemsanering</v>
      </c>
      <c r="J1400" s="2" t="str">
        <f t="shared" si="110"/>
        <v>52</v>
      </c>
      <c r="K1400" s="2" t="str">
        <f>IFERROR(VLOOKUP(J1400,'Productgroepen hoofdfuncties'!D:E,2,FALSE),J1400)</f>
        <v>Kwalitatief beheer grondwater en bodem</v>
      </c>
      <c r="L1400" s="2" t="str">
        <f t="shared" si="111"/>
        <v>5</v>
      </c>
      <c r="M1400" s="2" t="str">
        <f>IFERROR(VLOOKUP(L1400,'Productgroepen hoofdfuncties'!A:B,2,FALSE),L1400)</f>
        <v>Milieubeheer</v>
      </c>
    </row>
    <row r="1401" spans="1:13">
      <c r="A1401" s="7"/>
      <c r="B1401" s="8"/>
      <c r="C1401" s="4" t="s">
        <v>3503</v>
      </c>
      <c r="D1401" s="19" t="s">
        <v>7167</v>
      </c>
      <c r="E1401" s="4">
        <v>1</v>
      </c>
      <c r="F1401" s="2" t="str">
        <f t="shared" si="107"/>
        <v>G1PR520108</v>
      </c>
      <c r="G1401" s="2" t="str">
        <f t="shared" si="108"/>
        <v>Saneringen</v>
      </c>
      <c r="H1401" s="2" t="str">
        <f t="shared" si="109"/>
        <v>5201</v>
      </c>
      <c r="I1401" s="2" t="str">
        <f>IFERROR(VLOOKUP(H1401,'Productgroepen hoofdfuncties'!G:H,2,FALSE),H1401)</f>
        <v>Bodemsanering</v>
      </c>
      <c r="J1401" s="2" t="str">
        <f t="shared" si="110"/>
        <v>52</v>
      </c>
      <c r="K1401" s="2" t="str">
        <f>IFERROR(VLOOKUP(J1401,'Productgroepen hoofdfuncties'!D:E,2,FALSE),J1401)</f>
        <v>Kwalitatief beheer grondwater en bodem</v>
      </c>
      <c r="L1401" s="2" t="str">
        <f t="shared" si="111"/>
        <v>5</v>
      </c>
      <c r="M1401" s="2" t="str">
        <f>IFERROR(VLOOKUP(L1401,'Productgroepen hoofdfuncties'!A:B,2,FALSE),L1401)</f>
        <v>Milieubeheer</v>
      </c>
    </row>
    <row r="1402" spans="1:13">
      <c r="A1402" s="7"/>
      <c r="B1402" s="8"/>
      <c r="C1402" s="4" t="s">
        <v>3504</v>
      </c>
      <c r="D1402" s="19" t="s">
        <v>7167</v>
      </c>
      <c r="E1402" s="4">
        <v>1</v>
      </c>
      <c r="F1402" s="2" t="str">
        <f t="shared" si="107"/>
        <v>G1PR520108</v>
      </c>
      <c r="G1402" s="2" t="str">
        <f t="shared" si="108"/>
        <v>Saneringen</v>
      </c>
      <c r="H1402" s="2" t="str">
        <f t="shared" si="109"/>
        <v>5201</v>
      </c>
      <c r="I1402" s="2" t="str">
        <f>IFERROR(VLOOKUP(H1402,'Productgroepen hoofdfuncties'!G:H,2,FALSE),H1402)</f>
        <v>Bodemsanering</v>
      </c>
      <c r="J1402" s="2" t="str">
        <f t="shared" si="110"/>
        <v>52</v>
      </c>
      <c r="K1402" s="2" t="str">
        <f>IFERROR(VLOOKUP(J1402,'Productgroepen hoofdfuncties'!D:E,2,FALSE),J1402)</f>
        <v>Kwalitatief beheer grondwater en bodem</v>
      </c>
      <c r="L1402" s="2" t="str">
        <f t="shared" si="111"/>
        <v>5</v>
      </c>
      <c r="M1402" s="2" t="str">
        <f>IFERROR(VLOOKUP(L1402,'Productgroepen hoofdfuncties'!A:B,2,FALSE),L1402)</f>
        <v>Milieubeheer</v>
      </c>
    </row>
    <row r="1403" spans="1:13">
      <c r="A1403" s="7"/>
      <c r="B1403" s="8"/>
      <c r="C1403" s="4" t="s">
        <v>3505</v>
      </c>
      <c r="D1403" s="19" t="s">
        <v>7167</v>
      </c>
      <c r="E1403" s="4">
        <v>1</v>
      </c>
      <c r="F1403" s="2" t="str">
        <f t="shared" si="107"/>
        <v>G1PR520108</v>
      </c>
      <c r="G1403" s="2" t="str">
        <f t="shared" si="108"/>
        <v>Saneringen</v>
      </c>
      <c r="H1403" s="2" t="str">
        <f t="shared" si="109"/>
        <v>5201</v>
      </c>
      <c r="I1403" s="2" t="str">
        <f>IFERROR(VLOOKUP(H1403,'Productgroepen hoofdfuncties'!G:H,2,FALSE),H1403)</f>
        <v>Bodemsanering</v>
      </c>
      <c r="J1403" s="2" t="str">
        <f t="shared" si="110"/>
        <v>52</v>
      </c>
      <c r="K1403" s="2" t="str">
        <f>IFERROR(VLOOKUP(J1403,'Productgroepen hoofdfuncties'!D:E,2,FALSE),J1403)</f>
        <v>Kwalitatief beheer grondwater en bodem</v>
      </c>
      <c r="L1403" s="2" t="str">
        <f t="shared" si="111"/>
        <v>5</v>
      </c>
      <c r="M1403" s="2" t="str">
        <f>IFERROR(VLOOKUP(L1403,'Productgroepen hoofdfuncties'!A:B,2,FALSE),L1403)</f>
        <v>Milieubeheer</v>
      </c>
    </row>
    <row r="1404" spans="1:13">
      <c r="A1404" s="7"/>
      <c r="B1404" s="8"/>
      <c r="C1404" s="4" t="s">
        <v>3506</v>
      </c>
      <c r="D1404" s="19" t="s">
        <v>7167</v>
      </c>
      <c r="E1404" s="4">
        <v>1</v>
      </c>
      <c r="F1404" s="2" t="str">
        <f t="shared" si="107"/>
        <v>G1PR520108</v>
      </c>
      <c r="G1404" s="2" t="str">
        <f t="shared" si="108"/>
        <v>Saneringen</v>
      </c>
      <c r="H1404" s="2" t="str">
        <f t="shared" si="109"/>
        <v>5201</v>
      </c>
      <c r="I1404" s="2" t="str">
        <f>IFERROR(VLOOKUP(H1404,'Productgroepen hoofdfuncties'!G:H,2,FALSE),H1404)</f>
        <v>Bodemsanering</v>
      </c>
      <c r="J1404" s="2" t="str">
        <f t="shared" si="110"/>
        <v>52</v>
      </c>
      <c r="K1404" s="2" t="str">
        <f>IFERROR(VLOOKUP(J1404,'Productgroepen hoofdfuncties'!D:E,2,FALSE),J1404)</f>
        <v>Kwalitatief beheer grondwater en bodem</v>
      </c>
      <c r="L1404" s="2" t="str">
        <f t="shared" si="111"/>
        <v>5</v>
      </c>
      <c r="M1404" s="2" t="str">
        <f>IFERROR(VLOOKUP(L1404,'Productgroepen hoofdfuncties'!A:B,2,FALSE),L1404)</f>
        <v>Milieubeheer</v>
      </c>
    </row>
    <row r="1405" spans="1:13">
      <c r="A1405" s="7"/>
      <c r="B1405" s="8"/>
      <c r="C1405" s="4" t="s">
        <v>3507</v>
      </c>
      <c r="D1405" s="19" t="s">
        <v>7167</v>
      </c>
      <c r="E1405" s="4">
        <v>1</v>
      </c>
      <c r="F1405" s="2" t="str">
        <f t="shared" si="107"/>
        <v>G1PR520108</v>
      </c>
      <c r="G1405" s="2" t="str">
        <f t="shared" si="108"/>
        <v>Saneringen</v>
      </c>
      <c r="H1405" s="2" t="str">
        <f t="shared" si="109"/>
        <v>5201</v>
      </c>
      <c r="I1405" s="2" t="str">
        <f>IFERROR(VLOOKUP(H1405,'Productgroepen hoofdfuncties'!G:H,2,FALSE),H1405)</f>
        <v>Bodemsanering</v>
      </c>
      <c r="J1405" s="2" t="str">
        <f t="shared" si="110"/>
        <v>52</v>
      </c>
      <c r="K1405" s="2" t="str">
        <f>IFERROR(VLOOKUP(J1405,'Productgroepen hoofdfuncties'!D:E,2,FALSE),J1405)</f>
        <v>Kwalitatief beheer grondwater en bodem</v>
      </c>
      <c r="L1405" s="2" t="str">
        <f t="shared" si="111"/>
        <v>5</v>
      </c>
      <c r="M1405" s="2" t="str">
        <f>IFERROR(VLOOKUP(L1405,'Productgroepen hoofdfuncties'!A:B,2,FALSE),L1405)</f>
        <v>Milieubeheer</v>
      </c>
    </row>
    <row r="1406" spans="1:13">
      <c r="A1406" s="7"/>
      <c r="B1406" s="8"/>
      <c r="C1406" s="4" t="s">
        <v>3508</v>
      </c>
      <c r="D1406" s="19" t="s">
        <v>7167</v>
      </c>
      <c r="E1406" s="4">
        <v>1</v>
      </c>
      <c r="F1406" s="2" t="str">
        <f t="shared" si="107"/>
        <v>G1PR520108</v>
      </c>
      <c r="G1406" s="2" t="str">
        <f t="shared" si="108"/>
        <v>Saneringen</v>
      </c>
      <c r="H1406" s="2" t="str">
        <f t="shared" si="109"/>
        <v>5201</v>
      </c>
      <c r="I1406" s="2" t="str">
        <f>IFERROR(VLOOKUP(H1406,'Productgroepen hoofdfuncties'!G:H,2,FALSE),H1406)</f>
        <v>Bodemsanering</v>
      </c>
      <c r="J1406" s="2" t="str">
        <f t="shared" si="110"/>
        <v>52</v>
      </c>
      <c r="K1406" s="2" t="str">
        <f>IFERROR(VLOOKUP(J1406,'Productgroepen hoofdfuncties'!D:E,2,FALSE),J1406)</f>
        <v>Kwalitatief beheer grondwater en bodem</v>
      </c>
      <c r="L1406" s="2" t="str">
        <f t="shared" si="111"/>
        <v>5</v>
      </c>
      <c r="M1406" s="2" t="str">
        <f>IFERROR(VLOOKUP(L1406,'Productgroepen hoofdfuncties'!A:B,2,FALSE),L1406)</f>
        <v>Milieubeheer</v>
      </c>
    </row>
    <row r="1407" spans="1:13">
      <c r="A1407" s="7"/>
      <c r="B1407" s="8"/>
      <c r="C1407" s="4" t="s">
        <v>3509</v>
      </c>
      <c r="D1407" s="19" t="s">
        <v>7167</v>
      </c>
      <c r="E1407" s="4">
        <v>1</v>
      </c>
      <c r="F1407" s="2" t="str">
        <f t="shared" si="107"/>
        <v>G1PR520108</v>
      </c>
      <c r="G1407" s="2" t="str">
        <f t="shared" si="108"/>
        <v>Saneringen</v>
      </c>
      <c r="H1407" s="2" t="str">
        <f t="shared" si="109"/>
        <v>5201</v>
      </c>
      <c r="I1407" s="2" t="str">
        <f>IFERROR(VLOOKUP(H1407,'Productgroepen hoofdfuncties'!G:H,2,FALSE),H1407)</f>
        <v>Bodemsanering</v>
      </c>
      <c r="J1407" s="2" t="str">
        <f t="shared" si="110"/>
        <v>52</v>
      </c>
      <c r="K1407" s="2" t="str">
        <f>IFERROR(VLOOKUP(J1407,'Productgroepen hoofdfuncties'!D:E,2,FALSE),J1407)</f>
        <v>Kwalitatief beheer grondwater en bodem</v>
      </c>
      <c r="L1407" s="2" t="str">
        <f t="shared" si="111"/>
        <v>5</v>
      </c>
      <c r="M1407" s="2" t="str">
        <f>IFERROR(VLOOKUP(L1407,'Productgroepen hoofdfuncties'!A:B,2,FALSE),L1407)</f>
        <v>Milieubeheer</v>
      </c>
    </row>
    <row r="1408" spans="1:13">
      <c r="A1408" s="7"/>
      <c r="B1408" s="8"/>
      <c r="C1408" s="4" t="s">
        <v>3510</v>
      </c>
      <c r="D1408" s="19" t="s">
        <v>7167</v>
      </c>
      <c r="E1408" s="4">
        <v>1</v>
      </c>
      <c r="F1408" s="2" t="str">
        <f t="shared" si="107"/>
        <v>G1PR520108</v>
      </c>
      <c r="G1408" s="2" t="str">
        <f t="shared" si="108"/>
        <v>Saneringen</v>
      </c>
      <c r="H1408" s="2" t="str">
        <f t="shared" si="109"/>
        <v>5201</v>
      </c>
      <c r="I1408" s="2" t="str">
        <f>IFERROR(VLOOKUP(H1408,'Productgroepen hoofdfuncties'!G:H,2,FALSE),H1408)</f>
        <v>Bodemsanering</v>
      </c>
      <c r="J1408" s="2" t="str">
        <f t="shared" si="110"/>
        <v>52</v>
      </c>
      <c r="K1408" s="2" t="str">
        <f>IFERROR(VLOOKUP(J1408,'Productgroepen hoofdfuncties'!D:E,2,FALSE),J1408)</f>
        <v>Kwalitatief beheer grondwater en bodem</v>
      </c>
      <c r="L1408" s="2" t="str">
        <f t="shared" si="111"/>
        <v>5</v>
      </c>
      <c r="M1408" s="2" t="str">
        <f>IFERROR(VLOOKUP(L1408,'Productgroepen hoofdfuncties'!A:B,2,FALSE),L1408)</f>
        <v>Milieubeheer</v>
      </c>
    </row>
    <row r="1409" spans="1:13">
      <c r="A1409" s="7"/>
      <c r="B1409" s="8"/>
      <c r="C1409" s="4" t="s">
        <v>3511</v>
      </c>
      <c r="D1409" s="19" t="s">
        <v>7167</v>
      </c>
      <c r="E1409" s="4">
        <v>1</v>
      </c>
      <c r="F1409" s="2" t="str">
        <f t="shared" si="107"/>
        <v>G1PR520108</v>
      </c>
      <c r="G1409" s="2" t="str">
        <f t="shared" si="108"/>
        <v>Saneringen</v>
      </c>
      <c r="H1409" s="2" t="str">
        <f t="shared" si="109"/>
        <v>5201</v>
      </c>
      <c r="I1409" s="2" t="str">
        <f>IFERROR(VLOOKUP(H1409,'Productgroepen hoofdfuncties'!G:H,2,FALSE),H1409)</f>
        <v>Bodemsanering</v>
      </c>
      <c r="J1409" s="2" t="str">
        <f t="shared" si="110"/>
        <v>52</v>
      </c>
      <c r="K1409" s="2" t="str">
        <f>IFERROR(VLOOKUP(J1409,'Productgroepen hoofdfuncties'!D:E,2,FALSE),J1409)</f>
        <v>Kwalitatief beheer grondwater en bodem</v>
      </c>
      <c r="L1409" s="2" t="str">
        <f t="shared" si="111"/>
        <v>5</v>
      </c>
      <c r="M1409" s="2" t="str">
        <f>IFERROR(VLOOKUP(L1409,'Productgroepen hoofdfuncties'!A:B,2,FALSE),L1409)</f>
        <v>Milieubeheer</v>
      </c>
    </row>
    <row r="1410" spans="1:13">
      <c r="A1410" s="7"/>
      <c r="B1410" s="8"/>
      <c r="C1410" s="4" t="s">
        <v>3512</v>
      </c>
      <c r="D1410" s="19" t="s">
        <v>7167</v>
      </c>
      <c r="E1410" s="4">
        <v>1</v>
      </c>
      <c r="F1410" s="2" t="str">
        <f t="shared" si="107"/>
        <v>G1PR520108</v>
      </c>
      <c r="G1410" s="2" t="str">
        <f t="shared" si="108"/>
        <v>Saneringen</v>
      </c>
      <c r="H1410" s="2" t="str">
        <f t="shared" si="109"/>
        <v>5201</v>
      </c>
      <c r="I1410" s="2" t="str">
        <f>IFERROR(VLOOKUP(H1410,'Productgroepen hoofdfuncties'!G:H,2,FALSE),H1410)</f>
        <v>Bodemsanering</v>
      </c>
      <c r="J1410" s="2" t="str">
        <f t="shared" si="110"/>
        <v>52</v>
      </c>
      <c r="K1410" s="2" t="str">
        <f>IFERROR(VLOOKUP(J1410,'Productgroepen hoofdfuncties'!D:E,2,FALSE),J1410)</f>
        <v>Kwalitatief beheer grondwater en bodem</v>
      </c>
      <c r="L1410" s="2" t="str">
        <f t="shared" si="111"/>
        <v>5</v>
      </c>
      <c r="M1410" s="2" t="str">
        <f>IFERROR(VLOOKUP(L1410,'Productgroepen hoofdfuncties'!A:B,2,FALSE),L1410)</f>
        <v>Milieubeheer</v>
      </c>
    </row>
    <row r="1411" spans="1:13">
      <c r="A1411" s="7"/>
      <c r="B1411" s="8"/>
      <c r="C1411" s="4" t="s">
        <v>3513</v>
      </c>
      <c r="D1411" s="19" t="s">
        <v>7167</v>
      </c>
      <c r="E1411" s="4">
        <v>1</v>
      </c>
      <c r="F1411" s="2" t="str">
        <f t="shared" si="107"/>
        <v>G1PR520108</v>
      </c>
      <c r="G1411" s="2" t="str">
        <f t="shared" si="108"/>
        <v>Saneringen</v>
      </c>
      <c r="H1411" s="2" t="str">
        <f t="shared" si="109"/>
        <v>5201</v>
      </c>
      <c r="I1411" s="2" t="str">
        <f>IFERROR(VLOOKUP(H1411,'Productgroepen hoofdfuncties'!G:H,2,FALSE),H1411)</f>
        <v>Bodemsanering</v>
      </c>
      <c r="J1411" s="2" t="str">
        <f t="shared" si="110"/>
        <v>52</v>
      </c>
      <c r="K1411" s="2" t="str">
        <f>IFERROR(VLOOKUP(J1411,'Productgroepen hoofdfuncties'!D:E,2,FALSE),J1411)</f>
        <v>Kwalitatief beheer grondwater en bodem</v>
      </c>
      <c r="L1411" s="2" t="str">
        <f t="shared" si="111"/>
        <v>5</v>
      </c>
      <c r="M1411" s="2" t="str">
        <f>IFERROR(VLOOKUP(L1411,'Productgroepen hoofdfuncties'!A:B,2,FALSE),L1411)</f>
        <v>Milieubeheer</v>
      </c>
    </row>
    <row r="1412" spans="1:13">
      <c r="A1412" s="7"/>
      <c r="B1412" s="8"/>
      <c r="C1412" s="4" t="s">
        <v>3514</v>
      </c>
      <c r="D1412" s="19" t="s">
        <v>7167</v>
      </c>
      <c r="E1412" s="4">
        <v>1</v>
      </c>
      <c r="F1412" s="2" t="str">
        <f t="shared" si="107"/>
        <v>G1PR520108</v>
      </c>
      <c r="G1412" s="2" t="str">
        <f t="shared" si="108"/>
        <v>Saneringen</v>
      </c>
      <c r="H1412" s="2" t="str">
        <f t="shared" si="109"/>
        <v>5201</v>
      </c>
      <c r="I1412" s="2" t="str">
        <f>IFERROR(VLOOKUP(H1412,'Productgroepen hoofdfuncties'!G:H,2,FALSE),H1412)</f>
        <v>Bodemsanering</v>
      </c>
      <c r="J1412" s="2" t="str">
        <f t="shared" si="110"/>
        <v>52</v>
      </c>
      <c r="K1412" s="2" t="str">
        <f>IFERROR(VLOOKUP(J1412,'Productgroepen hoofdfuncties'!D:E,2,FALSE),J1412)</f>
        <v>Kwalitatief beheer grondwater en bodem</v>
      </c>
      <c r="L1412" s="2" t="str">
        <f t="shared" si="111"/>
        <v>5</v>
      </c>
      <c r="M1412" s="2" t="str">
        <f>IFERROR(VLOOKUP(L1412,'Productgroepen hoofdfuncties'!A:B,2,FALSE),L1412)</f>
        <v>Milieubeheer</v>
      </c>
    </row>
    <row r="1413" spans="1:13">
      <c r="A1413" s="7"/>
      <c r="B1413" s="8"/>
      <c r="C1413" s="4" t="s">
        <v>3515</v>
      </c>
      <c r="D1413" s="19" t="s">
        <v>7167</v>
      </c>
      <c r="E1413" s="4">
        <v>1</v>
      </c>
      <c r="F1413" s="2" t="str">
        <f t="shared" si="107"/>
        <v>G1PR520108</v>
      </c>
      <c r="G1413" s="2" t="str">
        <f t="shared" si="108"/>
        <v>Saneringen</v>
      </c>
      <c r="H1413" s="2" t="str">
        <f t="shared" si="109"/>
        <v>5201</v>
      </c>
      <c r="I1413" s="2" t="str">
        <f>IFERROR(VLOOKUP(H1413,'Productgroepen hoofdfuncties'!G:H,2,FALSE),H1413)</f>
        <v>Bodemsanering</v>
      </c>
      <c r="J1413" s="2" t="str">
        <f t="shared" si="110"/>
        <v>52</v>
      </c>
      <c r="K1413" s="2" t="str">
        <f>IFERROR(VLOOKUP(J1413,'Productgroepen hoofdfuncties'!D:E,2,FALSE),J1413)</f>
        <v>Kwalitatief beheer grondwater en bodem</v>
      </c>
      <c r="L1413" s="2" t="str">
        <f t="shared" si="111"/>
        <v>5</v>
      </c>
      <c r="M1413" s="2" t="str">
        <f>IFERROR(VLOOKUP(L1413,'Productgroepen hoofdfuncties'!A:B,2,FALSE),L1413)</f>
        <v>Milieubeheer</v>
      </c>
    </row>
    <row r="1414" spans="1:13">
      <c r="A1414" s="7"/>
      <c r="B1414" s="8"/>
      <c r="C1414" s="4" t="s">
        <v>3516</v>
      </c>
      <c r="D1414" s="19" t="s">
        <v>7167</v>
      </c>
      <c r="E1414" s="4">
        <v>1</v>
      </c>
      <c r="F1414" s="2" t="str">
        <f t="shared" si="107"/>
        <v>G1PR520108</v>
      </c>
      <c r="G1414" s="2" t="str">
        <f t="shared" si="108"/>
        <v>Saneringen</v>
      </c>
      <c r="H1414" s="2" t="str">
        <f t="shared" si="109"/>
        <v>5201</v>
      </c>
      <c r="I1414" s="2" t="str">
        <f>IFERROR(VLOOKUP(H1414,'Productgroepen hoofdfuncties'!G:H,2,FALSE),H1414)</f>
        <v>Bodemsanering</v>
      </c>
      <c r="J1414" s="2" t="str">
        <f t="shared" si="110"/>
        <v>52</v>
      </c>
      <c r="K1414" s="2" t="str">
        <f>IFERROR(VLOOKUP(J1414,'Productgroepen hoofdfuncties'!D:E,2,FALSE),J1414)</f>
        <v>Kwalitatief beheer grondwater en bodem</v>
      </c>
      <c r="L1414" s="2" t="str">
        <f t="shared" si="111"/>
        <v>5</v>
      </c>
      <c r="M1414" s="2" t="str">
        <f>IFERROR(VLOOKUP(L1414,'Productgroepen hoofdfuncties'!A:B,2,FALSE),L1414)</f>
        <v>Milieubeheer</v>
      </c>
    </row>
    <row r="1415" spans="1:13">
      <c r="A1415" s="7"/>
      <c r="B1415" s="8"/>
      <c r="C1415" s="4" t="s">
        <v>3517</v>
      </c>
      <c r="D1415" s="19" t="s">
        <v>7167</v>
      </c>
      <c r="E1415" s="4">
        <v>1</v>
      </c>
      <c r="F1415" s="2" t="str">
        <f t="shared" si="107"/>
        <v>G1PR520108</v>
      </c>
      <c r="G1415" s="2" t="str">
        <f t="shared" si="108"/>
        <v>Saneringen</v>
      </c>
      <c r="H1415" s="2" t="str">
        <f t="shared" si="109"/>
        <v>5201</v>
      </c>
      <c r="I1415" s="2" t="str">
        <f>IFERROR(VLOOKUP(H1415,'Productgroepen hoofdfuncties'!G:H,2,FALSE),H1415)</f>
        <v>Bodemsanering</v>
      </c>
      <c r="J1415" s="2" t="str">
        <f t="shared" si="110"/>
        <v>52</v>
      </c>
      <c r="K1415" s="2" t="str">
        <f>IFERROR(VLOOKUP(J1415,'Productgroepen hoofdfuncties'!D:E,2,FALSE),J1415)</f>
        <v>Kwalitatief beheer grondwater en bodem</v>
      </c>
      <c r="L1415" s="2" t="str">
        <f t="shared" si="111"/>
        <v>5</v>
      </c>
      <c r="M1415" s="2" t="str">
        <f>IFERROR(VLOOKUP(L1415,'Productgroepen hoofdfuncties'!A:B,2,FALSE),L1415)</f>
        <v>Milieubeheer</v>
      </c>
    </row>
    <row r="1416" spans="1:13">
      <c r="A1416" s="7"/>
      <c r="B1416" s="8"/>
      <c r="C1416" s="4" t="s">
        <v>3518</v>
      </c>
      <c r="D1416" s="3" t="s">
        <v>3519</v>
      </c>
      <c r="E1416" s="4">
        <v>1</v>
      </c>
      <c r="F1416" s="2" t="str">
        <f t="shared" si="107"/>
        <v>G1PR520108</v>
      </c>
      <c r="G1416" s="2" t="str">
        <f t="shared" si="108"/>
        <v>Saneringen</v>
      </c>
      <c r="H1416" s="2" t="str">
        <f t="shared" si="109"/>
        <v>5201</v>
      </c>
      <c r="I1416" s="2" t="str">
        <f>IFERROR(VLOOKUP(H1416,'Productgroepen hoofdfuncties'!G:H,2,FALSE),H1416)</f>
        <v>Bodemsanering</v>
      </c>
      <c r="J1416" s="2" t="str">
        <f t="shared" si="110"/>
        <v>52</v>
      </c>
      <c r="K1416" s="2" t="str">
        <f>IFERROR(VLOOKUP(J1416,'Productgroepen hoofdfuncties'!D:E,2,FALSE),J1416)</f>
        <v>Kwalitatief beheer grondwater en bodem</v>
      </c>
      <c r="L1416" s="2" t="str">
        <f t="shared" si="111"/>
        <v>5</v>
      </c>
      <c r="M1416" s="2" t="str">
        <f>IFERROR(VLOOKUP(L1416,'Productgroepen hoofdfuncties'!A:B,2,FALSE),L1416)</f>
        <v>Milieubeheer</v>
      </c>
    </row>
    <row r="1417" spans="1:13">
      <c r="A1417" s="7"/>
      <c r="B1417" s="8"/>
      <c r="C1417" s="4" t="s">
        <v>3520</v>
      </c>
      <c r="D1417" s="19" t="s">
        <v>7167</v>
      </c>
      <c r="E1417" s="4">
        <v>1</v>
      </c>
      <c r="F1417" s="2" t="str">
        <f t="shared" si="107"/>
        <v>G1PR520108</v>
      </c>
      <c r="G1417" s="2" t="str">
        <f t="shared" si="108"/>
        <v>Saneringen</v>
      </c>
      <c r="H1417" s="2" t="str">
        <f t="shared" si="109"/>
        <v>5201</v>
      </c>
      <c r="I1417" s="2" t="str">
        <f>IFERROR(VLOOKUP(H1417,'Productgroepen hoofdfuncties'!G:H,2,FALSE),H1417)</f>
        <v>Bodemsanering</v>
      </c>
      <c r="J1417" s="2" t="str">
        <f t="shared" si="110"/>
        <v>52</v>
      </c>
      <c r="K1417" s="2" t="str">
        <f>IFERROR(VLOOKUP(J1417,'Productgroepen hoofdfuncties'!D:E,2,FALSE),J1417)</f>
        <v>Kwalitatief beheer grondwater en bodem</v>
      </c>
      <c r="L1417" s="2" t="str">
        <f t="shared" si="111"/>
        <v>5</v>
      </c>
      <c r="M1417" s="2" t="str">
        <f>IFERROR(VLOOKUP(L1417,'Productgroepen hoofdfuncties'!A:B,2,FALSE),L1417)</f>
        <v>Milieubeheer</v>
      </c>
    </row>
    <row r="1418" spans="1:13">
      <c r="A1418" s="7"/>
      <c r="B1418" s="8"/>
      <c r="C1418" s="4" t="s">
        <v>3521</v>
      </c>
      <c r="D1418" s="19" t="s">
        <v>7167</v>
      </c>
      <c r="E1418" s="4">
        <v>1</v>
      </c>
      <c r="F1418" s="2" t="str">
        <f t="shared" si="107"/>
        <v>G1PR520108</v>
      </c>
      <c r="G1418" s="2" t="str">
        <f t="shared" si="108"/>
        <v>Saneringen</v>
      </c>
      <c r="H1418" s="2" t="str">
        <f t="shared" si="109"/>
        <v>5201</v>
      </c>
      <c r="I1418" s="2" t="str">
        <f>IFERROR(VLOOKUP(H1418,'Productgroepen hoofdfuncties'!G:H,2,FALSE),H1418)</f>
        <v>Bodemsanering</v>
      </c>
      <c r="J1418" s="2" t="str">
        <f t="shared" si="110"/>
        <v>52</v>
      </c>
      <c r="K1418" s="2" t="str">
        <f>IFERROR(VLOOKUP(J1418,'Productgroepen hoofdfuncties'!D:E,2,FALSE),J1418)</f>
        <v>Kwalitatief beheer grondwater en bodem</v>
      </c>
      <c r="L1418" s="2" t="str">
        <f t="shared" si="111"/>
        <v>5</v>
      </c>
      <c r="M1418" s="2" t="str">
        <f>IFERROR(VLOOKUP(L1418,'Productgroepen hoofdfuncties'!A:B,2,FALSE),L1418)</f>
        <v>Milieubeheer</v>
      </c>
    </row>
    <row r="1419" spans="1:13">
      <c r="A1419" s="7"/>
      <c r="B1419" s="8"/>
      <c r="C1419" s="4" t="s">
        <v>3522</v>
      </c>
      <c r="D1419" s="19" t="s">
        <v>7167</v>
      </c>
      <c r="E1419" s="4">
        <v>1</v>
      </c>
      <c r="F1419" s="2" t="str">
        <f t="shared" ref="F1419:F1482" si="112">IF(A1419="",F1418,A1419)</f>
        <v>G1PR520108</v>
      </c>
      <c r="G1419" s="2" t="str">
        <f t="shared" ref="G1419:G1482" si="113">IF(B1419="",G1418,B1419)</f>
        <v>Saneringen</v>
      </c>
      <c r="H1419" s="2" t="str">
        <f t="shared" ref="H1419:H1482" si="114">IF(RIGHT(LEFT($F1419,5),1)="K","Apparaatskosten personeel",IF(RIGHT(LEFT($F1419,5),1)="I","Apparaatskosten materieel",LEFT(RIGHT($F1419,6),4)))</f>
        <v>5201</v>
      </c>
      <c r="I1419" s="2" t="str">
        <f>IFERROR(VLOOKUP(H1419,'Productgroepen hoofdfuncties'!G:H,2,FALSE),H1419)</f>
        <v>Bodemsanering</v>
      </c>
      <c r="J1419" s="2" t="str">
        <f t="shared" ref="J1419:J1482" si="115">IF(RIGHT(LEFT($F1419,5),1)="K","Kostenplaatsen",IF(RIGHT(LEFT($F1419,5),1)="I","Kostenplaatsen",LEFT(RIGHT($F1419,6),2)))</f>
        <v>52</v>
      </c>
      <c r="K1419" s="2" t="str">
        <f>IFERROR(VLOOKUP(J1419,'Productgroepen hoofdfuncties'!D:E,2,FALSE),J1419)</f>
        <v>Kwalitatief beheer grondwater en bodem</v>
      </c>
      <c r="L1419" s="2" t="str">
        <f t="shared" ref="L1419:L1482" si="116">IF(RIGHT(LEFT($F1419,5),1)="K","Kostenplaatsen",IF(RIGHT(LEFT($F1419,5),1)="I","Kostenplaatsen",LEFT(RIGHT($F1419,6),1)))</f>
        <v>5</v>
      </c>
      <c r="M1419" s="2" t="str">
        <f>IFERROR(VLOOKUP(L1419,'Productgroepen hoofdfuncties'!A:B,2,FALSE),L1419)</f>
        <v>Milieubeheer</v>
      </c>
    </row>
    <row r="1420" spans="1:13">
      <c r="A1420" s="7"/>
      <c r="B1420" s="8"/>
      <c r="C1420" s="4" t="s">
        <v>3523</v>
      </c>
      <c r="D1420" s="19" t="s">
        <v>7167</v>
      </c>
      <c r="E1420" s="4">
        <v>1</v>
      </c>
      <c r="F1420" s="2" t="str">
        <f t="shared" si="112"/>
        <v>G1PR520108</v>
      </c>
      <c r="G1420" s="2" t="str">
        <f t="shared" si="113"/>
        <v>Saneringen</v>
      </c>
      <c r="H1420" s="2" t="str">
        <f t="shared" si="114"/>
        <v>5201</v>
      </c>
      <c r="I1420" s="2" t="str">
        <f>IFERROR(VLOOKUP(H1420,'Productgroepen hoofdfuncties'!G:H,2,FALSE),H1420)</f>
        <v>Bodemsanering</v>
      </c>
      <c r="J1420" s="2" t="str">
        <f t="shared" si="115"/>
        <v>52</v>
      </c>
      <c r="K1420" s="2" t="str">
        <f>IFERROR(VLOOKUP(J1420,'Productgroepen hoofdfuncties'!D:E,2,FALSE),J1420)</f>
        <v>Kwalitatief beheer grondwater en bodem</v>
      </c>
      <c r="L1420" s="2" t="str">
        <f t="shared" si="116"/>
        <v>5</v>
      </c>
      <c r="M1420" s="2" t="str">
        <f>IFERROR(VLOOKUP(L1420,'Productgroepen hoofdfuncties'!A:B,2,FALSE),L1420)</f>
        <v>Milieubeheer</v>
      </c>
    </row>
    <row r="1421" spans="1:13">
      <c r="A1421" s="7"/>
      <c r="B1421" s="8"/>
      <c r="C1421" s="4" t="s">
        <v>3524</v>
      </c>
      <c r="D1421" s="19" t="s">
        <v>7167</v>
      </c>
      <c r="E1421" s="4">
        <v>1</v>
      </c>
      <c r="F1421" s="2" t="str">
        <f t="shared" si="112"/>
        <v>G1PR520108</v>
      </c>
      <c r="G1421" s="2" t="str">
        <f t="shared" si="113"/>
        <v>Saneringen</v>
      </c>
      <c r="H1421" s="2" t="str">
        <f t="shared" si="114"/>
        <v>5201</v>
      </c>
      <c r="I1421" s="2" t="str">
        <f>IFERROR(VLOOKUP(H1421,'Productgroepen hoofdfuncties'!G:H,2,FALSE),H1421)</f>
        <v>Bodemsanering</v>
      </c>
      <c r="J1421" s="2" t="str">
        <f t="shared" si="115"/>
        <v>52</v>
      </c>
      <c r="K1421" s="2" t="str">
        <f>IFERROR(VLOOKUP(J1421,'Productgroepen hoofdfuncties'!D:E,2,FALSE),J1421)</f>
        <v>Kwalitatief beheer grondwater en bodem</v>
      </c>
      <c r="L1421" s="2" t="str">
        <f t="shared" si="116"/>
        <v>5</v>
      </c>
      <c r="M1421" s="2" t="str">
        <f>IFERROR(VLOOKUP(L1421,'Productgroepen hoofdfuncties'!A:B,2,FALSE),L1421)</f>
        <v>Milieubeheer</v>
      </c>
    </row>
    <row r="1422" spans="1:13">
      <c r="A1422" s="7"/>
      <c r="B1422" s="8"/>
      <c r="C1422" s="4" t="s">
        <v>3525</v>
      </c>
      <c r="D1422" s="19" t="s">
        <v>7167</v>
      </c>
      <c r="E1422" s="4">
        <v>1</v>
      </c>
      <c r="F1422" s="2" t="str">
        <f t="shared" si="112"/>
        <v>G1PR520108</v>
      </c>
      <c r="G1422" s="2" t="str">
        <f t="shared" si="113"/>
        <v>Saneringen</v>
      </c>
      <c r="H1422" s="2" t="str">
        <f t="shared" si="114"/>
        <v>5201</v>
      </c>
      <c r="I1422" s="2" t="str">
        <f>IFERROR(VLOOKUP(H1422,'Productgroepen hoofdfuncties'!G:H,2,FALSE),H1422)</f>
        <v>Bodemsanering</v>
      </c>
      <c r="J1422" s="2" t="str">
        <f t="shared" si="115"/>
        <v>52</v>
      </c>
      <c r="K1422" s="2" t="str">
        <f>IFERROR(VLOOKUP(J1422,'Productgroepen hoofdfuncties'!D:E,2,FALSE),J1422)</f>
        <v>Kwalitatief beheer grondwater en bodem</v>
      </c>
      <c r="L1422" s="2" t="str">
        <f t="shared" si="116"/>
        <v>5</v>
      </c>
      <c r="M1422" s="2" t="str">
        <f>IFERROR(VLOOKUP(L1422,'Productgroepen hoofdfuncties'!A:B,2,FALSE),L1422)</f>
        <v>Milieubeheer</v>
      </c>
    </row>
    <row r="1423" spans="1:13">
      <c r="A1423" s="7"/>
      <c r="B1423" s="8"/>
      <c r="C1423" s="4" t="s">
        <v>3526</v>
      </c>
      <c r="D1423" s="19" t="s">
        <v>7167</v>
      </c>
      <c r="E1423" s="4">
        <v>1</v>
      </c>
      <c r="F1423" s="2" t="str">
        <f t="shared" si="112"/>
        <v>G1PR520108</v>
      </c>
      <c r="G1423" s="2" t="str">
        <f t="shared" si="113"/>
        <v>Saneringen</v>
      </c>
      <c r="H1423" s="2" t="str">
        <f t="shared" si="114"/>
        <v>5201</v>
      </c>
      <c r="I1423" s="2" t="str">
        <f>IFERROR(VLOOKUP(H1423,'Productgroepen hoofdfuncties'!G:H,2,FALSE),H1423)</f>
        <v>Bodemsanering</v>
      </c>
      <c r="J1423" s="2" t="str">
        <f t="shared" si="115"/>
        <v>52</v>
      </c>
      <c r="K1423" s="2" t="str">
        <f>IFERROR(VLOOKUP(J1423,'Productgroepen hoofdfuncties'!D:E,2,FALSE),J1423)</f>
        <v>Kwalitatief beheer grondwater en bodem</v>
      </c>
      <c r="L1423" s="2" t="str">
        <f t="shared" si="116"/>
        <v>5</v>
      </c>
      <c r="M1423" s="2" t="str">
        <f>IFERROR(VLOOKUP(L1423,'Productgroepen hoofdfuncties'!A:B,2,FALSE),L1423)</f>
        <v>Milieubeheer</v>
      </c>
    </row>
    <row r="1424" spans="1:13">
      <c r="A1424" s="7"/>
      <c r="B1424" s="8"/>
      <c r="C1424" s="4" t="s">
        <v>3527</v>
      </c>
      <c r="D1424" s="3" t="s">
        <v>3528</v>
      </c>
      <c r="E1424" s="4">
        <v>1</v>
      </c>
      <c r="F1424" s="2" t="str">
        <f t="shared" si="112"/>
        <v>G1PR520108</v>
      </c>
      <c r="G1424" s="2" t="str">
        <f t="shared" si="113"/>
        <v>Saneringen</v>
      </c>
      <c r="H1424" s="2" t="str">
        <f t="shared" si="114"/>
        <v>5201</v>
      </c>
      <c r="I1424" s="2" t="str">
        <f>IFERROR(VLOOKUP(H1424,'Productgroepen hoofdfuncties'!G:H,2,FALSE),H1424)</f>
        <v>Bodemsanering</v>
      </c>
      <c r="J1424" s="2" t="str">
        <f t="shared" si="115"/>
        <v>52</v>
      </c>
      <c r="K1424" s="2" t="str">
        <f>IFERROR(VLOOKUP(J1424,'Productgroepen hoofdfuncties'!D:E,2,FALSE),J1424)</f>
        <v>Kwalitatief beheer grondwater en bodem</v>
      </c>
      <c r="L1424" s="2" t="str">
        <f t="shared" si="116"/>
        <v>5</v>
      </c>
      <c r="M1424" s="2" t="str">
        <f>IFERROR(VLOOKUP(L1424,'Productgroepen hoofdfuncties'!A:B,2,FALSE),L1424)</f>
        <v>Milieubeheer</v>
      </c>
    </row>
    <row r="1425" spans="1:13">
      <c r="A1425" s="7"/>
      <c r="B1425" s="8"/>
      <c r="C1425" s="4" t="s">
        <v>3529</v>
      </c>
      <c r="D1425" s="3" t="s">
        <v>3530</v>
      </c>
      <c r="E1425" s="4">
        <v>1</v>
      </c>
      <c r="F1425" s="2" t="str">
        <f t="shared" si="112"/>
        <v>G1PR520108</v>
      </c>
      <c r="G1425" s="2" t="str">
        <f t="shared" si="113"/>
        <v>Saneringen</v>
      </c>
      <c r="H1425" s="2" t="str">
        <f t="shared" si="114"/>
        <v>5201</v>
      </c>
      <c r="I1425" s="2" t="str">
        <f>IFERROR(VLOOKUP(H1425,'Productgroepen hoofdfuncties'!G:H,2,FALSE),H1425)</f>
        <v>Bodemsanering</v>
      </c>
      <c r="J1425" s="2" t="str">
        <f t="shared" si="115"/>
        <v>52</v>
      </c>
      <c r="K1425" s="2" t="str">
        <f>IFERROR(VLOOKUP(J1425,'Productgroepen hoofdfuncties'!D:E,2,FALSE),J1425)</f>
        <v>Kwalitatief beheer grondwater en bodem</v>
      </c>
      <c r="L1425" s="2" t="str">
        <f t="shared" si="116"/>
        <v>5</v>
      </c>
      <c r="M1425" s="2" t="str">
        <f>IFERROR(VLOOKUP(L1425,'Productgroepen hoofdfuncties'!A:B,2,FALSE),L1425)</f>
        <v>Milieubeheer</v>
      </c>
    </row>
    <row r="1426" spans="1:13">
      <c r="A1426" s="7"/>
      <c r="B1426" s="8"/>
      <c r="C1426" s="4" t="s">
        <v>3531</v>
      </c>
      <c r="D1426" s="19" t="s">
        <v>7167</v>
      </c>
      <c r="E1426" s="4">
        <v>1</v>
      </c>
      <c r="F1426" s="2" t="str">
        <f t="shared" si="112"/>
        <v>G1PR520108</v>
      </c>
      <c r="G1426" s="2" t="str">
        <f t="shared" si="113"/>
        <v>Saneringen</v>
      </c>
      <c r="H1426" s="2" t="str">
        <f t="shared" si="114"/>
        <v>5201</v>
      </c>
      <c r="I1426" s="2" t="str">
        <f>IFERROR(VLOOKUP(H1426,'Productgroepen hoofdfuncties'!G:H,2,FALSE),H1426)</f>
        <v>Bodemsanering</v>
      </c>
      <c r="J1426" s="2" t="str">
        <f t="shared" si="115"/>
        <v>52</v>
      </c>
      <c r="K1426" s="2" t="str">
        <f>IFERROR(VLOOKUP(J1426,'Productgroepen hoofdfuncties'!D:E,2,FALSE),J1426)</f>
        <v>Kwalitatief beheer grondwater en bodem</v>
      </c>
      <c r="L1426" s="2" t="str">
        <f t="shared" si="116"/>
        <v>5</v>
      </c>
      <c r="M1426" s="2" t="str">
        <f>IFERROR(VLOOKUP(L1426,'Productgroepen hoofdfuncties'!A:B,2,FALSE),L1426)</f>
        <v>Milieubeheer</v>
      </c>
    </row>
    <row r="1427" spans="1:13">
      <c r="A1427" s="7"/>
      <c r="B1427" s="8"/>
      <c r="C1427" s="4" t="s">
        <v>3532</v>
      </c>
      <c r="D1427" s="19" t="s">
        <v>7167</v>
      </c>
      <c r="E1427" s="4">
        <v>1</v>
      </c>
      <c r="F1427" s="2" t="str">
        <f t="shared" si="112"/>
        <v>G1PR520108</v>
      </c>
      <c r="G1427" s="2" t="str">
        <f t="shared" si="113"/>
        <v>Saneringen</v>
      </c>
      <c r="H1427" s="2" t="str">
        <f t="shared" si="114"/>
        <v>5201</v>
      </c>
      <c r="I1427" s="2" t="str">
        <f>IFERROR(VLOOKUP(H1427,'Productgroepen hoofdfuncties'!G:H,2,FALSE),H1427)</f>
        <v>Bodemsanering</v>
      </c>
      <c r="J1427" s="2" t="str">
        <f t="shared" si="115"/>
        <v>52</v>
      </c>
      <c r="K1427" s="2" t="str">
        <f>IFERROR(VLOOKUP(J1427,'Productgroepen hoofdfuncties'!D:E,2,FALSE),J1427)</f>
        <v>Kwalitatief beheer grondwater en bodem</v>
      </c>
      <c r="L1427" s="2" t="str">
        <f t="shared" si="116"/>
        <v>5</v>
      </c>
      <c r="M1427" s="2" t="str">
        <f>IFERROR(VLOOKUP(L1427,'Productgroepen hoofdfuncties'!A:B,2,FALSE),L1427)</f>
        <v>Milieubeheer</v>
      </c>
    </row>
    <row r="1428" spans="1:13">
      <c r="A1428" s="7"/>
      <c r="B1428" s="8"/>
      <c r="C1428" s="4" t="s">
        <v>3533</v>
      </c>
      <c r="D1428" s="19" t="s">
        <v>7167</v>
      </c>
      <c r="E1428" s="4">
        <v>1</v>
      </c>
      <c r="F1428" s="2" t="str">
        <f t="shared" si="112"/>
        <v>G1PR520108</v>
      </c>
      <c r="G1428" s="2" t="str">
        <f t="shared" si="113"/>
        <v>Saneringen</v>
      </c>
      <c r="H1428" s="2" t="str">
        <f t="shared" si="114"/>
        <v>5201</v>
      </c>
      <c r="I1428" s="2" t="str">
        <f>IFERROR(VLOOKUP(H1428,'Productgroepen hoofdfuncties'!G:H,2,FALSE),H1428)</f>
        <v>Bodemsanering</v>
      </c>
      <c r="J1428" s="2" t="str">
        <f t="shared" si="115"/>
        <v>52</v>
      </c>
      <c r="K1428" s="2" t="str">
        <f>IFERROR(VLOOKUP(J1428,'Productgroepen hoofdfuncties'!D:E,2,FALSE),J1428)</f>
        <v>Kwalitatief beheer grondwater en bodem</v>
      </c>
      <c r="L1428" s="2" t="str">
        <f t="shared" si="116"/>
        <v>5</v>
      </c>
      <c r="M1428" s="2" t="str">
        <f>IFERROR(VLOOKUP(L1428,'Productgroepen hoofdfuncties'!A:B,2,FALSE),L1428)</f>
        <v>Milieubeheer</v>
      </c>
    </row>
    <row r="1429" spans="1:13">
      <c r="A1429" s="7"/>
      <c r="B1429" s="8"/>
      <c r="C1429" s="4" t="s">
        <v>3534</v>
      </c>
      <c r="D1429" s="19" t="s">
        <v>7167</v>
      </c>
      <c r="E1429" s="4">
        <v>1</v>
      </c>
      <c r="F1429" s="2" t="str">
        <f t="shared" si="112"/>
        <v>G1PR520108</v>
      </c>
      <c r="G1429" s="2" t="str">
        <f t="shared" si="113"/>
        <v>Saneringen</v>
      </c>
      <c r="H1429" s="2" t="str">
        <f t="shared" si="114"/>
        <v>5201</v>
      </c>
      <c r="I1429" s="2" t="str">
        <f>IFERROR(VLOOKUP(H1429,'Productgroepen hoofdfuncties'!G:H,2,FALSE),H1429)</f>
        <v>Bodemsanering</v>
      </c>
      <c r="J1429" s="2" t="str">
        <f t="shared" si="115"/>
        <v>52</v>
      </c>
      <c r="K1429" s="2" t="str">
        <f>IFERROR(VLOOKUP(J1429,'Productgroepen hoofdfuncties'!D:E,2,FALSE),J1429)</f>
        <v>Kwalitatief beheer grondwater en bodem</v>
      </c>
      <c r="L1429" s="2" t="str">
        <f t="shared" si="116"/>
        <v>5</v>
      </c>
      <c r="M1429" s="2" t="str">
        <f>IFERROR(VLOOKUP(L1429,'Productgroepen hoofdfuncties'!A:B,2,FALSE),L1429)</f>
        <v>Milieubeheer</v>
      </c>
    </row>
    <row r="1430" spans="1:13">
      <c r="A1430" s="7"/>
      <c r="B1430" s="8"/>
      <c r="C1430" s="4" t="s">
        <v>3535</v>
      </c>
      <c r="D1430" s="19" t="s">
        <v>7167</v>
      </c>
      <c r="E1430" s="4">
        <v>1</v>
      </c>
      <c r="F1430" s="2" t="str">
        <f t="shared" si="112"/>
        <v>G1PR520108</v>
      </c>
      <c r="G1430" s="2" t="str">
        <f t="shared" si="113"/>
        <v>Saneringen</v>
      </c>
      <c r="H1430" s="2" t="str">
        <f t="shared" si="114"/>
        <v>5201</v>
      </c>
      <c r="I1430" s="2" t="str">
        <f>IFERROR(VLOOKUP(H1430,'Productgroepen hoofdfuncties'!G:H,2,FALSE),H1430)</f>
        <v>Bodemsanering</v>
      </c>
      <c r="J1430" s="2" t="str">
        <f t="shared" si="115"/>
        <v>52</v>
      </c>
      <c r="K1430" s="2" t="str">
        <f>IFERROR(VLOOKUP(J1430,'Productgroepen hoofdfuncties'!D:E,2,FALSE),J1430)</f>
        <v>Kwalitatief beheer grondwater en bodem</v>
      </c>
      <c r="L1430" s="2" t="str">
        <f t="shared" si="116"/>
        <v>5</v>
      </c>
      <c r="M1430" s="2" t="str">
        <f>IFERROR(VLOOKUP(L1430,'Productgroepen hoofdfuncties'!A:B,2,FALSE),L1430)</f>
        <v>Milieubeheer</v>
      </c>
    </row>
    <row r="1431" spans="1:13">
      <c r="A1431" s="7"/>
      <c r="B1431" s="8"/>
      <c r="C1431" s="4" t="s">
        <v>3536</v>
      </c>
      <c r="D1431" s="19" t="s">
        <v>7167</v>
      </c>
      <c r="E1431" s="4">
        <v>1</v>
      </c>
      <c r="F1431" s="2" t="str">
        <f t="shared" si="112"/>
        <v>G1PR520108</v>
      </c>
      <c r="G1431" s="2" t="str">
        <f t="shared" si="113"/>
        <v>Saneringen</v>
      </c>
      <c r="H1431" s="2" t="str">
        <f t="shared" si="114"/>
        <v>5201</v>
      </c>
      <c r="I1431" s="2" t="str">
        <f>IFERROR(VLOOKUP(H1431,'Productgroepen hoofdfuncties'!G:H,2,FALSE),H1431)</f>
        <v>Bodemsanering</v>
      </c>
      <c r="J1431" s="2" t="str">
        <f t="shared" si="115"/>
        <v>52</v>
      </c>
      <c r="K1431" s="2" t="str">
        <f>IFERROR(VLOOKUP(J1431,'Productgroepen hoofdfuncties'!D:E,2,FALSE),J1431)</f>
        <v>Kwalitatief beheer grondwater en bodem</v>
      </c>
      <c r="L1431" s="2" t="str">
        <f t="shared" si="116"/>
        <v>5</v>
      </c>
      <c r="M1431" s="2" t="str">
        <f>IFERROR(VLOOKUP(L1431,'Productgroepen hoofdfuncties'!A:B,2,FALSE),L1431)</f>
        <v>Milieubeheer</v>
      </c>
    </row>
    <row r="1432" spans="1:13">
      <c r="A1432" s="7"/>
      <c r="B1432" s="8"/>
      <c r="C1432" s="4" t="s">
        <v>3537</v>
      </c>
      <c r="D1432" s="19" t="s">
        <v>7167</v>
      </c>
      <c r="E1432" s="4">
        <v>1</v>
      </c>
      <c r="F1432" s="2" t="str">
        <f t="shared" si="112"/>
        <v>G1PR520108</v>
      </c>
      <c r="G1432" s="2" t="str">
        <f t="shared" si="113"/>
        <v>Saneringen</v>
      </c>
      <c r="H1432" s="2" t="str">
        <f t="shared" si="114"/>
        <v>5201</v>
      </c>
      <c r="I1432" s="2" t="str">
        <f>IFERROR(VLOOKUP(H1432,'Productgroepen hoofdfuncties'!G:H,2,FALSE),H1432)</f>
        <v>Bodemsanering</v>
      </c>
      <c r="J1432" s="2" t="str">
        <f t="shared" si="115"/>
        <v>52</v>
      </c>
      <c r="K1432" s="2" t="str">
        <f>IFERROR(VLOOKUP(J1432,'Productgroepen hoofdfuncties'!D:E,2,FALSE),J1432)</f>
        <v>Kwalitatief beheer grondwater en bodem</v>
      </c>
      <c r="L1432" s="2" t="str">
        <f t="shared" si="116"/>
        <v>5</v>
      </c>
      <c r="M1432" s="2" t="str">
        <f>IFERROR(VLOOKUP(L1432,'Productgroepen hoofdfuncties'!A:B,2,FALSE),L1432)</f>
        <v>Milieubeheer</v>
      </c>
    </row>
    <row r="1433" spans="1:13">
      <c r="A1433" s="7"/>
      <c r="B1433" s="8"/>
      <c r="C1433" s="4" t="s">
        <v>3538</v>
      </c>
      <c r="D1433" s="19" t="s">
        <v>7167</v>
      </c>
      <c r="E1433" s="4">
        <v>1</v>
      </c>
      <c r="F1433" s="2" t="str">
        <f t="shared" si="112"/>
        <v>G1PR520108</v>
      </c>
      <c r="G1433" s="2" t="str">
        <f t="shared" si="113"/>
        <v>Saneringen</v>
      </c>
      <c r="H1433" s="2" t="str">
        <f t="shared" si="114"/>
        <v>5201</v>
      </c>
      <c r="I1433" s="2" t="str">
        <f>IFERROR(VLOOKUP(H1433,'Productgroepen hoofdfuncties'!G:H,2,FALSE),H1433)</f>
        <v>Bodemsanering</v>
      </c>
      <c r="J1433" s="2" t="str">
        <f t="shared" si="115"/>
        <v>52</v>
      </c>
      <c r="K1433" s="2" t="str">
        <f>IFERROR(VLOOKUP(J1433,'Productgroepen hoofdfuncties'!D:E,2,FALSE),J1433)</f>
        <v>Kwalitatief beheer grondwater en bodem</v>
      </c>
      <c r="L1433" s="2" t="str">
        <f t="shared" si="116"/>
        <v>5</v>
      </c>
      <c r="M1433" s="2" t="str">
        <f>IFERROR(VLOOKUP(L1433,'Productgroepen hoofdfuncties'!A:B,2,FALSE),L1433)</f>
        <v>Milieubeheer</v>
      </c>
    </row>
    <row r="1434" spans="1:13">
      <c r="A1434" s="7"/>
      <c r="B1434" s="8"/>
      <c r="C1434" s="4" t="s">
        <v>3539</v>
      </c>
      <c r="D1434" s="19" t="s">
        <v>7167</v>
      </c>
      <c r="E1434" s="4">
        <v>1</v>
      </c>
      <c r="F1434" s="2" t="str">
        <f t="shared" si="112"/>
        <v>G1PR520108</v>
      </c>
      <c r="G1434" s="2" t="str">
        <f t="shared" si="113"/>
        <v>Saneringen</v>
      </c>
      <c r="H1434" s="2" t="str">
        <f t="shared" si="114"/>
        <v>5201</v>
      </c>
      <c r="I1434" s="2" t="str">
        <f>IFERROR(VLOOKUP(H1434,'Productgroepen hoofdfuncties'!G:H,2,FALSE),H1434)</f>
        <v>Bodemsanering</v>
      </c>
      <c r="J1434" s="2" t="str">
        <f t="shared" si="115"/>
        <v>52</v>
      </c>
      <c r="K1434" s="2" t="str">
        <f>IFERROR(VLOOKUP(J1434,'Productgroepen hoofdfuncties'!D:E,2,FALSE),J1434)</f>
        <v>Kwalitatief beheer grondwater en bodem</v>
      </c>
      <c r="L1434" s="2" t="str">
        <f t="shared" si="116"/>
        <v>5</v>
      </c>
      <c r="M1434" s="2" t="str">
        <f>IFERROR(VLOOKUP(L1434,'Productgroepen hoofdfuncties'!A:B,2,FALSE),L1434)</f>
        <v>Milieubeheer</v>
      </c>
    </row>
    <row r="1435" spans="1:13">
      <c r="A1435" s="7"/>
      <c r="B1435" s="8"/>
      <c r="C1435" s="4" t="s">
        <v>3540</v>
      </c>
      <c r="D1435" s="19" t="s">
        <v>7167</v>
      </c>
      <c r="E1435" s="4">
        <v>1</v>
      </c>
      <c r="F1435" s="2" t="str">
        <f t="shared" si="112"/>
        <v>G1PR520108</v>
      </c>
      <c r="G1435" s="2" t="str">
        <f t="shared" si="113"/>
        <v>Saneringen</v>
      </c>
      <c r="H1435" s="2" t="str">
        <f t="shared" si="114"/>
        <v>5201</v>
      </c>
      <c r="I1435" s="2" t="str">
        <f>IFERROR(VLOOKUP(H1435,'Productgroepen hoofdfuncties'!G:H,2,FALSE),H1435)</f>
        <v>Bodemsanering</v>
      </c>
      <c r="J1435" s="2" t="str">
        <f t="shared" si="115"/>
        <v>52</v>
      </c>
      <c r="K1435" s="2" t="str">
        <f>IFERROR(VLOOKUP(J1435,'Productgroepen hoofdfuncties'!D:E,2,FALSE),J1435)</f>
        <v>Kwalitatief beheer grondwater en bodem</v>
      </c>
      <c r="L1435" s="2" t="str">
        <f t="shared" si="116"/>
        <v>5</v>
      </c>
      <c r="M1435" s="2" t="str">
        <f>IFERROR(VLOOKUP(L1435,'Productgroepen hoofdfuncties'!A:B,2,FALSE),L1435)</f>
        <v>Milieubeheer</v>
      </c>
    </row>
    <row r="1436" spans="1:13">
      <c r="A1436" s="7"/>
      <c r="B1436" s="8"/>
      <c r="C1436" s="4" t="s">
        <v>3541</v>
      </c>
      <c r="D1436" s="19" t="s">
        <v>7167</v>
      </c>
      <c r="E1436" s="4">
        <v>1</v>
      </c>
      <c r="F1436" s="2" t="str">
        <f t="shared" si="112"/>
        <v>G1PR520108</v>
      </c>
      <c r="G1436" s="2" t="str">
        <f t="shared" si="113"/>
        <v>Saneringen</v>
      </c>
      <c r="H1436" s="2" t="str">
        <f t="shared" si="114"/>
        <v>5201</v>
      </c>
      <c r="I1436" s="2" t="str">
        <f>IFERROR(VLOOKUP(H1436,'Productgroepen hoofdfuncties'!G:H,2,FALSE),H1436)</f>
        <v>Bodemsanering</v>
      </c>
      <c r="J1436" s="2" t="str">
        <f t="shared" si="115"/>
        <v>52</v>
      </c>
      <c r="K1436" s="2" t="str">
        <f>IFERROR(VLOOKUP(J1436,'Productgroepen hoofdfuncties'!D:E,2,FALSE),J1436)</f>
        <v>Kwalitatief beheer grondwater en bodem</v>
      </c>
      <c r="L1436" s="2" t="str">
        <f t="shared" si="116"/>
        <v>5</v>
      </c>
      <c r="M1436" s="2" t="str">
        <f>IFERROR(VLOOKUP(L1436,'Productgroepen hoofdfuncties'!A:B,2,FALSE),L1436)</f>
        <v>Milieubeheer</v>
      </c>
    </row>
    <row r="1437" spans="1:13">
      <c r="A1437" s="7"/>
      <c r="B1437" s="8"/>
      <c r="C1437" s="4" t="s">
        <v>3542</v>
      </c>
      <c r="D1437" s="19" t="s">
        <v>7167</v>
      </c>
      <c r="E1437" s="4">
        <v>1</v>
      </c>
      <c r="F1437" s="2" t="str">
        <f t="shared" si="112"/>
        <v>G1PR520108</v>
      </c>
      <c r="G1437" s="2" t="str">
        <f t="shared" si="113"/>
        <v>Saneringen</v>
      </c>
      <c r="H1437" s="2" t="str">
        <f t="shared" si="114"/>
        <v>5201</v>
      </c>
      <c r="I1437" s="2" t="str">
        <f>IFERROR(VLOOKUP(H1437,'Productgroepen hoofdfuncties'!G:H,2,FALSE),H1437)</f>
        <v>Bodemsanering</v>
      </c>
      <c r="J1437" s="2" t="str">
        <f t="shared" si="115"/>
        <v>52</v>
      </c>
      <c r="K1437" s="2" t="str">
        <f>IFERROR(VLOOKUP(J1437,'Productgroepen hoofdfuncties'!D:E,2,FALSE),J1437)</f>
        <v>Kwalitatief beheer grondwater en bodem</v>
      </c>
      <c r="L1437" s="2" t="str">
        <f t="shared" si="116"/>
        <v>5</v>
      </c>
      <c r="M1437" s="2" t="str">
        <f>IFERROR(VLOOKUP(L1437,'Productgroepen hoofdfuncties'!A:B,2,FALSE),L1437)</f>
        <v>Milieubeheer</v>
      </c>
    </row>
    <row r="1438" spans="1:13">
      <c r="A1438" s="7"/>
      <c r="B1438" s="8"/>
      <c r="C1438" s="4" t="s">
        <v>3543</v>
      </c>
      <c r="D1438" s="19" t="s">
        <v>7167</v>
      </c>
      <c r="E1438" s="4">
        <v>1</v>
      </c>
      <c r="F1438" s="2" t="str">
        <f t="shared" si="112"/>
        <v>G1PR520108</v>
      </c>
      <c r="G1438" s="2" t="str">
        <f t="shared" si="113"/>
        <v>Saneringen</v>
      </c>
      <c r="H1438" s="2" t="str">
        <f t="shared" si="114"/>
        <v>5201</v>
      </c>
      <c r="I1438" s="2" t="str">
        <f>IFERROR(VLOOKUP(H1438,'Productgroepen hoofdfuncties'!G:H,2,FALSE),H1438)</f>
        <v>Bodemsanering</v>
      </c>
      <c r="J1438" s="2" t="str">
        <f t="shared" si="115"/>
        <v>52</v>
      </c>
      <c r="K1438" s="2" t="str">
        <f>IFERROR(VLOOKUP(J1438,'Productgroepen hoofdfuncties'!D:E,2,FALSE),J1438)</f>
        <v>Kwalitatief beheer grondwater en bodem</v>
      </c>
      <c r="L1438" s="2" t="str">
        <f t="shared" si="116"/>
        <v>5</v>
      </c>
      <c r="M1438" s="2" t="str">
        <f>IFERROR(VLOOKUP(L1438,'Productgroepen hoofdfuncties'!A:B,2,FALSE),L1438)</f>
        <v>Milieubeheer</v>
      </c>
    </row>
    <row r="1439" spans="1:13">
      <c r="A1439" s="7"/>
      <c r="B1439" s="8"/>
      <c r="C1439" s="4" t="s">
        <v>3544</v>
      </c>
      <c r="D1439" s="19" t="s">
        <v>7167</v>
      </c>
      <c r="E1439" s="4">
        <v>1</v>
      </c>
      <c r="F1439" s="2" t="str">
        <f t="shared" si="112"/>
        <v>G1PR520108</v>
      </c>
      <c r="G1439" s="2" t="str">
        <f t="shared" si="113"/>
        <v>Saneringen</v>
      </c>
      <c r="H1439" s="2" t="str">
        <f t="shared" si="114"/>
        <v>5201</v>
      </c>
      <c r="I1439" s="2" t="str">
        <f>IFERROR(VLOOKUP(H1439,'Productgroepen hoofdfuncties'!G:H,2,FALSE),H1439)</f>
        <v>Bodemsanering</v>
      </c>
      <c r="J1439" s="2" t="str">
        <f t="shared" si="115"/>
        <v>52</v>
      </c>
      <c r="K1439" s="2" t="str">
        <f>IFERROR(VLOOKUP(J1439,'Productgroepen hoofdfuncties'!D:E,2,FALSE),J1439)</f>
        <v>Kwalitatief beheer grondwater en bodem</v>
      </c>
      <c r="L1439" s="2" t="str">
        <f t="shared" si="116"/>
        <v>5</v>
      </c>
      <c r="M1439" s="2" t="str">
        <f>IFERROR(VLOOKUP(L1439,'Productgroepen hoofdfuncties'!A:B,2,FALSE),L1439)</f>
        <v>Milieubeheer</v>
      </c>
    </row>
    <row r="1440" spans="1:13">
      <c r="A1440" s="7"/>
      <c r="B1440" s="8"/>
      <c r="C1440" s="4" t="s">
        <v>3545</v>
      </c>
      <c r="D1440" s="19" t="s">
        <v>7167</v>
      </c>
      <c r="E1440" s="4">
        <v>1</v>
      </c>
      <c r="F1440" s="2" t="str">
        <f t="shared" si="112"/>
        <v>G1PR520108</v>
      </c>
      <c r="G1440" s="2" t="str">
        <f t="shared" si="113"/>
        <v>Saneringen</v>
      </c>
      <c r="H1440" s="2" t="str">
        <f t="shared" si="114"/>
        <v>5201</v>
      </c>
      <c r="I1440" s="2" t="str">
        <f>IFERROR(VLOOKUP(H1440,'Productgroepen hoofdfuncties'!G:H,2,FALSE),H1440)</f>
        <v>Bodemsanering</v>
      </c>
      <c r="J1440" s="2" t="str">
        <f t="shared" si="115"/>
        <v>52</v>
      </c>
      <c r="K1440" s="2" t="str">
        <f>IFERROR(VLOOKUP(J1440,'Productgroepen hoofdfuncties'!D:E,2,FALSE),J1440)</f>
        <v>Kwalitatief beheer grondwater en bodem</v>
      </c>
      <c r="L1440" s="2" t="str">
        <f t="shared" si="116"/>
        <v>5</v>
      </c>
      <c r="M1440" s="2" t="str">
        <f>IFERROR(VLOOKUP(L1440,'Productgroepen hoofdfuncties'!A:B,2,FALSE),L1440)</f>
        <v>Milieubeheer</v>
      </c>
    </row>
    <row r="1441" spans="1:13">
      <c r="A1441" s="7"/>
      <c r="B1441" s="8"/>
      <c r="C1441" s="4" t="s">
        <v>3546</v>
      </c>
      <c r="D1441" s="19" t="s">
        <v>7167</v>
      </c>
      <c r="E1441" s="4">
        <v>1</v>
      </c>
      <c r="F1441" s="2" t="str">
        <f t="shared" si="112"/>
        <v>G1PR520108</v>
      </c>
      <c r="G1441" s="2" t="str">
        <f t="shared" si="113"/>
        <v>Saneringen</v>
      </c>
      <c r="H1441" s="2" t="str">
        <f t="shared" si="114"/>
        <v>5201</v>
      </c>
      <c r="I1441" s="2" t="str">
        <f>IFERROR(VLOOKUP(H1441,'Productgroepen hoofdfuncties'!G:H,2,FALSE),H1441)</f>
        <v>Bodemsanering</v>
      </c>
      <c r="J1441" s="2" t="str">
        <f t="shared" si="115"/>
        <v>52</v>
      </c>
      <c r="K1441" s="2" t="str">
        <f>IFERROR(VLOOKUP(J1441,'Productgroepen hoofdfuncties'!D:E,2,FALSE),J1441)</f>
        <v>Kwalitatief beheer grondwater en bodem</v>
      </c>
      <c r="L1441" s="2" t="str">
        <f t="shared" si="116"/>
        <v>5</v>
      </c>
      <c r="M1441" s="2" t="str">
        <f>IFERROR(VLOOKUP(L1441,'Productgroepen hoofdfuncties'!A:B,2,FALSE),L1441)</f>
        <v>Milieubeheer</v>
      </c>
    </row>
    <row r="1442" spans="1:13">
      <c r="A1442" s="7"/>
      <c r="B1442" s="8"/>
      <c r="C1442" s="4" t="s">
        <v>3547</v>
      </c>
      <c r="D1442" s="19" t="s">
        <v>7167</v>
      </c>
      <c r="E1442" s="4">
        <v>1</v>
      </c>
      <c r="F1442" s="2" t="str">
        <f t="shared" si="112"/>
        <v>G1PR520108</v>
      </c>
      <c r="G1442" s="2" t="str">
        <f t="shared" si="113"/>
        <v>Saneringen</v>
      </c>
      <c r="H1442" s="2" t="str">
        <f t="shared" si="114"/>
        <v>5201</v>
      </c>
      <c r="I1442" s="2" t="str">
        <f>IFERROR(VLOOKUP(H1442,'Productgroepen hoofdfuncties'!G:H,2,FALSE),H1442)</f>
        <v>Bodemsanering</v>
      </c>
      <c r="J1442" s="2" t="str">
        <f t="shared" si="115"/>
        <v>52</v>
      </c>
      <c r="K1442" s="2" t="str">
        <f>IFERROR(VLOOKUP(J1442,'Productgroepen hoofdfuncties'!D:E,2,FALSE),J1442)</f>
        <v>Kwalitatief beheer grondwater en bodem</v>
      </c>
      <c r="L1442" s="2" t="str">
        <f t="shared" si="116"/>
        <v>5</v>
      </c>
      <c r="M1442" s="2" t="str">
        <f>IFERROR(VLOOKUP(L1442,'Productgroepen hoofdfuncties'!A:B,2,FALSE),L1442)</f>
        <v>Milieubeheer</v>
      </c>
    </row>
    <row r="1443" spans="1:13">
      <c r="A1443" s="7"/>
      <c r="B1443" s="8"/>
      <c r="C1443" s="4" t="s">
        <v>3548</v>
      </c>
      <c r="D1443" s="19" t="s">
        <v>7167</v>
      </c>
      <c r="E1443" s="4">
        <v>1</v>
      </c>
      <c r="F1443" s="2" t="str">
        <f t="shared" si="112"/>
        <v>G1PR520108</v>
      </c>
      <c r="G1443" s="2" t="str">
        <f t="shared" si="113"/>
        <v>Saneringen</v>
      </c>
      <c r="H1443" s="2" t="str">
        <f t="shared" si="114"/>
        <v>5201</v>
      </c>
      <c r="I1443" s="2" t="str">
        <f>IFERROR(VLOOKUP(H1443,'Productgroepen hoofdfuncties'!G:H,2,FALSE),H1443)</f>
        <v>Bodemsanering</v>
      </c>
      <c r="J1443" s="2" t="str">
        <f t="shared" si="115"/>
        <v>52</v>
      </c>
      <c r="K1443" s="2" t="str">
        <f>IFERROR(VLOOKUP(J1443,'Productgroepen hoofdfuncties'!D:E,2,FALSE),J1443)</f>
        <v>Kwalitatief beheer grondwater en bodem</v>
      </c>
      <c r="L1443" s="2" t="str">
        <f t="shared" si="116"/>
        <v>5</v>
      </c>
      <c r="M1443" s="2" t="str">
        <f>IFERROR(VLOOKUP(L1443,'Productgroepen hoofdfuncties'!A:B,2,FALSE),L1443)</f>
        <v>Milieubeheer</v>
      </c>
    </row>
    <row r="1444" spans="1:13">
      <c r="A1444" s="7"/>
      <c r="B1444" s="8"/>
      <c r="C1444" s="4" t="s">
        <v>3549</v>
      </c>
      <c r="D1444" s="19" t="s">
        <v>7167</v>
      </c>
      <c r="E1444" s="4">
        <v>1</v>
      </c>
      <c r="F1444" s="2" t="str">
        <f t="shared" si="112"/>
        <v>G1PR520108</v>
      </c>
      <c r="G1444" s="2" t="str">
        <f t="shared" si="113"/>
        <v>Saneringen</v>
      </c>
      <c r="H1444" s="2" t="str">
        <f t="shared" si="114"/>
        <v>5201</v>
      </c>
      <c r="I1444" s="2" t="str">
        <f>IFERROR(VLOOKUP(H1444,'Productgroepen hoofdfuncties'!G:H,2,FALSE),H1444)</f>
        <v>Bodemsanering</v>
      </c>
      <c r="J1444" s="2" t="str">
        <f t="shared" si="115"/>
        <v>52</v>
      </c>
      <c r="K1444" s="2" t="str">
        <f>IFERROR(VLOOKUP(J1444,'Productgroepen hoofdfuncties'!D:E,2,FALSE),J1444)</f>
        <v>Kwalitatief beheer grondwater en bodem</v>
      </c>
      <c r="L1444" s="2" t="str">
        <f t="shared" si="116"/>
        <v>5</v>
      </c>
      <c r="M1444" s="2" t="str">
        <f>IFERROR(VLOOKUP(L1444,'Productgroepen hoofdfuncties'!A:B,2,FALSE),L1444)</f>
        <v>Milieubeheer</v>
      </c>
    </row>
    <row r="1445" spans="1:13">
      <c r="A1445" s="7"/>
      <c r="B1445" s="8"/>
      <c r="C1445" s="4" t="s">
        <v>3550</v>
      </c>
      <c r="D1445" s="19" t="s">
        <v>7167</v>
      </c>
      <c r="E1445" s="4">
        <v>1</v>
      </c>
      <c r="F1445" s="2" t="str">
        <f t="shared" si="112"/>
        <v>G1PR520108</v>
      </c>
      <c r="G1445" s="2" t="str">
        <f t="shared" si="113"/>
        <v>Saneringen</v>
      </c>
      <c r="H1445" s="2" t="str">
        <f t="shared" si="114"/>
        <v>5201</v>
      </c>
      <c r="I1445" s="2" t="str">
        <f>IFERROR(VLOOKUP(H1445,'Productgroepen hoofdfuncties'!G:H,2,FALSE),H1445)</f>
        <v>Bodemsanering</v>
      </c>
      <c r="J1445" s="2" t="str">
        <f t="shared" si="115"/>
        <v>52</v>
      </c>
      <c r="K1445" s="2" t="str">
        <f>IFERROR(VLOOKUP(J1445,'Productgroepen hoofdfuncties'!D:E,2,FALSE),J1445)</f>
        <v>Kwalitatief beheer grondwater en bodem</v>
      </c>
      <c r="L1445" s="2" t="str">
        <f t="shared" si="116"/>
        <v>5</v>
      </c>
      <c r="M1445" s="2" t="str">
        <f>IFERROR(VLOOKUP(L1445,'Productgroepen hoofdfuncties'!A:B,2,FALSE),L1445)</f>
        <v>Milieubeheer</v>
      </c>
    </row>
    <row r="1446" spans="1:13">
      <c r="A1446" s="7"/>
      <c r="B1446" s="8"/>
      <c r="C1446" s="4" t="s">
        <v>3551</v>
      </c>
      <c r="D1446" s="19" t="s">
        <v>7167</v>
      </c>
      <c r="E1446" s="4">
        <v>1</v>
      </c>
      <c r="F1446" s="2" t="str">
        <f t="shared" si="112"/>
        <v>G1PR520108</v>
      </c>
      <c r="G1446" s="2" t="str">
        <f t="shared" si="113"/>
        <v>Saneringen</v>
      </c>
      <c r="H1446" s="2" t="str">
        <f t="shared" si="114"/>
        <v>5201</v>
      </c>
      <c r="I1446" s="2" t="str">
        <f>IFERROR(VLOOKUP(H1446,'Productgroepen hoofdfuncties'!G:H,2,FALSE),H1446)</f>
        <v>Bodemsanering</v>
      </c>
      <c r="J1446" s="2" t="str">
        <f t="shared" si="115"/>
        <v>52</v>
      </c>
      <c r="K1446" s="2" t="str">
        <f>IFERROR(VLOOKUP(J1446,'Productgroepen hoofdfuncties'!D:E,2,FALSE),J1446)</f>
        <v>Kwalitatief beheer grondwater en bodem</v>
      </c>
      <c r="L1446" s="2" t="str">
        <f t="shared" si="116"/>
        <v>5</v>
      </c>
      <c r="M1446" s="2" t="str">
        <f>IFERROR(VLOOKUP(L1446,'Productgroepen hoofdfuncties'!A:B,2,FALSE),L1446)</f>
        <v>Milieubeheer</v>
      </c>
    </row>
    <row r="1447" spans="1:13">
      <c r="A1447" s="7"/>
      <c r="B1447" s="8"/>
      <c r="C1447" s="4" t="s">
        <v>3552</v>
      </c>
      <c r="D1447" s="19" t="s">
        <v>7167</v>
      </c>
      <c r="E1447" s="4">
        <v>1</v>
      </c>
      <c r="F1447" s="2" t="str">
        <f t="shared" si="112"/>
        <v>G1PR520108</v>
      </c>
      <c r="G1447" s="2" t="str">
        <f t="shared" si="113"/>
        <v>Saneringen</v>
      </c>
      <c r="H1447" s="2" t="str">
        <f t="shared" si="114"/>
        <v>5201</v>
      </c>
      <c r="I1447" s="2" t="str">
        <f>IFERROR(VLOOKUP(H1447,'Productgroepen hoofdfuncties'!G:H,2,FALSE),H1447)</f>
        <v>Bodemsanering</v>
      </c>
      <c r="J1447" s="2" t="str">
        <f t="shared" si="115"/>
        <v>52</v>
      </c>
      <c r="K1447" s="2" t="str">
        <f>IFERROR(VLOOKUP(J1447,'Productgroepen hoofdfuncties'!D:E,2,FALSE),J1447)</f>
        <v>Kwalitatief beheer grondwater en bodem</v>
      </c>
      <c r="L1447" s="2" t="str">
        <f t="shared" si="116"/>
        <v>5</v>
      </c>
      <c r="M1447" s="2" t="str">
        <f>IFERROR(VLOOKUP(L1447,'Productgroepen hoofdfuncties'!A:B,2,FALSE),L1447)</f>
        <v>Milieubeheer</v>
      </c>
    </row>
    <row r="1448" spans="1:13">
      <c r="A1448" s="7"/>
      <c r="B1448" s="8"/>
      <c r="C1448" s="4" t="s">
        <v>3553</v>
      </c>
      <c r="D1448" s="19" t="s">
        <v>7167</v>
      </c>
      <c r="E1448" s="4">
        <v>1</v>
      </c>
      <c r="F1448" s="2" t="str">
        <f t="shared" si="112"/>
        <v>G1PR520108</v>
      </c>
      <c r="G1448" s="2" t="str">
        <f t="shared" si="113"/>
        <v>Saneringen</v>
      </c>
      <c r="H1448" s="2" t="str">
        <f t="shared" si="114"/>
        <v>5201</v>
      </c>
      <c r="I1448" s="2" t="str">
        <f>IFERROR(VLOOKUP(H1448,'Productgroepen hoofdfuncties'!G:H,2,FALSE),H1448)</f>
        <v>Bodemsanering</v>
      </c>
      <c r="J1448" s="2" t="str">
        <f t="shared" si="115"/>
        <v>52</v>
      </c>
      <c r="K1448" s="2" t="str">
        <f>IFERROR(VLOOKUP(J1448,'Productgroepen hoofdfuncties'!D:E,2,FALSE),J1448)</f>
        <v>Kwalitatief beheer grondwater en bodem</v>
      </c>
      <c r="L1448" s="2" t="str">
        <f t="shared" si="116"/>
        <v>5</v>
      </c>
      <c r="M1448" s="2" t="str">
        <f>IFERROR(VLOOKUP(L1448,'Productgroepen hoofdfuncties'!A:B,2,FALSE),L1448)</f>
        <v>Milieubeheer</v>
      </c>
    </row>
    <row r="1449" spans="1:13">
      <c r="A1449" s="7"/>
      <c r="B1449" s="8"/>
      <c r="C1449" s="4" t="s">
        <v>3554</v>
      </c>
      <c r="D1449" s="19" t="s">
        <v>7167</v>
      </c>
      <c r="E1449" s="4">
        <v>1</v>
      </c>
      <c r="F1449" s="2" t="str">
        <f t="shared" si="112"/>
        <v>G1PR520108</v>
      </c>
      <c r="G1449" s="2" t="str">
        <f t="shared" si="113"/>
        <v>Saneringen</v>
      </c>
      <c r="H1449" s="2" t="str">
        <f t="shared" si="114"/>
        <v>5201</v>
      </c>
      <c r="I1449" s="2" t="str">
        <f>IFERROR(VLOOKUP(H1449,'Productgroepen hoofdfuncties'!G:H,2,FALSE),H1449)</f>
        <v>Bodemsanering</v>
      </c>
      <c r="J1449" s="2" t="str">
        <f t="shared" si="115"/>
        <v>52</v>
      </c>
      <c r="K1449" s="2" t="str">
        <f>IFERROR(VLOOKUP(J1449,'Productgroepen hoofdfuncties'!D:E,2,FALSE),J1449)</f>
        <v>Kwalitatief beheer grondwater en bodem</v>
      </c>
      <c r="L1449" s="2" t="str">
        <f t="shared" si="116"/>
        <v>5</v>
      </c>
      <c r="M1449" s="2" t="str">
        <f>IFERROR(VLOOKUP(L1449,'Productgroepen hoofdfuncties'!A:B,2,FALSE),L1449)</f>
        <v>Milieubeheer</v>
      </c>
    </row>
    <row r="1450" spans="1:13">
      <c r="A1450" s="7"/>
      <c r="B1450" s="8"/>
      <c r="C1450" s="4" t="s">
        <v>3555</v>
      </c>
      <c r="D1450" s="19" t="s">
        <v>7167</v>
      </c>
      <c r="E1450" s="4">
        <v>1</v>
      </c>
      <c r="F1450" s="2" t="str">
        <f t="shared" si="112"/>
        <v>G1PR520108</v>
      </c>
      <c r="G1450" s="2" t="str">
        <f t="shared" si="113"/>
        <v>Saneringen</v>
      </c>
      <c r="H1450" s="2" t="str">
        <f t="shared" si="114"/>
        <v>5201</v>
      </c>
      <c r="I1450" s="2" t="str">
        <f>IFERROR(VLOOKUP(H1450,'Productgroepen hoofdfuncties'!G:H,2,FALSE),H1450)</f>
        <v>Bodemsanering</v>
      </c>
      <c r="J1450" s="2" t="str">
        <f t="shared" si="115"/>
        <v>52</v>
      </c>
      <c r="K1450" s="2" t="str">
        <f>IFERROR(VLOOKUP(J1450,'Productgroepen hoofdfuncties'!D:E,2,FALSE),J1450)</f>
        <v>Kwalitatief beheer grondwater en bodem</v>
      </c>
      <c r="L1450" s="2" t="str">
        <f t="shared" si="116"/>
        <v>5</v>
      </c>
      <c r="M1450" s="2" t="str">
        <f>IFERROR(VLOOKUP(L1450,'Productgroepen hoofdfuncties'!A:B,2,FALSE),L1450)</f>
        <v>Milieubeheer</v>
      </c>
    </row>
    <row r="1451" spans="1:13">
      <c r="A1451" s="7"/>
      <c r="B1451" s="8"/>
      <c r="C1451" s="4" t="s">
        <v>3556</v>
      </c>
      <c r="D1451" s="19" t="s">
        <v>7167</v>
      </c>
      <c r="E1451" s="4">
        <v>1</v>
      </c>
      <c r="F1451" s="2" t="str">
        <f t="shared" si="112"/>
        <v>G1PR520108</v>
      </c>
      <c r="G1451" s="2" t="str">
        <f t="shared" si="113"/>
        <v>Saneringen</v>
      </c>
      <c r="H1451" s="2" t="str">
        <f t="shared" si="114"/>
        <v>5201</v>
      </c>
      <c r="I1451" s="2" t="str">
        <f>IFERROR(VLOOKUP(H1451,'Productgroepen hoofdfuncties'!G:H,2,FALSE),H1451)</f>
        <v>Bodemsanering</v>
      </c>
      <c r="J1451" s="2" t="str">
        <f t="shared" si="115"/>
        <v>52</v>
      </c>
      <c r="K1451" s="2" t="str">
        <f>IFERROR(VLOOKUP(J1451,'Productgroepen hoofdfuncties'!D:E,2,FALSE),J1451)</f>
        <v>Kwalitatief beheer grondwater en bodem</v>
      </c>
      <c r="L1451" s="2" t="str">
        <f t="shared" si="116"/>
        <v>5</v>
      </c>
      <c r="M1451" s="2" t="str">
        <f>IFERROR(VLOOKUP(L1451,'Productgroepen hoofdfuncties'!A:B,2,FALSE),L1451)</f>
        <v>Milieubeheer</v>
      </c>
    </row>
    <row r="1452" spans="1:13">
      <c r="A1452" s="7"/>
      <c r="B1452" s="8"/>
      <c r="C1452" s="4" t="s">
        <v>3557</v>
      </c>
      <c r="D1452" s="19" t="s">
        <v>7167</v>
      </c>
      <c r="E1452" s="4">
        <v>1</v>
      </c>
      <c r="F1452" s="2" t="str">
        <f t="shared" si="112"/>
        <v>G1PR520108</v>
      </c>
      <c r="G1452" s="2" t="str">
        <f t="shared" si="113"/>
        <v>Saneringen</v>
      </c>
      <c r="H1452" s="2" t="str">
        <f t="shared" si="114"/>
        <v>5201</v>
      </c>
      <c r="I1452" s="2" t="str">
        <f>IFERROR(VLOOKUP(H1452,'Productgroepen hoofdfuncties'!G:H,2,FALSE),H1452)</f>
        <v>Bodemsanering</v>
      </c>
      <c r="J1452" s="2" t="str">
        <f t="shared" si="115"/>
        <v>52</v>
      </c>
      <c r="K1452" s="2" t="str">
        <f>IFERROR(VLOOKUP(J1452,'Productgroepen hoofdfuncties'!D:E,2,FALSE),J1452)</f>
        <v>Kwalitatief beheer grondwater en bodem</v>
      </c>
      <c r="L1452" s="2" t="str">
        <f t="shared" si="116"/>
        <v>5</v>
      </c>
      <c r="M1452" s="2" t="str">
        <f>IFERROR(VLOOKUP(L1452,'Productgroepen hoofdfuncties'!A:B,2,FALSE),L1452)</f>
        <v>Milieubeheer</v>
      </c>
    </row>
    <row r="1453" spans="1:13">
      <c r="A1453" s="7"/>
      <c r="B1453" s="8"/>
      <c r="C1453" s="4" t="s">
        <v>3558</v>
      </c>
      <c r="D1453" s="19" t="s">
        <v>7167</v>
      </c>
      <c r="E1453" s="4">
        <v>1</v>
      </c>
      <c r="F1453" s="2" t="str">
        <f t="shared" si="112"/>
        <v>G1PR520108</v>
      </c>
      <c r="G1453" s="2" t="str">
        <f t="shared" si="113"/>
        <v>Saneringen</v>
      </c>
      <c r="H1453" s="2" t="str">
        <f t="shared" si="114"/>
        <v>5201</v>
      </c>
      <c r="I1453" s="2" t="str">
        <f>IFERROR(VLOOKUP(H1453,'Productgroepen hoofdfuncties'!G:H,2,FALSE),H1453)</f>
        <v>Bodemsanering</v>
      </c>
      <c r="J1453" s="2" t="str">
        <f t="shared" si="115"/>
        <v>52</v>
      </c>
      <c r="K1453" s="2" t="str">
        <f>IFERROR(VLOOKUP(J1453,'Productgroepen hoofdfuncties'!D:E,2,FALSE),J1453)</f>
        <v>Kwalitatief beheer grondwater en bodem</v>
      </c>
      <c r="L1453" s="2" t="str">
        <f t="shared" si="116"/>
        <v>5</v>
      </c>
      <c r="M1453" s="2" t="str">
        <f>IFERROR(VLOOKUP(L1453,'Productgroepen hoofdfuncties'!A:B,2,FALSE),L1453)</f>
        <v>Milieubeheer</v>
      </c>
    </row>
    <row r="1454" spans="1:13">
      <c r="A1454" s="7"/>
      <c r="B1454" s="8"/>
      <c r="C1454" s="4" t="s">
        <v>3559</v>
      </c>
      <c r="D1454" s="19" t="s">
        <v>7167</v>
      </c>
      <c r="E1454" s="4">
        <v>1</v>
      </c>
      <c r="F1454" s="2" t="str">
        <f t="shared" si="112"/>
        <v>G1PR520108</v>
      </c>
      <c r="G1454" s="2" t="str">
        <f t="shared" si="113"/>
        <v>Saneringen</v>
      </c>
      <c r="H1454" s="2" t="str">
        <f t="shared" si="114"/>
        <v>5201</v>
      </c>
      <c r="I1454" s="2" t="str">
        <f>IFERROR(VLOOKUP(H1454,'Productgroepen hoofdfuncties'!G:H,2,FALSE),H1454)</f>
        <v>Bodemsanering</v>
      </c>
      <c r="J1454" s="2" t="str">
        <f t="shared" si="115"/>
        <v>52</v>
      </c>
      <c r="K1454" s="2" t="str">
        <f>IFERROR(VLOOKUP(J1454,'Productgroepen hoofdfuncties'!D:E,2,FALSE),J1454)</f>
        <v>Kwalitatief beheer grondwater en bodem</v>
      </c>
      <c r="L1454" s="2" t="str">
        <f t="shared" si="116"/>
        <v>5</v>
      </c>
      <c r="M1454" s="2" t="str">
        <f>IFERROR(VLOOKUP(L1454,'Productgroepen hoofdfuncties'!A:B,2,FALSE),L1454)</f>
        <v>Milieubeheer</v>
      </c>
    </row>
    <row r="1455" spans="1:13">
      <c r="A1455" s="7"/>
      <c r="B1455" s="8"/>
      <c r="C1455" s="4" t="s">
        <v>3560</v>
      </c>
      <c r="D1455" s="19" t="s">
        <v>7167</v>
      </c>
      <c r="E1455" s="4">
        <v>1</v>
      </c>
      <c r="F1455" s="2" t="str">
        <f t="shared" si="112"/>
        <v>G1PR520108</v>
      </c>
      <c r="G1455" s="2" t="str">
        <f t="shared" si="113"/>
        <v>Saneringen</v>
      </c>
      <c r="H1455" s="2" t="str">
        <f t="shared" si="114"/>
        <v>5201</v>
      </c>
      <c r="I1455" s="2" t="str">
        <f>IFERROR(VLOOKUP(H1455,'Productgroepen hoofdfuncties'!G:H,2,FALSE),H1455)</f>
        <v>Bodemsanering</v>
      </c>
      <c r="J1455" s="2" t="str">
        <f t="shared" si="115"/>
        <v>52</v>
      </c>
      <c r="K1455" s="2" t="str">
        <f>IFERROR(VLOOKUP(J1455,'Productgroepen hoofdfuncties'!D:E,2,FALSE),J1455)</f>
        <v>Kwalitatief beheer grondwater en bodem</v>
      </c>
      <c r="L1455" s="2" t="str">
        <f t="shared" si="116"/>
        <v>5</v>
      </c>
      <c r="M1455" s="2" t="str">
        <f>IFERROR(VLOOKUP(L1455,'Productgroepen hoofdfuncties'!A:B,2,FALSE),L1455)</f>
        <v>Milieubeheer</v>
      </c>
    </row>
    <row r="1456" spans="1:13">
      <c r="A1456" s="7"/>
      <c r="B1456" s="8"/>
      <c r="C1456" s="4" t="s">
        <v>3561</v>
      </c>
      <c r="D1456" s="19" t="s">
        <v>7167</v>
      </c>
      <c r="E1456" s="4">
        <v>1</v>
      </c>
      <c r="F1456" s="2" t="str">
        <f t="shared" si="112"/>
        <v>G1PR520108</v>
      </c>
      <c r="G1456" s="2" t="str">
        <f t="shared" si="113"/>
        <v>Saneringen</v>
      </c>
      <c r="H1456" s="2" t="str">
        <f t="shared" si="114"/>
        <v>5201</v>
      </c>
      <c r="I1456" s="2" t="str">
        <f>IFERROR(VLOOKUP(H1456,'Productgroepen hoofdfuncties'!G:H,2,FALSE),H1456)</f>
        <v>Bodemsanering</v>
      </c>
      <c r="J1456" s="2" t="str">
        <f t="shared" si="115"/>
        <v>52</v>
      </c>
      <c r="K1456" s="2" t="str">
        <f>IFERROR(VLOOKUP(J1456,'Productgroepen hoofdfuncties'!D:E,2,FALSE),J1456)</f>
        <v>Kwalitatief beheer grondwater en bodem</v>
      </c>
      <c r="L1456" s="2" t="str">
        <f t="shared" si="116"/>
        <v>5</v>
      </c>
      <c r="M1456" s="2" t="str">
        <f>IFERROR(VLOOKUP(L1456,'Productgroepen hoofdfuncties'!A:B,2,FALSE),L1456)</f>
        <v>Milieubeheer</v>
      </c>
    </row>
    <row r="1457" spans="1:13">
      <c r="A1457" s="7"/>
      <c r="B1457" s="8"/>
      <c r="C1457" s="4" t="s">
        <v>3562</v>
      </c>
      <c r="D1457" s="19" t="s">
        <v>7167</v>
      </c>
      <c r="E1457" s="4">
        <v>1</v>
      </c>
      <c r="F1457" s="2" t="str">
        <f t="shared" si="112"/>
        <v>G1PR520108</v>
      </c>
      <c r="G1457" s="2" t="str">
        <f t="shared" si="113"/>
        <v>Saneringen</v>
      </c>
      <c r="H1457" s="2" t="str">
        <f t="shared" si="114"/>
        <v>5201</v>
      </c>
      <c r="I1457" s="2" t="str">
        <f>IFERROR(VLOOKUP(H1457,'Productgroepen hoofdfuncties'!G:H,2,FALSE),H1457)</f>
        <v>Bodemsanering</v>
      </c>
      <c r="J1457" s="2" t="str">
        <f t="shared" si="115"/>
        <v>52</v>
      </c>
      <c r="K1457" s="2" t="str">
        <f>IFERROR(VLOOKUP(J1457,'Productgroepen hoofdfuncties'!D:E,2,FALSE),J1457)</f>
        <v>Kwalitatief beheer grondwater en bodem</v>
      </c>
      <c r="L1457" s="2" t="str">
        <f t="shared" si="116"/>
        <v>5</v>
      </c>
      <c r="M1457" s="2" t="str">
        <f>IFERROR(VLOOKUP(L1457,'Productgroepen hoofdfuncties'!A:B,2,FALSE),L1457)</f>
        <v>Milieubeheer</v>
      </c>
    </row>
    <row r="1458" spans="1:13">
      <c r="A1458" s="7"/>
      <c r="B1458" s="8"/>
      <c r="C1458" s="4" t="s">
        <v>3563</v>
      </c>
      <c r="D1458" s="19" t="s">
        <v>7167</v>
      </c>
      <c r="E1458" s="4">
        <v>1</v>
      </c>
      <c r="F1458" s="2" t="str">
        <f t="shared" si="112"/>
        <v>G1PR520108</v>
      </c>
      <c r="G1458" s="2" t="str">
        <f t="shared" si="113"/>
        <v>Saneringen</v>
      </c>
      <c r="H1458" s="2" t="str">
        <f t="shared" si="114"/>
        <v>5201</v>
      </c>
      <c r="I1458" s="2" t="str">
        <f>IFERROR(VLOOKUP(H1458,'Productgroepen hoofdfuncties'!G:H,2,FALSE),H1458)</f>
        <v>Bodemsanering</v>
      </c>
      <c r="J1458" s="2" t="str">
        <f t="shared" si="115"/>
        <v>52</v>
      </c>
      <c r="K1458" s="2" t="str">
        <f>IFERROR(VLOOKUP(J1458,'Productgroepen hoofdfuncties'!D:E,2,FALSE),J1458)</f>
        <v>Kwalitatief beheer grondwater en bodem</v>
      </c>
      <c r="L1458" s="2" t="str">
        <f t="shared" si="116"/>
        <v>5</v>
      </c>
      <c r="M1458" s="2" t="str">
        <f>IFERROR(VLOOKUP(L1458,'Productgroepen hoofdfuncties'!A:B,2,FALSE),L1458)</f>
        <v>Milieubeheer</v>
      </c>
    </row>
    <row r="1459" spans="1:13">
      <c r="A1459" s="7"/>
      <c r="B1459" s="8"/>
      <c r="C1459" s="4" t="s">
        <v>3564</v>
      </c>
      <c r="D1459" s="19" t="s">
        <v>7167</v>
      </c>
      <c r="E1459" s="4">
        <v>1</v>
      </c>
      <c r="F1459" s="2" t="str">
        <f t="shared" si="112"/>
        <v>G1PR520108</v>
      </c>
      <c r="G1459" s="2" t="str">
        <f t="shared" si="113"/>
        <v>Saneringen</v>
      </c>
      <c r="H1459" s="2" t="str">
        <f t="shared" si="114"/>
        <v>5201</v>
      </c>
      <c r="I1459" s="2" t="str">
        <f>IFERROR(VLOOKUP(H1459,'Productgroepen hoofdfuncties'!G:H,2,FALSE),H1459)</f>
        <v>Bodemsanering</v>
      </c>
      <c r="J1459" s="2" t="str">
        <f t="shared" si="115"/>
        <v>52</v>
      </c>
      <c r="K1459" s="2" t="str">
        <f>IFERROR(VLOOKUP(J1459,'Productgroepen hoofdfuncties'!D:E,2,FALSE),J1459)</f>
        <v>Kwalitatief beheer grondwater en bodem</v>
      </c>
      <c r="L1459" s="2" t="str">
        <f t="shared" si="116"/>
        <v>5</v>
      </c>
      <c r="M1459" s="2" t="str">
        <f>IFERROR(VLOOKUP(L1459,'Productgroepen hoofdfuncties'!A:B,2,FALSE),L1459)</f>
        <v>Milieubeheer</v>
      </c>
    </row>
    <row r="1460" spans="1:13">
      <c r="A1460" s="7"/>
      <c r="B1460" s="8"/>
      <c r="C1460" s="4" t="s">
        <v>3565</v>
      </c>
      <c r="D1460" s="19" t="s">
        <v>7167</v>
      </c>
      <c r="E1460" s="4">
        <v>1</v>
      </c>
      <c r="F1460" s="2" t="str">
        <f t="shared" si="112"/>
        <v>G1PR520108</v>
      </c>
      <c r="G1460" s="2" t="str">
        <f t="shared" si="113"/>
        <v>Saneringen</v>
      </c>
      <c r="H1460" s="2" t="str">
        <f t="shared" si="114"/>
        <v>5201</v>
      </c>
      <c r="I1460" s="2" t="str">
        <f>IFERROR(VLOOKUP(H1460,'Productgroepen hoofdfuncties'!G:H,2,FALSE),H1460)</f>
        <v>Bodemsanering</v>
      </c>
      <c r="J1460" s="2" t="str">
        <f t="shared" si="115"/>
        <v>52</v>
      </c>
      <c r="K1460" s="2" t="str">
        <f>IFERROR(VLOOKUP(J1460,'Productgroepen hoofdfuncties'!D:E,2,FALSE),J1460)</f>
        <v>Kwalitatief beheer grondwater en bodem</v>
      </c>
      <c r="L1460" s="2" t="str">
        <f t="shared" si="116"/>
        <v>5</v>
      </c>
      <c r="M1460" s="2" t="str">
        <f>IFERROR(VLOOKUP(L1460,'Productgroepen hoofdfuncties'!A:B,2,FALSE),L1460)</f>
        <v>Milieubeheer</v>
      </c>
    </row>
    <row r="1461" spans="1:13">
      <c r="A1461" s="7"/>
      <c r="B1461" s="8"/>
      <c r="C1461" s="4" t="s">
        <v>3566</v>
      </c>
      <c r="D1461" s="3" t="s">
        <v>3567</v>
      </c>
      <c r="E1461" s="4">
        <v>1</v>
      </c>
      <c r="F1461" s="2" t="str">
        <f t="shared" si="112"/>
        <v>G1PR520108</v>
      </c>
      <c r="G1461" s="2" t="str">
        <f t="shared" si="113"/>
        <v>Saneringen</v>
      </c>
      <c r="H1461" s="2" t="str">
        <f t="shared" si="114"/>
        <v>5201</v>
      </c>
      <c r="I1461" s="2" t="str">
        <f>IFERROR(VLOOKUP(H1461,'Productgroepen hoofdfuncties'!G:H,2,FALSE),H1461)</f>
        <v>Bodemsanering</v>
      </c>
      <c r="J1461" s="2" t="str">
        <f t="shared" si="115"/>
        <v>52</v>
      </c>
      <c r="K1461" s="2" t="str">
        <f>IFERROR(VLOOKUP(J1461,'Productgroepen hoofdfuncties'!D:E,2,FALSE),J1461)</f>
        <v>Kwalitatief beheer grondwater en bodem</v>
      </c>
      <c r="L1461" s="2" t="str">
        <f t="shared" si="116"/>
        <v>5</v>
      </c>
      <c r="M1461" s="2" t="str">
        <f>IFERROR(VLOOKUP(L1461,'Productgroepen hoofdfuncties'!A:B,2,FALSE),L1461)</f>
        <v>Milieubeheer</v>
      </c>
    </row>
    <row r="1462" spans="1:13">
      <c r="A1462" s="7"/>
      <c r="B1462" s="8"/>
      <c r="C1462" s="4" t="s">
        <v>3568</v>
      </c>
      <c r="D1462" s="19" t="s">
        <v>7167</v>
      </c>
      <c r="E1462" s="4">
        <v>1</v>
      </c>
      <c r="F1462" s="2" t="str">
        <f t="shared" si="112"/>
        <v>G1PR520108</v>
      </c>
      <c r="G1462" s="2" t="str">
        <f t="shared" si="113"/>
        <v>Saneringen</v>
      </c>
      <c r="H1462" s="2" t="str">
        <f t="shared" si="114"/>
        <v>5201</v>
      </c>
      <c r="I1462" s="2" t="str">
        <f>IFERROR(VLOOKUP(H1462,'Productgroepen hoofdfuncties'!G:H,2,FALSE),H1462)</f>
        <v>Bodemsanering</v>
      </c>
      <c r="J1462" s="2" t="str">
        <f t="shared" si="115"/>
        <v>52</v>
      </c>
      <c r="K1462" s="2" t="str">
        <f>IFERROR(VLOOKUP(J1462,'Productgroepen hoofdfuncties'!D:E,2,FALSE),J1462)</f>
        <v>Kwalitatief beheer grondwater en bodem</v>
      </c>
      <c r="L1462" s="2" t="str">
        <f t="shared" si="116"/>
        <v>5</v>
      </c>
      <c r="M1462" s="2" t="str">
        <f>IFERROR(VLOOKUP(L1462,'Productgroepen hoofdfuncties'!A:B,2,FALSE),L1462)</f>
        <v>Milieubeheer</v>
      </c>
    </row>
    <row r="1463" spans="1:13">
      <c r="A1463" s="7"/>
      <c r="B1463" s="8"/>
      <c r="C1463" s="4" t="s">
        <v>3569</v>
      </c>
      <c r="D1463" s="3" t="s">
        <v>3570</v>
      </c>
      <c r="E1463" s="4">
        <v>1</v>
      </c>
      <c r="F1463" s="2" t="str">
        <f t="shared" si="112"/>
        <v>G1PR520108</v>
      </c>
      <c r="G1463" s="2" t="str">
        <f t="shared" si="113"/>
        <v>Saneringen</v>
      </c>
      <c r="H1463" s="2" t="str">
        <f t="shared" si="114"/>
        <v>5201</v>
      </c>
      <c r="I1463" s="2" t="str">
        <f>IFERROR(VLOOKUP(H1463,'Productgroepen hoofdfuncties'!G:H,2,FALSE),H1463)</f>
        <v>Bodemsanering</v>
      </c>
      <c r="J1463" s="2" t="str">
        <f t="shared" si="115"/>
        <v>52</v>
      </c>
      <c r="K1463" s="2" t="str">
        <f>IFERROR(VLOOKUP(J1463,'Productgroepen hoofdfuncties'!D:E,2,FALSE),J1463)</f>
        <v>Kwalitatief beheer grondwater en bodem</v>
      </c>
      <c r="L1463" s="2" t="str">
        <f t="shared" si="116"/>
        <v>5</v>
      </c>
      <c r="M1463" s="2" t="str">
        <f>IFERROR(VLOOKUP(L1463,'Productgroepen hoofdfuncties'!A:B,2,FALSE),L1463)</f>
        <v>Milieubeheer</v>
      </c>
    </row>
    <row r="1464" spans="1:13">
      <c r="A1464" s="7"/>
      <c r="B1464" s="8"/>
      <c r="C1464" s="4" t="s">
        <v>3571</v>
      </c>
      <c r="D1464" s="19" t="s">
        <v>7167</v>
      </c>
      <c r="E1464" s="4">
        <v>1</v>
      </c>
      <c r="F1464" s="2" t="str">
        <f t="shared" si="112"/>
        <v>G1PR520108</v>
      </c>
      <c r="G1464" s="2" t="str">
        <f t="shared" si="113"/>
        <v>Saneringen</v>
      </c>
      <c r="H1464" s="2" t="str">
        <f t="shared" si="114"/>
        <v>5201</v>
      </c>
      <c r="I1464" s="2" t="str">
        <f>IFERROR(VLOOKUP(H1464,'Productgroepen hoofdfuncties'!G:H,2,FALSE),H1464)</f>
        <v>Bodemsanering</v>
      </c>
      <c r="J1464" s="2" t="str">
        <f t="shared" si="115"/>
        <v>52</v>
      </c>
      <c r="K1464" s="2" t="str">
        <f>IFERROR(VLOOKUP(J1464,'Productgroepen hoofdfuncties'!D:E,2,FALSE),J1464)</f>
        <v>Kwalitatief beheer grondwater en bodem</v>
      </c>
      <c r="L1464" s="2" t="str">
        <f t="shared" si="116"/>
        <v>5</v>
      </c>
      <c r="M1464" s="2" t="str">
        <f>IFERROR(VLOOKUP(L1464,'Productgroepen hoofdfuncties'!A:B,2,FALSE),L1464)</f>
        <v>Milieubeheer</v>
      </c>
    </row>
    <row r="1465" spans="1:13">
      <c r="A1465" s="7"/>
      <c r="B1465" s="8"/>
      <c r="C1465" s="4" t="s">
        <v>3572</v>
      </c>
      <c r="D1465" s="19" t="s">
        <v>7167</v>
      </c>
      <c r="E1465" s="4">
        <v>1</v>
      </c>
      <c r="F1465" s="2" t="str">
        <f t="shared" si="112"/>
        <v>G1PR520108</v>
      </c>
      <c r="G1465" s="2" t="str">
        <f t="shared" si="113"/>
        <v>Saneringen</v>
      </c>
      <c r="H1465" s="2" t="str">
        <f t="shared" si="114"/>
        <v>5201</v>
      </c>
      <c r="I1465" s="2" t="str">
        <f>IFERROR(VLOOKUP(H1465,'Productgroepen hoofdfuncties'!G:H,2,FALSE),H1465)</f>
        <v>Bodemsanering</v>
      </c>
      <c r="J1465" s="2" t="str">
        <f t="shared" si="115"/>
        <v>52</v>
      </c>
      <c r="K1465" s="2" t="str">
        <f>IFERROR(VLOOKUP(J1465,'Productgroepen hoofdfuncties'!D:E,2,FALSE),J1465)</f>
        <v>Kwalitatief beheer grondwater en bodem</v>
      </c>
      <c r="L1465" s="2" t="str">
        <f t="shared" si="116"/>
        <v>5</v>
      </c>
      <c r="M1465" s="2" t="str">
        <f>IFERROR(VLOOKUP(L1465,'Productgroepen hoofdfuncties'!A:B,2,FALSE),L1465)</f>
        <v>Milieubeheer</v>
      </c>
    </row>
    <row r="1466" spans="1:13">
      <c r="A1466" s="7"/>
      <c r="B1466" s="8"/>
      <c r="C1466" s="4" t="s">
        <v>3573</v>
      </c>
      <c r="D1466" s="19" t="s">
        <v>7167</v>
      </c>
      <c r="E1466" s="4">
        <v>1</v>
      </c>
      <c r="F1466" s="2" t="str">
        <f t="shared" si="112"/>
        <v>G1PR520108</v>
      </c>
      <c r="G1466" s="2" t="str">
        <f t="shared" si="113"/>
        <v>Saneringen</v>
      </c>
      <c r="H1466" s="2" t="str">
        <f t="shared" si="114"/>
        <v>5201</v>
      </c>
      <c r="I1466" s="2" t="str">
        <f>IFERROR(VLOOKUP(H1466,'Productgroepen hoofdfuncties'!G:H,2,FALSE),H1466)</f>
        <v>Bodemsanering</v>
      </c>
      <c r="J1466" s="2" t="str">
        <f t="shared" si="115"/>
        <v>52</v>
      </c>
      <c r="K1466" s="2" t="str">
        <f>IFERROR(VLOOKUP(J1466,'Productgroepen hoofdfuncties'!D:E,2,FALSE),J1466)</f>
        <v>Kwalitatief beheer grondwater en bodem</v>
      </c>
      <c r="L1466" s="2" t="str">
        <f t="shared" si="116"/>
        <v>5</v>
      </c>
      <c r="M1466" s="2" t="str">
        <f>IFERROR(VLOOKUP(L1466,'Productgroepen hoofdfuncties'!A:B,2,FALSE),L1466)</f>
        <v>Milieubeheer</v>
      </c>
    </row>
    <row r="1467" spans="1:13">
      <c r="A1467" s="7"/>
      <c r="B1467" s="8"/>
      <c r="C1467" s="4" t="s">
        <v>3574</v>
      </c>
      <c r="D1467" s="19" t="s">
        <v>7167</v>
      </c>
      <c r="E1467" s="4">
        <v>1</v>
      </c>
      <c r="F1467" s="2" t="str">
        <f t="shared" si="112"/>
        <v>G1PR520108</v>
      </c>
      <c r="G1467" s="2" t="str">
        <f t="shared" si="113"/>
        <v>Saneringen</v>
      </c>
      <c r="H1467" s="2" t="str">
        <f t="shared" si="114"/>
        <v>5201</v>
      </c>
      <c r="I1467" s="2" t="str">
        <f>IFERROR(VLOOKUP(H1467,'Productgroepen hoofdfuncties'!G:H,2,FALSE),H1467)</f>
        <v>Bodemsanering</v>
      </c>
      <c r="J1467" s="2" t="str">
        <f t="shared" si="115"/>
        <v>52</v>
      </c>
      <c r="K1467" s="2" t="str">
        <f>IFERROR(VLOOKUP(J1467,'Productgroepen hoofdfuncties'!D:E,2,FALSE),J1467)</f>
        <v>Kwalitatief beheer grondwater en bodem</v>
      </c>
      <c r="L1467" s="2" t="str">
        <f t="shared" si="116"/>
        <v>5</v>
      </c>
      <c r="M1467" s="2" t="str">
        <f>IFERROR(VLOOKUP(L1467,'Productgroepen hoofdfuncties'!A:B,2,FALSE),L1467)</f>
        <v>Milieubeheer</v>
      </c>
    </row>
    <row r="1468" spans="1:13">
      <c r="A1468" s="7"/>
      <c r="B1468" s="8"/>
      <c r="C1468" s="4" t="s">
        <v>3575</v>
      </c>
      <c r="D1468" s="19" t="s">
        <v>7167</v>
      </c>
      <c r="E1468" s="4">
        <v>1</v>
      </c>
      <c r="F1468" s="2" t="str">
        <f t="shared" si="112"/>
        <v>G1PR520108</v>
      </c>
      <c r="G1468" s="2" t="str">
        <f t="shared" si="113"/>
        <v>Saneringen</v>
      </c>
      <c r="H1468" s="2" t="str">
        <f t="shared" si="114"/>
        <v>5201</v>
      </c>
      <c r="I1468" s="2" t="str">
        <f>IFERROR(VLOOKUP(H1468,'Productgroepen hoofdfuncties'!G:H,2,FALSE),H1468)</f>
        <v>Bodemsanering</v>
      </c>
      <c r="J1468" s="2" t="str">
        <f t="shared" si="115"/>
        <v>52</v>
      </c>
      <c r="K1468" s="2" t="str">
        <f>IFERROR(VLOOKUP(J1468,'Productgroepen hoofdfuncties'!D:E,2,FALSE),J1468)</f>
        <v>Kwalitatief beheer grondwater en bodem</v>
      </c>
      <c r="L1468" s="2" t="str">
        <f t="shared" si="116"/>
        <v>5</v>
      </c>
      <c r="M1468" s="2" t="str">
        <f>IFERROR(VLOOKUP(L1468,'Productgroepen hoofdfuncties'!A:B,2,FALSE),L1468)</f>
        <v>Milieubeheer</v>
      </c>
    </row>
    <row r="1469" spans="1:13">
      <c r="A1469" s="7"/>
      <c r="B1469" s="8"/>
      <c r="C1469" s="4" t="s">
        <v>3576</v>
      </c>
      <c r="D1469" s="19" t="s">
        <v>7167</v>
      </c>
      <c r="E1469" s="4">
        <v>1</v>
      </c>
      <c r="F1469" s="2" t="str">
        <f t="shared" si="112"/>
        <v>G1PR520108</v>
      </c>
      <c r="G1469" s="2" t="str">
        <f t="shared" si="113"/>
        <v>Saneringen</v>
      </c>
      <c r="H1469" s="2" t="str">
        <f t="shared" si="114"/>
        <v>5201</v>
      </c>
      <c r="I1469" s="2" t="str">
        <f>IFERROR(VLOOKUP(H1469,'Productgroepen hoofdfuncties'!G:H,2,FALSE),H1469)</f>
        <v>Bodemsanering</v>
      </c>
      <c r="J1469" s="2" t="str">
        <f t="shared" si="115"/>
        <v>52</v>
      </c>
      <c r="K1469" s="2" t="str">
        <f>IFERROR(VLOOKUP(J1469,'Productgroepen hoofdfuncties'!D:E,2,FALSE),J1469)</f>
        <v>Kwalitatief beheer grondwater en bodem</v>
      </c>
      <c r="L1469" s="2" t="str">
        <f t="shared" si="116"/>
        <v>5</v>
      </c>
      <c r="M1469" s="2" t="str">
        <f>IFERROR(VLOOKUP(L1469,'Productgroepen hoofdfuncties'!A:B,2,FALSE),L1469)</f>
        <v>Milieubeheer</v>
      </c>
    </row>
    <row r="1470" spans="1:13">
      <c r="A1470" s="7"/>
      <c r="B1470" s="8"/>
      <c r="C1470" s="4" t="s">
        <v>3577</v>
      </c>
      <c r="D1470" s="19" t="s">
        <v>7167</v>
      </c>
      <c r="E1470" s="4">
        <v>1</v>
      </c>
      <c r="F1470" s="2" t="str">
        <f t="shared" si="112"/>
        <v>G1PR520108</v>
      </c>
      <c r="G1470" s="2" t="str">
        <f t="shared" si="113"/>
        <v>Saneringen</v>
      </c>
      <c r="H1470" s="2" t="str">
        <f t="shared" si="114"/>
        <v>5201</v>
      </c>
      <c r="I1470" s="2" t="str">
        <f>IFERROR(VLOOKUP(H1470,'Productgroepen hoofdfuncties'!G:H,2,FALSE),H1470)</f>
        <v>Bodemsanering</v>
      </c>
      <c r="J1470" s="2" t="str">
        <f t="shared" si="115"/>
        <v>52</v>
      </c>
      <c r="K1470" s="2" t="str">
        <f>IFERROR(VLOOKUP(J1470,'Productgroepen hoofdfuncties'!D:E,2,FALSE),J1470)</f>
        <v>Kwalitatief beheer grondwater en bodem</v>
      </c>
      <c r="L1470" s="2" t="str">
        <f t="shared" si="116"/>
        <v>5</v>
      </c>
      <c r="M1470" s="2" t="str">
        <f>IFERROR(VLOOKUP(L1470,'Productgroepen hoofdfuncties'!A:B,2,FALSE),L1470)</f>
        <v>Milieubeheer</v>
      </c>
    </row>
    <row r="1471" spans="1:13">
      <c r="A1471" s="7"/>
      <c r="B1471" s="8"/>
      <c r="C1471" s="4" t="s">
        <v>3578</v>
      </c>
      <c r="D1471" s="3" t="s">
        <v>3579</v>
      </c>
      <c r="E1471" s="4">
        <v>1</v>
      </c>
      <c r="F1471" s="2" t="str">
        <f t="shared" si="112"/>
        <v>G1PR520108</v>
      </c>
      <c r="G1471" s="2" t="str">
        <f t="shared" si="113"/>
        <v>Saneringen</v>
      </c>
      <c r="H1471" s="2" t="str">
        <f t="shared" si="114"/>
        <v>5201</v>
      </c>
      <c r="I1471" s="2" t="str">
        <f>IFERROR(VLOOKUP(H1471,'Productgroepen hoofdfuncties'!G:H,2,FALSE),H1471)</f>
        <v>Bodemsanering</v>
      </c>
      <c r="J1471" s="2" t="str">
        <f t="shared" si="115"/>
        <v>52</v>
      </c>
      <c r="K1471" s="2" t="str">
        <f>IFERROR(VLOOKUP(J1471,'Productgroepen hoofdfuncties'!D:E,2,FALSE),J1471)</f>
        <v>Kwalitatief beheer grondwater en bodem</v>
      </c>
      <c r="L1471" s="2" t="str">
        <f t="shared" si="116"/>
        <v>5</v>
      </c>
      <c r="M1471" s="2" t="str">
        <f>IFERROR(VLOOKUP(L1471,'Productgroepen hoofdfuncties'!A:B,2,FALSE),L1471)</f>
        <v>Milieubeheer</v>
      </c>
    </row>
    <row r="1472" spans="1:13">
      <c r="A1472" s="7"/>
      <c r="B1472" s="8"/>
      <c r="C1472" s="4" t="s">
        <v>3580</v>
      </c>
      <c r="D1472" s="19" t="s">
        <v>7167</v>
      </c>
      <c r="E1472" s="4">
        <v>1</v>
      </c>
      <c r="F1472" s="2" t="str">
        <f t="shared" si="112"/>
        <v>G1PR520108</v>
      </c>
      <c r="G1472" s="2" t="str">
        <f t="shared" si="113"/>
        <v>Saneringen</v>
      </c>
      <c r="H1472" s="2" t="str">
        <f t="shared" si="114"/>
        <v>5201</v>
      </c>
      <c r="I1472" s="2" t="str">
        <f>IFERROR(VLOOKUP(H1472,'Productgroepen hoofdfuncties'!G:H,2,FALSE),H1472)</f>
        <v>Bodemsanering</v>
      </c>
      <c r="J1472" s="2" t="str">
        <f t="shared" si="115"/>
        <v>52</v>
      </c>
      <c r="K1472" s="2" t="str">
        <f>IFERROR(VLOOKUP(J1472,'Productgroepen hoofdfuncties'!D:E,2,FALSE),J1472)</f>
        <v>Kwalitatief beheer grondwater en bodem</v>
      </c>
      <c r="L1472" s="2" t="str">
        <f t="shared" si="116"/>
        <v>5</v>
      </c>
      <c r="M1472" s="2" t="str">
        <f>IFERROR(VLOOKUP(L1472,'Productgroepen hoofdfuncties'!A:B,2,FALSE),L1472)</f>
        <v>Milieubeheer</v>
      </c>
    </row>
    <row r="1473" spans="1:13">
      <c r="A1473" s="7"/>
      <c r="B1473" s="8"/>
      <c r="C1473" s="4" t="s">
        <v>3581</v>
      </c>
      <c r="D1473" s="19" t="s">
        <v>7167</v>
      </c>
      <c r="E1473" s="4">
        <v>1</v>
      </c>
      <c r="F1473" s="2" t="str">
        <f t="shared" si="112"/>
        <v>G1PR520108</v>
      </c>
      <c r="G1473" s="2" t="str">
        <f t="shared" si="113"/>
        <v>Saneringen</v>
      </c>
      <c r="H1473" s="2" t="str">
        <f t="shared" si="114"/>
        <v>5201</v>
      </c>
      <c r="I1473" s="2" t="str">
        <f>IFERROR(VLOOKUP(H1473,'Productgroepen hoofdfuncties'!G:H,2,FALSE),H1473)</f>
        <v>Bodemsanering</v>
      </c>
      <c r="J1473" s="2" t="str">
        <f t="shared" si="115"/>
        <v>52</v>
      </c>
      <c r="K1473" s="2" t="str">
        <f>IFERROR(VLOOKUP(J1473,'Productgroepen hoofdfuncties'!D:E,2,FALSE),J1473)</f>
        <v>Kwalitatief beheer grondwater en bodem</v>
      </c>
      <c r="L1473" s="2" t="str">
        <f t="shared" si="116"/>
        <v>5</v>
      </c>
      <c r="M1473" s="2" t="str">
        <f>IFERROR(VLOOKUP(L1473,'Productgroepen hoofdfuncties'!A:B,2,FALSE),L1473)</f>
        <v>Milieubeheer</v>
      </c>
    </row>
    <row r="1474" spans="1:13">
      <c r="A1474" s="7"/>
      <c r="B1474" s="8"/>
      <c r="C1474" s="4" t="s">
        <v>3582</v>
      </c>
      <c r="D1474" s="3" t="s">
        <v>3583</v>
      </c>
      <c r="E1474" s="4">
        <v>1</v>
      </c>
      <c r="F1474" s="2" t="str">
        <f t="shared" si="112"/>
        <v>G1PR520108</v>
      </c>
      <c r="G1474" s="2" t="str">
        <f t="shared" si="113"/>
        <v>Saneringen</v>
      </c>
      <c r="H1474" s="2" t="str">
        <f t="shared" si="114"/>
        <v>5201</v>
      </c>
      <c r="I1474" s="2" t="str">
        <f>IFERROR(VLOOKUP(H1474,'Productgroepen hoofdfuncties'!G:H,2,FALSE),H1474)</f>
        <v>Bodemsanering</v>
      </c>
      <c r="J1474" s="2" t="str">
        <f t="shared" si="115"/>
        <v>52</v>
      </c>
      <c r="K1474" s="2" t="str">
        <f>IFERROR(VLOOKUP(J1474,'Productgroepen hoofdfuncties'!D:E,2,FALSE),J1474)</f>
        <v>Kwalitatief beheer grondwater en bodem</v>
      </c>
      <c r="L1474" s="2" t="str">
        <f t="shared" si="116"/>
        <v>5</v>
      </c>
      <c r="M1474" s="2" t="str">
        <f>IFERROR(VLOOKUP(L1474,'Productgroepen hoofdfuncties'!A:B,2,FALSE),L1474)</f>
        <v>Milieubeheer</v>
      </c>
    </row>
    <row r="1475" spans="1:13">
      <c r="A1475" s="7"/>
      <c r="B1475" s="8"/>
      <c r="C1475" s="4" t="s">
        <v>3584</v>
      </c>
      <c r="D1475" s="19" t="s">
        <v>7167</v>
      </c>
      <c r="E1475" s="4">
        <v>1</v>
      </c>
      <c r="F1475" s="2" t="str">
        <f t="shared" si="112"/>
        <v>G1PR520108</v>
      </c>
      <c r="G1475" s="2" t="str">
        <f t="shared" si="113"/>
        <v>Saneringen</v>
      </c>
      <c r="H1475" s="2" t="str">
        <f t="shared" si="114"/>
        <v>5201</v>
      </c>
      <c r="I1475" s="2" t="str">
        <f>IFERROR(VLOOKUP(H1475,'Productgroepen hoofdfuncties'!G:H,2,FALSE),H1475)</f>
        <v>Bodemsanering</v>
      </c>
      <c r="J1475" s="2" t="str">
        <f t="shared" si="115"/>
        <v>52</v>
      </c>
      <c r="K1475" s="2" t="str">
        <f>IFERROR(VLOOKUP(J1475,'Productgroepen hoofdfuncties'!D:E,2,FALSE),J1475)</f>
        <v>Kwalitatief beheer grondwater en bodem</v>
      </c>
      <c r="L1475" s="2" t="str">
        <f t="shared" si="116"/>
        <v>5</v>
      </c>
      <c r="M1475" s="2" t="str">
        <f>IFERROR(VLOOKUP(L1475,'Productgroepen hoofdfuncties'!A:B,2,FALSE),L1475)</f>
        <v>Milieubeheer</v>
      </c>
    </row>
    <row r="1476" spans="1:13">
      <c r="A1476" s="7"/>
      <c r="B1476" s="8"/>
      <c r="C1476" s="4" t="s">
        <v>3585</v>
      </c>
      <c r="D1476" s="19" t="s">
        <v>7167</v>
      </c>
      <c r="E1476" s="4">
        <v>1</v>
      </c>
      <c r="F1476" s="2" t="str">
        <f t="shared" si="112"/>
        <v>G1PR520108</v>
      </c>
      <c r="G1476" s="2" t="str">
        <f t="shared" si="113"/>
        <v>Saneringen</v>
      </c>
      <c r="H1476" s="2" t="str">
        <f t="shared" si="114"/>
        <v>5201</v>
      </c>
      <c r="I1476" s="2" t="str">
        <f>IFERROR(VLOOKUP(H1476,'Productgroepen hoofdfuncties'!G:H,2,FALSE),H1476)</f>
        <v>Bodemsanering</v>
      </c>
      <c r="J1476" s="2" t="str">
        <f t="shared" si="115"/>
        <v>52</v>
      </c>
      <c r="K1476" s="2" t="str">
        <f>IFERROR(VLOOKUP(J1476,'Productgroepen hoofdfuncties'!D:E,2,FALSE),J1476)</f>
        <v>Kwalitatief beheer grondwater en bodem</v>
      </c>
      <c r="L1476" s="2" t="str">
        <f t="shared" si="116"/>
        <v>5</v>
      </c>
      <c r="M1476" s="2" t="str">
        <f>IFERROR(VLOOKUP(L1476,'Productgroepen hoofdfuncties'!A:B,2,FALSE),L1476)</f>
        <v>Milieubeheer</v>
      </c>
    </row>
    <row r="1477" spans="1:13">
      <c r="A1477" s="7"/>
      <c r="B1477" s="8"/>
      <c r="C1477" s="4" t="s">
        <v>3586</v>
      </c>
      <c r="D1477" s="19" t="s">
        <v>7167</v>
      </c>
      <c r="E1477" s="4">
        <v>1</v>
      </c>
      <c r="F1477" s="2" t="str">
        <f t="shared" si="112"/>
        <v>G1PR520108</v>
      </c>
      <c r="G1477" s="2" t="str">
        <f t="shared" si="113"/>
        <v>Saneringen</v>
      </c>
      <c r="H1477" s="2" t="str">
        <f t="shared" si="114"/>
        <v>5201</v>
      </c>
      <c r="I1477" s="2" t="str">
        <f>IFERROR(VLOOKUP(H1477,'Productgroepen hoofdfuncties'!G:H,2,FALSE),H1477)</f>
        <v>Bodemsanering</v>
      </c>
      <c r="J1477" s="2" t="str">
        <f t="shared" si="115"/>
        <v>52</v>
      </c>
      <c r="K1477" s="2" t="str">
        <f>IFERROR(VLOOKUP(J1477,'Productgroepen hoofdfuncties'!D:E,2,FALSE),J1477)</f>
        <v>Kwalitatief beheer grondwater en bodem</v>
      </c>
      <c r="L1477" s="2" t="str">
        <f t="shared" si="116"/>
        <v>5</v>
      </c>
      <c r="M1477" s="2" t="str">
        <f>IFERROR(VLOOKUP(L1477,'Productgroepen hoofdfuncties'!A:B,2,FALSE),L1477)</f>
        <v>Milieubeheer</v>
      </c>
    </row>
    <row r="1478" spans="1:13">
      <c r="A1478" s="7"/>
      <c r="B1478" s="8"/>
      <c r="C1478" s="4" t="s">
        <v>3587</v>
      </c>
      <c r="D1478" s="19" t="s">
        <v>7167</v>
      </c>
      <c r="E1478" s="4">
        <v>1</v>
      </c>
      <c r="F1478" s="2" t="str">
        <f t="shared" si="112"/>
        <v>G1PR520108</v>
      </c>
      <c r="G1478" s="2" t="str">
        <f t="shared" si="113"/>
        <v>Saneringen</v>
      </c>
      <c r="H1478" s="2" t="str">
        <f t="shared" si="114"/>
        <v>5201</v>
      </c>
      <c r="I1478" s="2" t="str">
        <f>IFERROR(VLOOKUP(H1478,'Productgroepen hoofdfuncties'!G:H,2,FALSE),H1478)</f>
        <v>Bodemsanering</v>
      </c>
      <c r="J1478" s="2" t="str">
        <f t="shared" si="115"/>
        <v>52</v>
      </c>
      <c r="K1478" s="2" t="str">
        <f>IFERROR(VLOOKUP(J1478,'Productgroepen hoofdfuncties'!D:E,2,FALSE),J1478)</f>
        <v>Kwalitatief beheer grondwater en bodem</v>
      </c>
      <c r="L1478" s="2" t="str">
        <f t="shared" si="116"/>
        <v>5</v>
      </c>
      <c r="M1478" s="2" t="str">
        <f>IFERROR(VLOOKUP(L1478,'Productgroepen hoofdfuncties'!A:B,2,FALSE),L1478)</f>
        <v>Milieubeheer</v>
      </c>
    </row>
    <row r="1479" spans="1:13">
      <c r="A1479" s="7"/>
      <c r="B1479" s="8"/>
      <c r="C1479" s="4" t="s">
        <v>3588</v>
      </c>
      <c r="D1479" s="19" t="s">
        <v>7167</v>
      </c>
      <c r="E1479" s="4">
        <v>1</v>
      </c>
      <c r="F1479" s="2" t="str">
        <f t="shared" si="112"/>
        <v>G1PR520108</v>
      </c>
      <c r="G1479" s="2" t="str">
        <f t="shared" si="113"/>
        <v>Saneringen</v>
      </c>
      <c r="H1479" s="2" t="str">
        <f t="shared" si="114"/>
        <v>5201</v>
      </c>
      <c r="I1479" s="2" t="str">
        <f>IFERROR(VLOOKUP(H1479,'Productgroepen hoofdfuncties'!G:H,2,FALSE),H1479)</f>
        <v>Bodemsanering</v>
      </c>
      <c r="J1479" s="2" t="str">
        <f t="shared" si="115"/>
        <v>52</v>
      </c>
      <c r="K1479" s="2" t="str">
        <f>IFERROR(VLOOKUP(J1479,'Productgroepen hoofdfuncties'!D:E,2,FALSE),J1479)</f>
        <v>Kwalitatief beheer grondwater en bodem</v>
      </c>
      <c r="L1479" s="2" t="str">
        <f t="shared" si="116"/>
        <v>5</v>
      </c>
      <c r="M1479" s="2" t="str">
        <f>IFERROR(VLOOKUP(L1479,'Productgroepen hoofdfuncties'!A:B,2,FALSE),L1479)</f>
        <v>Milieubeheer</v>
      </c>
    </row>
    <row r="1480" spans="1:13">
      <c r="A1480" s="7"/>
      <c r="B1480" s="8"/>
      <c r="C1480" s="4" t="s">
        <v>3589</v>
      </c>
      <c r="D1480" s="19" t="s">
        <v>7167</v>
      </c>
      <c r="E1480" s="4">
        <v>1</v>
      </c>
      <c r="F1480" s="2" t="str">
        <f t="shared" si="112"/>
        <v>G1PR520108</v>
      </c>
      <c r="G1480" s="2" t="str">
        <f t="shared" si="113"/>
        <v>Saneringen</v>
      </c>
      <c r="H1480" s="2" t="str">
        <f t="shared" si="114"/>
        <v>5201</v>
      </c>
      <c r="I1480" s="2" t="str">
        <f>IFERROR(VLOOKUP(H1480,'Productgroepen hoofdfuncties'!G:H,2,FALSE),H1480)</f>
        <v>Bodemsanering</v>
      </c>
      <c r="J1480" s="2" t="str">
        <f t="shared" si="115"/>
        <v>52</v>
      </c>
      <c r="K1480" s="2" t="str">
        <f>IFERROR(VLOOKUP(J1480,'Productgroepen hoofdfuncties'!D:E,2,FALSE),J1480)</f>
        <v>Kwalitatief beheer grondwater en bodem</v>
      </c>
      <c r="L1480" s="2" t="str">
        <f t="shared" si="116"/>
        <v>5</v>
      </c>
      <c r="M1480" s="2" t="str">
        <f>IFERROR(VLOOKUP(L1480,'Productgroepen hoofdfuncties'!A:B,2,FALSE),L1480)</f>
        <v>Milieubeheer</v>
      </c>
    </row>
    <row r="1481" spans="1:13">
      <c r="A1481" s="7"/>
      <c r="B1481" s="8"/>
      <c r="C1481" s="4" t="s">
        <v>3590</v>
      </c>
      <c r="D1481" s="19" t="s">
        <v>7167</v>
      </c>
      <c r="E1481" s="4">
        <v>1</v>
      </c>
      <c r="F1481" s="2" t="str">
        <f t="shared" si="112"/>
        <v>G1PR520108</v>
      </c>
      <c r="G1481" s="2" t="str">
        <f t="shared" si="113"/>
        <v>Saneringen</v>
      </c>
      <c r="H1481" s="2" t="str">
        <f t="shared" si="114"/>
        <v>5201</v>
      </c>
      <c r="I1481" s="2" t="str">
        <f>IFERROR(VLOOKUP(H1481,'Productgroepen hoofdfuncties'!G:H,2,FALSE),H1481)</f>
        <v>Bodemsanering</v>
      </c>
      <c r="J1481" s="2" t="str">
        <f t="shared" si="115"/>
        <v>52</v>
      </c>
      <c r="K1481" s="2" t="str">
        <f>IFERROR(VLOOKUP(J1481,'Productgroepen hoofdfuncties'!D:E,2,FALSE),J1481)</f>
        <v>Kwalitatief beheer grondwater en bodem</v>
      </c>
      <c r="L1481" s="2" t="str">
        <f t="shared" si="116"/>
        <v>5</v>
      </c>
      <c r="M1481" s="2" t="str">
        <f>IFERROR(VLOOKUP(L1481,'Productgroepen hoofdfuncties'!A:B,2,FALSE),L1481)</f>
        <v>Milieubeheer</v>
      </c>
    </row>
    <row r="1482" spans="1:13">
      <c r="A1482" s="7"/>
      <c r="B1482" s="8"/>
      <c r="C1482" s="4" t="s">
        <v>3591</v>
      </c>
      <c r="D1482" s="19" t="s">
        <v>7167</v>
      </c>
      <c r="E1482" s="4">
        <v>1</v>
      </c>
      <c r="F1482" s="2" t="str">
        <f t="shared" si="112"/>
        <v>G1PR520108</v>
      </c>
      <c r="G1482" s="2" t="str">
        <f t="shared" si="113"/>
        <v>Saneringen</v>
      </c>
      <c r="H1482" s="2" t="str">
        <f t="shared" si="114"/>
        <v>5201</v>
      </c>
      <c r="I1482" s="2" t="str">
        <f>IFERROR(VLOOKUP(H1482,'Productgroepen hoofdfuncties'!G:H,2,FALSE),H1482)</f>
        <v>Bodemsanering</v>
      </c>
      <c r="J1482" s="2" t="str">
        <f t="shared" si="115"/>
        <v>52</v>
      </c>
      <c r="K1482" s="2" t="str">
        <f>IFERROR(VLOOKUP(J1482,'Productgroepen hoofdfuncties'!D:E,2,FALSE),J1482)</f>
        <v>Kwalitatief beheer grondwater en bodem</v>
      </c>
      <c r="L1482" s="2" t="str">
        <f t="shared" si="116"/>
        <v>5</v>
      </c>
      <c r="M1482" s="2" t="str">
        <f>IFERROR(VLOOKUP(L1482,'Productgroepen hoofdfuncties'!A:B,2,FALSE),L1482)</f>
        <v>Milieubeheer</v>
      </c>
    </row>
    <row r="1483" spans="1:13">
      <c r="A1483" s="7"/>
      <c r="B1483" s="8"/>
      <c r="C1483" s="4" t="s">
        <v>3592</v>
      </c>
      <c r="D1483" s="19" t="s">
        <v>7167</v>
      </c>
      <c r="E1483" s="4">
        <v>1</v>
      </c>
      <c r="F1483" s="2" t="str">
        <f t="shared" ref="F1483:F1547" si="117">IF(A1483="",F1482,A1483)</f>
        <v>G1PR520108</v>
      </c>
      <c r="G1483" s="2" t="str">
        <f t="shared" ref="G1483:G1547" si="118">IF(B1483="",G1482,B1483)</f>
        <v>Saneringen</v>
      </c>
      <c r="H1483" s="2" t="str">
        <f t="shared" ref="H1483:H1547" si="119">IF(RIGHT(LEFT($F1483,5),1)="K","Apparaatskosten personeel",IF(RIGHT(LEFT($F1483,5),1)="I","Apparaatskosten materieel",LEFT(RIGHT($F1483,6),4)))</f>
        <v>5201</v>
      </c>
      <c r="I1483" s="2" t="str">
        <f>IFERROR(VLOOKUP(H1483,'Productgroepen hoofdfuncties'!G:H,2,FALSE),H1483)</f>
        <v>Bodemsanering</v>
      </c>
      <c r="J1483" s="2" t="str">
        <f t="shared" ref="J1483:J1547" si="120">IF(RIGHT(LEFT($F1483,5),1)="K","Kostenplaatsen",IF(RIGHT(LEFT($F1483,5),1)="I","Kostenplaatsen",LEFT(RIGHT($F1483,6),2)))</f>
        <v>52</v>
      </c>
      <c r="K1483" s="2" t="str">
        <f>IFERROR(VLOOKUP(J1483,'Productgroepen hoofdfuncties'!D:E,2,FALSE),J1483)</f>
        <v>Kwalitatief beheer grondwater en bodem</v>
      </c>
      <c r="L1483" s="2" t="str">
        <f t="shared" ref="L1483:L1547" si="121">IF(RIGHT(LEFT($F1483,5),1)="K","Kostenplaatsen",IF(RIGHT(LEFT($F1483,5),1)="I","Kostenplaatsen",LEFT(RIGHT($F1483,6),1)))</f>
        <v>5</v>
      </c>
      <c r="M1483" s="2" t="str">
        <f>IFERROR(VLOOKUP(L1483,'Productgroepen hoofdfuncties'!A:B,2,FALSE),L1483)</f>
        <v>Milieubeheer</v>
      </c>
    </row>
    <row r="1484" spans="1:13">
      <c r="A1484" s="7"/>
      <c r="B1484" s="8"/>
      <c r="C1484" s="4" t="s">
        <v>3593</v>
      </c>
      <c r="D1484" s="19" t="s">
        <v>7167</v>
      </c>
      <c r="E1484" s="4">
        <v>1</v>
      </c>
      <c r="F1484" s="2" t="str">
        <f t="shared" si="117"/>
        <v>G1PR520108</v>
      </c>
      <c r="G1484" s="2" t="str">
        <f t="shared" si="118"/>
        <v>Saneringen</v>
      </c>
      <c r="H1484" s="2" t="str">
        <f t="shared" si="119"/>
        <v>5201</v>
      </c>
      <c r="I1484" s="2" t="str">
        <f>IFERROR(VLOOKUP(H1484,'Productgroepen hoofdfuncties'!G:H,2,FALSE),H1484)</f>
        <v>Bodemsanering</v>
      </c>
      <c r="J1484" s="2" t="str">
        <f t="shared" si="120"/>
        <v>52</v>
      </c>
      <c r="K1484" s="2" t="str">
        <f>IFERROR(VLOOKUP(J1484,'Productgroepen hoofdfuncties'!D:E,2,FALSE),J1484)</f>
        <v>Kwalitatief beheer grondwater en bodem</v>
      </c>
      <c r="L1484" s="2" t="str">
        <f t="shared" si="121"/>
        <v>5</v>
      </c>
      <c r="M1484" s="2" t="str">
        <f>IFERROR(VLOOKUP(L1484,'Productgroepen hoofdfuncties'!A:B,2,FALSE),L1484)</f>
        <v>Milieubeheer</v>
      </c>
    </row>
    <row r="1485" spans="1:13">
      <c r="A1485" s="7"/>
      <c r="B1485" s="8"/>
      <c r="C1485" s="4" t="s">
        <v>3594</v>
      </c>
      <c r="D1485" s="19" t="s">
        <v>7167</v>
      </c>
      <c r="E1485" s="4">
        <v>1</v>
      </c>
      <c r="F1485" s="2" t="str">
        <f t="shared" si="117"/>
        <v>G1PR520108</v>
      </c>
      <c r="G1485" s="2" t="str">
        <f t="shared" si="118"/>
        <v>Saneringen</v>
      </c>
      <c r="H1485" s="2" t="str">
        <f t="shared" si="119"/>
        <v>5201</v>
      </c>
      <c r="I1485" s="2" t="str">
        <f>IFERROR(VLOOKUP(H1485,'Productgroepen hoofdfuncties'!G:H,2,FALSE),H1485)</f>
        <v>Bodemsanering</v>
      </c>
      <c r="J1485" s="2" t="str">
        <f t="shared" si="120"/>
        <v>52</v>
      </c>
      <c r="K1485" s="2" t="str">
        <f>IFERROR(VLOOKUP(J1485,'Productgroepen hoofdfuncties'!D:E,2,FALSE),J1485)</f>
        <v>Kwalitatief beheer grondwater en bodem</v>
      </c>
      <c r="L1485" s="2" t="str">
        <f t="shared" si="121"/>
        <v>5</v>
      </c>
      <c r="M1485" s="2" t="str">
        <f>IFERROR(VLOOKUP(L1485,'Productgroepen hoofdfuncties'!A:B,2,FALSE),L1485)</f>
        <v>Milieubeheer</v>
      </c>
    </row>
    <row r="1486" spans="1:13">
      <c r="A1486" s="7"/>
      <c r="B1486" s="8"/>
      <c r="C1486" s="4" t="s">
        <v>3595</v>
      </c>
      <c r="D1486" s="19" t="s">
        <v>7167</v>
      </c>
      <c r="E1486" s="4">
        <v>1</v>
      </c>
      <c r="F1486" s="2" t="str">
        <f t="shared" si="117"/>
        <v>G1PR520108</v>
      </c>
      <c r="G1486" s="2" t="str">
        <f t="shared" si="118"/>
        <v>Saneringen</v>
      </c>
      <c r="H1486" s="2" t="str">
        <f t="shared" si="119"/>
        <v>5201</v>
      </c>
      <c r="I1486" s="2" t="str">
        <f>IFERROR(VLOOKUP(H1486,'Productgroepen hoofdfuncties'!G:H,2,FALSE),H1486)</f>
        <v>Bodemsanering</v>
      </c>
      <c r="J1486" s="2" t="str">
        <f t="shared" si="120"/>
        <v>52</v>
      </c>
      <c r="K1486" s="2" t="str">
        <f>IFERROR(VLOOKUP(J1486,'Productgroepen hoofdfuncties'!D:E,2,FALSE),J1486)</f>
        <v>Kwalitatief beheer grondwater en bodem</v>
      </c>
      <c r="L1486" s="2" t="str">
        <f t="shared" si="121"/>
        <v>5</v>
      </c>
      <c r="M1486" s="2" t="str">
        <f>IFERROR(VLOOKUP(L1486,'Productgroepen hoofdfuncties'!A:B,2,FALSE),L1486)</f>
        <v>Milieubeheer</v>
      </c>
    </row>
    <row r="1487" spans="1:13">
      <c r="A1487" s="7"/>
      <c r="B1487" s="8"/>
      <c r="C1487" s="4" t="s">
        <v>6548</v>
      </c>
      <c r="D1487" s="19" t="s">
        <v>7167</v>
      </c>
      <c r="E1487" s="4">
        <v>1</v>
      </c>
      <c r="F1487" s="2" t="str">
        <f t="shared" si="117"/>
        <v>G1PR520108</v>
      </c>
      <c r="G1487" s="2" t="str">
        <f t="shared" si="118"/>
        <v>Saneringen</v>
      </c>
      <c r="H1487" s="2" t="str">
        <f t="shared" si="119"/>
        <v>5201</v>
      </c>
      <c r="I1487" s="2" t="str">
        <f>IFERROR(VLOOKUP(H1487,'Productgroepen hoofdfuncties'!G:H,2,FALSE),H1487)</f>
        <v>Bodemsanering</v>
      </c>
      <c r="J1487" s="2" t="str">
        <f t="shared" si="120"/>
        <v>52</v>
      </c>
      <c r="K1487" s="2" t="str">
        <f>IFERROR(VLOOKUP(J1487,'Productgroepen hoofdfuncties'!D:E,2,FALSE),J1487)</f>
        <v>Kwalitatief beheer grondwater en bodem</v>
      </c>
      <c r="L1487" s="2" t="str">
        <f t="shared" si="121"/>
        <v>5</v>
      </c>
      <c r="M1487" s="2" t="str">
        <f>IFERROR(VLOOKUP(L1487,'Productgroepen hoofdfuncties'!A:B,2,FALSE),L1487)</f>
        <v>Milieubeheer</v>
      </c>
    </row>
    <row r="1488" spans="1:13">
      <c r="A1488" s="7"/>
      <c r="B1488" s="8"/>
      <c r="C1488" s="4" t="s">
        <v>6549</v>
      </c>
      <c r="D1488" s="3" t="s">
        <v>6550</v>
      </c>
      <c r="E1488" s="4">
        <v>1</v>
      </c>
      <c r="F1488" s="2" t="str">
        <f t="shared" si="117"/>
        <v>G1PR520108</v>
      </c>
      <c r="G1488" s="2" t="str">
        <f t="shared" si="118"/>
        <v>Saneringen</v>
      </c>
      <c r="H1488" s="2" t="str">
        <f t="shared" si="119"/>
        <v>5201</v>
      </c>
      <c r="I1488" s="2" t="str">
        <f>IFERROR(VLOOKUP(H1488,'Productgroepen hoofdfuncties'!G:H,2,FALSE),H1488)</f>
        <v>Bodemsanering</v>
      </c>
      <c r="J1488" s="2" t="str">
        <f t="shared" si="120"/>
        <v>52</v>
      </c>
      <c r="K1488" s="2" t="str">
        <f>IFERROR(VLOOKUP(J1488,'Productgroepen hoofdfuncties'!D:E,2,FALSE),J1488)</f>
        <v>Kwalitatief beheer grondwater en bodem</v>
      </c>
      <c r="L1488" s="2" t="str">
        <f t="shared" si="121"/>
        <v>5</v>
      </c>
      <c r="M1488" s="2" t="str">
        <f>IFERROR(VLOOKUP(L1488,'Productgroepen hoofdfuncties'!A:B,2,FALSE),L1488)</f>
        <v>Milieubeheer</v>
      </c>
    </row>
    <row r="1489" spans="1:13">
      <c r="A1489" s="7"/>
      <c r="B1489" s="8"/>
      <c r="C1489" s="4" t="s">
        <v>6551</v>
      </c>
      <c r="D1489" s="19" t="s">
        <v>7167</v>
      </c>
      <c r="E1489" s="4">
        <v>1</v>
      </c>
      <c r="F1489" s="2" t="str">
        <f t="shared" si="117"/>
        <v>G1PR520108</v>
      </c>
      <c r="G1489" s="2" t="str">
        <f t="shared" si="118"/>
        <v>Saneringen</v>
      </c>
      <c r="H1489" s="2" t="str">
        <f t="shared" si="119"/>
        <v>5201</v>
      </c>
      <c r="I1489" s="2" t="str">
        <f>IFERROR(VLOOKUP(H1489,'Productgroepen hoofdfuncties'!G:H,2,FALSE),H1489)</f>
        <v>Bodemsanering</v>
      </c>
      <c r="J1489" s="2" t="str">
        <f t="shared" si="120"/>
        <v>52</v>
      </c>
      <c r="K1489" s="2" t="str">
        <f>IFERROR(VLOOKUP(J1489,'Productgroepen hoofdfuncties'!D:E,2,FALSE),J1489)</f>
        <v>Kwalitatief beheer grondwater en bodem</v>
      </c>
      <c r="L1489" s="2" t="str">
        <f t="shared" si="121"/>
        <v>5</v>
      </c>
      <c r="M1489" s="2" t="str">
        <f>IFERROR(VLOOKUP(L1489,'Productgroepen hoofdfuncties'!A:B,2,FALSE),L1489)</f>
        <v>Milieubeheer</v>
      </c>
    </row>
    <row r="1490" spans="1:13">
      <c r="A1490" s="7"/>
      <c r="B1490" s="8"/>
      <c r="C1490" s="4" t="s">
        <v>6552</v>
      </c>
      <c r="D1490" s="19" t="s">
        <v>7167</v>
      </c>
      <c r="E1490" s="4">
        <v>1</v>
      </c>
      <c r="F1490" s="2" t="str">
        <f t="shared" si="117"/>
        <v>G1PR520108</v>
      </c>
      <c r="G1490" s="2" t="str">
        <f t="shared" si="118"/>
        <v>Saneringen</v>
      </c>
      <c r="H1490" s="2" t="str">
        <f t="shared" si="119"/>
        <v>5201</v>
      </c>
      <c r="I1490" s="2" t="str">
        <f>IFERROR(VLOOKUP(H1490,'Productgroepen hoofdfuncties'!G:H,2,FALSE),H1490)</f>
        <v>Bodemsanering</v>
      </c>
      <c r="J1490" s="2" t="str">
        <f t="shared" si="120"/>
        <v>52</v>
      </c>
      <c r="K1490" s="2" t="str">
        <f>IFERROR(VLOOKUP(J1490,'Productgroepen hoofdfuncties'!D:E,2,FALSE),J1490)</f>
        <v>Kwalitatief beheer grondwater en bodem</v>
      </c>
      <c r="L1490" s="2" t="str">
        <f t="shared" si="121"/>
        <v>5</v>
      </c>
      <c r="M1490" s="2" t="str">
        <f>IFERROR(VLOOKUP(L1490,'Productgroepen hoofdfuncties'!A:B,2,FALSE),L1490)</f>
        <v>Milieubeheer</v>
      </c>
    </row>
    <row r="1491" spans="1:13">
      <c r="A1491" s="7"/>
      <c r="B1491" s="8"/>
      <c r="C1491" s="4" t="s">
        <v>6946</v>
      </c>
      <c r="D1491" s="19" t="s">
        <v>7167</v>
      </c>
      <c r="E1491" s="4">
        <v>1</v>
      </c>
      <c r="F1491" s="2" t="str">
        <f t="shared" si="117"/>
        <v>G1PR520108</v>
      </c>
      <c r="G1491" s="2" t="str">
        <f t="shared" si="118"/>
        <v>Saneringen</v>
      </c>
      <c r="H1491" s="2" t="str">
        <f t="shared" si="119"/>
        <v>5201</v>
      </c>
      <c r="I1491" s="2" t="str">
        <f>IFERROR(VLOOKUP(H1491,'Productgroepen hoofdfuncties'!G:H,2,FALSE),H1491)</f>
        <v>Bodemsanering</v>
      </c>
      <c r="J1491" s="2" t="str">
        <f t="shared" si="120"/>
        <v>52</v>
      </c>
      <c r="K1491" s="2" t="str">
        <f>IFERROR(VLOOKUP(J1491,'Productgroepen hoofdfuncties'!D:E,2,FALSE),J1491)</f>
        <v>Kwalitatief beheer grondwater en bodem</v>
      </c>
      <c r="L1491" s="2" t="str">
        <f t="shared" si="121"/>
        <v>5</v>
      </c>
      <c r="M1491" s="2" t="str">
        <f>IFERROR(VLOOKUP(L1491,'Productgroepen hoofdfuncties'!A:B,2,FALSE),L1491)</f>
        <v>Milieubeheer</v>
      </c>
    </row>
    <row r="1492" spans="1:13">
      <c r="A1492" s="7"/>
      <c r="B1492" s="8"/>
      <c r="C1492" s="4" t="s">
        <v>7223</v>
      </c>
      <c r="D1492" s="3" t="s">
        <v>7224</v>
      </c>
      <c r="E1492" s="4">
        <v>1</v>
      </c>
      <c r="F1492" s="2" t="str">
        <f t="shared" si="117"/>
        <v>G1PR520108</v>
      </c>
      <c r="G1492" s="2" t="str">
        <f t="shared" si="118"/>
        <v>Saneringen</v>
      </c>
      <c r="H1492" s="2" t="str">
        <f t="shared" si="119"/>
        <v>5201</v>
      </c>
      <c r="I1492" s="2" t="str">
        <f>IFERROR(VLOOKUP(H1492,'Productgroepen hoofdfuncties'!G:H,2,FALSE),H1492)</f>
        <v>Bodemsanering</v>
      </c>
      <c r="J1492" s="2" t="str">
        <f t="shared" si="120"/>
        <v>52</v>
      </c>
      <c r="K1492" s="2" t="str">
        <f>IFERROR(VLOOKUP(J1492,'Productgroepen hoofdfuncties'!D:E,2,FALSE),J1492)</f>
        <v>Kwalitatief beheer grondwater en bodem</v>
      </c>
      <c r="L1492" s="2" t="str">
        <f t="shared" si="121"/>
        <v>5</v>
      </c>
      <c r="M1492" s="2" t="str">
        <f>IFERROR(VLOOKUP(L1492,'Productgroepen hoofdfuncties'!A:B,2,FALSE),L1492)</f>
        <v>Milieubeheer</v>
      </c>
    </row>
    <row r="1493" spans="1:13">
      <c r="A1493" s="7"/>
      <c r="B1493" s="8"/>
      <c r="C1493" s="4" t="s">
        <v>7225</v>
      </c>
      <c r="D1493" s="19" t="s">
        <v>7167</v>
      </c>
      <c r="E1493" s="4">
        <v>1</v>
      </c>
      <c r="F1493" s="2" t="str">
        <f>IF(A1493="",F1491,A1493)</f>
        <v>G1PR520108</v>
      </c>
      <c r="G1493" s="2" t="str">
        <f>IF(B1493="",G1491,B1493)</f>
        <v>Saneringen</v>
      </c>
      <c r="H1493" s="2" t="str">
        <f t="shared" si="119"/>
        <v>5201</v>
      </c>
      <c r="I1493" s="2" t="str">
        <f>IFERROR(VLOOKUP(H1493,'Productgroepen hoofdfuncties'!G:H,2,FALSE),H1493)</f>
        <v>Bodemsanering</v>
      </c>
      <c r="J1493" s="2" t="str">
        <f t="shared" si="120"/>
        <v>52</v>
      </c>
      <c r="K1493" s="2" t="str">
        <f>IFERROR(VLOOKUP(J1493,'Productgroepen hoofdfuncties'!D:E,2,FALSE),J1493)</f>
        <v>Kwalitatief beheer grondwater en bodem</v>
      </c>
      <c r="L1493" s="2" t="str">
        <f t="shared" si="121"/>
        <v>5</v>
      </c>
      <c r="M1493" s="2" t="str">
        <f>IFERROR(VLOOKUP(L1493,'Productgroepen hoofdfuncties'!A:B,2,FALSE),L1493)</f>
        <v>Milieubeheer</v>
      </c>
    </row>
    <row r="1494" spans="1:13">
      <c r="A1494" s="7"/>
      <c r="B1494" s="8"/>
      <c r="C1494" s="4" t="s">
        <v>7226</v>
      </c>
      <c r="D1494" s="19" t="s">
        <v>7167</v>
      </c>
      <c r="E1494" s="4">
        <v>1</v>
      </c>
      <c r="F1494" s="2" t="str">
        <f>IF(A1494="",F1492,A1494)</f>
        <v>G1PR520108</v>
      </c>
      <c r="G1494" s="2" t="str">
        <f>IF(B1494="",G1492,B1494)</f>
        <v>Saneringen</v>
      </c>
      <c r="H1494" s="2" t="str">
        <f t="shared" si="119"/>
        <v>5201</v>
      </c>
      <c r="I1494" s="2" t="str">
        <f>IFERROR(VLOOKUP(H1494,'Productgroepen hoofdfuncties'!G:H,2,FALSE),H1494)</f>
        <v>Bodemsanering</v>
      </c>
      <c r="J1494" s="2" t="str">
        <f t="shared" si="120"/>
        <v>52</v>
      </c>
      <c r="K1494" s="2" t="str">
        <f>IFERROR(VLOOKUP(J1494,'Productgroepen hoofdfuncties'!D:E,2,FALSE),J1494)</f>
        <v>Kwalitatief beheer grondwater en bodem</v>
      </c>
      <c r="L1494" s="2" t="str">
        <f t="shared" si="121"/>
        <v>5</v>
      </c>
      <c r="M1494" s="2" t="str">
        <f>IFERROR(VLOOKUP(L1494,'Productgroepen hoofdfuncties'!A:B,2,FALSE),L1494)</f>
        <v>Milieubeheer</v>
      </c>
    </row>
    <row r="1495" spans="1:13">
      <c r="A1495" s="7"/>
      <c r="B1495" s="8"/>
      <c r="C1495" s="4" t="s">
        <v>7227</v>
      </c>
      <c r="D1495" s="19" t="s">
        <v>7167</v>
      </c>
      <c r="E1495" s="4">
        <v>1</v>
      </c>
      <c r="F1495" s="2" t="str">
        <f t="shared" si="117"/>
        <v>G1PR520108</v>
      </c>
      <c r="G1495" s="2" t="str">
        <f t="shared" si="118"/>
        <v>Saneringen</v>
      </c>
      <c r="H1495" s="2" t="str">
        <f t="shared" si="119"/>
        <v>5201</v>
      </c>
      <c r="I1495" s="2" t="str">
        <f>IFERROR(VLOOKUP(H1495,'Productgroepen hoofdfuncties'!G:H,2,FALSE),H1495)</f>
        <v>Bodemsanering</v>
      </c>
      <c r="J1495" s="2" t="str">
        <f t="shared" si="120"/>
        <v>52</v>
      </c>
      <c r="K1495" s="2" t="str">
        <f>IFERROR(VLOOKUP(J1495,'Productgroepen hoofdfuncties'!D:E,2,FALSE),J1495)</f>
        <v>Kwalitatief beheer grondwater en bodem</v>
      </c>
      <c r="L1495" s="2" t="str">
        <f t="shared" si="121"/>
        <v>5</v>
      </c>
      <c r="M1495" s="2" t="str">
        <f>IFERROR(VLOOKUP(L1495,'Productgroepen hoofdfuncties'!A:B,2,FALSE),L1495)</f>
        <v>Milieubeheer</v>
      </c>
    </row>
    <row r="1496" spans="1:13">
      <c r="A1496" s="7"/>
      <c r="B1496" s="8"/>
      <c r="C1496" s="4" t="s">
        <v>7789</v>
      </c>
      <c r="D1496" s="19" t="s">
        <v>7167</v>
      </c>
      <c r="E1496" s="4">
        <v>1</v>
      </c>
      <c r="F1496" s="2" t="str">
        <f t="shared" si="117"/>
        <v>G1PR520108</v>
      </c>
      <c r="G1496" s="2" t="str">
        <f t="shared" si="118"/>
        <v>Saneringen</v>
      </c>
      <c r="H1496" s="2" t="str">
        <f t="shared" si="119"/>
        <v>5201</v>
      </c>
      <c r="I1496" s="2" t="str">
        <f>IFERROR(VLOOKUP(H1496,'Productgroepen hoofdfuncties'!G:H,2,FALSE),H1496)</f>
        <v>Bodemsanering</v>
      </c>
      <c r="J1496" s="2" t="str">
        <f t="shared" si="120"/>
        <v>52</v>
      </c>
      <c r="K1496" s="2" t="str">
        <f>IFERROR(VLOOKUP(J1496,'Productgroepen hoofdfuncties'!D:E,2,FALSE),J1496)</f>
        <v>Kwalitatief beheer grondwater en bodem</v>
      </c>
      <c r="L1496" s="2" t="str">
        <f t="shared" si="121"/>
        <v>5</v>
      </c>
      <c r="M1496" s="2" t="str">
        <f>IFERROR(VLOOKUP(L1496,'Productgroepen hoofdfuncties'!A:B,2,FALSE),L1496)</f>
        <v>Milieubeheer</v>
      </c>
    </row>
    <row r="1497" spans="1:13">
      <c r="A1497" s="7"/>
      <c r="B1497" s="8"/>
      <c r="C1497" s="4" t="s">
        <v>8484</v>
      </c>
      <c r="D1497" s="19" t="s">
        <v>7167</v>
      </c>
      <c r="E1497" s="4">
        <v>1</v>
      </c>
      <c r="F1497" s="2" t="str">
        <f t="shared" si="117"/>
        <v>G1PR520108</v>
      </c>
      <c r="G1497" s="2" t="str">
        <f t="shared" si="118"/>
        <v>Saneringen</v>
      </c>
      <c r="H1497" s="2" t="str">
        <f t="shared" si="119"/>
        <v>5201</v>
      </c>
      <c r="I1497" s="2" t="str">
        <f>IFERROR(VLOOKUP(H1497,'Productgroepen hoofdfuncties'!G:H,2,FALSE),H1497)</f>
        <v>Bodemsanering</v>
      </c>
      <c r="J1497" s="2" t="str">
        <f t="shared" si="120"/>
        <v>52</v>
      </c>
      <c r="K1497" s="2" t="str">
        <f>IFERROR(VLOOKUP(J1497,'Productgroepen hoofdfuncties'!D:E,2,FALSE),J1497)</f>
        <v>Kwalitatief beheer grondwater en bodem</v>
      </c>
      <c r="L1497" s="2" t="str">
        <f t="shared" si="121"/>
        <v>5</v>
      </c>
      <c r="M1497" s="2" t="str">
        <f>IFERROR(VLOOKUP(L1497,'Productgroepen hoofdfuncties'!A:B,2,FALSE),L1497)</f>
        <v>Milieubeheer</v>
      </c>
    </row>
    <row r="1498" spans="1:13">
      <c r="A1498" s="9"/>
      <c r="B1498" s="10"/>
      <c r="C1498" s="4" t="s">
        <v>8988</v>
      </c>
      <c r="D1498" s="19" t="s">
        <v>7167</v>
      </c>
      <c r="E1498" s="4">
        <v>1</v>
      </c>
      <c r="F1498" s="2" t="str">
        <f t="shared" si="117"/>
        <v>G1PR520108</v>
      </c>
      <c r="G1498" s="2" t="str">
        <f t="shared" si="118"/>
        <v>Saneringen</v>
      </c>
      <c r="H1498" s="2" t="str">
        <f t="shared" si="119"/>
        <v>5201</v>
      </c>
      <c r="I1498" s="2" t="str">
        <f>IFERROR(VLOOKUP(H1498,'Productgroepen hoofdfuncties'!G:H,2,FALSE),H1498)</f>
        <v>Bodemsanering</v>
      </c>
      <c r="J1498" s="2" t="str">
        <f t="shared" si="120"/>
        <v>52</v>
      </c>
      <c r="K1498" s="2" t="str">
        <f>IFERROR(VLOOKUP(J1498,'Productgroepen hoofdfuncties'!D:E,2,FALSE),J1498)</f>
        <v>Kwalitatief beheer grondwater en bodem</v>
      </c>
      <c r="L1498" s="2" t="str">
        <f t="shared" si="121"/>
        <v>5</v>
      </c>
      <c r="M1498" s="2" t="str">
        <f>IFERROR(VLOOKUP(L1498,'Productgroepen hoofdfuncties'!A:B,2,FALSE),L1498)</f>
        <v>Milieubeheer</v>
      </c>
    </row>
    <row r="1499" spans="1:13">
      <c r="A1499" s="3" t="s">
        <v>3596</v>
      </c>
      <c r="B1499" s="4" t="s">
        <v>3597</v>
      </c>
      <c r="C1499" s="4" t="s">
        <v>3598</v>
      </c>
      <c r="D1499" s="3" t="s">
        <v>3597</v>
      </c>
      <c r="E1499" s="4">
        <v>1</v>
      </c>
      <c r="F1499" s="2" t="str">
        <f t="shared" si="117"/>
        <v>G1PR520200</v>
      </c>
      <c r="G1499" s="2" t="str">
        <f t="shared" si="118"/>
        <v>App. kst. afval</v>
      </c>
      <c r="H1499" s="2" t="str">
        <f t="shared" si="119"/>
        <v>5202</v>
      </c>
      <c r="I1499" s="2" t="str">
        <f>IFERROR(VLOOKUP(H1499,'Productgroepen hoofdfuncties'!G:H,2,FALSE),H1499)</f>
        <v>Duurzaam bodembeheer en afval</v>
      </c>
      <c r="J1499" s="2" t="str">
        <f t="shared" si="120"/>
        <v>52</v>
      </c>
      <c r="K1499" s="2" t="str">
        <f>IFERROR(VLOOKUP(J1499,'Productgroepen hoofdfuncties'!D:E,2,FALSE),J1499)</f>
        <v>Kwalitatief beheer grondwater en bodem</v>
      </c>
      <c r="L1499" s="2" t="str">
        <f t="shared" si="121"/>
        <v>5</v>
      </c>
      <c r="M1499" s="2" t="str">
        <f>IFERROR(VLOOKUP(L1499,'Productgroepen hoofdfuncties'!A:B,2,FALSE),L1499)</f>
        <v>Milieubeheer</v>
      </c>
    </row>
    <row r="1500" spans="1:13">
      <c r="A1500" s="5" t="s">
        <v>3599</v>
      </c>
      <c r="B1500" s="6" t="s">
        <v>3600</v>
      </c>
      <c r="C1500" s="4" t="s">
        <v>3601</v>
      </c>
      <c r="D1500" s="3" t="s">
        <v>3602</v>
      </c>
      <c r="E1500" s="4">
        <v>1</v>
      </c>
      <c r="F1500" s="2" t="str">
        <f t="shared" si="117"/>
        <v>G1PR520202</v>
      </c>
      <c r="G1500" s="2" t="str">
        <f t="shared" si="118"/>
        <v>Beleidsontwikkeling vergunningverl</v>
      </c>
      <c r="H1500" s="2" t="str">
        <f t="shared" si="119"/>
        <v>5202</v>
      </c>
      <c r="I1500" s="2" t="str">
        <f>IFERROR(VLOOKUP(H1500,'Productgroepen hoofdfuncties'!G:H,2,FALSE),H1500)</f>
        <v>Duurzaam bodembeheer en afval</v>
      </c>
      <c r="J1500" s="2" t="str">
        <f t="shared" si="120"/>
        <v>52</v>
      </c>
      <c r="K1500" s="2" t="str">
        <f>IFERROR(VLOOKUP(J1500,'Productgroepen hoofdfuncties'!D:E,2,FALSE),J1500)</f>
        <v>Kwalitatief beheer grondwater en bodem</v>
      </c>
      <c r="L1500" s="2" t="str">
        <f t="shared" si="121"/>
        <v>5</v>
      </c>
      <c r="M1500" s="2" t="str">
        <f>IFERROR(VLOOKUP(L1500,'Productgroepen hoofdfuncties'!A:B,2,FALSE),L1500)</f>
        <v>Milieubeheer</v>
      </c>
    </row>
    <row r="1501" spans="1:13">
      <c r="A1501" s="7"/>
      <c r="B1501" s="8"/>
      <c r="C1501" s="4" t="s">
        <v>3603</v>
      </c>
      <c r="D1501" s="3" t="s">
        <v>3604</v>
      </c>
      <c r="E1501" s="4">
        <v>1</v>
      </c>
      <c r="F1501" s="2" t="str">
        <f t="shared" si="117"/>
        <v>G1PR520202</v>
      </c>
      <c r="G1501" s="2" t="str">
        <f t="shared" si="118"/>
        <v>Beleidsontwikkeling vergunningverl</v>
      </c>
      <c r="H1501" s="2" t="str">
        <f t="shared" si="119"/>
        <v>5202</v>
      </c>
      <c r="I1501" s="2" t="str">
        <f>IFERROR(VLOOKUP(H1501,'Productgroepen hoofdfuncties'!G:H,2,FALSE),H1501)</f>
        <v>Duurzaam bodembeheer en afval</v>
      </c>
      <c r="J1501" s="2" t="str">
        <f t="shared" si="120"/>
        <v>52</v>
      </c>
      <c r="K1501" s="2" t="str">
        <f>IFERROR(VLOOKUP(J1501,'Productgroepen hoofdfuncties'!D:E,2,FALSE),J1501)</f>
        <v>Kwalitatief beheer grondwater en bodem</v>
      </c>
      <c r="L1501" s="2" t="str">
        <f t="shared" si="121"/>
        <v>5</v>
      </c>
      <c r="M1501" s="2" t="str">
        <f>IFERROR(VLOOKUP(L1501,'Productgroepen hoofdfuncties'!A:B,2,FALSE),L1501)</f>
        <v>Milieubeheer</v>
      </c>
    </row>
    <row r="1502" spans="1:13">
      <c r="A1502" s="9"/>
      <c r="B1502" s="10"/>
      <c r="C1502" s="4" t="s">
        <v>3605</v>
      </c>
      <c r="D1502" s="3" t="s">
        <v>3606</v>
      </c>
      <c r="E1502" s="4">
        <v>1</v>
      </c>
      <c r="F1502" s="2" t="str">
        <f t="shared" si="117"/>
        <v>G1PR520202</v>
      </c>
      <c r="G1502" s="2" t="str">
        <f t="shared" si="118"/>
        <v>Beleidsontwikkeling vergunningverl</v>
      </c>
      <c r="H1502" s="2" t="str">
        <f t="shared" si="119"/>
        <v>5202</v>
      </c>
      <c r="I1502" s="2" t="str">
        <f>IFERROR(VLOOKUP(H1502,'Productgroepen hoofdfuncties'!G:H,2,FALSE),H1502)</f>
        <v>Duurzaam bodembeheer en afval</v>
      </c>
      <c r="J1502" s="2" t="str">
        <f t="shared" si="120"/>
        <v>52</v>
      </c>
      <c r="K1502" s="2" t="str">
        <f>IFERROR(VLOOKUP(J1502,'Productgroepen hoofdfuncties'!D:E,2,FALSE),J1502)</f>
        <v>Kwalitatief beheer grondwater en bodem</v>
      </c>
      <c r="L1502" s="2" t="str">
        <f t="shared" si="121"/>
        <v>5</v>
      </c>
      <c r="M1502" s="2" t="str">
        <f>IFERROR(VLOOKUP(L1502,'Productgroepen hoofdfuncties'!A:B,2,FALSE),L1502)</f>
        <v>Milieubeheer</v>
      </c>
    </row>
    <row r="1503" spans="1:13">
      <c r="A1503" s="5" t="s">
        <v>3607</v>
      </c>
      <c r="B1503" s="6" t="s">
        <v>3608</v>
      </c>
      <c r="C1503" s="4" t="s">
        <v>3609</v>
      </c>
      <c r="D1503" s="3" t="s">
        <v>3610</v>
      </c>
      <c r="E1503" s="4">
        <v>1</v>
      </c>
      <c r="F1503" s="2" t="str">
        <f t="shared" si="117"/>
        <v>G1PR520203</v>
      </c>
      <c r="G1503" s="2" t="str">
        <f t="shared" si="118"/>
        <v>Stortplaatsen</v>
      </c>
      <c r="H1503" s="2" t="str">
        <f t="shared" si="119"/>
        <v>5202</v>
      </c>
      <c r="I1503" s="2" t="str">
        <f>IFERROR(VLOOKUP(H1503,'Productgroepen hoofdfuncties'!G:H,2,FALSE),H1503)</f>
        <v>Duurzaam bodembeheer en afval</v>
      </c>
      <c r="J1503" s="2" t="str">
        <f t="shared" si="120"/>
        <v>52</v>
      </c>
      <c r="K1503" s="2" t="str">
        <f>IFERROR(VLOOKUP(J1503,'Productgroepen hoofdfuncties'!D:E,2,FALSE),J1503)</f>
        <v>Kwalitatief beheer grondwater en bodem</v>
      </c>
      <c r="L1503" s="2" t="str">
        <f t="shared" si="121"/>
        <v>5</v>
      </c>
      <c r="M1503" s="2" t="str">
        <f>IFERROR(VLOOKUP(L1503,'Productgroepen hoofdfuncties'!A:B,2,FALSE),L1503)</f>
        <v>Milieubeheer</v>
      </c>
    </row>
    <row r="1504" spans="1:13">
      <c r="A1504" s="7"/>
      <c r="B1504" s="8"/>
      <c r="C1504" s="4" t="s">
        <v>3611</v>
      </c>
      <c r="D1504" s="3" t="s">
        <v>3612</v>
      </c>
      <c r="E1504" s="4">
        <v>1</v>
      </c>
      <c r="F1504" s="2" t="str">
        <f t="shared" si="117"/>
        <v>G1PR520203</v>
      </c>
      <c r="G1504" s="2" t="str">
        <f t="shared" si="118"/>
        <v>Stortplaatsen</v>
      </c>
      <c r="H1504" s="2" t="str">
        <f t="shared" si="119"/>
        <v>5202</v>
      </c>
      <c r="I1504" s="2" t="str">
        <f>IFERROR(VLOOKUP(H1504,'Productgroepen hoofdfuncties'!G:H,2,FALSE),H1504)</f>
        <v>Duurzaam bodembeheer en afval</v>
      </c>
      <c r="J1504" s="2" t="str">
        <f t="shared" si="120"/>
        <v>52</v>
      </c>
      <c r="K1504" s="2" t="str">
        <f>IFERROR(VLOOKUP(J1504,'Productgroepen hoofdfuncties'!D:E,2,FALSE),J1504)</f>
        <v>Kwalitatief beheer grondwater en bodem</v>
      </c>
      <c r="L1504" s="2" t="str">
        <f t="shared" si="121"/>
        <v>5</v>
      </c>
      <c r="M1504" s="2" t="str">
        <f>IFERROR(VLOOKUP(L1504,'Productgroepen hoofdfuncties'!A:B,2,FALSE),L1504)</f>
        <v>Milieubeheer</v>
      </c>
    </row>
    <row r="1505" spans="1:13">
      <c r="A1505" s="7"/>
      <c r="B1505" s="8"/>
      <c r="C1505" s="4" t="s">
        <v>3613</v>
      </c>
      <c r="D1505" s="3" t="s">
        <v>3614</v>
      </c>
      <c r="E1505" s="4">
        <v>1</v>
      </c>
      <c r="F1505" s="2" t="str">
        <f t="shared" si="117"/>
        <v>G1PR520203</v>
      </c>
      <c r="G1505" s="2" t="str">
        <f t="shared" si="118"/>
        <v>Stortplaatsen</v>
      </c>
      <c r="H1505" s="2" t="str">
        <f t="shared" si="119"/>
        <v>5202</v>
      </c>
      <c r="I1505" s="2" t="str">
        <f>IFERROR(VLOOKUP(H1505,'Productgroepen hoofdfuncties'!G:H,2,FALSE),H1505)</f>
        <v>Duurzaam bodembeheer en afval</v>
      </c>
      <c r="J1505" s="2" t="str">
        <f t="shared" si="120"/>
        <v>52</v>
      </c>
      <c r="K1505" s="2" t="str">
        <f>IFERROR(VLOOKUP(J1505,'Productgroepen hoofdfuncties'!D:E,2,FALSE),J1505)</f>
        <v>Kwalitatief beheer grondwater en bodem</v>
      </c>
      <c r="L1505" s="2" t="str">
        <f t="shared" si="121"/>
        <v>5</v>
      </c>
      <c r="M1505" s="2" t="str">
        <f>IFERROR(VLOOKUP(L1505,'Productgroepen hoofdfuncties'!A:B,2,FALSE),L1505)</f>
        <v>Milieubeheer</v>
      </c>
    </row>
    <row r="1506" spans="1:13">
      <c r="A1506" s="7"/>
      <c r="B1506" s="8"/>
      <c r="C1506" s="4" t="s">
        <v>3615</v>
      </c>
      <c r="D1506" s="3" t="s">
        <v>3616</v>
      </c>
      <c r="E1506" s="4">
        <v>1</v>
      </c>
      <c r="F1506" s="2" t="str">
        <f t="shared" si="117"/>
        <v>G1PR520203</v>
      </c>
      <c r="G1506" s="2" t="str">
        <f t="shared" si="118"/>
        <v>Stortplaatsen</v>
      </c>
      <c r="H1506" s="2" t="str">
        <f t="shared" si="119"/>
        <v>5202</v>
      </c>
      <c r="I1506" s="2" t="str">
        <f>IFERROR(VLOOKUP(H1506,'Productgroepen hoofdfuncties'!G:H,2,FALSE),H1506)</f>
        <v>Duurzaam bodembeheer en afval</v>
      </c>
      <c r="J1506" s="2" t="str">
        <f t="shared" si="120"/>
        <v>52</v>
      </c>
      <c r="K1506" s="2" t="str">
        <f>IFERROR(VLOOKUP(J1506,'Productgroepen hoofdfuncties'!D:E,2,FALSE),J1506)</f>
        <v>Kwalitatief beheer grondwater en bodem</v>
      </c>
      <c r="L1506" s="2" t="str">
        <f t="shared" si="121"/>
        <v>5</v>
      </c>
      <c r="M1506" s="2" t="str">
        <f>IFERROR(VLOOKUP(L1506,'Productgroepen hoofdfuncties'!A:B,2,FALSE),L1506)</f>
        <v>Milieubeheer</v>
      </c>
    </row>
    <row r="1507" spans="1:13">
      <c r="A1507" s="7"/>
      <c r="B1507" s="8"/>
      <c r="C1507" s="4" t="s">
        <v>3617</v>
      </c>
      <c r="D1507" s="3" t="s">
        <v>3618</v>
      </c>
      <c r="E1507" s="4">
        <v>1</v>
      </c>
      <c r="F1507" s="2" t="str">
        <f t="shared" si="117"/>
        <v>G1PR520203</v>
      </c>
      <c r="G1507" s="2" t="str">
        <f t="shared" si="118"/>
        <v>Stortplaatsen</v>
      </c>
      <c r="H1507" s="2" t="str">
        <f t="shared" si="119"/>
        <v>5202</v>
      </c>
      <c r="I1507" s="2" t="str">
        <f>IFERROR(VLOOKUP(H1507,'Productgroepen hoofdfuncties'!G:H,2,FALSE),H1507)</f>
        <v>Duurzaam bodembeheer en afval</v>
      </c>
      <c r="J1507" s="2" t="str">
        <f t="shared" si="120"/>
        <v>52</v>
      </c>
      <c r="K1507" s="2" t="str">
        <f>IFERROR(VLOOKUP(J1507,'Productgroepen hoofdfuncties'!D:E,2,FALSE),J1507)</f>
        <v>Kwalitatief beheer grondwater en bodem</v>
      </c>
      <c r="L1507" s="2" t="str">
        <f t="shared" si="121"/>
        <v>5</v>
      </c>
      <c r="M1507" s="2" t="str">
        <f>IFERROR(VLOOKUP(L1507,'Productgroepen hoofdfuncties'!A:B,2,FALSE),L1507)</f>
        <v>Milieubeheer</v>
      </c>
    </row>
    <row r="1508" spans="1:13">
      <c r="A1508" s="7"/>
      <c r="B1508" s="8"/>
      <c r="C1508" s="4" t="s">
        <v>3619</v>
      </c>
      <c r="D1508" s="3" t="s">
        <v>3620</v>
      </c>
      <c r="E1508" s="4">
        <v>1</v>
      </c>
      <c r="F1508" s="2" t="str">
        <f t="shared" si="117"/>
        <v>G1PR520203</v>
      </c>
      <c r="G1508" s="2" t="str">
        <f t="shared" si="118"/>
        <v>Stortplaatsen</v>
      </c>
      <c r="H1508" s="2" t="str">
        <f t="shared" si="119"/>
        <v>5202</v>
      </c>
      <c r="I1508" s="2" t="str">
        <f>IFERROR(VLOOKUP(H1508,'Productgroepen hoofdfuncties'!G:H,2,FALSE),H1508)</f>
        <v>Duurzaam bodembeheer en afval</v>
      </c>
      <c r="J1508" s="2" t="str">
        <f t="shared" si="120"/>
        <v>52</v>
      </c>
      <c r="K1508" s="2" t="str">
        <f>IFERROR(VLOOKUP(J1508,'Productgroepen hoofdfuncties'!D:E,2,FALSE),J1508)</f>
        <v>Kwalitatief beheer grondwater en bodem</v>
      </c>
      <c r="L1508" s="2" t="str">
        <f t="shared" si="121"/>
        <v>5</v>
      </c>
      <c r="M1508" s="2" t="str">
        <f>IFERROR(VLOOKUP(L1508,'Productgroepen hoofdfuncties'!A:B,2,FALSE),L1508)</f>
        <v>Milieubeheer</v>
      </c>
    </row>
    <row r="1509" spans="1:13">
      <c r="A1509" s="7"/>
      <c r="B1509" s="8"/>
      <c r="C1509" s="4" t="s">
        <v>3621</v>
      </c>
      <c r="D1509" s="3" t="s">
        <v>3622</v>
      </c>
      <c r="E1509" s="4">
        <v>1</v>
      </c>
      <c r="F1509" s="2" t="str">
        <f t="shared" si="117"/>
        <v>G1PR520203</v>
      </c>
      <c r="G1509" s="2" t="str">
        <f t="shared" si="118"/>
        <v>Stortplaatsen</v>
      </c>
      <c r="H1509" s="2" t="str">
        <f t="shared" si="119"/>
        <v>5202</v>
      </c>
      <c r="I1509" s="2" t="str">
        <f>IFERROR(VLOOKUP(H1509,'Productgroepen hoofdfuncties'!G:H,2,FALSE),H1509)</f>
        <v>Duurzaam bodembeheer en afval</v>
      </c>
      <c r="J1509" s="2" t="str">
        <f t="shared" si="120"/>
        <v>52</v>
      </c>
      <c r="K1509" s="2" t="str">
        <f>IFERROR(VLOOKUP(J1509,'Productgroepen hoofdfuncties'!D:E,2,FALSE),J1509)</f>
        <v>Kwalitatief beheer grondwater en bodem</v>
      </c>
      <c r="L1509" s="2" t="str">
        <f t="shared" si="121"/>
        <v>5</v>
      </c>
      <c r="M1509" s="2" t="str">
        <f>IFERROR(VLOOKUP(L1509,'Productgroepen hoofdfuncties'!A:B,2,FALSE),L1509)</f>
        <v>Milieubeheer</v>
      </c>
    </row>
    <row r="1510" spans="1:13">
      <c r="A1510" s="7"/>
      <c r="B1510" s="8"/>
      <c r="C1510" s="4" t="s">
        <v>3623</v>
      </c>
      <c r="D1510" s="3" t="s">
        <v>3624</v>
      </c>
      <c r="E1510" s="4">
        <v>1</v>
      </c>
      <c r="F1510" s="2" t="str">
        <f t="shared" si="117"/>
        <v>G1PR520203</v>
      </c>
      <c r="G1510" s="2" t="str">
        <f t="shared" si="118"/>
        <v>Stortplaatsen</v>
      </c>
      <c r="H1510" s="2" t="str">
        <f t="shared" si="119"/>
        <v>5202</v>
      </c>
      <c r="I1510" s="2" t="str">
        <f>IFERROR(VLOOKUP(H1510,'Productgroepen hoofdfuncties'!G:H,2,FALSE),H1510)</f>
        <v>Duurzaam bodembeheer en afval</v>
      </c>
      <c r="J1510" s="2" t="str">
        <f t="shared" si="120"/>
        <v>52</v>
      </c>
      <c r="K1510" s="2" t="str">
        <f>IFERROR(VLOOKUP(J1510,'Productgroepen hoofdfuncties'!D:E,2,FALSE),J1510)</f>
        <v>Kwalitatief beheer grondwater en bodem</v>
      </c>
      <c r="L1510" s="2" t="str">
        <f t="shared" si="121"/>
        <v>5</v>
      </c>
      <c r="M1510" s="2" t="str">
        <f>IFERROR(VLOOKUP(L1510,'Productgroepen hoofdfuncties'!A:B,2,FALSE),L1510)</f>
        <v>Milieubeheer</v>
      </c>
    </row>
    <row r="1511" spans="1:13">
      <c r="A1511" s="9"/>
      <c r="B1511" s="10"/>
      <c r="C1511" s="4" t="s">
        <v>3625</v>
      </c>
      <c r="D1511" s="3" t="s">
        <v>3626</v>
      </c>
      <c r="E1511" s="4">
        <v>1</v>
      </c>
      <c r="F1511" s="2" t="str">
        <f t="shared" si="117"/>
        <v>G1PR520203</v>
      </c>
      <c r="G1511" s="2" t="str">
        <f t="shared" si="118"/>
        <v>Stortplaatsen</v>
      </c>
      <c r="H1511" s="2" t="str">
        <f t="shared" si="119"/>
        <v>5202</v>
      </c>
      <c r="I1511" s="2" t="str">
        <f>IFERROR(VLOOKUP(H1511,'Productgroepen hoofdfuncties'!G:H,2,FALSE),H1511)</f>
        <v>Duurzaam bodembeheer en afval</v>
      </c>
      <c r="J1511" s="2" t="str">
        <f t="shared" si="120"/>
        <v>52</v>
      </c>
      <c r="K1511" s="2" t="str">
        <f>IFERROR(VLOOKUP(J1511,'Productgroepen hoofdfuncties'!D:E,2,FALSE),J1511)</f>
        <v>Kwalitatief beheer grondwater en bodem</v>
      </c>
      <c r="L1511" s="2" t="str">
        <f t="shared" si="121"/>
        <v>5</v>
      </c>
      <c r="M1511" s="2" t="str">
        <f>IFERROR(VLOOKUP(L1511,'Productgroepen hoofdfuncties'!A:B,2,FALSE),L1511)</f>
        <v>Milieubeheer</v>
      </c>
    </row>
    <row r="1512" spans="1:13">
      <c r="A1512" s="3" t="s">
        <v>3627</v>
      </c>
      <c r="B1512" s="4" t="s">
        <v>3628</v>
      </c>
      <c r="C1512" s="4" t="s">
        <v>3629</v>
      </c>
      <c r="D1512" s="3" t="s">
        <v>3630</v>
      </c>
      <c r="E1512" s="4">
        <v>1</v>
      </c>
      <c r="F1512" s="2" t="str">
        <f t="shared" si="117"/>
        <v>G1PR520300</v>
      </c>
      <c r="G1512" s="2" t="str">
        <f t="shared" si="118"/>
        <v>Apparaatskosten Bodem (PLG)</v>
      </c>
      <c r="H1512" s="2" t="str">
        <f t="shared" si="119"/>
        <v>5203</v>
      </c>
      <c r="I1512" s="2" t="str">
        <f>IFERROR(VLOOKUP(H1512,'Productgroepen hoofdfuncties'!G:H,2,FALSE),H1512)</f>
        <v>5203</v>
      </c>
      <c r="J1512" s="2" t="str">
        <f t="shared" si="120"/>
        <v>52</v>
      </c>
      <c r="K1512" s="2" t="str">
        <f>IFERROR(VLOOKUP(J1512,'Productgroepen hoofdfuncties'!D:E,2,FALSE),J1512)</f>
        <v>Kwalitatief beheer grondwater en bodem</v>
      </c>
      <c r="L1512" s="2" t="str">
        <f t="shared" si="121"/>
        <v>5</v>
      </c>
      <c r="M1512" s="2" t="str">
        <f>IFERROR(VLOOKUP(L1512,'Productgroepen hoofdfuncties'!A:B,2,FALSE),L1512)</f>
        <v>Milieubeheer</v>
      </c>
    </row>
    <row r="1513" spans="1:13">
      <c r="A1513" s="3" t="s">
        <v>3631</v>
      </c>
      <c r="B1513" s="4" t="s">
        <v>3632</v>
      </c>
      <c r="C1513" s="4" t="s">
        <v>3633</v>
      </c>
      <c r="D1513" s="3" t="s">
        <v>3634</v>
      </c>
      <c r="E1513" s="4">
        <v>1</v>
      </c>
      <c r="F1513" s="2" t="str">
        <f t="shared" si="117"/>
        <v>G1PR520302</v>
      </c>
      <c r="G1513" s="2" t="str">
        <f t="shared" si="118"/>
        <v>Beleidsontwikkeling gebiedenbeleid</v>
      </c>
      <c r="H1513" s="2" t="str">
        <f t="shared" si="119"/>
        <v>5203</v>
      </c>
      <c r="I1513" s="2" t="str">
        <f>IFERROR(VLOOKUP(H1513,'Productgroepen hoofdfuncties'!G:H,2,FALSE),H1513)</f>
        <v>5203</v>
      </c>
      <c r="J1513" s="2" t="str">
        <f t="shared" si="120"/>
        <v>52</v>
      </c>
      <c r="K1513" s="2" t="str">
        <f>IFERROR(VLOOKUP(J1513,'Productgroepen hoofdfuncties'!D:E,2,FALSE),J1513)</f>
        <v>Kwalitatief beheer grondwater en bodem</v>
      </c>
      <c r="L1513" s="2" t="str">
        <f t="shared" si="121"/>
        <v>5</v>
      </c>
      <c r="M1513" s="2" t="str">
        <f>IFERROR(VLOOKUP(L1513,'Productgroepen hoofdfuncties'!A:B,2,FALSE),L1513)</f>
        <v>Milieubeheer</v>
      </c>
    </row>
    <row r="1514" spans="1:13">
      <c r="A1514" s="5" t="s">
        <v>3635</v>
      </c>
      <c r="B1514" s="6" t="s">
        <v>3636</v>
      </c>
      <c r="C1514" s="4" t="s">
        <v>3637</v>
      </c>
      <c r="D1514" s="3" t="s">
        <v>3638</v>
      </c>
      <c r="E1514" s="4">
        <v>1</v>
      </c>
      <c r="F1514" s="2" t="str">
        <f t="shared" si="117"/>
        <v>G1PR520303</v>
      </c>
      <c r="G1514" s="2" t="str">
        <f t="shared" si="118"/>
        <v>Bgm/Sgm</v>
      </c>
      <c r="H1514" s="2" t="str">
        <f t="shared" si="119"/>
        <v>5203</v>
      </c>
      <c r="I1514" s="2" t="str">
        <f>IFERROR(VLOOKUP(H1514,'Productgroepen hoofdfuncties'!G:H,2,FALSE),H1514)</f>
        <v>5203</v>
      </c>
      <c r="J1514" s="2" t="str">
        <f t="shared" si="120"/>
        <v>52</v>
      </c>
      <c r="K1514" s="2" t="str">
        <f>IFERROR(VLOOKUP(J1514,'Productgroepen hoofdfuncties'!D:E,2,FALSE),J1514)</f>
        <v>Kwalitatief beheer grondwater en bodem</v>
      </c>
      <c r="L1514" s="2" t="str">
        <f t="shared" si="121"/>
        <v>5</v>
      </c>
      <c r="M1514" s="2" t="str">
        <f>IFERROR(VLOOKUP(L1514,'Productgroepen hoofdfuncties'!A:B,2,FALSE),L1514)</f>
        <v>Milieubeheer</v>
      </c>
    </row>
    <row r="1515" spans="1:13">
      <c r="A1515" s="7"/>
      <c r="B1515" s="8"/>
      <c r="C1515" s="4" t="s">
        <v>3639</v>
      </c>
      <c r="D1515" s="3" t="s">
        <v>3640</v>
      </c>
      <c r="E1515" s="4">
        <v>1</v>
      </c>
      <c r="F1515" s="2" t="str">
        <f t="shared" si="117"/>
        <v>G1PR520303</v>
      </c>
      <c r="G1515" s="2" t="str">
        <f t="shared" si="118"/>
        <v>Bgm/Sgm</v>
      </c>
      <c r="H1515" s="2" t="str">
        <f t="shared" si="119"/>
        <v>5203</v>
      </c>
      <c r="I1515" s="2" t="str">
        <f>IFERROR(VLOOKUP(H1515,'Productgroepen hoofdfuncties'!G:H,2,FALSE),H1515)</f>
        <v>5203</v>
      </c>
      <c r="J1515" s="2" t="str">
        <f t="shared" si="120"/>
        <v>52</v>
      </c>
      <c r="K1515" s="2" t="str">
        <f>IFERROR(VLOOKUP(J1515,'Productgroepen hoofdfuncties'!D:E,2,FALSE),J1515)</f>
        <v>Kwalitatief beheer grondwater en bodem</v>
      </c>
      <c r="L1515" s="2" t="str">
        <f t="shared" si="121"/>
        <v>5</v>
      </c>
      <c r="M1515" s="2" t="str">
        <f>IFERROR(VLOOKUP(L1515,'Productgroepen hoofdfuncties'!A:B,2,FALSE),L1515)</f>
        <v>Milieubeheer</v>
      </c>
    </row>
    <row r="1516" spans="1:13">
      <c r="A1516" s="9"/>
      <c r="B1516" s="10"/>
      <c r="C1516" s="4" t="s">
        <v>3641</v>
      </c>
      <c r="D1516" s="3" t="s">
        <v>3642</v>
      </c>
      <c r="E1516" s="4">
        <v>1</v>
      </c>
      <c r="F1516" s="2" t="str">
        <f t="shared" si="117"/>
        <v>G1PR520303</v>
      </c>
      <c r="G1516" s="2" t="str">
        <f t="shared" si="118"/>
        <v>Bgm/Sgm</v>
      </c>
      <c r="H1516" s="2" t="str">
        <f t="shared" si="119"/>
        <v>5203</v>
      </c>
      <c r="I1516" s="2" t="str">
        <f>IFERROR(VLOOKUP(H1516,'Productgroepen hoofdfuncties'!G:H,2,FALSE),H1516)</f>
        <v>5203</v>
      </c>
      <c r="J1516" s="2" t="str">
        <f t="shared" si="120"/>
        <v>52</v>
      </c>
      <c r="K1516" s="2" t="str">
        <f>IFERROR(VLOOKUP(J1516,'Productgroepen hoofdfuncties'!D:E,2,FALSE),J1516)</f>
        <v>Kwalitatief beheer grondwater en bodem</v>
      </c>
      <c r="L1516" s="2" t="str">
        <f t="shared" si="121"/>
        <v>5</v>
      </c>
      <c r="M1516" s="2" t="str">
        <f>IFERROR(VLOOKUP(L1516,'Productgroepen hoofdfuncties'!A:B,2,FALSE),L1516)</f>
        <v>Milieubeheer</v>
      </c>
    </row>
    <row r="1517" spans="1:13">
      <c r="A1517" s="5" t="s">
        <v>3643</v>
      </c>
      <c r="B1517" s="6" t="s">
        <v>3644</v>
      </c>
      <c r="C1517" s="4" t="s">
        <v>3645</v>
      </c>
      <c r="D1517" s="3" t="s">
        <v>3646</v>
      </c>
      <c r="E1517" s="4">
        <v>1</v>
      </c>
      <c r="F1517" s="2" t="str">
        <f t="shared" si="117"/>
        <v>G1PR520304</v>
      </c>
      <c r="G1517" s="2" t="str">
        <f t="shared" si="118"/>
        <v>Bodem- En Grondwaterbescherming</v>
      </c>
      <c r="H1517" s="2" t="str">
        <f t="shared" si="119"/>
        <v>5203</v>
      </c>
      <c r="I1517" s="2" t="str">
        <f>IFERROR(VLOOKUP(H1517,'Productgroepen hoofdfuncties'!G:H,2,FALSE),H1517)</f>
        <v>5203</v>
      </c>
      <c r="J1517" s="2" t="str">
        <f t="shared" si="120"/>
        <v>52</v>
      </c>
      <c r="K1517" s="2" t="str">
        <f>IFERROR(VLOOKUP(J1517,'Productgroepen hoofdfuncties'!D:E,2,FALSE),J1517)</f>
        <v>Kwalitatief beheer grondwater en bodem</v>
      </c>
      <c r="L1517" s="2" t="str">
        <f t="shared" si="121"/>
        <v>5</v>
      </c>
      <c r="M1517" s="2" t="str">
        <f>IFERROR(VLOOKUP(L1517,'Productgroepen hoofdfuncties'!A:B,2,FALSE),L1517)</f>
        <v>Milieubeheer</v>
      </c>
    </row>
    <row r="1518" spans="1:13">
      <c r="A1518" s="7"/>
      <c r="B1518" s="8"/>
      <c r="C1518" s="4" t="s">
        <v>3647</v>
      </c>
      <c r="D1518" s="3" t="s">
        <v>3648</v>
      </c>
      <c r="E1518" s="4">
        <v>1</v>
      </c>
      <c r="F1518" s="2" t="str">
        <f t="shared" si="117"/>
        <v>G1PR520304</v>
      </c>
      <c r="G1518" s="2" t="str">
        <f t="shared" si="118"/>
        <v>Bodem- En Grondwaterbescherming</v>
      </c>
      <c r="H1518" s="2" t="str">
        <f t="shared" si="119"/>
        <v>5203</v>
      </c>
      <c r="I1518" s="2" t="str">
        <f>IFERROR(VLOOKUP(H1518,'Productgroepen hoofdfuncties'!G:H,2,FALSE),H1518)</f>
        <v>5203</v>
      </c>
      <c r="J1518" s="2" t="str">
        <f t="shared" si="120"/>
        <v>52</v>
      </c>
      <c r="K1518" s="2" t="str">
        <f>IFERROR(VLOOKUP(J1518,'Productgroepen hoofdfuncties'!D:E,2,FALSE),J1518)</f>
        <v>Kwalitatief beheer grondwater en bodem</v>
      </c>
      <c r="L1518" s="2" t="str">
        <f t="shared" si="121"/>
        <v>5</v>
      </c>
      <c r="M1518" s="2" t="str">
        <f>IFERROR(VLOOKUP(L1518,'Productgroepen hoofdfuncties'!A:B,2,FALSE),L1518)</f>
        <v>Milieubeheer</v>
      </c>
    </row>
    <row r="1519" spans="1:13">
      <c r="A1519" s="9"/>
      <c r="B1519" s="10"/>
      <c r="C1519" s="4" t="s">
        <v>3649</v>
      </c>
      <c r="D1519" s="3" t="s">
        <v>3650</v>
      </c>
      <c r="E1519" s="4">
        <v>1</v>
      </c>
      <c r="F1519" s="2" t="str">
        <f t="shared" si="117"/>
        <v>G1PR520304</v>
      </c>
      <c r="G1519" s="2" t="str">
        <f t="shared" si="118"/>
        <v>Bodem- En Grondwaterbescherming</v>
      </c>
      <c r="H1519" s="2" t="str">
        <f t="shared" si="119"/>
        <v>5203</v>
      </c>
      <c r="I1519" s="2" t="str">
        <f>IFERROR(VLOOKUP(H1519,'Productgroepen hoofdfuncties'!G:H,2,FALSE),H1519)</f>
        <v>5203</v>
      </c>
      <c r="J1519" s="2" t="str">
        <f t="shared" si="120"/>
        <v>52</v>
      </c>
      <c r="K1519" s="2" t="str">
        <f>IFERROR(VLOOKUP(J1519,'Productgroepen hoofdfuncties'!D:E,2,FALSE),J1519)</f>
        <v>Kwalitatief beheer grondwater en bodem</v>
      </c>
      <c r="L1519" s="2" t="str">
        <f t="shared" si="121"/>
        <v>5</v>
      </c>
      <c r="M1519" s="2" t="str">
        <f>IFERROR(VLOOKUP(L1519,'Productgroepen hoofdfuncties'!A:B,2,FALSE),L1519)</f>
        <v>Milieubeheer</v>
      </c>
    </row>
    <row r="1520" spans="1:13">
      <c r="A1520" s="3" t="s">
        <v>3651</v>
      </c>
      <c r="B1520" s="4" t="s">
        <v>3652</v>
      </c>
      <c r="C1520" s="4" t="s">
        <v>3653</v>
      </c>
      <c r="D1520" s="3" t="s">
        <v>3654</v>
      </c>
      <c r="E1520" s="4">
        <v>1</v>
      </c>
      <c r="F1520" s="2" t="str">
        <f t="shared" si="117"/>
        <v>G1PR520400</v>
      </c>
      <c r="G1520" s="2" t="str">
        <f t="shared" si="118"/>
        <v>App.kst bodem (ILG)</v>
      </c>
      <c r="H1520" s="2" t="str">
        <f t="shared" si="119"/>
        <v>5204</v>
      </c>
      <c r="I1520" s="2" t="str">
        <f>IFERROR(VLOOKUP(H1520,'Productgroepen hoofdfuncties'!G:H,2,FALSE),H1520)</f>
        <v>5204</v>
      </c>
      <c r="J1520" s="2" t="str">
        <f t="shared" si="120"/>
        <v>52</v>
      </c>
      <c r="K1520" s="2" t="str">
        <f>IFERROR(VLOOKUP(J1520,'Productgroepen hoofdfuncties'!D:E,2,FALSE),J1520)</f>
        <v>Kwalitatief beheer grondwater en bodem</v>
      </c>
      <c r="L1520" s="2" t="str">
        <f t="shared" si="121"/>
        <v>5</v>
      </c>
      <c r="M1520" s="2" t="str">
        <f>IFERROR(VLOOKUP(L1520,'Productgroepen hoofdfuncties'!A:B,2,FALSE),L1520)</f>
        <v>Milieubeheer</v>
      </c>
    </row>
    <row r="1521" spans="1:13">
      <c r="A1521" s="5" t="s">
        <v>3655</v>
      </c>
      <c r="B1521" s="6" t="s">
        <v>3656</v>
      </c>
      <c r="C1521" s="4" t="s">
        <v>3657</v>
      </c>
      <c r="D1521" s="3" t="s">
        <v>3658</v>
      </c>
      <c r="E1521" s="4">
        <v>1</v>
      </c>
      <c r="F1521" s="2" t="str">
        <f t="shared" si="117"/>
        <v>G1PR520401</v>
      </c>
      <c r="G1521" s="2" t="str">
        <f t="shared" si="118"/>
        <v>Duurzaam bodemgebruik</v>
      </c>
      <c r="H1521" s="2" t="str">
        <f t="shared" si="119"/>
        <v>5204</v>
      </c>
      <c r="I1521" s="2" t="str">
        <f>IFERROR(VLOOKUP(H1521,'Productgroepen hoofdfuncties'!G:H,2,FALSE),H1521)</f>
        <v>5204</v>
      </c>
      <c r="J1521" s="2" t="str">
        <f t="shared" si="120"/>
        <v>52</v>
      </c>
      <c r="K1521" s="2" t="str">
        <f>IFERROR(VLOOKUP(J1521,'Productgroepen hoofdfuncties'!D:E,2,FALSE),J1521)</f>
        <v>Kwalitatief beheer grondwater en bodem</v>
      </c>
      <c r="L1521" s="2" t="str">
        <f t="shared" si="121"/>
        <v>5</v>
      </c>
      <c r="M1521" s="2" t="str">
        <f>IFERROR(VLOOKUP(L1521,'Productgroepen hoofdfuncties'!A:B,2,FALSE),L1521)</f>
        <v>Milieubeheer</v>
      </c>
    </row>
    <row r="1522" spans="1:13">
      <c r="A1522" s="9"/>
      <c r="B1522" s="10"/>
      <c r="C1522" s="4" t="s">
        <v>3659</v>
      </c>
      <c r="D1522" s="3" t="s">
        <v>3660</v>
      </c>
      <c r="E1522" s="4">
        <v>1</v>
      </c>
      <c r="F1522" s="2" t="str">
        <f t="shared" si="117"/>
        <v>G1PR520401</v>
      </c>
      <c r="G1522" s="2" t="str">
        <f t="shared" si="118"/>
        <v>Duurzaam bodemgebruik</v>
      </c>
      <c r="H1522" s="2" t="str">
        <f t="shared" si="119"/>
        <v>5204</v>
      </c>
      <c r="I1522" s="2" t="str">
        <f>IFERROR(VLOOKUP(H1522,'Productgroepen hoofdfuncties'!G:H,2,FALSE),H1522)</f>
        <v>5204</v>
      </c>
      <c r="J1522" s="2" t="str">
        <f t="shared" si="120"/>
        <v>52</v>
      </c>
      <c r="K1522" s="2" t="str">
        <f>IFERROR(VLOOKUP(J1522,'Productgroepen hoofdfuncties'!D:E,2,FALSE),J1522)</f>
        <v>Kwalitatief beheer grondwater en bodem</v>
      </c>
      <c r="L1522" s="2" t="str">
        <f t="shared" si="121"/>
        <v>5</v>
      </c>
      <c r="M1522" s="2" t="str">
        <f>IFERROR(VLOOKUP(L1522,'Productgroepen hoofdfuncties'!A:B,2,FALSE),L1522)</f>
        <v>Milieubeheer</v>
      </c>
    </row>
    <row r="1523" spans="1:13">
      <c r="A1523" s="5" t="s">
        <v>3661</v>
      </c>
      <c r="B1523" s="6" t="s">
        <v>3662</v>
      </c>
      <c r="C1523" s="4" t="s">
        <v>3663</v>
      </c>
      <c r="D1523" s="3" t="s">
        <v>3664</v>
      </c>
      <c r="E1523" s="4">
        <v>1</v>
      </c>
      <c r="F1523" s="2" t="str">
        <f t="shared" si="117"/>
        <v>G1PR520402</v>
      </c>
      <c r="G1523" s="2" t="str">
        <f t="shared" si="118"/>
        <v>Bodemsanering</v>
      </c>
      <c r="H1523" s="2" t="str">
        <f t="shared" si="119"/>
        <v>5204</v>
      </c>
      <c r="I1523" s="2" t="str">
        <f>IFERROR(VLOOKUP(H1523,'Productgroepen hoofdfuncties'!G:H,2,FALSE),H1523)</f>
        <v>5204</v>
      </c>
      <c r="J1523" s="2" t="str">
        <f t="shared" si="120"/>
        <v>52</v>
      </c>
      <c r="K1523" s="2" t="str">
        <f>IFERROR(VLOOKUP(J1523,'Productgroepen hoofdfuncties'!D:E,2,FALSE),J1523)</f>
        <v>Kwalitatief beheer grondwater en bodem</v>
      </c>
      <c r="L1523" s="2" t="str">
        <f t="shared" si="121"/>
        <v>5</v>
      </c>
      <c r="M1523" s="2" t="str">
        <f>IFERROR(VLOOKUP(L1523,'Productgroepen hoofdfuncties'!A:B,2,FALSE),L1523)</f>
        <v>Milieubeheer</v>
      </c>
    </row>
    <row r="1524" spans="1:13">
      <c r="A1524" s="9"/>
      <c r="B1524" s="10"/>
      <c r="C1524" s="4" t="s">
        <v>3665</v>
      </c>
      <c r="D1524" s="3" t="s">
        <v>3666</v>
      </c>
      <c r="E1524" s="4">
        <v>1</v>
      </c>
      <c r="F1524" s="2" t="str">
        <f t="shared" si="117"/>
        <v>G1PR520402</v>
      </c>
      <c r="G1524" s="2" t="str">
        <f t="shared" si="118"/>
        <v>Bodemsanering</v>
      </c>
      <c r="H1524" s="2" t="str">
        <f t="shared" si="119"/>
        <v>5204</v>
      </c>
      <c r="I1524" s="2" t="str">
        <f>IFERROR(VLOOKUP(H1524,'Productgroepen hoofdfuncties'!G:H,2,FALSE),H1524)</f>
        <v>5204</v>
      </c>
      <c r="J1524" s="2" t="str">
        <f t="shared" si="120"/>
        <v>52</v>
      </c>
      <c r="K1524" s="2" t="str">
        <f>IFERROR(VLOOKUP(J1524,'Productgroepen hoofdfuncties'!D:E,2,FALSE),J1524)</f>
        <v>Kwalitatief beheer grondwater en bodem</v>
      </c>
      <c r="L1524" s="2" t="str">
        <f t="shared" si="121"/>
        <v>5</v>
      </c>
      <c r="M1524" s="2" t="str">
        <f>IFERROR(VLOOKUP(L1524,'Productgroepen hoofdfuncties'!A:B,2,FALSE),L1524)</f>
        <v>Milieubeheer</v>
      </c>
    </row>
    <row r="1525" spans="1:13">
      <c r="A1525" s="3" t="s">
        <v>3667</v>
      </c>
      <c r="B1525" s="4" t="s">
        <v>3668</v>
      </c>
      <c r="C1525" s="4" t="s">
        <v>3669</v>
      </c>
      <c r="D1525" s="3" t="s">
        <v>3668</v>
      </c>
      <c r="E1525" s="4">
        <v>1</v>
      </c>
      <c r="F1525" s="2" t="str">
        <f t="shared" si="117"/>
        <v>G1PR550100</v>
      </c>
      <c r="G1525" s="2" t="str">
        <f t="shared" si="118"/>
        <v>App. kst. vergunningverlening</v>
      </c>
      <c r="H1525" s="2" t="str">
        <f t="shared" si="119"/>
        <v>5501</v>
      </c>
      <c r="I1525" s="2" t="str">
        <f>IFERROR(VLOOKUP(H1525,'Productgroepen hoofdfuncties'!G:H,2,FALSE),H1525)</f>
        <v>Vergunningverlening</v>
      </c>
      <c r="J1525" s="2" t="str">
        <f t="shared" si="120"/>
        <v>55</v>
      </c>
      <c r="K1525" s="2" t="str">
        <f>IFERROR(VLOOKUP(J1525,'Productgroepen hoofdfuncties'!D:E,2,FALSE),J1525)</f>
        <v>Vergunningverlening en handhaving</v>
      </c>
      <c r="L1525" s="2" t="str">
        <f t="shared" si="121"/>
        <v>5</v>
      </c>
      <c r="M1525" s="2" t="str">
        <f>IFERROR(VLOOKUP(L1525,'Productgroepen hoofdfuncties'!A:B,2,FALSE),L1525)</f>
        <v>Milieubeheer</v>
      </c>
    </row>
    <row r="1526" spans="1:13">
      <c r="A1526" s="3" t="s">
        <v>3670</v>
      </c>
      <c r="B1526" s="4" t="s">
        <v>3600</v>
      </c>
      <c r="C1526" s="4" t="s">
        <v>3671</v>
      </c>
      <c r="D1526" s="3" t="s">
        <v>3672</v>
      </c>
      <c r="E1526" s="4">
        <v>1</v>
      </c>
      <c r="F1526" s="2" t="str">
        <f t="shared" si="117"/>
        <v>G1PR550102</v>
      </c>
      <c r="G1526" s="2" t="str">
        <f t="shared" si="118"/>
        <v>Beleidsontwikkeling vergunningverl</v>
      </c>
      <c r="H1526" s="2" t="str">
        <f t="shared" si="119"/>
        <v>5501</v>
      </c>
      <c r="I1526" s="2" t="str">
        <f>IFERROR(VLOOKUP(H1526,'Productgroepen hoofdfuncties'!G:H,2,FALSE),H1526)</f>
        <v>Vergunningverlening</v>
      </c>
      <c r="J1526" s="2" t="str">
        <f t="shared" si="120"/>
        <v>55</v>
      </c>
      <c r="K1526" s="2" t="str">
        <f>IFERROR(VLOOKUP(J1526,'Productgroepen hoofdfuncties'!D:E,2,FALSE),J1526)</f>
        <v>Vergunningverlening en handhaving</v>
      </c>
      <c r="L1526" s="2" t="str">
        <f t="shared" si="121"/>
        <v>5</v>
      </c>
      <c r="M1526" s="2" t="str">
        <f>IFERROR(VLOOKUP(L1526,'Productgroepen hoofdfuncties'!A:B,2,FALSE),L1526)</f>
        <v>Milieubeheer</v>
      </c>
    </row>
    <row r="1527" spans="1:13">
      <c r="A1527" s="3" t="s">
        <v>3673</v>
      </c>
      <c r="B1527" s="4" t="s">
        <v>3674</v>
      </c>
      <c r="C1527" s="4"/>
      <c r="D1527" s="3"/>
      <c r="E1527" s="4"/>
      <c r="F1527" s="2" t="str">
        <f t="shared" si="117"/>
        <v>G1PR550104</v>
      </c>
      <c r="G1527" s="2" t="str">
        <f t="shared" si="118"/>
        <v>Coordinatie vergunningverlening</v>
      </c>
      <c r="H1527" s="2" t="str">
        <f t="shared" si="119"/>
        <v>5501</v>
      </c>
      <c r="I1527" s="2" t="str">
        <f>IFERROR(VLOOKUP(H1527,'Productgroepen hoofdfuncties'!G:H,2,FALSE),H1527)</f>
        <v>Vergunningverlening</v>
      </c>
      <c r="J1527" s="2" t="str">
        <f t="shared" si="120"/>
        <v>55</v>
      </c>
      <c r="K1527" s="2" t="str">
        <f>IFERROR(VLOOKUP(J1527,'Productgroepen hoofdfuncties'!D:E,2,FALSE),J1527)</f>
        <v>Vergunningverlening en handhaving</v>
      </c>
      <c r="L1527" s="2" t="str">
        <f t="shared" si="121"/>
        <v>5</v>
      </c>
      <c r="M1527" s="2" t="str">
        <f>IFERROR(VLOOKUP(L1527,'Productgroepen hoofdfuncties'!A:B,2,FALSE),L1527)</f>
        <v>Milieubeheer</v>
      </c>
    </row>
    <row r="1528" spans="1:13">
      <c r="A1528" s="5" t="s">
        <v>3675</v>
      </c>
      <c r="B1528" s="6" t="s">
        <v>3676</v>
      </c>
      <c r="C1528" s="4" t="s">
        <v>3677</v>
      </c>
      <c r="D1528" s="3" t="s">
        <v>3678</v>
      </c>
      <c r="E1528" s="4">
        <v>1</v>
      </c>
      <c r="F1528" s="2" t="str">
        <f t="shared" si="117"/>
        <v>G1PR550105</v>
      </c>
      <c r="G1528" s="2" t="str">
        <f t="shared" si="118"/>
        <v>Vergunningen</v>
      </c>
      <c r="H1528" s="2" t="str">
        <f t="shared" si="119"/>
        <v>5501</v>
      </c>
      <c r="I1528" s="2" t="str">
        <f>IFERROR(VLOOKUP(H1528,'Productgroepen hoofdfuncties'!G:H,2,FALSE),H1528)</f>
        <v>Vergunningverlening</v>
      </c>
      <c r="J1528" s="2" t="str">
        <f t="shared" si="120"/>
        <v>55</v>
      </c>
      <c r="K1528" s="2" t="str">
        <f>IFERROR(VLOOKUP(J1528,'Productgroepen hoofdfuncties'!D:E,2,FALSE),J1528)</f>
        <v>Vergunningverlening en handhaving</v>
      </c>
      <c r="L1528" s="2" t="str">
        <f t="shared" si="121"/>
        <v>5</v>
      </c>
      <c r="M1528" s="2" t="str">
        <f>IFERROR(VLOOKUP(L1528,'Productgroepen hoofdfuncties'!A:B,2,FALSE),L1528)</f>
        <v>Milieubeheer</v>
      </c>
    </row>
    <row r="1529" spans="1:13">
      <c r="A1529" s="7"/>
      <c r="B1529" s="8"/>
      <c r="C1529" s="4" t="s">
        <v>3679</v>
      </c>
      <c r="D1529" s="3" t="s">
        <v>3680</v>
      </c>
      <c r="E1529" s="4">
        <v>1</v>
      </c>
      <c r="F1529" s="2" t="str">
        <f t="shared" si="117"/>
        <v>G1PR550105</v>
      </c>
      <c r="G1529" s="2" t="str">
        <f t="shared" si="118"/>
        <v>Vergunningen</v>
      </c>
      <c r="H1529" s="2" t="str">
        <f t="shared" si="119"/>
        <v>5501</v>
      </c>
      <c r="I1529" s="2" t="str">
        <f>IFERROR(VLOOKUP(H1529,'Productgroepen hoofdfuncties'!G:H,2,FALSE),H1529)</f>
        <v>Vergunningverlening</v>
      </c>
      <c r="J1529" s="2" t="str">
        <f t="shared" si="120"/>
        <v>55</v>
      </c>
      <c r="K1529" s="2" t="str">
        <f>IFERROR(VLOOKUP(J1529,'Productgroepen hoofdfuncties'!D:E,2,FALSE),J1529)</f>
        <v>Vergunningverlening en handhaving</v>
      </c>
      <c r="L1529" s="2" t="str">
        <f t="shared" si="121"/>
        <v>5</v>
      </c>
      <c r="M1529" s="2" t="str">
        <f>IFERROR(VLOOKUP(L1529,'Productgroepen hoofdfuncties'!A:B,2,FALSE),L1529)</f>
        <v>Milieubeheer</v>
      </c>
    </row>
    <row r="1530" spans="1:13">
      <c r="A1530" s="7"/>
      <c r="B1530" s="8"/>
      <c r="C1530" s="4" t="s">
        <v>3681</v>
      </c>
      <c r="D1530" s="3" t="s">
        <v>3682</v>
      </c>
      <c r="E1530" s="4">
        <v>1</v>
      </c>
      <c r="F1530" s="2" t="str">
        <f t="shared" si="117"/>
        <v>G1PR550105</v>
      </c>
      <c r="G1530" s="2" t="str">
        <f t="shared" si="118"/>
        <v>Vergunningen</v>
      </c>
      <c r="H1530" s="2" t="str">
        <f t="shared" si="119"/>
        <v>5501</v>
      </c>
      <c r="I1530" s="2" t="str">
        <f>IFERROR(VLOOKUP(H1530,'Productgroepen hoofdfuncties'!G:H,2,FALSE),H1530)</f>
        <v>Vergunningverlening</v>
      </c>
      <c r="J1530" s="2" t="str">
        <f t="shared" si="120"/>
        <v>55</v>
      </c>
      <c r="K1530" s="2" t="str">
        <f>IFERROR(VLOOKUP(J1530,'Productgroepen hoofdfuncties'!D:E,2,FALSE),J1530)</f>
        <v>Vergunningverlening en handhaving</v>
      </c>
      <c r="L1530" s="2" t="str">
        <f t="shared" si="121"/>
        <v>5</v>
      </c>
      <c r="M1530" s="2" t="str">
        <f>IFERROR(VLOOKUP(L1530,'Productgroepen hoofdfuncties'!A:B,2,FALSE),L1530)</f>
        <v>Milieubeheer</v>
      </c>
    </row>
    <row r="1531" spans="1:13">
      <c r="A1531" s="7"/>
      <c r="B1531" s="8"/>
      <c r="C1531" s="4" t="s">
        <v>3683</v>
      </c>
      <c r="D1531" s="3" t="s">
        <v>3684</v>
      </c>
      <c r="E1531" s="4">
        <v>1</v>
      </c>
      <c r="F1531" s="2" t="str">
        <f t="shared" si="117"/>
        <v>G1PR550105</v>
      </c>
      <c r="G1531" s="2" t="str">
        <f t="shared" si="118"/>
        <v>Vergunningen</v>
      </c>
      <c r="H1531" s="2" t="str">
        <f t="shared" si="119"/>
        <v>5501</v>
      </c>
      <c r="I1531" s="2" t="str">
        <f>IFERROR(VLOOKUP(H1531,'Productgroepen hoofdfuncties'!G:H,2,FALSE),H1531)</f>
        <v>Vergunningverlening</v>
      </c>
      <c r="J1531" s="2" t="str">
        <f t="shared" si="120"/>
        <v>55</v>
      </c>
      <c r="K1531" s="2" t="str">
        <f>IFERROR(VLOOKUP(J1531,'Productgroepen hoofdfuncties'!D:E,2,FALSE),J1531)</f>
        <v>Vergunningverlening en handhaving</v>
      </c>
      <c r="L1531" s="2" t="str">
        <f t="shared" si="121"/>
        <v>5</v>
      </c>
      <c r="M1531" s="2" t="str">
        <f>IFERROR(VLOOKUP(L1531,'Productgroepen hoofdfuncties'!A:B,2,FALSE),L1531)</f>
        <v>Milieubeheer</v>
      </c>
    </row>
    <row r="1532" spans="1:13">
      <c r="A1532" s="7"/>
      <c r="B1532" s="8"/>
      <c r="C1532" s="4" t="s">
        <v>3685</v>
      </c>
      <c r="D1532" s="3" t="s">
        <v>3686</v>
      </c>
      <c r="E1532" s="4">
        <v>1</v>
      </c>
      <c r="F1532" s="2" t="str">
        <f t="shared" si="117"/>
        <v>G1PR550105</v>
      </c>
      <c r="G1532" s="2" t="str">
        <f t="shared" si="118"/>
        <v>Vergunningen</v>
      </c>
      <c r="H1532" s="2" t="str">
        <f t="shared" si="119"/>
        <v>5501</v>
      </c>
      <c r="I1532" s="2" t="str">
        <f>IFERROR(VLOOKUP(H1532,'Productgroepen hoofdfuncties'!G:H,2,FALSE),H1532)</f>
        <v>Vergunningverlening</v>
      </c>
      <c r="J1532" s="2" t="str">
        <f t="shared" si="120"/>
        <v>55</v>
      </c>
      <c r="K1532" s="2" t="str">
        <f>IFERROR(VLOOKUP(J1532,'Productgroepen hoofdfuncties'!D:E,2,FALSE),J1532)</f>
        <v>Vergunningverlening en handhaving</v>
      </c>
      <c r="L1532" s="2" t="str">
        <f t="shared" si="121"/>
        <v>5</v>
      </c>
      <c r="M1532" s="2" t="str">
        <f>IFERROR(VLOOKUP(L1532,'Productgroepen hoofdfuncties'!A:B,2,FALSE),L1532)</f>
        <v>Milieubeheer</v>
      </c>
    </row>
    <row r="1533" spans="1:13">
      <c r="A1533" s="7"/>
      <c r="B1533" s="8"/>
      <c r="C1533" s="4" t="s">
        <v>3687</v>
      </c>
      <c r="D1533" s="3" t="s">
        <v>3688</v>
      </c>
      <c r="E1533" s="4">
        <v>1</v>
      </c>
      <c r="F1533" s="2" t="str">
        <f t="shared" si="117"/>
        <v>G1PR550105</v>
      </c>
      <c r="G1533" s="2" t="str">
        <f t="shared" si="118"/>
        <v>Vergunningen</v>
      </c>
      <c r="H1533" s="2" t="str">
        <f t="shared" si="119"/>
        <v>5501</v>
      </c>
      <c r="I1533" s="2" t="str">
        <f>IFERROR(VLOOKUP(H1533,'Productgroepen hoofdfuncties'!G:H,2,FALSE),H1533)</f>
        <v>Vergunningverlening</v>
      </c>
      <c r="J1533" s="2" t="str">
        <f t="shared" si="120"/>
        <v>55</v>
      </c>
      <c r="K1533" s="2" t="str">
        <f>IFERROR(VLOOKUP(J1533,'Productgroepen hoofdfuncties'!D:E,2,FALSE),J1533)</f>
        <v>Vergunningverlening en handhaving</v>
      </c>
      <c r="L1533" s="2" t="str">
        <f t="shared" si="121"/>
        <v>5</v>
      </c>
      <c r="M1533" s="2" t="str">
        <f>IFERROR(VLOOKUP(L1533,'Productgroepen hoofdfuncties'!A:B,2,FALSE),L1533)</f>
        <v>Milieubeheer</v>
      </c>
    </row>
    <row r="1534" spans="1:13">
      <c r="A1534" s="7"/>
      <c r="B1534" s="8"/>
      <c r="C1534" s="4" t="s">
        <v>3689</v>
      </c>
      <c r="D1534" s="3" t="s">
        <v>3690</v>
      </c>
      <c r="E1534" s="4">
        <v>1</v>
      </c>
      <c r="F1534" s="2" t="str">
        <f t="shared" si="117"/>
        <v>G1PR550105</v>
      </c>
      <c r="G1534" s="2" t="str">
        <f t="shared" si="118"/>
        <v>Vergunningen</v>
      </c>
      <c r="H1534" s="2" t="str">
        <f t="shared" si="119"/>
        <v>5501</v>
      </c>
      <c r="I1534" s="2" t="str">
        <f>IFERROR(VLOOKUP(H1534,'Productgroepen hoofdfuncties'!G:H,2,FALSE),H1534)</f>
        <v>Vergunningverlening</v>
      </c>
      <c r="J1534" s="2" t="str">
        <f t="shared" si="120"/>
        <v>55</v>
      </c>
      <c r="K1534" s="2" t="str">
        <f>IFERROR(VLOOKUP(J1534,'Productgroepen hoofdfuncties'!D:E,2,FALSE),J1534)</f>
        <v>Vergunningverlening en handhaving</v>
      </c>
      <c r="L1534" s="2" t="str">
        <f t="shared" si="121"/>
        <v>5</v>
      </c>
      <c r="M1534" s="2" t="str">
        <f>IFERROR(VLOOKUP(L1534,'Productgroepen hoofdfuncties'!A:B,2,FALSE),L1534)</f>
        <v>Milieubeheer</v>
      </c>
    </row>
    <row r="1535" spans="1:13">
      <c r="A1535" s="7"/>
      <c r="B1535" s="8"/>
      <c r="C1535" s="4" t="s">
        <v>3691</v>
      </c>
      <c r="D1535" s="3" t="s">
        <v>3692</v>
      </c>
      <c r="E1535" s="4">
        <v>1</v>
      </c>
      <c r="F1535" s="2" t="str">
        <f t="shared" si="117"/>
        <v>G1PR550105</v>
      </c>
      <c r="G1535" s="2" t="str">
        <f t="shared" si="118"/>
        <v>Vergunningen</v>
      </c>
      <c r="H1535" s="2" t="str">
        <f t="shared" si="119"/>
        <v>5501</v>
      </c>
      <c r="I1535" s="2" t="str">
        <f>IFERROR(VLOOKUP(H1535,'Productgroepen hoofdfuncties'!G:H,2,FALSE),H1535)</f>
        <v>Vergunningverlening</v>
      </c>
      <c r="J1535" s="2" t="str">
        <f t="shared" si="120"/>
        <v>55</v>
      </c>
      <c r="K1535" s="2" t="str">
        <f>IFERROR(VLOOKUP(J1535,'Productgroepen hoofdfuncties'!D:E,2,FALSE),J1535)</f>
        <v>Vergunningverlening en handhaving</v>
      </c>
      <c r="L1535" s="2" t="str">
        <f t="shared" si="121"/>
        <v>5</v>
      </c>
      <c r="M1535" s="2" t="str">
        <f>IFERROR(VLOOKUP(L1535,'Productgroepen hoofdfuncties'!A:B,2,FALSE),L1535)</f>
        <v>Milieubeheer</v>
      </c>
    </row>
    <row r="1536" spans="1:13">
      <c r="A1536" s="7"/>
      <c r="B1536" s="8"/>
      <c r="C1536" s="4" t="s">
        <v>3693</v>
      </c>
      <c r="D1536" s="3" t="s">
        <v>3694</v>
      </c>
      <c r="E1536" s="4">
        <v>1</v>
      </c>
      <c r="F1536" s="2" t="str">
        <f t="shared" si="117"/>
        <v>G1PR550105</v>
      </c>
      <c r="G1536" s="2" t="str">
        <f t="shared" si="118"/>
        <v>Vergunningen</v>
      </c>
      <c r="H1536" s="2" t="str">
        <f t="shared" si="119"/>
        <v>5501</v>
      </c>
      <c r="I1536" s="2" t="str">
        <f>IFERROR(VLOOKUP(H1536,'Productgroepen hoofdfuncties'!G:H,2,FALSE),H1536)</f>
        <v>Vergunningverlening</v>
      </c>
      <c r="J1536" s="2" t="str">
        <f t="shared" si="120"/>
        <v>55</v>
      </c>
      <c r="K1536" s="2" t="str">
        <f>IFERROR(VLOOKUP(J1536,'Productgroepen hoofdfuncties'!D:E,2,FALSE),J1536)</f>
        <v>Vergunningverlening en handhaving</v>
      </c>
      <c r="L1536" s="2" t="str">
        <f t="shared" si="121"/>
        <v>5</v>
      </c>
      <c r="M1536" s="2" t="str">
        <f>IFERROR(VLOOKUP(L1536,'Productgroepen hoofdfuncties'!A:B,2,FALSE),L1536)</f>
        <v>Milieubeheer</v>
      </c>
    </row>
    <row r="1537" spans="1:13">
      <c r="A1537" s="7"/>
      <c r="B1537" s="8"/>
      <c r="C1537" s="4" t="s">
        <v>3695</v>
      </c>
      <c r="D1537" s="3" t="s">
        <v>3696</v>
      </c>
      <c r="E1537" s="4">
        <v>1</v>
      </c>
      <c r="F1537" s="2" t="str">
        <f t="shared" si="117"/>
        <v>G1PR550105</v>
      </c>
      <c r="G1537" s="2" t="str">
        <f t="shared" si="118"/>
        <v>Vergunningen</v>
      </c>
      <c r="H1537" s="2" t="str">
        <f t="shared" si="119"/>
        <v>5501</v>
      </c>
      <c r="I1537" s="2" t="str">
        <f>IFERROR(VLOOKUP(H1537,'Productgroepen hoofdfuncties'!G:H,2,FALSE),H1537)</f>
        <v>Vergunningverlening</v>
      </c>
      <c r="J1537" s="2" t="str">
        <f t="shared" si="120"/>
        <v>55</v>
      </c>
      <c r="K1537" s="2" t="str">
        <f>IFERROR(VLOOKUP(J1537,'Productgroepen hoofdfuncties'!D:E,2,FALSE),J1537)</f>
        <v>Vergunningverlening en handhaving</v>
      </c>
      <c r="L1537" s="2" t="str">
        <f t="shared" si="121"/>
        <v>5</v>
      </c>
      <c r="M1537" s="2" t="str">
        <f>IFERROR(VLOOKUP(L1537,'Productgroepen hoofdfuncties'!A:B,2,FALSE),L1537)</f>
        <v>Milieubeheer</v>
      </c>
    </row>
    <row r="1538" spans="1:13">
      <c r="A1538" s="7"/>
      <c r="B1538" s="8"/>
      <c r="C1538" s="4" t="s">
        <v>3697</v>
      </c>
      <c r="D1538" s="3" t="s">
        <v>3698</v>
      </c>
      <c r="E1538" s="4">
        <v>1</v>
      </c>
      <c r="F1538" s="2" t="str">
        <f t="shared" si="117"/>
        <v>G1PR550105</v>
      </c>
      <c r="G1538" s="2" t="str">
        <f t="shared" si="118"/>
        <v>Vergunningen</v>
      </c>
      <c r="H1538" s="2" t="str">
        <f t="shared" si="119"/>
        <v>5501</v>
      </c>
      <c r="I1538" s="2" t="str">
        <f>IFERROR(VLOOKUP(H1538,'Productgroepen hoofdfuncties'!G:H,2,FALSE),H1538)</f>
        <v>Vergunningverlening</v>
      </c>
      <c r="J1538" s="2" t="str">
        <f t="shared" si="120"/>
        <v>55</v>
      </c>
      <c r="K1538" s="2" t="str">
        <f>IFERROR(VLOOKUP(J1538,'Productgroepen hoofdfuncties'!D:E,2,FALSE),J1538)</f>
        <v>Vergunningverlening en handhaving</v>
      </c>
      <c r="L1538" s="2" t="str">
        <f t="shared" si="121"/>
        <v>5</v>
      </c>
      <c r="M1538" s="2" t="str">
        <f>IFERROR(VLOOKUP(L1538,'Productgroepen hoofdfuncties'!A:B,2,FALSE),L1538)</f>
        <v>Milieubeheer</v>
      </c>
    </row>
    <row r="1539" spans="1:13">
      <c r="A1539" s="7"/>
      <c r="B1539" s="8"/>
      <c r="C1539" s="4" t="s">
        <v>3699</v>
      </c>
      <c r="D1539" s="3" t="s">
        <v>3700</v>
      </c>
      <c r="E1539" s="4">
        <v>1</v>
      </c>
      <c r="F1539" s="2" t="str">
        <f t="shared" si="117"/>
        <v>G1PR550105</v>
      </c>
      <c r="G1539" s="2" t="str">
        <f t="shared" si="118"/>
        <v>Vergunningen</v>
      </c>
      <c r="H1539" s="2" t="str">
        <f t="shared" si="119"/>
        <v>5501</v>
      </c>
      <c r="I1539" s="2" t="str">
        <f>IFERROR(VLOOKUP(H1539,'Productgroepen hoofdfuncties'!G:H,2,FALSE),H1539)</f>
        <v>Vergunningverlening</v>
      </c>
      <c r="J1539" s="2" t="str">
        <f t="shared" si="120"/>
        <v>55</v>
      </c>
      <c r="K1539" s="2" t="str">
        <f>IFERROR(VLOOKUP(J1539,'Productgroepen hoofdfuncties'!D:E,2,FALSE),J1539)</f>
        <v>Vergunningverlening en handhaving</v>
      </c>
      <c r="L1539" s="2" t="str">
        <f t="shared" si="121"/>
        <v>5</v>
      </c>
      <c r="M1539" s="2" t="str">
        <f>IFERROR(VLOOKUP(L1539,'Productgroepen hoofdfuncties'!A:B,2,FALSE),L1539)</f>
        <v>Milieubeheer</v>
      </c>
    </row>
    <row r="1540" spans="1:13">
      <c r="A1540" s="7"/>
      <c r="B1540" s="8"/>
      <c r="C1540" s="4" t="s">
        <v>3701</v>
      </c>
      <c r="D1540" s="3" t="s">
        <v>3702</v>
      </c>
      <c r="E1540" s="4">
        <v>1</v>
      </c>
      <c r="F1540" s="2" t="str">
        <f t="shared" si="117"/>
        <v>G1PR550105</v>
      </c>
      <c r="G1540" s="2" t="str">
        <f t="shared" si="118"/>
        <v>Vergunningen</v>
      </c>
      <c r="H1540" s="2" t="str">
        <f t="shared" si="119"/>
        <v>5501</v>
      </c>
      <c r="I1540" s="2" t="str">
        <f>IFERROR(VLOOKUP(H1540,'Productgroepen hoofdfuncties'!G:H,2,FALSE),H1540)</f>
        <v>Vergunningverlening</v>
      </c>
      <c r="J1540" s="2" t="str">
        <f t="shared" si="120"/>
        <v>55</v>
      </c>
      <c r="K1540" s="2" t="str">
        <f>IFERROR(VLOOKUP(J1540,'Productgroepen hoofdfuncties'!D:E,2,FALSE),J1540)</f>
        <v>Vergunningverlening en handhaving</v>
      </c>
      <c r="L1540" s="2" t="str">
        <f t="shared" si="121"/>
        <v>5</v>
      </c>
      <c r="M1540" s="2" t="str">
        <f>IFERROR(VLOOKUP(L1540,'Productgroepen hoofdfuncties'!A:B,2,FALSE),L1540)</f>
        <v>Milieubeheer</v>
      </c>
    </row>
    <row r="1541" spans="1:13">
      <c r="A1541" s="7"/>
      <c r="B1541" s="8"/>
      <c r="C1541" s="4" t="s">
        <v>3703</v>
      </c>
      <c r="D1541" s="3" t="s">
        <v>3704</v>
      </c>
      <c r="E1541" s="4">
        <v>1</v>
      </c>
      <c r="F1541" s="2" t="str">
        <f t="shared" si="117"/>
        <v>G1PR550105</v>
      </c>
      <c r="G1541" s="2" t="str">
        <f t="shared" si="118"/>
        <v>Vergunningen</v>
      </c>
      <c r="H1541" s="2" t="str">
        <f t="shared" si="119"/>
        <v>5501</v>
      </c>
      <c r="I1541" s="2" t="str">
        <f>IFERROR(VLOOKUP(H1541,'Productgroepen hoofdfuncties'!G:H,2,FALSE),H1541)</f>
        <v>Vergunningverlening</v>
      </c>
      <c r="J1541" s="2" t="str">
        <f t="shared" si="120"/>
        <v>55</v>
      </c>
      <c r="K1541" s="2" t="str">
        <f>IFERROR(VLOOKUP(J1541,'Productgroepen hoofdfuncties'!D:E,2,FALSE),J1541)</f>
        <v>Vergunningverlening en handhaving</v>
      </c>
      <c r="L1541" s="2" t="str">
        <f t="shared" si="121"/>
        <v>5</v>
      </c>
      <c r="M1541" s="2" t="str">
        <f>IFERROR(VLOOKUP(L1541,'Productgroepen hoofdfuncties'!A:B,2,FALSE),L1541)</f>
        <v>Milieubeheer</v>
      </c>
    </row>
    <row r="1542" spans="1:13">
      <c r="A1542" s="7"/>
      <c r="B1542" s="8"/>
      <c r="C1542" s="4" t="s">
        <v>3705</v>
      </c>
      <c r="D1542" s="3" t="s">
        <v>3706</v>
      </c>
      <c r="E1542" s="4">
        <v>1</v>
      </c>
      <c r="F1542" s="2" t="str">
        <f t="shared" si="117"/>
        <v>G1PR550105</v>
      </c>
      <c r="G1542" s="2" t="str">
        <f t="shared" si="118"/>
        <v>Vergunningen</v>
      </c>
      <c r="H1542" s="2" t="str">
        <f t="shared" si="119"/>
        <v>5501</v>
      </c>
      <c r="I1542" s="2" t="str">
        <f>IFERROR(VLOOKUP(H1542,'Productgroepen hoofdfuncties'!G:H,2,FALSE),H1542)</f>
        <v>Vergunningverlening</v>
      </c>
      <c r="J1542" s="2" t="str">
        <f t="shared" si="120"/>
        <v>55</v>
      </c>
      <c r="K1542" s="2" t="str">
        <f>IFERROR(VLOOKUP(J1542,'Productgroepen hoofdfuncties'!D:E,2,FALSE),J1542)</f>
        <v>Vergunningverlening en handhaving</v>
      </c>
      <c r="L1542" s="2" t="str">
        <f t="shared" si="121"/>
        <v>5</v>
      </c>
      <c r="M1542" s="2" t="str">
        <f>IFERROR(VLOOKUP(L1542,'Productgroepen hoofdfuncties'!A:B,2,FALSE),L1542)</f>
        <v>Milieubeheer</v>
      </c>
    </row>
    <row r="1543" spans="1:13">
      <c r="A1543" s="7"/>
      <c r="B1543" s="8"/>
      <c r="C1543" s="4" t="s">
        <v>3707</v>
      </c>
      <c r="D1543" s="3" t="s">
        <v>3708</v>
      </c>
      <c r="E1543" s="4">
        <v>1</v>
      </c>
      <c r="F1543" s="2" t="str">
        <f t="shared" si="117"/>
        <v>G1PR550105</v>
      </c>
      <c r="G1543" s="2" t="str">
        <f t="shared" si="118"/>
        <v>Vergunningen</v>
      </c>
      <c r="H1543" s="2" t="str">
        <f t="shared" si="119"/>
        <v>5501</v>
      </c>
      <c r="I1543" s="2" t="str">
        <f>IFERROR(VLOOKUP(H1543,'Productgroepen hoofdfuncties'!G:H,2,FALSE),H1543)</f>
        <v>Vergunningverlening</v>
      </c>
      <c r="J1543" s="2" t="str">
        <f t="shared" si="120"/>
        <v>55</v>
      </c>
      <c r="K1543" s="2" t="str">
        <f>IFERROR(VLOOKUP(J1543,'Productgroepen hoofdfuncties'!D:E,2,FALSE),J1543)</f>
        <v>Vergunningverlening en handhaving</v>
      </c>
      <c r="L1543" s="2" t="str">
        <f t="shared" si="121"/>
        <v>5</v>
      </c>
      <c r="M1543" s="2" t="str">
        <f>IFERROR(VLOOKUP(L1543,'Productgroepen hoofdfuncties'!A:B,2,FALSE),L1543)</f>
        <v>Milieubeheer</v>
      </c>
    </row>
    <row r="1544" spans="1:13">
      <c r="A1544" s="7"/>
      <c r="B1544" s="8"/>
      <c r="C1544" s="4" t="s">
        <v>3709</v>
      </c>
      <c r="D1544" s="3" t="s">
        <v>3710</v>
      </c>
      <c r="E1544" s="4">
        <v>1</v>
      </c>
      <c r="F1544" s="2" t="str">
        <f t="shared" si="117"/>
        <v>G1PR550105</v>
      </c>
      <c r="G1544" s="2" t="str">
        <f t="shared" si="118"/>
        <v>Vergunningen</v>
      </c>
      <c r="H1544" s="2" t="str">
        <f t="shared" si="119"/>
        <v>5501</v>
      </c>
      <c r="I1544" s="2" t="str">
        <f>IFERROR(VLOOKUP(H1544,'Productgroepen hoofdfuncties'!G:H,2,FALSE),H1544)</f>
        <v>Vergunningverlening</v>
      </c>
      <c r="J1544" s="2" t="str">
        <f t="shared" si="120"/>
        <v>55</v>
      </c>
      <c r="K1544" s="2" t="str">
        <f>IFERROR(VLOOKUP(J1544,'Productgroepen hoofdfuncties'!D:E,2,FALSE),J1544)</f>
        <v>Vergunningverlening en handhaving</v>
      </c>
      <c r="L1544" s="2" t="str">
        <f t="shared" si="121"/>
        <v>5</v>
      </c>
      <c r="M1544" s="2" t="str">
        <f>IFERROR(VLOOKUP(L1544,'Productgroepen hoofdfuncties'!A:B,2,FALSE),L1544)</f>
        <v>Milieubeheer</v>
      </c>
    </row>
    <row r="1545" spans="1:13">
      <c r="A1545" s="7"/>
      <c r="B1545" s="8"/>
      <c r="C1545" s="4" t="s">
        <v>3711</v>
      </c>
      <c r="D1545" s="3" t="s">
        <v>3712</v>
      </c>
      <c r="E1545" s="4">
        <v>1</v>
      </c>
      <c r="F1545" s="2" t="str">
        <f t="shared" si="117"/>
        <v>G1PR550105</v>
      </c>
      <c r="G1545" s="2" t="str">
        <f t="shared" si="118"/>
        <v>Vergunningen</v>
      </c>
      <c r="H1545" s="2" t="str">
        <f t="shared" si="119"/>
        <v>5501</v>
      </c>
      <c r="I1545" s="2" t="str">
        <f>IFERROR(VLOOKUP(H1545,'Productgroepen hoofdfuncties'!G:H,2,FALSE),H1545)</f>
        <v>Vergunningverlening</v>
      </c>
      <c r="J1545" s="2" t="str">
        <f t="shared" si="120"/>
        <v>55</v>
      </c>
      <c r="K1545" s="2" t="str">
        <f>IFERROR(VLOOKUP(J1545,'Productgroepen hoofdfuncties'!D:E,2,FALSE),J1545)</f>
        <v>Vergunningverlening en handhaving</v>
      </c>
      <c r="L1545" s="2" t="str">
        <f t="shared" si="121"/>
        <v>5</v>
      </c>
      <c r="M1545" s="2" t="str">
        <f>IFERROR(VLOOKUP(L1545,'Productgroepen hoofdfuncties'!A:B,2,FALSE),L1545)</f>
        <v>Milieubeheer</v>
      </c>
    </row>
    <row r="1546" spans="1:13">
      <c r="A1546" s="7"/>
      <c r="B1546" s="8"/>
      <c r="C1546" s="4" t="s">
        <v>3713</v>
      </c>
      <c r="D1546" s="3" t="s">
        <v>3714</v>
      </c>
      <c r="E1546" s="4">
        <v>1</v>
      </c>
      <c r="F1546" s="2" t="str">
        <f t="shared" si="117"/>
        <v>G1PR550105</v>
      </c>
      <c r="G1546" s="2" t="str">
        <f t="shared" si="118"/>
        <v>Vergunningen</v>
      </c>
      <c r="H1546" s="2" t="str">
        <f t="shared" si="119"/>
        <v>5501</v>
      </c>
      <c r="I1546" s="2" t="str">
        <f>IFERROR(VLOOKUP(H1546,'Productgroepen hoofdfuncties'!G:H,2,FALSE),H1546)</f>
        <v>Vergunningverlening</v>
      </c>
      <c r="J1546" s="2" t="str">
        <f t="shared" si="120"/>
        <v>55</v>
      </c>
      <c r="K1546" s="2" t="str">
        <f>IFERROR(VLOOKUP(J1546,'Productgroepen hoofdfuncties'!D:E,2,FALSE),J1546)</f>
        <v>Vergunningverlening en handhaving</v>
      </c>
      <c r="L1546" s="2" t="str">
        <f t="shared" si="121"/>
        <v>5</v>
      </c>
      <c r="M1546" s="2" t="str">
        <f>IFERROR(VLOOKUP(L1546,'Productgroepen hoofdfuncties'!A:B,2,FALSE),L1546)</f>
        <v>Milieubeheer</v>
      </c>
    </row>
    <row r="1547" spans="1:13">
      <c r="A1547" s="7"/>
      <c r="B1547" s="8"/>
      <c r="C1547" s="4" t="s">
        <v>3715</v>
      </c>
      <c r="D1547" s="3" t="s">
        <v>3716</v>
      </c>
      <c r="E1547" s="4">
        <v>1</v>
      </c>
      <c r="F1547" s="2" t="str">
        <f t="shared" si="117"/>
        <v>G1PR550105</v>
      </c>
      <c r="G1547" s="2" t="str">
        <f t="shared" si="118"/>
        <v>Vergunningen</v>
      </c>
      <c r="H1547" s="2" t="str">
        <f t="shared" si="119"/>
        <v>5501</v>
      </c>
      <c r="I1547" s="2" t="str">
        <f>IFERROR(VLOOKUP(H1547,'Productgroepen hoofdfuncties'!G:H,2,FALSE),H1547)</f>
        <v>Vergunningverlening</v>
      </c>
      <c r="J1547" s="2" t="str">
        <f t="shared" si="120"/>
        <v>55</v>
      </c>
      <c r="K1547" s="2" t="str">
        <f>IFERROR(VLOOKUP(J1547,'Productgroepen hoofdfuncties'!D:E,2,FALSE),J1547)</f>
        <v>Vergunningverlening en handhaving</v>
      </c>
      <c r="L1547" s="2" t="str">
        <f t="shared" si="121"/>
        <v>5</v>
      </c>
      <c r="M1547" s="2" t="str">
        <f>IFERROR(VLOOKUP(L1547,'Productgroepen hoofdfuncties'!A:B,2,FALSE),L1547)</f>
        <v>Milieubeheer</v>
      </c>
    </row>
    <row r="1548" spans="1:13">
      <c r="A1548" s="7"/>
      <c r="B1548" s="8"/>
      <c r="C1548" s="4" t="s">
        <v>3717</v>
      </c>
      <c r="D1548" s="3" t="s">
        <v>3718</v>
      </c>
      <c r="E1548" s="4">
        <v>1</v>
      </c>
      <c r="F1548" s="2" t="str">
        <f t="shared" ref="F1548:F1611" si="122">IF(A1548="",F1547,A1548)</f>
        <v>G1PR550105</v>
      </c>
      <c r="G1548" s="2" t="str">
        <f t="shared" ref="G1548:G1611" si="123">IF(B1548="",G1547,B1548)</f>
        <v>Vergunningen</v>
      </c>
      <c r="H1548" s="2" t="str">
        <f t="shared" ref="H1548:H1611" si="124">IF(RIGHT(LEFT($F1548,5),1)="K","Apparaatskosten personeel",IF(RIGHT(LEFT($F1548,5),1)="I","Apparaatskosten materieel",LEFT(RIGHT($F1548,6),4)))</f>
        <v>5501</v>
      </c>
      <c r="I1548" s="2" t="str">
        <f>IFERROR(VLOOKUP(H1548,'Productgroepen hoofdfuncties'!G:H,2,FALSE),H1548)</f>
        <v>Vergunningverlening</v>
      </c>
      <c r="J1548" s="2" t="str">
        <f t="shared" ref="J1548:J1611" si="125">IF(RIGHT(LEFT($F1548,5),1)="K","Kostenplaatsen",IF(RIGHT(LEFT($F1548,5),1)="I","Kostenplaatsen",LEFT(RIGHT($F1548,6),2)))</f>
        <v>55</v>
      </c>
      <c r="K1548" s="2" t="str">
        <f>IFERROR(VLOOKUP(J1548,'Productgroepen hoofdfuncties'!D:E,2,FALSE),J1548)</f>
        <v>Vergunningverlening en handhaving</v>
      </c>
      <c r="L1548" s="2" t="str">
        <f t="shared" ref="L1548:L1611" si="126">IF(RIGHT(LEFT($F1548,5),1)="K","Kostenplaatsen",IF(RIGHT(LEFT($F1548,5),1)="I","Kostenplaatsen",LEFT(RIGHT($F1548,6),1)))</f>
        <v>5</v>
      </c>
      <c r="M1548" s="2" t="str">
        <f>IFERROR(VLOOKUP(L1548,'Productgroepen hoofdfuncties'!A:B,2,FALSE),L1548)</f>
        <v>Milieubeheer</v>
      </c>
    </row>
    <row r="1549" spans="1:13">
      <c r="A1549" s="7"/>
      <c r="B1549" s="8"/>
      <c r="C1549" s="4" t="s">
        <v>3719</v>
      </c>
      <c r="D1549" s="3" t="s">
        <v>3720</v>
      </c>
      <c r="E1549" s="4">
        <v>1</v>
      </c>
      <c r="F1549" s="2" t="str">
        <f t="shared" si="122"/>
        <v>G1PR550105</v>
      </c>
      <c r="G1549" s="2" t="str">
        <f t="shared" si="123"/>
        <v>Vergunningen</v>
      </c>
      <c r="H1549" s="2" t="str">
        <f t="shared" si="124"/>
        <v>5501</v>
      </c>
      <c r="I1549" s="2" t="str">
        <f>IFERROR(VLOOKUP(H1549,'Productgroepen hoofdfuncties'!G:H,2,FALSE),H1549)</f>
        <v>Vergunningverlening</v>
      </c>
      <c r="J1549" s="2" t="str">
        <f t="shared" si="125"/>
        <v>55</v>
      </c>
      <c r="K1549" s="2" t="str">
        <f>IFERROR(VLOOKUP(J1549,'Productgroepen hoofdfuncties'!D:E,2,FALSE),J1549)</f>
        <v>Vergunningverlening en handhaving</v>
      </c>
      <c r="L1549" s="2" t="str">
        <f t="shared" si="126"/>
        <v>5</v>
      </c>
      <c r="M1549" s="2" t="str">
        <f>IFERROR(VLOOKUP(L1549,'Productgroepen hoofdfuncties'!A:B,2,FALSE),L1549)</f>
        <v>Milieubeheer</v>
      </c>
    </row>
    <row r="1550" spans="1:13">
      <c r="A1550" s="7"/>
      <c r="B1550" s="8"/>
      <c r="C1550" s="4" t="s">
        <v>3721</v>
      </c>
      <c r="D1550" s="3" t="s">
        <v>3722</v>
      </c>
      <c r="E1550" s="4">
        <v>1</v>
      </c>
      <c r="F1550" s="2" t="str">
        <f t="shared" si="122"/>
        <v>G1PR550105</v>
      </c>
      <c r="G1550" s="2" t="str">
        <f t="shared" si="123"/>
        <v>Vergunningen</v>
      </c>
      <c r="H1550" s="2" t="str">
        <f t="shared" si="124"/>
        <v>5501</v>
      </c>
      <c r="I1550" s="2" t="str">
        <f>IFERROR(VLOOKUP(H1550,'Productgroepen hoofdfuncties'!G:H,2,FALSE),H1550)</f>
        <v>Vergunningverlening</v>
      </c>
      <c r="J1550" s="2" t="str">
        <f t="shared" si="125"/>
        <v>55</v>
      </c>
      <c r="K1550" s="2" t="str">
        <f>IFERROR(VLOOKUP(J1550,'Productgroepen hoofdfuncties'!D:E,2,FALSE),J1550)</f>
        <v>Vergunningverlening en handhaving</v>
      </c>
      <c r="L1550" s="2" t="str">
        <f t="shared" si="126"/>
        <v>5</v>
      </c>
      <c r="M1550" s="2" t="str">
        <f>IFERROR(VLOOKUP(L1550,'Productgroepen hoofdfuncties'!A:B,2,FALSE),L1550)</f>
        <v>Milieubeheer</v>
      </c>
    </row>
    <row r="1551" spans="1:13">
      <c r="A1551" s="7"/>
      <c r="B1551" s="8"/>
      <c r="C1551" s="4" t="s">
        <v>6947</v>
      </c>
      <c r="D1551" s="3" t="s">
        <v>6948</v>
      </c>
      <c r="E1551" s="4">
        <v>1</v>
      </c>
      <c r="F1551" s="2" t="str">
        <f t="shared" si="122"/>
        <v>G1PR550105</v>
      </c>
      <c r="G1551" s="2" t="str">
        <f t="shared" si="123"/>
        <v>Vergunningen</v>
      </c>
      <c r="H1551" s="2" t="str">
        <f t="shared" si="124"/>
        <v>5501</v>
      </c>
      <c r="I1551" s="2" t="str">
        <f>IFERROR(VLOOKUP(H1551,'Productgroepen hoofdfuncties'!G:H,2,FALSE),H1551)</f>
        <v>Vergunningverlening</v>
      </c>
      <c r="J1551" s="2" t="str">
        <f t="shared" si="125"/>
        <v>55</v>
      </c>
      <c r="K1551" s="2" t="str">
        <f>IFERROR(VLOOKUP(J1551,'Productgroepen hoofdfuncties'!D:E,2,FALSE),J1551)</f>
        <v>Vergunningverlening en handhaving</v>
      </c>
      <c r="L1551" s="2" t="str">
        <f t="shared" si="126"/>
        <v>5</v>
      </c>
      <c r="M1551" s="2" t="str">
        <f>IFERROR(VLOOKUP(L1551,'Productgroepen hoofdfuncties'!A:B,2,FALSE),L1551)</f>
        <v>Milieubeheer</v>
      </c>
    </row>
    <row r="1552" spans="1:13">
      <c r="A1552" s="9"/>
      <c r="B1552" s="10"/>
      <c r="C1552" s="4" t="s">
        <v>3723</v>
      </c>
      <c r="D1552" s="3" t="s">
        <v>3724</v>
      </c>
      <c r="E1552" s="4">
        <v>1</v>
      </c>
      <c r="F1552" s="2" t="str">
        <f t="shared" si="122"/>
        <v>G1PR550105</v>
      </c>
      <c r="G1552" s="2" t="str">
        <f t="shared" si="123"/>
        <v>Vergunningen</v>
      </c>
      <c r="H1552" s="2" t="str">
        <f t="shared" si="124"/>
        <v>5501</v>
      </c>
      <c r="I1552" s="2" t="str">
        <f>IFERROR(VLOOKUP(H1552,'Productgroepen hoofdfuncties'!G:H,2,FALSE),H1552)</f>
        <v>Vergunningverlening</v>
      </c>
      <c r="J1552" s="2" t="str">
        <f t="shared" si="125"/>
        <v>55</v>
      </c>
      <c r="K1552" s="2" t="str">
        <f>IFERROR(VLOOKUP(J1552,'Productgroepen hoofdfuncties'!D:E,2,FALSE),J1552)</f>
        <v>Vergunningverlening en handhaving</v>
      </c>
      <c r="L1552" s="2" t="str">
        <f t="shared" si="126"/>
        <v>5</v>
      </c>
      <c r="M1552" s="2" t="str">
        <f>IFERROR(VLOOKUP(L1552,'Productgroepen hoofdfuncties'!A:B,2,FALSE),L1552)</f>
        <v>Milieubeheer</v>
      </c>
    </row>
    <row r="1553" spans="1:13">
      <c r="A1553" s="5" t="s">
        <v>3725</v>
      </c>
      <c r="B1553" s="6" t="s">
        <v>3726</v>
      </c>
      <c r="C1553" s="4" t="s">
        <v>3727</v>
      </c>
      <c r="D1553" s="3" t="s">
        <v>3728</v>
      </c>
      <c r="E1553" s="4">
        <v>1</v>
      </c>
      <c r="F1553" s="2" t="str">
        <f t="shared" si="122"/>
        <v>G1PR550106</v>
      </c>
      <c r="G1553" s="2" t="str">
        <f t="shared" si="123"/>
        <v>Externe veiligheid</v>
      </c>
      <c r="H1553" s="2" t="str">
        <f t="shared" si="124"/>
        <v>5501</v>
      </c>
      <c r="I1553" s="2" t="str">
        <f>IFERROR(VLOOKUP(H1553,'Productgroepen hoofdfuncties'!G:H,2,FALSE),H1553)</f>
        <v>Vergunningverlening</v>
      </c>
      <c r="J1553" s="2" t="str">
        <f t="shared" si="125"/>
        <v>55</v>
      </c>
      <c r="K1553" s="2" t="str">
        <f>IFERROR(VLOOKUP(J1553,'Productgroepen hoofdfuncties'!D:E,2,FALSE),J1553)</f>
        <v>Vergunningverlening en handhaving</v>
      </c>
      <c r="L1553" s="2" t="str">
        <f t="shared" si="126"/>
        <v>5</v>
      </c>
      <c r="M1553" s="2" t="str">
        <f>IFERROR(VLOOKUP(L1553,'Productgroepen hoofdfuncties'!A:B,2,FALSE),L1553)</f>
        <v>Milieubeheer</v>
      </c>
    </row>
    <row r="1554" spans="1:13">
      <c r="A1554" s="9"/>
      <c r="B1554" s="10"/>
      <c r="C1554" s="4" t="s">
        <v>3729</v>
      </c>
      <c r="D1554" s="3" t="s">
        <v>3730</v>
      </c>
      <c r="E1554" s="4">
        <v>1</v>
      </c>
      <c r="F1554" s="2" t="str">
        <f t="shared" si="122"/>
        <v>G1PR550106</v>
      </c>
      <c r="G1554" s="2" t="str">
        <f t="shared" si="123"/>
        <v>Externe veiligheid</v>
      </c>
      <c r="H1554" s="2" t="str">
        <f t="shared" si="124"/>
        <v>5501</v>
      </c>
      <c r="I1554" s="2" t="str">
        <f>IFERROR(VLOOKUP(H1554,'Productgroepen hoofdfuncties'!G:H,2,FALSE),H1554)</f>
        <v>Vergunningverlening</v>
      </c>
      <c r="J1554" s="2" t="str">
        <f t="shared" si="125"/>
        <v>55</v>
      </c>
      <c r="K1554" s="2" t="str">
        <f>IFERROR(VLOOKUP(J1554,'Productgroepen hoofdfuncties'!D:E,2,FALSE),J1554)</f>
        <v>Vergunningverlening en handhaving</v>
      </c>
      <c r="L1554" s="2" t="str">
        <f t="shared" si="126"/>
        <v>5</v>
      </c>
      <c r="M1554" s="2" t="str">
        <f>IFERROR(VLOOKUP(L1554,'Productgroepen hoofdfuncties'!A:B,2,FALSE),L1554)</f>
        <v>Milieubeheer</v>
      </c>
    </row>
    <row r="1555" spans="1:13">
      <c r="A1555" s="5" t="s">
        <v>3731</v>
      </c>
      <c r="B1555" s="6" t="s">
        <v>3732</v>
      </c>
      <c r="C1555" s="4" t="s">
        <v>3733</v>
      </c>
      <c r="D1555" s="3" t="s">
        <v>3732</v>
      </c>
      <c r="E1555" s="4">
        <v>1</v>
      </c>
      <c r="F1555" s="2" t="str">
        <f t="shared" si="122"/>
        <v>G1PR550107</v>
      </c>
      <c r="G1555" s="2" t="str">
        <f t="shared" si="123"/>
        <v>Omgevingsdienst Groningen</v>
      </c>
      <c r="H1555" s="2" t="str">
        <f t="shared" si="124"/>
        <v>5501</v>
      </c>
      <c r="I1555" s="2" t="str">
        <f>IFERROR(VLOOKUP(H1555,'Productgroepen hoofdfuncties'!G:H,2,FALSE),H1555)</f>
        <v>Vergunningverlening</v>
      </c>
      <c r="J1555" s="2" t="str">
        <f t="shared" si="125"/>
        <v>55</v>
      </c>
      <c r="K1555" s="2" t="str">
        <f>IFERROR(VLOOKUP(J1555,'Productgroepen hoofdfuncties'!D:E,2,FALSE),J1555)</f>
        <v>Vergunningverlening en handhaving</v>
      </c>
      <c r="L1555" s="2" t="str">
        <f t="shared" si="126"/>
        <v>5</v>
      </c>
      <c r="M1555" s="2" t="str">
        <f>IFERROR(VLOOKUP(L1555,'Productgroepen hoofdfuncties'!A:B,2,FALSE),L1555)</f>
        <v>Milieubeheer</v>
      </c>
    </row>
    <row r="1556" spans="1:13">
      <c r="A1556" s="9"/>
      <c r="B1556" s="10"/>
      <c r="C1556" s="4" t="s">
        <v>8989</v>
      </c>
      <c r="D1556" s="3" t="s">
        <v>8990</v>
      </c>
      <c r="E1556" s="4">
        <v>1</v>
      </c>
      <c r="F1556" s="2" t="str">
        <f t="shared" si="122"/>
        <v>G1PR550107</v>
      </c>
      <c r="G1556" s="2" t="str">
        <f t="shared" si="123"/>
        <v>Omgevingsdienst Groningen</v>
      </c>
      <c r="H1556" s="2" t="str">
        <f t="shared" si="124"/>
        <v>5501</v>
      </c>
      <c r="I1556" s="2" t="str">
        <f>IFERROR(VLOOKUP(H1556,'Productgroepen hoofdfuncties'!G:H,2,FALSE),H1556)</f>
        <v>Vergunningverlening</v>
      </c>
      <c r="J1556" s="2" t="str">
        <f t="shared" si="125"/>
        <v>55</v>
      </c>
      <c r="K1556" s="2" t="str">
        <f>IFERROR(VLOOKUP(J1556,'Productgroepen hoofdfuncties'!D:E,2,FALSE),J1556)</f>
        <v>Vergunningverlening en handhaving</v>
      </c>
      <c r="L1556" s="2" t="str">
        <f t="shared" si="126"/>
        <v>5</v>
      </c>
      <c r="M1556" s="2" t="str">
        <f>IFERROR(VLOOKUP(L1556,'Productgroepen hoofdfuncties'!A:B,2,FALSE),L1556)</f>
        <v>Milieubeheer</v>
      </c>
    </row>
    <row r="1557" spans="1:13">
      <c r="A1557" s="3" t="s">
        <v>3734</v>
      </c>
      <c r="B1557" s="4" t="s">
        <v>3735</v>
      </c>
      <c r="C1557" s="4" t="s">
        <v>3736</v>
      </c>
      <c r="D1557" s="3" t="s">
        <v>3735</v>
      </c>
      <c r="E1557" s="4">
        <v>1</v>
      </c>
      <c r="F1557" s="2" t="str">
        <f t="shared" si="122"/>
        <v>G1PR550200</v>
      </c>
      <c r="G1557" s="2" t="str">
        <f t="shared" si="123"/>
        <v>App. kst. toezicht en handhaving</v>
      </c>
      <c r="H1557" s="2" t="str">
        <f t="shared" si="124"/>
        <v>5502</v>
      </c>
      <c r="I1557" s="2" t="str">
        <f>IFERROR(VLOOKUP(H1557,'Productgroepen hoofdfuncties'!G:H,2,FALSE),H1557)</f>
        <v>Toezicht en handhaving</v>
      </c>
      <c r="J1557" s="2" t="str">
        <f t="shared" si="125"/>
        <v>55</v>
      </c>
      <c r="K1557" s="2" t="str">
        <f>IFERROR(VLOOKUP(J1557,'Productgroepen hoofdfuncties'!D:E,2,FALSE),J1557)</f>
        <v>Vergunningverlening en handhaving</v>
      </c>
      <c r="L1557" s="2" t="str">
        <f t="shared" si="126"/>
        <v>5</v>
      </c>
      <c r="M1557" s="2" t="str">
        <f>IFERROR(VLOOKUP(L1557,'Productgroepen hoofdfuncties'!A:B,2,FALSE),L1557)</f>
        <v>Milieubeheer</v>
      </c>
    </row>
    <row r="1558" spans="1:13">
      <c r="A1558" s="5" t="s">
        <v>3737</v>
      </c>
      <c r="B1558" s="6" t="s">
        <v>3738</v>
      </c>
      <c r="C1558" s="4" t="s">
        <v>3739</v>
      </c>
      <c r="D1558" s="3" t="s">
        <v>3740</v>
      </c>
      <c r="E1558" s="4">
        <v>1</v>
      </c>
      <c r="F1558" s="2" t="str">
        <f t="shared" si="122"/>
        <v>G1PR550203</v>
      </c>
      <c r="G1558" s="2" t="str">
        <f t="shared" si="123"/>
        <v>Coordinatie</v>
      </c>
      <c r="H1558" s="2" t="str">
        <f t="shared" si="124"/>
        <v>5502</v>
      </c>
      <c r="I1558" s="2" t="str">
        <f>IFERROR(VLOOKUP(H1558,'Productgroepen hoofdfuncties'!G:H,2,FALSE),H1558)</f>
        <v>Toezicht en handhaving</v>
      </c>
      <c r="J1558" s="2" t="str">
        <f t="shared" si="125"/>
        <v>55</v>
      </c>
      <c r="K1558" s="2" t="str">
        <f>IFERROR(VLOOKUP(J1558,'Productgroepen hoofdfuncties'!D:E,2,FALSE),J1558)</f>
        <v>Vergunningverlening en handhaving</v>
      </c>
      <c r="L1558" s="2" t="str">
        <f t="shared" si="126"/>
        <v>5</v>
      </c>
      <c r="M1558" s="2" t="str">
        <f>IFERROR(VLOOKUP(L1558,'Productgroepen hoofdfuncties'!A:B,2,FALSE),L1558)</f>
        <v>Milieubeheer</v>
      </c>
    </row>
    <row r="1559" spans="1:13">
      <c r="A1559" s="7"/>
      <c r="B1559" s="8"/>
      <c r="C1559" s="4" t="s">
        <v>3741</v>
      </c>
      <c r="D1559" s="3" t="s">
        <v>3742</v>
      </c>
      <c r="E1559" s="4">
        <v>1</v>
      </c>
      <c r="F1559" s="2" t="str">
        <f t="shared" si="122"/>
        <v>G1PR550203</v>
      </c>
      <c r="G1559" s="2" t="str">
        <f t="shared" si="123"/>
        <v>Coordinatie</v>
      </c>
      <c r="H1559" s="2" t="str">
        <f t="shared" si="124"/>
        <v>5502</v>
      </c>
      <c r="I1559" s="2" t="str">
        <f>IFERROR(VLOOKUP(H1559,'Productgroepen hoofdfuncties'!G:H,2,FALSE),H1559)</f>
        <v>Toezicht en handhaving</v>
      </c>
      <c r="J1559" s="2" t="str">
        <f t="shared" si="125"/>
        <v>55</v>
      </c>
      <c r="K1559" s="2" t="str">
        <f>IFERROR(VLOOKUP(J1559,'Productgroepen hoofdfuncties'!D:E,2,FALSE),J1559)</f>
        <v>Vergunningverlening en handhaving</v>
      </c>
      <c r="L1559" s="2" t="str">
        <f t="shared" si="126"/>
        <v>5</v>
      </c>
      <c r="M1559" s="2" t="str">
        <f>IFERROR(VLOOKUP(L1559,'Productgroepen hoofdfuncties'!A:B,2,FALSE),L1559)</f>
        <v>Milieubeheer</v>
      </c>
    </row>
    <row r="1560" spans="1:13">
      <c r="A1560" s="7"/>
      <c r="B1560" s="8"/>
      <c r="C1560" s="4" t="s">
        <v>3743</v>
      </c>
      <c r="D1560" s="3" t="s">
        <v>3744</v>
      </c>
      <c r="E1560" s="4">
        <v>1</v>
      </c>
      <c r="F1560" s="2" t="str">
        <f t="shared" si="122"/>
        <v>G1PR550203</v>
      </c>
      <c r="G1560" s="2" t="str">
        <f t="shared" si="123"/>
        <v>Coordinatie</v>
      </c>
      <c r="H1560" s="2" t="str">
        <f t="shared" si="124"/>
        <v>5502</v>
      </c>
      <c r="I1560" s="2" t="str">
        <f>IFERROR(VLOOKUP(H1560,'Productgroepen hoofdfuncties'!G:H,2,FALSE),H1560)</f>
        <v>Toezicht en handhaving</v>
      </c>
      <c r="J1560" s="2" t="str">
        <f t="shared" si="125"/>
        <v>55</v>
      </c>
      <c r="K1560" s="2" t="str">
        <f>IFERROR(VLOOKUP(J1560,'Productgroepen hoofdfuncties'!D:E,2,FALSE),J1560)</f>
        <v>Vergunningverlening en handhaving</v>
      </c>
      <c r="L1560" s="2" t="str">
        <f t="shared" si="126"/>
        <v>5</v>
      </c>
      <c r="M1560" s="2" t="str">
        <f>IFERROR(VLOOKUP(L1560,'Productgroepen hoofdfuncties'!A:B,2,FALSE),L1560)</f>
        <v>Milieubeheer</v>
      </c>
    </row>
    <row r="1561" spans="1:13">
      <c r="A1561" s="9"/>
      <c r="B1561" s="10"/>
      <c r="C1561" s="4" t="s">
        <v>3745</v>
      </c>
      <c r="D1561" s="3" t="s">
        <v>3746</v>
      </c>
      <c r="E1561" s="4">
        <v>1</v>
      </c>
      <c r="F1561" s="2" t="str">
        <f t="shared" si="122"/>
        <v>G1PR550203</v>
      </c>
      <c r="G1561" s="2" t="str">
        <f t="shared" si="123"/>
        <v>Coordinatie</v>
      </c>
      <c r="H1561" s="2" t="str">
        <f t="shared" si="124"/>
        <v>5502</v>
      </c>
      <c r="I1561" s="2" t="str">
        <f>IFERROR(VLOOKUP(H1561,'Productgroepen hoofdfuncties'!G:H,2,FALSE),H1561)</f>
        <v>Toezicht en handhaving</v>
      </c>
      <c r="J1561" s="2" t="str">
        <f t="shared" si="125"/>
        <v>55</v>
      </c>
      <c r="K1561" s="2" t="str">
        <f>IFERROR(VLOOKUP(J1561,'Productgroepen hoofdfuncties'!D:E,2,FALSE),J1561)</f>
        <v>Vergunningverlening en handhaving</v>
      </c>
      <c r="L1561" s="2" t="str">
        <f t="shared" si="126"/>
        <v>5</v>
      </c>
      <c r="M1561" s="2" t="str">
        <f>IFERROR(VLOOKUP(L1561,'Productgroepen hoofdfuncties'!A:B,2,FALSE),L1561)</f>
        <v>Milieubeheer</v>
      </c>
    </row>
    <row r="1562" spans="1:13">
      <c r="A1562" s="5" t="s">
        <v>3747</v>
      </c>
      <c r="B1562" s="6" t="s">
        <v>3748</v>
      </c>
      <c r="C1562" s="4" t="s">
        <v>3749</v>
      </c>
      <c r="D1562" s="3" t="s">
        <v>3750</v>
      </c>
      <c r="E1562" s="4">
        <v>1</v>
      </c>
      <c r="F1562" s="2" t="str">
        <f t="shared" si="122"/>
        <v>G1PR550204</v>
      </c>
      <c r="G1562" s="2" t="str">
        <f t="shared" si="123"/>
        <v>Toezicht</v>
      </c>
      <c r="H1562" s="2" t="str">
        <f t="shared" si="124"/>
        <v>5502</v>
      </c>
      <c r="I1562" s="2" t="str">
        <f>IFERROR(VLOOKUP(H1562,'Productgroepen hoofdfuncties'!G:H,2,FALSE),H1562)</f>
        <v>Toezicht en handhaving</v>
      </c>
      <c r="J1562" s="2" t="str">
        <f t="shared" si="125"/>
        <v>55</v>
      </c>
      <c r="K1562" s="2" t="str">
        <f>IFERROR(VLOOKUP(J1562,'Productgroepen hoofdfuncties'!D:E,2,FALSE),J1562)</f>
        <v>Vergunningverlening en handhaving</v>
      </c>
      <c r="L1562" s="2" t="str">
        <f t="shared" si="126"/>
        <v>5</v>
      </c>
      <c r="M1562" s="2" t="str">
        <f>IFERROR(VLOOKUP(L1562,'Productgroepen hoofdfuncties'!A:B,2,FALSE),L1562)</f>
        <v>Milieubeheer</v>
      </c>
    </row>
    <row r="1563" spans="1:13">
      <c r="A1563" s="7"/>
      <c r="B1563" s="8"/>
      <c r="C1563" s="4" t="s">
        <v>3751</v>
      </c>
      <c r="D1563" s="3" t="s">
        <v>3752</v>
      </c>
      <c r="E1563" s="4">
        <v>1</v>
      </c>
      <c r="F1563" s="2" t="str">
        <f t="shared" si="122"/>
        <v>G1PR550204</v>
      </c>
      <c r="G1563" s="2" t="str">
        <f t="shared" si="123"/>
        <v>Toezicht</v>
      </c>
      <c r="H1563" s="2" t="str">
        <f t="shared" si="124"/>
        <v>5502</v>
      </c>
      <c r="I1563" s="2" t="str">
        <f>IFERROR(VLOOKUP(H1563,'Productgroepen hoofdfuncties'!G:H,2,FALSE),H1563)</f>
        <v>Toezicht en handhaving</v>
      </c>
      <c r="J1563" s="2" t="str">
        <f t="shared" si="125"/>
        <v>55</v>
      </c>
      <c r="K1563" s="2" t="str">
        <f>IFERROR(VLOOKUP(J1563,'Productgroepen hoofdfuncties'!D:E,2,FALSE),J1563)</f>
        <v>Vergunningverlening en handhaving</v>
      </c>
      <c r="L1563" s="2" t="str">
        <f t="shared" si="126"/>
        <v>5</v>
      </c>
      <c r="M1563" s="2" t="str">
        <f>IFERROR(VLOOKUP(L1563,'Productgroepen hoofdfuncties'!A:B,2,FALSE),L1563)</f>
        <v>Milieubeheer</v>
      </c>
    </row>
    <row r="1564" spans="1:13">
      <c r="A1564" s="7"/>
      <c r="B1564" s="8"/>
      <c r="C1564" s="4" t="s">
        <v>3753</v>
      </c>
      <c r="D1564" s="3" t="s">
        <v>3754</v>
      </c>
      <c r="E1564" s="4">
        <v>1</v>
      </c>
      <c r="F1564" s="2" t="str">
        <f t="shared" si="122"/>
        <v>G1PR550204</v>
      </c>
      <c r="G1564" s="2" t="str">
        <f t="shared" si="123"/>
        <v>Toezicht</v>
      </c>
      <c r="H1564" s="2" t="str">
        <f t="shared" si="124"/>
        <v>5502</v>
      </c>
      <c r="I1564" s="2" t="str">
        <f>IFERROR(VLOOKUP(H1564,'Productgroepen hoofdfuncties'!G:H,2,FALSE),H1564)</f>
        <v>Toezicht en handhaving</v>
      </c>
      <c r="J1564" s="2" t="str">
        <f t="shared" si="125"/>
        <v>55</v>
      </c>
      <c r="K1564" s="2" t="str">
        <f>IFERROR(VLOOKUP(J1564,'Productgroepen hoofdfuncties'!D:E,2,FALSE),J1564)</f>
        <v>Vergunningverlening en handhaving</v>
      </c>
      <c r="L1564" s="2" t="str">
        <f t="shared" si="126"/>
        <v>5</v>
      </c>
      <c r="M1564" s="2" t="str">
        <f>IFERROR(VLOOKUP(L1564,'Productgroepen hoofdfuncties'!A:B,2,FALSE),L1564)</f>
        <v>Milieubeheer</v>
      </c>
    </row>
    <row r="1565" spans="1:13">
      <c r="A1565" s="7"/>
      <c r="B1565" s="8"/>
      <c r="C1565" s="4" t="s">
        <v>3755</v>
      </c>
      <c r="D1565" s="3" t="s">
        <v>3756</v>
      </c>
      <c r="E1565" s="4">
        <v>1</v>
      </c>
      <c r="F1565" s="2" t="str">
        <f t="shared" si="122"/>
        <v>G1PR550204</v>
      </c>
      <c r="G1565" s="2" t="str">
        <f t="shared" si="123"/>
        <v>Toezicht</v>
      </c>
      <c r="H1565" s="2" t="str">
        <f t="shared" si="124"/>
        <v>5502</v>
      </c>
      <c r="I1565" s="2" t="str">
        <f>IFERROR(VLOOKUP(H1565,'Productgroepen hoofdfuncties'!G:H,2,FALSE),H1565)</f>
        <v>Toezicht en handhaving</v>
      </c>
      <c r="J1565" s="2" t="str">
        <f t="shared" si="125"/>
        <v>55</v>
      </c>
      <c r="K1565" s="2" t="str">
        <f>IFERROR(VLOOKUP(J1565,'Productgroepen hoofdfuncties'!D:E,2,FALSE),J1565)</f>
        <v>Vergunningverlening en handhaving</v>
      </c>
      <c r="L1565" s="2" t="str">
        <f t="shared" si="126"/>
        <v>5</v>
      </c>
      <c r="M1565" s="2" t="str">
        <f>IFERROR(VLOOKUP(L1565,'Productgroepen hoofdfuncties'!A:B,2,FALSE),L1565)</f>
        <v>Milieubeheer</v>
      </c>
    </row>
    <row r="1566" spans="1:13">
      <c r="A1566" s="7"/>
      <c r="B1566" s="8"/>
      <c r="C1566" s="4" t="s">
        <v>3757</v>
      </c>
      <c r="D1566" s="3" t="s">
        <v>3758</v>
      </c>
      <c r="E1566" s="4">
        <v>1</v>
      </c>
      <c r="F1566" s="2" t="str">
        <f t="shared" si="122"/>
        <v>G1PR550204</v>
      </c>
      <c r="G1566" s="2" t="str">
        <f t="shared" si="123"/>
        <v>Toezicht</v>
      </c>
      <c r="H1566" s="2" t="str">
        <f t="shared" si="124"/>
        <v>5502</v>
      </c>
      <c r="I1566" s="2" t="str">
        <f>IFERROR(VLOOKUP(H1566,'Productgroepen hoofdfuncties'!G:H,2,FALSE),H1566)</f>
        <v>Toezicht en handhaving</v>
      </c>
      <c r="J1566" s="2" t="str">
        <f t="shared" si="125"/>
        <v>55</v>
      </c>
      <c r="K1566" s="2" t="str">
        <f>IFERROR(VLOOKUP(J1566,'Productgroepen hoofdfuncties'!D:E,2,FALSE),J1566)</f>
        <v>Vergunningverlening en handhaving</v>
      </c>
      <c r="L1566" s="2" t="str">
        <f t="shared" si="126"/>
        <v>5</v>
      </c>
      <c r="M1566" s="2" t="str">
        <f>IFERROR(VLOOKUP(L1566,'Productgroepen hoofdfuncties'!A:B,2,FALSE),L1566)</f>
        <v>Milieubeheer</v>
      </c>
    </row>
    <row r="1567" spans="1:13">
      <c r="A1567" s="7"/>
      <c r="B1567" s="8"/>
      <c r="C1567" s="4" t="s">
        <v>3759</v>
      </c>
      <c r="D1567" s="3" t="s">
        <v>3760</v>
      </c>
      <c r="E1567" s="4">
        <v>1</v>
      </c>
      <c r="F1567" s="2" t="str">
        <f t="shared" si="122"/>
        <v>G1PR550204</v>
      </c>
      <c r="G1567" s="2" t="str">
        <f t="shared" si="123"/>
        <v>Toezicht</v>
      </c>
      <c r="H1567" s="2" t="str">
        <f t="shared" si="124"/>
        <v>5502</v>
      </c>
      <c r="I1567" s="2" t="str">
        <f>IFERROR(VLOOKUP(H1567,'Productgroepen hoofdfuncties'!G:H,2,FALSE),H1567)</f>
        <v>Toezicht en handhaving</v>
      </c>
      <c r="J1567" s="2" t="str">
        <f t="shared" si="125"/>
        <v>55</v>
      </c>
      <c r="K1567" s="2" t="str">
        <f>IFERROR(VLOOKUP(J1567,'Productgroepen hoofdfuncties'!D:E,2,FALSE),J1567)</f>
        <v>Vergunningverlening en handhaving</v>
      </c>
      <c r="L1567" s="2" t="str">
        <f t="shared" si="126"/>
        <v>5</v>
      </c>
      <c r="M1567" s="2" t="str">
        <f>IFERROR(VLOOKUP(L1567,'Productgroepen hoofdfuncties'!A:B,2,FALSE),L1567)</f>
        <v>Milieubeheer</v>
      </c>
    </row>
    <row r="1568" spans="1:13">
      <c r="A1568" s="7"/>
      <c r="B1568" s="8"/>
      <c r="C1568" s="4" t="s">
        <v>3761</v>
      </c>
      <c r="D1568" s="3" t="s">
        <v>3762</v>
      </c>
      <c r="E1568" s="4">
        <v>1</v>
      </c>
      <c r="F1568" s="2" t="str">
        <f t="shared" si="122"/>
        <v>G1PR550204</v>
      </c>
      <c r="G1568" s="2" t="str">
        <f t="shared" si="123"/>
        <v>Toezicht</v>
      </c>
      <c r="H1568" s="2" t="str">
        <f t="shared" si="124"/>
        <v>5502</v>
      </c>
      <c r="I1568" s="2" t="str">
        <f>IFERROR(VLOOKUP(H1568,'Productgroepen hoofdfuncties'!G:H,2,FALSE),H1568)</f>
        <v>Toezicht en handhaving</v>
      </c>
      <c r="J1568" s="2" t="str">
        <f t="shared" si="125"/>
        <v>55</v>
      </c>
      <c r="K1568" s="2" t="str">
        <f>IFERROR(VLOOKUP(J1568,'Productgroepen hoofdfuncties'!D:E,2,FALSE),J1568)</f>
        <v>Vergunningverlening en handhaving</v>
      </c>
      <c r="L1568" s="2" t="str">
        <f t="shared" si="126"/>
        <v>5</v>
      </c>
      <c r="M1568" s="2" t="str">
        <f>IFERROR(VLOOKUP(L1568,'Productgroepen hoofdfuncties'!A:B,2,FALSE),L1568)</f>
        <v>Milieubeheer</v>
      </c>
    </row>
    <row r="1569" spans="1:13">
      <c r="A1569" s="7"/>
      <c r="B1569" s="8"/>
      <c r="C1569" s="4" t="s">
        <v>3763</v>
      </c>
      <c r="D1569" s="3" t="s">
        <v>3764</v>
      </c>
      <c r="E1569" s="4">
        <v>1</v>
      </c>
      <c r="F1569" s="2" t="str">
        <f t="shared" si="122"/>
        <v>G1PR550204</v>
      </c>
      <c r="G1569" s="2" t="str">
        <f t="shared" si="123"/>
        <v>Toezicht</v>
      </c>
      <c r="H1569" s="2" t="str">
        <f t="shared" si="124"/>
        <v>5502</v>
      </c>
      <c r="I1569" s="2" t="str">
        <f>IFERROR(VLOOKUP(H1569,'Productgroepen hoofdfuncties'!G:H,2,FALSE),H1569)</f>
        <v>Toezicht en handhaving</v>
      </c>
      <c r="J1569" s="2" t="str">
        <f t="shared" si="125"/>
        <v>55</v>
      </c>
      <c r="K1569" s="2" t="str">
        <f>IFERROR(VLOOKUP(J1569,'Productgroepen hoofdfuncties'!D:E,2,FALSE),J1569)</f>
        <v>Vergunningverlening en handhaving</v>
      </c>
      <c r="L1569" s="2" t="str">
        <f t="shared" si="126"/>
        <v>5</v>
      </c>
      <c r="M1569" s="2" t="str">
        <f>IFERROR(VLOOKUP(L1569,'Productgroepen hoofdfuncties'!A:B,2,FALSE),L1569)</f>
        <v>Milieubeheer</v>
      </c>
    </row>
    <row r="1570" spans="1:13">
      <c r="A1570" s="7"/>
      <c r="B1570" s="8"/>
      <c r="C1570" s="4" t="s">
        <v>3765</v>
      </c>
      <c r="D1570" s="3" t="s">
        <v>3766</v>
      </c>
      <c r="E1570" s="4">
        <v>1</v>
      </c>
      <c r="F1570" s="2" t="str">
        <f t="shared" si="122"/>
        <v>G1PR550204</v>
      </c>
      <c r="G1570" s="2" t="str">
        <f t="shared" si="123"/>
        <v>Toezicht</v>
      </c>
      <c r="H1570" s="2" t="str">
        <f t="shared" si="124"/>
        <v>5502</v>
      </c>
      <c r="I1570" s="2" t="str">
        <f>IFERROR(VLOOKUP(H1570,'Productgroepen hoofdfuncties'!G:H,2,FALSE),H1570)</f>
        <v>Toezicht en handhaving</v>
      </c>
      <c r="J1570" s="2" t="str">
        <f t="shared" si="125"/>
        <v>55</v>
      </c>
      <c r="K1570" s="2" t="str">
        <f>IFERROR(VLOOKUP(J1570,'Productgroepen hoofdfuncties'!D:E,2,FALSE),J1570)</f>
        <v>Vergunningverlening en handhaving</v>
      </c>
      <c r="L1570" s="2" t="str">
        <f t="shared" si="126"/>
        <v>5</v>
      </c>
      <c r="M1570" s="2" t="str">
        <f>IFERROR(VLOOKUP(L1570,'Productgroepen hoofdfuncties'!A:B,2,FALSE),L1570)</f>
        <v>Milieubeheer</v>
      </c>
    </row>
    <row r="1571" spans="1:13">
      <c r="A1571" s="7"/>
      <c r="B1571" s="8"/>
      <c r="C1571" s="4" t="s">
        <v>3767</v>
      </c>
      <c r="D1571" s="3" t="s">
        <v>3111</v>
      </c>
      <c r="E1571" s="4">
        <v>1</v>
      </c>
      <c r="F1571" s="2" t="str">
        <f t="shared" si="122"/>
        <v>G1PR550204</v>
      </c>
      <c r="G1571" s="2" t="str">
        <f t="shared" si="123"/>
        <v>Toezicht</v>
      </c>
      <c r="H1571" s="2" t="str">
        <f t="shared" si="124"/>
        <v>5502</v>
      </c>
      <c r="I1571" s="2" t="str">
        <f>IFERROR(VLOOKUP(H1571,'Productgroepen hoofdfuncties'!G:H,2,FALSE),H1571)</f>
        <v>Toezicht en handhaving</v>
      </c>
      <c r="J1571" s="2" t="str">
        <f t="shared" si="125"/>
        <v>55</v>
      </c>
      <c r="K1571" s="2" t="str">
        <f>IFERROR(VLOOKUP(J1571,'Productgroepen hoofdfuncties'!D:E,2,FALSE),J1571)</f>
        <v>Vergunningverlening en handhaving</v>
      </c>
      <c r="L1571" s="2" t="str">
        <f t="shared" si="126"/>
        <v>5</v>
      </c>
      <c r="M1571" s="2" t="str">
        <f>IFERROR(VLOOKUP(L1571,'Productgroepen hoofdfuncties'!A:B,2,FALSE),L1571)</f>
        <v>Milieubeheer</v>
      </c>
    </row>
    <row r="1572" spans="1:13">
      <c r="A1572" s="7"/>
      <c r="B1572" s="8"/>
      <c r="C1572" s="4" t="s">
        <v>3768</v>
      </c>
      <c r="D1572" s="3" t="s">
        <v>3769</v>
      </c>
      <c r="E1572" s="4">
        <v>1</v>
      </c>
      <c r="F1572" s="2" t="str">
        <f t="shared" si="122"/>
        <v>G1PR550204</v>
      </c>
      <c r="G1572" s="2" t="str">
        <f t="shared" si="123"/>
        <v>Toezicht</v>
      </c>
      <c r="H1572" s="2" t="str">
        <f t="shared" si="124"/>
        <v>5502</v>
      </c>
      <c r="I1572" s="2" t="str">
        <f>IFERROR(VLOOKUP(H1572,'Productgroepen hoofdfuncties'!G:H,2,FALSE),H1572)</f>
        <v>Toezicht en handhaving</v>
      </c>
      <c r="J1572" s="2" t="str">
        <f t="shared" si="125"/>
        <v>55</v>
      </c>
      <c r="K1572" s="2" t="str">
        <f>IFERROR(VLOOKUP(J1572,'Productgroepen hoofdfuncties'!D:E,2,FALSE),J1572)</f>
        <v>Vergunningverlening en handhaving</v>
      </c>
      <c r="L1572" s="2" t="str">
        <f t="shared" si="126"/>
        <v>5</v>
      </c>
      <c r="M1572" s="2" t="str">
        <f>IFERROR(VLOOKUP(L1572,'Productgroepen hoofdfuncties'!A:B,2,FALSE),L1572)</f>
        <v>Milieubeheer</v>
      </c>
    </row>
    <row r="1573" spans="1:13">
      <c r="A1573" s="7"/>
      <c r="B1573" s="8"/>
      <c r="C1573" s="4" t="s">
        <v>3770</v>
      </c>
      <c r="D1573" s="3" t="s">
        <v>3089</v>
      </c>
      <c r="E1573" s="4">
        <v>1</v>
      </c>
      <c r="F1573" s="2" t="str">
        <f t="shared" si="122"/>
        <v>G1PR550204</v>
      </c>
      <c r="G1573" s="2" t="str">
        <f t="shared" si="123"/>
        <v>Toezicht</v>
      </c>
      <c r="H1573" s="2" t="str">
        <f t="shared" si="124"/>
        <v>5502</v>
      </c>
      <c r="I1573" s="2" t="str">
        <f>IFERROR(VLOOKUP(H1573,'Productgroepen hoofdfuncties'!G:H,2,FALSE),H1573)</f>
        <v>Toezicht en handhaving</v>
      </c>
      <c r="J1573" s="2" t="str">
        <f t="shared" si="125"/>
        <v>55</v>
      </c>
      <c r="K1573" s="2" t="str">
        <f>IFERROR(VLOOKUP(J1573,'Productgroepen hoofdfuncties'!D:E,2,FALSE),J1573)</f>
        <v>Vergunningverlening en handhaving</v>
      </c>
      <c r="L1573" s="2" t="str">
        <f t="shared" si="126"/>
        <v>5</v>
      </c>
      <c r="M1573" s="2" t="str">
        <f>IFERROR(VLOOKUP(L1573,'Productgroepen hoofdfuncties'!A:B,2,FALSE),L1573)</f>
        <v>Milieubeheer</v>
      </c>
    </row>
    <row r="1574" spans="1:13">
      <c r="A1574" s="7"/>
      <c r="B1574" s="8"/>
      <c r="C1574" s="4" t="s">
        <v>3771</v>
      </c>
      <c r="D1574" s="3" t="s">
        <v>3772</v>
      </c>
      <c r="E1574" s="4">
        <v>1</v>
      </c>
      <c r="F1574" s="2" t="str">
        <f t="shared" si="122"/>
        <v>G1PR550204</v>
      </c>
      <c r="G1574" s="2" t="str">
        <f t="shared" si="123"/>
        <v>Toezicht</v>
      </c>
      <c r="H1574" s="2" t="str">
        <f t="shared" si="124"/>
        <v>5502</v>
      </c>
      <c r="I1574" s="2" t="str">
        <f>IFERROR(VLOOKUP(H1574,'Productgroepen hoofdfuncties'!G:H,2,FALSE),H1574)</f>
        <v>Toezicht en handhaving</v>
      </c>
      <c r="J1574" s="2" t="str">
        <f t="shared" si="125"/>
        <v>55</v>
      </c>
      <c r="K1574" s="2" t="str">
        <f>IFERROR(VLOOKUP(J1574,'Productgroepen hoofdfuncties'!D:E,2,FALSE),J1574)</f>
        <v>Vergunningverlening en handhaving</v>
      </c>
      <c r="L1574" s="2" t="str">
        <f t="shared" si="126"/>
        <v>5</v>
      </c>
      <c r="M1574" s="2" t="str">
        <f>IFERROR(VLOOKUP(L1574,'Productgroepen hoofdfuncties'!A:B,2,FALSE),L1574)</f>
        <v>Milieubeheer</v>
      </c>
    </row>
    <row r="1575" spans="1:13">
      <c r="A1575" s="7"/>
      <c r="B1575" s="8"/>
      <c r="C1575" s="4" t="s">
        <v>3773</v>
      </c>
      <c r="D1575" s="3" t="s">
        <v>3774</v>
      </c>
      <c r="E1575" s="4">
        <v>1</v>
      </c>
      <c r="F1575" s="2" t="str">
        <f t="shared" si="122"/>
        <v>G1PR550204</v>
      </c>
      <c r="G1575" s="2" t="str">
        <f t="shared" si="123"/>
        <v>Toezicht</v>
      </c>
      <c r="H1575" s="2" t="str">
        <f t="shared" si="124"/>
        <v>5502</v>
      </c>
      <c r="I1575" s="2" t="str">
        <f>IFERROR(VLOOKUP(H1575,'Productgroepen hoofdfuncties'!G:H,2,FALSE),H1575)</f>
        <v>Toezicht en handhaving</v>
      </c>
      <c r="J1575" s="2" t="str">
        <f t="shared" si="125"/>
        <v>55</v>
      </c>
      <c r="K1575" s="2" t="str">
        <f>IFERROR(VLOOKUP(J1575,'Productgroepen hoofdfuncties'!D:E,2,FALSE),J1575)</f>
        <v>Vergunningverlening en handhaving</v>
      </c>
      <c r="L1575" s="2" t="str">
        <f t="shared" si="126"/>
        <v>5</v>
      </c>
      <c r="M1575" s="2" t="str">
        <f>IFERROR(VLOOKUP(L1575,'Productgroepen hoofdfuncties'!A:B,2,FALSE),L1575)</f>
        <v>Milieubeheer</v>
      </c>
    </row>
    <row r="1576" spans="1:13">
      <c r="A1576" s="7"/>
      <c r="B1576" s="8"/>
      <c r="C1576" s="4" t="s">
        <v>3775</v>
      </c>
      <c r="D1576" s="3" t="s">
        <v>3776</v>
      </c>
      <c r="E1576" s="4">
        <v>1</v>
      </c>
      <c r="F1576" s="2" t="str">
        <f t="shared" si="122"/>
        <v>G1PR550204</v>
      </c>
      <c r="G1576" s="2" t="str">
        <f t="shared" si="123"/>
        <v>Toezicht</v>
      </c>
      <c r="H1576" s="2" t="str">
        <f t="shared" si="124"/>
        <v>5502</v>
      </c>
      <c r="I1576" s="2" t="str">
        <f>IFERROR(VLOOKUP(H1576,'Productgroepen hoofdfuncties'!G:H,2,FALSE),H1576)</f>
        <v>Toezicht en handhaving</v>
      </c>
      <c r="J1576" s="2" t="str">
        <f t="shared" si="125"/>
        <v>55</v>
      </c>
      <c r="K1576" s="2" t="str">
        <f>IFERROR(VLOOKUP(J1576,'Productgroepen hoofdfuncties'!D:E,2,FALSE),J1576)</f>
        <v>Vergunningverlening en handhaving</v>
      </c>
      <c r="L1576" s="2" t="str">
        <f t="shared" si="126"/>
        <v>5</v>
      </c>
      <c r="M1576" s="2" t="str">
        <f>IFERROR(VLOOKUP(L1576,'Productgroepen hoofdfuncties'!A:B,2,FALSE),L1576)</f>
        <v>Milieubeheer</v>
      </c>
    </row>
    <row r="1577" spans="1:13">
      <c r="A1577" s="7"/>
      <c r="B1577" s="8"/>
      <c r="C1577" s="4" t="s">
        <v>3777</v>
      </c>
      <c r="D1577" s="3" t="s">
        <v>3778</v>
      </c>
      <c r="E1577" s="4">
        <v>1</v>
      </c>
      <c r="F1577" s="2" t="str">
        <f t="shared" si="122"/>
        <v>G1PR550204</v>
      </c>
      <c r="G1577" s="2" t="str">
        <f t="shared" si="123"/>
        <v>Toezicht</v>
      </c>
      <c r="H1577" s="2" t="str">
        <f t="shared" si="124"/>
        <v>5502</v>
      </c>
      <c r="I1577" s="2" t="str">
        <f>IFERROR(VLOOKUP(H1577,'Productgroepen hoofdfuncties'!G:H,2,FALSE),H1577)</f>
        <v>Toezicht en handhaving</v>
      </c>
      <c r="J1577" s="2" t="str">
        <f t="shared" si="125"/>
        <v>55</v>
      </c>
      <c r="K1577" s="2" t="str">
        <f>IFERROR(VLOOKUP(J1577,'Productgroepen hoofdfuncties'!D:E,2,FALSE),J1577)</f>
        <v>Vergunningverlening en handhaving</v>
      </c>
      <c r="L1577" s="2" t="str">
        <f t="shared" si="126"/>
        <v>5</v>
      </c>
      <c r="M1577" s="2" t="str">
        <f>IFERROR(VLOOKUP(L1577,'Productgroepen hoofdfuncties'!A:B,2,FALSE),L1577)</f>
        <v>Milieubeheer</v>
      </c>
    </row>
    <row r="1578" spans="1:13">
      <c r="A1578" s="7"/>
      <c r="B1578" s="8"/>
      <c r="C1578" s="4" t="s">
        <v>3779</v>
      </c>
      <c r="D1578" s="3" t="s">
        <v>3780</v>
      </c>
      <c r="E1578" s="4">
        <v>1</v>
      </c>
      <c r="F1578" s="2" t="str">
        <f t="shared" si="122"/>
        <v>G1PR550204</v>
      </c>
      <c r="G1578" s="2" t="str">
        <f t="shared" si="123"/>
        <v>Toezicht</v>
      </c>
      <c r="H1578" s="2" t="str">
        <f t="shared" si="124"/>
        <v>5502</v>
      </c>
      <c r="I1578" s="2" t="str">
        <f>IFERROR(VLOOKUP(H1578,'Productgroepen hoofdfuncties'!G:H,2,FALSE),H1578)</f>
        <v>Toezicht en handhaving</v>
      </c>
      <c r="J1578" s="2" t="str">
        <f t="shared" si="125"/>
        <v>55</v>
      </c>
      <c r="K1578" s="2" t="str">
        <f>IFERROR(VLOOKUP(J1578,'Productgroepen hoofdfuncties'!D:E,2,FALSE),J1578)</f>
        <v>Vergunningverlening en handhaving</v>
      </c>
      <c r="L1578" s="2" t="str">
        <f t="shared" si="126"/>
        <v>5</v>
      </c>
      <c r="M1578" s="2" t="str">
        <f>IFERROR(VLOOKUP(L1578,'Productgroepen hoofdfuncties'!A:B,2,FALSE),L1578)</f>
        <v>Milieubeheer</v>
      </c>
    </row>
    <row r="1579" spans="1:13">
      <c r="A1579" s="7"/>
      <c r="B1579" s="8"/>
      <c r="C1579" s="4" t="s">
        <v>3781</v>
      </c>
      <c r="D1579" s="3" t="s">
        <v>3782</v>
      </c>
      <c r="E1579" s="4">
        <v>1</v>
      </c>
      <c r="F1579" s="2" t="str">
        <f t="shared" si="122"/>
        <v>G1PR550204</v>
      </c>
      <c r="G1579" s="2" t="str">
        <f t="shared" si="123"/>
        <v>Toezicht</v>
      </c>
      <c r="H1579" s="2" t="str">
        <f t="shared" si="124"/>
        <v>5502</v>
      </c>
      <c r="I1579" s="2" t="str">
        <f>IFERROR(VLOOKUP(H1579,'Productgroepen hoofdfuncties'!G:H,2,FALSE),H1579)</f>
        <v>Toezicht en handhaving</v>
      </c>
      <c r="J1579" s="2" t="str">
        <f t="shared" si="125"/>
        <v>55</v>
      </c>
      <c r="K1579" s="2" t="str">
        <f>IFERROR(VLOOKUP(J1579,'Productgroepen hoofdfuncties'!D:E,2,FALSE),J1579)</f>
        <v>Vergunningverlening en handhaving</v>
      </c>
      <c r="L1579" s="2" t="str">
        <f t="shared" si="126"/>
        <v>5</v>
      </c>
      <c r="M1579" s="2" t="str">
        <f>IFERROR(VLOOKUP(L1579,'Productgroepen hoofdfuncties'!A:B,2,FALSE),L1579)</f>
        <v>Milieubeheer</v>
      </c>
    </row>
    <row r="1580" spans="1:13">
      <c r="A1580" s="7"/>
      <c r="B1580" s="8"/>
      <c r="C1580" s="4" t="s">
        <v>3783</v>
      </c>
      <c r="D1580" s="3" t="s">
        <v>3784</v>
      </c>
      <c r="E1580" s="4">
        <v>1</v>
      </c>
      <c r="F1580" s="2" t="str">
        <f t="shared" si="122"/>
        <v>G1PR550204</v>
      </c>
      <c r="G1580" s="2" t="str">
        <f t="shared" si="123"/>
        <v>Toezicht</v>
      </c>
      <c r="H1580" s="2" t="str">
        <f t="shared" si="124"/>
        <v>5502</v>
      </c>
      <c r="I1580" s="2" t="str">
        <f>IFERROR(VLOOKUP(H1580,'Productgroepen hoofdfuncties'!G:H,2,FALSE),H1580)</f>
        <v>Toezicht en handhaving</v>
      </c>
      <c r="J1580" s="2" t="str">
        <f t="shared" si="125"/>
        <v>55</v>
      </c>
      <c r="K1580" s="2" t="str">
        <f>IFERROR(VLOOKUP(J1580,'Productgroepen hoofdfuncties'!D:E,2,FALSE),J1580)</f>
        <v>Vergunningverlening en handhaving</v>
      </c>
      <c r="L1580" s="2" t="str">
        <f t="shared" si="126"/>
        <v>5</v>
      </c>
      <c r="M1580" s="2" t="str">
        <f>IFERROR(VLOOKUP(L1580,'Productgroepen hoofdfuncties'!A:B,2,FALSE),L1580)</f>
        <v>Milieubeheer</v>
      </c>
    </row>
    <row r="1581" spans="1:13">
      <c r="A1581" s="7"/>
      <c r="B1581" s="8"/>
      <c r="C1581" s="4" t="s">
        <v>3785</v>
      </c>
      <c r="D1581" s="3" t="s">
        <v>3786</v>
      </c>
      <c r="E1581" s="4">
        <v>1</v>
      </c>
      <c r="F1581" s="2" t="str">
        <f t="shared" si="122"/>
        <v>G1PR550204</v>
      </c>
      <c r="G1581" s="2" t="str">
        <f t="shared" si="123"/>
        <v>Toezicht</v>
      </c>
      <c r="H1581" s="2" t="str">
        <f t="shared" si="124"/>
        <v>5502</v>
      </c>
      <c r="I1581" s="2" t="str">
        <f>IFERROR(VLOOKUP(H1581,'Productgroepen hoofdfuncties'!G:H,2,FALSE),H1581)</f>
        <v>Toezicht en handhaving</v>
      </c>
      <c r="J1581" s="2" t="str">
        <f t="shared" si="125"/>
        <v>55</v>
      </c>
      <c r="K1581" s="2" t="str">
        <f>IFERROR(VLOOKUP(J1581,'Productgroepen hoofdfuncties'!D:E,2,FALSE),J1581)</f>
        <v>Vergunningverlening en handhaving</v>
      </c>
      <c r="L1581" s="2" t="str">
        <f t="shared" si="126"/>
        <v>5</v>
      </c>
      <c r="M1581" s="2" t="str">
        <f>IFERROR(VLOOKUP(L1581,'Productgroepen hoofdfuncties'!A:B,2,FALSE),L1581)</f>
        <v>Milieubeheer</v>
      </c>
    </row>
    <row r="1582" spans="1:13">
      <c r="A1582" s="7"/>
      <c r="B1582" s="8"/>
      <c r="C1582" s="4" t="s">
        <v>3787</v>
      </c>
      <c r="D1582" s="3" t="s">
        <v>3788</v>
      </c>
      <c r="E1582" s="4">
        <v>1</v>
      </c>
      <c r="F1582" s="2" t="str">
        <f t="shared" si="122"/>
        <v>G1PR550204</v>
      </c>
      <c r="G1582" s="2" t="str">
        <f t="shared" si="123"/>
        <v>Toezicht</v>
      </c>
      <c r="H1582" s="2" t="str">
        <f t="shared" si="124"/>
        <v>5502</v>
      </c>
      <c r="I1582" s="2" t="str">
        <f>IFERROR(VLOOKUP(H1582,'Productgroepen hoofdfuncties'!G:H,2,FALSE),H1582)</f>
        <v>Toezicht en handhaving</v>
      </c>
      <c r="J1582" s="2" t="str">
        <f t="shared" si="125"/>
        <v>55</v>
      </c>
      <c r="K1582" s="2" t="str">
        <f>IFERROR(VLOOKUP(J1582,'Productgroepen hoofdfuncties'!D:E,2,FALSE),J1582)</f>
        <v>Vergunningverlening en handhaving</v>
      </c>
      <c r="L1582" s="2" t="str">
        <f t="shared" si="126"/>
        <v>5</v>
      </c>
      <c r="M1582" s="2" t="str">
        <f>IFERROR(VLOOKUP(L1582,'Productgroepen hoofdfuncties'!A:B,2,FALSE),L1582)</f>
        <v>Milieubeheer</v>
      </c>
    </row>
    <row r="1583" spans="1:13">
      <c r="A1583" s="7"/>
      <c r="B1583" s="8"/>
      <c r="C1583" s="4" t="s">
        <v>3789</v>
      </c>
      <c r="D1583" s="3" t="s">
        <v>3790</v>
      </c>
      <c r="E1583" s="4">
        <v>1</v>
      </c>
      <c r="F1583" s="2" t="str">
        <f t="shared" si="122"/>
        <v>G1PR550204</v>
      </c>
      <c r="G1583" s="2" t="str">
        <f t="shared" si="123"/>
        <v>Toezicht</v>
      </c>
      <c r="H1583" s="2" t="str">
        <f t="shared" si="124"/>
        <v>5502</v>
      </c>
      <c r="I1583" s="2" t="str">
        <f>IFERROR(VLOOKUP(H1583,'Productgroepen hoofdfuncties'!G:H,2,FALSE),H1583)</f>
        <v>Toezicht en handhaving</v>
      </c>
      <c r="J1583" s="2" t="str">
        <f t="shared" si="125"/>
        <v>55</v>
      </c>
      <c r="K1583" s="2" t="str">
        <f>IFERROR(VLOOKUP(J1583,'Productgroepen hoofdfuncties'!D:E,2,FALSE),J1583)</f>
        <v>Vergunningverlening en handhaving</v>
      </c>
      <c r="L1583" s="2" t="str">
        <f t="shared" si="126"/>
        <v>5</v>
      </c>
      <c r="M1583" s="2" t="str">
        <f>IFERROR(VLOOKUP(L1583,'Productgroepen hoofdfuncties'!A:B,2,FALSE),L1583)</f>
        <v>Milieubeheer</v>
      </c>
    </row>
    <row r="1584" spans="1:13">
      <c r="A1584" s="7"/>
      <c r="B1584" s="8"/>
      <c r="C1584" s="4" t="s">
        <v>3791</v>
      </c>
      <c r="D1584" s="3" t="s">
        <v>3792</v>
      </c>
      <c r="E1584" s="4">
        <v>1</v>
      </c>
      <c r="F1584" s="2" t="str">
        <f t="shared" si="122"/>
        <v>G1PR550204</v>
      </c>
      <c r="G1584" s="2" t="str">
        <f t="shared" si="123"/>
        <v>Toezicht</v>
      </c>
      <c r="H1584" s="2" t="str">
        <f t="shared" si="124"/>
        <v>5502</v>
      </c>
      <c r="I1584" s="2" t="str">
        <f>IFERROR(VLOOKUP(H1584,'Productgroepen hoofdfuncties'!G:H,2,FALSE),H1584)</f>
        <v>Toezicht en handhaving</v>
      </c>
      <c r="J1584" s="2" t="str">
        <f t="shared" si="125"/>
        <v>55</v>
      </c>
      <c r="K1584" s="2" t="str">
        <f>IFERROR(VLOOKUP(J1584,'Productgroepen hoofdfuncties'!D:E,2,FALSE),J1584)</f>
        <v>Vergunningverlening en handhaving</v>
      </c>
      <c r="L1584" s="2" t="str">
        <f t="shared" si="126"/>
        <v>5</v>
      </c>
      <c r="M1584" s="2" t="str">
        <f>IFERROR(VLOOKUP(L1584,'Productgroepen hoofdfuncties'!A:B,2,FALSE),L1584)</f>
        <v>Milieubeheer</v>
      </c>
    </row>
    <row r="1585" spans="1:13">
      <c r="A1585" s="7"/>
      <c r="B1585" s="8"/>
      <c r="C1585" s="4" t="s">
        <v>3793</v>
      </c>
      <c r="D1585" s="3" t="s">
        <v>3794</v>
      </c>
      <c r="E1585" s="4">
        <v>1</v>
      </c>
      <c r="F1585" s="2" t="str">
        <f t="shared" si="122"/>
        <v>G1PR550204</v>
      </c>
      <c r="G1585" s="2" t="str">
        <f t="shared" si="123"/>
        <v>Toezicht</v>
      </c>
      <c r="H1585" s="2" t="str">
        <f t="shared" si="124"/>
        <v>5502</v>
      </c>
      <c r="I1585" s="2" t="str">
        <f>IFERROR(VLOOKUP(H1585,'Productgroepen hoofdfuncties'!G:H,2,FALSE),H1585)</f>
        <v>Toezicht en handhaving</v>
      </c>
      <c r="J1585" s="2" t="str">
        <f t="shared" si="125"/>
        <v>55</v>
      </c>
      <c r="K1585" s="2" t="str">
        <f>IFERROR(VLOOKUP(J1585,'Productgroepen hoofdfuncties'!D:E,2,FALSE),J1585)</f>
        <v>Vergunningverlening en handhaving</v>
      </c>
      <c r="L1585" s="2" t="str">
        <f t="shared" si="126"/>
        <v>5</v>
      </c>
      <c r="M1585" s="2" t="str">
        <f>IFERROR(VLOOKUP(L1585,'Productgroepen hoofdfuncties'!A:B,2,FALSE),L1585)</f>
        <v>Milieubeheer</v>
      </c>
    </row>
    <row r="1586" spans="1:13">
      <c r="A1586" s="7"/>
      <c r="B1586" s="8"/>
      <c r="C1586" s="4" t="s">
        <v>6949</v>
      </c>
      <c r="D1586" s="3" t="s">
        <v>6950</v>
      </c>
      <c r="E1586" s="4">
        <v>1</v>
      </c>
      <c r="F1586" s="2" t="str">
        <f t="shared" si="122"/>
        <v>G1PR550204</v>
      </c>
      <c r="G1586" s="2" t="str">
        <f t="shared" si="123"/>
        <v>Toezicht</v>
      </c>
      <c r="H1586" s="2" t="str">
        <f t="shared" si="124"/>
        <v>5502</v>
      </c>
      <c r="I1586" s="2" t="str">
        <f>IFERROR(VLOOKUP(H1586,'Productgroepen hoofdfuncties'!G:H,2,FALSE),H1586)</f>
        <v>Toezicht en handhaving</v>
      </c>
      <c r="J1586" s="2" t="str">
        <f t="shared" si="125"/>
        <v>55</v>
      </c>
      <c r="K1586" s="2" t="str">
        <f>IFERROR(VLOOKUP(J1586,'Productgroepen hoofdfuncties'!D:E,2,FALSE),J1586)</f>
        <v>Vergunningverlening en handhaving</v>
      </c>
      <c r="L1586" s="2" t="str">
        <f t="shared" si="126"/>
        <v>5</v>
      </c>
      <c r="M1586" s="2" t="str">
        <f>IFERROR(VLOOKUP(L1586,'Productgroepen hoofdfuncties'!A:B,2,FALSE),L1586)</f>
        <v>Milieubeheer</v>
      </c>
    </row>
    <row r="1587" spans="1:13">
      <c r="A1587" s="7"/>
      <c r="B1587" s="8"/>
      <c r="C1587" s="4" t="s">
        <v>6951</v>
      </c>
      <c r="D1587" s="3" t="s">
        <v>6952</v>
      </c>
      <c r="E1587" s="4">
        <v>1</v>
      </c>
      <c r="F1587" s="2" t="str">
        <f t="shared" si="122"/>
        <v>G1PR550204</v>
      </c>
      <c r="G1587" s="2" t="str">
        <f t="shared" si="123"/>
        <v>Toezicht</v>
      </c>
      <c r="H1587" s="2" t="str">
        <f t="shared" si="124"/>
        <v>5502</v>
      </c>
      <c r="I1587" s="2" t="str">
        <f>IFERROR(VLOOKUP(H1587,'Productgroepen hoofdfuncties'!G:H,2,FALSE),H1587)</f>
        <v>Toezicht en handhaving</v>
      </c>
      <c r="J1587" s="2" t="str">
        <f t="shared" si="125"/>
        <v>55</v>
      </c>
      <c r="K1587" s="2" t="str">
        <f>IFERROR(VLOOKUP(J1587,'Productgroepen hoofdfuncties'!D:E,2,FALSE),J1587)</f>
        <v>Vergunningverlening en handhaving</v>
      </c>
      <c r="L1587" s="2" t="str">
        <f t="shared" si="126"/>
        <v>5</v>
      </c>
      <c r="M1587" s="2" t="str">
        <f>IFERROR(VLOOKUP(L1587,'Productgroepen hoofdfuncties'!A:B,2,FALSE),L1587)</f>
        <v>Milieubeheer</v>
      </c>
    </row>
    <row r="1588" spans="1:13">
      <c r="A1588" s="7"/>
      <c r="B1588" s="8"/>
      <c r="C1588" s="4" t="s">
        <v>6953</v>
      </c>
      <c r="D1588" s="3" t="s">
        <v>6954</v>
      </c>
      <c r="E1588" s="4">
        <v>1</v>
      </c>
      <c r="F1588" s="2" t="str">
        <f t="shared" si="122"/>
        <v>G1PR550204</v>
      </c>
      <c r="G1588" s="2" t="str">
        <f t="shared" si="123"/>
        <v>Toezicht</v>
      </c>
      <c r="H1588" s="2" t="str">
        <f t="shared" si="124"/>
        <v>5502</v>
      </c>
      <c r="I1588" s="2" t="str">
        <f>IFERROR(VLOOKUP(H1588,'Productgroepen hoofdfuncties'!G:H,2,FALSE),H1588)</f>
        <v>Toezicht en handhaving</v>
      </c>
      <c r="J1588" s="2" t="str">
        <f t="shared" si="125"/>
        <v>55</v>
      </c>
      <c r="K1588" s="2" t="str">
        <f>IFERROR(VLOOKUP(J1588,'Productgroepen hoofdfuncties'!D:E,2,FALSE),J1588)</f>
        <v>Vergunningverlening en handhaving</v>
      </c>
      <c r="L1588" s="2" t="str">
        <f t="shared" si="126"/>
        <v>5</v>
      </c>
      <c r="M1588" s="2" t="str">
        <f>IFERROR(VLOOKUP(L1588,'Productgroepen hoofdfuncties'!A:B,2,FALSE),L1588)</f>
        <v>Milieubeheer</v>
      </c>
    </row>
    <row r="1589" spans="1:13">
      <c r="A1589" s="7"/>
      <c r="B1589" s="8"/>
      <c r="C1589" s="4" t="s">
        <v>7228</v>
      </c>
      <c r="D1589" s="3" t="s">
        <v>7229</v>
      </c>
      <c r="E1589" s="4">
        <v>1</v>
      </c>
      <c r="F1589" s="2" t="str">
        <f t="shared" si="122"/>
        <v>G1PR550204</v>
      </c>
      <c r="G1589" s="2" t="str">
        <f t="shared" si="123"/>
        <v>Toezicht</v>
      </c>
      <c r="H1589" s="2" t="str">
        <f t="shared" si="124"/>
        <v>5502</v>
      </c>
      <c r="I1589" s="2" t="str">
        <f>IFERROR(VLOOKUP(H1589,'Productgroepen hoofdfuncties'!G:H,2,FALSE),H1589)</f>
        <v>Toezicht en handhaving</v>
      </c>
      <c r="J1589" s="2" t="str">
        <f t="shared" si="125"/>
        <v>55</v>
      </c>
      <c r="K1589" s="2" t="str">
        <f>IFERROR(VLOOKUP(J1589,'Productgroepen hoofdfuncties'!D:E,2,FALSE),J1589)</f>
        <v>Vergunningverlening en handhaving</v>
      </c>
      <c r="L1589" s="2" t="str">
        <f t="shared" si="126"/>
        <v>5</v>
      </c>
      <c r="M1589" s="2" t="str">
        <f>IFERROR(VLOOKUP(L1589,'Productgroepen hoofdfuncties'!A:B,2,FALSE),L1589)</f>
        <v>Milieubeheer</v>
      </c>
    </row>
    <row r="1590" spans="1:13">
      <c r="A1590" s="7"/>
      <c r="B1590" s="8"/>
      <c r="C1590" s="4" t="s">
        <v>7383</v>
      </c>
      <c r="D1590" s="3" t="s">
        <v>7384</v>
      </c>
      <c r="E1590" s="4">
        <v>1</v>
      </c>
      <c r="F1590" s="2" t="str">
        <f t="shared" si="122"/>
        <v>G1PR550204</v>
      </c>
      <c r="G1590" s="2" t="str">
        <f t="shared" si="123"/>
        <v>Toezicht</v>
      </c>
      <c r="H1590" s="2" t="str">
        <f t="shared" si="124"/>
        <v>5502</v>
      </c>
      <c r="I1590" s="2" t="str">
        <f>IFERROR(VLOOKUP(H1590,'Productgroepen hoofdfuncties'!G:H,2,FALSE),H1590)</f>
        <v>Toezicht en handhaving</v>
      </c>
      <c r="J1590" s="2" t="str">
        <f t="shared" si="125"/>
        <v>55</v>
      </c>
      <c r="K1590" s="2" t="str">
        <f>IFERROR(VLOOKUP(J1590,'Productgroepen hoofdfuncties'!D:E,2,FALSE),J1590)</f>
        <v>Vergunningverlening en handhaving</v>
      </c>
      <c r="L1590" s="2" t="str">
        <f t="shared" si="126"/>
        <v>5</v>
      </c>
      <c r="M1590" s="2" t="str">
        <f>IFERROR(VLOOKUP(L1590,'Productgroepen hoofdfuncties'!A:B,2,FALSE),L1590)</f>
        <v>Milieubeheer</v>
      </c>
    </row>
    <row r="1591" spans="1:13">
      <c r="A1591" s="9"/>
      <c r="B1591" s="10"/>
      <c r="C1591" s="4" t="s">
        <v>7790</v>
      </c>
      <c r="D1591" s="3" t="s">
        <v>7791</v>
      </c>
      <c r="E1591" s="4">
        <v>1</v>
      </c>
      <c r="F1591" s="2" t="str">
        <f t="shared" si="122"/>
        <v>G1PR550204</v>
      </c>
      <c r="G1591" s="2" t="str">
        <f t="shared" si="123"/>
        <v>Toezicht</v>
      </c>
      <c r="H1591" s="2" t="str">
        <f t="shared" si="124"/>
        <v>5502</v>
      </c>
      <c r="I1591" s="2" t="str">
        <f>IFERROR(VLOOKUP(H1591,'Productgroepen hoofdfuncties'!G:H,2,FALSE),H1591)</f>
        <v>Toezicht en handhaving</v>
      </c>
      <c r="J1591" s="2" t="str">
        <f t="shared" si="125"/>
        <v>55</v>
      </c>
      <c r="K1591" s="2" t="str">
        <f>IFERROR(VLOOKUP(J1591,'Productgroepen hoofdfuncties'!D:E,2,FALSE),J1591)</f>
        <v>Vergunningverlening en handhaving</v>
      </c>
      <c r="L1591" s="2" t="str">
        <f t="shared" si="126"/>
        <v>5</v>
      </c>
      <c r="M1591" s="2" t="str">
        <f>IFERROR(VLOOKUP(L1591,'Productgroepen hoofdfuncties'!A:B,2,FALSE),L1591)</f>
        <v>Milieubeheer</v>
      </c>
    </row>
    <row r="1592" spans="1:13">
      <c r="A1592" s="3" t="s">
        <v>3795</v>
      </c>
      <c r="B1592" s="4" t="s">
        <v>3796</v>
      </c>
      <c r="C1592" s="4" t="s">
        <v>3797</v>
      </c>
      <c r="D1592" s="3" t="s">
        <v>3796</v>
      </c>
      <c r="E1592" s="4">
        <v>1</v>
      </c>
      <c r="F1592" s="2" t="str">
        <f t="shared" si="122"/>
        <v>G1PR560100</v>
      </c>
      <c r="G1592" s="2" t="str">
        <f t="shared" si="123"/>
        <v>App. kst. ontgrondingen</v>
      </c>
      <c r="H1592" s="2" t="str">
        <f t="shared" si="124"/>
        <v>5601</v>
      </c>
      <c r="I1592" s="2" t="str">
        <f>IFERROR(VLOOKUP(H1592,'Productgroepen hoofdfuncties'!G:H,2,FALSE),H1592)</f>
        <v>Ontgrondingen</v>
      </c>
      <c r="J1592" s="2" t="str">
        <f t="shared" si="125"/>
        <v>56</v>
      </c>
      <c r="K1592" s="2" t="str">
        <f>IFERROR(VLOOKUP(J1592,'Productgroepen hoofdfuncties'!D:E,2,FALSE),J1592)</f>
        <v>Ontgrondingen</v>
      </c>
      <c r="L1592" s="2" t="str">
        <f t="shared" si="126"/>
        <v>5</v>
      </c>
      <c r="M1592" s="2" t="str">
        <f>IFERROR(VLOOKUP(L1592,'Productgroepen hoofdfuncties'!A:B,2,FALSE),L1592)</f>
        <v>Milieubeheer</v>
      </c>
    </row>
    <row r="1593" spans="1:13">
      <c r="A1593" s="5" t="s">
        <v>3798</v>
      </c>
      <c r="B1593" s="6" t="s">
        <v>3799</v>
      </c>
      <c r="C1593" s="4" t="s">
        <v>3800</v>
      </c>
      <c r="D1593" s="3" t="s">
        <v>3801</v>
      </c>
      <c r="E1593" s="4">
        <v>1</v>
      </c>
      <c r="F1593" s="2" t="str">
        <f t="shared" si="122"/>
        <v>G1PR560101</v>
      </c>
      <c r="G1593" s="2" t="str">
        <f t="shared" si="123"/>
        <v>Algemeen/Ontgrondingen</v>
      </c>
      <c r="H1593" s="2" t="str">
        <f t="shared" si="124"/>
        <v>5601</v>
      </c>
      <c r="I1593" s="2" t="str">
        <f>IFERROR(VLOOKUP(H1593,'Productgroepen hoofdfuncties'!G:H,2,FALSE),H1593)</f>
        <v>Ontgrondingen</v>
      </c>
      <c r="J1593" s="2" t="str">
        <f t="shared" si="125"/>
        <v>56</v>
      </c>
      <c r="K1593" s="2" t="str">
        <f>IFERROR(VLOOKUP(J1593,'Productgroepen hoofdfuncties'!D:E,2,FALSE),J1593)</f>
        <v>Ontgrondingen</v>
      </c>
      <c r="L1593" s="2" t="str">
        <f t="shared" si="126"/>
        <v>5</v>
      </c>
      <c r="M1593" s="2" t="str">
        <f>IFERROR(VLOOKUP(L1593,'Productgroepen hoofdfuncties'!A:B,2,FALSE),L1593)</f>
        <v>Milieubeheer</v>
      </c>
    </row>
    <row r="1594" spans="1:13">
      <c r="A1594" s="7"/>
      <c r="B1594" s="8"/>
      <c r="C1594" s="4" t="s">
        <v>3802</v>
      </c>
      <c r="D1594" s="3" t="s">
        <v>3803</v>
      </c>
      <c r="E1594" s="4">
        <v>1</v>
      </c>
      <c r="F1594" s="2" t="str">
        <f t="shared" si="122"/>
        <v>G1PR560101</v>
      </c>
      <c r="G1594" s="2" t="str">
        <f t="shared" si="123"/>
        <v>Algemeen/Ontgrondingen</v>
      </c>
      <c r="H1594" s="2" t="str">
        <f t="shared" si="124"/>
        <v>5601</v>
      </c>
      <c r="I1594" s="2" t="str">
        <f>IFERROR(VLOOKUP(H1594,'Productgroepen hoofdfuncties'!G:H,2,FALSE),H1594)</f>
        <v>Ontgrondingen</v>
      </c>
      <c r="J1594" s="2" t="str">
        <f t="shared" si="125"/>
        <v>56</v>
      </c>
      <c r="K1594" s="2" t="str">
        <f>IFERROR(VLOOKUP(J1594,'Productgroepen hoofdfuncties'!D:E,2,FALSE),J1594)</f>
        <v>Ontgrondingen</v>
      </c>
      <c r="L1594" s="2" t="str">
        <f t="shared" si="126"/>
        <v>5</v>
      </c>
      <c r="M1594" s="2" t="str">
        <f>IFERROR(VLOOKUP(L1594,'Productgroepen hoofdfuncties'!A:B,2,FALSE),L1594)</f>
        <v>Milieubeheer</v>
      </c>
    </row>
    <row r="1595" spans="1:13">
      <c r="A1595" s="9"/>
      <c r="B1595" s="10"/>
      <c r="C1595" s="4" t="s">
        <v>7385</v>
      </c>
      <c r="D1595" s="3" t="s">
        <v>7386</v>
      </c>
      <c r="E1595" s="4">
        <v>1</v>
      </c>
      <c r="F1595" s="2" t="str">
        <f t="shared" si="122"/>
        <v>G1PR560101</v>
      </c>
      <c r="G1595" s="2" t="str">
        <f t="shared" si="123"/>
        <v>Algemeen/Ontgrondingen</v>
      </c>
      <c r="H1595" s="2" t="str">
        <f t="shared" si="124"/>
        <v>5601</v>
      </c>
      <c r="I1595" s="2" t="str">
        <f>IFERROR(VLOOKUP(H1595,'Productgroepen hoofdfuncties'!G:H,2,FALSE),H1595)</f>
        <v>Ontgrondingen</v>
      </c>
      <c r="J1595" s="2" t="str">
        <f t="shared" si="125"/>
        <v>56</v>
      </c>
      <c r="K1595" s="2" t="str">
        <f>IFERROR(VLOOKUP(J1595,'Productgroepen hoofdfuncties'!D:E,2,FALSE),J1595)</f>
        <v>Ontgrondingen</v>
      </c>
      <c r="L1595" s="2" t="str">
        <f t="shared" si="126"/>
        <v>5</v>
      </c>
      <c r="M1595" s="2" t="str">
        <f>IFERROR(VLOOKUP(L1595,'Productgroepen hoofdfuncties'!A:B,2,FALSE),L1595)</f>
        <v>Milieubeheer</v>
      </c>
    </row>
    <row r="1596" spans="1:13">
      <c r="A1596" s="3" t="s">
        <v>3804</v>
      </c>
      <c r="B1596" s="4" t="s">
        <v>3805</v>
      </c>
      <c r="C1596" s="4" t="s">
        <v>3806</v>
      </c>
      <c r="D1596" s="3" t="s">
        <v>3805</v>
      </c>
      <c r="E1596" s="4">
        <v>1</v>
      </c>
      <c r="F1596" s="2" t="str">
        <f t="shared" si="122"/>
        <v>G1PR610100</v>
      </c>
      <c r="G1596" s="2" t="str">
        <f t="shared" si="123"/>
        <v>App. kst. toerisme en recreatie</v>
      </c>
      <c r="H1596" s="2" t="str">
        <f t="shared" si="124"/>
        <v>6101</v>
      </c>
      <c r="I1596" s="2" t="str">
        <f>IFERROR(VLOOKUP(H1596,'Productgroepen hoofdfuncties'!G:H,2,FALSE),H1596)</f>
        <v>Toerisme en recreatie</v>
      </c>
      <c r="J1596" s="2" t="str">
        <f t="shared" si="125"/>
        <v>61</v>
      </c>
      <c r="K1596" s="2" t="str">
        <f>IFERROR(VLOOKUP(J1596,'Productgroepen hoofdfuncties'!D:E,2,FALSE),J1596)</f>
        <v>Recreatie</v>
      </c>
      <c r="L1596" s="2" t="str">
        <f t="shared" si="126"/>
        <v>6</v>
      </c>
      <c r="M1596" s="2" t="str">
        <f>IFERROR(VLOOKUP(L1596,'Productgroepen hoofdfuncties'!A:B,2,FALSE),L1596)</f>
        <v>Recreatie en natuur</v>
      </c>
    </row>
    <row r="1597" spans="1:13">
      <c r="A1597" s="3" t="s">
        <v>3807</v>
      </c>
      <c r="B1597" s="4" t="s">
        <v>3808</v>
      </c>
      <c r="C1597" s="4"/>
      <c r="D1597" s="3"/>
      <c r="E1597" s="4"/>
      <c r="F1597" s="2" t="str">
        <f t="shared" si="122"/>
        <v>G1PR610101</v>
      </c>
      <c r="G1597" s="2" t="str">
        <f t="shared" si="123"/>
        <v>Versterking Marktsector</v>
      </c>
      <c r="H1597" s="2" t="str">
        <f t="shared" si="124"/>
        <v>6101</v>
      </c>
      <c r="I1597" s="2" t="str">
        <f>IFERROR(VLOOKUP(H1597,'Productgroepen hoofdfuncties'!G:H,2,FALSE),H1597)</f>
        <v>Toerisme en recreatie</v>
      </c>
      <c r="J1597" s="2" t="str">
        <f t="shared" si="125"/>
        <v>61</v>
      </c>
      <c r="K1597" s="2" t="str">
        <f>IFERROR(VLOOKUP(J1597,'Productgroepen hoofdfuncties'!D:E,2,FALSE),J1597)</f>
        <v>Recreatie</v>
      </c>
      <c r="L1597" s="2" t="str">
        <f t="shared" si="126"/>
        <v>6</v>
      </c>
      <c r="M1597" s="2" t="str">
        <f>IFERROR(VLOOKUP(L1597,'Productgroepen hoofdfuncties'!A:B,2,FALSE),L1597)</f>
        <v>Recreatie en natuur</v>
      </c>
    </row>
    <row r="1598" spans="1:13">
      <c r="A1598" s="5" t="s">
        <v>3809</v>
      </c>
      <c r="B1598" s="6" t="s">
        <v>3810</v>
      </c>
      <c r="C1598" s="4" t="s">
        <v>3811</v>
      </c>
      <c r="D1598" s="3" t="s">
        <v>3812</v>
      </c>
      <c r="E1598" s="4">
        <v>1</v>
      </c>
      <c r="F1598" s="2" t="str">
        <f t="shared" si="122"/>
        <v>G1PR610102</v>
      </c>
      <c r="G1598" s="2" t="str">
        <f t="shared" si="123"/>
        <v>Toeristische Infrastruktuur</v>
      </c>
      <c r="H1598" s="2" t="str">
        <f t="shared" si="124"/>
        <v>6101</v>
      </c>
      <c r="I1598" s="2" t="str">
        <f>IFERROR(VLOOKUP(H1598,'Productgroepen hoofdfuncties'!G:H,2,FALSE),H1598)</f>
        <v>Toerisme en recreatie</v>
      </c>
      <c r="J1598" s="2" t="str">
        <f t="shared" si="125"/>
        <v>61</v>
      </c>
      <c r="K1598" s="2" t="str">
        <f>IFERROR(VLOOKUP(J1598,'Productgroepen hoofdfuncties'!D:E,2,FALSE),J1598)</f>
        <v>Recreatie</v>
      </c>
      <c r="L1598" s="2" t="str">
        <f t="shared" si="126"/>
        <v>6</v>
      </c>
      <c r="M1598" s="2" t="str">
        <f>IFERROR(VLOOKUP(L1598,'Productgroepen hoofdfuncties'!A:B,2,FALSE),L1598)</f>
        <v>Recreatie en natuur</v>
      </c>
    </row>
    <row r="1599" spans="1:13">
      <c r="A1599" s="7"/>
      <c r="B1599" s="8"/>
      <c r="C1599" s="4" t="s">
        <v>3813</v>
      </c>
      <c r="D1599" s="3" t="s">
        <v>3814</v>
      </c>
      <c r="E1599" s="4">
        <v>1</v>
      </c>
      <c r="F1599" s="2" t="str">
        <f t="shared" si="122"/>
        <v>G1PR610102</v>
      </c>
      <c r="G1599" s="2" t="str">
        <f t="shared" si="123"/>
        <v>Toeristische Infrastruktuur</v>
      </c>
      <c r="H1599" s="2" t="str">
        <f t="shared" si="124"/>
        <v>6101</v>
      </c>
      <c r="I1599" s="2" t="str">
        <f>IFERROR(VLOOKUP(H1599,'Productgroepen hoofdfuncties'!G:H,2,FALSE),H1599)</f>
        <v>Toerisme en recreatie</v>
      </c>
      <c r="J1599" s="2" t="str">
        <f t="shared" si="125"/>
        <v>61</v>
      </c>
      <c r="K1599" s="2" t="str">
        <f>IFERROR(VLOOKUP(J1599,'Productgroepen hoofdfuncties'!D:E,2,FALSE),J1599)</f>
        <v>Recreatie</v>
      </c>
      <c r="L1599" s="2" t="str">
        <f t="shared" si="126"/>
        <v>6</v>
      </c>
      <c r="M1599" s="2" t="str">
        <f>IFERROR(VLOOKUP(L1599,'Productgroepen hoofdfuncties'!A:B,2,FALSE),L1599)</f>
        <v>Recreatie en natuur</v>
      </c>
    </row>
    <row r="1600" spans="1:13">
      <c r="A1600" s="7"/>
      <c r="B1600" s="8"/>
      <c r="C1600" s="4" t="s">
        <v>3815</v>
      </c>
      <c r="D1600" s="3" t="s">
        <v>3816</v>
      </c>
      <c r="E1600" s="4">
        <v>1</v>
      </c>
      <c r="F1600" s="2" t="str">
        <f t="shared" si="122"/>
        <v>G1PR610102</v>
      </c>
      <c r="G1600" s="2" t="str">
        <f t="shared" si="123"/>
        <v>Toeristische Infrastruktuur</v>
      </c>
      <c r="H1600" s="2" t="str">
        <f t="shared" si="124"/>
        <v>6101</v>
      </c>
      <c r="I1600" s="2" t="str">
        <f>IFERROR(VLOOKUP(H1600,'Productgroepen hoofdfuncties'!G:H,2,FALSE),H1600)</f>
        <v>Toerisme en recreatie</v>
      </c>
      <c r="J1600" s="2" t="str">
        <f t="shared" si="125"/>
        <v>61</v>
      </c>
      <c r="K1600" s="2" t="str">
        <f>IFERROR(VLOOKUP(J1600,'Productgroepen hoofdfuncties'!D:E,2,FALSE),J1600)</f>
        <v>Recreatie</v>
      </c>
      <c r="L1600" s="2" t="str">
        <f t="shared" si="126"/>
        <v>6</v>
      </c>
      <c r="M1600" s="2" t="str">
        <f>IFERROR(VLOOKUP(L1600,'Productgroepen hoofdfuncties'!A:B,2,FALSE),L1600)</f>
        <v>Recreatie en natuur</v>
      </c>
    </row>
    <row r="1601" spans="1:13">
      <c r="A1601" s="7"/>
      <c r="B1601" s="8"/>
      <c r="C1601" s="4" t="s">
        <v>3817</v>
      </c>
      <c r="D1601" s="3" t="s">
        <v>3818</v>
      </c>
      <c r="E1601" s="4">
        <v>1</v>
      </c>
      <c r="F1601" s="2" t="str">
        <f t="shared" si="122"/>
        <v>G1PR610102</v>
      </c>
      <c r="G1601" s="2" t="str">
        <f t="shared" si="123"/>
        <v>Toeristische Infrastruktuur</v>
      </c>
      <c r="H1601" s="2" t="str">
        <f t="shared" si="124"/>
        <v>6101</v>
      </c>
      <c r="I1601" s="2" t="str">
        <f>IFERROR(VLOOKUP(H1601,'Productgroepen hoofdfuncties'!G:H,2,FALSE),H1601)</f>
        <v>Toerisme en recreatie</v>
      </c>
      <c r="J1601" s="2" t="str">
        <f t="shared" si="125"/>
        <v>61</v>
      </c>
      <c r="K1601" s="2" t="str">
        <f>IFERROR(VLOOKUP(J1601,'Productgroepen hoofdfuncties'!D:E,2,FALSE),J1601)</f>
        <v>Recreatie</v>
      </c>
      <c r="L1601" s="2" t="str">
        <f t="shared" si="126"/>
        <v>6</v>
      </c>
      <c r="M1601" s="2" t="str">
        <f>IFERROR(VLOOKUP(L1601,'Productgroepen hoofdfuncties'!A:B,2,FALSE),L1601)</f>
        <v>Recreatie en natuur</v>
      </c>
    </row>
    <row r="1602" spans="1:13">
      <c r="A1602" s="7"/>
      <c r="B1602" s="8"/>
      <c r="C1602" s="4" t="s">
        <v>3819</v>
      </c>
      <c r="D1602" s="3" t="s">
        <v>3820</v>
      </c>
      <c r="E1602" s="4">
        <v>1</v>
      </c>
      <c r="F1602" s="2" t="str">
        <f t="shared" si="122"/>
        <v>G1PR610102</v>
      </c>
      <c r="G1602" s="2" t="str">
        <f t="shared" si="123"/>
        <v>Toeristische Infrastruktuur</v>
      </c>
      <c r="H1602" s="2" t="str">
        <f t="shared" si="124"/>
        <v>6101</v>
      </c>
      <c r="I1602" s="2" t="str">
        <f>IFERROR(VLOOKUP(H1602,'Productgroepen hoofdfuncties'!G:H,2,FALSE),H1602)</f>
        <v>Toerisme en recreatie</v>
      </c>
      <c r="J1602" s="2" t="str">
        <f t="shared" si="125"/>
        <v>61</v>
      </c>
      <c r="K1602" s="2" t="str">
        <f>IFERROR(VLOOKUP(J1602,'Productgroepen hoofdfuncties'!D:E,2,FALSE),J1602)</f>
        <v>Recreatie</v>
      </c>
      <c r="L1602" s="2" t="str">
        <f t="shared" si="126"/>
        <v>6</v>
      </c>
      <c r="M1602" s="2" t="str">
        <f>IFERROR(VLOOKUP(L1602,'Productgroepen hoofdfuncties'!A:B,2,FALSE),L1602)</f>
        <v>Recreatie en natuur</v>
      </c>
    </row>
    <row r="1603" spans="1:13">
      <c r="A1603" s="7"/>
      <c r="B1603" s="8"/>
      <c r="C1603" s="4" t="s">
        <v>3821</v>
      </c>
      <c r="D1603" s="3" t="s">
        <v>3822</v>
      </c>
      <c r="E1603" s="4">
        <v>1</v>
      </c>
      <c r="F1603" s="2" t="str">
        <f t="shared" si="122"/>
        <v>G1PR610102</v>
      </c>
      <c r="G1603" s="2" t="str">
        <f t="shared" si="123"/>
        <v>Toeristische Infrastruktuur</v>
      </c>
      <c r="H1603" s="2" t="str">
        <f t="shared" si="124"/>
        <v>6101</v>
      </c>
      <c r="I1603" s="2" t="str">
        <f>IFERROR(VLOOKUP(H1603,'Productgroepen hoofdfuncties'!G:H,2,FALSE),H1603)</f>
        <v>Toerisme en recreatie</v>
      </c>
      <c r="J1603" s="2" t="str">
        <f t="shared" si="125"/>
        <v>61</v>
      </c>
      <c r="K1603" s="2" t="str">
        <f>IFERROR(VLOOKUP(J1603,'Productgroepen hoofdfuncties'!D:E,2,FALSE),J1603)</f>
        <v>Recreatie</v>
      </c>
      <c r="L1603" s="2" t="str">
        <f t="shared" si="126"/>
        <v>6</v>
      </c>
      <c r="M1603" s="2" t="str">
        <f>IFERROR(VLOOKUP(L1603,'Productgroepen hoofdfuncties'!A:B,2,FALSE),L1603)</f>
        <v>Recreatie en natuur</v>
      </c>
    </row>
    <row r="1604" spans="1:13">
      <c r="A1604" s="7"/>
      <c r="B1604" s="8"/>
      <c r="C1604" s="4" t="s">
        <v>3823</v>
      </c>
      <c r="D1604" s="3" t="s">
        <v>3824</v>
      </c>
      <c r="E1604" s="4">
        <v>1</v>
      </c>
      <c r="F1604" s="2" t="str">
        <f t="shared" si="122"/>
        <v>G1PR610102</v>
      </c>
      <c r="G1604" s="2" t="str">
        <f t="shared" si="123"/>
        <v>Toeristische Infrastruktuur</v>
      </c>
      <c r="H1604" s="2" t="str">
        <f t="shared" si="124"/>
        <v>6101</v>
      </c>
      <c r="I1604" s="2" t="str">
        <f>IFERROR(VLOOKUP(H1604,'Productgroepen hoofdfuncties'!G:H,2,FALSE),H1604)</f>
        <v>Toerisme en recreatie</v>
      </c>
      <c r="J1604" s="2" t="str">
        <f t="shared" si="125"/>
        <v>61</v>
      </c>
      <c r="K1604" s="2" t="str">
        <f>IFERROR(VLOOKUP(J1604,'Productgroepen hoofdfuncties'!D:E,2,FALSE),J1604)</f>
        <v>Recreatie</v>
      </c>
      <c r="L1604" s="2" t="str">
        <f t="shared" si="126"/>
        <v>6</v>
      </c>
      <c r="M1604" s="2" t="str">
        <f>IFERROR(VLOOKUP(L1604,'Productgroepen hoofdfuncties'!A:B,2,FALSE),L1604)</f>
        <v>Recreatie en natuur</v>
      </c>
    </row>
    <row r="1605" spans="1:13">
      <c r="A1605" s="7"/>
      <c r="B1605" s="8"/>
      <c r="C1605" s="4" t="s">
        <v>3825</v>
      </c>
      <c r="D1605" s="3" t="s">
        <v>3826</v>
      </c>
      <c r="E1605" s="4">
        <v>1</v>
      </c>
      <c r="F1605" s="2" t="str">
        <f t="shared" si="122"/>
        <v>G1PR610102</v>
      </c>
      <c r="G1605" s="2" t="str">
        <f t="shared" si="123"/>
        <v>Toeristische Infrastruktuur</v>
      </c>
      <c r="H1605" s="2" t="str">
        <f t="shared" si="124"/>
        <v>6101</v>
      </c>
      <c r="I1605" s="2" t="str">
        <f>IFERROR(VLOOKUP(H1605,'Productgroepen hoofdfuncties'!G:H,2,FALSE),H1605)</f>
        <v>Toerisme en recreatie</v>
      </c>
      <c r="J1605" s="2" t="str">
        <f t="shared" si="125"/>
        <v>61</v>
      </c>
      <c r="K1605" s="2" t="str">
        <f>IFERROR(VLOOKUP(J1605,'Productgroepen hoofdfuncties'!D:E,2,FALSE),J1605)</f>
        <v>Recreatie</v>
      </c>
      <c r="L1605" s="2" t="str">
        <f t="shared" si="126"/>
        <v>6</v>
      </c>
      <c r="M1605" s="2" t="str">
        <f>IFERROR(VLOOKUP(L1605,'Productgroepen hoofdfuncties'!A:B,2,FALSE),L1605)</f>
        <v>Recreatie en natuur</v>
      </c>
    </row>
    <row r="1606" spans="1:13">
      <c r="A1606" s="7"/>
      <c r="B1606" s="8"/>
      <c r="C1606" s="4" t="s">
        <v>3827</v>
      </c>
      <c r="D1606" s="3" t="s">
        <v>3828</v>
      </c>
      <c r="E1606" s="4">
        <v>1</v>
      </c>
      <c r="F1606" s="2" t="str">
        <f t="shared" si="122"/>
        <v>G1PR610102</v>
      </c>
      <c r="G1606" s="2" t="str">
        <f t="shared" si="123"/>
        <v>Toeristische Infrastruktuur</v>
      </c>
      <c r="H1606" s="2" t="str">
        <f t="shared" si="124"/>
        <v>6101</v>
      </c>
      <c r="I1606" s="2" t="str">
        <f>IFERROR(VLOOKUP(H1606,'Productgroepen hoofdfuncties'!G:H,2,FALSE),H1606)</f>
        <v>Toerisme en recreatie</v>
      </c>
      <c r="J1606" s="2" t="str">
        <f t="shared" si="125"/>
        <v>61</v>
      </c>
      <c r="K1606" s="2" t="str">
        <f>IFERROR(VLOOKUP(J1606,'Productgroepen hoofdfuncties'!D:E,2,FALSE),J1606)</f>
        <v>Recreatie</v>
      </c>
      <c r="L1606" s="2" t="str">
        <f t="shared" si="126"/>
        <v>6</v>
      </c>
      <c r="M1606" s="2" t="str">
        <f>IFERROR(VLOOKUP(L1606,'Productgroepen hoofdfuncties'!A:B,2,FALSE),L1606)</f>
        <v>Recreatie en natuur</v>
      </c>
    </row>
    <row r="1607" spans="1:13">
      <c r="A1607" s="7"/>
      <c r="B1607" s="8"/>
      <c r="C1607" s="4" t="s">
        <v>3829</v>
      </c>
      <c r="D1607" s="3" t="s">
        <v>3830</v>
      </c>
      <c r="E1607" s="4">
        <v>1</v>
      </c>
      <c r="F1607" s="2" t="str">
        <f t="shared" si="122"/>
        <v>G1PR610102</v>
      </c>
      <c r="G1607" s="2" t="str">
        <f t="shared" si="123"/>
        <v>Toeristische Infrastruktuur</v>
      </c>
      <c r="H1607" s="2" t="str">
        <f t="shared" si="124"/>
        <v>6101</v>
      </c>
      <c r="I1607" s="2" t="str">
        <f>IFERROR(VLOOKUP(H1607,'Productgroepen hoofdfuncties'!G:H,2,FALSE),H1607)</f>
        <v>Toerisme en recreatie</v>
      </c>
      <c r="J1607" s="2" t="str">
        <f t="shared" si="125"/>
        <v>61</v>
      </c>
      <c r="K1607" s="2" t="str">
        <f>IFERROR(VLOOKUP(J1607,'Productgroepen hoofdfuncties'!D:E,2,FALSE),J1607)</f>
        <v>Recreatie</v>
      </c>
      <c r="L1607" s="2" t="str">
        <f t="shared" si="126"/>
        <v>6</v>
      </c>
      <c r="M1607" s="2" t="str">
        <f>IFERROR(VLOOKUP(L1607,'Productgroepen hoofdfuncties'!A:B,2,FALSE),L1607)</f>
        <v>Recreatie en natuur</v>
      </c>
    </row>
    <row r="1608" spans="1:13">
      <c r="A1608" s="7"/>
      <c r="B1608" s="8"/>
      <c r="C1608" s="4" t="s">
        <v>3831</v>
      </c>
      <c r="D1608" s="3" t="s">
        <v>3832</v>
      </c>
      <c r="E1608" s="4">
        <v>1</v>
      </c>
      <c r="F1608" s="2" t="str">
        <f t="shared" si="122"/>
        <v>G1PR610102</v>
      </c>
      <c r="G1608" s="2" t="str">
        <f t="shared" si="123"/>
        <v>Toeristische Infrastruktuur</v>
      </c>
      <c r="H1608" s="2" t="str">
        <f t="shared" si="124"/>
        <v>6101</v>
      </c>
      <c r="I1608" s="2" t="str">
        <f>IFERROR(VLOOKUP(H1608,'Productgroepen hoofdfuncties'!G:H,2,FALSE),H1608)</f>
        <v>Toerisme en recreatie</v>
      </c>
      <c r="J1608" s="2" t="str">
        <f t="shared" si="125"/>
        <v>61</v>
      </c>
      <c r="K1608" s="2" t="str">
        <f>IFERROR(VLOOKUP(J1608,'Productgroepen hoofdfuncties'!D:E,2,FALSE),J1608)</f>
        <v>Recreatie</v>
      </c>
      <c r="L1608" s="2" t="str">
        <f t="shared" si="126"/>
        <v>6</v>
      </c>
      <c r="M1608" s="2" t="str">
        <f>IFERROR(VLOOKUP(L1608,'Productgroepen hoofdfuncties'!A:B,2,FALSE),L1608)</f>
        <v>Recreatie en natuur</v>
      </c>
    </row>
    <row r="1609" spans="1:13">
      <c r="A1609" s="7"/>
      <c r="B1609" s="8"/>
      <c r="C1609" s="4" t="s">
        <v>3833</v>
      </c>
      <c r="D1609" s="3" t="s">
        <v>3834</v>
      </c>
      <c r="E1609" s="4">
        <v>1</v>
      </c>
      <c r="F1609" s="2" t="str">
        <f t="shared" si="122"/>
        <v>G1PR610102</v>
      </c>
      <c r="G1609" s="2" t="str">
        <f t="shared" si="123"/>
        <v>Toeristische Infrastruktuur</v>
      </c>
      <c r="H1609" s="2" t="str">
        <f t="shared" si="124"/>
        <v>6101</v>
      </c>
      <c r="I1609" s="2" t="str">
        <f>IFERROR(VLOOKUP(H1609,'Productgroepen hoofdfuncties'!G:H,2,FALSE),H1609)</f>
        <v>Toerisme en recreatie</v>
      </c>
      <c r="J1609" s="2" t="str">
        <f t="shared" si="125"/>
        <v>61</v>
      </c>
      <c r="K1609" s="2" t="str">
        <f>IFERROR(VLOOKUP(J1609,'Productgroepen hoofdfuncties'!D:E,2,FALSE),J1609)</f>
        <v>Recreatie</v>
      </c>
      <c r="L1609" s="2" t="str">
        <f t="shared" si="126"/>
        <v>6</v>
      </c>
      <c r="M1609" s="2" t="str">
        <f>IFERROR(VLOOKUP(L1609,'Productgroepen hoofdfuncties'!A:B,2,FALSE),L1609)</f>
        <v>Recreatie en natuur</v>
      </c>
    </row>
    <row r="1610" spans="1:13">
      <c r="A1610" s="7"/>
      <c r="B1610" s="8"/>
      <c r="C1610" s="4" t="s">
        <v>3835</v>
      </c>
      <c r="D1610" s="3" t="s">
        <v>3836</v>
      </c>
      <c r="E1610" s="4">
        <v>1</v>
      </c>
      <c r="F1610" s="2" t="str">
        <f t="shared" si="122"/>
        <v>G1PR610102</v>
      </c>
      <c r="G1610" s="2" t="str">
        <f t="shared" si="123"/>
        <v>Toeristische Infrastruktuur</v>
      </c>
      <c r="H1610" s="2" t="str">
        <f t="shared" si="124"/>
        <v>6101</v>
      </c>
      <c r="I1610" s="2" t="str">
        <f>IFERROR(VLOOKUP(H1610,'Productgroepen hoofdfuncties'!G:H,2,FALSE),H1610)</f>
        <v>Toerisme en recreatie</v>
      </c>
      <c r="J1610" s="2" t="str">
        <f t="shared" si="125"/>
        <v>61</v>
      </c>
      <c r="K1610" s="2" t="str">
        <f>IFERROR(VLOOKUP(J1610,'Productgroepen hoofdfuncties'!D:E,2,FALSE),J1610)</f>
        <v>Recreatie</v>
      </c>
      <c r="L1610" s="2" t="str">
        <f t="shared" si="126"/>
        <v>6</v>
      </c>
      <c r="M1610" s="2" t="str">
        <f>IFERROR(VLOOKUP(L1610,'Productgroepen hoofdfuncties'!A:B,2,FALSE),L1610)</f>
        <v>Recreatie en natuur</v>
      </c>
    </row>
    <row r="1611" spans="1:13">
      <c r="A1611" s="7"/>
      <c r="B1611" s="8"/>
      <c r="C1611" s="4" t="s">
        <v>3837</v>
      </c>
      <c r="D1611" s="3" t="s">
        <v>3838</v>
      </c>
      <c r="E1611" s="4">
        <v>1</v>
      </c>
      <c r="F1611" s="2" t="str">
        <f t="shared" si="122"/>
        <v>G1PR610102</v>
      </c>
      <c r="G1611" s="2" t="str">
        <f t="shared" si="123"/>
        <v>Toeristische Infrastruktuur</v>
      </c>
      <c r="H1611" s="2" t="str">
        <f t="shared" si="124"/>
        <v>6101</v>
      </c>
      <c r="I1611" s="2" t="str">
        <f>IFERROR(VLOOKUP(H1611,'Productgroepen hoofdfuncties'!G:H,2,FALSE),H1611)</f>
        <v>Toerisme en recreatie</v>
      </c>
      <c r="J1611" s="2" t="str">
        <f t="shared" si="125"/>
        <v>61</v>
      </c>
      <c r="K1611" s="2" t="str">
        <f>IFERROR(VLOOKUP(J1611,'Productgroepen hoofdfuncties'!D:E,2,FALSE),J1611)</f>
        <v>Recreatie</v>
      </c>
      <c r="L1611" s="2" t="str">
        <f t="shared" si="126"/>
        <v>6</v>
      </c>
      <c r="M1611" s="2" t="str">
        <f>IFERROR(VLOOKUP(L1611,'Productgroepen hoofdfuncties'!A:B,2,FALSE),L1611)</f>
        <v>Recreatie en natuur</v>
      </c>
    </row>
    <row r="1612" spans="1:13">
      <c r="A1612" s="7"/>
      <c r="B1612" s="8"/>
      <c r="C1612" s="4" t="s">
        <v>3839</v>
      </c>
      <c r="D1612" s="3" t="s">
        <v>3840</v>
      </c>
      <c r="E1612" s="4">
        <v>1</v>
      </c>
      <c r="F1612" s="2" t="str">
        <f t="shared" ref="F1612:F1675" si="127">IF(A1612="",F1611,A1612)</f>
        <v>G1PR610102</v>
      </c>
      <c r="G1612" s="2" t="str">
        <f t="shared" ref="G1612:G1675" si="128">IF(B1612="",G1611,B1612)</f>
        <v>Toeristische Infrastruktuur</v>
      </c>
      <c r="H1612" s="2" t="str">
        <f t="shared" ref="H1612:H1675" si="129">IF(RIGHT(LEFT($F1612,5),1)="K","Apparaatskosten personeel",IF(RIGHT(LEFT($F1612,5),1)="I","Apparaatskosten materieel",LEFT(RIGHT($F1612,6),4)))</f>
        <v>6101</v>
      </c>
      <c r="I1612" s="2" t="str">
        <f>IFERROR(VLOOKUP(H1612,'Productgroepen hoofdfuncties'!G:H,2,FALSE),H1612)</f>
        <v>Toerisme en recreatie</v>
      </c>
      <c r="J1612" s="2" t="str">
        <f t="shared" ref="J1612:J1675" si="130">IF(RIGHT(LEFT($F1612,5),1)="K","Kostenplaatsen",IF(RIGHT(LEFT($F1612,5),1)="I","Kostenplaatsen",LEFT(RIGHT($F1612,6),2)))</f>
        <v>61</v>
      </c>
      <c r="K1612" s="2" t="str">
        <f>IFERROR(VLOOKUP(J1612,'Productgroepen hoofdfuncties'!D:E,2,FALSE),J1612)</f>
        <v>Recreatie</v>
      </c>
      <c r="L1612" s="2" t="str">
        <f t="shared" ref="L1612:L1675" si="131">IF(RIGHT(LEFT($F1612,5),1)="K","Kostenplaatsen",IF(RIGHT(LEFT($F1612,5),1)="I","Kostenplaatsen",LEFT(RIGHT($F1612,6),1)))</f>
        <v>6</v>
      </c>
      <c r="M1612" s="2" t="str">
        <f>IFERROR(VLOOKUP(L1612,'Productgroepen hoofdfuncties'!A:B,2,FALSE),L1612)</f>
        <v>Recreatie en natuur</v>
      </c>
    </row>
    <row r="1613" spans="1:13">
      <c r="A1613" s="7"/>
      <c r="B1613" s="8"/>
      <c r="C1613" s="4" t="s">
        <v>3841</v>
      </c>
      <c r="D1613" s="3" t="s">
        <v>3842</v>
      </c>
      <c r="E1613" s="4">
        <v>1</v>
      </c>
      <c r="F1613" s="2" t="str">
        <f t="shared" si="127"/>
        <v>G1PR610102</v>
      </c>
      <c r="G1613" s="2" t="str">
        <f t="shared" si="128"/>
        <v>Toeristische Infrastruktuur</v>
      </c>
      <c r="H1613" s="2" t="str">
        <f t="shared" si="129"/>
        <v>6101</v>
      </c>
      <c r="I1613" s="2" t="str">
        <f>IFERROR(VLOOKUP(H1613,'Productgroepen hoofdfuncties'!G:H,2,FALSE),H1613)</f>
        <v>Toerisme en recreatie</v>
      </c>
      <c r="J1613" s="2" t="str">
        <f t="shared" si="130"/>
        <v>61</v>
      </c>
      <c r="K1613" s="2" t="str">
        <f>IFERROR(VLOOKUP(J1613,'Productgroepen hoofdfuncties'!D:E,2,FALSE),J1613)</f>
        <v>Recreatie</v>
      </c>
      <c r="L1613" s="2" t="str">
        <f t="shared" si="131"/>
        <v>6</v>
      </c>
      <c r="M1613" s="2" t="str">
        <f>IFERROR(VLOOKUP(L1613,'Productgroepen hoofdfuncties'!A:B,2,FALSE),L1613)</f>
        <v>Recreatie en natuur</v>
      </c>
    </row>
    <row r="1614" spans="1:13">
      <c r="A1614" s="7"/>
      <c r="B1614" s="8"/>
      <c r="C1614" s="4" t="s">
        <v>3843</v>
      </c>
      <c r="D1614" s="3" t="s">
        <v>3844</v>
      </c>
      <c r="E1614" s="4">
        <v>1</v>
      </c>
      <c r="F1614" s="2" t="str">
        <f t="shared" si="127"/>
        <v>G1PR610102</v>
      </c>
      <c r="G1614" s="2" t="str">
        <f t="shared" si="128"/>
        <v>Toeristische Infrastruktuur</v>
      </c>
      <c r="H1614" s="2" t="str">
        <f t="shared" si="129"/>
        <v>6101</v>
      </c>
      <c r="I1614" s="2" t="str">
        <f>IFERROR(VLOOKUP(H1614,'Productgroepen hoofdfuncties'!G:H,2,FALSE),H1614)</f>
        <v>Toerisme en recreatie</v>
      </c>
      <c r="J1614" s="2" t="str">
        <f t="shared" si="130"/>
        <v>61</v>
      </c>
      <c r="K1614" s="2" t="str">
        <f>IFERROR(VLOOKUP(J1614,'Productgroepen hoofdfuncties'!D:E,2,FALSE),J1614)</f>
        <v>Recreatie</v>
      </c>
      <c r="L1614" s="2" t="str">
        <f t="shared" si="131"/>
        <v>6</v>
      </c>
      <c r="M1614" s="2" t="str">
        <f>IFERROR(VLOOKUP(L1614,'Productgroepen hoofdfuncties'!A:B,2,FALSE),L1614)</f>
        <v>Recreatie en natuur</v>
      </c>
    </row>
    <row r="1615" spans="1:13">
      <c r="A1615" s="7"/>
      <c r="B1615" s="8"/>
      <c r="C1615" s="4" t="s">
        <v>3845</v>
      </c>
      <c r="D1615" s="3" t="s">
        <v>3846</v>
      </c>
      <c r="E1615" s="4">
        <v>1</v>
      </c>
      <c r="F1615" s="2" t="str">
        <f t="shared" si="127"/>
        <v>G1PR610102</v>
      </c>
      <c r="G1615" s="2" t="str">
        <f t="shared" si="128"/>
        <v>Toeristische Infrastruktuur</v>
      </c>
      <c r="H1615" s="2" t="str">
        <f t="shared" si="129"/>
        <v>6101</v>
      </c>
      <c r="I1615" s="2" t="str">
        <f>IFERROR(VLOOKUP(H1615,'Productgroepen hoofdfuncties'!G:H,2,FALSE),H1615)</f>
        <v>Toerisme en recreatie</v>
      </c>
      <c r="J1615" s="2" t="str">
        <f t="shared" si="130"/>
        <v>61</v>
      </c>
      <c r="K1615" s="2" t="str">
        <f>IFERROR(VLOOKUP(J1615,'Productgroepen hoofdfuncties'!D:E,2,FALSE),J1615)</f>
        <v>Recreatie</v>
      </c>
      <c r="L1615" s="2" t="str">
        <f t="shared" si="131"/>
        <v>6</v>
      </c>
      <c r="M1615" s="2" t="str">
        <f>IFERROR(VLOOKUP(L1615,'Productgroepen hoofdfuncties'!A:B,2,FALSE),L1615)</f>
        <v>Recreatie en natuur</v>
      </c>
    </row>
    <row r="1616" spans="1:13">
      <c r="A1616" s="7"/>
      <c r="B1616" s="8"/>
      <c r="C1616" s="4" t="s">
        <v>3847</v>
      </c>
      <c r="D1616" s="3" t="s">
        <v>3848</v>
      </c>
      <c r="E1616" s="4">
        <v>1</v>
      </c>
      <c r="F1616" s="2" t="str">
        <f t="shared" si="127"/>
        <v>G1PR610102</v>
      </c>
      <c r="G1616" s="2" t="str">
        <f t="shared" si="128"/>
        <v>Toeristische Infrastruktuur</v>
      </c>
      <c r="H1616" s="2" t="str">
        <f t="shared" si="129"/>
        <v>6101</v>
      </c>
      <c r="I1616" s="2" t="str">
        <f>IFERROR(VLOOKUP(H1616,'Productgroepen hoofdfuncties'!G:H,2,FALSE),H1616)</f>
        <v>Toerisme en recreatie</v>
      </c>
      <c r="J1616" s="2" t="str">
        <f t="shared" si="130"/>
        <v>61</v>
      </c>
      <c r="K1616" s="2" t="str">
        <f>IFERROR(VLOOKUP(J1616,'Productgroepen hoofdfuncties'!D:E,2,FALSE),J1616)</f>
        <v>Recreatie</v>
      </c>
      <c r="L1616" s="2" t="str">
        <f t="shared" si="131"/>
        <v>6</v>
      </c>
      <c r="M1616" s="2" t="str">
        <f>IFERROR(VLOOKUP(L1616,'Productgroepen hoofdfuncties'!A:B,2,FALSE),L1616)</f>
        <v>Recreatie en natuur</v>
      </c>
    </row>
    <row r="1617" spans="1:13">
      <c r="A1617" s="7"/>
      <c r="B1617" s="8"/>
      <c r="C1617" s="4" t="s">
        <v>7387</v>
      </c>
      <c r="D1617" s="3" t="s">
        <v>7388</v>
      </c>
      <c r="E1617" s="4">
        <v>1</v>
      </c>
      <c r="F1617" s="2" t="str">
        <f t="shared" si="127"/>
        <v>G1PR610102</v>
      </c>
      <c r="G1617" s="2" t="str">
        <f t="shared" si="128"/>
        <v>Toeristische Infrastruktuur</v>
      </c>
      <c r="H1617" s="2" t="str">
        <f t="shared" si="129"/>
        <v>6101</v>
      </c>
      <c r="I1617" s="2" t="str">
        <f>IFERROR(VLOOKUP(H1617,'Productgroepen hoofdfuncties'!G:H,2,FALSE),H1617)</f>
        <v>Toerisme en recreatie</v>
      </c>
      <c r="J1617" s="2" t="str">
        <f t="shared" si="130"/>
        <v>61</v>
      </c>
      <c r="K1617" s="2" t="str">
        <f>IFERROR(VLOOKUP(J1617,'Productgroepen hoofdfuncties'!D:E,2,FALSE),J1617)</f>
        <v>Recreatie</v>
      </c>
      <c r="L1617" s="2" t="str">
        <f t="shared" si="131"/>
        <v>6</v>
      </c>
      <c r="M1617" s="2" t="str">
        <f>IFERROR(VLOOKUP(L1617,'Productgroepen hoofdfuncties'!A:B,2,FALSE),L1617)</f>
        <v>Recreatie en natuur</v>
      </c>
    </row>
    <row r="1618" spans="1:13">
      <c r="A1618" s="7"/>
      <c r="B1618" s="8"/>
      <c r="C1618" s="4" t="s">
        <v>7389</v>
      </c>
      <c r="D1618" s="3" t="s">
        <v>7390</v>
      </c>
      <c r="E1618" s="4">
        <v>1</v>
      </c>
      <c r="F1618" s="2" t="str">
        <f t="shared" si="127"/>
        <v>G1PR610102</v>
      </c>
      <c r="G1618" s="2" t="str">
        <f t="shared" si="128"/>
        <v>Toeristische Infrastruktuur</v>
      </c>
      <c r="H1618" s="2" t="str">
        <f t="shared" si="129"/>
        <v>6101</v>
      </c>
      <c r="I1618" s="2" t="str">
        <f>IFERROR(VLOOKUP(H1618,'Productgroepen hoofdfuncties'!G:H,2,FALSE),H1618)</f>
        <v>Toerisme en recreatie</v>
      </c>
      <c r="J1618" s="2" t="str">
        <f t="shared" si="130"/>
        <v>61</v>
      </c>
      <c r="K1618" s="2" t="str">
        <f>IFERROR(VLOOKUP(J1618,'Productgroepen hoofdfuncties'!D:E,2,FALSE),J1618)</f>
        <v>Recreatie</v>
      </c>
      <c r="L1618" s="2" t="str">
        <f t="shared" si="131"/>
        <v>6</v>
      </c>
      <c r="M1618" s="2" t="str">
        <f>IFERROR(VLOOKUP(L1618,'Productgroepen hoofdfuncties'!A:B,2,FALSE),L1618)</f>
        <v>Recreatie en natuur</v>
      </c>
    </row>
    <row r="1619" spans="1:13">
      <c r="A1619" s="9"/>
      <c r="B1619" s="10"/>
      <c r="C1619" s="4" t="s">
        <v>8485</v>
      </c>
      <c r="D1619" s="3" t="s">
        <v>8486</v>
      </c>
      <c r="E1619" s="4">
        <v>1</v>
      </c>
      <c r="F1619" s="2" t="str">
        <f t="shared" si="127"/>
        <v>G1PR610102</v>
      </c>
      <c r="G1619" s="2" t="str">
        <f t="shared" si="128"/>
        <v>Toeristische Infrastruktuur</v>
      </c>
      <c r="H1619" s="2" t="str">
        <f t="shared" si="129"/>
        <v>6101</v>
      </c>
      <c r="I1619" s="2" t="str">
        <f>IFERROR(VLOOKUP(H1619,'Productgroepen hoofdfuncties'!G:H,2,FALSE),H1619)</f>
        <v>Toerisme en recreatie</v>
      </c>
      <c r="J1619" s="2" t="str">
        <f t="shared" si="130"/>
        <v>61</v>
      </c>
      <c r="K1619" s="2" t="str">
        <f>IFERROR(VLOOKUP(J1619,'Productgroepen hoofdfuncties'!D:E,2,FALSE),J1619)</f>
        <v>Recreatie</v>
      </c>
      <c r="L1619" s="2" t="str">
        <f t="shared" si="131"/>
        <v>6</v>
      </c>
      <c r="M1619" s="2" t="str">
        <f>IFERROR(VLOOKUP(L1619,'Productgroepen hoofdfuncties'!A:B,2,FALSE),L1619)</f>
        <v>Recreatie en natuur</v>
      </c>
    </row>
    <row r="1620" spans="1:13">
      <c r="A1620" s="3" t="s">
        <v>3849</v>
      </c>
      <c r="B1620" s="4" t="s">
        <v>3850</v>
      </c>
      <c r="C1620" s="4"/>
      <c r="D1620" s="3"/>
      <c r="E1620" s="4"/>
      <c r="F1620" s="2" t="str">
        <f t="shared" si="127"/>
        <v>G1PR610103</v>
      </c>
      <c r="G1620" s="2" t="str">
        <f t="shared" si="128"/>
        <v>Toeristische Promotie</v>
      </c>
      <c r="H1620" s="2" t="str">
        <f t="shared" si="129"/>
        <v>6101</v>
      </c>
      <c r="I1620" s="2" t="str">
        <f>IFERROR(VLOOKUP(H1620,'Productgroepen hoofdfuncties'!G:H,2,FALSE),H1620)</f>
        <v>Toerisme en recreatie</v>
      </c>
      <c r="J1620" s="2" t="str">
        <f t="shared" si="130"/>
        <v>61</v>
      </c>
      <c r="K1620" s="2" t="str">
        <f>IFERROR(VLOOKUP(J1620,'Productgroepen hoofdfuncties'!D:E,2,FALSE),J1620)</f>
        <v>Recreatie</v>
      </c>
      <c r="L1620" s="2" t="str">
        <f t="shared" si="131"/>
        <v>6</v>
      </c>
      <c r="M1620" s="2" t="str">
        <f>IFERROR(VLOOKUP(L1620,'Productgroepen hoofdfuncties'!A:B,2,FALSE),L1620)</f>
        <v>Recreatie en natuur</v>
      </c>
    </row>
    <row r="1621" spans="1:13">
      <c r="A1621" s="3" t="s">
        <v>3851</v>
      </c>
      <c r="B1621" s="4" t="s">
        <v>3852</v>
      </c>
      <c r="C1621" s="4" t="s">
        <v>3853</v>
      </c>
      <c r="D1621" s="3" t="s">
        <v>3854</v>
      </c>
      <c r="E1621" s="4">
        <v>1</v>
      </c>
      <c r="F1621" s="2" t="str">
        <f t="shared" si="127"/>
        <v>G1PR610200</v>
      </c>
      <c r="G1621" s="2" t="str">
        <f t="shared" si="128"/>
        <v>App.kst toerisme en recreatie (PLG)</v>
      </c>
      <c r="H1621" s="2" t="str">
        <f t="shared" si="129"/>
        <v>6102</v>
      </c>
      <c r="I1621" s="2" t="str">
        <f>IFERROR(VLOOKUP(H1621,'Productgroepen hoofdfuncties'!G:H,2,FALSE),H1621)</f>
        <v>Toerisme en recreatie (PLG)</v>
      </c>
      <c r="J1621" s="2" t="str">
        <f t="shared" si="130"/>
        <v>61</v>
      </c>
      <c r="K1621" s="2" t="str">
        <f>IFERROR(VLOOKUP(J1621,'Productgroepen hoofdfuncties'!D:E,2,FALSE),J1621)</f>
        <v>Recreatie</v>
      </c>
      <c r="L1621" s="2" t="str">
        <f t="shared" si="131"/>
        <v>6</v>
      </c>
      <c r="M1621" s="2" t="str">
        <f>IFERROR(VLOOKUP(L1621,'Productgroepen hoofdfuncties'!A:B,2,FALSE),L1621)</f>
        <v>Recreatie en natuur</v>
      </c>
    </row>
    <row r="1622" spans="1:13">
      <c r="A1622" s="5" t="s">
        <v>3855</v>
      </c>
      <c r="B1622" s="6" t="s">
        <v>3856</v>
      </c>
      <c r="C1622" s="4" t="s">
        <v>3857</v>
      </c>
      <c r="D1622" s="3" t="s">
        <v>3818</v>
      </c>
      <c r="E1622" s="4">
        <v>1</v>
      </c>
      <c r="F1622" s="2" t="str">
        <f t="shared" si="127"/>
        <v>G1PR610201</v>
      </c>
      <c r="G1622" s="2" t="str">
        <f t="shared" si="128"/>
        <v>Landelijke routenetwerken</v>
      </c>
      <c r="H1622" s="2" t="str">
        <f t="shared" si="129"/>
        <v>6102</v>
      </c>
      <c r="I1622" s="2" t="str">
        <f>IFERROR(VLOOKUP(H1622,'Productgroepen hoofdfuncties'!G:H,2,FALSE),H1622)</f>
        <v>Toerisme en recreatie (PLG)</v>
      </c>
      <c r="J1622" s="2" t="str">
        <f t="shared" si="130"/>
        <v>61</v>
      </c>
      <c r="K1622" s="2" t="str">
        <f>IFERROR(VLOOKUP(J1622,'Productgroepen hoofdfuncties'!D:E,2,FALSE),J1622)</f>
        <v>Recreatie</v>
      </c>
      <c r="L1622" s="2" t="str">
        <f t="shared" si="131"/>
        <v>6</v>
      </c>
      <c r="M1622" s="2" t="str">
        <f>IFERROR(VLOOKUP(L1622,'Productgroepen hoofdfuncties'!A:B,2,FALSE),L1622)</f>
        <v>Recreatie en natuur</v>
      </c>
    </row>
    <row r="1623" spans="1:13">
      <c r="A1623" s="7"/>
      <c r="B1623" s="8"/>
      <c r="C1623" s="4" t="s">
        <v>3858</v>
      </c>
      <c r="D1623" s="3" t="s">
        <v>3859</v>
      </c>
      <c r="E1623" s="4">
        <v>1</v>
      </c>
      <c r="F1623" s="2" t="str">
        <f t="shared" si="127"/>
        <v>G1PR610201</v>
      </c>
      <c r="G1623" s="2" t="str">
        <f t="shared" si="128"/>
        <v>Landelijke routenetwerken</v>
      </c>
      <c r="H1623" s="2" t="str">
        <f t="shared" si="129"/>
        <v>6102</v>
      </c>
      <c r="I1623" s="2" t="str">
        <f>IFERROR(VLOOKUP(H1623,'Productgroepen hoofdfuncties'!G:H,2,FALSE),H1623)</f>
        <v>Toerisme en recreatie (PLG)</v>
      </c>
      <c r="J1623" s="2" t="str">
        <f t="shared" si="130"/>
        <v>61</v>
      </c>
      <c r="K1623" s="2" t="str">
        <f>IFERROR(VLOOKUP(J1623,'Productgroepen hoofdfuncties'!D:E,2,FALSE),J1623)</f>
        <v>Recreatie</v>
      </c>
      <c r="L1623" s="2" t="str">
        <f t="shared" si="131"/>
        <v>6</v>
      </c>
      <c r="M1623" s="2" t="str">
        <f>IFERROR(VLOOKUP(L1623,'Productgroepen hoofdfuncties'!A:B,2,FALSE),L1623)</f>
        <v>Recreatie en natuur</v>
      </c>
    </row>
    <row r="1624" spans="1:13">
      <c r="A1624" s="7"/>
      <c r="B1624" s="8"/>
      <c r="C1624" s="4" t="s">
        <v>3860</v>
      </c>
      <c r="D1624" s="3" t="s">
        <v>3861</v>
      </c>
      <c r="E1624" s="4">
        <v>1</v>
      </c>
      <c r="F1624" s="2" t="str">
        <f t="shared" si="127"/>
        <v>G1PR610201</v>
      </c>
      <c r="G1624" s="2" t="str">
        <f t="shared" si="128"/>
        <v>Landelijke routenetwerken</v>
      </c>
      <c r="H1624" s="2" t="str">
        <f t="shared" si="129"/>
        <v>6102</v>
      </c>
      <c r="I1624" s="2" t="str">
        <f>IFERROR(VLOOKUP(H1624,'Productgroepen hoofdfuncties'!G:H,2,FALSE),H1624)</f>
        <v>Toerisme en recreatie (PLG)</v>
      </c>
      <c r="J1624" s="2" t="str">
        <f t="shared" si="130"/>
        <v>61</v>
      </c>
      <c r="K1624" s="2" t="str">
        <f>IFERROR(VLOOKUP(J1624,'Productgroepen hoofdfuncties'!D:E,2,FALSE),J1624)</f>
        <v>Recreatie</v>
      </c>
      <c r="L1624" s="2" t="str">
        <f t="shared" si="131"/>
        <v>6</v>
      </c>
      <c r="M1624" s="2" t="str">
        <f>IFERROR(VLOOKUP(L1624,'Productgroepen hoofdfuncties'!A:B,2,FALSE),L1624)</f>
        <v>Recreatie en natuur</v>
      </c>
    </row>
    <row r="1625" spans="1:13">
      <c r="A1625" s="7"/>
      <c r="B1625" s="8"/>
      <c r="C1625" s="4" t="s">
        <v>3862</v>
      </c>
      <c r="D1625" s="3" t="s">
        <v>3863</v>
      </c>
      <c r="E1625" s="4">
        <v>1</v>
      </c>
      <c r="F1625" s="2" t="str">
        <f t="shared" si="127"/>
        <v>G1PR610201</v>
      </c>
      <c r="G1625" s="2" t="str">
        <f t="shared" si="128"/>
        <v>Landelijke routenetwerken</v>
      </c>
      <c r="H1625" s="2" t="str">
        <f t="shared" si="129"/>
        <v>6102</v>
      </c>
      <c r="I1625" s="2" t="str">
        <f>IFERROR(VLOOKUP(H1625,'Productgroepen hoofdfuncties'!G:H,2,FALSE),H1625)</f>
        <v>Toerisme en recreatie (PLG)</v>
      </c>
      <c r="J1625" s="2" t="str">
        <f t="shared" si="130"/>
        <v>61</v>
      </c>
      <c r="K1625" s="2" t="str">
        <f>IFERROR(VLOOKUP(J1625,'Productgroepen hoofdfuncties'!D:E,2,FALSE),J1625)</f>
        <v>Recreatie</v>
      </c>
      <c r="L1625" s="2" t="str">
        <f t="shared" si="131"/>
        <v>6</v>
      </c>
      <c r="M1625" s="2" t="str">
        <f>IFERROR(VLOOKUP(L1625,'Productgroepen hoofdfuncties'!A:B,2,FALSE),L1625)</f>
        <v>Recreatie en natuur</v>
      </c>
    </row>
    <row r="1626" spans="1:13">
      <c r="A1626" s="7"/>
      <c r="B1626" s="8"/>
      <c r="C1626" s="4" t="s">
        <v>3864</v>
      </c>
      <c r="D1626" s="3" t="s">
        <v>3865</v>
      </c>
      <c r="E1626" s="4">
        <v>1</v>
      </c>
      <c r="F1626" s="2" t="str">
        <f t="shared" si="127"/>
        <v>G1PR610201</v>
      </c>
      <c r="G1626" s="2" t="str">
        <f t="shared" si="128"/>
        <v>Landelijke routenetwerken</v>
      </c>
      <c r="H1626" s="2" t="str">
        <f t="shared" si="129"/>
        <v>6102</v>
      </c>
      <c r="I1626" s="2" t="str">
        <f>IFERROR(VLOOKUP(H1626,'Productgroepen hoofdfuncties'!G:H,2,FALSE),H1626)</f>
        <v>Toerisme en recreatie (PLG)</v>
      </c>
      <c r="J1626" s="2" t="str">
        <f t="shared" si="130"/>
        <v>61</v>
      </c>
      <c r="K1626" s="2" t="str">
        <f>IFERROR(VLOOKUP(J1626,'Productgroepen hoofdfuncties'!D:E,2,FALSE),J1626)</f>
        <v>Recreatie</v>
      </c>
      <c r="L1626" s="2" t="str">
        <f t="shared" si="131"/>
        <v>6</v>
      </c>
      <c r="M1626" s="2" t="str">
        <f>IFERROR(VLOOKUP(L1626,'Productgroepen hoofdfuncties'!A:B,2,FALSE),L1626)</f>
        <v>Recreatie en natuur</v>
      </c>
    </row>
    <row r="1627" spans="1:13">
      <c r="A1627" s="7"/>
      <c r="B1627" s="8"/>
      <c r="C1627" s="4" t="s">
        <v>3866</v>
      </c>
      <c r="D1627" s="3" t="s">
        <v>3867</v>
      </c>
      <c r="E1627" s="4">
        <v>1</v>
      </c>
      <c r="F1627" s="2" t="str">
        <f t="shared" si="127"/>
        <v>G1PR610201</v>
      </c>
      <c r="G1627" s="2" t="str">
        <f t="shared" si="128"/>
        <v>Landelijke routenetwerken</v>
      </c>
      <c r="H1627" s="2" t="str">
        <f t="shared" si="129"/>
        <v>6102</v>
      </c>
      <c r="I1627" s="2" t="str">
        <f>IFERROR(VLOOKUP(H1627,'Productgroepen hoofdfuncties'!G:H,2,FALSE),H1627)</f>
        <v>Toerisme en recreatie (PLG)</v>
      </c>
      <c r="J1627" s="2" t="str">
        <f t="shared" si="130"/>
        <v>61</v>
      </c>
      <c r="K1627" s="2" t="str">
        <f>IFERROR(VLOOKUP(J1627,'Productgroepen hoofdfuncties'!D:E,2,FALSE),J1627)</f>
        <v>Recreatie</v>
      </c>
      <c r="L1627" s="2" t="str">
        <f t="shared" si="131"/>
        <v>6</v>
      </c>
      <c r="M1627" s="2" t="str">
        <f>IFERROR(VLOOKUP(L1627,'Productgroepen hoofdfuncties'!A:B,2,FALSE),L1627)</f>
        <v>Recreatie en natuur</v>
      </c>
    </row>
    <row r="1628" spans="1:13">
      <c r="A1628" s="7"/>
      <c r="B1628" s="8"/>
      <c r="C1628" s="4" t="s">
        <v>3868</v>
      </c>
      <c r="D1628" s="3" t="s">
        <v>3869</v>
      </c>
      <c r="E1628" s="4">
        <v>1</v>
      </c>
      <c r="F1628" s="2" t="str">
        <f t="shared" si="127"/>
        <v>G1PR610201</v>
      </c>
      <c r="G1628" s="2" t="str">
        <f t="shared" si="128"/>
        <v>Landelijke routenetwerken</v>
      </c>
      <c r="H1628" s="2" t="str">
        <f t="shared" si="129"/>
        <v>6102</v>
      </c>
      <c r="I1628" s="2" t="str">
        <f>IFERROR(VLOOKUP(H1628,'Productgroepen hoofdfuncties'!G:H,2,FALSE),H1628)</f>
        <v>Toerisme en recreatie (PLG)</v>
      </c>
      <c r="J1628" s="2" t="str">
        <f t="shared" si="130"/>
        <v>61</v>
      </c>
      <c r="K1628" s="2" t="str">
        <f>IFERROR(VLOOKUP(J1628,'Productgroepen hoofdfuncties'!D:E,2,FALSE),J1628)</f>
        <v>Recreatie</v>
      </c>
      <c r="L1628" s="2" t="str">
        <f t="shared" si="131"/>
        <v>6</v>
      </c>
      <c r="M1628" s="2" t="str">
        <f>IFERROR(VLOOKUP(L1628,'Productgroepen hoofdfuncties'!A:B,2,FALSE),L1628)</f>
        <v>Recreatie en natuur</v>
      </c>
    </row>
    <row r="1629" spans="1:13">
      <c r="A1629" s="7"/>
      <c r="B1629" s="8"/>
      <c r="C1629" s="4" t="s">
        <v>3870</v>
      </c>
      <c r="D1629" s="3" t="s">
        <v>3871</v>
      </c>
      <c r="E1629" s="4">
        <v>1</v>
      </c>
      <c r="F1629" s="2" t="str">
        <f t="shared" si="127"/>
        <v>G1PR610201</v>
      </c>
      <c r="G1629" s="2" t="str">
        <f t="shared" si="128"/>
        <v>Landelijke routenetwerken</v>
      </c>
      <c r="H1629" s="2" t="str">
        <f t="shared" si="129"/>
        <v>6102</v>
      </c>
      <c r="I1629" s="2" t="str">
        <f>IFERROR(VLOOKUP(H1629,'Productgroepen hoofdfuncties'!G:H,2,FALSE),H1629)</f>
        <v>Toerisme en recreatie (PLG)</v>
      </c>
      <c r="J1629" s="2" t="str">
        <f t="shared" si="130"/>
        <v>61</v>
      </c>
      <c r="K1629" s="2" t="str">
        <f>IFERROR(VLOOKUP(J1629,'Productgroepen hoofdfuncties'!D:E,2,FALSE),J1629)</f>
        <v>Recreatie</v>
      </c>
      <c r="L1629" s="2" t="str">
        <f t="shared" si="131"/>
        <v>6</v>
      </c>
      <c r="M1629" s="2" t="str">
        <f>IFERROR(VLOOKUP(L1629,'Productgroepen hoofdfuncties'!A:B,2,FALSE),L1629)</f>
        <v>Recreatie en natuur</v>
      </c>
    </row>
    <row r="1630" spans="1:13">
      <c r="A1630" s="7"/>
      <c r="B1630" s="8"/>
      <c r="C1630" s="4" t="s">
        <v>3872</v>
      </c>
      <c r="D1630" s="3" t="s">
        <v>3873</v>
      </c>
      <c r="E1630" s="4">
        <v>1</v>
      </c>
      <c r="F1630" s="2" t="str">
        <f t="shared" si="127"/>
        <v>G1PR610201</v>
      </c>
      <c r="G1630" s="2" t="str">
        <f t="shared" si="128"/>
        <v>Landelijke routenetwerken</v>
      </c>
      <c r="H1630" s="2" t="str">
        <f t="shared" si="129"/>
        <v>6102</v>
      </c>
      <c r="I1630" s="2" t="str">
        <f>IFERROR(VLOOKUP(H1630,'Productgroepen hoofdfuncties'!G:H,2,FALSE),H1630)</f>
        <v>Toerisme en recreatie (PLG)</v>
      </c>
      <c r="J1630" s="2" t="str">
        <f t="shared" si="130"/>
        <v>61</v>
      </c>
      <c r="K1630" s="2" t="str">
        <f>IFERROR(VLOOKUP(J1630,'Productgroepen hoofdfuncties'!D:E,2,FALSE),J1630)</f>
        <v>Recreatie</v>
      </c>
      <c r="L1630" s="2" t="str">
        <f t="shared" si="131"/>
        <v>6</v>
      </c>
      <c r="M1630" s="2" t="str">
        <f>IFERROR(VLOOKUP(L1630,'Productgroepen hoofdfuncties'!A:B,2,FALSE),L1630)</f>
        <v>Recreatie en natuur</v>
      </c>
    </row>
    <row r="1631" spans="1:13">
      <c r="A1631" s="7"/>
      <c r="B1631" s="8"/>
      <c r="C1631" s="4" t="s">
        <v>3874</v>
      </c>
      <c r="D1631" s="3" t="s">
        <v>3875</v>
      </c>
      <c r="E1631" s="4">
        <v>1</v>
      </c>
      <c r="F1631" s="2" t="str">
        <f t="shared" si="127"/>
        <v>G1PR610201</v>
      </c>
      <c r="G1631" s="2" t="str">
        <f t="shared" si="128"/>
        <v>Landelijke routenetwerken</v>
      </c>
      <c r="H1631" s="2" t="str">
        <f t="shared" si="129"/>
        <v>6102</v>
      </c>
      <c r="I1631" s="2" t="str">
        <f>IFERROR(VLOOKUP(H1631,'Productgroepen hoofdfuncties'!G:H,2,FALSE),H1631)</f>
        <v>Toerisme en recreatie (PLG)</v>
      </c>
      <c r="J1631" s="2" t="str">
        <f t="shared" si="130"/>
        <v>61</v>
      </c>
      <c r="K1631" s="2" t="str">
        <f>IFERROR(VLOOKUP(J1631,'Productgroepen hoofdfuncties'!D:E,2,FALSE),J1631)</f>
        <v>Recreatie</v>
      </c>
      <c r="L1631" s="2" t="str">
        <f t="shared" si="131"/>
        <v>6</v>
      </c>
      <c r="M1631" s="2" t="str">
        <f>IFERROR(VLOOKUP(L1631,'Productgroepen hoofdfuncties'!A:B,2,FALSE),L1631)</f>
        <v>Recreatie en natuur</v>
      </c>
    </row>
    <row r="1632" spans="1:13">
      <c r="A1632" s="7"/>
      <c r="B1632" s="8"/>
      <c r="C1632" s="4" t="s">
        <v>3876</v>
      </c>
      <c r="D1632" s="3" t="s">
        <v>3877</v>
      </c>
      <c r="E1632" s="4">
        <v>1</v>
      </c>
      <c r="F1632" s="2" t="str">
        <f t="shared" si="127"/>
        <v>G1PR610201</v>
      </c>
      <c r="G1632" s="2" t="str">
        <f t="shared" si="128"/>
        <v>Landelijke routenetwerken</v>
      </c>
      <c r="H1632" s="2" t="str">
        <f t="shared" si="129"/>
        <v>6102</v>
      </c>
      <c r="I1632" s="2" t="str">
        <f>IFERROR(VLOOKUP(H1632,'Productgroepen hoofdfuncties'!G:H,2,FALSE),H1632)</f>
        <v>Toerisme en recreatie (PLG)</v>
      </c>
      <c r="J1632" s="2" t="str">
        <f t="shared" si="130"/>
        <v>61</v>
      </c>
      <c r="K1632" s="2" t="str">
        <f>IFERROR(VLOOKUP(J1632,'Productgroepen hoofdfuncties'!D:E,2,FALSE),J1632)</f>
        <v>Recreatie</v>
      </c>
      <c r="L1632" s="2" t="str">
        <f t="shared" si="131"/>
        <v>6</v>
      </c>
      <c r="M1632" s="2" t="str">
        <f>IFERROR(VLOOKUP(L1632,'Productgroepen hoofdfuncties'!A:B,2,FALSE),L1632)</f>
        <v>Recreatie en natuur</v>
      </c>
    </row>
    <row r="1633" spans="1:13">
      <c r="A1633" s="7"/>
      <c r="B1633" s="8"/>
      <c r="C1633" s="4" t="s">
        <v>3878</v>
      </c>
      <c r="D1633" s="3" t="s">
        <v>3879</v>
      </c>
      <c r="E1633" s="4">
        <v>1</v>
      </c>
      <c r="F1633" s="2" t="str">
        <f t="shared" si="127"/>
        <v>G1PR610201</v>
      </c>
      <c r="G1633" s="2" t="str">
        <f t="shared" si="128"/>
        <v>Landelijke routenetwerken</v>
      </c>
      <c r="H1633" s="2" t="str">
        <f t="shared" si="129"/>
        <v>6102</v>
      </c>
      <c r="I1633" s="2" t="str">
        <f>IFERROR(VLOOKUP(H1633,'Productgroepen hoofdfuncties'!G:H,2,FALSE),H1633)</f>
        <v>Toerisme en recreatie (PLG)</v>
      </c>
      <c r="J1633" s="2" t="str">
        <f t="shared" si="130"/>
        <v>61</v>
      </c>
      <c r="K1633" s="2" t="str">
        <f>IFERROR(VLOOKUP(J1633,'Productgroepen hoofdfuncties'!D:E,2,FALSE),J1633)</f>
        <v>Recreatie</v>
      </c>
      <c r="L1633" s="2" t="str">
        <f t="shared" si="131"/>
        <v>6</v>
      </c>
      <c r="M1633" s="2" t="str">
        <f>IFERROR(VLOOKUP(L1633,'Productgroepen hoofdfuncties'!A:B,2,FALSE),L1633)</f>
        <v>Recreatie en natuur</v>
      </c>
    </row>
    <row r="1634" spans="1:13">
      <c r="A1634" s="7"/>
      <c r="B1634" s="8"/>
      <c r="C1634" s="4" t="s">
        <v>3880</v>
      </c>
      <c r="D1634" s="3" t="s">
        <v>3881</v>
      </c>
      <c r="E1634" s="4">
        <v>1</v>
      </c>
      <c r="F1634" s="2" t="str">
        <f t="shared" si="127"/>
        <v>G1PR610201</v>
      </c>
      <c r="G1634" s="2" t="str">
        <f t="shared" si="128"/>
        <v>Landelijke routenetwerken</v>
      </c>
      <c r="H1634" s="2" t="str">
        <f t="shared" si="129"/>
        <v>6102</v>
      </c>
      <c r="I1634" s="2" t="str">
        <f>IFERROR(VLOOKUP(H1634,'Productgroepen hoofdfuncties'!G:H,2,FALSE),H1634)</f>
        <v>Toerisme en recreatie (PLG)</v>
      </c>
      <c r="J1634" s="2" t="str">
        <f t="shared" si="130"/>
        <v>61</v>
      </c>
      <c r="K1634" s="2" t="str">
        <f>IFERROR(VLOOKUP(J1634,'Productgroepen hoofdfuncties'!D:E,2,FALSE),J1634)</f>
        <v>Recreatie</v>
      </c>
      <c r="L1634" s="2" t="str">
        <f t="shared" si="131"/>
        <v>6</v>
      </c>
      <c r="M1634" s="2" t="str">
        <f>IFERROR(VLOOKUP(L1634,'Productgroepen hoofdfuncties'!A:B,2,FALSE),L1634)</f>
        <v>Recreatie en natuur</v>
      </c>
    </row>
    <row r="1635" spans="1:13">
      <c r="A1635" s="9"/>
      <c r="B1635" s="10"/>
      <c r="C1635" s="4" t="s">
        <v>3882</v>
      </c>
      <c r="D1635" s="3" t="s">
        <v>3883</v>
      </c>
      <c r="E1635" s="4">
        <v>1</v>
      </c>
      <c r="F1635" s="2" t="str">
        <f t="shared" si="127"/>
        <v>G1PR610201</v>
      </c>
      <c r="G1635" s="2" t="str">
        <f t="shared" si="128"/>
        <v>Landelijke routenetwerken</v>
      </c>
      <c r="H1635" s="2" t="str">
        <f t="shared" si="129"/>
        <v>6102</v>
      </c>
      <c r="I1635" s="2" t="str">
        <f>IFERROR(VLOOKUP(H1635,'Productgroepen hoofdfuncties'!G:H,2,FALSE),H1635)</f>
        <v>Toerisme en recreatie (PLG)</v>
      </c>
      <c r="J1635" s="2" t="str">
        <f t="shared" si="130"/>
        <v>61</v>
      </c>
      <c r="K1635" s="2" t="str">
        <f>IFERROR(VLOOKUP(J1635,'Productgroepen hoofdfuncties'!D:E,2,FALSE),J1635)</f>
        <v>Recreatie</v>
      </c>
      <c r="L1635" s="2" t="str">
        <f t="shared" si="131"/>
        <v>6</v>
      </c>
      <c r="M1635" s="2" t="str">
        <f>IFERROR(VLOOKUP(L1635,'Productgroepen hoofdfuncties'!A:B,2,FALSE),L1635)</f>
        <v>Recreatie en natuur</v>
      </c>
    </row>
    <row r="1636" spans="1:13">
      <c r="A1636" s="5" t="s">
        <v>3884</v>
      </c>
      <c r="B1636" s="6" t="s">
        <v>3885</v>
      </c>
      <c r="C1636" s="4" t="s">
        <v>3886</v>
      </c>
      <c r="D1636" s="3" t="s">
        <v>3887</v>
      </c>
      <c r="E1636" s="4">
        <v>1</v>
      </c>
      <c r="F1636" s="2" t="str">
        <f t="shared" si="127"/>
        <v>G1PR610202</v>
      </c>
      <c r="G1636" s="2" t="str">
        <f t="shared" si="128"/>
        <v>Prov. Recr. Infrastructuur</v>
      </c>
      <c r="H1636" s="2" t="str">
        <f t="shared" si="129"/>
        <v>6102</v>
      </c>
      <c r="I1636" s="2" t="str">
        <f>IFERROR(VLOOKUP(H1636,'Productgroepen hoofdfuncties'!G:H,2,FALSE),H1636)</f>
        <v>Toerisme en recreatie (PLG)</v>
      </c>
      <c r="J1636" s="2" t="str">
        <f t="shared" si="130"/>
        <v>61</v>
      </c>
      <c r="K1636" s="2" t="str">
        <f>IFERROR(VLOOKUP(J1636,'Productgroepen hoofdfuncties'!D:E,2,FALSE),J1636)</f>
        <v>Recreatie</v>
      </c>
      <c r="L1636" s="2" t="str">
        <f t="shared" si="131"/>
        <v>6</v>
      </c>
      <c r="M1636" s="2" t="str">
        <f>IFERROR(VLOOKUP(L1636,'Productgroepen hoofdfuncties'!A:B,2,FALSE),L1636)</f>
        <v>Recreatie en natuur</v>
      </c>
    </row>
    <row r="1637" spans="1:13">
      <c r="A1637" s="7"/>
      <c r="B1637" s="8"/>
      <c r="C1637" s="4" t="s">
        <v>3888</v>
      </c>
      <c r="D1637" s="3" t="s">
        <v>3875</v>
      </c>
      <c r="E1637" s="4">
        <v>1</v>
      </c>
      <c r="F1637" s="2" t="str">
        <f t="shared" si="127"/>
        <v>G1PR610202</v>
      </c>
      <c r="G1637" s="2" t="str">
        <f t="shared" si="128"/>
        <v>Prov. Recr. Infrastructuur</v>
      </c>
      <c r="H1637" s="2" t="str">
        <f t="shared" si="129"/>
        <v>6102</v>
      </c>
      <c r="I1637" s="2" t="str">
        <f>IFERROR(VLOOKUP(H1637,'Productgroepen hoofdfuncties'!G:H,2,FALSE),H1637)</f>
        <v>Toerisme en recreatie (PLG)</v>
      </c>
      <c r="J1637" s="2" t="str">
        <f t="shared" si="130"/>
        <v>61</v>
      </c>
      <c r="K1637" s="2" t="str">
        <f>IFERROR(VLOOKUP(J1637,'Productgroepen hoofdfuncties'!D:E,2,FALSE),J1637)</f>
        <v>Recreatie</v>
      </c>
      <c r="L1637" s="2" t="str">
        <f t="shared" si="131"/>
        <v>6</v>
      </c>
      <c r="M1637" s="2" t="str">
        <f>IFERROR(VLOOKUP(L1637,'Productgroepen hoofdfuncties'!A:B,2,FALSE),L1637)</f>
        <v>Recreatie en natuur</v>
      </c>
    </row>
    <row r="1638" spans="1:13">
      <c r="A1638" s="9"/>
      <c r="B1638" s="10"/>
      <c r="C1638" s="4" t="s">
        <v>3889</v>
      </c>
      <c r="D1638" s="3" t="s">
        <v>3890</v>
      </c>
      <c r="E1638" s="4">
        <v>1</v>
      </c>
      <c r="F1638" s="2" t="str">
        <f t="shared" si="127"/>
        <v>G1PR610202</v>
      </c>
      <c r="G1638" s="2" t="str">
        <f t="shared" si="128"/>
        <v>Prov. Recr. Infrastructuur</v>
      </c>
      <c r="H1638" s="2" t="str">
        <f t="shared" si="129"/>
        <v>6102</v>
      </c>
      <c r="I1638" s="2" t="str">
        <f>IFERROR(VLOOKUP(H1638,'Productgroepen hoofdfuncties'!G:H,2,FALSE),H1638)</f>
        <v>Toerisme en recreatie (PLG)</v>
      </c>
      <c r="J1638" s="2" t="str">
        <f t="shared" si="130"/>
        <v>61</v>
      </c>
      <c r="K1638" s="2" t="str">
        <f>IFERROR(VLOOKUP(J1638,'Productgroepen hoofdfuncties'!D:E,2,FALSE),J1638)</f>
        <v>Recreatie</v>
      </c>
      <c r="L1638" s="2" t="str">
        <f t="shared" si="131"/>
        <v>6</v>
      </c>
      <c r="M1638" s="2" t="str">
        <f>IFERROR(VLOOKUP(L1638,'Productgroepen hoofdfuncties'!A:B,2,FALSE),L1638)</f>
        <v>Recreatie en natuur</v>
      </c>
    </row>
    <row r="1639" spans="1:13">
      <c r="A1639" s="3" t="s">
        <v>3891</v>
      </c>
      <c r="B1639" s="4" t="s">
        <v>3892</v>
      </c>
      <c r="C1639" s="4" t="s">
        <v>3893</v>
      </c>
      <c r="D1639" s="3" t="s">
        <v>3894</v>
      </c>
      <c r="E1639" s="4">
        <v>1</v>
      </c>
      <c r="F1639" s="2" t="str">
        <f t="shared" si="127"/>
        <v>G1PR610203</v>
      </c>
      <c r="G1639" s="2" t="str">
        <f t="shared" si="128"/>
        <v>Overige</v>
      </c>
      <c r="H1639" s="2" t="str">
        <f t="shared" si="129"/>
        <v>6102</v>
      </c>
      <c r="I1639" s="2" t="str">
        <f>IFERROR(VLOOKUP(H1639,'Productgroepen hoofdfuncties'!G:H,2,FALSE),H1639)</f>
        <v>Toerisme en recreatie (PLG)</v>
      </c>
      <c r="J1639" s="2" t="str">
        <f t="shared" si="130"/>
        <v>61</v>
      </c>
      <c r="K1639" s="2" t="str">
        <f>IFERROR(VLOOKUP(J1639,'Productgroepen hoofdfuncties'!D:E,2,FALSE),J1639)</f>
        <v>Recreatie</v>
      </c>
      <c r="L1639" s="2" t="str">
        <f t="shared" si="131"/>
        <v>6</v>
      </c>
      <c r="M1639" s="2" t="str">
        <f>IFERROR(VLOOKUP(L1639,'Productgroepen hoofdfuncties'!A:B,2,FALSE),L1639)</f>
        <v>Recreatie en natuur</v>
      </c>
    </row>
    <row r="1640" spans="1:13">
      <c r="A1640" s="5" t="s">
        <v>3895</v>
      </c>
      <c r="B1640" s="6" t="s">
        <v>3896</v>
      </c>
      <c r="C1640" s="4" t="s">
        <v>3897</v>
      </c>
      <c r="D1640" s="3" t="s">
        <v>3898</v>
      </c>
      <c r="E1640" s="4">
        <v>1</v>
      </c>
      <c r="F1640" s="2" t="str">
        <f t="shared" si="127"/>
        <v>G1PR610204</v>
      </c>
      <c r="G1640" s="2" t="str">
        <f t="shared" si="128"/>
        <v>Toerisme en Recreatie (PLG)</v>
      </c>
      <c r="H1640" s="2" t="str">
        <f t="shared" si="129"/>
        <v>6102</v>
      </c>
      <c r="I1640" s="2" t="str">
        <f>IFERROR(VLOOKUP(H1640,'Productgroepen hoofdfuncties'!G:H,2,FALSE),H1640)</f>
        <v>Toerisme en recreatie (PLG)</v>
      </c>
      <c r="J1640" s="2" t="str">
        <f t="shared" si="130"/>
        <v>61</v>
      </c>
      <c r="K1640" s="2" t="str">
        <f>IFERROR(VLOOKUP(J1640,'Productgroepen hoofdfuncties'!D:E,2,FALSE),J1640)</f>
        <v>Recreatie</v>
      </c>
      <c r="L1640" s="2" t="str">
        <f t="shared" si="131"/>
        <v>6</v>
      </c>
      <c r="M1640" s="2" t="str">
        <f>IFERROR(VLOOKUP(L1640,'Productgroepen hoofdfuncties'!A:B,2,FALSE),L1640)</f>
        <v>Recreatie en natuur</v>
      </c>
    </row>
    <row r="1641" spans="1:13">
      <c r="A1641" s="7"/>
      <c r="B1641" s="8"/>
      <c r="C1641" s="4" t="s">
        <v>3899</v>
      </c>
      <c r="D1641" s="3" t="s">
        <v>3883</v>
      </c>
      <c r="E1641" s="4">
        <v>1</v>
      </c>
      <c r="F1641" s="2" t="str">
        <f t="shared" si="127"/>
        <v>G1PR610204</v>
      </c>
      <c r="G1641" s="2" t="str">
        <f t="shared" si="128"/>
        <v>Toerisme en Recreatie (PLG)</v>
      </c>
      <c r="H1641" s="2" t="str">
        <f t="shared" si="129"/>
        <v>6102</v>
      </c>
      <c r="I1641" s="2" t="str">
        <f>IFERROR(VLOOKUP(H1641,'Productgroepen hoofdfuncties'!G:H,2,FALSE),H1641)</f>
        <v>Toerisme en recreatie (PLG)</v>
      </c>
      <c r="J1641" s="2" t="str">
        <f t="shared" si="130"/>
        <v>61</v>
      </c>
      <c r="K1641" s="2" t="str">
        <f>IFERROR(VLOOKUP(J1641,'Productgroepen hoofdfuncties'!D:E,2,FALSE),J1641)</f>
        <v>Recreatie</v>
      </c>
      <c r="L1641" s="2" t="str">
        <f t="shared" si="131"/>
        <v>6</v>
      </c>
      <c r="M1641" s="2" t="str">
        <f>IFERROR(VLOOKUP(L1641,'Productgroepen hoofdfuncties'!A:B,2,FALSE),L1641)</f>
        <v>Recreatie en natuur</v>
      </c>
    </row>
    <row r="1642" spans="1:13">
      <c r="A1642" s="7"/>
      <c r="B1642" s="8"/>
      <c r="C1642" s="4" t="s">
        <v>3900</v>
      </c>
      <c r="D1642" s="3" t="s">
        <v>3901</v>
      </c>
      <c r="E1642" s="4">
        <v>1</v>
      </c>
      <c r="F1642" s="2" t="str">
        <f t="shared" si="127"/>
        <v>G1PR610204</v>
      </c>
      <c r="G1642" s="2" t="str">
        <f t="shared" si="128"/>
        <v>Toerisme en Recreatie (PLG)</v>
      </c>
      <c r="H1642" s="2" t="str">
        <f t="shared" si="129"/>
        <v>6102</v>
      </c>
      <c r="I1642" s="2" t="str">
        <f>IFERROR(VLOOKUP(H1642,'Productgroepen hoofdfuncties'!G:H,2,FALSE),H1642)</f>
        <v>Toerisme en recreatie (PLG)</v>
      </c>
      <c r="J1642" s="2" t="str">
        <f t="shared" si="130"/>
        <v>61</v>
      </c>
      <c r="K1642" s="2" t="str">
        <f>IFERROR(VLOOKUP(J1642,'Productgroepen hoofdfuncties'!D:E,2,FALSE),J1642)</f>
        <v>Recreatie</v>
      </c>
      <c r="L1642" s="2" t="str">
        <f t="shared" si="131"/>
        <v>6</v>
      </c>
      <c r="M1642" s="2" t="str">
        <f>IFERROR(VLOOKUP(L1642,'Productgroepen hoofdfuncties'!A:B,2,FALSE),L1642)</f>
        <v>Recreatie en natuur</v>
      </c>
    </row>
    <row r="1643" spans="1:13">
      <c r="A1643" s="9"/>
      <c r="B1643" s="10"/>
      <c r="C1643" s="4" t="s">
        <v>3902</v>
      </c>
      <c r="D1643" s="3" t="s">
        <v>3903</v>
      </c>
      <c r="E1643" s="4">
        <v>1</v>
      </c>
      <c r="F1643" s="2" t="str">
        <f t="shared" si="127"/>
        <v>G1PR610204</v>
      </c>
      <c r="G1643" s="2" t="str">
        <f t="shared" si="128"/>
        <v>Toerisme en Recreatie (PLG)</v>
      </c>
      <c r="H1643" s="2" t="str">
        <f t="shared" si="129"/>
        <v>6102</v>
      </c>
      <c r="I1643" s="2" t="str">
        <f>IFERROR(VLOOKUP(H1643,'Productgroepen hoofdfuncties'!G:H,2,FALSE),H1643)</f>
        <v>Toerisme en recreatie (PLG)</v>
      </c>
      <c r="J1643" s="2" t="str">
        <f t="shared" si="130"/>
        <v>61</v>
      </c>
      <c r="K1643" s="2" t="str">
        <f>IFERROR(VLOOKUP(J1643,'Productgroepen hoofdfuncties'!D:E,2,FALSE),J1643)</f>
        <v>Recreatie</v>
      </c>
      <c r="L1643" s="2" t="str">
        <f t="shared" si="131"/>
        <v>6</v>
      </c>
      <c r="M1643" s="2" t="str">
        <f>IFERROR(VLOOKUP(L1643,'Productgroepen hoofdfuncties'!A:B,2,FALSE),L1643)</f>
        <v>Recreatie en natuur</v>
      </c>
    </row>
    <row r="1644" spans="1:13">
      <c r="A1644" s="3" t="s">
        <v>3904</v>
      </c>
      <c r="B1644" s="4" t="s">
        <v>3905</v>
      </c>
      <c r="C1644" s="4" t="s">
        <v>3906</v>
      </c>
      <c r="D1644" s="3" t="s">
        <v>3905</v>
      </c>
      <c r="E1644" s="4">
        <v>1</v>
      </c>
      <c r="F1644" s="2" t="str">
        <f t="shared" si="127"/>
        <v>G1PR620100</v>
      </c>
      <c r="G1644" s="2" t="str">
        <f t="shared" si="128"/>
        <v>App. kst. natuur en landschap</v>
      </c>
      <c r="H1644" s="2" t="str">
        <f t="shared" si="129"/>
        <v>6201</v>
      </c>
      <c r="I1644" s="2" t="str">
        <f>IFERROR(VLOOKUP(H1644,'Productgroepen hoofdfuncties'!G:H,2,FALSE),H1644)</f>
        <v>6201</v>
      </c>
      <c r="J1644" s="2" t="str">
        <f t="shared" si="130"/>
        <v>62</v>
      </c>
      <c r="K1644" s="2" t="str">
        <f>IFERROR(VLOOKUP(J1644,'Productgroepen hoofdfuncties'!D:E,2,FALSE),J1644)</f>
        <v>Natuur</v>
      </c>
      <c r="L1644" s="2" t="str">
        <f t="shared" si="131"/>
        <v>6</v>
      </c>
      <c r="M1644" s="2" t="str">
        <f>IFERROR(VLOOKUP(L1644,'Productgroepen hoofdfuncties'!A:B,2,FALSE),L1644)</f>
        <v>Recreatie en natuur</v>
      </c>
    </row>
    <row r="1645" spans="1:13">
      <c r="A1645" s="5" t="s">
        <v>3907</v>
      </c>
      <c r="B1645" s="6" t="s">
        <v>3908</v>
      </c>
      <c r="C1645" s="4" t="s">
        <v>3909</v>
      </c>
      <c r="D1645" s="3" t="s">
        <v>3910</v>
      </c>
      <c r="E1645" s="4">
        <v>1</v>
      </c>
      <c r="F1645" s="2" t="str">
        <f t="shared" si="127"/>
        <v>G1PR620101</v>
      </c>
      <c r="G1645" s="2" t="str">
        <f t="shared" si="128"/>
        <v>Algemeen</v>
      </c>
      <c r="H1645" s="2" t="str">
        <f t="shared" si="129"/>
        <v>6201</v>
      </c>
      <c r="I1645" s="2" t="str">
        <f>IFERROR(VLOOKUP(H1645,'Productgroepen hoofdfuncties'!G:H,2,FALSE),H1645)</f>
        <v>6201</v>
      </c>
      <c r="J1645" s="2" t="str">
        <f t="shared" si="130"/>
        <v>62</v>
      </c>
      <c r="K1645" s="2" t="str">
        <f>IFERROR(VLOOKUP(J1645,'Productgroepen hoofdfuncties'!D:E,2,FALSE),J1645)</f>
        <v>Natuur</v>
      </c>
      <c r="L1645" s="2" t="str">
        <f t="shared" si="131"/>
        <v>6</v>
      </c>
      <c r="M1645" s="2" t="str">
        <f>IFERROR(VLOOKUP(L1645,'Productgroepen hoofdfuncties'!A:B,2,FALSE),L1645)</f>
        <v>Recreatie en natuur</v>
      </c>
    </row>
    <row r="1646" spans="1:13">
      <c r="A1646" s="7"/>
      <c r="B1646" s="8"/>
      <c r="C1646" s="4" t="s">
        <v>3911</v>
      </c>
      <c r="D1646" s="3" t="s">
        <v>3912</v>
      </c>
      <c r="E1646" s="4">
        <v>1</v>
      </c>
      <c r="F1646" s="2" t="str">
        <f t="shared" si="127"/>
        <v>G1PR620101</v>
      </c>
      <c r="G1646" s="2" t="str">
        <f t="shared" si="128"/>
        <v>Algemeen</v>
      </c>
      <c r="H1646" s="2" t="str">
        <f t="shared" si="129"/>
        <v>6201</v>
      </c>
      <c r="I1646" s="2" t="str">
        <f>IFERROR(VLOOKUP(H1646,'Productgroepen hoofdfuncties'!G:H,2,FALSE),H1646)</f>
        <v>6201</v>
      </c>
      <c r="J1646" s="2" t="str">
        <f t="shared" si="130"/>
        <v>62</v>
      </c>
      <c r="K1646" s="2" t="str">
        <f>IFERROR(VLOOKUP(J1646,'Productgroepen hoofdfuncties'!D:E,2,FALSE),J1646)</f>
        <v>Natuur</v>
      </c>
      <c r="L1646" s="2" t="str">
        <f t="shared" si="131"/>
        <v>6</v>
      </c>
      <c r="M1646" s="2" t="str">
        <f>IFERROR(VLOOKUP(L1646,'Productgroepen hoofdfuncties'!A:B,2,FALSE),L1646)</f>
        <v>Recreatie en natuur</v>
      </c>
    </row>
    <row r="1647" spans="1:13">
      <c r="A1647" s="9"/>
      <c r="B1647" s="10"/>
      <c r="C1647" s="4" t="s">
        <v>3913</v>
      </c>
      <c r="D1647" s="3" t="s">
        <v>3914</v>
      </c>
      <c r="E1647" s="4">
        <v>1</v>
      </c>
      <c r="F1647" s="2" t="str">
        <f t="shared" si="127"/>
        <v>G1PR620101</v>
      </c>
      <c r="G1647" s="2" t="str">
        <f t="shared" si="128"/>
        <v>Algemeen</v>
      </c>
      <c r="H1647" s="2" t="str">
        <f t="shared" si="129"/>
        <v>6201</v>
      </c>
      <c r="I1647" s="2" t="str">
        <f>IFERROR(VLOOKUP(H1647,'Productgroepen hoofdfuncties'!G:H,2,FALSE),H1647)</f>
        <v>6201</v>
      </c>
      <c r="J1647" s="2" t="str">
        <f t="shared" si="130"/>
        <v>62</v>
      </c>
      <c r="K1647" s="2" t="str">
        <f>IFERROR(VLOOKUP(J1647,'Productgroepen hoofdfuncties'!D:E,2,FALSE),J1647)</f>
        <v>Natuur</v>
      </c>
      <c r="L1647" s="2" t="str">
        <f t="shared" si="131"/>
        <v>6</v>
      </c>
      <c r="M1647" s="2" t="str">
        <f>IFERROR(VLOOKUP(L1647,'Productgroepen hoofdfuncties'!A:B,2,FALSE),L1647)</f>
        <v>Recreatie en natuur</v>
      </c>
    </row>
    <row r="1648" spans="1:13">
      <c r="A1648" s="5" t="s">
        <v>3915</v>
      </c>
      <c r="B1648" s="6" t="s">
        <v>3916</v>
      </c>
      <c r="C1648" s="4" t="s">
        <v>3917</v>
      </c>
      <c r="D1648" s="3" t="s">
        <v>3918</v>
      </c>
      <c r="E1648" s="4">
        <v>1</v>
      </c>
      <c r="F1648" s="2" t="str">
        <f t="shared" si="127"/>
        <v>G1PR620102</v>
      </c>
      <c r="G1648" s="2" t="str">
        <f t="shared" si="128"/>
        <v>Beleidsontwikkeling natuur</v>
      </c>
      <c r="H1648" s="2" t="str">
        <f t="shared" si="129"/>
        <v>6201</v>
      </c>
      <c r="I1648" s="2" t="str">
        <f>IFERROR(VLOOKUP(H1648,'Productgroepen hoofdfuncties'!G:H,2,FALSE),H1648)</f>
        <v>6201</v>
      </c>
      <c r="J1648" s="2" t="str">
        <f t="shared" si="130"/>
        <v>62</v>
      </c>
      <c r="K1648" s="2" t="str">
        <f>IFERROR(VLOOKUP(J1648,'Productgroepen hoofdfuncties'!D:E,2,FALSE),J1648)</f>
        <v>Natuur</v>
      </c>
      <c r="L1648" s="2" t="str">
        <f t="shared" si="131"/>
        <v>6</v>
      </c>
      <c r="M1648" s="2" t="str">
        <f>IFERROR(VLOOKUP(L1648,'Productgroepen hoofdfuncties'!A:B,2,FALSE),L1648)</f>
        <v>Recreatie en natuur</v>
      </c>
    </row>
    <row r="1649" spans="1:13">
      <c r="A1649" s="7"/>
      <c r="B1649" s="8"/>
      <c r="C1649" s="4" t="s">
        <v>3919</v>
      </c>
      <c r="D1649" s="3" t="s">
        <v>3920</v>
      </c>
      <c r="E1649" s="4">
        <v>1</v>
      </c>
      <c r="F1649" s="2" t="str">
        <f t="shared" si="127"/>
        <v>G1PR620102</v>
      </c>
      <c r="G1649" s="2" t="str">
        <f t="shared" si="128"/>
        <v>Beleidsontwikkeling natuur</v>
      </c>
      <c r="H1649" s="2" t="str">
        <f t="shared" si="129"/>
        <v>6201</v>
      </c>
      <c r="I1649" s="2" t="str">
        <f>IFERROR(VLOOKUP(H1649,'Productgroepen hoofdfuncties'!G:H,2,FALSE),H1649)</f>
        <v>6201</v>
      </c>
      <c r="J1649" s="2" t="str">
        <f t="shared" si="130"/>
        <v>62</v>
      </c>
      <c r="K1649" s="2" t="str">
        <f>IFERROR(VLOOKUP(J1649,'Productgroepen hoofdfuncties'!D:E,2,FALSE),J1649)</f>
        <v>Natuur</v>
      </c>
      <c r="L1649" s="2" t="str">
        <f t="shared" si="131"/>
        <v>6</v>
      </c>
      <c r="M1649" s="2" t="str">
        <f>IFERROR(VLOOKUP(L1649,'Productgroepen hoofdfuncties'!A:B,2,FALSE),L1649)</f>
        <v>Recreatie en natuur</v>
      </c>
    </row>
    <row r="1650" spans="1:13">
      <c r="A1650" s="7"/>
      <c r="B1650" s="8"/>
      <c r="C1650" s="4" t="s">
        <v>3921</v>
      </c>
      <c r="D1650" s="3" t="s">
        <v>3922</v>
      </c>
      <c r="E1650" s="4">
        <v>1</v>
      </c>
      <c r="F1650" s="2" t="str">
        <f t="shared" si="127"/>
        <v>G1PR620102</v>
      </c>
      <c r="G1650" s="2" t="str">
        <f t="shared" si="128"/>
        <v>Beleidsontwikkeling natuur</v>
      </c>
      <c r="H1650" s="2" t="str">
        <f t="shared" si="129"/>
        <v>6201</v>
      </c>
      <c r="I1650" s="2" t="str">
        <f>IFERROR(VLOOKUP(H1650,'Productgroepen hoofdfuncties'!G:H,2,FALSE),H1650)</f>
        <v>6201</v>
      </c>
      <c r="J1650" s="2" t="str">
        <f t="shared" si="130"/>
        <v>62</v>
      </c>
      <c r="K1650" s="2" t="str">
        <f>IFERROR(VLOOKUP(J1650,'Productgroepen hoofdfuncties'!D:E,2,FALSE),J1650)</f>
        <v>Natuur</v>
      </c>
      <c r="L1650" s="2" t="str">
        <f t="shared" si="131"/>
        <v>6</v>
      </c>
      <c r="M1650" s="2" t="str">
        <f>IFERROR(VLOOKUP(L1650,'Productgroepen hoofdfuncties'!A:B,2,FALSE),L1650)</f>
        <v>Recreatie en natuur</v>
      </c>
    </row>
    <row r="1651" spans="1:13">
      <c r="A1651" s="7"/>
      <c r="B1651" s="8"/>
      <c r="C1651" s="4" t="s">
        <v>3923</v>
      </c>
      <c r="D1651" s="3" t="s">
        <v>3924</v>
      </c>
      <c r="E1651" s="4">
        <v>1</v>
      </c>
      <c r="F1651" s="2" t="str">
        <f t="shared" si="127"/>
        <v>G1PR620102</v>
      </c>
      <c r="G1651" s="2" t="str">
        <f t="shared" si="128"/>
        <v>Beleidsontwikkeling natuur</v>
      </c>
      <c r="H1651" s="2" t="str">
        <f t="shared" si="129"/>
        <v>6201</v>
      </c>
      <c r="I1651" s="2" t="str">
        <f>IFERROR(VLOOKUP(H1651,'Productgroepen hoofdfuncties'!G:H,2,FALSE),H1651)</f>
        <v>6201</v>
      </c>
      <c r="J1651" s="2" t="str">
        <f t="shared" si="130"/>
        <v>62</v>
      </c>
      <c r="K1651" s="2" t="str">
        <f>IFERROR(VLOOKUP(J1651,'Productgroepen hoofdfuncties'!D:E,2,FALSE),J1651)</f>
        <v>Natuur</v>
      </c>
      <c r="L1651" s="2" t="str">
        <f t="shared" si="131"/>
        <v>6</v>
      </c>
      <c r="M1651" s="2" t="str">
        <f>IFERROR(VLOOKUP(L1651,'Productgroepen hoofdfuncties'!A:B,2,FALSE),L1651)</f>
        <v>Recreatie en natuur</v>
      </c>
    </row>
    <row r="1652" spans="1:13">
      <c r="A1652" s="7"/>
      <c r="B1652" s="8"/>
      <c r="C1652" s="4" t="s">
        <v>3925</v>
      </c>
      <c r="D1652" s="3" t="s">
        <v>3926</v>
      </c>
      <c r="E1652" s="4">
        <v>1</v>
      </c>
      <c r="F1652" s="2" t="str">
        <f t="shared" si="127"/>
        <v>G1PR620102</v>
      </c>
      <c r="G1652" s="2" t="str">
        <f t="shared" si="128"/>
        <v>Beleidsontwikkeling natuur</v>
      </c>
      <c r="H1652" s="2" t="str">
        <f t="shared" si="129"/>
        <v>6201</v>
      </c>
      <c r="I1652" s="2" t="str">
        <f>IFERROR(VLOOKUP(H1652,'Productgroepen hoofdfuncties'!G:H,2,FALSE),H1652)</f>
        <v>6201</v>
      </c>
      <c r="J1652" s="2" t="str">
        <f t="shared" si="130"/>
        <v>62</v>
      </c>
      <c r="K1652" s="2" t="str">
        <f>IFERROR(VLOOKUP(J1652,'Productgroepen hoofdfuncties'!D:E,2,FALSE),J1652)</f>
        <v>Natuur</v>
      </c>
      <c r="L1652" s="2" t="str">
        <f t="shared" si="131"/>
        <v>6</v>
      </c>
      <c r="M1652" s="2" t="str">
        <f>IFERROR(VLOOKUP(L1652,'Productgroepen hoofdfuncties'!A:B,2,FALSE),L1652)</f>
        <v>Recreatie en natuur</v>
      </c>
    </row>
    <row r="1653" spans="1:13">
      <c r="A1653" s="9"/>
      <c r="B1653" s="10"/>
      <c r="C1653" s="4" t="s">
        <v>3927</v>
      </c>
      <c r="D1653" s="3" t="s">
        <v>3928</v>
      </c>
      <c r="E1653" s="4">
        <v>1</v>
      </c>
      <c r="F1653" s="2" t="str">
        <f t="shared" si="127"/>
        <v>G1PR620102</v>
      </c>
      <c r="G1653" s="2" t="str">
        <f t="shared" si="128"/>
        <v>Beleidsontwikkeling natuur</v>
      </c>
      <c r="H1653" s="2" t="str">
        <f t="shared" si="129"/>
        <v>6201</v>
      </c>
      <c r="I1653" s="2" t="str">
        <f>IFERROR(VLOOKUP(H1653,'Productgroepen hoofdfuncties'!G:H,2,FALSE),H1653)</f>
        <v>6201</v>
      </c>
      <c r="J1653" s="2" t="str">
        <f t="shared" si="130"/>
        <v>62</v>
      </c>
      <c r="K1653" s="2" t="str">
        <f>IFERROR(VLOOKUP(J1653,'Productgroepen hoofdfuncties'!D:E,2,FALSE),J1653)</f>
        <v>Natuur</v>
      </c>
      <c r="L1653" s="2" t="str">
        <f t="shared" si="131"/>
        <v>6</v>
      </c>
      <c r="M1653" s="2" t="str">
        <f>IFERROR(VLOOKUP(L1653,'Productgroepen hoofdfuncties'!A:B,2,FALSE),L1653)</f>
        <v>Recreatie en natuur</v>
      </c>
    </row>
    <row r="1654" spans="1:13">
      <c r="A1654" s="5" t="s">
        <v>3929</v>
      </c>
      <c r="B1654" s="6" t="s">
        <v>3930</v>
      </c>
      <c r="C1654" s="4" t="s">
        <v>3931</v>
      </c>
      <c r="D1654" s="3" t="s">
        <v>3932</v>
      </c>
      <c r="E1654" s="4">
        <v>1</v>
      </c>
      <c r="F1654" s="2" t="str">
        <f t="shared" si="127"/>
        <v>G1PR620103</v>
      </c>
      <c r="G1654" s="2" t="str">
        <f t="shared" si="128"/>
        <v>Ecologische Hoofdstructuur</v>
      </c>
      <c r="H1654" s="2" t="str">
        <f t="shared" si="129"/>
        <v>6201</v>
      </c>
      <c r="I1654" s="2" t="str">
        <f>IFERROR(VLOOKUP(H1654,'Productgroepen hoofdfuncties'!G:H,2,FALSE),H1654)</f>
        <v>6201</v>
      </c>
      <c r="J1654" s="2" t="str">
        <f t="shared" si="130"/>
        <v>62</v>
      </c>
      <c r="K1654" s="2" t="str">
        <f>IFERROR(VLOOKUP(J1654,'Productgroepen hoofdfuncties'!D:E,2,FALSE),J1654)</f>
        <v>Natuur</v>
      </c>
      <c r="L1654" s="2" t="str">
        <f t="shared" si="131"/>
        <v>6</v>
      </c>
      <c r="M1654" s="2" t="str">
        <f>IFERROR(VLOOKUP(L1654,'Productgroepen hoofdfuncties'!A:B,2,FALSE),L1654)</f>
        <v>Recreatie en natuur</v>
      </c>
    </row>
    <row r="1655" spans="1:13">
      <c r="A1655" s="7"/>
      <c r="B1655" s="8"/>
      <c r="C1655" s="4" t="s">
        <v>3933</v>
      </c>
      <c r="D1655" s="3" t="s">
        <v>3934</v>
      </c>
      <c r="E1655" s="4">
        <v>1</v>
      </c>
      <c r="F1655" s="2" t="str">
        <f t="shared" si="127"/>
        <v>G1PR620103</v>
      </c>
      <c r="G1655" s="2" t="str">
        <f t="shared" si="128"/>
        <v>Ecologische Hoofdstructuur</v>
      </c>
      <c r="H1655" s="2" t="str">
        <f t="shared" si="129"/>
        <v>6201</v>
      </c>
      <c r="I1655" s="2" t="str">
        <f>IFERROR(VLOOKUP(H1655,'Productgroepen hoofdfuncties'!G:H,2,FALSE),H1655)</f>
        <v>6201</v>
      </c>
      <c r="J1655" s="2" t="str">
        <f t="shared" si="130"/>
        <v>62</v>
      </c>
      <c r="K1655" s="2" t="str">
        <f>IFERROR(VLOOKUP(J1655,'Productgroepen hoofdfuncties'!D:E,2,FALSE),J1655)</f>
        <v>Natuur</v>
      </c>
      <c r="L1655" s="2" t="str">
        <f t="shared" si="131"/>
        <v>6</v>
      </c>
      <c r="M1655" s="2" t="str">
        <f>IFERROR(VLOOKUP(L1655,'Productgroepen hoofdfuncties'!A:B,2,FALSE),L1655)</f>
        <v>Recreatie en natuur</v>
      </c>
    </row>
    <row r="1656" spans="1:13">
      <c r="A1656" s="9"/>
      <c r="B1656" s="10"/>
      <c r="C1656" s="4" t="s">
        <v>3935</v>
      </c>
      <c r="D1656" s="3" t="s">
        <v>3936</v>
      </c>
      <c r="E1656" s="4">
        <v>1</v>
      </c>
      <c r="F1656" s="2" t="str">
        <f t="shared" si="127"/>
        <v>G1PR620103</v>
      </c>
      <c r="G1656" s="2" t="str">
        <f t="shared" si="128"/>
        <v>Ecologische Hoofdstructuur</v>
      </c>
      <c r="H1656" s="2" t="str">
        <f t="shared" si="129"/>
        <v>6201</v>
      </c>
      <c r="I1656" s="2" t="str">
        <f>IFERROR(VLOOKUP(H1656,'Productgroepen hoofdfuncties'!G:H,2,FALSE),H1656)</f>
        <v>6201</v>
      </c>
      <c r="J1656" s="2" t="str">
        <f t="shared" si="130"/>
        <v>62</v>
      </c>
      <c r="K1656" s="2" t="str">
        <f>IFERROR(VLOOKUP(J1656,'Productgroepen hoofdfuncties'!D:E,2,FALSE),J1656)</f>
        <v>Natuur</v>
      </c>
      <c r="L1656" s="2" t="str">
        <f t="shared" si="131"/>
        <v>6</v>
      </c>
      <c r="M1656" s="2" t="str">
        <f>IFERROR(VLOOKUP(L1656,'Productgroepen hoofdfuncties'!A:B,2,FALSE),L1656)</f>
        <v>Recreatie en natuur</v>
      </c>
    </row>
    <row r="1657" spans="1:13">
      <c r="A1657" s="5" t="s">
        <v>3937</v>
      </c>
      <c r="B1657" s="6" t="s">
        <v>3938</v>
      </c>
      <c r="C1657" s="4" t="s">
        <v>3939</v>
      </c>
      <c r="D1657" s="3" t="s">
        <v>3940</v>
      </c>
      <c r="E1657" s="4">
        <v>1</v>
      </c>
      <c r="F1657" s="2" t="str">
        <f t="shared" si="127"/>
        <v>G1PR620104</v>
      </c>
      <c r="G1657" s="2" t="str">
        <f t="shared" si="128"/>
        <v>Subsidies natuur</v>
      </c>
      <c r="H1657" s="2" t="str">
        <f t="shared" si="129"/>
        <v>6201</v>
      </c>
      <c r="I1657" s="2" t="str">
        <f>IFERROR(VLOOKUP(H1657,'Productgroepen hoofdfuncties'!G:H,2,FALSE),H1657)</f>
        <v>6201</v>
      </c>
      <c r="J1657" s="2" t="str">
        <f t="shared" si="130"/>
        <v>62</v>
      </c>
      <c r="K1657" s="2" t="str">
        <f>IFERROR(VLOOKUP(J1657,'Productgroepen hoofdfuncties'!D:E,2,FALSE),J1657)</f>
        <v>Natuur</v>
      </c>
      <c r="L1657" s="2" t="str">
        <f t="shared" si="131"/>
        <v>6</v>
      </c>
      <c r="M1657" s="2" t="str">
        <f>IFERROR(VLOOKUP(L1657,'Productgroepen hoofdfuncties'!A:B,2,FALSE),L1657)</f>
        <v>Recreatie en natuur</v>
      </c>
    </row>
    <row r="1658" spans="1:13">
      <c r="A1658" s="9"/>
      <c r="B1658" s="10"/>
      <c r="C1658" s="4" t="s">
        <v>3941</v>
      </c>
      <c r="D1658" s="3" t="s">
        <v>3942</v>
      </c>
      <c r="E1658" s="4">
        <v>1</v>
      </c>
      <c r="F1658" s="2" t="str">
        <f t="shared" si="127"/>
        <v>G1PR620104</v>
      </c>
      <c r="G1658" s="2" t="str">
        <f t="shared" si="128"/>
        <v>Subsidies natuur</v>
      </c>
      <c r="H1658" s="2" t="str">
        <f t="shared" si="129"/>
        <v>6201</v>
      </c>
      <c r="I1658" s="2" t="str">
        <f>IFERROR(VLOOKUP(H1658,'Productgroepen hoofdfuncties'!G:H,2,FALSE),H1658)</f>
        <v>6201</v>
      </c>
      <c r="J1658" s="2" t="str">
        <f t="shared" si="130"/>
        <v>62</v>
      </c>
      <c r="K1658" s="2" t="str">
        <f>IFERROR(VLOOKUP(J1658,'Productgroepen hoofdfuncties'!D:E,2,FALSE),J1658)</f>
        <v>Natuur</v>
      </c>
      <c r="L1658" s="2" t="str">
        <f t="shared" si="131"/>
        <v>6</v>
      </c>
      <c r="M1658" s="2" t="str">
        <f>IFERROR(VLOOKUP(L1658,'Productgroepen hoofdfuncties'!A:B,2,FALSE),L1658)</f>
        <v>Recreatie en natuur</v>
      </c>
    </row>
    <row r="1659" spans="1:13">
      <c r="A1659" s="5" t="s">
        <v>3943</v>
      </c>
      <c r="B1659" s="6" t="s">
        <v>3944</v>
      </c>
      <c r="C1659" s="4" t="s">
        <v>3945</v>
      </c>
      <c r="D1659" s="3" t="s">
        <v>3946</v>
      </c>
      <c r="E1659" s="4">
        <v>1</v>
      </c>
      <c r="F1659" s="2" t="str">
        <f t="shared" si="127"/>
        <v>G1PR620105</v>
      </c>
      <c r="G1659" s="2" t="str">
        <f t="shared" si="128"/>
        <v>Waddenzee</v>
      </c>
      <c r="H1659" s="2" t="str">
        <f t="shared" si="129"/>
        <v>6201</v>
      </c>
      <c r="I1659" s="2" t="str">
        <f>IFERROR(VLOOKUP(H1659,'Productgroepen hoofdfuncties'!G:H,2,FALSE),H1659)</f>
        <v>6201</v>
      </c>
      <c r="J1659" s="2" t="str">
        <f t="shared" si="130"/>
        <v>62</v>
      </c>
      <c r="K1659" s="2" t="str">
        <f>IFERROR(VLOOKUP(J1659,'Productgroepen hoofdfuncties'!D:E,2,FALSE),J1659)</f>
        <v>Natuur</v>
      </c>
      <c r="L1659" s="2" t="str">
        <f t="shared" si="131"/>
        <v>6</v>
      </c>
      <c r="M1659" s="2" t="str">
        <f>IFERROR(VLOOKUP(L1659,'Productgroepen hoofdfuncties'!A:B,2,FALSE),L1659)</f>
        <v>Recreatie en natuur</v>
      </c>
    </row>
    <row r="1660" spans="1:13">
      <c r="A1660" s="7"/>
      <c r="B1660" s="8"/>
      <c r="C1660" s="4" t="s">
        <v>3947</v>
      </c>
      <c r="D1660" s="3" t="s">
        <v>3948</v>
      </c>
      <c r="E1660" s="4">
        <v>1</v>
      </c>
      <c r="F1660" s="2" t="str">
        <f t="shared" si="127"/>
        <v>G1PR620105</v>
      </c>
      <c r="G1660" s="2" t="str">
        <f t="shared" si="128"/>
        <v>Waddenzee</v>
      </c>
      <c r="H1660" s="2" t="str">
        <f t="shared" si="129"/>
        <v>6201</v>
      </c>
      <c r="I1660" s="2" t="str">
        <f>IFERROR(VLOOKUP(H1660,'Productgroepen hoofdfuncties'!G:H,2,FALSE),H1660)</f>
        <v>6201</v>
      </c>
      <c r="J1660" s="2" t="str">
        <f t="shared" si="130"/>
        <v>62</v>
      </c>
      <c r="K1660" s="2" t="str">
        <f>IFERROR(VLOOKUP(J1660,'Productgroepen hoofdfuncties'!D:E,2,FALSE),J1660)</f>
        <v>Natuur</v>
      </c>
      <c r="L1660" s="2" t="str">
        <f t="shared" si="131"/>
        <v>6</v>
      </c>
      <c r="M1660" s="2" t="str">
        <f>IFERROR(VLOOKUP(L1660,'Productgroepen hoofdfuncties'!A:B,2,FALSE),L1660)</f>
        <v>Recreatie en natuur</v>
      </c>
    </row>
    <row r="1661" spans="1:13">
      <c r="A1661" s="7"/>
      <c r="B1661" s="8"/>
      <c r="C1661" s="4" t="s">
        <v>3949</v>
      </c>
      <c r="D1661" s="3" t="s">
        <v>3950</v>
      </c>
      <c r="E1661" s="4">
        <v>1</v>
      </c>
      <c r="F1661" s="2" t="str">
        <f t="shared" si="127"/>
        <v>G1PR620105</v>
      </c>
      <c r="G1661" s="2" t="str">
        <f t="shared" si="128"/>
        <v>Waddenzee</v>
      </c>
      <c r="H1661" s="2" t="str">
        <f t="shared" si="129"/>
        <v>6201</v>
      </c>
      <c r="I1661" s="2" t="str">
        <f>IFERROR(VLOOKUP(H1661,'Productgroepen hoofdfuncties'!G:H,2,FALSE),H1661)</f>
        <v>6201</v>
      </c>
      <c r="J1661" s="2" t="str">
        <f t="shared" si="130"/>
        <v>62</v>
      </c>
      <c r="K1661" s="2" t="str">
        <f>IFERROR(VLOOKUP(J1661,'Productgroepen hoofdfuncties'!D:E,2,FALSE),J1661)</f>
        <v>Natuur</v>
      </c>
      <c r="L1661" s="2" t="str">
        <f t="shared" si="131"/>
        <v>6</v>
      </c>
      <c r="M1661" s="2" t="str">
        <f>IFERROR(VLOOKUP(L1661,'Productgroepen hoofdfuncties'!A:B,2,FALSE),L1661)</f>
        <v>Recreatie en natuur</v>
      </c>
    </row>
    <row r="1662" spans="1:13">
      <c r="A1662" s="9"/>
      <c r="B1662" s="10"/>
      <c r="C1662" s="4" t="s">
        <v>3951</v>
      </c>
      <c r="D1662" s="3" t="s">
        <v>3952</v>
      </c>
      <c r="E1662" s="4">
        <v>1</v>
      </c>
      <c r="F1662" s="2" t="str">
        <f t="shared" si="127"/>
        <v>G1PR620105</v>
      </c>
      <c r="G1662" s="2" t="str">
        <f t="shared" si="128"/>
        <v>Waddenzee</v>
      </c>
      <c r="H1662" s="2" t="str">
        <f t="shared" si="129"/>
        <v>6201</v>
      </c>
      <c r="I1662" s="2" t="str">
        <f>IFERROR(VLOOKUP(H1662,'Productgroepen hoofdfuncties'!G:H,2,FALSE),H1662)</f>
        <v>6201</v>
      </c>
      <c r="J1662" s="2" t="str">
        <f t="shared" si="130"/>
        <v>62</v>
      </c>
      <c r="K1662" s="2" t="str">
        <f>IFERROR(VLOOKUP(J1662,'Productgroepen hoofdfuncties'!D:E,2,FALSE),J1662)</f>
        <v>Natuur</v>
      </c>
      <c r="L1662" s="2" t="str">
        <f t="shared" si="131"/>
        <v>6</v>
      </c>
      <c r="M1662" s="2" t="str">
        <f>IFERROR(VLOOKUP(L1662,'Productgroepen hoofdfuncties'!A:B,2,FALSE),L1662)</f>
        <v>Recreatie en natuur</v>
      </c>
    </row>
    <row r="1663" spans="1:13">
      <c r="A1663" s="5" t="s">
        <v>3953</v>
      </c>
      <c r="B1663" s="6" t="s">
        <v>3954</v>
      </c>
      <c r="C1663" s="4" t="s">
        <v>3955</v>
      </c>
      <c r="D1663" s="3" t="s">
        <v>3956</v>
      </c>
      <c r="E1663" s="4">
        <v>1</v>
      </c>
      <c r="F1663" s="2" t="str">
        <f t="shared" si="127"/>
        <v>G1PR620106</v>
      </c>
      <c r="G1663" s="2" t="str">
        <f t="shared" si="128"/>
        <v>Flora En Faunawet Uitvoering</v>
      </c>
      <c r="H1663" s="2" t="str">
        <f t="shared" si="129"/>
        <v>6201</v>
      </c>
      <c r="I1663" s="2" t="str">
        <f>IFERROR(VLOOKUP(H1663,'Productgroepen hoofdfuncties'!G:H,2,FALSE),H1663)</f>
        <v>6201</v>
      </c>
      <c r="J1663" s="2" t="str">
        <f t="shared" si="130"/>
        <v>62</v>
      </c>
      <c r="K1663" s="2" t="str">
        <f>IFERROR(VLOOKUP(J1663,'Productgroepen hoofdfuncties'!D:E,2,FALSE),J1663)</f>
        <v>Natuur</v>
      </c>
      <c r="L1663" s="2" t="str">
        <f t="shared" si="131"/>
        <v>6</v>
      </c>
      <c r="M1663" s="2" t="str">
        <f>IFERROR(VLOOKUP(L1663,'Productgroepen hoofdfuncties'!A:B,2,FALSE),L1663)</f>
        <v>Recreatie en natuur</v>
      </c>
    </row>
    <row r="1664" spans="1:13">
      <c r="A1664" s="7"/>
      <c r="B1664" s="8"/>
      <c r="C1664" s="4" t="s">
        <v>3957</v>
      </c>
      <c r="D1664" s="3" t="s">
        <v>3958</v>
      </c>
      <c r="E1664" s="4">
        <v>1</v>
      </c>
      <c r="F1664" s="2" t="str">
        <f t="shared" si="127"/>
        <v>G1PR620106</v>
      </c>
      <c r="G1664" s="2" t="str">
        <f t="shared" si="128"/>
        <v>Flora En Faunawet Uitvoering</v>
      </c>
      <c r="H1664" s="2" t="str">
        <f t="shared" si="129"/>
        <v>6201</v>
      </c>
      <c r="I1664" s="2" t="str">
        <f>IFERROR(VLOOKUP(H1664,'Productgroepen hoofdfuncties'!G:H,2,FALSE),H1664)</f>
        <v>6201</v>
      </c>
      <c r="J1664" s="2" t="str">
        <f t="shared" si="130"/>
        <v>62</v>
      </c>
      <c r="K1664" s="2" t="str">
        <f>IFERROR(VLOOKUP(J1664,'Productgroepen hoofdfuncties'!D:E,2,FALSE),J1664)</f>
        <v>Natuur</v>
      </c>
      <c r="L1664" s="2" t="str">
        <f t="shared" si="131"/>
        <v>6</v>
      </c>
      <c r="M1664" s="2" t="str">
        <f>IFERROR(VLOOKUP(L1664,'Productgroepen hoofdfuncties'!A:B,2,FALSE),L1664)</f>
        <v>Recreatie en natuur</v>
      </c>
    </row>
    <row r="1665" spans="1:13">
      <c r="A1665" s="7"/>
      <c r="B1665" s="8"/>
      <c r="C1665" s="4" t="s">
        <v>3959</v>
      </c>
      <c r="D1665" s="3" t="s">
        <v>3960</v>
      </c>
      <c r="E1665" s="4">
        <v>1</v>
      </c>
      <c r="F1665" s="2" t="str">
        <f t="shared" si="127"/>
        <v>G1PR620106</v>
      </c>
      <c r="G1665" s="2" t="str">
        <f t="shared" si="128"/>
        <v>Flora En Faunawet Uitvoering</v>
      </c>
      <c r="H1665" s="2" t="str">
        <f t="shared" si="129"/>
        <v>6201</v>
      </c>
      <c r="I1665" s="2" t="str">
        <f>IFERROR(VLOOKUP(H1665,'Productgroepen hoofdfuncties'!G:H,2,FALSE),H1665)</f>
        <v>6201</v>
      </c>
      <c r="J1665" s="2" t="str">
        <f t="shared" si="130"/>
        <v>62</v>
      </c>
      <c r="K1665" s="2" t="str">
        <f>IFERROR(VLOOKUP(J1665,'Productgroepen hoofdfuncties'!D:E,2,FALSE),J1665)</f>
        <v>Natuur</v>
      </c>
      <c r="L1665" s="2" t="str">
        <f t="shared" si="131"/>
        <v>6</v>
      </c>
      <c r="M1665" s="2" t="str">
        <f>IFERROR(VLOOKUP(L1665,'Productgroepen hoofdfuncties'!A:B,2,FALSE),L1665)</f>
        <v>Recreatie en natuur</v>
      </c>
    </row>
    <row r="1666" spans="1:13">
      <c r="A1666" s="7"/>
      <c r="B1666" s="8"/>
      <c r="C1666" s="4" t="s">
        <v>3961</v>
      </c>
      <c r="D1666" s="3" t="s">
        <v>3962</v>
      </c>
      <c r="E1666" s="4">
        <v>1</v>
      </c>
      <c r="F1666" s="2" t="str">
        <f t="shared" si="127"/>
        <v>G1PR620106</v>
      </c>
      <c r="G1666" s="2" t="str">
        <f t="shared" si="128"/>
        <v>Flora En Faunawet Uitvoering</v>
      </c>
      <c r="H1666" s="2" t="str">
        <f t="shared" si="129"/>
        <v>6201</v>
      </c>
      <c r="I1666" s="2" t="str">
        <f>IFERROR(VLOOKUP(H1666,'Productgroepen hoofdfuncties'!G:H,2,FALSE),H1666)</f>
        <v>6201</v>
      </c>
      <c r="J1666" s="2" t="str">
        <f t="shared" si="130"/>
        <v>62</v>
      </c>
      <c r="K1666" s="2" t="str">
        <f>IFERROR(VLOOKUP(J1666,'Productgroepen hoofdfuncties'!D:E,2,FALSE),J1666)</f>
        <v>Natuur</v>
      </c>
      <c r="L1666" s="2" t="str">
        <f t="shared" si="131"/>
        <v>6</v>
      </c>
      <c r="M1666" s="2" t="str">
        <f>IFERROR(VLOOKUP(L1666,'Productgroepen hoofdfuncties'!A:B,2,FALSE),L1666)</f>
        <v>Recreatie en natuur</v>
      </c>
    </row>
    <row r="1667" spans="1:13">
      <c r="A1667" s="7"/>
      <c r="B1667" s="8"/>
      <c r="C1667" s="4" t="s">
        <v>3963</v>
      </c>
      <c r="D1667" s="3" t="s">
        <v>3964</v>
      </c>
      <c r="E1667" s="4">
        <v>1</v>
      </c>
      <c r="F1667" s="2" t="str">
        <f t="shared" si="127"/>
        <v>G1PR620106</v>
      </c>
      <c r="G1667" s="2" t="str">
        <f t="shared" si="128"/>
        <v>Flora En Faunawet Uitvoering</v>
      </c>
      <c r="H1667" s="2" t="str">
        <f t="shared" si="129"/>
        <v>6201</v>
      </c>
      <c r="I1667" s="2" t="str">
        <f>IFERROR(VLOOKUP(H1667,'Productgroepen hoofdfuncties'!G:H,2,FALSE),H1667)</f>
        <v>6201</v>
      </c>
      <c r="J1667" s="2" t="str">
        <f t="shared" si="130"/>
        <v>62</v>
      </c>
      <c r="K1667" s="2" t="str">
        <f>IFERROR(VLOOKUP(J1667,'Productgroepen hoofdfuncties'!D:E,2,FALSE),J1667)</f>
        <v>Natuur</v>
      </c>
      <c r="L1667" s="2" t="str">
        <f t="shared" si="131"/>
        <v>6</v>
      </c>
      <c r="M1667" s="2" t="str">
        <f>IFERROR(VLOOKUP(L1667,'Productgroepen hoofdfuncties'!A:B,2,FALSE),L1667)</f>
        <v>Recreatie en natuur</v>
      </c>
    </row>
    <row r="1668" spans="1:13">
      <c r="A1668" s="7"/>
      <c r="B1668" s="8"/>
      <c r="C1668" s="4" t="s">
        <v>3965</v>
      </c>
      <c r="D1668" s="3" t="s">
        <v>3966</v>
      </c>
      <c r="E1668" s="4">
        <v>1</v>
      </c>
      <c r="F1668" s="2" t="str">
        <f t="shared" si="127"/>
        <v>G1PR620106</v>
      </c>
      <c r="G1668" s="2" t="str">
        <f t="shared" si="128"/>
        <v>Flora En Faunawet Uitvoering</v>
      </c>
      <c r="H1668" s="2" t="str">
        <f t="shared" si="129"/>
        <v>6201</v>
      </c>
      <c r="I1668" s="2" t="str">
        <f>IFERROR(VLOOKUP(H1668,'Productgroepen hoofdfuncties'!G:H,2,FALSE),H1668)</f>
        <v>6201</v>
      </c>
      <c r="J1668" s="2" t="str">
        <f t="shared" si="130"/>
        <v>62</v>
      </c>
      <c r="K1668" s="2" t="str">
        <f>IFERROR(VLOOKUP(J1668,'Productgroepen hoofdfuncties'!D:E,2,FALSE),J1668)</f>
        <v>Natuur</v>
      </c>
      <c r="L1668" s="2" t="str">
        <f t="shared" si="131"/>
        <v>6</v>
      </c>
      <c r="M1668" s="2" t="str">
        <f>IFERROR(VLOOKUP(L1668,'Productgroepen hoofdfuncties'!A:B,2,FALSE),L1668)</f>
        <v>Recreatie en natuur</v>
      </c>
    </row>
    <row r="1669" spans="1:13">
      <c r="A1669" s="7"/>
      <c r="B1669" s="8"/>
      <c r="C1669" s="4" t="s">
        <v>3967</v>
      </c>
      <c r="D1669" s="3" t="s">
        <v>3968</v>
      </c>
      <c r="E1669" s="4">
        <v>1</v>
      </c>
      <c r="F1669" s="2" t="str">
        <f t="shared" si="127"/>
        <v>G1PR620106</v>
      </c>
      <c r="G1669" s="2" t="str">
        <f t="shared" si="128"/>
        <v>Flora En Faunawet Uitvoering</v>
      </c>
      <c r="H1669" s="2" t="str">
        <f t="shared" si="129"/>
        <v>6201</v>
      </c>
      <c r="I1669" s="2" t="str">
        <f>IFERROR(VLOOKUP(H1669,'Productgroepen hoofdfuncties'!G:H,2,FALSE),H1669)</f>
        <v>6201</v>
      </c>
      <c r="J1669" s="2" t="str">
        <f t="shared" si="130"/>
        <v>62</v>
      </c>
      <c r="K1669" s="2" t="str">
        <f>IFERROR(VLOOKUP(J1669,'Productgroepen hoofdfuncties'!D:E,2,FALSE),J1669)</f>
        <v>Natuur</v>
      </c>
      <c r="L1669" s="2" t="str">
        <f t="shared" si="131"/>
        <v>6</v>
      </c>
      <c r="M1669" s="2" t="str">
        <f>IFERROR(VLOOKUP(L1669,'Productgroepen hoofdfuncties'!A:B,2,FALSE),L1669)</f>
        <v>Recreatie en natuur</v>
      </c>
    </row>
    <row r="1670" spans="1:13">
      <c r="A1670" s="9"/>
      <c r="B1670" s="10"/>
      <c r="C1670" s="4" t="s">
        <v>3969</v>
      </c>
      <c r="D1670" s="3" t="s">
        <v>3970</v>
      </c>
      <c r="E1670" s="4">
        <v>1</v>
      </c>
      <c r="F1670" s="2" t="str">
        <f t="shared" si="127"/>
        <v>G1PR620106</v>
      </c>
      <c r="G1670" s="2" t="str">
        <f t="shared" si="128"/>
        <v>Flora En Faunawet Uitvoering</v>
      </c>
      <c r="H1670" s="2" t="str">
        <f t="shared" si="129"/>
        <v>6201</v>
      </c>
      <c r="I1670" s="2" t="str">
        <f>IFERROR(VLOOKUP(H1670,'Productgroepen hoofdfuncties'!G:H,2,FALSE),H1670)</f>
        <v>6201</v>
      </c>
      <c r="J1670" s="2" t="str">
        <f t="shared" si="130"/>
        <v>62</v>
      </c>
      <c r="K1670" s="2" t="str">
        <f>IFERROR(VLOOKUP(J1670,'Productgroepen hoofdfuncties'!D:E,2,FALSE),J1670)</f>
        <v>Natuur</v>
      </c>
      <c r="L1670" s="2" t="str">
        <f t="shared" si="131"/>
        <v>6</v>
      </c>
      <c r="M1670" s="2" t="str">
        <f>IFERROR(VLOOKUP(L1670,'Productgroepen hoofdfuncties'!A:B,2,FALSE),L1670)</f>
        <v>Recreatie en natuur</v>
      </c>
    </row>
    <row r="1671" spans="1:13">
      <c r="A1671" s="5" t="s">
        <v>3971</v>
      </c>
      <c r="B1671" s="6" t="s">
        <v>3972</v>
      </c>
      <c r="C1671" s="4" t="s">
        <v>3973</v>
      </c>
      <c r="D1671" s="3" t="s">
        <v>3974</v>
      </c>
      <c r="E1671" s="4">
        <v>1</v>
      </c>
      <c r="F1671" s="2" t="str">
        <f t="shared" si="127"/>
        <v>G1PR620107</v>
      </c>
      <c r="G1671" s="2" t="str">
        <f t="shared" si="128"/>
        <v>Monitoring natuur</v>
      </c>
      <c r="H1671" s="2" t="str">
        <f t="shared" si="129"/>
        <v>6201</v>
      </c>
      <c r="I1671" s="2" t="str">
        <f>IFERROR(VLOOKUP(H1671,'Productgroepen hoofdfuncties'!G:H,2,FALSE),H1671)</f>
        <v>6201</v>
      </c>
      <c r="J1671" s="2" t="str">
        <f t="shared" si="130"/>
        <v>62</v>
      </c>
      <c r="K1671" s="2" t="str">
        <f>IFERROR(VLOOKUP(J1671,'Productgroepen hoofdfuncties'!D:E,2,FALSE),J1671)</f>
        <v>Natuur</v>
      </c>
      <c r="L1671" s="2" t="str">
        <f t="shared" si="131"/>
        <v>6</v>
      </c>
      <c r="M1671" s="2" t="str">
        <f>IFERROR(VLOOKUP(L1671,'Productgroepen hoofdfuncties'!A:B,2,FALSE),L1671)</f>
        <v>Recreatie en natuur</v>
      </c>
    </row>
    <row r="1672" spans="1:13">
      <c r="A1672" s="7"/>
      <c r="B1672" s="8"/>
      <c r="C1672" s="4" t="s">
        <v>3975</v>
      </c>
      <c r="D1672" s="3" t="s">
        <v>3976</v>
      </c>
      <c r="E1672" s="4">
        <v>1</v>
      </c>
      <c r="F1672" s="2" t="str">
        <f t="shared" si="127"/>
        <v>G1PR620107</v>
      </c>
      <c r="G1672" s="2" t="str">
        <f t="shared" si="128"/>
        <v>Monitoring natuur</v>
      </c>
      <c r="H1672" s="2" t="str">
        <f t="shared" si="129"/>
        <v>6201</v>
      </c>
      <c r="I1672" s="2" t="str">
        <f>IFERROR(VLOOKUP(H1672,'Productgroepen hoofdfuncties'!G:H,2,FALSE),H1672)</f>
        <v>6201</v>
      </c>
      <c r="J1672" s="2" t="str">
        <f t="shared" si="130"/>
        <v>62</v>
      </c>
      <c r="K1672" s="2" t="str">
        <f>IFERROR(VLOOKUP(J1672,'Productgroepen hoofdfuncties'!D:E,2,FALSE),J1672)</f>
        <v>Natuur</v>
      </c>
      <c r="L1672" s="2" t="str">
        <f t="shared" si="131"/>
        <v>6</v>
      </c>
      <c r="M1672" s="2" t="str">
        <f>IFERROR(VLOOKUP(L1672,'Productgroepen hoofdfuncties'!A:B,2,FALSE),L1672)</f>
        <v>Recreatie en natuur</v>
      </c>
    </row>
    <row r="1673" spans="1:13">
      <c r="A1673" s="9"/>
      <c r="B1673" s="10"/>
      <c r="C1673" s="4" t="s">
        <v>3977</v>
      </c>
      <c r="D1673" s="3" t="s">
        <v>3978</v>
      </c>
      <c r="E1673" s="4">
        <v>1</v>
      </c>
      <c r="F1673" s="2" t="str">
        <f t="shared" si="127"/>
        <v>G1PR620107</v>
      </c>
      <c r="G1673" s="2" t="str">
        <f t="shared" si="128"/>
        <v>Monitoring natuur</v>
      </c>
      <c r="H1673" s="2" t="str">
        <f t="shared" si="129"/>
        <v>6201</v>
      </c>
      <c r="I1673" s="2" t="str">
        <f>IFERROR(VLOOKUP(H1673,'Productgroepen hoofdfuncties'!G:H,2,FALSE),H1673)</f>
        <v>6201</v>
      </c>
      <c r="J1673" s="2" t="str">
        <f t="shared" si="130"/>
        <v>62</v>
      </c>
      <c r="K1673" s="2" t="str">
        <f>IFERROR(VLOOKUP(J1673,'Productgroepen hoofdfuncties'!D:E,2,FALSE),J1673)</f>
        <v>Natuur</v>
      </c>
      <c r="L1673" s="2" t="str">
        <f t="shared" si="131"/>
        <v>6</v>
      </c>
      <c r="M1673" s="2" t="str">
        <f>IFERROR(VLOOKUP(L1673,'Productgroepen hoofdfuncties'!A:B,2,FALSE),L1673)</f>
        <v>Recreatie en natuur</v>
      </c>
    </row>
    <row r="1674" spans="1:13">
      <c r="A1674" s="3" t="s">
        <v>3979</v>
      </c>
      <c r="B1674" s="4" t="s">
        <v>3980</v>
      </c>
      <c r="C1674" s="4" t="s">
        <v>3981</v>
      </c>
      <c r="D1674" s="3" t="s">
        <v>3980</v>
      </c>
      <c r="E1674" s="4">
        <v>1</v>
      </c>
      <c r="F1674" s="2" t="str">
        <f t="shared" si="127"/>
        <v>G1PR620200</v>
      </c>
      <c r="G1674" s="2" t="str">
        <f t="shared" si="128"/>
        <v>App. kst. landschapsonderhoud</v>
      </c>
      <c r="H1674" s="2" t="str">
        <f t="shared" si="129"/>
        <v>6202</v>
      </c>
      <c r="I1674" s="2" t="str">
        <f>IFERROR(VLOOKUP(H1674,'Productgroepen hoofdfuncties'!G:H,2,FALSE),H1674)</f>
        <v>6202</v>
      </c>
      <c r="J1674" s="2" t="str">
        <f t="shared" si="130"/>
        <v>62</v>
      </c>
      <c r="K1674" s="2" t="str">
        <f>IFERROR(VLOOKUP(J1674,'Productgroepen hoofdfuncties'!D:E,2,FALSE),J1674)</f>
        <v>Natuur</v>
      </c>
      <c r="L1674" s="2" t="str">
        <f t="shared" si="131"/>
        <v>6</v>
      </c>
      <c r="M1674" s="2" t="str">
        <f>IFERROR(VLOOKUP(L1674,'Productgroepen hoofdfuncties'!A:B,2,FALSE),L1674)</f>
        <v>Recreatie en natuur</v>
      </c>
    </row>
    <row r="1675" spans="1:13">
      <c r="A1675" s="5" t="s">
        <v>3982</v>
      </c>
      <c r="B1675" s="6" t="s">
        <v>3983</v>
      </c>
      <c r="C1675" s="4" t="s">
        <v>3984</v>
      </c>
      <c r="D1675" s="3" t="s">
        <v>3914</v>
      </c>
      <c r="E1675" s="4">
        <v>1</v>
      </c>
      <c r="F1675" s="2" t="str">
        <f t="shared" si="127"/>
        <v>G1PR620201</v>
      </c>
      <c r="G1675" s="2" t="str">
        <f t="shared" si="128"/>
        <v>Algemeen landschap</v>
      </c>
      <c r="H1675" s="2" t="str">
        <f t="shared" si="129"/>
        <v>6202</v>
      </c>
      <c r="I1675" s="2" t="str">
        <f>IFERROR(VLOOKUP(H1675,'Productgroepen hoofdfuncties'!G:H,2,FALSE),H1675)</f>
        <v>6202</v>
      </c>
      <c r="J1675" s="2" t="str">
        <f t="shared" si="130"/>
        <v>62</v>
      </c>
      <c r="K1675" s="2" t="str">
        <f>IFERROR(VLOOKUP(J1675,'Productgroepen hoofdfuncties'!D:E,2,FALSE),J1675)</f>
        <v>Natuur</v>
      </c>
      <c r="L1675" s="2" t="str">
        <f t="shared" si="131"/>
        <v>6</v>
      </c>
      <c r="M1675" s="2" t="str">
        <f>IFERROR(VLOOKUP(L1675,'Productgroepen hoofdfuncties'!A:B,2,FALSE),L1675)</f>
        <v>Recreatie en natuur</v>
      </c>
    </row>
    <row r="1676" spans="1:13">
      <c r="A1676" s="7"/>
      <c r="B1676" s="8"/>
      <c r="C1676" s="4" t="s">
        <v>3985</v>
      </c>
      <c r="D1676" s="3" t="s">
        <v>3986</v>
      </c>
      <c r="E1676" s="4">
        <v>1</v>
      </c>
      <c r="F1676" s="2" t="str">
        <f t="shared" ref="F1676:F1739" si="132">IF(A1676="",F1675,A1676)</f>
        <v>G1PR620201</v>
      </c>
      <c r="G1676" s="2" t="str">
        <f t="shared" ref="G1676:G1739" si="133">IF(B1676="",G1675,B1676)</f>
        <v>Algemeen landschap</v>
      </c>
      <c r="H1676" s="2" t="str">
        <f t="shared" ref="H1676:H1739" si="134">IF(RIGHT(LEFT($F1676,5),1)="K","Apparaatskosten personeel",IF(RIGHT(LEFT($F1676,5),1)="I","Apparaatskosten materieel",LEFT(RIGHT($F1676,6),4)))</f>
        <v>6202</v>
      </c>
      <c r="I1676" s="2" t="str">
        <f>IFERROR(VLOOKUP(H1676,'Productgroepen hoofdfuncties'!G:H,2,FALSE),H1676)</f>
        <v>6202</v>
      </c>
      <c r="J1676" s="2" t="str">
        <f t="shared" ref="J1676:J1739" si="135">IF(RIGHT(LEFT($F1676,5),1)="K","Kostenplaatsen",IF(RIGHT(LEFT($F1676,5),1)="I","Kostenplaatsen",LEFT(RIGHT($F1676,6),2)))</f>
        <v>62</v>
      </c>
      <c r="K1676" s="2" t="str">
        <f>IFERROR(VLOOKUP(J1676,'Productgroepen hoofdfuncties'!D:E,2,FALSE),J1676)</f>
        <v>Natuur</v>
      </c>
      <c r="L1676" s="2" t="str">
        <f t="shared" ref="L1676:L1739" si="136">IF(RIGHT(LEFT($F1676,5),1)="K","Kostenplaatsen",IF(RIGHT(LEFT($F1676,5),1)="I","Kostenplaatsen",LEFT(RIGHT($F1676,6),1)))</f>
        <v>6</v>
      </c>
      <c r="M1676" s="2" t="str">
        <f>IFERROR(VLOOKUP(L1676,'Productgroepen hoofdfuncties'!A:B,2,FALSE),L1676)</f>
        <v>Recreatie en natuur</v>
      </c>
    </row>
    <row r="1677" spans="1:13">
      <c r="A1677" s="9"/>
      <c r="B1677" s="10"/>
      <c r="C1677" s="4" t="s">
        <v>3987</v>
      </c>
      <c r="D1677" s="3" t="s">
        <v>3988</v>
      </c>
      <c r="E1677" s="4">
        <v>1</v>
      </c>
      <c r="F1677" s="2" t="str">
        <f t="shared" si="132"/>
        <v>G1PR620201</v>
      </c>
      <c r="G1677" s="2" t="str">
        <f t="shared" si="133"/>
        <v>Algemeen landschap</v>
      </c>
      <c r="H1677" s="2" t="str">
        <f t="shared" si="134"/>
        <v>6202</v>
      </c>
      <c r="I1677" s="2" t="str">
        <f>IFERROR(VLOOKUP(H1677,'Productgroepen hoofdfuncties'!G:H,2,FALSE),H1677)</f>
        <v>6202</v>
      </c>
      <c r="J1677" s="2" t="str">
        <f t="shared" si="135"/>
        <v>62</v>
      </c>
      <c r="K1677" s="2" t="str">
        <f>IFERROR(VLOOKUP(J1677,'Productgroepen hoofdfuncties'!D:E,2,FALSE),J1677)</f>
        <v>Natuur</v>
      </c>
      <c r="L1677" s="2" t="str">
        <f t="shared" si="136"/>
        <v>6</v>
      </c>
      <c r="M1677" s="2" t="str">
        <f>IFERROR(VLOOKUP(L1677,'Productgroepen hoofdfuncties'!A:B,2,FALSE),L1677)</f>
        <v>Recreatie en natuur</v>
      </c>
    </row>
    <row r="1678" spans="1:13">
      <c r="A1678" s="5" t="s">
        <v>3989</v>
      </c>
      <c r="B1678" s="6" t="s">
        <v>3990</v>
      </c>
      <c r="C1678" s="4" t="s">
        <v>3991</v>
      </c>
      <c r="D1678" s="3" t="s">
        <v>3992</v>
      </c>
      <c r="E1678" s="4">
        <v>1</v>
      </c>
      <c r="F1678" s="2" t="str">
        <f t="shared" si="132"/>
        <v>G1PR620202</v>
      </c>
      <c r="G1678" s="2" t="str">
        <f t="shared" si="133"/>
        <v>Beleidsontwikkeling landschap</v>
      </c>
      <c r="H1678" s="2" t="str">
        <f t="shared" si="134"/>
        <v>6202</v>
      </c>
      <c r="I1678" s="2" t="str">
        <f>IFERROR(VLOOKUP(H1678,'Productgroepen hoofdfuncties'!G:H,2,FALSE),H1678)</f>
        <v>6202</v>
      </c>
      <c r="J1678" s="2" t="str">
        <f t="shared" si="135"/>
        <v>62</v>
      </c>
      <c r="K1678" s="2" t="str">
        <f>IFERROR(VLOOKUP(J1678,'Productgroepen hoofdfuncties'!D:E,2,FALSE),J1678)</f>
        <v>Natuur</v>
      </c>
      <c r="L1678" s="2" t="str">
        <f t="shared" si="136"/>
        <v>6</v>
      </c>
      <c r="M1678" s="2" t="str">
        <f>IFERROR(VLOOKUP(L1678,'Productgroepen hoofdfuncties'!A:B,2,FALSE),L1678)</f>
        <v>Recreatie en natuur</v>
      </c>
    </row>
    <row r="1679" spans="1:13">
      <c r="A1679" s="7"/>
      <c r="B1679" s="8"/>
      <c r="C1679" s="4" t="s">
        <v>3993</v>
      </c>
      <c r="D1679" s="3" t="s">
        <v>3994</v>
      </c>
      <c r="E1679" s="4">
        <v>1</v>
      </c>
      <c r="F1679" s="2" t="str">
        <f t="shared" si="132"/>
        <v>G1PR620202</v>
      </c>
      <c r="G1679" s="2" t="str">
        <f t="shared" si="133"/>
        <v>Beleidsontwikkeling landschap</v>
      </c>
      <c r="H1679" s="2" t="str">
        <f t="shared" si="134"/>
        <v>6202</v>
      </c>
      <c r="I1679" s="2" t="str">
        <f>IFERROR(VLOOKUP(H1679,'Productgroepen hoofdfuncties'!G:H,2,FALSE),H1679)</f>
        <v>6202</v>
      </c>
      <c r="J1679" s="2" t="str">
        <f t="shared" si="135"/>
        <v>62</v>
      </c>
      <c r="K1679" s="2" t="str">
        <f>IFERROR(VLOOKUP(J1679,'Productgroepen hoofdfuncties'!D:E,2,FALSE),J1679)</f>
        <v>Natuur</v>
      </c>
      <c r="L1679" s="2" t="str">
        <f t="shared" si="136"/>
        <v>6</v>
      </c>
      <c r="M1679" s="2" t="str">
        <f>IFERROR(VLOOKUP(L1679,'Productgroepen hoofdfuncties'!A:B,2,FALSE),L1679)</f>
        <v>Recreatie en natuur</v>
      </c>
    </row>
    <row r="1680" spans="1:13">
      <c r="A1680" s="7"/>
      <c r="B1680" s="8"/>
      <c r="C1680" s="4" t="s">
        <v>3995</v>
      </c>
      <c r="D1680" s="3" t="s">
        <v>3996</v>
      </c>
      <c r="E1680" s="4">
        <v>1</v>
      </c>
      <c r="F1680" s="2" t="str">
        <f t="shared" si="132"/>
        <v>G1PR620202</v>
      </c>
      <c r="G1680" s="2" t="str">
        <f t="shared" si="133"/>
        <v>Beleidsontwikkeling landschap</v>
      </c>
      <c r="H1680" s="2" t="str">
        <f t="shared" si="134"/>
        <v>6202</v>
      </c>
      <c r="I1680" s="2" t="str">
        <f>IFERROR(VLOOKUP(H1680,'Productgroepen hoofdfuncties'!G:H,2,FALSE),H1680)</f>
        <v>6202</v>
      </c>
      <c r="J1680" s="2" t="str">
        <f t="shared" si="135"/>
        <v>62</v>
      </c>
      <c r="K1680" s="2" t="str">
        <f>IFERROR(VLOOKUP(J1680,'Productgroepen hoofdfuncties'!D:E,2,FALSE),J1680)</f>
        <v>Natuur</v>
      </c>
      <c r="L1680" s="2" t="str">
        <f t="shared" si="136"/>
        <v>6</v>
      </c>
      <c r="M1680" s="2" t="str">
        <f>IFERROR(VLOOKUP(L1680,'Productgroepen hoofdfuncties'!A:B,2,FALSE),L1680)</f>
        <v>Recreatie en natuur</v>
      </c>
    </row>
    <row r="1681" spans="1:13">
      <c r="A1681" s="7"/>
      <c r="B1681" s="8"/>
      <c r="C1681" s="4" t="s">
        <v>3997</v>
      </c>
      <c r="D1681" s="3" t="s">
        <v>3998</v>
      </c>
      <c r="E1681" s="4">
        <v>1</v>
      </c>
      <c r="F1681" s="2" t="str">
        <f t="shared" si="132"/>
        <v>G1PR620202</v>
      </c>
      <c r="G1681" s="2" t="str">
        <f t="shared" si="133"/>
        <v>Beleidsontwikkeling landschap</v>
      </c>
      <c r="H1681" s="2" t="str">
        <f t="shared" si="134"/>
        <v>6202</v>
      </c>
      <c r="I1681" s="2" t="str">
        <f>IFERROR(VLOOKUP(H1681,'Productgroepen hoofdfuncties'!G:H,2,FALSE),H1681)</f>
        <v>6202</v>
      </c>
      <c r="J1681" s="2" t="str">
        <f t="shared" si="135"/>
        <v>62</v>
      </c>
      <c r="K1681" s="2" t="str">
        <f>IFERROR(VLOOKUP(J1681,'Productgroepen hoofdfuncties'!D:E,2,FALSE),J1681)</f>
        <v>Natuur</v>
      </c>
      <c r="L1681" s="2" t="str">
        <f t="shared" si="136"/>
        <v>6</v>
      </c>
      <c r="M1681" s="2" t="str">
        <f>IFERROR(VLOOKUP(L1681,'Productgroepen hoofdfuncties'!A:B,2,FALSE),L1681)</f>
        <v>Recreatie en natuur</v>
      </c>
    </row>
    <row r="1682" spans="1:13">
      <c r="A1682" s="9"/>
      <c r="B1682" s="10"/>
      <c r="C1682" s="4" t="s">
        <v>3999</v>
      </c>
      <c r="D1682" s="3" t="s">
        <v>4000</v>
      </c>
      <c r="E1682" s="4">
        <v>1</v>
      </c>
      <c r="F1682" s="2" t="str">
        <f t="shared" si="132"/>
        <v>G1PR620202</v>
      </c>
      <c r="G1682" s="2" t="str">
        <f t="shared" si="133"/>
        <v>Beleidsontwikkeling landschap</v>
      </c>
      <c r="H1682" s="2" t="str">
        <f t="shared" si="134"/>
        <v>6202</v>
      </c>
      <c r="I1682" s="2" t="str">
        <f>IFERROR(VLOOKUP(H1682,'Productgroepen hoofdfuncties'!G:H,2,FALSE),H1682)</f>
        <v>6202</v>
      </c>
      <c r="J1682" s="2" t="str">
        <f t="shared" si="135"/>
        <v>62</v>
      </c>
      <c r="K1682" s="2" t="str">
        <f>IFERROR(VLOOKUP(J1682,'Productgroepen hoofdfuncties'!D:E,2,FALSE),J1682)</f>
        <v>Natuur</v>
      </c>
      <c r="L1682" s="2" t="str">
        <f t="shared" si="136"/>
        <v>6</v>
      </c>
      <c r="M1682" s="2" t="str">
        <f>IFERROR(VLOOKUP(L1682,'Productgroepen hoofdfuncties'!A:B,2,FALSE),L1682)</f>
        <v>Recreatie en natuur</v>
      </c>
    </row>
    <row r="1683" spans="1:13">
      <c r="A1683" s="3" t="s">
        <v>4001</v>
      </c>
      <c r="B1683" s="4" t="s">
        <v>4002</v>
      </c>
      <c r="C1683" s="4"/>
      <c r="D1683" s="3"/>
      <c r="E1683" s="4"/>
      <c r="F1683" s="2" t="str">
        <f t="shared" si="132"/>
        <v>G1PR620203</v>
      </c>
      <c r="G1683" s="2" t="str">
        <f t="shared" si="133"/>
        <v>Subsidies</v>
      </c>
      <c r="H1683" s="2" t="str">
        <f t="shared" si="134"/>
        <v>6202</v>
      </c>
      <c r="I1683" s="2" t="str">
        <f>IFERROR(VLOOKUP(H1683,'Productgroepen hoofdfuncties'!G:H,2,FALSE),H1683)</f>
        <v>6202</v>
      </c>
      <c r="J1683" s="2" t="str">
        <f t="shared" si="135"/>
        <v>62</v>
      </c>
      <c r="K1683" s="2" t="str">
        <f>IFERROR(VLOOKUP(J1683,'Productgroepen hoofdfuncties'!D:E,2,FALSE),J1683)</f>
        <v>Natuur</v>
      </c>
      <c r="L1683" s="2" t="str">
        <f t="shared" si="136"/>
        <v>6</v>
      </c>
      <c r="M1683" s="2" t="str">
        <f>IFERROR(VLOOKUP(L1683,'Productgroepen hoofdfuncties'!A:B,2,FALSE),L1683)</f>
        <v>Recreatie en natuur</v>
      </c>
    </row>
    <row r="1684" spans="1:13">
      <c r="A1684" s="3" t="s">
        <v>4003</v>
      </c>
      <c r="B1684" s="4" t="s">
        <v>4004</v>
      </c>
      <c r="C1684" s="4" t="s">
        <v>4005</v>
      </c>
      <c r="D1684" s="3" t="s">
        <v>4006</v>
      </c>
      <c r="E1684" s="4">
        <v>1</v>
      </c>
      <c r="F1684" s="2" t="str">
        <f t="shared" si="132"/>
        <v>G1PR620300</v>
      </c>
      <c r="G1684" s="2" t="str">
        <f t="shared" si="133"/>
        <v>App.kst natuur (PLG)</v>
      </c>
      <c r="H1684" s="2" t="str">
        <f t="shared" si="134"/>
        <v>6203</v>
      </c>
      <c r="I1684" s="2" t="str">
        <f>IFERROR(VLOOKUP(H1684,'Productgroepen hoofdfuncties'!G:H,2,FALSE),H1684)</f>
        <v>6203</v>
      </c>
      <c r="J1684" s="2" t="str">
        <f t="shared" si="135"/>
        <v>62</v>
      </c>
      <c r="K1684" s="2" t="str">
        <f>IFERROR(VLOOKUP(J1684,'Productgroepen hoofdfuncties'!D:E,2,FALSE),J1684)</f>
        <v>Natuur</v>
      </c>
      <c r="L1684" s="2" t="str">
        <f t="shared" si="136"/>
        <v>6</v>
      </c>
      <c r="M1684" s="2" t="str">
        <f>IFERROR(VLOOKUP(L1684,'Productgroepen hoofdfuncties'!A:B,2,FALSE),L1684)</f>
        <v>Recreatie en natuur</v>
      </c>
    </row>
    <row r="1685" spans="1:13">
      <c r="A1685" s="5" t="s">
        <v>4007</v>
      </c>
      <c r="B1685" s="6" t="s">
        <v>4008</v>
      </c>
      <c r="C1685" s="4" t="s">
        <v>4009</v>
      </c>
      <c r="D1685" s="3" t="s">
        <v>3920</v>
      </c>
      <c r="E1685" s="4">
        <v>1</v>
      </c>
      <c r="F1685" s="2" t="str">
        <f t="shared" si="132"/>
        <v>G1PR620301</v>
      </c>
      <c r="G1685" s="2" t="str">
        <f t="shared" si="133"/>
        <v>Natuur (ILG)</v>
      </c>
      <c r="H1685" s="2" t="str">
        <f t="shared" si="134"/>
        <v>6203</v>
      </c>
      <c r="I1685" s="2" t="str">
        <f>IFERROR(VLOOKUP(H1685,'Productgroepen hoofdfuncties'!G:H,2,FALSE),H1685)</f>
        <v>6203</v>
      </c>
      <c r="J1685" s="2" t="str">
        <f t="shared" si="135"/>
        <v>62</v>
      </c>
      <c r="K1685" s="2" t="str">
        <f>IFERROR(VLOOKUP(J1685,'Productgroepen hoofdfuncties'!D:E,2,FALSE),J1685)</f>
        <v>Natuur</v>
      </c>
      <c r="L1685" s="2" t="str">
        <f t="shared" si="136"/>
        <v>6</v>
      </c>
      <c r="M1685" s="2" t="str">
        <f>IFERROR(VLOOKUP(L1685,'Productgroepen hoofdfuncties'!A:B,2,FALSE),L1685)</f>
        <v>Recreatie en natuur</v>
      </c>
    </row>
    <row r="1686" spans="1:13">
      <c r="A1686" s="7"/>
      <c r="B1686" s="8"/>
      <c r="C1686" s="4" t="s">
        <v>4010</v>
      </c>
      <c r="D1686" s="3" t="s">
        <v>3924</v>
      </c>
      <c r="E1686" s="4">
        <v>1</v>
      </c>
      <c r="F1686" s="2" t="str">
        <f t="shared" si="132"/>
        <v>G1PR620301</v>
      </c>
      <c r="G1686" s="2" t="str">
        <f t="shared" si="133"/>
        <v>Natuur (ILG)</v>
      </c>
      <c r="H1686" s="2" t="str">
        <f t="shared" si="134"/>
        <v>6203</v>
      </c>
      <c r="I1686" s="2" t="str">
        <f>IFERROR(VLOOKUP(H1686,'Productgroepen hoofdfuncties'!G:H,2,FALSE),H1686)</f>
        <v>6203</v>
      </c>
      <c r="J1686" s="2" t="str">
        <f t="shared" si="135"/>
        <v>62</v>
      </c>
      <c r="K1686" s="2" t="str">
        <f>IFERROR(VLOOKUP(J1686,'Productgroepen hoofdfuncties'!D:E,2,FALSE),J1686)</f>
        <v>Natuur</v>
      </c>
      <c r="L1686" s="2" t="str">
        <f t="shared" si="136"/>
        <v>6</v>
      </c>
      <c r="M1686" s="2" t="str">
        <f>IFERROR(VLOOKUP(L1686,'Productgroepen hoofdfuncties'!A:B,2,FALSE),L1686)</f>
        <v>Recreatie en natuur</v>
      </c>
    </row>
    <row r="1687" spans="1:13">
      <c r="A1687" s="7"/>
      <c r="B1687" s="8"/>
      <c r="C1687" s="4" t="s">
        <v>4011</v>
      </c>
      <c r="D1687" s="3" t="s">
        <v>3934</v>
      </c>
      <c r="E1687" s="4">
        <v>1</v>
      </c>
      <c r="F1687" s="2" t="str">
        <f t="shared" si="132"/>
        <v>G1PR620301</v>
      </c>
      <c r="G1687" s="2" t="str">
        <f t="shared" si="133"/>
        <v>Natuur (ILG)</v>
      </c>
      <c r="H1687" s="2" t="str">
        <f t="shared" si="134"/>
        <v>6203</v>
      </c>
      <c r="I1687" s="2" t="str">
        <f>IFERROR(VLOOKUP(H1687,'Productgroepen hoofdfuncties'!G:H,2,FALSE),H1687)</f>
        <v>6203</v>
      </c>
      <c r="J1687" s="2" t="str">
        <f t="shared" si="135"/>
        <v>62</v>
      </c>
      <c r="K1687" s="2" t="str">
        <f>IFERROR(VLOOKUP(J1687,'Productgroepen hoofdfuncties'!D:E,2,FALSE),J1687)</f>
        <v>Natuur</v>
      </c>
      <c r="L1687" s="2" t="str">
        <f t="shared" si="136"/>
        <v>6</v>
      </c>
      <c r="M1687" s="2" t="str">
        <f>IFERROR(VLOOKUP(L1687,'Productgroepen hoofdfuncties'!A:B,2,FALSE),L1687)</f>
        <v>Recreatie en natuur</v>
      </c>
    </row>
    <row r="1688" spans="1:13">
      <c r="A1688" s="7"/>
      <c r="B1688" s="8"/>
      <c r="C1688" s="4" t="s">
        <v>4012</v>
      </c>
      <c r="D1688" s="3" t="s">
        <v>4013</v>
      </c>
      <c r="E1688" s="4">
        <v>1</v>
      </c>
      <c r="F1688" s="2" t="str">
        <f t="shared" si="132"/>
        <v>G1PR620301</v>
      </c>
      <c r="G1688" s="2" t="str">
        <f t="shared" si="133"/>
        <v>Natuur (ILG)</v>
      </c>
      <c r="H1688" s="2" t="str">
        <f t="shared" si="134"/>
        <v>6203</v>
      </c>
      <c r="I1688" s="2" t="str">
        <f>IFERROR(VLOOKUP(H1688,'Productgroepen hoofdfuncties'!G:H,2,FALSE),H1688)</f>
        <v>6203</v>
      </c>
      <c r="J1688" s="2" t="str">
        <f t="shared" si="135"/>
        <v>62</v>
      </c>
      <c r="K1688" s="2" t="str">
        <f>IFERROR(VLOOKUP(J1688,'Productgroepen hoofdfuncties'!D:E,2,FALSE),J1688)</f>
        <v>Natuur</v>
      </c>
      <c r="L1688" s="2" t="str">
        <f t="shared" si="136"/>
        <v>6</v>
      </c>
      <c r="M1688" s="2" t="str">
        <f>IFERROR(VLOOKUP(L1688,'Productgroepen hoofdfuncties'!A:B,2,FALSE),L1688)</f>
        <v>Recreatie en natuur</v>
      </c>
    </row>
    <row r="1689" spans="1:13">
      <c r="A1689" s="7"/>
      <c r="B1689" s="8"/>
      <c r="C1689" s="4" t="s">
        <v>4014</v>
      </c>
      <c r="D1689" s="3" t="s">
        <v>4015</v>
      </c>
      <c r="E1689" s="4">
        <v>1</v>
      </c>
      <c r="F1689" s="2" t="str">
        <f t="shared" si="132"/>
        <v>G1PR620301</v>
      </c>
      <c r="G1689" s="2" t="str">
        <f t="shared" si="133"/>
        <v>Natuur (ILG)</v>
      </c>
      <c r="H1689" s="2" t="str">
        <f t="shared" si="134"/>
        <v>6203</v>
      </c>
      <c r="I1689" s="2" t="str">
        <f>IFERROR(VLOOKUP(H1689,'Productgroepen hoofdfuncties'!G:H,2,FALSE),H1689)</f>
        <v>6203</v>
      </c>
      <c r="J1689" s="2" t="str">
        <f t="shared" si="135"/>
        <v>62</v>
      </c>
      <c r="K1689" s="2" t="str">
        <f>IFERROR(VLOOKUP(J1689,'Productgroepen hoofdfuncties'!D:E,2,FALSE),J1689)</f>
        <v>Natuur</v>
      </c>
      <c r="L1689" s="2" t="str">
        <f t="shared" si="136"/>
        <v>6</v>
      </c>
      <c r="M1689" s="2" t="str">
        <f>IFERROR(VLOOKUP(L1689,'Productgroepen hoofdfuncties'!A:B,2,FALSE),L1689)</f>
        <v>Recreatie en natuur</v>
      </c>
    </row>
    <row r="1690" spans="1:13">
      <c r="A1690" s="7"/>
      <c r="B1690" s="8"/>
      <c r="C1690" s="4" t="s">
        <v>4016</v>
      </c>
      <c r="D1690" s="3" t="s">
        <v>4017</v>
      </c>
      <c r="E1690" s="4">
        <v>1</v>
      </c>
      <c r="F1690" s="2" t="str">
        <f t="shared" si="132"/>
        <v>G1PR620301</v>
      </c>
      <c r="G1690" s="2" t="str">
        <f t="shared" si="133"/>
        <v>Natuur (ILG)</v>
      </c>
      <c r="H1690" s="2" t="str">
        <f t="shared" si="134"/>
        <v>6203</v>
      </c>
      <c r="I1690" s="2" t="str">
        <f>IFERROR(VLOOKUP(H1690,'Productgroepen hoofdfuncties'!G:H,2,FALSE),H1690)</f>
        <v>6203</v>
      </c>
      <c r="J1690" s="2" t="str">
        <f t="shared" si="135"/>
        <v>62</v>
      </c>
      <c r="K1690" s="2" t="str">
        <f>IFERROR(VLOOKUP(J1690,'Productgroepen hoofdfuncties'!D:E,2,FALSE),J1690)</f>
        <v>Natuur</v>
      </c>
      <c r="L1690" s="2" t="str">
        <f t="shared" si="136"/>
        <v>6</v>
      </c>
      <c r="M1690" s="2" t="str">
        <f>IFERROR(VLOOKUP(L1690,'Productgroepen hoofdfuncties'!A:B,2,FALSE),L1690)</f>
        <v>Recreatie en natuur</v>
      </c>
    </row>
    <row r="1691" spans="1:13">
      <c r="A1691" s="7"/>
      <c r="B1691" s="8"/>
      <c r="C1691" s="4" t="s">
        <v>4018</v>
      </c>
      <c r="D1691" s="3" t="s">
        <v>3634</v>
      </c>
      <c r="E1691" s="4">
        <v>1</v>
      </c>
      <c r="F1691" s="2" t="str">
        <f t="shared" si="132"/>
        <v>G1PR620301</v>
      </c>
      <c r="G1691" s="2" t="str">
        <f t="shared" si="133"/>
        <v>Natuur (ILG)</v>
      </c>
      <c r="H1691" s="2" t="str">
        <f t="shared" si="134"/>
        <v>6203</v>
      </c>
      <c r="I1691" s="2" t="str">
        <f>IFERROR(VLOOKUP(H1691,'Productgroepen hoofdfuncties'!G:H,2,FALSE),H1691)</f>
        <v>6203</v>
      </c>
      <c r="J1691" s="2" t="str">
        <f t="shared" si="135"/>
        <v>62</v>
      </c>
      <c r="K1691" s="2" t="str">
        <f>IFERROR(VLOOKUP(J1691,'Productgroepen hoofdfuncties'!D:E,2,FALSE),J1691)</f>
        <v>Natuur</v>
      </c>
      <c r="L1691" s="2" t="str">
        <f t="shared" si="136"/>
        <v>6</v>
      </c>
      <c r="M1691" s="2" t="str">
        <f>IFERROR(VLOOKUP(L1691,'Productgroepen hoofdfuncties'!A:B,2,FALSE),L1691)</f>
        <v>Recreatie en natuur</v>
      </c>
    </row>
    <row r="1692" spans="1:13">
      <c r="A1692" s="7"/>
      <c r="B1692" s="8"/>
      <c r="C1692" s="4" t="s">
        <v>4019</v>
      </c>
      <c r="D1692" s="3" t="s">
        <v>3640</v>
      </c>
      <c r="E1692" s="4">
        <v>1</v>
      </c>
      <c r="F1692" s="2" t="str">
        <f t="shared" si="132"/>
        <v>G1PR620301</v>
      </c>
      <c r="G1692" s="2" t="str">
        <f t="shared" si="133"/>
        <v>Natuur (ILG)</v>
      </c>
      <c r="H1692" s="2" t="str">
        <f t="shared" si="134"/>
        <v>6203</v>
      </c>
      <c r="I1692" s="2" t="str">
        <f>IFERROR(VLOOKUP(H1692,'Productgroepen hoofdfuncties'!G:H,2,FALSE),H1692)</f>
        <v>6203</v>
      </c>
      <c r="J1692" s="2" t="str">
        <f t="shared" si="135"/>
        <v>62</v>
      </c>
      <c r="K1692" s="2" t="str">
        <f>IFERROR(VLOOKUP(J1692,'Productgroepen hoofdfuncties'!D:E,2,FALSE),J1692)</f>
        <v>Natuur</v>
      </c>
      <c r="L1692" s="2" t="str">
        <f t="shared" si="136"/>
        <v>6</v>
      </c>
      <c r="M1692" s="2" t="str">
        <f>IFERROR(VLOOKUP(L1692,'Productgroepen hoofdfuncties'!A:B,2,FALSE),L1692)</f>
        <v>Recreatie en natuur</v>
      </c>
    </row>
    <row r="1693" spans="1:13">
      <c r="A1693" s="7"/>
      <c r="B1693" s="8"/>
      <c r="C1693" s="4" t="s">
        <v>4020</v>
      </c>
      <c r="D1693" s="3" t="s">
        <v>4021</v>
      </c>
      <c r="E1693" s="4">
        <v>1</v>
      </c>
      <c r="F1693" s="2" t="str">
        <f t="shared" si="132"/>
        <v>G1PR620301</v>
      </c>
      <c r="G1693" s="2" t="str">
        <f t="shared" si="133"/>
        <v>Natuur (ILG)</v>
      </c>
      <c r="H1693" s="2" t="str">
        <f t="shared" si="134"/>
        <v>6203</v>
      </c>
      <c r="I1693" s="2" t="str">
        <f>IFERROR(VLOOKUP(H1693,'Productgroepen hoofdfuncties'!G:H,2,FALSE),H1693)</f>
        <v>6203</v>
      </c>
      <c r="J1693" s="2" t="str">
        <f t="shared" si="135"/>
        <v>62</v>
      </c>
      <c r="K1693" s="2" t="str">
        <f>IFERROR(VLOOKUP(J1693,'Productgroepen hoofdfuncties'!D:E,2,FALSE),J1693)</f>
        <v>Natuur</v>
      </c>
      <c r="L1693" s="2" t="str">
        <f t="shared" si="136"/>
        <v>6</v>
      </c>
      <c r="M1693" s="2" t="str">
        <f>IFERROR(VLOOKUP(L1693,'Productgroepen hoofdfuncties'!A:B,2,FALSE),L1693)</f>
        <v>Recreatie en natuur</v>
      </c>
    </row>
    <row r="1694" spans="1:13">
      <c r="A1694" s="9"/>
      <c r="B1694" s="10"/>
      <c r="C1694" s="4" t="s">
        <v>4022</v>
      </c>
      <c r="D1694" s="3" t="s">
        <v>4023</v>
      </c>
      <c r="E1694" s="4">
        <v>1</v>
      </c>
      <c r="F1694" s="2" t="str">
        <f t="shared" si="132"/>
        <v>G1PR620301</v>
      </c>
      <c r="G1694" s="2" t="str">
        <f t="shared" si="133"/>
        <v>Natuur (ILG)</v>
      </c>
      <c r="H1694" s="2" t="str">
        <f t="shared" si="134"/>
        <v>6203</v>
      </c>
      <c r="I1694" s="2" t="str">
        <f>IFERROR(VLOOKUP(H1694,'Productgroepen hoofdfuncties'!G:H,2,FALSE),H1694)</f>
        <v>6203</v>
      </c>
      <c r="J1694" s="2" t="str">
        <f t="shared" si="135"/>
        <v>62</v>
      </c>
      <c r="K1694" s="2" t="str">
        <f>IFERROR(VLOOKUP(J1694,'Productgroepen hoofdfuncties'!D:E,2,FALSE),J1694)</f>
        <v>Natuur</v>
      </c>
      <c r="L1694" s="2" t="str">
        <f t="shared" si="136"/>
        <v>6</v>
      </c>
      <c r="M1694" s="2" t="str">
        <f>IFERROR(VLOOKUP(L1694,'Productgroepen hoofdfuncties'!A:B,2,FALSE),L1694)</f>
        <v>Recreatie en natuur</v>
      </c>
    </row>
    <row r="1695" spans="1:13">
      <c r="A1695" s="5" t="s">
        <v>4024</v>
      </c>
      <c r="B1695" s="6" t="s">
        <v>4025</v>
      </c>
      <c r="C1695" s="4" t="s">
        <v>4026</v>
      </c>
      <c r="D1695" s="3" t="s">
        <v>4027</v>
      </c>
      <c r="E1695" s="4">
        <v>1</v>
      </c>
      <c r="F1695" s="2" t="str">
        <f t="shared" si="132"/>
        <v>G1PR620302</v>
      </c>
      <c r="G1695" s="2" t="str">
        <f t="shared" si="133"/>
        <v>Realisatie EHS</v>
      </c>
      <c r="H1695" s="2" t="str">
        <f t="shared" si="134"/>
        <v>6203</v>
      </c>
      <c r="I1695" s="2" t="str">
        <f>IFERROR(VLOOKUP(H1695,'Productgroepen hoofdfuncties'!G:H,2,FALSE),H1695)</f>
        <v>6203</v>
      </c>
      <c r="J1695" s="2" t="str">
        <f t="shared" si="135"/>
        <v>62</v>
      </c>
      <c r="K1695" s="2" t="str">
        <f>IFERROR(VLOOKUP(J1695,'Productgroepen hoofdfuncties'!D:E,2,FALSE),J1695)</f>
        <v>Natuur</v>
      </c>
      <c r="L1695" s="2" t="str">
        <f t="shared" si="136"/>
        <v>6</v>
      </c>
      <c r="M1695" s="2" t="str">
        <f>IFERROR(VLOOKUP(L1695,'Productgroepen hoofdfuncties'!A:B,2,FALSE),L1695)</f>
        <v>Recreatie en natuur</v>
      </c>
    </row>
    <row r="1696" spans="1:13">
      <c r="A1696" s="7"/>
      <c r="B1696" s="8"/>
      <c r="C1696" s="4" t="s">
        <v>4028</v>
      </c>
      <c r="D1696" s="3" t="s">
        <v>4029</v>
      </c>
      <c r="E1696" s="4">
        <v>1</v>
      </c>
      <c r="F1696" s="2" t="str">
        <f t="shared" si="132"/>
        <v>G1PR620302</v>
      </c>
      <c r="G1696" s="2" t="str">
        <f t="shared" si="133"/>
        <v>Realisatie EHS</v>
      </c>
      <c r="H1696" s="2" t="str">
        <f t="shared" si="134"/>
        <v>6203</v>
      </c>
      <c r="I1696" s="2" t="str">
        <f>IFERROR(VLOOKUP(H1696,'Productgroepen hoofdfuncties'!G:H,2,FALSE),H1696)</f>
        <v>6203</v>
      </c>
      <c r="J1696" s="2" t="str">
        <f t="shared" si="135"/>
        <v>62</v>
      </c>
      <c r="K1696" s="2" t="str">
        <f>IFERROR(VLOOKUP(J1696,'Productgroepen hoofdfuncties'!D:E,2,FALSE),J1696)</f>
        <v>Natuur</v>
      </c>
      <c r="L1696" s="2" t="str">
        <f t="shared" si="136"/>
        <v>6</v>
      </c>
      <c r="M1696" s="2" t="str">
        <f>IFERROR(VLOOKUP(L1696,'Productgroepen hoofdfuncties'!A:B,2,FALSE),L1696)</f>
        <v>Recreatie en natuur</v>
      </c>
    </row>
    <row r="1697" spans="1:13">
      <c r="A1697" s="7"/>
      <c r="B1697" s="8"/>
      <c r="C1697" s="4" t="s">
        <v>4030</v>
      </c>
      <c r="D1697" s="3" t="s">
        <v>4031</v>
      </c>
      <c r="E1697" s="4">
        <v>1</v>
      </c>
      <c r="F1697" s="2" t="str">
        <f t="shared" si="132"/>
        <v>G1PR620302</v>
      </c>
      <c r="G1697" s="2" t="str">
        <f t="shared" si="133"/>
        <v>Realisatie EHS</v>
      </c>
      <c r="H1697" s="2" t="str">
        <f t="shared" si="134"/>
        <v>6203</v>
      </c>
      <c r="I1697" s="2" t="str">
        <f>IFERROR(VLOOKUP(H1697,'Productgroepen hoofdfuncties'!G:H,2,FALSE),H1697)</f>
        <v>6203</v>
      </c>
      <c r="J1697" s="2" t="str">
        <f t="shared" si="135"/>
        <v>62</v>
      </c>
      <c r="K1697" s="2" t="str">
        <f>IFERROR(VLOOKUP(J1697,'Productgroepen hoofdfuncties'!D:E,2,FALSE),J1697)</f>
        <v>Natuur</v>
      </c>
      <c r="L1697" s="2" t="str">
        <f t="shared" si="136"/>
        <v>6</v>
      </c>
      <c r="M1697" s="2" t="str">
        <f>IFERROR(VLOOKUP(L1697,'Productgroepen hoofdfuncties'!A:B,2,FALSE),L1697)</f>
        <v>Recreatie en natuur</v>
      </c>
    </row>
    <row r="1698" spans="1:13">
      <c r="A1698" s="7"/>
      <c r="B1698" s="8"/>
      <c r="C1698" s="4" t="s">
        <v>4032</v>
      </c>
      <c r="D1698" s="3" t="s">
        <v>4033</v>
      </c>
      <c r="E1698" s="4">
        <v>1</v>
      </c>
      <c r="F1698" s="2" t="str">
        <f t="shared" si="132"/>
        <v>G1PR620302</v>
      </c>
      <c r="G1698" s="2" t="str">
        <f t="shared" si="133"/>
        <v>Realisatie EHS</v>
      </c>
      <c r="H1698" s="2" t="str">
        <f t="shared" si="134"/>
        <v>6203</v>
      </c>
      <c r="I1698" s="2" t="str">
        <f>IFERROR(VLOOKUP(H1698,'Productgroepen hoofdfuncties'!G:H,2,FALSE),H1698)</f>
        <v>6203</v>
      </c>
      <c r="J1698" s="2" t="str">
        <f t="shared" si="135"/>
        <v>62</v>
      </c>
      <c r="K1698" s="2" t="str">
        <f>IFERROR(VLOOKUP(J1698,'Productgroepen hoofdfuncties'!D:E,2,FALSE),J1698)</f>
        <v>Natuur</v>
      </c>
      <c r="L1698" s="2" t="str">
        <f t="shared" si="136"/>
        <v>6</v>
      </c>
      <c r="M1698" s="2" t="str">
        <f>IFERROR(VLOOKUP(L1698,'Productgroepen hoofdfuncties'!A:B,2,FALSE),L1698)</f>
        <v>Recreatie en natuur</v>
      </c>
    </row>
    <row r="1699" spans="1:13">
      <c r="A1699" s="7"/>
      <c r="B1699" s="8"/>
      <c r="C1699" s="4" t="s">
        <v>4034</v>
      </c>
      <c r="D1699" s="3" t="s">
        <v>4035</v>
      </c>
      <c r="E1699" s="4">
        <v>1</v>
      </c>
      <c r="F1699" s="2" t="str">
        <f t="shared" si="132"/>
        <v>G1PR620302</v>
      </c>
      <c r="G1699" s="2" t="str">
        <f t="shared" si="133"/>
        <v>Realisatie EHS</v>
      </c>
      <c r="H1699" s="2" t="str">
        <f t="shared" si="134"/>
        <v>6203</v>
      </c>
      <c r="I1699" s="2" t="str">
        <f>IFERROR(VLOOKUP(H1699,'Productgroepen hoofdfuncties'!G:H,2,FALSE),H1699)</f>
        <v>6203</v>
      </c>
      <c r="J1699" s="2" t="str">
        <f t="shared" si="135"/>
        <v>62</v>
      </c>
      <c r="K1699" s="2" t="str">
        <f>IFERROR(VLOOKUP(J1699,'Productgroepen hoofdfuncties'!D:E,2,FALSE),J1699)</f>
        <v>Natuur</v>
      </c>
      <c r="L1699" s="2" t="str">
        <f t="shared" si="136"/>
        <v>6</v>
      </c>
      <c r="M1699" s="2" t="str">
        <f>IFERROR(VLOOKUP(L1699,'Productgroepen hoofdfuncties'!A:B,2,FALSE),L1699)</f>
        <v>Recreatie en natuur</v>
      </c>
    </row>
    <row r="1700" spans="1:13">
      <c r="A1700" s="7"/>
      <c r="B1700" s="8"/>
      <c r="C1700" s="4" t="s">
        <v>4036</v>
      </c>
      <c r="D1700" s="3" t="s">
        <v>4037</v>
      </c>
      <c r="E1700" s="4">
        <v>1</v>
      </c>
      <c r="F1700" s="2" t="str">
        <f t="shared" si="132"/>
        <v>G1PR620302</v>
      </c>
      <c r="G1700" s="2" t="str">
        <f t="shared" si="133"/>
        <v>Realisatie EHS</v>
      </c>
      <c r="H1700" s="2" t="str">
        <f t="shared" si="134"/>
        <v>6203</v>
      </c>
      <c r="I1700" s="2" t="str">
        <f>IFERROR(VLOOKUP(H1700,'Productgroepen hoofdfuncties'!G:H,2,FALSE),H1700)</f>
        <v>6203</v>
      </c>
      <c r="J1700" s="2" t="str">
        <f t="shared" si="135"/>
        <v>62</v>
      </c>
      <c r="K1700" s="2" t="str">
        <f>IFERROR(VLOOKUP(J1700,'Productgroepen hoofdfuncties'!D:E,2,FALSE),J1700)</f>
        <v>Natuur</v>
      </c>
      <c r="L1700" s="2" t="str">
        <f t="shared" si="136"/>
        <v>6</v>
      </c>
      <c r="M1700" s="2" t="str">
        <f>IFERROR(VLOOKUP(L1700,'Productgroepen hoofdfuncties'!A:B,2,FALSE),L1700)</f>
        <v>Recreatie en natuur</v>
      </c>
    </row>
    <row r="1701" spans="1:13">
      <c r="A1701" s="7"/>
      <c r="B1701" s="8"/>
      <c r="C1701" s="4" t="s">
        <v>4038</v>
      </c>
      <c r="D1701" s="3" t="s">
        <v>4039</v>
      </c>
      <c r="E1701" s="4">
        <v>1</v>
      </c>
      <c r="F1701" s="2" t="str">
        <f t="shared" si="132"/>
        <v>G1PR620302</v>
      </c>
      <c r="G1701" s="2" t="str">
        <f t="shared" si="133"/>
        <v>Realisatie EHS</v>
      </c>
      <c r="H1701" s="2" t="str">
        <f t="shared" si="134"/>
        <v>6203</v>
      </c>
      <c r="I1701" s="2" t="str">
        <f>IFERROR(VLOOKUP(H1701,'Productgroepen hoofdfuncties'!G:H,2,FALSE),H1701)</f>
        <v>6203</v>
      </c>
      <c r="J1701" s="2" t="str">
        <f t="shared" si="135"/>
        <v>62</v>
      </c>
      <c r="K1701" s="2" t="str">
        <f>IFERROR(VLOOKUP(J1701,'Productgroepen hoofdfuncties'!D:E,2,FALSE),J1701)</f>
        <v>Natuur</v>
      </c>
      <c r="L1701" s="2" t="str">
        <f t="shared" si="136"/>
        <v>6</v>
      </c>
      <c r="M1701" s="2" t="str">
        <f>IFERROR(VLOOKUP(L1701,'Productgroepen hoofdfuncties'!A:B,2,FALSE),L1701)</f>
        <v>Recreatie en natuur</v>
      </c>
    </row>
    <row r="1702" spans="1:13">
      <c r="A1702" s="7"/>
      <c r="B1702" s="8"/>
      <c r="C1702" s="4" t="s">
        <v>4040</v>
      </c>
      <c r="D1702" s="3" t="s">
        <v>4041</v>
      </c>
      <c r="E1702" s="4">
        <v>1</v>
      </c>
      <c r="F1702" s="2" t="str">
        <f t="shared" si="132"/>
        <v>G1PR620302</v>
      </c>
      <c r="G1702" s="2" t="str">
        <f t="shared" si="133"/>
        <v>Realisatie EHS</v>
      </c>
      <c r="H1702" s="2" t="str">
        <f t="shared" si="134"/>
        <v>6203</v>
      </c>
      <c r="I1702" s="2" t="str">
        <f>IFERROR(VLOOKUP(H1702,'Productgroepen hoofdfuncties'!G:H,2,FALSE),H1702)</f>
        <v>6203</v>
      </c>
      <c r="J1702" s="2" t="str">
        <f t="shared" si="135"/>
        <v>62</v>
      </c>
      <c r="K1702" s="2" t="str">
        <f>IFERROR(VLOOKUP(J1702,'Productgroepen hoofdfuncties'!D:E,2,FALSE),J1702)</f>
        <v>Natuur</v>
      </c>
      <c r="L1702" s="2" t="str">
        <f t="shared" si="136"/>
        <v>6</v>
      </c>
      <c r="M1702" s="2" t="str">
        <f>IFERROR(VLOOKUP(L1702,'Productgroepen hoofdfuncties'!A:B,2,FALSE),L1702)</f>
        <v>Recreatie en natuur</v>
      </c>
    </row>
    <row r="1703" spans="1:13">
      <c r="A1703" s="7"/>
      <c r="B1703" s="8"/>
      <c r="C1703" s="4" t="s">
        <v>4042</v>
      </c>
      <c r="D1703" s="3" t="s">
        <v>4043</v>
      </c>
      <c r="E1703" s="4">
        <v>1</v>
      </c>
      <c r="F1703" s="2" t="str">
        <f t="shared" si="132"/>
        <v>G1PR620302</v>
      </c>
      <c r="G1703" s="2" t="str">
        <f t="shared" si="133"/>
        <v>Realisatie EHS</v>
      </c>
      <c r="H1703" s="2" t="str">
        <f t="shared" si="134"/>
        <v>6203</v>
      </c>
      <c r="I1703" s="2" t="str">
        <f>IFERROR(VLOOKUP(H1703,'Productgroepen hoofdfuncties'!G:H,2,FALSE),H1703)</f>
        <v>6203</v>
      </c>
      <c r="J1703" s="2" t="str">
        <f t="shared" si="135"/>
        <v>62</v>
      </c>
      <c r="K1703" s="2" t="str">
        <f>IFERROR(VLOOKUP(J1703,'Productgroepen hoofdfuncties'!D:E,2,FALSE),J1703)</f>
        <v>Natuur</v>
      </c>
      <c r="L1703" s="2" t="str">
        <f t="shared" si="136"/>
        <v>6</v>
      </c>
      <c r="M1703" s="2" t="str">
        <f>IFERROR(VLOOKUP(L1703,'Productgroepen hoofdfuncties'!A:B,2,FALSE),L1703)</f>
        <v>Recreatie en natuur</v>
      </c>
    </row>
    <row r="1704" spans="1:13">
      <c r="A1704" s="9"/>
      <c r="B1704" s="10"/>
      <c r="C1704" s="4" t="s">
        <v>4044</v>
      </c>
      <c r="D1704" s="3" t="s">
        <v>4045</v>
      </c>
      <c r="E1704" s="4">
        <v>1</v>
      </c>
      <c r="F1704" s="2" t="str">
        <f t="shared" si="132"/>
        <v>G1PR620302</v>
      </c>
      <c r="G1704" s="2" t="str">
        <f t="shared" si="133"/>
        <v>Realisatie EHS</v>
      </c>
      <c r="H1704" s="2" t="str">
        <f t="shared" si="134"/>
        <v>6203</v>
      </c>
      <c r="I1704" s="2" t="str">
        <f>IFERROR(VLOOKUP(H1704,'Productgroepen hoofdfuncties'!G:H,2,FALSE),H1704)</f>
        <v>6203</v>
      </c>
      <c r="J1704" s="2" t="str">
        <f t="shared" si="135"/>
        <v>62</v>
      </c>
      <c r="K1704" s="2" t="str">
        <f>IFERROR(VLOOKUP(J1704,'Productgroepen hoofdfuncties'!D:E,2,FALSE),J1704)</f>
        <v>Natuur</v>
      </c>
      <c r="L1704" s="2" t="str">
        <f t="shared" si="136"/>
        <v>6</v>
      </c>
      <c r="M1704" s="2" t="str">
        <f>IFERROR(VLOOKUP(L1704,'Productgroepen hoofdfuncties'!A:B,2,FALSE),L1704)</f>
        <v>Recreatie en natuur</v>
      </c>
    </row>
    <row r="1705" spans="1:13">
      <c r="A1705" s="5" t="s">
        <v>4046</v>
      </c>
      <c r="B1705" s="6" t="s">
        <v>4047</v>
      </c>
      <c r="C1705" s="4" t="s">
        <v>4048</v>
      </c>
      <c r="D1705" s="3" t="s">
        <v>4049</v>
      </c>
      <c r="E1705" s="4">
        <v>1</v>
      </c>
      <c r="F1705" s="2" t="str">
        <f t="shared" si="132"/>
        <v>G1PR620303</v>
      </c>
      <c r="G1705" s="2" t="str">
        <f t="shared" si="133"/>
        <v>Milieukwaliteit EHS/VHR</v>
      </c>
      <c r="H1705" s="2" t="str">
        <f t="shared" si="134"/>
        <v>6203</v>
      </c>
      <c r="I1705" s="2" t="str">
        <f>IFERROR(VLOOKUP(H1705,'Productgroepen hoofdfuncties'!G:H,2,FALSE),H1705)</f>
        <v>6203</v>
      </c>
      <c r="J1705" s="2" t="str">
        <f t="shared" si="135"/>
        <v>62</v>
      </c>
      <c r="K1705" s="2" t="str">
        <f>IFERROR(VLOOKUP(J1705,'Productgroepen hoofdfuncties'!D:E,2,FALSE),J1705)</f>
        <v>Natuur</v>
      </c>
      <c r="L1705" s="2" t="str">
        <f t="shared" si="136"/>
        <v>6</v>
      </c>
      <c r="M1705" s="2" t="str">
        <f>IFERROR(VLOOKUP(L1705,'Productgroepen hoofdfuncties'!A:B,2,FALSE),L1705)</f>
        <v>Recreatie en natuur</v>
      </c>
    </row>
    <row r="1706" spans="1:13">
      <c r="A1706" s="7"/>
      <c r="B1706" s="8"/>
      <c r="C1706" s="4" t="s">
        <v>4050</v>
      </c>
      <c r="D1706" s="3" t="s">
        <v>4051</v>
      </c>
      <c r="E1706" s="4">
        <v>1</v>
      </c>
      <c r="F1706" s="2" t="str">
        <f t="shared" si="132"/>
        <v>G1PR620303</v>
      </c>
      <c r="G1706" s="2" t="str">
        <f t="shared" si="133"/>
        <v>Milieukwaliteit EHS/VHR</v>
      </c>
      <c r="H1706" s="2" t="str">
        <f t="shared" si="134"/>
        <v>6203</v>
      </c>
      <c r="I1706" s="2" t="str">
        <f>IFERROR(VLOOKUP(H1706,'Productgroepen hoofdfuncties'!G:H,2,FALSE),H1706)</f>
        <v>6203</v>
      </c>
      <c r="J1706" s="2" t="str">
        <f t="shared" si="135"/>
        <v>62</v>
      </c>
      <c r="K1706" s="2" t="str">
        <f>IFERROR(VLOOKUP(J1706,'Productgroepen hoofdfuncties'!D:E,2,FALSE),J1706)</f>
        <v>Natuur</v>
      </c>
      <c r="L1706" s="2" t="str">
        <f t="shared" si="136"/>
        <v>6</v>
      </c>
      <c r="M1706" s="2" t="str">
        <f>IFERROR(VLOOKUP(L1706,'Productgroepen hoofdfuncties'!A:B,2,FALSE),L1706)</f>
        <v>Recreatie en natuur</v>
      </c>
    </row>
    <row r="1707" spans="1:13">
      <c r="A1707" s="7"/>
      <c r="B1707" s="8"/>
      <c r="C1707" s="4" t="s">
        <v>4052</v>
      </c>
      <c r="D1707" s="3" t="s">
        <v>4053</v>
      </c>
      <c r="E1707" s="4">
        <v>1</v>
      </c>
      <c r="F1707" s="2" t="str">
        <f t="shared" si="132"/>
        <v>G1PR620303</v>
      </c>
      <c r="G1707" s="2" t="str">
        <f t="shared" si="133"/>
        <v>Milieukwaliteit EHS/VHR</v>
      </c>
      <c r="H1707" s="2" t="str">
        <f t="shared" si="134"/>
        <v>6203</v>
      </c>
      <c r="I1707" s="2" t="str">
        <f>IFERROR(VLOOKUP(H1707,'Productgroepen hoofdfuncties'!G:H,2,FALSE),H1707)</f>
        <v>6203</v>
      </c>
      <c r="J1707" s="2" t="str">
        <f t="shared" si="135"/>
        <v>62</v>
      </c>
      <c r="K1707" s="2" t="str">
        <f>IFERROR(VLOOKUP(J1707,'Productgroepen hoofdfuncties'!D:E,2,FALSE),J1707)</f>
        <v>Natuur</v>
      </c>
      <c r="L1707" s="2" t="str">
        <f t="shared" si="136"/>
        <v>6</v>
      </c>
      <c r="M1707" s="2" t="str">
        <f>IFERROR(VLOOKUP(L1707,'Productgroepen hoofdfuncties'!A:B,2,FALSE),L1707)</f>
        <v>Recreatie en natuur</v>
      </c>
    </row>
    <row r="1708" spans="1:13">
      <c r="A1708" s="9"/>
      <c r="B1708" s="10"/>
      <c r="C1708" s="4" t="s">
        <v>4054</v>
      </c>
      <c r="D1708" s="3" t="s">
        <v>4055</v>
      </c>
      <c r="E1708" s="4">
        <v>1</v>
      </c>
      <c r="F1708" s="2" t="str">
        <f t="shared" si="132"/>
        <v>G1PR620303</v>
      </c>
      <c r="G1708" s="2" t="str">
        <f t="shared" si="133"/>
        <v>Milieukwaliteit EHS/VHR</v>
      </c>
      <c r="H1708" s="2" t="str">
        <f t="shared" si="134"/>
        <v>6203</v>
      </c>
      <c r="I1708" s="2" t="str">
        <f>IFERROR(VLOOKUP(H1708,'Productgroepen hoofdfuncties'!G:H,2,FALSE),H1708)</f>
        <v>6203</v>
      </c>
      <c r="J1708" s="2" t="str">
        <f t="shared" si="135"/>
        <v>62</v>
      </c>
      <c r="K1708" s="2" t="str">
        <f>IFERROR(VLOOKUP(J1708,'Productgroepen hoofdfuncties'!D:E,2,FALSE),J1708)</f>
        <v>Natuur</v>
      </c>
      <c r="L1708" s="2" t="str">
        <f t="shared" si="136"/>
        <v>6</v>
      </c>
      <c r="M1708" s="2" t="str">
        <f>IFERROR(VLOOKUP(L1708,'Productgroepen hoofdfuncties'!A:B,2,FALSE),L1708)</f>
        <v>Recreatie en natuur</v>
      </c>
    </row>
    <row r="1709" spans="1:13">
      <c r="A1709" s="5" t="s">
        <v>4056</v>
      </c>
      <c r="B1709" s="6" t="s">
        <v>4057</v>
      </c>
      <c r="C1709" s="4" t="s">
        <v>4058</v>
      </c>
      <c r="D1709" s="3" t="s">
        <v>4059</v>
      </c>
      <c r="E1709" s="4">
        <v>1</v>
      </c>
      <c r="F1709" s="2" t="str">
        <f t="shared" si="132"/>
        <v>G1PR620304</v>
      </c>
      <c r="G1709" s="2" t="str">
        <f t="shared" si="133"/>
        <v>Nat. Park Lauwersmeer</v>
      </c>
      <c r="H1709" s="2" t="str">
        <f t="shared" si="134"/>
        <v>6203</v>
      </c>
      <c r="I1709" s="2" t="str">
        <f>IFERROR(VLOOKUP(H1709,'Productgroepen hoofdfuncties'!G:H,2,FALSE),H1709)</f>
        <v>6203</v>
      </c>
      <c r="J1709" s="2" t="str">
        <f t="shared" si="135"/>
        <v>62</v>
      </c>
      <c r="K1709" s="2" t="str">
        <f>IFERROR(VLOOKUP(J1709,'Productgroepen hoofdfuncties'!D:E,2,FALSE),J1709)</f>
        <v>Natuur</v>
      </c>
      <c r="L1709" s="2" t="str">
        <f t="shared" si="136"/>
        <v>6</v>
      </c>
      <c r="M1709" s="2" t="str">
        <f>IFERROR(VLOOKUP(L1709,'Productgroepen hoofdfuncties'!A:B,2,FALSE),L1709)</f>
        <v>Recreatie en natuur</v>
      </c>
    </row>
    <row r="1710" spans="1:13">
      <c r="A1710" s="7"/>
      <c r="B1710" s="8"/>
      <c r="C1710" s="4" t="s">
        <v>4060</v>
      </c>
      <c r="D1710" s="3" t="s">
        <v>4061</v>
      </c>
      <c r="E1710" s="4">
        <v>1</v>
      </c>
      <c r="F1710" s="2" t="str">
        <f t="shared" si="132"/>
        <v>G1PR620304</v>
      </c>
      <c r="G1710" s="2" t="str">
        <f t="shared" si="133"/>
        <v>Nat. Park Lauwersmeer</v>
      </c>
      <c r="H1710" s="2" t="str">
        <f t="shared" si="134"/>
        <v>6203</v>
      </c>
      <c r="I1710" s="2" t="str">
        <f>IFERROR(VLOOKUP(H1710,'Productgroepen hoofdfuncties'!G:H,2,FALSE),H1710)</f>
        <v>6203</v>
      </c>
      <c r="J1710" s="2" t="str">
        <f t="shared" si="135"/>
        <v>62</v>
      </c>
      <c r="K1710" s="2" t="str">
        <f>IFERROR(VLOOKUP(J1710,'Productgroepen hoofdfuncties'!D:E,2,FALSE),J1710)</f>
        <v>Natuur</v>
      </c>
      <c r="L1710" s="2" t="str">
        <f t="shared" si="136"/>
        <v>6</v>
      </c>
      <c r="M1710" s="2" t="str">
        <f>IFERROR(VLOOKUP(L1710,'Productgroepen hoofdfuncties'!A:B,2,FALSE),L1710)</f>
        <v>Recreatie en natuur</v>
      </c>
    </row>
    <row r="1711" spans="1:13">
      <c r="A1711" s="9"/>
      <c r="B1711" s="10"/>
      <c r="C1711" s="4" t="s">
        <v>4062</v>
      </c>
      <c r="D1711" s="3" t="s">
        <v>4063</v>
      </c>
      <c r="E1711" s="4">
        <v>1</v>
      </c>
      <c r="F1711" s="2" t="str">
        <f t="shared" si="132"/>
        <v>G1PR620304</v>
      </c>
      <c r="G1711" s="2" t="str">
        <f t="shared" si="133"/>
        <v>Nat. Park Lauwersmeer</v>
      </c>
      <c r="H1711" s="2" t="str">
        <f t="shared" si="134"/>
        <v>6203</v>
      </c>
      <c r="I1711" s="2" t="str">
        <f>IFERROR(VLOOKUP(H1711,'Productgroepen hoofdfuncties'!G:H,2,FALSE),H1711)</f>
        <v>6203</v>
      </c>
      <c r="J1711" s="2" t="str">
        <f t="shared" si="135"/>
        <v>62</v>
      </c>
      <c r="K1711" s="2" t="str">
        <f>IFERROR(VLOOKUP(J1711,'Productgroepen hoofdfuncties'!D:E,2,FALSE),J1711)</f>
        <v>Natuur</v>
      </c>
      <c r="L1711" s="2" t="str">
        <f t="shared" si="136"/>
        <v>6</v>
      </c>
      <c r="M1711" s="2" t="str">
        <f>IFERROR(VLOOKUP(L1711,'Productgroepen hoofdfuncties'!A:B,2,FALSE),L1711)</f>
        <v>Recreatie en natuur</v>
      </c>
    </row>
    <row r="1712" spans="1:13">
      <c r="A1712" s="5" t="s">
        <v>4064</v>
      </c>
      <c r="B1712" s="6" t="s">
        <v>4065</v>
      </c>
      <c r="C1712" s="4" t="s">
        <v>4066</v>
      </c>
      <c r="D1712" s="3" t="s">
        <v>4067</v>
      </c>
      <c r="E1712" s="4">
        <v>1</v>
      </c>
      <c r="F1712" s="2" t="str">
        <f t="shared" si="132"/>
        <v>G1PR620305</v>
      </c>
      <c r="G1712" s="2" t="str">
        <f t="shared" si="133"/>
        <v>Soortenbescherming</v>
      </c>
      <c r="H1712" s="2" t="str">
        <f t="shared" si="134"/>
        <v>6203</v>
      </c>
      <c r="I1712" s="2" t="str">
        <f>IFERROR(VLOOKUP(H1712,'Productgroepen hoofdfuncties'!G:H,2,FALSE),H1712)</f>
        <v>6203</v>
      </c>
      <c r="J1712" s="2" t="str">
        <f t="shared" si="135"/>
        <v>62</v>
      </c>
      <c r="K1712" s="2" t="str">
        <f>IFERROR(VLOOKUP(J1712,'Productgroepen hoofdfuncties'!D:E,2,FALSE),J1712)</f>
        <v>Natuur</v>
      </c>
      <c r="L1712" s="2" t="str">
        <f t="shared" si="136"/>
        <v>6</v>
      </c>
      <c r="M1712" s="2" t="str">
        <f>IFERROR(VLOOKUP(L1712,'Productgroepen hoofdfuncties'!A:B,2,FALSE),L1712)</f>
        <v>Recreatie en natuur</v>
      </c>
    </row>
    <row r="1713" spans="1:13">
      <c r="A1713" s="7"/>
      <c r="B1713" s="8"/>
      <c r="C1713" s="4" t="s">
        <v>4068</v>
      </c>
      <c r="D1713" s="3" t="s">
        <v>4069</v>
      </c>
      <c r="E1713" s="4">
        <v>1</v>
      </c>
      <c r="F1713" s="2" t="str">
        <f t="shared" si="132"/>
        <v>G1PR620305</v>
      </c>
      <c r="G1713" s="2" t="str">
        <f t="shared" si="133"/>
        <v>Soortenbescherming</v>
      </c>
      <c r="H1713" s="2" t="str">
        <f t="shared" si="134"/>
        <v>6203</v>
      </c>
      <c r="I1713" s="2" t="str">
        <f>IFERROR(VLOOKUP(H1713,'Productgroepen hoofdfuncties'!G:H,2,FALSE),H1713)</f>
        <v>6203</v>
      </c>
      <c r="J1713" s="2" t="str">
        <f t="shared" si="135"/>
        <v>62</v>
      </c>
      <c r="K1713" s="2" t="str">
        <f>IFERROR(VLOOKUP(J1713,'Productgroepen hoofdfuncties'!D:E,2,FALSE),J1713)</f>
        <v>Natuur</v>
      </c>
      <c r="L1713" s="2" t="str">
        <f t="shared" si="136"/>
        <v>6</v>
      </c>
      <c r="M1713" s="2" t="str">
        <f>IFERROR(VLOOKUP(L1713,'Productgroepen hoofdfuncties'!A:B,2,FALSE),L1713)</f>
        <v>Recreatie en natuur</v>
      </c>
    </row>
    <row r="1714" spans="1:13">
      <c r="A1714" s="9"/>
      <c r="B1714" s="10"/>
      <c r="C1714" s="4" t="s">
        <v>4070</v>
      </c>
      <c r="D1714" s="3" t="s">
        <v>4071</v>
      </c>
      <c r="E1714" s="4">
        <v>1</v>
      </c>
      <c r="F1714" s="2" t="str">
        <f t="shared" si="132"/>
        <v>G1PR620305</v>
      </c>
      <c r="G1714" s="2" t="str">
        <f t="shared" si="133"/>
        <v>Soortenbescherming</v>
      </c>
      <c r="H1714" s="2" t="str">
        <f t="shared" si="134"/>
        <v>6203</v>
      </c>
      <c r="I1714" s="2" t="str">
        <f>IFERROR(VLOOKUP(H1714,'Productgroepen hoofdfuncties'!G:H,2,FALSE),H1714)</f>
        <v>6203</v>
      </c>
      <c r="J1714" s="2" t="str">
        <f t="shared" si="135"/>
        <v>62</v>
      </c>
      <c r="K1714" s="2" t="str">
        <f>IFERROR(VLOOKUP(J1714,'Productgroepen hoofdfuncties'!D:E,2,FALSE),J1714)</f>
        <v>Natuur</v>
      </c>
      <c r="L1714" s="2" t="str">
        <f t="shared" si="136"/>
        <v>6</v>
      </c>
      <c r="M1714" s="2" t="str">
        <f>IFERROR(VLOOKUP(L1714,'Productgroepen hoofdfuncties'!A:B,2,FALSE),L1714)</f>
        <v>Recreatie en natuur</v>
      </c>
    </row>
    <row r="1715" spans="1:13">
      <c r="A1715" s="5" t="s">
        <v>4072</v>
      </c>
      <c r="B1715" s="6" t="s">
        <v>4073</v>
      </c>
      <c r="C1715" s="4" t="s">
        <v>4074</v>
      </c>
      <c r="D1715" s="3" t="s">
        <v>4075</v>
      </c>
      <c r="E1715" s="4">
        <v>1</v>
      </c>
      <c r="F1715" s="2" t="str">
        <f t="shared" si="132"/>
        <v>G1PR620306</v>
      </c>
      <c r="G1715" s="2" t="str">
        <f t="shared" si="133"/>
        <v>Overig natuur</v>
      </c>
      <c r="H1715" s="2" t="str">
        <f t="shared" si="134"/>
        <v>6203</v>
      </c>
      <c r="I1715" s="2" t="str">
        <f>IFERROR(VLOOKUP(H1715,'Productgroepen hoofdfuncties'!G:H,2,FALSE),H1715)</f>
        <v>6203</v>
      </c>
      <c r="J1715" s="2" t="str">
        <f t="shared" si="135"/>
        <v>62</v>
      </c>
      <c r="K1715" s="2" t="str">
        <f>IFERROR(VLOOKUP(J1715,'Productgroepen hoofdfuncties'!D:E,2,FALSE),J1715)</f>
        <v>Natuur</v>
      </c>
      <c r="L1715" s="2" t="str">
        <f t="shared" si="136"/>
        <v>6</v>
      </c>
      <c r="M1715" s="2" t="str">
        <f>IFERROR(VLOOKUP(L1715,'Productgroepen hoofdfuncties'!A:B,2,FALSE),L1715)</f>
        <v>Recreatie en natuur</v>
      </c>
    </row>
    <row r="1716" spans="1:13">
      <c r="A1716" s="7"/>
      <c r="B1716" s="8"/>
      <c r="C1716" s="4" t="s">
        <v>4076</v>
      </c>
      <c r="D1716" s="3" t="s">
        <v>4077</v>
      </c>
      <c r="E1716" s="4">
        <v>1</v>
      </c>
      <c r="F1716" s="2" t="str">
        <f t="shared" si="132"/>
        <v>G1PR620306</v>
      </c>
      <c r="G1716" s="2" t="str">
        <f t="shared" si="133"/>
        <v>Overig natuur</v>
      </c>
      <c r="H1716" s="2" t="str">
        <f t="shared" si="134"/>
        <v>6203</v>
      </c>
      <c r="I1716" s="2" t="str">
        <f>IFERROR(VLOOKUP(H1716,'Productgroepen hoofdfuncties'!G:H,2,FALSE),H1716)</f>
        <v>6203</v>
      </c>
      <c r="J1716" s="2" t="str">
        <f t="shared" si="135"/>
        <v>62</v>
      </c>
      <c r="K1716" s="2" t="str">
        <f>IFERROR(VLOOKUP(J1716,'Productgroepen hoofdfuncties'!D:E,2,FALSE),J1716)</f>
        <v>Natuur</v>
      </c>
      <c r="L1716" s="2" t="str">
        <f t="shared" si="136"/>
        <v>6</v>
      </c>
      <c r="M1716" s="2" t="str">
        <f>IFERROR(VLOOKUP(L1716,'Productgroepen hoofdfuncties'!A:B,2,FALSE),L1716)</f>
        <v>Recreatie en natuur</v>
      </c>
    </row>
    <row r="1717" spans="1:13">
      <c r="A1717" s="7"/>
      <c r="B1717" s="8"/>
      <c r="C1717" s="4" t="s">
        <v>4078</v>
      </c>
      <c r="D1717" s="3" t="s">
        <v>4079</v>
      </c>
      <c r="E1717" s="4">
        <v>1</v>
      </c>
      <c r="F1717" s="2" t="str">
        <f t="shared" si="132"/>
        <v>G1PR620306</v>
      </c>
      <c r="G1717" s="2" t="str">
        <f t="shared" si="133"/>
        <v>Overig natuur</v>
      </c>
      <c r="H1717" s="2" t="str">
        <f t="shared" si="134"/>
        <v>6203</v>
      </c>
      <c r="I1717" s="2" t="str">
        <f>IFERROR(VLOOKUP(H1717,'Productgroepen hoofdfuncties'!G:H,2,FALSE),H1717)</f>
        <v>6203</v>
      </c>
      <c r="J1717" s="2" t="str">
        <f t="shared" si="135"/>
        <v>62</v>
      </c>
      <c r="K1717" s="2" t="str">
        <f>IFERROR(VLOOKUP(J1717,'Productgroepen hoofdfuncties'!D:E,2,FALSE),J1717)</f>
        <v>Natuur</v>
      </c>
      <c r="L1717" s="2" t="str">
        <f t="shared" si="136"/>
        <v>6</v>
      </c>
      <c r="M1717" s="2" t="str">
        <f>IFERROR(VLOOKUP(L1717,'Productgroepen hoofdfuncties'!A:B,2,FALSE),L1717)</f>
        <v>Recreatie en natuur</v>
      </c>
    </row>
    <row r="1718" spans="1:13">
      <c r="A1718" s="7"/>
      <c r="B1718" s="8"/>
      <c r="C1718" s="4" t="s">
        <v>4080</v>
      </c>
      <c r="D1718" s="3" t="s">
        <v>4081</v>
      </c>
      <c r="E1718" s="4">
        <v>1</v>
      </c>
      <c r="F1718" s="2" t="str">
        <f t="shared" si="132"/>
        <v>G1PR620306</v>
      </c>
      <c r="G1718" s="2" t="str">
        <f t="shared" si="133"/>
        <v>Overig natuur</v>
      </c>
      <c r="H1718" s="2" t="str">
        <f t="shared" si="134"/>
        <v>6203</v>
      </c>
      <c r="I1718" s="2" t="str">
        <f>IFERROR(VLOOKUP(H1718,'Productgroepen hoofdfuncties'!G:H,2,FALSE),H1718)</f>
        <v>6203</v>
      </c>
      <c r="J1718" s="2" t="str">
        <f t="shared" si="135"/>
        <v>62</v>
      </c>
      <c r="K1718" s="2" t="str">
        <f>IFERROR(VLOOKUP(J1718,'Productgroepen hoofdfuncties'!D:E,2,FALSE),J1718)</f>
        <v>Natuur</v>
      </c>
      <c r="L1718" s="2" t="str">
        <f t="shared" si="136"/>
        <v>6</v>
      </c>
      <c r="M1718" s="2" t="str">
        <f>IFERROR(VLOOKUP(L1718,'Productgroepen hoofdfuncties'!A:B,2,FALSE),L1718)</f>
        <v>Recreatie en natuur</v>
      </c>
    </row>
    <row r="1719" spans="1:13">
      <c r="A1719" s="7"/>
      <c r="B1719" s="8"/>
      <c r="C1719" s="4" t="s">
        <v>4082</v>
      </c>
      <c r="D1719" s="3" t="s">
        <v>4083</v>
      </c>
      <c r="E1719" s="4">
        <v>1</v>
      </c>
      <c r="F1719" s="2" t="str">
        <f t="shared" si="132"/>
        <v>G1PR620306</v>
      </c>
      <c r="G1719" s="2" t="str">
        <f t="shared" si="133"/>
        <v>Overig natuur</v>
      </c>
      <c r="H1719" s="2" t="str">
        <f t="shared" si="134"/>
        <v>6203</v>
      </c>
      <c r="I1719" s="2" t="str">
        <f>IFERROR(VLOOKUP(H1719,'Productgroepen hoofdfuncties'!G:H,2,FALSE),H1719)</f>
        <v>6203</v>
      </c>
      <c r="J1719" s="2" t="str">
        <f t="shared" si="135"/>
        <v>62</v>
      </c>
      <c r="K1719" s="2" t="str">
        <f>IFERROR(VLOOKUP(J1719,'Productgroepen hoofdfuncties'!D:E,2,FALSE),J1719)</f>
        <v>Natuur</v>
      </c>
      <c r="L1719" s="2" t="str">
        <f t="shared" si="136"/>
        <v>6</v>
      </c>
      <c r="M1719" s="2" t="str">
        <f>IFERROR(VLOOKUP(L1719,'Productgroepen hoofdfuncties'!A:B,2,FALSE),L1719)</f>
        <v>Recreatie en natuur</v>
      </c>
    </row>
    <row r="1720" spans="1:13">
      <c r="A1720" s="7"/>
      <c r="B1720" s="8"/>
      <c r="C1720" s="4" t="s">
        <v>4084</v>
      </c>
      <c r="D1720" s="3" t="s">
        <v>4085</v>
      </c>
      <c r="E1720" s="4">
        <v>1</v>
      </c>
      <c r="F1720" s="2" t="str">
        <f t="shared" si="132"/>
        <v>G1PR620306</v>
      </c>
      <c r="G1720" s="2" t="str">
        <f t="shared" si="133"/>
        <v>Overig natuur</v>
      </c>
      <c r="H1720" s="2" t="str">
        <f t="shared" si="134"/>
        <v>6203</v>
      </c>
      <c r="I1720" s="2" t="str">
        <f>IFERROR(VLOOKUP(H1720,'Productgroepen hoofdfuncties'!G:H,2,FALSE),H1720)</f>
        <v>6203</v>
      </c>
      <c r="J1720" s="2" t="str">
        <f t="shared" si="135"/>
        <v>62</v>
      </c>
      <c r="K1720" s="2" t="str">
        <f>IFERROR(VLOOKUP(J1720,'Productgroepen hoofdfuncties'!D:E,2,FALSE),J1720)</f>
        <v>Natuur</v>
      </c>
      <c r="L1720" s="2" t="str">
        <f t="shared" si="136"/>
        <v>6</v>
      </c>
      <c r="M1720" s="2" t="str">
        <f>IFERROR(VLOOKUP(L1720,'Productgroepen hoofdfuncties'!A:B,2,FALSE),L1720)</f>
        <v>Recreatie en natuur</v>
      </c>
    </row>
    <row r="1721" spans="1:13">
      <c r="A1721" s="7"/>
      <c r="B1721" s="8"/>
      <c r="C1721" s="4" t="s">
        <v>4086</v>
      </c>
      <c r="D1721" s="3" t="s">
        <v>4087</v>
      </c>
      <c r="E1721" s="4">
        <v>1</v>
      </c>
      <c r="F1721" s="2" t="str">
        <f t="shared" si="132"/>
        <v>G1PR620306</v>
      </c>
      <c r="G1721" s="2" t="str">
        <f t="shared" si="133"/>
        <v>Overig natuur</v>
      </c>
      <c r="H1721" s="2" t="str">
        <f t="shared" si="134"/>
        <v>6203</v>
      </c>
      <c r="I1721" s="2" t="str">
        <f>IFERROR(VLOOKUP(H1721,'Productgroepen hoofdfuncties'!G:H,2,FALSE),H1721)</f>
        <v>6203</v>
      </c>
      <c r="J1721" s="2" t="str">
        <f t="shared" si="135"/>
        <v>62</v>
      </c>
      <c r="K1721" s="2" t="str">
        <f>IFERROR(VLOOKUP(J1721,'Productgroepen hoofdfuncties'!D:E,2,FALSE),J1721)</f>
        <v>Natuur</v>
      </c>
      <c r="L1721" s="2" t="str">
        <f t="shared" si="136"/>
        <v>6</v>
      </c>
      <c r="M1721" s="2" t="str">
        <f>IFERROR(VLOOKUP(L1721,'Productgroepen hoofdfuncties'!A:B,2,FALSE),L1721)</f>
        <v>Recreatie en natuur</v>
      </c>
    </row>
    <row r="1722" spans="1:13">
      <c r="A1722" s="7"/>
      <c r="B1722" s="8"/>
      <c r="C1722" s="4" t="s">
        <v>4088</v>
      </c>
      <c r="D1722" s="3" t="s">
        <v>4089</v>
      </c>
      <c r="E1722" s="4">
        <v>1</v>
      </c>
      <c r="F1722" s="2" t="str">
        <f t="shared" si="132"/>
        <v>G1PR620306</v>
      </c>
      <c r="G1722" s="2" t="str">
        <f t="shared" si="133"/>
        <v>Overig natuur</v>
      </c>
      <c r="H1722" s="2" t="str">
        <f t="shared" si="134"/>
        <v>6203</v>
      </c>
      <c r="I1722" s="2" t="str">
        <f>IFERROR(VLOOKUP(H1722,'Productgroepen hoofdfuncties'!G:H,2,FALSE),H1722)</f>
        <v>6203</v>
      </c>
      <c r="J1722" s="2" t="str">
        <f t="shared" si="135"/>
        <v>62</v>
      </c>
      <c r="K1722" s="2" t="str">
        <f>IFERROR(VLOOKUP(J1722,'Productgroepen hoofdfuncties'!D:E,2,FALSE),J1722)</f>
        <v>Natuur</v>
      </c>
      <c r="L1722" s="2" t="str">
        <f t="shared" si="136"/>
        <v>6</v>
      </c>
      <c r="M1722" s="2" t="str">
        <f>IFERROR(VLOOKUP(L1722,'Productgroepen hoofdfuncties'!A:B,2,FALSE),L1722)</f>
        <v>Recreatie en natuur</v>
      </c>
    </row>
    <row r="1723" spans="1:13">
      <c r="A1723" s="9"/>
      <c r="B1723" s="10"/>
      <c r="C1723" s="4" t="s">
        <v>4090</v>
      </c>
      <c r="D1723" s="3" t="s">
        <v>4091</v>
      </c>
      <c r="E1723" s="4">
        <v>1</v>
      </c>
      <c r="F1723" s="2" t="str">
        <f t="shared" si="132"/>
        <v>G1PR620306</v>
      </c>
      <c r="G1723" s="2" t="str">
        <f t="shared" si="133"/>
        <v>Overig natuur</v>
      </c>
      <c r="H1723" s="2" t="str">
        <f t="shared" si="134"/>
        <v>6203</v>
      </c>
      <c r="I1723" s="2" t="str">
        <f>IFERROR(VLOOKUP(H1723,'Productgroepen hoofdfuncties'!G:H,2,FALSE),H1723)</f>
        <v>6203</v>
      </c>
      <c r="J1723" s="2" t="str">
        <f t="shared" si="135"/>
        <v>62</v>
      </c>
      <c r="K1723" s="2" t="str">
        <f>IFERROR(VLOOKUP(J1723,'Productgroepen hoofdfuncties'!D:E,2,FALSE),J1723)</f>
        <v>Natuur</v>
      </c>
      <c r="L1723" s="2" t="str">
        <f t="shared" si="136"/>
        <v>6</v>
      </c>
      <c r="M1723" s="2" t="str">
        <f>IFERROR(VLOOKUP(L1723,'Productgroepen hoofdfuncties'!A:B,2,FALSE),L1723)</f>
        <v>Recreatie en natuur</v>
      </c>
    </row>
    <row r="1724" spans="1:13">
      <c r="A1724" s="5" t="s">
        <v>4092</v>
      </c>
      <c r="B1724" s="6" t="s">
        <v>4093</v>
      </c>
      <c r="C1724" s="4" t="s">
        <v>4094</v>
      </c>
      <c r="D1724" s="3" t="s">
        <v>4095</v>
      </c>
      <c r="E1724" s="4">
        <v>1</v>
      </c>
      <c r="F1724" s="2" t="str">
        <f t="shared" si="132"/>
        <v>G1PR620307</v>
      </c>
      <c r="G1724" s="2" t="str">
        <f t="shared" si="133"/>
        <v>Overig</v>
      </c>
      <c r="H1724" s="2" t="str">
        <f t="shared" si="134"/>
        <v>6203</v>
      </c>
      <c r="I1724" s="2" t="str">
        <f>IFERROR(VLOOKUP(H1724,'Productgroepen hoofdfuncties'!G:H,2,FALSE),H1724)</f>
        <v>6203</v>
      </c>
      <c r="J1724" s="2" t="str">
        <f t="shared" si="135"/>
        <v>62</v>
      </c>
      <c r="K1724" s="2" t="str">
        <f>IFERROR(VLOOKUP(J1724,'Productgroepen hoofdfuncties'!D:E,2,FALSE),J1724)</f>
        <v>Natuur</v>
      </c>
      <c r="L1724" s="2" t="str">
        <f t="shared" si="136"/>
        <v>6</v>
      </c>
      <c r="M1724" s="2" t="str">
        <f>IFERROR(VLOOKUP(L1724,'Productgroepen hoofdfuncties'!A:B,2,FALSE),L1724)</f>
        <v>Recreatie en natuur</v>
      </c>
    </row>
    <row r="1725" spans="1:13">
      <c r="A1725" s="7"/>
      <c r="B1725" s="8"/>
      <c r="C1725" s="4" t="s">
        <v>4096</v>
      </c>
      <c r="D1725" s="3" t="s">
        <v>4097</v>
      </c>
      <c r="E1725" s="4">
        <v>1</v>
      </c>
      <c r="F1725" s="2" t="str">
        <f t="shared" si="132"/>
        <v>G1PR620307</v>
      </c>
      <c r="G1725" s="2" t="str">
        <f t="shared" si="133"/>
        <v>Overig</v>
      </c>
      <c r="H1725" s="2" t="str">
        <f t="shared" si="134"/>
        <v>6203</v>
      </c>
      <c r="I1725" s="2" t="str">
        <f>IFERROR(VLOOKUP(H1725,'Productgroepen hoofdfuncties'!G:H,2,FALSE),H1725)</f>
        <v>6203</v>
      </c>
      <c r="J1725" s="2" t="str">
        <f t="shared" si="135"/>
        <v>62</v>
      </c>
      <c r="K1725" s="2" t="str">
        <f>IFERROR(VLOOKUP(J1725,'Productgroepen hoofdfuncties'!D:E,2,FALSE),J1725)</f>
        <v>Natuur</v>
      </c>
      <c r="L1725" s="2" t="str">
        <f t="shared" si="136"/>
        <v>6</v>
      </c>
      <c r="M1725" s="2" t="str">
        <f>IFERROR(VLOOKUP(L1725,'Productgroepen hoofdfuncties'!A:B,2,FALSE),L1725)</f>
        <v>Recreatie en natuur</v>
      </c>
    </row>
    <row r="1726" spans="1:13">
      <c r="A1726" s="7"/>
      <c r="B1726" s="8"/>
      <c r="C1726" s="4" t="s">
        <v>4098</v>
      </c>
      <c r="D1726" s="3" t="s">
        <v>4099</v>
      </c>
      <c r="E1726" s="4">
        <v>1</v>
      </c>
      <c r="F1726" s="2" t="str">
        <f t="shared" si="132"/>
        <v>G1PR620307</v>
      </c>
      <c r="G1726" s="2" t="str">
        <f t="shared" si="133"/>
        <v>Overig</v>
      </c>
      <c r="H1726" s="2" t="str">
        <f t="shared" si="134"/>
        <v>6203</v>
      </c>
      <c r="I1726" s="2" t="str">
        <f>IFERROR(VLOOKUP(H1726,'Productgroepen hoofdfuncties'!G:H,2,FALSE),H1726)</f>
        <v>6203</v>
      </c>
      <c r="J1726" s="2" t="str">
        <f t="shared" si="135"/>
        <v>62</v>
      </c>
      <c r="K1726" s="2" t="str">
        <f>IFERROR(VLOOKUP(J1726,'Productgroepen hoofdfuncties'!D:E,2,FALSE),J1726)</f>
        <v>Natuur</v>
      </c>
      <c r="L1726" s="2" t="str">
        <f t="shared" si="136"/>
        <v>6</v>
      </c>
      <c r="M1726" s="2" t="str">
        <f>IFERROR(VLOOKUP(L1726,'Productgroepen hoofdfuncties'!A:B,2,FALSE),L1726)</f>
        <v>Recreatie en natuur</v>
      </c>
    </row>
    <row r="1727" spans="1:13">
      <c r="A1727" s="7"/>
      <c r="B1727" s="8"/>
      <c r="C1727" s="4" t="s">
        <v>4100</v>
      </c>
      <c r="D1727" s="3" t="s">
        <v>4101</v>
      </c>
      <c r="E1727" s="4">
        <v>1</v>
      </c>
      <c r="F1727" s="2" t="str">
        <f t="shared" si="132"/>
        <v>G1PR620307</v>
      </c>
      <c r="G1727" s="2" t="str">
        <f t="shared" si="133"/>
        <v>Overig</v>
      </c>
      <c r="H1727" s="2" t="str">
        <f t="shared" si="134"/>
        <v>6203</v>
      </c>
      <c r="I1727" s="2" t="str">
        <f>IFERROR(VLOOKUP(H1727,'Productgroepen hoofdfuncties'!G:H,2,FALSE),H1727)</f>
        <v>6203</v>
      </c>
      <c r="J1727" s="2" t="str">
        <f t="shared" si="135"/>
        <v>62</v>
      </c>
      <c r="K1727" s="2" t="str">
        <f>IFERROR(VLOOKUP(J1727,'Productgroepen hoofdfuncties'!D:E,2,FALSE),J1727)</f>
        <v>Natuur</v>
      </c>
      <c r="L1727" s="2" t="str">
        <f t="shared" si="136"/>
        <v>6</v>
      </c>
      <c r="M1727" s="2" t="str">
        <f>IFERROR(VLOOKUP(L1727,'Productgroepen hoofdfuncties'!A:B,2,FALSE),L1727)</f>
        <v>Recreatie en natuur</v>
      </c>
    </row>
    <row r="1728" spans="1:13">
      <c r="A1728" s="7"/>
      <c r="B1728" s="8"/>
      <c r="C1728" s="4" t="s">
        <v>4102</v>
      </c>
      <c r="D1728" s="3" t="s">
        <v>4103</v>
      </c>
      <c r="E1728" s="4">
        <v>1</v>
      </c>
      <c r="F1728" s="2" t="str">
        <f t="shared" si="132"/>
        <v>G1PR620307</v>
      </c>
      <c r="G1728" s="2" t="str">
        <f t="shared" si="133"/>
        <v>Overig</v>
      </c>
      <c r="H1728" s="2" t="str">
        <f t="shared" si="134"/>
        <v>6203</v>
      </c>
      <c r="I1728" s="2" t="str">
        <f>IFERROR(VLOOKUP(H1728,'Productgroepen hoofdfuncties'!G:H,2,FALSE),H1728)</f>
        <v>6203</v>
      </c>
      <c r="J1728" s="2" t="str">
        <f t="shared" si="135"/>
        <v>62</v>
      </c>
      <c r="K1728" s="2" t="str">
        <f>IFERROR(VLOOKUP(J1728,'Productgroepen hoofdfuncties'!D:E,2,FALSE),J1728)</f>
        <v>Natuur</v>
      </c>
      <c r="L1728" s="2" t="str">
        <f t="shared" si="136"/>
        <v>6</v>
      </c>
      <c r="M1728" s="2" t="str">
        <f>IFERROR(VLOOKUP(L1728,'Productgroepen hoofdfuncties'!A:B,2,FALSE),L1728)</f>
        <v>Recreatie en natuur</v>
      </c>
    </row>
    <row r="1729" spans="1:13">
      <c r="A1729" s="7"/>
      <c r="B1729" s="8"/>
      <c r="C1729" s="4" t="s">
        <v>4104</v>
      </c>
      <c r="D1729" s="3" t="s">
        <v>4105</v>
      </c>
      <c r="E1729" s="4">
        <v>1</v>
      </c>
      <c r="F1729" s="2" t="str">
        <f t="shared" si="132"/>
        <v>G1PR620307</v>
      </c>
      <c r="G1729" s="2" t="str">
        <f t="shared" si="133"/>
        <v>Overig</v>
      </c>
      <c r="H1729" s="2" t="str">
        <f t="shared" si="134"/>
        <v>6203</v>
      </c>
      <c r="I1729" s="2" t="str">
        <f>IFERROR(VLOOKUP(H1729,'Productgroepen hoofdfuncties'!G:H,2,FALSE),H1729)</f>
        <v>6203</v>
      </c>
      <c r="J1729" s="2" t="str">
        <f t="shared" si="135"/>
        <v>62</v>
      </c>
      <c r="K1729" s="2" t="str">
        <f>IFERROR(VLOOKUP(J1729,'Productgroepen hoofdfuncties'!D:E,2,FALSE),J1729)</f>
        <v>Natuur</v>
      </c>
      <c r="L1729" s="2" t="str">
        <f t="shared" si="136"/>
        <v>6</v>
      </c>
      <c r="M1729" s="2" t="str">
        <f>IFERROR(VLOOKUP(L1729,'Productgroepen hoofdfuncties'!A:B,2,FALSE),L1729)</f>
        <v>Recreatie en natuur</v>
      </c>
    </row>
    <row r="1730" spans="1:13">
      <c r="A1730" s="9"/>
      <c r="B1730" s="10"/>
      <c r="C1730" s="4" t="s">
        <v>4106</v>
      </c>
      <c r="D1730" s="3" t="s">
        <v>4107</v>
      </c>
      <c r="E1730" s="4">
        <v>1</v>
      </c>
      <c r="F1730" s="2" t="str">
        <f t="shared" si="132"/>
        <v>G1PR620307</v>
      </c>
      <c r="G1730" s="2" t="str">
        <f t="shared" si="133"/>
        <v>Overig</v>
      </c>
      <c r="H1730" s="2" t="str">
        <f t="shared" si="134"/>
        <v>6203</v>
      </c>
      <c r="I1730" s="2" t="str">
        <f>IFERROR(VLOOKUP(H1730,'Productgroepen hoofdfuncties'!G:H,2,FALSE),H1730)</f>
        <v>6203</v>
      </c>
      <c r="J1730" s="2" t="str">
        <f t="shared" si="135"/>
        <v>62</v>
      </c>
      <c r="K1730" s="2" t="str">
        <f>IFERROR(VLOOKUP(J1730,'Productgroepen hoofdfuncties'!D:E,2,FALSE),J1730)</f>
        <v>Natuur</v>
      </c>
      <c r="L1730" s="2" t="str">
        <f t="shared" si="136"/>
        <v>6</v>
      </c>
      <c r="M1730" s="2" t="str">
        <f>IFERROR(VLOOKUP(L1730,'Productgroepen hoofdfuncties'!A:B,2,FALSE),L1730)</f>
        <v>Recreatie en natuur</v>
      </c>
    </row>
    <row r="1731" spans="1:13">
      <c r="A1731" s="5" t="s">
        <v>4108</v>
      </c>
      <c r="B1731" s="6" t="s">
        <v>4109</v>
      </c>
      <c r="C1731" s="4" t="s">
        <v>4110</v>
      </c>
      <c r="D1731" s="3" t="s">
        <v>4111</v>
      </c>
      <c r="E1731" s="4">
        <v>1</v>
      </c>
      <c r="F1731" s="2" t="str">
        <f t="shared" si="132"/>
        <v>G1PR620308</v>
      </c>
      <c r="G1731" s="2" t="str">
        <f t="shared" si="133"/>
        <v>Stelpost</v>
      </c>
      <c r="H1731" s="2" t="str">
        <f t="shared" si="134"/>
        <v>6203</v>
      </c>
      <c r="I1731" s="2" t="str">
        <f>IFERROR(VLOOKUP(H1731,'Productgroepen hoofdfuncties'!G:H,2,FALSE),H1731)</f>
        <v>6203</v>
      </c>
      <c r="J1731" s="2" t="str">
        <f t="shared" si="135"/>
        <v>62</v>
      </c>
      <c r="K1731" s="2" t="str">
        <f>IFERROR(VLOOKUP(J1731,'Productgroepen hoofdfuncties'!D:E,2,FALSE),J1731)</f>
        <v>Natuur</v>
      </c>
      <c r="L1731" s="2" t="str">
        <f t="shared" si="136"/>
        <v>6</v>
      </c>
      <c r="M1731" s="2" t="str">
        <f>IFERROR(VLOOKUP(L1731,'Productgroepen hoofdfuncties'!A:B,2,FALSE),L1731)</f>
        <v>Recreatie en natuur</v>
      </c>
    </row>
    <row r="1732" spans="1:13">
      <c r="A1732" s="7"/>
      <c r="B1732" s="8"/>
      <c r="C1732" s="4" t="s">
        <v>4112</v>
      </c>
      <c r="D1732" s="3" t="s">
        <v>4113</v>
      </c>
      <c r="E1732" s="4">
        <v>1</v>
      </c>
      <c r="F1732" s="2" t="str">
        <f t="shared" si="132"/>
        <v>G1PR620308</v>
      </c>
      <c r="G1732" s="2" t="str">
        <f t="shared" si="133"/>
        <v>Stelpost</v>
      </c>
      <c r="H1732" s="2" t="str">
        <f t="shared" si="134"/>
        <v>6203</v>
      </c>
      <c r="I1732" s="2" t="str">
        <f>IFERROR(VLOOKUP(H1732,'Productgroepen hoofdfuncties'!G:H,2,FALSE),H1732)</f>
        <v>6203</v>
      </c>
      <c r="J1732" s="2" t="str">
        <f t="shared" si="135"/>
        <v>62</v>
      </c>
      <c r="K1732" s="2" t="str">
        <f>IFERROR(VLOOKUP(J1732,'Productgroepen hoofdfuncties'!D:E,2,FALSE),J1732)</f>
        <v>Natuur</v>
      </c>
      <c r="L1732" s="2" t="str">
        <f t="shared" si="136"/>
        <v>6</v>
      </c>
      <c r="M1732" s="2" t="str">
        <f>IFERROR(VLOOKUP(L1732,'Productgroepen hoofdfuncties'!A:B,2,FALSE),L1732)</f>
        <v>Recreatie en natuur</v>
      </c>
    </row>
    <row r="1733" spans="1:13">
      <c r="A1733" s="7"/>
      <c r="B1733" s="8"/>
      <c r="C1733" s="4" t="s">
        <v>4114</v>
      </c>
      <c r="D1733" s="3" t="s">
        <v>4115</v>
      </c>
      <c r="E1733" s="4">
        <v>1</v>
      </c>
      <c r="F1733" s="2" t="str">
        <f t="shared" si="132"/>
        <v>G1PR620308</v>
      </c>
      <c r="G1733" s="2" t="str">
        <f t="shared" si="133"/>
        <v>Stelpost</v>
      </c>
      <c r="H1733" s="2" t="str">
        <f t="shared" si="134"/>
        <v>6203</v>
      </c>
      <c r="I1733" s="2" t="str">
        <f>IFERROR(VLOOKUP(H1733,'Productgroepen hoofdfuncties'!G:H,2,FALSE),H1733)</f>
        <v>6203</v>
      </c>
      <c r="J1733" s="2" t="str">
        <f t="shared" si="135"/>
        <v>62</v>
      </c>
      <c r="K1733" s="2" t="str">
        <f>IFERROR(VLOOKUP(J1733,'Productgroepen hoofdfuncties'!D:E,2,FALSE),J1733)</f>
        <v>Natuur</v>
      </c>
      <c r="L1733" s="2" t="str">
        <f t="shared" si="136"/>
        <v>6</v>
      </c>
      <c r="M1733" s="2" t="str">
        <f>IFERROR(VLOOKUP(L1733,'Productgroepen hoofdfuncties'!A:B,2,FALSE),L1733)</f>
        <v>Recreatie en natuur</v>
      </c>
    </row>
    <row r="1734" spans="1:13">
      <c r="A1734" s="7"/>
      <c r="B1734" s="8"/>
      <c r="C1734" s="4" t="s">
        <v>4116</v>
      </c>
      <c r="D1734" s="3" t="s">
        <v>4117</v>
      </c>
      <c r="E1734" s="4">
        <v>1</v>
      </c>
      <c r="F1734" s="2" t="str">
        <f t="shared" si="132"/>
        <v>G1PR620308</v>
      </c>
      <c r="G1734" s="2" t="str">
        <f t="shared" si="133"/>
        <v>Stelpost</v>
      </c>
      <c r="H1734" s="2" t="str">
        <f t="shared" si="134"/>
        <v>6203</v>
      </c>
      <c r="I1734" s="2" t="str">
        <f>IFERROR(VLOOKUP(H1734,'Productgroepen hoofdfuncties'!G:H,2,FALSE),H1734)</f>
        <v>6203</v>
      </c>
      <c r="J1734" s="2" t="str">
        <f t="shared" si="135"/>
        <v>62</v>
      </c>
      <c r="K1734" s="2" t="str">
        <f>IFERROR(VLOOKUP(J1734,'Productgroepen hoofdfuncties'!D:E,2,FALSE),J1734)</f>
        <v>Natuur</v>
      </c>
      <c r="L1734" s="2" t="str">
        <f t="shared" si="136"/>
        <v>6</v>
      </c>
      <c r="M1734" s="2" t="str">
        <f>IFERROR(VLOOKUP(L1734,'Productgroepen hoofdfuncties'!A:B,2,FALSE),L1734)</f>
        <v>Recreatie en natuur</v>
      </c>
    </row>
    <row r="1735" spans="1:13">
      <c r="A1735" s="7"/>
      <c r="B1735" s="8"/>
      <c r="C1735" s="4" t="s">
        <v>4118</v>
      </c>
      <c r="D1735" s="3" t="s">
        <v>4119</v>
      </c>
      <c r="E1735" s="4">
        <v>1</v>
      </c>
      <c r="F1735" s="2" t="str">
        <f t="shared" si="132"/>
        <v>G1PR620308</v>
      </c>
      <c r="G1735" s="2" t="str">
        <f t="shared" si="133"/>
        <v>Stelpost</v>
      </c>
      <c r="H1735" s="2" t="str">
        <f t="shared" si="134"/>
        <v>6203</v>
      </c>
      <c r="I1735" s="2" t="str">
        <f>IFERROR(VLOOKUP(H1735,'Productgroepen hoofdfuncties'!G:H,2,FALSE),H1735)</f>
        <v>6203</v>
      </c>
      <c r="J1735" s="2" t="str">
        <f t="shared" si="135"/>
        <v>62</v>
      </c>
      <c r="K1735" s="2" t="str">
        <f>IFERROR(VLOOKUP(J1735,'Productgroepen hoofdfuncties'!D:E,2,FALSE),J1735)</f>
        <v>Natuur</v>
      </c>
      <c r="L1735" s="2" t="str">
        <f t="shared" si="136"/>
        <v>6</v>
      </c>
      <c r="M1735" s="2" t="str">
        <f>IFERROR(VLOOKUP(L1735,'Productgroepen hoofdfuncties'!A:B,2,FALSE),L1735)</f>
        <v>Recreatie en natuur</v>
      </c>
    </row>
    <row r="1736" spans="1:13">
      <c r="A1736" s="7"/>
      <c r="B1736" s="8"/>
      <c r="C1736" s="4" t="s">
        <v>4120</v>
      </c>
      <c r="D1736" s="3" t="s">
        <v>4121</v>
      </c>
      <c r="E1736" s="4">
        <v>1</v>
      </c>
      <c r="F1736" s="2" t="str">
        <f t="shared" si="132"/>
        <v>G1PR620308</v>
      </c>
      <c r="G1736" s="2" t="str">
        <f t="shared" si="133"/>
        <v>Stelpost</v>
      </c>
      <c r="H1736" s="2" t="str">
        <f t="shared" si="134"/>
        <v>6203</v>
      </c>
      <c r="I1736" s="2" t="str">
        <f>IFERROR(VLOOKUP(H1736,'Productgroepen hoofdfuncties'!G:H,2,FALSE),H1736)</f>
        <v>6203</v>
      </c>
      <c r="J1736" s="2" t="str">
        <f t="shared" si="135"/>
        <v>62</v>
      </c>
      <c r="K1736" s="2" t="str">
        <f>IFERROR(VLOOKUP(J1736,'Productgroepen hoofdfuncties'!D:E,2,FALSE),J1736)</f>
        <v>Natuur</v>
      </c>
      <c r="L1736" s="2" t="str">
        <f t="shared" si="136"/>
        <v>6</v>
      </c>
      <c r="M1736" s="2" t="str">
        <f>IFERROR(VLOOKUP(L1736,'Productgroepen hoofdfuncties'!A:B,2,FALSE),L1736)</f>
        <v>Recreatie en natuur</v>
      </c>
    </row>
    <row r="1737" spans="1:13">
      <c r="A1737" s="7"/>
      <c r="B1737" s="8"/>
      <c r="C1737" s="4" t="s">
        <v>4122</v>
      </c>
      <c r="D1737" s="3" t="s">
        <v>4123</v>
      </c>
      <c r="E1737" s="4">
        <v>1</v>
      </c>
      <c r="F1737" s="2" t="str">
        <f t="shared" si="132"/>
        <v>G1PR620308</v>
      </c>
      <c r="G1737" s="2" t="str">
        <f t="shared" si="133"/>
        <v>Stelpost</v>
      </c>
      <c r="H1737" s="2" t="str">
        <f t="shared" si="134"/>
        <v>6203</v>
      </c>
      <c r="I1737" s="2" t="str">
        <f>IFERROR(VLOOKUP(H1737,'Productgroepen hoofdfuncties'!G:H,2,FALSE),H1737)</f>
        <v>6203</v>
      </c>
      <c r="J1737" s="2" t="str">
        <f t="shared" si="135"/>
        <v>62</v>
      </c>
      <c r="K1737" s="2" t="str">
        <f>IFERROR(VLOOKUP(J1737,'Productgroepen hoofdfuncties'!D:E,2,FALSE),J1737)</f>
        <v>Natuur</v>
      </c>
      <c r="L1737" s="2" t="str">
        <f t="shared" si="136"/>
        <v>6</v>
      </c>
      <c r="M1737" s="2" t="str">
        <f>IFERROR(VLOOKUP(L1737,'Productgroepen hoofdfuncties'!A:B,2,FALSE),L1737)</f>
        <v>Recreatie en natuur</v>
      </c>
    </row>
    <row r="1738" spans="1:13">
      <c r="A1738" s="9"/>
      <c r="B1738" s="10"/>
      <c r="C1738" s="4" t="s">
        <v>4124</v>
      </c>
      <c r="D1738" s="3" t="s">
        <v>4125</v>
      </c>
      <c r="E1738" s="4">
        <v>1</v>
      </c>
      <c r="F1738" s="2" t="str">
        <f t="shared" si="132"/>
        <v>G1PR620308</v>
      </c>
      <c r="G1738" s="2" t="str">
        <f t="shared" si="133"/>
        <v>Stelpost</v>
      </c>
      <c r="H1738" s="2" t="str">
        <f t="shared" si="134"/>
        <v>6203</v>
      </c>
      <c r="I1738" s="2" t="str">
        <f>IFERROR(VLOOKUP(H1738,'Productgroepen hoofdfuncties'!G:H,2,FALSE),H1738)</f>
        <v>6203</v>
      </c>
      <c r="J1738" s="2" t="str">
        <f t="shared" si="135"/>
        <v>62</v>
      </c>
      <c r="K1738" s="2" t="str">
        <f>IFERROR(VLOOKUP(J1738,'Productgroepen hoofdfuncties'!D:E,2,FALSE),J1738)</f>
        <v>Natuur</v>
      </c>
      <c r="L1738" s="2" t="str">
        <f t="shared" si="136"/>
        <v>6</v>
      </c>
      <c r="M1738" s="2" t="str">
        <f>IFERROR(VLOOKUP(L1738,'Productgroepen hoofdfuncties'!A:B,2,FALSE),L1738)</f>
        <v>Recreatie en natuur</v>
      </c>
    </row>
    <row r="1739" spans="1:13">
      <c r="A1739" s="5" t="s">
        <v>4126</v>
      </c>
      <c r="B1739" s="6" t="s">
        <v>4127</v>
      </c>
      <c r="C1739" s="4" t="s">
        <v>4128</v>
      </c>
      <c r="D1739" s="3" t="s">
        <v>4129</v>
      </c>
      <c r="E1739" s="4">
        <v>1</v>
      </c>
      <c r="F1739" s="2" t="str">
        <f t="shared" si="132"/>
        <v>G1PR620309</v>
      </c>
      <c r="G1739" s="2" t="str">
        <f t="shared" si="133"/>
        <v>Diversen (vh. res. groen)</v>
      </c>
      <c r="H1739" s="2" t="str">
        <f t="shared" si="134"/>
        <v>6203</v>
      </c>
      <c r="I1739" s="2" t="str">
        <f>IFERROR(VLOOKUP(H1739,'Productgroepen hoofdfuncties'!G:H,2,FALSE),H1739)</f>
        <v>6203</v>
      </c>
      <c r="J1739" s="2" t="str">
        <f t="shared" si="135"/>
        <v>62</v>
      </c>
      <c r="K1739" s="2" t="str">
        <f>IFERROR(VLOOKUP(J1739,'Productgroepen hoofdfuncties'!D:E,2,FALSE),J1739)</f>
        <v>Natuur</v>
      </c>
      <c r="L1739" s="2" t="str">
        <f t="shared" si="136"/>
        <v>6</v>
      </c>
      <c r="M1739" s="2" t="str">
        <f>IFERROR(VLOOKUP(L1739,'Productgroepen hoofdfuncties'!A:B,2,FALSE),L1739)</f>
        <v>Recreatie en natuur</v>
      </c>
    </row>
    <row r="1740" spans="1:13">
      <c r="A1740" s="9"/>
      <c r="B1740" s="10"/>
      <c r="C1740" s="4" t="s">
        <v>4130</v>
      </c>
      <c r="D1740" s="3" t="s">
        <v>4131</v>
      </c>
      <c r="E1740" s="4">
        <v>1</v>
      </c>
      <c r="F1740" s="2" t="str">
        <f t="shared" ref="F1740:F1803" si="137">IF(A1740="",F1739,A1740)</f>
        <v>G1PR620309</v>
      </c>
      <c r="G1740" s="2" t="str">
        <f t="shared" ref="G1740:G1803" si="138">IF(B1740="",G1739,B1740)</f>
        <v>Diversen (vh. res. groen)</v>
      </c>
      <c r="H1740" s="2" t="str">
        <f t="shared" ref="H1740:H1803" si="139">IF(RIGHT(LEFT($F1740,5),1)="K","Apparaatskosten personeel",IF(RIGHT(LEFT($F1740,5),1)="I","Apparaatskosten materieel",LEFT(RIGHT($F1740,6),4)))</f>
        <v>6203</v>
      </c>
      <c r="I1740" s="2" t="str">
        <f>IFERROR(VLOOKUP(H1740,'Productgroepen hoofdfuncties'!G:H,2,FALSE),H1740)</f>
        <v>6203</v>
      </c>
      <c r="J1740" s="2" t="str">
        <f t="shared" ref="J1740:J1803" si="140">IF(RIGHT(LEFT($F1740,5),1)="K","Kostenplaatsen",IF(RIGHT(LEFT($F1740,5),1)="I","Kostenplaatsen",LEFT(RIGHT($F1740,6),2)))</f>
        <v>62</v>
      </c>
      <c r="K1740" s="2" t="str">
        <f>IFERROR(VLOOKUP(J1740,'Productgroepen hoofdfuncties'!D:E,2,FALSE),J1740)</f>
        <v>Natuur</v>
      </c>
      <c r="L1740" s="2" t="str">
        <f t="shared" ref="L1740:L1803" si="141">IF(RIGHT(LEFT($F1740,5),1)="K","Kostenplaatsen",IF(RIGHT(LEFT($F1740,5),1)="I","Kostenplaatsen",LEFT(RIGHT($F1740,6),1)))</f>
        <v>6</v>
      </c>
      <c r="M1740" s="2" t="str">
        <f>IFERROR(VLOOKUP(L1740,'Productgroepen hoofdfuncties'!A:B,2,FALSE),L1740)</f>
        <v>Recreatie en natuur</v>
      </c>
    </row>
    <row r="1741" spans="1:13">
      <c r="A1741" s="5" t="s">
        <v>4132</v>
      </c>
      <c r="B1741" s="6" t="s">
        <v>4133</v>
      </c>
      <c r="C1741" s="4" t="s">
        <v>4134</v>
      </c>
      <c r="D1741" s="3" t="s">
        <v>4135</v>
      </c>
      <c r="E1741" s="4">
        <v>1</v>
      </c>
      <c r="F1741" s="2" t="str">
        <f t="shared" si="137"/>
        <v>G1PR620310</v>
      </c>
      <c r="G1741" s="2" t="str">
        <f t="shared" si="138"/>
        <v>Extra investeringmiddelen PLG</v>
      </c>
      <c r="H1741" s="2" t="str">
        <f t="shared" si="139"/>
        <v>6203</v>
      </c>
      <c r="I1741" s="2" t="str">
        <f>IFERROR(VLOOKUP(H1741,'Productgroepen hoofdfuncties'!G:H,2,FALSE),H1741)</f>
        <v>6203</v>
      </c>
      <c r="J1741" s="2" t="str">
        <f t="shared" si="140"/>
        <v>62</v>
      </c>
      <c r="K1741" s="2" t="str">
        <f>IFERROR(VLOOKUP(J1741,'Productgroepen hoofdfuncties'!D:E,2,FALSE),J1741)</f>
        <v>Natuur</v>
      </c>
      <c r="L1741" s="2" t="str">
        <f t="shared" si="141"/>
        <v>6</v>
      </c>
      <c r="M1741" s="2" t="str">
        <f>IFERROR(VLOOKUP(L1741,'Productgroepen hoofdfuncties'!A:B,2,FALSE),L1741)</f>
        <v>Recreatie en natuur</v>
      </c>
    </row>
    <row r="1742" spans="1:13">
      <c r="A1742" s="9"/>
      <c r="B1742" s="10"/>
      <c r="C1742" s="4" t="s">
        <v>4136</v>
      </c>
      <c r="D1742" s="3" t="s">
        <v>4137</v>
      </c>
      <c r="E1742" s="4">
        <v>1</v>
      </c>
      <c r="F1742" s="2" t="str">
        <f t="shared" si="137"/>
        <v>G1PR620310</v>
      </c>
      <c r="G1742" s="2" t="str">
        <f t="shared" si="138"/>
        <v>Extra investeringmiddelen PLG</v>
      </c>
      <c r="H1742" s="2" t="str">
        <f t="shared" si="139"/>
        <v>6203</v>
      </c>
      <c r="I1742" s="2" t="str">
        <f>IFERROR(VLOOKUP(H1742,'Productgroepen hoofdfuncties'!G:H,2,FALSE),H1742)</f>
        <v>6203</v>
      </c>
      <c r="J1742" s="2" t="str">
        <f t="shared" si="140"/>
        <v>62</v>
      </c>
      <c r="K1742" s="2" t="str">
        <f>IFERROR(VLOOKUP(J1742,'Productgroepen hoofdfuncties'!D:E,2,FALSE),J1742)</f>
        <v>Natuur</v>
      </c>
      <c r="L1742" s="2" t="str">
        <f t="shared" si="141"/>
        <v>6</v>
      </c>
      <c r="M1742" s="2" t="str">
        <f>IFERROR(VLOOKUP(L1742,'Productgroepen hoofdfuncties'!A:B,2,FALSE),L1742)</f>
        <v>Recreatie en natuur</v>
      </c>
    </row>
    <row r="1743" spans="1:13">
      <c r="A1743" s="3" t="s">
        <v>4138</v>
      </c>
      <c r="B1743" s="4" t="s">
        <v>4139</v>
      </c>
      <c r="C1743" s="4" t="s">
        <v>4140</v>
      </c>
      <c r="D1743" s="3" t="s">
        <v>4141</v>
      </c>
      <c r="E1743" s="4">
        <v>1</v>
      </c>
      <c r="F1743" s="2" t="str">
        <f t="shared" si="137"/>
        <v>G1PR620311</v>
      </c>
      <c r="G1743" s="2" t="str">
        <f t="shared" si="138"/>
        <v>EHS Zuidl'meer Mid. Groningen</v>
      </c>
      <c r="H1743" s="2" t="str">
        <f t="shared" si="139"/>
        <v>6203</v>
      </c>
      <c r="I1743" s="2" t="str">
        <f>IFERROR(VLOOKUP(H1743,'Productgroepen hoofdfuncties'!G:H,2,FALSE),H1743)</f>
        <v>6203</v>
      </c>
      <c r="J1743" s="2" t="str">
        <f t="shared" si="140"/>
        <v>62</v>
      </c>
      <c r="K1743" s="2" t="str">
        <f>IFERROR(VLOOKUP(J1743,'Productgroepen hoofdfuncties'!D:E,2,FALSE),J1743)</f>
        <v>Natuur</v>
      </c>
      <c r="L1743" s="2" t="str">
        <f t="shared" si="141"/>
        <v>6</v>
      </c>
      <c r="M1743" s="2" t="str">
        <f>IFERROR(VLOOKUP(L1743,'Productgroepen hoofdfuncties'!A:B,2,FALSE),L1743)</f>
        <v>Recreatie en natuur</v>
      </c>
    </row>
    <row r="1744" spans="1:13">
      <c r="A1744" s="3" t="s">
        <v>4142</v>
      </c>
      <c r="B1744" s="4" t="s">
        <v>4143</v>
      </c>
      <c r="C1744" s="4" t="s">
        <v>4144</v>
      </c>
      <c r="D1744" s="3" t="s">
        <v>4145</v>
      </c>
      <c r="E1744" s="4">
        <v>1</v>
      </c>
      <c r="F1744" s="2" t="str">
        <f t="shared" si="137"/>
        <v>G1PR620400</v>
      </c>
      <c r="G1744" s="2" t="str">
        <f t="shared" si="138"/>
        <v>App.kst lands. en cultuurhis.(PLG)</v>
      </c>
      <c r="H1744" s="2" t="str">
        <f t="shared" si="139"/>
        <v>6204</v>
      </c>
      <c r="I1744" s="2" t="str">
        <f>IFERROR(VLOOKUP(H1744,'Productgroepen hoofdfuncties'!G:H,2,FALSE),H1744)</f>
        <v>6204</v>
      </c>
      <c r="J1744" s="2" t="str">
        <f t="shared" si="140"/>
        <v>62</v>
      </c>
      <c r="K1744" s="2" t="str">
        <f>IFERROR(VLOOKUP(J1744,'Productgroepen hoofdfuncties'!D:E,2,FALSE),J1744)</f>
        <v>Natuur</v>
      </c>
      <c r="L1744" s="2" t="str">
        <f t="shared" si="141"/>
        <v>6</v>
      </c>
      <c r="M1744" s="2" t="str">
        <f>IFERROR(VLOOKUP(L1744,'Productgroepen hoofdfuncties'!A:B,2,FALSE),L1744)</f>
        <v>Recreatie en natuur</v>
      </c>
    </row>
    <row r="1745" spans="1:13">
      <c r="A1745" s="5" t="s">
        <v>4146</v>
      </c>
      <c r="B1745" s="6" t="s">
        <v>4147</v>
      </c>
      <c r="C1745" s="4" t="s">
        <v>4148</v>
      </c>
      <c r="D1745" s="3" t="s">
        <v>4149</v>
      </c>
      <c r="E1745" s="4">
        <v>1</v>
      </c>
      <c r="F1745" s="2" t="str">
        <f t="shared" si="137"/>
        <v>G1PR620401</v>
      </c>
      <c r="G1745" s="2" t="str">
        <f t="shared" si="138"/>
        <v>Landschap en cultuurhistorie (ILG)</v>
      </c>
      <c r="H1745" s="2" t="str">
        <f t="shared" si="139"/>
        <v>6204</v>
      </c>
      <c r="I1745" s="2" t="str">
        <f>IFERROR(VLOOKUP(H1745,'Productgroepen hoofdfuncties'!G:H,2,FALSE),H1745)</f>
        <v>6204</v>
      </c>
      <c r="J1745" s="2" t="str">
        <f t="shared" si="140"/>
        <v>62</v>
      </c>
      <c r="K1745" s="2" t="str">
        <f>IFERROR(VLOOKUP(J1745,'Productgroepen hoofdfuncties'!D:E,2,FALSE),J1745)</f>
        <v>Natuur</v>
      </c>
      <c r="L1745" s="2" t="str">
        <f t="shared" si="141"/>
        <v>6</v>
      </c>
      <c r="M1745" s="2" t="str">
        <f>IFERROR(VLOOKUP(L1745,'Productgroepen hoofdfuncties'!A:B,2,FALSE),L1745)</f>
        <v>Recreatie en natuur</v>
      </c>
    </row>
    <row r="1746" spans="1:13">
      <c r="A1746" s="7"/>
      <c r="B1746" s="8"/>
      <c r="C1746" s="4" t="s">
        <v>4150</v>
      </c>
      <c r="D1746" s="3" t="s">
        <v>4151</v>
      </c>
      <c r="E1746" s="4">
        <v>1</v>
      </c>
      <c r="F1746" s="2" t="str">
        <f t="shared" si="137"/>
        <v>G1PR620401</v>
      </c>
      <c r="G1746" s="2" t="str">
        <f t="shared" si="138"/>
        <v>Landschap en cultuurhistorie (ILG)</v>
      </c>
      <c r="H1746" s="2" t="str">
        <f t="shared" si="139"/>
        <v>6204</v>
      </c>
      <c r="I1746" s="2" t="str">
        <f>IFERROR(VLOOKUP(H1746,'Productgroepen hoofdfuncties'!G:H,2,FALSE),H1746)</f>
        <v>6204</v>
      </c>
      <c r="J1746" s="2" t="str">
        <f t="shared" si="140"/>
        <v>62</v>
      </c>
      <c r="K1746" s="2" t="str">
        <f>IFERROR(VLOOKUP(J1746,'Productgroepen hoofdfuncties'!D:E,2,FALSE),J1746)</f>
        <v>Natuur</v>
      </c>
      <c r="L1746" s="2" t="str">
        <f t="shared" si="141"/>
        <v>6</v>
      </c>
      <c r="M1746" s="2" t="str">
        <f>IFERROR(VLOOKUP(L1746,'Productgroepen hoofdfuncties'!A:B,2,FALSE),L1746)</f>
        <v>Recreatie en natuur</v>
      </c>
    </row>
    <row r="1747" spans="1:13">
      <c r="A1747" s="7"/>
      <c r="B1747" s="8"/>
      <c r="C1747" s="4" t="s">
        <v>4152</v>
      </c>
      <c r="D1747" s="3" t="s">
        <v>3998</v>
      </c>
      <c r="E1747" s="4">
        <v>1</v>
      </c>
      <c r="F1747" s="2" t="str">
        <f t="shared" si="137"/>
        <v>G1PR620401</v>
      </c>
      <c r="G1747" s="2" t="str">
        <f t="shared" si="138"/>
        <v>Landschap en cultuurhistorie (ILG)</v>
      </c>
      <c r="H1747" s="2" t="str">
        <f t="shared" si="139"/>
        <v>6204</v>
      </c>
      <c r="I1747" s="2" t="str">
        <f>IFERROR(VLOOKUP(H1747,'Productgroepen hoofdfuncties'!G:H,2,FALSE),H1747)</f>
        <v>6204</v>
      </c>
      <c r="J1747" s="2" t="str">
        <f t="shared" si="140"/>
        <v>62</v>
      </c>
      <c r="K1747" s="2" t="str">
        <f>IFERROR(VLOOKUP(J1747,'Productgroepen hoofdfuncties'!D:E,2,FALSE),J1747)</f>
        <v>Natuur</v>
      </c>
      <c r="L1747" s="2" t="str">
        <f t="shared" si="141"/>
        <v>6</v>
      </c>
      <c r="M1747" s="2" t="str">
        <f>IFERROR(VLOOKUP(L1747,'Productgroepen hoofdfuncties'!A:B,2,FALSE),L1747)</f>
        <v>Recreatie en natuur</v>
      </c>
    </row>
    <row r="1748" spans="1:13">
      <c r="A1748" s="7"/>
      <c r="B1748" s="8"/>
      <c r="C1748" s="4" t="s">
        <v>4153</v>
      </c>
      <c r="D1748" s="3" t="s">
        <v>4154</v>
      </c>
      <c r="E1748" s="4">
        <v>1</v>
      </c>
      <c r="F1748" s="2" t="str">
        <f t="shared" si="137"/>
        <v>G1PR620401</v>
      </c>
      <c r="G1748" s="2" t="str">
        <f t="shared" si="138"/>
        <v>Landschap en cultuurhistorie (ILG)</v>
      </c>
      <c r="H1748" s="2" t="str">
        <f t="shared" si="139"/>
        <v>6204</v>
      </c>
      <c r="I1748" s="2" t="str">
        <f>IFERROR(VLOOKUP(H1748,'Productgroepen hoofdfuncties'!G:H,2,FALSE),H1748)</f>
        <v>6204</v>
      </c>
      <c r="J1748" s="2" t="str">
        <f t="shared" si="140"/>
        <v>62</v>
      </c>
      <c r="K1748" s="2" t="str">
        <f>IFERROR(VLOOKUP(J1748,'Productgroepen hoofdfuncties'!D:E,2,FALSE),J1748)</f>
        <v>Natuur</v>
      </c>
      <c r="L1748" s="2" t="str">
        <f t="shared" si="141"/>
        <v>6</v>
      </c>
      <c r="M1748" s="2" t="str">
        <f>IFERROR(VLOOKUP(L1748,'Productgroepen hoofdfuncties'!A:B,2,FALSE),L1748)</f>
        <v>Recreatie en natuur</v>
      </c>
    </row>
    <row r="1749" spans="1:13">
      <c r="A1749" s="7"/>
      <c r="B1749" s="8"/>
      <c r="C1749" s="4" t="s">
        <v>4155</v>
      </c>
      <c r="D1749" s="3" t="s">
        <v>4156</v>
      </c>
      <c r="E1749" s="4">
        <v>1</v>
      </c>
      <c r="F1749" s="2" t="str">
        <f t="shared" si="137"/>
        <v>G1PR620401</v>
      </c>
      <c r="G1749" s="2" t="str">
        <f t="shared" si="138"/>
        <v>Landschap en cultuurhistorie (ILG)</v>
      </c>
      <c r="H1749" s="2" t="str">
        <f t="shared" si="139"/>
        <v>6204</v>
      </c>
      <c r="I1749" s="2" t="str">
        <f>IFERROR(VLOOKUP(H1749,'Productgroepen hoofdfuncties'!G:H,2,FALSE),H1749)</f>
        <v>6204</v>
      </c>
      <c r="J1749" s="2" t="str">
        <f t="shared" si="140"/>
        <v>62</v>
      </c>
      <c r="K1749" s="2" t="str">
        <f>IFERROR(VLOOKUP(J1749,'Productgroepen hoofdfuncties'!D:E,2,FALSE),J1749)</f>
        <v>Natuur</v>
      </c>
      <c r="L1749" s="2" t="str">
        <f t="shared" si="141"/>
        <v>6</v>
      </c>
      <c r="M1749" s="2" t="str">
        <f>IFERROR(VLOOKUP(L1749,'Productgroepen hoofdfuncties'!A:B,2,FALSE),L1749)</f>
        <v>Recreatie en natuur</v>
      </c>
    </row>
    <row r="1750" spans="1:13">
      <c r="A1750" s="9"/>
      <c r="B1750" s="10"/>
      <c r="C1750" s="4" t="s">
        <v>4157</v>
      </c>
      <c r="D1750" s="3" t="s">
        <v>4021</v>
      </c>
      <c r="E1750" s="4">
        <v>1</v>
      </c>
      <c r="F1750" s="2" t="str">
        <f t="shared" si="137"/>
        <v>G1PR620401</v>
      </c>
      <c r="G1750" s="2" t="str">
        <f t="shared" si="138"/>
        <v>Landschap en cultuurhistorie (ILG)</v>
      </c>
      <c r="H1750" s="2" t="str">
        <f t="shared" si="139"/>
        <v>6204</v>
      </c>
      <c r="I1750" s="2" t="str">
        <f>IFERROR(VLOOKUP(H1750,'Productgroepen hoofdfuncties'!G:H,2,FALSE),H1750)</f>
        <v>6204</v>
      </c>
      <c r="J1750" s="2" t="str">
        <f t="shared" si="140"/>
        <v>62</v>
      </c>
      <c r="K1750" s="2" t="str">
        <f>IFERROR(VLOOKUP(J1750,'Productgroepen hoofdfuncties'!D:E,2,FALSE),J1750)</f>
        <v>Natuur</v>
      </c>
      <c r="L1750" s="2" t="str">
        <f t="shared" si="141"/>
        <v>6</v>
      </c>
      <c r="M1750" s="2" t="str">
        <f>IFERROR(VLOOKUP(L1750,'Productgroepen hoofdfuncties'!A:B,2,FALSE),L1750)</f>
        <v>Recreatie en natuur</v>
      </c>
    </row>
    <row r="1751" spans="1:13">
      <c r="A1751" s="5" t="s">
        <v>4158</v>
      </c>
      <c r="B1751" s="6" t="s">
        <v>4159</v>
      </c>
      <c r="C1751" s="4" t="s">
        <v>4160</v>
      </c>
      <c r="D1751" s="3" t="s">
        <v>4161</v>
      </c>
      <c r="E1751" s="4">
        <v>1</v>
      </c>
      <c r="F1751" s="2" t="str">
        <f t="shared" si="137"/>
        <v>G1PR620402</v>
      </c>
      <c r="G1751" s="2" t="str">
        <f t="shared" si="138"/>
        <v>Generiek landsch., arch., cult.hist</v>
      </c>
      <c r="H1751" s="2" t="str">
        <f t="shared" si="139"/>
        <v>6204</v>
      </c>
      <c r="I1751" s="2" t="str">
        <f>IFERROR(VLOOKUP(H1751,'Productgroepen hoofdfuncties'!G:H,2,FALSE),H1751)</f>
        <v>6204</v>
      </c>
      <c r="J1751" s="2" t="str">
        <f t="shared" si="140"/>
        <v>62</v>
      </c>
      <c r="K1751" s="2" t="str">
        <f>IFERROR(VLOOKUP(J1751,'Productgroepen hoofdfuncties'!D:E,2,FALSE),J1751)</f>
        <v>Natuur</v>
      </c>
      <c r="L1751" s="2" t="str">
        <f t="shared" si="141"/>
        <v>6</v>
      </c>
      <c r="M1751" s="2" t="str">
        <f>IFERROR(VLOOKUP(L1751,'Productgroepen hoofdfuncties'!A:B,2,FALSE),L1751)</f>
        <v>Recreatie en natuur</v>
      </c>
    </row>
    <row r="1752" spans="1:13">
      <c r="A1752" s="7"/>
      <c r="B1752" s="8"/>
      <c r="C1752" s="4" t="s">
        <v>4162</v>
      </c>
      <c r="D1752" s="3" t="s">
        <v>4163</v>
      </c>
      <c r="E1752" s="4">
        <v>1</v>
      </c>
      <c r="F1752" s="2" t="str">
        <f t="shared" si="137"/>
        <v>G1PR620402</v>
      </c>
      <c r="G1752" s="2" t="str">
        <f t="shared" si="138"/>
        <v>Generiek landsch., arch., cult.hist</v>
      </c>
      <c r="H1752" s="2" t="str">
        <f t="shared" si="139"/>
        <v>6204</v>
      </c>
      <c r="I1752" s="2" t="str">
        <f>IFERROR(VLOOKUP(H1752,'Productgroepen hoofdfuncties'!G:H,2,FALSE),H1752)</f>
        <v>6204</v>
      </c>
      <c r="J1752" s="2" t="str">
        <f t="shared" si="140"/>
        <v>62</v>
      </c>
      <c r="K1752" s="2" t="str">
        <f>IFERROR(VLOOKUP(J1752,'Productgroepen hoofdfuncties'!D:E,2,FALSE),J1752)</f>
        <v>Natuur</v>
      </c>
      <c r="L1752" s="2" t="str">
        <f t="shared" si="141"/>
        <v>6</v>
      </c>
      <c r="M1752" s="2" t="str">
        <f>IFERROR(VLOOKUP(L1752,'Productgroepen hoofdfuncties'!A:B,2,FALSE),L1752)</f>
        <v>Recreatie en natuur</v>
      </c>
    </row>
    <row r="1753" spans="1:13">
      <c r="A1753" s="7"/>
      <c r="B1753" s="8"/>
      <c r="C1753" s="4" t="s">
        <v>4164</v>
      </c>
      <c r="D1753" s="3" t="s">
        <v>4165</v>
      </c>
      <c r="E1753" s="4">
        <v>1</v>
      </c>
      <c r="F1753" s="2" t="str">
        <f t="shared" si="137"/>
        <v>G1PR620402</v>
      </c>
      <c r="G1753" s="2" t="str">
        <f t="shared" si="138"/>
        <v>Generiek landsch., arch., cult.hist</v>
      </c>
      <c r="H1753" s="2" t="str">
        <f t="shared" si="139"/>
        <v>6204</v>
      </c>
      <c r="I1753" s="2" t="str">
        <f>IFERROR(VLOOKUP(H1753,'Productgroepen hoofdfuncties'!G:H,2,FALSE),H1753)</f>
        <v>6204</v>
      </c>
      <c r="J1753" s="2" t="str">
        <f t="shared" si="140"/>
        <v>62</v>
      </c>
      <c r="K1753" s="2" t="str">
        <f>IFERROR(VLOOKUP(J1753,'Productgroepen hoofdfuncties'!D:E,2,FALSE),J1753)</f>
        <v>Natuur</v>
      </c>
      <c r="L1753" s="2" t="str">
        <f t="shared" si="141"/>
        <v>6</v>
      </c>
      <c r="M1753" s="2" t="str">
        <f>IFERROR(VLOOKUP(L1753,'Productgroepen hoofdfuncties'!A:B,2,FALSE),L1753)</f>
        <v>Recreatie en natuur</v>
      </c>
    </row>
    <row r="1754" spans="1:13">
      <c r="A1754" s="7"/>
      <c r="B1754" s="8"/>
      <c r="C1754" s="4" t="s">
        <v>4166</v>
      </c>
      <c r="D1754" s="3" t="s">
        <v>4167</v>
      </c>
      <c r="E1754" s="4">
        <v>1</v>
      </c>
      <c r="F1754" s="2" t="str">
        <f t="shared" si="137"/>
        <v>G1PR620402</v>
      </c>
      <c r="G1754" s="2" t="str">
        <f t="shared" si="138"/>
        <v>Generiek landsch., arch., cult.hist</v>
      </c>
      <c r="H1754" s="2" t="str">
        <f t="shared" si="139"/>
        <v>6204</v>
      </c>
      <c r="I1754" s="2" t="str">
        <f>IFERROR(VLOOKUP(H1754,'Productgroepen hoofdfuncties'!G:H,2,FALSE),H1754)</f>
        <v>6204</v>
      </c>
      <c r="J1754" s="2" t="str">
        <f t="shared" si="140"/>
        <v>62</v>
      </c>
      <c r="K1754" s="2" t="str">
        <f>IFERROR(VLOOKUP(J1754,'Productgroepen hoofdfuncties'!D:E,2,FALSE),J1754)</f>
        <v>Natuur</v>
      </c>
      <c r="L1754" s="2" t="str">
        <f t="shared" si="141"/>
        <v>6</v>
      </c>
      <c r="M1754" s="2" t="str">
        <f>IFERROR(VLOOKUP(L1754,'Productgroepen hoofdfuncties'!A:B,2,FALSE),L1754)</f>
        <v>Recreatie en natuur</v>
      </c>
    </row>
    <row r="1755" spans="1:13">
      <c r="A1755" s="7"/>
      <c r="B1755" s="8"/>
      <c r="C1755" s="4" t="s">
        <v>4168</v>
      </c>
      <c r="D1755" s="3" t="s">
        <v>4169</v>
      </c>
      <c r="E1755" s="4">
        <v>1</v>
      </c>
      <c r="F1755" s="2" t="str">
        <f t="shared" si="137"/>
        <v>G1PR620402</v>
      </c>
      <c r="G1755" s="2" t="str">
        <f t="shared" si="138"/>
        <v>Generiek landsch., arch., cult.hist</v>
      </c>
      <c r="H1755" s="2" t="str">
        <f t="shared" si="139"/>
        <v>6204</v>
      </c>
      <c r="I1755" s="2" t="str">
        <f>IFERROR(VLOOKUP(H1755,'Productgroepen hoofdfuncties'!G:H,2,FALSE),H1755)</f>
        <v>6204</v>
      </c>
      <c r="J1755" s="2" t="str">
        <f t="shared" si="140"/>
        <v>62</v>
      </c>
      <c r="K1755" s="2" t="str">
        <f>IFERROR(VLOOKUP(J1755,'Productgroepen hoofdfuncties'!D:E,2,FALSE),J1755)</f>
        <v>Natuur</v>
      </c>
      <c r="L1755" s="2" t="str">
        <f t="shared" si="141"/>
        <v>6</v>
      </c>
      <c r="M1755" s="2" t="str">
        <f>IFERROR(VLOOKUP(L1755,'Productgroepen hoofdfuncties'!A:B,2,FALSE),L1755)</f>
        <v>Recreatie en natuur</v>
      </c>
    </row>
    <row r="1756" spans="1:13">
      <c r="A1756" s="7"/>
      <c r="B1756" s="8"/>
      <c r="C1756" s="4" t="s">
        <v>4170</v>
      </c>
      <c r="D1756" s="3" t="s">
        <v>4171</v>
      </c>
      <c r="E1756" s="4">
        <v>1</v>
      </c>
      <c r="F1756" s="2" t="str">
        <f t="shared" si="137"/>
        <v>G1PR620402</v>
      </c>
      <c r="G1756" s="2" t="str">
        <f t="shared" si="138"/>
        <v>Generiek landsch., arch., cult.hist</v>
      </c>
      <c r="H1756" s="2" t="str">
        <f t="shared" si="139"/>
        <v>6204</v>
      </c>
      <c r="I1756" s="2" t="str">
        <f>IFERROR(VLOOKUP(H1756,'Productgroepen hoofdfuncties'!G:H,2,FALSE),H1756)</f>
        <v>6204</v>
      </c>
      <c r="J1756" s="2" t="str">
        <f t="shared" si="140"/>
        <v>62</v>
      </c>
      <c r="K1756" s="2" t="str">
        <f>IFERROR(VLOOKUP(J1756,'Productgroepen hoofdfuncties'!D:E,2,FALSE),J1756)</f>
        <v>Natuur</v>
      </c>
      <c r="L1756" s="2" t="str">
        <f t="shared" si="141"/>
        <v>6</v>
      </c>
      <c r="M1756" s="2" t="str">
        <f>IFERROR(VLOOKUP(L1756,'Productgroepen hoofdfuncties'!A:B,2,FALSE),L1756)</f>
        <v>Recreatie en natuur</v>
      </c>
    </row>
    <row r="1757" spans="1:13">
      <c r="A1757" s="7"/>
      <c r="B1757" s="8"/>
      <c r="C1757" s="4" t="s">
        <v>4172</v>
      </c>
      <c r="D1757" s="3" t="s">
        <v>4173</v>
      </c>
      <c r="E1757" s="4">
        <v>1</v>
      </c>
      <c r="F1757" s="2" t="str">
        <f t="shared" si="137"/>
        <v>G1PR620402</v>
      </c>
      <c r="G1757" s="2" t="str">
        <f t="shared" si="138"/>
        <v>Generiek landsch., arch., cult.hist</v>
      </c>
      <c r="H1757" s="2" t="str">
        <f t="shared" si="139"/>
        <v>6204</v>
      </c>
      <c r="I1757" s="2" t="str">
        <f>IFERROR(VLOOKUP(H1757,'Productgroepen hoofdfuncties'!G:H,2,FALSE),H1757)</f>
        <v>6204</v>
      </c>
      <c r="J1757" s="2" t="str">
        <f t="shared" si="140"/>
        <v>62</v>
      </c>
      <c r="K1757" s="2" t="str">
        <f>IFERROR(VLOOKUP(J1757,'Productgroepen hoofdfuncties'!D:E,2,FALSE),J1757)</f>
        <v>Natuur</v>
      </c>
      <c r="L1757" s="2" t="str">
        <f t="shared" si="141"/>
        <v>6</v>
      </c>
      <c r="M1757" s="2" t="str">
        <f>IFERROR(VLOOKUP(L1757,'Productgroepen hoofdfuncties'!A:B,2,FALSE),L1757)</f>
        <v>Recreatie en natuur</v>
      </c>
    </row>
    <row r="1758" spans="1:13">
      <c r="A1758" s="9"/>
      <c r="B1758" s="10"/>
      <c r="C1758" s="4" t="s">
        <v>4174</v>
      </c>
      <c r="D1758" s="3" t="s">
        <v>3894</v>
      </c>
      <c r="E1758" s="4">
        <v>1</v>
      </c>
      <c r="F1758" s="2" t="str">
        <f t="shared" si="137"/>
        <v>G1PR620402</v>
      </c>
      <c r="G1758" s="2" t="str">
        <f t="shared" si="138"/>
        <v>Generiek landsch., arch., cult.hist</v>
      </c>
      <c r="H1758" s="2" t="str">
        <f t="shared" si="139"/>
        <v>6204</v>
      </c>
      <c r="I1758" s="2" t="str">
        <f>IFERROR(VLOOKUP(H1758,'Productgroepen hoofdfuncties'!G:H,2,FALSE),H1758)</f>
        <v>6204</v>
      </c>
      <c r="J1758" s="2" t="str">
        <f t="shared" si="140"/>
        <v>62</v>
      </c>
      <c r="K1758" s="2" t="str">
        <f>IFERROR(VLOOKUP(J1758,'Productgroepen hoofdfuncties'!D:E,2,FALSE),J1758)</f>
        <v>Natuur</v>
      </c>
      <c r="L1758" s="2" t="str">
        <f t="shared" si="141"/>
        <v>6</v>
      </c>
      <c r="M1758" s="2" t="str">
        <f>IFERROR(VLOOKUP(L1758,'Productgroepen hoofdfuncties'!A:B,2,FALSE),L1758)</f>
        <v>Recreatie en natuur</v>
      </c>
    </row>
    <row r="1759" spans="1:13">
      <c r="A1759" s="5" t="s">
        <v>4175</v>
      </c>
      <c r="B1759" s="6" t="s">
        <v>4176</v>
      </c>
      <c r="C1759" s="4" t="s">
        <v>4177</v>
      </c>
      <c r="D1759" s="3" t="s">
        <v>4178</v>
      </c>
      <c r="E1759" s="4">
        <v>1</v>
      </c>
      <c r="F1759" s="2" t="str">
        <f t="shared" si="137"/>
        <v>G1PR620403</v>
      </c>
      <c r="G1759" s="2" t="str">
        <f t="shared" si="138"/>
        <v>Nat. Landsch. middag-humsterland</v>
      </c>
      <c r="H1759" s="2" t="str">
        <f t="shared" si="139"/>
        <v>6204</v>
      </c>
      <c r="I1759" s="2" t="str">
        <f>IFERROR(VLOOKUP(H1759,'Productgroepen hoofdfuncties'!G:H,2,FALSE),H1759)</f>
        <v>6204</v>
      </c>
      <c r="J1759" s="2" t="str">
        <f t="shared" si="140"/>
        <v>62</v>
      </c>
      <c r="K1759" s="2" t="str">
        <f>IFERROR(VLOOKUP(J1759,'Productgroepen hoofdfuncties'!D:E,2,FALSE),J1759)</f>
        <v>Natuur</v>
      </c>
      <c r="L1759" s="2" t="str">
        <f t="shared" si="141"/>
        <v>6</v>
      </c>
      <c r="M1759" s="2" t="str">
        <f>IFERROR(VLOOKUP(L1759,'Productgroepen hoofdfuncties'!A:B,2,FALSE),L1759)</f>
        <v>Recreatie en natuur</v>
      </c>
    </row>
    <row r="1760" spans="1:13">
      <c r="A1760" s="7"/>
      <c r="B1760" s="8"/>
      <c r="C1760" s="4" t="s">
        <v>4179</v>
      </c>
      <c r="D1760" s="3" t="s">
        <v>4180</v>
      </c>
      <c r="E1760" s="4">
        <v>1</v>
      </c>
      <c r="F1760" s="2" t="str">
        <f t="shared" si="137"/>
        <v>G1PR620403</v>
      </c>
      <c r="G1760" s="2" t="str">
        <f t="shared" si="138"/>
        <v>Nat. Landsch. middag-humsterland</v>
      </c>
      <c r="H1760" s="2" t="str">
        <f t="shared" si="139"/>
        <v>6204</v>
      </c>
      <c r="I1760" s="2" t="str">
        <f>IFERROR(VLOOKUP(H1760,'Productgroepen hoofdfuncties'!G:H,2,FALSE),H1760)</f>
        <v>6204</v>
      </c>
      <c r="J1760" s="2" t="str">
        <f t="shared" si="140"/>
        <v>62</v>
      </c>
      <c r="K1760" s="2" t="str">
        <f>IFERROR(VLOOKUP(J1760,'Productgroepen hoofdfuncties'!D:E,2,FALSE),J1760)</f>
        <v>Natuur</v>
      </c>
      <c r="L1760" s="2" t="str">
        <f t="shared" si="141"/>
        <v>6</v>
      </c>
      <c r="M1760" s="2" t="str">
        <f>IFERROR(VLOOKUP(L1760,'Productgroepen hoofdfuncties'!A:B,2,FALSE),L1760)</f>
        <v>Recreatie en natuur</v>
      </c>
    </row>
    <row r="1761" spans="1:13">
      <c r="A1761" s="7"/>
      <c r="B1761" s="8"/>
      <c r="C1761" s="4" t="s">
        <v>4181</v>
      </c>
      <c r="D1761" s="3" t="s">
        <v>4182</v>
      </c>
      <c r="E1761" s="4">
        <v>1</v>
      </c>
      <c r="F1761" s="2" t="str">
        <f t="shared" si="137"/>
        <v>G1PR620403</v>
      </c>
      <c r="G1761" s="2" t="str">
        <f t="shared" si="138"/>
        <v>Nat. Landsch. middag-humsterland</v>
      </c>
      <c r="H1761" s="2" t="str">
        <f t="shared" si="139"/>
        <v>6204</v>
      </c>
      <c r="I1761" s="2" t="str">
        <f>IFERROR(VLOOKUP(H1761,'Productgroepen hoofdfuncties'!G:H,2,FALSE),H1761)</f>
        <v>6204</v>
      </c>
      <c r="J1761" s="2" t="str">
        <f t="shared" si="140"/>
        <v>62</v>
      </c>
      <c r="K1761" s="2" t="str">
        <f>IFERROR(VLOOKUP(J1761,'Productgroepen hoofdfuncties'!D:E,2,FALSE),J1761)</f>
        <v>Natuur</v>
      </c>
      <c r="L1761" s="2" t="str">
        <f t="shared" si="141"/>
        <v>6</v>
      </c>
      <c r="M1761" s="2" t="str">
        <f>IFERROR(VLOOKUP(L1761,'Productgroepen hoofdfuncties'!A:B,2,FALSE),L1761)</f>
        <v>Recreatie en natuur</v>
      </c>
    </row>
    <row r="1762" spans="1:13">
      <c r="A1762" s="7"/>
      <c r="B1762" s="8"/>
      <c r="C1762" s="4" t="s">
        <v>4183</v>
      </c>
      <c r="D1762" s="3" t="s">
        <v>4184</v>
      </c>
      <c r="E1762" s="4">
        <v>1</v>
      </c>
      <c r="F1762" s="2" t="str">
        <f t="shared" si="137"/>
        <v>G1PR620403</v>
      </c>
      <c r="G1762" s="2" t="str">
        <f t="shared" si="138"/>
        <v>Nat. Landsch. middag-humsterland</v>
      </c>
      <c r="H1762" s="2" t="str">
        <f t="shared" si="139"/>
        <v>6204</v>
      </c>
      <c r="I1762" s="2" t="str">
        <f>IFERROR(VLOOKUP(H1762,'Productgroepen hoofdfuncties'!G:H,2,FALSE),H1762)</f>
        <v>6204</v>
      </c>
      <c r="J1762" s="2" t="str">
        <f t="shared" si="140"/>
        <v>62</v>
      </c>
      <c r="K1762" s="2" t="str">
        <f>IFERROR(VLOOKUP(J1762,'Productgroepen hoofdfuncties'!D:E,2,FALSE),J1762)</f>
        <v>Natuur</v>
      </c>
      <c r="L1762" s="2" t="str">
        <f t="shared" si="141"/>
        <v>6</v>
      </c>
      <c r="M1762" s="2" t="str">
        <f>IFERROR(VLOOKUP(L1762,'Productgroepen hoofdfuncties'!A:B,2,FALSE),L1762)</f>
        <v>Recreatie en natuur</v>
      </c>
    </row>
    <row r="1763" spans="1:13">
      <c r="A1763" s="7"/>
      <c r="B1763" s="8"/>
      <c r="C1763" s="4" t="s">
        <v>4185</v>
      </c>
      <c r="D1763" s="3" t="s">
        <v>4186</v>
      </c>
      <c r="E1763" s="4">
        <v>1</v>
      </c>
      <c r="F1763" s="2" t="str">
        <f t="shared" si="137"/>
        <v>G1PR620403</v>
      </c>
      <c r="G1763" s="2" t="str">
        <f t="shared" si="138"/>
        <v>Nat. Landsch. middag-humsterland</v>
      </c>
      <c r="H1763" s="2" t="str">
        <f t="shared" si="139"/>
        <v>6204</v>
      </c>
      <c r="I1763" s="2" t="str">
        <f>IFERROR(VLOOKUP(H1763,'Productgroepen hoofdfuncties'!G:H,2,FALSE),H1763)</f>
        <v>6204</v>
      </c>
      <c r="J1763" s="2" t="str">
        <f t="shared" si="140"/>
        <v>62</v>
      </c>
      <c r="K1763" s="2" t="str">
        <f>IFERROR(VLOOKUP(J1763,'Productgroepen hoofdfuncties'!D:E,2,FALSE),J1763)</f>
        <v>Natuur</v>
      </c>
      <c r="L1763" s="2" t="str">
        <f t="shared" si="141"/>
        <v>6</v>
      </c>
      <c r="M1763" s="2" t="str">
        <f>IFERROR(VLOOKUP(L1763,'Productgroepen hoofdfuncties'!A:B,2,FALSE),L1763)</f>
        <v>Recreatie en natuur</v>
      </c>
    </row>
    <row r="1764" spans="1:13">
      <c r="A1764" s="9"/>
      <c r="B1764" s="10"/>
      <c r="C1764" s="4" t="s">
        <v>4187</v>
      </c>
      <c r="D1764" s="3" t="s">
        <v>4188</v>
      </c>
      <c r="E1764" s="4">
        <v>1</v>
      </c>
      <c r="F1764" s="2" t="str">
        <f t="shared" si="137"/>
        <v>G1PR620403</v>
      </c>
      <c r="G1764" s="2" t="str">
        <f t="shared" si="138"/>
        <v>Nat. Landsch. middag-humsterland</v>
      </c>
      <c r="H1764" s="2" t="str">
        <f t="shared" si="139"/>
        <v>6204</v>
      </c>
      <c r="I1764" s="2" t="str">
        <f>IFERROR(VLOOKUP(H1764,'Productgroepen hoofdfuncties'!G:H,2,FALSE),H1764)</f>
        <v>6204</v>
      </c>
      <c r="J1764" s="2" t="str">
        <f t="shared" si="140"/>
        <v>62</v>
      </c>
      <c r="K1764" s="2" t="str">
        <f>IFERROR(VLOOKUP(J1764,'Productgroepen hoofdfuncties'!D:E,2,FALSE),J1764)</f>
        <v>Natuur</v>
      </c>
      <c r="L1764" s="2" t="str">
        <f t="shared" si="141"/>
        <v>6</v>
      </c>
      <c r="M1764" s="2" t="str">
        <f>IFERROR(VLOOKUP(L1764,'Productgroepen hoofdfuncties'!A:B,2,FALSE),L1764)</f>
        <v>Recreatie en natuur</v>
      </c>
    </row>
    <row r="1765" spans="1:13">
      <c r="A1765" s="3" t="s">
        <v>4189</v>
      </c>
      <c r="B1765" s="4" t="s">
        <v>4190</v>
      </c>
      <c r="C1765" s="4" t="s">
        <v>4191</v>
      </c>
      <c r="D1765" s="3" t="s">
        <v>4192</v>
      </c>
      <c r="E1765" s="4">
        <v>1</v>
      </c>
      <c r="F1765" s="2" t="str">
        <f t="shared" si="137"/>
        <v>G1PR620404</v>
      </c>
      <c r="G1765" s="2" t="str">
        <f t="shared" si="138"/>
        <v>Landschap PLG</v>
      </c>
      <c r="H1765" s="2" t="str">
        <f t="shared" si="139"/>
        <v>6204</v>
      </c>
      <c r="I1765" s="2" t="str">
        <f>IFERROR(VLOOKUP(H1765,'Productgroepen hoofdfuncties'!G:H,2,FALSE),H1765)</f>
        <v>6204</v>
      </c>
      <c r="J1765" s="2" t="str">
        <f t="shared" si="140"/>
        <v>62</v>
      </c>
      <c r="K1765" s="2" t="str">
        <f>IFERROR(VLOOKUP(J1765,'Productgroepen hoofdfuncties'!D:E,2,FALSE),J1765)</f>
        <v>Natuur</v>
      </c>
      <c r="L1765" s="2" t="str">
        <f t="shared" si="141"/>
        <v>6</v>
      </c>
      <c r="M1765" s="2" t="str">
        <f>IFERROR(VLOOKUP(L1765,'Productgroepen hoofdfuncties'!A:B,2,FALSE),L1765)</f>
        <v>Recreatie en natuur</v>
      </c>
    </row>
    <row r="1766" spans="1:13">
      <c r="A1766" s="3" t="s">
        <v>4193</v>
      </c>
      <c r="B1766" s="4" t="s">
        <v>4194</v>
      </c>
      <c r="C1766" s="4" t="s">
        <v>4195</v>
      </c>
      <c r="D1766" s="3" t="s">
        <v>4194</v>
      </c>
      <c r="E1766" s="4">
        <v>1</v>
      </c>
      <c r="F1766" s="2" t="str">
        <f t="shared" si="137"/>
        <v>G1PR620500</v>
      </c>
      <c r="G1766" s="2" t="str">
        <f t="shared" si="138"/>
        <v>App.kst natuur en landschap</v>
      </c>
      <c r="H1766" s="2" t="str">
        <f t="shared" si="139"/>
        <v>6205</v>
      </c>
      <c r="I1766" s="2" t="str">
        <f>IFERROR(VLOOKUP(H1766,'Productgroepen hoofdfuncties'!G:H,2,FALSE),H1766)</f>
        <v>Natuur en landschap</v>
      </c>
      <c r="J1766" s="2" t="str">
        <f t="shared" si="140"/>
        <v>62</v>
      </c>
      <c r="K1766" s="2" t="str">
        <f>IFERROR(VLOOKUP(J1766,'Productgroepen hoofdfuncties'!D:E,2,FALSE),J1766)</f>
        <v>Natuur</v>
      </c>
      <c r="L1766" s="2" t="str">
        <f t="shared" si="141"/>
        <v>6</v>
      </c>
      <c r="M1766" s="2" t="str">
        <f>IFERROR(VLOOKUP(L1766,'Productgroepen hoofdfuncties'!A:B,2,FALSE),L1766)</f>
        <v>Recreatie en natuur</v>
      </c>
    </row>
    <row r="1767" spans="1:13">
      <c r="A1767" s="5" t="s">
        <v>4196</v>
      </c>
      <c r="B1767" s="6" t="s">
        <v>3920</v>
      </c>
      <c r="C1767" s="4" t="s">
        <v>4197</v>
      </c>
      <c r="D1767" s="3" t="s">
        <v>4198</v>
      </c>
      <c r="E1767" s="4">
        <v>1</v>
      </c>
      <c r="F1767" s="2" t="str">
        <f t="shared" si="137"/>
        <v>G1PR620501</v>
      </c>
      <c r="G1767" s="2" t="str">
        <f t="shared" si="138"/>
        <v>Natuur en landschap</v>
      </c>
      <c r="H1767" s="2" t="str">
        <f t="shared" si="139"/>
        <v>6205</v>
      </c>
      <c r="I1767" s="2" t="str">
        <f>IFERROR(VLOOKUP(H1767,'Productgroepen hoofdfuncties'!G:H,2,FALSE),H1767)</f>
        <v>Natuur en landschap</v>
      </c>
      <c r="J1767" s="2" t="str">
        <f t="shared" si="140"/>
        <v>62</v>
      </c>
      <c r="K1767" s="2" t="str">
        <f>IFERROR(VLOOKUP(J1767,'Productgroepen hoofdfuncties'!D:E,2,FALSE),J1767)</f>
        <v>Natuur</v>
      </c>
      <c r="L1767" s="2" t="str">
        <f t="shared" si="141"/>
        <v>6</v>
      </c>
      <c r="M1767" s="2" t="str">
        <f>IFERROR(VLOOKUP(L1767,'Productgroepen hoofdfuncties'!A:B,2,FALSE),L1767)</f>
        <v>Recreatie en natuur</v>
      </c>
    </row>
    <row r="1768" spans="1:13">
      <c r="A1768" s="7"/>
      <c r="B1768" s="8"/>
      <c r="C1768" s="4" t="s">
        <v>4199</v>
      </c>
      <c r="D1768" s="3" t="s">
        <v>4200</v>
      </c>
      <c r="E1768" s="4">
        <v>1</v>
      </c>
      <c r="F1768" s="2" t="str">
        <f t="shared" si="137"/>
        <v>G1PR620501</v>
      </c>
      <c r="G1768" s="2" t="str">
        <f t="shared" si="138"/>
        <v>Natuur en landschap</v>
      </c>
      <c r="H1768" s="2" t="str">
        <f t="shared" si="139"/>
        <v>6205</v>
      </c>
      <c r="I1768" s="2" t="str">
        <f>IFERROR(VLOOKUP(H1768,'Productgroepen hoofdfuncties'!G:H,2,FALSE),H1768)</f>
        <v>Natuur en landschap</v>
      </c>
      <c r="J1768" s="2" t="str">
        <f t="shared" si="140"/>
        <v>62</v>
      </c>
      <c r="K1768" s="2" t="str">
        <f>IFERROR(VLOOKUP(J1768,'Productgroepen hoofdfuncties'!D:E,2,FALSE),J1768)</f>
        <v>Natuur</v>
      </c>
      <c r="L1768" s="2" t="str">
        <f t="shared" si="141"/>
        <v>6</v>
      </c>
      <c r="M1768" s="2" t="str">
        <f>IFERROR(VLOOKUP(L1768,'Productgroepen hoofdfuncties'!A:B,2,FALSE),L1768)</f>
        <v>Recreatie en natuur</v>
      </c>
    </row>
    <row r="1769" spans="1:13">
      <c r="A1769" s="7"/>
      <c r="B1769" s="8"/>
      <c r="C1769" s="4" t="s">
        <v>4201</v>
      </c>
      <c r="D1769" s="3" t="s">
        <v>4023</v>
      </c>
      <c r="E1769" s="4">
        <v>1</v>
      </c>
      <c r="F1769" s="2" t="str">
        <f t="shared" si="137"/>
        <v>G1PR620501</v>
      </c>
      <c r="G1769" s="2" t="str">
        <f t="shared" si="138"/>
        <v>Natuur en landschap</v>
      </c>
      <c r="H1769" s="2" t="str">
        <f t="shared" si="139"/>
        <v>6205</v>
      </c>
      <c r="I1769" s="2" t="str">
        <f>IFERROR(VLOOKUP(H1769,'Productgroepen hoofdfuncties'!G:H,2,FALSE),H1769)</f>
        <v>Natuur en landschap</v>
      </c>
      <c r="J1769" s="2" t="str">
        <f t="shared" si="140"/>
        <v>62</v>
      </c>
      <c r="K1769" s="2" t="str">
        <f>IFERROR(VLOOKUP(J1769,'Productgroepen hoofdfuncties'!D:E,2,FALSE),J1769)</f>
        <v>Natuur</v>
      </c>
      <c r="L1769" s="2" t="str">
        <f t="shared" si="141"/>
        <v>6</v>
      </c>
      <c r="M1769" s="2" t="str">
        <f>IFERROR(VLOOKUP(L1769,'Productgroepen hoofdfuncties'!A:B,2,FALSE),L1769)</f>
        <v>Recreatie en natuur</v>
      </c>
    </row>
    <row r="1770" spans="1:13">
      <c r="A1770" s="7"/>
      <c r="B1770" s="8"/>
      <c r="C1770" s="4" t="s">
        <v>4202</v>
      </c>
      <c r="D1770" s="3" t="s">
        <v>4203</v>
      </c>
      <c r="E1770" s="4">
        <v>1</v>
      </c>
      <c r="F1770" s="2" t="str">
        <f t="shared" si="137"/>
        <v>G1PR620501</v>
      </c>
      <c r="G1770" s="2" t="str">
        <f t="shared" si="138"/>
        <v>Natuur en landschap</v>
      </c>
      <c r="H1770" s="2" t="str">
        <f t="shared" si="139"/>
        <v>6205</v>
      </c>
      <c r="I1770" s="2" t="str">
        <f>IFERROR(VLOOKUP(H1770,'Productgroepen hoofdfuncties'!G:H,2,FALSE),H1770)</f>
        <v>Natuur en landschap</v>
      </c>
      <c r="J1770" s="2" t="str">
        <f t="shared" si="140"/>
        <v>62</v>
      </c>
      <c r="K1770" s="2" t="str">
        <f>IFERROR(VLOOKUP(J1770,'Productgroepen hoofdfuncties'!D:E,2,FALSE),J1770)</f>
        <v>Natuur</v>
      </c>
      <c r="L1770" s="2" t="str">
        <f t="shared" si="141"/>
        <v>6</v>
      </c>
      <c r="M1770" s="2" t="str">
        <f>IFERROR(VLOOKUP(L1770,'Productgroepen hoofdfuncties'!A:B,2,FALSE),L1770)</f>
        <v>Recreatie en natuur</v>
      </c>
    </row>
    <row r="1771" spans="1:13">
      <c r="A1771" s="7"/>
      <c r="B1771" s="8"/>
      <c r="C1771" s="4" t="s">
        <v>4204</v>
      </c>
      <c r="D1771" s="3" t="s">
        <v>4205</v>
      </c>
      <c r="E1771" s="4">
        <v>1</v>
      </c>
      <c r="F1771" s="2" t="str">
        <f t="shared" si="137"/>
        <v>G1PR620501</v>
      </c>
      <c r="G1771" s="2" t="str">
        <f t="shared" si="138"/>
        <v>Natuur en landschap</v>
      </c>
      <c r="H1771" s="2" t="str">
        <f t="shared" si="139"/>
        <v>6205</v>
      </c>
      <c r="I1771" s="2" t="str">
        <f>IFERROR(VLOOKUP(H1771,'Productgroepen hoofdfuncties'!G:H,2,FALSE),H1771)</f>
        <v>Natuur en landschap</v>
      </c>
      <c r="J1771" s="2" t="str">
        <f t="shared" si="140"/>
        <v>62</v>
      </c>
      <c r="K1771" s="2" t="str">
        <f>IFERROR(VLOOKUP(J1771,'Productgroepen hoofdfuncties'!D:E,2,FALSE),J1771)</f>
        <v>Natuur</v>
      </c>
      <c r="L1771" s="2" t="str">
        <f t="shared" si="141"/>
        <v>6</v>
      </c>
      <c r="M1771" s="2" t="str">
        <f>IFERROR(VLOOKUP(L1771,'Productgroepen hoofdfuncties'!A:B,2,FALSE),L1771)</f>
        <v>Recreatie en natuur</v>
      </c>
    </row>
    <row r="1772" spans="1:13">
      <c r="A1772" s="7"/>
      <c r="B1772" s="8"/>
      <c r="C1772" s="4" t="s">
        <v>4206</v>
      </c>
      <c r="D1772" s="3" t="s">
        <v>4207</v>
      </c>
      <c r="E1772" s="4">
        <v>1</v>
      </c>
      <c r="F1772" s="2" t="str">
        <f t="shared" si="137"/>
        <v>G1PR620501</v>
      </c>
      <c r="G1772" s="2" t="str">
        <f t="shared" si="138"/>
        <v>Natuur en landschap</v>
      </c>
      <c r="H1772" s="2" t="str">
        <f t="shared" si="139"/>
        <v>6205</v>
      </c>
      <c r="I1772" s="2" t="str">
        <f>IFERROR(VLOOKUP(H1772,'Productgroepen hoofdfuncties'!G:H,2,FALSE),H1772)</f>
        <v>Natuur en landschap</v>
      </c>
      <c r="J1772" s="2" t="str">
        <f t="shared" si="140"/>
        <v>62</v>
      </c>
      <c r="K1772" s="2" t="str">
        <f>IFERROR(VLOOKUP(J1772,'Productgroepen hoofdfuncties'!D:E,2,FALSE),J1772)</f>
        <v>Natuur</v>
      </c>
      <c r="L1772" s="2" t="str">
        <f t="shared" si="141"/>
        <v>6</v>
      </c>
      <c r="M1772" s="2" t="str">
        <f>IFERROR(VLOOKUP(L1772,'Productgroepen hoofdfuncties'!A:B,2,FALSE),L1772)</f>
        <v>Recreatie en natuur</v>
      </c>
    </row>
    <row r="1773" spans="1:13">
      <c r="A1773" s="7"/>
      <c r="B1773" s="8"/>
      <c r="C1773" s="4" t="s">
        <v>4208</v>
      </c>
      <c r="D1773" s="3" t="s">
        <v>4209</v>
      </c>
      <c r="E1773" s="4">
        <v>1</v>
      </c>
      <c r="F1773" s="2" t="str">
        <f t="shared" si="137"/>
        <v>G1PR620501</v>
      </c>
      <c r="G1773" s="2" t="str">
        <f t="shared" si="138"/>
        <v>Natuur en landschap</v>
      </c>
      <c r="H1773" s="2" t="str">
        <f t="shared" si="139"/>
        <v>6205</v>
      </c>
      <c r="I1773" s="2" t="str">
        <f>IFERROR(VLOOKUP(H1773,'Productgroepen hoofdfuncties'!G:H,2,FALSE),H1773)</f>
        <v>Natuur en landschap</v>
      </c>
      <c r="J1773" s="2" t="str">
        <f t="shared" si="140"/>
        <v>62</v>
      </c>
      <c r="K1773" s="2" t="str">
        <f>IFERROR(VLOOKUP(J1773,'Productgroepen hoofdfuncties'!D:E,2,FALSE),J1773)</f>
        <v>Natuur</v>
      </c>
      <c r="L1773" s="2" t="str">
        <f t="shared" si="141"/>
        <v>6</v>
      </c>
      <c r="M1773" s="2" t="str">
        <f>IFERROR(VLOOKUP(L1773,'Productgroepen hoofdfuncties'!A:B,2,FALSE),L1773)</f>
        <v>Recreatie en natuur</v>
      </c>
    </row>
    <row r="1774" spans="1:13">
      <c r="A1774" s="7"/>
      <c r="B1774" s="8"/>
      <c r="C1774" s="4" t="s">
        <v>4210</v>
      </c>
      <c r="D1774" s="3" t="s">
        <v>4211</v>
      </c>
      <c r="E1774" s="4">
        <v>1</v>
      </c>
      <c r="F1774" s="2" t="str">
        <f t="shared" si="137"/>
        <v>G1PR620501</v>
      </c>
      <c r="G1774" s="2" t="str">
        <f t="shared" si="138"/>
        <v>Natuur en landschap</v>
      </c>
      <c r="H1774" s="2" t="str">
        <f t="shared" si="139"/>
        <v>6205</v>
      </c>
      <c r="I1774" s="2" t="str">
        <f>IFERROR(VLOOKUP(H1774,'Productgroepen hoofdfuncties'!G:H,2,FALSE),H1774)</f>
        <v>Natuur en landschap</v>
      </c>
      <c r="J1774" s="2" t="str">
        <f t="shared" si="140"/>
        <v>62</v>
      </c>
      <c r="K1774" s="2" t="str">
        <f>IFERROR(VLOOKUP(J1774,'Productgroepen hoofdfuncties'!D:E,2,FALSE),J1774)</f>
        <v>Natuur</v>
      </c>
      <c r="L1774" s="2" t="str">
        <f t="shared" si="141"/>
        <v>6</v>
      </c>
      <c r="M1774" s="2" t="str">
        <f>IFERROR(VLOOKUP(L1774,'Productgroepen hoofdfuncties'!A:B,2,FALSE),L1774)</f>
        <v>Recreatie en natuur</v>
      </c>
    </row>
    <row r="1775" spans="1:13">
      <c r="A1775" s="7"/>
      <c r="B1775" s="8"/>
      <c r="C1775" s="4" t="s">
        <v>4212</v>
      </c>
      <c r="D1775" s="3" t="s">
        <v>4213</v>
      </c>
      <c r="E1775" s="4">
        <v>1</v>
      </c>
      <c r="F1775" s="2" t="str">
        <f t="shared" si="137"/>
        <v>G1PR620501</v>
      </c>
      <c r="G1775" s="2" t="str">
        <f t="shared" si="138"/>
        <v>Natuur en landschap</v>
      </c>
      <c r="H1775" s="2" t="str">
        <f t="shared" si="139"/>
        <v>6205</v>
      </c>
      <c r="I1775" s="2" t="str">
        <f>IFERROR(VLOOKUP(H1775,'Productgroepen hoofdfuncties'!G:H,2,FALSE),H1775)</f>
        <v>Natuur en landschap</v>
      </c>
      <c r="J1775" s="2" t="str">
        <f t="shared" si="140"/>
        <v>62</v>
      </c>
      <c r="K1775" s="2" t="str">
        <f>IFERROR(VLOOKUP(J1775,'Productgroepen hoofdfuncties'!D:E,2,FALSE),J1775)</f>
        <v>Natuur</v>
      </c>
      <c r="L1775" s="2" t="str">
        <f t="shared" si="141"/>
        <v>6</v>
      </c>
      <c r="M1775" s="2" t="str">
        <f>IFERROR(VLOOKUP(L1775,'Productgroepen hoofdfuncties'!A:B,2,FALSE),L1775)</f>
        <v>Recreatie en natuur</v>
      </c>
    </row>
    <row r="1776" spans="1:13">
      <c r="A1776" s="9"/>
      <c r="B1776" s="10"/>
      <c r="C1776" s="4" t="s">
        <v>4214</v>
      </c>
      <c r="D1776" s="3" t="s">
        <v>4215</v>
      </c>
      <c r="E1776" s="4">
        <v>1</v>
      </c>
      <c r="F1776" s="2" t="str">
        <f t="shared" si="137"/>
        <v>G1PR620501</v>
      </c>
      <c r="G1776" s="2" t="str">
        <f t="shared" si="138"/>
        <v>Natuur en landschap</v>
      </c>
      <c r="H1776" s="2" t="str">
        <f t="shared" si="139"/>
        <v>6205</v>
      </c>
      <c r="I1776" s="2" t="str">
        <f>IFERROR(VLOOKUP(H1776,'Productgroepen hoofdfuncties'!G:H,2,FALSE),H1776)</f>
        <v>Natuur en landschap</v>
      </c>
      <c r="J1776" s="2" t="str">
        <f t="shared" si="140"/>
        <v>62</v>
      </c>
      <c r="K1776" s="2" t="str">
        <f>IFERROR(VLOOKUP(J1776,'Productgroepen hoofdfuncties'!D:E,2,FALSE),J1776)</f>
        <v>Natuur</v>
      </c>
      <c r="L1776" s="2" t="str">
        <f t="shared" si="141"/>
        <v>6</v>
      </c>
      <c r="M1776" s="2" t="str">
        <f>IFERROR(VLOOKUP(L1776,'Productgroepen hoofdfuncties'!A:B,2,FALSE),L1776)</f>
        <v>Recreatie en natuur</v>
      </c>
    </row>
    <row r="1777" spans="1:13">
      <c r="A1777" s="5" t="s">
        <v>4216</v>
      </c>
      <c r="B1777" s="6" t="s">
        <v>4217</v>
      </c>
      <c r="C1777" s="4" t="s">
        <v>4218</v>
      </c>
      <c r="D1777" s="3" t="s">
        <v>4219</v>
      </c>
      <c r="E1777" s="4">
        <v>1</v>
      </c>
      <c r="F1777" s="2" t="str">
        <f t="shared" si="137"/>
        <v>G1PR620502</v>
      </c>
      <c r="G1777" s="2" t="str">
        <f t="shared" si="138"/>
        <v>Taken Waddengebied</v>
      </c>
      <c r="H1777" s="2" t="str">
        <f t="shared" si="139"/>
        <v>6205</v>
      </c>
      <c r="I1777" s="2" t="str">
        <f>IFERROR(VLOOKUP(H1777,'Productgroepen hoofdfuncties'!G:H,2,FALSE),H1777)</f>
        <v>Natuur en landschap</v>
      </c>
      <c r="J1777" s="2" t="str">
        <f t="shared" si="140"/>
        <v>62</v>
      </c>
      <c r="K1777" s="2" t="str">
        <f>IFERROR(VLOOKUP(J1777,'Productgroepen hoofdfuncties'!D:E,2,FALSE),J1777)</f>
        <v>Natuur</v>
      </c>
      <c r="L1777" s="2" t="str">
        <f t="shared" si="141"/>
        <v>6</v>
      </c>
      <c r="M1777" s="2" t="str">
        <f>IFERROR(VLOOKUP(L1777,'Productgroepen hoofdfuncties'!A:B,2,FALSE),L1777)</f>
        <v>Recreatie en natuur</v>
      </c>
    </row>
    <row r="1778" spans="1:13">
      <c r="A1778" s="7"/>
      <c r="B1778" s="8"/>
      <c r="C1778" s="4" t="s">
        <v>4220</v>
      </c>
      <c r="D1778" s="3" t="s">
        <v>4221</v>
      </c>
      <c r="E1778" s="4">
        <v>1</v>
      </c>
      <c r="F1778" s="2" t="str">
        <f t="shared" si="137"/>
        <v>G1PR620502</v>
      </c>
      <c r="G1778" s="2" t="str">
        <f t="shared" si="138"/>
        <v>Taken Waddengebied</v>
      </c>
      <c r="H1778" s="2" t="str">
        <f t="shared" si="139"/>
        <v>6205</v>
      </c>
      <c r="I1778" s="2" t="str">
        <f>IFERROR(VLOOKUP(H1778,'Productgroepen hoofdfuncties'!G:H,2,FALSE),H1778)</f>
        <v>Natuur en landschap</v>
      </c>
      <c r="J1778" s="2" t="str">
        <f t="shared" si="140"/>
        <v>62</v>
      </c>
      <c r="K1778" s="2" t="str">
        <f>IFERROR(VLOOKUP(J1778,'Productgroepen hoofdfuncties'!D:E,2,FALSE),J1778)</f>
        <v>Natuur</v>
      </c>
      <c r="L1778" s="2" t="str">
        <f t="shared" si="141"/>
        <v>6</v>
      </c>
      <c r="M1778" s="2" t="str">
        <f>IFERROR(VLOOKUP(L1778,'Productgroepen hoofdfuncties'!A:B,2,FALSE),L1778)</f>
        <v>Recreatie en natuur</v>
      </c>
    </row>
    <row r="1779" spans="1:13">
      <c r="A1779" s="7"/>
      <c r="B1779" s="8"/>
      <c r="C1779" s="4" t="s">
        <v>4222</v>
      </c>
      <c r="D1779" s="3" t="s">
        <v>4223</v>
      </c>
      <c r="E1779" s="4">
        <v>1</v>
      </c>
      <c r="F1779" s="2" t="str">
        <f t="shared" si="137"/>
        <v>G1PR620502</v>
      </c>
      <c r="G1779" s="2" t="str">
        <f t="shared" si="138"/>
        <v>Taken Waddengebied</v>
      </c>
      <c r="H1779" s="2" t="str">
        <f t="shared" si="139"/>
        <v>6205</v>
      </c>
      <c r="I1779" s="2" t="str">
        <f>IFERROR(VLOOKUP(H1779,'Productgroepen hoofdfuncties'!G:H,2,FALSE),H1779)</f>
        <v>Natuur en landschap</v>
      </c>
      <c r="J1779" s="2" t="str">
        <f t="shared" si="140"/>
        <v>62</v>
      </c>
      <c r="K1779" s="2" t="str">
        <f>IFERROR(VLOOKUP(J1779,'Productgroepen hoofdfuncties'!D:E,2,FALSE),J1779)</f>
        <v>Natuur</v>
      </c>
      <c r="L1779" s="2" t="str">
        <f t="shared" si="141"/>
        <v>6</v>
      </c>
      <c r="M1779" s="2" t="str">
        <f>IFERROR(VLOOKUP(L1779,'Productgroepen hoofdfuncties'!A:B,2,FALSE),L1779)</f>
        <v>Recreatie en natuur</v>
      </c>
    </row>
    <row r="1780" spans="1:13">
      <c r="A1780" s="7"/>
      <c r="B1780" s="8"/>
      <c r="C1780" s="4" t="s">
        <v>7391</v>
      </c>
      <c r="D1780" s="3" t="s">
        <v>7392</v>
      </c>
      <c r="E1780" s="4">
        <v>1</v>
      </c>
      <c r="F1780" s="2" t="str">
        <f t="shared" si="137"/>
        <v>G1PR620502</v>
      </c>
      <c r="G1780" s="2" t="str">
        <f t="shared" si="138"/>
        <v>Taken Waddengebied</v>
      </c>
      <c r="H1780" s="2" t="str">
        <f t="shared" si="139"/>
        <v>6205</v>
      </c>
      <c r="I1780" s="2" t="str">
        <f>IFERROR(VLOOKUP(H1780,'Productgroepen hoofdfuncties'!G:H,2,FALSE),H1780)</f>
        <v>Natuur en landschap</v>
      </c>
      <c r="J1780" s="2" t="str">
        <f t="shared" si="140"/>
        <v>62</v>
      </c>
      <c r="K1780" s="2" t="str">
        <f>IFERROR(VLOOKUP(J1780,'Productgroepen hoofdfuncties'!D:E,2,FALSE),J1780)</f>
        <v>Natuur</v>
      </c>
      <c r="L1780" s="2" t="str">
        <f t="shared" si="141"/>
        <v>6</v>
      </c>
      <c r="M1780" s="2" t="str">
        <f>IFERROR(VLOOKUP(L1780,'Productgroepen hoofdfuncties'!A:B,2,FALSE),L1780)</f>
        <v>Recreatie en natuur</v>
      </c>
    </row>
    <row r="1781" spans="1:13">
      <c r="A1781" s="9"/>
      <c r="B1781" s="10"/>
      <c r="C1781" s="4" t="s">
        <v>8487</v>
      </c>
      <c r="D1781" s="3" t="s">
        <v>8488</v>
      </c>
      <c r="E1781" s="4">
        <v>1</v>
      </c>
      <c r="F1781" s="2" t="str">
        <f t="shared" si="137"/>
        <v>G1PR620502</v>
      </c>
      <c r="G1781" s="2" t="str">
        <f t="shared" si="138"/>
        <v>Taken Waddengebied</v>
      </c>
      <c r="H1781" s="2" t="str">
        <f t="shared" si="139"/>
        <v>6205</v>
      </c>
      <c r="I1781" s="2" t="str">
        <f>IFERROR(VLOOKUP(H1781,'Productgroepen hoofdfuncties'!G:H,2,FALSE),H1781)</f>
        <v>Natuur en landschap</v>
      </c>
      <c r="J1781" s="2" t="str">
        <f t="shared" si="140"/>
        <v>62</v>
      </c>
      <c r="K1781" s="2" t="str">
        <f>IFERROR(VLOOKUP(J1781,'Productgroepen hoofdfuncties'!D:E,2,FALSE),J1781)</f>
        <v>Natuur</v>
      </c>
      <c r="L1781" s="2" t="str">
        <f t="shared" si="141"/>
        <v>6</v>
      </c>
      <c r="M1781" s="2" t="str">
        <f>IFERROR(VLOOKUP(L1781,'Productgroepen hoofdfuncties'!A:B,2,FALSE),L1781)</f>
        <v>Recreatie en natuur</v>
      </c>
    </row>
    <row r="1782" spans="1:13">
      <c r="A1782" s="5" t="s">
        <v>4224</v>
      </c>
      <c r="B1782" s="6" t="s">
        <v>3972</v>
      </c>
      <c r="C1782" s="4" t="s">
        <v>4225</v>
      </c>
      <c r="D1782" s="3" t="s">
        <v>4226</v>
      </c>
      <c r="E1782" s="4">
        <v>1</v>
      </c>
      <c r="F1782" s="2" t="str">
        <f t="shared" si="137"/>
        <v>G1PR620503</v>
      </c>
      <c r="G1782" s="2" t="str">
        <f t="shared" si="138"/>
        <v>Monitoring natuur</v>
      </c>
      <c r="H1782" s="2" t="str">
        <f t="shared" si="139"/>
        <v>6205</v>
      </c>
      <c r="I1782" s="2" t="str">
        <f>IFERROR(VLOOKUP(H1782,'Productgroepen hoofdfuncties'!G:H,2,FALSE),H1782)</f>
        <v>Natuur en landschap</v>
      </c>
      <c r="J1782" s="2" t="str">
        <f t="shared" si="140"/>
        <v>62</v>
      </c>
      <c r="K1782" s="2" t="str">
        <f>IFERROR(VLOOKUP(J1782,'Productgroepen hoofdfuncties'!D:E,2,FALSE),J1782)</f>
        <v>Natuur</v>
      </c>
      <c r="L1782" s="2" t="str">
        <f t="shared" si="141"/>
        <v>6</v>
      </c>
      <c r="M1782" s="2" t="str">
        <f>IFERROR(VLOOKUP(L1782,'Productgroepen hoofdfuncties'!A:B,2,FALSE),L1782)</f>
        <v>Recreatie en natuur</v>
      </c>
    </row>
    <row r="1783" spans="1:13">
      <c r="A1783" s="9"/>
      <c r="B1783" s="10"/>
      <c r="C1783" s="4" t="s">
        <v>4227</v>
      </c>
      <c r="D1783" s="3" t="s">
        <v>4228</v>
      </c>
      <c r="E1783" s="4">
        <v>1</v>
      </c>
      <c r="F1783" s="2" t="str">
        <f t="shared" si="137"/>
        <v>G1PR620503</v>
      </c>
      <c r="G1783" s="2" t="str">
        <f t="shared" si="138"/>
        <v>Monitoring natuur</v>
      </c>
      <c r="H1783" s="2" t="str">
        <f t="shared" si="139"/>
        <v>6205</v>
      </c>
      <c r="I1783" s="2" t="str">
        <f>IFERROR(VLOOKUP(H1783,'Productgroepen hoofdfuncties'!G:H,2,FALSE),H1783)</f>
        <v>Natuur en landschap</v>
      </c>
      <c r="J1783" s="2" t="str">
        <f t="shared" si="140"/>
        <v>62</v>
      </c>
      <c r="K1783" s="2" t="str">
        <f>IFERROR(VLOOKUP(J1783,'Productgroepen hoofdfuncties'!D:E,2,FALSE),J1783)</f>
        <v>Natuur</v>
      </c>
      <c r="L1783" s="2" t="str">
        <f t="shared" si="141"/>
        <v>6</v>
      </c>
      <c r="M1783" s="2" t="str">
        <f>IFERROR(VLOOKUP(L1783,'Productgroepen hoofdfuncties'!A:B,2,FALSE),L1783)</f>
        <v>Recreatie en natuur</v>
      </c>
    </row>
    <row r="1784" spans="1:13">
      <c r="A1784" s="5" t="s">
        <v>4229</v>
      </c>
      <c r="B1784" s="6" t="s">
        <v>4230</v>
      </c>
      <c r="C1784" s="4" t="s">
        <v>4231</v>
      </c>
      <c r="D1784" s="3" t="s">
        <v>4232</v>
      </c>
      <c r="E1784" s="4">
        <v>1</v>
      </c>
      <c r="F1784" s="2" t="str">
        <f t="shared" si="137"/>
        <v>G1PR620509</v>
      </c>
      <c r="G1784" s="2" t="str">
        <f t="shared" si="138"/>
        <v>Kompas-proj. Natuur en landschap</v>
      </c>
      <c r="H1784" s="2" t="str">
        <f t="shared" si="139"/>
        <v>6205</v>
      </c>
      <c r="I1784" s="2" t="str">
        <f>IFERROR(VLOOKUP(H1784,'Productgroepen hoofdfuncties'!G:H,2,FALSE),H1784)</f>
        <v>Natuur en landschap</v>
      </c>
      <c r="J1784" s="2" t="str">
        <f t="shared" si="140"/>
        <v>62</v>
      </c>
      <c r="K1784" s="2" t="str">
        <f>IFERROR(VLOOKUP(J1784,'Productgroepen hoofdfuncties'!D:E,2,FALSE),J1784)</f>
        <v>Natuur</v>
      </c>
      <c r="L1784" s="2" t="str">
        <f t="shared" si="141"/>
        <v>6</v>
      </c>
      <c r="M1784" s="2" t="str">
        <f>IFERROR(VLOOKUP(L1784,'Productgroepen hoofdfuncties'!A:B,2,FALSE),L1784)</f>
        <v>Recreatie en natuur</v>
      </c>
    </row>
    <row r="1785" spans="1:13">
      <c r="A1785" s="7"/>
      <c r="B1785" s="8"/>
      <c r="C1785" s="4" t="s">
        <v>4233</v>
      </c>
      <c r="D1785" s="3" t="s">
        <v>4234</v>
      </c>
      <c r="E1785" s="4">
        <v>1</v>
      </c>
      <c r="F1785" s="2" t="str">
        <f t="shared" si="137"/>
        <v>G1PR620509</v>
      </c>
      <c r="G1785" s="2" t="str">
        <f t="shared" si="138"/>
        <v>Kompas-proj. Natuur en landschap</v>
      </c>
      <c r="H1785" s="2" t="str">
        <f t="shared" si="139"/>
        <v>6205</v>
      </c>
      <c r="I1785" s="2" t="str">
        <f>IFERROR(VLOOKUP(H1785,'Productgroepen hoofdfuncties'!G:H,2,FALSE),H1785)</f>
        <v>Natuur en landschap</v>
      </c>
      <c r="J1785" s="2" t="str">
        <f t="shared" si="140"/>
        <v>62</v>
      </c>
      <c r="K1785" s="2" t="str">
        <f>IFERROR(VLOOKUP(J1785,'Productgroepen hoofdfuncties'!D:E,2,FALSE),J1785)</f>
        <v>Natuur</v>
      </c>
      <c r="L1785" s="2" t="str">
        <f t="shared" si="141"/>
        <v>6</v>
      </c>
      <c r="M1785" s="2" t="str">
        <f>IFERROR(VLOOKUP(L1785,'Productgroepen hoofdfuncties'!A:B,2,FALSE),L1785)</f>
        <v>Recreatie en natuur</v>
      </c>
    </row>
    <row r="1786" spans="1:13">
      <c r="A1786" s="7"/>
      <c r="B1786" s="8"/>
      <c r="C1786" s="4" t="s">
        <v>4235</v>
      </c>
      <c r="D1786" s="3" t="s">
        <v>4236</v>
      </c>
      <c r="E1786" s="4">
        <v>1</v>
      </c>
      <c r="F1786" s="2" t="str">
        <f t="shared" si="137"/>
        <v>G1PR620509</v>
      </c>
      <c r="G1786" s="2" t="str">
        <f t="shared" si="138"/>
        <v>Kompas-proj. Natuur en landschap</v>
      </c>
      <c r="H1786" s="2" t="str">
        <f t="shared" si="139"/>
        <v>6205</v>
      </c>
      <c r="I1786" s="2" t="str">
        <f>IFERROR(VLOOKUP(H1786,'Productgroepen hoofdfuncties'!G:H,2,FALSE),H1786)</f>
        <v>Natuur en landschap</v>
      </c>
      <c r="J1786" s="2" t="str">
        <f t="shared" si="140"/>
        <v>62</v>
      </c>
      <c r="K1786" s="2" t="str">
        <f>IFERROR(VLOOKUP(J1786,'Productgroepen hoofdfuncties'!D:E,2,FALSE),J1786)</f>
        <v>Natuur</v>
      </c>
      <c r="L1786" s="2" t="str">
        <f t="shared" si="141"/>
        <v>6</v>
      </c>
      <c r="M1786" s="2" t="str">
        <f>IFERROR(VLOOKUP(L1786,'Productgroepen hoofdfuncties'!A:B,2,FALSE),L1786)</f>
        <v>Recreatie en natuur</v>
      </c>
    </row>
    <row r="1787" spans="1:13">
      <c r="A1787" s="7"/>
      <c r="B1787" s="8"/>
      <c r="C1787" s="4" t="s">
        <v>4237</v>
      </c>
      <c r="D1787" s="3" t="s">
        <v>4238</v>
      </c>
      <c r="E1787" s="4">
        <v>1</v>
      </c>
      <c r="F1787" s="2" t="str">
        <f t="shared" si="137"/>
        <v>G1PR620509</v>
      </c>
      <c r="G1787" s="2" t="str">
        <f t="shared" si="138"/>
        <v>Kompas-proj. Natuur en landschap</v>
      </c>
      <c r="H1787" s="2" t="str">
        <f t="shared" si="139"/>
        <v>6205</v>
      </c>
      <c r="I1787" s="2" t="str">
        <f>IFERROR(VLOOKUP(H1787,'Productgroepen hoofdfuncties'!G:H,2,FALSE),H1787)</f>
        <v>Natuur en landschap</v>
      </c>
      <c r="J1787" s="2" t="str">
        <f t="shared" si="140"/>
        <v>62</v>
      </c>
      <c r="K1787" s="2" t="str">
        <f>IFERROR(VLOOKUP(J1787,'Productgroepen hoofdfuncties'!D:E,2,FALSE),J1787)</f>
        <v>Natuur</v>
      </c>
      <c r="L1787" s="2" t="str">
        <f t="shared" si="141"/>
        <v>6</v>
      </c>
      <c r="M1787" s="2" t="str">
        <f>IFERROR(VLOOKUP(L1787,'Productgroepen hoofdfuncties'!A:B,2,FALSE),L1787)</f>
        <v>Recreatie en natuur</v>
      </c>
    </row>
    <row r="1788" spans="1:13">
      <c r="A1788" s="9"/>
      <c r="B1788" s="10"/>
      <c r="C1788" s="4" t="s">
        <v>4239</v>
      </c>
      <c r="D1788" s="3" t="s">
        <v>4240</v>
      </c>
      <c r="E1788" s="4">
        <v>1</v>
      </c>
      <c r="F1788" s="2" t="str">
        <f t="shared" si="137"/>
        <v>G1PR620509</v>
      </c>
      <c r="G1788" s="2" t="str">
        <f t="shared" si="138"/>
        <v>Kompas-proj. Natuur en landschap</v>
      </c>
      <c r="H1788" s="2" t="str">
        <f t="shared" si="139"/>
        <v>6205</v>
      </c>
      <c r="I1788" s="2" t="str">
        <f>IFERROR(VLOOKUP(H1788,'Productgroepen hoofdfuncties'!G:H,2,FALSE),H1788)</f>
        <v>Natuur en landschap</v>
      </c>
      <c r="J1788" s="2" t="str">
        <f t="shared" si="140"/>
        <v>62</v>
      </c>
      <c r="K1788" s="2" t="str">
        <f>IFERROR(VLOOKUP(J1788,'Productgroepen hoofdfuncties'!D:E,2,FALSE),J1788)</f>
        <v>Natuur</v>
      </c>
      <c r="L1788" s="2" t="str">
        <f t="shared" si="141"/>
        <v>6</v>
      </c>
      <c r="M1788" s="2" t="str">
        <f>IFERROR(VLOOKUP(L1788,'Productgroepen hoofdfuncties'!A:B,2,FALSE),L1788)</f>
        <v>Recreatie en natuur</v>
      </c>
    </row>
    <row r="1789" spans="1:13">
      <c r="A1789" s="3" t="s">
        <v>4241</v>
      </c>
      <c r="B1789" s="4" t="s">
        <v>4242</v>
      </c>
      <c r="C1789" s="4" t="s">
        <v>4243</v>
      </c>
      <c r="D1789" s="3" t="s">
        <v>4244</v>
      </c>
      <c r="E1789" s="4">
        <v>1</v>
      </c>
      <c r="F1789" s="2" t="str">
        <f t="shared" si="137"/>
        <v>G1PR620600</v>
      </c>
      <c r="G1789" s="2" t="str">
        <f t="shared" si="138"/>
        <v>App.kosten Natuur Ontwikk PLG2</v>
      </c>
      <c r="H1789" s="2" t="str">
        <f t="shared" si="139"/>
        <v>6206</v>
      </c>
      <c r="I1789" s="2" t="str">
        <f>IFERROR(VLOOKUP(H1789,'Productgroepen hoofdfuncties'!G:H,2,FALSE),H1789)</f>
        <v>Natuurontwikkeling (PLG)</v>
      </c>
      <c r="J1789" s="2" t="str">
        <f t="shared" si="140"/>
        <v>62</v>
      </c>
      <c r="K1789" s="2" t="str">
        <f>IFERROR(VLOOKUP(J1789,'Productgroepen hoofdfuncties'!D:E,2,FALSE),J1789)</f>
        <v>Natuur</v>
      </c>
      <c r="L1789" s="2" t="str">
        <f t="shared" si="141"/>
        <v>6</v>
      </c>
      <c r="M1789" s="2" t="str">
        <f>IFERROR(VLOOKUP(L1789,'Productgroepen hoofdfuncties'!A:B,2,FALSE),L1789)</f>
        <v>Recreatie en natuur</v>
      </c>
    </row>
    <row r="1790" spans="1:13">
      <c r="A1790" s="5" t="s">
        <v>4245</v>
      </c>
      <c r="B1790" s="6" t="s">
        <v>4246</v>
      </c>
      <c r="C1790" s="4" t="s">
        <v>4247</v>
      </c>
      <c r="D1790" s="3" t="s">
        <v>4248</v>
      </c>
      <c r="E1790" s="4">
        <v>1</v>
      </c>
      <c r="F1790" s="2" t="str">
        <f t="shared" si="137"/>
        <v>G1PR620601</v>
      </c>
      <c r="G1790" s="2" t="str">
        <f t="shared" si="138"/>
        <v>Natuur ontwikkeling</v>
      </c>
      <c r="H1790" s="2" t="str">
        <f t="shared" si="139"/>
        <v>6206</v>
      </c>
      <c r="I1790" s="2" t="str">
        <f>IFERROR(VLOOKUP(H1790,'Productgroepen hoofdfuncties'!G:H,2,FALSE),H1790)</f>
        <v>Natuurontwikkeling (PLG)</v>
      </c>
      <c r="J1790" s="2" t="str">
        <f t="shared" si="140"/>
        <v>62</v>
      </c>
      <c r="K1790" s="2" t="str">
        <f>IFERROR(VLOOKUP(J1790,'Productgroepen hoofdfuncties'!D:E,2,FALSE),J1790)</f>
        <v>Natuur</v>
      </c>
      <c r="L1790" s="2" t="str">
        <f t="shared" si="141"/>
        <v>6</v>
      </c>
      <c r="M1790" s="2" t="str">
        <f>IFERROR(VLOOKUP(L1790,'Productgroepen hoofdfuncties'!A:B,2,FALSE),L1790)</f>
        <v>Recreatie en natuur</v>
      </c>
    </row>
    <row r="1791" spans="1:13">
      <c r="A1791" s="7"/>
      <c r="B1791" s="8"/>
      <c r="C1791" s="4" t="s">
        <v>4249</v>
      </c>
      <c r="D1791" s="3" t="s">
        <v>4250</v>
      </c>
      <c r="E1791" s="4">
        <v>1</v>
      </c>
      <c r="F1791" s="2" t="str">
        <f t="shared" si="137"/>
        <v>G1PR620601</v>
      </c>
      <c r="G1791" s="2" t="str">
        <f t="shared" si="138"/>
        <v>Natuur ontwikkeling</v>
      </c>
      <c r="H1791" s="2" t="str">
        <f t="shared" si="139"/>
        <v>6206</v>
      </c>
      <c r="I1791" s="2" t="str">
        <f>IFERROR(VLOOKUP(H1791,'Productgroepen hoofdfuncties'!G:H,2,FALSE),H1791)</f>
        <v>Natuurontwikkeling (PLG)</v>
      </c>
      <c r="J1791" s="2" t="str">
        <f t="shared" si="140"/>
        <v>62</v>
      </c>
      <c r="K1791" s="2" t="str">
        <f>IFERROR(VLOOKUP(J1791,'Productgroepen hoofdfuncties'!D:E,2,FALSE),J1791)</f>
        <v>Natuur</v>
      </c>
      <c r="L1791" s="2" t="str">
        <f t="shared" si="141"/>
        <v>6</v>
      </c>
      <c r="M1791" s="2" t="str">
        <f>IFERROR(VLOOKUP(L1791,'Productgroepen hoofdfuncties'!A:B,2,FALSE),L1791)</f>
        <v>Recreatie en natuur</v>
      </c>
    </row>
    <row r="1792" spans="1:13">
      <c r="A1792" s="7"/>
      <c r="B1792" s="8"/>
      <c r="C1792" s="4" t="s">
        <v>4251</v>
      </c>
      <c r="D1792" s="3" t="s">
        <v>4252</v>
      </c>
      <c r="E1792" s="4">
        <v>1</v>
      </c>
      <c r="F1792" s="2" t="str">
        <f t="shared" si="137"/>
        <v>G1PR620601</v>
      </c>
      <c r="G1792" s="2" t="str">
        <f t="shared" si="138"/>
        <v>Natuur ontwikkeling</v>
      </c>
      <c r="H1792" s="2" t="str">
        <f t="shared" si="139"/>
        <v>6206</v>
      </c>
      <c r="I1792" s="2" t="str">
        <f>IFERROR(VLOOKUP(H1792,'Productgroepen hoofdfuncties'!G:H,2,FALSE),H1792)</f>
        <v>Natuurontwikkeling (PLG)</v>
      </c>
      <c r="J1792" s="2" t="str">
        <f t="shared" si="140"/>
        <v>62</v>
      </c>
      <c r="K1792" s="2" t="str">
        <f>IFERROR(VLOOKUP(J1792,'Productgroepen hoofdfuncties'!D:E,2,FALSE),J1792)</f>
        <v>Natuur</v>
      </c>
      <c r="L1792" s="2" t="str">
        <f t="shared" si="141"/>
        <v>6</v>
      </c>
      <c r="M1792" s="2" t="str">
        <f>IFERROR(VLOOKUP(L1792,'Productgroepen hoofdfuncties'!A:B,2,FALSE),L1792)</f>
        <v>Recreatie en natuur</v>
      </c>
    </row>
    <row r="1793" spans="1:13">
      <c r="A1793" s="7"/>
      <c r="B1793" s="8"/>
      <c r="C1793" s="4" t="s">
        <v>6553</v>
      </c>
      <c r="D1793" s="3" t="s">
        <v>6554</v>
      </c>
      <c r="E1793" s="4">
        <v>1</v>
      </c>
      <c r="F1793" s="2" t="str">
        <f t="shared" si="137"/>
        <v>G1PR620601</v>
      </c>
      <c r="G1793" s="2" t="str">
        <f t="shared" si="138"/>
        <v>Natuur ontwikkeling</v>
      </c>
      <c r="H1793" s="2" t="str">
        <f t="shared" si="139"/>
        <v>6206</v>
      </c>
      <c r="I1793" s="2" t="str">
        <f>IFERROR(VLOOKUP(H1793,'Productgroepen hoofdfuncties'!G:H,2,FALSE),H1793)</f>
        <v>Natuurontwikkeling (PLG)</v>
      </c>
      <c r="J1793" s="2" t="str">
        <f t="shared" si="140"/>
        <v>62</v>
      </c>
      <c r="K1793" s="2" t="str">
        <f>IFERROR(VLOOKUP(J1793,'Productgroepen hoofdfuncties'!D:E,2,FALSE),J1793)</f>
        <v>Natuur</v>
      </c>
      <c r="L1793" s="2" t="str">
        <f t="shared" si="141"/>
        <v>6</v>
      </c>
      <c r="M1793" s="2" t="str">
        <f>IFERROR(VLOOKUP(L1793,'Productgroepen hoofdfuncties'!A:B,2,FALSE),L1793)</f>
        <v>Recreatie en natuur</v>
      </c>
    </row>
    <row r="1794" spans="1:13">
      <c r="A1794" s="7"/>
      <c r="B1794" s="8"/>
      <c r="C1794" s="4" t="s">
        <v>7393</v>
      </c>
      <c r="D1794" s="3" t="s">
        <v>7394</v>
      </c>
      <c r="E1794" s="4">
        <v>1</v>
      </c>
      <c r="F1794" s="2" t="str">
        <f t="shared" si="137"/>
        <v>G1PR620601</v>
      </c>
      <c r="G1794" s="2" t="str">
        <f t="shared" si="138"/>
        <v>Natuur ontwikkeling</v>
      </c>
      <c r="H1794" s="2" t="str">
        <f t="shared" si="139"/>
        <v>6206</v>
      </c>
      <c r="I1794" s="2" t="str">
        <f>IFERROR(VLOOKUP(H1794,'Productgroepen hoofdfuncties'!G:H,2,FALSE),H1794)</f>
        <v>Natuurontwikkeling (PLG)</v>
      </c>
      <c r="J1794" s="2" t="str">
        <f t="shared" si="140"/>
        <v>62</v>
      </c>
      <c r="K1794" s="2" t="str">
        <f>IFERROR(VLOOKUP(J1794,'Productgroepen hoofdfuncties'!D:E,2,FALSE),J1794)</f>
        <v>Natuur</v>
      </c>
      <c r="L1794" s="2" t="str">
        <f t="shared" si="141"/>
        <v>6</v>
      </c>
      <c r="M1794" s="2" t="str">
        <f>IFERROR(VLOOKUP(L1794,'Productgroepen hoofdfuncties'!A:B,2,FALSE),L1794)</f>
        <v>Recreatie en natuur</v>
      </c>
    </row>
    <row r="1795" spans="1:13">
      <c r="A1795" s="7"/>
      <c r="B1795" s="8"/>
      <c r="C1795" s="4" t="s">
        <v>4253</v>
      </c>
      <c r="D1795" s="3" t="s">
        <v>4254</v>
      </c>
      <c r="E1795" s="4">
        <v>1</v>
      </c>
      <c r="F1795" s="2" t="str">
        <f t="shared" si="137"/>
        <v>G1PR620601</v>
      </c>
      <c r="G1795" s="2" t="str">
        <f t="shared" si="138"/>
        <v>Natuur ontwikkeling</v>
      </c>
      <c r="H1795" s="2" t="str">
        <f t="shared" si="139"/>
        <v>6206</v>
      </c>
      <c r="I1795" s="2" t="str">
        <f>IFERROR(VLOOKUP(H1795,'Productgroepen hoofdfuncties'!G:H,2,FALSE),H1795)</f>
        <v>Natuurontwikkeling (PLG)</v>
      </c>
      <c r="J1795" s="2" t="str">
        <f t="shared" si="140"/>
        <v>62</v>
      </c>
      <c r="K1795" s="2" t="str">
        <f>IFERROR(VLOOKUP(J1795,'Productgroepen hoofdfuncties'!D:E,2,FALSE),J1795)</f>
        <v>Natuur</v>
      </c>
      <c r="L1795" s="2" t="str">
        <f t="shared" si="141"/>
        <v>6</v>
      </c>
      <c r="M1795" s="2" t="str">
        <f>IFERROR(VLOOKUP(L1795,'Productgroepen hoofdfuncties'!A:B,2,FALSE),L1795)</f>
        <v>Recreatie en natuur</v>
      </c>
    </row>
    <row r="1796" spans="1:13">
      <c r="A1796" s="7"/>
      <c r="B1796" s="8"/>
      <c r="C1796" s="4" t="s">
        <v>4255</v>
      </c>
      <c r="D1796" s="3" t="s">
        <v>4256</v>
      </c>
      <c r="E1796" s="4">
        <v>1</v>
      </c>
      <c r="F1796" s="2" t="str">
        <f t="shared" si="137"/>
        <v>G1PR620601</v>
      </c>
      <c r="G1796" s="2" t="str">
        <f t="shared" si="138"/>
        <v>Natuur ontwikkeling</v>
      </c>
      <c r="H1796" s="2" t="str">
        <f t="shared" si="139"/>
        <v>6206</v>
      </c>
      <c r="I1796" s="2" t="str">
        <f>IFERROR(VLOOKUP(H1796,'Productgroepen hoofdfuncties'!G:H,2,FALSE),H1796)</f>
        <v>Natuurontwikkeling (PLG)</v>
      </c>
      <c r="J1796" s="2" t="str">
        <f t="shared" si="140"/>
        <v>62</v>
      </c>
      <c r="K1796" s="2" t="str">
        <f>IFERROR(VLOOKUP(J1796,'Productgroepen hoofdfuncties'!D:E,2,FALSE),J1796)</f>
        <v>Natuur</v>
      </c>
      <c r="L1796" s="2" t="str">
        <f t="shared" si="141"/>
        <v>6</v>
      </c>
      <c r="M1796" s="2" t="str">
        <f>IFERROR(VLOOKUP(L1796,'Productgroepen hoofdfuncties'!A:B,2,FALSE),L1796)</f>
        <v>Recreatie en natuur</v>
      </c>
    </row>
    <row r="1797" spans="1:13">
      <c r="A1797" s="7"/>
      <c r="B1797" s="8"/>
      <c r="C1797" s="4" t="s">
        <v>4257</v>
      </c>
      <c r="D1797" s="3" t="s">
        <v>4258</v>
      </c>
      <c r="E1797" s="4">
        <v>1</v>
      </c>
      <c r="F1797" s="2" t="str">
        <f t="shared" si="137"/>
        <v>G1PR620601</v>
      </c>
      <c r="G1797" s="2" t="str">
        <f t="shared" si="138"/>
        <v>Natuur ontwikkeling</v>
      </c>
      <c r="H1797" s="2" t="str">
        <f t="shared" si="139"/>
        <v>6206</v>
      </c>
      <c r="I1797" s="2" t="str">
        <f>IFERROR(VLOOKUP(H1797,'Productgroepen hoofdfuncties'!G:H,2,FALSE),H1797)</f>
        <v>Natuurontwikkeling (PLG)</v>
      </c>
      <c r="J1797" s="2" t="str">
        <f t="shared" si="140"/>
        <v>62</v>
      </c>
      <c r="K1797" s="2" t="str">
        <f>IFERROR(VLOOKUP(J1797,'Productgroepen hoofdfuncties'!D:E,2,FALSE),J1797)</f>
        <v>Natuur</v>
      </c>
      <c r="L1797" s="2" t="str">
        <f t="shared" si="141"/>
        <v>6</v>
      </c>
      <c r="M1797" s="2" t="str">
        <f>IFERROR(VLOOKUP(L1797,'Productgroepen hoofdfuncties'!A:B,2,FALSE),L1797)</f>
        <v>Recreatie en natuur</v>
      </c>
    </row>
    <row r="1798" spans="1:13">
      <c r="A1798" s="7"/>
      <c r="B1798" s="8"/>
      <c r="C1798" s="4" t="s">
        <v>4259</v>
      </c>
      <c r="D1798" s="3" t="s">
        <v>4260</v>
      </c>
      <c r="E1798" s="4">
        <v>1</v>
      </c>
      <c r="F1798" s="2" t="str">
        <f t="shared" si="137"/>
        <v>G1PR620601</v>
      </c>
      <c r="G1798" s="2" t="str">
        <f t="shared" si="138"/>
        <v>Natuur ontwikkeling</v>
      </c>
      <c r="H1798" s="2" t="str">
        <f t="shared" si="139"/>
        <v>6206</v>
      </c>
      <c r="I1798" s="2" t="str">
        <f>IFERROR(VLOOKUP(H1798,'Productgroepen hoofdfuncties'!G:H,2,FALSE),H1798)</f>
        <v>Natuurontwikkeling (PLG)</v>
      </c>
      <c r="J1798" s="2" t="str">
        <f t="shared" si="140"/>
        <v>62</v>
      </c>
      <c r="K1798" s="2" t="str">
        <f>IFERROR(VLOOKUP(J1798,'Productgroepen hoofdfuncties'!D:E,2,FALSE),J1798)</f>
        <v>Natuur</v>
      </c>
      <c r="L1798" s="2" t="str">
        <f t="shared" si="141"/>
        <v>6</v>
      </c>
      <c r="M1798" s="2" t="str">
        <f>IFERROR(VLOOKUP(L1798,'Productgroepen hoofdfuncties'!A:B,2,FALSE),L1798)</f>
        <v>Recreatie en natuur</v>
      </c>
    </row>
    <row r="1799" spans="1:13">
      <c r="A1799" s="7"/>
      <c r="B1799" s="8"/>
      <c r="C1799" s="4" t="s">
        <v>6555</v>
      </c>
      <c r="D1799" s="3" t="s">
        <v>8991</v>
      </c>
      <c r="E1799" s="4">
        <v>1</v>
      </c>
      <c r="F1799" s="2" t="str">
        <f t="shared" si="137"/>
        <v>G1PR620601</v>
      </c>
      <c r="G1799" s="2" t="str">
        <f t="shared" si="138"/>
        <v>Natuur ontwikkeling</v>
      </c>
      <c r="H1799" s="2" t="str">
        <f t="shared" si="139"/>
        <v>6206</v>
      </c>
      <c r="I1799" s="2" t="str">
        <f>IFERROR(VLOOKUP(H1799,'Productgroepen hoofdfuncties'!G:H,2,FALSE),H1799)</f>
        <v>Natuurontwikkeling (PLG)</v>
      </c>
      <c r="J1799" s="2" t="str">
        <f t="shared" si="140"/>
        <v>62</v>
      </c>
      <c r="K1799" s="2" t="str">
        <f>IFERROR(VLOOKUP(J1799,'Productgroepen hoofdfuncties'!D:E,2,FALSE),J1799)</f>
        <v>Natuur</v>
      </c>
      <c r="L1799" s="2" t="str">
        <f t="shared" si="141"/>
        <v>6</v>
      </c>
      <c r="M1799" s="2" t="str">
        <f>IFERROR(VLOOKUP(L1799,'Productgroepen hoofdfuncties'!A:B,2,FALSE),L1799)</f>
        <v>Recreatie en natuur</v>
      </c>
    </row>
    <row r="1800" spans="1:13">
      <c r="A1800" s="7"/>
      <c r="B1800" s="8"/>
      <c r="C1800" s="4" t="s">
        <v>4261</v>
      </c>
      <c r="D1800" s="3" t="s">
        <v>4262</v>
      </c>
      <c r="E1800" s="4">
        <v>1</v>
      </c>
      <c r="F1800" s="2" t="str">
        <f t="shared" si="137"/>
        <v>G1PR620601</v>
      </c>
      <c r="G1800" s="2" t="str">
        <f t="shared" si="138"/>
        <v>Natuur ontwikkeling</v>
      </c>
      <c r="H1800" s="2" t="str">
        <f t="shared" si="139"/>
        <v>6206</v>
      </c>
      <c r="I1800" s="2" t="str">
        <f>IFERROR(VLOOKUP(H1800,'Productgroepen hoofdfuncties'!G:H,2,FALSE),H1800)</f>
        <v>Natuurontwikkeling (PLG)</v>
      </c>
      <c r="J1800" s="2" t="str">
        <f t="shared" si="140"/>
        <v>62</v>
      </c>
      <c r="K1800" s="2" t="str">
        <f>IFERROR(VLOOKUP(J1800,'Productgroepen hoofdfuncties'!D:E,2,FALSE),J1800)</f>
        <v>Natuur</v>
      </c>
      <c r="L1800" s="2" t="str">
        <f t="shared" si="141"/>
        <v>6</v>
      </c>
      <c r="M1800" s="2" t="str">
        <f>IFERROR(VLOOKUP(L1800,'Productgroepen hoofdfuncties'!A:B,2,FALSE),L1800)</f>
        <v>Recreatie en natuur</v>
      </c>
    </row>
    <row r="1801" spans="1:13">
      <c r="A1801" s="7"/>
      <c r="B1801" s="8"/>
      <c r="C1801" s="4" t="s">
        <v>4263</v>
      </c>
      <c r="D1801" s="3" t="s">
        <v>4264</v>
      </c>
      <c r="E1801" s="4">
        <v>1</v>
      </c>
      <c r="F1801" s="2" t="str">
        <f t="shared" si="137"/>
        <v>G1PR620601</v>
      </c>
      <c r="G1801" s="2" t="str">
        <f t="shared" si="138"/>
        <v>Natuur ontwikkeling</v>
      </c>
      <c r="H1801" s="2" t="str">
        <f t="shared" si="139"/>
        <v>6206</v>
      </c>
      <c r="I1801" s="2" t="str">
        <f>IFERROR(VLOOKUP(H1801,'Productgroepen hoofdfuncties'!G:H,2,FALSE),H1801)</f>
        <v>Natuurontwikkeling (PLG)</v>
      </c>
      <c r="J1801" s="2" t="str">
        <f t="shared" si="140"/>
        <v>62</v>
      </c>
      <c r="K1801" s="2" t="str">
        <f>IFERROR(VLOOKUP(J1801,'Productgroepen hoofdfuncties'!D:E,2,FALSE),J1801)</f>
        <v>Natuur</v>
      </c>
      <c r="L1801" s="2" t="str">
        <f t="shared" si="141"/>
        <v>6</v>
      </c>
      <c r="M1801" s="2" t="str">
        <f>IFERROR(VLOOKUP(L1801,'Productgroepen hoofdfuncties'!A:B,2,FALSE),L1801)</f>
        <v>Recreatie en natuur</v>
      </c>
    </row>
    <row r="1802" spans="1:13">
      <c r="A1802" s="7"/>
      <c r="B1802" s="8"/>
      <c r="C1802" s="4" t="s">
        <v>4265</v>
      </c>
      <c r="D1802" s="3" t="s">
        <v>4266</v>
      </c>
      <c r="E1802" s="4">
        <v>1</v>
      </c>
      <c r="F1802" s="2" t="str">
        <f t="shared" si="137"/>
        <v>G1PR620601</v>
      </c>
      <c r="G1802" s="2" t="str">
        <f t="shared" si="138"/>
        <v>Natuur ontwikkeling</v>
      </c>
      <c r="H1802" s="2" t="str">
        <f t="shared" si="139"/>
        <v>6206</v>
      </c>
      <c r="I1802" s="2" t="str">
        <f>IFERROR(VLOOKUP(H1802,'Productgroepen hoofdfuncties'!G:H,2,FALSE),H1802)</f>
        <v>Natuurontwikkeling (PLG)</v>
      </c>
      <c r="J1802" s="2" t="str">
        <f t="shared" si="140"/>
        <v>62</v>
      </c>
      <c r="K1802" s="2" t="str">
        <f>IFERROR(VLOOKUP(J1802,'Productgroepen hoofdfuncties'!D:E,2,FALSE),J1802)</f>
        <v>Natuur</v>
      </c>
      <c r="L1802" s="2" t="str">
        <f t="shared" si="141"/>
        <v>6</v>
      </c>
      <c r="M1802" s="2" t="str">
        <f>IFERROR(VLOOKUP(L1802,'Productgroepen hoofdfuncties'!A:B,2,FALSE),L1802)</f>
        <v>Recreatie en natuur</v>
      </c>
    </row>
    <row r="1803" spans="1:13">
      <c r="A1803" s="7"/>
      <c r="B1803" s="8"/>
      <c r="C1803" s="4" t="s">
        <v>7792</v>
      </c>
      <c r="D1803" s="3" t="s">
        <v>7793</v>
      </c>
      <c r="E1803" s="4">
        <v>1</v>
      </c>
      <c r="F1803" s="2" t="str">
        <f t="shared" si="137"/>
        <v>G1PR620601</v>
      </c>
      <c r="G1803" s="2" t="str">
        <f t="shared" si="138"/>
        <v>Natuur ontwikkeling</v>
      </c>
      <c r="H1803" s="2" t="str">
        <f t="shared" si="139"/>
        <v>6206</v>
      </c>
      <c r="I1803" s="2" t="str">
        <f>IFERROR(VLOOKUP(H1803,'Productgroepen hoofdfuncties'!G:H,2,FALSE),H1803)</f>
        <v>Natuurontwikkeling (PLG)</v>
      </c>
      <c r="J1803" s="2" t="str">
        <f t="shared" si="140"/>
        <v>62</v>
      </c>
      <c r="K1803" s="2" t="str">
        <f>IFERROR(VLOOKUP(J1803,'Productgroepen hoofdfuncties'!D:E,2,FALSE),J1803)</f>
        <v>Natuur</v>
      </c>
      <c r="L1803" s="2" t="str">
        <f t="shared" si="141"/>
        <v>6</v>
      </c>
      <c r="M1803" s="2" t="str">
        <f>IFERROR(VLOOKUP(L1803,'Productgroepen hoofdfuncties'!A:B,2,FALSE),L1803)</f>
        <v>Recreatie en natuur</v>
      </c>
    </row>
    <row r="1804" spans="1:13">
      <c r="A1804" s="7"/>
      <c r="B1804" s="8"/>
      <c r="C1804" s="4" t="s">
        <v>6955</v>
      </c>
      <c r="D1804" s="3" t="s">
        <v>6956</v>
      </c>
      <c r="E1804" s="4">
        <v>1</v>
      </c>
      <c r="F1804" s="2" t="str">
        <f t="shared" ref="F1804:F1867" si="142">IF(A1804="",F1803,A1804)</f>
        <v>G1PR620601</v>
      </c>
      <c r="G1804" s="2" t="str">
        <f t="shared" ref="G1804:G1867" si="143">IF(B1804="",G1803,B1804)</f>
        <v>Natuur ontwikkeling</v>
      </c>
      <c r="H1804" s="2" t="str">
        <f t="shared" ref="H1804:H1867" si="144">IF(RIGHT(LEFT($F1804,5),1)="K","Apparaatskosten personeel",IF(RIGHT(LEFT($F1804,5),1)="I","Apparaatskosten materieel",LEFT(RIGHT($F1804,6),4)))</f>
        <v>6206</v>
      </c>
      <c r="I1804" s="2" t="str">
        <f>IFERROR(VLOOKUP(H1804,'Productgroepen hoofdfuncties'!G:H,2,FALSE),H1804)</f>
        <v>Natuurontwikkeling (PLG)</v>
      </c>
      <c r="J1804" s="2" t="str">
        <f t="shared" ref="J1804:J1867" si="145">IF(RIGHT(LEFT($F1804,5),1)="K","Kostenplaatsen",IF(RIGHT(LEFT($F1804,5),1)="I","Kostenplaatsen",LEFT(RIGHT($F1804,6),2)))</f>
        <v>62</v>
      </c>
      <c r="K1804" s="2" t="str">
        <f>IFERROR(VLOOKUP(J1804,'Productgroepen hoofdfuncties'!D:E,2,FALSE),J1804)</f>
        <v>Natuur</v>
      </c>
      <c r="L1804" s="2" t="str">
        <f t="shared" ref="L1804:L1867" si="146">IF(RIGHT(LEFT($F1804,5),1)="K","Kostenplaatsen",IF(RIGHT(LEFT($F1804,5),1)="I","Kostenplaatsen",LEFT(RIGHT($F1804,6),1)))</f>
        <v>6</v>
      </c>
      <c r="M1804" s="2" t="str">
        <f>IFERROR(VLOOKUP(L1804,'Productgroepen hoofdfuncties'!A:B,2,FALSE),L1804)</f>
        <v>Recreatie en natuur</v>
      </c>
    </row>
    <row r="1805" spans="1:13">
      <c r="A1805" s="9"/>
      <c r="B1805" s="10"/>
      <c r="C1805" s="4" t="s">
        <v>4267</v>
      </c>
      <c r="D1805" s="3" t="s">
        <v>4268</v>
      </c>
      <c r="E1805" s="4">
        <v>1</v>
      </c>
      <c r="F1805" s="2" t="str">
        <f t="shared" si="142"/>
        <v>G1PR620601</v>
      </c>
      <c r="G1805" s="2" t="str">
        <f t="shared" si="143"/>
        <v>Natuur ontwikkeling</v>
      </c>
      <c r="H1805" s="2" t="str">
        <f t="shared" si="144"/>
        <v>6206</v>
      </c>
      <c r="I1805" s="2" t="str">
        <f>IFERROR(VLOOKUP(H1805,'Productgroepen hoofdfuncties'!G:H,2,FALSE),H1805)</f>
        <v>Natuurontwikkeling (PLG)</v>
      </c>
      <c r="J1805" s="2" t="str">
        <f t="shared" si="145"/>
        <v>62</v>
      </c>
      <c r="K1805" s="2" t="str">
        <f>IFERROR(VLOOKUP(J1805,'Productgroepen hoofdfuncties'!D:E,2,FALSE),J1805)</f>
        <v>Natuur</v>
      </c>
      <c r="L1805" s="2" t="str">
        <f t="shared" si="146"/>
        <v>6</v>
      </c>
      <c r="M1805" s="2" t="str">
        <f>IFERROR(VLOOKUP(L1805,'Productgroepen hoofdfuncties'!A:B,2,FALSE),L1805)</f>
        <v>Recreatie en natuur</v>
      </c>
    </row>
    <row r="1806" spans="1:13">
      <c r="A1806" s="3" t="s">
        <v>4269</v>
      </c>
      <c r="B1806" s="4" t="s">
        <v>4270</v>
      </c>
      <c r="C1806" s="4" t="s">
        <v>4271</v>
      </c>
      <c r="D1806" s="3" t="s">
        <v>4272</v>
      </c>
      <c r="E1806" s="4">
        <v>1</v>
      </c>
      <c r="F1806" s="2" t="str">
        <f t="shared" si="142"/>
        <v>G1PR620700</v>
      </c>
      <c r="G1806" s="2" t="str">
        <f t="shared" si="143"/>
        <v>App.kosten Natuur Beheer PLG2</v>
      </c>
      <c r="H1806" s="2" t="str">
        <f t="shared" si="144"/>
        <v>6207</v>
      </c>
      <c r="I1806" s="2" t="str">
        <f>IFERROR(VLOOKUP(H1806,'Productgroepen hoofdfuncties'!G:H,2,FALSE),H1806)</f>
        <v>Natuurbeheer (PLG)</v>
      </c>
      <c r="J1806" s="2" t="str">
        <f t="shared" si="145"/>
        <v>62</v>
      </c>
      <c r="K1806" s="2" t="str">
        <f>IFERROR(VLOOKUP(J1806,'Productgroepen hoofdfuncties'!D:E,2,FALSE),J1806)</f>
        <v>Natuur</v>
      </c>
      <c r="L1806" s="2" t="str">
        <f t="shared" si="146"/>
        <v>6</v>
      </c>
      <c r="M1806" s="2" t="str">
        <f>IFERROR(VLOOKUP(L1806,'Productgroepen hoofdfuncties'!A:B,2,FALSE),L1806)</f>
        <v>Recreatie en natuur</v>
      </c>
    </row>
    <row r="1807" spans="1:13">
      <c r="A1807" s="5" t="s">
        <v>4273</v>
      </c>
      <c r="B1807" s="6" t="s">
        <v>4274</v>
      </c>
      <c r="C1807" s="4" t="s">
        <v>4275</v>
      </c>
      <c r="D1807" s="3" t="s">
        <v>4276</v>
      </c>
      <c r="E1807" s="4">
        <v>1</v>
      </c>
      <c r="F1807" s="2" t="str">
        <f t="shared" si="142"/>
        <v>G1PR620701</v>
      </c>
      <c r="G1807" s="2" t="str">
        <f t="shared" si="143"/>
        <v>Natuur beheer</v>
      </c>
      <c r="H1807" s="2" t="str">
        <f t="shared" si="144"/>
        <v>6207</v>
      </c>
      <c r="I1807" s="2" t="str">
        <f>IFERROR(VLOOKUP(H1807,'Productgroepen hoofdfuncties'!G:H,2,FALSE),H1807)</f>
        <v>Natuurbeheer (PLG)</v>
      </c>
      <c r="J1807" s="2" t="str">
        <f t="shared" si="145"/>
        <v>62</v>
      </c>
      <c r="K1807" s="2" t="str">
        <f>IFERROR(VLOOKUP(J1807,'Productgroepen hoofdfuncties'!D:E,2,FALSE),J1807)</f>
        <v>Natuur</v>
      </c>
      <c r="L1807" s="2" t="str">
        <f t="shared" si="146"/>
        <v>6</v>
      </c>
      <c r="M1807" s="2" t="str">
        <f>IFERROR(VLOOKUP(L1807,'Productgroepen hoofdfuncties'!A:B,2,FALSE),L1807)</f>
        <v>Recreatie en natuur</v>
      </c>
    </row>
    <row r="1808" spans="1:13">
      <c r="A1808" s="7"/>
      <c r="B1808" s="8"/>
      <c r="C1808" s="4" t="s">
        <v>4277</v>
      </c>
      <c r="D1808" s="3" t="s">
        <v>4278</v>
      </c>
      <c r="E1808" s="4">
        <v>1</v>
      </c>
      <c r="F1808" s="2" t="str">
        <f t="shared" si="142"/>
        <v>G1PR620701</v>
      </c>
      <c r="G1808" s="2" t="str">
        <f t="shared" si="143"/>
        <v>Natuur beheer</v>
      </c>
      <c r="H1808" s="2" t="str">
        <f t="shared" si="144"/>
        <v>6207</v>
      </c>
      <c r="I1808" s="2" t="str">
        <f>IFERROR(VLOOKUP(H1808,'Productgroepen hoofdfuncties'!G:H,2,FALSE),H1808)</f>
        <v>Natuurbeheer (PLG)</v>
      </c>
      <c r="J1808" s="2" t="str">
        <f t="shared" si="145"/>
        <v>62</v>
      </c>
      <c r="K1808" s="2" t="str">
        <f>IFERROR(VLOOKUP(J1808,'Productgroepen hoofdfuncties'!D:E,2,FALSE),J1808)</f>
        <v>Natuur</v>
      </c>
      <c r="L1808" s="2" t="str">
        <f t="shared" si="146"/>
        <v>6</v>
      </c>
      <c r="M1808" s="2" t="str">
        <f>IFERROR(VLOOKUP(L1808,'Productgroepen hoofdfuncties'!A:B,2,FALSE),L1808)</f>
        <v>Recreatie en natuur</v>
      </c>
    </row>
    <row r="1809" spans="1:13">
      <c r="A1809" s="7"/>
      <c r="B1809" s="8"/>
      <c r="C1809" s="4" t="s">
        <v>7230</v>
      </c>
      <c r="D1809" s="3" t="s">
        <v>7231</v>
      </c>
      <c r="E1809" s="4">
        <v>1</v>
      </c>
      <c r="F1809" s="2" t="str">
        <f t="shared" si="142"/>
        <v>G1PR620701</v>
      </c>
      <c r="G1809" s="2" t="str">
        <f t="shared" si="143"/>
        <v>Natuur beheer</v>
      </c>
      <c r="H1809" s="2" t="str">
        <f t="shared" si="144"/>
        <v>6207</v>
      </c>
      <c r="I1809" s="2" t="str">
        <f>IFERROR(VLOOKUP(H1809,'Productgroepen hoofdfuncties'!G:H,2,FALSE),H1809)</f>
        <v>Natuurbeheer (PLG)</v>
      </c>
      <c r="J1809" s="2" t="str">
        <f t="shared" si="145"/>
        <v>62</v>
      </c>
      <c r="K1809" s="2" t="str">
        <f>IFERROR(VLOOKUP(J1809,'Productgroepen hoofdfuncties'!D:E,2,FALSE),J1809)</f>
        <v>Natuur</v>
      </c>
      <c r="L1809" s="2" t="str">
        <f t="shared" si="146"/>
        <v>6</v>
      </c>
      <c r="M1809" s="2" t="str">
        <f>IFERROR(VLOOKUP(L1809,'Productgroepen hoofdfuncties'!A:B,2,FALSE),L1809)</f>
        <v>Recreatie en natuur</v>
      </c>
    </row>
    <row r="1810" spans="1:13">
      <c r="A1810" s="7"/>
      <c r="B1810" s="8"/>
      <c r="C1810" s="4" t="s">
        <v>4279</v>
      </c>
      <c r="D1810" s="3" t="s">
        <v>4280</v>
      </c>
      <c r="E1810" s="4">
        <v>1</v>
      </c>
      <c r="F1810" s="2" t="str">
        <f t="shared" si="142"/>
        <v>G1PR620701</v>
      </c>
      <c r="G1810" s="2" t="str">
        <f t="shared" si="143"/>
        <v>Natuur beheer</v>
      </c>
      <c r="H1810" s="2" t="str">
        <f t="shared" si="144"/>
        <v>6207</v>
      </c>
      <c r="I1810" s="2" t="str">
        <f>IFERROR(VLOOKUP(H1810,'Productgroepen hoofdfuncties'!G:H,2,FALSE),H1810)</f>
        <v>Natuurbeheer (PLG)</v>
      </c>
      <c r="J1810" s="2" t="str">
        <f t="shared" si="145"/>
        <v>62</v>
      </c>
      <c r="K1810" s="2" t="str">
        <f>IFERROR(VLOOKUP(J1810,'Productgroepen hoofdfuncties'!D:E,2,FALSE),J1810)</f>
        <v>Natuur</v>
      </c>
      <c r="L1810" s="2" t="str">
        <f t="shared" si="146"/>
        <v>6</v>
      </c>
      <c r="M1810" s="2" t="str">
        <f>IFERROR(VLOOKUP(L1810,'Productgroepen hoofdfuncties'!A:B,2,FALSE),L1810)</f>
        <v>Recreatie en natuur</v>
      </c>
    </row>
    <row r="1811" spans="1:13">
      <c r="A1811" s="7"/>
      <c r="B1811" s="8"/>
      <c r="C1811" s="4" t="s">
        <v>4281</v>
      </c>
      <c r="D1811" s="3" t="s">
        <v>4282</v>
      </c>
      <c r="E1811" s="4">
        <v>1</v>
      </c>
      <c r="F1811" s="2" t="str">
        <f t="shared" si="142"/>
        <v>G1PR620701</v>
      </c>
      <c r="G1811" s="2" t="str">
        <f t="shared" si="143"/>
        <v>Natuur beheer</v>
      </c>
      <c r="H1811" s="2" t="str">
        <f t="shared" si="144"/>
        <v>6207</v>
      </c>
      <c r="I1811" s="2" t="str">
        <f>IFERROR(VLOOKUP(H1811,'Productgroepen hoofdfuncties'!G:H,2,FALSE),H1811)</f>
        <v>Natuurbeheer (PLG)</v>
      </c>
      <c r="J1811" s="2" t="str">
        <f t="shared" si="145"/>
        <v>62</v>
      </c>
      <c r="K1811" s="2" t="str">
        <f>IFERROR(VLOOKUP(J1811,'Productgroepen hoofdfuncties'!D:E,2,FALSE),J1811)</f>
        <v>Natuur</v>
      </c>
      <c r="L1811" s="2" t="str">
        <f t="shared" si="146"/>
        <v>6</v>
      </c>
      <c r="M1811" s="2" t="str">
        <f>IFERROR(VLOOKUP(L1811,'Productgroepen hoofdfuncties'!A:B,2,FALSE),L1811)</f>
        <v>Recreatie en natuur</v>
      </c>
    </row>
    <row r="1812" spans="1:13">
      <c r="A1812" s="7"/>
      <c r="B1812" s="8"/>
      <c r="C1812" s="4" t="s">
        <v>4283</v>
      </c>
      <c r="D1812" s="3" t="s">
        <v>4284</v>
      </c>
      <c r="E1812" s="4">
        <v>1</v>
      </c>
      <c r="F1812" s="2" t="str">
        <f t="shared" si="142"/>
        <v>G1PR620701</v>
      </c>
      <c r="G1812" s="2" t="str">
        <f t="shared" si="143"/>
        <v>Natuur beheer</v>
      </c>
      <c r="H1812" s="2" t="str">
        <f t="shared" si="144"/>
        <v>6207</v>
      </c>
      <c r="I1812" s="2" t="str">
        <f>IFERROR(VLOOKUP(H1812,'Productgroepen hoofdfuncties'!G:H,2,FALSE),H1812)</f>
        <v>Natuurbeheer (PLG)</v>
      </c>
      <c r="J1812" s="2" t="str">
        <f t="shared" si="145"/>
        <v>62</v>
      </c>
      <c r="K1812" s="2" t="str">
        <f>IFERROR(VLOOKUP(J1812,'Productgroepen hoofdfuncties'!D:E,2,FALSE),J1812)</f>
        <v>Natuur</v>
      </c>
      <c r="L1812" s="2" t="str">
        <f t="shared" si="146"/>
        <v>6</v>
      </c>
      <c r="M1812" s="2" t="str">
        <f>IFERROR(VLOOKUP(L1812,'Productgroepen hoofdfuncties'!A:B,2,FALSE),L1812)</f>
        <v>Recreatie en natuur</v>
      </c>
    </row>
    <row r="1813" spans="1:13">
      <c r="A1813" s="7"/>
      <c r="B1813" s="8"/>
      <c r="C1813" s="4" t="s">
        <v>4285</v>
      </c>
      <c r="D1813" s="3" t="s">
        <v>4286</v>
      </c>
      <c r="E1813" s="4">
        <v>1</v>
      </c>
      <c r="F1813" s="2" t="str">
        <f t="shared" si="142"/>
        <v>G1PR620701</v>
      </c>
      <c r="G1813" s="2" t="str">
        <f t="shared" si="143"/>
        <v>Natuur beheer</v>
      </c>
      <c r="H1813" s="2" t="str">
        <f t="shared" si="144"/>
        <v>6207</v>
      </c>
      <c r="I1813" s="2" t="str">
        <f>IFERROR(VLOOKUP(H1813,'Productgroepen hoofdfuncties'!G:H,2,FALSE),H1813)</f>
        <v>Natuurbeheer (PLG)</v>
      </c>
      <c r="J1813" s="2" t="str">
        <f t="shared" si="145"/>
        <v>62</v>
      </c>
      <c r="K1813" s="2" t="str">
        <f>IFERROR(VLOOKUP(J1813,'Productgroepen hoofdfuncties'!D:E,2,FALSE),J1813)</f>
        <v>Natuur</v>
      </c>
      <c r="L1813" s="2" t="str">
        <f t="shared" si="146"/>
        <v>6</v>
      </c>
      <c r="M1813" s="2" t="str">
        <f>IFERROR(VLOOKUP(L1813,'Productgroepen hoofdfuncties'!A:B,2,FALSE),L1813)</f>
        <v>Recreatie en natuur</v>
      </c>
    </row>
    <row r="1814" spans="1:13">
      <c r="A1814" s="7"/>
      <c r="B1814" s="8"/>
      <c r="C1814" s="4" t="s">
        <v>4287</v>
      </c>
      <c r="D1814" s="3" t="s">
        <v>4288</v>
      </c>
      <c r="E1814" s="4">
        <v>1</v>
      </c>
      <c r="F1814" s="2" t="str">
        <f t="shared" si="142"/>
        <v>G1PR620701</v>
      </c>
      <c r="G1814" s="2" t="str">
        <f t="shared" si="143"/>
        <v>Natuur beheer</v>
      </c>
      <c r="H1814" s="2" t="str">
        <f t="shared" si="144"/>
        <v>6207</v>
      </c>
      <c r="I1814" s="2" t="str">
        <f>IFERROR(VLOOKUP(H1814,'Productgroepen hoofdfuncties'!G:H,2,FALSE),H1814)</f>
        <v>Natuurbeheer (PLG)</v>
      </c>
      <c r="J1814" s="2" t="str">
        <f t="shared" si="145"/>
        <v>62</v>
      </c>
      <c r="K1814" s="2" t="str">
        <f>IFERROR(VLOOKUP(J1814,'Productgroepen hoofdfuncties'!D:E,2,FALSE),J1814)</f>
        <v>Natuur</v>
      </c>
      <c r="L1814" s="2" t="str">
        <f t="shared" si="146"/>
        <v>6</v>
      </c>
      <c r="M1814" s="2" t="str">
        <f>IFERROR(VLOOKUP(L1814,'Productgroepen hoofdfuncties'!A:B,2,FALSE),L1814)</f>
        <v>Recreatie en natuur</v>
      </c>
    </row>
    <row r="1815" spans="1:13">
      <c r="A1815" s="7"/>
      <c r="B1815" s="8"/>
      <c r="C1815" s="4" t="s">
        <v>4289</v>
      </c>
      <c r="D1815" s="3" t="s">
        <v>4290</v>
      </c>
      <c r="E1815" s="4">
        <v>1</v>
      </c>
      <c r="F1815" s="2" t="str">
        <f t="shared" si="142"/>
        <v>G1PR620701</v>
      </c>
      <c r="G1815" s="2" t="str">
        <f t="shared" si="143"/>
        <v>Natuur beheer</v>
      </c>
      <c r="H1815" s="2" t="str">
        <f t="shared" si="144"/>
        <v>6207</v>
      </c>
      <c r="I1815" s="2" t="str">
        <f>IFERROR(VLOOKUP(H1815,'Productgroepen hoofdfuncties'!G:H,2,FALSE),H1815)</f>
        <v>Natuurbeheer (PLG)</v>
      </c>
      <c r="J1815" s="2" t="str">
        <f t="shared" si="145"/>
        <v>62</v>
      </c>
      <c r="K1815" s="2" t="str">
        <f>IFERROR(VLOOKUP(J1815,'Productgroepen hoofdfuncties'!D:E,2,FALSE),J1815)</f>
        <v>Natuur</v>
      </c>
      <c r="L1815" s="2" t="str">
        <f t="shared" si="146"/>
        <v>6</v>
      </c>
      <c r="M1815" s="2" t="str">
        <f>IFERROR(VLOOKUP(L1815,'Productgroepen hoofdfuncties'!A:B,2,FALSE),L1815)</f>
        <v>Recreatie en natuur</v>
      </c>
    </row>
    <row r="1816" spans="1:13">
      <c r="A1816" s="7"/>
      <c r="B1816" s="8"/>
      <c r="C1816" s="4" t="s">
        <v>4291</v>
      </c>
      <c r="D1816" s="3" t="s">
        <v>4091</v>
      </c>
      <c r="E1816" s="4">
        <v>1</v>
      </c>
      <c r="F1816" s="2" t="str">
        <f t="shared" si="142"/>
        <v>G1PR620701</v>
      </c>
      <c r="G1816" s="2" t="str">
        <f t="shared" si="143"/>
        <v>Natuur beheer</v>
      </c>
      <c r="H1816" s="2" t="str">
        <f t="shared" si="144"/>
        <v>6207</v>
      </c>
      <c r="I1816" s="2" t="str">
        <f>IFERROR(VLOOKUP(H1816,'Productgroepen hoofdfuncties'!G:H,2,FALSE),H1816)</f>
        <v>Natuurbeheer (PLG)</v>
      </c>
      <c r="J1816" s="2" t="str">
        <f t="shared" si="145"/>
        <v>62</v>
      </c>
      <c r="K1816" s="2" t="str">
        <f>IFERROR(VLOOKUP(J1816,'Productgroepen hoofdfuncties'!D:E,2,FALSE),J1816)</f>
        <v>Natuur</v>
      </c>
      <c r="L1816" s="2" t="str">
        <f t="shared" si="146"/>
        <v>6</v>
      </c>
      <c r="M1816" s="2" t="str">
        <f>IFERROR(VLOOKUP(L1816,'Productgroepen hoofdfuncties'!A:B,2,FALSE),L1816)</f>
        <v>Recreatie en natuur</v>
      </c>
    </row>
    <row r="1817" spans="1:13">
      <c r="A1817" s="9"/>
      <c r="B1817" s="10"/>
      <c r="C1817" s="4" t="s">
        <v>4292</v>
      </c>
      <c r="D1817" s="3" t="s">
        <v>4293</v>
      </c>
      <c r="E1817" s="4">
        <v>1</v>
      </c>
      <c r="F1817" s="2" t="str">
        <f t="shared" si="142"/>
        <v>G1PR620701</v>
      </c>
      <c r="G1817" s="2" t="str">
        <f t="shared" si="143"/>
        <v>Natuur beheer</v>
      </c>
      <c r="H1817" s="2" t="str">
        <f t="shared" si="144"/>
        <v>6207</v>
      </c>
      <c r="I1817" s="2" t="str">
        <f>IFERROR(VLOOKUP(H1817,'Productgroepen hoofdfuncties'!G:H,2,FALSE),H1817)</f>
        <v>Natuurbeheer (PLG)</v>
      </c>
      <c r="J1817" s="2" t="str">
        <f t="shared" si="145"/>
        <v>62</v>
      </c>
      <c r="K1817" s="2" t="str">
        <f>IFERROR(VLOOKUP(J1817,'Productgroepen hoofdfuncties'!D:E,2,FALSE),J1817)</f>
        <v>Natuur</v>
      </c>
      <c r="L1817" s="2" t="str">
        <f t="shared" si="146"/>
        <v>6</v>
      </c>
      <c r="M1817" s="2" t="str">
        <f>IFERROR(VLOOKUP(L1817,'Productgroepen hoofdfuncties'!A:B,2,FALSE),L1817)</f>
        <v>Recreatie en natuur</v>
      </c>
    </row>
    <row r="1818" spans="1:13">
      <c r="A1818" s="3" t="s">
        <v>4294</v>
      </c>
      <c r="B1818" s="4" t="s">
        <v>4295</v>
      </c>
      <c r="C1818" s="4" t="s">
        <v>4296</v>
      </c>
      <c r="D1818" s="3" t="s">
        <v>4297</v>
      </c>
      <c r="E1818" s="4">
        <v>1</v>
      </c>
      <c r="F1818" s="2" t="str">
        <f t="shared" si="142"/>
        <v>G1PR620800</v>
      </c>
      <c r="G1818" s="2" t="str">
        <f t="shared" si="143"/>
        <v>App.kosten Landschap PLG2</v>
      </c>
      <c r="H1818" s="2" t="str">
        <f t="shared" si="144"/>
        <v>6208</v>
      </c>
      <c r="I1818" s="2" t="str">
        <f>IFERROR(VLOOKUP(H1818,'Productgroepen hoofdfuncties'!G:H,2,FALSE),H1818)</f>
        <v>Landschap (PLG)</v>
      </c>
      <c r="J1818" s="2" t="str">
        <f t="shared" si="145"/>
        <v>62</v>
      </c>
      <c r="K1818" s="2" t="str">
        <f>IFERROR(VLOOKUP(J1818,'Productgroepen hoofdfuncties'!D:E,2,FALSE),J1818)</f>
        <v>Natuur</v>
      </c>
      <c r="L1818" s="2" t="str">
        <f t="shared" si="146"/>
        <v>6</v>
      </c>
      <c r="M1818" s="2" t="str">
        <f>IFERROR(VLOOKUP(L1818,'Productgroepen hoofdfuncties'!A:B,2,FALSE),L1818)</f>
        <v>Recreatie en natuur</v>
      </c>
    </row>
    <row r="1819" spans="1:13">
      <c r="A1819" s="5" t="s">
        <v>4298</v>
      </c>
      <c r="B1819" s="6" t="s">
        <v>4299</v>
      </c>
      <c r="C1819" s="4" t="s">
        <v>4300</v>
      </c>
      <c r="D1819" s="3" t="s">
        <v>4301</v>
      </c>
      <c r="E1819" s="4">
        <v>1</v>
      </c>
      <c r="F1819" s="2" t="str">
        <f t="shared" si="142"/>
        <v>G1PR620801</v>
      </c>
      <c r="G1819" s="2" t="str">
        <f t="shared" si="143"/>
        <v>Landschap</v>
      </c>
      <c r="H1819" s="2" t="str">
        <f t="shared" si="144"/>
        <v>6208</v>
      </c>
      <c r="I1819" s="2" t="str">
        <f>IFERROR(VLOOKUP(H1819,'Productgroepen hoofdfuncties'!G:H,2,FALSE),H1819)</f>
        <v>Landschap (PLG)</v>
      </c>
      <c r="J1819" s="2" t="str">
        <f t="shared" si="145"/>
        <v>62</v>
      </c>
      <c r="K1819" s="2" t="str">
        <f>IFERROR(VLOOKUP(J1819,'Productgroepen hoofdfuncties'!D:E,2,FALSE),J1819)</f>
        <v>Natuur</v>
      </c>
      <c r="L1819" s="2" t="str">
        <f t="shared" si="146"/>
        <v>6</v>
      </c>
      <c r="M1819" s="2" t="str">
        <f>IFERROR(VLOOKUP(L1819,'Productgroepen hoofdfuncties'!A:B,2,FALSE),L1819)</f>
        <v>Recreatie en natuur</v>
      </c>
    </row>
    <row r="1820" spans="1:13">
      <c r="A1820" s="7"/>
      <c r="B1820" s="8"/>
      <c r="C1820" s="4" t="s">
        <v>4302</v>
      </c>
      <c r="D1820" s="3" t="s">
        <v>4303</v>
      </c>
      <c r="E1820" s="4">
        <v>1</v>
      </c>
      <c r="F1820" s="2" t="str">
        <f t="shared" si="142"/>
        <v>G1PR620801</v>
      </c>
      <c r="G1820" s="2" t="str">
        <f t="shared" si="143"/>
        <v>Landschap</v>
      </c>
      <c r="H1820" s="2" t="str">
        <f t="shared" si="144"/>
        <v>6208</v>
      </c>
      <c r="I1820" s="2" t="str">
        <f>IFERROR(VLOOKUP(H1820,'Productgroepen hoofdfuncties'!G:H,2,FALSE),H1820)</f>
        <v>Landschap (PLG)</v>
      </c>
      <c r="J1820" s="2" t="str">
        <f t="shared" si="145"/>
        <v>62</v>
      </c>
      <c r="K1820" s="2" t="str">
        <f>IFERROR(VLOOKUP(J1820,'Productgroepen hoofdfuncties'!D:E,2,FALSE),J1820)</f>
        <v>Natuur</v>
      </c>
      <c r="L1820" s="2" t="str">
        <f t="shared" si="146"/>
        <v>6</v>
      </c>
      <c r="M1820" s="2" t="str">
        <f>IFERROR(VLOOKUP(L1820,'Productgroepen hoofdfuncties'!A:B,2,FALSE),L1820)</f>
        <v>Recreatie en natuur</v>
      </c>
    </row>
    <row r="1821" spans="1:13">
      <c r="A1821" s="7"/>
      <c r="B1821" s="8"/>
      <c r="C1821" s="4" t="s">
        <v>4304</v>
      </c>
      <c r="D1821" s="3" t="s">
        <v>4299</v>
      </c>
      <c r="E1821" s="4">
        <v>1</v>
      </c>
      <c r="F1821" s="2" t="str">
        <f t="shared" si="142"/>
        <v>G1PR620801</v>
      </c>
      <c r="G1821" s="2" t="str">
        <f t="shared" si="143"/>
        <v>Landschap</v>
      </c>
      <c r="H1821" s="2" t="str">
        <f t="shared" si="144"/>
        <v>6208</v>
      </c>
      <c r="I1821" s="2" t="str">
        <f>IFERROR(VLOOKUP(H1821,'Productgroepen hoofdfuncties'!G:H,2,FALSE),H1821)</f>
        <v>Landschap (PLG)</v>
      </c>
      <c r="J1821" s="2" t="str">
        <f t="shared" si="145"/>
        <v>62</v>
      </c>
      <c r="K1821" s="2" t="str">
        <f>IFERROR(VLOOKUP(J1821,'Productgroepen hoofdfuncties'!D:E,2,FALSE),J1821)</f>
        <v>Natuur</v>
      </c>
      <c r="L1821" s="2" t="str">
        <f t="shared" si="146"/>
        <v>6</v>
      </c>
      <c r="M1821" s="2" t="str">
        <f>IFERROR(VLOOKUP(L1821,'Productgroepen hoofdfuncties'!A:B,2,FALSE),L1821)</f>
        <v>Recreatie en natuur</v>
      </c>
    </row>
    <row r="1822" spans="1:13">
      <c r="A1822" s="7"/>
      <c r="B1822" s="8"/>
      <c r="C1822" s="4" t="s">
        <v>4305</v>
      </c>
      <c r="D1822" s="3" t="s">
        <v>4306</v>
      </c>
      <c r="E1822" s="4">
        <v>1</v>
      </c>
      <c r="F1822" s="2" t="str">
        <f t="shared" si="142"/>
        <v>G1PR620801</v>
      </c>
      <c r="G1822" s="2" t="str">
        <f t="shared" si="143"/>
        <v>Landschap</v>
      </c>
      <c r="H1822" s="2" t="str">
        <f t="shared" si="144"/>
        <v>6208</v>
      </c>
      <c r="I1822" s="2" t="str">
        <f>IFERROR(VLOOKUP(H1822,'Productgroepen hoofdfuncties'!G:H,2,FALSE),H1822)</f>
        <v>Landschap (PLG)</v>
      </c>
      <c r="J1822" s="2" t="str">
        <f t="shared" si="145"/>
        <v>62</v>
      </c>
      <c r="K1822" s="2" t="str">
        <f>IFERROR(VLOOKUP(J1822,'Productgroepen hoofdfuncties'!D:E,2,FALSE),J1822)</f>
        <v>Natuur</v>
      </c>
      <c r="L1822" s="2" t="str">
        <f t="shared" si="146"/>
        <v>6</v>
      </c>
      <c r="M1822" s="2" t="str">
        <f>IFERROR(VLOOKUP(L1822,'Productgroepen hoofdfuncties'!A:B,2,FALSE),L1822)</f>
        <v>Recreatie en natuur</v>
      </c>
    </row>
    <row r="1823" spans="1:13">
      <c r="A1823" s="7"/>
      <c r="B1823" s="8"/>
      <c r="C1823" s="4" t="s">
        <v>4307</v>
      </c>
      <c r="D1823" s="3" t="s">
        <v>4308</v>
      </c>
      <c r="E1823" s="4">
        <v>1</v>
      </c>
      <c r="F1823" s="2" t="str">
        <f t="shared" si="142"/>
        <v>G1PR620801</v>
      </c>
      <c r="G1823" s="2" t="str">
        <f t="shared" si="143"/>
        <v>Landschap</v>
      </c>
      <c r="H1823" s="2" t="str">
        <f t="shared" si="144"/>
        <v>6208</v>
      </c>
      <c r="I1823" s="2" t="str">
        <f>IFERROR(VLOOKUP(H1823,'Productgroepen hoofdfuncties'!G:H,2,FALSE),H1823)</f>
        <v>Landschap (PLG)</v>
      </c>
      <c r="J1823" s="2" t="str">
        <f t="shared" si="145"/>
        <v>62</v>
      </c>
      <c r="K1823" s="2" t="str">
        <f>IFERROR(VLOOKUP(J1823,'Productgroepen hoofdfuncties'!D:E,2,FALSE),J1823)</f>
        <v>Natuur</v>
      </c>
      <c r="L1823" s="2" t="str">
        <f t="shared" si="146"/>
        <v>6</v>
      </c>
      <c r="M1823" s="2" t="str">
        <f>IFERROR(VLOOKUP(L1823,'Productgroepen hoofdfuncties'!A:B,2,FALSE),L1823)</f>
        <v>Recreatie en natuur</v>
      </c>
    </row>
    <row r="1824" spans="1:13">
      <c r="A1824" s="9"/>
      <c r="B1824" s="10"/>
      <c r="C1824" s="4" t="s">
        <v>4309</v>
      </c>
      <c r="D1824" s="3" t="s">
        <v>4310</v>
      </c>
      <c r="E1824" s="4">
        <v>1</v>
      </c>
      <c r="F1824" s="2" t="str">
        <f t="shared" si="142"/>
        <v>G1PR620801</v>
      </c>
      <c r="G1824" s="2" t="str">
        <f t="shared" si="143"/>
        <v>Landschap</v>
      </c>
      <c r="H1824" s="2" t="str">
        <f t="shared" si="144"/>
        <v>6208</v>
      </c>
      <c r="I1824" s="2" t="str">
        <f>IFERROR(VLOOKUP(H1824,'Productgroepen hoofdfuncties'!G:H,2,FALSE),H1824)</f>
        <v>Landschap (PLG)</v>
      </c>
      <c r="J1824" s="2" t="str">
        <f t="shared" si="145"/>
        <v>62</v>
      </c>
      <c r="K1824" s="2" t="str">
        <f>IFERROR(VLOOKUP(J1824,'Productgroepen hoofdfuncties'!D:E,2,FALSE),J1824)</f>
        <v>Natuur</v>
      </c>
      <c r="L1824" s="2" t="str">
        <f t="shared" si="146"/>
        <v>6</v>
      </c>
      <c r="M1824" s="2" t="str">
        <f>IFERROR(VLOOKUP(L1824,'Productgroepen hoofdfuncties'!A:B,2,FALSE),L1824)</f>
        <v>Recreatie en natuur</v>
      </c>
    </row>
    <row r="1825" spans="1:13">
      <c r="A1825" s="3" t="s">
        <v>4311</v>
      </c>
      <c r="B1825" s="4" t="s">
        <v>4312</v>
      </c>
      <c r="C1825" s="4" t="s">
        <v>4313</v>
      </c>
      <c r="D1825" s="3" t="s">
        <v>4312</v>
      </c>
      <c r="E1825" s="4">
        <v>1</v>
      </c>
      <c r="F1825" s="2" t="str">
        <f t="shared" si="142"/>
        <v>G1PR700100</v>
      </c>
      <c r="G1825" s="2" t="str">
        <f t="shared" si="143"/>
        <v>App. kst. Vestigingenregister</v>
      </c>
      <c r="H1825" s="2" t="str">
        <f t="shared" si="144"/>
        <v>7001</v>
      </c>
      <c r="I1825" s="2" t="str">
        <f>IFERROR(VLOOKUP(H1825,'Productgroepen hoofdfuncties'!G:H,2,FALSE),H1825)</f>
        <v>Algemeen economische zaken</v>
      </c>
      <c r="J1825" s="2" t="str">
        <f t="shared" si="145"/>
        <v>70</v>
      </c>
      <c r="K1825" s="2" t="str">
        <f>IFERROR(VLOOKUP(J1825,'Productgroepen hoofdfuncties'!D:E,2,FALSE),J1825)</f>
        <v>Algemene economische aangelegenheden</v>
      </c>
      <c r="L1825" s="2" t="str">
        <f t="shared" si="146"/>
        <v>7</v>
      </c>
      <c r="M1825" s="2" t="str">
        <f>IFERROR(VLOOKUP(L1825,'Productgroepen hoofdfuncties'!A:B,2,FALSE),L1825)</f>
        <v>Economische en agrarische zaken</v>
      </c>
    </row>
    <row r="1826" spans="1:13">
      <c r="A1826" s="3" t="s">
        <v>4314</v>
      </c>
      <c r="B1826" s="4" t="s">
        <v>4315</v>
      </c>
      <c r="C1826" s="4"/>
      <c r="D1826" s="3"/>
      <c r="E1826" s="4"/>
      <c r="F1826" s="2" t="str">
        <f t="shared" si="142"/>
        <v>G1PR700101</v>
      </c>
      <c r="G1826" s="2" t="str">
        <f t="shared" si="143"/>
        <v>Beleidssecretariaten</v>
      </c>
      <c r="H1826" s="2" t="str">
        <f t="shared" si="144"/>
        <v>7001</v>
      </c>
      <c r="I1826" s="2" t="str">
        <f>IFERROR(VLOOKUP(H1826,'Productgroepen hoofdfuncties'!G:H,2,FALSE),H1826)</f>
        <v>Algemeen economische zaken</v>
      </c>
      <c r="J1826" s="2" t="str">
        <f t="shared" si="145"/>
        <v>70</v>
      </c>
      <c r="K1826" s="2" t="str">
        <f>IFERROR(VLOOKUP(J1826,'Productgroepen hoofdfuncties'!D:E,2,FALSE),J1826)</f>
        <v>Algemene economische aangelegenheden</v>
      </c>
      <c r="L1826" s="2" t="str">
        <f t="shared" si="146"/>
        <v>7</v>
      </c>
      <c r="M1826" s="2" t="str">
        <f>IFERROR(VLOOKUP(L1826,'Productgroepen hoofdfuncties'!A:B,2,FALSE),L1826)</f>
        <v>Economische en agrarische zaken</v>
      </c>
    </row>
    <row r="1827" spans="1:13">
      <c r="A1827" s="5" t="s">
        <v>4316</v>
      </c>
      <c r="B1827" s="6" t="s">
        <v>4317</v>
      </c>
      <c r="C1827" s="4" t="s">
        <v>4318</v>
      </c>
      <c r="D1827" s="3" t="s">
        <v>4319</v>
      </c>
      <c r="E1827" s="4">
        <v>1</v>
      </c>
      <c r="F1827" s="2" t="str">
        <f t="shared" si="142"/>
        <v>G1PR700102</v>
      </c>
      <c r="G1827" s="2" t="str">
        <f t="shared" si="143"/>
        <v>Vestigingenregister</v>
      </c>
      <c r="H1827" s="2" t="str">
        <f t="shared" si="144"/>
        <v>7001</v>
      </c>
      <c r="I1827" s="2" t="str">
        <f>IFERROR(VLOOKUP(H1827,'Productgroepen hoofdfuncties'!G:H,2,FALSE),H1827)</f>
        <v>Algemeen economische zaken</v>
      </c>
      <c r="J1827" s="2" t="str">
        <f t="shared" si="145"/>
        <v>70</v>
      </c>
      <c r="K1827" s="2" t="str">
        <f>IFERROR(VLOOKUP(J1827,'Productgroepen hoofdfuncties'!D:E,2,FALSE),J1827)</f>
        <v>Algemene economische aangelegenheden</v>
      </c>
      <c r="L1827" s="2" t="str">
        <f t="shared" si="146"/>
        <v>7</v>
      </c>
      <c r="M1827" s="2" t="str">
        <f>IFERROR(VLOOKUP(L1827,'Productgroepen hoofdfuncties'!A:B,2,FALSE),L1827)</f>
        <v>Economische en agrarische zaken</v>
      </c>
    </row>
    <row r="1828" spans="1:13">
      <c r="A1828" s="9"/>
      <c r="B1828" s="10"/>
      <c r="C1828" s="4" t="s">
        <v>4320</v>
      </c>
      <c r="D1828" s="3" t="s">
        <v>4321</v>
      </c>
      <c r="E1828" s="4">
        <v>1</v>
      </c>
      <c r="F1828" s="2" t="str">
        <f t="shared" si="142"/>
        <v>G1PR700102</v>
      </c>
      <c r="G1828" s="2" t="str">
        <f t="shared" si="143"/>
        <v>Vestigingenregister</v>
      </c>
      <c r="H1828" s="2" t="str">
        <f t="shared" si="144"/>
        <v>7001</v>
      </c>
      <c r="I1828" s="2" t="str">
        <f>IFERROR(VLOOKUP(H1828,'Productgroepen hoofdfuncties'!G:H,2,FALSE),H1828)</f>
        <v>Algemeen economische zaken</v>
      </c>
      <c r="J1828" s="2" t="str">
        <f t="shared" si="145"/>
        <v>70</v>
      </c>
      <c r="K1828" s="2" t="str">
        <f>IFERROR(VLOOKUP(J1828,'Productgroepen hoofdfuncties'!D:E,2,FALSE),J1828)</f>
        <v>Algemene economische aangelegenheden</v>
      </c>
      <c r="L1828" s="2" t="str">
        <f t="shared" si="146"/>
        <v>7</v>
      </c>
      <c r="M1828" s="2" t="str">
        <f>IFERROR(VLOOKUP(L1828,'Productgroepen hoofdfuncties'!A:B,2,FALSE),L1828)</f>
        <v>Economische en agrarische zaken</v>
      </c>
    </row>
    <row r="1829" spans="1:13">
      <c r="A1829" s="3" t="s">
        <v>4322</v>
      </c>
      <c r="B1829" s="4" t="s">
        <v>4323</v>
      </c>
      <c r="C1829" s="4" t="s">
        <v>4324</v>
      </c>
      <c r="D1829" s="3" t="s">
        <v>4323</v>
      </c>
      <c r="E1829" s="4">
        <v>1</v>
      </c>
      <c r="F1829" s="2" t="str">
        <f t="shared" si="142"/>
        <v>G1PR700200</v>
      </c>
      <c r="G1829" s="2" t="str">
        <f t="shared" si="143"/>
        <v>App. kst. promotie en acquisitie</v>
      </c>
      <c r="H1829" s="2" t="str">
        <f t="shared" si="144"/>
        <v>7002</v>
      </c>
      <c r="I1829" s="2" t="str">
        <f>IFERROR(VLOOKUP(H1829,'Productgroepen hoofdfuncties'!G:H,2,FALSE),H1829)</f>
        <v>Promotie en acquisitie</v>
      </c>
      <c r="J1829" s="2" t="str">
        <f t="shared" si="145"/>
        <v>70</v>
      </c>
      <c r="K1829" s="2" t="str">
        <f>IFERROR(VLOOKUP(J1829,'Productgroepen hoofdfuncties'!D:E,2,FALSE),J1829)</f>
        <v>Algemene economische aangelegenheden</v>
      </c>
      <c r="L1829" s="2" t="str">
        <f t="shared" si="146"/>
        <v>7</v>
      </c>
      <c r="M1829" s="2" t="str">
        <f>IFERROR(VLOOKUP(L1829,'Productgroepen hoofdfuncties'!A:B,2,FALSE),L1829)</f>
        <v>Economische en agrarische zaken</v>
      </c>
    </row>
    <row r="1830" spans="1:13">
      <c r="A1830" s="5" t="s">
        <v>4325</v>
      </c>
      <c r="B1830" s="6" t="s">
        <v>4326</v>
      </c>
      <c r="C1830" s="4" t="s">
        <v>4327</v>
      </c>
      <c r="D1830" s="3" t="s">
        <v>4328</v>
      </c>
      <c r="E1830" s="4">
        <v>1</v>
      </c>
      <c r="F1830" s="2" t="str">
        <f t="shared" si="142"/>
        <v>G1PR700201</v>
      </c>
      <c r="G1830" s="2" t="str">
        <f t="shared" si="143"/>
        <v>Promotie En Acquisitie</v>
      </c>
      <c r="H1830" s="2" t="str">
        <f t="shared" si="144"/>
        <v>7002</v>
      </c>
      <c r="I1830" s="2" t="str">
        <f>IFERROR(VLOOKUP(H1830,'Productgroepen hoofdfuncties'!G:H,2,FALSE),H1830)</f>
        <v>Promotie en acquisitie</v>
      </c>
      <c r="J1830" s="2" t="str">
        <f t="shared" si="145"/>
        <v>70</v>
      </c>
      <c r="K1830" s="2" t="str">
        <f>IFERROR(VLOOKUP(J1830,'Productgroepen hoofdfuncties'!D:E,2,FALSE),J1830)</f>
        <v>Algemene economische aangelegenheden</v>
      </c>
      <c r="L1830" s="2" t="str">
        <f t="shared" si="146"/>
        <v>7</v>
      </c>
      <c r="M1830" s="2" t="str">
        <f>IFERROR(VLOOKUP(L1830,'Productgroepen hoofdfuncties'!A:B,2,FALSE),L1830)</f>
        <v>Economische en agrarische zaken</v>
      </c>
    </row>
    <row r="1831" spans="1:13">
      <c r="A1831" s="7"/>
      <c r="B1831" s="8"/>
      <c r="C1831" s="4" t="s">
        <v>4329</v>
      </c>
      <c r="D1831" s="3" t="s">
        <v>4330</v>
      </c>
      <c r="E1831" s="4">
        <v>1</v>
      </c>
      <c r="F1831" s="2" t="str">
        <f t="shared" si="142"/>
        <v>G1PR700201</v>
      </c>
      <c r="G1831" s="2" t="str">
        <f t="shared" si="143"/>
        <v>Promotie En Acquisitie</v>
      </c>
      <c r="H1831" s="2" t="str">
        <f t="shared" si="144"/>
        <v>7002</v>
      </c>
      <c r="I1831" s="2" t="str">
        <f>IFERROR(VLOOKUP(H1831,'Productgroepen hoofdfuncties'!G:H,2,FALSE),H1831)</f>
        <v>Promotie en acquisitie</v>
      </c>
      <c r="J1831" s="2" t="str">
        <f t="shared" si="145"/>
        <v>70</v>
      </c>
      <c r="K1831" s="2" t="str">
        <f>IFERROR(VLOOKUP(J1831,'Productgroepen hoofdfuncties'!D:E,2,FALSE),J1831)</f>
        <v>Algemene economische aangelegenheden</v>
      </c>
      <c r="L1831" s="2" t="str">
        <f t="shared" si="146"/>
        <v>7</v>
      </c>
      <c r="M1831" s="2" t="str">
        <f>IFERROR(VLOOKUP(L1831,'Productgroepen hoofdfuncties'!A:B,2,FALSE),L1831)</f>
        <v>Economische en agrarische zaken</v>
      </c>
    </row>
    <row r="1832" spans="1:13">
      <c r="A1832" s="7"/>
      <c r="B1832" s="8"/>
      <c r="C1832" s="4" t="s">
        <v>4331</v>
      </c>
      <c r="D1832" s="3" t="s">
        <v>4332</v>
      </c>
      <c r="E1832" s="4">
        <v>1</v>
      </c>
      <c r="F1832" s="2" t="str">
        <f t="shared" si="142"/>
        <v>G1PR700201</v>
      </c>
      <c r="G1832" s="2" t="str">
        <f t="shared" si="143"/>
        <v>Promotie En Acquisitie</v>
      </c>
      <c r="H1832" s="2" t="str">
        <f t="shared" si="144"/>
        <v>7002</v>
      </c>
      <c r="I1832" s="2" t="str">
        <f>IFERROR(VLOOKUP(H1832,'Productgroepen hoofdfuncties'!G:H,2,FALSE),H1832)</f>
        <v>Promotie en acquisitie</v>
      </c>
      <c r="J1832" s="2" t="str">
        <f t="shared" si="145"/>
        <v>70</v>
      </c>
      <c r="K1832" s="2" t="str">
        <f>IFERROR(VLOOKUP(J1832,'Productgroepen hoofdfuncties'!D:E,2,FALSE),J1832)</f>
        <v>Algemene economische aangelegenheden</v>
      </c>
      <c r="L1832" s="2" t="str">
        <f t="shared" si="146"/>
        <v>7</v>
      </c>
      <c r="M1832" s="2" t="str">
        <f>IFERROR(VLOOKUP(L1832,'Productgroepen hoofdfuncties'!A:B,2,FALSE),L1832)</f>
        <v>Economische en agrarische zaken</v>
      </c>
    </row>
    <row r="1833" spans="1:13">
      <c r="A1833" s="7"/>
      <c r="B1833" s="8"/>
      <c r="C1833" s="4" t="s">
        <v>4333</v>
      </c>
      <c r="D1833" s="3" t="s">
        <v>4334</v>
      </c>
      <c r="E1833" s="4">
        <v>1</v>
      </c>
      <c r="F1833" s="2" t="str">
        <f t="shared" si="142"/>
        <v>G1PR700201</v>
      </c>
      <c r="G1833" s="2" t="str">
        <f t="shared" si="143"/>
        <v>Promotie En Acquisitie</v>
      </c>
      <c r="H1833" s="2" t="str">
        <f t="shared" si="144"/>
        <v>7002</v>
      </c>
      <c r="I1833" s="2" t="str">
        <f>IFERROR(VLOOKUP(H1833,'Productgroepen hoofdfuncties'!G:H,2,FALSE),H1833)</f>
        <v>Promotie en acquisitie</v>
      </c>
      <c r="J1833" s="2" t="str">
        <f t="shared" si="145"/>
        <v>70</v>
      </c>
      <c r="K1833" s="2" t="str">
        <f>IFERROR(VLOOKUP(J1833,'Productgroepen hoofdfuncties'!D:E,2,FALSE),J1833)</f>
        <v>Algemene economische aangelegenheden</v>
      </c>
      <c r="L1833" s="2" t="str">
        <f t="shared" si="146"/>
        <v>7</v>
      </c>
      <c r="M1833" s="2" t="str">
        <f>IFERROR(VLOOKUP(L1833,'Productgroepen hoofdfuncties'!A:B,2,FALSE),L1833)</f>
        <v>Economische en agrarische zaken</v>
      </c>
    </row>
    <row r="1834" spans="1:13">
      <c r="A1834" s="7"/>
      <c r="B1834" s="8"/>
      <c r="C1834" s="4" t="s">
        <v>4335</v>
      </c>
      <c r="D1834" s="3" t="s">
        <v>4336</v>
      </c>
      <c r="E1834" s="4">
        <v>1</v>
      </c>
      <c r="F1834" s="2" t="str">
        <f t="shared" si="142"/>
        <v>G1PR700201</v>
      </c>
      <c r="G1834" s="2" t="str">
        <f t="shared" si="143"/>
        <v>Promotie En Acquisitie</v>
      </c>
      <c r="H1834" s="2" t="str">
        <f t="shared" si="144"/>
        <v>7002</v>
      </c>
      <c r="I1834" s="2" t="str">
        <f>IFERROR(VLOOKUP(H1834,'Productgroepen hoofdfuncties'!G:H,2,FALSE),H1834)</f>
        <v>Promotie en acquisitie</v>
      </c>
      <c r="J1834" s="2" t="str">
        <f t="shared" si="145"/>
        <v>70</v>
      </c>
      <c r="K1834" s="2" t="str">
        <f>IFERROR(VLOOKUP(J1834,'Productgroepen hoofdfuncties'!D:E,2,FALSE),J1834)</f>
        <v>Algemene economische aangelegenheden</v>
      </c>
      <c r="L1834" s="2" t="str">
        <f t="shared" si="146"/>
        <v>7</v>
      </c>
      <c r="M1834" s="2" t="str">
        <f>IFERROR(VLOOKUP(L1834,'Productgroepen hoofdfuncties'!A:B,2,FALSE),L1834)</f>
        <v>Economische en agrarische zaken</v>
      </c>
    </row>
    <row r="1835" spans="1:13">
      <c r="A1835" s="7"/>
      <c r="B1835" s="8"/>
      <c r="C1835" s="4" t="s">
        <v>4337</v>
      </c>
      <c r="D1835" s="3" t="s">
        <v>4338</v>
      </c>
      <c r="E1835" s="4">
        <v>1</v>
      </c>
      <c r="F1835" s="2" t="str">
        <f t="shared" si="142"/>
        <v>G1PR700201</v>
      </c>
      <c r="G1835" s="2" t="str">
        <f t="shared" si="143"/>
        <v>Promotie En Acquisitie</v>
      </c>
      <c r="H1835" s="2" t="str">
        <f t="shared" si="144"/>
        <v>7002</v>
      </c>
      <c r="I1835" s="2" t="str">
        <f>IFERROR(VLOOKUP(H1835,'Productgroepen hoofdfuncties'!G:H,2,FALSE),H1835)</f>
        <v>Promotie en acquisitie</v>
      </c>
      <c r="J1835" s="2" t="str">
        <f t="shared" si="145"/>
        <v>70</v>
      </c>
      <c r="K1835" s="2" t="str">
        <f>IFERROR(VLOOKUP(J1835,'Productgroepen hoofdfuncties'!D:E,2,FALSE),J1835)</f>
        <v>Algemene economische aangelegenheden</v>
      </c>
      <c r="L1835" s="2" t="str">
        <f t="shared" si="146"/>
        <v>7</v>
      </c>
      <c r="M1835" s="2" t="str">
        <f>IFERROR(VLOOKUP(L1835,'Productgroepen hoofdfuncties'!A:B,2,FALSE),L1835)</f>
        <v>Economische en agrarische zaken</v>
      </c>
    </row>
    <row r="1836" spans="1:13">
      <c r="A1836" s="7"/>
      <c r="B1836" s="8"/>
      <c r="C1836" s="4" t="s">
        <v>4339</v>
      </c>
      <c r="D1836" s="3" t="s">
        <v>4340</v>
      </c>
      <c r="E1836" s="4">
        <v>1</v>
      </c>
      <c r="F1836" s="2" t="str">
        <f t="shared" si="142"/>
        <v>G1PR700201</v>
      </c>
      <c r="G1836" s="2" t="str">
        <f t="shared" si="143"/>
        <v>Promotie En Acquisitie</v>
      </c>
      <c r="H1836" s="2" t="str">
        <f t="shared" si="144"/>
        <v>7002</v>
      </c>
      <c r="I1836" s="2" t="str">
        <f>IFERROR(VLOOKUP(H1836,'Productgroepen hoofdfuncties'!G:H,2,FALSE),H1836)</f>
        <v>Promotie en acquisitie</v>
      </c>
      <c r="J1836" s="2" t="str">
        <f t="shared" si="145"/>
        <v>70</v>
      </c>
      <c r="K1836" s="2" t="str">
        <f>IFERROR(VLOOKUP(J1836,'Productgroepen hoofdfuncties'!D:E,2,FALSE),J1836)</f>
        <v>Algemene economische aangelegenheden</v>
      </c>
      <c r="L1836" s="2" t="str">
        <f t="shared" si="146"/>
        <v>7</v>
      </c>
      <c r="M1836" s="2" t="str">
        <f>IFERROR(VLOOKUP(L1836,'Productgroepen hoofdfuncties'!A:B,2,FALSE),L1836)</f>
        <v>Economische en agrarische zaken</v>
      </c>
    </row>
    <row r="1837" spans="1:13">
      <c r="A1837" s="9"/>
      <c r="B1837" s="10"/>
      <c r="C1837" s="4" t="s">
        <v>4341</v>
      </c>
      <c r="D1837" s="3" t="s">
        <v>4342</v>
      </c>
      <c r="E1837" s="4">
        <v>1</v>
      </c>
      <c r="F1837" s="2" t="str">
        <f t="shared" si="142"/>
        <v>G1PR700201</v>
      </c>
      <c r="G1837" s="2" t="str">
        <f t="shared" si="143"/>
        <v>Promotie En Acquisitie</v>
      </c>
      <c r="H1837" s="2" t="str">
        <f t="shared" si="144"/>
        <v>7002</v>
      </c>
      <c r="I1837" s="2" t="str">
        <f>IFERROR(VLOOKUP(H1837,'Productgroepen hoofdfuncties'!G:H,2,FALSE),H1837)</f>
        <v>Promotie en acquisitie</v>
      </c>
      <c r="J1837" s="2" t="str">
        <f t="shared" si="145"/>
        <v>70</v>
      </c>
      <c r="K1837" s="2" t="str">
        <f>IFERROR(VLOOKUP(J1837,'Productgroepen hoofdfuncties'!D:E,2,FALSE),J1837)</f>
        <v>Algemene economische aangelegenheden</v>
      </c>
      <c r="L1837" s="2" t="str">
        <f t="shared" si="146"/>
        <v>7</v>
      </c>
      <c r="M1837" s="2" t="str">
        <f>IFERROR(VLOOKUP(L1837,'Productgroepen hoofdfuncties'!A:B,2,FALSE),L1837)</f>
        <v>Economische en agrarische zaken</v>
      </c>
    </row>
    <row r="1838" spans="1:13">
      <c r="A1838" s="3" t="s">
        <v>4343</v>
      </c>
      <c r="B1838" s="4" t="s">
        <v>4344</v>
      </c>
      <c r="C1838" s="4" t="s">
        <v>4345</v>
      </c>
      <c r="D1838" s="3" t="s">
        <v>4344</v>
      </c>
      <c r="E1838" s="4">
        <v>1</v>
      </c>
      <c r="F1838" s="2" t="str">
        <f t="shared" si="142"/>
        <v>G1PR700300</v>
      </c>
      <c r="G1838" s="2" t="str">
        <f t="shared" si="143"/>
        <v>App. kst. toeristische promotie</v>
      </c>
      <c r="H1838" s="2" t="str">
        <f t="shared" si="144"/>
        <v>7003</v>
      </c>
      <c r="I1838" s="2" t="str">
        <f>IFERROR(VLOOKUP(H1838,'Productgroepen hoofdfuncties'!G:H,2,FALSE),H1838)</f>
        <v>Toeristische promotie</v>
      </c>
      <c r="J1838" s="2" t="str">
        <f t="shared" si="145"/>
        <v>70</v>
      </c>
      <c r="K1838" s="2" t="str">
        <f>IFERROR(VLOOKUP(J1838,'Productgroepen hoofdfuncties'!D:E,2,FALSE),J1838)</f>
        <v>Algemene economische aangelegenheden</v>
      </c>
      <c r="L1838" s="2" t="str">
        <f t="shared" si="146"/>
        <v>7</v>
      </c>
      <c r="M1838" s="2" t="str">
        <f>IFERROR(VLOOKUP(L1838,'Productgroepen hoofdfuncties'!A:B,2,FALSE),L1838)</f>
        <v>Economische en agrarische zaken</v>
      </c>
    </row>
    <row r="1839" spans="1:13">
      <c r="A1839" s="5" t="s">
        <v>4346</v>
      </c>
      <c r="B1839" s="6" t="s">
        <v>3850</v>
      </c>
      <c r="C1839" s="4" t="s">
        <v>4347</v>
      </c>
      <c r="D1839" s="3" t="s">
        <v>4348</v>
      </c>
      <c r="E1839" s="4">
        <v>1</v>
      </c>
      <c r="F1839" s="2" t="str">
        <f t="shared" si="142"/>
        <v>G1PR700301</v>
      </c>
      <c r="G1839" s="2" t="str">
        <f t="shared" si="143"/>
        <v>Toeristische Promotie</v>
      </c>
      <c r="H1839" s="2" t="str">
        <f t="shared" si="144"/>
        <v>7003</v>
      </c>
      <c r="I1839" s="2" t="str">
        <f>IFERROR(VLOOKUP(H1839,'Productgroepen hoofdfuncties'!G:H,2,FALSE),H1839)</f>
        <v>Toeristische promotie</v>
      </c>
      <c r="J1839" s="2" t="str">
        <f t="shared" si="145"/>
        <v>70</v>
      </c>
      <c r="K1839" s="2" t="str">
        <f>IFERROR(VLOOKUP(J1839,'Productgroepen hoofdfuncties'!D:E,2,FALSE),J1839)</f>
        <v>Algemene economische aangelegenheden</v>
      </c>
      <c r="L1839" s="2" t="str">
        <f t="shared" si="146"/>
        <v>7</v>
      </c>
      <c r="M1839" s="2" t="str">
        <f>IFERROR(VLOOKUP(L1839,'Productgroepen hoofdfuncties'!A:B,2,FALSE),L1839)</f>
        <v>Economische en agrarische zaken</v>
      </c>
    </row>
    <row r="1840" spans="1:13">
      <c r="A1840" s="7"/>
      <c r="B1840" s="8"/>
      <c r="C1840" s="4" t="s">
        <v>4349</v>
      </c>
      <c r="D1840" s="3" t="s">
        <v>4350</v>
      </c>
      <c r="E1840" s="4">
        <v>1</v>
      </c>
      <c r="F1840" s="2" t="str">
        <f t="shared" si="142"/>
        <v>G1PR700301</v>
      </c>
      <c r="G1840" s="2" t="str">
        <f t="shared" si="143"/>
        <v>Toeristische Promotie</v>
      </c>
      <c r="H1840" s="2" t="str">
        <f t="shared" si="144"/>
        <v>7003</v>
      </c>
      <c r="I1840" s="2" t="str">
        <f>IFERROR(VLOOKUP(H1840,'Productgroepen hoofdfuncties'!G:H,2,FALSE),H1840)</f>
        <v>Toeristische promotie</v>
      </c>
      <c r="J1840" s="2" t="str">
        <f t="shared" si="145"/>
        <v>70</v>
      </c>
      <c r="K1840" s="2" t="str">
        <f>IFERROR(VLOOKUP(J1840,'Productgroepen hoofdfuncties'!D:E,2,FALSE),J1840)</f>
        <v>Algemene economische aangelegenheden</v>
      </c>
      <c r="L1840" s="2" t="str">
        <f t="shared" si="146"/>
        <v>7</v>
      </c>
      <c r="M1840" s="2" t="str">
        <f>IFERROR(VLOOKUP(L1840,'Productgroepen hoofdfuncties'!A:B,2,FALSE),L1840)</f>
        <v>Economische en agrarische zaken</v>
      </c>
    </row>
    <row r="1841" spans="1:13">
      <c r="A1841" s="7"/>
      <c r="B1841" s="8"/>
      <c r="C1841" s="4" t="s">
        <v>4351</v>
      </c>
      <c r="D1841" s="3" t="s">
        <v>4334</v>
      </c>
      <c r="E1841" s="4">
        <v>1</v>
      </c>
      <c r="F1841" s="2" t="str">
        <f t="shared" si="142"/>
        <v>G1PR700301</v>
      </c>
      <c r="G1841" s="2" t="str">
        <f t="shared" si="143"/>
        <v>Toeristische Promotie</v>
      </c>
      <c r="H1841" s="2" t="str">
        <f t="shared" si="144"/>
        <v>7003</v>
      </c>
      <c r="I1841" s="2" t="str">
        <f>IFERROR(VLOOKUP(H1841,'Productgroepen hoofdfuncties'!G:H,2,FALSE),H1841)</f>
        <v>Toeristische promotie</v>
      </c>
      <c r="J1841" s="2" t="str">
        <f t="shared" si="145"/>
        <v>70</v>
      </c>
      <c r="K1841" s="2" t="str">
        <f>IFERROR(VLOOKUP(J1841,'Productgroepen hoofdfuncties'!D:E,2,FALSE),J1841)</f>
        <v>Algemene economische aangelegenheden</v>
      </c>
      <c r="L1841" s="2" t="str">
        <f t="shared" si="146"/>
        <v>7</v>
      </c>
      <c r="M1841" s="2" t="str">
        <f>IFERROR(VLOOKUP(L1841,'Productgroepen hoofdfuncties'!A:B,2,FALSE),L1841)</f>
        <v>Economische en agrarische zaken</v>
      </c>
    </row>
    <row r="1842" spans="1:13">
      <c r="A1842" s="7"/>
      <c r="B1842" s="8"/>
      <c r="C1842" s="4" t="s">
        <v>4352</v>
      </c>
      <c r="D1842" s="3" t="s">
        <v>4353</v>
      </c>
      <c r="E1842" s="4">
        <v>1</v>
      </c>
      <c r="F1842" s="2" t="str">
        <f t="shared" si="142"/>
        <v>G1PR700301</v>
      </c>
      <c r="G1842" s="2" t="str">
        <f t="shared" si="143"/>
        <v>Toeristische Promotie</v>
      </c>
      <c r="H1842" s="2" t="str">
        <f t="shared" si="144"/>
        <v>7003</v>
      </c>
      <c r="I1842" s="2" t="str">
        <f>IFERROR(VLOOKUP(H1842,'Productgroepen hoofdfuncties'!G:H,2,FALSE),H1842)</f>
        <v>Toeristische promotie</v>
      </c>
      <c r="J1842" s="2" t="str">
        <f t="shared" si="145"/>
        <v>70</v>
      </c>
      <c r="K1842" s="2" t="str">
        <f>IFERROR(VLOOKUP(J1842,'Productgroepen hoofdfuncties'!D:E,2,FALSE),J1842)</f>
        <v>Algemene economische aangelegenheden</v>
      </c>
      <c r="L1842" s="2" t="str">
        <f t="shared" si="146"/>
        <v>7</v>
      </c>
      <c r="M1842" s="2" t="str">
        <f>IFERROR(VLOOKUP(L1842,'Productgroepen hoofdfuncties'!A:B,2,FALSE),L1842)</f>
        <v>Economische en agrarische zaken</v>
      </c>
    </row>
    <row r="1843" spans="1:13">
      <c r="A1843" s="7"/>
      <c r="B1843" s="8"/>
      <c r="C1843" s="4" t="s">
        <v>4354</v>
      </c>
      <c r="D1843" s="3" t="s">
        <v>4355</v>
      </c>
      <c r="E1843" s="4">
        <v>1</v>
      </c>
      <c r="F1843" s="2" t="str">
        <f t="shared" si="142"/>
        <v>G1PR700301</v>
      </c>
      <c r="G1843" s="2" t="str">
        <f t="shared" si="143"/>
        <v>Toeristische Promotie</v>
      </c>
      <c r="H1843" s="2" t="str">
        <f t="shared" si="144"/>
        <v>7003</v>
      </c>
      <c r="I1843" s="2" t="str">
        <f>IFERROR(VLOOKUP(H1843,'Productgroepen hoofdfuncties'!G:H,2,FALSE),H1843)</f>
        <v>Toeristische promotie</v>
      </c>
      <c r="J1843" s="2" t="str">
        <f t="shared" si="145"/>
        <v>70</v>
      </c>
      <c r="K1843" s="2" t="str">
        <f>IFERROR(VLOOKUP(J1843,'Productgroepen hoofdfuncties'!D:E,2,FALSE),J1843)</f>
        <v>Algemene economische aangelegenheden</v>
      </c>
      <c r="L1843" s="2" t="str">
        <f t="shared" si="146"/>
        <v>7</v>
      </c>
      <c r="M1843" s="2" t="str">
        <f>IFERROR(VLOOKUP(L1843,'Productgroepen hoofdfuncties'!A:B,2,FALSE),L1843)</f>
        <v>Economische en agrarische zaken</v>
      </c>
    </row>
    <row r="1844" spans="1:13">
      <c r="A1844" s="7"/>
      <c r="B1844" s="8"/>
      <c r="C1844" s="4" t="s">
        <v>4356</v>
      </c>
      <c r="D1844" s="3" t="s">
        <v>4357</v>
      </c>
      <c r="E1844" s="4">
        <v>1</v>
      </c>
      <c r="F1844" s="2" t="str">
        <f t="shared" si="142"/>
        <v>G1PR700301</v>
      </c>
      <c r="G1844" s="2" t="str">
        <f t="shared" si="143"/>
        <v>Toeristische Promotie</v>
      </c>
      <c r="H1844" s="2" t="str">
        <f t="shared" si="144"/>
        <v>7003</v>
      </c>
      <c r="I1844" s="2" t="str">
        <f>IFERROR(VLOOKUP(H1844,'Productgroepen hoofdfuncties'!G:H,2,FALSE),H1844)</f>
        <v>Toeristische promotie</v>
      </c>
      <c r="J1844" s="2" t="str">
        <f t="shared" si="145"/>
        <v>70</v>
      </c>
      <c r="K1844" s="2" t="str">
        <f>IFERROR(VLOOKUP(J1844,'Productgroepen hoofdfuncties'!D:E,2,FALSE),J1844)</f>
        <v>Algemene economische aangelegenheden</v>
      </c>
      <c r="L1844" s="2" t="str">
        <f t="shared" si="146"/>
        <v>7</v>
      </c>
      <c r="M1844" s="2" t="str">
        <f>IFERROR(VLOOKUP(L1844,'Productgroepen hoofdfuncties'!A:B,2,FALSE),L1844)</f>
        <v>Economische en agrarische zaken</v>
      </c>
    </row>
    <row r="1845" spans="1:13">
      <c r="A1845" s="9"/>
      <c r="B1845" s="10"/>
      <c r="C1845" s="4" t="s">
        <v>4358</v>
      </c>
      <c r="D1845" s="3" t="s">
        <v>4359</v>
      </c>
      <c r="E1845" s="4">
        <v>1</v>
      </c>
      <c r="F1845" s="2" t="str">
        <f t="shared" si="142"/>
        <v>G1PR700301</v>
      </c>
      <c r="G1845" s="2" t="str">
        <f t="shared" si="143"/>
        <v>Toeristische Promotie</v>
      </c>
      <c r="H1845" s="2" t="str">
        <f t="shared" si="144"/>
        <v>7003</v>
      </c>
      <c r="I1845" s="2" t="str">
        <f>IFERROR(VLOOKUP(H1845,'Productgroepen hoofdfuncties'!G:H,2,FALSE),H1845)</f>
        <v>Toeristische promotie</v>
      </c>
      <c r="J1845" s="2" t="str">
        <f t="shared" si="145"/>
        <v>70</v>
      </c>
      <c r="K1845" s="2" t="str">
        <f>IFERROR(VLOOKUP(J1845,'Productgroepen hoofdfuncties'!D:E,2,FALSE),J1845)</f>
        <v>Algemene economische aangelegenheden</v>
      </c>
      <c r="L1845" s="2" t="str">
        <f t="shared" si="146"/>
        <v>7</v>
      </c>
      <c r="M1845" s="2" t="str">
        <f>IFERROR(VLOOKUP(L1845,'Productgroepen hoofdfuncties'!A:B,2,FALSE),L1845)</f>
        <v>Economische en agrarische zaken</v>
      </c>
    </row>
    <row r="1846" spans="1:13">
      <c r="A1846" s="3" t="s">
        <v>4360</v>
      </c>
      <c r="B1846" s="4" t="s">
        <v>4361</v>
      </c>
      <c r="C1846" s="4" t="s">
        <v>4362</v>
      </c>
      <c r="D1846" s="3" t="s">
        <v>4361</v>
      </c>
      <c r="E1846" s="4">
        <v>1</v>
      </c>
      <c r="F1846" s="2" t="str">
        <f t="shared" si="142"/>
        <v>G1PR710100</v>
      </c>
      <c r="G1846" s="2" t="str">
        <f t="shared" si="143"/>
        <v>App. kst. kennis en technologie</v>
      </c>
      <c r="H1846" s="2" t="str">
        <f t="shared" si="144"/>
        <v>7101</v>
      </c>
      <c r="I1846" s="2" t="str">
        <f>IFERROR(VLOOKUP(H1846,'Productgroepen hoofdfuncties'!G:H,2,FALSE),H1846)</f>
        <v>7101</v>
      </c>
      <c r="J1846" s="2" t="str">
        <f t="shared" si="145"/>
        <v>71</v>
      </c>
      <c r="K1846" s="2" t="str">
        <f>IFERROR(VLOOKUP(J1846,'Productgroepen hoofdfuncties'!D:E,2,FALSE),J1846)</f>
        <v>Bevordering economische activiteiten</v>
      </c>
      <c r="L1846" s="2" t="str">
        <f t="shared" si="146"/>
        <v>7</v>
      </c>
      <c r="M1846" s="2" t="str">
        <f>IFERROR(VLOOKUP(L1846,'Productgroepen hoofdfuncties'!A:B,2,FALSE),L1846)</f>
        <v>Economische en agrarische zaken</v>
      </c>
    </row>
    <row r="1847" spans="1:13">
      <c r="A1847" s="3" t="s">
        <v>4363</v>
      </c>
      <c r="B1847" s="4" t="s">
        <v>4364</v>
      </c>
      <c r="C1847" s="4"/>
      <c r="D1847" s="3"/>
      <c r="E1847" s="4"/>
      <c r="F1847" s="2" t="str">
        <f t="shared" si="142"/>
        <v>G1PR710101</v>
      </c>
      <c r="G1847" s="2" t="str">
        <f t="shared" si="143"/>
        <v>Kennis En Technologie</v>
      </c>
      <c r="H1847" s="2" t="str">
        <f t="shared" si="144"/>
        <v>7101</v>
      </c>
      <c r="I1847" s="2" t="str">
        <f>IFERROR(VLOOKUP(H1847,'Productgroepen hoofdfuncties'!G:H,2,FALSE),H1847)</f>
        <v>7101</v>
      </c>
      <c r="J1847" s="2" t="str">
        <f t="shared" si="145"/>
        <v>71</v>
      </c>
      <c r="K1847" s="2" t="str">
        <f>IFERROR(VLOOKUP(J1847,'Productgroepen hoofdfuncties'!D:E,2,FALSE),J1847)</f>
        <v>Bevordering economische activiteiten</v>
      </c>
      <c r="L1847" s="2" t="str">
        <f t="shared" si="146"/>
        <v>7</v>
      </c>
      <c r="M1847" s="2" t="str">
        <f>IFERROR(VLOOKUP(L1847,'Productgroepen hoofdfuncties'!A:B,2,FALSE),L1847)</f>
        <v>Economische en agrarische zaken</v>
      </c>
    </row>
    <row r="1848" spans="1:13">
      <c r="A1848" s="3" t="s">
        <v>4365</v>
      </c>
      <c r="B1848" s="4" t="s">
        <v>1433</v>
      </c>
      <c r="C1848" s="4"/>
      <c r="D1848" s="3"/>
      <c r="E1848" s="4"/>
      <c r="F1848" s="2" t="str">
        <f t="shared" si="142"/>
        <v>G1PR710200</v>
      </c>
      <c r="G1848" s="2" t="str">
        <f t="shared" si="143"/>
        <v>Apparaatskosten</v>
      </c>
      <c r="H1848" s="2" t="str">
        <f t="shared" si="144"/>
        <v>7102</v>
      </c>
      <c r="I1848" s="2" t="str">
        <f>IFERROR(VLOOKUP(H1848,'Productgroepen hoofdfuncties'!G:H,2,FALSE),H1848)</f>
        <v>7102</v>
      </c>
      <c r="J1848" s="2" t="str">
        <f t="shared" si="145"/>
        <v>71</v>
      </c>
      <c r="K1848" s="2" t="str">
        <f>IFERROR(VLOOKUP(J1848,'Productgroepen hoofdfuncties'!D:E,2,FALSE),J1848)</f>
        <v>Bevordering economische activiteiten</v>
      </c>
      <c r="L1848" s="2" t="str">
        <f t="shared" si="146"/>
        <v>7</v>
      </c>
      <c r="M1848" s="2" t="str">
        <f>IFERROR(VLOOKUP(L1848,'Productgroepen hoofdfuncties'!A:B,2,FALSE),L1848)</f>
        <v>Economische en agrarische zaken</v>
      </c>
    </row>
    <row r="1849" spans="1:13">
      <c r="A1849" s="3" t="s">
        <v>4366</v>
      </c>
      <c r="B1849" s="4" t="s">
        <v>4367</v>
      </c>
      <c r="C1849" s="4" t="s">
        <v>4368</v>
      </c>
      <c r="D1849" s="3" t="s">
        <v>4369</v>
      </c>
      <c r="E1849" s="4">
        <v>1</v>
      </c>
      <c r="F1849" s="2" t="str">
        <f t="shared" si="142"/>
        <v>G1PR710201</v>
      </c>
      <c r="G1849" s="2" t="str">
        <f t="shared" si="143"/>
        <v>Bedrijfsterreinen</v>
      </c>
      <c r="H1849" s="2" t="str">
        <f t="shared" si="144"/>
        <v>7102</v>
      </c>
      <c r="I1849" s="2" t="str">
        <f>IFERROR(VLOOKUP(H1849,'Productgroepen hoofdfuncties'!G:H,2,FALSE),H1849)</f>
        <v>7102</v>
      </c>
      <c r="J1849" s="2" t="str">
        <f t="shared" si="145"/>
        <v>71</v>
      </c>
      <c r="K1849" s="2" t="str">
        <f>IFERROR(VLOOKUP(J1849,'Productgroepen hoofdfuncties'!D:E,2,FALSE),J1849)</f>
        <v>Bevordering economische activiteiten</v>
      </c>
      <c r="L1849" s="2" t="str">
        <f t="shared" si="146"/>
        <v>7</v>
      </c>
      <c r="M1849" s="2" t="str">
        <f>IFERROR(VLOOKUP(L1849,'Productgroepen hoofdfuncties'!A:B,2,FALSE),L1849)</f>
        <v>Economische en agrarische zaken</v>
      </c>
    </row>
    <row r="1850" spans="1:13">
      <c r="A1850" s="3" t="s">
        <v>4370</v>
      </c>
      <c r="B1850" s="4" t="s">
        <v>4371</v>
      </c>
      <c r="C1850" s="4" t="s">
        <v>4372</v>
      </c>
      <c r="D1850" s="3" t="s">
        <v>4371</v>
      </c>
      <c r="E1850" s="4">
        <v>1</v>
      </c>
      <c r="F1850" s="2" t="str">
        <f t="shared" si="142"/>
        <v>G1PR710300</v>
      </c>
      <c r="G1850" s="2" t="str">
        <f t="shared" si="143"/>
        <v>App. kst. arbeidsmarkt</v>
      </c>
      <c r="H1850" s="2" t="str">
        <f t="shared" si="144"/>
        <v>7103</v>
      </c>
      <c r="I1850" s="2" t="str">
        <f>IFERROR(VLOOKUP(H1850,'Productgroepen hoofdfuncties'!G:H,2,FALSE),H1850)</f>
        <v>Werkgelegenheid en arbeidsmarkt</v>
      </c>
      <c r="J1850" s="2" t="str">
        <f t="shared" si="145"/>
        <v>71</v>
      </c>
      <c r="K1850" s="2" t="str">
        <f>IFERROR(VLOOKUP(J1850,'Productgroepen hoofdfuncties'!D:E,2,FALSE),J1850)</f>
        <v>Bevordering economische activiteiten</v>
      </c>
      <c r="L1850" s="2" t="str">
        <f t="shared" si="146"/>
        <v>7</v>
      </c>
      <c r="M1850" s="2" t="str">
        <f>IFERROR(VLOOKUP(L1850,'Productgroepen hoofdfuncties'!A:B,2,FALSE),L1850)</f>
        <v>Economische en agrarische zaken</v>
      </c>
    </row>
    <row r="1851" spans="1:13">
      <c r="A1851" s="5" t="s">
        <v>4373</v>
      </c>
      <c r="B1851" s="6" t="s">
        <v>4374</v>
      </c>
      <c r="C1851" s="4" t="s">
        <v>4375</v>
      </c>
      <c r="D1851" s="3" t="s">
        <v>4376</v>
      </c>
      <c r="E1851" s="4">
        <v>1</v>
      </c>
      <c r="F1851" s="2" t="str">
        <f t="shared" si="142"/>
        <v>G1PR710301</v>
      </c>
      <c r="G1851" s="2" t="str">
        <f t="shared" si="143"/>
        <v>Arbeidsmarkt</v>
      </c>
      <c r="H1851" s="2" t="str">
        <f t="shared" si="144"/>
        <v>7103</v>
      </c>
      <c r="I1851" s="2" t="str">
        <f>IFERROR(VLOOKUP(H1851,'Productgroepen hoofdfuncties'!G:H,2,FALSE),H1851)</f>
        <v>Werkgelegenheid en arbeidsmarkt</v>
      </c>
      <c r="J1851" s="2" t="str">
        <f t="shared" si="145"/>
        <v>71</v>
      </c>
      <c r="K1851" s="2" t="str">
        <f>IFERROR(VLOOKUP(J1851,'Productgroepen hoofdfuncties'!D:E,2,FALSE),J1851)</f>
        <v>Bevordering economische activiteiten</v>
      </c>
      <c r="L1851" s="2" t="str">
        <f t="shared" si="146"/>
        <v>7</v>
      </c>
      <c r="M1851" s="2" t="str">
        <f>IFERROR(VLOOKUP(L1851,'Productgroepen hoofdfuncties'!A:B,2,FALSE),L1851)</f>
        <v>Economische en agrarische zaken</v>
      </c>
    </row>
    <row r="1852" spans="1:13">
      <c r="A1852" s="7"/>
      <c r="B1852" s="8"/>
      <c r="C1852" s="4" t="s">
        <v>4377</v>
      </c>
      <c r="D1852" s="3" t="s">
        <v>4378</v>
      </c>
      <c r="E1852" s="4">
        <v>1</v>
      </c>
      <c r="F1852" s="2" t="str">
        <f t="shared" si="142"/>
        <v>G1PR710301</v>
      </c>
      <c r="G1852" s="2" t="str">
        <f t="shared" si="143"/>
        <v>Arbeidsmarkt</v>
      </c>
      <c r="H1852" s="2" t="str">
        <f t="shared" si="144"/>
        <v>7103</v>
      </c>
      <c r="I1852" s="2" t="str">
        <f>IFERROR(VLOOKUP(H1852,'Productgroepen hoofdfuncties'!G:H,2,FALSE),H1852)</f>
        <v>Werkgelegenheid en arbeidsmarkt</v>
      </c>
      <c r="J1852" s="2" t="str">
        <f t="shared" si="145"/>
        <v>71</v>
      </c>
      <c r="K1852" s="2" t="str">
        <f>IFERROR(VLOOKUP(J1852,'Productgroepen hoofdfuncties'!D:E,2,FALSE),J1852)</f>
        <v>Bevordering economische activiteiten</v>
      </c>
      <c r="L1852" s="2" t="str">
        <f t="shared" si="146"/>
        <v>7</v>
      </c>
      <c r="M1852" s="2" t="str">
        <f>IFERROR(VLOOKUP(L1852,'Productgroepen hoofdfuncties'!A:B,2,FALSE),L1852)</f>
        <v>Economische en agrarische zaken</v>
      </c>
    </row>
    <row r="1853" spans="1:13">
      <c r="A1853" s="7"/>
      <c r="B1853" s="8"/>
      <c r="C1853" s="4" t="s">
        <v>4379</v>
      </c>
      <c r="D1853" s="3" t="s">
        <v>4380</v>
      </c>
      <c r="E1853" s="4">
        <v>1</v>
      </c>
      <c r="F1853" s="2" t="str">
        <f t="shared" si="142"/>
        <v>G1PR710301</v>
      </c>
      <c r="G1853" s="2" t="str">
        <f t="shared" si="143"/>
        <v>Arbeidsmarkt</v>
      </c>
      <c r="H1853" s="2" t="str">
        <f t="shared" si="144"/>
        <v>7103</v>
      </c>
      <c r="I1853" s="2" t="str">
        <f>IFERROR(VLOOKUP(H1853,'Productgroepen hoofdfuncties'!G:H,2,FALSE),H1853)</f>
        <v>Werkgelegenheid en arbeidsmarkt</v>
      </c>
      <c r="J1853" s="2" t="str">
        <f t="shared" si="145"/>
        <v>71</v>
      </c>
      <c r="K1853" s="2" t="str">
        <f>IFERROR(VLOOKUP(J1853,'Productgroepen hoofdfuncties'!D:E,2,FALSE),J1853)</f>
        <v>Bevordering economische activiteiten</v>
      </c>
      <c r="L1853" s="2" t="str">
        <f t="shared" si="146"/>
        <v>7</v>
      </c>
      <c r="M1853" s="2" t="str">
        <f>IFERROR(VLOOKUP(L1853,'Productgroepen hoofdfuncties'!A:B,2,FALSE),L1853)</f>
        <v>Economische en agrarische zaken</v>
      </c>
    </row>
    <row r="1854" spans="1:13">
      <c r="A1854" s="7"/>
      <c r="B1854" s="8"/>
      <c r="C1854" s="4" t="s">
        <v>4381</v>
      </c>
      <c r="D1854" s="3" t="s">
        <v>4382</v>
      </c>
      <c r="E1854" s="4">
        <v>1</v>
      </c>
      <c r="F1854" s="2" t="str">
        <f t="shared" si="142"/>
        <v>G1PR710301</v>
      </c>
      <c r="G1854" s="2" t="str">
        <f t="shared" si="143"/>
        <v>Arbeidsmarkt</v>
      </c>
      <c r="H1854" s="2" t="str">
        <f t="shared" si="144"/>
        <v>7103</v>
      </c>
      <c r="I1854" s="2" t="str">
        <f>IFERROR(VLOOKUP(H1854,'Productgroepen hoofdfuncties'!G:H,2,FALSE),H1854)</f>
        <v>Werkgelegenheid en arbeidsmarkt</v>
      </c>
      <c r="J1854" s="2" t="str">
        <f t="shared" si="145"/>
        <v>71</v>
      </c>
      <c r="K1854" s="2" t="str">
        <f>IFERROR(VLOOKUP(J1854,'Productgroepen hoofdfuncties'!D:E,2,FALSE),J1854)</f>
        <v>Bevordering economische activiteiten</v>
      </c>
      <c r="L1854" s="2" t="str">
        <f t="shared" si="146"/>
        <v>7</v>
      </c>
      <c r="M1854" s="2" t="str">
        <f>IFERROR(VLOOKUP(L1854,'Productgroepen hoofdfuncties'!A:B,2,FALSE),L1854)</f>
        <v>Economische en agrarische zaken</v>
      </c>
    </row>
    <row r="1855" spans="1:13">
      <c r="A1855" s="7"/>
      <c r="B1855" s="8"/>
      <c r="C1855" s="4" t="s">
        <v>4383</v>
      </c>
      <c r="D1855" s="3" t="s">
        <v>4384</v>
      </c>
      <c r="E1855" s="4">
        <v>1</v>
      </c>
      <c r="F1855" s="2" t="str">
        <f t="shared" si="142"/>
        <v>G1PR710301</v>
      </c>
      <c r="G1855" s="2" t="str">
        <f t="shared" si="143"/>
        <v>Arbeidsmarkt</v>
      </c>
      <c r="H1855" s="2" t="str">
        <f t="shared" si="144"/>
        <v>7103</v>
      </c>
      <c r="I1855" s="2" t="str">
        <f>IFERROR(VLOOKUP(H1855,'Productgroepen hoofdfuncties'!G:H,2,FALSE),H1855)</f>
        <v>Werkgelegenheid en arbeidsmarkt</v>
      </c>
      <c r="J1855" s="2" t="str">
        <f t="shared" si="145"/>
        <v>71</v>
      </c>
      <c r="K1855" s="2" t="str">
        <f>IFERROR(VLOOKUP(J1855,'Productgroepen hoofdfuncties'!D:E,2,FALSE),J1855)</f>
        <v>Bevordering economische activiteiten</v>
      </c>
      <c r="L1855" s="2" t="str">
        <f t="shared" si="146"/>
        <v>7</v>
      </c>
      <c r="M1855" s="2" t="str">
        <f>IFERROR(VLOOKUP(L1855,'Productgroepen hoofdfuncties'!A:B,2,FALSE),L1855)</f>
        <v>Economische en agrarische zaken</v>
      </c>
    </row>
    <row r="1856" spans="1:13">
      <c r="A1856" s="7"/>
      <c r="B1856" s="8"/>
      <c r="C1856" s="4" t="s">
        <v>4385</v>
      </c>
      <c r="D1856" s="3" t="s">
        <v>4386</v>
      </c>
      <c r="E1856" s="4">
        <v>1</v>
      </c>
      <c r="F1856" s="2" t="str">
        <f t="shared" si="142"/>
        <v>G1PR710301</v>
      </c>
      <c r="G1856" s="2" t="str">
        <f t="shared" si="143"/>
        <v>Arbeidsmarkt</v>
      </c>
      <c r="H1856" s="2" t="str">
        <f t="shared" si="144"/>
        <v>7103</v>
      </c>
      <c r="I1856" s="2" t="str">
        <f>IFERROR(VLOOKUP(H1856,'Productgroepen hoofdfuncties'!G:H,2,FALSE),H1856)</f>
        <v>Werkgelegenheid en arbeidsmarkt</v>
      </c>
      <c r="J1856" s="2" t="str">
        <f t="shared" si="145"/>
        <v>71</v>
      </c>
      <c r="K1856" s="2" t="str">
        <f>IFERROR(VLOOKUP(J1856,'Productgroepen hoofdfuncties'!D:E,2,FALSE),J1856)</f>
        <v>Bevordering economische activiteiten</v>
      </c>
      <c r="L1856" s="2" t="str">
        <f t="shared" si="146"/>
        <v>7</v>
      </c>
      <c r="M1856" s="2" t="str">
        <f>IFERROR(VLOOKUP(L1856,'Productgroepen hoofdfuncties'!A:B,2,FALSE),L1856)</f>
        <v>Economische en agrarische zaken</v>
      </c>
    </row>
    <row r="1857" spans="1:13">
      <c r="A1857" s="7"/>
      <c r="B1857" s="8"/>
      <c r="C1857" s="4" t="s">
        <v>4387</v>
      </c>
      <c r="D1857" s="3" t="s">
        <v>4388</v>
      </c>
      <c r="E1857" s="4">
        <v>1</v>
      </c>
      <c r="F1857" s="2" t="str">
        <f t="shared" si="142"/>
        <v>G1PR710301</v>
      </c>
      <c r="G1857" s="2" t="str">
        <f t="shared" si="143"/>
        <v>Arbeidsmarkt</v>
      </c>
      <c r="H1857" s="2" t="str">
        <f t="shared" si="144"/>
        <v>7103</v>
      </c>
      <c r="I1857" s="2" t="str">
        <f>IFERROR(VLOOKUP(H1857,'Productgroepen hoofdfuncties'!G:H,2,FALSE),H1857)</f>
        <v>Werkgelegenheid en arbeidsmarkt</v>
      </c>
      <c r="J1857" s="2" t="str">
        <f t="shared" si="145"/>
        <v>71</v>
      </c>
      <c r="K1857" s="2" t="str">
        <f>IFERROR(VLOOKUP(J1857,'Productgroepen hoofdfuncties'!D:E,2,FALSE),J1857)</f>
        <v>Bevordering economische activiteiten</v>
      </c>
      <c r="L1857" s="2" t="str">
        <f t="shared" si="146"/>
        <v>7</v>
      </c>
      <c r="M1857" s="2" t="str">
        <f>IFERROR(VLOOKUP(L1857,'Productgroepen hoofdfuncties'!A:B,2,FALSE),L1857)</f>
        <v>Economische en agrarische zaken</v>
      </c>
    </row>
    <row r="1858" spans="1:13">
      <c r="A1858" s="7"/>
      <c r="B1858" s="8"/>
      <c r="C1858" s="4" t="s">
        <v>4389</v>
      </c>
      <c r="D1858" s="3" t="s">
        <v>4390</v>
      </c>
      <c r="E1858" s="4">
        <v>1</v>
      </c>
      <c r="F1858" s="2" t="str">
        <f t="shared" si="142"/>
        <v>G1PR710301</v>
      </c>
      <c r="G1858" s="2" t="str">
        <f t="shared" si="143"/>
        <v>Arbeidsmarkt</v>
      </c>
      <c r="H1858" s="2" t="str">
        <f t="shared" si="144"/>
        <v>7103</v>
      </c>
      <c r="I1858" s="2" t="str">
        <f>IFERROR(VLOOKUP(H1858,'Productgroepen hoofdfuncties'!G:H,2,FALSE),H1858)</f>
        <v>Werkgelegenheid en arbeidsmarkt</v>
      </c>
      <c r="J1858" s="2" t="str">
        <f t="shared" si="145"/>
        <v>71</v>
      </c>
      <c r="K1858" s="2" t="str">
        <f>IFERROR(VLOOKUP(J1858,'Productgroepen hoofdfuncties'!D:E,2,FALSE),J1858)</f>
        <v>Bevordering economische activiteiten</v>
      </c>
      <c r="L1858" s="2" t="str">
        <f t="shared" si="146"/>
        <v>7</v>
      </c>
      <c r="M1858" s="2" t="str">
        <f>IFERROR(VLOOKUP(L1858,'Productgroepen hoofdfuncties'!A:B,2,FALSE),L1858)</f>
        <v>Economische en agrarische zaken</v>
      </c>
    </row>
    <row r="1859" spans="1:13">
      <c r="A1859" s="7"/>
      <c r="B1859" s="8"/>
      <c r="C1859" s="4" t="s">
        <v>4391</v>
      </c>
      <c r="D1859" s="3" t="s">
        <v>4392</v>
      </c>
      <c r="E1859" s="4">
        <v>1</v>
      </c>
      <c r="F1859" s="2" t="str">
        <f t="shared" si="142"/>
        <v>G1PR710301</v>
      </c>
      <c r="G1859" s="2" t="str">
        <f t="shared" si="143"/>
        <v>Arbeidsmarkt</v>
      </c>
      <c r="H1859" s="2" t="str">
        <f t="shared" si="144"/>
        <v>7103</v>
      </c>
      <c r="I1859" s="2" t="str">
        <f>IFERROR(VLOOKUP(H1859,'Productgroepen hoofdfuncties'!G:H,2,FALSE),H1859)</f>
        <v>Werkgelegenheid en arbeidsmarkt</v>
      </c>
      <c r="J1859" s="2" t="str">
        <f t="shared" si="145"/>
        <v>71</v>
      </c>
      <c r="K1859" s="2" t="str">
        <f>IFERROR(VLOOKUP(J1859,'Productgroepen hoofdfuncties'!D:E,2,FALSE),J1859)</f>
        <v>Bevordering economische activiteiten</v>
      </c>
      <c r="L1859" s="2" t="str">
        <f t="shared" si="146"/>
        <v>7</v>
      </c>
      <c r="M1859" s="2" t="str">
        <f>IFERROR(VLOOKUP(L1859,'Productgroepen hoofdfuncties'!A:B,2,FALSE),L1859)</f>
        <v>Economische en agrarische zaken</v>
      </c>
    </row>
    <row r="1860" spans="1:13">
      <c r="A1860" s="7"/>
      <c r="B1860" s="8"/>
      <c r="C1860" s="4" t="s">
        <v>4393</v>
      </c>
      <c r="D1860" s="3" t="s">
        <v>4394</v>
      </c>
      <c r="E1860" s="4">
        <v>1</v>
      </c>
      <c r="F1860" s="2" t="str">
        <f t="shared" si="142"/>
        <v>G1PR710301</v>
      </c>
      <c r="G1860" s="2" t="str">
        <f t="shared" si="143"/>
        <v>Arbeidsmarkt</v>
      </c>
      <c r="H1860" s="2" t="str">
        <f t="shared" si="144"/>
        <v>7103</v>
      </c>
      <c r="I1860" s="2" t="str">
        <f>IFERROR(VLOOKUP(H1860,'Productgroepen hoofdfuncties'!G:H,2,FALSE),H1860)</f>
        <v>Werkgelegenheid en arbeidsmarkt</v>
      </c>
      <c r="J1860" s="2" t="str">
        <f t="shared" si="145"/>
        <v>71</v>
      </c>
      <c r="K1860" s="2" t="str">
        <f>IFERROR(VLOOKUP(J1860,'Productgroepen hoofdfuncties'!D:E,2,FALSE),J1860)</f>
        <v>Bevordering economische activiteiten</v>
      </c>
      <c r="L1860" s="2" t="str">
        <f t="shared" si="146"/>
        <v>7</v>
      </c>
      <c r="M1860" s="2" t="str">
        <f>IFERROR(VLOOKUP(L1860,'Productgroepen hoofdfuncties'!A:B,2,FALSE),L1860)</f>
        <v>Economische en agrarische zaken</v>
      </c>
    </row>
    <row r="1861" spans="1:13">
      <c r="A1861" s="7"/>
      <c r="B1861" s="8"/>
      <c r="C1861" s="4" t="s">
        <v>4395</v>
      </c>
      <c r="D1861" s="3" t="s">
        <v>4396</v>
      </c>
      <c r="E1861" s="4">
        <v>1</v>
      </c>
      <c r="F1861" s="2" t="str">
        <f t="shared" si="142"/>
        <v>G1PR710301</v>
      </c>
      <c r="G1861" s="2" t="str">
        <f t="shared" si="143"/>
        <v>Arbeidsmarkt</v>
      </c>
      <c r="H1861" s="2" t="str">
        <f t="shared" si="144"/>
        <v>7103</v>
      </c>
      <c r="I1861" s="2" t="str">
        <f>IFERROR(VLOOKUP(H1861,'Productgroepen hoofdfuncties'!G:H,2,FALSE),H1861)</f>
        <v>Werkgelegenheid en arbeidsmarkt</v>
      </c>
      <c r="J1861" s="2" t="str">
        <f t="shared" si="145"/>
        <v>71</v>
      </c>
      <c r="K1861" s="2" t="str">
        <f>IFERROR(VLOOKUP(J1861,'Productgroepen hoofdfuncties'!D:E,2,FALSE),J1861)</f>
        <v>Bevordering economische activiteiten</v>
      </c>
      <c r="L1861" s="2" t="str">
        <f t="shared" si="146"/>
        <v>7</v>
      </c>
      <c r="M1861" s="2" t="str">
        <f>IFERROR(VLOOKUP(L1861,'Productgroepen hoofdfuncties'!A:B,2,FALSE),L1861)</f>
        <v>Economische en agrarische zaken</v>
      </c>
    </row>
    <row r="1862" spans="1:13">
      <c r="A1862" s="7"/>
      <c r="B1862" s="8"/>
      <c r="C1862" s="4" t="s">
        <v>4397</v>
      </c>
      <c r="D1862" s="3" t="s">
        <v>4398</v>
      </c>
      <c r="E1862" s="4">
        <v>1</v>
      </c>
      <c r="F1862" s="2" t="str">
        <f t="shared" si="142"/>
        <v>G1PR710301</v>
      </c>
      <c r="G1862" s="2" t="str">
        <f t="shared" si="143"/>
        <v>Arbeidsmarkt</v>
      </c>
      <c r="H1862" s="2" t="str">
        <f t="shared" si="144"/>
        <v>7103</v>
      </c>
      <c r="I1862" s="2" t="str">
        <f>IFERROR(VLOOKUP(H1862,'Productgroepen hoofdfuncties'!G:H,2,FALSE),H1862)</f>
        <v>Werkgelegenheid en arbeidsmarkt</v>
      </c>
      <c r="J1862" s="2" t="str">
        <f t="shared" si="145"/>
        <v>71</v>
      </c>
      <c r="K1862" s="2" t="str">
        <f>IFERROR(VLOOKUP(J1862,'Productgroepen hoofdfuncties'!D:E,2,FALSE),J1862)</f>
        <v>Bevordering economische activiteiten</v>
      </c>
      <c r="L1862" s="2" t="str">
        <f t="shared" si="146"/>
        <v>7</v>
      </c>
      <c r="M1862" s="2" t="str">
        <f>IFERROR(VLOOKUP(L1862,'Productgroepen hoofdfuncties'!A:B,2,FALSE),L1862)</f>
        <v>Economische en agrarische zaken</v>
      </c>
    </row>
    <row r="1863" spans="1:13">
      <c r="A1863" s="7"/>
      <c r="B1863" s="8"/>
      <c r="C1863" s="4" t="s">
        <v>4399</v>
      </c>
      <c r="D1863" s="3" t="s">
        <v>4400</v>
      </c>
      <c r="E1863" s="4">
        <v>1</v>
      </c>
      <c r="F1863" s="2" t="str">
        <f t="shared" si="142"/>
        <v>G1PR710301</v>
      </c>
      <c r="G1863" s="2" t="str">
        <f t="shared" si="143"/>
        <v>Arbeidsmarkt</v>
      </c>
      <c r="H1863" s="2" t="str">
        <f t="shared" si="144"/>
        <v>7103</v>
      </c>
      <c r="I1863" s="2" t="str">
        <f>IFERROR(VLOOKUP(H1863,'Productgroepen hoofdfuncties'!G:H,2,FALSE),H1863)</f>
        <v>Werkgelegenheid en arbeidsmarkt</v>
      </c>
      <c r="J1863" s="2" t="str">
        <f t="shared" si="145"/>
        <v>71</v>
      </c>
      <c r="K1863" s="2" t="str">
        <f>IFERROR(VLOOKUP(J1863,'Productgroepen hoofdfuncties'!D:E,2,FALSE),J1863)</f>
        <v>Bevordering economische activiteiten</v>
      </c>
      <c r="L1863" s="2" t="str">
        <f t="shared" si="146"/>
        <v>7</v>
      </c>
      <c r="M1863" s="2" t="str">
        <f>IFERROR(VLOOKUP(L1863,'Productgroepen hoofdfuncties'!A:B,2,FALSE),L1863)</f>
        <v>Economische en agrarische zaken</v>
      </c>
    </row>
    <row r="1864" spans="1:13">
      <c r="A1864" s="7"/>
      <c r="B1864" s="8"/>
      <c r="C1864" s="4" t="s">
        <v>4401</v>
      </c>
      <c r="D1864" s="3" t="s">
        <v>4402</v>
      </c>
      <c r="E1864" s="4">
        <v>1</v>
      </c>
      <c r="F1864" s="2" t="str">
        <f t="shared" si="142"/>
        <v>G1PR710301</v>
      </c>
      <c r="G1864" s="2" t="str">
        <f t="shared" si="143"/>
        <v>Arbeidsmarkt</v>
      </c>
      <c r="H1864" s="2" t="str">
        <f t="shared" si="144"/>
        <v>7103</v>
      </c>
      <c r="I1864" s="2" t="str">
        <f>IFERROR(VLOOKUP(H1864,'Productgroepen hoofdfuncties'!G:H,2,FALSE),H1864)</f>
        <v>Werkgelegenheid en arbeidsmarkt</v>
      </c>
      <c r="J1864" s="2" t="str">
        <f t="shared" si="145"/>
        <v>71</v>
      </c>
      <c r="K1864" s="2" t="str">
        <f>IFERROR(VLOOKUP(J1864,'Productgroepen hoofdfuncties'!D:E,2,FALSE),J1864)</f>
        <v>Bevordering economische activiteiten</v>
      </c>
      <c r="L1864" s="2" t="str">
        <f t="shared" si="146"/>
        <v>7</v>
      </c>
      <c r="M1864" s="2" t="str">
        <f>IFERROR(VLOOKUP(L1864,'Productgroepen hoofdfuncties'!A:B,2,FALSE),L1864)</f>
        <v>Economische en agrarische zaken</v>
      </c>
    </row>
    <row r="1865" spans="1:13">
      <c r="A1865" s="7"/>
      <c r="B1865" s="8"/>
      <c r="C1865" s="4" t="s">
        <v>4403</v>
      </c>
      <c r="D1865" s="3" t="s">
        <v>4404</v>
      </c>
      <c r="E1865" s="4">
        <v>1</v>
      </c>
      <c r="F1865" s="2" t="str">
        <f t="shared" si="142"/>
        <v>G1PR710301</v>
      </c>
      <c r="G1865" s="2" t="str">
        <f t="shared" si="143"/>
        <v>Arbeidsmarkt</v>
      </c>
      <c r="H1865" s="2" t="str">
        <f t="shared" si="144"/>
        <v>7103</v>
      </c>
      <c r="I1865" s="2" t="str">
        <f>IFERROR(VLOOKUP(H1865,'Productgroepen hoofdfuncties'!G:H,2,FALSE),H1865)</f>
        <v>Werkgelegenheid en arbeidsmarkt</v>
      </c>
      <c r="J1865" s="2" t="str">
        <f t="shared" si="145"/>
        <v>71</v>
      </c>
      <c r="K1865" s="2" t="str">
        <f>IFERROR(VLOOKUP(J1865,'Productgroepen hoofdfuncties'!D:E,2,FALSE),J1865)</f>
        <v>Bevordering economische activiteiten</v>
      </c>
      <c r="L1865" s="2" t="str">
        <f t="shared" si="146"/>
        <v>7</v>
      </c>
      <c r="M1865" s="2" t="str">
        <f>IFERROR(VLOOKUP(L1865,'Productgroepen hoofdfuncties'!A:B,2,FALSE),L1865)</f>
        <v>Economische en agrarische zaken</v>
      </c>
    </row>
    <row r="1866" spans="1:13">
      <c r="A1866" s="7"/>
      <c r="B1866" s="8"/>
      <c r="C1866" s="4" t="s">
        <v>4405</v>
      </c>
      <c r="D1866" s="3" t="s">
        <v>4406</v>
      </c>
      <c r="E1866" s="4">
        <v>1</v>
      </c>
      <c r="F1866" s="2" t="str">
        <f t="shared" si="142"/>
        <v>G1PR710301</v>
      </c>
      <c r="G1866" s="2" t="str">
        <f t="shared" si="143"/>
        <v>Arbeidsmarkt</v>
      </c>
      <c r="H1866" s="2" t="str">
        <f t="shared" si="144"/>
        <v>7103</v>
      </c>
      <c r="I1866" s="2" t="str">
        <f>IFERROR(VLOOKUP(H1866,'Productgroepen hoofdfuncties'!G:H,2,FALSE),H1866)</f>
        <v>Werkgelegenheid en arbeidsmarkt</v>
      </c>
      <c r="J1866" s="2" t="str">
        <f t="shared" si="145"/>
        <v>71</v>
      </c>
      <c r="K1866" s="2" t="str">
        <f>IFERROR(VLOOKUP(J1866,'Productgroepen hoofdfuncties'!D:E,2,FALSE),J1866)</f>
        <v>Bevordering economische activiteiten</v>
      </c>
      <c r="L1866" s="2" t="str">
        <f t="shared" si="146"/>
        <v>7</v>
      </c>
      <c r="M1866" s="2" t="str">
        <f>IFERROR(VLOOKUP(L1866,'Productgroepen hoofdfuncties'!A:B,2,FALSE),L1866)</f>
        <v>Economische en agrarische zaken</v>
      </c>
    </row>
    <row r="1867" spans="1:13">
      <c r="A1867" s="7"/>
      <c r="B1867" s="8"/>
      <c r="C1867" s="4" t="s">
        <v>4407</v>
      </c>
      <c r="D1867" s="3" t="s">
        <v>4408</v>
      </c>
      <c r="E1867" s="4">
        <v>1</v>
      </c>
      <c r="F1867" s="2" t="str">
        <f t="shared" si="142"/>
        <v>G1PR710301</v>
      </c>
      <c r="G1867" s="2" t="str">
        <f t="shared" si="143"/>
        <v>Arbeidsmarkt</v>
      </c>
      <c r="H1867" s="2" t="str">
        <f t="shared" si="144"/>
        <v>7103</v>
      </c>
      <c r="I1867" s="2" t="str">
        <f>IFERROR(VLOOKUP(H1867,'Productgroepen hoofdfuncties'!G:H,2,FALSE),H1867)</f>
        <v>Werkgelegenheid en arbeidsmarkt</v>
      </c>
      <c r="J1867" s="2" t="str">
        <f t="shared" si="145"/>
        <v>71</v>
      </c>
      <c r="K1867" s="2" t="str">
        <f>IFERROR(VLOOKUP(J1867,'Productgroepen hoofdfuncties'!D:E,2,FALSE),J1867)</f>
        <v>Bevordering economische activiteiten</v>
      </c>
      <c r="L1867" s="2" t="str">
        <f t="shared" si="146"/>
        <v>7</v>
      </c>
      <c r="M1867" s="2" t="str">
        <f>IFERROR(VLOOKUP(L1867,'Productgroepen hoofdfuncties'!A:B,2,FALSE),L1867)</f>
        <v>Economische en agrarische zaken</v>
      </c>
    </row>
    <row r="1868" spans="1:13">
      <c r="A1868" s="7"/>
      <c r="B1868" s="8"/>
      <c r="C1868" s="4" t="s">
        <v>4409</v>
      </c>
      <c r="D1868" s="3" t="s">
        <v>4410</v>
      </c>
      <c r="E1868" s="4">
        <v>1</v>
      </c>
      <c r="F1868" s="2" t="str">
        <f t="shared" ref="F1868:F1931" si="147">IF(A1868="",F1867,A1868)</f>
        <v>G1PR710301</v>
      </c>
      <c r="G1868" s="2" t="str">
        <f t="shared" ref="G1868:G1931" si="148">IF(B1868="",G1867,B1868)</f>
        <v>Arbeidsmarkt</v>
      </c>
      <c r="H1868" s="2" t="str">
        <f t="shared" ref="H1868:H1931" si="149">IF(RIGHT(LEFT($F1868,5),1)="K","Apparaatskosten personeel",IF(RIGHT(LEFT($F1868,5),1)="I","Apparaatskosten materieel",LEFT(RIGHT($F1868,6),4)))</f>
        <v>7103</v>
      </c>
      <c r="I1868" s="2" t="str">
        <f>IFERROR(VLOOKUP(H1868,'Productgroepen hoofdfuncties'!G:H,2,FALSE),H1868)</f>
        <v>Werkgelegenheid en arbeidsmarkt</v>
      </c>
      <c r="J1868" s="2" t="str">
        <f t="shared" ref="J1868:J1931" si="150">IF(RIGHT(LEFT($F1868,5),1)="K","Kostenplaatsen",IF(RIGHT(LEFT($F1868,5),1)="I","Kostenplaatsen",LEFT(RIGHT($F1868,6),2)))</f>
        <v>71</v>
      </c>
      <c r="K1868" s="2" t="str">
        <f>IFERROR(VLOOKUP(J1868,'Productgroepen hoofdfuncties'!D:E,2,FALSE),J1868)</f>
        <v>Bevordering economische activiteiten</v>
      </c>
      <c r="L1868" s="2" t="str">
        <f t="shared" ref="L1868:L1931" si="151">IF(RIGHT(LEFT($F1868,5),1)="K","Kostenplaatsen",IF(RIGHT(LEFT($F1868,5),1)="I","Kostenplaatsen",LEFT(RIGHT($F1868,6),1)))</f>
        <v>7</v>
      </c>
      <c r="M1868" s="2" t="str">
        <f>IFERROR(VLOOKUP(L1868,'Productgroepen hoofdfuncties'!A:B,2,FALSE),L1868)</f>
        <v>Economische en agrarische zaken</v>
      </c>
    </row>
    <row r="1869" spans="1:13">
      <c r="A1869" s="7"/>
      <c r="B1869" s="8"/>
      <c r="C1869" s="4" t="s">
        <v>4411</v>
      </c>
      <c r="D1869" s="3" t="s">
        <v>4412</v>
      </c>
      <c r="E1869" s="4">
        <v>1</v>
      </c>
      <c r="F1869" s="2" t="str">
        <f t="shared" si="147"/>
        <v>G1PR710301</v>
      </c>
      <c r="G1869" s="2" t="str">
        <f t="shared" si="148"/>
        <v>Arbeidsmarkt</v>
      </c>
      <c r="H1869" s="2" t="str">
        <f t="shared" si="149"/>
        <v>7103</v>
      </c>
      <c r="I1869" s="2" t="str">
        <f>IFERROR(VLOOKUP(H1869,'Productgroepen hoofdfuncties'!G:H,2,FALSE),H1869)</f>
        <v>Werkgelegenheid en arbeidsmarkt</v>
      </c>
      <c r="J1869" s="2" t="str">
        <f t="shared" si="150"/>
        <v>71</v>
      </c>
      <c r="K1869" s="2" t="str">
        <f>IFERROR(VLOOKUP(J1869,'Productgroepen hoofdfuncties'!D:E,2,FALSE),J1869)</f>
        <v>Bevordering economische activiteiten</v>
      </c>
      <c r="L1869" s="2" t="str">
        <f t="shared" si="151"/>
        <v>7</v>
      </c>
      <c r="M1869" s="2" t="str">
        <f>IFERROR(VLOOKUP(L1869,'Productgroepen hoofdfuncties'!A:B,2,FALSE),L1869)</f>
        <v>Economische en agrarische zaken</v>
      </c>
    </row>
    <row r="1870" spans="1:13">
      <c r="A1870" s="7"/>
      <c r="B1870" s="8"/>
      <c r="C1870" s="4" t="s">
        <v>4413</v>
      </c>
      <c r="D1870" s="3" t="s">
        <v>4414</v>
      </c>
      <c r="E1870" s="4">
        <v>1</v>
      </c>
      <c r="F1870" s="2" t="str">
        <f t="shared" si="147"/>
        <v>G1PR710301</v>
      </c>
      <c r="G1870" s="2" t="str">
        <f t="shared" si="148"/>
        <v>Arbeidsmarkt</v>
      </c>
      <c r="H1870" s="2" t="str">
        <f t="shared" si="149"/>
        <v>7103</v>
      </c>
      <c r="I1870" s="2" t="str">
        <f>IFERROR(VLOOKUP(H1870,'Productgroepen hoofdfuncties'!G:H,2,FALSE),H1870)</f>
        <v>Werkgelegenheid en arbeidsmarkt</v>
      </c>
      <c r="J1870" s="2" t="str">
        <f t="shared" si="150"/>
        <v>71</v>
      </c>
      <c r="K1870" s="2" t="str">
        <f>IFERROR(VLOOKUP(J1870,'Productgroepen hoofdfuncties'!D:E,2,FALSE),J1870)</f>
        <v>Bevordering economische activiteiten</v>
      </c>
      <c r="L1870" s="2" t="str">
        <f t="shared" si="151"/>
        <v>7</v>
      </c>
      <c r="M1870" s="2" t="str">
        <f>IFERROR(VLOOKUP(L1870,'Productgroepen hoofdfuncties'!A:B,2,FALSE),L1870)</f>
        <v>Economische en agrarische zaken</v>
      </c>
    </row>
    <row r="1871" spans="1:13">
      <c r="A1871" s="7"/>
      <c r="B1871" s="8"/>
      <c r="C1871" s="4" t="s">
        <v>4415</v>
      </c>
      <c r="D1871" s="3" t="s">
        <v>4416</v>
      </c>
      <c r="E1871" s="4">
        <v>1</v>
      </c>
      <c r="F1871" s="2" t="str">
        <f t="shared" si="147"/>
        <v>G1PR710301</v>
      </c>
      <c r="G1871" s="2" t="str">
        <f t="shared" si="148"/>
        <v>Arbeidsmarkt</v>
      </c>
      <c r="H1871" s="2" t="str">
        <f t="shared" si="149"/>
        <v>7103</v>
      </c>
      <c r="I1871" s="2" t="str">
        <f>IFERROR(VLOOKUP(H1871,'Productgroepen hoofdfuncties'!G:H,2,FALSE),H1871)</f>
        <v>Werkgelegenheid en arbeidsmarkt</v>
      </c>
      <c r="J1871" s="2" t="str">
        <f t="shared" si="150"/>
        <v>71</v>
      </c>
      <c r="K1871" s="2" t="str">
        <f>IFERROR(VLOOKUP(J1871,'Productgroepen hoofdfuncties'!D:E,2,FALSE),J1871)</f>
        <v>Bevordering economische activiteiten</v>
      </c>
      <c r="L1871" s="2" t="str">
        <f t="shared" si="151"/>
        <v>7</v>
      </c>
      <c r="M1871" s="2" t="str">
        <f>IFERROR(VLOOKUP(L1871,'Productgroepen hoofdfuncties'!A:B,2,FALSE),L1871)</f>
        <v>Economische en agrarische zaken</v>
      </c>
    </row>
    <row r="1872" spans="1:13">
      <c r="A1872" s="7"/>
      <c r="B1872" s="8"/>
      <c r="C1872" s="4" t="s">
        <v>4417</v>
      </c>
      <c r="D1872" s="3" t="s">
        <v>4418</v>
      </c>
      <c r="E1872" s="4">
        <v>1</v>
      </c>
      <c r="F1872" s="2" t="str">
        <f t="shared" si="147"/>
        <v>G1PR710301</v>
      </c>
      <c r="G1872" s="2" t="str">
        <f t="shared" si="148"/>
        <v>Arbeidsmarkt</v>
      </c>
      <c r="H1872" s="2" t="str">
        <f t="shared" si="149"/>
        <v>7103</v>
      </c>
      <c r="I1872" s="2" t="str">
        <f>IFERROR(VLOOKUP(H1872,'Productgroepen hoofdfuncties'!G:H,2,FALSE),H1872)</f>
        <v>Werkgelegenheid en arbeidsmarkt</v>
      </c>
      <c r="J1872" s="2" t="str">
        <f t="shared" si="150"/>
        <v>71</v>
      </c>
      <c r="K1872" s="2" t="str">
        <f>IFERROR(VLOOKUP(J1872,'Productgroepen hoofdfuncties'!D:E,2,FALSE),J1872)</f>
        <v>Bevordering economische activiteiten</v>
      </c>
      <c r="L1872" s="2" t="str">
        <f t="shared" si="151"/>
        <v>7</v>
      </c>
      <c r="M1872" s="2" t="str">
        <f>IFERROR(VLOOKUP(L1872,'Productgroepen hoofdfuncties'!A:B,2,FALSE),L1872)</f>
        <v>Economische en agrarische zaken</v>
      </c>
    </row>
    <row r="1873" spans="1:13">
      <c r="A1873" s="7"/>
      <c r="B1873" s="8"/>
      <c r="C1873" s="4" t="s">
        <v>4419</v>
      </c>
      <c r="D1873" s="3" t="s">
        <v>4420</v>
      </c>
      <c r="E1873" s="4">
        <v>1</v>
      </c>
      <c r="F1873" s="2" t="str">
        <f t="shared" si="147"/>
        <v>G1PR710301</v>
      </c>
      <c r="G1873" s="2" t="str">
        <f t="shared" si="148"/>
        <v>Arbeidsmarkt</v>
      </c>
      <c r="H1873" s="2" t="str">
        <f t="shared" si="149"/>
        <v>7103</v>
      </c>
      <c r="I1873" s="2" t="str">
        <f>IFERROR(VLOOKUP(H1873,'Productgroepen hoofdfuncties'!G:H,2,FALSE),H1873)</f>
        <v>Werkgelegenheid en arbeidsmarkt</v>
      </c>
      <c r="J1873" s="2" t="str">
        <f t="shared" si="150"/>
        <v>71</v>
      </c>
      <c r="K1873" s="2" t="str">
        <f>IFERROR(VLOOKUP(J1873,'Productgroepen hoofdfuncties'!D:E,2,FALSE),J1873)</f>
        <v>Bevordering economische activiteiten</v>
      </c>
      <c r="L1873" s="2" t="str">
        <f t="shared" si="151"/>
        <v>7</v>
      </c>
      <c r="M1873" s="2" t="str">
        <f>IFERROR(VLOOKUP(L1873,'Productgroepen hoofdfuncties'!A:B,2,FALSE),L1873)</f>
        <v>Economische en agrarische zaken</v>
      </c>
    </row>
    <row r="1874" spans="1:13">
      <c r="A1874" s="7"/>
      <c r="B1874" s="8"/>
      <c r="C1874" s="4" t="s">
        <v>4421</v>
      </c>
      <c r="D1874" s="3" t="s">
        <v>6556</v>
      </c>
      <c r="E1874" s="4">
        <v>1</v>
      </c>
      <c r="F1874" s="2" t="str">
        <f t="shared" si="147"/>
        <v>G1PR710301</v>
      </c>
      <c r="G1874" s="2" t="str">
        <f t="shared" si="148"/>
        <v>Arbeidsmarkt</v>
      </c>
      <c r="H1874" s="2" t="str">
        <f t="shared" si="149"/>
        <v>7103</v>
      </c>
      <c r="I1874" s="2" t="str">
        <f>IFERROR(VLOOKUP(H1874,'Productgroepen hoofdfuncties'!G:H,2,FALSE),H1874)</f>
        <v>Werkgelegenheid en arbeidsmarkt</v>
      </c>
      <c r="J1874" s="2" t="str">
        <f t="shared" si="150"/>
        <v>71</v>
      </c>
      <c r="K1874" s="2" t="str">
        <f>IFERROR(VLOOKUP(J1874,'Productgroepen hoofdfuncties'!D:E,2,FALSE),J1874)</f>
        <v>Bevordering economische activiteiten</v>
      </c>
      <c r="L1874" s="2" t="str">
        <f t="shared" si="151"/>
        <v>7</v>
      </c>
      <c r="M1874" s="2" t="str">
        <f>IFERROR(VLOOKUP(L1874,'Productgroepen hoofdfuncties'!A:B,2,FALSE),L1874)</f>
        <v>Economische en agrarische zaken</v>
      </c>
    </row>
    <row r="1875" spans="1:13">
      <c r="A1875" s="7"/>
      <c r="B1875" s="8"/>
      <c r="C1875" s="4" t="s">
        <v>4422</v>
      </c>
      <c r="D1875" s="3" t="s">
        <v>4423</v>
      </c>
      <c r="E1875" s="4">
        <v>1</v>
      </c>
      <c r="F1875" s="2" t="str">
        <f t="shared" si="147"/>
        <v>G1PR710301</v>
      </c>
      <c r="G1875" s="2" t="str">
        <f t="shared" si="148"/>
        <v>Arbeidsmarkt</v>
      </c>
      <c r="H1875" s="2" t="str">
        <f t="shared" si="149"/>
        <v>7103</v>
      </c>
      <c r="I1875" s="2" t="str">
        <f>IFERROR(VLOOKUP(H1875,'Productgroepen hoofdfuncties'!G:H,2,FALSE),H1875)</f>
        <v>Werkgelegenheid en arbeidsmarkt</v>
      </c>
      <c r="J1875" s="2" t="str">
        <f t="shared" si="150"/>
        <v>71</v>
      </c>
      <c r="K1875" s="2" t="str">
        <f>IFERROR(VLOOKUP(J1875,'Productgroepen hoofdfuncties'!D:E,2,FALSE),J1875)</f>
        <v>Bevordering economische activiteiten</v>
      </c>
      <c r="L1875" s="2" t="str">
        <f t="shared" si="151"/>
        <v>7</v>
      </c>
      <c r="M1875" s="2" t="str">
        <f>IFERROR(VLOOKUP(L1875,'Productgroepen hoofdfuncties'!A:B,2,FALSE),L1875)</f>
        <v>Economische en agrarische zaken</v>
      </c>
    </row>
    <row r="1876" spans="1:13">
      <c r="A1876" s="9"/>
      <c r="B1876" s="10"/>
      <c r="C1876" s="4" t="s">
        <v>6557</v>
      </c>
      <c r="D1876" s="3" t="s">
        <v>6558</v>
      </c>
      <c r="E1876" s="4">
        <v>1</v>
      </c>
      <c r="F1876" s="2" t="str">
        <f t="shared" si="147"/>
        <v>G1PR710301</v>
      </c>
      <c r="G1876" s="2" t="str">
        <f t="shared" si="148"/>
        <v>Arbeidsmarkt</v>
      </c>
      <c r="H1876" s="2" t="str">
        <f t="shared" si="149"/>
        <v>7103</v>
      </c>
      <c r="I1876" s="2" t="str">
        <f>IFERROR(VLOOKUP(H1876,'Productgroepen hoofdfuncties'!G:H,2,FALSE),H1876)</f>
        <v>Werkgelegenheid en arbeidsmarkt</v>
      </c>
      <c r="J1876" s="2" t="str">
        <f t="shared" si="150"/>
        <v>71</v>
      </c>
      <c r="K1876" s="2" t="str">
        <f>IFERROR(VLOOKUP(J1876,'Productgroepen hoofdfuncties'!D:E,2,FALSE),J1876)</f>
        <v>Bevordering economische activiteiten</v>
      </c>
      <c r="L1876" s="2" t="str">
        <f t="shared" si="151"/>
        <v>7</v>
      </c>
      <c r="M1876" s="2" t="str">
        <f>IFERROR(VLOOKUP(L1876,'Productgroepen hoofdfuncties'!A:B,2,FALSE),L1876)</f>
        <v>Economische en agrarische zaken</v>
      </c>
    </row>
    <row r="1877" spans="1:13">
      <c r="A1877" s="3" t="s">
        <v>4424</v>
      </c>
      <c r="B1877" s="4" t="s">
        <v>1433</v>
      </c>
      <c r="C1877" s="4"/>
      <c r="D1877" s="3"/>
      <c r="E1877" s="4"/>
      <c r="F1877" s="2" t="str">
        <f t="shared" si="147"/>
        <v>G1PR710400</v>
      </c>
      <c r="G1877" s="2" t="str">
        <f t="shared" si="148"/>
        <v>Apparaatskosten</v>
      </c>
      <c r="H1877" s="2" t="str">
        <f t="shared" si="149"/>
        <v>7104</v>
      </c>
      <c r="I1877" s="2" t="str">
        <f>IFERROR(VLOOKUP(H1877,'Productgroepen hoofdfuncties'!G:H,2,FALSE),H1877)</f>
        <v>7104</v>
      </c>
      <c r="J1877" s="2" t="str">
        <f t="shared" si="150"/>
        <v>71</v>
      </c>
      <c r="K1877" s="2" t="str">
        <f>IFERROR(VLOOKUP(J1877,'Productgroepen hoofdfuncties'!D:E,2,FALSE),J1877)</f>
        <v>Bevordering economische activiteiten</v>
      </c>
      <c r="L1877" s="2" t="str">
        <f t="shared" si="151"/>
        <v>7</v>
      </c>
      <c r="M1877" s="2" t="str">
        <f>IFERROR(VLOOKUP(L1877,'Productgroepen hoofdfuncties'!A:B,2,FALSE),L1877)</f>
        <v>Economische en agrarische zaken</v>
      </c>
    </row>
    <row r="1878" spans="1:13">
      <c r="A1878" s="3" t="s">
        <v>4425</v>
      </c>
      <c r="B1878" s="4" t="s">
        <v>4426</v>
      </c>
      <c r="C1878" s="4"/>
      <c r="D1878" s="3"/>
      <c r="E1878" s="4"/>
      <c r="F1878" s="2" t="str">
        <f t="shared" si="147"/>
        <v>G1PR710401</v>
      </c>
      <c r="G1878" s="2" t="str">
        <f t="shared" si="148"/>
        <v>Sectorstructuur</v>
      </c>
      <c r="H1878" s="2" t="str">
        <f t="shared" si="149"/>
        <v>7104</v>
      </c>
      <c r="I1878" s="2" t="str">
        <f>IFERROR(VLOOKUP(H1878,'Productgroepen hoofdfuncties'!G:H,2,FALSE),H1878)</f>
        <v>7104</v>
      </c>
      <c r="J1878" s="2" t="str">
        <f t="shared" si="150"/>
        <v>71</v>
      </c>
      <c r="K1878" s="2" t="str">
        <f>IFERROR(VLOOKUP(J1878,'Productgroepen hoofdfuncties'!D:E,2,FALSE),J1878)</f>
        <v>Bevordering economische activiteiten</v>
      </c>
      <c r="L1878" s="2" t="str">
        <f t="shared" si="151"/>
        <v>7</v>
      </c>
      <c r="M1878" s="2" t="str">
        <f>IFERROR(VLOOKUP(L1878,'Productgroepen hoofdfuncties'!A:B,2,FALSE),L1878)</f>
        <v>Economische en agrarische zaken</v>
      </c>
    </row>
    <row r="1879" spans="1:13">
      <c r="A1879" s="3" t="s">
        <v>4427</v>
      </c>
      <c r="B1879" s="4" t="s">
        <v>1433</v>
      </c>
      <c r="C1879" s="4"/>
      <c r="D1879" s="3"/>
      <c r="E1879" s="4"/>
      <c r="F1879" s="2" t="str">
        <f t="shared" si="147"/>
        <v>G1PR710500</v>
      </c>
      <c r="G1879" s="2" t="str">
        <f t="shared" si="148"/>
        <v>Apparaatskosten</v>
      </c>
      <c r="H1879" s="2" t="str">
        <f t="shared" si="149"/>
        <v>7105</v>
      </c>
      <c r="I1879" s="2" t="str">
        <f>IFERROR(VLOOKUP(H1879,'Productgroepen hoofdfuncties'!G:H,2,FALSE),H1879)</f>
        <v>7105</v>
      </c>
      <c r="J1879" s="2" t="str">
        <f t="shared" si="150"/>
        <v>71</v>
      </c>
      <c r="K1879" s="2" t="str">
        <f>IFERROR(VLOOKUP(J1879,'Productgroepen hoofdfuncties'!D:E,2,FALSE),J1879)</f>
        <v>Bevordering economische activiteiten</v>
      </c>
      <c r="L1879" s="2" t="str">
        <f t="shared" si="151"/>
        <v>7</v>
      </c>
      <c r="M1879" s="2" t="str">
        <f>IFERROR(VLOOKUP(L1879,'Productgroepen hoofdfuncties'!A:B,2,FALSE),L1879)</f>
        <v>Economische en agrarische zaken</v>
      </c>
    </row>
    <row r="1880" spans="1:13">
      <c r="A1880" s="3" t="s">
        <v>4428</v>
      </c>
      <c r="B1880" s="4" t="s">
        <v>4429</v>
      </c>
      <c r="C1880" s="4"/>
      <c r="D1880" s="3"/>
      <c r="E1880" s="4"/>
      <c r="F1880" s="2" t="str">
        <f t="shared" si="147"/>
        <v>G1PR710501</v>
      </c>
      <c r="G1880" s="2" t="str">
        <f t="shared" si="148"/>
        <v>Provinciale Deelnemingen</v>
      </c>
      <c r="H1880" s="2" t="str">
        <f t="shared" si="149"/>
        <v>7105</v>
      </c>
      <c r="I1880" s="2" t="str">
        <f>IFERROR(VLOOKUP(H1880,'Productgroepen hoofdfuncties'!G:H,2,FALSE),H1880)</f>
        <v>7105</v>
      </c>
      <c r="J1880" s="2" t="str">
        <f t="shared" si="150"/>
        <v>71</v>
      </c>
      <c r="K1880" s="2" t="str">
        <f>IFERROR(VLOOKUP(J1880,'Productgroepen hoofdfuncties'!D:E,2,FALSE),J1880)</f>
        <v>Bevordering economische activiteiten</v>
      </c>
      <c r="L1880" s="2" t="str">
        <f t="shared" si="151"/>
        <v>7</v>
      </c>
      <c r="M1880" s="2" t="str">
        <f>IFERROR(VLOOKUP(L1880,'Productgroepen hoofdfuncties'!A:B,2,FALSE),L1880)</f>
        <v>Economische en agrarische zaken</v>
      </c>
    </row>
    <row r="1881" spans="1:13">
      <c r="A1881" s="3" t="s">
        <v>4430</v>
      </c>
      <c r="B1881" s="4" t="s">
        <v>4431</v>
      </c>
      <c r="C1881" s="4" t="s">
        <v>4432</v>
      </c>
      <c r="D1881" s="3" t="s">
        <v>4431</v>
      </c>
      <c r="E1881" s="4">
        <v>1</v>
      </c>
      <c r="F1881" s="2" t="str">
        <f t="shared" si="147"/>
        <v>G1PR710600</v>
      </c>
      <c r="G1881" s="2" t="str">
        <f t="shared" si="148"/>
        <v>App. kst. regioprogramma's</v>
      </c>
      <c r="H1881" s="2" t="str">
        <f t="shared" si="149"/>
        <v>7106</v>
      </c>
      <c r="I1881" s="2" t="str">
        <f>IFERROR(VLOOKUP(H1881,'Productgroepen hoofdfuncties'!G:H,2,FALSE),H1881)</f>
        <v>Regioprogramma's</v>
      </c>
      <c r="J1881" s="2" t="str">
        <f t="shared" si="150"/>
        <v>71</v>
      </c>
      <c r="K1881" s="2" t="str">
        <f>IFERROR(VLOOKUP(J1881,'Productgroepen hoofdfuncties'!D:E,2,FALSE),J1881)</f>
        <v>Bevordering economische activiteiten</v>
      </c>
      <c r="L1881" s="2" t="str">
        <f t="shared" si="151"/>
        <v>7</v>
      </c>
      <c r="M1881" s="2" t="str">
        <f>IFERROR(VLOOKUP(L1881,'Productgroepen hoofdfuncties'!A:B,2,FALSE),L1881)</f>
        <v>Economische en agrarische zaken</v>
      </c>
    </row>
    <row r="1882" spans="1:13">
      <c r="A1882" s="5" t="s">
        <v>4433</v>
      </c>
      <c r="B1882" s="6" t="s">
        <v>4434</v>
      </c>
      <c r="C1882" s="4" t="s">
        <v>4435</v>
      </c>
      <c r="D1882" s="3" t="s">
        <v>4436</v>
      </c>
      <c r="E1882" s="4">
        <v>1</v>
      </c>
      <c r="F1882" s="2" t="str">
        <f t="shared" si="147"/>
        <v>G1PR710601</v>
      </c>
      <c r="G1882" s="2" t="str">
        <f t="shared" si="148"/>
        <v>Regioprogramma's</v>
      </c>
      <c r="H1882" s="2" t="str">
        <f t="shared" si="149"/>
        <v>7106</v>
      </c>
      <c r="I1882" s="2" t="str">
        <f>IFERROR(VLOOKUP(H1882,'Productgroepen hoofdfuncties'!G:H,2,FALSE),H1882)</f>
        <v>Regioprogramma's</v>
      </c>
      <c r="J1882" s="2" t="str">
        <f t="shared" si="150"/>
        <v>71</v>
      </c>
      <c r="K1882" s="2" t="str">
        <f>IFERROR(VLOOKUP(J1882,'Productgroepen hoofdfuncties'!D:E,2,FALSE),J1882)</f>
        <v>Bevordering economische activiteiten</v>
      </c>
      <c r="L1882" s="2" t="str">
        <f t="shared" si="151"/>
        <v>7</v>
      </c>
      <c r="M1882" s="2" t="str">
        <f>IFERROR(VLOOKUP(L1882,'Productgroepen hoofdfuncties'!A:B,2,FALSE),L1882)</f>
        <v>Economische en agrarische zaken</v>
      </c>
    </row>
    <row r="1883" spans="1:13">
      <c r="A1883" s="7"/>
      <c r="B1883" s="8"/>
      <c r="C1883" s="4" t="s">
        <v>4437</v>
      </c>
      <c r="D1883" s="3" t="s">
        <v>4438</v>
      </c>
      <c r="E1883" s="4">
        <v>1</v>
      </c>
      <c r="F1883" s="2" t="str">
        <f t="shared" si="147"/>
        <v>G1PR710601</v>
      </c>
      <c r="G1883" s="2" t="str">
        <f t="shared" si="148"/>
        <v>Regioprogramma's</v>
      </c>
      <c r="H1883" s="2" t="str">
        <f t="shared" si="149"/>
        <v>7106</v>
      </c>
      <c r="I1883" s="2" t="str">
        <f>IFERROR(VLOOKUP(H1883,'Productgroepen hoofdfuncties'!G:H,2,FALSE),H1883)</f>
        <v>Regioprogramma's</v>
      </c>
      <c r="J1883" s="2" t="str">
        <f t="shared" si="150"/>
        <v>71</v>
      </c>
      <c r="K1883" s="2" t="str">
        <f>IFERROR(VLOOKUP(J1883,'Productgroepen hoofdfuncties'!D:E,2,FALSE),J1883)</f>
        <v>Bevordering economische activiteiten</v>
      </c>
      <c r="L1883" s="2" t="str">
        <f t="shared" si="151"/>
        <v>7</v>
      </c>
      <c r="M1883" s="2" t="str">
        <f>IFERROR(VLOOKUP(L1883,'Productgroepen hoofdfuncties'!A:B,2,FALSE),L1883)</f>
        <v>Economische en agrarische zaken</v>
      </c>
    </row>
    <row r="1884" spans="1:13">
      <c r="A1884" s="7"/>
      <c r="B1884" s="8"/>
      <c r="C1884" s="4" t="s">
        <v>4439</v>
      </c>
      <c r="D1884" s="3" t="s">
        <v>4440</v>
      </c>
      <c r="E1884" s="4">
        <v>1</v>
      </c>
      <c r="F1884" s="2" t="str">
        <f t="shared" si="147"/>
        <v>G1PR710601</v>
      </c>
      <c r="G1884" s="2" t="str">
        <f t="shared" si="148"/>
        <v>Regioprogramma's</v>
      </c>
      <c r="H1884" s="2" t="str">
        <f t="shared" si="149"/>
        <v>7106</v>
      </c>
      <c r="I1884" s="2" t="str">
        <f>IFERROR(VLOOKUP(H1884,'Productgroepen hoofdfuncties'!G:H,2,FALSE),H1884)</f>
        <v>Regioprogramma's</v>
      </c>
      <c r="J1884" s="2" t="str">
        <f t="shared" si="150"/>
        <v>71</v>
      </c>
      <c r="K1884" s="2" t="str">
        <f>IFERROR(VLOOKUP(J1884,'Productgroepen hoofdfuncties'!D:E,2,FALSE),J1884)</f>
        <v>Bevordering economische activiteiten</v>
      </c>
      <c r="L1884" s="2" t="str">
        <f t="shared" si="151"/>
        <v>7</v>
      </c>
      <c r="M1884" s="2" t="str">
        <f>IFERROR(VLOOKUP(L1884,'Productgroepen hoofdfuncties'!A:B,2,FALSE),L1884)</f>
        <v>Economische en agrarische zaken</v>
      </c>
    </row>
    <row r="1885" spans="1:13">
      <c r="A1885" s="7"/>
      <c r="B1885" s="8"/>
      <c r="C1885" s="4" t="s">
        <v>4441</v>
      </c>
      <c r="D1885" s="3" t="s">
        <v>4442</v>
      </c>
      <c r="E1885" s="4">
        <v>1</v>
      </c>
      <c r="F1885" s="2" t="str">
        <f t="shared" si="147"/>
        <v>G1PR710601</v>
      </c>
      <c r="G1885" s="2" t="str">
        <f t="shared" si="148"/>
        <v>Regioprogramma's</v>
      </c>
      <c r="H1885" s="2" t="str">
        <f t="shared" si="149"/>
        <v>7106</v>
      </c>
      <c r="I1885" s="2" t="str">
        <f>IFERROR(VLOOKUP(H1885,'Productgroepen hoofdfuncties'!G:H,2,FALSE),H1885)</f>
        <v>Regioprogramma's</v>
      </c>
      <c r="J1885" s="2" t="str">
        <f t="shared" si="150"/>
        <v>71</v>
      </c>
      <c r="K1885" s="2" t="str">
        <f>IFERROR(VLOOKUP(J1885,'Productgroepen hoofdfuncties'!D:E,2,FALSE),J1885)</f>
        <v>Bevordering economische activiteiten</v>
      </c>
      <c r="L1885" s="2" t="str">
        <f t="shared" si="151"/>
        <v>7</v>
      </c>
      <c r="M1885" s="2" t="str">
        <f>IFERROR(VLOOKUP(L1885,'Productgroepen hoofdfuncties'!A:B,2,FALSE),L1885)</f>
        <v>Economische en agrarische zaken</v>
      </c>
    </row>
    <row r="1886" spans="1:13">
      <c r="A1886" s="7"/>
      <c r="B1886" s="8"/>
      <c r="C1886" s="4" t="s">
        <v>4443</v>
      </c>
      <c r="D1886" s="3" t="s">
        <v>4444</v>
      </c>
      <c r="E1886" s="4">
        <v>1</v>
      </c>
      <c r="F1886" s="2" t="str">
        <f t="shared" si="147"/>
        <v>G1PR710601</v>
      </c>
      <c r="G1886" s="2" t="str">
        <f t="shared" si="148"/>
        <v>Regioprogramma's</v>
      </c>
      <c r="H1886" s="2" t="str">
        <f t="shared" si="149"/>
        <v>7106</v>
      </c>
      <c r="I1886" s="2" t="str">
        <f>IFERROR(VLOOKUP(H1886,'Productgroepen hoofdfuncties'!G:H,2,FALSE),H1886)</f>
        <v>Regioprogramma's</v>
      </c>
      <c r="J1886" s="2" t="str">
        <f t="shared" si="150"/>
        <v>71</v>
      </c>
      <c r="K1886" s="2" t="str">
        <f>IFERROR(VLOOKUP(J1886,'Productgroepen hoofdfuncties'!D:E,2,FALSE),J1886)</f>
        <v>Bevordering economische activiteiten</v>
      </c>
      <c r="L1886" s="2" t="str">
        <f t="shared" si="151"/>
        <v>7</v>
      </c>
      <c r="M1886" s="2" t="str">
        <f>IFERROR(VLOOKUP(L1886,'Productgroepen hoofdfuncties'!A:B,2,FALSE),L1886)</f>
        <v>Economische en agrarische zaken</v>
      </c>
    </row>
    <row r="1887" spans="1:13">
      <c r="A1887" s="7"/>
      <c r="B1887" s="8"/>
      <c r="C1887" s="4" t="s">
        <v>4445</v>
      </c>
      <c r="D1887" s="3" t="s">
        <v>4446</v>
      </c>
      <c r="E1887" s="4">
        <v>1</v>
      </c>
      <c r="F1887" s="2" t="str">
        <f t="shared" si="147"/>
        <v>G1PR710601</v>
      </c>
      <c r="G1887" s="2" t="str">
        <f t="shared" si="148"/>
        <v>Regioprogramma's</v>
      </c>
      <c r="H1887" s="2" t="str">
        <f t="shared" si="149"/>
        <v>7106</v>
      </c>
      <c r="I1887" s="2" t="str">
        <f>IFERROR(VLOOKUP(H1887,'Productgroepen hoofdfuncties'!G:H,2,FALSE),H1887)</f>
        <v>Regioprogramma's</v>
      </c>
      <c r="J1887" s="2" t="str">
        <f t="shared" si="150"/>
        <v>71</v>
      </c>
      <c r="K1887" s="2" t="str">
        <f>IFERROR(VLOOKUP(J1887,'Productgroepen hoofdfuncties'!D:E,2,FALSE),J1887)</f>
        <v>Bevordering economische activiteiten</v>
      </c>
      <c r="L1887" s="2" t="str">
        <f t="shared" si="151"/>
        <v>7</v>
      </c>
      <c r="M1887" s="2" t="str">
        <f>IFERROR(VLOOKUP(L1887,'Productgroepen hoofdfuncties'!A:B,2,FALSE),L1887)</f>
        <v>Economische en agrarische zaken</v>
      </c>
    </row>
    <row r="1888" spans="1:13">
      <c r="A1888" s="7"/>
      <c r="B1888" s="8"/>
      <c r="C1888" s="4" t="s">
        <v>4447</v>
      </c>
      <c r="D1888" s="3" t="s">
        <v>4448</v>
      </c>
      <c r="E1888" s="4">
        <v>1</v>
      </c>
      <c r="F1888" s="2" t="str">
        <f t="shared" si="147"/>
        <v>G1PR710601</v>
      </c>
      <c r="G1888" s="2" t="str">
        <f t="shared" si="148"/>
        <v>Regioprogramma's</v>
      </c>
      <c r="H1888" s="2" t="str">
        <f t="shared" si="149"/>
        <v>7106</v>
      </c>
      <c r="I1888" s="2" t="str">
        <f>IFERROR(VLOOKUP(H1888,'Productgroepen hoofdfuncties'!G:H,2,FALSE),H1888)</f>
        <v>Regioprogramma's</v>
      </c>
      <c r="J1888" s="2" t="str">
        <f t="shared" si="150"/>
        <v>71</v>
      </c>
      <c r="K1888" s="2" t="str">
        <f>IFERROR(VLOOKUP(J1888,'Productgroepen hoofdfuncties'!D:E,2,FALSE),J1888)</f>
        <v>Bevordering economische activiteiten</v>
      </c>
      <c r="L1888" s="2" t="str">
        <f t="shared" si="151"/>
        <v>7</v>
      </c>
      <c r="M1888" s="2" t="str">
        <f>IFERROR(VLOOKUP(L1888,'Productgroepen hoofdfuncties'!A:B,2,FALSE),L1888)</f>
        <v>Economische en agrarische zaken</v>
      </c>
    </row>
    <row r="1889" spans="1:13">
      <c r="A1889" s="7"/>
      <c r="B1889" s="8"/>
      <c r="C1889" s="4" t="s">
        <v>4449</v>
      </c>
      <c r="D1889" s="3" t="s">
        <v>4450</v>
      </c>
      <c r="E1889" s="4">
        <v>1</v>
      </c>
      <c r="F1889" s="2" t="str">
        <f t="shared" si="147"/>
        <v>G1PR710601</v>
      </c>
      <c r="G1889" s="2" t="str">
        <f t="shared" si="148"/>
        <v>Regioprogramma's</v>
      </c>
      <c r="H1889" s="2" t="str">
        <f t="shared" si="149"/>
        <v>7106</v>
      </c>
      <c r="I1889" s="2" t="str">
        <f>IFERROR(VLOOKUP(H1889,'Productgroepen hoofdfuncties'!G:H,2,FALSE),H1889)</f>
        <v>Regioprogramma's</v>
      </c>
      <c r="J1889" s="2" t="str">
        <f t="shared" si="150"/>
        <v>71</v>
      </c>
      <c r="K1889" s="2" t="str">
        <f>IFERROR(VLOOKUP(J1889,'Productgroepen hoofdfuncties'!D:E,2,FALSE),J1889)</f>
        <v>Bevordering economische activiteiten</v>
      </c>
      <c r="L1889" s="2" t="str">
        <f t="shared" si="151"/>
        <v>7</v>
      </c>
      <c r="M1889" s="2" t="str">
        <f>IFERROR(VLOOKUP(L1889,'Productgroepen hoofdfuncties'!A:B,2,FALSE),L1889)</f>
        <v>Economische en agrarische zaken</v>
      </c>
    </row>
    <row r="1890" spans="1:13">
      <c r="A1890" s="7"/>
      <c r="B1890" s="8"/>
      <c r="C1890" s="4" t="s">
        <v>4451</v>
      </c>
      <c r="D1890" s="3" t="s">
        <v>4452</v>
      </c>
      <c r="E1890" s="4">
        <v>1</v>
      </c>
      <c r="F1890" s="2" t="str">
        <f t="shared" si="147"/>
        <v>G1PR710601</v>
      </c>
      <c r="G1890" s="2" t="str">
        <f t="shared" si="148"/>
        <v>Regioprogramma's</v>
      </c>
      <c r="H1890" s="2" t="str">
        <f t="shared" si="149"/>
        <v>7106</v>
      </c>
      <c r="I1890" s="2" t="str">
        <f>IFERROR(VLOOKUP(H1890,'Productgroepen hoofdfuncties'!G:H,2,FALSE),H1890)</f>
        <v>Regioprogramma's</v>
      </c>
      <c r="J1890" s="2" t="str">
        <f t="shared" si="150"/>
        <v>71</v>
      </c>
      <c r="K1890" s="2" t="str">
        <f>IFERROR(VLOOKUP(J1890,'Productgroepen hoofdfuncties'!D:E,2,FALSE),J1890)</f>
        <v>Bevordering economische activiteiten</v>
      </c>
      <c r="L1890" s="2" t="str">
        <f t="shared" si="151"/>
        <v>7</v>
      </c>
      <c r="M1890" s="2" t="str">
        <f>IFERROR(VLOOKUP(L1890,'Productgroepen hoofdfuncties'!A:B,2,FALSE),L1890)</f>
        <v>Economische en agrarische zaken</v>
      </c>
    </row>
    <row r="1891" spans="1:13">
      <c r="A1891" s="7"/>
      <c r="B1891" s="8"/>
      <c r="C1891" s="4" t="s">
        <v>4453</v>
      </c>
      <c r="D1891" s="3" t="s">
        <v>4454</v>
      </c>
      <c r="E1891" s="4">
        <v>1</v>
      </c>
      <c r="F1891" s="2" t="str">
        <f t="shared" si="147"/>
        <v>G1PR710601</v>
      </c>
      <c r="G1891" s="2" t="str">
        <f t="shared" si="148"/>
        <v>Regioprogramma's</v>
      </c>
      <c r="H1891" s="2" t="str">
        <f t="shared" si="149"/>
        <v>7106</v>
      </c>
      <c r="I1891" s="2" t="str">
        <f>IFERROR(VLOOKUP(H1891,'Productgroepen hoofdfuncties'!G:H,2,FALSE),H1891)</f>
        <v>Regioprogramma's</v>
      </c>
      <c r="J1891" s="2" t="str">
        <f t="shared" si="150"/>
        <v>71</v>
      </c>
      <c r="K1891" s="2" t="str">
        <f>IFERROR(VLOOKUP(J1891,'Productgroepen hoofdfuncties'!D:E,2,FALSE),J1891)</f>
        <v>Bevordering economische activiteiten</v>
      </c>
      <c r="L1891" s="2" t="str">
        <f t="shared" si="151"/>
        <v>7</v>
      </c>
      <c r="M1891" s="2" t="str">
        <f>IFERROR(VLOOKUP(L1891,'Productgroepen hoofdfuncties'!A:B,2,FALSE),L1891)</f>
        <v>Economische en agrarische zaken</v>
      </c>
    </row>
    <row r="1892" spans="1:13">
      <c r="A1892" s="7"/>
      <c r="B1892" s="8"/>
      <c r="C1892" s="4" t="s">
        <v>4455</v>
      </c>
      <c r="D1892" s="3" t="s">
        <v>4456</v>
      </c>
      <c r="E1892" s="4">
        <v>1</v>
      </c>
      <c r="F1892" s="2" t="str">
        <f t="shared" si="147"/>
        <v>G1PR710601</v>
      </c>
      <c r="G1892" s="2" t="str">
        <f t="shared" si="148"/>
        <v>Regioprogramma's</v>
      </c>
      <c r="H1892" s="2" t="str">
        <f t="shared" si="149"/>
        <v>7106</v>
      </c>
      <c r="I1892" s="2" t="str">
        <f>IFERROR(VLOOKUP(H1892,'Productgroepen hoofdfuncties'!G:H,2,FALSE),H1892)</f>
        <v>Regioprogramma's</v>
      </c>
      <c r="J1892" s="2" t="str">
        <f t="shared" si="150"/>
        <v>71</v>
      </c>
      <c r="K1892" s="2" t="str">
        <f>IFERROR(VLOOKUP(J1892,'Productgroepen hoofdfuncties'!D:E,2,FALSE),J1892)</f>
        <v>Bevordering economische activiteiten</v>
      </c>
      <c r="L1892" s="2" t="str">
        <f t="shared" si="151"/>
        <v>7</v>
      </c>
      <c r="M1892" s="2" t="str">
        <f>IFERROR(VLOOKUP(L1892,'Productgroepen hoofdfuncties'!A:B,2,FALSE),L1892)</f>
        <v>Economische en agrarische zaken</v>
      </c>
    </row>
    <row r="1893" spans="1:13">
      <c r="A1893" s="7"/>
      <c r="B1893" s="8"/>
      <c r="C1893" s="4" t="s">
        <v>4457</v>
      </c>
      <c r="D1893" s="3" t="s">
        <v>4458</v>
      </c>
      <c r="E1893" s="4">
        <v>1</v>
      </c>
      <c r="F1893" s="2" t="str">
        <f t="shared" si="147"/>
        <v>G1PR710601</v>
      </c>
      <c r="G1893" s="2" t="str">
        <f t="shared" si="148"/>
        <v>Regioprogramma's</v>
      </c>
      <c r="H1893" s="2" t="str">
        <f t="shared" si="149"/>
        <v>7106</v>
      </c>
      <c r="I1893" s="2" t="str">
        <f>IFERROR(VLOOKUP(H1893,'Productgroepen hoofdfuncties'!G:H,2,FALSE),H1893)</f>
        <v>Regioprogramma's</v>
      </c>
      <c r="J1893" s="2" t="str">
        <f t="shared" si="150"/>
        <v>71</v>
      </c>
      <c r="K1893" s="2" t="str">
        <f>IFERROR(VLOOKUP(J1893,'Productgroepen hoofdfuncties'!D:E,2,FALSE),J1893)</f>
        <v>Bevordering economische activiteiten</v>
      </c>
      <c r="L1893" s="2" t="str">
        <f t="shared" si="151"/>
        <v>7</v>
      </c>
      <c r="M1893" s="2" t="str">
        <f>IFERROR(VLOOKUP(L1893,'Productgroepen hoofdfuncties'!A:B,2,FALSE),L1893)</f>
        <v>Economische en agrarische zaken</v>
      </c>
    </row>
    <row r="1894" spans="1:13">
      <c r="A1894" s="7"/>
      <c r="B1894" s="8"/>
      <c r="C1894" s="4" t="s">
        <v>4459</v>
      </c>
      <c r="D1894" s="3" t="s">
        <v>4460</v>
      </c>
      <c r="E1894" s="4">
        <v>1</v>
      </c>
      <c r="F1894" s="2" t="str">
        <f t="shared" si="147"/>
        <v>G1PR710601</v>
      </c>
      <c r="G1894" s="2" t="str">
        <f t="shared" si="148"/>
        <v>Regioprogramma's</v>
      </c>
      <c r="H1894" s="2" t="str">
        <f t="shared" si="149"/>
        <v>7106</v>
      </c>
      <c r="I1894" s="2" t="str">
        <f>IFERROR(VLOOKUP(H1894,'Productgroepen hoofdfuncties'!G:H,2,FALSE),H1894)</f>
        <v>Regioprogramma's</v>
      </c>
      <c r="J1894" s="2" t="str">
        <f t="shared" si="150"/>
        <v>71</v>
      </c>
      <c r="K1894" s="2" t="str">
        <f>IFERROR(VLOOKUP(J1894,'Productgroepen hoofdfuncties'!D:E,2,FALSE),J1894)</f>
        <v>Bevordering economische activiteiten</v>
      </c>
      <c r="L1894" s="2" t="str">
        <f t="shared" si="151"/>
        <v>7</v>
      </c>
      <c r="M1894" s="2" t="str">
        <f>IFERROR(VLOOKUP(L1894,'Productgroepen hoofdfuncties'!A:B,2,FALSE),L1894)</f>
        <v>Economische en agrarische zaken</v>
      </c>
    </row>
    <row r="1895" spans="1:13">
      <c r="A1895" s="7"/>
      <c r="B1895" s="8"/>
      <c r="C1895" s="4" t="s">
        <v>4461</v>
      </c>
      <c r="D1895" s="3" t="s">
        <v>4462</v>
      </c>
      <c r="E1895" s="4">
        <v>1</v>
      </c>
      <c r="F1895" s="2" t="str">
        <f t="shared" si="147"/>
        <v>G1PR710601</v>
      </c>
      <c r="G1895" s="2" t="str">
        <f t="shared" si="148"/>
        <v>Regioprogramma's</v>
      </c>
      <c r="H1895" s="2" t="str">
        <f t="shared" si="149"/>
        <v>7106</v>
      </c>
      <c r="I1895" s="2" t="str">
        <f>IFERROR(VLOOKUP(H1895,'Productgroepen hoofdfuncties'!G:H,2,FALSE),H1895)</f>
        <v>Regioprogramma's</v>
      </c>
      <c r="J1895" s="2" t="str">
        <f t="shared" si="150"/>
        <v>71</v>
      </c>
      <c r="K1895" s="2" t="str">
        <f>IFERROR(VLOOKUP(J1895,'Productgroepen hoofdfuncties'!D:E,2,FALSE),J1895)</f>
        <v>Bevordering economische activiteiten</v>
      </c>
      <c r="L1895" s="2" t="str">
        <f t="shared" si="151"/>
        <v>7</v>
      </c>
      <c r="M1895" s="2" t="str">
        <f>IFERROR(VLOOKUP(L1895,'Productgroepen hoofdfuncties'!A:B,2,FALSE),L1895)</f>
        <v>Economische en agrarische zaken</v>
      </c>
    </row>
    <row r="1896" spans="1:13">
      <c r="A1896" s="7"/>
      <c r="B1896" s="8"/>
      <c r="C1896" s="4" t="s">
        <v>4463</v>
      </c>
      <c r="D1896" s="3" t="s">
        <v>4464</v>
      </c>
      <c r="E1896" s="4">
        <v>1</v>
      </c>
      <c r="F1896" s="2" t="str">
        <f t="shared" si="147"/>
        <v>G1PR710601</v>
      </c>
      <c r="G1896" s="2" t="str">
        <f t="shared" si="148"/>
        <v>Regioprogramma's</v>
      </c>
      <c r="H1896" s="2" t="str">
        <f t="shared" si="149"/>
        <v>7106</v>
      </c>
      <c r="I1896" s="2" t="str">
        <f>IFERROR(VLOOKUP(H1896,'Productgroepen hoofdfuncties'!G:H,2,FALSE),H1896)</f>
        <v>Regioprogramma's</v>
      </c>
      <c r="J1896" s="2" t="str">
        <f t="shared" si="150"/>
        <v>71</v>
      </c>
      <c r="K1896" s="2" t="str">
        <f>IFERROR(VLOOKUP(J1896,'Productgroepen hoofdfuncties'!D:E,2,FALSE),J1896)</f>
        <v>Bevordering economische activiteiten</v>
      </c>
      <c r="L1896" s="2" t="str">
        <f t="shared" si="151"/>
        <v>7</v>
      </c>
      <c r="M1896" s="2" t="str">
        <f>IFERROR(VLOOKUP(L1896,'Productgroepen hoofdfuncties'!A:B,2,FALSE),L1896)</f>
        <v>Economische en agrarische zaken</v>
      </c>
    </row>
    <row r="1897" spans="1:13">
      <c r="A1897" s="7"/>
      <c r="B1897" s="8"/>
      <c r="C1897" s="4" t="s">
        <v>4465</v>
      </c>
      <c r="D1897" s="3" t="s">
        <v>4466</v>
      </c>
      <c r="E1897" s="4">
        <v>1</v>
      </c>
      <c r="F1897" s="2" t="str">
        <f t="shared" si="147"/>
        <v>G1PR710601</v>
      </c>
      <c r="G1897" s="2" t="str">
        <f t="shared" si="148"/>
        <v>Regioprogramma's</v>
      </c>
      <c r="H1897" s="2" t="str">
        <f t="shared" si="149"/>
        <v>7106</v>
      </c>
      <c r="I1897" s="2" t="str">
        <f>IFERROR(VLOOKUP(H1897,'Productgroepen hoofdfuncties'!G:H,2,FALSE),H1897)</f>
        <v>Regioprogramma's</v>
      </c>
      <c r="J1897" s="2" t="str">
        <f t="shared" si="150"/>
        <v>71</v>
      </c>
      <c r="K1897" s="2" t="str">
        <f>IFERROR(VLOOKUP(J1897,'Productgroepen hoofdfuncties'!D:E,2,FALSE),J1897)</f>
        <v>Bevordering economische activiteiten</v>
      </c>
      <c r="L1897" s="2" t="str">
        <f t="shared" si="151"/>
        <v>7</v>
      </c>
      <c r="M1897" s="2" t="str">
        <f>IFERROR(VLOOKUP(L1897,'Productgroepen hoofdfuncties'!A:B,2,FALSE),L1897)</f>
        <v>Economische en agrarische zaken</v>
      </c>
    </row>
    <row r="1898" spans="1:13">
      <c r="A1898" s="7"/>
      <c r="B1898" s="8"/>
      <c r="C1898" s="4" t="s">
        <v>4467</v>
      </c>
      <c r="D1898" s="3" t="s">
        <v>4468</v>
      </c>
      <c r="E1898" s="4">
        <v>1</v>
      </c>
      <c r="F1898" s="2" t="str">
        <f t="shared" si="147"/>
        <v>G1PR710601</v>
      </c>
      <c r="G1898" s="2" t="str">
        <f t="shared" si="148"/>
        <v>Regioprogramma's</v>
      </c>
      <c r="H1898" s="2" t="str">
        <f t="shared" si="149"/>
        <v>7106</v>
      </c>
      <c r="I1898" s="2" t="str">
        <f>IFERROR(VLOOKUP(H1898,'Productgroepen hoofdfuncties'!G:H,2,FALSE),H1898)</f>
        <v>Regioprogramma's</v>
      </c>
      <c r="J1898" s="2" t="str">
        <f t="shared" si="150"/>
        <v>71</v>
      </c>
      <c r="K1898" s="2" t="str">
        <f>IFERROR(VLOOKUP(J1898,'Productgroepen hoofdfuncties'!D:E,2,FALSE),J1898)</f>
        <v>Bevordering economische activiteiten</v>
      </c>
      <c r="L1898" s="2" t="str">
        <f t="shared" si="151"/>
        <v>7</v>
      </c>
      <c r="M1898" s="2" t="str">
        <f>IFERROR(VLOOKUP(L1898,'Productgroepen hoofdfuncties'!A:B,2,FALSE),L1898)</f>
        <v>Economische en agrarische zaken</v>
      </c>
    </row>
    <row r="1899" spans="1:13">
      <c r="A1899" s="7"/>
      <c r="B1899" s="8"/>
      <c r="C1899" s="4" t="s">
        <v>4469</v>
      </c>
      <c r="D1899" s="3" t="s">
        <v>4470</v>
      </c>
      <c r="E1899" s="4">
        <v>1</v>
      </c>
      <c r="F1899" s="2" t="str">
        <f t="shared" si="147"/>
        <v>G1PR710601</v>
      </c>
      <c r="G1899" s="2" t="str">
        <f t="shared" si="148"/>
        <v>Regioprogramma's</v>
      </c>
      <c r="H1899" s="2" t="str">
        <f t="shared" si="149"/>
        <v>7106</v>
      </c>
      <c r="I1899" s="2" t="str">
        <f>IFERROR(VLOOKUP(H1899,'Productgroepen hoofdfuncties'!G:H,2,FALSE),H1899)</f>
        <v>Regioprogramma's</v>
      </c>
      <c r="J1899" s="2" t="str">
        <f t="shared" si="150"/>
        <v>71</v>
      </c>
      <c r="K1899" s="2" t="str">
        <f>IFERROR(VLOOKUP(J1899,'Productgroepen hoofdfuncties'!D:E,2,FALSE),J1899)</f>
        <v>Bevordering economische activiteiten</v>
      </c>
      <c r="L1899" s="2" t="str">
        <f t="shared" si="151"/>
        <v>7</v>
      </c>
      <c r="M1899" s="2" t="str">
        <f>IFERROR(VLOOKUP(L1899,'Productgroepen hoofdfuncties'!A:B,2,FALSE),L1899)</f>
        <v>Economische en agrarische zaken</v>
      </c>
    </row>
    <row r="1900" spans="1:13">
      <c r="A1900" s="7"/>
      <c r="B1900" s="8"/>
      <c r="C1900" s="4" t="s">
        <v>4471</v>
      </c>
      <c r="D1900" s="3" t="s">
        <v>4472</v>
      </c>
      <c r="E1900" s="4">
        <v>1</v>
      </c>
      <c r="F1900" s="2" t="str">
        <f t="shared" si="147"/>
        <v>G1PR710601</v>
      </c>
      <c r="G1900" s="2" t="str">
        <f t="shared" si="148"/>
        <v>Regioprogramma's</v>
      </c>
      <c r="H1900" s="2" t="str">
        <f t="shared" si="149"/>
        <v>7106</v>
      </c>
      <c r="I1900" s="2" t="str">
        <f>IFERROR(VLOOKUP(H1900,'Productgroepen hoofdfuncties'!G:H,2,FALSE),H1900)</f>
        <v>Regioprogramma's</v>
      </c>
      <c r="J1900" s="2" t="str">
        <f t="shared" si="150"/>
        <v>71</v>
      </c>
      <c r="K1900" s="2" t="str">
        <f>IFERROR(VLOOKUP(J1900,'Productgroepen hoofdfuncties'!D:E,2,FALSE),J1900)</f>
        <v>Bevordering economische activiteiten</v>
      </c>
      <c r="L1900" s="2" t="str">
        <f t="shared" si="151"/>
        <v>7</v>
      </c>
      <c r="M1900" s="2" t="str">
        <f>IFERROR(VLOOKUP(L1900,'Productgroepen hoofdfuncties'!A:B,2,FALSE),L1900)</f>
        <v>Economische en agrarische zaken</v>
      </c>
    </row>
    <row r="1901" spans="1:13">
      <c r="A1901" s="7"/>
      <c r="B1901" s="8"/>
      <c r="C1901" s="4" t="s">
        <v>4473</v>
      </c>
      <c r="D1901" s="3" t="s">
        <v>4474</v>
      </c>
      <c r="E1901" s="4">
        <v>1</v>
      </c>
      <c r="F1901" s="2" t="str">
        <f t="shared" si="147"/>
        <v>G1PR710601</v>
      </c>
      <c r="G1901" s="2" t="str">
        <f t="shared" si="148"/>
        <v>Regioprogramma's</v>
      </c>
      <c r="H1901" s="2" t="str">
        <f t="shared" si="149"/>
        <v>7106</v>
      </c>
      <c r="I1901" s="2" t="str">
        <f>IFERROR(VLOOKUP(H1901,'Productgroepen hoofdfuncties'!G:H,2,FALSE),H1901)</f>
        <v>Regioprogramma's</v>
      </c>
      <c r="J1901" s="2" t="str">
        <f t="shared" si="150"/>
        <v>71</v>
      </c>
      <c r="K1901" s="2" t="str">
        <f>IFERROR(VLOOKUP(J1901,'Productgroepen hoofdfuncties'!D:E,2,FALSE),J1901)</f>
        <v>Bevordering economische activiteiten</v>
      </c>
      <c r="L1901" s="2" t="str">
        <f t="shared" si="151"/>
        <v>7</v>
      </c>
      <c r="M1901" s="2" t="str">
        <f>IFERROR(VLOOKUP(L1901,'Productgroepen hoofdfuncties'!A:B,2,FALSE),L1901)</f>
        <v>Economische en agrarische zaken</v>
      </c>
    </row>
    <row r="1902" spans="1:13">
      <c r="A1902" s="7"/>
      <c r="B1902" s="8"/>
      <c r="C1902" s="4" t="s">
        <v>4475</v>
      </c>
      <c r="D1902" s="3" t="s">
        <v>4476</v>
      </c>
      <c r="E1902" s="4">
        <v>1</v>
      </c>
      <c r="F1902" s="2" t="str">
        <f t="shared" si="147"/>
        <v>G1PR710601</v>
      </c>
      <c r="G1902" s="2" t="str">
        <f t="shared" si="148"/>
        <v>Regioprogramma's</v>
      </c>
      <c r="H1902" s="2" t="str">
        <f t="shared" si="149"/>
        <v>7106</v>
      </c>
      <c r="I1902" s="2" t="str">
        <f>IFERROR(VLOOKUP(H1902,'Productgroepen hoofdfuncties'!G:H,2,FALSE),H1902)</f>
        <v>Regioprogramma's</v>
      </c>
      <c r="J1902" s="2" t="str">
        <f t="shared" si="150"/>
        <v>71</v>
      </c>
      <c r="K1902" s="2" t="str">
        <f>IFERROR(VLOOKUP(J1902,'Productgroepen hoofdfuncties'!D:E,2,FALSE),J1902)</f>
        <v>Bevordering economische activiteiten</v>
      </c>
      <c r="L1902" s="2" t="str">
        <f t="shared" si="151"/>
        <v>7</v>
      </c>
      <c r="M1902" s="2" t="str">
        <f>IFERROR(VLOOKUP(L1902,'Productgroepen hoofdfuncties'!A:B,2,FALSE),L1902)</f>
        <v>Economische en agrarische zaken</v>
      </c>
    </row>
    <row r="1903" spans="1:13">
      <c r="A1903" s="7"/>
      <c r="B1903" s="8"/>
      <c r="C1903" s="4" t="s">
        <v>4477</v>
      </c>
      <c r="D1903" s="3" t="s">
        <v>4478</v>
      </c>
      <c r="E1903" s="4">
        <v>1</v>
      </c>
      <c r="F1903" s="2" t="str">
        <f t="shared" si="147"/>
        <v>G1PR710601</v>
      </c>
      <c r="G1903" s="2" t="str">
        <f t="shared" si="148"/>
        <v>Regioprogramma's</v>
      </c>
      <c r="H1903" s="2" t="str">
        <f t="shared" si="149"/>
        <v>7106</v>
      </c>
      <c r="I1903" s="2" t="str">
        <f>IFERROR(VLOOKUP(H1903,'Productgroepen hoofdfuncties'!G:H,2,FALSE),H1903)</f>
        <v>Regioprogramma's</v>
      </c>
      <c r="J1903" s="2" t="str">
        <f t="shared" si="150"/>
        <v>71</v>
      </c>
      <c r="K1903" s="2" t="str">
        <f>IFERROR(VLOOKUP(J1903,'Productgroepen hoofdfuncties'!D:E,2,FALSE),J1903)</f>
        <v>Bevordering economische activiteiten</v>
      </c>
      <c r="L1903" s="2" t="str">
        <f t="shared" si="151"/>
        <v>7</v>
      </c>
      <c r="M1903" s="2" t="str">
        <f>IFERROR(VLOOKUP(L1903,'Productgroepen hoofdfuncties'!A:B,2,FALSE),L1903)</f>
        <v>Economische en agrarische zaken</v>
      </c>
    </row>
    <row r="1904" spans="1:13">
      <c r="A1904" s="7"/>
      <c r="B1904" s="8"/>
      <c r="C1904" s="4" t="s">
        <v>4479</v>
      </c>
      <c r="D1904" s="3" t="s">
        <v>4480</v>
      </c>
      <c r="E1904" s="4">
        <v>1</v>
      </c>
      <c r="F1904" s="2" t="str">
        <f t="shared" si="147"/>
        <v>G1PR710601</v>
      </c>
      <c r="G1904" s="2" t="str">
        <f t="shared" si="148"/>
        <v>Regioprogramma's</v>
      </c>
      <c r="H1904" s="2" t="str">
        <f t="shared" si="149"/>
        <v>7106</v>
      </c>
      <c r="I1904" s="2" t="str">
        <f>IFERROR(VLOOKUP(H1904,'Productgroepen hoofdfuncties'!G:H,2,FALSE),H1904)</f>
        <v>Regioprogramma's</v>
      </c>
      <c r="J1904" s="2" t="str">
        <f t="shared" si="150"/>
        <v>71</v>
      </c>
      <c r="K1904" s="2" t="str">
        <f>IFERROR(VLOOKUP(J1904,'Productgroepen hoofdfuncties'!D:E,2,FALSE),J1904)</f>
        <v>Bevordering economische activiteiten</v>
      </c>
      <c r="L1904" s="2" t="str">
        <f t="shared" si="151"/>
        <v>7</v>
      </c>
      <c r="M1904" s="2" t="str">
        <f>IFERROR(VLOOKUP(L1904,'Productgroepen hoofdfuncties'!A:B,2,FALSE),L1904)</f>
        <v>Economische en agrarische zaken</v>
      </c>
    </row>
    <row r="1905" spans="1:13">
      <c r="A1905" s="7"/>
      <c r="B1905" s="8"/>
      <c r="C1905" s="4" t="s">
        <v>4481</v>
      </c>
      <c r="D1905" s="3" t="s">
        <v>4482</v>
      </c>
      <c r="E1905" s="4">
        <v>1</v>
      </c>
      <c r="F1905" s="2" t="str">
        <f t="shared" si="147"/>
        <v>G1PR710601</v>
      </c>
      <c r="G1905" s="2" t="str">
        <f t="shared" si="148"/>
        <v>Regioprogramma's</v>
      </c>
      <c r="H1905" s="2" t="str">
        <f t="shared" si="149"/>
        <v>7106</v>
      </c>
      <c r="I1905" s="2" t="str">
        <f>IFERROR(VLOOKUP(H1905,'Productgroepen hoofdfuncties'!G:H,2,FALSE),H1905)</f>
        <v>Regioprogramma's</v>
      </c>
      <c r="J1905" s="2" t="str">
        <f t="shared" si="150"/>
        <v>71</v>
      </c>
      <c r="K1905" s="2" t="str">
        <f>IFERROR(VLOOKUP(J1905,'Productgroepen hoofdfuncties'!D:E,2,FALSE),J1905)</f>
        <v>Bevordering economische activiteiten</v>
      </c>
      <c r="L1905" s="2" t="str">
        <f t="shared" si="151"/>
        <v>7</v>
      </c>
      <c r="M1905" s="2" t="str">
        <f>IFERROR(VLOOKUP(L1905,'Productgroepen hoofdfuncties'!A:B,2,FALSE),L1905)</f>
        <v>Economische en agrarische zaken</v>
      </c>
    </row>
    <row r="1906" spans="1:13">
      <c r="A1906" s="7"/>
      <c r="B1906" s="8"/>
      <c r="C1906" s="4" t="s">
        <v>4483</v>
      </c>
      <c r="D1906" s="3" t="s">
        <v>4484</v>
      </c>
      <c r="E1906" s="4">
        <v>1</v>
      </c>
      <c r="F1906" s="2" t="str">
        <f t="shared" si="147"/>
        <v>G1PR710601</v>
      </c>
      <c r="G1906" s="2" t="str">
        <f t="shared" si="148"/>
        <v>Regioprogramma's</v>
      </c>
      <c r="H1906" s="2" t="str">
        <f t="shared" si="149"/>
        <v>7106</v>
      </c>
      <c r="I1906" s="2" t="str">
        <f>IFERROR(VLOOKUP(H1906,'Productgroepen hoofdfuncties'!G:H,2,FALSE),H1906)</f>
        <v>Regioprogramma's</v>
      </c>
      <c r="J1906" s="2" t="str">
        <f t="shared" si="150"/>
        <v>71</v>
      </c>
      <c r="K1906" s="2" t="str">
        <f>IFERROR(VLOOKUP(J1906,'Productgroepen hoofdfuncties'!D:E,2,FALSE),J1906)</f>
        <v>Bevordering economische activiteiten</v>
      </c>
      <c r="L1906" s="2" t="str">
        <f t="shared" si="151"/>
        <v>7</v>
      </c>
      <c r="M1906" s="2" t="str">
        <f>IFERROR(VLOOKUP(L1906,'Productgroepen hoofdfuncties'!A:B,2,FALSE),L1906)</f>
        <v>Economische en agrarische zaken</v>
      </c>
    </row>
    <row r="1907" spans="1:13">
      <c r="A1907" s="7"/>
      <c r="B1907" s="8"/>
      <c r="C1907" s="4" t="s">
        <v>4485</v>
      </c>
      <c r="D1907" s="3" t="s">
        <v>7232</v>
      </c>
      <c r="E1907" s="4">
        <v>1</v>
      </c>
      <c r="F1907" s="2" t="str">
        <f t="shared" si="147"/>
        <v>G1PR710601</v>
      </c>
      <c r="G1907" s="2" t="str">
        <f t="shared" si="148"/>
        <v>Regioprogramma's</v>
      </c>
      <c r="H1907" s="2" t="str">
        <f t="shared" si="149"/>
        <v>7106</v>
      </c>
      <c r="I1907" s="2" t="str">
        <f>IFERROR(VLOOKUP(H1907,'Productgroepen hoofdfuncties'!G:H,2,FALSE),H1907)</f>
        <v>Regioprogramma's</v>
      </c>
      <c r="J1907" s="2" t="str">
        <f t="shared" si="150"/>
        <v>71</v>
      </c>
      <c r="K1907" s="2" t="str">
        <f>IFERROR(VLOOKUP(J1907,'Productgroepen hoofdfuncties'!D:E,2,FALSE),J1907)</f>
        <v>Bevordering economische activiteiten</v>
      </c>
      <c r="L1907" s="2" t="str">
        <f t="shared" si="151"/>
        <v>7</v>
      </c>
      <c r="M1907" s="2" t="str">
        <f>IFERROR(VLOOKUP(L1907,'Productgroepen hoofdfuncties'!A:B,2,FALSE),L1907)</f>
        <v>Economische en agrarische zaken</v>
      </c>
    </row>
    <row r="1908" spans="1:13">
      <c r="A1908" s="7"/>
      <c r="B1908" s="8"/>
      <c r="C1908" s="4" t="s">
        <v>6559</v>
      </c>
      <c r="D1908" s="3" t="s">
        <v>6560</v>
      </c>
      <c r="E1908" s="4">
        <v>1</v>
      </c>
      <c r="F1908" s="2" t="str">
        <f t="shared" si="147"/>
        <v>G1PR710601</v>
      </c>
      <c r="G1908" s="2" t="str">
        <f t="shared" si="148"/>
        <v>Regioprogramma's</v>
      </c>
      <c r="H1908" s="2" t="str">
        <f t="shared" si="149"/>
        <v>7106</v>
      </c>
      <c r="I1908" s="2" t="str">
        <f>IFERROR(VLOOKUP(H1908,'Productgroepen hoofdfuncties'!G:H,2,FALSE),H1908)</f>
        <v>Regioprogramma's</v>
      </c>
      <c r="J1908" s="2" t="str">
        <f t="shared" si="150"/>
        <v>71</v>
      </c>
      <c r="K1908" s="2" t="str">
        <f>IFERROR(VLOOKUP(J1908,'Productgroepen hoofdfuncties'!D:E,2,FALSE),J1908)</f>
        <v>Bevordering economische activiteiten</v>
      </c>
      <c r="L1908" s="2" t="str">
        <f t="shared" si="151"/>
        <v>7</v>
      </c>
      <c r="M1908" s="2" t="str">
        <f>IFERROR(VLOOKUP(L1908,'Productgroepen hoofdfuncties'!A:B,2,FALSE),L1908)</f>
        <v>Economische en agrarische zaken</v>
      </c>
    </row>
    <row r="1909" spans="1:13">
      <c r="A1909" s="7"/>
      <c r="B1909" s="8"/>
      <c r="C1909" s="4" t="s">
        <v>7233</v>
      </c>
      <c r="D1909" s="3" t="s">
        <v>7234</v>
      </c>
      <c r="E1909" s="4">
        <v>1</v>
      </c>
      <c r="F1909" s="2" t="str">
        <f t="shared" si="147"/>
        <v>G1PR710601</v>
      </c>
      <c r="G1909" s="2" t="str">
        <f t="shared" si="148"/>
        <v>Regioprogramma's</v>
      </c>
      <c r="H1909" s="2" t="str">
        <f t="shared" si="149"/>
        <v>7106</v>
      </c>
      <c r="I1909" s="2" t="str">
        <f>IFERROR(VLOOKUP(H1909,'Productgroepen hoofdfuncties'!G:H,2,FALSE),H1909)</f>
        <v>Regioprogramma's</v>
      </c>
      <c r="J1909" s="2" t="str">
        <f t="shared" si="150"/>
        <v>71</v>
      </c>
      <c r="K1909" s="2" t="str">
        <f>IFERROR(VLOOKUP(J1909,'Productgroepen hoofdfuncties'!D:E,2,FALSE),J1909)</f>
        <v>Bevordering economische activiteiten</v>
      </c>
      <c r="L1909" s="2" t="str">
        <f t="shared" si="151"/>
        <v>7</v>
      </c>
      <c r="M1909" s="2" t="str">
        <f>IFERROR(VLOOKUP(L1909,'Productgroepen hoofdfuncties'!A:B,2,FALSE),L1909)</f>
        <v>Economische en agrarische zaken</v>
      </c>
    </row>
    <row r="1910" spans="1:13">
      <c r="A1910" s="9"/>
      <c r="B1910" s="10"/>
      <c r="C1910" s="4" t="s">
        <v>7235</v>
      </c>
      <c r="D1910" s="3" t="s">
        <v>7236</v>
      </c>
      <c r="E1910" s="4">
        <v>1</v>
      </c>
      <c r="F1910" s="2" t="str">
        <f t="shared" si="147"/>
        <v>G1PR710601</v>
      </c>
      <c r="G1910" s="2" t="str">
        <f t="shared" si="148"/>
        <v>Regioprogramma's</v>
      </c>
      <c r="H1910" s="2" t="str">
        <f t="shared" si="149"/>
        <v>7106</v>
      </c>
      <c r="I1910" s="2" t="str">
        <f>IFERROR(VLOOKUP(H1910,'Productgroepen hoofdfuncties'!G:H,2,FALSE),H1910)</f>
        <v>Regioprogramma's</v>
      </c>
      <c r="J1910" s="2" t="str">
        <f t="shared" si="150"/>
        <v>71</v>
      </c>
      <c r="K1910" s="2" t="str">
        <f>IFERROR(VLOOKUP(J1910,'Productgroepen hoofdfuncties'!D:E,2,FALSE),J1910)</f>
        <v>Bevordering economische activiteiten</v>
      </c>
      <c r="L1910" s="2" t="str">
        <f t="shared" si="151"/>
        <v>7</v>
      </c>
      <c r="M1910" s="2" t="str">
        <f>IFERROR(VLOOKUP(L1910,'Productgroepen hoofdfuncties'!A:B,2,FALSE),L1910)</f>
        <v>Economische en agrarische zaken</v>
      </c>
    </row>
    <row r="1911" spans="1:13">
      <c r="A1911" s="5" t="s">
        <v>4486</v>
      </c>
      <c r="B1911" s="6" t="s">
        <v>4487</v>
      </c>
      <c r="C1911" s="4" t="s">
        <v>4488</v>
      </c>
      <c r="D1911" s="3" t="s">
        <v>4489</v>
      </c>
      <c r="E1911" s="4">
        <v>1</v>
      </c>
      <c r="F1911" s="2" t="str">
        <f t="shared" si="147"/>
        <v>G1PR710602</v>
      </c>
      <c r="G1911" s="2" t="str">
        <f t="shared" si="148"/>
        <v>Innovatief Actieprogramma Gron(Iag)</v>
      </c>
      <c r="H1911" s="2" t="str">
        <f t="shared" si="149"/>
        <v>7106</v>
      </c>
      <c r="I1911" s="2" t="str">
        <f>IFERROR(VLOOKUP(H1911,'Productgroepen hoofdfuncties'!G:H,2,FALSE),H1911)</f>
        <v>Regioprogramma's</v>
      </c>
      <c r="J1911" s="2" t="str">
        <f t="shared" si="150"/>
        <v>71</v>
      </c>
      <c r="K1911" s="2" t="str">
        <f>IFERROR(VLOOKUP(J1911,'Productgroepen hoofdfuncties'!D:E,2,FALSE),J1911)</f>
        <v>Bevordering economische activiteiten</v>
      </c>
      <c r="L1911" s="2" t="str">
        <f t="shared" si="151"/>
        <v>7</v>
      </c>
      <c r="M1911" s="2" t="str">
        <f>IFERROR(VLOOKUP(L1911,'Productgroepen hoofdfuncties'!A:B,2,FALSE),L1911)</f>
        <v>Economische en agrarische zaken</v>
      </c>
    </row>
    <row r="1912" spans="1:13">
      <c r="A1912" s="7"/>
      <c r="B1912" s="8"/>
      <c r="C1912" s="4" t="s">
        <v>4490</v>
      </c>
      <c r="D1912" s="3" t="s">
        <v>4491</v>
      </c>
      <c r="E1912" s="4">
        <v>1</v>
      </c>
      <c r="F1912" s="2" t="str">
        <f t="shared" si="147"/>
        <v>G1PR710602</v>
      </c>
      <c r="G1912" s="2" t="str">
        <f t="shared" si="148"/>
        <v>Innovatief Actieprogramma Gron(Iag)</v>
      </c>
      <c r="H1912" s="2" t="str">
        <f t="shared" si="149"/>
        <v>7106</v>
      </c>
      <c r="I1912" s="2" t="str">
        <f>IFERROR(VLOOKUP(H1912,'Productgroepen hoofdfuncties'!G:H,2,FALSE),H1912)</f>
        <v>Regioprogramma's</v>
      </c>
      <c r="J1912" s="2" t="str">
        <f t="shared" si="150"/>
        <v>71</v>
      </c>
      <c r="K1912" s="2" t="str">
        <f>IFERROR(VLOOKUP(J1912,'Productgroepen hoofdfuncties'!D:E,2,FALSE),J1912)</f>
        <v>Bevordering economische activiteiten</v>
      </c>
      <c r="L1912" s="2" t="str">
        <f t="shared" si="151"/>
        <v>7</v>
      </c>
      <c r="M1912" s="2" t="str">
        <f>IFERROR(VLOOKUP(L1912,'Productgroepen hoofdfuncties'!A:B,2,FALSE),L1912)</f>
        <v>Economische en agrarische zaken</v>
      </c>
    </row>
    <row r="1913" spans="1:13">
      <c r="A1913" s="7"/>
      <c r="B1913" s="8"/>
      <c r="C1913" s="4" t="s">
        <v>4492</v>
      </c>
      <c r="D1913" s="3" t="s">
        <v>4493</v>
      </c>
      <c r="E1913" s="4">
        <v>1</v>
      </c>
      <c r="F1913" s="2" t="str">
        <f t="shared" si="147"/>
        <v>G1PR710602</v>
      </c>
      <c r="G1913" s="2" t="str">
        <f t="shared" si="148"/>
        <v>Innovatief Actieprogramma Gron(Iag)</v>
      </c>
      <c r="H1913" s="2" t="str">
        <f t="shared" si="149"/>
        <v>7106</v>
      </c>
      <c r="I1913" s="2" t="str">
        <f>IFERROR(VLOOKUP(H1913,'Productgroepen hoofdfuncties'!G:H,2,FALSE),H1913)</f>
        <v>Regioprogramma's</v>
      </c>
      <c r="J1913" s="2" t="str">
        <f t="shared" si="150"/>
        <v>71</v>
      </c>
      <c r="K1913" s="2" t="str">
        <f>IFERROR(VLOOKUP(J1913,'Productgroepen hoofdfuncties'!D:E,2,FALSE),J1913)</f>
        <v>Bevordering economische activiteiten</v>
      </c>
      <c r="L1913" s="2" t="str">
        <f t="shared" si="151"/>
        <v>7</v>
      </c>
      <c r="M1913" s="2" t="str">
        <f>IFERROR(VLOOKUP(L1913,'Productgroepen hoofdfuncties'!A:B,2,FALSE),L1913)</f>
        <v>Economische en agrarische zaken</v>
      </c>
    </row>
    <row r="1914" spans="1:13">
      <c r="A1914" s="7"/>
      <c r="B1914" s="8"/>
      <c r="C1914" s="4" t="s">
        <v>4494</v>
      </c>
      <c r="D1914" s="3" t="s">
        <v>4495</v>
      </c>
      <c r="E1914" s="4">
        <v>1</v>
      </c>
      <c r="F1914" s="2" t="str">
        <f t="shared" si="147"/>
        <v>G1PR710602</v>
      </c>
      <c r="G1914" s="2" t="str">
        <f t="shared" si="148"/>
        <v>Innovatief Actieprogramma Gron(Iag)</v>
      </c>
      <c r="H1914" s="2" t="str">
        <f t="shared" si="149"/>
        <v>7106</v>
      </c>
      <c r="I1914" s="2" t="str">
        <f>IFERROR(VLOOKUP(H1914,'Productgroepen hoofdfuncties'!G:H,2,FALSE),H1914)</f>
        <v>Regioprogramma's</v>
      </c>
      <c r="J1914" s="2" t="str">
        <f t="shared" si="150"/>
        <v>71</v>
      </c>
      <c r="K1914" s="2" t="str">
        <f>IFERROR(VLOOKUP(J1914,'Productgroepen hoofdfuncties'!D:E,2,FALSE),J1914)</f>
        <v>Bevordering economische activiteiten</v>
      </c>
      <c r="L1914" s="2" t="str">
        <f t="shared" si="151"/>
        <v>7</v>
      </c>
      <c r="M1914" s="2" t="str">
        <f>IFERROR(VLOOKUP(L1914,'Productgroepen hoofdfuncties'!A:B,2,FALSE),L1914)</f>
        <v>Economische en agrarische zaken</v>
      </c>
    </row>
    <row r="1915" spans="1:13">
      <c r="A1915" s="7"/>
      <c r="B1915" s="8"/>
      <c r="C1915" s="4" t="s">
        <v>4496</v>
      </c>
      <c r="D1915" s="3" t="s">
        <v>4497</v>
      </c>
      <c r="E1915" s="4">
        <v>1</v>
      </c>
      <c r="F1915" s="2" t="str">
        <f t="shared" si="147"/>
        <v>G1PR710602</v>
      </c>
      <c r="G1915" s="2" t="str">
        <f t="shared" si="148"/>
        <v>Innovatief Actieprogramma Gron(Iag)</v>
      </c>
      <c r="H1915" s="2" t="str">
        <f t="shared" si="149"/>
        <v>7106</v>
      </c>
      <c r="I1915" s="2" t="str">
        <f>IFERROR(VLOOKUP(H1915,'Productgroepen hoofdfuncties'!G:H,2,FALSE),H1915)</f>
        <v>Regioprogramma's</v>
      </c>
      <c r="J1915" s="2" t="str">
        <f t="shared" si="150"/>
        <v>71</v>
      </c>
      <c r="K1915" s="2" t="str">
        <f>IFERROR(VLOOKUP(J1915,'Productgroepen hoofdfuncties'!D:E,2,FALSE),J1915)</f>
        <v>Bevordering economische activiteiten</v>
      </c>
      <c r="L1915" s="2" t="str">
        <f t="shared" si="151"/>
        <v>7</v>
      </c>
      <c r="M1915" s="2" t="str">
        <f>IFERROR(VLOOKUP(L1915,'Productgroepen hoofdfuncties'!A:B,2,FALSE),L1915)</f>
        <v>Economische en agrarische zaken</v>
      </c>
    </row>
    <row r="1916" spans="1:13">
      <c r="A1916" s="7"/>
      <c r="B1916" s="8"/>
      <c r="C1916" s="4" t="s">
        <v>4498</v>
      </c>
      <c r="D1916" s="3" t="s">
        <v>4499</v>
      </c>
      <c r="E1916" s="4">
        <v>1</v>
      </c>
      <c r="F1916" s="2" t="str">
        <f t="shared" si="147"/>
        <v>G1PR710602</v>
      </c>
      <c r="G1916" s="2" t="str">
        <f t="shared" si="148"/>
        <v>Innovatief Actieprogramma Gron(Iag)</v>
      </c>
      <c r="H1916" s="2" t="str">
        <f t="shared" si="149"/>
        <v>7106</v>
      </c>
      <c r="I1916" s="2" t="str">
        <f>IFERROR(VLOOKUP(H1916,'Productgroepen hoofdfuncties'!G:H,2,FALSE),H1916)</f>
        <v>Regioprogramma's</v>
      </c>
      <c r="J1916" s="2" t="str">
        <f t="shared" si="150"/>
        <v>71</v>
      </c>
      <c r="K1916" s="2" t="str">
        <f>IFERROR(VLOOKUP(J1916,'Productgroepen hoofdfuncties'!D:E,2,FALSE),J1916)</f>
        <v>Bevordering economische activiteiten</v>
      </c>
      <c r="L1916" s="2" t="str">
        <f t="shared" si="151"/>
        <v>7</v>
      </c>
      <c r="M1916" s="2" t="str">
        <f>IFERROR(VLOOKUP(L1916,'Productgroepen hoofdfuncties'!A:B,2,FALSE),L1916)</f>
        <v>Economische en agrarische zaken</v>
      </c>
    </row>
    <row r="1917" spans="1:13">
      <c r="A1917" s="7"/>
      <c r="B1917" s="8"/>
      <c r="C1917" s="4" t="s">
        <v>4500</v>
      </c>
      <c r="D1917" s="3" t="s">
        <v>4501</v>
      </c>
      <c r="E1917" s="4">
        <v>1</v>
      </c>
      <c r="F1917" s="2" t="str">
        <f t="shared" si="147"/>
        <v>G1PR710602</v>
      </c>
      <c r="G1917" s="2" t="str">
        <f t="shared" si="148"/>
        <v>Innovatief Actieprogramma Gron(Iag)</v>
      </c>
      <c r="H1917" s="2" t="str">
        <f t="shared" si="149"/>
        <v>7106</v>
      </c>
      <c r="I1917" s="2" t="str">
        <f>IFERROR(VLOOKUP(H1917,'Productgroepen hoofdfuncties'!G:H,2,FALSE),H1917)</f>
        <v>Regioprogramma's</v>
      </c>
      <c r="J1917" s="2" t="str">
        <f t="shared" si="150"/>
        <v>71</v>
      </c>
      <c r="K1917" s="2" t="str">
        <f>IFERROR(VLOOKUP(J1917,'Productgroepen hoofdfuncties'!D:E,2,FALSE),J1917)</f>
        <v>Bevordering economische activiteiten</v>
      </c>
      <c r="L1917" s="2" t="str">
        <f t="shared" si="151"/>
        <v>7</v>
      </c>
      <c r="M1917" s="2" t="str">
        <f>IFERROR(VLOOKUP(L1917,'Productgroepen hoofdfuncties'!A:B,2,FALSE),L1917)</f>
        <v>Economische en agrarische zaken</v>
      </c>
    </row>
    <row r="1918" spans="1:13">
      <c r="A1918" s="7"/>
      <c r="B1918" s="8"/>
      <c r="C1918" s="4" t="s">
        <v>4502</v>
      </c>
      <c r="D1918" s="3" t="s">
        <v>4503</v>
      </c>
      <c r="E1918" s="4">
        <v>1</v>
      </c>
      <c r="F1918" s="2" t="str">
        <f t="shared" si="147"/>
        <v>G1PR710602</v>
      </c>
      <c r="G1918" s="2" t="str">
        <f t="shared" si="148"/>
        <v>Innovatief Actieprogramma Gron(Iag)</v>
      </c>
      <c r="H1918" s="2" t="str">
        <f t="shared" si="149"/>
        <v>7106</v>
      </c>
      <c r="I1918" s="2" t="str">
        <f>IFERROR(VLOOKUP(H1918,'Productgroepen hoofdfuncties'!G:H,2,FALSE),H1918)</f>
        <v>Regioprogramma's</v>
      </c>
      <c r="J1918" s="2" t="str">
        <f t="shared" si="150"/>
        <v>71</v>
      </c>
      <c r="K1918" s="2" t="str">
        <f>IFERROR(VLOOKUP(J1918,'Productgroepen hoofdfuncties'!D:E,2,FALSE),J1918)</f>
        <v>Bevordering economische activiteiten</v>
      </c>
      <c r="L1918" s="2" t="str">
        <f t="shared" si="151"/>
        <v>7</v>
      </c>
      <c r="M1918" s="2" t="str">
        <f>IFERROR(VLOOKUP(L1918,'Productgroepen hoofdfuncties'!A:B,2,FALSE),L1918)</f>
        <v>Economische en agrarische zaken</v>
      </c>
    </row>
    <row r="1919" spans="1:13">
      <c r="A1919" s="7"/>
      <c r="B1919" s="8"/>
      <c r="C1919" s="4" t="s">
        <v>4504</v>
      </c>
      <c r="D1919" s="3" t="s">
        <v>4505</v>
      </c>
      <c r="E1919" s="4">
        <v>1</v>
      </c>
      <c r="F1919" s="2" t="str">
        <f t="shared" si="147"/>
        <v>G1PR710602</v>
      </c>
      <c r="G1919" s="2" t="str">
        <f t="shared" si="148"/>
        <v>Innovatief Actieprogramma Gron(Iag)</v>
      </c>
      <c r="H1919" s="2" t="str">
        <f t="shared" si="149"/>
        <v>7106</v>
      </c>
      <c r="I1919" s="2" t="str">
        <f>IFERROR(VLOOKUP(H1919,'Productgroepen hoofdfuncties'!G:H,2,FALSE),H1919)</f>
        <v>Regioprogramma's</v>
      </c>
      <c r="J1919" s="2" t="str">
        <f t="shared" si="150"/>
        <v>71</v>
      </c>
      <c r="K1919" s="2" t="str">
        <f>IFERROR(VLOOKUP(J1919,'Productgroepen hoofdfuncties'!D:E,2,FALSE),J1919)</f>
        <v>Bevordering economische activiteiten</v>
      </c>
      <c r="L1919" s="2" t="str">
        <f t="shared" si="151"/>
        <v>7</v>
      </c>
      <c r="M1919" s="2" t="str">
        <f>IFERROR(VLOOKUP(L1919,'Productgroepen hoofdfuncties'!A:B,2,FALSE),L1919)</f>
        <v>Economische en agrarische zaken</v>
      </c>
    </row>
    <row r="1920" spans="1:13">
      <c r="A1920" s="7"/>
      <c r="B1920" s="8"/>
      <c r="C1920" s="4" t="s">
        <v>4506</v>
      </c>
      <c r="D1920" s="3" t="s">
        <v>4507</v>
      </c>
      <c r="E1920" s="4">
        <v>1</v>
      </c>
      <c r="F1920" s="2" t="str">
        <f t="shared" si="147"/>
        <v>G1PR710602</v>
      </c>
      <c r="G1920" s="2" t="str">
        <f t="shared" si="148"/>
        <v>Innovatief Actieprogramma Gron(Iag)</v>
      </c>
      <c r="H1920" s="2" t="str">
        <f t="shared" si="149"/>
        <v>7106</v>
      </c>
      <c r="I1920" s="2" t="str">
        <f>IFERROR(VLOOKUP(H1920,'Productgroepen hoofdfuncties'!G:H,2,FALSE),H1920)</f>
        <v>Regioprogramma's</v>
      </c>
      <c r="J1920" s="2" t="str">
        <f t="shared" si="150"/>
        <v>71</v>
      </c>
      <c r="K1920" s="2" t="str">
        <f>IFERROR(VLOOKUP(J1920,'Productgroepen hoofdfuncties'!D:E,2,FALSE),J1920)</f>
        <v>Bevordering economische activiteiten</v>
      </c>
      <c r="L1920" s="2" t="str">
        <f t="shared" si="151"/>
        <v>7</v>
      </c>
      <c r="M1920" s="2" t="str">
        <f>IFERROR(VLOOKUP(L1920,'Productgroepen hoofdfuncties'!A:B,2,FALSE),L1920)</f>
        <v>Economische en agrarische zaken</v>
      </c>
    </row>
    <row r="1921" spans="1:13">
      <c r="A1921" s="7"/>
      <c r="B1921" s="8"/>
      <c r="C1921" s="4" t="s">
        <v>4508</v>
      </c>
      <c r="D1921" s="3" t="s">
        <v>4509</v>
      </c>
      <c r="E1921" s="4">
        <v>1</v>
      </c>
      <c r="F1921" s="2" t="str">
        <f t="shared" si="147"/>
        <v>G1PR710602</v>
      </c>
      <c r="G1921" s="2" t="str">
        <f t="shared" si="148"/>
        <v>Innovatief Actieprogramma Gron(Iag)</v>
      </c>
      <c r="H1921" s="2" t="str">
        <f t="shared" si="149"/>
        <v>7106</v>
      </c>
      <c r="I1921" s="2" t="str">
        <f>IFERROR(VLOOKUP(H1921,'Productgroepen hoofdfuncties'!G:H,2,FALSE),H1921)</f>
        <v>Regioprogramma's</v>
      </c>
      <c r="J1921" s="2" t="str">
        <f t="shared" si="150"/>
        <v>71</v>
      </c>
      <c r="K1921" s="2" t="str">
        <f>IFERROR(VLOOKUP(J1921,'Productgroepen hoofdfuncties'!D:E,2,FALSE),J1921)</f>
        <v>Bevordering economische activiteiten</v>
      </c>
      <c r="L1921" s="2" t="str">
        <f t="shared" si="151"/>
        <v>7</v>
      </c>
      <c r="M1921" s="2" t="str">
        <f>IFERROR(VLOOKUP(L1921,'Productgroepen hoofdfuncties'!A:B,2,FALSE),L1921)</f>
        <v>Economische en agrarische zaken</v>
      </c>
    </row>
    <row r="1922" spans="1:13">
      <c r="A1922" s="7"/>
      <c r="B1922" s="8"/>
      <c r="C1922" s="4" t="s">
        <v>4510</v>
      </c>
      <c r="D1922" s="3" t="s">
        <v>4511</v>
      </c>
      <c r="E1922" s="4">
        <v>1</v>
      </c>
      <c r="F1922" s="2" t="str">
        <f t="shared" si="147"/>
        <v>G1PR710602</v>
      </c>
      <c r="G1922" s="2" t="str">
        <f t="shared" si="148"/>
        <v>Innovatief Actieprogramma Gron(Iag)</v>
      </c>
      <c r="H1922" s="2" t="str">
        <f t="shared" si="149"/>
        <v>7106</v>
      </c>
      <c r="I1922" s="2" t="str">
        <f>IFERROR(VLOOKUP(H1922,'Productgroepen hoofdfuncties'!G:H,2,FALSE),H1922)</f>
        <v>Regioprogramma's</v>
      </c>
      <c r="J1922" s="2" t="str">
        <f t="shared" si="150"/>
        <v>71</v>
      </c>
      <c r="K1922" s="2" t="str">
        <f>IFERROR(VLOOKUP(J1922,'Productgroepen hoofdfuncties'!D:E,2,FALSE),J1922)</f>
        <v>Bevordering economische activiteiten</v>
      </c>
      <c r="L1922" s="2" t="str">
        <f t="shared" si="151"/>
        <v>7</v>
      </c>
      <c r="M1922" s="2" t="str">
        <f>IFERROR(VLOOKUP(L1922,'Productgroepen hoofdfuncties'!A:B,2,FALSE),L1922)</f>
        <v>Economische en agrarische zaken</v>
      </c>
    </row>
    <row r="1923" spans="1:13">
      <c r="A1923" s="7"/>
      <c r="B1923" s="8"/>
      <c r="C1923" s="4" t="s">
        <v>4512</v>
      </c>
      <c r="D1923" s="3" t="s">
        <v>4513</v>
      </c>
      <c r="E1923" s="4">
        <v>1</v>
      </c>
      <c r="F1923" s="2" t="str">
        <f t="shared" si="147"/>
        <v>G1PR710602</v>
      </c>
      <c r="G1923" s="2" t="str">
        <f t="shared" si="148"/>
        <v>Innovatief Actieprogramma Gron(Iag)</v>
      </c>
      <c r="H1923" s="2" t="str">
        <f t="shared" si="149"/>
        <v>7106</v>
      </c>
      <c r="I1923" s="2" t="str">
        <f>IFERROR(VLOOKUP(H1923,'Productgroepen hoofdfuncties'!G:H,2,FALSE),H1923)</f>
        <v>Regioprogramma's</v>
      </c>
      <c r="J1923" s="2" t="str">
        <f t="shared" si="150"/>
        <v>71</v>
      </c>
      <c r="K1923" s="2" t="str">
        <f>IFERROR(VLOOKUP(J1923,'Productgroepen hoofdfuncties'!D:E,2,FALSE),J1923)</f>
        <v>Bevordering economische activiteiten</v>
      </c>
      <c r="L1923" s="2" t="str">
        <f t="shared" si="151"/>
        <v>7</v>
      </c>
      <c r="M1923" s="2" t="str">
        <f>IFERROR(VLOOKUP(L1923,'Productgroepen hoofdfuncties'!A:B,2,FALSE),L1923)</f>
        <v>Economische en agrarische zaken</v>
      </c>
    </row>
    <row r="1924" spans="1:13">
      <c r="A1924" s="7"/>
      <c r="B1924" s="8"/>
      <c r="C1924" s="4" t="s">
        <v>4514</v>
      </c>
      <c r="D1924" s="3" t="s">
        <v>4515</v>
      </c>
      <c r="E1924" s="4">
        <v>1</v>
      </c>
      <c r="F1924" s="2" t="str">
        <f t="shared" si="147"/>
        <v>G1PR710602</v>
      </c>
      <c r="G1924" s="2" t="str">
        <f t="shared" si="148"/>
        <v>Innovatief Actieprogramma Gron(Iag)</v>
      </c>
      <c r="H1924" s="2" t="str">
        <f t="shared" si="149"/>
        <v>7106</v>
      </c>
      <c r="I1924" s="2" t="str">
        <f>IFERROR(VLOOKUP(H1924,'Productgroepen hoofdfuncties'!G:H,2,FALSE),H1924)</f>
        <v>Regioprogramma's</v>
      </c>
      <c r="J1924" s="2" t="str">
        <f t="shared" si="150"/>
        <v>71</v>
      </c>
      <c r="K1924" s="2" t="str">
        <f>IFERROR(VLOOKUP(J1924,'Productgroepen hoofdfuncties'!D:E,2,FALSE),J1924)</f>
        <v>Bevordering economische activiteiten</v>
      </c>
      <c r="L1924" s="2" t="str">
        <f t="shared" si="151"/>
        <v>7</v>
      </c>
      <c r="M1924" s="2" t="str">
        <f>IFERROR(VLOOKUP(L1924,'Productgroepen hoofdfuncties'!A:B,2,FALSE),L1924)</f>
        <v>Economische en agrarische zaken</v>
      </c>
    </row>
    <row r="1925" spans="1:13">
      <c r="A1925" s="7"/>
      <c r="B1925" s="8"/>
      <c r="C1925" s="4" t="s">
        <v>4516</v>
      </c>
      <c r="D1925" s="3" t="s">
        <v>4517</v>
      </c>
      <c r="E1925" s="4">
        <v>1</v>
      </c>
      <c r="F1925" s="2" t="str">
        <f t="shared" si="147"/>
        <v>G1PR710602</v>
      </c>
      <c r="G1925" s="2" t="str">
        <f t="shared" si="148"/>
        <v>Innovatief Actieprogramma Gron(Iag)</v>
      </c>
      <c r="H1925" s="2" t="str">
        <f t="shared" si="149"/>
        <v>7106</v>
      </c>
      <c r="I1925" s="2" t="str">
        <f>IFERROR(VLOOKUP(H1925,'Productgroepen hoofdfuncties'!G:H,2,FALSE),H1925)</f>
        <v>Regioprogramma's</v>
      </c>
      <c r="J1925" s="2" t="str">
        <f t="shared" si="150"/>
        <v>71</v>
      </c>
      <c r="K1925" s="2" t="str">
        <f>IFERROR(VLOOKUP(J1925,'Productgroepen hoofdfuncties'!D:E,2,FALSE),J1925)</f>
        <v>Bevordering economische activiteiten</v>
      </c>
      <c r="L1925" s="2" t="str">
        <f t="shared" si="151"/>
        <v>7</v>
      </c>
      <c r="M1925" s="2" t="str">
        <f>IFERROR(VLOOKUP(L1925,'Productgroepen hoofdfuncties'!A:B,2,FALSE),L1925)</f>
        <v>Economische en agrarische zaken</v>
      </c>
    </row>
    <row r="1926" spans="1:13">
      <c r="A1926" s="7"/>
      <c r="B1926" s="8"/>
      <c r="C1926" s="4" t="s">
        <v>4518</v>
      </c>
      <c r="D1926" s="3" t="s">
        <v>4519</v>
      </c>
      <c r="E1926" s="4">
        <v>1</v>
      </c>
      <c r="F1926" s="2" t="str">
        <f t="shared" si="147"/>
        <v>G1PR710602</v>
      </c>
      <c r="G1926" s="2" t="str">
        <f t="shared" si="148"/>
        <v>Innovatief Actieprogramma Gron(Iag)</v>
      </c>
      <c r="H1926" s="2" t="str">
        <f t="shared" si="149"/>
        <v>7106</v>
      </c>
      <c r="I1926" s="2" t="str">
        <f>IFERROR(VLOOKUP(H1926,'Productgroepen hoofdfuncties'!G:H,2,FALSE),H1926)</f>
        <v>Regioprogramma's</v>
      </c>
      <c r="J1926" s="2" t="str">
        <f t="shared" si="150"/>
        <v>71</v>
      </c>
      <c r="K1926" s="2" t="str">
        <f>IFERROR(VLOOKUP(J1926,'Productgroepen hoofdfuncties'!D:E,2,FALSE),J1926)</f>
        <v>Bevordering economische activiteiten</v>
      </c>
      <c r="L1926" s="2" t="str">
        <f t="shared" si="151"/>
        <v>7</v>
      </c>
      <c r="M1926" s="2" t="str">
        <f>IFERROR(VLOOKUP(L1926,'Productgroepen hoofdfuncties'!A:B,2,FALSE),L1926)</f>
        <v>Economische en agrarische zaken</v>
      </c>
    </row>
    <row r="1927" spans="1:13">
      <c r="A1927" s="7"/>
      <c r="B1927" s="8"/>
      <c r="C1927" s="4" t="s">
        <v>4520</v>
      </c>
      <c r="D1927" s="3" t="s">
        <v>4521</v>
      </c>
      <c r="E1927" s="4">
        <v>1</v>
      </c>
      <c r="F1927" s="2" t="str">
        <f t="shared" si="147"/>
        <v>G1PR710602</v>
      </c>
      <c r="G1927" s="2" t="str">
        <f t="shared" si="148"/>
        <v>Innovatief Actieprogramma Gron(Iag)</v>
      </c>
      <c r="H1927" s="2" t="str">
        <f t="shared" si="149"/>
        <v>7106</v>
      </c>
      <c r="I1927" s="2" t="str">
        <f>IFERROR(VLOOKUP(H1927,'Productgroepen hoofdfuncties'!G:H,2,FALSE),H1927)</f>
        <v>Regioprogramma's</v>
      </c>
      <c r="J1927" s="2" t="str">
        <f t="shared" si="150"/>
        <v>71</v>
      </c>
      <c r="K1927" s="2" t="str">
        <f>IFERROR(VLOOKUP(J1927,'Productgroepen hoofdfuncties'!D:E,2,FALSE),J1927)</f>
        <v>Bevordering economische activiteiten</v>
      </c>
      <c r="L1927" s="2" t="str">
        <f t="shared" si="151"/>
        <v>7</v>
      </c>
      <c r="M1927" s="2" t="str">
        <f>IFERROR(VLOOKUP(L1927,'Productgroepen hoofdfuncties'!A:B,2,FALSE),L1927)</f>
        <v>Economische en agrarische zaken</v>
      </c>
    </row>
    <row r="1928" spans="1:13">
      <c r="A1928" s="7"/>
      <c r="B1928" s="8"/>
      <c r="C1928" s="4" t="s">
        <v>4522</v>
      </c>
      <c r="D1928" s="3" t="s">
        <v>4523</v>
      </c>
      <c r="E1928" s="4">
        <v>1</v>
      </c>
      <c r="F1928" s="2" t="str">
        <f t="shared" si="147"/>
        <v>G1PR710602</v>
      </c>
      <c r="G1928" s="2" t="str">
        <f t="shared" si="148"/>
        <v>Innovatief Actieprogramma Gron(Iag)</v>
      </c>
      <c r="H1928" s="2" t="str">
        <f t="shared" si="149"/>
        <v>7106</v>
      </c>
      <c r="I1928" s="2" t="str">
        <f>IFERROR(VLOOKUP(H1928,'Productgroepen hoofdfuncties'!G:H,2,FALSE),H1928)</f>
        <v>Regioprogramma's</v>
      </c>
      <c r="J1928" s="2" t="str">
        <f t="shared" si="150"/>
        <v>71</v>
      </c>
      <c r="K1928" s="2" t="str">
        <f>IFERROR(VLOOKUP(J1928,'Productgroepen hoofdfuncties'!D:E,2,FALSE),J1928)</f>
        <v>Bevordering economische activiteiten</v>
      </c>
      <c r="L1928" s="2" t="str">
        <f t="shared" si="151"/>
        <v>7</v>
      </c>
      <c r="M1928" s="2" t="str">
        <f>IFERROR(VLOOKUP(L1928,'Productgroepen hoofdfuncties'!A:B,2,FALSE),L1928)</f>
        <v>Economische en agrarische zaken</v>
      </c>
    </row>
    <row r="1929" spans="1:13">
      <c r="A1929" s="7"/>
      <c r="B1929" s="8"/>
      <c r="C1929" s="4" t="s">
        <v>4524</v>
      </c>
      <c r="D1929" s="3" t="s">
        <v>4525</v>
      </c>
      <c r="E1929" s="4">
        <v>1</v>
      </c>
      <c r="F1929" s="2" t="str">
        <f t="shared" si="147"/>
        <v>G1PR710602</v>
      </c>
      <c r="G1929" s="2" t="str">
        <f t="shared" si="148"/>
        <v>Innovatief Actieprogramma Gron(Iag)</v>
      </c>
      <c r="H1929" s="2" t="str">
        <f t="shared" si="149"/>
        <v>7106</v>
      </c>
      <c r="I1929" s="2" t="str">
        <f>IFERROR(VLOOKUP(H1929,'Productgroepen hoofdfuncties'!G:H,2,FALSE),H1929)</f>
        <v>Regioprogramma's</v>
      </c>
      <c r="J1929" s="2" t="str">
        <f t="shared" si="150"/>
        <v>71</v>
      </c>
      <c r="K1929" s="2" t="str">
        <f>IFERROR(VLOOKUP(J1929,'Productgroepen hoofdfuncties'!D:E,2,FALSE),J1929)</f>
        <v>Bevordering economische activiteiten</v>
      </c>
      <c r="L1929" s="2" t="str">
        <f t="shared" si="151"/>
        <v>7</v>
      </c>
      <c r="M1929" s="2" t="str">
        <f>IFERROR(VLOOKUP(L1929,'Productgroepen hoofdfuncties'!A:B,2,FALSE),L1929)</f>
        <v>Economische en agrarische zaken</v>
      </c>
    </row>
    <row r="1930" spans="1:13">
      <c r="A1930" s="7"/>
      <c r="B1930" s="8"/>
      <c r="C1930" s="4" t="s">
        <v>4526</v>
      </c>
      <c r="D1930" s="3" t="s">
        <v>4527</v>
      </c>
      <c r="E1930" s="4">
        <v>1</v>
      </c>
      <c r="F1930" s="2" t="str">
        <f t="shared" si="147"/>
        <v>G1PR710602</v>
      </c>
      <c r="G1930" s="2" t="str">
        <f t="shared" si="148"/>
        <v>Innovatief Actieprogramma Gron(Iag)</v>
      </c>
      <c r="H1930" s="2" t="str">
        <f t="shared" si="149"/>
        <v>7106</v>
      </c>
      <c r="I1930" s="2" t="str">
        <f>IFERROR(VLOOKUP(H1930,'Productgroepen hoofdfuncties'!G:H,2,FALSE),H1930)</f>
        <v>Regioprogramma's</v>
      </c>
      <c r="J1930" s="2" t="str">
        <f t="shared" si="150"/>
        <v>71</v>
      </c>
      <c r="K1930" s="2" t="str">
        <f>IFERROR(VLOOKUP(J1930,'Productgroepen hoofdfuncties'!D:E,2,FALSE),J1930)</f>
        <v>Bevordering economische activiteiten</v>
      </c>
      <c r="L1930" s="2" t="str">
        <f t="shared" si="151"/>
        <v>7</v>
      </c>
      <c r="M1930" s="2" t="str">
        <f>IFERROR(VLOOKUP(L1930,'Productgroepen hoofdfuncties'!A:B,2,FALSE),L1930)</f>
        <v>Economische en agrarische zaken</v>
      </c>
    </row>
    <row r="1931" spans="1:13">
      <c r="A1931" s="7"/>
      <c r="B1931" s="8"/>
      <c r="C1931" s="4" t="s">
        <v>4528</v>
      </c>
      <c r="D1931" s="3" t="s">
        <v>4529</v>
      </c>
      <c r="E1931" s="4">
        <v>1</v>
      </c>
      <c r="F1931" s="2" t="str">
        <f t="shared" si="147"/>
        <v>G1PR710602</v>
      </c>
      <c r="G1931" s="2" t="str">
        <f t="shared" si="148"/>
        <v>Innovatief Actieprogramma Gron(Iag)</v>
      </c>
      <c r="H1931" s="2" t="str">
        <f t="shared" si="149"/>
        <v>7106</v>
      </c>
      <c r="I1931" s="2" t="str">
        <f>IFERROR(VLOOKUP(H1931,'Productgroepen hoofdfuncties'!G:H,2,FALSE),H1931)</f>
        <v>Regioprogramma's</v>
      </c>
      <c r="J1931" s="2" t="str">
        <f t="shared" si="150"/>
        <v>71</v>
      </c>
      <c r="K1931" s="2" t="str">
        <f>IFERROR(VLOOKUP(J1931,'Productgroepen hoofdfuncties'!D:E,2,FALSE),J1931)</f>
        <v>Bevordering economische activiteiten</v>
      </c>
      <c r="L1931" s="2" t="str">
        <f t="shared" si="151"/>
        <v>7</v>
      </c>
      <c r="M1931" s="2" t="str">
        <f>IFERROR(VLOOKUP(L1931,'Productgroepen hoofdfuncties'!A:B,2,FALSE),L1931)</f>
        <v>Economische en agrarische zaken</v>
      </c>
    </row>
    <row r="1932" spans="1:13">
      <c r="A1932" s="7"/>
      <c r="B1932" s="8"/>
      <c r="C1932" s="4" t="s">
        <v>4530</v>
      </c>
      <c r="D1932" s="3" t="s">
        <v>4531</v>
      </c>
      <c r="E1932" s="4">
        <v>1</v>
      </c>
      <c r="F1932" s="2" t="str">
        <f t="shared" ref="F1932:F1995" si="152">IF(A1932="",F1931,A1932)</f>
        <v>G1PR710602</v>
      </c>
      <c r="G1932" s="2" t="str">
        <f t="shared" ref="G1932:G1995" si="153">IF(B1932="",G1931,B1932)</f>
        <v>Innovatief Actieprogramma Gron(Iag)</v>
      </c>
      <c r="H1932" s="2" t="str">
        <f t="shared" ref="H1932:H1995" si="154">IF(RIGHT(LEFT($F1932,5),1)="K","Apparaatskosten personeel",IF(RIGHT(LEFT($F1932,5),1)="I","Apparaatskosten materieel",LEFT(RIGHT($F1932,6),4)))</f>
        <v>7106</v>
      </c>
      <c r="I1932" s="2" t="str">
        <f>IFERROR(VLOOKUP(H1932,'Productgroepen hoofdfuncties'!G:H,2,FALSE),H1932)</f>
        <v>Regioprogramma's</v>
      </c>
      <c r="J1932" s="2" t="str">
        <f t="shared" ref="J1932:J1995" si="155">IF(RIGHT(LEFT($F1932,5),1)="K","Kostenplaatsen",IF(RIGHT(LEFT($F1932,5),1)="I","Kostenplaatsen",LEFT(RIGHT($F1932,6),2)))</f>
        <v>71</v>
      </c>
      <c r="K1932" s="2" t="str">
        <f>IFERROR(VLOOKUP(J1932,'Productgroepen hoofdfuncties'!D:E,2,FALSE),J1932)</f>
        <v>Bevordering economische activiteiten</v>
      </c>
      <c r="L1932" s="2" t="str">
        <f t="shared" ref="L1932:L1995" si="156">IF(RIGHT(LEFT($F1932,5),1)="K","Kostenplaatsen",IF(RIGHT(LEFT($F1932,5),1)="I","Kostenplaatsen",LEFT(RIGHT($F1932,6),1)))</f>
        <v>7</v>
      </c>
      <c r="M1932" s="2" t="str">
        <f>IFERROR(VLOOKUP(L1932,'Productgroepen hoofdfuncties'!A:B,2,FALSE),L1932)</f>
        <v>Economische en agrarische zaken</v>
      </c>
    </row>
    <row r="1933" spans="1:13">
      <c r="A1933" s="7"/>
      <c r="B1933" s="8"/>
      <c r="C1933" s="4" t="s">
        <v>4532</v>
      </c>
      <c r="D1933" s="3" t="s">
        <v>4533</v>
      </c>
      <c r="E1933" s="4">
        <v>1</v>
      </c>
      <c r="F1933" s="2" t="str">
        <f t="shared" si="152"/>
        <v>G1PR710602</v>
      </c>
      <c r="G1933" s="2" t="str">
        <f t="shared" si="153"/>
        <v>Innovatief Actieprogramma Gron(Iag)</v>
      </c>
      <c r="H1933" s="2" t="str">
        <f t="shared" si="154"/>
        <v>7106</v>
      </c>
      <c r="I1933" s="2" t="str">
        <f>IFERROR(VLOOKUP(H1933,'Productgroepen hoofdfuncties'!G:H,2,FALSE),H1933)</f>
        <v>Regioprogramma's</v>
      </c>
      <c r="J1933" s="2" t="str">
        <f t="shared" si="155"/>
        <v>71</v>
      </c>
      <c r="K1933" s="2" t="str">
        <f>IFERROR(VLOOKUP(J1933,'Productgroepen hoofdfuncties'!D:E,2,FALSE),J1933)</f>
        <v>Bevordering economische activiteiten</v>
      </c>
      <c r="L1933" s="2" t="str">
        <f t="shared" si="156"/>
        <v>7</v>
      </c>
      <c r="M1933" s="2" t="str">
        <f>IFERROR(VLOOKUP(L1933,'Productgroepen hoofdfuncties'!A:B,2,FALSE),L1933)</f>
        <v>Economische en agrarische zaken</v>
      </c>
    </row>
    <row r="1934" spans="1:13">
      <c r="A1934" s="7"/>
      <c r="B1934" s="8"/>
      <c r="C1934" s="4" t="s">
        <v>4534</v>
      </c>
      <c r="D1934" s="3" t="s">
        <v>4535</v>
      </c>
      <c r="E1934" s="4">
        <v>1</v>
      </c>
      <c r="F1934" s="2" t="str">
        <f t="shared" si="152"/>
        <v>G1PR710602</v>
      </c>
      <c r="G1934" s="2" t="str">
        <f t="shared" si="153"/>
        <v>Innovatief Actieprogramma Gron(Iag)</v>
      </c>
      <c r="H1934" s="2" t="str">
        <f t="shared" si="154"/>
        <v>7106</v>
      </c>
      <c r="I1934" s="2" t="str">
        <f>IFERROR(VLOOKUP(H1934,'Productgroepen hoofdfuncties'!G:H,2,FALSE),H1934)</f>
        <v>Regioprogramma's</v>
      </c>
      <c r="J1934" s="2" t="str">
        <f t="shared" si="155"/>
        <v>71</v>
      </c>
      <c r="K1934" s="2" t="str">
        <f>IFERROR(VLOOKUP(J1934,'Productgroepen hoofdfuncties'!D:E,2,FALSE),J1934)</f>
        <v>Bevordering economische activiteiten</v>
      </c>
      <c r="L1934" s="2" t="str">
        <f t="shared" si="156"/>
        <v>7</v>
      </c>
      <c r="M1934" s="2" t="str">
        <f>IFERROR(VLOOKUP(L1934,'Productgroepen hoofdfuncties'!A:B,2,FALSE),L1934)</f>
        <v>Economische en agrarische zaken</v>
      </c>
    </row>
    <row r="1935" spans="1:13">
      <c r="A1935" s="7"/>
      <c r="B1935" s="8"/>
      <c r="C1935" s="4" t="s">
        <v>4536</v>
      </c>
      <c r="D1935" s="3" t="s">
        <v>4537</v>
      </c>
      <c r="E1935" s="4">
        <v>1</v>
      </c>
      <c r="F1935" s="2" t="str">
        <f t="shared" si="152"/>
        <v>G1PR710602</v>
      </c>
      <c r="G1935" s="2" t="str">
        <f t="shared" si="153"/>
        <v>Innovatief Actieprogramma Gron(Iag)</v>
      </c>
      <c r="H1935" s="2" t="str">
        <f t="shared" si="154"/>
        <v>7106</v>
      </c>
      <c r="I1935" s="2" t="str">
        <f>IFERROR(VLOOKUP(H1935,'Productgroepen hoofdfuncties'!G:H,2,FALSE),H1935)</f>
        <v>Regioprogramma's</v>
      </c>
      <c r="J1935" s="2" t="str">
        <f t="shared" si="155"/>
        <v>71</v>
      </c>
      <c r="K1935" s="2" t="str">
        <f>IFERROR(VLOOKUP(J1935,'Productgroepen hoofdfuncties'!D:E,2,FALSE),J1935)</f>
        <v>Bevordering economische activiteiten</v>
      </c>
      <c r="L1935" s="2" t="str">
        <f t="shared" si="156"/>
        <v>7</v>
      </c>
      <c r="M1935" s="2" t="str">
        <f>IFERROR(VLOOKUP(L1935,'Productgroepen hoofdfuncties'!A:B,2,FALSE),L1935)</f>
        <v>Economische en agrarische zaken</v>
      </c>
    </row>
    <row r="1936" spans="1:13">
      <c r="A1936" s="7"/>
      <c r="B1936" s="8"/>
      <c r="C1936" s="4" t="s">
        <v>4538</v>
      </c>
      <c r="D1936" s="3" t="s">
        <v>4539</v>
      </c>
      <c r="E1936" s="4">
        <v>1</v>
      </c>
      <c r="F1936" s="2" t="str">
        <f t="shared" si="152"/>
        <v>G1PR710602</v>
      </c>
      <c r="G1936" s="2" t="str">
        <f t="shared" si="153"/>
        <v>Innovatief Actieprogramma Gron(Iag)</v>
      </c>
      <c r="H1936" s="2" t="str">
        <f t="shared" si="154"/>
        <v>7106</v>
      </c>
      <c r="I1936" s="2" t="str">
        <f>IFERROR(VLOOKUP(H1936,'Productgroepen hoofdfuncties'!G:H,2,FALSE),H1936)</f>
        <v>Regioprogramma's</v>
      </c>
      <c r="J1936" s="2" t="str">
        <f t="shared" si="155"/>
        <v>71</v>
      </c>
      <c r="K1936" s="2" t="str">
        <f>IFERROR(VLOOKUP(J1936,'Productgroepen hoofdfuncties'!D:E,2,FALSE),J1936)</f>
        <v>Bevordering economische activiteiten</v>
      </c>
      <c r="L1936" s="2" t="str">
        <f t="shared" si="156"/>
        <v>7</v>
      </c>
      <c r="M1936" s="2" t="str">
        <f>IFERROR(VLOOKUP(L1936,'Productgroepen hoofdfuncties'!A:B,2,FALSE),L1936)</f>
        <v>Economische en agrarische zaken</v>
      </c>
    </row>
    <row r="1937" spans="1:13">
      <c r="A1937" s="7"/>
      <c r="B1937" s="8"/>
      <c r="C1937" s="4" t="s">
        <v>4540</v>
      </c>
      <c r="D1937" s="3" t="s">
        <v>4541</v>
      </c>
      <c r="E1937" s="4">
        <v>1</v>
      </c>
      <c r="F1937" s="2" t="str">
        <f t="shared" si="152"/>
        <v>G1PR710602</v>
      </c>
      <c r="G1937" s="2" t="str">
        <f t="shared" si="153"/>
        <v>Innovatief Actieprogramma Gron(Iag)</v>
      </c>
      <c r="H1937" s="2" t="str">
        <f t="shared" si="154"/>
        <v>7106</v>
      </c>
      <c r="I1937" s="2" t="str">
        <f>IFERROR(VLOOKUP(H1937,'Productgroepen hoofdfuncties'!G:H,2,FALSE),H1937)</f>
        <v>Regioprogramma's</v>
      </c>
      <c r="J1937" s="2" t="str">
        <f t="shared" si="155"/>
        <v>71</v>
      </c>
      <c r="K1937" s="2" t="str">
        <f>IFERROR(VLOOKUP(J1937,'Productgroepen hoofdfuncties'!D:E,2,FALSE),J1937)</f>
        <v>Bevordering economische activiteiten</v>
      </c>
      <c r="L1937" s="2" t="str">
        <f t="shared" si="156"/>
        <v>7</v>
      </c>
      <c r="M1937" s="2" t="str">
        <f>IFERROR(VLOOKUP(L1937,'Productgroepen hoofdfuncties'!A:B,2,FALSE),L1937)</f>
        <v>Economische en agrarische zaken</v>
      </c>
    </row>
    <row r="1938" spans="1:13">
      <c r="A1938" s="7"/>
      <c r="B1938" s="8"/>
      <c r="C1938" s="4" t="s">
        <v>4542</v>
      </c>
      <c r="D1938" s="3" t="s">
        <v>4543</v>
      </c>
      <c r="E1938" s="4">
        <v>1</v>
      </c>
      <c r="F1938" s="2" t="str">
        <f t="shared" si="152"/>
        <v>G1PR710602</v>
      </c>
      <c r="G1938" s="2" t="str">
        <f t="shared" si="153"/>
        <v>Innovatief Actieprogramma Gron(Iag)</v>
      </c>
      <c r="H1938" s="2" t="str">
        <f t="shared" si="154"/>
        <v>7106</v>
      </c>
      <c r="I1938" s="2" t="str">
        <f>IFERROR(VLOOKUP(H1938,'Productgroepen hoofdfuncties'!G:H,2,FALSE),H1938)</f>
        <v>Regioprogramma's</v>
      </c>
      <c r="J1938" s="2" t="str">
        <f t="shared" si="155"/>
        <v>71</v>
      </c>
      <c r="K1938" s="2" t="str">
        <f>IFERROR(VLOOKUP(J1938,'Productgroepen hoofdfuncties'!D:E,2,FALSE),J1938)</f>
        <v>Bevordering economische activiteiten</v>
      </c>
      <c r="L1938" s="2" t="str">
        <f t="shared" si="156"/>
        <v>7</v>
      </c>
      <c r="M1938" s="2" t="str">
        <f>IFERROR(VLOOKUP(L1938,'Productgroepen hoofdfuncties'!A:B,2,FALSE),L1938)</f>
        <v>Economische en agrarische zaken</v>
      </c>
    </row>
    <row r="1939" spans="1:13">
      <c r="A1939" s="7"/>
      <c r="B1939" s="8"/>
      <c r="C1939" s="4" t="s">
        <v>4544</v>
      </c>
      <c r="D1939" s="3" t="s">
        <v>4545</v>
      </c>
      <c r="E1939" s="4">
        <v>1</v>
      </c>
      <c r="F1939" s="2" t="str">
        <f t="shared" si="152"/>
        <v>G1PR710602</v>
      </c>
      <c r="G1939" s="2" t="str">
        <f t="shared" si="153"/>
        <v>Innovatief Actieprogramma Gron(Iag)</v>
      </c>
      <c r="H1939" s="2" t="str">
        <f t="shared" si="154"/>
        <v>7106</v>
      </c>
      <c r="I1939" s="2" t="str">
        <f>IFERROR(VLOOKUP(H1939,'Productgroepen hoofdfuncties'!G:H,2,FALSE),H1939)</f>
        <v>Regioprogramma's</v>
      </c>
      <c r="J1939" s="2" t="str">
        <f t="shared" si="155"/>
        <v>71</v>
      </c>
      <c r="K1939" s="2" t="str">
        <f>IFERROR(VLOOKUP(J1939,'Productgroepen hoofdfuncties'!D:E,2,FALSE),J1939)</f>
        <v>Bevordering economische activiteiten</v>
      </c>
      <c r="L1939" s="2" t="str">
        <f t="shared" si="156"/>
        <v>7</v>
      </c>
      <c r="M1939" s="2" t="str">
        <f>IFERROR(VLOOKUP(L1939,'Productgroepen hoofdfuncties'!A:B,2,FALSE),L1939)</f>
        <v>Economische en agrarische zaken</v>
      </c>
    </row>
    <row r="1940" spans="1:13">
      <c r="A1940" s="7"/>
      <c r="B1940" s="8"/>
      <c r="C1940" s="4" t="s">
        <v>4546</v>
      </c>
      <c r="D1940" s="3" t="s">
        <v>4547</v>
      </c>
      <c r="E1940" s="4">
        <v>1</v>
      </c>
      <c r="F1940" s="2" t="str">
        <f t="shared" si="152"/>
        <v>G1PR710602</v>
      </c>
      <c r="G1940" s="2" t="str">
        <f t="shared" si="153"/>
        <v>Innovatief Actieprogramma Gron(Iag)</v>
      </c>
      <c r="H1940" s="2" t="str">
        <f t="shared" si="154"/>
        <v>7106</v>
      </c>
      <c r="I1940" s="2" t="str">
        <f>IFERROR(VLOOKUP(H1940,'Productgroepen hoofdfuncties'!G:H,2,FALSE),H1940)</f>
        <v>Regioprogramma's</v>
      </c>
      <c r="J1940" s="2" t="str">
        <f t="shared" si="155"/>
        <v>71</v>
      </c>
      <c r="K1940" s="2" t="str">
        <f>IFERROR(VLOOKUP(J1940,'Productgroepen hoofdfuncties'!D:E,2,FALSE),J1940)</f>
        <v>Bevordering economische activiteiten</v>
      </c>
      <c r="L1940" s="2" t="str">
        <f t="shared" si="156"/>
        <v>7</v>
      </c>
      <c r="M1940" s="2" t="str">
        <f>IFERROR(VLOOKUP(L1940,'Productgroepen hoofdfuncties'!A:B,2,FALSE),L1940)</f>
        <v>Economische en agrarische zaken</v>
      </c>
    </row>
    <row r="1941" spans="1:13">
      <c r="A1941" s="7"/>
      <c r="B1941" s="8"/>
      <c r="C1941" s="4" t="s">
        <v>4548</v>
      </c>
      <c r="D1941" s="3" t="s">
        <v>4549</v>
      </c>
      <c r="E1941" s="4">
        <v>1</v>
      </c>
      <c r="F1941" s="2" t="str">
        <f t="shared" si="152"/>
        <v>G1PR710602</v>
      </c>
      <c r="G1941" s="2" t="str">
        <f t="shared" si="153"/>
        <v>Innovatief Actieprogramma Gron(Iag)</v>
      </c>
      <c r="H1941" s="2" t="str">
        <f t="shared" si="154"/>
        <v>7106</v>
      </c>
      <c r="I1941" s="2" t="str">
        <f>IFERROR(VLOOKUP(H1941,'Productgroepen hoofdfuncties'!G:H,2,FALSE),H1941)</f>
        <v>Regioprogramma's</v>
      </c>
      <c r="J1941" s="2" t="str">
        <f t="shared" si="155"/>
        <v>71</v>
      </c>
      <c r="K1941" s="2" t="str">
        <f>IFERROR(VLOOKUP(J1941,'Productgroepen hoofdfuncties'!D:E,2,FALSE),J1941)</f>
        <v>Bevordering economische activiteiten</v>
      </c>
      <c r="L1941" s="2" t="str">
        <f t="shared" si="156"/>
        <v>7</v>
      </c>
      <c r="M1941" s="2" t="str">
        <f>IFERROR(VLOOKUP(L1941,'Productgroepen hoofdfuncties'!A:B,2,FALSE),L1941)</f>
        <v>Economische en agrarische zaken</v>
      </c>
    </row>
    <row r="1942" spans="1:13">
      <c r="A1942" s="7"/>
      <c r="B1942" s="8"/>
      <c r="C1942" s="4" t="s">
        <v>4550</v>
      </c>
      <c r="D1942" s="3" t="s">
        <v>4551</v>
      </c>
      <c r="E1942" s="4">
        <v>1</v>
      </c>
      <c r="F1942" s="2" t="str">
        <f t="shared" si="152"/>
        <v>G1PR710602</v>
      </c>
      <c r="G1942" s="2" t="str">
        <f t="shared" si="153"/>
        <v>Innovatief Actieprogramma Gron(Iag)</v>
      </c>
      <c r="H1942" s="2" t="str">
        <f t="shared" si="154"/>
        <v>7106</v>
      </c>
      <c r="I1942" s="2" t="str">
        <f>IFERROR(VLOOKUP(H1942,'Productgroepen hoofdfuncties'!G:H,2,FALSE),H1942)</f>
        <v>Regioprogramma's</v>
      </c>
      <c r="J1942" s="2" t="str">
        <f t="shared" si="155"/>
        <v>71</v>
      </c>
      <c r="K1942" s="2" t="str">
        <f>IFERROR(VLOOKUP(J1942,'Productgroepen hoofdfuncties'!D:E,2,FALSE),J1942)</f>
        <v>Bevordering economische activiteiten</v>
      </c>
      <c r="L1942" s="2" t="str">
        <f t="shared" si="156"/>
        <v>7</v>
      </c>
      <c r="M1942" s="2" t="str">
        <f>IFERROR(VLOOKUP(L1942,'Productgroepen hoofdfuncties'!A:B,2,FALSE),L1942)</f>
        <v>Economische en agrarische zaken</v>
      </c>
    </row>
    <row r="1943" spans="1:13">
      <c r="A1943" s="7"/>
      <c r="B1943" s="8"/>
      <c r="C1943" s="4" t="s">
        <v>4552</v>
      </c>
      <c r="D1943" s="3" t="s">
        <v>4553</v>
      </c>
      <c r="E1943" s="4">
        <v>1</v>
      </c>
      <c r="F1943" s="2" t="str">
        <f t="shared" si="152"/>
        <v>G1PR710602</v>
      </c>
      <c r="G1943" s="2" t="str">
        <f t="shared" si="153"/>
        <v>Innovatief Actieprogramma Gron(Iag)</v>
      </c>
      <c r="H1943" s="2" t="str">
        <f t="shared" si="154"/>
        <v>7106</v>
      </c>
      <c r="I1943" s="2" t="str">
        <f>IFERROR(VLOOKUP(H1943,'Productgroepen hoofdfuncties'!G:H,2,FALSE),H1943)</f>
        <v>Regioprogramma's</v>
      </c>
      <c r="J1943" s="2" t="str">
        <f t="shared" si="155"/>
        <v>71</v>
      </c>
      <c r="K1943" s="2" t="str">
        <f>IFERROR(VLOOKUP(J1943,'Productgroepen hoofdfuncties'!D:E,2,FALSE),J1943)</f>
        <v>Bevordering economische activiteiten</v>
      </c>
      <c r="L1943" s="2" t="str">
        <f t="shared" si="156"/>
        <v>7</v>
      </c>
      <c r="M1943" s="2" t="str">
        <f>IFERROR(VLOOKUP(L1943,'Productgroepen hoofdfuncties'!A:B,2,FALSE),L1943)</f>
        <v>Economische en agrarische zaken</v>
      </c>
    </row>
    <row r="1944" spans="1:13">
      <c r="A1944" s="7"/>
      <c r="B1944" s="8"/>
      <c r="C1944" s="4" t="s">
        <v>4554</v>
      </c>
      <c r="D1944" s="3" t="s">
        <v>4555</v>
      </c>
      <c r="E1944" s="4">
        <v>1</v>
      </c>
      <c r="F1944" s="2" t="str">
        <f t="shared" si="152"/>
        <v>G1PR710602</v>
      </c>
      <c r="G1944" s="2" t="str">
        <f t="shared" si="153"/>
        <v>Innovatief Actieprogramma Gron(Iag)</v>
      </c>
      <c r="H1944" s="2" t="str">
        <f t="shared" si="154"/>
        <v>7106</v>
      </c>
      <c r="I1944" s="2" t="str">
        <f>IFERROR(VLOOKUP(H1944,'Productgroepen hoofdfuncties'!G:H,2,FALSE),H1944)</f>
        <v>Regioprogramma's</v>
      </c>
      <c r="J1944" s="2" t="str">
        <f t="shared" si="155"/>
        <v>71</v>
      </c>
      <c r="K1944" s="2" t="str">
        <f>IFERROR(VLOOKUP(J1944,'Productgroepen hoofdfuncties'!D:E,2,FALSE),J1944)</f>
        <v>Bevordering economische activiteiten</v>
      </c>
      <c r="L1944" s="2" t="str">
        <f t="shared" si="156"/>
        <v>7</v>
      </c>
      <c r="M1944" s="2" t="str">
        <f>IFERROR(VLOOKUP(L1944,'Productgroepen hoofdfuncties'!A:B,2,FALSE),L1944)</f>
        <v>Economische en agrarische zaken</v>
      </c>
    </row>
    <row r="1945" spans="1:13">
      <c r="A1945" s="7"/>
      <c r="B1945" s="8"/>
      <c r="C1945" s="4" t="s">
        <v>4556</v>
      </c>
      <c r="D1945" s="3" t="s">
        <v>4557</v>
      </c>
      <c r="E1945" s="4">
        <v>1</v>
      </c>
      <c r="F1945" s="2" t="str">
        <f t="shared" si="152"/>
        <v>G1PR710602</v>
      </c>
      <c r="G1945" s="2" t="str">
        <f t="shared" si="153"/>
        <v>Innovatief Actieprogramma Gron(Iag)</v>
      </c>
      <c r="H1945" s="2" t="str">
        <f t="shared" si="154"/>
        <v>7106</v>
      </c>
      <c r="I1945" s="2" t="str">
        <f>IFERROR(VLOOKUP(H1945,'Productgroepen hoofdfuncties'!G:H,2,FALSE),H1945)</f>
        <v>Regioprogramma's</v>
      </c>
      <c r="J1945" s="2" t="str">
        <f t="shared" si="155"/>
        <v>71</v>
      </c>
      <c r="K1945" s="2" t="str">
        <f>IFERROR(VLOOKUP(J1945,'Productgroepen hoofdfuncties'!D:E,2,FALSE),J1945)</f>
        <v>Bevordering economische activiteiten</v>
      </c>
      <c r="L1945" s="2" t="str">
        <f t="shared" si="156"/>
        <v>7</v>
      </c>
      <c r="M1945" s="2" t="str">
        <f>IFERROR(VLOOKUP(L1945,'Productgroepen hoofdfuncties'!A:B,2,FALSE),L1945)</f>
        <v>Economische en agrarische zaken</v>
      </c>
    </row>
    <row r="1946" spans="1:13">
      <c r="A1946" s="7"/>
      <c r="B1946" s="8"/>
      <c r="C1946" s="4" t="s">
        <v>4558</v>
      </c>
      <c r="D1946" s="3" t="s">
        <v>4559</v>
      </c>
      <c r="E1946" s="4">
        <v>1</v>
      </c>
      <c r="F1946" s="2" t="str">
        <f t="shared" si="152"/>
        <v>G1PR710602</v>
      </c>
      <c r="G1946" s="2" t="str">
        <f t="shared" si="153"/>
        <v>Innovatief Actieprogramma Gron(Iag)</v>
      </c>
      <c r="H1946" s="2" t="str">
        <f t="shared" si="154"/>
        <v>7106</v>
      </c>
      <c r="I1946" s="2" t="str">
        <f>IFERROR(VLOOKUP(H1946,'Productgroepen hoofdfuncties'!G:H,2,FALSE),H1946)</f>
        <v>Regioprogramma's</v>
      </c>
      <c r="J1946" s="2" t="str">
        <f t="shared" si="155"/>
        <v>71</v>
      </c>
      <c r="K1946" s="2" t="str">
        <f>IFERROR(VLOOKUP(J1946,'Productgroepen hoofdfuncties'!D:E,2,FALSE),J1946)</f>
        <v>Bevordering economische activiteiten</v>
      </c>
      <c r="L1946" s="2" t="str">
        <f t="shared" si="156"/>
        <v>7</v>
      </c>
      <c r="M1946" s="2" t="str">
        <f>IFERROR(VLOOKUP(L1946,'Productgroepen hoofdfuncties'!A:B,2,FALSE),L1946)</f>
        <v>Economische en agrarische zaken</v>
      </c>
    </row>
    <row r="1947" spans="1:13">
      <c r="A1947" s="7"/>
      <c r="B1947" s="8"/>
      <c r="C1947" s="4" t="s">
        <v>4560</v>
      </c>
      <c r="D1947" s="3" t="s">
        <v>4561</v>
      </c>
      <c r="E1947" s="4">
        <v>1</v>
      </c>
      <c r="F1947" s="2" t="str">
        <f t="shared" si="152"/>
        <v>G1PR710602</v>
      </c>
      <c r="G1947" s="2" t="str">
        <f t="shared" si="153"/>
        <v>Innovatief Actieprogramma Gron(Iag)</v>
      </c>
      <c r="H1947" s="2" t="str">
        <f t="shared" si="154"/>
        <v>7106</v>
      </c>
      <c r="I1947" s="2" t="str">
        <f>IFERROR(VLOOKUP(H1947,'Productgroepen hoofdfuncties'!G:H,2,FALSE),H1947)</f>
        <v>Regioprogramma's</v>
      </c>
      <c r="J1947" s="2" t="str">
        <f t="shared" si="155"/>
        <v>71</v>
      </c>
      <c r="K1947" s="2" t="str">
        <f>IFERROR(VLOOKUP(J1947,'Productgroepen hoofdfuncties'!D:E,2,FALSE),J1947)</f>
        <v>Bevordering economische activiteiten</v>
      </c>
      <c r="L1947" s="2" t="str">
        <f t="shared" si="156"/>
        <v>7</v>
      </c>
      <c r="M1947" s="2" t="str">
        <f>IFERROR(VLOOKUP(L1947,'Productgroepen hoofdfuncties'!A:B,2,FALSE),L1947)</f>
        <v>Economische en agrarische zaken</v>
      </c>
    </row>
    <row r="1948" spans="1:13">
      <c r="A1948" s="7"/>
      <c r="B1948" s="8"/>
      <c r="C1948" s="4" t="s">
        <v>4562</v>
      </c>
      <c r="D1948" s="3" t="s">
        <v>4563</v>
      </c>
      <c r="E1948" s="4">
        <v>1</v>
      </c>
      <c r="F1948" s="2" t="str">
        <f t="shared" si="152"/>
        <v>G1PR710602</v>
      </c>
      <c r="G1948" s="2" t="str">
        <f t="shared" si="153"/>
        <v>Innovatief Actieprogramma Gron(Iag)</v>
      </c>
      <c r="H1948" s="2" t="str">
        <f t="shared" si="154"/>
        <v>7106</v>
      </c>
      <c r="I1948" s="2" t="str">
        <f>IFERROR(VLOOKUP(H1948,'Productgroepen hoofdfuncties'!G:H,2,FALSE),H1948)</f>
        <v>Regioprogramma's</v>
      </c>
      <c r="J1948" s="2" t="str">
        <f t="shared" si="155"/>
        <v>71</v>
      </c>
      <c r="K1948" s="2" t="str">
        <f>IFERROR(VLOOKUP(J1948,'Productgroepen hoofdfuncties'!D:E,2,FALSE),J1948)</f>
        <v>Bevordering economische activiteiten</v>
      </c>
      <c r="L1948" s="2" t="str">
        <f t="shared" si="156"/>
        <v>7</v>
      </c>
      <c r="M1948" s="2" t="str">
        <f>IFERROR(VLOOKUP(L1948,'Productgroepen hoofdfuncties'!A:B,2,FALSE),L1948)</f>
        <v>Economische en agrarische zaken</v>
      </c>
    </row>
    <row r="1949" spans="1:13">
      <c r="A1949" s="7"/>
      <c r="B1949" s="8"/>
      <c r="C1949" s="4" t="s">
        <v>4564</v>
      </c>
      <c r="D1949" s="3" t="s">
        <v>4565</v>
      </c>
      <c r="E1949" s="4">
        <v>1</v>
      </c>
      <c r="F1949" s="2" t="str">
        <f t="shared" si="152"/>
        <v>G1PR710602</v>
      </c>
      <c r="G1949" s="2" t="str">
        <f t="shared" si="153"/>
        <v>Innovatief Actieprogramma Gron(Iag)</v>
      </c>
      <c r="H1949" s="2" t="str">
        <f t="shared" si="154"/>
        <v>7106</v>
      </c>
      <c r="I1949" s="2" t="str">
        <f>IFERROR(VLOOKUP(H1949,'Productgroepen hoofdfuncties'!G:H,2,FALSE),H1949)</f>
        <v>Regioprogramma's</v>
      </c>
      <c r="J1949" s="2" t="str">
        <f t="shared" si="155"/>
        <v>71</v>
      </c>
      <c r="K1949" s="2" t="str">
        <f>IFERROR(VLOOKUP(J1949,'Productgroepen hoofdfuncties'!D:E,2,FALSE),J1949)</f>
        <v>Bevordering economische activiteiten</v>
      </c>
      <c r="L1949" s="2" t="str">
        <f t="shared" si="156"/>
        <v>7</v>
      </c>
      <c r="M1949" s="2" t="str">
        <f>IFERROR(VLOOKUP(L1949,'Productgroepen hoofdfuncties'!A:B,2,FALSE),L1949)</f>
        <v>Economische en agrarische zaken</v>
      </c>
    </row>
    <row r="1950" spans="1:13">
      <c r="A1950" s="7"/>
      <c r="B1950" s="8"/>
      <c r="C1950" s="4" t="s">
        <v>4566</v>
      </c>
      <c r="D1950" s="3" t="s">
        <v>4567</v>
      </c>
      <c r="E1950" s="4">
        <v>1</v>
      </c>
      <c r="F1950" s="2" t="str">
        <f t="shared" si="152"/>
        <v>G1PR710602</v>
      </c>
      <c r="G1950" s="2" t="str">
        <f t="shared" si="153"/>
        <v>Innovatief Actieprogramma Gron(Iag)</v>
      </c>
      <c r="H1950" s="2" t="str">
        <f t="shared" si="154"/>
        <v>7106</v>
      </c>
      <c r="I1950" s="2" t="str">
        <f>IFERROR(VLOOKUP(H1950,'Productgroepen hoofdfuncties'!G:H,2,FALSE),H1950)</f>
        <v>Regioprogramma's</v>
      </c>
      <c r="J1950" s="2" t="str">
        <f t="shared" si="155"/>
        <v>71</v>
      </c>
      <c r="K1950" s="2" t="str">
        <f>IFERROR(VLOOKUP(J1950,'Productgroepen hoofdfuncties'!D:E,2,FALSE),J1950)</f>
        <v>Bevordering economische activiteiten</v>
      </c>
      <c r="L1950" s="2" t="str">
        <f t="shared" si="156"/>
        <v>7</v>
      </c>
      <c r="M1950" s="2" t="str">
        <f>IFERROR(VLOOKUP(L1950,'Productgroepen hoofdfuncties'!A:B,2,FALSE),L1950)</f>
        <v>Economische en agrarische zaken</v>
      </c>
    </row>
    <row r="1951" spans="1:13">
      <c r="A1951" s="7"/>
      <c r="B1951" s="8"/>
      <c r="C1951" s="4" t="s">
        <v>4568</v>
      </c>
      <c r="D1951" s="3" t="s">
        <v>4569</v>
      </c>
      <c r="E1951" s="4">
        <v>1</v>
      </c>
      <c r="F1951" s="2" t="str">
        <f t="shared" si="152"/>
        <v>G1PR710602</v>
      </c>
      <c r="G1951" s="2" t="str">
        <f t="shared" si="153"/>
        <v>Innovatief Actieprogramma Gron(Iag)</v>
      </c>
      <c r="H1951" s="2" t="str">
        <f t="shared" si="154"/>
        <v>7106</v>
      </c>
      <c r="I1951" s="2" t="str">
        <f>IFERROR(VLOOKUP(H1951,'Productgroepen hoofdfuncties'!G:H,2,FALSE),H1951)</f>
        <v>Regioprogramma's</v>
      </c>
      <c r="J1951" s="2" t="str">
        <f t="shared" si="155"/>
        <v>71</v>
      </c>
      <c r="K1951" s="2" t="str">
        <f>IFERROR(VLOOKUP(J1951,'Productgroepen hoofdfuncties'!D:E,2,FALSE),J1951)</f>
        <v>Bevordering economische activiteiten</v>
      </c>
      <c r="L1951" s="2" t="str">
        <f t="shared" si="156"/>
        <v>7</v>
      </c>
      <c r="M1951" s="2" t="str">
        <f>IFERROR(VLOOKUP(L1951,'Productgroepen hoofdfuncties'!A:B,2,FALSE),L1951)</f>
        <v>Economische en agrarische zaken</v>
      </c>
    </row>
    <row r="1952" spans="1:13">
      <c r="A1952" s="7"/>
      <c r="B1952" s="8"/>
      <c r="C1952" s="4" t="s">
        <v>4570</v>
      </c>
      <c r="D1952" s="3" t="s">
        <v>4571</v>
      </c>
      <c r="E1952" s="4">
        <v>1</v>
      </c>
      <c r="F1952" s="2" t="str">
        <f t="shared" si="152"/>
        <v>G1PR710602</v>
      </c>
      <c r="G1952" s="2" t="str">
        <f t="shared" si="153"/>
        <v>Innovatief Actieprogramma Gron(Iag)</v>
      </c>
      <c r="H1952" s="2" t="str">
        <f t="shared" si="154"/>
        <v>7106</v>
      </c>
      <c r="I1952" s="2" t="str">
        <f>IFERROR(VLOOKUP(H1952,'Productgroepen hoofdfuncties'!G:H,2,FALSE),H1952)</f>
        <v>Regioprogramma's</v>
      </c>
      <c r="J1952" s="2" t="str">
        <f t="shared" si="155"/>
        <v>71</v>
      </c>
      <c r="K1952" s="2" t="str">
        <f>IFERROR(VLOOKUP(J1952,'Productgroepen hoofdfuncties'!D:E,2,FALSE),J1952)</f>
        <v>Bevordering economische activiteiten</v>
      </c>
      <c r="L1952" s="2" t="str">
        <f t="shared" si="156"/>
        <v>7</v>
      </c>
      <c r="M1952" s="2" t="str">
        <f>IFERROR(VLOOKUP(L1952,'Productgroepen hoofdfuncties'!A:B,2,FALSE),L1952)</f>
        <v>Economische en agrarische zaken</v>
      </c>
    </row>
    <row r="1953" spans="1:13">
      <c r="A1953" s="7"/>
      <c r="B1953" s="8"/>
      <c r="C1953" s="4" t="s">
        <v>4572</v>
      </c>
      <c r="D1953" s="3" t="s">
        <v>4573</v>
      </c>
      <c r="E1953" s="4">
        <v>1</v>
      </c>
      <c r="F1953" s="2" t="str">
        <f t="shared" si="152"/>
        <v>G1PR710602</v>
      </c>
      <c r="G1953" s="2" t="str">
        <f t="shared" si="153"/>
        <v>Innovatief Actieprogramma Gron(Iag)</v>
      </c>
      <c r="H1953" s="2" t="str">
        <f t="shared" si="154"/>
        <v>7106</v>
      </c>
      <c r="I1953" s="2" t="str">
        <f>IFERROR(VLOOKUP(H1953,'Productgroepen hoofdfuncties'!G:H,2,FALSE),H1953)</f>
        <v>Regioprogramma's</v>
      </c>
      <c r="J1953" s="2" t="str">
        <f t="shared" si="155"/>
        <v>71</v>
      </c>
      <c r="K1953" s="2" t="str">
        <f>IFERROR(VLOOKUP(J1953,'Productgroepen hoofdfuncties'!D:E,2,FALSE),J1953)</f>
        <v>Bevordering economische activiteiten</v>
      </c>
      <c r="L1953" s="2" t="str">
        <f t="shared" si="156"/>
        <v>7</v>
      </c>
      <c r="M1953" s="2" t="str">
        <f>IFERROR(VLOOKUP(L1953,'Productgroepen hoofdfuncties'!A:B,2,FALSE),L1953)</f>
        <v>Economische en agrarische zaken</v>
      </c>
    </row>
    <row r="1954" spans="1:13">
      <c r="A1954" s="7"/>
      <c r="B1954" s="8"/>
      <c r="C1954" s="4" t="s">
        <v>4574</v>
      </c>
      <c r="D1954" s="3" t="s">
        <v>4575</v>
      </c>
      <c r="E1954" s="4">
        <v>1</v>
      </c>
      <c r="F1954" s="2" t="str">
        <f t="shared" si="152"/>
        <v>G1PR710602</v>
      </c>
      <c r="G1954" s="2" t="str">
        <f t="shared" si="153"/>
        <v>Innovatief Actieprogramma Gron(Iag)</v>
      </c>
      <c r="H1954" s="2" t="str">
        <f t="shared" si="154"/>
        <v>7106</v>
      </c>
      <c r="I1954" s="2" t="str">
        <f>IFERROR(VLOOKUP(H1954,'Productgroepen hoofdfuncties'!G:H,2,FALSE),H1954)</f>
        <v>Regioprogramma's</v>
      </c>
      <c r="J1954" s="2" t="str">
        <f t="shared" si="155"/>
        <v>71</v>
      </c>
      <c r="K1954" s="2" t="str">
        <f>IFERROR(VLOOKUP(J1954,'Productgroepen hoofdfuncties'!D:E,2,FALSE),J1954)</f>
        <v>Bevordering economische activiteiten</v>
      </c>
      <c r="L1954" s="2" t="str">
        <f t="shared" si="156"/>
        <v>7</v>
      </c>
      <c r="M1954" s="2" t="str">
        <f>IFERROR(VLOOKUP(L1954,'Productgroepen hoofdfuncties'!A:B,2,FALSE),L1954)</f>
        <v>Economische en agrarische zaken</v>
      </c>
    </row>
    <row r="1955" spans="1:13">
      <c r="A1955" s="7"/>
      <c r="B1955" s="8"/>
      <c r="C1955" s="4" t="s">
        <v>4576</v>
      </c>
      <c r="D1955" s="3" t="s">
        <v>4577</v>
      </c>
      <c r="E1955" s="4">
        <v>1</v>
      </c>
      <c r="F1955" s="2" t="str">
        <f t="shared" si="152"/>
        <v>G1PR710602</v>
      </c>
      <c r="G1955" s="2" t="str">
        <f t="shared" si="153"/>
        <v>Innovatief Actieprogramma Gron(Iag)</v>
      </c>
      <c r="H1955" s="2" t="str">
        <f t="shared" si="154"/>
        <v>7106</v>
      </c>
      <c r="I1955" s="2" t="str">
        <f>IFERROR(VLOOKUP(H1955,'Productgroepen hoofdfuncties'!G:H,2,FALSE),H1955)</f>
        <v>Regioprogramma's</v>
      </c>
      <c r="J1955" s="2" t="str">
        <f t="shared" si="155"/>
        <v>71</v>
      </c>
      <c r="K1955" s="2" t="str">
        <f>IFERROR(VLOOKUP(J1955,'Productgroepen hoofdfuncties'!D:E,2,FALSE),J1955)</f>
        <v>Bevordering economische activiteiten</v>
      </c>
      <c r="L1955" s="2" t="str">
        <f t="shared" si="156"/>
        <v>7</v>
      </c>
      <c r="M1955" s="2" t="str">
        <f>IFERROR(VLOOKUP(L1955,'Productgroepen hoofdfuncties'!A:B,2,FALSE),L1955)</f>
        <v>Economische en agrarische zaken</v>
      </c>
    </row>
    <row r="1956" spans="1:13">
      <c r="A1956" s="9"/>
      <c r="B1956" s="10"/>
      <c r="C1956" s="4" t="s">
        <v>4578</v>
      </c>
      <c r="D1956" s="3" t="s">
        <v>4579</v>
      </c>
      <c r="E1956" s="4">
        <v>1</v>
      </c>
      <c r="F1956" s="2" t="str">
        <f t="shared" si="152"/>
        <v>G1PR710602</v>
      </c>
      <c r="G1956" s="2" t="str">
        <f t="shared" si="153"/>
        <v>Innovatief Actieprogramma Gron(Iag)</v>
      </c>
      <c r="H1956" s="2" t="str">
        <f t="shared" si="154"/>
        <v>7106</v>
      </c>
      <c r="I1956" s="2" t="str">
        <f>IFERROR(VLOOKUP(H1956,'Productgroepen hoofdfuncties'!G:H,2,FALSE),H1956)</f>
        <v>Regioprogramma's</v>
      </c>
      <c r="J1956" s="2" t="str">
        <f t="shared" si="155"/>
        <v>71</v>
      </c>
      <c r="K1956" s="2" t="str">
        <f>IFERROR(VLOOKUP(J1956,'Productgroepen hoofdfuncties'!D:E,2,FALSE),J1956)</f>
        <v>Bevordering economische activiteiten</v>
      </c>
      <c r="L1956" s="2" t="str">
        <f t="shared" si="156"/>
        <v>7</v>
      </c>
      <c r="M1956" s="2" t="str">
        <f>IFERROR(VLOOKUP(L1956,'Productgroepen hoofdfuncties'!A:B,2,FALSE),L1956)</f>
        <v>Economische en agrarische zaken</v>
      </c>
    </row>
    <row r="1957" spans="1:13">
      <c r="A1957" s="5" t="s">
        <v>4580</v>
      </c>
      <c r="B1957" s="6" t="s">
        <v>4581</v>
      </c>
      <c r="C1957" s="4" t="s">
        <v>4582</v>
      </c>
      <c r="D1957" s="3" t="s">
        <v>4583</v>
      </c>
      <c r="E1957" s="4">
        <v>1</v>
      </c>
      <c r="F1957" s="2" t="str">
        <f t="shared" si="152"/>
        <v>G1PR710603</v>
      </c>
      <c r="G1957" s="2" t="str">
        <f t="shared" si="153"/>
        <v>Waddenprogramma</v>
      </c>
      <c r="H1957" s="2" t="str">
        <f t="shared" si="154"/>
        <v>7106</v>
      </c>
      <c r="I1957" s="2" t="str">
        <f>IFERROR(VLOOKUP(H1957,'Productgroepen hoofdfuncties'!G:H,2,FALSE),H1957)</f>
        <v>Regioprogramma's</v>
      </c>
      <c r="J1957" s="2" t="str">
        <f t="shared" si="155"/>
        <v>71</v>
      </c>
      <c r="K1957" s="2" t="str">
        <f>IFERROR(VLOOKUP(J1957,'Productgroepen hoofdfuncties'!D:E,2,FALSE),J1957)</f>
        <v>Bevordering economische activiteiten</v>
      </c>
      <c r="L1957" s="2" t="str">
        <f t="shared" si="156"/>
        <v>7</v>
      </c>
      <c r="M1957" s="2" t="str">
        <f>IFERROR(VLOOKUP(L1957,'Productgroepen hoofdfuncties'!A:B,2,FALSE),L1957)</f>
        <v>Economische en agrarische zaken</v>
      </c>
    </row>
    <row r="1958" spans="1:13">
      <c r="A1958" s="9"/>
      <c r="B1958" s="10"/>
      <c r="C1958" s="4" t="s">
        <v>4584</v>
      </c>
      <c r="D1958" s="3" t="s">
        <v>4585</v>
      </c>
      <c r="E1958" s="4">
        <v>1</v>
      </c>
      <c r="F1958" s="2" t="str">
        <f t="shared" si="152"/>
        <v>G1PR710603</v>
      </c>
      <c r="G1958" s="2" t="str">
        <f t="shared" si="153"/>
        <v>Waddenprogramma</v>
      </c>
      <c r="H1958" s="2" t="str">
        <f t="shared" si="154"/>
        <v>7106</v>
      </c>
      <c r="I1958" s="2" t="str">
        <f>IFERROR(VLOOKUP(H1958,'Productgroepen hoofdfuncties'!G:H,2,FALSE),H1958)</f>
        <v>Regioprogramma's</v>
      </c>
      <c r="J1958" s="2" t="str">
        <f t="shared" si="155"/>
        <v>71</v>
      </c>
      <c r="K1958" s="2" t="str">
        <f>IFERROR(VLOOKUP(J1958,'Productgroepen hoofdfuncties'!D:E,2,FALSE),J1958)</f>
        <v>Bevordering economische activiteiten</v>
      </c>
      <c r="L1958" s="2" t="str">
        <f t="shared" si="156"/>
        <v>7</v>
      </c>
      <c r="M1958" s="2" t="str">
        <f>IFERROR(VLOOKUP(L1958,'Productgroepen hoofdfuncties'!A:B,2,FALSE),L1958)</f>
        <v>Economische en agrarische zaken</v>
      </c>
    </row>
    <row r="1959" spans="1:13">
      <c r="A1959" s="3" t="s">
        <v>4586</v>
      </c>
      <c r="B1959" s="4" t="s">
        <v>4587</v>
      </c>
      <c r="C1959" s="4" t="s">
        <v>4588</v>
      </c>
      <c r="D1959" s="3" t="s">
        <v>4589</v>
      </c>
      <c r="E1959" s="4">
        <v>1</v>
      </c>
      <c r="F1959" s="2" t="str">
        <f t="shared" si="152"/>
        <v>G1PR710700</v>
      </c>
      <c r="G1959" s="2" t="str">
        <f t="shared" si="153"/>
        <v>Prov.Bedr.App.Kn</v>
      </c>
      <c r="H1959" s="2" t="str">
        <f t="shared" si="154"/>
        <v>7107</v>
      </c>
      <c r="I1959" s="2" t="str">
        <f>IFERROR(VLOOKUP(H1959,'Productgroepen hoofdfuncties'!G:H,2,FALSE),H1959)</f>
        <v>Provinciale bedrijven</v>
      </c>
      <c r="J1959" s="2" t="str">
        <f t="shared" si="155"/>
        <v>71</v>
      </c>
      <c r="K1959" s="2" t="str">
        <f>IFERROR(VLOOKUP(J1959,'Productgroepen hoofdfuncties'!D:E,2,FALSE),J1959)</f>
        <v>Bevordering economische activiteiten</v>
      </c>
      <c r="L1959" s="2" t="str">
        <f t="shared" si="156"/>
        <v>7</v>
      </c>
      <c r="M1959" s="2" t="str">
        <f>IFERROR(VLOOKUP(L1959,'Productgroepen hoofdfuncties'!A:B,2,FALSE),L1959)</f>
        <v>Economische en agrarische zaken</v>
      </c>
    </row>
    <row r="1960" spans="1:13">
      <c r="A1960" s="3" t="s">
        <v>4590</v>
      </c>
      <c r="B1960" s="4" t="s">
        <v>4591</v>
      </c>
      <c r="C1960" s="4" t="s">
        <v>4592</v>
      </c>
      <c r="D1960" s="3" t="s">
        <v>4593</v>
      </c>
      <c r="E1960" s="4">
        <v>1</v>
      </c>
      <c r="F1960" s="2" t="str">
        <f t="shared" si="152"/>
        <v>G1PR710701</v>
      </c>
      <c r="G1960" s="2" t="str">
        <f t="shared" si="153"/>
        <v>Groningen Seaports</v>
      </c>
      <c r="H1960" s="2" t="str">
        <f t="shared" si="154"/>
        <v>7107</v>
      </c>
      <c r="I1960" s="2" t="str">
        <f>IFERROR(VLOOKUP(H1960,'Productgroepen hoofdfuncties'!G:H,2,FALSE),H1960)</f>
        <v>Provinciale bedrijven</v>
      </c>
      <c r="J1960" s="2" t="str">
        <f t="shared" si="155"/>
        <v>71</v>
      </c>
      <c r="K1960" s="2" t="str">
        <f>IFERROR(VLOOKUP(J1960,'Productgroepen hoofdfuncties'!D:E,2,FALSE),J1960)</f>
        <v>Bevordering economische activiteiten</v>
      </c>
      <c r="L1960" s="2" t="str">
        <f t="shared" si="156"/>
        <v>7</v>
      </c>
      <c r="M1960" s="2" t="str">
        <f>IFERROR(VLOOKUP(L1960,'Productgroepen hoofdfuncties'!A:B,2,FALSE),L1960)</f>
        <v>Economische en agrarische zaken</v>
      </c>
    </row>
    <row r="1961" spans="1:13">
      <c r="A1961" s="5" t="s">
        <v>4594</v>
      </c>
      <c r="B1961" s="6" t="s">
        <v>4595</v>
      </c>
      <c r="C1961" s="4" t="s">
        <v>4596</v>
      </c>
      <c r="D1961" s="3" t="s">
        <v>4597</v>
      </c>
      <c r="E1961" s="4">
        <v>1</v>
      </c>
      <c r="F1961" s="2" t="str">
        <f t="shared" si="152"/>
        <v>G1PR710702</v>
      </c>
      <c r="G1961" s="2" t="str">
        <f t="shared" si="153"/>
        <v>Nom</v>
      </c>
      <c r="H1961" s="2" t="str">
        <f t="shared" si="154"/>
        <v>7107</v>
      </c>
      <c r="I1961" s="2" t="str">
        <f>IFERROR(VLOOKUP(H1961,'Productgroepen hoofdfuncties'!G:H,2,FALSE),H1961)</f>
        <v>Provinciale bedrijven</v>
      </c>
      <c r="J1961" s="2" t="str">
        <f t="shared" si="155"/>
        <v>71</v>
      </c>
      <c r="K1961" s="2" t="str">
        <f>IFERROR(VLOOKUP(J1961,'Productgroepen hoofdfuncties'!D:E,2,FALSE),J1961)</f>
        <v>Bevordering economische activiteiten</v>
      </c>
      <c r="L1961" s="2" t="str">
        <f t="shared" si="156"/>
        <v>7</v>
      </c>
      <c r="M1961" s="2" t="str">
        <f>IFERROR(VLOOKUP(L1961,'Productgroepen hoofdfuncties'!A:B,2,FALSE),L1961)</f>
        <v>Economische en agrarische zaken</v>
      </c>
    </row>
    <row r="1962" spans="1:13">
      <c r="A1962" s="9"/>
      <c r="B1962" s="10"/>
      <c r="C1962" s="4" t="s">
        <v>4598</v>
      </c>
      <c r="D1962" s="3" t="s">
        <v>4599</v>
      </c>
      <c r="E1962" s="4">
        <v>1</v>
      </c>
      <c r="F1962" s="2" t="str">
        <f t="shared" si="152"/>
        <v>G1PR710702</v>
      </c>
      <c r="G1962" s="2" t="str">
        <f t="shared" si="153"/>
        <v>Nom</v>
      </c>
      <c r="H1962" s="2" t="str">
        <f t="shared" si="154"/>
        <v>7107</v>
      </c>
      <c r="I1962" s="2" t="str">
        <f>IFERROR(VLOOKUP(H1962,'Productgroepen hoofdfuncties'!G:H,2,FALSE),H1962)</f>
        <v>Provinciale bedrijven</v>
      </c>
      <c r="J1962" s="2" t="str">
        <f t="shared" si="155"/>
        <v>71</v>
      </c>
      <c r="K1962" s="2" t="str">
        <f>IFERROR(VLOOKUP(J1962,'Productgroepen hoofdfuncties'!D:E,2,FALSE),J1962)</f>
        <v>Bevordering economische activiteiten</v>
      </c>
      <c r="L1962" s="2" t="str">
        <f t="shared" si="156"/>
        <v>7</v>
      </c>
      <c r="M1962" s="2" t="str">
        <f>IFERROR(VLOOKUP(L1962,'Productgroepen hoofdfuncties'!A:B,2,FALSE),L1962)</f>
        <v>Economische en agrarische zaken</v>
      </c>
    </row>
    <row r="1963" spans="1:13">
      <c r="A1963" s="3" t="s">
        <v>4600</v>
      </c>
      <c r="B1963" s="4" t="s">
        <v>4601</v>
      </c>
      <c r="C1963" s="4" t="s">
        <v>4602</v>
      </c>
      <c r="D1963" s="3" t="s">
        <v>4603</v>
      </c>
      <c r="E1963" s="4">
        <v>1</v>
      </c>
      <c r="F1963" s="2" t="str">
        <f t="shared" si="152"/>
        <v>G1PR710800</v>
      </c>
      <c r="G1963" s="2" t="str">
        <f t="shared" si="153"/>
        <v>Fys.Bedr.Omg.App.Kn</v>
      </c>
      <c r="H1963" s="2" t="str">
        <f t="shared" si="154"/>
        <v>7108</v>
      </c>
      <c r="I1963" s="2" t="str">
        <f>IFERROR(VLOOKUP(H1963,'Productgroepen hoofdfuncties'!G:H,2,FALSE),H1963)</f>
        <v>Fysieke bedrijfsomgeving</v>
      </c>
      <c r="J1963" s="2" t="str">
        <f t="shared" si="155"/>
        <v>71</v>
      </c>
      <c r="K1963" s="2" t="str">
        <f>IFERROR(VLOOKUP(J1963,'Productgroepen hoofdfuncties'!D:E,2,FALSE),J1963)</f>
        <v>Bevordering economische activiteiten</v>
      </c>
      <c r="L1963" s="2" t="str">
        <f t="shared" si="156"/>
        <v>7</v>
      </c>
      <c r="M1963" s="2" t="str">
        <f>IFERROR(VLOOKUP(L1963,'Productgroepen hoofdfuncties'!A:B,2,FALSE),L1963)</f>
        <v>Economische en agrarische zaken</v>
      </c>
    </row>
    <row r="1964" spans="1:13">
      <c r="A1964" s="5" t="s">
        <v>4604</v>
      </c>
      <c r="B1964" s="6" t="s">
        <v>4605</v>
      </c>
      <c r="C1964" s="4" t="s">
        <v>4606</v>
      </c>
      <c r="D1964" s="3" t="s">
        <v>4607</v>
      </c>
      <c r="E1964" s="4">
        <v>1</v>
      </c>
      <c r="F1964" s="2" t="str">
        <f t="shared" si="152"/>
        <v>G1PR710801</v>
      </c>
      <c r="G1964" s="2" t="str">
        <f t="shared" si="153"/>
        <v>Fysieke Bedrijfsomgeving</v>
      </c>
      <c r="H1964" s="2" t="str">
        <f t="shared" si="154"/>
        <v>7108</v>
      </c>
      <c r="I1964" s="2" t="str">
        <f>IFERROR(VLOOKUP(H1964,'Productgroepen hoofdfuncties'!G:H,2,FALSE),H1964)</f>
        <v>Fysieke bedrijfsomgeving</v>
      </c>
      <c r="J1964" s="2" t="str">
        <f t="shared" si="155"/>
        <v>71</v>
      </c>
      <c r="K1964" s="2" t="str">
        <f>IFERROR(VLOOKUP(J1964,'Productgroepen hoofdfuncties'!D:E,2,FALSE),J1964)</f>
        <v>Bevordering economische activiteiten</v>
      </c>
      <c r="L1964" s="2" t="str">
        <f t="shared" si="156"/>
        <v>7</v>
      </c>
      <c r="M1964" s="2" t="str">
        <f>IFERROR(VLOOKUP(L1964,'Productgroepen hoofdfuncties'!A:B,2,FALSE),L1964)</f>
        <v>Economische en agrarische zaken</v>
      </c>
    </row>
    <row r="1965" spans="1:13">
      <c r="A1965" s="7"/>
      <c r="B1965" s="8"/>
      <c r="C1965" s="4" t="s">
        <v>4608</v>
      </c>
      <c r="D1965" s="3" t="s">
        <v>4609</v>
      </c>
      <c r="E1965" s="4">
        <v>1</v>
      </c>
      <c r="F1965" s="2" t="str">
        <f t="shared" si="152"/>
        <v>G1PR710801</v>
      </c>
      <c r="G1965" s="2" t="str">
        <f t="shared" si="153"/>
        <v>Fysieke Bedrijfsomgeving</v>
      </c>
      <c r="H1965" s="2" t="str">
        <f t="shared" si="154"/>
        <v>7108</v>
      </c>
      <c r="I1965" s="2" t="str">
        <f>IFERROR(VLOOKUP(H1965,'Productgroepen hoofdfuncties'!G:H,2,FALSE),H1965)</f>
        <v>Fysieke bedrijfsomgeving</v>
      </c>
      <c r="J1965" s="2" t="str">
        <f t="shared" si="155"/>
        <v>71</v>
      </c>
      <c r="K1965" s="2" t="str">
        <f>IFERROR(VLOOKUP(J1965,'Productgroepen hoofdfuncties'!D:E,2,FALSE),J1965)</f>
        <v>Bevordering economische activiteiten</v>
      </c>
      <c r="L1965" s="2" t="str">
        <f t="shared" si="156"/>
        <v>7</v>
      </c>
      <c r="M1965" s="2" t="str">
        <f>IFERROR(VLOOKUP(L1965,'Productgroepen hoofdfuncties'!A:B,2,FALSE),L1965)</f>
        <v>Economische en agrarische zaken</v>
      </c>
    </row>
    <row r="1966" spans="1:13">
      <c r="A1966" s="7"/>
      <c r="B1966" s="8"/>
      <c r="C1966" s="4" t="s">
        <v>4610</v>
      </c>
      <c r="D1966" s="3" t="s">
        <v>4611</v>
      </c>
      <c r="E1966" s="4">
        <v>1</v>
      </c>
      <c r="F1966" s="2" t="str">
        <f t="shared" si="152"/>
        <v>G1PR710801</v>
      </c>
      <c r="G1966" s="2" t="str">
        <f t="shared" si="153"/>
        <v>Fysieke Bedrijfsomgeving</v>
      </c>
      <c r="H1966" s="2" t="str">
        <f t="shared" si="154"/>
        <v>7108</v>
      </c>
      <c r="I1966" s="2" t="str">
        <f>IFERROR(VLOOKUP(H1966,'Productgroepen hoofdfuncties'!G:H,2,FALSE),H1966)</f>
        <v>Fysieke bedrijfsomgeving</v>
      </c>
      <c r="J1966" s="2" t="str">
        <f t="shared" si="155"/>
        <v>71</v>
      </c>
      <c r="K1966" s="2" t="str">
        <f>IFERROR(VLOOKUP(J1966,'Productgroepen hoofdfuncties'!D:E,2,FALSE),J1966)</f>
        <v>Bevordering economische activiteiten</v>
      </c>
      <c r="L1966" s="2" t="str">
        <f t="shared" si="156"/>
        <v>7</v>
      </c>
      <c r="M1966" s="2" t="str">
        <f>IFERROR(VLOOKUP(L1966,'Productgroepen hoofdfuncties'!A:B,2,FALSE),L1966)</f>
        <v>Economische en agrarische zaken</v>
      </c>
    </row>
    <row r="1967" spans="1:13">
      <c r="A1967" s="7"/>
      <c r="B1967" s="8"/>
      <c r="C1967" s="4" t="s">
        <v>4612</v>
      </c>
      <c r="D1967" s="3" t="s">
        <v>4613</v>
      </c>
      <c r="E1967" s="4">
        <v>1</v>
      </c>
      <c r="F1967" s="2" t="str">
        <f t="shared" si="152"/>
        <v>G1PR710801</v>
      </c>
      <c r="G1967" s="2" t="str">
        <f t="shared" si="153"/>
        <v>Fysieke Bedrijfsomgeving</v>
      </c>
      <c r="H1967" s="2" t="str">
        <f t="shared" si="154"/>
        <v>7108</v>
      </c>
      <c r="I1967" s="2" t="str">
        <f>IFERROR(VLOOKUP(H1967,'Productgroepen hoofdfuncties'!G:H,2,FALSE),H1967)</f>
        <v>Fysieke bedrijfsomgeving</v>
      </c>
      <c r="J1967" s="2" t="str">
        <f t="shared" si="155"/>
        <v>71</v>
      </c>
      <c r="K1967" s="2" t="str">
        <f>IFERROR(VLOOKUP(J1967,'Productgroepen hoofdfuncties'!D:E,2,FALSE),J1967)</f>
        <v>Bevordering economische activiteiten</v>
      </c>
      <c r="L1967" s="2" t="str">
        <f t="shared" si="156"/>
        <v>7</v>
      </c>
      <c r="M1967" s="2" t="str">
        <f>IFERROR(VLOOKUP(L1967,'Productgroepen hoofdfuncties'!A:B,2,FALSE),L1967)</f>
        <v>Economische en agrarische zaken</v>
      </c>
    </row>
    <row r="1968" spans="1:13">
      <c r="A1968" s="7"/>
      <c r="B1968" s="8"/>
      <c r="C1968" s="4" t="s">
        <v>4614</v>
      </c>
      <c r="D1968" s="3" t="s">
        <v>4615</v>
      </c>
      <c r="E1968" s="4">
        <v>1</v>
      </c>
      <c r="F1968" s="2" t="str">
        <f t="shared" si="152"/>
        <v>G1PR710801</v>
      </c>
      <c r="G1968" s="2" t="str">
        <f t="shared" si="153"/>
        <v>Fysieke Bedrijfsomgeving</v>
      </c>
      <c r="H1968" s="2" t="str">
        <f t="shared" si="154"/>
        <v>7108</v>
      </c>
      <c r="I1968" s="2" t="str">
        <f>IFERROR(VLOOKUP(H1968,'Productgroepen hoofdfuncties'!G:H,2,FALSE),H1968)</f>
        <v>Fysieke bedrijfsomgeving</v>
      </c>
      <c r="J1968" s="2" t="str">
        <f t="shared" si="155"/>
        <v>71</v>
      </c>
      <c r="K1968" s="2" t="str">
        <f>IFERROR(VLOOKUP(J1968,'Productgroepen hoofdfuncties'!D:E,2,FALSE),J1968)</f>
        <v>Bevordering economische activiteiten</v>
      </c>
      <c r="L1968" s="2" t="str">
        <f t="shared" si="156"/>
        <v>7</v>
      </c>
      <c r="M1968" s="2" t="str">
        <f>IFERROR(VLOOKUP(L1968,'Productgroepen hoofdfuncties'!A:B,2,FALSE),L1968)</f>
        <v>Economische en agrarische zaken</v>
      </c>
    </row>
    <row r="1969" spans="1:13">
      <c r="A1969" s="7"/>
      <c r="B1969" s="8"/>
      <c r="C1969" s="4" t="s">
        <v>4616</v>
      </c>
      <c r="D1969" s="3" t="s">
        <v>4617</v>
      </c>
      <c r="E1969" s="4">
        <v>1</v>
      </c>
      <c r="F1969" s="2" t="str">
        <f t="shared" si="152"/>
        <v>G1PR710801</v>
      </c>
      <c r="G1969" s="2" t="str">
        <f t="shared" si="153"/>
        <v>Fysieke Bedrijfsomgeving</v>
      </c>
      <c r="H1969" s="2" t="str">
        <f t="shared" si="154"/>
        <v>7108</v>
      </c>
      <c r="I1969" s="2" t="str">
        <f>IFERROR(VLOOKUP(H1969,'Productgroepen hoofdfuncties'!G:H,2,FALSE),H1969)</f>
        <v>Fysieke bedrijfsomgeving</v>
      </c>
      <c r="J1969" s="2" t="str">
        <f t="shared" si="155"/>
        <v>71</v>
      </c>
      <c r="K1969" s="2" t="str">
        <f>IFERROR(VLOOKUP(J1969,'Productgroepen hoofdfuncties'!D:E,2,FALSE),J1969)</f>
        <v>Bevordering economische activiteiten</v>
      </c>
      <c r="L1969" s="2" t="str">
        <f t="shared" si="156"/>
        <v>7</v>
      </c>
      <c r="M1969" s="2" t="str">
        <f>IFERROR(VLOOKUP(L1969,'Productgroepen hoofdfuncties'!A:B,2,FALSE),L1969)</f>
        <v>Economische en agrarische zaken</v>
      </c>
    </row>
    <row r="1970" spans="1:13">
      <c r="A1970" s="9"/>
      <c r="B1970" s="10"/>
      <c r="C1970" s="4" t="s">
        <v>4618</v>
      </c>
      <c r="D1970" s="3" t="s">
        <v>4619</v>
      </c>
      <c r="E1970" s="4">
        <v>1</v>
      </c>
      <c r="F1970" s="2" t="str">
        <f t="shared" si="152"/>
        <v>G1PR710801</v>
      </c>
      <c r="G1970" s="2" t="str">
        <f t="shared" si="153"/>
        <v>Fysieke Bedrijfsomgeving</v>
      </c>
      <c r="H1970" s="2" t="str">
        <f t="shared" si="154"/>
        <v>7108</v>
      </c>
      <c r="I1970" s="2" t="str">
        <f>IFERROR(VLOOKUP(H1970,'Productgroepen hoofdfuncties'!G:H,2,FALSE),H1970)</f>
        <v>Fysieke bedrijfsomgeving</v>
      </c>
      <c r="J1970" s="2" t="str">
        <f t="shared" si="155"/>
        <v>71</v>
      </c>
      <c r="K1970" s="2" t="str">
        <f>IFERROR(VLOOKUP(J1970,'Productgroepen hoofdfuncties'!D:E,2,FALSE),J1970)</f>
        <v>Bevordering economische activiteiten</v>
      </c>
      <c r="L1970" s="2" t="str">
        <f t="shared" si="156"/>
        <v>7</v>
      </c>
      <c r="M1970" s="2" t="str">
        <f>IFERROR(VLOOKUP(L1970,'Productgroepen hoofdfuncties'!A:B,2,FALSE),L1970)</f>
        <v>Economische en agrarische zaken</v>
      </c>
    </row>
    <row r="1971" spans="1:13">
      <c r="A1971" s="3" t="s">
        <v>4620</v>
      </c>
      <c r="B1971" s="4" t="s">
        <v>4621</v>
      </c>
      <c r="C1971" s="4" t="s">
        <v>4622</v>
      </c>
      <c r="D1971" s="3" t="s">
        <v>4621</v>
      </c>
      <c r="E1971" s="4">
        <v>1</v>
      </c>
      <c r="F1971" s="2" t="str">
        <f t="shared" si="152"/>
        <v>G1PR710900</v>
      </c>
      <c r="G1971" s="2" t="str">
        <f t="shared" si="153"/>
        <v>App. kst. marktsectoren</v>
      </c>
      <c r="H1971" s="2" t="str">
        <f t="shared" si="154"/>
        <v>7109</v>
      </c>
      <c r="I1971" s="2" t="str">
        <f>IFERROR(VLOOKUP(H1971,'Productgroepen hoofdfuncties'!G:H,2,FALSE),H1971)</f>
        <v>Marktsectoren</v>
      </c>
      <c r="J1971" s="2" t="str">
        <f t="shared" si="155"/>
        <v>71</v>
      </c>
      <c r="K1971" s="2" t="str">
        <f>IFERROR(VLOOKUP(J1971,'Productgroepen hoofdfuncties'!D:E,2,FALSE),J1971)</f>
        <v>Bevordering economische activiteiten</v>
      </c>
      <c r="L1971" s="2" t="str">
        <f t="shared" si="156"/>
        <v>7</v>
      </c>
      <c r="M1971" s="2" t="str">
        <f>IFERROR(VLOOKUP(L1971,'Productgroepen hoofdfuncties'!A:B,2,FALSE),L1971)</f>
        <v>Economische en agrarische zaken</v>
      </c>
    </row>
    <row r="1972" spans="1:13">
      <c r="A1972" s="5" t="s">
        <v>4623</v>
      </c>
      <c r="B1972" s="6" t="s">
        <v>4624</v>
      </c>
      <c r="C1972" s="4" t="s">
        <v>4625</v>
      </c>
      <c r="D1972" s="3" t="s">
        <v>4626</v>
      </c>
      <c r="E1972" s="4">
        <v>1</v>
      </c>
      <c r="F1972" s="2" t="str">
        <f t="shared" si="152"/>
        <v>G1PR710901</v>
      </c>
      <c r="G1972" s="2" t="str">
        <f t="shared" si="153"/>
        <v>Speerpunten Marktsectoren</v>
      </c>
      <c r="H1972" s="2" t="str">
        <f t="shared" si="154"/>
        <v>7109</v>
      </c>
      <c r="I1972" s="2" t="str">
        <f>IFERROR(VLOOKUP(H1972,'Productgroepen hoofdfuncties'!G:H,2,FALSE),H1972)</f>
        <v>Marktsectoren</v>
      </c>
      <c r="J1972" s="2" t="str">
        <f t="shared" si="155"/>
        <v>71</v>
      </c>
      <c r="K1972" s="2" t="str">
        <f>IFERROR(VLOOKUP(J1972,'Productgroepen hoofdfuncties'!D:E,2,FALSE),J1972)</f>
        <v>Bevordering economische activiteiten</v>
      </c>
      <c r="L1972" s="2" t="str">
        <f t="shared" si="156"/>
        <v>7</v>
      </c>
      <c r="M1972" s="2" t="str">
        <f>IFERROR(VLOOKUP(L1972,'Productgroepen hoofdfuncties'!A:B,2,FALSE),L1972)</f>
        <v>Economische en agrarische zaken</v>
      </c>
    </row>
    <row r="1973" spans="1:13">
      <c r="A1973" s="7"/>
      <c r="B1973" s="8"/>
      <c r="C1973" s="4" t="s">
        <v>4627</v>
      </c>
      <c r="D1973" s="3" t="s">
        <v>4628</v>
      </c>
      <c r="E1973" s="4">
        <v>1</v>
      </c>
      <c r="F1973" s="2" t="str">
        <f t="shared" si="152"/>
        <v>G1PR710901</v>
      </c>
      <c r="G1973" s="2" t="str">
        <f t="shared" si="153"/>
        <v>Speerpunten Marktsectoren</v>
      </c>
      <c r="H1973" s="2" t="str">
        <f t="shared" si="154"/>
        <v>7109</v>
      </c>
      <c r="I1973" s="2" t="str">
        <f>IFERROR(VLOOKUP(H1973,'Productgroepen hoofdfuncties'!G:H,2,FALSE),H1973)</f>
        <v>Marktsectoren</v>
      </c>
      <c r="J1973" s="2" t="str">
        <f t="shared" si="155"/>
        <v>71</v>
      </c>
      <c r="K1973" s="2" t="str">
        <f>IFERROR(VLOOKUP(J1973,'Productgroepen hoofdfuncties'!D:E,2,FALSE),J1973)</f>
        <v>Bevordering economische activiteiten</v>
      </c>
      <c r="L1973" s="2" t="str">
        <f t="shared" si="156"/>
        <v>7</v>
      </c>
      <c r="M1973" s="2" t="str">
        <f>IFERROR(VLOOKUP(L1973,'Productgroepen hoofdfuncties'!A:B,2,FALSE),L1973)</f>
        <v>Economische en agrarische zaken</v>
      </c>
    </row>
    <row r="1974" spans="1:13">
      <c r="A1974" s="7"/>
      <c r="B1974" s="8"/>
      <c r="C1974" s="4" t="s">
        <v>4629</v>
      </c>
      <c r="D1974" s="3" t="s">
        <v>3269</v>
      </c>
      <c r="E1974" s="4">
        <v>1</v>
      </c>
      <c r="F1974" s="2" t="str">
        <f t="shared" si="152"/>
        <v>G1PR710901</v>
      </c>
      <c r="G1974" s="2" t="str">
        <f t="shared" si="153"/>
        <v>Speerpunten Marktsectoren</v>
      </c>
      <c r="H1974" s="2" t="str">
        <f t="shared" si="154"/>
        <v>7109</v>
      </c>
      <c r="I1974" s="2" t="str">
        <f>IFERROR(VLOOKUP(H1974,'Productgroepen hoofdfuncties'!G:H,2,FALSE),H1974)</f>
        <v>Marktsectoren</v>
      </c>
      <c r="J1974" s="2" t="str">
        <f t="shared" si="155"/>
        <v>71</v>
      </c>
      <c r="K1974" s="2" t="str">
        <f>IFERROR(VLOOKUP(J1974,'Productgroepen hoofdfuncties'!D:E,2,FALSE),J1974)</f>
        <v>Bevordering economische activiteiten</v>
      </c>
      <c r="L1974" s="2" t="str">
        <f t="shared" si="156"/>
        <v>7</v>
      </c>
      <c r="M1974" s="2" t="str">
        <f>IFERROR(VLOOKUP(L1974,'Productgroepen hoofdfuncties'!A:B,2,FALSE),L1974)</f>
        <v>Economische en agrarische zaken</v>
      </c>
    </row>
    <row r="1975" spans="1:13">
      <c r="A1975" s="7"/>
      <c r="B1975" s="8"/>
      <c r="C1975" s="4" t="s">
        <v>4630</v>
      </c>
      <c r="D1975" s="3" t="s">
        <v>4631</v>
      </c>
      <c r="E1975" s="4">
        <v>1</v>
      </c>
      <c r="F1975" s="2" t="str">
        <f t="shared" si="152"/>
        <v>G1PR710901</v>
      </c>
      <c r="G1975" s="2" t="str">
        <f t="shared" si="153"/>
        <v>Speerpunten Marktsectoren</v>
      </c>
      <c r="H1975" s="2" t="str">
        <f t="shared" si="154"/>
        <v>7109</v>
      </c>
      <c r="I1975" s="2" t="str">
        <f>IFERROR(VLOOKUP(H1975,'Productgroepen hoofdfuncties'!G:H,2,FALSE),H1975)</f>
        <v>Marktsectoren</v>
      </c>
      <c r="J1975" s="2" t="str">
        <f t="shared" si="155"/>
        <v>71</v>
      </c>
      <c r="K1975" s="2" t="str">
        <f>IFERROR(VLOOKUP(J1975,'Productgroepen hoofdfuncties'!D:E,2,FALSE),J1975)</f>
        <v>Bevordering economische activiteiten</v>
      </c>
      <c r="L1975" s="2" t="str">
        <f t="shared" si="156"/>
        <v>7</v>
      </c>
      <c r="M1975" s="2" t="str">
        <f>IFERROR(VLOOKUP(L1975,'Productgroepen hoofdfuncties'!A:B,2,FALSE),L1975)</f>
        <v>Economische en agrarische zaken</v>
      </c>
    </row>
    <row r="1976" spans="1:13">
      <c r="A1976" s="7"/>
      <c r="B1976" s="8"/>
      <c r="C1976" s="4" t="s">
        <v>4632</v>
      </c>
      <c r="D1976" s="3" t="s">
        <v>4633</v>
      </c>
      <c r="E1976" s="4">
        <v>1</v>
      </c>
      <c r="F1976" s="2" t="str">
        <f t="shared" si="152"/>
        <v>G1PR710901</v>
      </c>
      <c r="G1976" s="2" t="str">
        <f t="shared" si="153"/>
        <v>Speerpunten Marktsectoren</v>
      </c>
      <c r="H1976" s="2" t="str">
        <f t="shared" si="154"/>
        <v>7109</v>
      </c>
      <c r="I1976" s="2" t="str">
        <f>IFERROR(VLOOKUP(H1976,'Productgroepen hoofdfuncties'!G:H,2,FALSE),H1976)</f>
        <v>Marktsectoren</v>
      </c>
      <c r="J1976" s="2" t="str">
        <f t="shared" si="155"/>
        <v>71</v>
      </c>
      <c r="K1976" s="2" t="str">
        <f>IFERROR(VLOOKUP(J1976,'Productgroepen hoofdfuncties'!D:E,2,FALSE),J1976)</f>
        <v>Bevordering economische activiteiten</v>
      </c>
      <c r="L1976" s="2" t="str">
        <f t="shared" si="156"/>
        <v>7</v>
      </c>
      <c r="M1976" s="2" t="str">
        <f>IFERROR(VLOOKUP(L1976,'Productgroepen hoofdfuncties'!A:B,2,FALSE),L1976)</f>
        <v>Economische en agrarische zaken</v>
      </c>
    </row>
    <row r="1977" spans="1:13">
      <c r="A1977" s="7"/>
      <c r="B1977" s="8"/>
      <c r="C1977" s="4" t="s">
        <v>4634</v>
      </c>
      <c r="D1977" s="3" t="s">
        <v>4635</v>
      </c>
      <c r="E1977" s="4">
        <v>1</v>
      </c>
      <c r="F1977" s="2" t="str">
        <f t="shared" si="152"/>
        <v>G1PR710901</v>
      </c>
      <c r="G1977" s="2" t="str">
        <f t="shared" si="153"/>
        <v>Speerpunten Marktsectoren</v>
      </c>
      <c r="H1977" s="2" t="str">
        <f t="shared" si="154"/>
        <v>7109</v>
      </c>
      <c r="I1977" s="2" t="str">
        <f>IFERROR(VLOOKUP(H1977,'Productgroepen hoofdfuncties'!G:H,2,FALSE),H1977)</f>
        <v>Marktsectoren</v>
      </c>
      <c r="J1977" s="2" t="str">
        <f t="shared" si="155"/>
        <v>71</v>
      </c>
      <c r="K1977" s="2" t="str">
        <f>IFERROR(VLOOKUP(J1977,'Productgroepen hoofdfuncties'!D:E,2,FALSE),J1977)</f>
        <v>Bevordering economische activiteiten</v>
      </c>
      <c r="L1977" s="2" t="str">
        <f t="shared" si="156"/>
        <v>7</v>
      </c>
      <c r="M1977" s="2" t="str">
        <f>IFERROR(VLOOKUP(L1977,'Productgroepen hoofdfuncties'!A:B,2,FALSE),L1977)</f>
        <v>Economische en agrarische zaken</v>
      </c>
    </row>
    <row r="1978" spans="1:13">
      <c r="A1978" s="7"/>
      <c r="B1978" s="8"/>
      <c r="C1978" s="4" t="s">
        <v>4636</v>
      </c>
      <c r="D1978" s="3" t="s">
        <v>4637</v>
      </c>
      <c r="E1978" s="4">
        <v>1</v>
      </c>
      <c r="F1978" s="2" t="str">
        <f t="shared" si="152"/>
        <v>G1PR710901</v>
      </c>
      <c r="G1978" s="2" t="str">
        <f t="shared" si="153"/>
        <v>Speerpunten Marktsectoren</v>
      </c>
      <c r="H1978" s="2" t="str">
        <f t="shared" si="154"/>
        <v>7109</v>
      </c>
      <c r="I1978" s="2" t="str">
        <f>IFERROR(VLOOKUP(H1978,'Productgroepen hoofdfuncties'!G:H,2,FALSE),H1978)</f>
        <v>Marktsectoren</v>
      </c>
      <c r="J1978" s="2" t="str">
        <f t="shared" si="155"/>
        <v>71</v>
      </c>
      <c r="K1978" s="2" t="str">
        <f>IFERROR(VLOOKUP(J1978,'Productgroepen hoofdfuncties'!D:E,2,FALSE),J1978)</f>
        <v>Bevordering economische activiteiten</v>
      </c>
      <c r="L1978" s="2" t="str">
        <f t="shared" si="156"/>
        <v>7</v>
      </c>
      <c r="M1978" s="2" t="str">
        <f>IFERROR(VLOOKUP(L1978,'Productgroepen hoofdfuncties'!A:B,2,FALSE),L1978)</f>
        <v>Economische en agrarische zaken</v>
      </c>
    </row>
    <row r="1979" spans="1:13">
      <c r="A1979" s="7"/>
      <c r="B1979" s="8"/>
      <c r="C1979" s="4" t="s">
        <v>4638</v>
      </c>
      <c r="D1979" s="3" t="s">
        <v>4639</v>
      </c>
      <c r="E1979" s="4">
        <v>1</v>
      </c>
      <c r="F1979" s="2" t="str">
        <f t="shared" si="152"/>
        <v>G1PR710901</v>
      </c>
      <c r="G1979" s="2" t="str">
        <f t="shared" si="153"/>
        <v>Speerpunten Marktsectoren</v>
      </c>
      <c r="H1979" s="2" t="str">
        <f t="shared" si="154"/>
        <v>7109</v>
      </c>
      <c r="I1979" s="2" t="str">
        <f>IFERROR(VLOOKUP(H1979,'Productgroepen hoofdfuncties'!G:H,2,FALSE),H1979)</f>
        <v>Marktsectoren</v>
      </c>
      <c r="J1979" s="2" t="str">
        <f t="shared" si="155"/>
        <v>71</v>
      </c>
      <c r="K1979" s="2" t="str">
        <f>IFERROR(VLOOKUP(J1979,'Productgroepen hoofdfuncties'!D:E,2,FALSE),J1979)</f>
        <v>Bevordering economische activiteiten</v>
      </c>
      <c r="L1979" s="2" t="str">
        <f t="shared" si="156"/>
        <v>7</v>
      </c>
      <c r="M1979" s="2" t="str">
        <f>IFERROR(VLOOKUP(L1979,'Productgroepen hoofdfuncties'!A:B,2,FALSE),L1979)</f>
        <v>Economische en agrarische zaken</v>
      </c>
    </row>
    <row r="1980" spans="1:13">
      <c r="A1980" s="7"/>
      <c r="B1980" s="8"/>
      <c r="C1980" s="4" t="s">
        <v>4640</v>
      </c>
      <c r="D1980" s="3" t="s">
        <v>4392</v>
      </c>
      <c r="E1980" s="4">
        <v>1</v>
      </c>
      <c r="F1980" s="2" t="str">
        <f t="shared" si="152"/>
        <v>G1PR710901</v>
      </c>
      <c r="G1980" s="2" t="str">
        <f t="shared" si="153"/>
        <v>Speerpunten Marktsectoren</v>
      </c>
      <c r="H1980" s="2" t="str">
        <f t="shared" si="154"/>
        <v>7109</v>
      </c>
      <c r="I1980" s="2" t="str">
        <f>IFERROR(VLOOKUP(H1980,'Productgroepen hoofdfuncties'!G:H,2,FALSE),H1980)</f>
        <v>Marktsectoren</v>
      </c>
      <c r="J1980" s="2" t="str">
        <f t="shared" si="155"/>
        <v>71</v>
      </c>
      <c r="K1980" s="2" t="str">
        <f>IFERROR(VLOOKUP(J1980,'Productgroepen hoofdfuncties'!D:E,2,FALSE),J1980)</f>
        <v>Bevordering economische activiteiten</v>
      </c>
      <c r="L1980" s="2" t="str">
        <f t="shared" si="156"/>
        <v>7</v>
      </c>
      <c r="M1980" s="2" t="str">
        <f>IFERROR(VLOOKUP(L1980,'Productgroepen hoofdfuncties'!A:B,2,FALSE),L1980)</f>
        <v>Economische en agrarische zaken</v>
      </c>
    </row>
    <row r="1981" spans="1:13">
      <c r="A1981" s="7"/>
      <c r="B1981" s="8"/>
      <c r="C1981" s="4" t="s">
        <v>4641</v>
      </c>
      <c r="D1981" s="3" t="s">
        <v>4642</v>
      </c>
      <c r="E1981" s="4">
        <v>1</v>
      </c>
      <c r="F1981" s="2" t="str">
        <f t="shared" si="152"/>
        <v>G1PR710901</v>
      </c>
      <c r="G1981" s="2" t="str">
        <f t="shared" si="153"/>
        <v>Speerpunten Marktsectoren</v>
      </c>
      <c r="H1981" s="2" t="str">
        <f t="shared" si="154"/>
        <v>7109</v>
      </c>
      <c r="I1981" s="2" t="str">
        <f>IFERROR(VLOOKUP(H1981,'Productgroepen hoofdfuncties'!G:H,2,FALSE),H1981)</f>
        <v>Marktsectoren</v>
      </c>
      <c r="J1981" s="2" t="str">
        <f t="shared" si="155"/>
        <v>71</v>
      </c>
      <c r="K1981" s="2" t="str">
        <f>IFERROR(VLOOKUP(J1981,'Productgroepen hoofdfuncties'!D:E,2,FALSE),J1981)</f>
        <v>Bevordering economische activiteiten</v>
      </c>
      <c r="L1981" s="2" t="str">
        <f t="shared" si="156"/>
        <v>7</v>
      </c>
      <c r="M1981" s="2" t="str">
        <f>IFERROR(VLOOKUP(L1981,'Productgroepen hoofdfuncties'!A:B,2,FALSE),L1981)</f>
        <v>Economische en agrarische zaken</v>
      </c>
    </row>
    <row r="1982" spans="1:13">
      <c r="A1982" s="7"/>
      <c r="B1982" s="8"/>
      <c r="C1982" s="4" t="s">
        <v>4643</v>
      </c>
      <c r="D1982" s="3" t="s">
        <v>4644</v>
      </c>
      <c r="E1982" s="4">
        <v>1</v>
      </c>
      <c r="F1982" s="2" t="str">
        <f t="shared" si="152"/>
        <v>G1PR710901</v>
      </c>
      <c r="G1982" s="2" t="str">
        <f t="shared" si="153"/>
        <v>Speerpunten Marktsectoren</v>
      </c>
      <c r="H1982" s="2" t="str">
        <f t="shared" si="154"/>
        <v>7109</v>
      </c>
      <c r="I1982" s="2" t="str">
        <f>IFERROR(VLOOKUP(H1982,'Productgroepen hoofdfuncties'!G:H,2,FALSE),H1982)</f>
        <v>Marktsectoren</v>
      </c>
      <c r="J1982" s="2" t="str">
        <f t="shared" si="155"/>
        <v>71</v>
      </c>
      <c r="K1982" s="2" t="str">
        <f>IFERROR(VLOOKUP(J1982,'Productgroepen hoofdfuncties'!D:E,2,FALSE),J1982)</f>
        <v>Bevordering economische activiteiten</v>
      </c>
      <c r="L1982" s="2" t="str">
        <f t="shared" si="156"/>
        <v>7</v>
      </c>
      <c r="M1982" s="2" t="str">
        <f>IFERROR(VLOOKUP(L1982,'Productgroepen hoofdfuncties'!A:B,2,FALSE),L1982)</f>
        <v>Economische en agrarische zaken</v>
      </c>
    </row>
    <row r="1983" spans="1:13">
      <c r="A1983" s="7"/>
      <c r="B1983" s="8"/>
      <c r="C1983" s="4" t="s">
        <v>4645</v>
      </c>
      <c r="D1983" s="3" t="s">
        <v>4646</v>
      </c>
      <c r="E1983" s="4">
        <v>1</v>
      </c>
      <c r="F1983" s="2" t="str">
        <f t="shared" si="152"/>
        <v>G1PR710901</v>
      </c>
      <c r="G1983" s="2" t="str">
        <f t="shared" si="153"/>
        <v>Speerpunten Marktsectoren</v>
      </c>
      <c r="H1983" s="2" t="str">
        <f t="shared" si="154"/>
        <v>7109</v>
      </c>
      <c r="I1983" s="2" t="str">
        <f>IFERROR(VLOOKUP(H1983,'Productgroepen hoofdfuncties'!G:H,2,FALSE),H1983)</f>
        <v>Marktsectoren</v>
      </c>
      <c r="J1983" s="2" t="str">
        <f t="shared" si="155"/>
        <v>71</v>
      </c>
      <c r="K1983" s="2" t="str">
        <f>IFERROR(VLOOKUP(J1983,'Productgroepen hoofdfuncties'!D:E,2,FALSE),J1983)</f>
        <v>Bevordering economische activiteiten</v>
      </c>
      <c r="L1983" s="2" t="str">
        <f t="shared" si="156"/>
        <v>7</v>
      </c>
      <c r="M1983" s="2" t="str">
        <f>IFERROR(VLOOKUP(L1983,'Productgroepen hoofdfuncties'!A:B,2,FALSE),L1983)</f>
        <v>Economische en agrarische zaken</v>
      </c>
    </row>
    <row r="1984" spans="1:13">
      <c r="A1984" s="7"/>
      <c r="B1984" s="8"/>
      <c r="C1984" s="4" t="s">
        <v>4647</v>
      </c>
      <c r="D1984" s="3" t="s">
        <v>4648</v>
      </c>
      <c r="E1984" s="4">
        <v>1</v>
      </c>
      <c r="F1984" s="2" t="str">
        <f t="shared" si="152"/>
        <v>G1PR710901</v>
      </c>
      <c r="G1984" s="2" t="str">
        <f t="shared" si="153"/>
        <v>Speerpunten Marktsectoren</v>
      </c>
      <c r="H1984" s="2" t="str">
        <f t="shared" si="154"/>
        <v>7109</v>
      </c>
      <c r="I1984" s="2" t="str">
        <f>IFERROR(VLOOKUP(H1984,'Productgroepen hoofdfuncties'!G:H,2,FALSE),H1984)</f>
        <v>Marktsectoren</v>
      </c>
      <c r="J1984" s="2" t="str">
        <f t="shared" si="155"/>
        <v>71</v>
      </c>
      <c r="K1984" s="2" t="str">
        <f>IFERROR(VLOOKUP(J1984,'Productgroepen hoofdfuncties'!D:E,2,FALSE),J1984)</f>
        <v>Bevordering economische activiteiten</v>
      </c>
      <c r="L1984" s="2" t="str">
        <f t="shared" si="156"/>
        <v>7</v>
      </c>
      <c r="M1984" s="2" t="str">
        <f>IFERROR(VLOOKUP(L1984,'Productgroepen hoofdfuncties'!A:B,2,FALSE),L1984)</f>
        <v>Economische en agrarische zaken</v>
      </c>
    </row>
    <row r="1985" spans="1:13">
      <c r="A1985" s="7"/>
      <c r="B1985" s="8"/>
      <c r="C1985" s="4" t="s">
        <v>4649</v>
      </c>
      <c r="D1985" s="3" t="s">
        <v>4650</v>
      </c>
      <c r="E1985" s="4">
        <v>1</v>
      </c>
      <c r="F1985" s="2" t="str">
        <f t="shared" si="152"/>
        <v>G1PR710901</v>
      </c>
      <c r="G1985" s="2" t="str">
        <f t="shared" si="153"/>
        <v>Speerpunten Marktsectoren</v>
      </c>
      <c r="H1985" s="2" t="str">
        <f t="shared" si="154"/>
        <v>7109</v>
      </c>
      <c r="I1985" s="2" t="str">
        <f>IFERROR(VLOOKUP(H1985,'Productgroepen hoofdfuncties'!G:H,2,FALSE),H1985)</f>
        <v>Marktsectoren</v>
      </c>
      <c r="J1985" s="2" t="str">
        <f t="shared" si="155"/>
        <v>71</v>
      </c>
      <c r="K1985" s="2" t="str">
        <f>IFERROR(VLOOKUP(J1985,'Productgroepen hoofdfuncties'!D:E,2,FALSE),J1985)</f>
        <v>Bevordering economische activiteiten</v>
      </c>
      <c r="L1985" s="2" t="str">
        <f t="shared" si="156"/>
        <v>7</v>
      </c>
      <c r="M1985" s="2" t="str">
        <f>IFERROR(VLOOKUP(L1985,'Productgroepen hoofdfuncties'!A:B,2,FALSE),L1985)</f>
        <v>Economische en agrarische zaken</v>
      </c>
    </row>
    <row r="1986" spans="1:13">
      <c r="A1986" s="7"/>
      <c r="B1986" s="8"/>
      <c r="C1986" s="4" t="s">
        <v>4651</v>
      </c>
      <c r="D1986" s="3" t="s">
        <v>6957</v>
      </c>
      <c r="E1986" s="4">
        <v>1</v>
      </c>
      <c r="F1986" s="2" t="str">
        <f t="shared" si="152"/>
        <v>G1PR710901</v>
      </c>
      <c r="G1986" s="2" t="str">
        <f t="shared" si="153"/>
        <v>Speerpunten Marktsectoren</v>
      </c>
      <c r="H1986" s="2" t="str">
        <f t="shared" si="154"/>
        <v>7109</v>
      </c>
      <c r="I1986" s="2" t="str">
        <f>IFERROR(VLOOKUP(H1986,'Productgroepen hoofdfuncties'!G:H,2,FALSE),H1986)</f>
        <v>Marktsectoren</v>
      </c>
      <c r="J1986" s="2" t="str">
        <f t="shared" si="155"/>
        <v>71</v>
      </c>
      <c r="K1986" s="2" t="str">
        <f>IFERROR(VLOOKUP(J1986,'Productgroepen hoofdfuncties'!D:E,2,FALSE),J1986)</f>
        <v>Bevordering economische activiteiten</v>
      </c>
      <c r="L1986" s="2" t="str">
        <f t="shared" si="156"/>
        <v>7</v>
      </c>
      <c r="M1986" s="2" t="str">
        <f>IFERROR(VLOOKUP(L1986,'Productgroepen hoofdfuncties'!A:B,2,FALSE),L1986)</f>
        <v>Economische en agrarische zaken</v>
      </c>
    </row>
    <row r="1987" spans="1:13">
      <c r="A1987" s="7"/>
      <c r="B1987" s="8"/>
      <c r="C1987" s="4" t="s">
        <v>4652</v>
      </c>
      <c r="D1987" s="3" t="s">
        <v>4653</v>
      </c>
      <c r="E1987" s="4">
        <v>1</v>
      </c>
      <c r="F1987" s="2" t="str">
        <f t="shared" si="152"/>
        <v>G1PR710901</v>
      </c>
      <c r="G1987" s="2" t="str">
        <f t="shared" si="153"/>
        <v>Speerpunten Marktsectoren</v>
      </c>
      <c r="H1987" s="2" t="str">
        <f t="shared" si="154"/>
        <v>7109</v>
      </c>
      <c r="I1987" s="2" t="str">
        <f>IFERROR(VLOOKUP(H1987,'Productgroepen hoofdfuncties'!G:H,2,FALSE),H1987)</f>
        <v>Marktsectoren</v>
      </c>
      <c r="J1987" s="2" t="str">
        <f t="shared" si="155"/>
        <v>71</v>
      </c>
      <c r="K1987" s="2" t="str">
        <f>IFERROR(VLOOKUP(J1987,'Productgroepen hoofdfuncties'!D:E,2,FALSE),J1987)</f>
        <v>Bevordering economische activiteiten</v>
      </c>
      <c r="L1987" s="2" t="str">
        <f t="shared" si="156"/>
        <v>7</v>
      </c>
      <c r="M1987" s="2" t="str">
        <f>IFERROR(VLOOKUP(L1987,'Productgroepen hoofdfuncties'!A:B,2,FALSE),L1987)</f>
        <v>Economische en agrarische zaken</v>
      </c>
    </row>
    <row r="1988" spans="1:13">
      <c r="A1988" s="7"/>
      <c r="B1988" s="8"/>
      <c r="C1988" s="4" t="s">
        <v>4654</v>
      </c>
      <c r="D1988" s="3" t="s">
        <v>4655</v>
      </c>
      <c r="E1988" s="4">
        <v>1</v>
      </c>
      <c r="F1988" s="2" t="str">
        <f t="shared" si="152"/>
        <v>G1PR710901</v>
      </c>
      <c r="G1988" s="2" t="str">
        <f t="shared" si="153"/>
        <v>Speerpunten Marktsectoren</v>
      </c>
      <c r="H1988" s="2" t="str">
        <f t="shared" si="154"/>
        <v>7109</v>
      </c>
      <c r="I1988" s="2" t="str">
        <f>IFERROR(VLOOKUP(H1988,'Productgroepen hoofdfuncties'!G:H,2,FALSE),H1988)</f>
        <v>Marktsectoren</v>
      </c>
      <c r="J1988" s="2" t="str">
        <f t="shared" si="155"/>
        <v>71</v>
      </c>
      <c r="K1988" s="2" t="str">
        <f>IFERROR(VLOOKUP(J1988,'Productgroepen hoofdfuncties'!D:E,2,FALSE),J1988)</f>
        <v>Bevordering economische activiteiten</v>
      </c>
      <c r="L1988" s="2" t="str">
        <f t="shared" si="156"/>
        <v>7</v>
      </c>
      <c r="M1988" s="2" t="str">
        <f>IFERROR(VLOOKUP(L1988,'Productgroepen hoofdfuncties'!A:B,2,FALSE),L1988)</f>
        <v>Economische en agrarische zaken</v>
      </c>
    </row>
    <row r="1989" spans="1:13">
      <c r="A1989" s="7"/>
      <c r="B1989" s="8"/>
      <c r="C1989" s="4" t="s">
        <v>6561</v>
      </c>
      <c r="D1989" s="3" t="s">
        <v>6562</v>
      </c>
      <c r="E1989" s="4">
        <v>1</v>
      </c>
      <c r="F1989" s="2" t="str">
        <f t="shared" si="152"/>
        <v>G1PR710901</v>
      </c>
      <c r="G1989" s="2" t="str">
        <f t="shared" si="153"/>
        <v>Speerpunten Marktsectoren</v>
      </c>
      <c r="H1989" s="2" t="str">
        <f t="shared" si="154"/>
        <v>7109</v>
      </c>
      <c r="I1989" s="2" t="str">
        <f>IFERROR(VLOOKUP(H1989,'Productgroepen hoofdfuncties'!G:H,2,FALSE),H1989)</f>
        <v>Marktsectoren</v>
      </c>
      <c r="J1989" s="2" t="str">
        <f t="shared" si="155"/>
        <v>71</v>
      </c>
      <c r="K1989" s="2" t="str">
        <f>IFERROR(VLOOKUP(J1989,'Productgroepen hoofdfuncties'!D:E,2,FALSE),J1989)</f>
        <v>Bevordering economische activiteiten</v>
      </c>
      <c r="L1989" s="2" t="str">
        <f t="shared" si="156"/>
        <v>7</v>
      </c>
      <c r="M1989" s="2" t="str">
        <f>IFERROR(VLOOKUP(L1989,'Productgroepen hoofdfuncties'!A:B,2,FALSE),L1989)</f>
        <v>Economische en agrarische zaken</v>
      </c>
    </row>
    <row r="1990" spans="1:13">
      <c r="A1990" s="7"/>
      <c r="B1990" s="8"/>
      <c r="C1990" s="4" t="s">
        <v>6958</v>
      </c>
      <c r="D1990" s="3" t="s">
        <v>6959</v>
      </c>
      <c r="E1990" s="4">
        <v>1</v>
      </c>
      <c r="F1990" s="2" t="str">
        <f t="shared" si="152"/>
        <v>G1PR710901</v>
      </c>
      <c r="G1990" s="2" t="str">
        <f t="shared" si="153"/>
        <v>Speerpunten Marktsectoren</v>
      </c>
      <c r="H1990" s="2" t="str">
        <f t="shared" si="154"/>
        <v>7109</v>
      </c>
      <c r="I1990" s="2" t="str">
        <f>IFERROR(VLOOKUP(H1990,'Productgroepen hoofdfuncties'!G:H,2,FALSE),H1990)</f>
        <v>Marktsectoren</v>
      </c>
      <c r="J1990" s="2" t="str">
        <f t="shared" si="155"/>
        <v>71</v>
      </c>
      <c r="K1990" s="2" t="str">
        <f>IFERROR(VLOOKUP(J1990,'Productgroepen hoofdfuncties'!D:E,2,FALSE),J1990)</f>
        <v>Bevordering economische activiteiten</v>
      </c>
      <c r="L1990" s="2" t="str">
        <f t="shared" si="156"/>
        <v>7</v>
      </c>
      <c r="M1990" s="2" t="str">
        <f>IFERROR(VLOOKUP(L1990,'Productgroepen hoofdfuncties'!A:B,2,FALSE),L1990)</f>
        <v>Economische en agrarische zaken</v>
      </c>
    </row>
    <row r="1991" spans="1:13">
      <c r="A1991" s="7"/>
      <c r="B1991" s="8"/>
      <c r="C1991" s="4" t="s">
        <v>7237</v>
      </c>
      <c r="D1991" s="3" t="s">
        <v>7238</v>
      </c>
      <c r="E1991" s="4">
        <v>1</v>
      </c>
      <c r="F1991" s="2" t="str">
        <f t="shared" si="152"/>
        <v>G1PR710901</v>
      </c>
      <c r="G1991" s="2" t="str">
        <f t="shared" si="153"/>
        <v>Speerpunten Marktsectoren</v>
      </c>
      <c r="H1991" s="2" t="str">
        <f t="shared" si="154"/>
        <v>7109</v>
      </c>
      <c r="I1991" s="2" t="str">
        <f>IFERROR(VLOOKUP(H1991,'Productgroepen hoofdfuncties'!G:H,2,FALSE),H1991)</f>
        <v>Marktsectoren</v>
      </c>
      <c r="J1991" s="2" t="str">
        <f t="shared" si="155"/>
        <v>71</v>
      </c>
      <c r="K1991" s="2" t="str">
        <f>IFERROR(VLOOKUP(J1991,'Productgroepen hoofdfuncties'!D:E,2,FALSE),J1991)</f>
        <v>Bevordering economische activiteiten</v>
      </c>
      <c r="L1991" s="2" t="str">
        <f t="shared" si="156"/>
        <v>7</v>
      </c>
      <c r="M1991" s="2" t="str">
        <f>IFERROR(VLOOKUP(L1991,'Productgroepen hoofdfuncties'!A:B,2,FALSE),L1991)</f>
        <v>Economische en agrarische zaken</v>
      </c>
    </row>
    <row r="1992" spans="1:13">
      <c r="A1992" s="7"/>
      <c r="B1992" s="8"/>
      <c r="C1992" s="4" t="s">
        <v>7239</v>
      </c>
      <c r="D1992" s="3" t="s">
        <v>7240</v>
      </c>
      <c r="E1992" s="4">
        <v>1</v>
      </c>
      <c r="F1992" s="2" t="str">
        <f t="shared" si="152"/>
        <v>G1PR710901</v>
      </c>
      <c r="G1992" s="2" t="str">
        <f t="shared" si="153"/>
        <v>Speerpunten Marktsectoren</v>
      </c>
      <c r="H1992" s="2" t="str">
        <f t="shared" si="154"/>
        <v>7109</v>
      </c>
      <c r="I1992" s="2" t="str">
        <f>IFERROR(VLOOKUP(H1992,'Productgroepen hoofdfuncties'!G:H,2,FALSE),H1992)</f>
        <v>Marktsectoren</v>
      </c>
      <c r="J1992" s="2" t="str">
        <f t="shared" si="155"/>
        <v>71</v>
      </c>
      <c r="K1992" s="2" t="str">
        <f>IFERROR(VLOOKUP(J1992,'Productgroepen hoofdfuncties'!D:E,2,FALSE),J1992)</f>
        <v>Bevordering economische activiteiten</v>
      </c>
      <c r="L1992" s="2" t="str">
        <f t="shared" si="156"/>
        <v>7</v>
      </c>
      <c r="M1992" s="2" t="str">
        <f>IFERROR(VLOOKUP(L1992,'Productgroepen hoofdfuncties'!A:B,2,FALSE),L1992)</f>
        <v>Economische en agrarische zaken</v>
      </c>
    </row>
    <row r="1993" spans="1:13">
      <c r="A1993" s="9"/>
      <c r="B1993" s="10"/>
      <c r="C1993" s="4" t="s">
        <v>8992</v>
      </c>
      <c r="D1993" s="3" t="s">
        <v>8993</v>
      </c>
      <c r="E1993" s="4">
        <v>1</v>
      </c>
      <c r="F1993" s="2" t="str">
        <f t="shared" si="152"/>
        <v>G1PR710901</v>
      </c>
      <c r="G1993" s="2" t="str">
        <f t="shared" si="153"/>
        <v>Speerpunten Marktsectoren</v>
      </c>
      <c r="H1993" s="2" t="str">
        <f t="shared" si="154"/>
        <v>7109</v>
      </c>
      <c r="I1993" s="2" t="str">
        <f>IFERROR(VLOOKUP(H1993,'Productgroepen hoofdfuncties'!G:H,2,FALSE),H1993)</f>
        <v>Marktsectoren</v>
      </c>
      <c r="J1993" s="2" t="str">
        <f t="shared" si="155"/>
        <v>71</v>
      </c>
      <c r="K1993" s="2" t="str">
        <f>IFERROR(VLOOKUP(J1993,'Productgroepen hoofdfuncties'!D:E,2,FALSE),J1993)</f>
        <v>Bevordering economische activiteiten</v>
      </c>
      <c r="L1993" s="2" t="str">
        <f t="shared" si="156"/>
        <v>7</v>
      </c>
      <c r="M1993" s="2" t="str">
        <f>IFERROR(VLOOKUP(L1993,'Productgroepen hoofdfuncties'!A:B,2,FALSE),L1993)</f>
        <v>Economische en agrarische zaken</v>
      </c>
    </row>
    <row r="1994" spans="1:13">
      <c r="A1994" s="5" t="s">
        <v>4656</v>
      </c>
      <c r="B1994" s="6" t="s">
        <v>4657</v>
      </c>
      <c r="C1994" s="4" t="s">
        <v>4658</v>
      </c>
      <c r="D1994" s="3" t="s">
        <v>4659</v>
      </c>
      <c r="E1994" s="4">
        <v>1</v>
      </c>
      <c r="F1994" s="2" t="str">
        <f t="shared" si="152"/>
        <v>G1PR710902</v>
      </c>
      <c r="G1994" s="2" t="str">
        <f t="shared" si="153"/>
        <v>Overige Martksectoren</v>
      </c>
      <c r="H1994" s="2" t="str">
        <f t="shared" si="154"/>
        <v>7109</v>
      </c>
      <c r="I1994" s="2" t="str">
        <f>IFERROR(VLOOKUP(H1994,'Productgroepen hoofdfuncties'!G:H,2,FALSE),H1994)</f>
        <v>Marktsectoren</v>
      </c>
      <c r="J1994" s="2" t="str">
        <f t="shared" si="155"/>
        <v>71</v>
      </c>
      <c r="K1994" s="2" t="str">
        <f>IFERROR(VLOOKUP(J1994,'Productgroepen hoofdfuncties'!D:E,2,FALSE),J1994)</f>
        <v>Bevordering economische activiteiten</v>
      </c>
      <c r="L1994" s="2" t="str">
        <f t="shared" si="156"/>
        <v>7</v>
      </c>
      <c r="M1994" s="2" t="str">
        <f>IFERROR(VLOOKUP(L1994,'Productgroepen hoofdfuncties'!A:B,2,FALSE),L1994)</f>
        <v>Economische en agrarische zaken</v>
      </c>
    </row>
    <row r="1995" spans="1:13">
      <c r="A1995" s="7"/>
      <c r="B1995" s="8"/>
      <c r="C1995" s="4" t="s">
        <v>4660</v>
      </c>
      <c r="D1995" s="3" t="s">
        <v>4661</v>
      </c>
      <c r="E1995" s="4">
        <v>1</v>
      </c>
      <c r="F1995" s="2" t="str">
        <f t="shared" si="152"/>
        <v>G1PR710902</v>
      </c>
      <c r="G1995" s="2" t="str">
        <f t="shared" si="153"/>
        <v>Overige Martksectoren</v>
      </c>
      <c r="H1995" s="2" t="str">
        <f t="shared" si="154"/>
        <v>7109</v>
      </c>
      <c r="I1995" s="2" t="str">
        <f>IFERROR(VLOOKUP(H1995,'Productgroepen hoofdfuncties'!G:H,2,FALSE),H1995)</f>
        <v>Marktsectoren</v>
      </c>
      <c r="J1995" s="2" t="str">
        <f t="shared" si="155"/>
        <v>71</v>
      </c>
      <c r="K1995" s="2" t="str">
        <f>IFERROR(VLOOKUP(J1995,'Productgroepen hoofdfuncties'!D:E,2,FALSE),J1995)</f>
        <v>Bevordering economische activiteiten</v>
      </c>
      <c r="L1995" s="2" t="str">
        <f t="shared" si="156"/>
        <v>7</v>
      </c>
      <c r="M1995" s="2" t="str">
        <f>IFERROR(VLOOKUP(L1995,'Productgroepen hoofdfuncties'!A:B,2,FALSE),L1995)</f>
        <v>Economische en agrarische zaken</v>
      </c>
    </row>
    <row r="1996" spans="1:13">
      <c r="A1996" s="9"/>
      <c r="B1996" s="10"/>
      <c r="C1996" s="4" t="s">
        <v>4662</v>
      </c>
      <c r="D1996" s="3" t="s">
        <v>4663</v>
      </c>
      <c r="E1996" s="4">
        <v>1</v>
      </c>
      <c r="F1996" s="2" t="str">
        <f t="shared" ref="F1996:F2059" si="157">IF(A1996="",F1995,A1996)</f>
        <v>G1PR710902</v>
      </c>
      <c r="G1996" s="2" t="str">
        <f t="shared" ref="G1996:G2059" si="158">IF(B1996="",G1995,B1996)</f>
        <v>Overige Martksectoren</v>
      </c>
      <c r="H1996" s="2" t="str">
        <f t="shared" ref="H1996:H2059" si="159">IF(RIGHT(LEFT($F1996,5),1)="K","Apparaatskosten personeel",IF(RIGHT(LEFT($F1996,5),1)="I","Apparaatskosten materieel",LEFT(RIGHT($F1996,6),4)))</f>
        <v>7109</v>
      </c>
      <c r="I1996" s="2" t="str">
        <f>IFERROR(VLOOKUP(H1996,'Productgroepen hoofdfuncties'!G:H,2,FALSE),H1996)</f>
        <v>Marktsectoren</v>
      </c>
      <c r="J1996" s="2" t="str">
        <f t="shared" ref="J1996:J2059" si="160">IF(RIGHT(LEFT($F1996,5),1)="K","Kostenplaatsen",IF(RIGHT(LEFT($F1996,5),1)="I","Kostenplaatsen",LEFT(RIGHT($F1996,6),2)))</f>
        <v>71</v>
      </c>
      <c r="K1996" s="2" t="str">
        <f>IFERROR(VLOOKUP(J1996,'Productgroepen hoofdfuncties'!D:E,2,FALSE),J1996)</f>
        <v>Bevordering economische activiteiten</v>
      </c>
      <c r="L1996" s="2" t="str">
        <f t="shared" ref="L1996:L2059" si="161">IF(RIGHT(LEFT($F1996,5),1)="K","Kostenplaatsen",IF(RIGHT(LEFT($F1996,5),1)="I","Kostenplaatsen",LEFT(RIGHT($F1996,6),1)))</f>
        <v>7</v>
      </c>
      <c r="M1996" s="2" t="str">
        <f>IFERROR(VLOOKUP(L1996,'Productgroepen hoofdfuncties'!A:B,2,FALSE),L1996)</f>
        <v>Economische en agrarische zaken</v>
      </c>
    </row>
    <row r="1997" spans="1:13">
      <c r="A1997" s="5" t="s">
        <v>4664</v>
      </c>
      <c r="B1997" s="6" t="s">
        <v>4665</v>
      </c>
      <c r="C1997" s="4" t="s">
        <v>4666</v>
      </c>
      <c r="D1997" s="3" t="s">
        <v>4489</v>
      </c>
      <c r="E1997" s="4">
        <v>1</v>
      </c>
      <c r="F1997" s="2" t="str">
        <f t="shared" si="157"/>
        <v>G1PR710903</v>
      </c>
      <c r="G1997" s="2" t="str">
        <f t="shared" si="158"/>
        <v>Innovatief Actieprogr. Gron (IAG)</v>
      </c>
      <c r="H1997" s="2" t="str">
        <f t="shared" si="159"/>
        <v>7109</v>
      </c>
      <c r="I1997" s="2" t="str">
        <f>IFERROR(VLOOKUP(H1997,'Productgroepen hoofdfuncties'!G:H,2,FALSE),H1997)</f>
        <v>Marktsectoren</v>
      </c>
      <c r="J1997" s="2" t="str">
        <f t="shared" si="160"/>
        <v>71</v>
      </c>
      <c r="K1997" s="2" t="str">
        <f>IFERROR(VLOOKUP(J1997,'Productgroepen hoofdfuncties'!D:E,2,FALSE),J1997)</f>
        <v>Bevordering economische activiteiten</v>
      </c>
      <c r="L1997" s="2" t="str">
        <f t="shared" si="161"/>
        <v>7</v>
      </c>
      <c r="M1997" s="2" t="str">
        <f>IFERROR(VLOOKUP(L1997,'Productgroepen hoofdfuncties'!A:B,2,FALSE),L1997)</f>
        <v>Economische en agrarische zaken</v>
      </c>
    </row>
    <row r="1998" spans="1:13">
      <c r="A1998" s="7"/>
      <c r="B1998" s="8"/>
      <c r="C1998" s="4" t="s">
        <v>4667</v>
      </c>
      <c r="D1998" s="3" t="s">
        <v>4491</v>
      </c>
      <c r="E1998" s="4">
        <v>1</v>
      </c>
      <c r="F1998" s="2" t="str">
        <f t="shared" si="157"/>
        <v>G1PR710903</v>
      </c>
      <c r="G1998" s="2" t="str">
        <f t="shared" si="158"/>
        <v>Innovatief Actieprogr. Gron (IAG)</v>
      </c>
      <c r="H1998" s="2" t="str">
        <f t="shared" si="159"/>
        <v>7109</v>
      </c>
      <c r="I1998" s="2" t="str">
        <f>IFERROR(VLOOKUP(H1998,'Productgroepen hoofdfuncties'!G:H,2,FALSE),H1998)</f>
        <v>Marktsectoren</v>
      </c>
      <c r="J1998" s="2" t="str">
        <f t="shared" si="160"/>
        <v>71</v>
      </c>
      <c r="K1998" s="2" t="str">
        <f>IFERROR(VLOOKUP(J1998,'Productgroepen hoofdfuncties'!D:E,2,FALSE),J1998)</f>
        <v>Bevordering economische activiteiten</v>
      </c>
      <c r="L1998" s="2" t="str">
        <f t="shared" si="161"/>
        <v>7</v>
      </c>
      <c r="M1998" s="2" t="str">
        <f>IFERROR(VLOOKUP(L1998,'Productgroepen hoofdfuncties'!A:B,2,FALSE),L1998)</f>
        <v>Economische en agrarische zaken</v>
      </c>
    </row>
    <row r="1999" spans="1:13">
      <c r="A1999" s="7"/>
      <c r="B1999" s="8"/>
      <c r="C1999" s="4" t="s">
        <v>4668</v>
      </c>
      <c r="D1999" s="3" t="s">
        <v>4669</v>
      </c>
      <c r="E1999" s="4">
        <v>1</v>
      </c>
      <c r="F1999" s="2" t="str">
        <f t="shared" si="157"/>
        <v>G1PR710903</v>
      </c>
      <c r="G1999" s="2" t="str">
        <f t="shared" si="158"/>
        <v>Innovatief Actieprogr. Gron (IAG)</v>
      </c>
      <c r="H1999" s="2" t="str">
        <f t="shared" si="159"/>
        <v>7109</v>
      </c>
      <c r="I1999" s="2" t="str">
        <f>IFERROR(VLOOKUP(H1999,'Productgroepen hoofdfuncties'!G:H,2,FALSE),H1999)</f>
        <v>Marktsectoren</v>
      </c>
      <c r="J1999" s="2" t="str">
        <f t="shared" si="160"/>
        <v>71</v>
      </c>
      <c r="K1999" s="2" t="str">
        <f>IFERROR(VLOOKUP(J1999,'Productgroepen hoofdfuncties'!D:E,2,FALSE),J1999)</f>
        <v>Bevordering economische activiteiten</v>
      </c>
      <c r="L1999" s="2" t="str">
        <f t="shared" si="161"/>
        <v>7</v>
      </c>
      <c r="M1999" s="2" t="str">
        <f>IFERROR(VLOOKUP(L1999,'Productgroepen hoofdfuncties'!A:B,2,FALSE),L1999)</f>
        <v>Economische en agrarische zaken</v>
      </c>
    </row>
    <row r="2000" spans="1:13">
      <c r="A2000" s="7"/>
      <c r="B2000" s="8"/>
      <c r="C2000" s="4" t="s">
        <v>4670</v>
      </c>
      <c r="D2000" s="3" t="s">
        <v>4671</v>
      </c>
      <c r="E2000" s="4">
        <v>1</v>
      </c>
      <c r="F2000" s="2" t="str">
        <f t="shared" si="157"/>
        <v>G1PR710903</v>
      </c>
      <c r="G2000" s="2" t="str">
        <f t="shared" si="158"/>
        <v>Innovatief Actieprogr. Gron (IAG)</v>
      </c>
      <c r="H2000" s="2" t="str">
        <f t="shared" si="159"/>
        <v>7109</v>
      </c>
      <c r="I2000" s="2" t="str">
        <f>IFERROR(VLOOKUP(H2000,'Productgroepen hoofdfuncties'!G:H,2,FALSE),H2000)</f>
        <v>Marktsectoren</v>
      </c>
      <c r="J2000" s="2" t="str">
        <f t="shared" si="160"/>
        <v>71</v>
      </c>
      <c r="K2000" s="2" t="str">
        <f>IFERROR(VLOOKUP(J2000,'Productgroepen hoofdfuncties'!D:E,2,FALSE),J2000)</f>
        <v>Bevordering economische activiteiten</v>
      </c>
      <c r="L2000" s="2" t="str">
        <f t="shared" si="161"/>
        <v>7</v>
      </c>
      <c r="M2000" s="2" t="str">
        <f>IFERROR(VLOOKUP(L2000,'Productgroepen hoofdfuncties'!A:B,2,FALSE),L2000)</f>
        <v>Economische en agrarische zaken</v>
      </c>
    </row>
    <row r="2001" spans="1:13">
      <c r="A2001" s="7"/>
      <c r="B2001" s="8"/>
      <c r="C2001" s="4" t="s">
        <v>4672</v>
      </c>
      <c r="D2001" s="3" t="s">
        <v>4673</v>
      </c>
      <c r="E2001" s="4">
        <v>1</v>
      </c>
      <c r="F2001" s="2" t="str">
        <f t="shared" si="157"/>
        <v>G1PR710903</v>
      </c>
      <c r="G2001" s="2" t="str">
        <f t="shared" si="158"/>
        <v>Innovatief Actieprogr. Gron (IAG)</v>
      </c>
      <c r="H2001" s="2" t="str">
        <f t="shared" si="159"/>
        <v>7109</v>
      </c>
      <c r="I2001" s="2" t="str">
        <f>IFERROR(VLOOKUP(H2001,'Productgroepen hoofdfuncties'!G:H,2,FALSE),H2001)</f>
        <v>Marktsectoren</v>
      </c>
      <c r="J2001" s="2" t="str">
        <f t="shared" si="160"/>
        <v>71</v>
      </c>
      <c r="K2001" s="2" t="str">
        <f>IFERROR(VLOOKUP(J2001,'Productgroepen hoofdfuncties'!D:E,2,FALSE),J2001)</f>
        <v>Bevordering economische activiteiten</v>
      </c>
      <c r="L2001" s="2" t="str">
        <f t="shared" si="161"/>
        <v>7</v>
      </c>
      <c r="M2001" s="2" t="str">
        <f>IFERROR(VLOOKUP(L2001,'Productgroepen hoofdfuncties'!A:B,2,FALSE),L2001)</f>
        <v>Economische en agrarische zaken</v>
      </c>
    </row>
    <row r="2002" spans="1:13">
      <c r="A2002" s="7"/>
      <c r="B2002" s="8"/>
      <c r="C2002" s="4" t="s">
        <v>4674</v>
      </c>
      <c r="D2002" s="3" t="s">
        <v>4497</v>
      </c>
      <c r="E2002" s="4">
        <v>1</v>
      </c>
      <c r="F2002" s="2" t="str">
        <f t="shared" si="157"/>
        <v>G1PR710903</v>
      </c>
      <c r="G2002" s="2" t="str">
        <f t="shared" si="158"/>
        <v>Innovatief Actieprogr. Gron (IAG)</v>
      </c>
      <c r="H2002" s="2" t="str">
        <f t="shared" si="159"/>
        <v>7109</v>
      </c>
      <c r="I2002" s="2" t="str">
        <f>IFERROR(VLOOKUP(H2002,'Productgroepen hoofdfuncties'!G:H,2,FALSE),H2002)</f>
        <v>Marktsectoren</v>
      </c>
      <c r="J2002" s="2" t="str">
        <f t="shared" si="160"/>
        <v>71</v>
      </c>
      <c r="K2002" s="2" t="str">
        <f>IFERROR(VLOOKUP(J2002,'Productgroepen hoofdfuncties'!D:E,2,FALSE),J2002)</f>
        <v>Bevordering economische activiteiten</v>
      </c>
      <c r="L2002" s="2" t="str">
        <f t="shared" si="161"/>
        <v>7</v>
      </c>
      <c r="M2002" s="2" t="str">
        <f>IFERROR(VLOOKUP(L2002,'Productgroepen hoofdfuncties'!A:B,2,FALSE),L2002)</f>
        <v>Economische en agrarische zaken</v>
      </c>
    </row>
    <row r="2003" spans="1:13">
      <c r="A2003" s="7"/>
      <c r="B2003" s="8"/>
      <c r="C2003" s="4" t="s">
        <v>4675</v>
      </c>
      <c r="D2003" s="3" t="s">
        <v>4676</v>
      </c>
      <c r="E2003" s="4">
        <v>1</v>
      </c>
      <c r="F2003" s="2" t="str">
        <f t="shared" si="157"/>
        <v>G1PR710903</v>
      </c>
      <c r="G2003" s="2" t="str">
        <f t="shared" si="158"/>
        <v>Innovatief Actieprogr. Gron (IAG)</v>
      </c>
      <c r="H2003" s="2" t="str">
        <f t="shared" si="159"/>
        <v>7109</v>
      </c>
      <c r="I2003" s="2" t="str">
        <f>IFERROR(VLOOKUP(H2003,'Productgroepen hoofdfuncties'!G:H,2,FALSE),H2003)</f>
        <v>Marktsectoren</v>
      </c>
      <c r="J2003" s="2" t="str">
        <f t="shared" si="160"/>
        <v>71</v>
      </c>
      <c r="K2003" s="2" t="str">
        <f>IFERROR(VLOOKUP(J2003,'Productgroepen hoofdfuncties'!D:E,2,FALSE),J2003)</f>
        <v>Bevordering economische activiteiten</v>
      </c>
      <c r="L2003" s="2" t="str">
        <f t="shared" si="161"/>
        <v>7</v>
      </c>
      <c r="M2003" s="2" t="str">
        <f>IFERROR(VLOOKUP(L2003,'Productgroepen hoofdfuncties'!A:B,2,FALSE),L2003)</f>
        <v>Economische en agrarische zaken</v>
      </c>
    </row>
    <row r="2004" spans="1:13">
      <c r="A2004" s="7"/>
      <c r="B2004" s="8"/>
      <c r="C2004" s="4" t="s">
        <v>4677</v>
      </c>
      <c r="D2004" s="3" t="s">
        <v>4678</v>
      </c>
      <c r="E2004" s="4">
        <v>1</v>
      </c>
      <c r="F2004" s="2" t="str">
        <f t="shared" si="157"/>
        <v>G1PR710903</v>
      </c>
      <c r="G2004" s="2" t="str">
        <f t="shared" si="158"/>
        <v>Innovatief Actieprogr. Gron (IAG)</v>
      </c>
      <c r="H2004" s="2" t="str">
        <f t="shared" si="159"/>
        <v>7109</v>
      </c>
      <c r="I2004" s="2" t="str">
        <f>IFERROR(VLOOKUP(H2004,'Productgroepen hoofdfuncties'!G:H,2,FALSE),H2004)</f>
        <v>Marktsectoren</v>
      </c>
      <c r="J2004" s="2" t="str">
        <f t="shared" si="160"/>
        <v>71</v>
      </c>
      <c r="K2004" s="2" t="str">
        <f>IFERROR(VLOOKUP(J2004,'Productgroepen hoofdfuncties'!D:E,2,FALSE),J2004)</f>
        <v>Bevordering economische activiteiten</v>
      </c>
      <c r="L2004" s="2" t="str">
        <f t="shared" si="161"/>
        <v>7</v>
      </c>
      <c r="M2004" s="2" t="str">
        <f>IFERROR(VLOOKUP(L2004,'Productgroepen hoofdfuncties'!A:B,2,FALSE),L2004)</f>
        <v>Economische en agrarische zaken</v>
      </c>
    </row>
    <row r="2005" spans="1:13">
      <c r="A2005" s="7"/>
      <c r="B2005" s="8"/>
      <c r="C2005" s="4" t="s">
        <v>4679</v>
      </c>
      <c r="D2005" s="3" t="s">
        <v>4680</v>
      </c>
      <c r="E2005" s="4">
        <v>1</v>
      </c>
      <c r="F2005" s="2" t="str">
        <f t="shared" si="157"/>
        <v>G1PR710903</v>
      </c>
      <c r="G2005" s="2" t="str">
        <f t="shared" si="158"/>
        <v>Innovatief Actieprogr. Gron (IAG)</v>
      </c>
      <c r="H2005" s="2" t="str">
        <f t="shared" si="159"/>
        <v>7109</v>
      </c>
      <c r="I2005" s="2" t="str">
        <f>IFERROR(VLOOKUP(H2005,'Productgroepen hoofdfuncties'!G:H,2,FALSE),H2005)</f>
        <v>Marktsectoren</v>
      </c>
      <c r="J2005" s="2" t="str">
        <f t="shared" si="160"/>
        <v>71</v>
      </c>
      <c r="K2005" s="2" t="str">
        <f>IFERROR(VLOOKUP(J2005,'Productgroepen hoofdfuncties'!D:E,2,FALSE),J2005)</f>
        <v>Bevordering economische activiteiten</v>
      </c>
      <c r="L2005" s="2" t="str">
        <f t="shared" si="161"/>
        <v>7</v>
      </c>
      <c r="M2005" s="2" t="str">
        <f>IFERROR(VLOOKUP(L2005,'Productgroepen hoofdfuncties'!A:B,2,FALSE),L2005)</f>
        <v>Economische en agrarische zaken</v>
      </c>
    </row>
    <row r="2006" spans="1:13">
      <c r="A2006" s="7"/>
      <c r="B2006" s="8"/>
      <c r="C2006" s="4" t="s">
        <v>4681</v>
      </c>
      <c r="D2006" s="3" t="s">
        <v>4682</v>
      </c>
      <c r="E2006" s="4">
        <v>1</v>
      </c>
      <c r="F2006" s="2" t="str">
        <f t="shared" si="157"/>
        <v>G1PR710903</v>
      </c>
      <c r="G2006" s="2" t="str">
        <f t="shared" si="158"/>
        <v>Innovatief Actieprogr. Gron (IAG)</v>
      </c>
      <c r="H2006" s="2" t="str">
        <f t="shared" si="159"/>
        <v>7109</v>
      </c>
      <c r="I2006" s="2" t="str">
        <f>IFERROR(VLOOKUP(H2006,'Productgroepen hoofdfuncties'!G:H,2,FALSE),H2006)</f>
        <v>Marktsectoren</v>
      </c>
      <c r="J2006" s="2" t="str">
        <f t="shared" si="160"/>
        <v>71</v>
      </c>
      <c r="K2006" s="2" t="str">
        <f>IFERROR(VLOOKUP(J2006,'Productgroepen hoofdfuncties'!D:E,2,FALSE),J2006)</f>
        <v>Bevordering economische activiteiten</v>
      </c>
      <c r="L2006" s="2" t="str">
        <f t="shared" si="161"/>
        <v>7</v>
      </c>
      <c r="M2006" s="2" t="str">
        <f>IFERROR(VLOOKUP(L2006,'Productgroepen hoofdfuncties'!A:B,2,FALSE),L2006)</f>
        <v>Economische en agrarische zaken</v>
      </c>
    </row>
    <row r="2007" spans="1:13">
      <c r="A2007" s="7"/>
      <c r="B2007" s="8"/>
      <c r="C2007" s="4" t="s">
        <v>4683</v>
      </c>
      <c r="D2007" s="3" t="s">
        <v>4684</v>
      </c>
      <c r="E2007" s="4">
        <v>1</v>
      </c>
      <c r="F2007" s="2" t="str">
        <f t="shared" si="157"/>
        <v>G1PR710903</v>
      </c>
      <c r="G2007" s="2" t="str">
        <f t="shared" si="158"/>
        <v>Innovatief Actieprogr. Gron (IAG)</v>
      </c>
      <c r="H2007" s="2" t="str">
        <f t="shared" si="159"/>
        <v>7109</v>
      </c>
      <c r="I2007" s="2" t="str">
        <f>IFERROR(VLOOKUP(H2007,'Productgroepen hoofdfuncties'!G:H,2,FALSE),H2007)</f>
        <v>Marktsectoren</v>
      </c>
      <c r="J2007" s="2" t="str">
        <f t="shared" si="160"/>
        <v>71</v>
      </c>
      <c r="K2007" s="2" t="str">
        <f>IFERROR(VLOOKUP(J2007,'Productgroepen hoofdfuncties'!D:E,2,FALSE),J2007)</f>
        <v>Bevordering economische activiteiten</v>
      </c>
      <c r="L2007" s="2" t="str">
        <f t="shared" si="161"/>
        <v>7</v>
      </c>
      <c r="M2007" s="2" t="str">
        <f>IFERROR(VLOOKUP(L2007,'Productgroepen hoofdfuncties'!A:B,2,FALSE),L2007)</f>
        <v>Economische en agrarische zaken</v>
      </c>
    </row>
    <row r="2008" spans="1:13">
      <c r="A2008" s="7"/>
      <c r="B2008" s="8"/>
      <c r="C2008" s="4" t="s">
        <v>4685</v>
      </c>
      <c r="D2008" s="3" t="s">
        <v>4686</v>
      </c>
      <c r="E2008" s="4">
        <v>1</v>
      </c>
      <c r="F2008" s="2" t="str">
        <f t="shared" si="157"/>
        <v>G1PR710903</v>
      </c>
      <c r="G2008" s="2" t="str">
        <f t="shared" si="158"/>
        <v>Innovatief Actieprogr. Gron (IAG)</v>
      </c>
      <c r="H2008" s="2" t="str">
        <f t="shared" si="159"/>
        <v>7109</v>
      </c>
      <c r="I2008" s="2" t="str">
        <f>IFERROR(VLOOKUP(H2008,'Productgroepen hoofdfuncties'!G:H,2,FALSE),H2008)</f>
        <v>Marktsectoren</v>
      </c>
      <c r="J2008" s="2" t="str">
        <f t="shared" si="160"/>
        <v>71</v>
      </c>
      <c r="K2008" s="2" t="str">
        <f>IFERROR(VLOOKUP(J2008,'Productgroepen hoofdfuncties'!D:E,2,FALSE),J2008)</f>
        <v>Bevordering economische activiteiten</v>
      </c>
      <c r="L2008" s="2" t="str">
        <f t="shared" si="161"/>
        <v>7</v>
      </c>
      <c r="M2008" s="2" t="str">
        <f>IFERROR(VLOOKUP(L2008,'Productgroepen hoofdfuncties'!A:B,2,FALSE),L2008)</f>
        <v>Economische en agrarische zaken</v>
      </c>
    </row>
    <row r="2009" spans="1:13">
      <c r="A2009" s="7"/>
      <c r="B2009" s="8"/>
      <c r="C2009" s="4" t="s">
        <v>4687</v>
      </c>
      <c r="D2009" s="3" t="s">
        <v>4688</v>
      </c>
      <c r="E2009" s="4">
        <v>1</v>
      </c>
      <c r="F2009" s="2" t="str">
        <f t="shared" si="157"/>
        <v>G1PR710903</v>
      </c>
      <c r="G2009" s="2" t="str">
        <f t="shared" si="158"/>
        <v>Innovatief Actieprogr. Gron (IAG)</v>
      </c>
      <c r="H2009" s="2" t="str">
        <f t="shared" si="159"/>
        <v>7109</v>
      </c>
      <c r="I2009" s="2" t="str">
        <f>IFERROR(VLOOKUP(H2009,'Productgroepen hoofdfuncties'!G:H,2,FALSE),H2009)</f>
        <v>Marktsectoren</v>
      </c>
      <c r="J2009" s="2" t="str">
        <f t="shared" si="160"/>
        <v>71</v>
      </c>
      <c r="K2009" s="2" t="str">
        <f>IFERROR(VLOOKUP(J2009,'Productgroepen hoofdfuncties'!D:E,2,FALSE),J2009)</f>
        <v>Bevordering economische activiteiten</v>
      </c>
      <c r="L2009" s="2" t="str">
        <f t="shared" si="161"/>
        <v>7</v>
      </c>
      <c r="M2009" s="2" t="str">
        <f>IFERROR(VLOOKUP(L2009,'Productgroepen hoofdfuncties'!A:B,2,FALSE),L2009)</f>
        <v>Economische en agrarische zaken</v>
      </c>
    </row>
    <row r="2010" spans="1:13">
      <c r="A2010" s="7"/>
      <c r="B2010" s="8"/>
      <c r="C2010" s="4" t="s">
        <v>4689</v>
      </c>
      <c r="D2010" s="3" t="s">
        <v>4690</v>
      </c>
      <c r="E2010" s="4">
        <v>1</v>
      </c>
      <c r="F2010" s="2" t="str">
        <f t="shared" si="157"/>
        <v>G1PR710903</v>
      </c>
      <c r="G2010" s="2" t="str">
        <f t="shared" si="158"/>
        <v>Innovatief Actieprogr. Gron (IAG)</v>
      </c>
      <c r="H2010" s="2" t="str">
        <f t="shared" si="159"/>
        <v>7109</v>
      </c>
      <c r="I2010" s="2" t="str">
        <f>IFERROR(VLOOKUP(H2010,'Productgroepen hoofdfuncties'!G:H,2,FALSE),H2010)</f>
        <v>Marktsectoren</v>
      </c>
      <c r="J2010" s="2" t="str">
        <f t="shared" si="160"/>
        <v>71</v>
      </c>
      <c r="K2010" s="2" t="str">
        <f>IFERROR(VLOOKUP(J2010,'Productgroepen hoofdfuncties'!D:E,2,FALSE),J2010)</f>
        <v>Bevordering economische activiteiten</v>
      </c>
      <c r="L2010" s="2" t="str">
        <f t="shared" si="161"/>
        <v>7</v>
      </c>
      <c r="M2010" s="2" t="str">
        <f>IFERROR(VLOOKUP(L2010,'Productgroepen hoofdfuncties'!A:B,2,FALSE),L2010)</f>
        <v>Economische en agrarische zaken</v>
      </c>
    </row>
    <row r="2011" spans="1:13">
      <c r="A2011" s="7"/>
      <c r="B2011" s="8"/>
      <c r="C2011" s="4" t="s">
        <v>4691</v>
      </c>
      <c r="D2011" s="3" t="s">
        <v>4692</v>
      </c>
      <c r="E2011" s="4">
        <v>1</v>
      </c>
      <c r="F2011" s="2" t="str">
        <f t="shared" si="157"/>
        <v>G1PR710903</v>
      </c>
      <c r="G2011" s="2" t="str">
        <f t="shared" si="158"/>
        <v>Innovatief Actieprogr. Gron (IAG)</v>
      </c>
      <c r="H2011" s="2" t="str">
        <f t="shared" si="159"/>
        <v>7109</v>
      </c>
      <c r="I2011" s="2" t="str">
        <f>IFERROR(VLOOKUP(H2011,'Productgroepen hoofdfuncties'!G:H,2,FALSE),H2011)</f>
        <v>Marktsectoren</v>
      </c>
      <c r="J2011" s="2" t="str">
        <f t="shared" si="160"/>
        <v>71</v>
      </c>
      <c r="K2011" s="2" t="str">
        <f>IFERROR(VLOOKUP(J2011,'Productgroepen hoofdfuncties'!D:E,2,FALSE),J2011)</f>
        <v>Bevordering economische activiteiten</v>
      </c>
      <c r="L2011" s="2" t="str">
        <f t="shared" si="161"/>
        <v>7</v>
      </c>
      <c r="M2011" s="2" t="str">
        <f>IFERROR(VLOOKUP(L2011,'Productgroepen hoofdfuncties'!A:B,2,FALSE),L2011)</f>
        <v>Economische en agrarische zaken</v>
      </c>
    </row>
    <row r="2012" spans="1:13">
      <c r="A2012" s="7"/>
      <c r="B2012" s="8"/>
      <c r="C2012" s="4" t="s">
        <v>4693</v>
      </c>
      <c r="D2012" s="3" t="s">
        <v>4694</v>
      </c>
      <c r="E2012" s="4">
        <v>1</v>
      </c>
      <c r="F2012" s="2" t="str">
        <f t="shared" si="157"/>
        <v>G1PR710903</v>
      </c>
      <c r="G2012" s="2" t="str">
        <f t="shared" si="158"/>
        <v>Innovatief Actieprogr. Gron (IAG)</v>
      </c>
      <c r="H2012" s="2" t="str">
        <f t="shared" si="159"/>
        <v>7109</v>
      </c>
      <c r="I2012" s="2" t="str">
        <f>IFERROR(VLOOKUP(H2012,'Productgroepen hoofdfuncties'!G:H,2,FALSE),H2012)</f>
        <v>Marktsectoren</v>
      </c>
      <c r="J2012" s="2" t="str">
        <f t="shared" si="160"/>
        <v>71</v>
      </c>
      <c r="K2012" s="2" t="str">
        <f>IFERROR(VLOOKUP(J2012,'Productgroepen hoofdfuncties'!D:E,2,FALSE),J2012)</f>
        <v>Bevordering economische activiteiten</v>
      </c>
      <c r="L2012" s="2" t="str">
        <f t="shared" si="161"/>
        <v>7</v>
      </c>
      <c r="M2012" s="2" t="str">
        <f>IFERROR(VLOOKUP(L2012,'Productgroepen hoofdfuncties'!A:B,2,FALSE),L2012)</f>
        <v>Economische en agrarische zaken</v>
      </c>
    </row>
    <row r="2013" spans="1:13">
      <c r="A2013" s="7"/>
      <c r="B2013" s="8"/>
      <c r="C2013" s="4" t="s">
        <v>4695</v>
      </c>
      <c r="D2013" s="3" t="s">
        <v>4696</v>
      </c>
      <c r="E2013" s="4">
        <v>1</v>
      </c>
      <c r="F2013" s="2" t="str">
        <f t="shared" si="157"/>
        <v>G1PR710903</v>
      </c>
      <c r="G2013" s="2" t="str">
        <f t="shared" si="158"/>
        <v>Innovatief Actieprogr. Gron (IAG)</v>
      </c>
      <c r="H2013" s="2" t="str">
        <f t="shared" si="159"/>
        <v>7109</v>
      </c>
      <c r="I2013" s="2" t="str">
        <f>IFERROR(VLOOKUP(H2013,'Productgroepen hoofdfuncties'!G:H,2,FALSE),H2013)</f>
        <v>Marktsectoren</v>
      </c>
      <c r="J2013" s="2" t="str">
        <f t="shared" si="160"/>
        <v>71</v>
      </c>
      <c r="K2013" s="2" t="str">
        <f>IFERROR(VLOOKUP(J2013,'Productgroepen hoofdfuncties'!D:E,2,FALSE),J2013)</f>
        <v>Bevordering economische activiteiten</v>
      </c>
      <c r="L2013" s="2" t="str">
        <f t="shared" si="161"/>
        <v>7</v>
      </c>
      <c r="M2013" s="2" t="str">
        <f>IFERROR(VLOOKUP(L2013,'Productgroepen hoofdfuncties'!A:B,2,FALSE),L2013)</f>
        <v>Economische en agrarische zaken</v>
      </c>
    </row>
    <row r="2014" spans="1:13">
      <c r="A2014" s="7"/>
      <c r="B2014" s="8"/>
      <c r="C2014" s="4" t="s">
        <v>4697</v>
      </c>
      <c r="D2014" s="3" t="s">
        <v>4698</v>
      </c>
      <c r="E2014" s="4">
        <v>1</v>
      </c>
      <c r="F2014" s="2" t="str">
        <f t="shared" si="157"/>
        <v>G1PR710903</v>
      </c>
      <c r="G2014" s="2" t="str">
        <f t="shared" si="158"/>
        <v>Innovatief Actieprogr. Gron (IAG)</v>
      </c>
      <c r="H2014" s="2" t="str">
        <f t="shared" si="159"/>
        <v>7109</v>
      </c>
      <c r="I2014" s="2" t="str">
        <f>IFERROR(VLOOKUP(H2014,'Productgroepen hoofdfuncties'!G:H,2,FALSE),H2014)</f>
        <v>Marktsectoren</v>
      </c>
      <c r="J2014" s="2" t="str">
        <f t="shared" si="160"/>
        <v>71</v>
      </c>
      <c r="K2014" s="2" t="str">
        <f>IFERROR(VLOOKUP(J2014,'Productgroepen hoofdfuncties'!D:E,2,FALSE),J2014)</f>
        <v>Bevordering economische activiteiten</v>
      </c>
      <c r="L2014" s="2" t="str">
        <f t="shared" si="161"/>
        <v>7</v>
      </c>
      <c r="M2014" s="2" t="str">
        <f>IFERROR(VLOOKUP(L2014,'Productgroepen hoofdfuncties'!A:B,2,FALSE),L2014)</f>
        <v>Economische en agrarische zaken</v>
      </c>
    </row>
    <row r="2015" spans="1:13">
      <c r="A2015" s="7"/>
      <c r="B2015" s="8"/>
      <c r="C2015" s="4" t="s">
        <v>4699</v>
      </c>
      <c r="D2015" s="3" t="s">
        <v>4700</v>
      </c>
      <c r="E2015" s="4">
        <v>1</v>
      </c>
      <c r="F2015" s="2" t="str">
        <f t="shared" si="157"/>
        <v>G1PR710903</v>
      </c>
      <c r="G2015" s="2" t="str">
        <f t="shared" si="158"/>
        <v>Innovatief Actieprogr. Gron (IAG)</v>
      </c>
      <c r="H2015" s="2" t="str">
        <f t="shared" si="159"/>
        <v>7109</v>
      </c>
      <c r="I2015" s="2" t="str">
        <f>IFERROR(VLOOKUP(H2015,'Productgroepen hoofdfuncties'!G:H,2,FALSE),H2015)</f>
        <v>Marktsectoren</v>
      </c>
      <c r="J2015" s="2" t="str">
        <f t="shared" si="160"/>
        <v>71</v>
      </c>
      <c r="K2015" s="2" t="str">
        <f>IFERROR(VLOOKUP(J2015,'Productgroepen hoofdfuncties'!D:E,2,FALSE),J2015)</f>
        <v>Bevordering economische activiteiten</v>
      </c>
      <c r="L2015" s="2" t="str">
        <f t="shared" si="161"/>
        <v>7</v>
      </c>
      <c r="M2015" s="2" t="str">
        <f>IFERROR(VLOOKUP(L2015,'Productgroepen hoofdfuncties'!A:B,2,FALSE),L2015)</f>
        <v>Economische en agrarische zaken</v>
      </c>
    </row>
    <row r="2016" spans="1:13">
      <c r="A2016" s="7"/>
      <c r="B2016" s="8"/>
      <c r="C2016" s="4" t="s">
        <v>4701</v>
      </c>
      <c r="D2016" s="3" t="s">
        <v>4702</v>
      </c>
      <c r="E2016" s="4">
        <v>1</v>
      </c>
      <c r="F2016" s="2" t="str">
        <f t="shared" si="157"/>
        <v>G1PR710903</v>
      </c>
      <c r="G2016" s="2" t="str">
        <f t="shared" si="158"/>
        <v>Innovatief Actieprogr. Gron (IAG)</v>
      </c>
      <c r="H2016" s="2" t="str">
        <f t="shared" si="159"/>
        <v>7109</v>
      </c>
      <c r="I2016" s="2" t="str">
        <f>IFERROR(VLOOKUP(H2016,'Productgroepen hoofdfuncties'!G:H,2,FALSE),H2016)</f>
        <v>Marktsectoren</v>
      </c>
      <c r="J2016" s="2" t="str">
        <f t="shared" si="160"/>
        <v>71</v>
      </c>
      <c r="K2016" s="2" t="str">
        <f>IFERROR(VLOOKUP(J2016,'Productgroepen hoofdfuncties'!D:E,2,FALSE),J2016)</f>
        <v>Bevordering economische activiteiten</v>
      </c>
      <c r="L2016" s="2" t="str">
        <f t="shared" si="161"/>
        <v>7</v>
      </c>
      <c r="M2016" s="2" t="str">
        <f>IFERROR(VLOOKUP(L2016,'Productgroepen hoofdfuncties'!A:B,2,FALSE),L2016)</f>
        <v>Economische en agrarische zaken</v>
      </c>
    </row>
    <row r="2017" spans="1:13">
      <c r="A2017" s="7"/>
      <c r="B2017" s="8"/>
      <c r="C2017" s="4" t="s">
        <v>4703</v>
      </c>
      <c r="D2017" s="3" t="s">
        <v>4704</v>
      </c>
      <c r="E2017" s="4">
        <v>1</v>
      </c>
      <c r="F2017" s="2" t="str">
        <f t="shared" si="157"/>
        <v>G1PR710903</v>
      </c>
      <c r="G2017" s="2" t="str">
        <f t="shared" si="158"/>
        <v>Innovatief Actieprogr. Gron (IAG)</v>
      </c>
      <c r="H2017" s="2" t="str">
        <f t="shared" si="159"/>
        <v>7109</v>
      </c>
      <c r="I2017" s="2" t="str">
        <f>IFERROR(VLOOKUP(H2017,'Productgroepen hoofdfuncties'!G:H,2,FALSE),H2017)</f>
        <v>Marktsectoren</v>
      </c>
      <c r="J2017" s="2" t="str">
        <f t="shared" si="160"/>
        <v>71</v>
      </c>
      <c r="K2017" s="2" t="str">
        <f>IFERROR(VLOOKUP(J2017,'Productgroepen hoofdfuncties'!D:E,2,FALSE),J2017)</f>
        <v>Bevordering economische activiteiten</v>
      </c>
      <c r="L2017" s="2" t="str">
        <f t="shared" si="161"/>
        <v>7</v>
      </c>
      <c r="M2017" s="2" t="str">
        <f>IFERROR(VLOOKUP(L2017,'Productgroepen hoofdfuncties'!A:B,2,FALSE),L2017)</f>
        <v>Economische en agrarische zaken</v>
      </c>
    </row>
    <row r="2018" spans="1:13">
      <c r="A2018" s="7"/>
      <c r="B2018" s="8"/>
      <c r="C2018" s="4" t="s">
        <v>4705</v>
      </c>
      <c r="D2018" s="3" t="s">
        <v>4706</v>
      </c>
      <c r="E2018" s="4">
        <v>1</v>
      </c>
      <c r="F2018" s="2" t="str">
        <f t="shared" si="157"/>
        <v>G1PR710903</v>
      </c>
      <c r="G2018" s="2" t="str">
        <f t="shared" si="158"/>
        <v>Innovatief Actieprogr. Gron (IAG)</v>
      </c>
      <c r="H2018" s="2" t="str">
        <f t="shared" si="159"/>
        <v>7109</v>
      </c>
      <c r="I2018" s="2" t="str">
        <f>IFERROR(VLOOKUP(H2018,'Productgroepen hoofdfuncties'!G:H,2,FALSE),H2018)</f>
        <v>Marktsectoren</v>
      </c>
      <c r="J2018" s="2" t="str">
        <f t="shared" si="160"/>
        <v>71</v>
      </c>
      <c r="K2018" s="2" t="str">
        <f>IFERROR(VLOOKUP(J2018,'Productgroepen hoofdfuncties'!D:E,2,FALSE),J2018)</f>
        <v>Bevordering economische activiteiten</v>
      </c>
      <c r="L2018" s="2" t="str">
        <f t="shared" si="161"/>
        <v>7</v>
      </c>
      <c r="M2018" s="2" t="str">
        <f>IFERROR(VLOOKUP(L2018,'Productgroepen hoofdfuncties'!A:B,2,FALSE),L2018)</f>
        <v>Economische en agrarische zaken</v>
      </c>
    </row>
    <row r="2019" spans="1:13">
      <c r="A2019" s="9"/>
      <c r="B2019" s="10"/>
      <c r="C2019" s="4" t="s">
        <v>4707</v>
      </c>
      <c r="D2019" s="3" t="s">
        <v>4708</v>
      </c>
      <c r="E2019" s="4">
        <v>1</v>
      </c>
      <c r="F2019" s="2" t="str">
        <f t="shared" si="157"/>
        <v>G1PR710903</v>
      </c>
      <c r="G2019" s="2" t="str">
        <f t="shared" si="158"/>
        <v>Innovatief Actieprogr. Gron (IAG)</v>
      </c>
      <c r="H2019" s="2" t="str">
        <f t="shared" si="159"/>
        <v>7109</v>
      </c>
      <c r="I2019" s="2" t="str">
        <f>IFERROR(VLOOKUP(H2019,'Productgroepen hoofdfuncties'!G:H,2,FALSE),H2019)</f>
        <v>Marktsectoren</v>
      </c>
      <c r="J2019" s="2" t="str">
        <f t="shared" si="160"/>
        <v>71</v>
      </c>
      <c r="K2019" s="2" t="str">
        <f>IFERROR(VLOOKUP(J2019,'Productgroepen hoofdfuncties'!D:E,2,FALSE),J2019)</f>
        <v>Bevordering economische activiteiten</v>
      </c>
      <c r="L2019" s="2" t="str">
        <f t="shared" si="161"/>
        <v>7</v>
      </c>
      <c r="M2019" s="2" t="str">
        <f>IFERROR(VLOOKUP(L2019,'Productgroepen hoofdfuncties'!A:B,2,FALSE),L2019)</f>
        <v>Economische en agrarische zaken</v>
      </c>
    </row>
    <row r="2020" spans="1:13">
      <c r="A2020" s="5" t="s">
        <v>4709</v>
      </c>
      <c r="B2020" s="6" t="s">
        <v>4710</v>
      </c>
      <c r="C2020" s="4" t="s">
        <v>4711</v>
      </c>
      <c r="D2020" s="3" t="s">
        <v>4710</v>
      </c>
      <c r="E2020" s="4">
        <v>1</v>
      </c>
      <c r="F2020" s="2" t="str">
        <f t="shared" si="157"/>
        <v>G1PR710904</v>
      </c>
      <c r="G2020" s="2" t="str">
        <f t="shared" si="158"/>
        <v>Gaswinning Spoor 4</v>
      </c>
      <c r="H2020" s="2" t="str">
        <f t="shared" si="159"/>
        <v>7109</v>
      </c>
      <c r="I2020" s="2" t="str">
        <f>IFERROR(VLOOKUP(H2020,'Productgroepen hoofdfuncties'!G:H,2,FALSE),H2020)</f>
        <v>Marktsectoren</v>
      </c>
      <c r="J2020" s="2" t="str">
        <f t="shared" si="160"/>
        <v>71</v>
      </c>
      <c r="K2020" s="2" t="str">
        <f>IFERROR(VLOOKUP(J2020,'Productgroepen hoofdfuncties'!D:E,2,FALSE),J2020)</f>
        <v>Bevordering economische activiteiten</v>
      </c>
      <c r="L2020" s="2" t="str">
        <f t="shared" si="161"/>
        <v>7</v>
      </c>
      <c r="M2020" s="2" t="str">
        <f>IFERROR(VLOOKUP(L2020,'Productgroepen hoofdfuncties'!A:B,2,FALSE),L2020)</f>
        <v>Economische en agrarische zaken</v>
      </c>
    </row>
    <row r="2021" spans="1:13">
      <c r="A2021" s="9"/>
      <c r="B2021" s="10"/>
      <c r="C2021" s="4" t="s">
        <v>4712</v>
      </c>
      <c r="D2021" s="3" t="s">
        <v>4713</v>
      </c>
      <c r="E2021" s="4">
        <v>1</v>
      </c>
      <c r="F2021" s="2" t="str">
        <f t="shared" si="157"/>
        <v>G1PR710904</v>
      </c>
      <c r="G2021" s="2" t="str">
        <f t="shared" si="158"/>
        <v>Gaswinning Spoor 4</v>
      </c>
      <c r="H2021" s="2" t="str">
        <f t="shared" si="159"/>
        <v>7109</v>
      </c>
      <c r="I2021" s="2" t="str">
        <f>IFERROR(VLOOKUP(H2021,'Productgroepen hoofdfuncties'!G:H,2,FALSE),H2021)</f>
        <v>Marktsectoren</v>
      </c>
      <c r="J2021" s="2" t="str">
        <f t="shared" si="160"/>
        <v>71</v>
      </c>
      <c r="K2021" s="2" t="str">
        <f>IFERROR(VLOOKUP(J2021,'Productgroepen hoofdfuncties'!D:E,2,FALSE),J2021)</f>
        <v>Bevordering economische activiteiten</v>
      </c>
      <c r="L2021" s="2" t="str">
        <f t="shared" si="161"/>
        <v>7</v>
      </c>
      <c r="M2021" s="2" t="str">
        <f>IFERROR(VLOOKUP(L2021,'Productgroepen hoofdfuncties'!A:B,2,FALSE),L2021)</f>
        <v>Economische en agrarische zaken</v>
      </c>
    </row>
    <row r="2022" spans="1:13">
      <c r="A2022" s="3" t="s">
        <v>4714</v>
      </c>
      <c r="B2022" s="4" t="s">
        <v>4715</v>
      </c>
      <c r="C2022" s="4" t="s">
        <v>4716</v>
      </c>
      <c r="D2022" s="3" t="s">
        <v>4715</v>
      </c>
      <c r="E2022" s="4">
        <v>1</v>
      </c>
      <c r="F2022" s="2" t="str">
        <f t="shared" si="157"/>
        <v>G1PR720100</v>
      </c>
      <c r="G2022" s="2" t="str">
        <f t="shared" si="158"/>
        <v>App. kst nutsvoorzieningen</v>
      </c>
      <c r="H2022" s="2" t="str">
        <f t="shared" si="159"/>
        <v>7201</v>
      </c>
      <c r="I2022" s="2" t="str">
        <f>IFERROR(VLOOKUP(H2022,'Productgroepen hoofdfuncties'!G:H,2,FALSE),H2022)</f>
        <v>Nutsvoorzieningen</v>
      </c>
      <c r="J2022" s="2" t="str">
        <f t="shared" si="160"/>
        <v>72</v>
      </c>
      <c r="K2022" s="2" t="str">
        <f>IFERROR(VLOOKUP(J2022,'Productgroepen hoofdfuncties'!D:E,2,FALSE),J2022)</f>
        <v>Nutsvoorzieningen</v>
      </c>
      <c r="L2022" s="2" t="str">
        <f t="shared" si="161"/>
        <v>7</v>
      </c>
      <c r="M2022" s="2" t="str">
        <f>IFERROR(VLOOKUP(L2022,'Productgroepen hoofdfuncties'!A:B,2,FALSE),L2022)</f>
        <v>Economische en agrarische zaken</v>
      </c>
    </row>
    <row r="2023" spans="1:13">
      <c r="A2023" s="5" t="s">
        <v>4717</v>
      </c>
      <c r="B2023" s="6" t="s">
        <v>4718</v>
      </c>
      <c r="C2023" s="4" t="s">
        <v>4719</v>
      </c>
      <c r="D2023" s="3" t="s">
        <v>4720</v>
      </c>
      <c r="E2023" s="4">
        <v>1</v>
      </c>
      <c r="F2023" s="2" t="str">
        <f t="shared" si="157"/>
        <v>G1PR720101</v>
      </c>
      <c r="G2023" s="2" t="str">
        <f t="shared" si="158"/>
        <v>Deelneming Nutsvoorzieningen</v>
      </c>
      <c r="H2023" s="2" t="str">
        <f t="shared" si="159"/>
        <v>7201</v>
      </c>
      <c r="I2023" s="2" t="str">
        <f>IFERROR(VLOOKUP(H2023,'Productgroepen hoofdfuncties'!G:H,2,FALSE),H2023)</f>
        <v>Nutsvoorzieningen</v>
      </c>
      <c r="J2023" s="2" t="str">
        <f t="shared" si="160"/>
        <v>72</v>
      </c>
      <c r="K2023" s="2" t="str">
        <f>IFERROR(VLOOKUP(J2023,'Productgroepen hoofdfuncties'!D:E,2,FALSE),J2023)</f>
        <v>Nutsvoorzieningen</v>
      </c>
      <c r="L2023" s="2" t="str">
        <f t="shared" si="161"/>
        <v>7</v>
      </c>
      <c r="M2023" s="2" t="str">
        <f>IFERROR(VLOOKUP(L2023,'Productgroepen hoofdfuncties'!A:B,2,FALSE),L2023)</f>
        <v>Economische en agrarische zaken</v>
      </c>
    </row>
    <row r="2024" spans="1:13">
      <c r="A2024" s="9"/>
      <c r="B2024" s="10"/>
      <c r="C2024" s="4" t="s">
        <v>4721</v>
      </c>
      <c r="D2024" s="3" t="s">
        <v>4722</v>
      </c>
      <c r="E2024" s="4">
        <v>1</v>
      </c>
      <c r="F2024" s="2" t="str">
        <f t="shared" si="157"/>
        <v>G1PR720101</v>
      </c>
      <c r="G2024" s="2" t="str">
        <f t="shared" si="158"/>
        <v>Deelneming Nutsvoorzieningen</v>
      </c>
      <c r="H2024" s="2" t="str">
        <f t="shared" si="159"/>
        <v>7201</v>
      </c>
      <c r="I2024" s="2" t="str">
        <f>IFERROR(VLOOKUP(H2024,'Productgroepen hoofdfuncties'!G:H,2,FALSE),H2024)</f>
        <v>Nutsvoorzieningen</v>
      </c>
      <c r="J2024" s="2" t="str">
        <f t="shared" si="160"/>
        <v>72</v>
      </c>
      <c r="K2024" s="2" t="str">
        <f>IFERROR(VLOOKUP(J2024,'Productgroepen hoofdfuncties'!D:E,2,FALSE),J2024)</f>
        <v>Nutsvoorzieningen</v>
      </c>
      <c r="L2024" s="2" t="str">
        <f t="shared" si="161"/>
        <v>7</v>
      </c>
      <c r="M2024" s="2" t="str">
        <f>IFERROR(VLOOKUP(L2024,'Productgroepen hoofdfuncties'!A:B,2,FALSE),L2024)</f>
        <v>Economische en agrarische zaken</v>
      </c>
    </row>
    <row r="2025" spans="1:13">
      <c r="A2025" s="3" t="s">
        <v>4723</v>
      </c>
      <c r="B2025" s="4" t="s">
        <v>4724</v>
      </c>
      <c r="C2025" s="4" t="s">
        <v>4725</v>
      </c>
      <c r="D2025" s="3" t="s">
        <v>4724</v>
      </c>
      <c r="E2025" s="4">
        <v>1</v>
      </c>
      <c r="F2025" s="2" t="str">
        <f t="shared" si="157"/>
        <v>G1PR730100</v>
      </c>
      <c r="G2025" s="2" t="str">
        <f t="shared" si="158"/>
        <v>App. kst. landinrichting</v>
      </c>
      <c r="H2025" s="2" t="str">
        <f t="shared" si="159"/>
        <v>7301</v>
      </c>
      <c r="I2025" s="2" t="str">
        <f>IFERROR(VLOOKUP(H2025,'Productgroepen hoofdfuncties'!G:H,2,FALSE),H2025)</f>
        <v>7301</v>
      </c>
      <c r="J2025" s="2" t="str">
        <f t="shared" si="160"/>
        <v>73</v>
      </c>
      <c r="K2025" s="2" t="str">
        <f>IFERROR(VLOOKUP(J2025,'Productgroepen hoofdfuncties'!D:E,2,FALSE),J2025)</f>
        <v>Agrarische aangelegenheden</v>
      </c>
      <c r="L2025" s="2" t="str">
        <f t="shared" si="161"/>
        <v>7</v>
      </c>
      <c r="M2025" s="2" t="str">
        <f>IFERROR(VLOOKUP(L2025,'Productgroepen hoofdfuncties'!A:B,2,FALSE),L2025)</f>
        <v>Economische en agrarische zaken</v>
      </c>
    </row>
    <row r="2026" spans="1:13">
      <c r="A2026" s="3" t="s">
        <v>4726</v>
      </c>
      <c r="B2026" s="4" t="s">
        <v>3908</v>
      </c>
      <c r="C2026" s="4" t="s">
        <v>4727</v>
      </c>
      <c r="D2026" s="3" t="s">
        <v>4728</v>
      </c>
      <c r="E2026" s="4">
        <v>1</v>
      </c>
      <c r="F2026" s="2" t="str">
        <f t="shared" si="157"/>
        <v>G1PR730101</v>
      </c>
      <c r="G2026" s="2" t="str">
        <f t="shared" si="158"/>
        <v>Algemeen</v>
      </c>
      <c r="H2026" s="2" t="str">
        <f t="shared" si="159"/>
        <v>7301</v>
      </c>
      <c r="I2026" s="2" t="str">
        <f>IFERROR(VLOOKUP(H2026,'Productgroepen hoofdfuncties'!G:H,2,FALSE),H2026)</f>
        <v>7301</v>
      </c>
      <c r="J2026" s="2" t="str">
        <f t="shared" si="160"/>
        <v>73</v>
      </c>
      <c r="K2026" s="2" t="str">
        <f>IFERROR(VLOOKUP(J2026,'Productgroepen hoofdfuncties'!D:E,2,FALSE),J2026)</f>
        <v>Agrarische aangelegenheden</v>
      </c>
      <c r="L2026" s="2" t="str">
        <f t="shared" si="161"/>
        <v>7</v>
      </c>
      <c r="M2026" s="2" t="str">
        <f>IFERROR(VLOOKUP(L2026,'Productgroepen hoofdfuncties'!A:B,2,FALSE),L2026)</f>
        <v>Economische en agrarische zaken</v>
      </c>
    </row>
    <row r="2027" spans="1:13">
      <c r="A2027" s="5" t="s">
        <v>4729</v>
      </c>
      <c r="B2027" s="6" t="s">
        <v>4730</v>
      </c>
      <c r="C2027" s="4" t="s">
        <v>4731</v>
      </c>
      <c r="D2027" s="3" t="s">
        <v>4732</v>
      </c>
      <c r="E2027" s="4">
        <v>1</v>
      </c>
      <c r="F2027" s="2" t="str">
        <f t="shared" si="157"/>
        <v>G1PR730102</v>
      </c>
      <c r="G2027" s="2" t="str">
        <f t="shared" si="158"/>
        <v>Beleidsontwikkeling landinrichting</v>
      </c>
      <c r="H2027" s="2" t="str">
        <f t="shared" si="159"/>
        <v>7301</v>
      </c>
      <c r="I2027" s="2" t="str">
        <f>IFERROR(VLOOKUP(H2027,'Productgroepen hoofdfuncties'!G:H,2,FALSE),H2027)</f>
        <v>7301</v>
      </c>
      <c r="J2027" s="2" t="str">
        <f t="shared" si="160"/>
        <v>73</v>
      </c>
      <c r="K2027" s="2" t="str">
        <f>IFERROR(VLOOKUP(J2027,'Productgroepen hoofdfuncties'!D:E,2,FALSE),J2027)</f>
        <v>Agrarische aangelegenheden</v>
      </c>
      <c r="L2027" s="2" t="str">
        <f t="shared" si="161"/>
        <v>7</v>
      </c>
      <c r="M2027" s="2" t="str">
        <f>IFERROR(VLOOKUP(L2027,'Productgroepen hoofdfuncties'!A:B,2,FALSE),L2027)</f>
        <v>Economische en agrarische zaken</v>
      </c>
    </row>
    <row r="2028" spans="1:13">
      <c r="A2028" s="7"/>
      <c r="B2028" s="8"/>
      <c r="C2028" s="4" t="s">
        <v>4733</v>
      </c>
      <c r="D2028" s="3" t="s">
        <v>4734</v>
      </c>
      <c r="E2028" s="4">
        <v>1</v>
      </c>
      <c r="F2028" s="2" t="str">
        <f t="shared" si="157"/>
        <v>G1PR730102</v>
      </c>
      <c r="G2028" s="2" t="str">
        <f t="shared" si="158"/>
        <v>Beleidsontwikkeling landinrichting</v>
      </c>
      <c r="H2028" s="2" t="str">
        <f t="shared" si="159"/>
        <v>7301</v>
      </c>
      <c r="I2028" s="2" t="str">
        <f>IFERROR(VLOOKUP(H2028,'Productgroepen hoofdfuncties'!G:H,2,FALSE),H2028)</f>
        <v>7301</v>
      </c>
      <c r="J2028" s="2" t="str">
        <f t="shared" si="160"/>
        <v>73</v>
      </c>
      <c r="K2028" s="2" t="str">
        <f>IFERROR(VLOOKUP(J2028,'Productgroepen hoofdfuncties'!D:E,2,FALSE),J2028)</f>
        <v>Agrarische aangelegenheden</v>
      </c>
      <c r="L2028" s="2" t="str">
        <f t="shared" si="161"/>
        <v>7</v>
      </c>
      <c r="M2028" s="2" t="str">
        <f>IFERROR(VLOOKUP(L2028,'Productgroepen hoofdfuncties'!A:B,2,FALSE),L2028)</f>
        <v>Economische en agrarische zaken</v>
      </c>
    </row>
    <row r="2029" spans="1:13">
      <c r="A2029" s="7"/>
      <c r="B2029" s="8"/>
      <c r="C2029" s="4" t="s">
        <v>4735</v>
      </c>
      <c r="D2029" s="3" t="s">
        <v>4736</v>
      </c>
      <c r="E2029" s="4">
        <v>1</v>
      </c>
      <c r="F2029" s="2" t="str">
        <f t="shared" si="157"/>
        <v>G1PR730102</v>
      </c>
      <c r="G2029" s="2" t="str">
        <f t="shared" si="158"/>
        <v>Beleidsontwikkeling landinrichting</v>
      </c>
      <c r="H2029" s="2" t="str">
        <f t="shared" si="159"/>
        <v>7301</v>
      </c>
      <c r="I2029" s="2" t="str">
        <f>IFERROR(VLOOKUP(H2029,'Productgroepen hoofdfuncties'!G:H,2,FALSE),H2029)</f>
        <v>7301</v>
      </c>
      <c r="J2029" s="2" t="str">
        <f t="shared" si="160"/>
        <v>73</v>
      </c>
      <c r="K2029" s="2" t="str">
        <f>IFERROR(VLOOKUP(J2029,'Productgroepen hoofdfuncties'!D:E,2,FALSE),J2029)</f>
        <v>Agrarische aangelegenheden</v>
      </c>
      <c r="L2029" s="2" t="str">
        <f t="shared" si="161"/>
        <v>7</v>
      </c>
      <c r="M2029" s="2" t="str">
        <f>IFERROR(VLOOKUP(L2029,'Productgroepen hoofdfuncties'!A:B,2,FALSE),L2029)</f>
        <v>Economische en agrarische zaken</v>
      </c>
    </row>
    <row r="2030" spans="1:13">
      <c r="A2030" s="7"/>
      <c r="B2030" s="8"/>
      <c r="C2030" s="4" t="s">
        <v>4737</v>
      </c>
      <c r="D2030" s="3" t="s">
        <v>4738</v>
      </c>
      <c r="E2030" s="4">
        <v>1</v>
      </c>
      <c r="F2030" s="2" t="str">
        <f t="shared" si="157"/>
        <v>G1PR730102</v>
      </c>
      <c r="G2030" s="2" t="str">
        <f t="shared" si="158"/>
        <v>Beleidsontwikkeling landinrichting</v>
      </c>
      <c r="H2030" s="2" t="str">
        <f t="shared" si="159"/>
        <v>7301</v>
      </c>
      <c r="I2030" s="2" t="str">
        <f>IFERROR(VLOOKUP(H2030,'Productgroepen hoofdfuncties'!G:H,2,FALSE),H2030)</f>
        <v>7301</v>
      </c>
      <c r="J2030" s="2" t="str">
        <f t="shared" si="160"/>
        <v>73</v>
      </c>
      <c r="K2030" s="2" t="str">
        <f>IFERROR(VLOOKUP(J2030,'Productgroepen hoofdfuncties'!D:E,2,FALSE),J2030)</f>
        <v>Agrarische aangelegenheden</v>
      </c>
      <c r="L2030" s="2" t="str">
        <f t="shared" si="161"/>
        <v>7</v>
      </c>
      <c r="M2030" s="2" t="str">
        <f>IFERROR(VLOOKUP(L2030,'Productgroepen hoofdfuncties'!A:B,2,FALSE),L2030)</f>
        <v>Economische en agrarische zaken</v>
      </c>
    </row>
    <row r="2031" spans="1:13">
      <c r="A2031" s="7"/>
      <c r="B2031" s="8"/>
      <c r="C2031" s="4" t="s">
        <v>4739</v>
      </c>
      <c r="D2031" s="3" t="s">
        <v>4740</v>
      </c>
      <c r="E2031" s="4">
        <v>1</v>
      </c>
      <c r="F2031" s="2" t="str">
        <f t="shared" si="157"/>
        <v>G1PR730102</v>
      </c>
      <c r="G2031" s="2" t="str">
        <f t="shared" si="158"/>
        <v>Beleidsontwikkeling landinrichting</v>
      </c>
      <c r="H2031" s="2" t="str">
        <f t="shared" si="159"/>
        <v>7301</v>
      </c>
      <c r="I2031" s="2" t="str">
        <f>IFERROR(VLOOKUP(H2031,'Productgroepen hoofdfuncties'!G:H,2,FALSE),H2031)</f>
        <v>7301</v>
      </c>
      <c r="J2031" s="2" t="str">
        <f t="shared" si="160"/>
        <v>73</v>
      </c>
      <c r="K2031" s="2" t="str">
        <f>IFERROR(VLOOKUP(J2031,'Productgroepen hoofdfuncties'!D:E,2,FALSE),J2031)</f>
        <v>Agrarische aangelegenheden</v>
      </c>
      <c r="L2031" s="2" t="str">
        <f t="shared" si="161"/>
        <v>7</v>
      </c>
      <c r="M2031" s="2" t="str">
        <f>IFERROR(VLOOKUP(L2031,'Productgroepen hoofdfuncties'!A:B,2,FALSE),L2031)</f>
        <v>Economische en agrarische zaken</v>
      </c>
    </row>
    <row r="2032" spans="1:13">
      <c r="A2032" s="7"/>
      <c r="B2032" s="8"/>
      <c r="C2032" s="4" t="s">
        <v>4741</v>
      </c>
      <c r="D2032" s="3" t="s">
        <v>4742</v>
      </c>
      <c r="E2032" s="4">
        <v>1</v>
      </c>
      <c r="F2032" s="2" t="str">
        <f t="shared" si="157"/>
        <v>G1PR730102</v>
      </c>
      <c r="G2032" s="2" t="str">
        <f t="shared" si="158"/>
        <v>Beleidsontwikkeling landinrichting</v>
      </c>
      <c r="H2032" s="2" t="str">
        <f t="shared" si="159"/>
        <v>7301</v>
      </c>
      <c r="I2032" s="2" t="str">
        <f>IFERROR(VLOOKUP(H2032,'Productgroepen hoofdfuncties'!G:H,2,FALSE),H2032)</f>
        <v>7301</v>
      </c>
      <c r="J2032" s="2" t="str">
        <f t="shared" si="160"/>
        <v>73</v>
      </c>
      <c r="K2032" s="2" t="str">
        <f>IFERROR(VLOOKUP(J2032,'Productgroepen hoofdfuncties'!D:E,2,FALSE),J2032)</f>
        <v>Agrarische aangelegenheden</v>
      </c>
      <c r="L2032" s="2" t="str">
        <f t="shared" si="161"/>
        <v>7</v>
      </c>
      <c r="M2032" s="2" t="str">
        <f>IFERROR(VLOOKUP(L2032,'Productgroepen hoofdfuncties'!A:B,2,FALSE),L2032)</f>
        <v>Economische en agrarische zaken</v>
      </c>
    </row>
    <row r="2033" spans="1:13">
      <c r="A2033" s="7"/>
      <c r="B2033" s="8"/>
      <c r="C2033" s="4" t="s">
        <v>4743</v>
      </c>
      <c r="D2033" s="3" t="s">
        <v>4744</v>
      </c>
      <c r="E2033" s="4">
        <v>1</v>
      </c>
      <c r="F2033" s="2" t="str">
        <f t="shared" si="157"/>
        <v>G1PR730102</v>
      </c>
      <c r="G2033" s="2" t="str">
        <f t="shared" si="158"/>
        <v>Beleidsontwikkeling landinrichting</v>
      </c>
      <c r="H2033" s="2" t="str">
        <f t="shared" si="159"/>
        <v>7301</v>
      </c>
      <c r="I2033" s="2" t="str">
        <f>IFERROR(VLOOKUP(H2033,'Productgroepen hoofdfuncties'!G:H,2,FALSE),H2033)</f>
        <v>7301</v>
      </c>
      <c r="J2033" s="2" t="str">
        <f t="shared" si="160"/>
        <v>73</v>
      </c>
      <c r="K2033" s="2" t="str">
        <f>IFERROR(VLOOKUP(J2033,'Productgroepen hoofdfuncties'!D:E,2,FALSE),J2033)</f>
        <v>Agrarische aangelegenheden</v>
      </c>
      <c r="L2033" s="2" t="str">
        <f t="shared" si="161"/>
        <v>7</v>
      </c>
      <c r="M2033" s="2" t="str">
        <f>IFERROR(VLOOKUP(L2033,'Productgroepen hoofdfuncties'!A:B,2,FALSE),L2033)</f>
        <v>Economische en agrarische zaken</v>
      </c>
    </row>
    <row r="2034" spans="1:13">
      <c r="A2034" s="7"/>
      <c r="B2034" s="8"/>
      <c r="C2034" s="4" t="s">
        <v>4745</v>
      </c>
      <c r="D2034" s="3" t="s">
        <v>4156</v>
      </c>
      <c r="E2034" s="4">
        <v>1</v>
      </c>
      <c r="F2034" s="2" t="str">
        <f t="shared" si="157"/>
        <v>G1PR730102</v>
      </c>
      <c r="G2034" s="2" t="str">
        <f t="shared" si="158"/>
        <v>Beleidsontwikkeling landinrichting</v>
      </c>
      <c r="H2034" s="2" t="str">
        <f t="shared" si="159"/>
        <v>7301</v>
      </c>
      <c r="I2034" s="2" t="str">
        <f>IFERROR(VLOOKUP(H2034,'Productgroepen hoofdfuncties'!G:H,2,FALSE),H2034)</f>
        <v>7301</v>
      </c>
      <c r="J2034" s="2" t="str">
        <f t="shared" si="160"/>
        <v>73</v>
      </c>
      <c r="K2034" s="2" t="str">
        <f>IFERROR(VLOOKUP(J2034,'Productgroepen hoofdfuncties'!D:E,2,FALSE),J2034)</f>
        <v>Agrarische aangelegenheden</v>
      </c>
      <c r="L2034" s="2" t="str">
        <f t="shared" si="161"/>
        <v>7</v>
      </c>
      <c r="M2034" s="2" t="str">
        <f>IFERROR(VLOOKUP(L2034,'Productgroepen hoofdfuncties'!A:B,2,FALSE),L2034)</f>
        <v>Economische en agrarische zaken</v>
      </c>
    </row>
    <row r="2035" spans="1:13">
      <c r="A2035" s="7"/>
      <c r="B2035" s="8"/>
      <c r="C2035" s="4" t="s">
        <v>4746</v>
      </c>
      <c r="D2035" s="3" t="s">
        <v>4747</v>
      </c>
      <c r="E2035" s="4">
        <v>1</v>
      </c>
      <c r="F2035" s="2" t="str">
        <f t="shared" si="157"/>
        <v>G1PR730102</v>
      </c>
      <c r="G2035" s="2" t="str">
        <f t="shared" si="158"/>
        <v>Beleidsontwikkeling landinrichting</v>
      </c>
      <c r="H2035" s="2" t="str">
        <f t="shared" si="159"/>
        <v>7301</v>
      </c>
      <c r="I2035" s="2" t="str">
        <f>IFERROR(VLOOKUP(H2035,'Productgroepen hoofdfuncties'!G:H,2,FALSE),H2035)</f>
        <v>7301</v>
      </c>
      <c r="J2035" s="2" t="str">
        <f t="shared" si="160"/>
        <v>73</v>
      </c>
      <c r="K2035" s="2" t="str">
        <f>IFERROR(VLOOKUP(J2035,'Productgroepen hoofdfuncties'!D:E,2,FALSE),J2035)</f>
        <v>Agrarische aangelegenheden</v>
      </c>
      <c r="L2035" s="2" t="str">
        <f t="shared" si="161"/>
        <v>7</v>
      </c>
      <c r="M2035" s="2" t="str">
        <f>IFERROR(VLOOKUP(L2035,'Productgroepen hoofdfuncties'!A:B,2,FALSE),L2035)</f>
        <v>Economische en agrarische zaken</v>
      </c>
    </row>
    <row r="2036" spans="1:13">
      <c r="A2036" s="7"/>
      <c r="B2036" s="8"/>
      <c r="C2036" s="4" t="s">
        <v>4748</v>
      </c>
      <c r="D2036" s="3" t="s">
        <v>4749</v>
      </c>
      <c r="E2036" s="4">
        <v>1</v>
      </c>
      <c r="F2036" s="2" t="str">
        <f t="shared" si="157"/>
        <v>G1PR730102</v>
      </c>
      <c r="G2036" s="2" t="str">
        <f t="shared" si="158"/>
        <v>Beleidsontwikkeling landinrichting</v>
      </c>
      <c r="H2036" s="2" t="str">
        <f t="shared" si="159"/>
        <v>7301</v>
      </c>
      <c r="I2036" s="2" t="str">
        <f>IFERROR(VLOOKUP(H2036,'Productgroepen hoofdfuncties'!G:H,2,FALSE),H2036)</f>
        <v>7301</v>
      </c>
      <c r="J2036" s="2" t="str">
        <f t="shared" si="160"/>
        <v>73</v>
      </c>
      <c r="K2036" s="2" t="str">
        <f>IFERROR(VLOOKUP(J2036,'Productgroepen hoofdfuncties'!D:E,2,FALSE),J2036)</f>
        <v>Agrarische aangelegenheden</v>
      </c>
      <c r="L2036" s="2" t="str">
        <f t="shared" si="161"/>
        <v>7</v>
      </c>
      <c r="M2036" s="2" t="str">
        <f>IFERROR(VLOOKUP(L2036,'Productgroepen hoofdfuncties'!A:B,2,FALSE),L2036)</f>
        <v>Economische en agrarische zaken</v>
      </c>
    </row>
    <row r="2037" spans="1:13">
      <c r="A2037" s="9"/>
      <c r="B2037" s="10"/>
      <c r="C2037" s="4" t="s">
        <v>4750</v>
      </c>
      <c r="D2037" s="3" t="s">
        <v>4751</v>
      </c>
      <c r="E2037" s="4">
        <v>1</v>
      </c>
      <c r="F2037" s="2" t="str">
        <f t="shared" si="157"/>
        <v>G1PR730102</v>
      </c>
      <c r="G2037" s="2" t="str">
        <f t="shared" si="158"/>
        <v>Beleidsontwikkeling landinrichting</v>
      </c>
      <c r="H2037" s="2" t="str">
        <f t="shared" si="159"/>
        <v>7301</v>
      </c>
      <c r="I2037" s="2" t="str">
        <f>IFERROR(VLOOKUP(H2037,'Productgroepen hoofdfuncties'!G:H,2,FALSE),H2037)</f>
        <v>7301</v>
      </c>
      <c r="J2037" s="2" t="str">
        <f t="shared" si="160"/>
        <v>73</v>
      </c>
      <c r="K2037" s="2" t="str">
        <f>IFERROR(VLOOKUP(J2037,'Productgroepen hoofdfuncties'!D:E,2,FALSE),J2037)</f>
        <v>Agrarische aangelegenheden</v>
      </c>
      <c r="L2037" s="2" t="str">
        <f t="shared" si="161"/>
        <v>7</v>
      </c>
      <c r="M2037" s="2" t="str">
        <f>IFERROR(VLOOKUP(L2037,'Productgroepen hoofdfuncties'!A:B,2,FALSE),L2037)</f>
        <v>Economische en agrarische zaken</v>
      </c>
    </row>
    <row r="2038" spans="1:13">
      <c r="A2038" s="3" t="s">
        <v>4752</v>
      </c>
      <c r="B2038" s="4" t="s">
        <v>4753</v>
      </c>
      <c r="C2038" s="4" t="s">
        <v>4754</v>
      </c>
      <c r="D2038" s="3" t="s">
        <v>4753</v>
      </c>
      <c r="E2038" s="4">
        <v>1</v>
      </c>
      <c r="F2038" s="2" t="str">
        <f t="shared" si="157"/>
        <v>G1PR730200</v>
      </c>
      <c r="G2038" s="2" t="str">
        <f t="shared" si="158"/>
        <v>App. kst. landbouw</v>
      </c>
      <c r="H2038" s="2" t="str">
        <f t="shared" si="159"/>
        <v>7302</v>
      </c>
      <c r="I2038" s="2" t="str">
        <f>IFERROR(VLOOKUP(H2038,'Productgroepen hoofdfuncties'!G:H,2,FALSE),H2038)</f>
        <v>7302</v>
      </c>
      <c r="J2038" s="2" t="str">
        <f t="shared" si="160"/>
        <v>73</v>
      </c>
      <c r="K2038" s="2" t="str">
        <f>IFERROR(VLOOKUP(J2038,'Productgroepen hoofdfuncties'!D:E,2,FALSE),J2038)</f>
        <v>Agrarische aangelegenheden</v>
      </c>
      <c r="L2038" s="2" t="str">
        <f t="shared" si="161"/>
        <v>7</v>
      </c>
      <c r="M2038" s="2" t="str">
        <f>IFERROR(VLOOKUP(L2038,'Productgroepen hoofdfuncties'!A:B,2,FALSE),L2038)</f>
        <v>Economische en agrarische zaken</v>
      </c>
    </row>
    <row r="2039" spans="1:13">
      <c r="A2039" s="5" t="s">
        <v>4755</v>
      </c>
      <c r="B2039" s="6" t="s">
        <v>4756</v>
      </c>
      <c r="C2039" s="4" t="s">
        <v>4757</v>
      </c>
      <c r="D2039" s="3" t="s">
        <v>4758</v>
      </c>
      <c r="E2039" s="4">
        <v>1</v>
      </c>
      <c r="F2039" s="2" t="str">
        <f t="shared" si="157"/>
        <v>G1PR730201</v>
      </c>
      <c r="G2039" s="2" t="str">
        <f t="shared" si="158"/>
        <v>Landbouw</v>
      </c>
      <c r="H2039" s="2" t="str">
        <f t="shared" si="159"/>
        <v>7302</v>
      </c>
      <c r="I2039" s="2" t="str">
        <f>IFERROR(VLOOKUP(H2039,'Productgroepen hoofdfuncties'!G:H,2,FALSE),H2039)</f>
        <v>7302</v>
      </c>
      <c r="J2039" s="2" t="str">
        <f t="shared" si="160"/>
        <v>73</v>
      </c>
      <c r="K2039" s="2" t="str">
        <f>IFERROR(VLOOKUP(J2039,'Productgroepen hoofdfuncties'!D:E,2,FALSE),J2039)</f>
        <v>Agrarische aangelegenheden</v>
      </c>
      <c r="L2039" s="2" t="str">
        <f t="shared" si="161"/>
        <v>7</v>
      </c>
      <c r="M2039" s="2" t="str">
        <f>IFERROR(VLOOKUP(L2039,'Productgroepen hoofdfuncties'!A:B,2,FALSE),L2039)</f>
        <v>Economische en agrarische zaken</v>
      </c>
    </row>
    <row r="2040" spans="1:13">
      <c r="A2040" s="7"/>
      <c r="B2040" s="8"/>
      <c r="C2040" s="4" t="s">
        <v>4759</v>
      </c>
      <c r="D2040" s="3" t="s">
        <v>4760</v>
      </c>
      <c r="E2040" s="4">
        <v>1</v>
      </c>
      <c r="F2040" s="2" t="str">
        <f t="shared" si="157"/>
        <v>G1PR730201</v>
      </c>
      <c r="G2040" s="2" t="str">
        <f t="shared" si="158"/>
        <v>Landbouw</v>
      </c>
      <c r="H2040" s="2" t="str">
        <f t="shared" si="159"/>
        <v>7302</v>
      </c>
      <c r="I2040" s="2" t="str">
        <f>IFERROR(VLOOKUP(H2040,'Productgroepen hoofdfuncties'!G:H,2,FALSE),H2040)</f>
        <v>7302</v>
      </c>
      <c r="J2040" s="2" t="str">
        <f t="shared" si="160"/>
        <v>73</v>
      </c>
      <c r="K2040" s="2" t="str">
        <f>IFERROR(VLOOKUP(J2040,'Productgroepen hoofdfuncties'!D:E,2,FALSE),J2040)</f>
        <v>Agrarische aangelegenheden</v>
      </c>
      <c r="L2040" s="2" t="str">
        <f t="shared" si="161"/>
        <v>7</v>
      </c>
      <c r="M2040" s="2" t="str">
        <f>IFERROR(VLOOKUP(L2040,'Productgroepen hoofdfuncties'!A:B,2,FALSE),L2040)</f>
        <v>Economische en agrarische zaken</v>
      </c>
    </row>
    <row r="2041" spans="1:13">
      <c r="A2041" s="7"/>
      <c r="B2041" s="8"/>
      <c r="C2041" s="4" t="s">
        <v>4761</v>
      </c>
      <c r="D2041" s="3" t="s">
        <v>4762</v>
      </c>
      <c r="E2041" s="4">
        <v>1</v>
      </c>
      <c r="F2041" s="2" t="str">
        <f t="shared" si="157"/>
        <v>G1PR730201</v>
      </c>
      <c r="G2041" s="2" t="str">
        <f t="shared" si="158"/>
        <v>Landbouw</v>
      </c>
      <c r="H2041" s="2" t="str">
        <f t="shared" si="159"/>
        <v>7302</v>
      </c>
      <c r="I2041" s="2" t="str">
        <f>IFERROR(VLOOKUP(H2041,'Productgroepen hoofdfuncties'!G:H,2,FALSE),H2041)</f>
        <v>7302</v>
      </c>
      <c r="J2041" s="2" t="str">
        <f t="shared" si="160"/>
        <v>73</v>
      </c>
      <c r="K2041" s="2" t="str">
        <f>IFERROR(VLOOKUP(J2041,'Productgroepen hoofdfuncties'!D:E,2,FALSE),J2041)</f>
        <v>Agrarische aangelegenheden</v>
      </c>
      <c r="L2041" s="2" t="str">
        <f t="shared" si="161"/>
        <v>7</v>
      </c>
      <c r="M2041" s="2" t="str">
        <f>IFERROR(VLOOKUP(L2041,'Productgroepen hoofdfuncties'!A:B,2,FALSE),L2041)</f>
        <v>Economische en agrarische zaken</v>
      </c>
    </row>
    <row r="2042" spans="1:13">
      <c r="A2042" s="7"/>
      <c r="B2042" s="8"/>
      <c r="C2042" s="4" t="s">
        <v>4763</v>
      </c>
      <c r="D2042" s="3" t="s">
        <v>4764</v>
      </c>
      <c r="E2042" s="4">
        <v>1</v>
      </c>
      <c r="F2042" s="2" t="str">
        <f t="shared" si="157"/>
        <v>G1PR730201</v>
      </c>
      <c r="G2042" s="2" t="str">
        <f t="shared" si="158"/>
        <v>Landbouw</v>
      </c>
      <c r="H2042" s="2" t="str">
        <f t="shared" si="159"/>
        <v>7302</v>
      </c>
      <c r="I2042" s="2" t="str">
        <f>IFERROR(VLOOKUP(H2042,'Productgroepen hoofdfuncties'!G:H,2,FALSE),H2042)</f>
        <v>7302</v>
      </c>
      <c r="J2042" s="2" t="str">
        <f t="shared" si="160"/>
        <v>73</v>
      </c>
      <c r="K2042" s="2" t="str">
        <f>IFERROR(VLOOKUP(J2042,'Productgroepen hoofdfuncties'!D:E,2,FALSE),J2042)</f>
        <v>Agrarische aangelegenheden</v>
      </c>
      <c r="L2042" s="2" t="str">
        <f t="shared" si="161"/>
        <v>7</v>
      </c>
      <c r="M2042" s="2" t="str">
        <f>IFERROR(VLOOKUP(L2042,'Productgroepen hoofdfuncties'!A:B,2,FALSE),L2042)</f>
        <v>Economische en agrarische zaken</v>
      </c>
    </row>
    <row r="2043" spans="1:13">
      <c r="A2043" s="7"/>
      <c r="B2043" s="8"/>
      <c r="C2043" s="4" t="s">
        <v>4765</v>
      </c>
      <c r="D2043" s="3" t="s">
        <v>4766</v>
      </c>
      <c r="E2043" s="4">
        <v>1</v>
      </c>
      <c r="F2043" s="2" t="str">
        <f t="shared" si="157"/>
        <v>G1PR730201</v>
      </c>
      <c r="G2043" s="2" t="str">
        <f t="shared" si="158"/>
        <v>Landbouw</v>
      </c>
      <c r="H2043" s="2" t="str">
        <f t="shared" si="159"/>
        <v>7302</v>
      </c>
      <c r="I2043" s="2" t="str">
        <f>IFERROR(VLOOKUP(H2043,'Productgroepen hoofdfuncties'!G:H,2,FALSE),H2043)</f>
        <v>7302</v>
      </c>
      <c r="J2043" s="2" t="str">
        <f t="shared" si="160"/>
        <v>73</v>
      </c>
      <c r="K2043" s="2" t="str">
        <f>IFERROR(VLOOKUP(J2043,'Productgroepen hoofdfuncties'!D:E,2,FALSE),J2043)</f>
        <v>Agrarische aangelegenheden</v>
      </c>
      <c r="L2043" s="2" t="str">
        <f t="shared" si="161"/>
        <v>7</v>
      </c>
      <c r="M2043" s="2" t="str">
        <f>IFERROR(VLOOKUP(L2043,'Productgroepen hoofdfuncties'!A:B,2,FALSE),L2043)</f>
        <v>Economische en agrarische zaken</v>
      </c>
    </row>
    <row r="2044" spans="1:13">
      <c r="A2044" s="7"/>
      <c r="B2044" s="8"/>
      <c r="C2044" s="4" t="s">
        <v>4767</v>
      </c>
      <c r="D2044" s="3" t="s">
        <v>4768</v>
      </c>
      <c r="E2044" s="4">
        <v>1</v>
      </c>
      <c r="F2044" s="2" t="str">
        <f t="shared" si="157"/>
        <v>G1PR730201</v>
      </c>
      <c r="G2044" s="2" t="str">
        <f t="shared" si="158"/>
        <v>Landbouw</v>
      </c>
      <c r="H2044" s="2" t="str">
        <f t="shared" si="159"/>
        <v>7302</v>
      </c>
      <c r="I2044" s="2" t="str">
        <f>IFERROR(VLOOKUP(H2044,'Productgroepen hoofdfuncties'!G:H,2,FALSE),H2044)</f>
        <v>7302</v>
      </c>
      <c r="J2044" s="2" t="str">
        <f t="shared" si="160"/>
        <v>73</v>
      </c>
      <c r="K2044" s="2" t="str">
        <f>IFERROR(VLOOKUP(J2044,'Productgroepen hoofdfuncties'!D:E,2,FALSE),J2044)</f>
        <v>Agrarische aangelegenheden</v>
      </c>
      <c r="L2044" s="2" t="str">
        <f t="shared" si="161"/>
        <v>7</v>
      </c>
      <c r="M2044" s="2" t="str">
        <f>IFERROR(VLOOKUP(L2044,'Productgroepen hoofdfuncties'!A:B,2,FALSE),L2044)</f>
        <v>Economische en agrarische zaken</v>
      </c>
    </row>
    <row r="2045" spans="1:13">
      <c r="A2045" s="7"/>
      <c r="B2045" s="8"/>
      <c r="C2045" s="4" t="s">
        <v>4769</v>
      </c>
      <c r="D2045" s="3" t="s">
        <v>4770</v>
      </c>
      <c r="E2045" s="4">
        <v>1</v>
      </c>
      <c r="F2045" s="2" t="str">
        <f t="shared" si="157"/>
        <v>G1PR730201</v>
      </c>
      <c r="G2045" s="2" t="str">
        <f t="shared" si="158"/>
        <v>Landbouw</v>
      </c>
      <c r="H2045" s="2" t="str">
        <f t="shared" si="159"/>
        <v>7302</v>
      </c>
      <c r="I2045" s="2" t="str">
        <f>IFERROR(VLOOKUP(H2045,'Productgroepen hoofdfuncties'!G:H,2,FALSE),H2045)</f>
        <v>7302</v>
      </c>
      <c r="J2045" s="2" t="str">
        <f t="shared" si="160"/>
        <v>73</v>
      </c>
      <c r="K2045" s="2" t="str">
        <f>IFERROR(VLOOKUP(J2045,'Productgroepen hoofdfuncties'!D:E,2,FALSE),J2045)</f>
        <v>Agrarische aangelegenheden</v>
      </c>
      <c r="L2045" s="2" t="str">
        <f t="shared" si="161"/>
        <v>7</v>
      </c>
      <c r="M2045" s="2" t="str">
        <f>IFERROR(VLOOKUP(L2045,'Productgroepen hoofdfuncties'!A:B,2,FALSE),L2045)</f>
        <v>Economische en agrarische zaken</v>
      </c>
    </row>
    <row r="2046" spans="1:13">
      <c r="A2046" s="7"/>
      <c r="B2046" s="8"/>
      <c r="C2046" s="4" t="s">
        <v>4771</v>
      </c>
      <c r="D2046" s="3" t="s">
        <v>4772</v>
      </c>
      <c r="E2046" s="4">
        <v>1</v>
      </c>
      <c r="F2046" s="2" t="str">
        <f t="shared" si="157"/>
        <v>G1PR730201</v>
      </c>
      <c r="G2046" s="2" t="str">
        <f t="shared" si="158"/>
        <v>Landbouw</v>
      </c>
      <c r="H2046" s="2" t="str">
        <f t="shared" si="159"/>
        <v>7302</v>
      </c>
      <c r="I2046" s="2" t="str">
        <f>IFERROR(VLOOKUP(H2046,'Productgroepen hoofdfuncties'!G:H,2,FALSE),H2046)</f>
        <v>7302</v>
      </c>
      <c r="J2046" s="2" t="str">
        <f t="shared" si="160"/>
        <v>73</v>
      </c>
      <c r="K2046" s="2" t="str">
        <f>IFERROR(VLOOKUP(J2046,'Productgroepen hoofdfuncties'!D:E,2,FALSE),J2046)</f>
        <v>Agrarische aangelegenheden</v>
      </c>
      <c r="L2046" s="2" t="str">
        <f t="shared" si="161"/>
        <v>7</v>
      </c>
      <c r="M2046" s="2" t="str">
        <f>IFERROR(VLOOKUP(L2046,'Productgroepen hoofdfuncties'!A:B,2,FALSE),L2046)</f>
        <v>Economische en agrarische zaken</v>
      </c>
    </row>
    <row r="2047" spans="1:13">
      <c r="A2047" s="7"/>
      <c r="B2047" s="8"/>
      <c r="C2047" s="4" t="s">
        <v>4773</v>
      </c>
      <c r="D2047" s="3" t="s">
        <v>4774</v>
      </c>
      <c r="E2047" s="4">
        <v>1</v>
      </c>
      <c r="F2047" s="2" t="str">
        <f t="shared" si="157"/>
        <v>G1PR730201</v>
      </c>
      <c r="G2047" s="2" t="str">
        <f t="shared" si="158"/>
        <v>Landbouw</v>
      </c>
      <c r="H2047" s="2" t="str">
        <f t="shared" si="159"/>
        <v>7302</v>
      </c>
      <c r="I2047" s="2" t="str">
        <f>IFERROR(VLOOKUP(H2047,'Productgroepen hoofdfuncties'!G:H,2,FALSE),H2047)</f>
        <v>7302</v>
      </c>
      <c r="J2047" s="2" t="str">
        <f t="shared" si="160"/>
        <v>73</v>
      </c>
      <c r="K2047" s="2" t="str">
        <f>IFERROR(VLOOKUP(J2047,'Productgroepen hoofdfuncties'!D:E,2,FALSE),J2047)</f>
        <v>Agrarische aangelegenheden</v>
      </c>
      <c r="L2047" s="2" t="str">
        <f t="shared" si="161"/>
        <v>7</v>
      </c>
      <c r="M2047" s="2" t="str">
        <f>IFERROR(VLOOKUP(L2047,'Productgroepen hoofdfuncties'!A:B,2,FALSE),L2047)</f>
        <v>Economische en agrarische zaken</v>
      </c>
    </row>
    <row r="2048" spans="1:13">
      <c r="A2048" s="9"/>
      <c r="B2048" s="10"/>
      <c r="C2048" s="4" t="s">
        <v>4775</v>
      </c>
      <c r="D2048" s="3" t="s">
        <v>4776</v>
      </c>
      <c r="E2048" s="4">
        <v>1</v>
      </c>
      <c r="F2048" s="2" t="str">
        <f t="shared" si="157"/>
        <v>G1PR730201</v>
      </c>
      <c r="G2048" s="2" t="str">
        <f t="shared" si="158"/>
        <v>Landbouw</v>
      </c>
      <c r="H2048" s="2" t="str">
        <f t="shared" si="159"/>
        <v>7302</v>
      </c>
      <c r="I2048" s="2" t="str">
        <f>IFERROR(VLOOKUP(H2048,'Productgroepen hoofdfuncties'!G:H,2,FALSE),H2048)</f>
        <v>7302</v>
      </c>
      <c r="J2048" s="2" t="str">
        <f t="shared" si="160"/>
        <v>73</v>
      </c>
      <c r="K2048" s="2" t="str">
        <f>IFERROR(VLOOKUP(J2048,'Productgroepen hoofdfuncties'!D:E,2,FALSE),J2048)</f>
        <v>Agrarische aangelegenheden</v>
      </c>
      <c r="L2048" s="2" t="str">
        <f t="shared" si="161"/>
        <v>7</v>
      </c>
      <c r="M2048" s="2" t="str">
        <f>IFERROR(VLOOKUP(L2048,'Productgroepen hoofdfuncties'!A:B,2,FALSE),L2048)</f>
        <v>Economische en agrarische zaken</v>
      </c>
    </row>
    <row r="2049" spans="1:13">
      <c r="A2049" s="3" t="s">
        <v>4777</v>
      </c>
      <c r="B2049" s="4" t="s">
        <v>4778</v>
      </c>
      <c r="C2049" s="4" t="s">
        <v>4779</v>
      </c>
      <c r="D2049" s="3" t="s">
        <v>4780</v>
      </c>
      <c r="E2049" s="4">
        <v>1</v>
      </c>
      <c r="F2049" s="2" t="str">
        <f t="shared" si="157"/>
        <v>G1PR730300</v>
      </c>
      <c r="G2049" s="2" t="str">
        <f t="shared" si="158"/>
        <v>App.kst landbouw en landinr.(PLG)</v>
      </c>
      <c r="H2049" s="2" t="str">
        <f t="shared" si="159"/>
        <v>7303</v>
      </c>
      <c r="I2049" s="2" t="str">
        <f>IFERROR(VLOOKUP(H2049,'Productgroepen hoofdfuncties'!G:H,2,FALSE),H2049)</f>
        <v>Landbouw en landinrichting (PLG)</v>
      </c>
      <c r="J2049" s="2" t="str">
        <f t="shared" si="160"/>
        <v>73</v>
      </c>
      <c r="K2049" s="2" t="str">
        <f>IFERROR(VLOOKUP(J2049,'Productgroepen hoofdfuncties'!D:E,2,FALSE),J2049)</f>
        <v>Agrarische aangelegenheden</v>
      </c>
      <c r="L2049" s="2" t="str">
        <f t="shared" si="161"/>
        <v>7</v>
      </c>
      <c r="M2049" s="2" t="str">
        <f>IFERROR(VLOOKUP(L2049,'Productgroepen hoofdfuncties'!A:B,2,FALSE),L2049)</f>
        <v>Economische en agrarische zaken</v>
      </c>
    </row>
    <row r="2050" spans="1:13">
      <c r="A2050" s="5" t="s">
        <v>4781</v>
      </c>
      <c r="B2050" s="6" t="s">
        <v>4782</v>
      </c>
      <c r="C2050" s="4" t="s">
        <v>4783</v>
      </c>
      <c r="D2050" s="3" t="s">
        <v>4784</v>
      </c>
      <c r="E2050" s="4">
        <v>1</v>
      </c>
      <c r="F2050" s="2" t="str">
        <f t="shared" si="157"/>
        <v>G1PR730301</v>
      </c>
      <c r="G2050" s="2" t="str">
        <f t="shared" si="158"/>
        <v>Grondgebonden landbouw</v>
      </c>
      <c r="H2050" s="2" t="str">
        <f t="shared" si="159"/>
        <v>7303</v>
      </c>
      <c r="I2050" s="2" t="str">
        <f>IFERROR(VLOOKUP(H2050,'Productgroepen hoofdfuncties'!G:H,2,FALSE),H2050)</f>
        <v>Landbouw en landinrichting (PLG)</v>
      </c>
      <c r="J2050" s="2" t="str">
        <f t="shared" si="160"/>
        <v>73</v>
      </c>
      <c r="K2050" s="2" t="str">
        <f>IFERROR(VLOOKUP(J2050,'Productgroepen hoofdfuncties'!D:E,2,FALSE),J2050)</f>
        <v>Agrarische aangelegenheden</v>
      </c>
      <c r="L2050" s="2" t="str">
        <f t="shared" si="161"/>
        <v>7</v>
      </c>
      <c r="M2050" s="2" t="str">
        <f>IFERROR(VLOOKUP(L2050,'Productgroepen hoofdfuncties'!A:B,2,FALSE),L2050)</f>
        <v>Economische en agrarische zaken</v>
      </c>
    </row>
    <row r="2051" spans="1:13">
      <c r="A2051" s="7"/>
      <c r="B2051" s="8"/>
      <c r="C2051" s="4" t="s">
        <v>4785</v>
      </c>
      <c r="D2051" s="3" t="s">
        <v>4786</v>
      </c>
      <c r="E2051" s="4">
        <v>1</v>
      </c>
      <c r="F2051" s="2" t="str">
        <f t="shared" si="157"/>
        <v>G1PR730301</v>
      </c>
      <c r="G2051" s="2" t="str">
        <f t="shared" si="158"/>
        <v>Grondgebonden landbouw</v>
      </c>
      <c r="H2051" s="2" t="str">
        <f t="shared" si="159"/>
        <v>7303</v>
      </c>
      <c r="I2051" s="2" t="str">
        <f>IFERROR(VLOOKUP(H2051,'Productgroepen hoofdfuncties'!G:H,2,FALSE),H2051)</f>
        <v>Landbouw en landinrichting (PLG)</v>
      </c>
      <c r="J2051" s="2" t="str">
        <f t="shared" si="160"/>
        <v>73</v>
      </c>
      <c r="K2051" s="2" t="str">
        <f>IFERROR(VLOOKUP(J2051,'Productgroepen hoofdfuncties'!D:E,2,FALSE),J2051)</f>
        <v>Agrarische aangelegenheden</v>
      </c>
      <c r="L2051" s="2" t="str">
        <f t="shared" si="161"/>
        <v>7</v>
      </c>
      <c r="M2051" s="2" t="str">
        <f>IFERROR(VLOOKUP(L2051,'Productgroepen hoofdfuncties'!A:B,2,FALSE),L2051)</f>
        <v>Economische en agrarische zaken</v>
      </c>
    </row>
    <row r="2052" spans="1:13">
      <c r="A2052" s="7"/>
      <c r="B2052" s="8"/>
      <c r="C2052" s="4" t="s">
        <v>4787</v>
      </c>
      <c r="D2052" s="3" t="s">
        <v>4788</v>
      </c>
      <c r="E2052" s="4">
        <v>1</v>
      </c>
      <c r="F2052" s="2" t="str">
        <f t="shared" si="157"/>
        <v>G1PR730301</v>
      </c>
      <c r="G2052" s="2" t="str">
        <f t="shared" si="158"/>
        <v>Grondgebonden landbouw</v>
      </c>
      <c r="H2052" s="2" t="str">
        <f t="shared" si="159"/>
        <v>7303</v>
      </c>
      <c r="I2052" s="2" t="str">
        <f>IFERROR(VLOOKUP(H2052,'Productgroepen hoofdfuncties'!G:H,2,FALSE),H2052)</f>
        <v>Landbouw en landinrichting (PLG)</v>
      </c>
      <c r="J2052" s="2" t="str">
        <f t="shared" si="160"/>
        <v>73</v>
      </c>
      <c r="K2052" s="2" t="str">
        <f>IFERROR(VLOOKUP(J2052,'Productgroepen hoofdfuncties'!D:E,2,FALSE),J2052)</f>
        <v>Agrarische aangelegenheden</v>
      </c>
      <c r="L2052" s="2" t="str">
        <f t="shared" si="161"/>
        <v>7</v>
      </c>
      <c r="M2052" s="2" t="str">
        <f>IFERROR(VLOOKUP(L2052,'Productgroepen hoofdfuncties'!A:B,2,FALSE),L2052)</f>
        <v>Economische en agrarische zaken</v>
      </c>
    </row>
    <row r="2053" spans="1:13">
      <c r="A2053" s="7"/>
      <c r="B2053" s="8"/>
      <c r="C2053" s="4" t="s">
        <v>4789</v>
      </c>
      <c r="D2053" s="3" t="s">
        <v>4758</v>
      </c>
      <c r="E2053" s="4">
        <v>1</v>
      </c>
      <c r="F2053" s="2" t="str">
        <f t="shared" si="157"/>
        <v>G1PR730301</v>
      </c>
      <c r="G2053" s="2" t="str">
        <f t="shared" si="158"/>
        <v>Grondgebonden landbouw</v>
      </c>
      <c r="H2053" s="2" t="str">
        <f t="shared" si="159"/>
        <v>7303</v>
      </c>
      <c r="I2053" s="2" t="str">
        <f>IFERROR(VLOOKUP(H2053,'Productgroepen hoofdfuncties'!G:H,2,FALSE),H2053)</f>
        <v>Landbouw en landinrichting (PLG)</v>
      </c>
      <c r="J2053" s="2" t="str">
        <f t="shared" si="160"/>
        <v>73</v>
      </c>
      <c r="K2053" s="2" t="str">
        <f>IFERROR(VLOOKUP(J2053,'Productgroepen hoofdfuncties'!D:E,2,FALSE),J2053)</f>
        <v>Agrarische aangelegenheden</v>
      </c>
      <c r="L2053" s="2" t="str">
        <f t="shared" si="161"/>
        <v>7</v>
      </c>
      <c r="M2053" s="2" t="str">
        <f>IFERROR(VLOOKUP(L2053,'Productgroepen hoofdfuncties'!A:B,2,FALSE),L2053)</f>
        <v>Economische en agrarische zaken</v>
      </c>
    </row>
    <row r="2054" spans="1:13">
      <c r="A2054" s="7"/>
      <c r="B2054" s="8"/>
      <c r="C2054" s="4" t="s">
        <v>4790</v>
      </c>
      <c r="D2054" s="3" t="s">
        <v>4760</v>
      </c>
      <c r="E2054" s="4">
        <v>1</v>
      </c>
      <c r="F2054" s="2" t="str">
        <f t="shared" si="157"/>
        <v>G1PR730301</v>
      </c>
      <c r="G2054" s="2" t="str">
        <f t="shared" si="158"/>
        <v>Grondgebonden landbouw</v>
      </c>
      <c r="H2054" s="2" t="str">
        <f t="shared" si="159"/>
        <v>7303</v>
      </c>
      <c r="I2054" s="2" t="str">
        <f>IFERROR(VLOOKUP(H2054,'Productgroepen hoofdfuncties'!G:H,2,FALSE),H2054)</f>
        <v>Landbouw en landinrichting (PLG)</v>
      </c>
      <c r="J2054" s="2" t="str">
        <f t="shared" si="160"/>
        <v>73</v>
      </c>
      <c r="K2054" s="2" t="str">
        <f>IFERROR(VLOOKUP(J2054,'Productgroepen hoofdfuncties'!D:E,2,FALSE),J2054)</f>
        <v>Agrarische aangelegenheden</v>
      </c>
      <c r="L2054" s="2" t="str">
        <f t="shared" si="161"/>
        <v>7</v>
      </c>
      <c r="M2054" s="2" t="str">
        <f>IFERROR(VLOOKUP(L2054,'Productgroepen hoofdfuncties'!A:B,2,FALSE),L2054)</f>
        <v>Economische en agrarische zaken</v>
      </c>
    </row>
    <row r="2055" spans="1:13">
      <c r="A2055" s="7"/>
      <c r="B2055" s="8"/>
      <c r="C2055" s="4" t="s">
        <v>4791</v>
      </c>
      <c r="D2055" s="3" t="s">
        <v>4021</v>
      </c>
      <c r="E2055" s="4">
        <v>1</v>
      </c>
      <c r="F2055" s="2" t="str">
        <f t="shared" si="157"/>
        <v>G1PR730301</v>
      </c>
      <c r="G2055" s="2" t="str">
        <f t="shared" si="158"/>
        <v>Grondgebonden landbouw</v>
      </c>
      <c r="H2055" s="2" t="str">
        <f t="shared" si="159"/>
        <v>7303</v>
      </c>
      <c r="I2055" s="2" t="str">
        <f>IFERROR(VLOOKUP(H2055,'Productgroepen hoofdfuncties'!G:H,2,FALSE),H2055)</f>
        <v>Landbouw en landinrichting (PLG)</v>
      </c>
      <c r="J2055" s="2" t="str">
        <f t="shared" si="160"/>
        <v>73</v>
      </c>
      <c r="K2055" s="2" t="str">
        <f>IFERROR(VLOOKUP(J2055,'Productgroepen hoofdfuncties'!D:E,2,FALSE),J2055)</f>
        <v>Agrarische aangelegenheden</v>
      </c>
      <c r="L2055" s="2" t="str">
        <f t="shared" si="161"/>
        <v>7</v>
      </c>
      <c r="M2055" s="2" t="str">
        <f>IFERROR(VLOOKUP(L2055,'Productgroepen hoofdfuncties'!A:B,2,FALSE),L2055)</f>
        <v>Economische en agrarische zaken</v>
      </c>
    </row>
    <row r="2056" spans="1:13">
      <c r="A2056" s="7"/>
      <c r="B2056" s="8"/>
      <c r="C2056" s="4" t="s">
        <v>4792</v>
      </c>
      <c r="D2056" s="3" t="s">
        <v>4728</v>
      </c>
      <c r="E2056" s="4">
        <v>1</v>
      </c>
      <c r="F2056" s="2" t="str">
        <f t="shared" si="157"/>
        <v>G1PR730301</v>
      </c>
      <c r="G2056" s="2" t="str">
        <f t="shared" si="158"/>
        <v>Grondgebonden landbouw</v>
      </c>
      <c r="H2056" s="2" t="str">
        <f t="shared" si="159"/>
        <v>7303</v>
      </c>
      <c r="I2056" s="2" t="str">
        <f>IFERROR(VLOOKUP(H2056,'Productgroepen hoofdfuncties'!G:H,2,FALSE),H2056)</f>
        <v>Landbouw en landinrichting (PLG)</v>
      </c>
      <c r="J2056" s="2" t="str">
        <f t="shared" si="160"/>
        <v>73</v>
      </c>
      <c r="K2056" s="2" t="str">
        <f>IFERROR(VLOOKUP(J2056,'Productgroepen hoofdfuncties'!D:E,2,FALSE),J2056)</f>
        <v>Agrarische aangelegenheden</v>
      </c>
      <c r="L2056" s="2" t="str">
        <f t="shared" si="161"/>
        <v>7</v>
      </c>
      <c r="M2056" s="2" t="str">
        <f>IFERROR(VLOOKUP(L2056,'Productgroepen hoofdfuncties'!A:B,2,FALSE),L2056)</f>
        <v>Economische en agrarische zaken</v>
      </c>
    </row>
    <row r="2057" spans="1:13">
      <c r="A2057" s="7"/>
      <c r="B2057" s="8"/>
      <c r="C2057" s="4" t="s">
        <v>4793</v>
      </c>
      <c r="D2057" s="3" t="s">
        <v>4734</v>
      </c>
      <c r="E2057" s="4">
        <v>1</v>
      </c>
      <c r="F2057" s="2" t="str">
        <f t="shared" si="157"/>
        <v>G1PR730301</v>
      </c>
      <c r="G2057" s="2" t="str">
        <f t="shared" si="158"/>
        <v>Grondgebonden landbouw</v>
      </c>
      <c r="H2057" s="2" t="str">
        <f t="shared" si="159"/>
        <v>7303</v>
      </c>
      <c r="I2057" s="2" t="str">
        <f>IFERROR(VLOOKUP(H2057,'Productgroepen hoofdfuncties'!G:H,2,FALSE),H2057)</f>
        <v>Landbouw en landinrichting (PLG)</v>
      </c>
      <c r="J2057" s="2" t="str">
        <f t="shared" si="160"/>
        <v>73</v>
      </c>
      <c r="K2057" s="2" t="str">
        <f>IFERROR(VLOOKUP(J2057,'Productgroepen hoofdfuncties'!D:E,2,FALSE),J2057)</f>
        <v>Agrarische aangelegenheden</v>
      </c>
      <c r="L2057" s="2" t="str">
        <f t="shared" si="161"/>
        <v>7</v>
      </c>
      <c r="M2057" s="2" t="str">
        <f>IFERROR(VLOOKUP(L2057,'Productgroepen hoofdfuncties'!A:B,2,FALSE),L2057)</f>
        <v>Economische en agrarische zaken</v>
      </c>
    </row>
    <row r="2058" spans="1:13">
      <c r="A2058" s="7"/>
      <c r="B2058" s="8"/>
      <c r="C2058" s="4" t="s">
        <v>4794</v>
      </c>
      <c r="D2058" s="3" t="s">
        <v>4795</v>
      </c>
      <c r="E2058" s="4">
        <v>1</v>
      </c>
      <c r="F2058" s="2" t="str">
        <f t="shared" si="157"/>
        <v>G1PR730301</v>
      </c>
      <c r="G2058" s="2" t="str">
        <f t="shared" si="158"/>
        <v>Grondgebonden landbouw</v>
      </c>
      <c r="H2058" s="2" t="str">
        <f t="shared" si="159"/>
        <v>7303</v>
      </c>
      <c r="I2058" s="2" t="str">
        <f>IFERROR(VLOOKUP(H2058,'Productgroepen hoofdfuncties'!G:H,2,FALSE),H2058)</f>
        <v>Landbouw en landinrichting (PLG)</v>
      </c>
      <c r="J2058" s="2" t="str">
        <f t="shared" si="160"/>
        <v>73</v>
      </c>
      <c r="K2058" s="2" t="str">
        <f>IFERROR(VLOOKUP(J2058,'Productgroepen hoofdfuncties'!D:E,2,FALSE),J2058)</f>
        <v>Agrarische aangelegenheden</v>
      </c>
      <c r="L2058" s="2" t="str">
        <f t="shared" si="161"/>
        <v>7</v>
      </c>
      <c r="M2058" s="2" t="str">
        <f>IFERROR(VLOOKUP(L2058,'Productgroepen hoofdfuncties'!A:B,2,FALSE),L2058)</f>
        <v>Economische en agrarische zaken</v>
      </c>
    </row>
    <row r="2059" spans="1:13">
      <c r="A2059" s="7"/>
      <c r="B2059" s="8"/>
      <c r="C2059" s="4" t="s">
        <v>4796</v>
      </c>
      <c r="D2059" s="3" t="s">
        <v>4797</v>
      </c>
      <c r="E2059" s="4">
        <v>1</v>
      </c>
      <c r="F2059" s="2" t="str">
        <f t="shared" si="157"/>
        <v>G1PR730301</v>
      </c>
      <c r="G2059" s="2" t="str">
        <f t="shared" si="158"/>
        <v>Grondgebonden landbouw</v>
      </c>
      <c r="H2059" s="2" t="str">
        <f t="shared" si="159"/>
        <v>7303</v>
      </c>
      <c r="I2059" s="2" t="str">
        <f>IFERROR(VLOOKUP(H2059,'Productgroepen hoofdfuncties'!G:H,2,FALSE),H2059)</f>
        <v>Landbouw en landinrichting (PLG)</v>
      </c>
      <c r="J2059" s="2" t="str">
        <f t="shared" si="160"/>
        <v>73</v>
      </c>
      <c r="K2059" s="2" t="str">
        <f>IFERROR(VLOOKUP(J2059,'Productgroepen hoofdfuncties'!D:E,2,FALSE),J2059)</f>
        <v>Agrarische aangelegenheden</v>
      </c>
      <c r="L2059" s="2" t="str">
        <f t="shared" si="161"/>
        <v>7</v>
      </c>
      <c r="M2059" s="2" t="str">
        <f>IFERROR(VLOOKUP(L2059,'Productgroepen hoofdfuncties'!A:B,2,FALSE),L2059)</f>
        <v>Economische en agrarische zaken</v>
      </c>
    </row>
    <row r="2060" spans="1:13">
      <c r="A2060" s="7"/>
      <c r="B2060" s="8"/>
      <c r="C2060" s="4" t="s">
        <v>4798</v>
      </c>
      <c r="D2060" s="3" t="s">
        <v>4799</v>
      </c>
      <c r="E2060" s="4">
        <v>1</v>
      </c>
      <c r="F2060" s="2" t="str">
        <f t="shared" ref="F2060:F2123" si="162">IF(A2060="",F2059,A2060)</f>
        <v>G1PR730301</v>
      </c>
      <c r="G2060" s="2" t="str">
        <f t="shared" ref="G2060:G2123" si="163">IF(B2060="",G2059,B2060)</f>
        <v>Grondgebonden landbouw</v>
      </c>
      <c r="H2060" s="2" t="str">
        <f t="shared" ref="H2060:H2123" si="164">IF(RIGHT(LEFT($F2060,5),1)="K","Apparaatskosten personeel",IF(RIGHT(LEFT($F2060,5),1)="I","Apparaatskosten materieel",LEFT(RIGHT($F2060,6),4)))</f>
        <v>7303</v>
      </c>
      <c r="I2060" s="2" t="str">
        <f>IFERROR(VLOOKUP(H2060,'Productgroepen hoofdfuncties'!G:H,2,FALSE),H2060)</f>
        <v>Landbouw en landinrichting (PLG)</v>
      </c>
      <c r="J2060" s="2" t="str">
        <f t="shared" ref="J2060:J2123" si="165">IF(RIGHT(LEFT($F2060,5),1)="K","Kostenplaatsen",IF(RIGHT(LEFT($F2060,5),1)="I","Kostenplaatsen",LEFT(RIGHT($F2060,6),2)))</f>
        <v>73</v>
      </c>
      <c r="K2060" s="2" t="str">
        <f>IFERROR(VLOOKUP(J2060,'Productgroepen hoofdfuncties'!D:E,2,FALSE),J2060)</f>
        <v>Agrarische aangelegenheden</v>
      </c>
      <c r="L2060" s="2" t="str">
        <f t="shared" ref="L2060:L2123" si="166">IF(RIGHT(LEFT($F2060,5),1)="K","Kostenplaatsen",IF(RIGHT(LEFT($F2060,5),1)="I","Kostenplaatsen",LEFT(RIGHT($F2060,6),1)))</f>
        <v>7</v>
      </c>
      <c r="M2060" s="2" t="str">
        <f>IFERROR(VLOOKUP(L2060,'Productgroepen hoofdfuncties'!A:B,2,FALSE),L2060)</f>
        <v>Economische en agrarische zaken</v>
      </c>
    </row>
    <row r="2061" spans="1:13">
      <c r="A2061" s="7"/>
      <c r="B2061" s="8"/>
      <c r="C2061" s="4" t="s">
        <v>4800</v>
      </c>
      <c r="D2061" s="3" t="s">
        <v>4801</v>
      </c>
      <c r="E2061" s="4">
        <v>1</v>
      </c>
      <c r="F2061" s="2" t="str">
        <f t="shared" si="162"/>
        <v>G1PR730301</v>
      </c>
      <c r="G2061" s="2" t="str">
        <f t="shared" si="163"/>
        <v>Grondgebonden landbouw</v>
      </c>
      <c r="H2061" s="2" t="str">
        <f t="shared" si="164"/>
        <v>7303</v>
      </c>
      <c r="I2061" s="2" t="str">
        <f>IFERROR(VLOOKUP(H2061,'Productgroepen hoofdfuncties'!G:H,2,FALSE),H2061)</f>
        <v>Landbouw en landinrichting (PLG)</v>
      </c>
      <c r="J2061" s="2" t="str">
        <f t="shared" si="165"/>
        <v>73</v>
      </c>
      <c r="K2061" s="2" t="str">
        <f>IFERROR(VLOOKUP(J2061,'Productgroepen hoofdfuncties'!D:E,2,FALSE),J2061)</f>
        <v>Agrarische aangelegenheden</v>
      </c>
      <c r="L2061" s="2" t="str">
        <f t="shared" si="166"/>
        <v>7</v>
      </c>
      <c r="M2061" s="2" t="str">
        <f>IFERROR(VLOOKUP(L2061,'Productgroepen hoofdfuncties'!A:B,2,FALSE),L2061)</f>
        <v>Economische en agrarische zaken</v>
      </c>
    </row>
    <row r="2062" spans="1:13">
      <c r="A2062" s="7"/>
      <c r="B2062" s="8"/>
      <c r="C2062" s="4" t="s">
        <v>4802</v>
      </c>
      <c r="D2062" s="3" t="s">
        <v>4803</v>
      </c>
      <c r="E2062" s="4">
        <v>1</v>
      </c>
      <c r="F2062" s="2" t="str">
        <f t="shared" si="162"/>
        <v>G1PR730301</v>
      </c>
      <c r="G2062" s="2" t="str">
        <f t="shared" si="163"/>
        <v>Grondgebonden landbouw</v>
      </c>
      <c r="H2062" s="2" t="str">
        <f t="shared" si="164"/>
        <v>7303</v>
      </c>
      <c r="I2062" s="2" t="str">
        <f>IFERROR(VLOOKUP(H2062,'Productgroepen hoofdfuncties'!G:H,2,FALSE),H2062)</f>
        <v>Landbouw en landinrichting (PLG)</v>
      </c>
      <c r="J2062" s="2" t="str">
        <f t="shared" si="165"/>
        <v>73</v>
      </c>
      <c r="K2062" s="2" t="str">
        <f>IFERROR(VLOOKUP(J2062,'Productgroepen hoofdfuncties'!D:E,2,FALSE),J2062)</f>
        <v>Agrarische aangelegenheden</v>
      </c>
      <c r="L2062" s="2" t="str">
        <f t="shared" si="166"/>
        <v>7</v>
      </c>
      <c r="M2062" s="2" t="str">
        <f>IFERROR(VLOOKUP(L2062,'Productgroepen hoofdfuncties'!A:B,2,FALSE),L2062)</f>
        <v>Economische en agrarische zaken</v>
      </c>
    </row>
    <row r="2063" spans="1:13">
      <c r="A2063" s="7"/>
      <c r="B2063" s="8"/>
      <c r="C2063" s="4" t="s">
        <v>4804</v>
      </c>
      <c r="D2063" s="3" t="s">
        <v>4805</v>
      </c>
      <c r="E2063" s="4">
        <v>1</v>
      </c>
      <c r="F2063" s="2" t="str">
        <f t="shared" si="162"/>
        <v>G1PR730301</v>
      </c>
      <c r="G2063" s="2" t="str">
        <f t="shared" si="163"/>
        <v>Grondgebonden landbouw</v>
      </c>
      <c r="H2063" s="2" t="str">
        <f t="shared" si="164"/>
        <v>7303</v>
      </c>
      <c r="I2063" s="2" t="str">
        <f>IFERROR(VLOOKUP(H2063,'Productgroepen hoofdfuncties'!G:H,2,FALSE),H2063)</f>
        <v>Landbouw en landinrichting (PLG)</v>
      </c>
      <c r="J2063" s="2" t="str">
        <f t="shared" si="165"/>
        <v>73</v>
      </c>
      <c r="K2063" s="2" t="str">
        <f>IFERROR(VLOOKUP(J2063,'Productgroepen hoofdfuncties'!D:E,2,FALSE),J2063)</f>
        <v>Agrarische aangelegenheden</v>
      </c>
      <c r="L2063" s="2" t="str">
        <f t="shared" si="166"/>
        <v>7</v>
      </c>
      <c r="M2063" s="2" t="str">
        <f>IFERROR(VLOOKUP(L2063,'Productgroepen hoofdfuncties'!A:B,2,FALSE),L2063)</f>
        <v>Economische en agrarische zaken</v>
      </c>
    </row>
    <row r="2064" spans="1:13">
      <c r="A2064" s="7"/>
      <c r="B2064" s="8"/>
      <c r="C2064" s="4" t="s">
        <v>4806</v>
      </c>
      <c r="D2064" s="3" t="s">
        <v>4807</v>
      </c>
      <c r="E2064" s="4">
        <v>1</v>
      </c>
      <c r="F2064" s="2" t="str">
        <f t="shared" si="162"/>
        <v>G1PR730301</v>
      </c>
      <c r="G2064" s="2" t="str">
        <f t="shared" si="163"/>
        <v>Grondgebonden landbouw</v>
      </c>
      <c r="H2064" s="2" t="str">
        <f t="shared" si="164"/>
        <v>7303</v>
      </c>
      <c r="I2064" s="2" t="str">
        <f>IFERROR(VLOOKUP(H2064,'Productgroepen hoofdfuncties'!G:H,2,FALSE),H2064)</f>
        <v>Landbouw en landinrichting (PLG)</v>
      </c>
      <c r="J2064" s="2" t="str">
        <f t="shared" si="165"/>
        <v>73</v>
      </c>
      <c r="K2064" s="2" t="str">
        <f>IFERROR(VLOOKUP(J2064,'Productgroepen hoofdfuncties'!D:E,2,FALSE),J2064)</f>
        <v>Agrarische aangelegenheden</v>
      </c>
      <c r="L2064" s="2" t="str">
        <f t="shared" si="166"/>
        <v>7</v>
      </c>
      <c r="M2064" s="2" t="str">
        <f>IFERROR(VLOOKUP(L2064,'Productgroepen hoofdfuncties'!A:B,2,FALSE),L2064)</f>
        <v>Economische en agrarische zaken</v>
      </c>
    </row>
    <row r="2065" spans="1:13">
      <c r="A2065" s="7"/>
      <c r="B2065" s="8"/>
      <c r="C2065" s="4" t="s">
        <v>4808</v>
      </c>
      <c r="D2065" s="3" t="s">
        <v>4809</v>
      </c>
      <c r="E2065" s="4">
        <v>1</v>
      </c>
      <c r="F2065" s="2" t="str">
        <f t="shared" si="162"/>
        <v>G1PR730301</v>
      </c>
      <c r="G2065" s="2" t="str">
        <f t="shared" si="163"/>
        <v>Grondgebonden landbouw</v>
      </c>
      <c r="H2065" s="2" t="str">
        <f t="shared" si="164"/>
        <v>7303</v>
      </c>
      <c r="I2065" s="2" t="str">
        <f>IFERROR(VLOOKUP(H2065,'Productgroepen hoofdfuncties'!G:H,2,FALSE),H2065)</f>
        <v>Landbouw en landinrichting (PLG)</v>
      </c>
      <c r="J2065" s="2" t="str">
        <f t="shared" si="165"/>
        <v>73</v>
      </c>
      <c r="K2065" s="2" t="str">
        <f>IFERROR(VLOOKUP(J2065,'Productgroepen hoofdfuncties'!D:E,2,FALSE),J2065)</f>
        <v>Agrarische aangelegenheden</v>
      </c>
      <c r="L2065" s="2" t="str">
        <f t="shared" si="166"/>
        <v>7</v>
      </c>
      <c r="M2065" s="2" t="str">
        <f>IFERROR(VLOOKUP(L2065,'Productgroepen hoofdfuncties'!A:B,2,FALSE),L2065)</f>
        <v>Economische en agrarische zaken</v>
      </c>
    </row>
    <row r="2066" spans="1:13">
      <c r="A2066" s="7"/>
      <c r="B2066" s="8"/>
      <c r="C2066" s="4" t="s">
        <v>4810</v>
      </c>
      <c r="D2066" s="3" t="s">
        <v>4811</v>
      </c>
      <c r="E2066" s="4">
        <v>1</v>
      </c>
      <c r="F2066" s="2" t="str">
        <f t="shared" si="162"/>
        <v>G1PR730301</v>
      </c>
      <c r="G2066" s="2" t="str">
        <f t="shared" si="163"/>
        <v>Grondgebonden landbouw</v>
      </c>
      <c r="H2066" s="2" t="str">
        <f t="shared" si="164"/>
        <v>7303</v>
      </c>
      <c r="I2066" s="2" t="str">
        <f>IFERROR(VLOOKUP(H2066,'Productgroepen hoofdfuncties'!G:H,2,FALSE),H2066)</f>
        <v>Landbouw en landinrichting (PLG)</v>
      </c>
      <c r="J2066" s="2" t="str">
        <f t="shared" si="165"/>
        <v>73</v>
      </c>
      <c r="K2066" s="2" t="str">
        <f>IFERROR(VLOOKUP(J2066,'Productgroepen hoofdfuncties'!D:E,2,FALSE),J2066)</f>
        <v>Agrarische aangelegenheden</v>
      </c>
      <c r="L2066" s="2" t="str">
        <f t="shared" si="166"/>
        <v>7</v>
      </c>
      <c r="M2066" s="2" t="str">
        <f>IFERROR(VLOOKUP(L2066,'Productgroepen hoofdfuncties'!A:B,2,FALSE),L2066)</f>
        <v>Economische en agrarische zaken</v>
      </c>
    </row>
    <row r="2067" spans="1:13">
      <c r="A2067" s="7"/>
      <c r="B2067" s="8"/>
      <c r="C2067" s="4" t="s">
        <v>4812</v>
      </c>
      <c r="D2067" s="3" t="s">
        <v>4813</v>
      </c>
      <c r="E2067" s="4">
        <v>1</v>
      </c>
      <c r="F2067" s="2" t="str">
        <f t="shared" si="162"/>
        <v>G1PR730301</v>
      </c>
      <c r="G2067" s="2" t="str">
        <f t="shared" si="163"/>
        <v>Grondgebonden landbouw</v>
      </c>
      <c r="H2067" s="2" t="str">
        <f t="shared" si="164"/>
        <v>7303</v>
      </c>
      <c r="I2067" s="2" t="str">
        <f>IFERROR(VLOOKUP(H2067,'Productgroepen hoofdfuncties'!G:H,2,FALSE),H2067)</f>
        <v>Landbouw en landinrichting (PLG)</v>
      </c>
      <c r="J2067" s="2" t="str">
        <f t="shared" si="165"/>
        <v>73</v>
      </c>
      <c r="K2067" s="2" t="str">
        <f>IFERROR(VLOOKUP(J2067,'Productgroepen hoofdfuncties'!D:E,2,FALSE),J2067)</f>
        <v>Agrarische aangelegenheden</v>
      </c>
      <c r="L2067" s="2" t="str">
        <f t="shared" si="166"/>
        <v>7</v>
      </c>
      <c r="M2067" s="2" t="str">
        <f>IFERROR(VLOOKUP(L2067,'Productgroepen hoofdfuncties'!A:B,2,FALSE),L2067)</f>
        <v>Economische en agrarische zaken</v>
      </c>
    </row>
    <row r="2068" spans="1:13">
      <c r="A2068" s="7"/>
      <c r="B2068" s="8"/>
      <c r="C2068" s="4" t="s">
        <v>6563</v>
      </c>
      <c r="D2068" s="3" t="s">
        <v>6564</v>
      </c>
      <c r="E2068" s="4">
        <v>1</v>
      </c>
      <c r="F2068" s="2" t="str">
        <f t="shared" si="162"/>
        <v>G1PR730301</v>
      </c>
      <c r="G2068" s="2" t="str">
        <f t="shared" si="163"/>
        <v>Grondgebonden landbouw</v>
      </c>
      <c r="H2068" s="2" t="str">
        <f t="shared" si="164"/>
        <v>7303</v>
      </c>
      <c r="I2068" s="2" t="str">
        <f>IFERROR(VLOOKUP(H2068,'Productgroepen hoofdfuncties'!G:H,2,FALSE),H2068)</f>
        <v>Landbouw en landinrichting (PLG)</v>
      </c>
      <c r="J2068" s="2" t="str">
        <f t="shared" si="165"/>
        <v>73</v>
      </c>
      <c r="K2068" s="2" t="str">
        <f>IFERROR(VLOOKUP(J2068,'Productgroepen hoofdfuncties'!D:E,2,FALSE),J2068)</f>
        <v>Agrarische aangelegenheden</v>
      </c>
      <c r="L2068" s="2" t="str">
        <f t="shared" si="166"/>
        <v>7</v>
      </c>
      <c r="M2068" s="2" t="str">
        <f>IFERROR(VLOOKUP(L2068,'Productgroepen hoofdfuncties'!A:B,2,FALSE),L2068)</f>
        <v>Economische en agrarische zaken</v>
      </c>
    </row>
    <row r="2069" spans="1:13">
      <c r="A2069" s="7"/>
      <c r="B2069" s="8"/>
      <c r="C2069" s="4" t="s">
        <v>4814</v>
      </c>
      <c r="D2069" s="3" t="s">
        <v>4815</v>
      </c>
      <c r="E2069" s="4">
        <v>1</v>
      </c>
      <c r="F2069" s="2" t="str">
        <f t="shared" si="162"/>
        <v>G1PR730301</v>
      </c>
      <c r="G2069" s="2" t="str">
        <f t="shared" si="163"/>
        <v>Grondgebonden landbouw</v>
      </c>
      <c r="H2069" s="2" t="str">
        <f t="shared" si="164"/>
        <v>7303</v>
      </c>
      <c r="I2069" s="2" t="str">
        <f>IFERROR(VLOOKUP(H2069,'Productgroepen hoofdfuncties'!G:H,2,FALSE),H2069)</f>
        <v>Landbouw en landinrichting (PLG)</v>
      </c>
      <c r="J2069" s="2" t="str">
        <f t="shared" si="165"/>
        <v>73</v>
      </c>
      <c r="K2069" s="2" t="str">
        <f>IFERROR(VLOOKUP(J2069,'Productgroepen hoofdfuncties'!D:E,2,FALSE),J2069)</f>
        <v>Agrarische aangelegenheden</v>
      </c>
      <c r="L2069" s="2" t="str">
        <f t="shared" si="166"/>
        <v>7</v>
      </c>
      <c r="M2069" s="2" t="str">
        <f>IFERROR(VLOOKUP(L2069,'Productgroepen hoofdfuncties'!A:B,2,FALSE),L2069)</f>
        <v>Economische en agrarische zaken</v>
      </c>
    </row>
    <row r="2070" spans="1:13">
      <c r="A2070" s="7"/>
      <c r="B2070" s="8"/>
      <c r="C2070" s="4" t="s">
        <v>6960</v>
      </c>
      <c r="D2070" s="3" t="s">
        <v>6961</v>
      </c>
      <c r="E2070" s="4">
        <v>1</v>
      </c>
      <c r="F2070" s="2" t="str">
        <f t="shared" si="162"/>
        <v>G1PR730301</v>
      </c>
      <c r="G2070" s="2" t="str">
        <f t="shared" si="163"/>
        <v>Grondgebonden landbouw</v>
      </c>
      <c r="H2070" s="2" t="str">
        <f t="shared" si="164"/>
        <v>7303</v>
      </c>
      <c r="I2070" s="2" t="str">
        <f>IFERROR(VLOOKUP(H2070,'Productgroepen hoofdfuncties'!G:H,2,FALSE),H2070)</f>
        <v>Landbouw en landinrichting (PLG)</v>
      </c>
      <c r="J2070" s="2" t="str">
        <f t="shared" si="165"/>
        <v>73</v>
      </c>
      <c r="K2070" s="2" t="str">
        <f>IFERROR(VLOOKUP(J2070,'Productgroepen hoofdfuncties'!D:E,2,FALSE),J2070)</f>
        <v>Agrarische aangelegenheden</v>
      </c>
      <c r="L2070" s="2" t="str">
        <f t="shared" si="166"/>
        <v>7</v>
      </c>
      <c r="M2070" s="2" t="str">
        <f>IFERROR(VLOOKUP(L2070,'Productgroepen hoofdfuncties'!A:B,2,FALSE),L2070)</f>
        <v>Economische en agrarische zaken</v>
      </c>
    </row>
    <row r="2071" spans="1:13">
      <c r="A2071" s="9"/>
      <c r="B2071" s="10"/>
      <c r="C2071" s="4" t="s">
        <v>4816</v>
      </c>
      <c r="D2071" s="3" t="s">
        <v>4817</v>
      </c>
      <c r="E2071" s="4">
        <v>1</v>
      </c>
      <c r="F2071" s="2" t="str">
        <f t="shared" si="162"/>
        <v>G1PR730301</v>
      </c>
      <c r="G2071" s="2" t="str">
        <f t="shared" si="163"/>
        <v>Grondgebonden landbouw</v>
      </c>
      <c r="H2071" s="2" t="str">
        <f t="shared" si="164"/>
        <v>7303</v>
      </c>
      <c r="I2071" s="2" t="str">
        <f>IFERROR(VLOOKUP(H2071,'Productgroepen hoofdfuncties'!G:H,2,FALSE),H2071)</f>
        <v>Landbouw en landinrichting (PLG)</v>
      </c>
      <c r="J2071" s="2" t="str">
        <f t="shared" si="165"/>
        <v>73</v>
      </c>
      <c r="K2071" s="2" t="str">
        <f>IFERROR(VLOOKUP(J2071,'Productgroepen hoofdfuncties'!D:E,2,FALSE),J2071)</f>
        <v>Agrarische aangelegenheden</v>
      </c>
      <c r="L2071" s="2" t="str">
        <f t="shared" si="166"/>
        <v>7</v>
      </c>
      <c r="M2071" s="2" t="str">
        <f>IFERROR(VLOOKUP(L2071,'Productgroepen hoofdfuncties'!A:B,2,FALSE),L2071)</f>
        <v>Economische en agrarische zaken</v>
      </c>
    </row>
    <row r="2072" spans="1:13">
      <c r="A2072" s="5" t="s">
        <v>4818</v>
      </c>
      <c r="B2072" s="6" t="s">
        <v>4819</v>
      </c>
      <c r="C2072" s="4" t="s">
        <v>4820</v>
      </c>
      <c r="D2072" s="3" t="s">
        <v>4821</v>
      </c>
      <c r="E2072" s="4">
        <v>1</v>
      </c>
      <c r="F2072" s="2" t="str">
        <f t="shared" si="162"/>
        <v>G1PR730302</v>
      </c>
      <c r="G2072" s="2" t="str">
        <f t="shared" si="163"/>
        <v>Duurzaam ondernemen</v>
      </c>
      <c r="H2072" s="2" t="str">
        <f t="shared" si="164"/>
        <v>7303</v>
      </c>
      <c r="I2072" s="2" t="str">
        <f>IFERROR(VLOOKUP(H2072,'Productgroepen hoofdfuncties'!G:H,2,FALSE),H2072)</f>
        <v>Landbouw en landinrichting (PLG)</v>
      </c>
      <c r="J2072" s="2" t="str">
        <f t="shared" si="165"/>
        <v>73</v>
      </c>
      <c r="K2072" s="2" t="str">
        <f>IFERROR(VLOOKUP(J2072,'Productgroepen hoofdfuncties'!D:E,2,FALSE),J2072)</f>
        <v>Agrarische aangelegenheden</v>
      </c>
      <c r="L2072" s="2" t="str">
        <f t="shared" si="166"/>
        <v>7</v>
      </c>
      <c r="M2072" s="2" t="str">
        <f>IFERROR(VLOOKUP(L2072,'Productgroepen hoofdfuncties'!A:B,2,FALSE),L2072)</f>
        <v>Economische en agrarische zaken</v>
      </c>
    </row>
    <row r="2073" spans="1:13">
      <c r="A2073" s="7"/>
      <c r="B2073" s="8"/>
      <c r="C2073" s="4" t="s">
        <v>4822</v>
      </c>
      <c r="D2073" s="3" t="s">
        <v>4823</v>
      </c>
      <c r="E2073" s="4">
        <v>1</v>
      </c>
      <c r="F2073" s="2" t="str">
        <f t="shared" si="162"/>
        <v>G1PR730302</v>
      </c>
      <c r="G2073" s="2" t="str">
        <f t="shared" si="163"/>
        <v>Duurzaam ondernemen</v>
      </c>
      <c r="H2073" s="2" t="str">
        <f t="shared" si="164"/>
        <v>7303</v>
      </c>
      <c r="I2073" s="2" t="str">
        <f>IFERROR(VLOOKUP(H2073,'Productgroepen hoofdfuncties'!G:H,2,FALSE),H2073)</f>
        <v>Landbouw en landinrichting (PLG)</v>
      </c>
      <c r="J2073" s="2" t="str">
        <f t="shared" si="165"/>
        <v>73</v>
      </c>
      <c r="K2073" s="2" t="str">
        <f>IFERROR(VLOOKUP(J2073,'Productgroepen hoofdfuncties'!D:E,2,FALSE),J2073)</f>
        <v>Agrarische aangelegenheden</v>
      </c>
      <c r="L2073" s="2" t="str">
        <f t="shared" si="166"/>
        <v>7</v>
      </c>
      <c r="M2073" s="2" t="str">
        <f>IFERROR(VLOOKUP(L2073,'Productgroepen hoofdfuncties'!A:B,2,FALSE),L2073)</f>
        <v>Economische en agrarische zaken</v>
      </c>
    </row>
    <row r="2074" spans="1:13">
      <c r="A2074" s="9"/>
      <c r="B2074" s="10"/>
      <c r="C2074" s="4" t="s">
        <v>4824</v>
      </c>
      <c r="D2074" s="3" t="s">
        <v>4825</v>
      </c>
      <c r="E2074" s="4">
        <v>1</v>
      </c>
      <c r="F2074" s="2" t="str">
        <f t="shared" si="162"/>
        <v>G1PR730302</v>
      </c>
      <c r="G2074" s="2" t="str">
        <f t="shared" si="163"/>
        <v>Duurzaam ondernemen</v>
      </c>
      <c r="H2074" s="2" t="str">
        <f t="shared" si="164"/>
        <v>7303</v>
      </c>
      <c r="I2074" s="2" t="str">
        <f>IFERROR(VLOOKUP(H2074,'Productgroepen hoofdfuncties'!G:H,2,FALSE),H2074)</f>
        <v>Landbouw en landinrichting (PLG)</v>
      </c>
      <c r="J2074" s="2" t="str">
        <f t="shared" si="165"/>
        <v>73</v>
      </c>
      <c r="K2074" s="2" t="str">
        <f>IFERROR(VLOOKUP(J2074,'Productgroepen hoofdfuncties'!D:E,2,FALSE),J2074)</f>
        <v>Agrarische aangelegenheden</v>
      </c>
      <c r="L2074" s="2" t="str">
        <f t="shared" si="166"/>
        <v>7</v>
      </c>
      <c r="M2074" s="2" t="str">
        <f>IFERROR(VLOOKUP(L2074,'Productgroepen hoofdfuncties'!A:B,2,FALSE),L2074)</f>
        <v>Economische en agrarische zaken</v>
      </c>
    </row>
    <row r="2075" spans="1:13">
      <c r="A2075" s="5" t="s">
        <v>4826</v>
      </c>
      <c r="B2075" s="6" t="s">
        <v>4827</v>
      </c>
      <c r="C2075" s="4" t="s">
        <v>4828</v>
      </c>
      <c r="D2075" s="3" t="s">
        <v>4829</v>
      </c>
      <c r="E2075" s="4">
        <v>1</v>
      </c>
      <c r="F2075" s="2" t="str">
        <f t="shared" si="162"/>
        <v>G1PR730303</v>
      </c>
      <c r="G2075" s="2" t="str">
        <f t="shared" si="163"/>
        <v>Overige landbouw (niet PLG)</v>
      </c>
      <c r="H2075" s="2" t="str">
        <f t="shared" si="164"/>
        <v>7303</v>
      </c>
      <c r="I2075" s="2" t="str">
        <f>IFERROR(VLOOKUP(H2075,'Productgroepen hoofdfuncties'!G:H,2,FALSE),H2075)</f>
        <v>Landbouw en landinrichting (PLG)</v>
      </c>
      <c r="J2075" s="2" t="str">
        <f t="shared" si="165"/>
        <v>73</v>
      </c>
      <c r="K2075" s="2" t="str">
        <f>IFERROR(VLOOKUP(J2075,'Productgroepen hoofdfuncties'!D:E,2,FALSE),J2075)</f>
        <v>Agrarische aangelegenheden</v>
      </c>
      <c r="L2075" s="2" t="str">
        <f t="shared" si="166"/>
        <v>7</v>
      </c>
      <c r="M2075" s="2" t="str">
        <f>IFERROR(VLOOKUP(L2075,'Productgroepen hoofdfuncties'!A:B,2,FALSE),L2075)</f>
        <v>Economische en agrarische zaken</v>
      </c>
    </row>
    <row r="2076" spans="1:13">
      <c r="A2076" s="7"/>
      <c r="B2076" s="8"/>
      <c r="C2076" s="4" t="s">
        <v>4830</v>
      </c>
      <c r="D2076" s="3" t="s">
        <v>4831</v>
      </c>
      <c r="E2076" s="4">
        <v>1</v>
      </c>
      <c r="F2076" s="2" t="str">
        <f t="shared" si="162"/>
        <v>G1PR730303</v>
      </c>
      <c r="G2076" s="2" t="str">
        <f t="shared" si="163"/>
        <v>Overige landbouw (niet PLG)</v>
      </c>
      <c r="H2076" s="2" t="str">
        <f t="shared" si="164"/>
        <v>7303</v>
      </c>
      <c r="I2076" s="2" t="str">
        <f>IFERROR(VLOOKUP(H2076,'Productgroepen hoofdfuncties'!G:H,2,FALSE),H2076)</f>
        <v>Landbouw en landinrichting (PLG)</v>
      </c>
      <c r="J2076" s="2" t="str">
        <f t="shared" si="165"/>
        <v>73</v>
      </c>
      <c r="K2076" s="2" t="str">
        <f>IFERROR(VLOOKUP(J2076,'Productgroepen hoofdfuncties'!D:E,2,FALSE),J2076)</f>
        <v>Agrarische aangelegenheden</v>
      </c>
      <c r="L2076" s="2" t="str">
        <f t="shared" si="166"/>
        <v>7</v>
      </c>
      <c r="M2076" s="2" t="str">
        <f>IFERROR(VLOOKUP(L2076,'Productgroepen hoofdfuncties'!A:B,2,FALSE),L2076)</f>
        <v>Economische en agrarische zaken</v>
      </c>
    </row>
    <row r="2077" spans="1:13">
      <c r="A2077" s="7"/>
      <c r="B2077" s="8"/>
      <c r="C2077" s="4" t="s">
        <v>4832</v>
      </c>
      <c r="D2077" s="3" t="s">
        <v>4833</v>
      </c>
      <c r="E2077" s="4">
        <v>1</v>
      </c>
      <c r="F2077" s="2" t="str">
        <f t="shared" si="162"/>
        <v>G1PR730303</v>
      </c>
      <c r="G2077" s="2" t="str">
        <f t="shared" si="163"/>
        <v>Overige landbouw (niet PLG)</v>
      </c>
      <c r="H2077" s="2" t="str">
        <f t="shared" si="164"/>
        <v>7303</v>
      </c>
      <c r="I2077" s="2" t="str">
        <f>IFERROR(VLOOKUP(H2077,'Productgroepen hoofdfuncties'!G:H,2,FALSE),H2077)</f>
        <v>Landbouw en landinrichting (PLG)</v>
      </c>
      <c r="J2077" s="2" t="str">
        <f t="shared" si="165"/>
        <v>73</v>
      </c>
      <c r="K2077" s="2" t="str">
        <f>IFERROR(VLOOKUP(J2077,'Productgroepen hoofdfuncties'!D:E,2,FALSE),J2077)</f>
        <v>Agrarische aangelegenheden</v>
      </c>
      <c r="L2077" s="2" t="str">
        <f t="shared" si="166"/>
        <v>7</v>
      </c>
      <c r="M2077" s="2" t="str">
        <f>IFERROR(VLOOKUP(L2077,'Productgroepen hoofdfuncties'!A:B,2,FALSE),L2077)</f>
        <v>Economische en agrarische zaken</v>
      </c>
    </row>
    <row r="2078" spans="1:13">
      <c r="A2078" s="7"/>
      <c r="B2078" s="8"/>
      <c r="C2078" s="4" t="s">
        <v>4834</v>
      </c>
      <c r="D2078" s="3" t="s">
        <v>4835</v>
      </c>
      <c r="E2078" s="4">
        <v>1</v>
      </c>
      <c r="F2078" s="2" t="str">
        <f t="shared" si="162"/>
        <v>G1PR730303</v>
      </c>
      <c r="G2078" s="2" t="str">
        <f t="shared" si="163"/>
        <v>Overige landbouw (niet PLG)</v>
      </c>
      <c r="H2078" s="2" t="str">
        <f t="shared" si="164"/>
        <v>7303</v>
      </c>
      <c r="I2078" s="2" t="str">
        <f>IFERROR(VLOOKUP(H2078,'Productgroepen hoofdfuncties'!G:H,2,FALSE),H2078)</f>
        <v>Landbouw en landinrichting (PLG)</v>
      </c>
      <c r="J2078" s="2" t="str">
        <f t="shared" si="165"/>
        <v>73</v>
      </c>
      <c r="K2078" s="2" t="str">
        <f>IFERROR(VLOOKUP(J2078,'Productgroepen hoofdfuncties'!D:E,2,FALSE),J2078)</f>
        <v>Agrarische aangelegenheden</v>
      </c>
      <c r="L2078" s="2" t="str">
        <f t="shared" si="166"/>
        <v>7</v>
      </c>
      <c r="M2078" s="2" t="str">
        <f>IFERROR(VLOOKUP(L2078,'Productgroepen hoofdfuncties'!A:B,2,FALSE),L2078)</f>
        <v>Economische en agrarische zaken</v>
      </c>
    </row>
    <row r="2079" spans="1:13">
      <c r="A2079" s="7"/>
      <c r="B2079" s="8"/>
      <c r="C2079" s="4" t="s">
        <v>4836</v>
      </c>
      <c r="D2079" s="3" t="s">
        <v>4772</v>
      </c>
      <c r="E2079" s="4">
        <v>1</v>
      </c>
      <c r="F2079" s="2" t="str">
        <f t="shared" si="162"/>
        <v>G1PR730303</v>
      </c>
      <c r="G2079" s="2" t="str">
        <f t="shared" si="163"/>
        <v>Overige landbouw (niet PLG)</v>
      </c>
      <c r="H2079" s="2" t="str">
        <f t="shared" si="164"/>
        <v>7303</v>
      </c>
      <c r="I2079" s="2" t="str">
        <f>IFERROR(VLOOKUP(H2079,'Productgroepen hoofdfuncties'!G:H,2,FALSE),H2079)</f>
        <v>Landbouw en landinrichting (PLG)</v>
      </c>
      <c r="J2079" s="2" t="str">
        <f t="shared" si="165"/>
        <v>73</v>
      </c>
      <c r="K2079" s="2" t="str">
        <f>IFERROR(VLOOKUP(J2079,'Productgroepen hoofdfuncties'!D:E,2,FALSE),J2079)</f>
        <v>Agrarische aangelegenheden</v>
      </c>
      <c r="L2079" s="2" t="str">
        <f t="shared" si="166"/>
        <v>7</v>
      </c>
      <c r="M2079" s="2" t="str">
        <f>IFERROR(VLOOKUP(L2079,'Productgroepen hoofdfuncties'!A:B,2,FALSE),L2079)</f>
        <v>Economische en agrarische zaken</v>
      </c>
    </row>
    <row r="2080" spans="1:13">
      <c r="A2080" s="7"/>
      <c r="B2080" s="8"/>
      <c r="C2080" s="4" t="s">
        <v>4837</v>
      </c>
      <c r="D2080" s="3" t="s">
        <v>4770</v>
      </c>
      <c r="E2080" s="4">
        <v>1</v>
      </c>
      <c r="F2080" s="2" t="str">
        <f t="shared" si="162"/>
        <v>G1PR730303</v>
      </c>
      <c r="G2080" s="2" t="str">
        <f t="shared" si="163"/>
        <v>Overige landbouw (niet PLG)</v>
      </c>
      <c r="H2080" s="2" t="str">
        <f t="shared" si="164"/>
        <v>7303</v>
      </c>
      <c r="I2080" s="2" t="str">
        <f>IFERROR(VLOOKUP(H2080,'Productgroepen hoofdfuncties'!G:H,2,FALSE),H2080)</f>
        <v>Landbouw en landinrichting (PLG)</v>
      </c>
      <c r="J2080" s="2" t="str">
        <f t="shared" si="165"/>
        <v>73</v>
      </c>
      <c r="K2080" s="2" t="str">
        <f>IFERROR(VLOOKUP(J2080,'Productgroepen hoofdfuncties'!D:E,2,FALSE),J2080)</f>
        <v>Agrarische aangelegenheden</v>
      </c>
      <c r="L2080" s="2" t="str">
        <f t="shared" si="166"/>
        <v>7</v>
      </c>
      <c r="M2080" s="2" t="str">
        <f>IFERROR(VLOOKUP(L2080,'Productgroepen hoofdfuncties'!A:B,2,FALSE),L2080)</f>
        <v>Economische en agrarische zaken</v>
      </c>
    </row>
    <row r="2081" spans="1:13">
      <c r="A2081" s="9"/>
      <c r="B2081" s="10"/>
      <c r="C2081" s="4" t="s">
        <v>4838</v>
      </c>
      <c r="D2081" s="3" t="s">
        <v>4776</v>
      </c>
      <c r="E2081" s="4">
        <v>1</v>
      </c>
      <c r="F2081" s="2" t="str">
        <f t="shared" si="162"/>
        <v>G1PR730303</v>
      </c>
      <c r="G2081" s="2" t="str">
        <f t="shared" si="163"/>
        <v>Overige landbouw (niet PLG)</v>
      </c>
      <c r="H2081" s="2" t="str">
        <f t="shared" si="164"/>
        <v>7303</v>
      </c>
      <c r="I2081" s="2" t="str">
        <f>IFERROR(VLOOKUP(H2081,'Productgroepen hoofdfuncties'!G:H,2,FALSE),H2081)</f>
        <v>Landbouw en landinrichting (PLG)</v>
      </c>
      <c r="J2081" s="2" t="str">
        <f t="shared" si="165"/>
        <v>73</v>
      </c>
      <c r="K2081" s="2" t="str">
        <f>IFERROR(VLOOKUP(J2081,'Productgroepen hoofdfuncties'!D:E,2,FALSE),J2081)</f>
        <v>Agrarische aangelegenheden</v>
      </c>
      <c r="L2081" s="2" t="str">
        <f t="shared" si="166"/>
        <v>7</v>
      </c>
      <c r="M2081" s="2" t="str">
        <f>IFERROR(VLOOKUP(L2081,'Productgroepen hoofdfuncties'!A:B,2,FALSE),L2081)</f>
        <v>Economische en agrarische zaken</v>
      </c>
    </row>
    <row r="2082" spans="1:13">
      <c r="A2082" s="3" t="s">
        <v>4839</v>
      </c>
      <c r="B2082" s="4" t="s">
        <v>4833</v>
      </c>
      <c r="C2082" s="4"/>
      <c r="D2082" s="3"/>
      <c r="E2082" s="4"/>
      <c r="F2082" s="2" t="str">
        <f t="shared" si="162"/>
        <v>G1PR730304</v>
      </c>
      <c r="G2082" s="2" t="str">
        <f t="shared" si="163"/>
        <v>Regio van de Smaak</v>
      </c>
      <c r="H2082" s="2" t="str">
        <f t="shared" si="164"/>
        <v>7303</v>
      </c>
      <c r="I2082" s="2" t="str">
        <f>IFERROR(VLOOKUP(H2082,'Productgroepen hoofdfuncties'!G:H,2,FALSE),H2082)</f>
        <v>Landbouw en landinrichting (PLG)</v>
      </c>
      <c r="J2082" s="2" t="str">
        <f t="shared" si="165"/>
        <v>73</v>
      </c>
      <c r="K2082" s="2" t="str">
        <f>IFERROR(VLOOKUP(J2082,'Productgroepen hoofdfuncties'!D:E,2,FALSE),J2082)</f>
        <v>Agrarische aangelegenheden</v>
      </c>
      <c r="L2082" s="2" t="str">
        <f t="shared" si="166"/>
        <v>7</v>
      </c>
      <c r="M2082" s="2" t="str">
        <f>IFERROR(VLOOKUP(L2082,'Productgroepen hoofdfuncties'!A:B,2,FALSE),L2082)</f>
        <v>Economische en agrarische zaken</v>
      </c>
    </row>
    <row r="2083" spans="1:13">
      <c r="A2083" s="3" t="s">
        <v>4840</v>
      </c>
      <c r="B2083" s="4" t="s">
        <v>4841</v>
      </c>
      <c r="C2083" s="4" t="s">
        <v>4842</v>
      </c>
      <c r="D2083" s="3" t="s">
        <v>4841</v>
      </c>
      <c r="E2083" s="4">
        <v>1</v>
      </c>
      <c r="F2083" s="2" t="str">
        <f t="shared" si="162"/>
        <v>G1PR800100</v>
      </c>
      <c r="G2083" s="2" t="str">
        <f t="shared" si="163"/>
        <v>App kst ontw en onderst welzijn</v>
      </c>
      <c r="H2083" s="2" t="str">
        <f t="shared" si="164"/>
        <v>8001</v>
      </c>
      <c r="I2083" s="2" t="str">
        <f>IFERROR(VLOOKUP(H2083,'Productgroepen hoofdfuncties'!G:H,2,FALSE),H2083)</f>
        <v>Ontwikkeling en ondersteuning welzijn</v>
      </c>
      <c r="J2083" s="2" t="str">
        <f t="shared" si="165"/>
        <v>80</v>
      </c>
      <c r="K2083" s="2" t="str">
        <f>IFERROR(VLOOKUP(J2083,'Productgroepen hoofdfuncties'!D:E,2,FALSE),J2083)</f>
        <v>Welzijn, algemeen</v>
      </c>
      <c r="L2083" s="2" t="str">
        <f t="shared" si="166"/>
        <v>8</v>
      </c>
      <c r="M2083" s="2" t="str">
        <f>IFERROR(VLOOKUP(L2083,'Productgroepen hoofdfuncties'!A:B,2,FALSE),L2083)</f>
        <v>Welzijn</v>
      </c>
    </row>
    <row r="2084" spans="1:13">
      <c r="A2084" s="5" t="s">
        <v>4843</v>
      </c>
      <c r="B2084" s="6" t="s">
        <v>4844</v>
      </c>
      <c r="C2084" s="4" t="s">
        <v>4845</v>
      </c>
      <c r="D2084" s="3" t="s">
        <v>6962</v>
      </c>
      <c r="E2084" s="4">
        <v>1</v>
      </c>
      <c r="F2084" s="2" t="str">
        <f t="shared" si="162"/>
        <v>G1PR800101</v>
      </c>
      <c r="G2084" s="2" t="str">
        <f t="shared" si="163"/>
        <v>Welzijn Ontwikkelingsinstituut</v>
      </c>
      <c r="H2084" s="2" t="str">
        <f t="shared" si="164"/>
        <v>8001</v>
      </c>
      <c r="I2084" s="2" t="str">
        <f>IFERROR(VLOOKUP(H2084,'Productgroepen hoofdfuncties'!G:H,2,FALSE),H2084)</f>
        <v>Ontwikkeling en ondersteuning welzijn</v>
      </c>
      <c r="J2084" s="2" t="str">
        <f t="shared" si="165"/>
        <v>80</v>
      </c>
      <c r="K2084" s="2" t="str">
        <f>IFERROR(VLOOKUP(J2084,'Productgroepen hoofdfuncties'!D:E,2,FALSE),J2084)</f>
        <v>Welzijn, algemeen</v>
      </c>
      <c r="L2084" s="2" t="str">
        <f t="shared" si="166"/>
        <v>8</v>
      </c>
      <c r="M2084" s="2" t="str">
        <f>IFERROR(VLOOKUP(L2084,'Productgroepen hoofdfuncties'!A:B,2,FALSE),L2084)</f>
        <v>Welzijn</v>
      </c>
    </row>
    <row r="2085" spans="1:13">
      <c r="A2085" s="9"/>
      <c r="B2085" s="10"/>
      <c r="C2085" s="4" t="s">
        <v>4846</v>
      </c>
      <c r="D2085" s="3" t="s">
        <v>4847</v>
      </c>
      <c r="E2085" s="4">
        <v>1</v>
      </c>
      <c r="F2085" s="2" t="str">
        <f t="shared" si="162"/>
        <v>G1PR800101</v>
      </c>
      <c r="G2085" s="2" t="str">
        <f t="shared" si="163"/>
        <v>Welzijn Ontwikkelingsinstituut</v>
      </c>
      <c r="H2085" s="2" t="str">
        <f t="shared" si="164"/>
        <v>8001</v>
      </c>
      <c r="I2085" s="2" t="str">
        <f>IFERROR(VLOOKUP(H2085,'Productgroepen hoofdfuncties'!G:H,2,FALSE),H2085)</f>
        <v>Ontwikkeling en ondersteuning welzijn</v>
      </c>
      <c r="J2085" s="2" t="str">
        <f t="shared" si="165"/>
        <v>80</v>
      </c>
      <c r="K2085" s="2" t="str">
        <f>IFERROR(VLOOKUP(J2085,'Productgroepen hoofdfuncties'!D:E,2,FALSE),J2085)</f>
        <v>Welzijn, algemeen</v>
      </c>
      <c r="L2085" s="2" t="str">
        <f t="shared" si="166"/>
        <v>8</v>
      </c>
      <c r="M2085" s="2" t="str">
        <f>IFERROR(VLOOKUP(L2085,'Productgroepen hoofdfuncties'!A:B,2,FALSE),L2085)</f>
        <v>Welzijn</v>
      </c>
    </row>
    <row r="2086" spans="1:13">
      <c r="A2086" s="5" t="s">
        <v>4848</v>
      </c>
      <c r="B2086" s="6" t="s">
        <v>4849</v>
      </c>
      <c r="C2086" s="4" t="s">
        <v>4850</v>
      </c>
      <c r="D2086" s="3" t="s">
        <v>4851</v>
      </c>
      <c r="E2086" s="4">
        <v>1</v>
      </c>
      <c r="F2086" s="2" t="str">
        <f t="shared" si="162"/>
        <v>G1PR800102</v>
      </c>
      <c r="G2086" s="2" t="str">
        <f t="shared" si="163"/>
        <v>Projecten</v>
      </c>
      <c r="H2086" s="2" t="str">
        <f t="shared" si="164"/>
        <v>8001</v>
      </c>
      <c r="I2086" s="2" t="str">
        <f>IFERROR(VLOOKUP(H2086,'Productgroepen hoofdfuncties'!G:H,2,FALSE),H2086)</f>
        <v>Ontwikkeling en ondersteuning welzijn</v>
      </c>
      <c r="J2086" s="2" t="str">
        <f t="shared" si="165"/>
        <v>80</v>
      </c>
      <c r="K2086" s="2" t="str">
        <f>IFERROR(VLOOKUP(J2086,'Productgroepen hoofdfuncties'!D:E,2,FALSE),J2086)</f>
        <v>Welzijn, algemeen</v>
      </c>
      <c r="L2086" s="2" t="str">
        <f t="shared" si="166"/>
        <v>8</v>
      </c>
      <c r="M2086" s="2" t="str">
        <f>IFERROR(VLOOKUP(L2086,'Productgroepen hoofdfuncties'!A:B,2,FALSE),L2086)</f>
        <v>Welzijn</v>
      </c>
    </row>
    <row r="2087" spans="1:13">
      <c r="A2087" s="7"/>
      <c r="B2087" s="8"/>
      <c r="C2087" s="4" t="s">
        <v>4852</v>
      </c>
      <c r="D2087" s="3" t="s">
        <v>1241</v>
      </c>
      <c r="E2087" s="4">
        <v>1</v>
      </c>
      <c r="F2087" s="2" t="str">
        <f t="shared" si="162"/>
        <v>G1PR800102</v>
      </c>
      <c r="G2087" s="2" t="str">
        <f t="shared" si="163"/>
        <v>Projecten</v>
      </c>
      <c r="H2087" s="2" t="str">
        <f t="shared" si="164"/>
        <v>8001</v>
      </c>
      <c r="I2087" s="2" t="str">
        <f>IFERROR(VLOOKUP(H2087,'Productgroepen hoofdfuncties'!G:H,2,FALSE),H2087)</f>
        <v>Ontwikkeling en ondersteuning welzijn</v>
      </c>
      <c r="J2087" s="2" t="str">
        <f t="shared" si="165"/>
        <v>80</v>
      </c>
      <c r="K2087" s="2" t="str">
        <f>IFERROR(VLOOKUP(J2087,'Productgroepen hoofdfuncties'!D:E,2,FALSE),J2087)</f>
        <v>Welzijn, algemeen</v>
      </c>
      <c r="L2087" s="2" t="str">
        <f t="shared" si="166"/>
        <v>8</v>
      </c>
      <c r="M2087" s="2" t="str">
        <f>IFERROR(VLOOKUP(L2087,'Productgroepen hoofdfuncties'!A:B,2,FALSE),L2087)</f>
        <v>Welzijn</v>
      </c>
    </row>
    <row r="2088" spans="1:13">
      <c r="A2088" s="9"/>
      <c r="B2088" s="10"/>
      <c r="C2088" s="4" t="s">
        <v>4853</v>
      </c>
      <c r="D2088" s="3" t="s">
        <v>4854</v>
      </c>
      <c r="E2088" s="4">
        <v>1</v>
      </c>
      <c r="F2088" s="2" t="str">
        <f t="shared" si="162"/>
        <v>G1PR800102</v>
      </c>
      <c r="G2088" s="2" t="str">
        <f t="shared" si="163"/>
        <v>Projecten</v>
      </c>
      <c r="H2088" s="2" t="str">
        <f t="shared" si="164"/>
        <v>8001</v>
      </c>
      <c r="I2088" s="2" t="str">
        <f>IFERROR(VLOOKUP(H2088,'Productgroepen hoofdfuncties'!G:H,2,FALSE),H2088)</f>
        <v>Ontwikkeling en ondersteuning welzijn</v>
      </c>
      <c r="J2088" s="2" t="str">
        <f t="shared" si="165"/>
        <v>80</v>
      </c>
      <c r="K2088" s="2" t="str">
        <f>IFERROR(VLOOKUP(J2088,'Productgroepen hoofdfuncties'!D:E,2,FALSE),J2088)</f>
        <v>Welzijn, algemeen</v>
      </c>
      <c r="L2088" s="2" t="str">
        <f t="shared" si="166"/>
        <v>8</v>
      </c>
      <c r="M2088" s="2" t="str">
        <f>IFERROR(VLOOKUP(L2088,'Productgroepen hoofdfuncties'!A:B,2,FALSE),L2088)</f>
        <v>Welzijn</v>
      </c>
    </row>
    <row r="2089" spans="1:13">
      <c r="A2089" s="5" t="s">
        <v>4855</v>
      </c>
      <c r="B2089" s="6" t="s">
        <v>4856</v>
      </c>
      <c r="C2089" s="4" t="s">
        <v>4857</v>
      </c>
      <c r="D2089" s="3" t="s">
        <v>4858</v>
      </c>
      <c r="E2089" s="4">
        <v>1</v>
      </c>
      <c r="F2089" s="2" t="str">
        <f t="shared" si="162"/>
        <v>G1PR800103</v>
      </c>
      <c r="G2089" s="2" t="str">
        <f t="shared" si="163"/>
        <v>Overige (Incidentele) Initiatieven</v>
      </c>
      <c r="H2089" s="2" t="str">
        <f t="shared" si="164"/>
        <v>8001</v>
      </c>
      <c r="I2089" s="2" t="str">
        <f>IFERROR(VLOOKUP(H2089,'Productgroepen hoofdfuncties'!G:H,2,FALSE),H2089)</f>
        <v>Ontwikkeling en ondersteuning welzijn</v>
      </c>
      <c r="J2089" s="2" t="str">
        <f t="shared" si="165"/>
        <v>80</v>
      </c>
      <c r="K2089" s="2" t="str">
        <f>IFERROR(VLOOKUP(J2089,'Productgroepen hoofdfuncties'!D:E,2,FALSE),J2089)</f>
        <v>Welzijn, algemeen</v>
      </c>
      <c r="L2089" s="2" t="str">
        <f t="shared" si="166"/>
        <v>8</v>
      </c>
      <c r="M2089" s="2" t="str">
        <f>IFERROR(VLOOKUP(L2089,'Productgroepen hoofdfuncties'!A:B,2,FALSE),L2089)</f>
        <v>Welzijn</v>
      </c>
    </row>
    <row r="2090" spans="1:13">
      <c r="A2090" s="7"/>
      <c r="B2090" s="8"/>
      <c r="C2090" s="4" t="s">
        <v>4859</v>
      </c>
      <c r="D2090" s="3" t="s">
        <v>4860</v>
      </c>
      <c r="E2090" s="4">
        <v>1</v>
      </c>
      <c r="F2090" s="2" t="str">
        <f t="shared" si="162"/>
        <v>G1PR800103</v>
      </c>
      <c r="G2090" s="2" t="str">
        <f t="shared" si="163"/>
        <v>Overige (Incidentele) Initiatieven</v>
      </c>
      <c r="H2090" s="2" t="str">
        <f t="shared" si="164"/>
        <v>8001</v>
      </c>
      <c r="I2090" s="2" t="str">
        <f>IFERROR(VLOOKUP(H2090,'Productgroepen hoofdfuncties'!G:H,2,FALSE),H2090)</f>
        <v>Ontwikkeling en ondersteuning welzijn</v>
      </c>
      <c r="J2090" s="2" t="str">
        <f t="shared" si="165"/>
        <v>80</v>
      </c>
      <c r="K2090" s="2" t="str">
        <f>IFERROR(VLOOKUP(J2090,'Productgroepen hoofdfuncties'!D:E,2,FALSE),J2090)</f>
        <v>Welzijn, algemeen</v>
      </c>
      <c r="L2090" s="2" t="str">
        <f t="shared" si="166"/>
        <v>8</v>
      </c>
      <c r="M2090" s="2" t="str">
        <f>IFERROR(VLOOKUP(L2090,'Productgroepen hoofdfuncties'!A:B,2,FALSE),L2090)</f>
        <v>Welzijn</v>
      </c>
    </row>
    <row r="2091" spans="1:13">
      <c r="A2091" s="7"/>
      <c r="B2091" s="8"/>
      <c r="C2091" s="4" t="s">
        <v>4861</v>
      </c>
      <c r="D2091" s="3" t="s">
        <v>4862</v>
      </c>
      <c r="E2091" s="4">
        <v>1</v>
      </c>
      <c r="F2091" s="2" t="str">
        <f t="shared" si="162"/>
        <v>G1PR800103</v>
      </c>
      <c r="G2091" s="2" t="str">
        <f t="shared" si="163"/>
        <v>Overige (Incidentele) Initiatieven</v>
      </c>
      <c r="H2091" s="2" t="str">
        <f t="shared" si="164"/>
        <v>8001</v>
      </c>
      <c r="I2091" s="2" t="str">
        <f>IFERROR(VLOOKUP(H2091,'Productgroepen hoofdfuncties'!G:H,2,FALSE),H2091)</f>
        <v>Ontwikkeling en ondersteuning welzijn</v>
      </c>
      <c r="J2091" s="2" t="str">
        <f t="shared" si="165"/>
        <v>80</v>
      </c>
      <c r="K2091" s="2" t="str">
        <f>IFERROR(VLOOKUP(J2091,'Productgroepen hoofdfuncties'!D:E,2,FALSE),J2091)</f>
        <v>Welzijn, algemeen</v>
      </c>
      <c r="L2091" s="2" t="str">
        <f t="shared" si="166"/>
        <v>8</v>
      </c>
      <c r="M2091" s="2" t="str">
        <f>IFERROR(VLOOKUP(L2091,'Productgroepen hoofdfuncties'!A:B,2,FALSE),L2091)</f>
        <v>Welzijn</v>
      </c>
    </row>
    <row r="2092" spans="1:13">
      <c r="A2092" s="9"/>
      <c r="B2092" s="10"/>
      <c r="C2092" s="4" t="s">
        <v>4863</v>
      </c>
      <c r="D2092" s="3" t="s">
        <v>4864</v>
      </c>
      <c r="E2092" s="4">
        <v>1</v>
      </c>
      <c r="F2092" s="2" t="str">
        <f t="shared" si="162"/>
        <v>G1PR800103</v>
      </c>
      <c r="G2092" s="2" t="str">
        <f t="shared" si="163"/>
        <v>Overige (Incidentele) Initiatieven</v>
      </c>
      <c r="H2092" s="2" t="str">
        <f t="shared" si="164"/>
        <v>8001</v>
      </c>
      <c r="I2092" s="2" t="str">
        <f>IFERROR(VLOOKUP(H2092,'Productgroepen hoofdfuncties'!G:H,2,FALSE),H2092)</f>
        <v>Ontwikkeling en ondersteuning welzijn</v>
      </c>
      <c r="J2092" s="2" t="str">
        <f t="shared" si="165"/>
        <v>80</v>
      </c>
      <c r="K2092" s="2" t="str">
        <f>IFERROR(VLOOKUP(J2092,'Productgroepen hoofdfuncties'!D:E,2,FALSE),J2092)</f>
        <v>Welzijn, algemeen</v>
      </c>
      <c r="L2092" s="2" t="str">
        <f t="shared" si="166"/>
        <v>8</v>
      </c>
      <c r="M2092" s="2" t="str">
        <f>IFERROR(VLOOKUP(L2092,'Productgroepen hoofdfuncties'!A:B,2,FALSE),L2092)</f>
        <v>Welzijn</v>
      </c>
    </row>
    <row r="2093" spans="1:13">
      <c r="A2093" s="5" t="s">
        <v>4865</v>
      </c>
      <c r="B2093" s="6" t="s">
        <v>4866</v>
      </c>
      <c r="C2093" s="4" t="s">
        <v>4867</v>
      </c>
      <c r="D2093" s="3" t="s">
        <v>4868</v>
      </c>
      <c r="E2093" s="4">
        <v>1</v>
      </c>
      <c r="F2093" s="2" t="str">
        <f t="shared" si="162"/>
        <v>G1PR800104</v>
      </c>
      <c r="G2093" s="2" t="str">
        <f t="shared" si="163"/>
        <v>Gebieden</v>
      </c>
      <c r="H2093" s="2" t="str">
        <f t="shared" si="164"/>
        <v>8001</v>
      </c>
      <c r="I2093" s="2" t="str">
        <f>IFERROR(VLOOKUP(H2093,'Productgroepen hoofdfuncties'!G:H,2,FALSE),H2093)</f>
        <v>Ontwikkeling en ondersteuning welzijn</v>
      </c>
      <c r="J2093" s="2" t="str">
        <f t="shared" si="165"/>
        <v>80</v>
      </c>
      <c r="K2093" s="2" t="str">
        <f>IFERROR(VLOOKUP(J2093,'Productgroepen hoofdfuncties'!D:E,2,FALSE),J2093)</f>
        <v>Welzijn, algemeen</v>
      </c>
      <c r="L2093" s="2" t="str">
        <f t="shared" si="166"/>
        <v>8</v>
      </c>
      <c r="M2093" s="2" t="str">
        <f>IFERROR(VLOOKUP(L2093,'Productgroepen hoofdfuncties'!A:B,2,FALSE),L2093)</f>
        <v>Welzijn</v>
      </c>
    </row>
    <row r="2094" spans="1:13">
      <c r="A2094" s="7"/>
      <c r="B2094" s="8"/>
      <c r="C2094" s="4" t="s">
        <v>4869</v>
      </c>
      <c r="D2094" s="3" t="s">
        <v>6963</v>
      </c>
      <c r="E2094" s="4">
        <v>1</v>
      </c>
      <c r="F2094" s="2" t="str">
        <f t="shared" si="162"/>
        <v>G1PR800104</v>
      </c>
      <c r="G2094" s="2" t="str">
        <f t="shared" si="163"/>
        <v>Gebieden</v>
      </c>
      <c r="H2094" s="2" t="str">
        <f t="shared" si="164"/>
        <v>8001</v>
      </c>
      <c r="I2094" s="2" t="str">
        <f>IFERROR(VLOOKUP(H2094,'Productgroepen hoofdfuncties'!G:H,2,FALSE),H2094)</f>
        <v>Ontwikkeling en ondersteuning welzijn</v>
      </c>
      <c r="J2094" s="2" t="str">
        <f t="shared" si="165"/>
        <v>80</v>
      </c>
      <c r="K2094" s="2" t="str">
        <f>IFERROR(VLOOKUP(J2094,'Productgroepen hoofdfuncties'!D:E,2,FALSE),J2094)</f>
        <v>Welzijn, algemeen</v>
      </c>
      <c r="L2094" s="2" t="str">
        <f t="shared" si="166"/>
        <v>8</v>
      </c>
      <c r="M2094" s="2" t="str">
        <f>IFERROR(VLOOKUP(L2094,'Productgroepen hoofdfuncties'!A:B,2,FALSE),L2094)</f>
        <v>Welzijn</v>
      </c>
    </row>
    <row r="2095" spans="1:13">
      <c r="A2095" s="7"/>
      <c r="B2095" s="8"/>
      <c r="C2095" s="4" t="s">
        <v>4870</v>
      </c>
      <c r="D2095" s="3" t="s">
        <v>4871</v>
      </c>
      <c r="E2095" s="4">
        <v>1</v>
      </c>
      <c r="F2095" s="2" t="str">
        <f t="shared" si="162"/>
        <v>G1PR800104</v>
      </c>
      <c r="G2095" s="2" t="str">
        <f t="shared" si="163"/>
        <v>Gebieden</v>
      </c>
      <c r="H2095" s="2" t="str">
        <f t="shared" si="164"/>
        <v>8001</v>
      </c>
      <c r="I2095" s="2" t="str">
        <f>IFERROR(VLOOKUP(H2095,'Productgroepen hoofdfuncties'!G:H,2,FALSE),H2095)</f>
        <v>Ontwikkeling en ondersteuning welzijn</v>
      </c>
      <c r="J2095" s="2" t="str">
        <f t="shared" si="165"/>
        <v>80</v>
      </c>
      <c r="K2095" s="2" t="str">
        <f>IFERROR(VLOOKUP(J2095,'Productgroepen hoofdfuncties'!D:E,2,FALSE),J2095)</f>
        <v>Welzijn, algemeen</v>
      </c>
      <c r="L2095" s="2" t="str">
        <f t="shared" si="166"/>
        <v>8</v>
      </c>
      <c r="M2095" s="2" t="str">
        <f>IFERROR(VLOOKUP(L2095,'Productgroepen hoofdfuncties'!A:B,2,FALSE),L2095)</f>
        <v>Welzijn</v>
      </c>
    </row>
    <row r="2096" spans="1:13">
      <c r="A2096" s="7"/>
      <c r="B2096" s="8"/>
      <c r="C2096" s="4" t="s">
        <v>4872</v>
      </c>
      <c r="D2096" s="3" t="s">
        <v>4873</v>
      </c>
      <c r="E2096" s="4">
        <v>1</v>
      </c>
      <c r="F2096" s="2" t="str">
        <f t="shared" si="162"/>
        <v>G1PR800104</v>
      </c>
      <c r="G2096" s="2" t="str">
        <f t="shared" si="163"/>
        <v>Gebieden</v>
      </c>
      <c r="H2096" s="2" t="str">
        <f t="shared" si="164"/>
        <v>8001</v>
      </c>
      <c r="I2096" s="2" t="str">
        <f>IFERROR(VLOOKUP(H2096,'Productgroepen hoofdfuncties'!G:H,2,FALSE),H2096)</f>
        <v>Ontwikkeling en ondersteuning welzijn</v>
      </c>
      <c r="J2096" s="2" t="str">
        <f t="shared" si="165"/>
        <v>80</v>
      </c>
      <c r="K2096" s="2" t="str">
        <f>IFERROR(VLOOKUP(J2096,'Productgroepen hoofdfuncties'!D:E,2,FALSE),J2096)</f>
        <v>Welzijn, algemeen</v>
      </c>
      <c r="L2096" s="2" t="str">
        <f t="shared" si="166"/>
        <v>8</v>
      </c>
      <c r="M2096" s="2" t="str">
        <f>IFERROR(VLOOKUP(L2096,'Productgroepen hoofdfuncties'!A:B,2,FALSE),L2096)</f>
        <v>Welzijn</v>
      </c>
    </row>
    <row r="2097" spans="1:13">
      <c r="A2097" s="7"/>
      <c r="B2097" s="8"/>
      <c r="C2097" s="4" t="s">
        <v>4874</v>
      </c>
      <c r="D2097" s="3" t="s">
        <v>4875</v>
      </c>
      <c r="E2097" s="4">
        <v>1</v>
      </c>
      <c r="F2097" s="2" t="str">
        <f t="shared" si="162"/>
        <v>G1PR800104</v>
      </c>
      <c r="G2097" s="2" t="str">
        <f t="shared" si="163"/>
        <v>Gebieden</v>
      </c>
      <c r="H2097" s="2" t="str">
        <f t="shared" si="164"/>
        <v>8001</v>
      </c>
      <c r="I2097" s="2" t="str">
        <f>IFERROR(VLOOKUP(H2097,'Productgroepen hoofdfuncties'!G:H,2,FALSE),H2097)</f>
        <v>Ontwikkeling en ondersteuning welzijn</v>
      </c>
      <c r="J2097" s="2" t="str">
        <f t="shared" si="165"/>
        <v>80</v>
      </c>
      <c r="K2097" s="2" t="str">
        <f>IFERROR(VLOOKUP(J2097,'Productgroepen hoofdfuncties'!D:E,2,FALSE),J2097)</f>
        <v>Welzijn, algemeen</v>
      </c>
      <c r="L2097" s="2" t="str">
        <f t="shared" si="166"/>
        <v>8</v>
      </c>
      <c r="M2097" s="2" t="str">
        <f>IFERROR(VLOOKUP(L2097,'Productgroepen hoofdfuncties'!A:B,2,FALSE),L2097)</f>
        <v>Welzijn</v>
      </c>
    </row>
    <row r="2098" spans="1:13">
      <c r="A2098" s="7"/>
      <c r="B2098" s="8"/>
      <c r="C2098" s="4" t="s">
        <v>4876</v>
      </c>
      <c r="D2098" s="3" t="s">
        <v>4877</v>
      </c>
      <c r="E2098" s="4">
        <v>1</v>
      </c>
      <c r="F2098" s="2" t="str">
        <f t="shared" si="162"/>
        <v>G1PR800104</v>
      </c>
      <c r="G2098" s="2" t="str">
        <f t="shared" si="163"/>
        <v>Gebieden</v>
      </c>
      <c r="H2098" s="2" t="str">
        <f t="shared" si="164"/>
        <v>8001</v>
      </c>
      <c r="I2098" s="2" t="str">
        <f>IFERROR(VLOOKUP(H2098,'Productgroepen hoofdfuncties'!G:H,2,FALSE),H2098)</f>
        <v>Ontwikkeling en ondersteuning welzijn</v>
      </c>
      <c r="J2098" s="2" t="str">
        <f t="shared" si="165"/>
        <v>80</v>
      </c>
      <c r="K2098" s="2" t="str">
        <f>IFERROR(VLOOKUP(J2098,'Productgroepen hoofdfuncties'!D:E,2,FALSE),J2098)</f>
        <v>Welzijn, algemeen</v>
      </c>
      <c r="L2098" s="2" t="str">
        <f t="shared" si="166"/>
        <v>8</v>
      </c>
      <c r="M2098" s="2" t="str">
        <f>IFERROR(VLOOKUP(L2098,'Productgroepen hoofdfuncties'!A:B,2,FALSE),L2098)</f>
        <v>Welzijn</v>
      </c>
    </row>
    <row r="2099" spans="1:13">
      <c r="A2099" s="7"/>
      <c r="B2099" s="8"/>
      <c r="C2099" s="4" t="s">
        <v>4878</v>
      </c>
      <c r="D2099" s="3" t="s">
        <v>4879</v>
      </c>
      <c r="E2099" s="4">
        <v>1</v>
      </c>
      <c r="F2099" s="2" t="str">
        <f t="shared" si="162"/>
        <v>G1PR800104</v>
      </c>
      <c r="G2099" s="2" t="str">
        <f t="shared" si="163"/>
        <v>Gebieden</v>
      </c>
      <c r="H2099" s="2" t="str">
        <f t="shared" si="164"/>
        <v>8001</v>
      </c>
      <c r="I2099" s="2" t="str">
        <f>IFERROR(VLOOKUP(H2099,'Productgroepen hoofdfuncties'!G:H,2,FALSE),H2099)</f>
        <v>Ontwikkeling en ondersteuning welzijn</v>
      </c>
      <c r="J2099" s="2" t="str">
        <f t="shared" si="165"/>
        <v>80</v>
      </c>
      <c r="K2099" s="2" t="str">
        <f>IFERROR(VLOOKUP(J2099,'Productgroepen hoofdfuncties'!D:E,2,FALSE),J2099)</f>
        <v>Welzijn, algemeen</v>
      </c>
      <c r="L2099" s="2" t="str">
        <f t="shared" si="166"/>
        <v>8</v>
      </c>
      <c r="M2099" s="2" t="str">
        <f>IFERROR(VLOOKUP(L2099,'Productgroepen hoofdfuncties'!A:B,2,FALSE),L2099)</f>
        <v>Welzijn</v>
      </c>
    </row>
    <row r="2100" spans="1:13">
      <c r="A2100" s="7"/>
      <c r="B2100" s="8"/>
      <c r="C2100" s="4" t="s">
        <v>4880</v>
      </c>
      <c r="D2100" s="3" t="s">
        <v>4881</v>
      </c>
      <c r="E2100" s="4">
        <v>1</v>
      </c>
      <c r="F2100" s="2" t="str">
        <f t="shared" si="162"/>
        <v>G1PR800104</v>
      </c>
      <c r="G2100" s="2" t="str">
        <f t="shared" si="163"/>
        <v>Gebieden</v>
      </c>
      <c r="H2100" s="2" t="str">
        <f t="shared" si="164"/>
        <v>8001</v>
      </c>
      <c r="I2100" s="2" t="str">
        <f>IFERROR(VLOOKUP(H2100,'Productgroepen hoofdfuncties'!G:H,2,FALSE),H2100)</f>
        <v>Ontwikkeling en ondersteuning welzijn</v>
      </c>
      <c r="J2100" s="2" t="str">
        <f t="shared" si="165"/>
        <v>80</v>
      </c>
      <c r="K2100" s="2" t="str">
        <f>IFERROR(VLOOKUP(J2100,'Productgroepen hoofdfuncties'!D:E,2,FALSE),J2100)</f>
        <v>Welzijn, algemeen</v>
      </c>
      <c r="L2100" s="2" t="str">
        <f t="shared" si="166"/>
        <v>8</v>
      </c>
      <c r="M2100" s="2" t="str">
        <f>IFERROR(VLOOKUP(L2100,'Productgroepen hoofdfuncties'!A:B,2,FALSE),L2100)</f>
        <v>Welzijn</v>
      </c>
    </row>
    <row r="2101" spans="1:13">
      <c r="A2101" s="7"/>
      <c r="B2101" s="8"/>
      <c r="C2101" s="4" t="s">
        <v>4882</v>
      </c>
      <c r="D2101" s="3" t="s">
        <v>4883</v>
      </c>
      <c r="E2101" s="4">
        <v>1</v>
      </c>
      <c r="F2101" s="2" t="str">
        <f t="shared" si="162"/>
        <v>G1PR800104</v>
      </c>
      <c r="G2101" s="2" t="str">
        <f t="shared" si="163"/>
        <v>Gebieden</v>
      </c>
      <c r="H2101" s="2" t="str">
        <f t="shared" si="164"/>
        <v>8001</v>
      </c>
      <c r="I2101" s="2" t="str">
        <f>IFERROR(VLOOKUP(H2101,'Productgroepen hoofdfuncties'!G:H,2,FALSE),H2101)</f>
        <v>Ontwikkeling en ondersteuning welzijn</v>
      </c>
      <c r="J2101" s="2" t="str">
        <f t="shared" si="165"/>
        <v>80</v>
      </c>
      <c r="K2101" s="2" t="str">
        <f>IFERROR(VLOOKUP(J2101,'Productgroepen hoofdfuncties'!D:E,2,FALSE),J2101)</f>
        <v>Welzijn, algemeen</v>
      </c>
      <c r="L2101" s="2" t="str">
        <f t="shared" si="166"/>
        <v>8</v>
      </c>
      <c r="M2101" s="2" t="str">
        <f>IFERROR(VLOOKUP(L2101,'Productgroepen hoofdfuncties'!A:B,2,FALSE),L2101)</f>
        <v>Welzijn</v>
      </c>
    </row>
    <row r="2102" spans="1:13">
      <c r="A2102" s="7"/>
      <c r="B2102" s="8"/>
      <c r="C2102" s="4" t="s">
        <v>4884</v>
      </c>
      <c r="D2102" s="3" t="s">
        <v>4885</v>
      </c>
      <c r="E2102" s="4">
        <v>1</v>
      </c>
      <c r="F2102" s="2" t="str">
        <f t="shared" si="162"/>
        <v>G1PR800104</v>
      </c>
      <c r="G2102" s="2" t="str">
        <f t="shared" si="163"/>
        <v>Gebieden</v>
      </c>
      <c r="H2102" s="2" t="str">
        <f t="shared" si="164"/>
        <v>8001</v>
      </c>
      <c r="I2102" s="2" t="str">
        <f>IFERROR(VLOOKUP(H2102,'Productgroepen hoofdfuncties'!G:H,2,FALSE),H2102)</f>
        <v>Ontwikkeling en ondersteuning welzijn</v>
      </c>
      <c r="J2102" s="2" t="str">
        <f t="shared" si="165"/>
        <v>80</v>
      </c>
      <c r="K2102" s="2" t="str">
        <f>IFERROR(VLOOKUP(J2102,'Productgroepen hoofdfuncties'!D:E,2,FALSE),J2102)</f>
        <v>Welzijn, algemeen</v>
      </c>
      <c r="L2102" s="2" t="str">
        <f t="shared" si="166"/>
        <v>8</v>
      </c>
      <c r="M2102" s="2" t="str">
        <f>IFERROR(VLOOKUP(L2102,'Productgroepen hoofdfuncties'!A:B,2,FALSE),L2102)</f>
        <v>Welzijn</v>
      </c>
    </row>
    <row r="2103" spans="1:13">
      <c r="A2103" s="7"/>
      <c r="B2103" s="8"/>
      <c r="C2103" s="4" t="s">
        <v>4886</v>
      </c>
      <c r="D2103" s="3" t="s">
        <v>4887</v>
      </c>
      <c r="E2103" s="4">
        <v>1</v>
      </c>
      <c r="F2103" s="2" t="str">
        <f t="shared" si="162"/>
        <v>G1PR800104</v>
      </c>
      <c r="G2103" s="2" t="str">
        <f t="shared" si="163"/>
        <v>Gebieden</v>
      </c>
      <c r="H2103" s="2" t="str">
        <f t="shared" si="164"/>
        <v>8001</v>
      </c>
      <c r="I2103" s="2" t="str">
        <f>IFERROR(VLOOKUP(H2103,'Productgroepen hoofdfuncties'!G:H,2,FALSE),H2103)</f>
        <v>Ontwikkeling en ondersteuning welzijn</v>
      </c>
      <c r="J2103" s="2" t="str">
        <f t="shared" si="165"/>
        <v>80</v>
      </c>
      <c r="K2103" s="2" t="str">
        <f>IFERROR(VLOOKUP(J2103,'Productgroepen hoofdfuncties'!D:E,2,FALSE),J2103)</f>
        <v>Welzijn, algemeen</v>
      </c>
      <c r="L2103" s="2" t="str">
        <f t="shared" si="166"/>
        <v>8</v>
      </c>
      <c r="M2103" s="2" t="str">
        <f>IFERROR(VLOOKUP(L2103,'Productgroepen hoofdfuncties'!A:B,2,FALSE),L2103)</f>
        <v>Welzijn</v>
      </c>
    </row>
    <row r="2104" spans="1:13">
      <c r="A2104" s="7"/>
      <c r="B2104" s="8"/>
      <c r="C2104" s="4" t="s">
        <v>4888</v>
      </c>
      <c r="D2104" s="3" t="s">
        <v>4889</v>
      </c>
      <c r="E2104" s="4">
        <v>1</v>
      </c>
      <c r="F2104" s="2" t="str">
        <f t="shared" si="162"/>
        <v>G1PR800104</v>
      </c>
      <c r="G2104" s="2" t="str">
        <f t="shared" si="163"/>
        <v>Gebieden</v>
      </c>
      <c r="H2104" s="2" t="str">
        <f t="shared" si="164"/>
        <v>8001</v>
      </c>
      <c r="I2104" s="2" t="str">
        <f>IFERROR(VLOOKUP(H2104,'Productgroepen hoofdfuncties'!G:H,2,FALSE),H2104)</f>
        <v>Ontwikkeling en ondersteuning welzijn</v>
      </c>
      <c r="J2104" s="2" t="str">
        <f t="shared" si="165"/>
        <v>80</v>
      </c>
      <c r="K2104" s="2" t="str">
        <f>IFERROR(VLOOKUP(J2104,'Productgroepen hoofdfuncties'!D:E,2,FALSE),J2104)</f>
        <v>Welzijn, algemeen</v>
      </c>
      <c r="L2104" s="2" t="str">
        <f t="shared" si="166"/>
        <v>8</v>
      </c>
      <c r="M2104" s="2" t="str">
        <f>IFERROR(VLOOKUP(L2104,'Productgroepen hoofdfuncties'!A:B,2,FALSE),L2104)</f>
        <v>Welzijn</v>
      </c>
    </row>
    <row r="2105" spans="1:13">
      <c r="A2105" s="7"/>
      <c r="B2105" s="8"/>
      <c r="C2105" s="4" t="s">
        <v>4890</v>
      </c>
      <c r="D2105" s="3" t="s">
        <v>4891</v>
      </c>
      <c r="E2105" s="4">
        <v>1</v>
      </c>
      <c r="F2105" s="2" t="str">
        <f t="shared" si="162"/>
        <v>G1PR800104</v>
      </c>
      <c r="G2105" s="2" t="str">
        <f t="shared" si="163"/>
        <v>Gebieden</v>
      </c>
      <c r="H2105" s="2" t="str">
        <f t="shared" si="164"/>
        <v>8001</v>
      </c>
      <c r="I2105" s="2" t="str">
        <f>IFERROR(VLOOKUP(H2105,'Productgroepen hoofdfuncties'!G:H,2,FALSE),H2105)</f>
        <v>Ontwikkeling en ondersteuning welzijn</v>
      </c>
      <c r="J2105" s="2" t="str">
        <f t="shared" si="165"/>
        <v>80</v>
      </c>
      <c r="K2105" s="2" t="str">
        <f>IFERROR(VLOOKUP(J2105,'Productgroepen hoofdfuncties'!D:E,2,FALSE),J2105)</f>
        <v>Welzijn, algemeen</v>
      </c>
      <c r="L2105" s="2" t="str">
        <f t="shared" si="166"/>
        <v>8</v>
      </c>
      <c r="M2105" s="2" t="str">
        <f>IFERROR(VLOOKUP(L2105,'Productgroepen hoofdfuncties'!A:B,2,FALSE),L2105)</f>
        <v>Welzijn</v>
      </c>
    </row>
    <row r="2106" spans="1:13">
      <c r="A2106" s="7"/>
      <c r="B2106" s="8"/>
      <c r="C2106" s="4" t="s">
        <v>4892</v>
      </c>
      <c r="D2106" s="3" t="s">
        <v>4893</v>
      </c>
      <c r="E2106" s="4">
        <v>1</v>
      </c>
      <c r="F2106" s="2" t="str">
        <f t="shared" si="162"/>
        <v>G1PR800104</v>
      </c>
      <c r="G2106" s="2" t="str">
        <f t="shared" si="163"/>
        <v>Gebieden</v>
      </c>
      <c r="H2106" s="2" t="str">
        <f t="shared" si="164"/>
        <v>8001</v>
      </c>
      <c r="I2106" s="2" t="str">
        <f>IFERROR(VLOOKUP(H2106,'Productgroepen hoofdfuncties'!G:H,2,FALSE),H2106)</f>
        <v>Ontwikkeling en ondersteuning welzijn</v>
      </c>
      <c r="J2106" s="2" t="str">
        <f t="shared" si="165"/>
        <v>80</v>
      </c>
      <c r="K2106" s="2" t="str">
        <f>IFERROR(VLOOKUP(J2106,'Productgroepen hoofdfuncties'!D:E,2,FALSE),J2106)</f>
        <v>Welzijn, algemeen</v>
      </c>
      <c r="L2106" s="2" t="str">
        <f t="shared" si="166"/>
        <v>8</v>
      </c>
      <c r="M2106" s="2" t="str">
        <f>IFERROR(VLOOKUP(L2106,'Productgroepen hoofdfuncties'!A:B,2,FALSE),L2106)</f>
        <v>Welzijn</v>
      </c>
    </row>
    <row r="2107" spans="1:13">
      <c r="A2107" s="7"/>
      <c r="B2107" s="8"/>
      <c r="C2107" s="4" t="s">
        <v>4894</v>
      </c>
      <c r="D2107" s="3" t="s">
        <v>4895</v>
      </c>
      <c r="E2107" s="4">
        <v>1</v>
      </c>
      <c r="F2107" s="2" t="str">
        <f t="shared" si="162"/>
        <v>G1PR800104</v>
      </c>
      <c r="G2107" s="2" t="str">
        <f t="shared" si="163"/>
        <v>Gebieden</v>
      </c>
      <c r="H2107" s="2" t="str">
        <f t="shared" si="164"/>
        <v>8001</v>
      </c>
      <c r="I2107" s="2" t="str">
        <f>IFERROR(VLOOKUP(H2107,'Productgroepen hoofdfuncties'!G:H,2,FALSE),H2107)</f>
        <v>Ontwikkeling en ondersteuning welzijn</v>
      </c>
      <c r="J2107" s="2" t="str">
        <f t="shared" si="165"/>
        <v>80</v>
      </c>
      <c r="K2107" s="2" t="str">
        <f>IFERROR(VLOOKUP(J2107,'Productgroepen hoofdfuncties'!D:E,2,FALSE),J2107)</f>
        <v>Welzijn, algemeen</v>
      </c>
      <c r="L2107" s="2" t="str">
        <f t="shared" si="166"/>
        <v>8</v>
      </c>
      <c r="M2107" s="2" t="str">
        <f>IFERROR(VLOOKUP(L2107,'Productgroepen hoofdfuncties'!A:B,2,FALSE),L2107)</f>
        <v>Welzijn</v>
      </c>
    </row>
    <row r="2108" spans="1:13">
      <c r="A2108" s="7"/>
      <c r="B2108" s="8"/>
      <c r="C2108" s="4" t="s">
        <v>4896</v>
      </c>
      <c r="D2108" s="3" t="s">
        <v>4897</v>
      </c>
      <c r="E2108" s="4">
        <v>1</v>
      </c>
      <c r="F2108" s="2" t="str">
        <f t="shared" si="162"/>
        <v>G1PR800104</v>
      </c>
      <c r="G2108" s="2" t="str">
        <f t="shared" si="163"/>
        <v>Gebieden</v>
      </c>
      <c r="H2108" s="2" t="str">
        <f t="shared" si="164"/>
        <v>8001</v>
      </c>
      <c r="I2108" s="2" t="str">
        <f>IFERROR(VLOOKUP(H2108,'Productgroepen hoofdfuncties'!G:H,2,FALSE),H2108)</f>
        <v>Ontwikkeling en ondersteuning welzijn</v>
      </c>
      <c r="J2108" s="2" t="str">
        <f t="shared" si="165"/>
        <v>80</v>
      </c>
      <c r="K2108" s="2" t="str">
        <f>IFERROR(VLOOKUP(J2108,'Productgroepen hoofdfuncties'!D:E,2,FALSE),J2108)</f>
        <v>Welzijn, algemeen</v>
      </c>
      <c r="L2108" s="2" t="str">
        <f t="shared" si="166"/>
        <v>8</v>
      </c>
      <c r="M2108" s="2" t="str">
        <f>IFERROR(VLOOKUP(L2108,'Productgroepen hoofdfuncties'!A:B,2,FALSE),L2108)</f>
        <v>Welzijn</v>
      </c>
    </row>
    <row r="2109" spans="1:13">
      <c r="A2109" s="7"/>
      <c r="B2109" s="8"/>
      <c r="C2109" s="4" t="s">
        <v>4898</v>
      </c>
      <c r="D2109" s="3" t="s">
        <v>4899</v>
      </c>
      <c r="E2109" s="4">
        <v>1</v>
      </c>
      <c r="F2109" s="2" t="str">
        <f t="shared" si="162"/>
        <v>G1PR800104</v>
      </c>
      <c r="G2109" s="2" t="str">
        <f t="shared" si="163"/>
        <v>Gebieden</v>
      </c>
      <c r="H2109" s="2" t="str">
        <f t="shared" si="164"/>
        <v>8001</v>
      </c>
      <c r="I2109" s="2" t="str">
        <f>IFERROR(VLOOKUP(H2109,'Productgroepen hoofdfuncties'!G:H,2,FALSE),H2109)</f>
        <v>Ontwikkeling en ondersteuning welzijn</v>
      </c>
      <c r="J2109" s="2" t="str">
        <f t="shared" si="165"/>
        <v>80</v>
      </c>
      <c r="K2109" s="2" t="str">
        <f>IFERROR(VLOOKUP(J2109,'Productgroepen hoofdfuncties'!D:E,2,FALSE),J2109)</f>
        <v>Welzijn, algemeen</v>
      </c>
      <c r="L2109" s="2" t="str">
        <f t="shared" si="166"/>
        <v>8</v>
      </c>
      <c r="M2109" s="2" t="str">
        <f>IFERROR(VLOOKUP(L2109,'Productgroepen hoofdfuncties'!A:B,2,FALSE),L2109)</f>
        <v>Welzijn</v>
      </c>
    </row>
    <row r="2110" spans="1:13">
      <c r="A2110" s="9"/>
      <c r="B2110" s="10"/>
      <c r="C2110" s="4" t="s">
        <v>4900</v>
      </c>
      <c r="D2110" s="3" t="s">
        <v>4901</v>
      </c>
      <c r="E2110" s="4">
        <v>1</v>
      </c>
      <c r="F2110" s="2" t="str">
        <f t="shared" si="162"/>
        <v>G1PR800104</v>
      </c>
      <c r="G2110" s="2" t="str">
        <f t="shared" si="163"/>
        <v>Gebieden</v>
      </c>
      <c r="H2110" s="2" t="str">
        <f t="shared" si="164"/>
        <v>8001</v>
      </c>
      <c r="I2110" s="2" t="str">
        <f>IFERROR(VLOOKUP(H2110,'Productgroepen hoofdfuncties'!G:H,2,FALSE),H2110)</f>
        <v>Ontwikkeling en ondersteuning welzijn</v>
      </c>
      <c r="J2110" s="2" t="str">
        <f t="shared" si="165"/>
        <v>80</v>
      </c>
      <c r="K2110" s="2" t="str">
        <f>IFERROR(VLOOKUP(J2110,'Productgroepen hoofdfuncties'!D:E,2,FALSE),J2110)</f>
        <v>Welzijn, algemeen</v>
      </c>
      <c r="L2110" s="2" t="str">
        <f t="shared" si="166"/>
        <v>8</v>
      </c>
      <c r="M2110" s="2" t="str">
        <f>IFERROR(VLOOKUP(L2110,'Productgroepen hoofdfuncties'!A:B,2,FALSE),L2110)</f>
        <v>Welzijn</v>
      </c>
    </row>
    <row r="2111" spans="1:13">
      <c r="A2111" s="5" t="s">
        <v>4902</v>
      </c>
      <c r="B2111" s="6" t="s">
        <v>4903</v>
      </c>
      <c r="C2111" s="4" t="s">
        <v>4904</v>
      </c>
      <c r="D2111" s="3" t="s">
        <v>4905</v>
      </c>
      <c r="E2111" s="4">
        <v>1</v>
      </c>
      <c r="F2111" s="2" t="str">
        <f t="shared" si="162"/>
        <v>G1PR800105</v>
      </c>
      <c r="G2111" s="2" t="str">
        <f t="shared" si="163"/>
        <v>G6 Gemeenten</v>
      </c>
      <c r="H2111" s="2" t="str">
        <f t="shared" si="164"/>
        <v>8001</v>
      </c>
      <c r="I2111" s="2" t="str">
        <f>IFERROR(VLOOKUP(H2111,'Productgroepen hoofdfuncties'!G:H,2,FALSE),H2111)</f>
        <v>Ontwikkeling en ondersteuning welzijn</v>
      </c>
      <c r="J2111" s="2" t="str">
        <f t="shared" si="165"/>
        <v>80</v>
      </c>
      <c r="K2111" s="2" t="str">
        <f>IFERROR(VLOOKUP(J2111,'Productgroepen hoofdfuncties'!D:E,2,FALSE),J2111)</f>
        <v>Welzijn, algemeen</v>
      </c>
      <c r="L2111" s="2" t="str">
        <f t="shared" si="166"/>
        <v>8</v>
      </c>
      <c r="M2111" s="2" t="str">
        <f>IFERROR(VLOOKUP(L2111,'Productgroepen hoofdfuncties'!A:B,2,FALSE),L2111)</f>
        <v>Welzijn</v>
      </c>
    </row>
    <row r="2112" spans="1:13">
      <c r="A2112" s="7"/>
      <c r="B2112" s="8"/>
      <c r="C2112" s="4" t="s">
        <v>4906</v>
      </c>
      <c r="D2112" s="3" t="s">
        <v>4907</v>
      </c>
      <c r="E2112" s="4">
        <v>1</v>
      </c>
      <c r="F2112" s="2" t="str">
        <f t="shared" si="162"/>
        <v>G1PR800105</v>
      </c>
      <c r="G2112" s="2" t="str">
        <f t="shared" si="163"/>
        <v>G6 Gemeenten</v>
      </c>
      <c r="H2112" s="2" t="str">
        <f t="shared" si="164"/>
        <v>8001</v>
      </c>
      <c r="I2112" s="2" t="str">
        <f>IFERROR(VLOOKUP(H2112,'Productgroepen hoofdfuncties'!G:H,2,FALSE),H2112)</f>
        <v>Ontwikkeling en ondersteuning welzijn</v>
      </c>
      <c r="J2112" s="2" t="str">
        <f t="shared" si="165"/>
        <v>80</v>
      </c>
      <c r="K2112" s="2" t="str">
        <f>IFERROR(VLOOKUP(J2112,'Productgroepen hoofdfuncties'!D:E,2,FALSE),J2112)</f>
        <v>Welzijn, algemeen</v>
      </c>
      <c r="L2112" s="2" t="str">
        <f t="shared" si="166"/>
        <v>8</v>
      </c>
      <c r="M2112" s="2" t="str">
        <f>IFERROR(VLOOKUP(L2112,'Productgroepen hoofdfuncties'!A:B,2,FALSE),L2112)</f>
        <v>Welzijn</v>
      </c>
    </row>
    <row r="2113" spans="1:13">
      <c r="A2113" s="7"/>
      <c r="B2113" s="8"/>
      <c r="C2113" s="4" t="s">
        <v>4908</v>
      </c>
      <c r="D2113" s="3" t="s">
        <v>4909</v>
      </c>
      <c r="E2113" s="4">
        <v>1</v>
      </c>
      <c r="F2113" s="2" t="str">
        <f t="shared" si="162"/>
        <v>G1PR800105</v>
      </c>
      <c r="G2113" s="2" t="str">
        <f t="shared" si="163"/>
        <v>G6 Gemeenten</v>
      </c>
      <c r="H2113" s="2" t="str">
        <f t="shared" si="164"/>
        <v>8001</v>
      </c>
      <c r="I2113" s="2" t="str">
        <f>IFERROR(VLOOKUP(H2113,'Productgroepen hoofdfuncties'!G:H,2,FALSE),H2113)</f>
        <v>Ontwikkeling en ondersteuning welzijn</v>
      </c>
      <c r="J2113" s="2" t="str">
        <f t="shared" si="165"/>
        <v>80</v>
      </c>
      <c r="K2113" s="2" t="str">
        <f>IFERROR(VLOOKUP(J2113,'Productgroepen hoofdfuncties'!D:E,2,FALSE),J2113)</f>
        <v>Welzijn, algemeen</v>
      </c>
      <c r="L2113" s="2" t="str">
        <f t="shared" si="166"/>
        <v>8</v>
      </c>
      <c r="M2113" s="2" t="str">
        <f>IFERROR(VLOOKUP(L2113,'Productgroepen hoofdfuncties'!A:B,2,FALSE),L2113)</f>
        <v>Welzijn</v>
      </c>
    </row>
    <row r="2114" spans="1:13">
      <c r="A2114" s="7"/>
      <c r="B2114" s="8"/>
      <c r="C2114" s="4" t="s">
        <v>4910</v>
      </c>
      <c r="D2114" s="3" t="s">
        <v>4911</v>
      </c>
      <c r="E2114" s="4">
        <v>1</v>
      </c>
      <c r="F2114" s="2" t="str">
        <f t="shared" si="162"/>
        <v>G1PR800105</v>
      </c>
      <c r="G2114" s="2" t="str">
        <f t="shared" si="163"/>
        <v>G6 Gemeenten</v>
      </c>
      <c r="H2114" s="2" t="str">
        <f t="shared" si="164"/>
        <v>8001</v>
      </c>
      <c r="I2114" s="2" t="str">
        <f>IFERROR(VLOOKUP(H2114,'Productgroepen hoofdfuncties'!G:H,2,FALSE),H2114)</f>
        <v>Ontwikkeling en ondersteuning welzijn</v>
      </c>
      <c r="J2114" s="2" t="str">
        <f t="shared" si="165"/>
        <v>80</v>
      </c>
      <c r="K2114" s="2" t="str">
        <f>IFERROR(VLOOKUP(J2114,'Productgroepen hoofdfuncties'!D:E,2,FALSE),J2114)</f>
        <v>Welzijn, algemeen</v>
      </c>
      <c r="L2114" s="2" t="str">
        <f t="shared" si="166"/>
        <v>8</v>
      </c>
      <c r="M2114" s="2" t="str">
        <f>IFERROR(VLOOKUP(L2114,'Productgroepen hoofdfuncties'!A:B,2,FALSE),L2114)</f>
        <v>Welzijn</v>
      </c>
    </row>
    <row r="2115" spans="1:13">
      <c r="A2115" s="7"/>
      <c r="B2115" s="8"/>
      <c r="C2115" s="4" t="s">
        <v>4912</v>
      </c>
      <c r="D2115" s="3" t="s">
        <v>4913</v>
      </c>
      <c r="E2115" s="4">
        <v>1</v>
      </c>
      <c r="F2115" s="2" t="str">
        <f t="shared" si="162"/>
        <v>G1PR800105</v>
      </c>
      <c r="G2115" s="2" t="str">
        <f t="shared" si="163"/>
        <v>G6 Gemeenten</v>
      </c>
      <c r="H2115" s="2" t="str">
        <f t="shared" si="164"/>
        <v>8001</v>
      </c>
      <c r="I2115" s="2" t="str">
        <f>IFERROR(VLOOKUP(H2115,'Productgroepen hoofdfuncties'!G:H,2,FALSE),H2115)</f>
        <v>Ontwikkeling en ondersteuning welzijn</v>
      </c>
      <c r="J2115" s="2" t="str">
        <f t="shared" si="165"/>
        <v>80</v>
      </c>
      <c r="K2115" s="2" t="str">
        <f>IFERROR(VLOOKUP(J2115,'Productgroepen hoofdfuncties'!D:E,2,FALSE),J2115)</f>
        <v>Welzijn, algemeen</v>
      </c>
      <c r="L2115" s="2" t="str">
        <f t="shared" si="166"/>
        <v>8</v>
      </c>
      <c r="M2115" s="2" t="str">
        <f>IFERROR(VLOOKUP(L2115,'Productgroepen hoofdfuncties'!A:B,2,FALSE),L2115)</f>
        <v>Welzijn</v>
      </c>
    </row>
    <row r="2116" spans="1:13">
      <c r="A2116" s="7"/>
      <c r="B2116" s="8"/>
      <c r="C2116" s="4" t="s">
        <v>4914</v>
      </c>
      <c r="D2116" s="3" t="s">
        <v>4915</v>
      </c>
      <c r="E2116" s="4">
        <v>1</v>
      </c>
      <c r="F2116" s="2" t="str">
        <f t="shared" si="162"/>
        <v>G1PR800105</v>
      </c>
      <c r="G2116" s="2" t="str">
        <f t="shared" si="163"/>
        <v>G6 Gemeenten</v>
      </c>
      <c r="H2116" s="2" t="str">
        <f t="shared" si="164"/>
        <v>8001</v>
      </c>
      <c r="I2116" s="2" t="str">
        <f>IFERROR(VLOOKUP(H2116,'Productgroepen hoofdfuncties'!G:H,2,FALSE),H2116)</f>
        <v>Ontwikkeling en ondersteuning welzijn</v>
      </c>
      <c r="J2116" s="2" t="str">
        <f t="shared" si="165"/>
        <v>80</v>
      </c>
      <c r="K2116" s="2" t="str">
        <f>IFERROR(VLOOKUP(J2116,'Productgroepen hoofdfuncties'!D:E,2,FALSE),J2116)</f>
        <v>Welzijn, algemeen</v>
      </c>
      <c r="L2116" s="2" t="str">
        <f t="shared" si="166"/>
        <v>8</v>
      </c>
      <c r="M2116" s="2" t="str">
        <f>IFERROR(VLOOKUP(L2116,'Productgroepen hoofdfuncties'!A:B,2,FALSE),L2116)</f>
        <v>Welzijn</v>
      </c>
    </row>
    <row r="2117" spans="1:13">
      <c r="A2117" s="7"/>
      <c r="B2117" s="8"/>
      <c r="C2117" s="4" t="s">
        <v>4916</v>
      </c>
      <c r="D2117" s="3" t="s">
        <v>4917</v>
      </c>
      <c r="E2117" s="4">
        <v>1</v>
      </c>
      <c r="F2117" s="2" t="str">
        <f t="shared" si="162"/>
        <v>G1PR800105</v>
      </c>
      <c r="G2117" s="2" t="str">
        <f t="shared" si="163"/>
        <v>G6 Gemeenten</v>
      </c>
      <c r="H2117" s="2" t="str">
        <f t="shared" si="164"/>
        <v>8001</v>
      </c>
      <c r="I2117" s="2" t="str">
        <f>IFERROR(VLOOKUP(H2117,'Productgroepen hoofdfuncties'!G:H,2,FALSE),H2117)</f>
        <v>Ontwikkeling en ondersteuning welzijn</v>
      </c>
      <c r="J2117" s="2" t="str">
        <f t="shared" si="165"/>
        <v>80</v>
      </c>
      <c r="K2117" s="2" t="str">
        <f>IFERROR(VLOOKUP(J2117,'Productgroepen hoofdfuncties'!D:E,2,FALSE),J2117)</f>
        <v>Welzijn, algemeen</v>
      </c>
      <c r="L2117" s="2" t="str">
        <f t="shared" si="166"/>
        <v>8</v>
      </c>
      <c r="M2117" s="2" t="str">
        <f>IFERROR(VLOOKUP(L2117,'Productgroepen hoofdfuncties'!A:B,2,FALSE),L2117)</f>
        <v>Welzijn</v>
      </c>
    </row>
    <row r="2118" spans="1:13">
      <c r="A2118" s="9"/>
      <c r="B2118" s="10"/>
      <c r="C2118" s="4" t="s">
        <v>4918</v>
      </c>
      <c r="D2118" s="3" t="s">
        <v>4919</v>
      </c>
      <c r="E2118" s="4">
        <v>1</v>
      </c>
      <c r="F2118" s="2" t="str">
        <f t="shared" si="162"/>
        <v>G1PR800105</v>
      </c>
      <c r="G2118" s="2" t="str">
        <f t="shared" si="163"/>
        <v>G6 Gemeenten</v>
      </c>
      <c r="H2118" s="2" t="str">
        <f t="shared" si="164"/>
        <v>8001</v>
      </c>
      <c r="I2118" s="2" t="str">
        <f>IFERROR(VLOOKUP(H2118,'Productgroepen hoofdfuncties'!G:H,2,FALSE),H2118)</f>
        <v>Ontwikkeling en ondersteuning welzijn</v>
      </c>
      <c r="J2118" s="2" t="str">
        <f t="shared" si="165"/>
        <v>80</v>
      </c>
      <c r="K2118" s="2" t="str">
        <f>IFERROR(VLOOKUP(J2118,'Productgroepen hoofdfuncties'!D:E,2,FALSE),J2118)</f>
        <v>Welzijn, algemeen</v>
      </c>
      <c r="L2118" s="2" t="str">
        <f t="shared" si="166"/>
        <v>8</v>
      </c>
      <c r="M2118" s="2" t="str">
        <f>IFERROR(VLOOKUP(L2118,'Productgroepen hoofdfuncties'!A:B,2,FALSE),L2118)</f>
        <v>Welzijn</v>
      </c>
    </row>
    <row r="2119" spans="1:13">
      <c r="A2119" s="5" t="s">
        <v>4920</v>
      </c>
      <c r="B2119" s="6" t="s">
        <v>4921</v>
      </c>
      <c r="C2119" s="4" t="s">
        <v>4922</v>
      </c>
      <c r="D2119" s="3" t="s">
        <v>4923</v>
      </c>
      <c r="E2119" s="4">
        <v>1</v>
      </c>
      <c r="F2119" s="2" t="str">
        <f t="shared" si="162"/>
        <v>G1PR800106</v>
      </c>
      <c r="G2119" s="2" t="str">
        <f t="shared" si="163"/>
        <v>Speerpunten ontw. Welzijnsbeleid</v>
      </c>
      <c r="H2119" s="2" t="str">
        <f t="shared" si="164"/>
        <v>8001</v>
      </c>
      <c r="I2119" s="2" t="str">
        <f>IFERROR(VLOOKUP(H2119,'Productgroepen hoofdfuncties'!G:H,2,FALSE),H2119)</f>
        <v>Ontwikkeling en ondersteuning welzijn</v>
      </c>
      <c r="J2119" s="2" t="str">
        <f t="shared" si="165"/>
        <v>80</v>
      </c>
      <c r="K2119" s="2" t="str">
        <f>IFERROR(VLOOKUP(J2119,'Productgroepen hoofdfuncties'!D:E,2,FALSE),J2119)</f>
        <v>Welzijn, algemeen</v>
      </c>
      <c r="L2119" s="2" t="str">
        <f t="shared" si="166"/>
        <v>8</v>
      </c>
      <c r="M2119" s="2" t="str">
        <f>IFERROR(VLOOKUP(L2119,'Productgroepen hoofdfuncties'!A:B,2,FALSE),L2119)</f>
        <v>Welzijn</v>
      </c>
    </row>
    <row r="2120" spans="1:13">
      <c r="A2120" s="7"/>
      <c r="B2120" s="8"/>
      <c r="C2120" s="4" t="s">
        <v>4924</v>
      </c>
      <c r="D2120" s="3" t="s">
        <v>4925</v>
      </c>
      <c r="E2120" s="4">
        <v>1</v>
      </c>
      <c r="F2120" s="2" t="str">
        <f t="shared" si="162"/>
        <v>G1PR800106</v>
      </c>
      <c r="G2120" s="2" t="str">
        <f t="shared" si="163"/>
        <v>Speerpunten ontw. Welzijnsbeleid</v>
      </c>
      <c r="H2120" s="2" t="str">
        <f t="shared" si="164"/>
        <v>8001</v>
      </c>
      <c r="I2120" s="2" t="str">
        <f>IFERROR(VLOOKUP(H2120,'Productgroepen hoofdfuncties'!G:H,2,FALSE),H2120)</f>
        <v>Ontwikkeling en ondersteuning welzijn</v>
      </c>
      <c r="J2120" s="2" t="str">
        <f t="shared" si="165"/>
        <v>80</v>
      </c>
      <c r="K2120" s="2" t="str">
        <f>IFERROR(VLOOKUP(J2120,'Productgroepen hoofdfuncties'!D:E,2,FALSE),J2120)</f>
        <v>Welzijn, algemeen</v>
      </c>
      <c r="L2120" s="2" t="str">
        <f t="shared" si="166"/>
        <v>8</v>
      </c>
      <c r="M2120" s="2" t="str">
        <f>IFERROR(VLOOKUP(L2120,'Productgroepen hoofdfuncties'!A:B,2,FALSE),L2120)</f>
        <v>Welzijn</v>
      </c>
    </row>
    <row r="2121" spans="1:13">
      <c r="A2121" s="7"/>
      <c r="B2121" s="8"/>
      <c r="C2121" s="4" t="s">
        <v>4926</v>
      </c>
      <c r="D2121" s="3" t="s">
        <v>4927</v>
      </c>
      <c r="E2121" s="4">
        <v>1</v>
      </c>
      <c r="F2121" s="2" t="str">
        <f t="shared" si="162"/>
        <v>G1PR800106</v>
      </c>
      <c r="G2121" s="2" t="str">
        <f t="shared" si="163"/>
        <v>Speerpunten ontw. Welzijnsbeleid</v>
      </c>
      <c r="H2121" s="2" t="str">
        <f t="shared" si="164"/>
        <v>8001</v>
      </c>
      <c r="I2121" s="2" t="str">
        <f>IFERROR(VLOOKUP(H2121,'Productgroepen hoofdfuncties'!G:H,2,FALSE),H2121)</f>
        <v>Ontwikkeling en ondersteuning welzijn</v>
      </c>
      <c r="J2121" s="2" t="str">
        <f t="shared" si="165"/>
        <v>80</v>
      </c>
      <c r="K2121" s="2" t="str">
        <f>IFERROR(VLOOKUP(J2121,'Productgroepen hoofdfuncties'!D:E,2,FALSE),J2121)</f>
        <v>Welzijn, algemeen</v>
      </c>
      <c r="L2121" s="2" t="str">
        <f t="shared" si="166"/>
        <v>8</v>
      </c>
      <c r="M2121" s="2" t="str">
        <f>IFERROR(VLOOKUP(L2121,'Productgroepen hoofdfuncties'!A:B,2,FALSE),L2121)</f>
        <v>Welzijn</v>
      </c>
    </row>
    <row r="2122" spans="1:13">
      <c r="A2122" s="7"/>
      <c r="B2122" s="8"/>
      <c r="C2122" s="4" t="s">
        <v>4928</v>
      </c>
      <c r="D2122" s="3" t="s">
        <v>4929</v>
      </c>
      <c r="E2122" s="4">
        <v>1</v>
      </c>
      <c r="F2122" s="2" t="str">
        <f t="shared" si="162"/>
        <v>G1PR800106</v>
      </c>
      <c r="G2122" s="2" t="str">
        <f t="shared" si="163"/>
        <v>Speerpunten ontw. Welzijnsbeleid</v>
      </c>
      <c r="H2122" s="2" t="str">
        <f t="shared" si="164"/>
        <v>8001</v>
      </c>
      <c r="I2122" s="2" t="str">
        <f>IFERROR(VLOOKUP(H2122,'Productgroepen hoofdfuncties'!G:H,2,FALSE),H2122)</f>
        <v>Ontwikkeling en ondersteuning welzijn</v>
      </c>
      <c r="J2122" s="2" t="str">
        <f t="shared" si="165"/>
        <v>80</v>
      </c>
      <c r="K2122" s="2" t="str">
        <f>IFERROR(VLOOKUP(J2122,'Productgroepen hoofdfuncties'!D:E,2,FALSE),J2122)</f>
        <v>Welzijn, algemeen</v>
      </c>
      <c r="L2122" s="2" t="str">
        <f t="shared" si="166"/>
        <v>8</v>
      </c>
      <c r="M2122" s="2" t="str">
        <f>IFERROR(VLOOKUP(L2122,'Productgroepen hoofdfuncties'!A:B,2,FALSE),L2122)</f>
        <v>Welzijn</v>
      </c>
    </row>
    <row r="2123" spans="1:13">
      <c r="A2123" s="9"/>
      <c r="B2123" s="10"/>
      <c r="C2123" s="4" t="s">
        <v>4930</v>
      </c>
      <c r="D2123" s="3" t="s">
        <v>4931</v>
      </c>
      <c r="E2123" s="4">
        <v>1</v>
      </c>
      <c r="F2123" s="2" t="str">
        <f t="shared" si="162"/>
        <v>G1PR800106</v>
      </c>
      <c r="G2123" s="2" t="str">
        <f t="shared" si="163"/>
        <v>Speerpunten ontw. Welzijnsbeleid</v>
      </c>
      <c r="H2123" s="2" t="str">
        <f t="shared" si="164"/>
        <v>8001</v>
      </c>
      <c r="I2123" s="2" t="str">
        <f>IFERROR(VLOOKUP(H2123,'Productgroepen hoofdfuncties'!G:H,2,FALSE),H2123)</f>
        <v>Ontwikkeling en ondersteuning welzijn</v>
      </c>
      <c r="J2123" s="2" t="str">
        <f t="shared" si="165"/>
        <v>80</v>
      </c>
      <c r="K2123" s="2" t="str">
        <f>IFERROR(VLOOKUP(J2123,'Productgroepen hoofdfuncties'!D:E,2,FALSE),J2123)</f>
        <v>Welzijn, algemeen</v>
      </c>
      <c r="L2123" s="2" t="str">
        <f t="shared" si="166"/>
        <v>8</v>
      </c>
      <c r="M2123" s="2" t="str">
        <f>IFERROR(VLOOKUP(L2123,'Productgroepen hoofdfuncties'!A:B,2,FALSE),L2123)</f>
        <v>Welzijn</v>
      </c>
    </row>
    <row r="2124" spans="1:13">
      <c r="A2124" s="5" t="s">
        <v>4932</v>
      </c>
      <c r="B2124" s="6" t="s">
        <v>4933</v>
      </c>
      <c r="C2124" s="4" t="s">
        <v>4934</v>
      </c>
      <c r="D2124" s="3" t="s">
        <v>6964</v>
      </c>
      <c r="E2124" s="4">
        <v>1</v>
      </c>
      <c r="F2124" s="2" t="str">
        <f t="shared" ref="F2124:F2187" si="167">IF(A2124="",F2123,A2124)</f>
        <v>G1PR800107</v>
      </c>
      <c r="G2124" s="2" t="str">
        <f t="shared" ref="G2124:G2187" si="168">IF(B2124="",G2123,B2124)</f>
        <v>Onderzoek</v>
      </c>
      <c r="H2124" s="2" t="str">
        <f t="shared" ref="H2124:H2187" si="169">IF(RIGHT(LEFT($F2124,5),1)="K","Apparaatskosten personeel",IF(RIGHT(LEFT($F2124,5),1)="I","Apparaatskosten materieel",LEFT(RIGHT($F2124,6),4)))</f>
        <v>8001</v>
      </c>
      <c r="I2124" s="2" t="str">
        <f>IFERROR(VLOOKUP(H2124,'Productgroepen hoofdfuncties'!G:H,2,FALSE),H2124)</f>
        <v>Ontwikkeling en ondersteuning welzijn</v>
      </c>
      <c r="J2124" s="2" t="str">
        <f t="shared" ref="J2124:J2187" si="170">IF(RIGHT(LEFT($F2124,5),1)="K","Kostenplaatsen",IF(RIGHT(LEFT($F2124,5),1)="I","Kostenplaatsen",LEFT(RIGHT($F2124,6),2)))</f>
        <v>80</v>
      </c>
      <c r="K2124" s="2" t="str">
        <f>IFERROR(VLOOKUP(J2124,'Productgroepen hoofdfuncties'!D:E,2,FALSE),J2124)</f>
        <v>Welzijn, algemeen</v>
      </c>
      <c r="L2124" s="2" t="str">
        <f t="shared" ref="L2124:L2187" si="171">IF(RIGHT(LEFT($F2124,5),1)="K","Kostenplaatsen",IF(RIGHT(LEFT($F2124,5),1)="I","Kostenplaatsen",LEFT(RIGHT($F2124,6),1)))</f>
        <v>8</v>
      </c>
      <c r="M2124" s="2" t="str">
        <f>IFERROR(VLOOKUP(L2124,'Productgroepen hoofdfuncties'!A:B,2,FALSE),L2124)</f>
        <v>Welzijn</v>
      </c>
    </row>
    <row r="2125" spans="1:13">
      <c r="A2125" s="9"/>
      <c r="B2125" s="10"/>
      <c r="C2125" s="4" t="s">
        <v>4935</v>
      </c>
      <c r="D2125" s="3" t="s">
        <v>4936</v>
      </c>
      <c r="E2125" s="4">
        <v>1</v>
      </c>
      <c r="F2125" s="2" t="str">
        <f t="shared" si="167"/>
        <v>G1PR800107</v>
      </c>
      <c r="G2125" s="2" t="str">
        <f t="shared" si="168"/>
        <v>Onderzoek</v>
      </c>
      <c r="H2125" s="2" t="str">
        <f t="shared" si="169"/>
        <v>8001</v>
      </c>
      <c r="I2125" s="2" t="str">
        <f>IFERROR(VLOOKUP(H2125,'Productgroepen hoofdfuncties'!G:H,2,FALSE),H2125)</f>
        <v>Ontwikkeling en ondersteuning welzijn</v>
      </c>
      <c r="J2125" s="2" t="str">
        <f t="shared" si="170"/>
        <v>80</v>
      </c>
      <c r="K2125" s="2" t="str">
        <f>IFERROR(VLOOKUP(J2125,'Productgroepen hoofdfuncties'!D:E,2,FALSE),J2125)</f>
        <v>Welzijn, algemeen</v>
      </c>
      <c r="L2125" s="2" t="str">
        <f t="shared" si="171"/>
        <v>8</v>
      </c>
      <c r="M2125" s="2" t="str">
        <f>IFERROR(VLOOKUP(L2125,'Productgroepen hoofdfuncties'!A:B,2,FALSE),L2125)</f>
        <v>Welzijn</v>
      </c>
    </row>
    <row r="2126" spans="1:13">
      <c r="A2126" s="5" t="s">
        <v>4937</v>
      </c>
      <c r="B2126" s="6" t="s">
        <v>4938</v>
      </c>
      <c r="C2126" s="4" t="s">
        <v>4939</v>
      </c>
      <c r="D2126" s="3" t="s">
        <v>4940</v>
      </c>
      <c r="E2126" s="4">
        <v>1</v>
      </c>
      <c r="F2126" s="2" t="str">
        <f t="shared" si="167"/>
        <v>G1PR800108</v>
      </c>
      <c r="G2126" s="2" t="str">
        <f t="shared" si="168"/>
        <v>Integrale Aanpak Jeugzorg/Jeugdbel</v>
      </c>
      <c r="H2126" s="2" t="str">
        <f t="shared" si="169"/>
        <v>8001</v>
      </c>
      <c r="I2126" s="2" t="str">
        <f>IFERROR(VLOOKUP(H2126,'Productgroepen hoofdfuncties'!G:H,2,FALSE),H2126)</f>
        <v>Ontwikkeling en ondersteuning welzijn</v>
      </c>
      <c r="J2126" s="2" t="str">
        <f t="shared" si="170"/>
        <v>80</v>
      </c>
      <c r="K2126" s="2" t="str">
        <f>IFERROR(VLOOKUP(J2126,'Productgroepen hoofdfuncties'!D:E,2,FALSE),J2126)</f>
        <v>Welzijn, algemeen</v>
      </c>
      <c r="L2126" s="2" t="str">
        <f t="shared" si="171"/>
        <v>8</v>
      </c>
      <c r="M2126" s="2" t="str">
        <f>IFERROR(VLOOKUP(L2126,'Productgroepen hoofdfuncties'!A:B,2,FALSE),L2126)</f>
        <v>Welzijn</v>
      </c>
    </row>
    <row r="2127" spans="1:13">
      <c r="A2127" s="9"/>
      <c r="B2127" s="10"/>
      <c r="C2127" s="4" t="s">
        <v>4941</v>
      </c>
      <c r="D2127" s="3" t="s">
        <v>4942</v>
      </c>
      <c r="E2127" s="4">
        <v>1</v>
      </c>
      <c r="F2127" s="2" t="str">
        <f t="shared" si="167"/>
        <v>G1PR800108</v>
      </c>
      <c r="G2127" s="2" t="str">
        <f t="shared" si="168"/>
        <v>Integrale Aanpak Jeugzorg/Jeugdbel</v>
      </c>
      <c r="H2127" s="2" t="str">
        <f t="shared" si="169"/>
        <v>8001</v>
      </c>
      <c r="I2127" s="2" t="str">
        <f>IFERROR(VLOOKUP(H2127,'Productgroepen hoofdfuncties'!G:H,2,FALSE),H2127)</f>
        <v>Ontwikkeling en ondersteuning welzijn</v>
      </c>
      <c r="J2127" s="2" t="str">
        <f t="shared" si="170"/>
        <v>80</v>
      </c>
      <c r="K2127" s="2" t="str">
        <f>IFERROR(VLOOKUP(J2127,'Productgroepen hoofdfuncties'!D:E,2,FALSE),J2127)</f>
        <v>Welzijn, algemeen</v>
      </c>
      <c r="L2127" s="2" t="str">
        <f t="shared" si="171"/>
        <v>8</v>
      </c>
      <c r="M2127" s="2" t="str">
        <f>IFERROR(VLOOKUP(L2127,'Productgroepen hoofdfuncties'!A:B,2,FALSE),L2127)</f>
        <v>Welzijn</v>
      </c>
    </row>
    <row r="2128" spans="1:13">
      <c r="A2128" s="3" t="s">
        <v>4943</v>
      </c>
      <c r="B2128" s="4" t="s">
        <v>4944</v>
      </c>
      <c r="C2128" s="4" t="s">
        <v>4945</v>
      </c>
      <c r="D2128" s="3" t="s">
        <v>4946</v>
      </c>
      <c r="E2128" s="4">
        <v>1</v>
      </c>
      <c r="F2128" s="2" t="str">
        <f t="shared" si="167"/>
        <v>G1PR800109</v>
      </c>
      <c r="G2128" s="2" t="str">
        <f t="shared" si="168"/>
        <v>Bijdrage Sportnota</v>
      </c>
      <c r="H2128" s="2" t="str">
        <f t="shared" si="169"/>
        <v>8001</v>
      </c>
      <c r="I2128" s="2" t="str">
        <f>IFERROR(VLOOKUP(H2128,'Productgroepen hoofdfuncties'!G:H,2,FALSE),H2128)</f>
        <v>Ontwikkeling en ondersteuning welzijn</v>
      </c>
      <c r="J2128" s="2" t="str">
        <f t="shared" si="170"/>
        <v>80</v>
      </c>
      <c r="K2128" s="2" t="str">
        <f>IFERROR(VLOOKUP(J2128,'Productgroepen hoofdfuncties'!D:E,2,FALSE),J2128)</f>
        <v>Welzijn, algemeen</v>
      </c>
      <c r="L2128" s="2" t="str">
        <f t="shared" si="171"/>
        <v>8</v>
      </c>
      <c r="M2128" s="2" t="str">
        <f>IFERROR(VLOOKUP(L2128,'Productgroepen hoofdfuncties'!A:B,2,FALSE),L2128)</f>
        <v>Welzijn</v>
      </c>
    </row>
    <row r="2129" spans="1:13">
      <c r="A2129" s="5" t="s">
        <v>4947</v>
      </c>
      <c r="B2129" s="6" t="s">
        <v>4948</v>
      </c>
      <c r="C2129" s="4" t="s">
        <v>4949</v>
      </c>
      <c r="D2129" s="3" t="s">
        <v>4950</v>
      </c>
      <c r="E2129" s="4">
        <v>1</v>
      </c>
      <c r="F2129" s="2" t="str">
        <f t="shared" si="167"/>
        <v>G1PR800110</v>
      </c>
      <c r="G2129" s="2" t="str">
        <f t="shared" si="168"/>
        <v>Patienten- En Consumentenbeleid</v>
      </c>
      <c r="H2129" s="2" t="str">
        <f t="shared" si="169"/>
        <v>8001</v>
      </c>
      <c r="I2129" s="2" t="str">
        <f>IFERROR(VLOOKUP(H2129,'Productgroepen hoofdfuncties'!G:H,2,FALSE),H2129)</f>
        <v>Ontwikkeling en ondersteuning welzijn</v>
      </c>
      <c r="J2129" s="2" t="str">
        <f t="shared" si="170"/>
        <v>80</v>
      </c>
      <c r="K2129" s="2" t="str">
        <f>IFERROR(VLOOKUP(J2129,'Productgroepen hoofdfuncties'!D:E,2,FALSE),J2129)</f>
        <v>Welzijn, algemeen</v>
      </c>
      <c r="L2129" s="2" t="str">
        <f t="shared" si="171"/>
        <v>8</v>
      </c>
      <c r="M2129" s="2" t="str">
        <f>IFERROR(VLOOKUP(L2129,'Productgroepen hoofdfuncties'!A:B,2,FALSE),L2129)</f>
        <v>Welzijn</v>
      </c>
    </row>
    <row r="2130" spans="1:13">
      <c r="A2130" s="7"/>
      <c r="B2130" s="8"/>
      <c r="C2130" s="4" t="s">
        <v>4951</v>
      </c>
      <c r="D2130" s="3" t="s">
        <v>4952</v>
      </c>
      <c r="E2130" s="4">
        <v>1</v>
      </c>
      <c r="F2130" s="2" t="str">
        <f t="shared" si="167"/>
        <v>G1PR800110</v>
      </c>
      <c r="G2130" s="2" t="str">
        <f t="shared" si="168"/>
        <v>Patienten- En Consumentenbeleid</v>
      </c>
      <c r="H2130" s="2" t="str">
        <f t="shared" si="169"/>
        <v>8001</v>
      </c>
      <c r="I2130" s="2" t="str">
        <f>IFERROR(VLOOKUP(H2130,'Productgroepen hoofdfuncties'!G:H,2,FALSE),H2130)</f>
        <v>Ontwikkeling en ondersteuning welzijn</v>
      </c>
      <c r="J2130" s="2" t="str">
        <f t="shared" si="170"/>
        <v>80</v>
      </c>
      <c r="K2130" s="2" t="str">
        <f>IFERROR(VLOOKUP(J2130,'Productgroepen hoofdfuncties'!D:E,2,FALSE),J2130)</f>
        <v>Welzijn, algemeen</v>
      </c>
      <c r="L2130" s="2" t="str">
        <f t="shared" si="171"/>
        <v>8</v>
      </c>
      <c r="M2130" s="2" t="str">
        <f>IFERROR(VLOOKUP(L2130,'Productgroepen hoofdfuncties'!A:B,2,FALSE),L2130)</f>
        <v>Welzijn</v>
      </c>
    </row>
    <row r="2131" spans="1:13">
      <c r="A2131" s="9"/>
      <c r="B2131" s="10"/>
      <c r="C2131" s="4" t="s">
        <v>4953</v>
      </c>
      <c r="D2131" s="3" t="s">
        <v>4954</v>
      </c>
      <c r="E2131" s="4">
        <v>1</v>
      </c>
      <c r="F2131" s="2" t="str">
        <f t="shared" si="167"/>
        <v>G1PR800110</v>
      </c>
      <c r="G2131" s="2" t="str">
        <f t="shared" si="168"/>
        <v>Patienten- En Consumentenbeleid</v>
      </c>
      <c r="H2131" s="2" t="str">
        <f t="shared" si="169"/>
        <v>8001</v>
      </c>
      <c r="I2131" s="2" t="str">
        <f>IFERROR(VLOOKUP(H2131,'Productgroepen hoofdfuncties'!G:H,2,FALSE),H2131)</f>
        <v>Ontwikkeling en ondersteuning welzijn</v>
      </c>
      <c r="J2131" s="2" t="str">
        <f t="shared" si="170"/>
        <v>80</v>
      </c>
      <c r="K2131" s="2" t="str">
        <f>IFERROR(VLOOKUP(J2131,'Productgroepen hoofdfuncties'!D:E,2,FALSE),J2131)</f>
        <v>Welzijn, algemeen</v>
      </c>
      <c r="L2131" s="2" t="str">
        <f t="shared" si="171"/>
        <v>8</v>
      </c>
      <c r="M2131" s="2" t="str">
        <f>IFERROR(VLOOKUP(L2131,'Productgroepen hoofdfuncties'!A:B,2,FALSE),L2131)</f>
        <v>Welzijn</v>
      </c>
    </row>
    <row r="2132" spans="1:13">
      <c r="A2132" s="5" t="s">
        <v>4955</v>
      </c>
      <c r="B2132" s="6" t="s">
        <v>4956</v>
      </c>
      <c r="C2132" s="4" t="s">
        <v>4957</v>
      </c>
      <c r="D2132" s="3" t="s">
        <v>4958</v>
      </c>
      <c r="E2132" s="4">
        <v>1</v>
      </c>
      <c r="F2132" s="2" t="str">
        <f t="shared" si="167"/>
        <v>G1PR800111</v>
      </c>
      <c r="G2132" s="2" t="str">
        <f t="shared" si="168"/>
        <v>Mondiale Bewustwording</v>
      </c>
      <c r="H2132" s="2" t="str">
        <f t="shared" si="169"/>
        <v>8001</v>
      </c>
      <c r="I2132" s="2" t="str">
        <f>IFERROR(VLOOKUP(H2132,'Productgroepen hoofdfuncties'!G:H,2,FALSE),H2132)</f>
        <v>Ontwikkeling en ondersteuning welzijn</v>
      </c>
      <c r="J2132" s="2" t="str">
        <f t="shared" si="170"/>
        <v>80</v>
      </c>
      <c r="K2132" s="2" t="str">
        <f>IFERROR(VLOOKUP(J2132,'Productgroepen hoofdfuncties'!D:E,2,FALSE),J2132)</f>
        <v>Welzijn, algemeen</v>
      </c>
      <c r="L2132" s="2" t="str">
        <f t="shared" si="171"/>
        <v>8</v>
      </c>
      <c r="M2132" s="2" t="str">
        <f>IFERROR(VLOOKUP(L2132,'Productgroepen hoofdfuncties'!A:B,2,FALSE),L2132)</f>
        <v>Welzijn</v>
      </c>
    </row>
    <row r="2133" spans="1:13">
      <c r="A2133" s="7"/>
      <c r="B2133" s="8"/>
      <c r="C2133" s="4" t="s">
        <v>4959</v>
      </c>
      <c r="D2133" s="3" t="s">
        <v>4960</v>
      </c>
      <c r="E2133" s="4">
        <v>1</v>
      </c>
      <c r="F2133" s="2" t="str">
        <f t="shared" si="167"/>
        <v>G1PR800111</v>
      </c>
      <c r="G2133" s="2" t="str">
        <f t="shared" si="168"/>
        <v>Mondiale Bewustwording</v>
      </c>
      <c r="H2133" s="2" t="str">
        <f t="shared" si="169"/>
        <v>8001</v>
      </c>
      <c r="I2133" s="2" t="str">
        <f>IFERROR(VLOOKUP(H2133,'Productgroepen hoofdfuncties'!G:H,2,FALSE),H2133)</f>
        <v>Ontwikkeling en ondersteuning welzijn</v>
      </c>
      <c r="J2133" s="2" t="str">
        <f t="shared" si="170"/>
        <v>80</v>
      </c>
      <c r="K2133" s="2" t="str">
        <f>IFERROR(VLOOKUP(J2133,'Productgroepen hoofdfuncties'!D:E,2,FALSE),J2133)</f>
        <v>Welzijn, algemeen</v>
      </c>
      <c r="L2133" s="2" t="str">
        <f t="shared" si="171"/>
        <v>8</v>
      </c>
      <c r="M2133" s="2" t="str">
        <f>IFERROR(VLOOKUP(L2133,'Productgroepen hoofdfuncties'!A:B,2,FALSE),L2133)</f>
        <v>Welzijn</v>
      </c>
    </row>
    <row r="2134" spans="1:13">
      <c r="A2134" s="7"/>
      <c r="B2134" s="8"/>
      <c r="C2134" s="4" t="s">
        <v>4961</v>
      </c>
      <c r="D2134" s="3" t="s">
        <v>4962</v>
      </c>
      <c r="E2134" s="4">
        <v>1</v>
      </c>
      <c r="F2134" s="2" t="str">
        <f t="shared" si="167"/>
        <v>G1PR800111</v>
      </c>
      <c r="G2134" s="2" t="str">
        <f t="shared" si="168"/>
        <v>Mondiale Bewustwording</v>
      </c>
      <c r="H2134" s="2" t="str">
        <f t="shared" si="169"/>
        <v>8001</v>
      </c>
      <c r="I2134" s="2" t="str">
        <f>IFERROR(VLOOKUP(H2134,'Productgroepen hoofdfuncties'!G:H,2,FALSE),H2134)</f>
        <v>Ontwikkeling en ondersteuning welzijn</v>
      </c>
      <c r="J2134" s="2" t="str">
        <f t="shared" si="170"/>
        <v>80</v>
      </c>
      <c r="K2134" s="2" t="str">
        <f>IFERROR(VLOOKUP(J2134,'Productgroepen hoofdfuncties'!D:E,2,FALSE),J2134)</f>
        <v>Welzijn, algemeen</v>
      </c>
      <c r="L2134" s="2" t="str">
        <f t="shared" si="171"/>
        <v>8</v>
      </c>
      <c r="M2134" s="2" t="str">
        <f>IFERROR(VLOOKUP(L2134,'Productgroepen hoofdfuncties'!A:B,2,FALSE),L2134)</f>
        <v>Welzijn</v>
      </c>
    </row>
    <row r="2135" spans="1:13">
      <c r="A2135" s="9"/>
      <c r="B2135" s="10"/>
      <c r="C2135" s="4" t="s">
        <v>4963</v>
      </c>
      <c r="D2135" s="3" t="s">
        <v>4964</v>
      </c>
      <c r="E2135" s="4">
        <v>1</v>
      </c>
      <c r="F2135" s="2" t="str">
        <f t="shared" si="167"/>
        <v>G1PR800111</v>
      </c>
      <c r="G2135" s="2" t="str">
        <f t="shared" si="168"/>
        <v>Mondiale Bewustwording</v>
      </c>
      <c r="H2135" s="2" t="str">
        <f t="shared" si="169"/>
        <v>8001</v>
      </c>
      <c r="I2135" s="2" t="str">
        <f>IFERROR(VLOOKUP(H2135,'Productgroepen hoofdfuncties'!G:H,2,FALSE),H2135)</f>
        <v>Ontwikkeling en ondersteuning welzijn</v>
      </c>
      <c r="J2135" s="2" t="str">
        <f t="shared" si="170"/>
        <v>80</v>
      </c>
      <c r="K2135" s="2" t="str">
        <f>IFERROR(VLOOKUP(J2135,'Productgroepen hoofdfuncties'!D:E,2,FALSE),J2135)</f>
        <v>Welzijn, algemeen</v>
      </c>
      <c r="L2135" s="2" t="str">
        <f t="shared" si="171"/>
        <v>8</v>
      </c>
      <c r="M2135" s="2" t="str">
        <f>IFERROR(VLOOKUP(L2135,'Productgroepen hoofdfuncties'!A:B,2,FALSE),L2135)</f>
        <v>Welzijn</v>
      </c>
    </row>
    <row r="2136" spans="1:13">
      <c r="A2136" s="3" t="s">
        <v>4965</v>
      </c>
      <c r="B2136" s="4" t="s">
        <v>4966</v>
      </c>
      <c r="C2136" s="4" t="s">
        <v>4967</v>
      </c>
      <c r="D2136" s="3" t="s">
        <v>4968</v>
      </c>
      <c r="E2136" s="4">
        <v>1</v>
      </c>
      <c r="F2136" s="2" t="str">
        <f t="shared" si="167"/>
        <v>G1PR800112</v>
      </c>
      <c r="G2136" s="2" t="str">
        <f t="shared" si="168"/>
        <v>Anitidiscriminatievoorziening</v>
      </c>
      <c r="H2136" s="2" t="str">
        <f t="shared" si="169"/>
        <v>8001</v>
      </c>
      <c r="I2136" s="2" t="str">
        <f>IFERROR(VLOOKUP(H2136,'Productgroepen hoofdfuncties'!G:H,2,FALSE),H2136)</f>
        <v>Ontwikkeling en ondersteuning welzijn</v>
      </c>
      <c r="J2136" s="2" t="str">
        <f t="shared" si="170"/>
        <v>80</v>
      </c>
      <c r="K2136" s="2" t="str">
        <f>IFERROR(VLOOKUP(J2136,'Productgroepen hoofdfuncties'!D:E,2,FALSE),J2136)</f>
        <v>Welzijn, algemeen</v>
      </c>
      <c r="L2136" s="2" t="str">
        <f t="shared" si="171"/>
        <v>8</v>
      </c>
      <c r="M2136" s="2" t="str">
        <f>IFERROR(VLOOKUP(L2136,'Productgroepen hoofdfuncties'!A:B,2,FALSE),L2136)</f>
        <v>Welzijn</v>
      </c>
    </row>
    <row r="2137" spans="1:13">
      <c r="A2137" s="5" t="s">
        <v>4969</v>
      </c>
      <c r="B2137" s="6" t="s">
        <v>4931</v>
      </c>
      <c r="C2137" s="4" t="s">
        <v>4970</v>
      </c>
      <c r="D2137" s="3" t="s">
        <v>4971</v>
      </c>
      <c r="E2137" s="4">
        <v>1</v>
      </c>
      <c r="F2137" s="2" t="str">
        <f t="shared" si="167"/>
        <v>G1PR800113</v>
      </c>
      <c r="G2137" s="2" t="str">
        <f t="shared" si="168"/>
        <v>Armoedebeleid</v>
      </c>
      <c r="H2137" s="2" t="str">
        <f t="shared" si="169"/>
        <v>8001</v>
      </c>
      <c r="I2137" s="2" t="str">
        <f>IFERROR(VLOOKUP(H2137,'Productgroepen hoofdfuncties'!G:H,2,FALSE),H2137)</f>
        <v>Ontwikkeling en ondersteuning welzijn</v>
      </c>
      <c r="J2137" s="2" t="str">
        <f t="shared" si="170"/>
        <v>80</v>
      </c>
      <c r="K2137" s="2" t="str">
        <f>IFERROR(VLOOKUP(J2137,'Productgroepen hoofdfuncties'!D:E,2,FALSE),J2137)</f>
        <v>Welzijn, algemeen</v>
      </c>
      <c r="L2137" s="2" t="str">
        <f t="shared" si="171"/>
        <v>8</v>
      </c>
      <c r="M2137" s="2" t="str">
        <f>IFERROR(VLOOKUP(L2137,'Productgroepen hoofdfuncties'!A:B,2,FALSE),L2137)</f>
        <v>Welzijn</v>
      </c>
    </row>
    <row r="2138" spans="1:13">
      <c r="A2138" s="7"/>
      <c r="B2138" s="8"/>
      <c r="C2138" s="4" t="s">
        <v>4972</v>
      </c>
      <c r="D2138" s="3" t="s">
        <v>4973</v>
      </c>
      <c r="E2138" s="4">
        <v>1</v>
      </c>
      <c r="F2138" s="2" t="str">
        <f t="shared" si="167"/>
        <v>G1PR800113</v>
      </c>
      <c r="G2138" s="2" t="str">
        <f t="shared" si="168"/>
        <v>Armoedebeleid</v>
      </c>
      <c r="H2138" s="2" t="str">
        <f t="shared" si="169"/>
        <v>8001</v>
      </c>
      <c r="I2138" s="2" t="str">
        <f>IFERROR(VLOOKUP(H2138,'Productgroepen hoofdfuncties'!G:H,2,FALSE),H2138)</f>
        <v>Ontwikkeling en ondersteuning welzijn</v>
      </c>
      <c r="J2138" s="2" t="str">
        <f t="shared" si="170"/>
        <v>80</v>
      </c>
      <c r="K2138" s="2" t="str">
        <f>IFERROR(VLOOKUP(J2138,'Productgroepen hoofdfuncties'!D:E,2,FALSE),J2138)</f>
        <v>Welzijn, algemeen</v>
      </c>
      <c r="L2138" s="2" t="str">
        <f t="shared" si="171"/>
        <v>8</v>
      </c>
      <c r="M2138" s="2" t="str">
        <f>IFERROR(VLOOKUP(L2138,'Productgroepen hoofdfuncties'!A:B,2,FALSE),L2138)</f>
        <v>Welzijn</v>
      </c>
    </row>
    <row r="2139" spans="1:13">
      <c r="A2139" s="7"/>
      <c r="B2139" s="8"/>
      <c r="C2139" s="4" t="s">
        <v>4974</v>
      </c>
      <c r="D2139" s="3" t="s">
        <v>4931</v>
      </c>
      <c r="E2139" s="4">
        <v>1</v>
      </c>
      <c r="F2139" s="2" t="str">
        <f t="shared" si="167"/>
        <v>G1PR800113</v>
      </c>
      <c r="G2139" s="2" t="str">
        <f t="shared" si="168"/>
        <v>Armoedebeleid</v>
      </c>
      <c r="H2139" s="2" t="str">
        <f t="shared" si="169"/>
        <v>8001</v>
      </c>
      <c r="I2139" s="2" t="str">
        <f>IFERROR(VLOOKUP(H2139,'Productgroepen hoofdfuncties'!G:H,2,FALSE),H2139)</f>
        <v>Ontwikkeling en ondersteuning welzijn</v>
      </c>
      <c r="J2139" s="2" t="str">
        <f t="shared" si="170"/>
        <v>80</v>
      </c>
      <c r="K2139" s="2" t="str">
        <f>IFERROR(VLOOKUP(J2139,'Productgroepen hoofdfuncties'!D:E,2,FALSE),J2139)</f>
        <v>Welzijn, algemeen</v>
      </c>
      <c r="L2139" s="2" t="str">
        <f t="shared" si="171"/>
        <v>8</v>
      </c>
      <c r="M2139" s="2" t="str">
        <f>IFERROR(VLOOKUP(L2139,'Productgroepen hoofdfuncties'!A:B,2,FALSE),L2139)</f>
        <v>Welzijn</v>
      </c>
    </row>
    <row r="2140" spans="1:13">
      <c r="A2140" s="9"/>
      <c r="B2140" s="10"/>
      <c r="C2140" s="4" t="s">
        <v>6965</v>
      </c>
      <c r="D2140" s="3" t="s">
        <v>6966</v>
      </c>
      <c r="E2140" s="4">
        <v>1</v>
      </c>
      <c r="F2140" s="2" t="str">
        <f t="shared" si="167"/>
        <v>G1PR800113</v>
      </c>
      <c r="G2140" s="2" t="str">
        <f t="shared" si="168"/>
        <v>Armoedebeleid</v>
      </c>
      <c r="H2140" s="2" t="str">
        <f t="shared" si="169"/>
        <v>8001</v>
      </c>
      <c r="I2140" s="2" t="str">
        <f>IFERROR(VLOOKUP(H2140,'Productgroepen hoofdfuncties'!G:H,2,FALSE),H2140)</f>
        <v>Ontwikkeling en ondersteuning welzijn</v>
      </c>
      <c r="J2140" s="2" t="str">
        <f t="shared" si="170"/>
        <v>80</v>
      </c>
      <c r="K2140" s="2" t="str">
        <f>IFERROR(VLOOKUP(J2140,'Productgroepen hoofdfuncties'!D:E,2,FALSE),J2140)</f>
        <v>Welzijn, algemeen</v>
      </c>
      <c r="L2140" s="2" t="str">
        <f t="shared" si="171"/>
        <v>8</v>
      </c>
      <c r="M2140" s="2" t="str">
        <f>IFERROR(VLOOKUP(L2140,'Productgroepen hoofdfuncties'!A:B,2,FALSE),L2140)</f>
        <v>Welzijn</v>
      </c>
    </row>
    <row r="2141" spans="1:13">
      <c r="A2141" s="5" t="s">
        <v>4975</v>
      </c>
      <c r="B2141" s="6" t="s">
        <v>4976</v>
      </c>
      <c r="C2141" s="4" t="s">
        <v>4977</v>
      </c>
      <c r="D2141" s="3" t="s">
        <v>4978</v>
      </c>
      <c r="E2141" s="4">
        <v>1</v>
      </c>
      <c r="F2141" s="2" t="str">
        <f t="shared" si="167"/>
        <v>G1PR800114</v>
      </c>
      <c r="G2141" s="2" t="str">
        <f t="shared" si="168"/>
        <v>Part.proj. minder kansen</v>
      </c>
      <c r="H2141" s="2" t="str">
        <f t="shared" si="169"/>
        <v>8001</v>
      </c>
      <c r="I2141" s="2" t="str">
        <f>IFERROR(VLOOKUP(H2141,'Productgroepen hoofdfuncties'!G:H,2,FALSE),H2141)</f>
        <v>Ontwikkeling en ondersteuning welzijn</v>
      </c>
      <c r="J2141" s="2" t="str">
        <f t="shared" si="170"/>
        <v>80</v>
      </c>
      <c r="K2141" s="2" t="str">
        <f>IFERROR(VLOOKUP(J2141,'Productgroepen hoofdfuncties'!D:E,2,FALSE),J2141)</f>
        <v>Welzijn, algemeen</v>
      </c>
      <c r="L2141" s="2" t="str">
        <f t="shared" si="171"/>
        <v>8</v>
      </c>
      <c r="M2141" s="2" t="str">
        <f>IFERROR(VLOOKUP(L2141,'Productgroepen hoofdfuncties'!A:B,2,FALSE),L2141)</f>
        <v>Welzijn</v>
      </c>
    </row>
    <row r="2142" spans="1:13">
      <c r="A2142" s="7"/>
      <c r="B2142" s="8"/>
      <c r="C2142" s="4" t="s">
        <v>4979</v>
      </c>
      <c r="D2142" s="3" t="s">
        <v>4980</v>
      </c>
      <c r="E2142" s="4">
        <v>1</v>
      </c>
      <c r="F2142" s="2" t="str">
        <f t="shared" si="167"/>
        <v>G1PR800114</v>
      </c>
      <c r="G2142" s="2" t="str">
        <f t="shared" si="168"/>
        <v>Part.proj. minder kansen</v>
      </c>
      <c r="H2142" s="2" t="str">
        <f t="shared" si="169"/>
        <v>8001</v>
      </c>
      <c r="I2142" s="2" t="str">
        <f>IFERROR(VLOOKUP(H2142,'Productgroepen hoofdfuncties'!G:H,2,FALSE),H2142)</f>
        <v>Ontwikkeling en ondersteuning welzijn</v>
      </c>
      <c r="J2142" s="2" t="str">
        <f t="shared" si="170"/>
        <v>80</v>
      </c>
      <c r="K2142" s="2" t="str">
        <f>IFERROR(VLOOKUP(J2142,'Productgroepen hoofdfuncties'!D:E,2,FALSE),J2142)</f>
        <v>Welzijn, algemeen</v>
      </c>
      <c r="L2142" s="2" t="str">
        <f t="shared" si="171"/>
        <v>8</v>
      </c>
      <c r="M2142" s="2" t="str">
        <f>IFERROR(VLOOKUP(L2142,'Productgroepen hoofdfuncties'!A:B,2,FALSE),L2142)</f>
        <v>Welzijn</v>
      </c>
    </row>
    <row r="2143" spans="1:13">
      <c r="A2143" s="7"/>
      <c r="B2143" s="8"/>
      <c r="C2143" s="4" t="s">
        <v>4981</v>
      </c>
      <c r="D2143" s="3" t="s">
        <v>4982</v>
      </c>
      <c r="E2143" s="4">
        <v>1</v>
      </c>
      <c r="F2143" s="2" t="str">
        <f t="shared" si="167"/>
        <v>G1PR800114</v>
      </c>
      <c r="G2143" s="2" t="str">
        <f t="shared" si="168"/>
        <v>Part.proj. minder kansen</v>
      </c>
      <c r="H2143" s="2" t="str">
        <f t="shared" si="169"/>
        <v>8001</v>
      </c>
      <c r="I2143" s="2" t="str">
        <f>IFERROR(VLOOKUP(H2143,'Productgroepen hoofdfuncties'!G:H,2,FALSE),H2143)</f>
        <v>Ontwikkeling en ondersteuning welzijn</v>
      </c>
      <c r="J2143" s="2" t="str">
        <f t="shared" si="170"/>
        <v>80</v>
      </c>
      <c r="K2143" s="2" t="str">
        <f>IFERROR(VLOOKUP(J2143,'Productgroepen hoofdfuncties'!D:E,2,FALSE),J2143)</f>
        <v>Welzijn, algemeen</v>
      </c>
      <c r="L2143" s="2" t="str">
        <f t="shared" si="171"/>
        <v>8</v>
      </c>
      <c r="M2143" s="2" t="str">
        <f>IFERROR(VLOOKUP(L2143,'Productgroepen hoofdfuncties'!A:B,2,FALSE),L2143)</f>
        <v>Welzijn</v>
      </c>
    </row>
    <row r="2144" spans="1:13">
      <c r="A2144" s="9"/>
      <c r="B2144" s="10"/>
      <c r="C2144" s="4" t="s">
        <v>4983</v>
      </c>
      <c r="D2144" s="3" t="s">
        <v>4984</v>
      </c>
      <c r="E2144" s="4">
        <v>1</v>
      </c>
      <c r="F2144" s="2" t="str">
        <f t="shared" si="167"/>
        <v>G1PR800114</v>
      </c>
      <c r="G2144" s="2" t="str">
        <f t="shared" si="168"/>
        <v>Part.proj. minder kansen</v>
      </c>
      <c r="H2144" s="2" t="str">
        <f t="shared" si="169"/>
        <v>8001</v>
      </c>
      <c r="I2144" s="2" t="str">
        <f>IFERROR(VLOOKUP(H2144,'Productgroepen hoofdfuncties'!G:H,2,FALSE),H2144)</f>
        <v>Ontwikkeling en ondersteuning welzijn</v>
      </c>
      <c r="J2144" s="2" t="str">
        <f t="shared" si="170"/>
        <v>80</v>
      </c>
      <c r="K2144" s="2" t="str">
        <f>IFERROR(VLOOKUP(J2144,'Productgroepen hoofdfuncties'!D:E,2,FALSE),J2144)</f>
        <v>Welzijn, algemeen</v>
      </c>
      <c r="L2144" s="2" t="str">
        <f t="shared" si="171"/>
        <v>8</v>
      </c>
      <c r="M2144" s="2" t="str">
        <f>IFERROR(VLOOKUP(L2144,'Productgroepen hoofdfuncties'!A:B,2,FALSE),L2144)</f>
        <v>Welzijn</v>
      </c>
    </row>
    <row r="2145" spans="1:13">
      <c r="A2145" s="5" t="s">
        <v>4985</v>
      </c>
      <c r="B2145" s="6" t="s">
        <v>4986</v>
      </c>
      <c r="C2145" s="4" t="s">
        <v>7241</v>
      </c>
      <c r="D2145" s="3" t="s">
        <v>7242</v>
      </c>
      <c r="E2145" s="4">
        <v>1</v>
      </c>
      <c r="F2145" s="2" t="str">
        <f t="shared" si="167"/>
        <v>G1PR800115</v>
      </c>
      <c r="G2145" s="2" t="str">
        <f t="shared" si="168"/>
        <v>Projectenbudget</v>
      </c>
      <c r="H2145" s="2" t="str">
        <f t="shared" si="169"/>
        <v>8001</v>
      </c>
      <c r="I2145" s="2" t="str">
        <f>IFERROR(VLOOKUP(H2145,'Productgroepen hoofdfuncties'!G:H,2,FALSE),H2145)</f>
        <v>Ontwikkeling en ondersteuning welzijn</v>
      </c>
      <c r="J2145" s="2" t="str">
        <f t="shared" si="170"/>
        <v>80</v>
      </c>
      <c r="K2145" s="2" t="str">
        <f>IFERROR(VLOOKUP(J2145,'Productgroepen hoofdfuncties'!D:E,2,FALSE),J2145)</f>
        <v>Welzijn, algemeen</v>
      </c>
      <c r="L2145" s="2" t="str">
        <f t="shared" si="171"/>
        <v>8</v>
      </c>
      <c r="M2145" s="2" t="str">
        <f>IFERROR(VLOOKUP(L2145,'Productgroepen hoofdfuncties'!A:B,2,FALSE),L2145)</f>
        <v>Welzijn</v>
      </c>
    </row>
    <row r="2146" spans="1:13">
      <c r="A2146" s="7"/>
      <c r="B2146" s="8"/>
      <c r="C2146" s="4" t="s">
        <v>6967</v>
      </c>
      <c r="D2146" s="3" t="s">
        <v>6968</v>
      </c>
      <c r="E2146" s="4">
        <v>1</v>
      </c>
      <c r="F2146" s="2" t="str">
        <f t="shared" si="167"/>
        <v>G1PR800115</v>
      </c>
      <c r="G2146" s="2" t="str">
        <f t="shared" si="168"/>
        <v>Projectenbudget</v>
      </c>
      <c r="H2146" s="2" t="str">
        <f t="shared" si="169"/>
        <v>8001</v>
      </c>
      <c r="I2146" s="2" t="str">
        <f>IFERROR(VLOOKUP(H2146,'Productgroepen hoofdfuncties'!G:H,2,FALSE),H2146)</f>
        <v>Ontwikkeling en ondersteuning welzijn</v>
      </c>
      <c r="J2146" s="2" t="str">
        <f t="shared" si="170"/>
        <v>80</v>
      </c>
      <c r="K2146" s="2" t="str">
        <f>IFERROR(VLOOKUP(J2146,'Productgroepen hoofdfuncties'!D:E,2,FALSE),J2146)</f>
        <v>Welzijn, algemeen</v>
      </c>
      <c r="L2146" s="2" t="str">
        <f t="shared" si="171"/>
        <v>8</v>
      </c>
      <c r="M2146" s="2" t="str">
        <f>IFERROR(VLOOKUP(L2146,'Productgroepen hoofdfuncties'!A:B,2,FALSE),L2146)</f>
        <v>Welzijn</v>
      </c>
    </row>
    <row r="2147" spans="1:13">
      <c r="A2147" s="7"/>
      <c r="B2147" s="8"/>
      <c r="C2147" s="4" t="s">
        <v>4987</v>
      </c>
      <c r="D2147" s="3" t="s">
        <v>4849</v>
      </c>
      <c r="E2147" s="4">
        <v>1</v>
      </c>
      <c r="F2147" s="2" t="str">
        <f t="shared" si="167"/>
        <v>G1PR800115</v>
      </c>
      <c r="G2147" s="2" t="str">
        <f t="shared" si="168"/>
        <v>Projectenbudget</v>
      </c>
      <c r="H2147" s="2" t="str">
        <f t="shared" si="169"/>
        <v>8001</v>
      </c>
      <c r="I2147" s="2" t="str">
        <f>IFERROR(VLOOKUP(H2147,'Productgroepen hoofdfuncties'!G:H,2,FALSE),H2147)</f>
        <v>Ontwikkeling en ondersteuning welzijn</v>
      </c>
      <c r="J2147" s="2" t="str">
        <f t="shared" si="170"/>
        <v>80</v>
      </c>
      <c r="K2147" s="2" t="str">
        <f>IFERROR(VLOOKUP(J2147,'Productgroepen hoofdfuncties'!D:E,2,FALSE),J2147)</f>
        <v>Welzijn, algemeen</v>
      </c>
      <c r="L2147" s="2" t="str">
        <f t="shared" si="171"/>
        <v>8</v>
      </c>
      <c r="M2147" s="2" t="str">
        <f>IFERROR(VLOOKUP(L2147,'Productgroepen hoofdfuncties'!A:B,2,FALSE),L2147)</f>
        <v>Welzijn</v>
      </c>
    </row>
    <row r="2148" spans="1:13">
      <c r="A2148" s="7"/>
      <c r="B2148" s="8"/>
      <c r="C2148" s="4" t="s">
        <v>4988</v>
      </c>
      <c r="D2148" s="3" t="s">
        <v>4989</v>
      </c>
      <c r="E2148" s="4">
        <v>1</v>
      </c>
      <c r="F2148" s="2" t="str">
        <f t="shared" si="167"/>
        <v>G1PR800115</v>
      </c>
      <c r="G2148" s="2" t="str">
        <f t="shared" si="168"/>
        <v>Projectenbudget</v>
      </c>
      <c r="H2148" s="2" t="str">
        <f t="shared" si="169"/>
        <v>8001</v>
      </c>
      <c r="I2148" s="2" t="str">
        <f>IFERROR(VLOOKUP(H2148,'Productgroepen hoofdfuncties'!G:H,2,FALSE),H2148)</f>
        <v>Ontwikkeling en ondersteuning welzijn</v>
      </c>
      <c r="J2148" s="2" t="str">
        <f t="shared" si="170"/>
        <v>80</v>
      </c>
      <c r="K2148" s="2" t="str">
        <f>IFERROR(VLOOKUP(J2148,'Productgroepen hoofdfuncties'!D:E,2,FALSE),J2148)</f>
        <v>Welzijn, algemeen</v>
      </c>
      <c r="L2148" s="2" t="str">
        <f t="shared" si="171"/>
        <v>8</v>
      </c>
      <c r="M2148" s="2" t="str">
        <f>IFERROR(VLOOKUP(L2148,'Productgroepen hoofdfuncties'!A:B,2,FALSE),L2148)</f>
        <v>Welzijn</v>
      </c>
    </row>
    <row r="2149" spans="1:13">
      <c r="A2149" s="7"/>
      <c r="B2149" s="8"/>
      <c r="C2149" s="4" t="s">
        <v>4990</v>
      </c>
      <c r="D2149" s="3" t="s">
        <v>4991</v>
      </c>
      <c r="E2149" s="4">
        <v>1</v>
      </c>
      <c r="F2149" s="2" t="str">
        <f t="shared" si="167"/>
        <v>G1PR800115</v>
      </c>
      <c r="G2149" s="2" t="str">
        <f t="shared" si="168"/>
        <v>Projectenbudget</v>
      </c>
      <c r="H2149" s="2" t="str">
        <f t="shared" si="169"/>
        <v>8001</v>
      </c>
      <c r="I2149" s="2" t="str">
        <f>IFERROR(VLOOKUP(H2149,'Productgroepen hoofdfuncties'!G:H,2,FALSE),H2149)</f>
        <v>Ontwikkeling en ondersteuning welzijn</v>
      </c>
      <c r="J2149" s="2" t="str">
        <f t="shared" si="170"/>
        <v>80</v>
      </c>
      <c r="K2149" s="2" t="str">
        <f>IFERROR(VLOOKUP(J2149,'Productgroepen hoofdfuncties'!D:E,2,FALSE),J2149)</f>
        <v>Welzijn, algemeen</v>
      </c>
      <c r="L2149" s="2" t="str">
        <f t="shared" si="171"/>
        <v>8</v>
      </c>
      <c r="M2149" s="2" t="str">
        <f>IFERROR(VLOOKUP(L2149,'Productgroepen hoofdfuncties'!A:B,2,FALSE),L2149)</f>
        <v>Welzijn</v>
      </c>
    </row>
    <row r="2150" spans="1:13">
      <c r="A2150" s="7"/>
      <c r="B2150" s="8"/>
      <c r="C2150" s="4" t="s">
        <v>4992</v>
      </c>
      <c r="D2150" s="3" t="s">
        <v>4993</v>
      </c>
      <c r="E2150" s="4">
        <v>1</v>
      </c>
      <c r="F2150" s="2" t="str">
        <f t="shared" si="167"/>
        <v>G1PR800115</v>
      </c>
      <c r="G2150" s="2" t="str">
        <f t="shared" si="168"/>
        <v>Projectenbudget</v>
      </c>
      <c r="H2150" s="2" t="str">
        <f t="shared" si="169"/>
        <v>8001</v>
      </c>
      <c r="I2150" s="2" t="str">
        <f>IFERROR(VLOOKUP(H2150,'Productgroepen hoofdfuncties'!G:H,2,FALSE),H2150)</f>
        <v>Ontwikkeling en ondersteuning welzijn</v>
      </c>
      <c r="J2150" s="2" t="str">
        <f t="shared" si="170"/>
        <v>80</v>
      </c>
      <c r="K2150" s="2" t="str">
        <f>IFERROR(VLOOKUP(J2150,'Productgroepen hoofdfuncties'!D:E,2,FALSE),J2150)</f>
        <v>Welzijn, algemeen</v>
      </c>
      <c r="L2150" s="2" t="str">
        <f t="shared" si="171"/>
        <v>8</v>
      </c>
      <c r="M2150" s="2" t="str">
        <f>IFERROR(VLOOKUP(L2150,'Productgroepen hoofdfuncties'!A:B,2,FALSE),L2150)</f>
        <v>Welzijn</v>
      </c>
    </row>
    <row r="2151" spans="1:13">
      <c r="A2151" s="7"/>
      <c r="B2151" s="8"/>
      <c r="C2151" s="4" t="s">
        <v>4994</v>
      </c>
      <c r="D2151" s="3" t="s">
        <v>4995</v>
      </c>
      <c r="E2151" s="4">
        <v>1</v>
      </c>
      <c r="F2151" s="2" t="str">
        <f t="shared" si="167"/>
        <v>G1PR800115</v>
      </c>
      <c r="G2151" s="2" t="str">
        <f t="shared" si="168"/>
        <v>Projectenbudget</v>
      </c>
      <c r="H2151" s="2" t="str">
        <f t="shared" si="169"/>
        <v>8001</v>
      </c>
      <c r="I2151" s="2" t="str">
        <f>IFERROR(VLOOKUP(H2151,'Productgroepen hoofdfuncties'!G:H,2,FALSE),H2151)</f>
        <v>Ontwikkeling en ondersteuning welzijn</v>
      </c>
      <c r="J2151" s="2" t="str">
        <f t="shared" si="170"/>
        <v>80</v>
      </c>
      <c r="K2151" s="2" t="str">
        <f>IFERROR(VLOOKUP(J2151,'Productgroepen hoofdfuncties'!D:E,2,FALSE),J2151)</f>
        <v>Welzijn, algemeen</v>
      </c>
      <c r="L2151" s="2" t="str">
        <f t="shared" si="171"/>
        <v>8</v>
      </c>
      <c r="M2151" s="2" t="str">
        <f>IFERROR(VLOOKUP(L2151,'Productgroepen hoofdfuncties'!A:B,2,FALSE),L2151)</f>
        <v>Welzijn</v>
      </c>
    </row>
    <row r="2152" spans="1:13">
      <c r="A2152" s="7"/>
      <c r="B2152" s="8"/>
      <c r="C2152" s="4" t="s">
        <v>4996</v>
      </c>
      <c r="D2152" s="3" t="s">
        <v>4997</v>
      </c>
      <c r="E2152" s="4">
        <v>1</v>
      </c>
      <c r="F2152" s="2" t="str">
        <f t="shared" si="167"/>
        <v>G1PR800115</v>
      </c>
      <c r="G2152" s="2" t="str">
        <f t="shared" si="168"/>
        <v>Projectenbudget</v>
      </c>
      <c r="H2152" s="2" t="str">
        <f t="shared" si="169"/>
        <v>8001</v>
      </c>
      <c r="I2152" s="2" t="str">
        <f>IFERROR(VLOOKUP(H2152,'Productgroepen hoofdfuncties'!G:H,2,FALSE),H2152)</f>
        <v>Ontwikkeling en ondersteuning welzijn</v>
      </c>
      <c r="J2152" s="2" t="str">
        <f t="shared" si="170"/>
        <v>80</v>
      </c>
      <c r="K2152" s="2" t="str">
        <f>IFERROR(VLOOKUP(J2152,'Productgroepen hoofdfuncties'!D:E,2,FALSE),J2152)</f>
        <v>Welzijn, algemeen</v>
      </c>
      <c r="L2152" s="2" t="str">
        <f t="shared" si="171"/>
        <v>8</v>
      </c>
      <c r="M2152" s="2" t="str">
        <f>IFERROR(VLOOKUP(L2152,'Productgroepen hoofdfuncties'!A:B,2,FALSE),L2152)</f>
        <v>Welzijn</v>
      </c>
    </row>
    <row r="2153" spans="1:13">
      <c r="A2153" s="9"/>
      <c r="B2153" s="10"/>
      <c r="C2153" s="4" t="s">
        <v>4998</v>
      </c>
      <c r="D2153" s="3" t="s">
        <v>4999</v>
      </c>
      <c r="E2153" s="4">
        <v>1</v>
      </c>
      <c r="F2153" s="2" t="str">
        <f t="shared" si="167"/>
        <v>G1PR800115</v>
      </c>
      <c r="G2153" s="2" t="str">
        <f t="shared" si="168"/>
        <v>Projectenbudget</v>
      </c>
      <c r="H2153" s="2" t="str">
        <f t="shared" si="169"/>
        <v>8001</v>
      </c>
      <c r="I2153" s="2" t="str">
        <f>IFERROR(VLOOKUP(H2153,'Productgroepen hoofdfuncties'!G:H,2,FALSE),H2153)</f>
        <v>Ontwikkeling en ondersteuning welzijn</v>
      </c>
      <c r="J2153" s="2" t="str">
        <f t="shared" si="170"/>
        <v>80</v>
      </c>
      <c r="K2153" s="2" t="str">
        <f>IFERROR(VLOOKUP(J2153,'Productgroepen hoofdfuncties'!D:E,2,FALSE),J2153)</f>
        <v>Welzijn, algemeen</v>
      </c>
      <c r="L2153" s="2" t="str">
        <f t="shared" si="171"/>
        <v>8</v>
      </c>
      <c r="M2153" s="2" t="str">
        <f>IFERROR(VLOOKUP(L2153,'Productgroepen hoofdfuncties'!A:B,2,FALSE),L2153)</f>
        <v>Welzijn</v>
      </c>
    </row>
    <row r="2154" spans="1:13">
      <c r="A2154" s="3" t="s">
        <v>5000</v>
      </c>
      <c r="B2154" s="4" t="s">
        <v>1433</v>
      </c>
      <c r="C2154" s="4"/>
      <c r="D2154" s="3"/>
      <c r="E2154" s="4"/>
      <c r="F2154" s="2" t="str">
        <f t="shared" si="167"/>
        <v>G1PR800200</v>
      </c>
      <c r="G2154" s="2" t="str">
        <f t="shared" si="168"/>
        <v>Apparaatskosten</v>
      </c>
      <c r="H2154" s="2" t="str">
        <f t="shared" si="169"/>
        <v>8002</v>
      </c>
      <c r="I2154" s="2" t="str">
        <f>IFERROR(VLOOKUP(H2154,'Productgroepen hoofdfuncties'!G:H,2,FALSE),H2154)</f>
        <v>8002</v>
      </c>
      <c r="J2154" s="2" t="str">
        <f t="shared" si="170"/>
        <v>80</v>
      </c>
      <c r="K2154" s="2" t="str">
        <f>IFERROR(VLOOKUP(J2154,'Productgroepen hoofdfuncties'!D:E,2,FALSE),J2154)</f>
        <v>Welzijn, algemeen</v>
      </c>
      <c r="L2154" s="2" t="str">
        <f t="shared" si="171"/>
        <v>8</v>
      </c>
      <c r="M2154" s="2" t="str">
        <f>IFERROR(VLOOKUP(L2154,'Productgroepen hoofdfuncties'!A:B,2,FALSE),L2154)</f>
        <v>Welzijn</v>
      </c>
    </row>
    <row r="2155" spans="1:13">
      <c r="A2155" s="3" t="s">
        <v>5001</v>
      </c>
      <c r="B2155" s="4" t="s">
        <v>5002</v>
      </c>
      <c r="C2155" s="4"/>
      <c r="D2155" s="3"/>
      <c r="E2155" s="4"/>
      <c r="F2155" s="2" t="str">
        <f t="shared" si="167"/>
        <v>G1PR800201</v>
      </c>
      <c r="G2155" s="2" t="str">
        <f t="shared" si="168"/>
        <v>Ondersteuningsinstituut</v>
      </c>
      <c r="H2155" s="2" t="str">
        <f t="shared" si="169"/>
        <v>8002</v>
      </c>
      <c r="I2155" s="2" t="str">
        <f>IFERROR(VLOOKUP(H2155,'Productgroepen hoofdfuncties'!G:H,2,FALSE),H2155)</f>
        <v>8002</v>
      </c>
      <c r="J2155" s="2" t="str">
        <f t="shared" si="170"/>
        <v>80</v>
      </c>
      <c r="K2155" s="2" t="str">
        <f>IFERROR(VLOOKUP(J2155,'Productgroepen hoofdfuncties'!D:E,2,FALSE),J2155)</f>
        <v>Welzijn, algemeen</v>
      </c>
      <c r="L2155" s="2" t="str">
        <f t="shared" si="171"/>
        <v>8</v>
      </c>
      <c r="M2155" s="2" t="str">
        <f>IFERROR(VLOOKUP(L2155,'Productgroepen hoofdfuncties'!A:B,2,FALSE),L2155)</f>
        <v>Welzijn</v>
      </c>
    </row>
    <row r="2156" spans="1:13">
      <c r="A2156" s="3" t="s">
        <v>5003</v>
      </c>
      <c r="B2156" s="4" t="s">
        <v>4948</v>
      </c>
      <c r="C2156" s="4"/>
      <c r="D2156" s="3"/>
      <c r="E2156" s="4"/>
      <c r="F2156" s="2" t="str">
        <f t="shared" si="167"/>
        <v>G1PR800202</v>
      </c>
      <c r="G2156" s="2" t="str">
        <f t="shared" si="168"/>
        <v>Patienten- En Consumentenbeleid</v>
      </c>
      <c r="H2156" s="2" t="str">
        <f t="shared" si="169"/>
        <v>8002</v>
      </c>
      <c r="I2156" s="2" t="str">
        <f>IFERROR(VLOOKUP(H2156,'Productgroepen hoofdfuncties'!G:H,2,FALSE),H2156)</f>
        <v>8002</v>
      </c>
      <c r="J2156" s="2" t="str">
        <f t="shared" si="170"/>
        <v>80</v>
      </c>
      <c r="K2156" s="2" t="str">
        <f>IFERROR(VLOOKUP(J2156,'Productgroepen hoofdfuncties'!D:E,2,FALSE),J2156)</f>
        <v>Welzijn, algemeen</v>
      </c>
      <c r="L2156" s="2" t="str">
        <f t="shared" si="171"/>
        <v>8</v>
      </c>
      <c r="M2156" s="2" t="str">
        <f>IFERROR(VLOOKUP(L2156,'Productgroepen hoofdfuncties'!A:B,2,FALSE),L2156)</f>
        <v>Welzijn</v>
      </c>
    </row>
    <row r="2157" spans="1:13">
      <c r="A2157" s="3" t="s">
        <v>5004</v>
      </c>
      <c r="B2157" s="4" t="s">
        <v>5005</v>
      </c>
      <c r="C2157" s="4"/>
      <c r="D2157" s="3"/>
      <c r="E2157" s="4"/>
      <c r="F2157" s="2" t="str">
        <f t="shared" si="167"/>
        <v>G1PR800203</v>
      </c>
      <c r="G2157" s="2" t="str">
        <f t="shared" si="168"/>
        <v>Ondersteuning Welzijnsbeleid Algemee</v>
      </c>
      <c r="H2157" s="2" t="str">
        <f t="shared" si="169"/>
        <v>8002</v>
      </c>
      <c r="I2157" s="2" t="str">
        <f>IFERROR(VLOOKUP(H2157,'Productgroepen hoofdfuncties'!G:H,2,FALSE),H2157)</f>
        <v>8002</v>
      </c>
      <c r="J2157" s="2" t="str">
        <f t="shared" si="170"/>
        <v>80</v>
      </c>
      <c r="K2157" s="2" t="str">
        <f>IFERROR(VLOOKUP(J2157,'Productgroepen hoofdfuncties'!D:E,2,FALSE),J2157)</f>
        <v>Welzijn, algemeen</v>
      </c>
      <c r="L2157" s="2" t="str">
        <f t="shared" si="171"/>
        <v>8</v>
      </c>
      <c r="M2157" s="2" t="str">
        <f>IFERROR(VLOOKUP(L2157,'Productgroepen hoofdfuncties'!A:B,2,FALSE),L2157)</f>
        <v>Welzijn</v>
      </c>
    </row>
    <row r="2158" spans="1:13">
      <c r="A2158" s="3" t="s">
        <v>5006</v>
      </c>
      <c r="B2158" s="4" t="s">
        <v>5007</v>
      </c>
      <c r="C2158" s="4" t="s">
        <v>5008</v>
      </c>
      <c r="D2158" s="3" t="s">
        <v>5009</v>
      </c>
      <c r="E2158" s="4">
        <v>1</v>
      </c>
      <c r="F2158" s="2" t="str">
        <f t="shared" si="167"/>
        <v>G1PR800300</v>
      </c>
      <c r="G2158" s="2" t="str">
        <f t="shared" si="168"/>
        <v>Ápp. kst. media</v>
      </c>
      <c r="H2158" s="2" t="str">
        <f t="shared" si="169"/>
        <v>8003</v>
      </c>
      <c r="I2158" s="2" t="str">
        <f>IFERROR(VLOOKUP(H2158,'Productgroepen hoofdfuncties'!G:H,2,FALSE),H2158)</f>
        <v>8003</v>
      </c>
      <c r="J2158" s="2" t="str">
        <f t="shared" si="170"/>
        <v>80</v>
      </c>
      <c r="K2158" s="2" t="str">
        <f>IFERROR(VLOOKUP(J2158,'Productgroepen hoofdfuncties'!D:E,2,FALSE),J2158)</f>
        <v>Welzijn, algemeen</v>
      </c>
      <c r="L2158" s="2" t="str">
        <f t="shared" si="171"/>
        <v>8</v>
      </c>
      <c r="M2158" s="2" t="str">
        <f>IFERROR(VLOOKUP(L2158,'Productgroepen hoofdfuncties'!A:B,2,FALSE),L2158)</f>
        <v>Welzijn</v>
      </c>
    </row>
    <row r="2159" spans="1:13">
      <c r="A2159" s="5" t="s">
        <v>5010</v>
      </c>
      <c r="B2159" s="6" t="s">
        <v>5011</v>
      </c>
      <c r="C2159" s="4" t="s">
        <v>5012</v>
      </c>
      <c r="D2159" s="3" t="s">
        <v>5013</v>
      </c>
      <c r="E2159" s="4">
        <v>1</v>
      </c>
      <c r="F2159" s="2" t="str">
        <f t="shared" si="167"/>
        <v>G1PR800301</v>
      </c>
      <c r="G2159" s="2" t="str">
        <f t="shared" si="168"/>
        <v>Regionale Omroep</v>
      </c>
      <c r="H2159" s="2" t="str">
        <f t="shared" si="169"/>
        <v>8003</v>
      </c>
      <c r="I2159" s="2" t="str">
        <f>IFERROR(VLOOKUP(H2159,'Productgroepen hoofdfuncties'!G:H,2,FALSE),H2159)</f>
        <v>8003</v>
      </c>
      <c r="J2159" s="2" t="str">
        <f t="shared" si="170"/>
        <v>80</v>
      </c>
      <c r="K2159" s="2" t="str">
        <f>IFERROR(VLOOKUP(J2159,'Productgroepen hoofdfuncties'!D:E,2,FALSE),J2159)</f>
        <v>Welzijn, algemeen</v>
      </c>
      <c r="L2159" s="2" t="str">
        <f t="shared" si="171"/>
        <v>8</v>
      </c>
      <c r="M2159" s="2" t="str">
        <f>IFERROR(VLOOKUP(L2159,'Productgroepen hoofdfuncties'!A:B,2,FALSE),L2159)</f>
        <v>Welzijn</v>
      </c>
    </row>
    <row r="2160" spans="1:13">
      <c r="A2160" s="7"/>
      <c r="B2160" s="8"/>
      <c r="C2160" s="4" t="s">
        <v>5014</v>
      </c>
      <c r="D2160" s="3" t="s">
        <v>5015</v>
      </c>
      <c r="E2160" s="4">
        <v>1</v>
      </c>
      <c r="F2160" s="2" t="str">
        <f t="shared" si="167"/>
        <v>G1PR800301</v>
      </c>
      <c r="G2160" s="2" t="str">
        <f t="shared" si="168"/>
        <v>Regionale Omroep</v>
      </c>
      <c r="H2160" s="2" t="str">
        <f t="shared" si="169"/>
        <v>8003</v>
      </c>
      <c r="I2160" s="2" t="str">
        <f>IFERROR(VLOOKUP(H2160,'Productgroepen hoofdfuncties'!G:H,2,FALSE),H2160)</f>
        <v>8003</v>
      </c>
      <c r="J2160" s="2" t="str">
        <f t="shared" si="170"/>
        <v>80</v>
      </c>
      <c r="K2160" s="2" t="str">
        <f>IFERROR(VLOOKUP(J2160,'Productgroepen hoofdfuncties'!D:E,2,FALSE),J2160)</f>
        <v>Welzijn, algemeen</v>
      </c>
      <c r="L2160" s="2" t="str">
        <f t="shared" si="171"/>
        <v>8</v>
      </c>
      <c r="M2160" s="2" t="str">
        <f>IFERROR(VLOOKUP(L2160,'Productgroepen hoofdfuncties'!A:B,2,FALSE),L2160)</f>
        <v>Welzijn</v>
      </c>
    </row>
    <row r="2161" spans="1:13">
      <c r="A2161" s="7"/>
      <c r="B2161" s="8"/>
      <c r="C2161" s="4" t="s">
        <v>5016</v>
      </c>
      <c r="D2161" s="3" t="s">
        <v>5017</v>
      </c>
      <c r="E2161" s="4">
        <v>1</v>
      </c>
      <c r="F2161" s="2" t="str">
        <f t="shared" si="167"/>
        <v>G1PR800301</v>
      </c>
      <c r="G2161" s="2" t="str">
        <f t="shared" si="168"/>
        <v>Regionale Omroep</v>
      </c>
      <c r="H2161" s="2" t="str">
        <f t="shared" si="169"/>
        <v>8003</v>
      </c>
      <c r="I2161" s="2" t="str">
        <f>IFERROR(VLOOKUP(H2161,'Productgroepen hoofdfuncties'!G:H,2,FALSE),H2161)</f>
        <v>8003</v>
      </c>
      <c r="J2161" s="2" t="str">
        <f t="shared" si="170"/>
        <v>80</v>
      </c>
      <c r="K2161" s="2" t="str">
        <f>IFERROR(VLOOKUP(J2161,'Productgroepen hoofdfuncties'!D:E,2,FALSE),J2161)</f>
        <v>Welzijn, algemeen</v>
      </c>
      <c r="L2161" s="2" t="str">
        <f t="shared" si="171"/>
        <v>8</v>
      </c>
      <c r="M2161" s="2" t="str">
        <f>IFERROR(VLOOKUP(L2161,'Productgroepen hoofdfuncties'!A:B,2,FALSE),L2161)</f>
        <v>Welzijn</v>
      </c>
    </row>
    <row r="2162" spans="1:13">
      <c r="A2162" s="7"/>
      <c r="B2162" s="8"/>
      <c r="C2162" s="4" t="s">
        <v>5018</v>
      </c>
      <c r="D2162" s="3" t="s">
        <v>5019</v>
      </c>
      <c r="E2162" s="4">
        <v>1</v>
      </c>
      <c r="F2162" s="2" t="str">
        <f t="shared" si="167"/>
        <v>G1PR800301</v>
      </c>
      <c r="G2162" s="2" t="str">
        <f t="shared" si="168"/>
        <v>Regionale Omroep</v>
      </c>
      <c r="H2162" s="2" t="str">
        <f t="shared" si="169"/>
        <v>8003</v>
      </c>
      <c r="I2162" s="2" t="str">
        <f>IFERROR(VLOOKUP(H2162,'Productgroepen hoofdfuncties'!G:H,2,FALSE),H2162)</f>
        <v>8003</v>
      </c>
      <c r="J2162" s="2" t="str">
        <f t="shared" si="170"/>
        <v>80</v>
      </c>
      <c r="K2162" s="2" t="str">
        <f>IFERROR(VLOOKUP(J2162,'Productgroepen hoofdfuncties'!D:E,2,FALSE),J2162)</f>
        <v>Welzijn, algemeen</v>
      </c>
      <c r="L2162" s="2" t="str">
        <f t="shared" si="171"/>
        <v>8</v>
      </c>
      <c r="M2162" s="2" t="str">
        <f>IFERROR(VLOOKUP(L2162,'Productgroepen hoofdfuncties'!A:B,2,FALSE),L2162)</f>
        <v>Welzijn</v>
      </c>
    </row>
    <row r="2163" spans="1:13">
      <c r="A2163" s="7"/>
      <c r="B2163" s="8"/>
      <c r="C2163" s="4" t="s">
        <v>5020</v>
      </c>
      <c r="D2163" s="3" t="s">
        <v>5021</v>
      </c>
      <c r="E2163" s="4">
        <v>1</v>
      </c>
      <c r="F2163" s="2" t="str">
        <f t="shared" si="167"/>
        <v>G1PR800301</v>
      </c>
      <c r="G2163" s="2" t="str">
        <f t="shared" si="168"/>
        <v>Regionale Omroep</v>
      </c>
      <c r="H2163" s="2" t="str">
        <f t="shared" si="169"/>
        <v>8003</v>
      </c>
      <c r="I2163" s="2" t="str">
        <f>IFERROR(VLOOKUP(H2163,'Productgroepen hoofdfuncties'!G:H,2,FALSE),H2163)</f>
        <v>8003</v>
      </c>
      <c r="J2163" s="2" t="str">
        <f t="shared" si="170"/>
        <v>80</v>
      </c>
      <c r="K2163" s="2" t="str">
        <f>IFERROR(VLOOKUP(J2163,'Productgroepen hoofdfuncties'!D:E,2,FALSE),J2163)</f>
        <v>Welzijn, algemeen</v>
      </c>
      <c r="L2163" s="2" t="str">
        <f t="shared" si="171"/>
        <v>8</v>
      </c>
      <c r="M2163" s="2" t="str">
        <f>IFERROR(VLOOKUP(L2163,'Productgroepen hoofdfuncties'!A:B,2,FALSE),L2163)</f>
        <v>Welzijn</v>
      </c>
    </row>
    <row r="2164" spans="1:13">
      <c r="A2164" s="9"/>
      <c r="B2164" s="10"/>
      <c r="C2164" s="4" t="s">
        <v>5022</v>
      </c>
      <c r="D2164" s="3" t="s">
        <v>5023</v>
      </c>
      <c r="E2164" s="4">
        <v>1</v>
      </c>
      <c r="F2164" s="2" t="str">
        <f t="shared" si="167"/>
        <v>G1PR800301</v>
      </c>
      <c r="G2164" s="2" t="str">
        <f t="shared" si="168"/>
        <v>Regionale Omroep</v>
      </c>
      <c r="H2164" s="2" t="str">
        <f t="shared" si="169"/>
        <v>8003</v>
      </c>
      <c r="I2164" s="2" t="str">
        <f>IFERROR(VLOOKUP(H2164,'Productgroepen hoofdfuncties'!G:H,2,FALSE),H2164)</f>
        <v>8003</v>
      </c>
      <c r="J2164" s="2" t="str">
        <f t="shared" si="170"/>
        <v>80</v>
      </c>
      <c r="K2164" s="2" t="str">
        <f>IFERROR(VLOOKUP(J2164,'Productgroepen hoofdfuncties'!D:E,2,FALSE),J2164)</f>
        <v>Welzijn, algemeen</v>
      </c>
      <c r="L2164" s="2" t="str">
        <f t="shared" si="171"/>
        <v>8</v>
      </c>
      <c r="M2164" s="2" t="str">
        <f>IFERROR(VLOOKUP(L2164,'Productgroepen hoofdfuncties'!A:B,2,FALSE),L2164)</f>
        <v>Welzijn</v>
      </c>
    </row>
    <row r="2165" spans="1:13">
      <c r="A2165" s="3" t="s">
        <v>5024</v>
      </c>
      <c r="B2165" s="4" t="s">
        <v>1433</v>
      </c>
      <c r="C2165" s="4"/>
      <c r="D2165" s="3"/>
      <c r="E2165" s="4"/>
      <c r="F2165" s="2" t="str">
        <f t="shared" si="167"/>
        <v>G1PR800400</v>
      </c>
      <c r="G2165" s="2" t="str">
        <f t="shared" si="168"/>
        <v>Apparaatskosten</v>
      </c>
      <c r="H2165" s="2" t="str">
        <f t="shared" si="169"/>
        <v>8004</v>
      </c>
      <c r="I2165" s="2" t="str">
        <f>IFERROR(VLOOKUP(H2165,'Productgroepen hoofdfuncties'!G:H,2,FALSE),H2165)</f>
        <v>8004</v>
      </c>
      <c r="J2165" s="2" t="str">
        <f t="shared" si="170"/>
        <v>80</v>
      </c>
      <c r="K2165" s="2" t="str">
        <f>IFERROR(VLOOKUP(J2165,'Productgroepen hoofdfuncties'!D:E,2,FALSE),J2165)</f>
        <v>Welzijn, algemeen</v>
      </c>
      <c r="L2165" s="2" t="str">
        <f t="shared" si="171"/>
        <v>8</v>
      </c>
      <c r="M2165" s="2" t="str">
        <f>IFERROR(VLOOKUP(L2165,'Productgroepen hoofdfuncties'!A:B,2,FALSE),L2165)</f>
        <v>Welzijn</v>
      </c>
    </row>
    <row r="2166" spans="1:13">
      <c r="A2166" s="3" t="s">
        <v>5025</v>
      </c>
      <c r="B2166" s="4" t="s">
        <v>4956</v>
      </c>
      <c r="C2166" s="4"/>
      <c r="D2166" s="3"/>
      <c r="E2166" s="4"/>
      <c r="F2166" s="2" t="str">
        <f t="shared" si="167"/>
        <v>G1PR800401</v>
      </c>
      <c r="G2166" s="2" t="str">
        <f t="shared" si="168"/>
        <v>Mondiale Bewustwording</v>
      </c>
      <c r="H2166" s="2" t="str">
        <f t="shared" si="169"/>
        <v>8004</v>
      </c>
      <c r="I2166" s="2" t="str">
        <f>IFERROR(VLOOKUP(H2166,'Productgroepen hoofdfuncties'!G:H,2,FALSE),H2166)</f>
        <v>8004</v>
      </c>
      <c r="J2166" s="2" t="str">
        <f t="shared" si="170"/>
        <v>80</v>
      </c>
      <c r="K2166" s="2" t="str">
        <f>IFERROR(VLOOKUP(J2166,'Productgroepen hoofdfuncties'!D:E,2,FALSE),J2166)</f>
        <v>Welzijn, algemeen</v>
      </c>
      <c r="L2166" s="2" t="str">
        <f t="shared" si="171"/>
        <v>8</v>
      </c>
      <c r="M2166" s="2" t="str">
        <f>IFERROR(VLOOKUP(L2166,'Productgroepen hoofdfuncties'!A:B,2,FALSE),L2166)</f>
        <v>Welzijn</v>
      </c>
    </row>
    <row r="2167" spans="1:13">
      <c r="A2167" s="3" t="s">
        <v>5026</v>
      </c>
      <c r="B2167" s="4" t="s">
        <v>5027</v>
      </c>
      <c r="C2167" s="4" t="s">
        <v>5028</v>
      </c>
      <c r="D2167" s="3" t="s">
        <v>5029</v>
      </c>
      <c r="E2167" s="4">
        <v>1</v>
      </c>
      <c r="F2167" s="2" t="str">
        <f t="shared" si="167"/>
        <v>G1PR800500</v>
      </c>
      <c r="G2167" s="2" t="str">
        <f t="shared" si="168"/>
        <v>App. kst. asielzoekers</v>
      </c>
      <c r="H2167" s="2" t="str">
        <f t="shared" si="169"/>
        <v>8005</v>
      </c>
      <c r="I2167" s="2" t="str">
        <f>IFERROR(VLOOKUP(H2167,'Productgroepen hoofdfuncties'!G:H,2,FALSE),H2167)</f>
        <v>Asielzoekers</v>
      </c>
      <c r="J2167" s="2" t="str">
        <f t="shared" si="170"/>
        <v>80</v>
      </c>
      <c r="K2167" s="2" t="str">
        <f>IFERROR(VLOOKUP(J2167,'Productgroepen hoofdfuncties'!D:E,2,FALSE),J2167)</f>
        <v>Welzijn, algemeen</v>
      </c>
      <c r="L2167" s="2" t="str">
        <f t="shared" si="171"/>
        <v>8</v>
      </c>
      <c r="M2167" s="2" t="str">
        <f>IFERROR(VLOOKUP(L2167,'Productgroepen hoofdfuncties'!A:B,2,FALSE),L2167)</f>
        <v>Welzijn</v>
      </c>
    </row>
    <row r="2168" spans="1:13">
      <c r="A2168" s="5" t="s">
        <v>5030</v>
      </c>
      <c r="B2168" s="6" t="s">
        <v>5031</v>
      </c>
      <c r="C2168" s="4" t="s">
        <v>5032</v>
      </c>
      <c r="D2168" s="3" t="s">
        <v>5033</v>
      </c>
      <c r="E2168" s="4">
        <v>1</v>
      </c>
      <c r="F2168" s="2" t="str">
        <f t="shared" si="167"/>
        <v>G1PR800501</v>
      </c>
      <c r="G2168" s="2" t="str">
        <f t="shared" si="168"/>
        <v>Asielzoekers</v>
      </c>
      <c r="H2168" s="2" t="str">
        <f t="shared" si="169"/>
        <v>8005</v>
      </c>
      <c r="I2168" s="2" t="str">
        <f>IFERROR(VLOOKUP(H2168,'Productgroepen hoofdfuncties'!G:H,2,FALSE),H2168)</f>
        <v>Asielzoekers</v>
      </c>
      <c r="J2168" s="2" t="str">
        <f t="shared" si="170"/>
        <v>80</v>
      </c>
      <c r="K2168" s="2" t="str">
        <f>IFERROR(VLOOKUP(J2168,'Productgroepen hoofdfuncties'!D:E,2,FALSE),J2168)</f>
        <v>Welzijn, algemeen</v>
      </c>
      <c r="L2168" s="2" t="str">
        <f t="shared" si="171"/>
        <v>8</v>
      </c>
      <c r="M2168" s="2" t="str">
        <f>IFERROR(VLOOKUP(L2168,'Productgroepen hoofdfuncties'!A:B,2,FALSE),L2168)</f>
        <v>Welzijn</v>
      </c>
    </row>
    <row r="2169" spans="1:13">
      <c r="A2169" s="9"/>
      <c r="B2169" s="10"/>
      <c r="C2169" s="4" t="s">
        <v>5034</v>
      </c>
      <c r="D2169" s="3" t="s">
        <v>5035</v>
      </c>
      <c r="E2169" s="4">
        <v>1</v>
      </c>
      <c r="F2169" s="2" t="str">
        <f t="shared" si="167"/>
        <v>G1PR800501</v>
      </c>
      <c r="G2169" s="2" t="str">
        <f t="shared" si="168"/>
        <v>Asielzoekers</v>
      </c>
      <c r="H2169" s="2" t="str">
        <f t="shared" si="169"/>
        <v>8005</v>
      </c>
      <c r="I2169" s="2" t="str">
        <f>IFERROR(VLOOKUP(H2169,'Productgroepen hoofdfuncties'!G:H,2,FALSE),H2169)</f>
        <v>Asielzoekers</v>
      </c>
      <c r="J2169" s="2" t="str">
        <f t="shared" si="170"/>
        <v>80</v>
      </c>
      <c r="K2169" s="2" t="str">
        <f>IFERROR(VLOOKUP(J2169,'Productgroepen hoofdfuncties'!D:E,2,FALSE),J2169)</f>
        <v>Welzijn, algemeen</v>
      </c>
      <c r="L2169" s="2" t="str">
        <f t="shared" si="171"/>
        <v>8</v>
      </c>
      <c r="M2169" s="2" t="str">
        <f>IFERROR(VLOOKUP(L2169,'Productgroepen hoofdfuncties'!A:B,2,FALSE),L2169)</f>
        <v>Welzijn</v>
      </c>
    </row>
    <row r="2170" spans="1:13">
      <c r="A2170" s="3" t="s">
        <v>5036</v>
      </c>
      <c r="B2170" s="4" t="s">
        <v>5037</v>
      </c>
      <c r="C2170" s="4" t="s">
        <v>5038</v>
      </c>
      <c r="D2170" s="3" t="s">
        <v>5039</v>
      </c>
      <c r="E2170" s="4">
        <v>1</v>
      </c>
      <c r="F2170" s="2" t="str">
        <f t="shared" si="167"/>
        <v>G1PR810100</v>
      </c>
      <c r="G2170" s="2" t="str">
        <f t="shared" si="168"/>
        <v>App.kst. studiefonds</v>
      </c>
      <c r="H2170" s="2" t="str">
        <f t="shared" si="169"/>
        <v>8101</v>
      </c>
      <c r="I2170" s="2" t="str">
        <f>IFERROR(VLOOKUP(H2170,'Productgroepen hoofdfuncties'!G:H,2,FALSE),H2170)</f>
        <v>Stichting Provinciaal Groninger Studiefonds</v>
      </c>
      <c r="J2170" s="2" t="str">
        <f t="shared" si="170"/>
        <v>81</v>
      </c>
      <c r="K2170" s="2" t="str">
        <f>IFERROR(VLOOKUP(J2170,'Productgroepen hoofdfuncties'!D:E,2,FALSE),J2170)</f>
        <v>Educatie</v>
      </c>
      <c r="L2170" s="2" t="str">
        <f t="shared" si="171"/>
        <v>8</v>
      </c>
      <c r="M2170" s="2" t="str">
        <f>IFERROR(VLOOKUP(L2170,'Productgroepen hoofdfuncties'!A:B,2,FALSE),L2170)</f>
        <v>Welzijn</v>
      </c>
    </row>
    <row r="2171" spans="1:13">
      <c r="A2171" s="3" t="s">
        <v>5040</v>
      </c>
      <c r="B2171" s="4" t="s">
        <v>5041</v>
      </c>
      <c r="C2171" s="4" t="s">
        <v>5042</v>
      </c>
      <c r="D2171" s="3" t="s">
        <v>5043</v>
      </c>
      <c r="E2171" s="4">
        <v>1</v>
      </c>
      <c r="F2171" s="2" t="str">
        <f t="shared" si="167"/>
        <v>G1PR810101</v>
      </c>
      <c r="G2171" s="2" t="str">
        <f t="shared" si="168"/>
        <v>Studiefonds</v>
      </c>
      <c r="H2171" s="2" t="str">
        <f t="shared" si="169"/>
        <v>8101</v>
      </c>
      <c r="I2171" s="2" t="str">
        <f>IFERROR(VLOOKUP(H2171,'Productgroepen hoofdfuncties'!G:H,2,FALSE),H2171)</f>
        <v>Stichting Provinciaal Groninger Studiefonds</v>
      </c>
      <c r="J2171" s="2" t="str">
        <f t="shared" si="170"/>
        <v>81</v>
      </c>
      <c r="K2171" s="2" t="str">
        <f>IFERROR(VLOOKUP(J2171,'Productgroepen hoofdfuncties'!D:E,2,FALSE),J2171)</f>
        <v>Educatie</v>
      </c>
      <c r="L2171" s="2" t="str">
        <f t="shared" si="171"/>
        <v>8</v>
      </c>
      <c r="M2171" s="2" t="str">
        <f>IFERROR(VLOOKUP(L2171,'Productgroepen hoofdfuncties'!A:B,2,FALSE),L2171)</f>
        <v>Welzijn</v>
      </c>
    </row>
    <row r="2172" spans="1:13">
      <c r="A2172" s="3" t="s">
        <v>5044</v>
      </c>
      <c r="B2172" s="4" t="s">
        <v>5045</v>
      </c>
      <c r="C2172" s="4" t="s">
        <v>5046</v>
      </c>
      <c r="D2172" s="3" t="s">
        <v>5047</v>
      </c>
      <c r="E2172" s="4">
        <v>1</v>
      </c>
      <c r="F2172" s="2" t="str">
        <f t="shared" si="167"/>
        <v>G1PR810200</v>
      </c>
      <c r="G2172" s="2" t="str">
        <f t="shared" si="168"/>
        <v>App. kst. onderwijsbeleid</v>
      </c>
      <c r="H2172" s="2" t="str">
        <f t="shared" si="169"/>
        <v>8102</v>
      </c>
      <c r="I2172" s="2" t="str">
        <f>IFERROR(VLOOKUP(H2172,'Productgroepen hoofdfuncties'!G:H,2,FALSE),H2172)</f>
        <v>Onderwijsbeleid</v>
      </c>
      <c r="J2172" s="2" t="str">
        <f t="shared" si="170"/>
        <v>81</v>
      </c>
      <c r="K2172" s="2" t="str">
        <f>IFERROR(VLOOKUP(J2172,'Productgroepen hoofdfuncties'!D:E,2,FALSE),J2172)</f>
        <v>Educatie</v>
      </c>
      <c r="L2172" s="2" t="str">
        <f t="shared" si="171"/>
        <v>8</v>
      </c>
      <c r="M2172" s="2" t="str">
        <f>IFERROR(VLOOKUP(L2172,'Productgroepen hoofdfuncties'!A:B,2,FALSE),L2172)</f>
        <v>Welzijn</v>
      </c>
    </row>
    <row r="2173" spans="1:13">
      <c r="A2173" s="5" t="s">
        <v>5048</v>
      </c>
      <c r="B2173" s="6" t="s">
        <v>5049</v>
      </c>
      <c r="C2173" s="4" t="s">
        <v>5050</v>
      </c>
      <c r="D2173" s="3" t="s">
        <v>5051</v>
      </c>
      <c r="E2173" s="4">
        <v>1</v>
      </c>
      <c r="F2173" s="2" t="str">
        <f t="shared" si="167"/>
        <v>G1PR810201</v>
      </c>
      <c r="G2173" s="2" t="str">
        <f t="shared" si="168"/>
        <v>Onderwijsbeleid</v>
      </c>
      <c r="H2173" s="2" t="str">
        <f t="shared" si="169"/>
        <v>8102</v>
      </c>
      <c r="I2173" s="2" t="str">
        <f>IFERROR(VLOOKUP(H2173,'Productgroepen hoofdfuncties'!G:H,2,FALSE),H2173)</f>
        <v>Onderwijsbeleid</v>
      </c>
      <c r="J2173" s="2" t="str">
        <f t="shared" si="170"/>
        <v>81</v>
      </c>
      <c r="K2173" s="2" t="str">
        <f>IFERROR(VLOOKUP(J2173,'Productgroepen hoofdfuncties'!D:E,2,FALSE),J2173)</f>
        <v>Educatie</v>
      </c>
      <c r="L2173" s="2" t="str">
        <f t="shared" si="171"/>
        <v>8</v>
      </c>
      <c r="M2173" s="2" t="str">
        <f>IFERROR(VLOOKUP(L2173,'Productgroepen hoofdfuncties'!A:B,2,FALSE),L2173)</f>
        <v>Welzijn</v>
      </c>
    </row>
    <row r="2174" spans="1:13">
      <c r="A2174" s="7"/>
      <c r="B2174" s="8"/>
      <c r="C2174" s="4" t="s">
        <v>5052</v>
      </c>
      <c r="D2174" s="3" t="s">
        <v>5053</v>
      </c>
      <c r="E2174" s="4">
        <v>1</v>
      </c>
      <c r="F2174" s="2" t="str">
        <f t="shared" si="167"/>
        <v>G1PR810201</v>
      </c>
      <c r="G2174" s="2" t="str">
        <f t="shared" si="168"/>
        <v>Onderwijsbeleid</v>
      </c>
      <c r="H2174" s="2" t="str">
        <f t="shared" si="169"/>
        <v>8102</v>
      </c>
      <c r="I2174" s="2" t="str">
        <f>IFERROR(VLOOKUP(H2174,'Productgroepen hoofdfuncties'!G:H,2,FALSE),H2174)</f>
        <v>Onderwijsbeleid</v>
      </c>
      <c r="J2174" s="2" t="str">
        <f t="shared" si="170"/>
        <v>81</v>
      </c>
      <c r="K2174" s="2" t="str">
        <f>IFERROR(VLOOKUP(J2174,'Productgroepen hoofdfuncties'!D:E,2,FALSE),J2174)</f>
        <v>Educatie</v>
      </c>
      <c r="L2174" s="2" t="str">
        <f t="shared" si="171"/>
        <v>8</v>
      </c>
      <c r="M2174" s="2" t="str">
        <f>IFERROR(VLOOKUP(L2174,'Productgroepen hoofdfuncties'!A:B,2,FALSE),L2174)</f>
        <v>Welzijn</v>
      </c>
    </row>
    <row r="2175" spans="1:13">
      <c r="A2175" s="7"/>
      <c r="B2175" s="8"/>
      <c r="C2175" s="4" t="s">
        <v>5054</v>
      </c>
      <c r="D2175" s="3" t="s">
        <v>5055</v>
      </c>
      <c r="E2175" s="4">
        <v>1</v>
      </c>
      <c r="F2175" s="2" t="str">
        <f t="shared" si="167"/>
        <v>G1PR810201</v>
      </c>
      <c r="G2175" s="2" t="str">
        <f t="shared" si="168"/>
        <v>Onderwijsbeleid</v>
      </c>
      <c r="H2175" s="2" t="str">
        <f t="shared" si="169"/>
        <v>8102</v>
      </c>
      <c r="I2175" s="2" t="str">
        <f>IFERROR(VLOOKUP(H2175,'Productgroepen hoofdfuncties'!G:H,2,FALSE),H2175)</f>
        <v>Onderwijsbeleid</v>
      </c>
      <c r="J2175" s="2" t="str">
        <f t="shared" si="170"/>
        <v>81</v>
      </c>
      <c r="K2175" s="2" t="str">
        <f>IFERROR(VLOOKUP(J2175,'Productgroepen hoofdfuncties'!D:E,2,FALSE),J2175)</f>
        <v>Educatie</v>
      </c>
      <c r="L2175" s="2" t="str">
        <f t="shared" si="171"/>
        <v>8</v>
      </c>
      <c r="M2175" s="2" t="str">
        <f>IFERROR(VLOOKUP(L2175,'Productgroepen hoofdfuncties'!A:B,2,FALSE),L2175)</f>
        <v>Welzijn</v>
      </c>
    </row>
    <row r="2176" spans="1:13">
      <c r="A2176" s="7"/>
      <c r="B2176" s="8"/>
      <c r="C2176" s="4" t="s">
        <v>5056</v>
      </c>
      <c r="D2176" s="3" t="s">
        <v>5057</v>
      </c>
      <c r="E2176" s="4">
        <v>1</v>
      </c>
      <c r="F2176" s="2" t="str">
        <f t="shared" si="167"/>
        <v>G1PR810201</v>
      </c>
      <c r="G2176" s="2" t="str">
        <f t="shared" si="168"/>
        <v>Onderwijsbeleid</v>
      </c>
      <c r="H2176" s="2" t="str">
        <f t="shared" si="169"/>
        <v>8102</v>
      </c>
      <c r="I2176" s="2" t="str">
        <f>IFERROR(VLOOKUP(H2176,'Productgroepen hoofdfuncties'!G:H,2,FALSE),H2176)</f>
        <v>Onderwijsbeleid</v>
      </c>
      <c r="J2176" s="2" t="str">
        <f t="shared" si="170"/>
        <v>81</v>
      </c>
      <c r="K2176" s="2" t="str">
        <f>IFERROR(VLOOKUP(J2176,'Productgroepen hoofdfuncties'!D:E,2,FALSE),J2176)</f>
        <v>Educatie</v>
      </c>
      <c r="L2176" s="2" t="str">
        <f t="shared" si="171"/>
        <v>8</v>
      </c>
      <c r="M2176" s="2" t="str">
        <f>IFERROR(VLOOKUP(L2176,'Productgroepen hoofdfuncties'!A:B,2,FALSE),L2176)</f>
        <v>Welzijn</v>
      </c>
    </row>
    <row r="2177" spans="1:13">
      <c r="A2177" s="7"/>
      <c r="B2177" s="8"/>
      <c r="C2177" s="4" t="s">
        <v>5058</v>
      </c>
      <c r="D2177" s="3" t="s">
        <v>5059</v>
      </c>
      <c r="E2177" s="4">
        <v>1</v>
      </c>
      <c r="F2177" s="2" t="str">
        <f t="shared" si="167"/>
        <v>G1PR810201</v>
      </c>
      <c r="G2177" s="2" t="str">
        <f t="shared" si="168"/>
        <v>Onderwijsbeleid</v>
      </c>
      <c r="H2177" s="2" t="str">
        <f t="shared" si="169"/>
        <v>8102</v>
      </c>
      <c r="I2177" s="2" t="str">
        <f>IFERROR(VLOOKUP(H2177,'Productgroepen hoofdfuncties'!G:H,2,FALSE),H2177)</f>
        <v>Onderwijsbeleid</v>
      </c>
      <c r="J2177" s="2" t="str">
        <f t="shared" si="170"/>
        <v>81</v>
      </c>
      <c r="K2177" s="2" t="str">
        <f>IFERROR(VLOOKUP(J2177,'Productgroepen hoofdfuncties'!D:E,2,FALSE),J2177)</f>
        <v>Educatie</v>
      </c>
      <c r="L2177" s="2" t="str">
        <f t="shared" si="171"/>
        <v>8</v>
      </c>
      <c r="M2177" s="2" t="str">
        <f>IFERROR(VLOOKUP(L2177,'Productgroepen hoofdfuncties'!A:B,2,FALSE),L2177)</f>
        <v>Welzijn</v>
      </c>
    </row>
    <row r="2178" spans="1:13">
      <c r="A2178" s="7"/>
      <c r="B2178" s="8"/>
      <c r="C2178" s="4" t="s">
        <v>5060</v>
      </c>
      <c r="D2178" s="3" t="s">
        <v>5061</v>
      </c>
      <c r="E2178" s="4">
        <v>1</v>
      </c>
      <c r="F2178" s="2" t="str">
        <f t="shared" si="167"/>
        <v>G1PR810201</v>
      </c>
      <c r="G2178" s="2" t="str">
        <f t="shared" si="168"/>
        <v>Onderwijsbeleid</v>
      </c>
      <c r="H2178" s="2" t="str">
        <f t="shared" si="169"/>
        <v>8102</v>
      </c>
      <c r="I2178" s="2" t="str">
        <f>IFERROR(VLOOKUP(H2178,'Productgroepen hoofdfuncties'!G:H,2,FALSE),H2178)</f>
        <v>Onderwijsbeleid</v>
      </c>
      <c r="J2178" s="2" t="str">
        <f t="shared" si="170"/>
        <v>81</v>
      </c>
      <c r="K2178" s="2" t="str">
        <f>IFERROR(VLOOKUP(J2178,'Productgroepen hoofdfuncties'!D:E,2,FALSE),J2178)</f>
        <v>Educatie</v>
      </c>
      <c r="L2178" s="2" t="str">
        <f t="shared" si="171"/>
        <v>8</v>
      </c>
      <c r="M2178" s="2" t="str">
        <f>IFERROR(VLOOKUP(L2178,'Productgroepen hoofdfuncties'!A:B,2,FALSE),L2178)</f>
        <v>Welzijn</v>
      </c>
    </row>
    <row r="2179" spans="1:13">
      <c r="A2179" s="7"/>
      <c r="B2179" s="8"/>
      <c r="C2179" s="4" t="s">
        <v>5062</v>
      </c>
      <c r="D2179" s="3" t="s">
        <v>5063</v>
      </c>
      <c r="E2179" s="4">
        <v>1</v>
      </c>
      <c r="F2179" s="2" t="str">
        <f t="shared" si="167"/>
        <v>G1PR810201</v>
      </c>
      <c r="G2179" s="2" t="str">
        <f t="shared" si="168"/>
        <v>Onderwijsbeleid</v>
      </c>
      <c r="H2179" s="2" t="str">
        <f t="shared" si="169"/>
        <v>8102</v>
      </c>
      <c r="I2179" s="2" t="str">
        <f>IFERROR(VLOOKUP(H2179,'Productgroepen hoofdfuncties'!G:H,2,FALSE),H2179)</f>
        <v>Onderwijsbeleid</v>
      </c>
      <c r="J2179" s="2" t="str">
        <f t="shared" si="170"/>
        <v>81</v>
      </c>
      <c r="K2179" s="2" t="str">
        <f>IFERROR(VLOOKUP(J2179,'Productgroepen hoofdfuncties'!D:E,2,FALSE),J2179)</f>
        <v>Educatie</v>
      </c>
      <c r="L2179" s="2" t="str">
        <f t="shared" si="171"/>
        <v>8</v>
      </c>
      <c r="M2179" s="2" t="str">
        <f>IFERROR(VLOOKUP(L2179,'Productgroepen hoofdfuncties'!A:B,2,FALSE),L2179)</f>
        <v>Welzijn</v>
      </c>
    </row>
    <row r="2180" spans="1:13">
      <c r="A2180" s="7"/>
      <c r="B2180" s="8"/>
      <c r="C2180" s="4" t="s">
        <v>5064</v>
      </c>
      <c r="D2180" s="3" t="s">
        <v>5065</v>
      </c>
      <c r="E2180" s="4">
        <v>1</v>
      </c>
      <c r="F2180" s="2" t="str">
        <f t="shared" si="167"/>
        <v>G1PR810201</v>
      </c>
      <c r="G2180" s="2" t="str">
        <f t="shared" si="168"/>
        <v>Onderwijsbeleid</v>
      </c>
      <c r="H2180" s="2" t="str">
        <f t="shared" si="169"/>
        <v>8102</v>
      </c>
      <c r="I2180" s="2" t="str">
        <f>IFERROR(VLOOKUP(H2180,'Productgroepen hoofdfuncties'!G:H,2,FALSE),H2180)</f>
        <v>Onderwijsbeleid</v>
      </c>
      <c r="J2180" s="2" t="str">
        <f t="shared" si="170"/>
        <v>81</v>
      </c>
      <c r="K2180" s="2" t="str">
        <f>IFERROR(VLOOKUP(J2180,'Productgroepen hoofdfuncties'!D:E,2,FALSE),J2180)</f>
        <v>Educatie</v>
      </c>
      <c r="L2180" s="2" t="str">
        <f t="shared" si="171"/>
        <v>8</v>
      </c>
      <c r="M2180" s="2" t="str">
        <f>IFERROR(VLOOKUP(L2180,'Productgroepen hoofdfuncties'!A:B,2,FALSE),L2180)</f>
        <v>Welzijn</v>
      </c>
    </row>
    <row r="2181" spans="1:13">
      <c r="A2181" s="7"/>
      <c r="B2181" s="8"/>
      <c r="C2181" s="4" t="s">
        <v>5066</v>
      </c>
      <c r="D2181" s="3" t="s">
        <v>5067</v>
      </c>
      <c r="E2181" s="4">
        <v>1</v>
      </c>
      <c r="F2181" s="2" t="str">
        <f t="shared" si="167"/>
        <v>G1PR810201</v>
      </c>
      <c r="G2181" s="2" t="str">
        <f t="shared" si="168"/>
        <v>Onderwijsbeleid</v>
      </c>
      <c r="H2181" s="2" t="str">
        <f t="shared" si="169"/>
        <v>8102</v>
      </c>
      <c r="I2181" s="2" t="str">
        <f>IFERROR(VLOOKUP(H2181,'Productgroepen hoofdfuncties'!G:H,2,FALSE),H2181)</f>
        <v>Onderwijsbeleid</v>
      </c>
      <c r="J2181" s="2" t="str">
        <f t="shared" si="170"/>
        <v>81</v>
      </c>
      <c r="K2181" s="2" t="str">
        <f>IFERROR(VLOOKUP(J2181,'Productgroepen hoofdfuncties'!D:E,2,FALSE),J2181)</f>
        <v>Educatie</v>
      </c>
      <c r="L2181" s="2" t="str">
        <f t="shared" si="171"/>
        <v>8</v>
      </c>
      <c r="M2181" s="2" t="str">
        <f>IFERROR(VLOOKUP(L2181,'Productgroepen hoofdfuncties'!A:B,2,FALSE),L2181)</f>
        <v>Welzijn</v>
      </c>
    </row>
    <row r="2182" spans="1:13">
      <c r="A2182" s="7"/>
      <c r="B2182" s="8"/>
      <c r="C2182" s="4" t="s">
        <v>5068</v>
      </c>
      <c r="D2182" s="3" t="s">
        <v>5069</v>
      </c>
      <c r="E2182" s="4">
        <v>1</v>
      </c>
      <c r="F2182" s="2" t="str">
        <f t="shared" si="167"/>
        <v>G1PR810201</v>
      </c>
      <c r="G2182" s="2" t="str">
        <f t="shared" si="168"/>
        <v>Onderwijsbeleid</v>
      </c>
      <c r="H2182" s="2" t="str">
        <f t="shared" si="169"/>
        <v>8102</v>
      </c>
      <c r="I2182" s="2" t="str">
        <f>IFERROR(VLOOKUP(H2182,'Productgroepen hoofdfuncties'!G:H,2,FALSE),H2182)</f>
        <v>Onderwijsbeleid</v>
      </c>
      <c r="J2182" s="2" t="str">
        <f t="shared" si="170"/>
        <v>81</v>
      </c>
      <c r="K2182" s="2" t="str">
        <f>IFERROR(VLOOKUP(J2182,'Productgroepen hoofdfuncties'!D:E,2,FALSE),J2182)</f>
        <v>Educatie</v>
      </c>
      <c r="L2182" s="2" t="str">
        <f t="shared" si="171"/>
        <v>8</v>
      </c>
      <c r="M2182" s="2" t="str">
        <f>IFERROR(VLOOKUP(L2182,'Productgroepen hoofdfuncties'!A:B,2,FALSE),L2182)</f>
        <v>Welzijn</v>
      </c>
    </row>
    <row r="2183" spans="1:13">
      <c r="A2183" s="9"/>
      <c r="B2183" s="10"/>
      <c r="C2183" s="4" t="s">
        <v>5070</v>
      </c>
      <c r="D2183" s="3" t="s">
        <v>5071</v>
      </c>
      <c r="E2183" s="4">
        <v>1</v>
      </c>
      <c r="F2183" s="2" t="str">
        <f t="shared" si="167"/>
        <v>G1PR810201</v>
      </c>
      <c r="G2183" s="2" t="str">
        <f t="shared" si="168"/>
        <v>Onderwijsbeleid</v>
      </c>
      <c r="H2183" s="2" t="str">
        <f t="shared" si="169"/>
        <v>8102</v>
      </c>
      <c r="I2183" s="2" t="str">
        <f>IFERROR(VLOOKUP(H2183,'Productgroepen hoofdfuncties'!G:H,2,FALSE),H2183)</f>
        <v>Onderwijsbeleid</v>
      </c>
      <c r="J2183" s="2" t="str">
        <f t="shared" si="170"/>
        <v>81</v>
      </c>
      <c r="K2183" s="2" t="str">
        <f>IFERROR(VLOOKUP(J2183,'Productgroepen hoofdfuncties'!D:E,2,FALSE),J2183)</f>
        <v>Educatie</v>
      </c>
      <c r="L2183" s="2" t="str">
        <f t="shared" si="171"/>
        <v>8</v>
      </c>
      <c r="M2183" s="2" t="str">
        <f>IFERROR(VLOOKUP(L2183,'Productgroepen hoofdfuncties'!A:B,2,FALSE),L2183)</f>
        <v>Welzijn</v>
      </c>
    </row>
    <row r="2184" spans="1:13">
      <c r="A2184" s="3" t="s">
        <v>5072</v>
      </c>
      <c r="B2184" s="4" t="s">
        <v>5073</v>
      </c>
      <c r="C2184" s="4" t="s">
        <v>5074</v>
      </c>
      <c r="D2184" s="3" t="s">
        <v>5075</v>
      </c>
      <c r="E2184" s="4">
        <v>1</v>
      </c>
      <c r="F2184" s="2" t="str">
        <f t="shared" si="167"/>
        <v>G1PR820100</v>
      </c>
      <c r="G2184" s="2" t="str">
        <f t="shared" si="168"/>
        <v>App. kst. sport</v>
      </c>
      <c r="H2184" s="2" t="str">
        <f t="shared" si="169"/>
        <v>8201</v>
      </c>
      <c r="I2184" s="2" t="str">
        <f>IFERROR(VLOOKUP(H2184,'Productgroepen hoofdfuncties'!G:H,2,FALSE),H2184)</f>
        <v>Sportbeleid</v>
      </c>
      <c r="J2184" s="2" t="str">
        <f t="shared" si="170"/>
        <v>82</v>
      </c>
      <c r="K2184" s="2" t="str">
        <f>IFERROR(VLOOKUP(J2184,'Productgroepen hoofdfuncties'!D:E,2,FALSE),J2184)</f>
        <v>Lichamelijke vorming en sport</v>
      </c>
      <c r="L2184" s="2" t="str">
        <f t="shared" si="171"/>
        <v>8</v>
      </c>
      <c r="M2184" s="2" t="str">
        <f>IFERROR(VLOOKUP(L2184,'Productgroepen hoofdfuncties'!A:B,2,FALSE),L2184)</f>
        <v>Welzijn</v>
      </c>
    </row>
    <row r="2185" spans="1:13">
      <c r="A2185" s="5" t="s">
        <v>5076</v>
      </c>
      <c r="B2185" s="6" t="s">
        <v>5077</v>
      </c>
      <c r="C2185" s="4" t="s">
        <v>5078</v>
      </c>
      <c r="D2185" s="3" t="s">
        <v>5079</v>
      </c>
      <c r="E2185" s="4">
        <v>1</v>
      </c>
      <c r="F2185" s="2" t="str">
        <f t="shared" si="167"/>
        <v>G1PR820101</v>
      </c>
      <c r="G2185" s="2" t="str">
        <f t="shared" si="168"/>
        <v>Sport</v>
      </c>
      <c r="H2185" s="2" t="str">
        <f t="shared" si="169"/>
        <v>8201</v>
      </c>
      <c r="I2185" s="2" t="str">
        <f>IFERROR(VLOOKUP(H2185,'Productgroepen hoofdfuncties'!G:H,2,FALSE),H2185)</f>
        <v>Sportbeleid</v>
      </c>
      <c r="J2185" s="2" t="str">
        <f t="shared" si="170"/>
        <v>82</v>
      </c>
      <c r="K2185" s="2" t="str">
        <f>IFERROR(VLOOKUP(J2185,'Productgroepen hoofdfuncties'!D:E,2,FALSE),J2185)</f>
        <v>Lichamelijke vorming en sport</v>
      </c>
      <c r="L2185" s="2" t="str">
        <f t="shared" si="171"/>
        <v>8</v>
      </c>
      <c r="M2185" s="2" t="str">
        <f>IFERROR(VLOOKUP(L2185,'Productgroepen hoofdfuncties'!A:B,2,FALSE),L2185)</f>
        <v>Welzijn</v>
      </c>
    </row>
    <row r="2186" spans="1:13">
      <c r="A2186" s="7"/>
      <c r="B2186" s="8"/>
      <c r="C2186" s="4" t="s">
        <v>5080</v>
      </c>
      <c r="D2186" s="3" t="s">
        <v>5081</v>
      </c>
      <c r="E2186" s="4">
        <v>1</v>
      </c>
      <c r="F2186" s="2" t="str">
        <f t="shared" si="167"/>
        <v>G1PR820101</v>
      </c>
      <c r="G2186" s="2" t="str">
        <f t="shared" si="168"/>
        <v>Sport</v>
      </c>
      <c r="H2186" s="2" t="str">
        <f t="shared" si="169"/>
        <v>8201</v>
      </c>
      <c r="I2186" s="2" t="str">
        <f>IFERROR(VLOOKUP(H2186,'Productgroepen hoofdfuncties'!G:H,2,FALSE),H2186)</f>
        <v>Sportbeleid</v>
      </c>
      <c r="J2186" s="2" t="str">
        <f t="shared" si="170"/>
        <v>82</v>
      </c>
      <c r="K2186" s="2" t="str">
        <f>IFERROR(VLOOKUP(J2186,'Productgroepen hoofdfuncties'!D:E,2,FALSE),J2186)</f>
        <v>Lichamelijke vorming en sport</v>
      </c>
      <c r="L2186" s="2" t="str">
        <f t="shared" si="171"/>
        <v>8</v>
      </c>
      <c r="M2186" s="2" t="str">
        <f>IFERROR(VLOOKUP(L2186,'Productgroepen hoofdfuncties'!A:B,2,FALSE),L2186)</f>
        <v>Welzijn</v>
      </c>
    </row>
    <row r="2187" spans="1:13">
      <c r="A2187" s="7"/>
      <c r="B2187" s="8"/>
      <c r="C2187" s="4" t="s">
        <v>5082</v>
      </c>
      <c r="D2187" s="3" t="s">
        <v>5083</v>
      </c>
      <c r="E2187" s="4">
        <v>1</v>
      </c>
      <c r="F2187" s="2" t="str">
        <f t="shared" si="167"/>
        <v>G1PR820101</v>
      </c>
      <c r="G2187" s="2" t="str">
        <f t="shared" si="168"/>
        <v>Sport</v>
      </c>
      <c r="H2187" s="2" t="str">
        <f t="shared" si="169"/>
        <v>8201</v>
      </c>
      <c r="I2187" s="2" t="str">
        <f>IFERROR(VLOOKUP(H2187,'Productgroepen hoofdfuncties'!G:H,2,FALSE),H2187)</f>
        <v>Sportbeleid</v>
      </c>
      <c r="J2187" s="2" t="str">
        <f t="shared" si="170"/>
        <v>82</v>
      </c>
      <c r="K2187" s="2" t="str">
        <f>IFERROR(VLOOKUP(J2187,'Productgroepen hoofdfuncties'!D:E,2,FALSE),J2187)</f>
        <v>Lichamelijke vorming en sport</v>
      </c>
      <c r="L2187" s="2" t="str">
        <f t="shared" si="171"/>
        <v>8</v>
      </c>
      <c r="M2187" s="2" t="str">
        <f>IFERROR(VLOOKUP(L2187,'Productgroepen hoofdfuncties'!A:B,2,FALSE),L2187)</f>
        <v>Welzijn</v>
      </c>
    </row>
    <row r="2188" spans="1:13">
      <c r="A2188" s="7"/>
      <c r="B2188" s="8"/>
      <c r="C2188" s="4" t="s">
        <v>5084</v>
      </c>
      <c r="D2188" s="3" t="s">
        <v>4946</v>
      </c>
      <c r="E2188" s="4">
        <v>1</v>
      </c>
      <c r="F2188" s="2" t="str">
        <f t="shared" ref="F2188:F2251" si="172">IF(A2188="",F2187,A2188)</f>
        <v>G1PR820101</v>
      </c>
      <c r="G2188" s="2" t="str">
        <f t="shared" ref="G2188:G2251" si="173">IF(B2188="",G2187,B2188)</f>
        <v>Sport</v>
      </c>
      <c r="H2188" s="2" t="str">
        <f t="shared" ref="H2188:H2251" si="174">IF(RIGHT(LEFT($F2188,5),1)="K","Apparaatskosten personeel",IF(RIGHT(LEFT($F2188,5),1)="I","Apparaatskosten materieel",LEFT(RIGHT($F2188,6),4)))</f>
        <v>8201</v>
      </c>
      <c r="I2188" s="2" t="str">
        <f>IFERROR(VLOOKUP(H2188,'Productgroepen hoofdfuncties'!G:H,2,FALSE),H2188)</f>
        <v>Sportbeleid</v>
      </c>
      <c r="J2188" s="2" t="str">
        <f t="shared" ref="J2188:J2251" si="175">IF(RIGHT(LEFT($F2188,5),1)="K","Kostenplaatsen",IF(RIGHT(LEFT($F2188,5),1)="I","Kostenplaatsen",LEFT(RIGHT($F2188,6),2)))</f>
        <v>82</v>
      </c>
      <c r="K2188" s="2" t="str">
        <f>IFERROR(VLOOKUP(J2188,'Productgroepen hoofdfuncties'!D:E,2,FALSE),J2188)</f>
        <v>Lichamelijke vorming en sport</v>
      </c>
      <c r="L2188" s="2" t="str">
        <f t="shared" ref="L2188:L2251" si="176">IF(RIGHT(LEFT($F2188,5),1)="K","Kostenplaatsen",IF(RIGHT(LEFT($F2188,5),1)="I","Kostenplaatsen",LEFT(RIGHT($F2188,6),1)))</f>
        <v>8</v>
      </c>
      <c r="M2188" s="2" t="str">
        <f>IFERROR(VLOOKUP(L2188,'Productgroepen hoofdfuncties'!A:B,2,FALSE),L2188)</f>
        <v>Welzijn</v>
      </c>
    </row>
    <row r="2189" spans="1:13">
      <c r="A2189" s="7"/>
      <c r="B2189" s="8"/>
      <c r="C2189" s="4" t="s">
        <v>5085</v>
      </c>
      <c r="D2189" s="3" t="s">
        <v>5086</v>
      </c>
      <c r="E2189" s="4">
        <v>1</v>
      </c>
      <c r="F2189" s="2" t="str">
        <f t="shared" si="172"/>
        <v>G1PR820101</v>
      </c>
      <c r="G2189" s="2" t="str">
        <f t="shared" si="173"/>
        <v>Sport</v>
      </c>
      <c r="H2189" s="2" t="str">
        <f t="shared" si="174"/>
        <v>8201</v>
      </c>
      <c r="I2189" s="2" t="str">
        <f>IFERROR(VLOOKUP(H2189,'Productgroepen hoofdfuncties'!G:H,2,FALSE),H2189)</f>
        <v>Sportbeleid</v>
      </c>
      <c r="J2189" s="2" t="str">
        <f t="shared" si="175"/>
        <v>82</v>
      </c>
      <c r="K2189" s="2" t="str">
        <f>IFERROR(VLOOKUP(J2189,'Productgroepen hoofdfuncties'!D:E,2,FALSE),J2189)</f>
        <v>Lichamelijke vorming en sport</v>
      </c>
      <c r="L2189" s="2" t="str">
        <f t="shared" si="176"/>
        <v>8</v>
      </c>
      <c r="M2189" s="2" t="str">
        <f>IFERROR(VLOOKUP(L2189,'Productgroepen hoofdfuncties'!A:B,2,FALSE),L2189)</f>
        <v>Welzijn</v>
      </c>
    </row>
    <row r="2190" spans="1:13">
      <c r="A2190" s="7"/>
      <c r="B2190" s="8"/>
      <c r="C2190" s="4" t="s">
        <v>5087</v>
      </c>
      <c r="D2190" s="3" t="s">
        <v>5088</v>
      </c>
      <c r="E2190" s="4">
        <v>1</v>
      </c>
      <c r="F2190" s="2" t="str">
        <f t="shared" si="172"/>
        <v>G1PR820101</v>
      </c>
      <c r="G2190" s="2" t="str">
        <f t="shared" si="173"/>
        <v>Sport</v>
      </c>
      <c r="H2190" s="2" t="str">
        <f t="shared" si="174"/>
        <v>8201</v>
      </c>
      <c r="I2190" s="2" t="str">
        <f>IFERROR(VLOOKUP(H2190,'Productgroepen hoofdfuncties'!G:H,2,FALSE),H2190)</f>
        <v>Sportbeleid</v>
      </c>
      <c r="J2190" s="2" t="str">
        <f t="shared" si="175"/>
        <v>82</v>
      </c>
      <c r="K2190" s="2" t="str">
        <f>IFERROR(VLOOKUP(J2190,'Productgroepen hoofdfuncties'!D:E,2,FALSE),J2190)</f>
        <v>Lichamelijke vorming en sport</v>
      </c>
      <c r="L2190" s="2" t="str">
        <f t="shared" si="176"/>
        <v>8</v>
      </c>
      <c r="M2190" s="2" t="str">
        <f>IFERROR(VLOOKUP(L2190,'Productgroepen hoofdfuncties'!A:B,2,FALSE),L2190)</f>
        <v>Welzijn</v>
      </c>
    </row>
    <row r="2191" spans="1:13">
      <c r="A2191" s="7"/>
      <c r="B2191" s="8"/>
      <c r="C2191" s="4" t="s">
        <v>5089</v>
      </c>
      <c r="D2191" s="3" t="s">
        <v>5090</v>
      </c>
      <c r="E2191" s="4">
        <v>1</v>
      </c>
      <c r="F2191" s="2" t="str">
        <f t="shared" si="172"/>
        <v>G1PR820101</v>
      </c>
      <c r="G2191" s="2" t="str">
        <f t="shared" si="173"/>
        <v>Sport</v>
      </c>
      <c r="H2191" s="2" t="str">
        <f t="shared" si="174"/>
        <v>8201</v>
      </c>
      <c r="I2191" s="2" t="str">
        <f>IFERROR(VLOOKUP(H2191,'Productgroepen hoofdfuncties'!G:H,2,FALSE),H2191)</f>
        <v>Sportbeleid</v>
      </c>
      <c r="J2191" s="2" t="str">
        <f t="shared" si="175"/>
        <v>82</v>
      </c>
      <c r="K2191" s="2" t="str">
        <f>IFERROR(VLOOKUP(J2191,'Productgroepen hoofdfuncties'!D:E,2,FALSE),J2191)</f>
        <v>Lichamelijke vorming en sport</v>
      </c>
      <c r="L2191" s="2" t="str">
        <f t="shared" si="176"/>
        <v>8</v>
      </c>
      <c r="M2191" s="2" t="str">
        <f>IFERROR(VLOOKUP(L2191,'Productgroepen hoofdfuncties'!A:B,2,FALSE),L2191)</f>
        <v>Welzijn</v>
      </c>
    </row>
    <row r="2192" spans="1:13">
      <c r="A2192" s="7"/>
      <c r="B2192" s="8"/>
      <c r="C2192" s="4" t="s">
        <v>5091</v>
      </c>
      <c r="D2192" s="3" t="s">
        <v>5092</v>
      </c>
      <c r="E2192" s="4">
        <v>1</v>
      </c>
      <c r="F2192" s="2" t="str">
        <f t="shared" si="172"/>
        <v>G1PR820101</v>
      </c>
      <c r="G2192" s="2" t="str">
        <f t="shared" si="173"/>
        <v>Sport</v>
      </c>
      <c r="H2192" s="2" t="str">
        <f t="shared" si="174"/>
        <v>8201</v>
      </c>
      <c r="I2192" s="2" t="str">
        <f>IFERROR(VLOOKUP(H2192,'Productgroepen hoofdfuncties'!G:H,2,FALSE),H2192)</f>
        <v>Sportbeleid</v>
      </c>
      <c r="J2192" s="2" t="str">
        <f t="shared" si="175"/>
        <v>82</v>
      </c>
      <c r="K2192" s="2" t="str">
        <f>IFERROR(VLOOKUP(J2192,'Productgroepen hoofdfuncties'!D:E,2,FALSE),J2192)</f>
        <v>Lichamelijke vorming en sport</v>
      </c>
      <c r="L2192" s="2" t="str">
        <f t="shared" si="176"/>
        <v>8</v>
      </c>
      <c r="M2192" s="2" t="str">
        <f>IFERROR(VLOOKUP(L2192,'Productgroepen hoofdfuncties'!A:B,2,FALSE),L2192)</f>
        <v>Welzijn</v>
      </c>
    </row>
    <row r="2193" spans="1:13">
      <c r="A2193" s="7"/>
      <c r="B2193" s="8"/>
      <c r="C2193" s="4" t="s">
        <v>5093</v>
      </c>
      <c r="D2193" s="3" t="s">
        <v>5094</v>
      </c>
      <c r="E2193" s="4">
        <v>1</v>
      </c>
      <c r="F2193" s="2" t="str">
        <f t="shared" si="172"/>
        <v>G1PR820101</v>
      </c>
      <c r="G2193" s="2" t="str">
        <f t="shared" si="173"/>
        <v>Sport</v>
      </c>
      <c r="H2193" s="2" t="str">
        <f t="shared" si="174"/>
        <v>8201</v>
      </c>
      <c r="I2193" s="2" t="str">
        <f>IFERROR(VLOOKUP(H2193,'Productgroepen hoofdfuncties'!G:H,2,FALSE),H2193)</f>
        <v>Sportbeleid</v>
      </c>
      <c r="J2193" s="2" t="str">
        <f t="shared" si="175"/>
        <v>82</v>
      </c>
      <c r="K2193" s="2" t="str">
        <f>IFERROR(VLOOKUP(J2193,'Productgroepen hoofdfuncties'!D:E,2,FALSE),J2193)</f>
        <v>Lichamelijke vorming en sport</v>
      </c>
      <c r="L2193" s="2" t="str">
        <f t="shared" si="176"/>
        <v>8</v>
      </c>
      <c r="M2193" s="2" t="str">
        <f>IFERROR(VLOOKUP(L2193,'Productgroepen hoofdfuncties'!A:B,2,FALSE),L2193)</f>
        <v>Welzijn</v>
      </c>
    </row>
    <row r="2194" spans="1:13">
      <c r="A2194" s="7"/>
      <c r="B2194" s="8"/>
      <c r="C2194" s="4" t="s">
        <v>5095</v>
      </c>
      <c r="D2194" s="3" t="s">
        <v>5096</v>
      </c>
      <c r="E2194" s="4">
        <v>1</v>
      </c>
      <c r="F2194" s="2" t="str">
        <f t="shared" si="172"/>
        <v>G1PR820101</v>
      </c>
      <c r="G2194" s="2" t="str">
        <f t="shared" si="173"/>
        <v>Sport</v>
      </c>
      <c r="H2194" s="2" t="str">
        <f t="shared" si="174"/>
        <v>8201</v>
      </c>
      <c r="I2194" s="2" t="str">
        <f>IFERROR(VLOOKUP(H2194,'Productgroepen hoofdfuncties'!G:H,2,FALSE),H2194)</f>
        <v>Sportbeleid</v>
      </c>
      <c r="J2194" s="2" t="str">
        <f t="shared" si="175"/>
        <v>82</v>
      </c>
      <c r="K2194" s="2" t="str">
        <f>IFERROR(VLOOKUP(J2194,'Productgroepen hoofdfuncties'!D:E,2,FALSE),J2194)</f>
        <v>Lichamelijke vorming en sport</v>
      </c>
      <c r="L2194" s="2" t="str">
        <f t="shared" si="176"/>
        <v>8</v>
      </c>
      <c r="M2194" s="2" t="str">
        <f>IFERROR(VLOOKUP(L2194,'Productgroepen hoofdfuncties'!A:B,2,FALSE),L2194)</f>
        <v>Welzijn</v>
      </c>
    </row>
    <row r="2195" spans="1:13">
      <c r="A2195" s="7"/>
      <c r="B2195" s="8"/>
      <c r="C2195" s="4" t="s">
        <v>5097</v>
      </c>
      <c r="D2195" s="3" t="s">
        <v>5098</v>
      </c>
      <c r="E2195" s="4">
        <v>1</v>
      </c>
      <c r="F2195" s="2" t="str">
        <f t="shared" si="172"/>
        <v>G1PR820101</v>
      </c>
      <c r="G2195" s="2" t="str">
        <f t="shared" si="173"/>
        <v>Sport</v>
      </c>
      <c r="H2195" s="2" t="str">
        <f t="shared" si="174"/>
        <v>8201</v>
      </c>
      <c r="I2195" s="2" t="str">
        <f>IFERROR(VLOOKUP(H2195,'Productgroepen hoofdfuncties'!G:H,2,FALSE),H2195)</f>
        <v>Sportbeleid</v>
      </c>
      <c r="J2195" s="2" t="str">
        <f t="shared" si="175"/>
        <v>82</v>
      </c>
      <c r="K2195" s="2" t="str">
        <f>IFERROR(VLOOKUP(J2195,'Productgroepen hoofdfuncties'!D:E,2,FALSE),J2195)</f>
        <v>Lichamelijke vorming en sport</v>
      </c>
      <c r="L2195" s="2" t="str">
        <f t="shared" si="176"/>
        <v>8</v>
      </c>
      <c r="M2195" s="2" t="str">
        <f>IFERROR(VLOOKUP(L2195,'Productgroepen hoofdfuncties'!A:B,2,FALSE),L2195)</f>
        <v>Welzijn</v>
      </c>
    </row>
    <row r="2196" spans="1:13">
      <c r="A2196" s="7"/>
      <c r="B2196" s="8"/>
      <c r="C2196" s="4" t="s">
        <v>5099</v>
      </c>
      <c r="D2196" s="3" t="s">
        <v>5100</v>
      </c>
      <c r="E2196" s="4">
        <v>1</v>
      </c>
      <c r="F2196" s="2" t="str">
        <f t="shared" si="172"/>
        <v>G1PR820101</v>
      </c>
      <c r="G2196" s="2" t="str">
        <f t="shared" si="173"/>
        <v>Sport</v>
      </c>
      <c r="H2196" s="2" t="str">
        <f t="shared" si="174"/>
        <v>8201</v>
      </c>
      <c r="I2196" s="2" t="str">
        <f>IFERROR(VLOOKUP(H2196,'Productgroepen hoofdfuncties'!G:H,2,FALSE),H2196)</f>
        <v>Sportbeleid</v>
      </c>
      <c r="J2196" s="2" t="str">
        <f t="shared" si="175"/>
        <v>82</v>
      </c>
      <c r="K2196" s="2" t="str">
        <f>IFERROR(VLOOKUP(J2196,'Productgroepen hoofdfuncties'!D:E,2,FALSE),J2196)</f>
        <v>Lichamelijke vorming en sport</v>
      </c>
      <c r="L2196" s="2" t="str">
        <f t="shared" si="176"/>
        <v>8</v>
      </c>
      <c r="M2196" s="2" t="str">
        <f>IFERROR(VLOOKUP(L2196,'Productgroepen hoofdfuncties'!A:B,2,FALSE),L2196)</f>
        <v>Welzijn</v>
      </c>
    </row>
    <row r="2197" spans="1:13">
      <c r="A2197" s="7"/>
      <c r="B2197" s="8"/>
      <c r="C2197" s="4" t="s">
        <v>5101</v>
      </c>
      <c r="D2197" s="3" t="s">
        <v>5102</v>
      </c>
      <c r="E2197" s="4">
        <v>1</v>
      </c>
      <c r="F2197" s="2" t="str">
        <f t="shared" si="172"/>
        <v>G1PR820101</v>
      </c>
      <c r="G2197" s="2" t="str">
        <f t="shared" si="173"/>
        <v>Sport</v>
      </c>
      <c r="H2197" s="2" t="str">
        <f t="shared" si="174"/>
        <v>8201</v>
      </c>
      <c r="I2197" s="2" t="str">
        <f>IFERROR(VLOOKUP(H2197,'Productgroepen hoofdfuncties'!G:H,2,FALSE),H2197)</f>
        <v>Sportbeleid</v>
      </c>
      <c r="J2197" s="2" t="str">
        <f t="shared" si="175"/>
        <v>82</v>
      </c>
      <c r="K2197" s="2" t="str">
        <f>IFERROR(VLOOKUP(J2197,'Productgroepen hoofdfuncties'!D:E,2,FALSE),J2197)</f>
        <v>Lichamelijke vorming en sport</v>
      </c>
      <c r="L2197" s="2" t="str">
        <f t="shared" si="176"/>
        <v>8</v>
      </c>
      <c r="M2197" s="2" t="str">
        <f>IFERROR(VLOOKUP(L2197,'Productgroepen hoofdfuncties'!A:B,2,FALSE),L2197)</f>
        <v>Welzijn</v>
      </c>
    </row>
    <row r="2198" spans="1:13">
      <c r="A2198" s="7"/>
      <c r="B2198" s="8"/>
      <c r="C2198" s="4" t="s">
        <v>5103</v>
      </c>
      <c r="D2198" s="3" t="s">
        <v>5104</v>
      </c>
      <c r="E2198" s="4">
        <v>1</v>
      </c>
      <c r="F2198" s="2" t="str">
        <f t="shared" si="172"/>
        <v>G1PR820101</v>
      </c>
      <c r="G2198" s="2" t="str">
        <f t="shared" si="173"/>
        <v>Sport</v>
      </c>
      <c r="H2198" s="2" t="str">
        <f t="shared" si="174"/>
        <v>8201</v>
      </c>
      <c r="I2198" s="2" t="str">
        <f>IFERROR(VLOOKUP(H2198,'Productgroepen hoofdfuncties'!G:H,2,FALSE),H2198)</f>
        <v>Sportbeleid</v>
      </c>
      <c r="J2198" s="2" t="str">
        <f t="shared" si="175"/>
        <v>82</v>
      </c>
      <c r="K2198" s="2" t="str">
        <f>IFERROR(VLOOKUP(J2198,'Productgroepen hoofdfuncties'!D:E,2,FALSE),J2198)</f>
        <v>Lichamelijke vorming en sport</v>
      </c>
      <c r="L2198" s="2" t="str">
        <f t="shared" si="176"/>
        <v>8</v>
      </c>
      <c r="M2198" s="2" t="str">
        <f>IFERROR(VLOOKUP(L2198,'Productgroepen hoofdfuncties'!A:B,2,FALSE),L2198)</f>
        <v>Welzijn</v>
      </c>
    </row>
    <row r="2199" spans="1:13">
      <c r="A2199" s="7"/>
      <c r="B2199" s="8"/>
      <c r="C2199" s="4" t="s">
        <v>5105</v>
      </c>
      <c r="D2199" s="3" t="s">
        <v>5106</v>
      </c>
      <c r="E2199" s="4">
        <v>1</v>
      </c>
      <c r="F2199" s="2" t="str">
        <f t="shared" si="172"/>
        <v>G1PR820101</v>
      </c>
      <c r="G2199" s="2" t="str">
        <f t="shared" si="173"/>
        <v>Sport</v>
      </c>
      <c r="H2199" s="2" t="str">
        <f t="shared" si="174"/>
        <v>8201</v>
      </c>
      <c r="I2199" s="2" t="str">
        <f>IFERROR(VLOOKUP(H2199,'Productgroepen hoofdfuncties'!G:H,2,FALSE),H2199)</f>
        <v>Sportbeleid</v>
      </c>
      <c r="J2199" s="2" t="str">
        <f t="shared" si="175"/>
        <v>82</v>
      </c>
      <c r="K2199" s="2" t="str">
        <f>IFERROR(VLOOKUP(J2199,'Productgroepen hoofdfuncties'!D:E,2,FALSE),J2199)</f>
        <v>Lichamelijke vorming en sport</v>
      </c>
      <c r="L2199" s="2" t="str">
        <f t="shared" si="176"/>
        <v>8</v>
      </c>
      <c r="M2199" s="2" t="str">
        <f>IFERROR(VLOOKUP(L2199,'Productgroepen hoofdfuncties'!A:B,2,FALSE),L2199)</f>
        <v>Welzijn</v>
      </c>
    </row>
    <row r="2200" spans="1:13">
      <c r="A2200" s="7"/>
      <c r="B2200" s="8"/>
      <c r="C2200" s="4" t="s">
        <v>5107</v>
      </c>
      <c r="D2200" s="3" t="s">
        <v>5108</v>
      </c>
      <c r="E2200" s="4">
        <v>1</v>
      </c>
      <c r="F2200" s="2" t="str">
        <f t="shared" si="172"/>
        <v>G1PR820101</v>
      </c>
      <c r="G2200" s="2" t="str">
        <f t="shared" si="173"/>
        <v>Sport</v>
      </c>
      <c r="H2200" s="2" t="str">
        <f t="shared" si="174"/>
        <v>8201</v>
      </c>
      <c r="I2200" s="2" t="str">
        <f>IFERROR(VLOOKUP(H2200,'Productgroepen hoofdfuncties'!G:H,2,FALSE),H2200)</f>
        <v>Sportbeleid</v>
      </c>
      <c r="J2200" s="2" t="str">
        <f t="shared" si="175"/>
        <v>82</v>
      </c>
      <c r="K2200" s="2" t="str">
        <f>IFERROR(VLOOKUP(J2200,'Productgroepen hoofdfuncties'!D:E,2,FALSE),J2200)</f>
        <v>Lichamelijke vorming en sport</v>
      </c>
      <c r="L2200" s="2" t="str">
        <f t="shared" si="176"/>
        <v>8</v>
      </c>
      <c r="M2200" s="2" t="str">
        <f>IFERROR(VLOOKUP(L2200,'Productgroepen hoofdfuncties'!A:B,2,FALSE),L2200)</f>
        <v>Welzijn</v>
      </c>
    </row>
    <row r="2201" spans="1:13">
      <c r="A2201" s="7"/>
      <c r="B2201" s="8"/>
      <c r="C2201" s="4" t="s">
        <v>5109</v>
      </c>
      <c r="D2201" s="3" t="s">
        <v>5110</v>
      </c>
      <c r="E2201" s="4">
        <v>1</v>
      </c>
      <c r="F2201" s="2" t="str">
        <f t="shared" si="172"/>
        <v>G1PR820101</v>
      </c>
      <c r="G2201" s="2" t="str">
        <f t="shared" si="173"/>
        <v>Sport</v>
      </c>
      <c r="H2201" s="2" t="str">
        <f t="shared" si="174"/>
        <v>8201</v>
      </c>
      <c r="I2201" s="2" t="str">
        <f>IFERROR(VLOOKUP(H2201,'Productgroepen hoofdfuncties'!G:H,2,FALSE),H2201)</f>
        <v>Sportbeleid</v>
      </c>
      <c r="J2201" s="2" t="str">
        <f t="shared" si="175"/>
        <v>82</v>
      </c>
      <c r="K2201" s="2" t="str">
        <f>IFERROR(VLOOKUP(J2201,'Productgroepen hoofdfuncties'!D:E,2,FALSE),J2201)</f>
        <v>Lichamelijke vorming en sport</v>
      </c>
      <c r="L2201" s="2" t="str">
        <f t="shared" si="176"/>
        <v>8</v>
      </c>
      <c r="M2201" s="2" t="str">
        <f>IFERROR(VLOOKUP(L2201,'Productgroepen hoofdfuncties'!A:B,2,FALSE),L2201)</f>
        <v>Welzijn</v>
      </c>
    </row>
    <row r="2202" spans="1:13">
      <c r="A2202" s="7"/>
      <c r="B2202" s="8"/>
      <c r="C2202" s="4" t="s">
        <v>5111</v>
      </c>
      <c r="D2202" s="3" t="s">
        <v>8489</v>
      </c>
      <c r="E2202" s="4">
        <v>1</v>
      </c>
      <c r="F2202" s="2" t="str">
        <f t="shared" si="172"/>
        <v>G1PR820101</v>
      </c>
      <c r="G2202" s="2" t="str">
        <f t="shared" si="173"/>
        <v>Sport</v>
      </c>
      <c r="H2202" s="2" t="str">
        <f t="shared" si="174"/>
        <v>8201</v>
      </c>
      <c r="I2202" s="2" t="str">
        <f>IFERROR(VLOOKUP(H2202,'Productgroepen hoofdfuncties'!G:H,2,FALSE),H2202)</f>
        <v>Sportbeleid</v>
      </c>
      <c r="J2202" s="2" t="str">
        <f t="shared" si="175"/>
        <v>82</v>
      </c>
      <c r="K2202" s="2" t="str">
        <f>IFERROR(VLOOKUP(J2202,'Productgroepen hoofdfuncties'!D:E,2,FALSE),J2202)</f>
        <v>Lichamelijke vorming en sport</v>
      </c>
      <c r="L2202" s="2" t="str">
        <f t="shared" si="176"/>
        <v>8</v>
      </c>
      <c r="M2202" s="2" t="str">
        <f>IFERROR(VLOOKUP(L2202,'Productgroepen hoofdfuncties'!A:B,2,FALSE),L2202)</f>
        <v>Welzijn</v>
      </c>
    </row>
    <row r="2203" spans="1:13">
      <c r="A2203" s="7"/>
      <c r="B2203" s="8"/>
      <c r="C2203" s="4" t="s">
        <v>5112</v>
      </c>
      <c r="D2203" s="3" t="s">
        <v>8490</v>
      </c>
      <c r="E2203" s="4">
        <v>1</v>
      </c>
      <c r="F2203" s="2" t="str">
        <f t="shared" si="172"/>
        <v>G1PR820101</v>
      </c>
      <c r="G2203" s="2" t="str">
        <f t="shared" si="173"/>
        <v>Sport</v>
      </c>
      <c r="H2203" s="2" t="str">
        <f t="shared" si="174"/>
        <v>8201</v>
      </c>
      <c r="I2203" s="2" t="str">
        <f>IFERROR(VLOOKUP(H2203,'Productgroepen hoofdfuncties'!G:H,2,FALSE),H2203)</f>
        <v>Sportbeleid</v>
      </c>
      <c r="J2203" s="2" t="str">
        <f t="shared" si="175"/>
        <v>82</v>
      </c>
      <c r="K2203" s="2" t="str">
        <f>IFERROR(VLOOKUP(J2203,'Productgroepen hoofdfuncties'!D:E,2,FALSE),J2203)</f>
        <v>Lichamelijke vorming en sport</v>
      </c>
      <c r="L2203" s="2" t="str">
        <f t="shared" si="176"/>
        <v>8</v>
      </c>
      <c r="M2203" s="2" t="str">
        <f>IFERROR(VLOOKUP(L2203,'Productgroepen hoofdfuncties'!A:B,2,FALSE),L2203)</f>
        <v>Welzijn</v>
      </c>
    </row>
    <row r="2204" spans="1:13">
      <c r="A2204" s="7"/>
      <c r="B2204" s="8"/>
      <c r="C2204" s="4" t="s">
        <v>5113</v>
      </c>
      <c r="D2204" s="3" t="s">
        <v>8491</v>
      </c>
      <c r="E2204" s="4">
        <v>1</v>
      </c>
      <c r="F2204" s="2" t="str">
        <f t="shared" si="172"/>
        <v>G1PR820101</v>
      </c>
      <c r="G2204" s="2" t="str">
        <f t="shared" si="173"/>
        <v>Sport</v>
      </c>
      <c r="H2204" s="2" t="str">
        <f t="shared" si="174"/>
        <v>8201</v>
      </c>
      <c r="I2204" s="2" t="str">
        <f>IFERROR(VLOOKUP(H2204,'Productgroepen hoofdfuncties'!G:H,2,FALSE),H2204)</f>
        <v>Sportbeleid</v>
      </c>
      <c r="J2204" s="2" t="str">
        <f t="shared" si="175"/>
        <v>82</v>
      </c>
      <c r="K2204" s="2" t="str">
        <f>IFERROR(VLOOKUP(J2204,'Productgroepen hoofdfuncties'!D:E,2,FALSE),J2204)</f>
        <v>Lichamelijke vorming en sport</v>
      </c>
      <c r="L2204" s="2" t="str">
        <f t="shared" si="176"/>
        <v>8</v>
      </c>
      <c r="M2204" s="2" t="str">
        <f>IFERROR(VLOOKUP(L2204,'Productgroepen hoofdfuncties'!A:B,2,FALSE),L2204)</f>
        <v>Welzijn</v>
      </c>
    </row>
    <row r="2205" spans="1:13">
      <c r="A2205" s="7"/>
      <c r="B2205" s="8"/>
      <c r="C2205" s="4" t="s">
        <v>5114</v>
      </c>
      <c r="D2205" s="3" t="s">
        <v>8492</v>
      </c>
      <c r="E2205" s="4">
        <v>1</v>
      </c>
      <c r="F2205" s="2" t="str">
        <f t="shared" si="172"/>
        <v>G1PR820101</v>
      </c>
      <c r="G2205" s="2" t="str">
        <f t="shared" si="173"/>
        <v>Sport</v>
      </c>
      <c r="H2205" s="2" t="str">
        <f t="shared" si="174"/>
        <v>8201</v>
      </c>
      <c r="I2205" s="2" t="str">
        <f>IFERROR(VLOOKUP(H2205,'Productgroepen hoofdfuncties'!G:H,2,FALSE),H2205)</f>
        <v>Sportbeleid</v>
      </c>
      <c r="J2205" s="2" t="str">
        <f t="shared" si="175"/>
        <v>82</v>
      </c>
      <c r="K2205" s="2" t="str">
        <f>IFERROR(VLOOKUP(J2205,'Productgroepen hoofdfuncties'!D:E,2,FALSE),J2205)</f>
        <v>Lichamelijke vorming en sport</v>
      </c>
      <c r="L2205" s="2" t="str">
        <f t="shared" si="176"/>
        <v>8</v>
      </c>
      <c r="M2205" s="2" t="str">
        <f>IFERROR(VLOOKUP(L2205,'Productgroepen hoofdfuncties'!A:B,2,FALSE),L2205)</f>
        <v>Welzijn</v>
      </c>
    </row>
    <row r="2206" spans="1:13">
      <c r="A2206" s="7"/>
      <c r="B2206" s="8"/>
      <c r="C2206" s="4" t="s">
        <v>5115</v>
      </c>
      <c r="D2206" s="3" t="s">
        <v>5116</v>
      </c>
      <c r="E2206" s="4">
        <v>1</v>
      </c>
      <c r="F2206" s="2" t="str">
        <f t="shared" si="172"/>
        <v>G1PR820101</v>
      </c>
      <c r="G2206" s="2" t="str">
        <f t="shared" si="173"/>
        <v>Sport</v>
      </c>
      <c r="H2206" s="2" t="str">
        <f t="shared" si="174"/>
        <v>8201</v>
      </c>
      <c r="I2206" s="2" t="str">
        <f>IFERROR(VLOOKUP(H2206,'Productgroepen hoofdfuncties'!G:H,2,FALSE),H2206)</f>
        <v>Sportbeleid</v>
      </c>
      <c r="J2206" s="2" t="str">
        <f t="shared" si="175"/>
        <v>82</v>
      </c>
      <c r="K2206" s="2" t="str">
        <f>IFERROR(VLOOKUP(J2206,'Productgroepen hoofdfuncties'!D:E,2,FALSE),J2206)</f>
        <v>Lichamelijke vorming en sport</v>
      </c>
      <c r="L2206" s="2" t="str">
        <f t="shared" si="176"/>
        <v>8</v>
      </c>
      <c r="M2206" s="2" t="str">
        <f>IFERROR(VLOOKUP(L2206,'Productgroepen hoofdfuncties'!A:B,2,FALSE),L2206)</f>
        <v>Welzijn</v>
      </c>
    </row>
    <row r="2207" spans="1:13">
      <c r="A2207" s="7"/>
      <c r="B2207" s="8"/>
      <c r="C2207" s="4" t="s">
        <v>5117</v>
      </c>
      <c r="D2207" s="3" t="s">
        <v>8493</v>
      </c>
      <c r="E2207" s="4">
        <v>1</v>
      </c>
      <c r="F2207" s="2" t="str">
        <f t="shared" si="172"/>
        <v>G1PR820101</v>
      </c>
      <c r="G2207" s="2" t="str">
        <f t="shared" si="173"/>
        <v>Sport</v>
      </c>
      <c r="H2207" s="2" t="str">
        <f t="shared" si="174"/>
        <v>8201</v>
      </c>
      <c r="I2207" s="2" t="str">
        <f>IFERROR(VLOOKUP(H2207,'Productgroepen hoofdfuncties'!G:H,2,FALSE),H2207)</f>
        <v>Sportbeleid</v>
      </c>
      <c r="J2207" s="2" t="str">
        <f t="shared" si="175"/>
        <v>82</v>
      </c>
      <c r="K2207" s="2" t="str">
        <f>IFERROR(VLOOKUP(J2207,'Productgroepen hoofdfuncties'!D:E,2,FALSE),J2207)</f>
        <v>Lichamelijke vorming en sport</v>
      </c>
      <c r="L2207" s="2" t="str">
        <f t="shared" si="176"/>
        <v>8</v>
      </c>
      <c r="M2207" s="2" t="str">
        <f>IFERROR(VLOOKUP(L2207,'Productgroepen hoofdfuncties'!A:B,2,FALSE),L2207)</f>
        <v>Welzijn</v>
      </c>
    </row>
    <row r="2208" spans="1:13">
      <c r="A2208" s="7"/>
      <c r="B2208" s="8"/>
      <c r="C2208" s="4" t="s">
        <v>7243</v>
      </c>
      <c r="D2208" s="3" t="s">
        <v>7244</v>
      </c>
      <c r="E2208" s="4">
        <v>1</v>
      </c>
      <c r="F2208" s="2" t="str">
        <f t="shared" si="172"/>
        <v>G1PR820101</v>
      </c>
      <c r="G2208" s="2" t="str">
        <f t="shared" si="173"/>
        <v>Sport</v>
      </c>
      <c r="H2208" s="2" t="str">
        <f t="shared" si="174"/>
        <v>8201</v>
      </c>
      <c r="I2208" s="2" t="str">
        <f>IFERROR(VLOOKUP(H2208,'Productgroepen hoofdfuncties'!G:H,2,FALSE),H2208)</f>
        <v>Sportbeleid</v>
      </c>
      <c r="J2208" s="2" t="str">
        <f t="shared" si="175"/>
        <v>82</v>
      </c>
      <c r="K2208" s="2" t="str">
        <f>IFERROR(VLOOKUP(J2208,'Productgroepen hoofdfuncties'!D:E,2,FALSE),J2208)</f>
        <v>Lichamelijke vorming en sport</v>
      </c>
      <c r="L2208" s="2" t="str">
        <f t="shared" si="176"/>
        <v>8</v>
      </c>
      <c r="M2208" s="2" t="str">
        <f>IFERROR(VLOOKUP(L2208,'Productgroepen hoofdfuncties'!A:B,2,FALSE),L2208)</f>
        <v>Welzijn</v>
      </c>
    </row>
    <row r="2209" spans="1:13">
      <c r="A2209" s="7"/>
      <c r="B2209" s="8"/>
      <c r="C2209" s="4" t="s">
        <v>7794</v>
      </c>
      <c r="D2209" s="3" t="s">
        <v>7795</v>
      </c>
      <c r="E2209" s="4">
        <v>1</v>
      </c>
      <c r="F2209" s="2" t="str">
        <f t="shared" si="172"/>
        <v>G1PR820101</v>
      </c>
      <c r="G2209" s="2" t="str">
        <f t="shared" si="173"/>
        <v>Sport</v>
      </c>
      <c r="H2209" s="2" t="str">
        <f t="shared" si="174"/>
        <v>8201</v>
      </c>
      <c r="I2209" s="2" t="str">
        <f>IFERROR(VLOOKUP(H2209,'Productgroepen hoofdfuncties'!G:H,2,FALSE),H2209)</f>
        <v>Sportbeleid</v>
      </c>
      <c r="J2209" s="2" t="str">
        <f t="shared" si="175"/>
        <v>82</v>
      </c>
      <c r="K2209" s="2" t="str">
        <f>IFERROR(VLOOKUP(J2209,'Productgroepen hoofdfuncties'!D:E,2,FALSE),J2209)</f>
        <v>Lichamelijke vorming en sport</v>
      </c>
      <c r="L2209" s="2" t="str">
        <f t="shared" si="176"/>
        <v>8</v>
      </c>
      <c r="M2209" s="2" t="str">
        <f>IFERROR(VLOOKUP(L2209,'Productgroepen hoofdfuncties'!A:B,2,FALSE),L2209)</f>
        <v>Welzijn</v>
      </c>
    </row>
    <row r="2210" spans="1:13">
      <c r="A2210" s="7"/>
      <c r="B2210" s="8"/>
      <c r="C2210" s="4" t="s">
        <v>7796</v>
      </c>
      <c r="D2210" s="3" t="s">
        <v>7797</v>
      </c>
      <c r="E2210" s="4">
        <v>1</v>
      </c>
      <c r="F2210" s="2" t="str">
        <f t="shared" si="172"/>
        <v>G1PR820101</v>
      </c>
      <c r="G2210" s="2" t="str">
        <f t="shared" si="173"/>
        <v>Sport</v>
      </c>
      <c r="H2210" s="2" t="str">
        <f t="shared" si="174"/>
        <v>8201</v>
      </c>
      <c r="I2210" s="2" t="str">
        <f>IFERROR(VLOOKUP(H2210,'Productgroepen hoofdfuncties'!G:H,2,FALSE),H2210)</f>
        <v>Sportbeleid</v>
      </c>
      <c r="J2210" s="2" t="str">
        <f t="shared" si="175"/>
        <v>82</v>
      </c>
      <c r="K2210" s="2" t="str">
        <f>IFERROR(VLOOKUP(J2210,'Productgroepen hoofdfuncties'!D:E,2,FALSE),J2210)</f>
        <v>Lichamelijke vorming en sport</v>
      </c>
      <c r="L2210" s="2" t="str">
        <f t="shared" si="176"/>
        <v>8</v>
      </c>
      <c r="M2210" s="2" t="str">
        <f>IFERROR(VLOOKUP(L2210,'Productgroepen hoofdfuncties'!A:B,2,FALSE),L2210)</f>
        <v>Welzijn</v>
      </c>
    </row>
    <row r="2211" spans="1:13">
      <c r="A2211" s="7"/>
      <c r="B2211" s="8"/>
      <c r="C2211" s="4" t="s">
        <v>7798</v>
      </c>
      <c r="D2211" s="3" t="s">
        <v>7799</v>
      </c>
      <c r="E2211" s="4">
        <v>1</v>
      </c>
      <c r="F2211" s="2" t="str">
        <f t="shared" si="172"/>
        <v>G1PR820101</v>
      </c>
      <c r="G2211" s="2" t="str">
        <f t="shared" si="173"/>
        <v>Sport</v>
      </c>
      <c r="H2211" s="2" t="str">
        <f t="shared" si="174"/>
        <v>8201</v>
      </c>
      <c r="I2211" s="2" t="str">
        <f>IFERROR(VLOOKUP(H2211,'Productgroepen hoofdfuncties'!G:H,2,FALSE),H2211)</f>
        <v>Sportbeleid</v>
      </c>
      <c r="J2211" s="2" t="str">
        <f t="shared" si="175"/>
        <v>82</v>
      </c>
      <c r="K2211" s="2" t="str">
        <f>IFERROR(VLOOKUP(J2211,'Productgroepen hoofdfuncties'!D:E,2,FALSE),J2211)</f>
        <v>Lichamelijke vorming en sport</v>
      </c>
      <c r="L2211" s="2" t="str">
        <f t="shared" si="176"/>
        <v>8</v>
      </c>
      <c r="M2211" s="2" t="str">
        <f>IFERROR(VLOOKUP(L2211,'Productgroepen hoofdfuncties'!A:B,2,FALSE),L2211)</f>
        <v>Welzijn</v>
      </c>
    </row>
    <row r="2212" spans="1:13">
      <c r="A2212" s="7"/>
      <c r="B2212" s="8"/>
      <c r="C2212" s="4" t="s">
        <v>7800</v>
      </c>
      <c r="D2212" s="3" t="s">
        <v>7801</v>
      </c>
      <c r="E2212" s="4">
        <v>1</v>
      </c>
      <c r="F2212" s="2" t="str">
        <f t="shared" si="172"/>
        <v>G1PR820101</v>
      </c>
      <c r="G2212" s="2" t="str">
        <f t="shared" si="173"/>
        <v>Sport</v>
      </c>
      <c r="H2212" s="2" t="str">
        <f t="shared" si="174"/>
        <v>8201</v>
      </c>
      <c r="I2212" s="2" t="str">
        <f>IFERROR(VLOOKUP(H2212,'Productgroepen hoofdfuncties'!G:H,2,FALSE),H2212)</f>
        <v>Sportbeleid</v>
      </c>
      <c r="J2212" s="2" t="str">
        <f t="shared" si="175"/>
        <v>82</v>
      </c>
      <c r="K2212" s="2" t="str">
        <f>IFERROR(VLOOKUP(J2212,'Productgroepen hoofdfuncties'!D:E,2,FALSE),J2212)</f>
        <v>Lichamelijke vorming en sport</v>
      </c>
      <c r="L2212" s="2" t="str">
        <f t="shared" si="176"/>
        <v>8</v>
      </c>
      <c r="M2212" s="2" t="str">
        <f>IFERROR(VLOOKUP(L2212,'Productgroepen hoofdfuncties'!A:B,2,FALSE),L2212)</f>
        <v>Welzijn</v>
      </c>
    </row>
    <row r="2213" spans="1:13">
      <c r="A2213" s="7"/>
      <c r="B2213" s="8"/>
      <c r="C2213" s="4" t="s">
        <v>7802</v>
      </c>
      <c r="D2213" s="3" t="s">
        <v>7803</v>
      </c>
      <c r="E2213" s="4">
        <v>1</v>
      </c>
      <c r="F2213" s="2" t="str">
        <f t="shared" si="172"/>
        <v>G1PR820101</v>
      </c>
      <c r="G2213" s="2" t="str">
        <f t="shared" si="173"/>
        <v>Sport</v>
      </c>
      <c r="H2213" s="2" t="str">
        <f t="shared" si="174"/>
        <v>8201</v>
      </c>
      <c r="I2213" s="2" t="str">
        <f>IFERROR(VLOOKUP(H2213,'Productgroepen hoofdfuncties'!G:H,2,FALSE),H2213)</f>
        <v>Sportbeleid</v>
      </c>
      <c r="J2213" s="2" t="str">
        <f t="shared" si="175"/>
        <v>82</v>
      </c>
      <c r="K2213" s="2" t="str">
        <f>IFERROR(VLOOKUP(J2213,'Productgroepen hoofdfuncties'!D:E,2,FALSE),J2213)</f>
        <v>Lichamelijke vorming en sport</v>
      </c>
      <c r="L2213" s="2" t="str">
        <f t="shared" si="176"/>
        <v>8</v>
      </c>
      <c r="M2213" s="2" t="str">
        <f>IFERROR(VLOOKUP(L2213,'Productgroepen hoofdfuncties'!A:B,2,FALSE),L2213)</f>
        <v>Welzijn</v>
      </c>
    </row>
    <row r="2214" spans="1:13">
      <c r="A2214" s="9"/>
      <c r="B2214" s="10"/>
      <c r="C2214" s="4" t="s">
        <v>7804</v>
      </c>
      <c r="D2214" s="3" t="s">
        <v>7805</v>
      </c>
      <c r="E2214" s="4">
        <v>1</v>
      </c>
      <c r="F2214" s="2" t="str">
        <f t="shared" si="172"/>
        <v>G1PR820101</v>
      </c>
      <c r="G2214" s="2" t="str">
        <f t="shared" si="173"/>
        <v>Sport</v>
      </c>
      <c r="H2214" s="2" t="str">
        <f t="shared" si="174"/>
        <v>8201</v>
      </c>
      <c r="I2214" s="2" t="str">
        <f>IFERROR(VLOOKUP(H2214,'Productgroepen hoofdfuncties'!G:H,2,FALSE),H2214)</f>
        <v>Sportbeleid</v>
      </c>
      <c r="J2214" s="2" t="str">
        <f t="shared" si="175"/>
        <v>82</v>
      </c>
      <c r="K2214" s="2" t="str">
        <f>IFERROR(VLOOKUP(J2214,'Productgroepen hoofdfuncties'!D:E,2,FALSE),J2214)</f>
        <v>Lichamelijke vorming en sport</v>
      </c>
      <c r="L2214" s="2" t="str">
        <f t="shared" si="176"/>
        <v>8</v>
      </c>
      <c r="M2214" s="2" t="str">
        <f>IFERROR(VLOOKUP(L2214,'Productgroepen hoofdfuncties'!A:B,2,FALSE),L2214)</f>
        <v>Welzijn</v>
      </c>
    </row>
    <row r="2215" spans="1:13">
      <c r="A2215" s="3" t="s">
        <v>5118</v>
      </c>
      <c r="B2215" s="4" t="s">
        <v>1433</v>
      </c>
      <c r="C2215" s="4"/>
      <c r="D2215" s="3"/>
      <c r="E2215" s="4"/>
      <c r="F2215" s="2" t="str">
        <f t="shared" si="172"/>
        <v>G1PR830100</v>
      </c>
      <c r="G2215" s="2" t="str">
        <f t="shared" si="173"/>
        <v>Apparaatskosten</v>
      </c>
      <c r="H2215" s="2" t="str">
        <f t="shared" si="174"/>
        <v>8301</v>
      </c>
      <c r="I2215" s="2" t="str">
        <f>IFERROR(VLOOKUP(H2215,'Productgroepen hoofdfuncties'!G:H,2,FALSE),H2215)</f>
        <v>8301</v>
      </c>
      <c r="J2215" s="2" t="str">
        <f t="shared" si="175"/>
        <v>83</v>
      </c>
      <c r="K2215" s="2" t="str">
        <f>IFERROR(VLOOKUP(J2215,'Productgroepen hoofdfuncties'!D:E,2,FALSE),J2215)</f>
        <v>Kunst en oudheidkunde</v>
      </c>
      <c r="L2215" s="2" t="str">
        <f t="shared" si="176"/>
        <v>8</v>
      </c>
      <c r="M2215" s="2" t="str">
        <f>IFERROR(VLOOKUP(L2215,'Productgroepen hoofdfuncties'!A:B,2,FALSE),L2215)</f>
        <v>Welzijn</v>
      </c>
    </row>
    <row r="2216" spans="1:13">
      <c r="A2216" s="3" t="s">
        <v>5119</v>
      </c>
      <c r="B2216" s="4" t="s">
        <v>5120</v>
      </c>
      <c r="C2216" s="4"/>
      <c r="D2216" s="3"/>
      <c r="E2216" s="4"/>
      <c r="F2216" s="2" t="str">
        <f t="shared" si="172"/>
        <v>G1PR830101</v>
      </c>
      <c r="G2216" s="2" t="str">
        <f t="shared" si="173"/>
        <v>Kunst En Cultuur Algemeen</v>
      </c>
      <c r="H2216" s="2" t="str">
        <f t="shared" si="174"/>
        <v>8301</v>
      </c>
      <c r="I2216" s="2" t="str">
        <f>IFERROR(VLOOKUP(H2216,'Productgroepen hoofdfuncties'!G:H,2,FALSE),H2216)</f>
        <v>8301</v>
      </c>
      <c r="J2216" s="2" t="str">
        <f t="shared" si="175"/>
        <v>83</v>
      </c>
      <c r="K2216" s="2" t="str">
        <f>IFERROR(VLOOKUP(J2216,'Productgroepen hoofdfuncties'!D:E,2,FALSE),J2216)</f>
        <v>Kunst en oudheidkunde</v>
      </c>
      <c r="L2216" s="2" t="str">
        <f t="shared" si="176"/>
        <v>8</v>
      </c>
      <c r="M2216" s="2" t="str">
        <f>IFERROR(VLOOKUP(L2216,'Productgroepen hoofdfuncties'!A:B,2,FALSE),L2216)</f>
        <v>Welzijn</v>
      </c>
    </row>
    <row r="2217" spans="1:13">
      <c r="A2217" s="3" t="s">
        <v>5121</v>
      </c>
      <c r="B2217" s="4" t="s">
        <v>5122</v>
      </c>
      <c r="C2217" s="4"/>
      <c r="D2217" s="3"/>
      <c r="E2217" s="4"/>
      <c r="F2217" s="2" t="str">
        <f t="shared" si="172"/>
        <v>G1PR830102</v>
      </c>
      <c r="G2217" s="2" t="str">
        <f t="shared" si="173"/>
        <v>Culturele Promotie</v>
      </c>
      <c r="H2217" s="2" t="str">
        <f t="shared" si="174"/>
        <v>8301</v>
      </c>
      <c r="I2217" s="2" t="str">
        <f>IFERROR(VLOOKUP(H2217,'Productgroepen hoofdfuncties'!G:H,2,FALSE),H2217)</f>
        <v>8301</v>
      </c>
      <c r="J2217" s="2" t="str">
        <f t="shared" si="175"/>
        <v>83</v>
      </c>
      <c r="K2217" s="2" t="str">
        <f>IFERROR(VLOOKUP(J2217,'Productgroepen hoofdfuncties'!D:E,2,FALSE),J2217)</f>
        <v>Kunst en oudheidkunde</v>
      </c>
      <c r="L2217" s="2" t="str">
        <f t="shared" si="176"/>
        <v>8</v>
      </c>
      <c r="M2217" s="2" t="str">
        <f>IFERROR(VLOOKUP(L2217,'Productgroepen hoofdfuncties'!A:B,2,FALSE),L2217)</f>
        <v>Welzijn</v>
      </c>
    </row>
    <row r="2218" spans="1:13">
      <c r="A2218" s="3" t="s">
        <v>5123</v>
      </c>
      <c r="B2218" s="4" t="s">
        <v>1433</v>
      </c>
      <c r="C2218" s="4"/>
      <c r="D2218" s="3"/>
      <c r="E2218" s="4"/>
      <c r="F2218" s="2" t="str">
        <f t="shared" si="172"/>
        <v>G1PR830200</v>
      </c>
      <c r="G2218" s="2" t="str">
        <f t="shared" si="173"/>
        <v>Apparaatskosten</v>
      </c>
      <c r="H2218" s="2" t="str">
        <f t="shared" si="174"/>
        <v>8302</v>
      </c>
      <c r="I2218" s="2" t="str">
        <f>IFERROR(VLOOKUP(H2218,'Productgroepen hoofdfuncties'!G:H,2,FALSE),H2218)</f>
        <v>8302</v>
      </c>
      <c r="J2218" s="2" t="str">
        <f t="shared" si="175"/>
        <v>83</v>
      </c>
      <c r="K2218" s="2" t="str">
        <f>IFERROR(VLOOKUP(J2218,'Productgroepen hoofdfuncties'!D:E,2,FALSE),J2218)</f>
        <v>Kunst en oudheidkunde</v>
      </c>
      <c r="L2218" s="2" t="str">
        <f t="shared" si="176"/>
        <v>8</v>
      </c>
      <c r="M2218" s="2" t="str">
        <f>IFERROR(VLOOKUP(L2218,'Productgroepen hoofdfuncties'!A:B,2,FALSE),L2218)</f>
        <v>Welzijn</v>
      </c>
    </row>
    <row r="2219" spans="1:13">
      <c r="A2219" s="3" t="s">
        <v>5124</v>
      </c>
      <c r="B2219" s="4" t="s">
        <v>5125</v>
      </c>
      <c r="C2219" s="4"/>
      <c r="D2219" s="3"/>
      <c r="E2219" s="4"/>
      <c r="F2219" s="2" t="str">
        <f t="shared" si="172"/>
        <v>G1PR830201</v>
      </c>
      <c r="G2219" s="2" t="str">
        <f t="shared" si="173"/>
        <v>Kunsteducatie En Amateurkunst</v>
      </c>
      <c r="H2219" s="2" t="str">
        <f t="shared" si="174"/>
        <v>8302</v>
      </c>
      <c r="I2219" s="2" t="str">
        <f>IFERROR(VLOOKUP(H2219,'Productgroepen hoofdfuncties'!G:H,2,FALSE),H2219)</f>
        <v>8302</v>
      </c>
      <c r="J2219" s="2" t="str">
        <f t="shared" si="175"/>
        <v>83</v>
      </c>
      <c r="K2219" s="2" t="str">
        <f>IFERROR(VLOOKUP(J2219,'Productgroepen hoofdfuncties'!D:E,2,FALSE),J2219)</f>
        <v>Kunst en oudheidkunde</v>
      </c>
      <c r="L2219" s="2" t="str">
        <f t="shared" si="176"/>
        <v>8</v>
      </c>
      <c r="M2219" s="2" t="str">
        <f>IFERROR(VLOOKUP(L2219,'Productgroepen hoofdfuncties'!A:B,2,FALSE),L2219)</f>
        <v>Welzijn</v>
      </c>
    </row>
    <row r="2220" spans="1:13">
      <c r="A2220" s="3" t="s">
        <v>5126</v>
      </c>
      <c r="B2220" s="4" t="s">
        <v>1433</v>
      </c>
      <c r="C2220" s="4"/>
      <c r="D2220" s="3"/>
      <c r="E2220" s="4"/>
      <c r="F2220" s="2" t="str">
        <f t="shared" si="172"/>
        <v>G1PR830300</v>
      </c>
      <c r="G2220" s="2" t="str">
        <f t="shared" si="173"/>
        <v>Apparaatskosten</v>
      </c>
      <c r="H2220" s="2" t="str">
        <f t="shared" si="174"/>
        <v>8303</v>
      </c>
      <c r="I2220" s="2" t="str">
        <f>IFERROR(VLOOKUP(H2220,'Productgroepen hoofdfuncties'!G:H,2,FALSE),H2220)</f>
        <v>8303</v>
      </c>
      <c r="J2220" s="2" t="str">
        <f t="shared" si="175"/>
        <v>83</v>
      </c>
      <c r="K2220" s="2" t="str">
        <f>IFERROR(VLOOKUP(J2220,'Productgroepen hoofdfuncties'!D:E,2,FALSE),J2220)</f>
        <v>Kunst en oudheidkunde</v>
      </c>
      <c r="L2220" s="2" t="str">
        <f t="shared" si="176"/>
        <v>8</v>
      </c>
      <c r="M2220" s="2" t="str">
        <f>IFERROR(VLOOKUP(L2220,'Productgroepen hoofdfuncties'!A:B,2,FALSE),L2220)</f>
        <v>Welzijn</v>
      </c>
    </row>
    <row r="2221" spans="1:13">
      <c r="A2221" s="3" t="s">
        <v>5127</v>
      </c>
      <c r="B2221" s="4" t="s">
        <v>5128</v>
      </c>
      <c r="C2221" s="4"/>
      <c r="D2221" s="3"/>
      <c r="E2221" s="4"/>
      <c r="F2221" s="2" t="str">
        <f t="shared" si="172"/>
        <v>G1PR830301</v>
      </c>
      <c r="G2221" s="2" t="str">
        <f t="shared" si="173"/>
        <v>Musea, Regionale Cultuur En Streekar</v>
      </c>
      <c r="H2221" s="2" t="str">
        <f t="shared" si="174"/>
        <v>8303</v>
      </c>
      <c r="I2221" s="2" t="str">
        <f>IFERROR(VLOOKUP(H2221,'Productgroepen hoofdfuncties'!G:H,2,FALSE),H2221)</f>
        <v>8303</v>
      </c>
      <c r="J2221" s="2" t="str">
        <f t="shared" si="175"/>
        <v>83</v>
      </c>
      <c r="K2221" s="2" t="str">
        <f>IFERROR(VLOOKUP(J2221,'Productgroepen hoofdfuncties'!D:E,2,FALSE),J2221)</f>
        <v>Kunst en oudheidkunde</v>
      </c>
      <c r="L2221" s="2" t="str">
        <f t="shared" si="176"/>
        <v>8</v>
      </c>
      <c r="M2221" s="2" t="str">
        <f>IFERROR(VLOOKUP(L2221,'Productgroepen hoofdfuncties'!A:B,2,FALSE),L2221)</f>
        <v>Welzijn</v>
      </c>
    </row>
    <row r="2222" spans="1:13">
      <c r="A2222" s="3" t="s">
        <v>5129</v>
      </c>
      <c r="B2222" s="4" t="s">
        <v>5130</v>
      </c>
      <c r="C2222" s="4"/>
      <c r="D2222" s="3"/>
      <c r="E2222" s="4"/>
      <c r="F2222" s="2" t="str">
        <f t="shared" si="172"/>
        <v>G1PR830302</v>
      </c>
      <c r="G2222" s="2" t="str">
        <f t="shared" si="173"/>
        <v>Monumentenzorg</v>
      </c>
      <c r="H2222" s="2" t="str">
        <f t="shared" si="174"/>
        <v>8303</v>
      </c>
      <c r="I2222" s="2" t="str">
        <f>IFERROR(VLOOKUP(H2222,'Productgroepen hoofdfuncties'!G:H,2,FALSE),H2222)</f>
        <v>8303</v>
      </c>
      <c r="J2222" s="2" t="str">
        <f t="shared" si="175"/>
        <v>83</v>
      </c>
      <c r="K2222" s="2" t="str">
        <f>IFERROR(VLOOKUP(J2222,'Productgroepen hoofdfuncties'!D:E,2,FALSE),J2222)</f>
        <v>Kunst en oudheidkunde</v>
      </c>
      <c r="L2222" s="2" t="str">
        <f t="shared" si="176"/>
        <v>8</v>
      </c>
      <c r="M2222" s="2" t="str">
        <f>IFERROR(VLOOKUP(L2222,'Productgroepen hoofdfuncties'!A:B,2,FALSE),L2222)</f>
        <v>Welzijn</v>
      </c>
    </row>
    <row r="2223" spans="1:13">
      <c r="A2223" s="3" t="s">
        <v>5131</v>
      </c>
      <c r="B2223" s="4" t="s">
        <v>1433</v>
      </c>
      <c r="C2223" s="4"/>
      <c r="D2223" s="3"/>
      <c r="E2223" s="4"/>
      <c r="F2223" s="2" t="str">
        <f t="shared" si="172"/>
        <v>G1PR830400</v>
      </c>
      <c r="G2223" s="2" t="str">
        <f t="shared" si="173"/>
        <v>Apparaatskosten</v>
      </c>
      <c r="H2223" s="2" t="str">
        <f t="shared" si="174"/>
        <v>8304</v>
      </c>
      <c r="I2223" s="2" t="str">
        <f>IFERROR(VLOOKUP(H2223,'Productgroepen hoofdfuncties'!G:H,2,FALSE),H2223)</f>
        <v>8304</v>
      </c>
      <c r="J2223" s="2" t="str">
        <f t="shared" si="175"/>
        <v>83</v>
      </c>
      <c r="K2223" s="2" t="str">
        <f>IFERROR(VLOOKUP(J2223,'Productgroepen hoofdfuncties'!D:E,2,FALSE),J2223)</f>
        <v>Kunst en oudheidkunde</v>
      </c>
      <c r="L2223" s="2" t="str">
        <f t="shared" si="176"/>
        <v>8</v>
      </c>
      <c r="M2223" s="2" t="str">
        <f>IFERROR(VLOOKUP(L2223,'Productgroepen hoofdfuncties'!A:B,2,FALSE),L2223)</f>
        <v>Welzijn</v>
      </c>
    </row>
    <row r="2224" spans="1:13">
      <c r="A2224" s="3" t="s">
        <v>5132</v>
      </c>
      <c r="B2224" s="4" t="s">
        <v>5133</v>
      </c>
      <c r="C2224" s="4"/>
      <c r="D2224" s="3"/>
      <c r="E2224" s="4"/>
      <c r="F2224" s="2" t="str">
        <f t="shared" si="172"/>
        <v>G1PR830401</v>
      </c>
      <c r="G2224" s="2" t="str">
        <f t="shared" si="173"/>
        <v>Podiumkunsten, Film En Letteren</v>
      </c>
      <c r="H2224" s="2" t="str">
        <f t="shared" si="174"/>
        <v>8304</v>
      </c>
      <c r="I2224" s="2" t="str">
        <f>IFERROR(VLOOKUP(H2224,'Productgroepen hoofdfuncties'!G:H,2,FALSE),H2224)</f>
        <v>8304</v>
      </c>
      <c r="J2224" s="2" t="str">
        <f t="shared" si="175"/>
        <v>83</v>
      </c>
      <c r="K2224" s="2" t="str">
        <f>IFERROR(VLOOKUP(J2224,'Productgroepen hoofdfuncties'!D:E,2,FALSE),J2224)</f>
        <v>Kunst en oudheidkunde</v>
      </c>
      <c r="L2224" s="2" t="str">
        <f t="shared" si="176"/>
        <v>8</v>
      </c>
      <c r="M2224" s="2" t="str">
        <f>IFERROR(VLOOKUP(L2224,'Productgroepen hoofdfuncties'!A:B,2,FALSE),L2224)</f>
        <v>Welzijn</v>
      </c>
    </row>
    <row r="2225" spans="1:13">
      <c r="A2225" s="3" t="s">
        <v>5134</v>
      </c>
      <c r="B2225" s="4" t="s">
        <v>5135</v>
      </c>
      <c r="C2225" s="4"/>
      <c r="D2225" s="3"/>
      <c r="E2225" s="4"/>
      <c r="F2225" s="2" t="str">
        <f t="shared" si="172"/>
        <v>G1PR830402</v>
      </c>
      <c r="G2225" s="2" t="str">
        <f t="shared" si="173"/>
        <v>Beeldende Kunst En Vormgeving</v>
      </c>
      <c r="H2225" s="2" t="str">
        <f t="shared" si="174"/>
        <v>8304</v>
      </c>
      <c r="I2225" s="2" t="str">
        <f>IFERROR(VLOOKUP(H2225,'Productgroepen hoofdfuncties'!G:H,2,FALSE),H2225)</f>
        <v>8304</v>
      </c>
      <c r="J2225" s="2" t="str">
        <f t="shared" si="175"/>
        <v>83</v>
      </c>
      <c r="K2225" s="2" t="str">
        <f>IFERROR(VLOOKUP(J2225,'Productgroepen hoofdfuncties'!D:E,2,FALSE),J2225)</f>
        <v>Kunst en oudheidkunde</v>
      </c>
      <c r="L2225" s="2" t="str">
        <f t="shared" si="176"/>
        <v>8</v>
      </c>
      <c r="M2225" s="2" t="str">
        <f>IFERROR(VLOOKUP(L2225,'Productgroepen hoofdfuncties'!A:B,2,FALSE),L2225)</f>
        <v>Welzijn</v>
      </c>
    </row>
    <row r="2226" spans="1:13">
      <c r="A2226" s="3" t="s">
        <v>5136</v>
      </c>
      <c r="B2226" s="4" t="s">
        <v>5137</v>
      </c>
      <c r="C2226" s="4" t="s">
        <v>5138</v>
      </c>
      <c r="D2226" s="3" t="s">
        <v>5139</v>
      </c>
      <c r="E2226" s="4">
        <v>1</v>
      </c>
      <c r="F2226" s="2" t="str">
        <f t="shared" si="172"/>
        <v>G1PR831000</v>
      </c>
      <c r="G2226" s="2" t="str">
        <f t="shared" si="173"/>
        <v>App. kst. creatieve netwerken</v>
      </c>
      <c r="H2226" s="2" t="str">
        <f t="shared" si="174"/>
        <v>8310</v>
      </c>
      <c r="I2226" s="2" t="str">
        <f>IFERROR(VLOOKUP(H2226,'Productgroepen hoofdfuncties'!G:H,2,FALSE),H2226)</f>
        <v>8310</v>
      </c>
      <c r="J2226" s="2" t="str">
        <f t="shared" si="175"/>
        <v>83</v>
      </c>
      <c r="K2226" s="2" t="str">
        <f>IFERROR(VLOOKUP(J2226,'Productgroepen hoofdfuncties'!D:E,2,FALSE),J2226)</f>
        <v>Kunst en oudheidkunde</v>
      </c>
      <c r="L2226" s="2" t="str">
        <f t="shared" si="176"/>
        <v>8</v>
      </c>
      <c r="M2226" s="2" t="str">
        <f>IFERROR(VLOOKUP(L2226,'Productgroepen hoofdfuncties'!A:B,2,FALSE),L2226)</f>
        <v>Welzijn</v>
      </c>
    </row>
    <row r="2227" spans="1:13">
      <c r="A2227" s="5" t="s">
        <v>5140</v>
      </c>
      <c r="B2227" s="6" t="s">
        <v>5141</v>
      </c>
      <c r="C2227" s="4" t="s">
        <v>5142</v>
      </c>
      <c r="D2227" s="3" t="s">
        <v>5143</v>
      </c>
      <c r="E2227" s="4">
        <v>1</v>
      </c>
      <c r="F2227" s="2" t="str">
        <f t="shared" si="172"/>
        <v>G1PR831001</v>
      </c>
      <c r="G2227" s="2" t="str">
        <f t="shared" si="173"/>
        <v>Actieplan Cultuurbereik</v>
      </c>
      <c r="H2227" s="2" t="str">
        <f t="shared" si="174"/>
        <v>8310</v>
      </c>
      <c r="I2227" s="2" t="str">
        <f>IFERROR(VLOOKUP(H2227,'Productgroepen hoofdfuncties'!G:H,2,FALSE),H2227)</f>
        <v>8310</v>
      </c>
      <c r="J2227" s="2" t="str">
        <f t="shared" si="175"/>
        <v>83</v>
      </c>
      <c r="K2227" s="2" t="str">
        <f>IFERROR(VLOOKUP(J2227,'Productgroepen hoofdfuncties'!D:E,2,FALSE),J2227)</f>
        <v>Kunst en oudheidkunde</v>
      </c>
      <c r="L2227" s="2" t="str">
        <f t="shared" si="176"/>
        <v>8</v>
      </c>
      <c r="M2227" s="2" t="str">
        <f>IFERROR(VLOOKUP(L2227,'Productgroepen hoofdfuncties'!A:B,2,FALSE),L2227)</f>
        <v>Welzijn</v>
      </c>
    </row>
    <row r="2228" spans="1:13">
      <c r="A2228" s="7"/>
      <c r="B2228" s="8"/>
      <c r="C2228" s="4" t="s">
        <v>5144</v>
      </c>
      <c r="D2228" s="3" t="s">
        <v>5145</v>
      </c>
      <c r="E2228" s="4">
        <v>1</v>
      </c>
      <c r="F2228" s="2" t="str">
        <f t="shared" si="172"/>
        <v>G1PR831001</v>
      </c>
      <c r="G2228" s="2" t="str">
        <f t="shared" si="173"/>
        <v>Actieplan Cultuurbereik</v>
      </c>
      <c r="H2228" s="2" t="str">
        <f t="shared" si="174"/>
        <v>8310</v>
      </c>
      <c r="I2228" s="2" t="str">
        <f>IFERROR(VLOOKUP(H2228,'Productgroepen hoofdfuncties'!G:H,2,FALSE),H2228)</f>
        <v>8310</v>
      </c>
      <c r="J2228" s="2" t="str">
        <f t="shared" si="175"/>
        <v>83</v>
      </c>
      <c r="K2228" s="2" t="str">
        <f>IFERROR(VLOOKUP(J2228,'Productgroepen hoofdfuncties'!D:E,2,FALSE),J2228)</f>
        <v>Kunst en oudheidkunde</v>
      </c>
      <c r="L2228" s="2" t="str">
        <f t="shared" si="176"/>
        <v>8</v>
      </c>
      <c r="M2228" s="2" t="str">
        <f>IFERROR(VLOOKUP(L2228,'Productgroepen hoofdfuncties'!A:B,2,FALSE),L2228)</f>
        <v>Welzijn</v>
      </c>
    </row>
    <row r="2229" spans="1:13">
      <c r="A2229" s="7"/>
      <c r="B2229" s="8"/>
      <c r="C2229" s="4" t="s">
        <v>5146</v>
      </c>
      <c r="D2229" s="3" t="s">
        <v>5147</v>
      </c>
      <c r="E2229" s="4">
        <v>1</v>
      </c>
      <c r="F2229" s="2" t="str">
        <f t="shared" si="172"/>
        <v>G1PR831001</v>
      </c>
      <c r="G2229" s="2" t="str">
        <f t="shared" si="173"/>
        <v>Actieplan Cultuurbereik</v>
      </c>
      <c r="H2229" s="2" t="str">
        <f t="shared" si="174"/>
        <v>8310</v>
      </c>
      <c r="I2229" s="2" t="str">
        <f>IFERROR(VLOOKUP(H2229,'Productgroepen hoofdfuncties'!G:H,2,FALSE),H2229)</f>
        <v>8310</v>
      </c>
      <c r="J2229" s="2" t="str">
        <f t="shared" si="175"/>
        <v>83</v>
      </c>
      <c r="K2229" s="2" t="str">
        <f>IFERROR(VLOOKUP(J2229,'Productgroepen hoofdfuncties'!D:E,2,FALSE),J2229)</f>
        <v>Kunst en oudheidkunde</v>
      </c>
      <c r="L2229" s="2" t="str">
        <f t="shared" si="176"/>
        <v>8</v>
      </c>
      <c r="M2229" s="2" t="str">
        <f>IFERROR(VLOOKUP(L2229,'Productgroepen hoofdfuncties'!A:B,2,FALSE),L2229)</f>
        <v>Welzijn</v>
      </c>
    </row>
    <row r="2230" spans="1:13">
      <c r="A2230" s="7"/>
      <c r="B2230" s="8"/>
      <c r="C2230" s="4" t="s">
        <v>5148</v>
      </c>
      <c r="D2230" s="3" t="s">
        <v>5149</v>
      </c>
      <c r="E2230" s="4">
        <v>1</v>
      </c>
      <c r="F2230" s="2" t="str">
        <f t="shared" si="172"/>
        <v>G1PR831001</v>
      </c>
      <c r="G2230" s="2" t="str">
        <f t="shared" si="173"/>
        <v>Actieplan Cultuurbereik</v>
      </c>
      <c r="H2230" s="2" t="str">
        <f t="shared" si="174"/>
        <v>8310</v>
      </c>
      <c r="I2230" s="2" t="str">
        <f>IFERROR(VLOOKUP(H2230,'Productgroepen hoofdfuncties'!G:H,2,FALSE),H2230)</f>
        <v>8310</v>
      </c>
      <c r="J2230" s="2" t="str">
        <f t="shared" si="175"/>
        <v>83</v>
      </c>
      <c r="K2230" s="2" t="str">
        <f>IFERROR(VLOOKUP(J2230,'Productgroepen hoofdfuncties'!D:E,2,FALSE),J2230)</f>
        <v>Kunst en oudheidkunde</v>
      </c>
      <c r="L2230" s="2" t="str">
        <f t="shared" si="176"/>
        <v>8</v>
      </c>
      <c r="M2230" s="2" t="str">
        <f>IFERROR(VLOOKUP(L2230,'Productgroepen hoofdfuncties'!A:B,2,FALSE),L2230)</f>
        <v>Welzijn</v>
      </c>
    </row>
    <row r="2231" spans="1:13">
      <c r="A2231" s="7"/>
      <c r="B2231" s="8"/>
      <c r="C2231" s="4" t="s">
        <v>5150</v>
      </c>
      <c r="D2231" s="3" t="s">
        <v>5151</v>
      </c>
      <c r="E2231" s="4">
        <v>1</v>
      </c>
      <c r="F2231" s="2" t="str">
        <f t="shared" si="172"/>
        <v>G1PR831001</v>
      </c>
      <c r="G2231" s="2" t="str">
        <f t="shared" si="173"/>
        <v>Actieplan Cultuurbereik</v>
      </c>
      <c r="H2231" s="2" t="str">
        <f t="shared" si="174"/>
        <v>8310</v>
      </c>
      <c r="I2231" s="2" t="str">
        <f>IFERROR(VLOOKUP(H2231,'Productgroepen hoofdfuncties'!G:H,2,FALSE),H2231)</f>
        <v>8310</v>
      </c>
      <c r="J2231" s="2" t="str">
        <f t="shared" si="175"/>
        <v>83</v>
      </c>
      <c r="K2231" s="2" t="str">
        <f>IFERROR(VLOOKUP(J2231,'Productgroepen hoofdfuncties'!D:E,2,FALSE),J2231)</f>
        <v>Kunst en oudheidkunde</v>
      </c>
      <c r="L2231" s="2" t="str">
        <f t="shared" si="176"/>
        <v>8</v>
      </c>
      <c r="M2231" s="2" t="str">
        <f>IFERROR(VLOOKUP(L2231,'Productgroepen hoofdfuncties'!A:B,2,FALSE),L2231)</f>
        <v>Welzijn</v>
      </c>
    </row>
    <row r="2232" spans="1:13">
      <c r="A2232" s="7"/>
      <c r="B2232" s="8"/>
      <c r="C2232" s="4" t="s">
        <v>5152</v>
      </c>
      <c r="D2232" s="3" t="s">
        <v>5153</v>
      </c>
      <c r="E2232" s="4">
        <v>1</v>
      </c>
      <c r="F2232" s="2" t="str">
        <f t="shared" si="172"/>
        <v>G1PR831001</v>
      </c>
      <c r="G2232" s="2" t="str">
        <f t="shared" si="173"/>
        <v>Actieplan Cultuurbereik</v>
      </c>
      <c r="H2232" s="2" t="str">
        <f t="shared" si="174"/>
        <v>8310</v>
      </c>
      <c r="I2232" s="2" t="str">
        <f>IFERROR(VLOOKUP(H2232,'Productgroepen hoofdfuncties'!G:H,2,FALSE),H2232)</f>
        <v>8310</v>
      </c>
      <c r="J2232" s="2" t="str">
        <f t="shared" si="175"/>
        <v>83</v>
      </c>
      <c r="K2232" s="2" t="str">
        <f>IFERROR(VLOOKUP(J2232,'Productgroepen hoofdfuncties'!D:E,2,FALSE),J2232)</f>
        <v>Kunst en oudheidkunde</v>
      </c>
      <c r="L2232" s="2" t="str">
        <f t="shared" si="176"/>
        <v>8</v>
      </c>
      <c r="M2232" s="2" t="str">
        <f>IFERROR(VLOOKUP(L2232,'Productgroepen hoofdfuncties'!A:B,2,FALSE),L2232)</f>
        <v>Welzijn</v>
      </c>
    </row>
    <row r="2233" spans="1:13">
      <c r="A2233" s="7"/>
      <c r="B2233" s="8"/>
      <c r="C2233" s="4" t="s">
        <v>5154</v>
      </c>
      <c r="D2233" s="3" t="s">
        <v>5155</v>
      </c>
      <c r="E2233" s="4">
        <v>1</v>
      </c>
      <c r="F2233" s="2" t="str">
        <f t="shared" si="172"/>
        <v>G1PR831001</v>
      </c>
      <c r="G2233" s="2" t="str">
        <f t="shared" si="173"/>
        <v>Actieplan Cultuurbereik</v>
      </c>
      <c r="H2233" s="2" t="str">
        <f t="shared" si="174"/>
        <v>8310</v>
      </c>
      <c r="I2233" s="2" t="str">
        <f>IFERROR(VLOOKUP(H2233,'Productgroepen hoofdfuncties'!G:H,2,FALSE),H2233)</f>
        <v>8310</v>
      </c>
      <c r="J2233" s="2" t="str">
        <f t="shared" si="175"/>
        <v>83</v>
      </c>
      <c r="K2233" s="2" t="str">
        <f>IFERROR(VLOOKUP(J2233,'Productgroepen hoofdfuncties'!D:E,2,FALSE),J2233)</f>
        <v>Kunst en oudheidkunde</v>
      </c>
      <c r="L2233" s="2" t="str">
        <f t="shared" si="176"/>
        <v>8</v>
      </c>
      <c r="M2233" s="2" t="str">
        <f>IFERROR(VLOOKUP(L2233,'Productgroepen hoofdfuncties'!A:B,2,FALSE),L2233)</f>
        <v>Welzijn</v>
      </c>
    </row>
    <row r="2234" spans="1:13">
      <c r="A2234" s="9"/>
      <c r="B2234" s="10"/>
      <c r="C2234" s="4" t="s">
        <v>5156</v>
      </c>
      <c r="D2234" s="3" t="s">
        <v>5157</v>
      </c>
      <c r="E2234" s="4">
        <v>1</v>
      </c>
      <c r="F2234" s="2" t="str">
        <f t="shared" si="172"/>
        <v>G1PR831001</v>
      </c>
      <c r="G2234" s="2" t="str">
        <f t="shared" si="173"/>
        <v>Actieplan Cultuurbereik</v>
      </c>
      <c r="H2234" s="2" t="str">
        <f t="shared" si="174"/>
        <v>8310</v>
      </c>
      <c r="I2234" s="2" t="str">
        <f>IFERROR(VLOOKUP(H2234,'Productgroepen hoofdfuncties'!G:H,2,FALSE),H2234)</f>
        <v>8310</v>
      </c>
      <c r="J2234" s="2" t="str">
        <f t="shared" si="175"/>
        <v>83</v>
      </c>
      <c r="K2234" s="2" t="str">
        <f>IFERROR(VLOOKUP(J2234,'Productgroepen hoofdfuncties'!D:E,2,FALSE),J2234)</f>
        <v>Kunst en oudheidkunde</v>
      </c>
      <c r="L2234" s="2" t="str">
        <f t="shared" si="176"/>
        <v>8</v>
      </c>
      <c r="M2234" s="2" t="str">
        <f>IFERROR(VLOOKUP(L2234,'Productgroepen hoofdfuncties'!A:B,2,FALSE),L2234)</f>
        <v>Welzijn</v>
      </c>
    </row>
    <row r="2235" spans="1:13">
      <c r="A2235" s="5" t="s">
        <v>5158</v>
      </c>
      <c r="B2235" s="6" t="s">
        <v>5159</v>
      </c>
      <c r="C2235" s="4" t="s">
        <v>5160</v>
      </c>
      <c r="D2235" s="3" t="s">
        <v>5161</v>
      </c>
      <c r="E2235" s="4">
        <v>1</v>
      </c>
      <c r="F2235" s="2" t="str">
        <f t="shared" si="172"/>
        <v>G1PR831002</v>
      </c>
      <c r="G2235" s="2" t="str">
        <f t="shared" si="173"/>
        <v>Amateurkunsten</v>
      </c>
      <c r="H2235" s="2" t="str">
        <f t="shared" si="174"/>
        <v>8310</v>
      </c>
      <c r="I2235" s="2" t="str">
        <f>IFERROR(VLOOKUP(H2235,'Productgroepen hoofdfuncties'!G:H,2,FALSE),H2235)</f>
        <v>8310</v>
      </c>
      <c r="J2235" s="2" t="str">
        <f t="shared" si="175"/>
        <v>83</v>
      </c>
      <c r="K2235" s="2" t="str">
        <f>IFERROR(VLOOKUP(J2235,'Productgroepen hoofdfuncties'!D:E,2,FALSE),J2235)</f>
        <v>Kunst en oudheidkunde</v>
      </c>
      <c r="L2235" s="2" t="str">
        <f t="shared" si="176"/>
        <v>8</v>
      </c>
      <c r="M2235" s="2" t="str">
        <f>IFERROR(VLOOKUP(L2235,'Productgroepen hoofdfuncties'!A:B,2,FALSE),L2235)</f>
        <v>Welzijn</v>
      </c>
    </row>
    <row r="2236" spans="1:13">
      <c r="A2236" s="7"/>
      <c r="B2236" s="8"/>
      <c r="C2236" s="4" t="s">
        <v>5162</v>
      </c>
      <c r="D2236" s="3" t="s">
        <v>5163</v>
      </c>
      <c r="E2236" s="4">
        <v>1</v>
      </c>
      <c r="F2236" s="2" t="str">
        <f t="shared" si="172"/>
        <v>G1PR831002</v>
      </c>
      <c r="G2236" s="2" t="str">
        <f t="shared" si="173"/>
        <v>Amateurkunsten</v>
      </c>
      <c r="H2236" s="2" t="str">
        <f t="shared" si="174"/>
        <v>8310</v>
      </c>
      <c r="I2236" s="2" t="str">
        <f>IFERROR(VLOOKUP(H2236,'Productgroepen hoofdfuncties'!G:H,2,FALSE),H2236)</f>
        <v>8310</v>
      </c>
      <c r="J2236" s="2" t="str">
        <f t="shared" si="175"/>
        <v>83</v>
      </c>
      <c r="K2236" s="2" t="str">
        <f>IFERROR(VLOOKUP(J2236,'Productgroepen hoofdfuncties'!D:E,2,FALSE),J2236)</f>
        <v>Kunst en oudheidkunde</v>
      </c>
      <c r="L2236" s="2" t="str">
        <f t="shared" si="176"/>
        <v>8</v>
      </c>
      <c r="M2236" s="2" t="str">
        <f>IFERROR(VLOOKUP(L2236,'Productgroepen hoofdfuncties'!A:B,2,FALSE),L2236)</f>
        <v>Welzijn</v>
      </c>
    </row>
    <row r="2237" spans="1:13">
      <c r="A2237" s="7"/>
      <c r="B2237" s="8"/>
      <c r="C2237" s="4" t="s">
        <v>5164</v>
      </c>
      <c r="D2237" s="3" t="s">
        <v>5165</v>
      </c>
      <c r="E2237" s="4">
        <v>1</v>
      </c>
      <c r="F2237" s="2" t="str">
        <f t="shared" si="172"/>
        <v>G1PR831002</v>
      </c>
      <c r="G2237" s="2" t="str">
        <f t="shared" si="173"/>
        <v>Amateurkunsten</v>
      </c>
      <c r="H2237" s="2" t="str">
        <f t="shared" si="174"/>
        <v>8310</v>
      </c>
      <c r="I2237" s="2" t="str">
        <f>IFERROR(VLOOKUP(H2237,'Productgroepen hoofdfuncties'!G:H,2,FALSE),H2237)</f>
        <v>8310</v>
      </c>
      <c r="J2237" s="2" t="str">
        <f t="shared" si="175"/>
        <v>83</v>
      </c>
      <c r="K2237" s="2" t="str">
        <f>IFERROR(VLOOKUP(J2237,'Productgroepen hoofdfuncties'!D:E,2,FALSE),J2237)</f>
        <v>Kunst en oudheidkunde</v>
      </c>
      <c r="L2237" s="2" t="str">
        <f t="shared" si="176"/>
        <v>8</v>
      </c>
      <c r="M2237" s="2" t="str">
        <f>IFERROR(VLOOKUP(L2237,'Productgroepen hoofdfuncties'!A:B,2,FALSE),L2237)</f>
        <v>Welzijn</v>
      </c>
    </row>
    <row r="2238" spans="1:13">
      <c r="A2238" s="7"/>
      <c r="B2238" s="8"/>
      <c r="C2238" s="4" t="s">
        <v>5166</v>
      </c>
      <c r="D2238" s="3" t="s">
        <v>5167</v>
      </c>
      <c r="E2238" s="4">
        <v>1</v>
      </c>
      <c r="F2238" s="2" t="str">
        <f t="shared" si="172"/>
        <v>G1PR831002</v>
      </c>
      <c r="G2238" s="2" t="str">
        <f t="shared" si="173"/>
        <v>Amateurkunsten</v>
      </c>
      <c r="H2238" s="2" t="str">
        <f t="shared" si="174"/>
        <v>8310</v>
      </c>
      <c r="I2238" s="2" t="str">
        <f>IFERROR(VLOOKUP(H2238,'Productgroepen hoofdfuncties'!G:H,2,FALSE),H2238)</f>
        <v>8310</v>
      </c>
      <c r="J2238" s="2" t="str">
        <f t="shared" si="175"/>
        <v>83</v>
      </c>
      <c r="K2238" s="2" t="str">
        <f>IFERROR(VLOOKUP(J2238,'Productgroepen hoofdfuncties'!D:E,2,FALSE),J2238)</f>
        <v>Kunst en oudheidkunde</v>
      </c>
      <c r="L2238" s="2" t="str">
        <f t="shared" si="176"/>
        <v>8</v>
      </c>
      <c r="M2238" s="2" t="str">
        <f>IFERROR(VLOOKUP(L2238,'Productgroepen hoofdfuncties'!A:B,2,FALSE),L2238)</f>
        <v>Welzijn</v>
      </c>
    </row>
    <row r="2239" spans="1:13">
      <c r="A2239" s="7"/>
      <c r="B2239" s="8"/>
      <c r="C2239" s="4" t="s">
        <v>5168</v>
      </c>
      <c r="D2239" s="3" t="s">
        <v>5169</v>
      </c>
      <c r="E2239" s="4">
        <v>1</v>
      </c>
      <c r="F2239" s="2" t="str">
        <f t="shared" si="172"/>
        <v>G1PR831002</v>
      </c>
      <c r="G2239" s="2" t="str">
        <f t="shared" si="173"/>
        <v>Amateurkunsten</v>
      </c>
      <c r="H2239" s="2" t="str">
        <f t="shared" si="174"/>
        <v>8310</v>
      </c>
      <c r="I2239" s="2" t="str">
        <f>IFERROR(VLOOKUP(H2239,'Productgroepen hoofdfuncties'!G:H,2,FALSE),H2239)</f>
        <v>8310</v>
      </c>
      <c r="J2239" s="2" t="str">
        <f t="shared" si="175"/>
        <v>83</v>
      </c>
      <c r="K2239" s="2" t="str">
        <f>IFERROR(VLOOKUP(J2239,'Productgroepen hoofdfuncties'!D:E,2,FALSE),J2239)</f>
        <v>Kunst en oudheidkunde</v>
      </c>
      <c r="L2239" s="2" t="str">
        <f t="shared" si="176"/>
        <v>8</v>
      </c>
      <c r="M2239" s="2" t="str">
        <f>IFERROR(VLOOKUP(L2239,'Productgroepen hoofdfuncties'!A:B,2,FALSE),L2239)</f>
        <v>Welzijn</v>
      </c>
    </row>
    <row r="2240" spans="1:13">
      <c r="A2240" s="7"/>
      <c r="B2240" s="8"/>
      <c r="C2240" s="4" t="s">
        <v>5170</v>
      </c>
      <c r="D2240" s="3" t="s">
        <v>5171</v>
      </c>
      <c r="E2240" s="4">
        <v>1</v>
      </c>
      <c r="F2240" s="2" t="str">
        <f t="shared" si="172"/>
        <v>G1PR831002</v>
      </c>
      <c r="G2240" s="2" t="str">
        <f t="shared" si="173"/>
        <v>Amateurkunsten</v>
      </c>
      <c r="H2240" s="2" t="str">
        <f t="shared" si="174"/>
        <v>8310</v>
      </c>
      <c r="I2240" s="2" t="str">
        <f>IFERROR(VLOOKUP(H2240,'Productgroepen hoofdfuncties'!G:H,2,FALSE),H2240)</f>
        <v>8310</v>
      </c>
      <c r="J2240" s="2" t="str">
        <f t="shared" si="175"/>
        <v>83</v>
      </c>
      <c r="K2240" s="2" t="str">
        <f>IFERROR(VLOOKUP(J2240,'Productgroepen hoofdfuncties'!D:E,2,FALSE),J2240)</f>
        <v>Kunst en oudheidkunde</v>
      </c>
      <c r="L2240" s="2" t="str">
        <f t="shared" si="176"/>
        <v>8</v>
      </c>
      <c r="M2240" s="2" t="str">
        <f>IFERROR(VLOOKUP(L2240,'Productgroepen hoofdfuncties'!A:B,2,FALSE),L2240)</f>
        <v>Welzijn</v>
      </c>
    </row>
    <row r="2241" spans="1:13">
      <c r="A2241" s="7"/>
      <c r="B2241" s="8"/>
      <c r="C2241" s="4" t="s">
        <v>5172</v>
      </c>
      <c r="D2241" s="3" t="s">
        <v>5173</v>
      </c>
      <c r="E2241" s="4">
        <v>1</v>
      </c>
      <c r="F2241" s="2" t="str">
        <f t="shared" si="172"/>
        <v>G1PR831002</v>
      </c>
      <c r="G2241" s="2" t="str">
        <f t="shared" si="173"/>
        <v>Amateurkunsten</v>
      </c>
      <c r="H2241" s="2" t="str">
        <f t="shared" si="174"/>
        <v>8310</v>
      </c>
      <c r="I2241" s="2" t="str">
        <f>IFERROR(VLOOKUP(H2241,'Productgroepen hoofdfuncties'!G:H,2,FALSE),H2241)</f>
        <v>8310</v>
      </c>
      <c r="J2241" s="2" t="str">
        <f t="shared" si="175"/>
        <v>83</v>
      </c>
      <c r="K2241" s="2" t="str">
        <f>IFERROR(VLOOKUP(J2241,'Productgroepen hoofdfuncties'!D:E,2,FALSE),J2241)</f>
        <v>Kunst en oudheidkunde</v>
      </c>
      <c r="L2241" s="2" t="str">
        <f t="shared" si="176"/>
        <v>8</v>
      </c>
      <c r="M2241" s="2" t="str">
        <f>IFERROR(VLOOKUP(L2241,'Productgroepen hoofdfuncties'!A:B,2,FALSE),L2241)</f>
        <v>Welzijn</v>
      </c>
    </row>
    <row r="2242" spans="1:13">
      <c r="A2242" s="7"/>
      <c r="B2242" s="8"/>
      <c r="C2242" s="4" t="s">
        <v>5174</v>
      </c>
      <c r="D2242" s="3" t="s">
        <v>5175</v>
      </c>
      <c r="E2242" s="4">
        <v>1</v>
      </c>
      <c r="F2242" s="2" t="str">
        <f t="shared" si="172"/>
        <v>G1PR831002</v>
      </c>
      <c r="G2242" s="2" t="str">
        <f t="shared" si="173"/>
        <v>Amateurkunsten</v>
      </c>
      <c r="H2242" s="2" t="str">
        <f t="shared" si="174"/>
        <v>8310</v>
      </c>
      <c r="I2242" s="2" t="str">
        <f>IFERROR(VLOOKUP(H2242,'Productgroepen hoofdfuncties'!G:H,2,FALSE),H2242)</f>
        <v>8310</v>
      </c>
      <c r="J2242" s="2" t="str">
        <f t="shared" si="175"/>
        <v>83</v>
      </c>
      <c r="K2242" s="2" t="str">
        <f>IFERROR(VLOOKUP(J2242,'Productgroepen hoofdfuncties'!D:E,2,FALSE),J2242)</f>
        <v>Kunst en oudheidkunde</v>
      </c>
      <c r="L2242" s="2" t="str">
        <f t="shared" si="176"/>
        <v>8</v>
      </c>
      <c r="M2242" s="2" t="str">
        <f>IFERROR(VLOOKUP(L2242,'Productgroepen hoofdfuncties'!A:B,2,FALSE),L2242)</f>
        <v>Welzijn</v>
      </c>
    </row>
    <row r="2243" spans="1:13">
      <c r="A2243" s="7"/>
      <c r="B2243" s="8"/>
      <c r="C2243" s="4" t="s">
        <v>5176</v>
      </c>
      <c r="D2243" s="3" t="s">
        <v>5177</v>
      </c>
      <c r="E2243" s="4">
        <v>1</v>
      </c>
      <c r="F2243" s="2" t="str">
        <f t="shared" si="172"/>
        <v>G1PR831002</v>
      </c>
      <c r="G2243" s="2" t="str">
        <f t="shared" si="173"/>
        <v>Amateurkunsten</v>
      </c>
      <c r="H2243" s="2" t="str">
        <f t="shared" si="174"/>
        <v>8310</v>
      </c>
      <c r="I2243" s="2" t="str">
        <f>IFERROR(VLOOKUP(H2243,'Productgroepen hoofdfuncties'!G:H,2,FALSE),H2243)</f>
        <v>8310</v>
      </c>
      <c r="J2243" s="2" t="str">
        <f t="shared" si="175"/>
        <v>83</v>
      </c>
      <c r="K2243" s="2" t="str">
        <f>IFERROR(VLOOKUP(J2243,'Productgroepen hoofdfuncties'!D:E,2,FALSE),J2243)</f>
        <v>Kunst en oudheidkunde</v>
      </c>
      <c r="L2243" s="2" t="str">
        <f t="shared" si="176"/>
        <v>8</v>
      </c>
      <c r="M2243" s="2" t="str">
        <f>IFERROR(VLOOKUP(L2243,'Productgroepen hoofdfuncties'!A:B,2,FALSE),L2243)</f>
        <v>Welzijn</v>
      </c>
    </row>
    <row r="2244" spans="1:13">
      <c r="A2244" s="7"/>
      <c r="B2244" s="8"/>
      <c r="C2244" s="4" t="s">
        <v>5178</v>
      </c>
      <c r="D2244" s="3" t="s">
        <v>5179</v>
      </c>
      <c r="E2244" s="4">
        <v>1</v>
      </c>
      <c r="F2244" s="2" t="str">
        <f t="shared" si="172"/>
        <v>G1PR831002</v>
      </c>
      <c r="G2244" s="2" t="str">
        <f t="shared" si="173"/>
        <v>Amateurkunsten</v>
      </c>
      <c r="H2244" s="2" t="str">
        <f t="shared" si="174"/>
        <v>8310</v>
      </c>
      <c r="I2244" s="2" t="str">
        <f>IFERROR(VLOOKUP(H2244,'Productgroepen hoofdfuncties'!G:H,2,FALSE),H2244)</f>
        <v>8310</v>
      </c>
      <c r="J2244" s="2" t="str">
        <f t="shared" si="175"/>
        <v>83</v>
      </c>
      <c r="K2244" s="2" t="str">
        <f>IFERROR(VLOOKUP(J2244,'Productgroepen hoofdfuncties'!D:E,2,FALSE),J2244)</f>
        <v>Kunst en oudheidkunde</v>
      </c>
      <c r="L2244" s="2" t="str">
        <f t="shared" si="176"/>
        <v>8</v>
      </c>
      <c r="M2244" s="2" t="str">
        <f>IFERROR(VLOOKUP(L2244,'Productgroepen hoofdfuncties'!A:B,2,FALSE),L2244)</f>
        <v>Welzijn</v>
      </c>
    </row>
    <row r="2245" spans="1:13">
      <c r="A2245" s="9"/>
      <c r="B2245" s="10"/>
      <c r="C2245" s="4" t="s">
        <v>5180</v>
      </c>
      <c r="D2245" s="3" t="s">
        <v>5181</v>
      </c>
      <c r="E2245" s="4">
        <v>1</v>
      </c>
      <c r="F2245" s="2" t="str">
        <f t="shared" si="172"/>
        <v>G1PR831002</v>
      </c>
      <c r="G2245" s="2" t="str">
        <f t="shared" si="173"/>
        <v>Amateurkunsten</v>
      </c>
      <c r="H2245" s="2" t="str">
        <f t="shared" si="174"/>
        <v>8310</v>
      </c>
      <c r="I2245" s="2" t="str">
        <f>IFERROR(VLOOKUP(H2245,'Productgroepen hoofdfuncties'!G:H,2,FALSE),H2245)</f>
        <v>8310</v>
      </c>
      <c r="J2245" s="2" t="str">
        <f t="shared" si="175"/>
        <v>83</v>
      </c>
      <c r="K2245" s="2" t="str">
        <f>IFERROR(VLOOKUP(J2245,'Productgroepen hoofdfuncties'!D:E,2,FALSE),J2245)</f>
        <v>Kunst en oudheidkunde</v>
      </c>
      <c r="L2245" s="2" t="str">
        <f t="shared" si="176"/>
        <v>8</v>
      </c>
      <c r="M2245" s="2" t="str">
        <f>IFERROR(VLOOKUP(L2245,'Productgroepen hoofdfuncties'!A:B,2,FALSE),L2245)</f>
        <v>Welzijn</v>
      </c>
    </row>
    <row r="2246" spans="1:13">
      <c r="A2246" s="5" t="s">
        <v>5182</v>
      </c>
      <c r="B2246" s="6" t="s">
        <v>5183</v>
      </c>
      <c r="C2246" s="4" t="s">
        <v>5184</v>
      </c>
      <c r="D2246" s="3" t="s">
        <v>5185</v>
      </c>
      <c r="E2246" s="4">
        <v>1</v>
      </c>
      <c r="F2246" s="2" t="str">
        <f t="shared" si="172"/>
        <v>G1PR831003</v>
      </c>
      <c r="G2246" s="2" t="str">
        <f t="shared" si="173"/>
        <v>Investeren In Jeugd</v>
      </c>
      <c r="H2246" s="2" t="str">
        <f t="shared" si="174"/>
        <v>8310</v>
      </c>
      <c r="I2246" s="2" t="str">
        <f>IFERROR(VLOOKUP(H2246,'Productgroepen hoofdfuncties'!G:H,2,FALSE),H2246)</f>
        <v>8310</v>
      </c>
      <c r="J2246" s="2" t="str">
        <f t="shared" si="175"/>
        <v>83</v>
      </c>
      <c r="K2246" s="2" t="str">
        <f>IFERROR(VLOOKUP(J2246,'Productgroepen hoofdfuncties'!D:E,2,FALSE),J2246)</f>
        <v>Kunst en oudheidkunde</v>
      </c>
      <c r="L2246" s="2" t="str">
        <f t="shared" si="176"/>
        <v>8</v>
      </c>
      <c r="M2246" s="2" t="str">
        <f>IFERROR(VLOOKUP(L2246,'Productgroepen hoofdfuncties'!A:B,2,FALSE),L2246)</f>
        <v>Welzijn</v>
      </c>
    </row>
    <row r="2247" spans="1:13">
      <c r="A2247" s="7"/>
      <c r="B2247" s="8"/>
      <c r="C2247" s="4" t="s">
        <v>5186</v>
      </c>
      <c r="D2247" s="3" t="s">
        <v>5187</v>
      </c>
      <c r="E2247" s="4">
        <v>1</v>
      </c>
      <c r="F2247" s="2" t="str">
        <f t="shared" si="172"/>
        <v>G1PR831003</v>
      </c>
      <c r="G2247" s="2" t="str">
        <f t="shared" si="173"/>
        <v>Investeren In Jeugd</v>
      </c>
      <c r="H2247" s="2" t="str">
        <f t="shared" si="174"/>
        <v>8310</v>
      </c>
      <c r="I2247" s="2" t="str">
        <f>IFERROR(VLOOKUP(H2247,'Productgroepen hoofdfuncties'!G:H,2,FALSE),H2247)</f>
        <v>8310</v>
      </c>
      <c r="J2247" s="2" t="str">
        <f t="shared" si="175"/>
        <v>83</v>
      </c>
      <c r="K2247" s="2" t="str">
        <f>IFERROR(VLOOKUP(J2247,'Productgroepen hoofdfuncties'!D:E,2,FALSE),J2247)</f>
        <v>Kunst en oudheidkunde</v>
      </c>
      <c r="L2247" s="2" t="str">
        <f t="shared" si="176"/>
        <v>8</v>
      </c>
      <c r="M2247" s="2" t="str">
        <f>IFERROR(VLOOKUP(L2247,'Productgroepen hoofdfuncties'!A:B,2,FALSE),L2247)</f>
        <v>Welzijn</v>
      </c>
    </row>
    <row r="2248" spans="1:13">
      <c r="A2248" s="7"/>
      <c r="B2248" s="8"/>
      <c r="C2248" s="4" t="s">
        <v>5188</v>
      </c>
      <c r="D2248" s="3" t="s">
        <v>5189</v>
      </c>
      <c r="E2248" s="4">
        <v>1</v>
      </c>
      <c r="F2248" s="2" t="str">
        <f t="shared" si="172"/>
        <v>G1PR831003</v>
      </c>
      <c r="G2248" s="2" t="str">
        <f t="shared" si="173"/>
        <v>Investeren In Jeugd</v>
      </c>
      <c r="H2248" s="2" t="str">
        <f t="shared" si="174"/>
        <v>8310</v>
      </c>
      <c r="I2248" s="2" t="str">
        <f>IFERROR(VLOOKUP(H2248,'Productgroepen hoofdfuncties'!G:H,2,FALSE),H2248)</f>
        <v>8310</v>
      </c>
      <c r="J2248" s="2" t="str">
        <f t="shared" si="175"/>
        <v>83</v>
      </c>
      <c r="K2248" s="2" t="str">
        <f>IFERROR(VLOOKUP(J2248,'Productgroepen hoofdfuncties'!D:E,2,FALSE),J2248)</f>
        <v>Kunst en oudheidkunde</v>
      </c>
      <c r="L2248" s="2" t="str">
        <f t="shared" si="176"/>
        <v>8</v>
      </c>
      <c r="M2248" s="2" t="str">
        <f>IFERROR(VLOOKUP(L2248,'Productgroepen hoofdfuncties'!A:B,2,FALSE),L2248)</f>
        <v>Welzijn</v>
      </c>
    </row>
    <row r="2249" spans="1:13">
      <c r="A2249" s="7"/>
      <c r="B2249" s="8"/>
      <c r="C2249" s="4" t="s">
        <v>5190</v>
      </c>
      <c r="D2249" s="3" t="s">
        <v>5191</v>
      </c>
      <c r="E2249" s="4">
        <v>1</v>
      </c>
      <c r="F2249" s="2" t="str">
        <f t="shared" si="172"/>
        <v>G1PR831003</v>
      </c>
      <c r="G2249" s="2" t="str">
        <f t="shared" si="173"/>
        <v>Investeren In Jeugd</v>
      </c>
      <c r="H2249" s="2" t="str">
        <f t="shared" si="174"/>
        <v>8310</v>
      </c>
      <c r="I2249" s="2" t="str">
        <f>IFERROR(VLOOKUP(H2249,'Productgroepen hoofdfuncties'!G:H,2,FALSE),H2249)</f>
        <v>8310</v>
      </c>
      <c r="J2249" s="2" t="str">
        <f t="shared" si="175"/>
        <v>83</v>
      </c>
      <c r="K2249" s="2" t="str">
        <f>IFERROR(VLOOKUP(J2249,'Productgroepen hoofdfuncties'!D:E,2,FALSE),J2249)</f>
        <v>Kunst en oudheidkunde</v>
      </c>
      <c r="L2249" s="2" t="str">
        <f t="shared" si="176"/>
        <v>8</v>
      </c>
      <c r="M2249" s="2" t="str">
        <f>IFERROR(VLOOKUP(L2249,'Productgroepen hoofdfuncties'!A:B,2,FALSE),L2249)</f>
        <v>Welzijn</v>
      </c>
    </row>
    <row r="2250" spans="1:13">
      <c r="A2250" s="7"/>
      <c r="B2250" s="8"/>
      <c r="C2250" s="4" t="s">
        <v>5192</v>
      </c>
      <c r="D2250" s="3" t="s">
        <v>5193</v>
      </c>
      <c r="E2250" s="4">
        <v>1</v>
      </c>
      <c r="F2250" s="2" t="str">
        <f t="shared" si="172"/>
        <v>G1PR831003</v>
      </c>
      <c r="G2250" s="2" t="str">
        <f t="shared" si="173"/>
        <v>Investeren In Jeugd</v>
      </c>
      <c r="H2250" s="2" t="str">
        <f t="shared" si="174"/>
        <v>8310</v>
      </c>
      <c r="I2250" s="2" t="str">
        <f>IFERROR(VLOOKUP(H2250,'Productgroepen hoofdfuncties'!G:H,2,FALSE),H2250)</f>
        <v>8310</v>
      </c>
      <c r="J2250" s="2" t="str">
        <f t="shared" si="175"/>
        <v>83</v>
      </c>
      <c r="K2250" s="2" t="str">
        <f>IFERROR(VLOOKUP(J2250,'Productgroepen hoofdfuncties'!D:E,2,FALSE),J2250)</f>
        <v>Kunst en oudheidkunde</v>
      </c>
      <c r="L2250" s="2" t="str">
        <f t="shared" si="176"/>
        <v>8</v>
      </c>
      <c r="M2250" s="2" t="str">
        <f>IFERROR(VLOOKUP(L2250,'Productgroepen hoofdfuncties'!A:B,2,FALSE),L2250)</f>
        <v>Welzijn</v>
      </c>
    </row>
    <row r="2251" spans="1:13">
      <c r="A2251" s="9"/>
      <c r="B2251" s="10"/>
      <c r="C2251" s="4" t="s">
        <v>5194</v>
      </c>
      <c r="D2251" s="3" t="s">
        <v>5195</v>
      </c>
      <c r="E2251" s="4">
        <v>1</v>
      </c>
      <c r="F2251" s="2" t="str">
        <f t="shared" si="172"/>
        <v>G1PR831003</v>
      </c>
      <c r="G2251" s="2" t="str">
        <f t="shared" si="173"/>
        <v>Investeren In Jeugd</v>
      </c>
      <c r="H2251" s="2" t="str">
        <f t="shared" si="174"/>
        <v>8310</v>
      </c>
      <c r="I2251" s="2" t="str">
        <f>IFERROR(VLOOKUP(H2251,'Productgroepen hoofdfuncties'!G:H,2,FALSE),H2251)</f>
        <v>8310</v>
      </c>
      <c r="J2251" s="2" t="str">
        <f t="shared" si="175"/>
        <v>83</v>
      </c>
      <c r="K2251" s="2" t="str">
        <f>IFERROR(VLOOKUP(J2251,'Productgroepen hoofdfuncties'!D:E,2,FALSE),J2251)</f>
        <v>Kunst en oudheidkunde</v>
      </c>
      <c r="L2251" s="2" t="str">
        <f t="shared" si="176"/>
        <v>8</v>
      </c>
      <c r="M2251" s="2" t="str">
        <f>IFERROR(VLOOKUP(L2251,'Productgroepen hoofdfuncties'!A:B,2,FALSE),L2251)</f>
        <v>Welzijn</v>
      </c>
    </row>
    <row r="2252" spans="1:13">
      <c r="A2252" s="5" t="s">
        <v>5196</v>
      </c>
      <c r="B2252" s="6" t="s">
        <v>5197</v>
      </c>
      <c r="C2252" s="4" t="s">
        <v>5198</v>
      </c>
      <c r="D2252" s="3" t="s">
        <v>5199</v>
      </c>
      <c r="E2252" s="4">
        <v>1</v>
      </c>
      <c r="F2252" s="2" t="str">
        <f t="shared" ref="F2252:F2315" si="177">IF(A2252="",F2251,A2252)</f>
        <v>G1PR831004</v>
      </c>
      <c r="G2252" s="2" t="str">
        <f t="shared" ref="G2252:G2315" si="178">IF(B2252="",G2251,B2252)</f>
        <v>Cultuureducatie</v>
      </c>
      <c r="H2252" s="2" t="str">
        <f t="shared" ref="H2252:H2315" si="179">IF(RIGHT(LEFT($F2252,5),1)="K","Apparaatskosten personeel",IF(RIGHT(LEFT($F2252,5),1)="I","Apparaatskosten materieel",LEFT(RIGHT($F2252,6),4)))</f>
        <v>8310</v>
      </c>
      <c r="I2252" s="2" t="str">
        <f>IFERROR(VLOOKUP(H2252,'Productgroepen hoofdfuncties'!G:H,2,FALSE),H2252)</f>
        <v>8310</v>
      </c>
      <c r="J2252" s="2" t="str">
        <f t="shared" ref="J2252:J2315" si="180">IF(RIGHT(LEFT($F2252,5),1)="K","Kostenplaatsen",IF(RIGHT(LEFT($F2252,5),1)="I","Kostenplaatsen",LEFT(RIGHT($F2252,6),2)))</f>
        <v>83</v>
      </c>
      <c r="K2252" s="2" t="str">
        <f>IFERROR(VLOOKUP(J2252,'Productgroepen hoofdfuncties'!D:E,2,FALSE),J2252)</f>
        <v>Kunst en oudheidkunde</v>
      </c>
      <c r="L2252" s="2" t="str">
        <f t="shared" ref="L2252:L2315" si="181">IF(RIGHT(LEFT($F2252,5),1)="K","Kostenplaatsen",IF(RIGHT(LEFT($F2252,5),1)="I","Kostenplaatsen",LEFT(RIGHT($F2252,6),1)))</f>
        <v>8</v>
      </c>
      <c r="M2252" s="2" t="str">
        <f>IFERROR(VLOOKUP(L2252,'Productgroepen hoofdfuncties'!A:B,2,FALSE),L2252)</f>
        <v>Welzijn</v>
      </c>
    </row>
    <row r="2253" spans="1:13">
      <c r="A2253" s="7"/>
      <c r="B2253" s="8"/>
      <c r="C2253" s="4" t="s">
        <v>5200</v>
      </c>
      <c r="D2253" s="3" t="s">
        <v>5201</v>
      </c>
      <c r="E2253" s="4">
        <v>1</v>
      </c>
      <c r="F2253" s="2" t="str">
        <f t="shared" si="177"/>
        <v>G1PR831004</v>
      </c>
      <c r="G2253" s="2" t="str">
        <f t="shared" si="178"/>
        <v>Cultuureducatie</v>
      </c>
      <c r="H2253" s="2" t="str">
        <f t="shared" si="179"/>
        <v>8310</v>
      </c>
      <c r="I2253" s="2" t="str">
        <f>IFERROR(VLOOKUP(H2253,'Productgroepen hoofdfuncties'!G:H,2,FALSE),H2253)</f>
        <v>8310</v>
      </c>
      <c r="J2253" s="2" t="str">
        <f t="shared" si="180"/>
        <v>83</v>
      </c>
      <c r="K2253" s="2" t="str">
        <f>IFERROR(VLOOKUP(J2253,'Productgroepen hoofdfuncties'!D:E,2,FALSE),J2253)</f>
        <v>Kunst en oudheidkunde</v>
      </c>
      <c r="L2253" s="2" t="str">
        <f t="shared" si="181"/>
        <v>8</v>
      </c>
      <c r="M2253" s="2" t="str">
        <f>IFERROR(VLOOKUP(L2253,'Productgroepen hoofdfuncties'!A:B,2,FALSE),L2253)</f>
        <v>Welzijn</v>
      </c>
    </row>
    <row r="2254" spans="1:13">
      <c r="A2254" s="7"/>
      <c r="B2254" s="8"/>
      <c r="C2254" s="4" t="s">
        <v>5202</v>
      </c>
      <c r="D2254" s="3" t="s">
        <v>5203</v>
      </c>
      <c r="E2254" s="4">
        <v>1</v>
      </c>
      <c r="F2254" s="2" t="str">
        <f t="shared" si="177"/>
        <v>G1PR831004</v>
      </c>
      <c r="G2254" s="2" t="str">
        <f t="shared" si="178"/>
        <v>Cultuureducatie</v>
      </c>
      <c r="H2254" s="2" t="str">
        <f t="shared" si="179"/>
        <v>8310</v>
      </c>
      <c r="I2254" s="2" t="str">
        <f>IFERROR(VLOOKUP(H2254,'Productgroepen hoofdfuncties'!G:H,2,FALSE),H2254)</f>
        <v>8310</v>
      </c>
      <c r="J2254" s="2" t="str">
        <f t="shared" si="180"/>
        <v>83</v>
      </c>
      <c r="K2254" s="2" t="str">
        <f>IFERROR(VLOOKUP(J2254,'Productgroepen hoofdfuncties'!D:E,2,FALSE),J2254)</f>
        <v>Kunst en oudheidkunde</v>
      </c>
      <c r="L2254" s="2" t="str">
        <f t="shared" si="181"/>
        <v>8</v>
      </c>
      <c r="M2254" s="2" t="str">
        <f>IFERROR(VLOOKUP(L2254,'Productgroepen hoofdfuncties'!A:B,2,FALSE),L2254)</f>
        <v>Welzijn</v>
      </c>
    </row>
    <row r="2255" spans="1:13">
      <c r="A2255" s="7"/>
      <c r="B2255" s="8"/>
      <c r="C2255" s="4" t="s">
        <v>5204</v>
      </c>
      <c r="D2255" s="3" t="s">
        <v>5205</v>
      </c>
      <c r="E2255" s="4">
        <v>1</v>
      </c>
      <c r="F2255" s="2" t="str">
        <f t="shared" si="177"/>
        <v>G1PR831004</v>
      </c>
      <c r="G2255" s="2" t="str">
        <f t="shared" si="178"/>
        <v>Cultuureducatie</v>
      </c>
      <c r="H2255" s="2" t="str">
        <f t="shared" si="179"/>
        <v>8310</v>
      </c>
      <c r="I2255" s="2" t="str">
        <f>IFERROR(VLOOKUP(H2255,'Productgroepen hoofdfuncties'!G:H,2,FALSE),H2255)</f>
        <v>8310</v>
      </c>
      <c r="J2255" s="2" t="str">
        <f t="shared" si="180"/>
        <v>83</v>
      </c>
      <c r="K2255" s="2" t="str">
        <f>IFERROR(VLOOKUP(J2255,'Productgroepen hoofdfuncties'!D:E,2,FALSE),J2255)</f>
        <v>Kunst en oudheidkunde</v>
      </c>
      <c r="L2255" s="2" t="str">
        <f t="shared" si="181"/>
        <v>8</v>
      </c>
      <c r="M2255" s="2" t="str">
        <f>IFERROR(VLOOKUP(L2255,'Productgroepen hoofdfuncties'!A:B,2,FALSE),L2255)</f>
        <v>Welzijn</v>
      </c>
    </row>
    <row r="2256" spans="1:13">
      <c r="A2256" s="9"/>
      <c r="B2256" s="10"/>
      <c r="C2256" s="4" t="s">
        <v>5206</v>
      </c>
      <c r="D2256" s="3" t="s">
        <v>5207</v>
      </c>
      <c r="E2256" s="4">
        <v>1</v>
      </c>
      <c r="F2256" s="2" t="str">
        <f t="shared" si="177"/>
        <v>G1PR831004</v>
      </c>
      <c r="G2256" s="2" t="str">
        <f t="shared" si="178"/>
        <v>Cultuureducatie</v>
      </c>
      <c r="H2256" s="2" t="str">
        <f t="shared" si="179"/>
        <v>8310</v>
      </c>
      <c r="I2256" s="2" t="str">
        <f>IFERROR(VLOOKUP(H2256,'Productgroepen hoofdfuncties'!G:H,2,FALSE),H2256)</f>
        <v>8310</v>
      </c>
      <c r="J2256" s="2" t="str">
        <f t="shared" si="180"/>
        <v>83</v>
      </c>
      <c r="K2256" s="2" t="str">
        <f>IFERROR(VLOOKUP(J2256,'Productgroepen hoofdfuncties'!D:E,2,FALSE),J2256)</f>
        <v>Kunst en oudheidkunde</v>
      </c>
      <c r="L2256" s="2" t="str">
        <f t="shared" si="181"/>
        <v>8</v>
      </c>
      <c r="M2256" s="2" t="str">
        <f>IFERROR(VLOOKUP(L2256,'Productgroepen hoofdfuncties'!A:B,2,FALSE),L2256)</f>
        <v>Welzijn</v>
      </c>
    </row>
    <row r="2257" spans="1:13">
      <c r="A2257" s="5" t="s">
        <v>5208</v>
      </c>
      <c r="B2257" s="6" t="s">
        <v>5209</v>
      </c>
      <c r="C2257" s="4" t="s">
        <v>5210</v>
      </c>
      <c r="D2257" s="3" t="s">
        <v>5211</v>
      </c>
      <c r="E2257" s="4">
        <v>1</v>
      </c>
      <c r="F2257" s="2" t="str">
        <f t="shared" si="177"/>
        <v>G1PR831005</v>
      </c>
      <c r="G2257" s="2" t="str">
        <f t="shared" si="178"/>
        <v>Educatie- en participatieprojecten</v>
      </c>
      <c r="H2257" s="2" t="str">
        <f t="shared" si="179"/>
        <v>8310</v>
      </c>
      <c r="I2257" s="2" t="str">
        <f>IFERROR(VLOOKUP(H2257,'Productgroepen hoofdfuncties'!G:H,2,FALSE),H2257)</f>
        <v>8310</v>
      </c>
      <c r="J2257" s="2" t="str">
        <f t="shared" si="180"/>
        <v>83</v>
      </c>
      <c r="K2257" s="2" t="str">
        <f>IFERROR(VLOOKUP(J2257,'Productgroepen hoofdfuncties'!D:E,2,FALSE),J2257)</f>
        <v>Kunst en oudheidkunde</v>
      </c>
      <c r="L2257" s="2" t="str">
        <f t="shared" si="181"/>
        <v>8</v>
      </c>
      <c r="M2257" s="2" t="str">
        <f>IFERROR(VLOOKUP(L2257,'Productgroepen hoofdfuncties'!A:B,2,FALSE),L2257)</f>
        <v>Welzijn</v>
      </c>
    </row>
    <row r="2258" spans="1:13">
      <c r="A2258" s="9"/>
      <c r="B2258" s="10"/>
      <c r="C2258" s="4" t="s">
        <v>5212</v>
      </c>
      <c r="D2258" s="3" t="s">
        <v>5213</v>
      </c>
      <c r="E2258" s="4">
        <v>1</v>
      </c>
      <c r="F2258" s="2" t="str">
        <f t="shared" si="177"/>
        <v>G1PR831005</v>
      </c>
      <c r="G2258" s="2" t="str">
        <f t="shared" si="178"/>
        <v>Educatie- en participatieprojecten</v>
      </c>
      <c r="H2258" s="2" t="str">
        <f t="shared" si="179"/>
        <v>8310</v>
      </c>
      <c r="I2258" s="2" t="str">
        <f>IFERROR(VLOOKUP(H2258,'Productgroepen hoofdfuncties'!G:H,2,FALSE),H2258)</f>
        <v>8310</v>
      </c>
      <c r="J2258" s="2" t="str">
        <f t="shared" si="180"/>
        <v>83</v>
      </c>
      <c r="K2258" s="2" t="str">
        <f>IFERROR(VLOOKUP(J2258,'Productgroepen hoofdfuncties'!D:E,2,FALSE),J2258)</f>
        <v>Kunst en oudheidkunde</v>
      </c>
      <c r="L2258" s="2" t="str">
        <f t="shared" si="181"/>
        <v>8</v>
      </c>
      <c r="M2258" s="2" t="str">
        <f>IFERROR(VLOOKUP(L2258,'Productgroepen hoofdfuncties'!A:B,2,FALSE),L2258)</f>
        <v>Welzijn</v>
      </c>
    </row>
    <row r="2259" spans="1:13">
      <c r="A2259" s="3" t="s">
        <v>5214</v>
      </c>
      <c r="B2259" s="4" t="s">
        <v>5215</v>
      </c>
      <c r="C2259" s="4" t="s">
        <v>5216</v>
      </c>
      <c r="D2259" s="3" t="s">
        <v>5217</v>
      </c>
      <c r="E2259" s="4">
        <v>1</v>
      </c>
      <c r="F2259" s="2" t="str">
        <f t="shared" si="177"/>
        <v>G1PR831100</v>
      </c>
      <c r="G2259" s="2" t="str">
        <f t="shared" si="178"/>
        <v>App. kst. het verhaal van Gron.</v>
      </c>
      <c r="H2259" s="2" t="str">
        <f t="shared" si="179"/>
        <v>8311</v>
      </c>
      <c r="I2259" s="2" t="str">
        <f>IFERROR(VLOOKUP(H2259,'Productgroepen hoofdfuncties'!G:H,2,FALSE),H2259)</f>
        <v>8311</v>
      </c>
      <c r="J2259" s="2" t="str">
        <f t="shared" si="180"/>
        <v>83</v>
      </c>
      <c r="K2259" s="2" t="str">
        <f>IFERROR(VLOOKUP(J2259,'Productgroepen hoofdfuncties'!D:E,2,FALSE),J2259)</f>
        <v>Kunst en oudheidkunde</v>
      </c>
      <c r="L2259" s="2" t="str">
        <f t="shared" si="181"/>
        <v>8</v>
      </c>
      <c r="M2259" s="2" t="str">
        <f>IFERROR(VLOOKUP(L2259,'Productgroepen hoofdfuncties'!A:B,2,FALSE),L2259)</f>
        <v>Welzijn</v>
      </c>
    </row>
    <row r="2260" spans="1:13">
      <c r="A2260" s="5" t="s">
        <v>5218</v>
      </c>
      <c r="B2260" s="6" t="s">
        <v>5219</v>
      </c>
      <c r="C2260" s="4" t="s">
        <v>5220</v>
      </c>
      <c r="D2260" s="3" t="s">
        <v>5221</v>
      </c>
      <c r="E2260" s="4">
        <v>1</v>
      </c>
      <c r="F2260" s="2" t="str">
        <f t="shared" si="177"/>
        <v>G1PR831101</v>
      </c>
      <c r="G2260" s="2" t="str">
        <f t="shared" si="178"/>
        <v>Presentatiebeleid</v>
      </c>
      <c r="H2260" s="2" t="str">
        <f t="shared" si="179"/>
        <v>8311</v>
      </c>
      <c r="I2260" s="2" t="str">
        <f>IFERROR(VLOOKUP(H2260,'Productgroepen hoofdfuncties'!G:H,2,FALSE),H2260)</f>
        <v>8311</v>
      </c>
      <c r="J2260" s="2" t="str">
        <f t="shared" si="180"/>
        <v>83</v>
      </c>
      <c r="K2260" s="2" t="str">
        <f>IFERROR(VLOOKUP(J2260,'Productgroepen hoofdfuncties'!D:E,2,FALSE),J2260)</f>
        <v>Kunst en oudheidkunde</v>
      </c>
      <c r="L2260" s="2" t="str">
        <f t="shared" si="181"/>
        <v>8</v>
      </c>
      <c r="M2260" s="2" t="str">
        <f>IFERROR(VLOOKUP(L2260,'Productgroepen hoofdfuncties'!A:B,2,FALSE),L2260)</f>
        <v>Welzijn</v>
      </c>
    </row>
    <row r="2261" spans="1:13">
      <c r="A2261" s="7"/>
      <c r="B2261" s="8"/>
      <c r="C2261" s="4" t="s">
        <v>5222</v>
      </c>
      <c r="D2261" s="3" t="s">
        <v>5219</v>
      </c>
      <c r="E2261" s="4">
        <v>1</v>
      </c>
      <c r="F2261" s="2" t="str">
        <f t="shared" si="177"/>
        <v>G1PR831101</v>
      </c>
      <c r="G2261" s="2" t="str">
        <f t="shared" si="178"/>
        <v>Presentatiebeleid</v>
      </c>
      <c r="H2261" s="2" t="str">
        <f t="shared" si="179"/>
        <v>8311</v>
      </c>
      <c r="I2261" s="2" t="str">
        <f>IFERROR(VLOOKUP(H2261,'Productgroepen hoofdfuncties'!G:H,2,FALSE),H2261)</f>
        <v>8311</v>
      </c>
      <c r="J2261" s="2" t="str">
        <f t="shared" si="180"/>
        <v>83</v>
      </c>
      <c r="K2261" s="2" t="str">
        <f>IFERROR(VLOOKUP(J2261,'Productgroepen hoofdfuncties'!D:E,2,FALSE),J2261)</f>
        <v>Kunst en oudheidkunde</v>
      </c>
      <c r="L2261" s="2" t="str">
        <f t="shared" si="181"/>
        <v>8</v>
      </c>
      <c r="M2261" s="2" t="str">
        <f>IFERROR(VLOOKUP(L2261,'Productgroepen hoofdfuncties'!A:B,2,FALSE),L2261)</f>
        <v>Welzijn</v>
      </c>
    </row>
    <row r="2262" spans="1:13">
      <c r="A2262" s="9"/>
      <c r="B2262" s="10"/>
      <c r="C2262" s="4" t="s">
        <v>5223</v>
      </c>
      <c r="D2262" s="3" t="s">
        <v>5224</v>
      </c>
      <c r="E2262" s="4">
        <v>1</v>
      </c>
      <c r="F2262" s="2" t="str">
        <f t="shared" si="177"/>
        <v>G1PR831101</v>
      </c>
      <c r="G2262" s="2" t="str">
        <f t="shared" si="178"/>
        <v>Presentatiebeleid</v>
      </c>
      <c r="H2262" s="2" t="str">
        <f t="shared" si="179"/>
        <v>8311</v>
      </c>
      <c r="I2262" s="2" t="str">
        <f>IFERROR(VLOOKUP(H2262,'Productgroepen hoofdfuncties'!G:H,2,FALSE),H2262)</f>
        <v>8311</v>
      </c>
      <c r="J2262" s="2" t="str">
        <f t="shared" si="180"/>
        <v>83</v>
      </c>
      <c r="K2262" s="2" t="str">
        <f>IFERROR(VLOOKUP(J2262,'Productgroepen hoofdfuncties'!D:E,2,FALSE),J2262)</f>
        <v>Kunst en oudheidkunde</v>
      </c>
      <c r="L2262" s="2" t="str">
        <f t="shared" si="181"/>
        <v>8</v>
      </c>
      <c r="M2262" s="2" t="str">
        <f>IFERROR(VLOOKUP(L2262,'Productgroepen hoofdfuncties'!A:B,2,FALSE),L2262)</f>
        <v>Welzijn</v>
      </c>
    </row>
    <row r="2263" spans="1:13">
      <c r="A2263" s="5" t="s">
        <v>5225</v>
      </c>
      <c r="B2263" s="6" t="s">
        <v>5226</v>
      </c>
      <c r="C2263" s="4" t="s">
        <v>5227</v>
      </c>
      <c r="D2263" s="3" t="s">
        <v>5228</v>
      </c>
      <c r="E2263" s="4">
        <v>1</v>
      </c>
      <c r="F2263" s="2" t="str">
        <f t="shared" si="177"/>
        <v>G1PR831102</v>
      </c>
      <c r="G2263" s="2" t="str">
        <f t="shared" si="178"/>
        <v>Klooster En Borgen</v>
      </c>
      <c r="H2263" s="2" t="str">
        <f t="shared" si="179"/>
        <v>8311</v>
      </c>
      <c r="I2263" s="2" t="str">
        <f>IFERROR(VLOOKUP(H2263,'Productgroepen hoofdfuncties'!G:H,2,FALSE),H2263)</f>
        <v>8311</v>
      </c>
      <c r="J2263" s="2" t="str">
        <f t="shared" si="180"/>
        <v>83</v>
      </c>
      <c r="K2263" s="2" t="str">
        <f>IFERROR(VLOOKUP(J2263,'Productgroepen hoofdfuncties'!D:E,2,FALSE),J2263)</f>
        <v>Kunst en oudheidkunde</v>
      </c>
      <c r="L2263" s="2" t="str">
        <f t="shared" si="181"/>
        <v>8</v>
      </c>
      <c r="M2263" s="2" t="str">
        <f>IFERROR(VLOOKUP(L2263,'Productgroepen hoofdfuncties'!A:B,2,FALSE),L2263)</f>
        <v>Welzijn</v>
      </c>
    </row>
    <row r="2264" spans="1:13">
      <c r="A2264" s="7"/>
      <c r="B2264" s="8"/>
      <c r="C2264" s="4" t="s">
        <v>5229</v>
      </c>
      <c r="D2264" s="3" t="s">
        <v>5230</v>
      </c>
      <c r="E2264" s="4">
        <v>1</v>
      </c>
      <c r="F2264" s="2" t="str">
        <f t="shared" si="177"/>
        <v>G1PR831102</v>
      </c>
      <c r="G2264" s="2" t="str">
        <f t="shared" si="178"/>
        <v>Klooster En Borgen</v>
      </c>
      <c r="H2264" s="2" t="str">
        <f t="shared" si="179"/>
        <v>8311</v>
      </c>
      <c r="I2264" s="2" t="str">
        <f>IFERROR(VLOOKUP(H2264,'Productgroepen hoofdfuncties'!G:H,2,FALSE),H2264)</f>
        <v>8311</v>
      </c>
      <c r="J2264" s="2" t="str">
        <f t="shared" si="180"/>
        <v>83</v>
      </c>
      <c r="K2264" s="2" t="str">
        <f>IFERROR(VLOOKUP(J2264,'Productgroepen hoofdfuncties'!D:E,2,FALSE),J2264)</f>
        <v>Kunst en oudheidkunde</v>
      </c>
      <c r="L2264" s="2" t="str">
        <f t="shared" si="181"/>
        <v>8</v>
      </c>
      <c r="M2264" s="2" t="str">
        <f>IFERROR(VLOOKUP(L2264,'Productgroepen hoofdfuncties'!A:B,2,FALSE),L2264)</f>
        <v>Welzijn</v>
      </c>
    </row>
    <row r="2265" spans="1:13">
      <c r="A2265" s="7"/>
      <c r="B2265" s="8"/>
      <c r="C2265" s="4" t="s">
        <v>5231</v>
      </c>
      <c r="D2265" s="3" t="s">
        <v>5232</v>
      </c>
      <c r="E2265" s="4">
        <v>1</v>
      </c>
      <c r="F2265" s="2" t="str">
        <f t="shared" si="177"/>
        <v>G1PR831102</v>
      </c>
      <c r="G2265" s="2" t="str">
        <f t="shared" si="178"/>
        <v>Klooster En Borgen</v>
      </c>
      <c r="H2265" s="2" t="str">
        <f t="shared" si="179"/>
        <v>8311</v>
      </c>
      <c r="I2265" s="2" t="str">
        <f>IFERROR(VLOOKUP(H2265,'Productgroepen hoofdfuncties'!G:H,2,FALSE),H2265)</f>
        <v>8311</v>
      </c>
      <c r="J2265" s="2" t="str">
        <f t="shared" si="180"/>
        <v>83</v>
      </c>
      <c r="K2265" s="2" t="str">
        <f>IFERROR(VLOOKUP(J2265,'Productgroepen hoofdfuncties'!D:E,2,FALSE),J2265)</f>
        <v>Kunst en oudheidkunde</v>
      </c>
      <c r="L2265" s="2" t="str">
        <f t="shared" si="181"/>
        <v>8</v>
      </c>
      <c r="M2265" s="2" t="str">
        <f>IFERROR(VLOOKUP(L2265,'Productgroepen hoofdfuncties'!A:B,2,FALSE),L2265)</f>
        <v>Welzijn</v>
      </c>
    </row>
    <row r="2266" spans="1:13">
      <c r="A2266" s="7"/>
      <c r="B2266" s="8"/>
      <c r="C2266" s="4" t="s">
        <v>5233</v>
      </c>
      <c r="D2266" s="3" t="s">
        <v>5234</v>
      </c>
      <c r="E2266" s="4">
        <v>1</v>
      </c>
      <c r="F2266" s="2" t="str">
        <f t="shared" si="177"/>
        <v>G1PR831102</v>
      </c>
      <c r="G2266" s="2" t="str">
        <f t="shared" si="178"/>
        <v>Klooster En Borgen</v>
      </c>
      <c r="H2266" s="2" t="str">
        <f t="shared" si="179"/>
        <v>8311</v>
      </c>
      <c r="I2266" s="2" t="str">
        <f>IFERROR(VLOOKUP(H2266,'Productgroepen hoofdfuncties'!G:H,2,FALSE),H2266)</f>
        <v>8311</v>
      </c>
      <c r="J2266" s="2" t="str">
        <f t="shared" si="180"/>
        <v>83</v>
      </c>
      <c r="K2266" s="2" t="str">
        <f>IFERROR(VLOOKUP(J2266,'Productgroepen hoofdfuncties'!D:E,2,FALSE),J2266)</f>
        <v>Kunst en oudheidkunde</v>
      </c>
      <c r="L2266" s="2" t="str">
        <f t="shared" si="181"/>
        <v>8</v>
      </c>
      <c r="M2266" s="2" t="str">
        <f>IFERROR(VLOOKUP(L2266,'Productgroepen hoofdfuncties'!A:B,2,FALSE),L2266)</f>
        <v>Welzijn</v>
      </c>
    </row>
    <row r="2267" spans="1:13">
      <c r="A2267" s="9"/>
      <c r="B2267" s="10"/>
      <c r="C2267" s="4" t="s">
        <v>5235</v>
      </c>
      <c r="D2267" s="3" t="s">
        <v>5236</v>
      </c>
      <c r="E2267" s="4">
        <v>1</v>
      </c>
      <c r="F2267" s="2" t="str">
        <f t="shared" si="177"/>
        <v>G1PR831102</v>
      </c>
      <c r="G2267" s="2" t="str">
        <f t="shared" si="178"/>
        <v>Klooster En Borgen</v>
      </c>
      <c r="H2267" s="2" t="str">
        <f t="shared" si="179"/>
        <v>8311</v>
      </c>
      <c r="I2267" s="2" t="str">
        <f>IFERROR(VLOOKUP(H2267,'Productgroepen hoofdfuncties'!G:H,2,FALSE),H2267)</f>
        <v>8311</v>
      </c>
      <c r="J2267" s="2" t="str">
        <f t="shared" si="180"/>
        <v>83</v>
      </c>
      <c r="K2267" s="2" t="str">
        <f>IFERROR(VLOOKUP(J2267,'Productgroepen hoofdfuncties'!D:E,2,FALSE),J2267)</f>
        <v>Kunst en oudheidkunde</v>
      </c>
      <c r="L2267" s="2" t="str">
        <f t="shared" si="181"/>
        <v>8</v>
      </c>
      <c r="M2267" s="2" t="str">
        <f>IFERROR(VLOOKUP(L2267,'Productgroepen hoofdfuncties'!A:B,2,FALSE),L2267)</f>
        <v>Welzijn</v>
      </c>
    </row>
    <row r="2268" spans="1:13">
      <c r="A2268" s="5" t="s">
        <v>5237</v>
      </c>
      <c r="B2268" s="6" t="s">
        <v>5238</v>
      </c>
      <c r="C2268" s="4" t="s">
        <v>5239</v>
      </c>
      <c r="D2268" s="3" t="s">
        <v>5240</v>
      </c>
      <c r="E2268" s="4">
        <v>1</v>
      </c>
      <c r="F2268" s="2" t="str">
        <f t="shared" si="177"/>
        <v>G1PR831103</v>
      </c>
      <c r="G2268" s="2" t="str">
        <f t="shared" si="178"/>
        <v>Musea</v>
      </c>
      <c r="H2268" s="2" t="str">
        <f t="shared" si="179"/>
        <v>8311</v>
      </c>
      <c r="I2268" s="2" t="str">
        <f>IFERROR(VLOOKUP(H2268,'Productgroepen hoofdfuncties'!G:H,2,FALSE),H2268)</f>
        <v>8311</v>
      </c>
      <c r="J2268" s="2" t="str">
        <f t="shared" si="180"/>
        <v>83</v>
      </c>
      <c r="K2268" s="2" t="str">
        <f>IFERROR(VLOOKUP(J2268,'Productgroepen hoofdfuncties'!D:E,2,FALSE),J2268)</f>
        <v>Kunst en oudheidkunde</v>
      </c>
      <c r="L2268" s="2" t="str">
        <f t="shared" si="181"/>
        <v>8</v>
      </c>
      <c r="M2268" s="2" t="str">
        <f>IFERROR(VLOOKUP(L2268,'Productgroepen hoofdfuncties'!A:B,2,FALSE),L2268)</f>
        <v>Welzijn</v>
      </c>
    </row>
    <row r="2269" spans="1:13">
      <c r="A2269" s="7"/>
      <c r="B2269" s="8"/>
      <c r="C2269" s="4" t="s">
        <v>5241</v>
      </c>
      <c r="D2269" s="3" t="s">
        <v>5242</v>
      </c>
      <c r="E2269" s="4">
        <v>1</v>
      </c>
      <c r="F2269" s="2" t="str">
        <f t="shared" si="177"/>
        <v>G1PR831103</v>
      </c>
      <c r="G2269" s="2" t="str">
        <f t="shared" si="178"/>
        <v>Musea</v>
      </c>
      <c r="H2269" s="2" t="str">
        <f t="shared" si="179"/>
        <v>8311</v>
      </c>
      <c r="I2269" s="2" t="str">
        <f>IFERROR(VLOOKUP(H2269,'Productgroepen hoofdfuncties'!G:H,2,FALSE),H2269)</f>
        <v>8311</v>
      </c>
      <c r="J2269" s="2" t="str">
        <f t="shared" si="180"/>
        <v>83</v>
      </c>
      <c r="K2269" s="2" t="str">
        <f>IFERROR(VLOOKUP(J2269,'Productgroepen hoofdfuncties'!D:E,2,FALSE),J2269)</f>
        <v>Kunst en oudheidkunde</v>
      </c>
      <c r="L2269" s="2" t="str">
        <f t="shared" si="181"/>
        <v>8</v>
      </c>
      <c r="M2269" s="2" t="str">
        <f>IFERROR(VLOOKUP(L2269,'Productgroepen hoofdfuncties'!A:B,2,FALSE),L2269)</f>
        <v>Welzijn</v>
      </c>
    </row>
    <row r="2270" spans="1:13">
      <c r="A2270" s="7"/>
      <c r="B2270" s="8"/>
      <c r="C2270" s="4" t="s">
        <v>5243</v>
      </c>
      <c r="D2270" s="3" t="s">
        <v>5244</v>
      </c>
      <c r="E2270" s="4">
        <v>1</v>
      </c>
      <c r="F2270" s="2" t="str">
        <f t="shared" si="177"/>
        <v>G1PR831103</v>
      </c>
      <c r="G2270" s="2" t="str">
        <f t="shared" si="178"/>
        <v>Musea</v>
      </c>
      <c r="H2270" s="2" t="str">
        <f t="shared" si="179"/>
        <v>8311</v>
      </c>
      <c r="I2270" s="2" t="str">
        <f>IFERROR(VLOOKUP(H2270,'Productgroepen hoofdfuncties'!G:H,2,FALSE),H2270)</f>
        <v>8311</v>
      </c>
      <c r="J2270" s="2" t="str">
        <f t="shared" si="180"/>
        <v>83</v>
      </c>
      <c r="K2270" s="2" t="str">
        <f>IFERROR(VLOOKUP(J2270,'Productgroepen hoofdfuncties'!D:E,2,FALSE),J2270)</f>
        <v>Kunst en oudheidkunde</v>
      </c>
      <c r="L2270" s="2" t="str">
        <f t="shared" si="181"/>
        <v>8</v>
      </c>
      <c r="M2270" s="2" t="str">
        <f>IFERROR(VLOOKUP(L2270,'Productgroepen hoofdfuncties'!A:B,2,FALSE),L2270)</f>
        <v>Welzijn</v>
      </c>
    </row>
    <row r="2271" spans="1:13">
      <c r="A2271" s="7"/>
      <c r="B2271" s="8"/>
      <c r="C2271" s="4" t="s">
        <v>5245</v>
      </c>
      <c r="D2271" s="3" t="s">
        <v>5246</v>
      </c>
      <c r="E2271" s="4">
        <v>1</v>
      </c>
      <c r="F2271" s="2" t="str">
        <f t="shared" si="177"/>
        <v>G1PR831103</v>
      </c>
      <c r="G2271" s="2" t="str">
        <f t="shared" si="178"/>
        <v>Musea</v>
      </c>
      <c r="H2271" s="2" t="str">
        <f t="shared" si="179"/>
        <v>8311</v>
      </c>
      <c r="I2271" s="2" t="str">
        <f>IFERROR(VLOOKUP(H2271,'Productgroepen hoofdfuncties'!G:H,2,FALSE),H2271)</f>
        <v>8311</v>
      </c>
      <c r="J2271" s="2" t="str">
        <f t="shared" si="180"/>
        <v>83</v>
      </c>
      <c r="K2271" s="2" t="str">
        <f>IFERROR(VLOOKUP(J2271,'Productgroepen hoofdfuncties'!D:E,2,FALSE),J2271)</f>
        <v>Kunst en oudheidkunde</v>
      </c>
      <c r="L2271" s="2" t="str">
        <f t="shared" si="181"/>
        <v>8</v>
      </c>
      <c r="M2271" s="2" t="str">
        <f>IFERROR(VLOOKUP(L2271,'Productgroepen hoofdfuncties'!A:B,2,FALSE),L2271)</f>
        <v>Welzijn</v>
      </c>
    </row>
    <row r="2272" spans="1:13">
      <c r="A2272" s="7"/>
      <c r="B2272" s="8"/>
      <c r="C2272" s="4" t="s">
        <v>5247</v>
      </c>
      <c r="D2272" s="3" t="s">
        <v>5248</v>
      </c>
      <c r="E2272" s="4">
        <v>1</v>
      </c>
      <c r="F2272" s="2" t="str">
        <f t="shared" si="177"/>
        <v>G1PR831103</v>
      </c>
      <c r="G2272" s="2" t="str">
        <f t="shared" si="178"/>
        <v>Musea</v>
      </c>
      <c r="H2272" s="2" t="str">
        <f t="shared" si="179"/>
        <v>8311</v>
      </c>
      <c r="I2272" s="2" t="str">
        <f>IFERROR(VLOOKUP(H2272,'Productgroepen hoofdfuncties'!G:H,2,FALSE),H2272)</f>
        <v>8311</v>
      </c>
      <c r="J2272" s="2" t="str">
        <f t="shared" si="180"/>
        <v>83</v>
      </c>
      <c r="K2272" s="2" t="str">
        <f>IFERROR(VLOOKUP(J2272,'Productgroepen hoofdfuncties'!D:E,2,FALSE),J2272)</f>
        <v>Kunst en oudheidkunde</v>
      </c>
      <c r="L2272" s="2" t="str">
        <f t="shared" si="181"/>
        <v>8</v>
      </c>
      <c r="M2272" s="2" t="str">
        <f>IFERROR(VLOOKUP(L2272,'Productgroepen hoofdfuncties'!A:B,2,FALSE),L2272)</f>
        <v>Welzijn</v>
      </c>
    </row>
    <row r="2273" spans="1:13">
      <c r="A2273" s="7"/>
      <c r="B2273" s="8"/>
      <c r="C2273" s="4" t="s">
        <v>5249</v>
      </c>
      <c r="D2273" s="3" t="s">
        <v>5250</v>
      </c>
      <c r="E2273" s="4">
        <v>1</v>
      </c>
      <c r="F2273" s="2" t="str">
        <f t="shared" si="177"/>
        <v>G1PR831103</v>
      </c>
      <c r="G2273" s="2" t="str">
        <f t="shared" si="178"/>
        <v>Musea</v>
      </c>
      <c r="H2273" s="2" t="str">
        <f t="shared" si="179"/>
        <v>8311</v>
      </c>
      <c r="I2273" s="2" t="str">
        <f>IFERROR(VLOOKUP(H2273,'Productgroepen hoofdfuncties'!G:H,2,FALSE),H2273)</f>
        <v>8311</v>
      </c>
      <c r="J2273" s="2" t="str">
        <f t="shared" si="180"/>
        <v>83</v>
      </c>
      <c r="K2273" s="2" t="str">
        <f>IFERROR(VLOOKUP(J2273,'Productgroepen hoofdfuncties'!D:E,2,FALSE),J2273)</f>
        <v>Kunst en oudheidkunde</v>
      </c>
      <c r="L2273" s="2" t="str">
        <f t="shared" si="181"/>
        <v>8</v>
      </c>
      <c r="M2273" s="2" t="str">
        <f>IFERROR(VLOOKUP(L2273,'Productgroepen hoofdfuncties'!A:B,2,FALSE),L2273)</f>
        <v>Welzijn</v>
      </c>
    </row>
    <row r="2274" spans="1:13">
      <c r="A2274" s="7"/>
      <c r="B2274" s="8"/>
      <c r="C2274" s="4" t="s">
        <v>5251</v>
      </c>
      <c r="D2274" s="3" t="s">
        <v>5252</v>
      </c>
      <c r="E2274" s="4">
        <v>1</v>
      </c>
      <c r="F2274" s="2" t="str">
        <f t="shared" si="177"/>
        <v>G1PR831103</v>
      </c>
      <c r="G2274" s="2" t="str">
        <f t="shared" si="178"/>
        <v>Musea</v>
      </c>
      <c r="H2274" s="2" t="str">
        <f t="shared" si="179"/>
        <v>8311</v>
      </c>
      <c r="I2274" s="2" t="str">
        <f>IFERROR(VLOOKUP(H2274,'Productgroepen hoofdfuncties'!G:H,2,FALSE),H2274)</f>
        <v>8311</v>
      </c>
      <c r="J2274" s="2" t="str">
        <f t="shared" si="180"/>
        <v>83</v>
      </c>
      <c r="K2274" s="2" t="str">
        <f>IFERROR(VLOOKUP(J2274,'Productgroepen hoofdfuncties'!D:E,2,FALSE),J2274)</f>
        <v>Kunst en oudheidkunde</v>
      </c>
      <c r="L2274" s="2" t="str">
        <f t="shared" si="181"/>
        <v>8</v>
      </c>
      <c r="M2274" s="2" t="str">
        <f>IFERROR(VLOOKUP(L2274,'Productgroepen hoofdfuncties'!A:B,2,FALSE),L2274)</f>
        <v>Welzijn</v>
      </c>
    </row>
    <row r="2275" spans="1:13">
      <c r="A2275" s="7"/>
      <c r="B2275" s="8"/>
      <c r="C2275" s="4" t="s">
        <v>5253</v>
      </c>
      <c r="D2275" s="3" t="s">
        <v>5254</v>
      </c>
      <c r="E2275" s="4">
        <v>1</v>
      </c>
      <c r="F2275" s="2" t="str">
        <f t="shared" si="177"/>
        <v>G1PR831103</v>
      </c>
      <c r="G2275" s="2" t="str">
        <f t="shared" si="178"/>
        <v>Musea</v>
      </c>
      <c r="H2275" s="2" t="str">
        <f t="shared" si="179"/>
        <v>8311</v>
      </c>
      <c r="I2275" s="2" t="str">
        <f>IFERROR(VLOOKUP(H2275,'Productgroepen hoofdfuncties'!G:H,2,FALSE),H2275)</f>
        <v>8311</v>
      </c>
      <c r="J2275" s="2" t="str">
        <f t="shared" si="180"/>
        <v>83</v>
      </c>
      <c r="K2275" s="2" t="str">
        <f>IFERROR(VLOOKUP(J2275,'Productgroepen hoofdfuncties'!D:E,2,FALSE),J2275)</f>
        <v>Kunst en oudheidkunde</v>
      </c>
      <c r="L2275" s="2" t="str">
        <f t="shared" si="181"/>
        <v>8</v>
      </c>
      <c r="M2275" s="2" t="str">
        <f>IFERROR(VLOOKUP(L2275,'Productgroepen hoofdfuncties'!A:B,2,FALSE),L2275)</f>
        <v>Welzijn</v>
      </c>
    </row>
    <row r="2276" spans="1:13">
      <c r="A2276" s="7"/>
      <c r="B2276" s="8"/>
      <c r="C2276" s="4" t="s">
        <v>5255</v>
      </c>
      <c r="D2276" s="3" t="s">
        <v>5256</v>
      </c>
      <c r="E2276" s="4">
        <v>1</v>
      </c>
      <c r="F2276" s="2" t="str">
        <f t="shared" si="177"/>
        <v>G1PR831103</v>
      </c>
      <c r="G2276" s="2" t="str">
        <f t="shared" si="178"/>
        <v>Musea</v>
      </c>
      <c r="H2276" s="2" t="str">
        <f t="shared" si="179"/>
        <v>8311</v>
      </c>
      <c r="I2276" s="2" t="str">
        <f>IFERROR(VLOOKUP(H2276,'Productgroepen hoofdfuncties'!G:H,2,FALSE),H2276)</f>
        <v>8311</v>
      </c>
      <c r="J2276" s="2" t="str">
        <f t="shared" si="180"/>
        <v>83</v>
      </c>
      <c r="K2276" s="2" t="str">
        <f>IFERROR(VLOOKUP(J2276,'Productgroepen hoofdfuncties'!D:E,2,FALSE),J2276)</f>
        <v>Kunst en oudheidkunde</v>
      </c>
      <c r="L2276" s="2" t="str">
        <f t="shared" si="181"/>
        <v>8</v>
      </c>
      <c r="M2276" s="2" t="str">
        <f>IFERROR(VLOOKUP(L2276,'Productgroepen hoofdfuncties'!A:B,2,FALSE),L2276)</f>
        <v>Welzijn</v>
      </c>
    </row>
    <row r="2277" spans="1:13">
      <c r="A2277" s="7"/>
      <c r="B2277" s="8"/>
      <c r="C2277" s="4" t="s">
        <v>5257</v>
      </c>
      <c r="D2277" s="3" t="s">
        <v>5258</v>
      </c>
      <c r="E2277" s="4">
        <v>1</v>
      </c>
      <c r="F2277" s="2" t="str">
        <f t="shared" si="177"/>
        <v>G1PR831103</v>
      </c>
      <c r="G2277" s="2" t="str">
        <f t="shared" si="178"/>
        <v>Musea</v>
      </c>
      <c r="H2277" s="2" t="str">
        <f t="shared" si="179"/>
        <v>8311</v>
      </c>
      <c r="I2277" s="2" t="str">
        <f>IFERROR(VLOOKUP(H2277,'Productgroepen hoofdfuncties'!G:H,2,FALSE),H2277)</f>
        <v>8311</v>
      </c>
      <c r="J2277" s="2" t="str">
        <f t="shared" si="180"/>
        <v>83</v>
      </c>
      <c r="K2277" s="2" t="str">
        <f>IFERROR(VLOOKUP(J2277,'Productgroepen hoofdfuncties'!D:E,2,FALSE),J2277)</f>
        <v>Kunst en oudheidkunde</v>
      </c>
      <c r="L2277" s="2" t="str">
        <f t="shared" si="181"/>
        <v>8</v>
      </c>
      <c r="M2277" s="2" t="str">
        <f>IFERROR(VLOOKUP(L2277,'Productgroepen hoofdfuncties'!A:B,2,FALSE),L2277)</f>
        <v>Welzijn</v>
      </c>
    </row>
    <row r="2278" spans="1:13">
      <c r="A2278" s="9"/>
      <c r="B2278" s="10"/>
      <c r="C2278" s="4" t="s">
        <v>5259</v>
      </c>
      <c r="D2278" s="3" t="s">
        <v>5260</v>
      </c>
      <c r="E2278" s="4">
        <v>1</v>
      </c>
      <c r="F2278" s="2" t="str">
        <f t="shared" si="177"/>
        <v>G1PR831103</v>
      </c>
      <c r="G2278" s="2" t="str">
        <f t="shared" si="178"/>
        <v>Musea</v>
      </c>
      <c r="H2278" s="2" t="str">
        <f t="shared" si="179"/>
        <v>8311</v>
      </c>
      <c r="I2278" s="2" t="str">
        <f>IFERROR(VLOOKUP(H2278,'Productgroepen hoofdfuncties'!G:H,2,FALSE),H2278)</f>
        <v>8311</v>
      </c>
      <c r="J2278" s="2" t="str">
        <f t="shared" si="180"/>
        <v>83</v>
      </c>
      <c r="K2278" s="2" t="str">
        <f>IFERROR(VLOOKUP(J2278,'Productgroepen hoofdfuncties'!D:E,2,FALSE),J2278)</f>
        <v>Kunst en oudheidkunde</v>
      </c>
      <c r="L2278" s="2" t="str">
        <f t="shared" si="181"/>
        <v>8</v>
      </c>
      <c r="M2278" s="2" t="str">
        <f>IFERROR(VLOOKUP(L2278,'Productgroepen hoofdfuncties'!A:B,2,FALSE),L2278)</f>
        <v>Welzijn</v>
      </c>
    </row>
    <row r="2279" spans="1:13">
      <c r="A2279" s="5" t="s">
        <v>5261</v>
      </c>
      <c r="B2279" s="6" t="s">
        <v>5262</v>
      </c>
      <c r="C2279" s="4" t="s">
        <v>5263</v>
      </c>
      <c r="D2279" s="3" t="s">
        <v>5264</v>
      </c>
      <c r="E2279" s="4">
        <v>1</v>
      </c>
      <c r="F2279" s="2" t="str">
        <f t="shared" si="177"/>
        <v>G1PR831104</v>
      </c>
      <c r="G2279" s="2" t="str">
        <f t="shared" si="178"/>
        <v>Monumenten</v>
      </c>
      <c r="H2279" s="2" t="str">
        <f t="shared" si="179"/>
        <v>8311</v>
      </c>
      <c r="I2279" s="2" t="str">
        <f>IFERROR(VLOOKUP(H2279,'Productgroepen hoofdfuncties'!G:H,2,FALSE),H2279)</f>
        <v>8311</v>
      </c>
      <c r="J2279" s="2" t="str">
        <f t="shared" si="180"/>
        <v>83</v>
      </c>
      <c r="K2279" s="2" t="str">
        <f>IFERROR(VLOOKUP(J2279,'Productgroepen hoofdfuncties'!D:E,2,FALSE),J2279)</f>
        <v>Kunst en oudheidkunde</v>
      </c>
      <c r="L2279" s="2" t="str">
        <f t="shared" si="181"/>
        <v>8</v>
      </c>
      <c r="M2279" s="2" t="str">
        <f>IFERROR(VLOOKUP(L2279,'Productgroepen hoofdfuncties'!A:B,2,FALSE),L2279)</f>
        <v>Welzijn</v>
      </c>
    </row>
    <row r="2280" spans="1:13">
      <c r="A2280" s="7"/>
      <c r="B2280" s="8"/>
      <c r="C2280" s="4" t="s">
        <v>5265</v>
      </c>
      <c r="D2280" s="3" t="s">
        <v>5266</v>
      </c>
      <c r="E2280" s="4">
        <v>1</v>
      </c>
      <c r="F2280" s="2" t="str">
        <f t="shared" si="177"/>
        <v>G1PR831104</v>
      </c>
      <c r="G2280" s="2" t="str">
        <f t="shared" si="178"/>
        <v>Monumenten</v>
      </c>
      <c r="H2280" s="2" t="str">
        <f t="shared" si="179"/>
        <v>8311</v>
      </c>
      <c r="I2280" s="2" t="str">
        <f>IFERROR(VLOOKUP(H2280,'Productgroepen hoofdfuncties'!G:H,2,FALSE),H2280)</f>
        <v>8311</v>
      </c>
      <c r="J2280" s="2" t="str">
        <f t="shared" si="180"/>
        <v>83</v>
      </c>
      <c r="K2280" s="2" t="str">
        <f>IFERROR(VLOOKUP(J2280,'Productgroepen hoofdfuncties'!D:E,2,FALSE),J2280)</f>
        <v>Kunst en oudheidkunde</v>
      </c>
      <c r="L2280" s="2" t="str">
        <f t="shared" si="181"/>
        <v>8</v>
      </c>
      <c r="M2280" s="2" t="str">
        <f>IFERROR(VLOOKUP(L2280,'Productgroepen hoofdfuncties'!A:B,2,FALSE),L2280)</f>
        <v>Welzijn</v>
      </c>
    </row>
    <row r="2281" spans="1:13">
      <c r="A2281" s="7"/>
      <c r="B2281" s="8"/>
      <c r="C2281" s="4" t="s">
        <v>5267</v>
      </c>
      <c r="D2281" s="3" t="s">
        <v>5268</v>
      </c>
      <c r="E2281" s="4">
        <v>1</v>
      </c>
      <c r="F2281" s="2" t="str">
        <f t="shared" si="177"/>
        <v>G1PR831104</v>
      </c>
      <c r="G2281" s="2" t="str">
        <f t="shared" si="178"/>
        <v>Monumenten</v>
      </c>
      <c r="H2281" s="2" t="str">
        <f t="shared" si="179"/>
        <v>8311</v>
      </c>
      <c r="I2281" s="2" t="str">
        <f>IFERROR(VLOOKUP(H2281,'Productgroepen hoofdfuncties'!G:H,2,FALSE),H2281)</f>
        <v>8311</v>
      </c>
      <c r="J2281" s="2" t="str">
        <f t="shared" si="180"/>
        <v>83</v>
      </c>
      <c r="K2281" s="2" t="str">
        <f>IFERROR(VLOOKUP(J2281,'Productgroepen hoofdfuncties'!D:E,2,FALSE),J2281)</f>
        <v>Kunst en oudheidkunde</v>
      </c>
      <c r="L2281" s="2" t="str">
        <f t="shared" si="181"/>
        <v>8</v>
      </c>
      <c r="M2281" s="2" t="str">
        <f>IFERROR(VLOOKUP(L2281,'Productgroepen hoofdfuncties'!A:B,2,FALSE),L2281)</f>
        <v>Welzijn</v>
      </c>
    </row>
    <row r="2282" spans="1:13">
      <c r="A2282" s="7"/>
      <c r="B2282" s="8"/>
      <c r="C2282" s="4" t="s">
        <v>5269</v>
      </c>
      <c r="D2282" s="3" t="s">
        <v>5270</v>
      </c>
      <c r="E2282" s="4">
        <v>1</v>
      </c>
      <c r="F2282" s="2" t="str">
        <f t="shared" si="177"/>
        <v>G1PR831104</v>
      </c>
      <c r="G2282" s="2" t="str">
        <f t="shared" si="178"/>
        <v>Monumenten</v>
      </c>
      <c r="H2282" s="2" t="str">
        <f t="shared" si="179"/>
        <v>8311</v>
      </c>
      <c r="I2282" s="2" t="str">
        <f>IFERROR(VLOOKUP(H2282,'Productgroepen hoofdfuncties'!G:H,2,FALSE),H2282)</f>
        <v>8311</v>
      </c>
      <c r="J2282" s="2" t="str">
        <f t="shared" si="180"/>
        <v>83</v>
      </c>
      <c r="K2282" s="2" t="str">
        <f>IFERROR(VLOOKUP(J2282,'Productgroepen hoofdfuncties'!D:E,2,FALSE),J2282)</f>
        <v>Kunst en oudheidkunde</v>
      </c>
      <c r="L2282" s="2" t="str">
        <f t="shared" si="181"/>
        <v>8</v>
      </c>
      <c r="M2282" s="2" t="str">
        <f>IFERROR(VLOOKUP(L2282,'Productgroepen hoofdfuncties'!A:B,2,FALSE),L2282)</f>
        <v>Welzijn</v>
      </c>
    </row>
    <row r="2283" spans="1:13">
      <c r="A2283" s="7"/>
      <c r="B2283" s="8"/>
      <c r="C2283" s="4" t="s">
        <v>5271</v>
      </c>
      <c r="D2283" s="3" t="s">
        <v>5272</v>
      </c>
      <c r="E2283" s="4">
        <v>1</v>
      </c>
      <c r="F2283" s="2" t="str">
        <f t="shared" si="177"/>
        <v>G1PR831104</v>
      </c>
      <c r="G2283" s="2" t="str">
        <f t="shared" si="178"/>
        <v>Monumenten</v>
      </c>
      <c r="H2283" s="2" t="str">
        <f t="shared" si="179"/>
        <v>8311</v>
      </c>
      <c r="I2283" s="2" t="str">
        <f>IFERROR(VLOOKUP(H2283,'Productgroepen hoofdfuncties'!G:H,2,FALSE),H2283)</f>
        <v>8311</v>
      </c>
      <c r="J2283" s="2" t="str">
        <f t="shared" si="180"/>
        <v>83</v>
      </c>
      <c r="K2283" s="2" t="str">
        <f>IFERROR(VLOOKUP(J2283,'Productgroepen hoofdfuncties'!D:E,2,FALSE),J2283)</f>
        <v>Kunst en oudheidkunde</v>
      </c>
      <c r="L2283" s="2" t="str">
        <f t="shared" si="181"/>
        <v>8</v>
      </c>
      <c r="M2283" s="2" t="str">
        <f>IFERROR(VLOOKUP(L2283,'Productgroepen hoofdfuncties'!A:B,2,FALSE),L2283)</f>
        <v>Welzijn</v>
      </c>
    </row>
    <row r="2284" spans="1:13">
      <c r="A2284" s="7"/>
      <c r="B2284" s="8"/>
      <c r="C2284" s="4" t="s">
        <v>5273</v>
      </c>
      <c r="D2284" s="3" t="s">
        <v>5274</v>
      </c>
      <c r="E2284" s="4">
        <v>1</v>
      </c>
      <c r="F2284" s="2" t="str">
        <f t="shared" si="177"/>
        <v>G1PR831104</v>
      </c>
      <c r="G2284" s="2" t="str">
        <f t="shared" si="178"/>
        <v>Monumenten</v>
      </c>
      <c r="H2284" s="2" t="str">
        <f t="shared" si="179"/>
        <v>8311</v>
      </c>
      <c r="I2284" s="2" t="str">
        <f>IFERROR(VLOOKUP(H2284,'Productgroepen hoofdfuncties'!G:H,2,FALSE),H2284)</f>
        <v>8311</v>
      </c>
      <c r="J2284" s="2" t="str">
        <f t="shared" si="180"/>
        <v>83</v>
      </c>
      <c r="K2284" s="2" t="str">
        <f>IFERROR(VLOOKUP(J2284,'Productgroepen hoofdfuncties'!D:E,2,FALSE),J2284)</f>
        <v>Kunst en oudheidkunde</v>
      </c>
      <c r="L2284" s="2" t="str">
        <f t="shared" si="181"/>
        <v>8</v>
      </c>
      <c r="M2284" s="2" t="str">
        <f>IFERROR(VLOOKUP(L2284,'Productgroepen hoofdfuncties'!A:B,2,FALSE),L2284)</f>
        <v>Welzijn</v>
      </c>
    </row>
    <row r="2285" spans="1:13">
      <c r="A2285" s="7"/>
      <c r="B2285" s="8"/>
      <c r="C2285" s="4" t="s">
        <v>5275</v>
      </c>
      <c r="D2285" s="3" t="s">
        <v>5276</v>
      </c>
      <c r="E2285" s="4">
        <v>1</v>
      </c>
      <c r="F2285" s="2" t="str">
        <f t="shared" si="177"/>
        <v>G1PR831104</v>
      </c>
      <c r="G2285" s="2" t="str">
        <f t="shared" si="178"/>
        <v>Monumenten</v>
      </c>
      <c r="H2285" s="2" t="str">
        <f t="shared" si="179"/>
        <v>8311</v>
      </c>
      <c r="I2285" s="2" t="str">
        <f>IFERROR(VLOOKUP(H2285,'Productgroepen hoofdfuncties'!G:H,2,FALSE),H2285)</f>
        <v>8311</v>
      </c>
      <c r="J2285" s="2" t="str">
        <f t="shared" si="180"/>
        <v>83</v>
      </c>
      <c r="K2285" s="2" t="str">
        <f>IFERROR(VLOOKUP(J2285,'Productgroepen hoofdfuncties'!D:E,2,FALSE),J2285)</f>
        <v>Kunst en oudheidkunde</v>
      </c>
      <c r="L2285" s="2" t="str">
        <f t="shared" si="181"/>
        <v>8</v>
      </c>
      <c r="M2285" s="2" t="str">
        <f>IFERROR(VLOOKUP(L2285,'Productgroepen hoofdfuncties'!A:B,2,FALSE),L2285)</f>
        <v>Welzijn</v>
      </c>
    </row>
    <row r="2286" spans="1:13">
      <c r="A2286" s="7"/>
      <c r="B2286" s="8"/>
      <c r="C2286" s="4" t="s">
        <v>5277</v>
      </c>
      <c r="D2286" s="3" t="s">
        <v>5278</v>
      </c>
      <c r="E2286" s="4">
        <v>1</v>
      </c>
      <c r="F2286" s="2" t="str">
        <f t="shared" si="177"/>
        <v>G1PR831104</v>
      </c>
      <c r="G2286" s="2" t="str">
        <f t="shared" si="178"/>
        <v>Monumenten</v>
      </c>
      <c r="H2286" s="2" t="str">
        <f t="shared" si="179"/>
        <v>8311</v>
      </c>
      <c r="I2286" s="2" t="str">
        <f>IFERROR(VLOOKUP(H2286,'Productgroepen hoofdfuncties'!G:H,2,FALSE),H2286)</f>
        <v>8311</v>
      </c>
      <c r="J2286" s="2" t="str">
        <f t="shared" si="180"/>
        <v>83</v>
      </c>
      <c r="K2286" s="2" t="str">
        <f>IFERROR(VLOOKUP(J2286,'Productgroepen hoofdfuncties'!D:E,2,FALSE),J2286)</f>
        <v>Kunst en oudheidkunde</v>
      </c>
      <c r="L2286" s="2" t="str">
        <f t="shared" si="181"/>
        <v>8</v>
      </c>
      <c r="M2286" s="2" t="str">
        <f>IFERROR(VLOOKUP(L2286,'Productgroepen hoofdfuncties'!A:B,2,FALSE),L2286)</f>
        <v>Welzijn</v>
      </c>
    </row>
    <row r="2287" spans="1:13">
      <c r="A2287" s="7"/>
      <c r="B2287" s="8"/>
      <c r="C2287" s="4" t="s">
        <v>5279</v>
      </c>
      <c r="D2287" s="3" t="s">
        <v>5280</v>
      </c>
      <c r="E2287" s="4">
        <v>1</v>
      </c>
      <c r="F2287" s="2" t="str">
        <f t="shared" si="177"/>
        <v>G1PR831104</v>
      </c>
      <c r="G2287" s="2" t="str">
        <f t="shared" si="178"/>
        <v>Monumenten</v>
      </c>
      <c r="H2287" s="2" t="str">
        <f t="shared" si="179"/>
        <v>8311</v>
      </c>
      <c r="I2287" s="2" t="str">
        <f>IFERROR(VLOOKUP(H2287,'Productgroepen hoofdfuncties'!G:H,2,FALSE),H2287)</f>
        <v>8311</v>
      </c>
      <c r="J2287" s="2" t="str">
        <f t="shared" si="180"/>
        <v>83</v>
      </c>
      <c r="K2287" s="2" t="str">
        <f>IFERROR(VLOOKUP(J2287,'Productgroepen hoofdfuncties'!D:E,2,FALSE),J2287)</f>
        <v>Kunst en oudheidkunde</v>
      </c>
      <c r="L2287" s="2" t="str">
        <f t="shared" si="181"/>
        <v>8</v>
      </c>
      <c r="M2287" s="2" t="str">
        <f>IFERROR(VLOOKUP(L2287,'Productgroepen hoofdfuncties'!A:B,2,FALSE),L2287)</f>
        <v>Welzijn</v>
      </c>
    </row>
    <row r="2288" spans="1:13">
      <c r="A2288" s="7"/>
      <c r="B2288" s="8"/>
      <c r="C2288" s="4" t="s">
        <v>5281</v>
      </c>
      <c r="D2288" s="3" t="s">
        <v>5282</v>
      </c>
      <c r="E2288" s="4">
        <v>1</v>
      </c>
      <c r="F2288" s="2" t="str">
        <f t="shared" si="177"/>
        <v>G1PR831104</v>
      </c>
      <c r="G2288" s="2" t="str">
        <f t="shared" si="178"/>
        <v>Monumenten</v>
      </c>
      <c r="H2288" s="2" t="str">
        <f t="shared" si="179"/>
        <v>8311</v>
      </c>
      <c r="I2288" s="2" t="str">
        <f>IFERROR(VLOOKUP(H2288,'Productgroepen hoofdfuncties'!G:H,2,FALSE),H2288)</f>
        <v>8311</v>
      </c>
      <c r="J2288" s="2" t="str">
        <f t="shared" si="180"/>
        <v>83</v>
      </c>
      <c r="K2288" s="2" t="str">
        <f>IFERROR(VLOOKUP(J2288,'Productgroepen hoofdfuncties'!D:E,2,FALSE),J2288)</f>
        <v>Kunst en oudheidkunde</v>
      </c>
      <c r="L2288" s="2" t="str">
        <f t="shared" si="181"/>
        <v>8</v>
      </c>
      <c r="M2288" s="2" t="str">
        <f>IFERROR(VLOOKUP(L2288,'Productgroepen hoofdfuncties'!A:B,2,FALSE),L2288)</f>
        <v>Welzijn</v>
      </c>
    </row>
    <row r="2289" spans="1:13">
      <c r="A2289" s="7"/>
      <c r="B2289" s="8"/>
      <c r="C2289" s="4" t="s">
        <v>5283</v>
      </c>
      <c r="D2289" s="3" t="s">
        <v>5284</v>
      </c>
      <c r="E2289" s="4">
        <v>1</v>
      </c>
      <c r="F2289" s="2" t="str">
        <f t="shared" si="177"/>
        <v>G1PR831104</v>
      </c>
      <c r="G2289" s="2" t="str">
        <f t="shared" si="178"/>
        <v>Monumenten</v>
      </c>
      <c r="H2289" s="2" t="str">
        <f t="shared" si="179"/>
        <v>8311</v>
      </c>
      <c r="I2289" s="2" t="str">
        <f>IFERROR(VLOOKUP(H2289,'Productgroepen hoofdfuncties'!G:H,2,FALSE),H2289)</f>
        <v>8311</v>
      </c>
      <c r="J2289" s="2" t="str">
        <f t="shared" si="180"/>
        <v>83</v>
      </c>
      <c r="K2289" s="2" t="str">
        <f>IFERROR(VLOOKUP(J2289,'Productgroepen hoofdfuncties'!D:E,2,FALSE),J2289)</f>
        <v>Kunst en oudheidkunde</v>
      </c>
      <c r="L2289" s="2" t="str">
        <f t="shared" si="181"/>
        <v>8</v>
      </c>
      <c r="M2289" s="2" t="str">
        <f>IFERROR(VLOOKUP(L2289,'Productgroepen hoofdfuncties'!A:B,2,FALSE),L2289)</f>
        <v>Welzijn</v>
      </c>
    </row>
    <row r="2290" spans="1:13">
      <c r="A2290" s="7"/>
      <c r="B2290" s="8"/>
      <c r="C2290" s="4" t="s">
        <v>5285</v>
      </c>
      <c r="D2290" s="3" t="s">
        <v>5286</v>
      </c>
      <c r="E2290" s="4">
        <v>1</v>
      </c>
      <c r="F2290" s="2" t="str">
        <f t="shared" si="177"/>
        <v>G1PR831104</v>
      </c>
      <c r="G2290" s="2" t="str">
        <f t="shared" si="178"/>
        <v>Monumenten</v>
      </c>
      <c r="H2290" s="2" t="str">
        <f t="shared" si="179"/>
        <v>8311</v>
      </c>
      <c r="I2290" s="2" t="str">
        <f>IFERROR(VLOOKUP(H2290,'Productgroepen hoofdfuncties'!G:H,2,FALSE),H2290)</f>
        <v>8311</v>
      </c>
      <c r="J2290" s="2" t="str">
        <f t="shared" si="180"/>
        <v>83</v>
      </c>
      <c r="K2290" s="2" t="str">
        <f>IFERROR(VLOOKUP(J2290,'Productgroepen hoofdfuncties'!D:E,2,FALSE),J2290)</f>
        <v>Kunst en oudheidkunde</v>
      </c>
      <c r="L2290" s="2" t="str">
        <f t="shared" si="181"/>
        <v>8</v>
      </c>
      <c r="M2290" s="2" t="str">
        <f>IFERROR(VLOOKUP(L2290,'Productgroepen hoofdfuncties'!A:B,2,FALSE),L2290)</f>
        <v>Welzijn</v>
      </c>
    </row>
    <row r="2291" spans="1:13">
      <c r="A2291" s="7"/>
      <c r="B2291" s="8"/>
      <c r="C2291" s="4" t="s">
        <v>5287</v>
      </c>
      <c r="D2291" s="3" t="s">
        <v>5288</v>
      </c>
      <c r="E2291" s="4">
        <v>1</v>
      </c>
      <c r="F2291" s="2" t="str">
        <f t="shared" si="177"/>
        <v>G1PR831104</v>
      </c>
      <c r="G2291" s="2" t="str">
        <f t="shared" si="178"/>
        <v>Monumenten</v>
      </c>
      <c r="H2291" s="2" t="str">
        <f t="shared" si="179"/>
        <v>8311</v>
      </c>
      <c r="I2291" s="2" t="str">
        <f>IFERROR(VLOOKUP(H2291,'Productgroepen hoofdfuncties'!G:H,2,FALSE),H2291)</f>
        <v>8311</v>
      </c>
      <c r="J2291" s="2" t="str">
        <f t="shared" si="180"/>
        <v>83</v>
      </c>
      <c r="K2291" s="2" t="str">
        <f>IFERROR(VLOOKUP(J2291,'Productgroepen hoofdfuncties'!D:E,2,FALSE),J2291)</f>
        <v>Kunst en oudheidkunde</v>
      </c>
      <c r="L2291" s="2" t="str">
        <f t="shared" si="181"/>
        <v>8</v>
      </c>
      <c r="M2291" s="2" t="str">
        <f>IFERROR(VLOOKUP(L2291,'Productgroepen hoofdfuncties'!A:B,2,FALSE),L2291)</f>
        <v>Welzijn</v>
      </c>
    </row>
    <row r="2292" spans="1:13">
      <c r="A2292" s="7"/>
      <c r="B2292" s="8"/>
      <c r="C2292" s="4" t="s">
        <v>5289</v>
      </c>
      <c r="D2292" s="3" t="s">
        <v>5290</v>
      </c>
      <c r="E2292" s="4">
        <v>1</v>
      </c>
      <c r="F2292" s="2" t="str">
        <f t="shared" si="177"/>
        <v>G1PR831104</v>
      </c>
      <c r="G2292" s="2" t="str">
        <f t="shared" si="178"/>
        <v>Monumenten</v>
      </c>
      <c r="H2292" s="2" t="str">
        <f t="shared" si="179"/>
        <v>8311</v>
      </c>
      <c r="I2292" s="2" t="str">
        <f>IFERROR(VLOOKUP(H2292,'Productgroepen hoofdfuncties'!G:H,2,FALSE),H2292)</f>
        <v>8311</v>
      </c>
      <c r="J2292" s="2" t="str">
        <f t="shared" si="180"/>
        <v>83</v>
      </c>
      <c r="K2292" s="2" t="str">
        <f>IFERROR(VLOOKUP(J2292,'Productgroepen hoofdfuncties'!D:E,2,FALSE),J2292)</f>
        <v>Kunst en oudheidkunde</v>
      </c>
      <c r="L2292" s="2" t="str">
        <f t="shared" si="181"/>
        <v>8</v>
      </c>
      <c r="M2292" s="2" t="str">
        <f>IFERROR(VLOOKUP(L2292,'Productgroepen hoofdfuncties'!A:B,2,FALSE),L2292)</f>
        <v>Welzijn</v>
      </c>
    </row>
    <row r="2293" spans="1:13">
      <c r="A2293" s="9"/>
      <c r="B2293" s="10"/>
      <c r="C2293" s="4" t="s">
        <v>5291</v>
      </c>
      <c r="D2293" s="3" t="s">
        <v>5292</v>
      </c>
      <c r="E2293" s="4">
        <v>1</v>
      </c>
      <c r="F2293" s="2" t="str">
        <f t="shared" si="177"/>
        <v>G1PR831104</v>
      </c>
      <c r="G2293" s="2" t="str">
        <f t="shared" si="178"/>
        <v>Monumenten</v>
      </c>
      <c r="H2293" s="2" t="str">
        <f t="shared" si="179"/>
        <v>8311</v>
      </c>
      <c r="I2293" s="2" t="str">
        <f>IFERROR(VLOOKUP(H2293,'Productgroepen hoofdfuncties'!G:H,2,FALSE),H2293)</f>
        <v>8311</v>
      </c>
      <c r="J2293" s="2" t="str">
        <f t="shared" si="180"/>
        <v>83</v>
      </c>
      <c r="K2293" s="2" t="str">
        <f>IFERROR(VLOOKUP(J2293,'Productgroepen hoofdfuncties'!D:E,2,FALSE),J2293)</f>
        <v>Kunst en oudheidkunde</v>
      </c>
      <c r="L2293" s="2" t="str">
        <f t="shared" si="181"/>
        <v>8</v>
      </c>
      <c r="M2293" s="2" t="str">
        <f>IFERROR(VLOOKUP(L2293,'Productgroepen hoofdfuncties'!A:B,2,FALSE),L2293)</f>
        <v>Welzijn</v>
      </c>
    </row>
    <row r="2294" spans="1:13">
      <c r="A2294" s="5" t="s">
        <v>5293</v>
      </c>
      <c r="B2294" s="6" t="s">
        <v>5294</v>
      </c>
      <c r="C2294" s="4" t="s">
        <v>5295</v>
      </c>
      <c r="D2294" s="3" t="s">
        <v>5296</v>
      </c>
      <c r="E2294" s="4">
        <v>1</v>
      </c>
      <c r="F2294" s="2" t="str">
        <f t="shared" si="177"/>
        <v>G1PR831105</v>
      </c>
      <c r="G2294" s="2" t="str">
        <f t="shared" si="178"/>
        <v>Archeologie</v>
      </c>
      <c r="H2294" s="2" t="str">
        <f t="shared" si="179"/>
        <v>8311</v>
      </c>
      <c r="I2294" s="2" t="str">
        <f>IFERROR(VLOOKUP(H2294,'Productgroepen hoofdfuncties'!G:H,2,FALSE),H2294)</f>
        <v>8311</v>
      </c>
      <c r="J2294" s="2" t="str">
        <f t="shared" si="180"/>
        <v>83</v>
      </c>
      <c r="K2294" s="2" t="str">
        <f>IFERROR(VLOOKUP(J2294,'Productgroepen hoofdfuncties'!D:E,2,FALSE),J2294)</f>
        <v>Kunst en oudheidkunde</v>
      </c>
      <c r="L2294" s="2" t="str">
        <f t="shared" si="181"/>
        <v>8</v>
      </c>
      <c r="M2294" s="2" t="str">
        <f>IFERROR(VLOOKUP(L2294,'Productgroepen hoofdfuncties'!A:B,2,FALSE),L2294)</f>
        <v>Welzijn</v>
      </c>
    </row>
    <row r="2295" spans="1:13">
      <c r="A2295" s="7"/>
      <c r="B2295" s="8"/>
      <c r="C2295" s="4" t="s">
        <v>5297</v>
      </c>
      <c r="D2295" s="3" t="s">
        <v>5298</v>
      </c>
      <c r="E2295" s="4">
        <v>1</v>
      </c>
      <c r="F2295" s="2" t="str">
        <f t="shared" si="177"/>
        <v>G1PR831105</v>
      </c>
      <c r="G2295" s="2" t="str">
        <f t="shared" si="178"/>
        <v>Archeologie</v>
      </c>
      <c r="H2295" s="2" t="str">
        <f t="shared" si="179"/>
        <v>8311</v>
      </c>
      <c r="I2295" s="2" t="str">
        <f>IFERROR(VLOOKUP(H2295,'Productgroepen hoofdfuncties'!G:H,2,FALSE),H2295)</f>
        <v>8311</v>
      </c>
      <c r="J2295" s="2" t="str">
        <f t="shared" si="180"/>
        <v>83</v>
      </c>
      <c r="K2295" s="2" t="str">
        <f>IFERROR(VLOOKUP(J2295,'Productgroepen hoofdfuncties'!D:E,2,FALSE),J2295)</f>
        <v>Kunst en oudheidkunde</v>
      </c>
      <c r="L2295" s="2" t="str">
        <f t="shared" si="181"/>
        <v>8</v>
      </c>
      <c r="M2295" s="2" t="str">
        <f>IFERROR(VLOOKUP(L2295,'Productgroepen hoofdfuncties'!A:B,2,FALSE),L2295)</f>
        <v>Welzijn</v>
      </c>
    </row>
    <row r="2296" spans="1:13">
      <c r="A2296" s="7"/>
      <c r="B2296" s="8"/>
      <c r="C2296" s="4" t="s">
        <v>5299</v>
      </c>
      <c r="D2296" s="3" t="s">
        <v>5300</v>
      </c>
      <c r="E2296" s="4">
        <v>1</v>
      </c>
      <c r="F2296" s="2" t="str">
        <f t="shared" si="177"/>
        <v>G1PR831105</v>
      </c>
      <c r="G2296" s="2" t="str">
        <f t="shared" si="178"/>
        <v>Archeologie</v>
      </c>
      <c r="H2296" s="2" t="str">
        <f t="shared" si="179"/>
        <v>8311</v>
      </c>
      <c r="I2296" s="2" t="str">
        <f>IFERROR(VLOOKUP(H2296,'Productgroepen hoofdfuncties'!G:H,2,FALSE),H2296)</f>
        <v>8311</v>
      </c>
      <c r="J2296" s="2" t="str">
        <f t="shared" si="180"/>
        <v>83</v>
      </c>
      <c r="K2296" s="2" t="str">
        <f>IFERROR(VLOOKUP(J2296,'Productgroepen hoofdfuncties'!D:E,2,FALSE),J2296)</f>
        <v>Kunst en oudheidkunde</v>
      </c>
      <c r="L2296" s="2" t="str">
        <f t="shared" si="181"/>
        <v>8</v>
      </c>
      <c r="M2296" s="2" t="str">
        <f>IFERROR(VLOOKUP(L2296,'Productgroepen hoofdfuncties'!A:B,2,FALSE),L2296)</f>
        <v>Welzijn</v>
      </c>
    </row>
    <row r="2297" spans="1:13">
      <c r="A2297" s="7"/>
      <c r="B2297" s="8"/>
      <c r="C2297" s="4" t="s">
        <v>5301</v>
      </c>
      <c r="D2297" s="3" t="s">
        <v>5302</v>
      </c>
      <c r="E2297" s="4">
        <v>1</v>
      </c>
      <c r="F2297" s="2" t="str">
        <f t="shared" si="177"/>
        <v>G1PR831105</v>
      </c>
      <c r="G2297" s="2" t="str">
        <f t="shared" si="178"/>
        <v>Archeologie</v>
      </c>
      <c r="H2297" s="2" t="str">
        <f t="shared" si="179"/>
        <v>8311</v>
      </c>
      <c r="I2297" s="2" t="str">
        <f>IFERROR(VLOOKUP(H2297,'Productgroepen hoofdfuncties'!G:H,2,FALSE),H2297)</f>
        <v>8311</v>
      </c>
      <c r="J2297" s="2" t="str">
        <f t="shared" si="180"/>
        <v>83</v>
      </c>
      <c r="K2297" s="2" t="str">
        <f>IFERROR(VLOOKUP(J2297,'Productgroepen hoofdfuncties'!D:E,2,FALSE),J2297)</f>
        <v>Kunst en oudheidkunde</v>
      </c>
      <c r="L2297" s="2" t="str">
        <f t="shared" si="181"/>
        <v>8</v>
      </c>
      <c r="M2297" s="2" t="str">
        <f>IFERROR(VLOOKUP(L2297,'Productgroepen hoofdfuncties'!A:B,2,FALSE),L2297)</f>
        <v>Welzijn</v>
      </c>
    </row>
    <row r="2298" spans="1:13">
      <c r="A2298" s="7"/>
      <c r="B2298" s="8"/>
      <c r="C2298" s="4" t="s">
        <v>5303</v>
      </c>
      <c r="D2298" s="3" t="s">
        <v>5304</v>
      </c>
      <c r="E2298" s="4">
        <v>1</v>
      </c>
      <c r="F2298" s="2" t="str">
        <f t="shared" si="177"/>
        <v>G1PR831105</v>
      </c>
      <c r="G2298" s="2" t="str">
        <f t="shared" si="178"/>
        <v>Archeologie</v>
      </c>
      <c r="H2298" s="2" t="str">
        <f t="shared" si="179"/>
        <v>8311</v>
      </c>
      <c r="I2298" s="2" t="str">
        <f>IFERROR(VLOOKUP(H2298,'Productgroepen hoofdfuncties'!G:H,2,FALSE),H2298)</f>
        <v>8311</v>
      </c>
      <c r="J2298" s="2" t="str">
        <f t="shared" si="180"/>
        <v>83</v>
      </c>
      <c r="K2298" s="2" t="str">
        <f>IFERROR(VLOOKUP(J2298,'Productgroepen hoofdfuncties'!D:E,2,FALSE),J2298)</f>
        <v>Kunst en oudheidkunde</v>
      </c>
      <c r="L2298" s="2" t="str">
        <f t="shared" si="181"/>
        <v>8</v>
      </c>
      <c r="M2298" s="2" t="str">
        <f>IFERROR(VLOOKUP(L2298,'Productgroepen hoofdfuncties'!A:B,2,FALSE),L2298)</f>
        <v>Welzijn</v>
      </c>
    </row>
    <row r="2299" spans="1:13">
      <c r="A2299" s="7"/>
      <c r="B2299" s="8"/>
      <c r="C2299" s="4" t="s">
        <v>5305</v>
      </c>
      <c r="D2299" s="3" t="s">
        <v>5306</v>
      </c>
      <c r="E2299" s="4">
        <v>1</v>
      </c>
      <c r="F2299" s="2" t="str">
        <f t="shared" si="177"/>
        <v>G1PR831105</v>
      </c>
      <c r="G2299" s="2" t="str">
        <f t="shared" si="178"/>
        <v>Archeologie</v>
      </c>
      <c r="H2299" s="2" t="str">
        <f t="shared" si="179"/>
        <v>8311</v>
      </c>
      <c r="I2299" s="2" t="str">
        <f>IFERROR(VLOOKUP(H2299,'Productgroepen hoofdfuncties'!G:H,2,FALSE),H2299)</f>
        <v>8311</v>
      </c>
      <c r="J2299" s="2" t="str">
        <f t="shared" si="180"/>
        <v>83</v>
      </c>
      <c r="K2299" s="2" t="str">
        <f>IFERROR(VLOOKUP(J2299,'Productgroepen hoofdfuncties'!D:E,2,FALSE),J2299)</f>
        <v>Kunst en oudheidkunde</v>
      </c>
      <c r="L2299" s="2" t="str">
        <f t="shared" si="181"/>
        <v>8</v>
      </c>
      <c r="M2299" s="2" t="str">
        <f>IFERROR(VLOOKUP(L2299,'Productgroepen hoofdfuncties'!A:B,2,FALSE),L2299)</f>
        <v>Welzijn</v>
      </c>
    </row>
    <row r="2300" spans="1:13">
      <c r="A2300" s="7"/>
      <c r="B2300" s="8"/>
      <c r="C2300" s="4" t="s">
        <v>5307</v>
      </c>
      <c r="D2300" s="3" t="s">
        <v>5308</v>
      </c>
      <c r="E2300" s="4">
        <v>1</v>
      </c>
      <c r="F2300" s="2" t="str">
        <f t="shared" si="177"/>
        <v>G1PR831105</v>
      </c>
      <c r="G2300" s="2" t="str">
        <f t="shared" si="178"/>
        <v>Archeologie</v>
      </c>
      <c r="H2300" s="2" t="str">
        <f t="shared" si="179"/>
        <v>8311</v>
      </c>
      <c r="I2300" s="2" t="str">
        <f>IFERROR(VLOOKUP(H2300,'Productgroepen hoofdfuncties'!G:H,2,FALSE),H2300)</f>
        <v>8311</v>
      </c>
      <c r="J2300" s="2" t="str">
        <f t="shared" si="180"/>
        <v>83</v>
      </c>
      <c r="K2300" s="2" t="str">
        <f>IFERROR(VLOOKUP(J2300,'Productgroepen hoofdfuncties'!D:E,2,FALSE),J2300)</f>
        <v>Kunst en oudheidkunde</v>
      </c>
      <c r="L2300" s="2" t="str">
        <f t="shared" si="181"/>
        <v>8</v>
      </c>
      <c r="M2300" s="2" t="str">
        <f>IFERROR(VLOOKUP(L2300,'Productgroepen hoofdfuncties'!A:B,2,FALSE),L2300)</f>
        <v>Welzijn</v>
      </c>
    </row>
    <row r="2301" spans="1:13">
      <c r="A2301" s="9"/>
      <c r="B2301" s="10"/>
      <c r="C2301" s="4" t="s">
        <v>5309</v>
      </c>
      <c r="D2301" s="3" t="s">
        <v>5310</v>
      </c>
      <c r="E2301" s="4">
        <v>1</v>
      </c>
      <c r="F2301" s="2" t="str">
        <f t="shared" si="177"/>
        <v>G1PR831105</v>
      </c>
      <c r="G2301" s="2" t="str">
        <f t="shared" si="178"/>
        <v>Archeologie</v>
      </c>
      <c r="H2301" s="2" t="str">
        <f t="shared" si="179"/>
        <v>8311</v>
      </c>
      <c r="I2301" s="2" t="str">
        <f>IFERROR(VLOOKUP(H2301,'Productgroepen hoofdfuncties'!G:H,2,FALSE),H2301)</f>
        <v>8311</v>
      </c>
      <c r="J2301" s="2" t="str">
        <f t="shared" si="180"/>
        <v>83</v>
      </c>
      <c r="K2301" s="2" t="str">
        <f>IFERROR(VLOOKUP(J2301,'Productgroepen hoofdfuncties'!D:E,2,FALSE),J2301)</f>
        <v>Kunst en oudheidkunde</v>
      </c>
      <c r="L2301" s="2" t="str">
        <f t="shared" si="181"/>
        <v>8</v>
      </c>
      <c r="M2301" s="2" t="str">
        <f>IFERROR(VLOOKUP(L2301,'Productgroepen hoofdfuncties'!A:B,2,FALSE),L2301)</f>
        <v>Welzijn</v>
      </c>
    </row>
    <row r="2302" spans="1:13">
      <c r="A2302" s="5" t="s">
        <v>5311</v>
      </c>
      <c r="B2302" s="6" t="s">
        <v>5312</v>
      </c>
      <c r="C2302" s="4" t="s">
        <v>5313</v>
      </c>
      <c r="D2302" s="3" t="s">
        <v>5314</v>
      </c>
      <c r="E2302" s="4">
        <v>1</v>
      </c>
      <c r="F2302" s="2" t="str">
        <f t="shared" si="177"/>
        <v>G1PR831106</v>
      </c>
      <c r="G2302" s="2" t="str">
        <f t="shared" si="178"/>
        <v>Regionale Cultuur</v>
      </c>
      <c r="H2302" s="2" t="str">
        <f t="shared" si="179"/>
        <v>8311</v>
      </c>
      <c r="I2302" s="2" t="str">
        <f>IFERROR(VLOOKUP(H2302,'Productgroepen hoofdfuncties'!G:H,2,FALSE),H2302)</f>
        <v>8311</v>
      </c>
      <c r="J2302" s="2" t="str">
        <f t="shared" si="180"/>
        <v>83</v>
      </c>
      <c r="K2302" s="2" t="str">
        <f>IFERROR(VLOOKUP(J2302,'Productgroepen hoofdfuncties'!D:E,2,FALSE),J2302)</f>
        <v>Kunst en oudheidkunde</v>
      </c>
      <c r="L2302" s="2" t="str">
        <f t="shared" si="181"/>
        <v>8</v>
      </c>
      <c r="M2302" s="2" t="str">
        <f>IFERROR(VLOOKUP(L2302,'Productgroepen hoofdfuncties'!A:B,2,FALSE),L2302)</f>
        <v>Welzijn</v>
      </c>
    </row>
    <row r="2303" spans="1:13">
      <c r="A2303" s="7"/>
      <c r="B2303" s="8"/>
      <c r="C2303" s="4" t="s">
        <v>5315</v>
      </c>
      <c r="D2303" s="3" t="s">
        <v>5316</v>
      </c>
      <c r="E2303" s="4">
        <v>1</v>
      </c>
      <c r="F2303" s="2" t="str">
        <f t="shared" si="177"/>
        <v>G1PR831106</v>
      </c>
      <c r="G2303" s="2" t="str">
        <f t="shared" si="178"/>
        <v>Regionale Cultuur</v>
      </c>
      <c r="H2303" s="2" t="str">
        <f t="shared" si="179"/>
        <v>8311</v>
      </c>
      <c r="I2303" s="2" t="str">
        <f>IFERROR(VLOOKUP(H2303,'Productgroepen hoofdfuncties'!G:H,2,FALSE),H2303)</f>
        <v>8311</v>
      </c>
      <c r="J2303" s="2" t="str">
        <f t="shared" si="180"/>
        <v>83</v>
      </c>
      <c r="K2303" s="2" t="str">
        <f>IFERROR(VLOOKUP(J2303,'Productgroepen hoofdfuncties'!D:E,2,FALSE),J2303)</f>
        <v>Kunst en oudheidkunde</v>
      </c>
      <c r="L2303" s="2" t="str">
        <f t="shared" si="181"/>
        <v>8</v>
      </c>
      <c r="M2303" s="2" t="str">
        <f>IFERROR(VLOOKUP(L2303,'Productgroepen hoofdfuncties'!A:B,2,FALSE),L2303)</f>
        <v>Welzijn</v>
      </c>
    </row>
    <row r="2304" spans="1:13">
      <c r="A2304" s="7"/>
      <c r="B2304" s="8"/>
      <c r="C2304" s="4" t="s">
        <v>5317</v>
      </c>
      <c r="D2304" s="3" t="s">
        <v>5318</v>
      </c>
      <c r="E2304" s="4">
        <v>1</v>
      </c>
      <c r="F2304" s="2" t="str">
        <f t="shared" si="177"/>
        <v>G1PR831106</v>
      </c>
      <c r="G2304" s="2" t="str">
        <f t="shared" si="178"/>
        <v>Regionale Cultuur</v>
      </c>
      <c r="H2304" s="2" t="str">
        <f t="shared" si="179"/>
        <v>8311</v>
      </c>
      <c r="I2304" s="2" t="str">
        <f>IFERROR(VLOOKUP(H2304,'Productgroepen hoofdfuncties'!G:H,2,FALSE),H2304)</f>
        <v>8311</v>
      </c>
      <c r="J2304" s="2" t="str">
        <f t="shared" si="180"/>
        <v>83</v>
      </c>
      <c r="K2304" s="2" t="str">
        <f>IFERROR(VLOOKUP(J2304,'Productgroepen hoofdfuncties'!D:E,2,FALSE),J2304)</f>
        <v>Kunst en oudheidkunde</v>
      </c>
      <c r="L2304" s="2" t="str">
        <f t="shared" si="181"/>
        <v>8</v>
      </c>
      <c r="M2304" s="2" t="str">
        <f>IFERROR(VLOOKUP(L2304,'Productgroepen hoofdfuncties'!A:B,2,FALSE),L2304)</f>
        <v>Welzijn</v>
      </c>
    </row>
    <row r="2305" spans="1:13">
      <c r="A2305" s="7"/>
      <c r="B2305" s="8"/>
      <c r="C2305" s="4" t="s">
        <v>5319</v>
      </c>
      <c r="D2305" s="3" t="s">
        <v>5320</v>
      </c>
      <c r="E2305" s="4">
        <v>1</v>
      </c>
      <c r="F2305" s="2" t="str">
        <f t="shared" si="177"/>
        <v>G1PR831106</v>
      </c>
      <c r="G2305" s="2" t="str">
        <f t="shared" si="178"/>
        <v>Regionale Cultuur</v>
      </c>
      <c r="H2305" s="2" t="str">
        <f t="shared" si="179"/>
        <v>8311</v>
      </c>
      <c r="I2305" s="2" t="str">
        <f>IFERROR(VLOOKUP(H2305,'Productgroepen hoofdfuncties'!G:H,2,FALSE),H2305)</f>
        <v>8311</v>
      </c>
      <c r="J2305" s="2" t="str">
        <f t="shared" si="180"/>
        <v>83</v>
      </c>
      <c r="K2305" s="2" t="str">
        <f>IFERROR(VLOOKUP(J2305,'Productgroepen hoofdfuncties'!D:E,2,FALSE),J2305)</f>
        <v>Kunst en oudheidkunde</v>
      </c>
      <c r="L2305" s="2" t="str">
        <f t="shared" si="181"/>
        <v>8</v>
      </c>
      <c r="M2305" s="2" t="str">
        <f>IFERROR(VLOOKUP(L2305,'Productgroepen hoofdfuncties'!A:B,2,FALSE),L2305)</f>
        <v>Welzijn</v>
      </c>
    </row>
    <row r="2306" spans="1:13">
      <c r="A2306" s="7"/>
      <c r="B2306" s="8"/>
      <c r="C2306" s="4" t="s">
        <v>5321</v>
      </c>
      <c r="D2306" s="3" t="s">
        <v>5322</v>
      </c>
      <c r="E2306" s="4">
        <v>1</v>
      </c>
      <c r="F2306" s="2" t="str">
        <f t="shared" si="177"/>
        <v>G1PR831106</v>
      </c>
      <c r="G2306" s="2" t="str">
        <f t="shared" si="178"/>
        <v>Regionale Cultuur</v>
      </c>
      <c r="H2306" s="2" t="str">
        <f t="shared" si="179"/>
        <v>8311</v>
      </c>
      <c r="I2306" s="2" t="str">
        <f>IFERROR(VLOOKUP(H2306,'Productgroepen hoofdfuncties'!G:H,2,FALSE),H2306)</f>
        <v>8311</v>
      </c>
      <c r="J2306" s="2" t="str">
        <f t="shared" si="180"/>
        <v>83</v>
      </c>
      <c r="K2306" s="2" t="str">
        <f>IFERROR(VLOOKUP(J2306,'Productgroepen hoofdfuncties'!D:E,2,FALSE),J2306)</f>
        <v>Kunst en oudheidkunde</v>
      </c>
      <c r="L2306" s="2" t="str">
        <f t="shared" si="181"/>
        <v>8</v>
      </c>
      <c r="M2306" s="2" t="str">
        <f>IFERROR(VLOOKUP(L2306,'Productgroepen hoofdfuncties'!A:B,2,FALSE),L2306)</f>
        <v>Welzijn</v>
      </c>
    </row>
    <row r="2307" spans="1:13">
      <c r="A2307" s="7"/>
      <c r="B2307" s="8"/>
      <c r="C2307" s="4" t="s">
        <v>5323</v>
      </c>
      <c r="D2307" s="3" t="s">
        <v>5324</v>
      </c>
      <c r="E2307" s="4">
        <v>1</v>
      </c>
      <c r="F2307" s="2" t="str">
        <f t="shared" si="177"/>
        <v>G1PR831106</v>
      </c>
      <c r="G2307" s="2" t="str">
        <f t="shared" si="178"/>
        <v>Regionale Cultuur</v>
      </c>
      <c r="H2307" s="2" t="str">
        <f t="shared" si="179"/>
        <v>8311</v>
      </c>
      <c r="I2307" s="2" t="str">
        <f>IFERROR(VLOOKUP(H2307,'Productgroepen hoofdfuncties'!G:H,2,FALSE),H2307)</f>
        <v>8311</v>
      </c>
      <c r="J2307" s="2" t="str">
        <f t="shared" si="180"/>
        <v>83</v>
      </c>
      <c r="K2307" s="2" t="str">
        <f>IFERROR(VLOOKUP(J2307,'Productgroepen hoofdfuncties'!D:E,2,FALSE),J2307)</f>
        <v>Kunst en oudheidkunde</v>
      </c>
      <c r="L2307" s="2" t="str">
        <f t="shared" si="181"/>
        <v>8</v>
      </c>
      <c r="M2307" s="2" t="str">
        <f>IFERROR(VLOOKUP(L2307,'Productgroepen hoofdfuncties'!A:B,2,FALSE),L2307)</f>
        <v>Welzijn</v>
      </c>
    </row>
    <row r="2308" spans="1:13">
      <c r="A2308" s="7"/>
      <c r="B2308" s="8"/>
      <c r="C2308" s="4" t="s">
        <v>5325</v>
      </c>
      <c r="D2308" s="3" t="s">
        <v>5326</v>
      </c>
      <c r="E2308" s="4">
        <v>1</v>
      </c>
      <c r="F2308" s="2" t="str">
        <f t="shared" si="177"/>
        <v>G1PR831106</v>
      </c>
      <c r="G2308" s="2" t="str">
        <f t="shared" si="178"/>
        <v>Regionale Cultuur</v>
      </c>
      <c r="H2308" s="2" t="str">
        <f t="shared" si="179"/>
        <v>8311</v>
      </c>
      <c r="I2308" s="2" t="str">
        <f>IFERROR(VLOOKUP(H2308,'Productgroepen hoofdfuncties'!G:H,2,FALSE),H2308)</f>
        <v>8311</v>
      </c>
      <c r="J2308" s="2" t="str">
        <f t="shared" si="180"/>
        <v>83</v>
      </c>
      <c r="K2308" s="2" t="str">
        <f>IFERROR(VLOOKUP(J2308,'Productgroepen hoofdfuncties'!D:E,2,FALSE),J2308)</f>
        <v>Kunst en oudheidkunde</v>
      </c>
      <c r="L2308" s="2" t="str">
        <f t="shared" si="181"/>
        <v>8</v>
      </c>
      <c r="M2308" s="2" t="str">
        <f>IFERROR(VLOOKUP(L2308,'Productgroepen hoofdfuncties'!A:B,2,FALSE),L2308)</f>
        <v>Welzijn</v>
      </c>
    </row>
    <row r="2309" spans="1:13">
      <c r="A2309" s="7"/>
      <c r="B2309" s="8"/>
      <c r="C2309" s="4" t="s">
        <v>5327</v>
      </c>
      <c r="D2309" s="3" t="s">
        <v>5328</v>
      </c>
      <c r="E2309" s="4">
        <v>1</v>
      </c>
      <c r="F2309" s="2" t="str">
        <f t="shared" si="177"/>
        <v>G1PR831106</v>
      </c>
      <c r="G2309" s="2" t="str">
        <f t="shared" si="178"/>
        <v>Regionale Cultuur</v>
      </c>
      <c r="H2309" s="2" t="str">
        <f t="shared" si="179"/>
        <v>8311</v>
      </c>
      <c r="I2309" s="2" t="str">
        <f>IFERROR(VLOOKUP(H2309,'Productgroepen hoofdfuncties'!G:H,2,FALSE),H2309)</f>
        <v>8311</v>
      </c>
      <c r="J2309" s="2" t="str">
        <f t="shared" si="180"/>
        <v>83</v>
      </c>
      <c r="K2309" s="2" t="str">
        <f>IFERROR(VLOOKUP(J2309,'Productgroepen hoofdfuncties'!D:E,2,FALSE),J2309)</f>
        <v>Kunst en oudheidkunde</v>
      </c>
      <c r="L2309" s="2" t="str">
        <f t="shared" si="181"/>
        <v>8</v>
      </c>
      <c r="M2309" s="2" t="str">
        <f>IFERROR(VLOOKUP(L2309,'Productgroepen hoofdfuncties'!A:B,2,FALSE),L2309)</f>
        <v>Welzijn</v>
      </c>
    </row>
    <row r="2310" spans="1:13">
      <c r="A2310" s="7"/>
      <c r="B2310" s="8"/>
      <c r="C2310" s="4" t="s">
        <v>5329</v>
      </c>
      <c r="D2310" s="3" t="s">
        <v>5330</v>
      </c>
      <c r="E2310" s="4">
        <v>1</v>
      </c>
      <c r="F2310" s="2" t="str">
        <f t="shared" si="177"/>
        <v>G1PR831106</v>
      </c>
      <c r="G2310" s="2" t="str">
        <f t="shared" si="178"/>
        <v>Regionale Cultuur</v>
      </c>
      <c r="H2310" s="2" t="str">
        <f t="shared" si="179"/>
        <v>8311</v>
      </c>
      <c r="I2310" s="2" t="str">
        <f>IFERROR(VLOOKUP(H2310,'Productgroepen hoofdfuncties'!G:H,2,FALSE),H2310)</f>
        <v>8311</v>
      </c>
      <c r="J2310" s="2" t="str">
        <f t="shared" si="180"/>
        <v>83</v>
      </c>
      <c r="K2310" s="2" t="str">
        <f>IFERROR(VLOOKUP(J2310,'Productgroepen hoofdfuncties'!D:E,2,FALSE),J2310)</f>
        <v>Kunst en oudheidkunde</v>
      </c>
      <c r="L2310" s="2" t="str">
        <f t="shared" si="181"/>
        <v>8</v>
      </c>
      <c r="M2310" s="2" t="str">
        <f>IFERROR(VLOOKUP(L2310,'Productgroepen hoofdfuncties'!A:B,2,FALSE),L2310)</f>
        <v>Welzijn</v>
      </c>
    </row>
    <row r="2311" spans="1:13">
      <c r="A2311" s="7"/>
      <c r="B2311" s="8"/>
      <c r="C2311" s="4" t="s">
        <v>5331</v>
      </c>
      <c r="D2311" s="3" t="s">
        <v>5332</v>
      </c>
      <c r="E2311" s="4">
        <v>1</v>
      </c>
      <c r="F2311" s="2" t="str">
        <f t="shared" si="177"/>
        <v>G1PR831106</v>
      </c>
      <c r="G2311" s="2" t="str">
        <f t="shared" si="178"/>
        <v>Regionale Cultuur</v>
      </c>
      <c r="H2311" s="2" t="str">
        <f t="shared" si="179"/>
        <v>8311</v>
      </c>
      <c r="I2311" s="2" t="str">
        <f>IFERROR(VLOOKUP(H2311,'Productgroepen hoofdfuncties'!G:H,2,FALSE),H2311)</f>
        <v>8311</v>
      </c>
      <c r="J2311" s="2" t="str">
        <f t="shared" si="180"/>
        <v>83</v>
      </c>
      <c r="K2311" s="2" t="str">
        <f>IFERROR(VLOOKUP(J2311,'Productgroepen hoofdfuncties'!D:E,2,FALSE),J2311)</f>
        <v>Kunst en oudheidkunde</v>
      </c>
      <c r="L2311" s="2" t="str">
        <f t="shared" si="181"/>
        <v>8</v>
      </c>
      <c r="M2311" s="2" t="str">
        <f>IFERROR(VLOOKUP(L2311,'Productgroepen hoofdfuncties'!A:B,2,FALSE),L2311)</f>
        <v>Welzijn</v>
      </c>
    </row>
    <row r="2312" spans="1:13">
      <c r="A2312" s="7"/>
      <c r="B2312" s="8"/>
      <c r="C2312" s="4" t="s">
        <v>5333</v>
      </c>
      <c r="D2312" s="3" t="s">
        <v>5334</v>
      </c>
      <c r="E2312" s="4">
        <v>1</v>
      </c>
      <c r="F2312" s="2" t="str">
        <f t="shared" si="177"/>
        <v>G1PR831106</v>
      </c>
      <c r="G2312" s="2" t="str">
        <f t="shared" si="178"/>
        <v>Regionale Cultuur</v>
      </c>
      <c r="H2312" s="2" t="str">
        <f t="shared" si="179"/>
        <v>8311</v>
      </c>
      <c r="I2312" s="2" t="str">
        <f>IFERROR(VLOOKUP(H2312,'Productgroepen hoofdfuncties'!G:H,2,FALSE),H2312)</f>
        <v>8311</v>
      </c>
      <c r="J2312" s="2" t="str">
        <f t="shared" si="180"/>
        <v>83</v>
      </c>
      <c r="K2312" s="2" t="str">
        <f>IFERROR(VLOOKUP(J2312,'Productgroepen hoofdfuncties'!D:E,2,FALSE),J2312)</f>
        <v>Kunst en oudheidkunde</v>
      </c>
      <c r="L2312" s="2" t="str">
        <f t="shared" si="181"/>
        <v>8</v>
      </c>
      <c r="M2312" s="2" t="str">
        <f>IFERROR(VLOOKUP(L2312,'Productgroepen hoofdfuncties'!A:B,2,FALSE),L2312)</f>
        <v>Welzijn</v>
      </c>
    </row>
    <row r="2313" spans="1:13">
      <c r="A2313" s="7"/>
      <c r="B2313" s="8"/>
      <c r="C2313" s="4" t="s">
        <v>5335</v>
      </c>
      <c r="D2313" s="3" t="s">
        <v>5336</v>
      </c>
      <c r="E2313" s="4">
        <v>1</v>
      </c>
      <c r="F2313" s="2" t="str">
        <f t="shared" si="177"/>
        <v>G1PR831106</v>
      </c>
      <c r="G2313" s="2" t="str">
        <f t="shared" si="178"/>
        <v>Regionale Cultuur</v>
      </c>
      <c r="H2313" s="2" t="str">
        <f t="shared" si="179"/>
        <v>8311</v>
      </c>
      <c r="I2313" s="2" t="str">
        <f>IFERROR(VLOOKUP(H2313,'Productgroepen hoofdfuncties'!G:H,2,FALSE),H2313)</f>
        <v>8311</v>
      </c>
      <c r="J2313" s="2" t="str">
        <f t="shared" si="180"/>
        <v>83</v>
      </c>
      <c r="K2313" s="2" t="str">
        <f>IFERROR(VLOOKUP(J2313,'Productgroepen hoofdfuncties'!D:E,2,FALSE),J2313)</f>
        <v>Kunst en oudheidkunde</v>
      </c>
      <c r="L2313" s="2" t="str">
        <f t="shared" si="181"/>
        <v>8</v>
      </c>
      <c r="M2313" s="2" t="str">
        <f>IFERROR(VLOOKUP(L2313,'Productgroepen hoofdfuncties'!A:B,2,FALSE),L2313)</f>
        <v>Welzijn</v>
      </c>
    </row>
    <row r="2314" spans="1:13">
      <c r="A2314" s="9"/>
      <c r="B2314" s="10"/>
      <c r="C2314" s="4" t="s">
        <v>5337</v>
      </c>
      <c r="D2314" s="3" t="s">
        <v>5338</v>
      </c>
      <c r="E2314" s="4">
        <v>1</v>
      </c>
      <c r="F2314" s="2" t="str">
        <f t="shared" si="177"/>
        <v>G1PR831106</v>
      </c>
      <c r="G2314" s="2" t="str">
        <f t="shared" si="178"/>
        <v>Regionale Cultuur</v>
      </c>
      <c r="H2314" s="2" t="str">
        <f t="shared" si="179"/>
        <v>8311</v>
      </c>
      <c r="I2314" s="2" t="str">
        <f>IFERROR(VLOOKUP(H2314,'Productgroepen hoofdfuncties'!G:H,2,FALSE),H2314)</f>
        <v>8311</v>
      </c>
      <c r="J2314" s="2" t="str">
        <f t="shared" si="180"/>
        <v>83</v>
      </c>
      <c r="K2314" s="2" t="str">
        <f>IFERROR(VLOOKUP(J2314,'Productgroepen hoofdfuncties'!D:E,2,FALSE),J2314)</f>
        <v>Kunst en oudheidkunde</v>
      </c>
      <c r="L2314" s="2" t="str">
        <f t="shared" si="181"/>
        <v>8</v>
      </c>
      <c r="M2314" s="2" t="str">
        <f>IFERROR(VLOOKUP(L2314,'Productgroepen hoofdfuncties'!A:B,2,FALSE),L2314)</f>
        <v>Welzijn</v>
      </c>
    </row>
    <row r="2315" spans="1:13">
      <c r="A2315" s="3" t="s">
        <v>5339</v>
      </c>
      <c r="B2315" s="4" t="s">
        <v>5340</v>
      </c>
      <c r="C2315" s="4" t="s">
        <v>5341</v>
      </c>
      <c r="D2315" s="3" t="s">
        <v>5342</v>
      </c>
      <c r="E2315" s="4">
        <v>1</v>
      </c>
      <c r="F2315" s="2" t="str">
        <f t="shared" si="177"/>
        <v>G1PR831107</v>
      </c>
      <c r="G2315" s="2" t="str">
        <f t="shared" si="178"/>
        <v>Post Middendorp Opdracht</v>
      </c>
      <c r="H2315" s="2" t="str">
        <f t="shared" si="179"/>
        <v>8311</v>
      </c>
      <c r="I2315" s="2" t="str">
        <f>IFERROR(VLOOKUP(H2315,'Productgroepen hoofdfuncties'!G:H,2,FALSE),H2315)</f>
        <v>8311</v>
      </c>
      <c r="J2315" s="2" t="str">
        <f t="shared" si="180"/>
        <v>83</v>
      </c>
      <c r="K2315" s="2" t="str">
        <f>IFERROR(VLOOKUP(J2315,'Productgroepen hoofdfuncties'!D:E,2,FALSE),J2315)</f>
        <v>Kunst en oudheidkunde</v>
      </c>
      <c r="L2315" s="2" t="str">
        <f t="shared" si="181"/>
        <v>8</v>
      </c>
      <c r="M2315" s="2" t="str">
        <f>IFERROR(VLOOKUP(L2315,'Productgroepen hoofdfuncties'!A:B,2,FALSE),L2315)</f>
        <v>Welzijn</v>
      </c>
    </row>
    <row r="2316" spans="1:13">
      <c r="A2316" s="5" t="s">
        <v>5343</v>
      </c>
      <c r="B2316" s="6" t="s">
        <v>5344</v>
      </c>
      <c r="C2316" s="4" t="s">
        <v>5345</v>
      </c>
      <c r="D2316" s="3" t="s">
        <v>5322</v>
      </c>
      <c r="E2316" s="4">
        <v>1</v>
      </c>
      <c r="F2316" s="2" t="str">
        <f t="shared" ref="F2316:F2379" si="182">IF(A2316="",F2315,A2316)</f>
        <v>G1PR831108</v>
      </c>
      <c r="G2316" s="2" t="str">
        <f t="shared" ref="G2316:G2379" si="183">IF(B2316="",G2315,B2316)</f>
        <v>Immaterieel erfgoed</v>
      </c>
      <c r="H2316" s="2" t="str">
        <f t="shared" ref="H2316:H2379" si="184">IF(RIGHT(LEFT($F2316,5),1)="K","Apparaatskosten personeel",IF(RIGHT(LEFT($F2316,5),1)="I","Apparaatskosten materieel",LEFT(RIGHT($F2316,6),4)))</f>
        <v>8311</v>
      </c>
      <c r="I2316" s="2" t="str">
        <f>IFERROR(VLOOKUP(H2316,'Productgroepen hoofdfuncties'!G:H,2,FALSE),H2316)</f>
        <v>8311</v>
      </c>
      <c r="J2316" s="2" t="str">
        <f t="shared" ref="J2316:J2379" si="185">IF(RIGHT(LEFT($F2316,5),1)="K","Kostenplaatsen",IF(RIGHT(LEFT($F2316,5),1)="I","Kostenplaatsen",LEFT(RIGHT($F2316,6),2)))</f>
        <v>83</v>
      </c>
      <c r="K2316" s="2" t="str">
        <f>IFERROR(VLOOKUP(J2316,'Productgroepen hoofdfuncties'!D:E,2,FALSE),J2316)</f>
        <v>Kunst en oudheidkunde</v>
      </c>
      <c r="L2316" s="2" t="str">
        <f t="shared" ref="L2316:L2379" si="186">IF(RIGHT(LEFT($F2316,5),1)="K","Kostenplaatsen",IF(RIGHT(LEFT($F2316,5),1)="I","Kostenplaatsen",LEFT(RIGHT($F2316,6),1)))</f>
        <v>8</v>
      </c>
      <c r="M2316" s="2" t="str">
        <f>IFERROR(VLOOKUP(L2316,'Productgroepen hoofdfuncties'!A:B,2,FALSE),L2316)</f>
        <v>Welzijn</v>
      </c>
    </row>
    <row r="2317" spans="1:13">
      <c r="A2317" s="7"/>
      <c r="B2317" s="8"/>
      <c r="C2317" s="4" t="s">
        <v>5346</v>
      </c>
      <c r="D2317" s="3" t="s">
        <v>5324</v>
      </c>
      <c r="E2317" s="4">
        <v>1</v>
      </c>
      <c r="F2317" s="2" t="str">
        <f t="shared" si="182"/>
        <v>G1PR831108</v>
      </c>
      <c r="G2317" s="2" t="str">
        <f t="shared" si="183"/>
        <v>Immaterieel erfgoed</v>
      </c>
      <c r="H2317" s="2" t="str">
        <f t="shared" si="184"/>
        <v>8311</v>
      </c>
      <c r="I2317" s="2" t="str">
        <f>IFERROR(VLOOKUP(H2317,'Productgroepen hoofdfuncties'!G:H,2,FALSE),H2317)</f>
        <v>8311</v>
      </c>
      <c r="J2317" s="2" t="str">
        <f t="shared" si="185"/>
        <v>83</v>
      </c>
      <c r="K2317" s="2" t="str">
        <f>IFERROR(VLOOKUP(J2317,'Productgroepen hoofdfuncties'!D:E,2,FALSE),J2317)</f>
        <v>Kunst en oudheidkunde</v>
      </c>
      <c r="L2317" s="2" t="str">
        <f t="shared" si="186"/>
        <v>8</v>
      </c>
      <c r="M2317" s="2" t="str">
        <f>IFERROR(VLOOKUP(L2317,'Productgroepen hoofdfuncties'!A:B,2,FALSE),L2317)</f>
        <v>Welzijn</v>
      </c>
    </row>
    <row r="2318" spans="1:13">
      <c r="A2318" s="7"/>
      <c r="B2318" s="8"/>
      <c r="C2318" s="4" t="s">
        <v>5347</v>
      </c>
      <c r="D2318" s="3" t="s">
        <v>5326</v>
      </c>
      <c r="E2318" s="4">
        <v>1</v>
      </c>
      <c r="F2318" s="2" t="str">
        <f t="shared" si="182"/>
        <v>G1PR831108</v>
      </c>
      <c r="G2318" s="2" t="str">
        <f t="shared" si="183"/>
        <v>Immaterieel erfgoed</v>
      </c>
      <c r="H2318" s="2" t="str">
        <f t="shared" si="184"/>
        <v>8311</v>
      </c>
      <c r="I2318" s="2" t="str">
        <f>IFERROR(VLOOKUP(H2318,'Productgroepen hoofdfuncties'!G:H,2,FALSE),H2318)</f>
        <v>8311</v>
      </c>
      <c r="J2318" s="2" t="str">
        <f t="shared" si="185"/>
        <v>83</v>
      </c>
      <c r="K2318" s="2" t="str">
        <f>IFERROR(VLOOKUP(J2318,'Productgroepen hoofdfuncties'!D:E,2,FALSE),J2318)</f>
        <v>Kunst en oudheidkunde</v>
      </c>
      <c r="L2318" s="2" t="str">
        <f t="shared" si="186"/>
        <v>8</v>
      </c>
      <c r="M2318" s="2" t="str">
        <f>IFERROR(VLOOKUP(L2318,'Productgroepen hoofdfuncties'!A:B,2,FALSE),L2318)</f>
        <v>Welzijn</v>
      </c>
    </row>
    <row r="2319" spans="1:13">
      <c r="A2319" s="9"/>
      <c r="B2319" s="10"/>
      <c r="C2319" s="4" t="s">
        <v>5348</v>
      </c>
      <c r="D2319" s="3" t="s">
        <v>5349</v>
      </c>
      <c r="E2319" s="4">
        <v>1</v>
      </c>
      <c r="F2319" s="2" t="str">
        <f t="shared" si="182"/>
        <v>G1PR831108</v>
      </c>
      <c r="G2319" s="2" t="str">
        <f t="shared" si="183"/>
        <v>Immaterieel erfgoed</v>
      </c>
      <c r="H2319" s="2" t="str">
        <f t="shared" si="184"/>
        <v>8311</v>
      </c>
      <c r="I2319" s="2" t="str">
        <f>IFERROR(VLOOKUP(H2319,'Productgroepen hoofdfuncties'!G:H,2,FALSE),H2319)</f>
        <v>8311</v>
      </c>
      <c r="J2319" s="2" t="str">
        <f t="shared" si="185"/>
        <v>83</v>
      </c>
      <c r="K2319" s="2" t="str">
        <f>IFERROR(VLOOKUP(J2319,'Productgroepen hoofdfuncties'!D:E,2,FALSE),J2319)</f>
        <v>Kunst en oudheidkunde</v>
      </c>
      <c r="L2319" s="2" t="str">
        <f t="shared" si="186"/>
        <v>8</v>
      </c>
      <c r="M2319" s="2" t="str">
        <f>IFERROR(VLOOKUP(L2319,'Productgroepen hoofdfuncties'!A:B,2,FALSE),L2319)</f>
        <v>Welzijn</v>
      </c>
    </row>
    <row r="2320" spans="1:13">
      <c r="A2320" s="5" t="s">
        <v>5350</v>
      </c>
      <c r="B2320" s="6" t="s">
        <v>5351</v>
      </c>
      <c r="C2320" s="4" t="s">
        <v>5352</v>
      </c>
      <c r="D2320" s="3" t="s">
        <v>5318</v>
      </c>
      <c r="E2320" s="4">
        <v>1</v>
      </c>
      <c r="F2320" s="2" t="str">
        <f t="shared" si="182"/>
        <v>G1PR831109</v>
      </c>
      <c r="G2320" s="2" t="str">
        <f t="shared" si="183"/>
        <v>Archieven</v>
      </c>
      <c r="H2320" s="2" t="str">
        <f t="shared" si="184"/>
        <v>8311</v>
      </c>
      <c r="I2320" s="2" t="str">
        <f>IFERROR(VLOOKUP(H2320,'Productgroepen hoofdfuncties'!G:H,2,FALSE),H2320)</f>
        <v>8311</v>
      </c>
      <c r="J2320" s="2" t="str">
        <f t="shared" si="185"/>
        <v>83</v>
      </c>
      <c r="K2320" s="2" t="str">
        <f>IFERROR(VLOOKUP(J2320,'Productgroepen hoofdfuncties'!D:E,2,FALSE),J2320)</f>
        <v>Kunst en oudheidkunde</v>
      </c>
      <c r="L2320" s="2" t="str">
        <f t="shared" si="186"/>
        <v>8</v>
      </c>
      <c r="M2320" s="2" t="str">
        <f>IFERROR(VLOOKUP(L2320,'Productgroepen hoofdfuncties'!A:B,2,FALSE),L2320)</f>
        <v>Welzijn</v>
      </c>
    </row>
    <row r="2321" spans="1:13">
      <c r="A2321" s="9"/>
      <c r="B2321" s="10"/>
      <c r="C2321" s="4" t="s">
        <v>5353</v>
      </c>
      <c r="D2321" s="3" t="s">
        <v>5354</v>
      </c>
      <c r="E2321" s="4">
        <v>1</v>
      </c>
      <c r="F2321" s="2" t="str">
        <f t="shared" si="182"/>
        <v>G1PR831109</v>
      </c>
      <c r="G2321" s="2" t="str">
        <f t="shared" si="183"/>
        <v>Archieven</v>
      </c>
      <c r="H2321" s="2" t="str">
        <f t="shared" si="184"/>
        <v>8311</v>
      </c>
      <c r="I2321" s="2" t="str">
        <f>IFERROR(VLOOKUP(H2321,'Productgroepen hoofdfuncties'!G:H,2,FALSE),H2321)</f>
        <v>8311</v>
      </c>
      <c r="J2321" s="2" t="str">
        <f t="shared" si="185"/>
        <v>83</v>
      </c>
      <c r="K2321" s="2" t="str">
        <f>IFERROR(VLOOKUP(J2321,'Productgroepen hoofdfuncties'!D:E,2,FALSE),J2321)</f>
        <v>Kunst en oudheidkunde</v>
      </c>
      <c r="L2321" s="2" t="str">
        <f t="shared" si="186"/>
        <v>8</v>
      </c>
      <c r="M2321" s="2" t="str">
        <f>IFERROR(VLOOKUP(L2321,'Productgroepen hoofdfuncties'!A:B,2,FALSE),L2321)</f>
        <v>Welzijn</v>
      </c>
    </row>
    <row r="2322" spans="1:13">
      <c r="A2322" s="3" t="s">
        <v>5355</v>
      </c>
      <c r="B2322" s="4" t="s">
        <v>5356</v>
      </c>
      <c r="C2322" s="4" t="s">
        <v>5357</v>
      </c>
      <c r="D2322" s="3" t="s">
        <v>5358</v>
      </c>
      <c r="E2322" s="4">
        <v>1</v>
      </c>
      <c r="F2322" s="2" t="str">
        <f t="shared" si="182"/>
        <v>G1PR831200</v>
      </c>
      <c r="G2322" s="2" t="str">
        <f t="shared" si="183"/>
        <v>App. kst. dynamiek in de kunst</v>
      </c>
      <c r="H2322" s="2" t="str">
        <f t="shared" si="184"/>
        <v>8312</v>
      </c>
      <c r="I2322" s="2" t="str">
        <f>IFERROR(VLOOKUP(H2322,'Productgroepen hoofdfuncties'!G:H,2,FALSE),H2322)</f>
        <v>8312</v>
      </c>
      <c r="J2322" s="2" t="str">
        <f t="shared" si="185"/>
        <v>83</v>
      </c>
      <c r="K2322" s="2" t="str">
        <f>IFERROR(VLOOKUP(J2322,'Productgroepen hoofdfuncties'!D:E,2,FALSE),J2322)</f>
        <v>Kunst en oudheidkunde</v>
      </c>
      <c r="L2322" s="2" t="str">
        <f t="shared" si="186"/>
        <v>8</v>
      </c>
      <c r="M2322" s="2" t="str">
        <f>IFERROR(VLOOKUP(L2322,'Productgroepen hoofdfuncties'!A:B,2,FALSE),L2322)</f>
        <v>Welzijn</v>
      </c>
    </row>
    <row r="2323" spans="1:13">
      <c r="A2323" s="3" t="s">
        <v>5359</v>
      </c>
      <c r="B2323" s="4" t="s">
        <v>5360</v>
      </c>
      <c r="C2323" s="4" t="s">
        <v>5361</v>
      </c>
      <c r="D2323" s="3" t="s">
        <v>5362</v>
      </c>
      <c r="E2323" s="4">
        <v>1</v>
      </c>
      <c r="F2323" s="2" t="str">
        <f t="shared" si="182"/>
        <v>G1PR831201</v>
      </c>
      <c r="G2323" s="2" t="str">
        <f t="shared" si="183"/>
        <v>Invest. CIG (ESFI) v.m. CIS</v>
      </c>
      <c r="H2323" s="2" t="str">
        <f t="shared" si="184"/>
        <v>8312</v>
      </c>
      <c r="I2323" s="2" t="str">
        <f>IFERROR(VLOOKUP(H2323,'Productgroepen hoofdfuncties'!G:H,2,FALSE),H2323)</f>
        <v>8312</v>
      </c>
      <c r="J2323" s="2" t="str">
        <f t="shared" si="185"/>
        <v>83</v>
      </c>
      <c r="K2323" s="2" t="str">
        <f>IFERROR(VLOOKUP(J2323,'Productgroepen hoofdfuncties'!D:E,2,FALSE),J2323)</f>
        <v>Kunst en oudheidkunde</v>
      </c>
      <c r="L2323" s="2" t="str">
        <f t="shared" si="186"/>
        <v>8</v>
      </c>
      <c r="M2323" s="2" t="str">
        <f>IFERROR(VLOOKUP(L2323,'Productgroepen hoofdfuncties'!A:B,2,FALSE),L2323)</f>
        <v>Welzijn</v>
      </c>
    </row>
    <row r="2324" spans="1:13">
      <c r="A2324" s="5" t="s">
        <v>5363</v>
      </c>
      <c r="B2324" s="6" t="s">
        <v>5364</v>
      </c>
      <c r="C2324" s="4" t="s">
        <v>5365</v>
      </c>
      <c r="D2324" s="3" t="s">
        <v>5366</v>
      </c>
      <c r="E2324" s="4">
        <v>1</v>
      </c>
      <c r="F2324" s="2" t="str">
        <f t="shared" si="182"/>
        <v>G1PR831202</v>
      </c>
      <c r="G2324" s="2" t="str">
        <f t="shared" si="183"/>
        <v>Kunst en ruimte/econ. (vh Cult Plan)</v>
      </c>
      <c r="H2324" s="2" t="str">
        <f t="shared" si="184"/>
        <v>8312</v>
      </c>
      <c r="I2324" s="2" t="str">
        <f>IFERROR(VLOOKUP(H2324,'Productgroepen hoofdfuncties'!G:H,2,FALSE),H2324)</f>
        <v>8312</v>
      </c>
      <c r="J2324" s="2" t="str">
        <f t="shared" si="185"/>
        <v>83</v>
      </c>
      <c r="K2324" s="2" t="str">
        <f>IFERROR(VLOOKUP(J2324,'Productgroepen hoofdfuncties'!D:E,2,FALSE),J2324)</f>
        <v>Kunst en oudheidkunde</v>
      </c>
      <c r="L2324" s="2" t="str">
        <f t="shared" si="186"/>
        <v>8</v>
      </c>
      <c r="M2324" s="2" t="str">
        <f>IFERROR(VLOOKUP(L2324,'Productgroepen hoofdfuncties'!A:B,2,FALSE),L2324)</f>
        <v>Welzijn</v>
      </c>
    </row>
    <row r="2325" spans="1:13">
      <c r="A2325" s="7"/>
      <c r="B2325" s="8"/>
      <c r="C2325" s="4" t="s">
        <v>5367</v>
      </c>
      <c r="D2325" s="3" t="s">
        <v>5368</v>
      </c>
      <c r="E2325" s="4">
        <v>1</v>
      </c>
      <c r="F2325" s="2" t="str">
        <f t="shared" si="182"/>
        <v>G1PR831202</v>
      </c>
      <c r="G2325" s="2" t="str">
        <f t="shared" si="183"/>
        <v>Kunst en ruimte/econ. (vh Cult Plan)</v>
      </c>
      <c r="H2325" s="2" t="str">
        <f t="shared" si="184"/>
        <v>8312</v>
      </c>
      <c r="I2325" s="2" t="str">
        <f>IFERROR(VLOOKUP(H2325,'Productgroepen hoofdfuncties'!G:H,2,FALSE),H2325)</f>
        <v>8312</v>
      </c>
      <c r="J2325" s="2" t="str">
        <f t="shared" si="185"/>
        <v>83</v>
      </c>
      <c r="K2325" s="2" t="str">
        <f>IFERROR(VLOOKUP(J2325,'Productgroepen hoofdfuncties'!D:E,2,FALSE),J2325)</f>
        <v>Kunst en oudheidkunde</v>
      </c>
      <c r="L2325" s="2" t="str">
        <f t="shared" si="186"/>
        <v>8</v>
      </c>
      <c r="M2325" s="2" t="str">
        <f>IFERROR(VLOOKUP(L2325,'Productgroepen hoofdfuncties'!A:B,2,FALSE),L2325)</f>
        <v>Welzijn</v>
      </c>
    </row>
    <row r="2326" spans="1:13">
      <c r="A2326" s="7"/>
      <c r="B2326" s="8"/>
      <c r="C2326" s="4" t="s">
        <v>5369</v>
      </c>
      <c r="D2326" s="3" t="s">
        <v>5370</v>
      </c>
      <c r="E2326" s="4">
        <v>1</v>
      </c>
      <c r="F2326" s="2" t="str">
        <f t="shared" si="182"/>
        <v>G1PR831202</v>
      </c>
      <c r="G2326" s="2" t="str">
        <f t="shared" si="183"/>
        <v>Kunst en ruimte/econ. (vh Cult Plan)</v>
      </c>
      <c r="H2326" s="2" t="str">
        <f t="shared" si="184"/>
        <v>8312</v>
      </c>
      <c r="I2326" s="2" t="str">
        <f>IFERROR(VLOOKUP(H2326,'Productgroepen hoofdfuncties'!G:H,2,FALSE),H2326)</f>
        <v>8312</v>
      </c>
      <c r="J2326" s="2" t="str">
        <f t="shared" si="185"/>
        <v>83</v>
      </c>
      <c r="K2326" s="2" t="str">
        <f>IFERROR(VLOOKUP(J2326,'Productgroepen hoofdfuncties'!D:E,2,FALSE),J2326)</f>
        <v>Kunst en oudheidkunde</v>
      </c>
      <c r="L2326" s="2" t="str">
        <f t="shared" si="186"/>
        <v>8</v>
      </c>
      <c r="M2326" s="2" t="str">
        <f>IFERROR(VLOOKUP(L2326,'Productgroepen hoofdfuncties'!A:B,2,FALSE),L2326)</f>
        <v>Welzijn</v>
      </c>
    </row>
    <row r="2327" spans="1:13">
      <c r="A2327" s="7"/>
      <c r="B2327" s="8"/>
      <c r="C2327" s="4" t="s">
        <v>5371</v>
      </c>
      <c r="D2327" s="3" t="s">
        <v>5372</v>
      </c>
      <c r="E2327" s="4">
        <v>1</v>
      </c>
      <c r="F2327" s="2" t="str">
        <f t="shared" si="182"/>
        <v>G1PR831202</v>
      </c>
      <c r="G2327" s="2" t="str">
        <f t="shared" si="183"/>
        <v>Kunst en ruimte/econ. (vh Cult Plan)</v>
      </c>
      <c r="H2327" s="2" t="str">
        <f t="shared" si="184"/>
        <v>8312</v>
      </c>
      <c r="I2327" s="2" t="str">
        <f>IFERROR(VLOOKUP(H2327,'Productgroepen hoofdfuncties'!G:H,2,FALSE),H2327)</f>
        <v>8312</v>
      </c>
      <c r="J2327" s="2" t="str">
        <f t="shared" si="185"/>
        <v>83</v>
      </c>
      <c r="K2327" s="2" t="str">
        <f>IFERROR(VLOOKUP(J2327,'Productgroepen hoofdfuncties'!D:E,2,FALSE),J2327)</f>
        <v>Kunst en oudheidkunde</v>
      </c>
      <c r="L2327" s="2" t="str">
        <f t="shared" si="186"/>
        <v>8</v>
      </c>
      <c r="M2327" s="2" t="str">
        <f>IFERROR(VLOOKUP(L2327,'Productgroepen hoofdfuncties'!A:B,2,FALSE),L2327)</f>
        <v>Welzijn</v>
      </c>
    </row>
    <row r="2328" spans="1:13">
      <c r="A2328" s="9"/>
      <c r="B2328" s="10"/>
      <c r="C2328" s="4" t="s">
        <v>5373</v>
      </c>
      <c r="D2328" s="3" t="s">
        <v>5374</v>
      </c>
      <c r="E2328" s="4">
        <v>1</v>
      </c>
      <c r="F2328" s="2" t="str">
        <f t="shared" si="182"/>
        <v>G1PR831202</v>
      </c>
      <c r="G2328" s="2" t="str">
        <f t="shared" si="183"/>
        <v>Kunst en ruimte/econ. (vh Cult Plan)</v>
      </c>
      <c r="H2328" s="2" t="str">
        <f t="shared" si="184"/>
        <v>8312</v>
      </c>
      <c r="I2328" s="2" t="str">
        <f>IFERROR(VLOOKUP(H2328,'Productgroepen hoofdfuncties'!G:H,2,FALSE),H2328)</f>
        <v>8312</v>
      </c>
      <c r="J2328" s="2" t="str">
        <f t="shared" si="185"/>
        <v>83</v>
      </c>
      <c r="K2328" s="2" t="str">
        <f>IFERROR(VLOOKUP(J2328,'Productgroepen hoofdfuncties'!D:E,2,FALSE),J2328)</f>
        <v>Kunst en oudheidkunde</v>
      </c>
      <c r="L2328" s="2" t="str">
        <f t="shared" si="186"/>
        <v>8</v>
      </c>
      <c r="M2328" s="2" t="str">
        <f>IFERROR(VLOOKUP(L2328,'Productgroepen hoofdfuncties'!A:B,2,FALSE),L2328)</f>
        <v>Welzijn</v>
      </c>
    </row>
    <row r="2329" spans="1:13">
      <c r="A2329" s="5" t="s">
        <v>5375</v>
      </c>
      <c r="B2329" s="6" t="s">
        <v>5376</v>
      </c>
      <c r="C2329" s="4" t="s">
        <v>5377</v>
      </c>
      <c r="D2329" s="3" t="s">
        <v>5378</v>
      </c>
      <c r="E2329" s="4">
        <v>1</v>
      </c>
      <c r="F2329" s="2" t="str">
        <f t="shared" si="182"/>
        <v>G1PR831203</v>
      </c>
      <c r="G2329" s="2" t="str">
        <f t="shared" si="183"/>
        <v>Kunsten Budget</v>
      </c>
      <c r="H2329" s="2" t="str">
        <f t="shared" si="184"/>
        <v>8312</v>
      </c>
      <c r="I2329" s="2" t="str">
        <f>IFERROR(VLOOKUP(H2329,'Productgroepen hoofdfuncties'!G:H,2,FALSE),H2329)</f>
        <v>8312</v>
      </c>
      <c r="J2329" s="2" t="str">
        <f t="shared" si="185"/>
        <v>83</v>
      </c>
      <c r="K2329" s="2" t="str">
        <f>IFERROR(VLOOKUP(J2329,'Productgroepen hoofdfuncties'!D:E,2,FALSE),J2329)</f>
        <v>Kunst en oudheidkunde</v>
      </c>
      <c r="L2329" s="2" t="str">
        <f t="shared" si="186"/>
        <v>8</v>
      </c>
      <c r="M2329" s="2" t="str">
        <f>IFERROR(VLOOKUP(L2329,'Productgroepen hoofdfuncties'!A:B,2,FALSE),L2329)</f>
        <v>Welzijn</v>
      </c>
    </row>
    <row r="2330" spans="1:13">
      <c r="A2330" s="7"/>
      <c r="B2330" s="8"/>
      <c r="C2330" s="4" t="s">
        <v>5379</v>
      </c>
      <c r="D2330" s="3" t="s">
        <v>5380</v>
      </c>
      <c r="E2330" s="4">
        <v>1</v>
      </c>
      <c r="F2330" s="2" t="str">
        <f t="shared" si="182"/>
        <v>G1PR831203</v>
      </c>
      <c r="G2330" s="2" t="str">
        <f t="shared" si="183"/>
        <v>Kunsten Budget</v>
      </c>
      <c r="H2330" s="2" t="str">
        <f t="shared" si="184"/>
        <v>8312</v>
      </c>
      <c r="I2330" s="2" t="str">
        <f>IFERROR(VLOOKUP(H2330,'Productgroepen hoofdfuncties'!G:H,2,FALSE),H2330)</f>
        <v>8312</v>
      </c>
      <c r="J2330" s="2" t="str">
        <f t="shared" si="185"/>
        <v>83</v>
      </c>
      <c r="K2330" s="2" t="str">
        <f>IFERROR(VLOOKUP(J2330,'Productgroepen hoofdfuncties'!D:E,2,FALSE),J2330)</f>
        <v>Kunst en oudheidkunde</v>
      </c>
      <c r="L2330" s="2" t="str">
        <f t="shared" si="186"/>
        <v>8</v>
      </c>
      <c r="M2330" s="2" t="str">
        <f>IFERROR(VLOOKUP(L2330,'Productgroepen hoofdfuncties'!A:B,2,FALSE),L2330)</f>
        <v>Welzijn</v>
      </c>
    </row>
    <row r="2331" spans="1:13">
      <c r="A2331" s="7"/>
      <c r="B2331" s="8"/>
      <c r="C2331" s="4" t="s">
        <v>5381</v>
      </c>
      <c r="D2331" s="3" t="s">
        <v>5382</v>
      </c>
      <c r="E2331" s="4">
        <v>1</v>
      </c>
      <c r="F2331" s="2" t="str">
        <f t="shared" si="182"/>
        <v>G1PR831203</v>
      </c>
      <c r="G2331" s="2" t="str">
        <f t="shared" si="183"/>
        <v>Kunsten Budget</v>
      </c>
      <c r="H2331" s="2" t="str">
        <f t="shared" si="184"/>
        <v>8312</v>
      </c>
      <c r="I2331" s="2" t="str">
        <f>IFERROR(VLOOKUP(H2331,'Productgroepen hoofdfuncties'!G:H,2,FALSE),H2331)</f>
        <v>8312</v>
      </c>
      <c r="J2331" s="2" t="str">
        <f t="shared" si="185"/>
        <v>83</v>
      </c>
      <c r="K2331" s="2" t="str">
        <f>IFERROR(VLOOKUP(J2331,'Productgroepen hoofdfuncties'!D:E,2,FALSE),J2331)</f>
        <v>Kunst en oudheidkunde</v>
      </c>
      <c r="L2331" s="2" t="str">
        <f t="shared" si="186"/>
        <v>8</v>
      </c>
      <c r="M2331" s="2" t="str">
        <f>IFERROR(VLOOKUP(L2331,'Productgroepen hoofdfuncties'!A:B,2,FALSE),L2331)</f>
        <v>Welzijn</v>
      </c>
    </row>
    <row r="2332" spans="1:13">
      <c r="A2332" s="9"/>
      <c r="B2332" s="10"/>
      <c r="C2332" s="4" t="s">
        <v>5383</v>
      </c>
      <c r="D2332" s="3" t="s">
        <v>5384</v>
      </c>
      <c r="E2332" s="4">
        <v>1</v>
      </c>
      <c r="F2332" s="2" t="str">
        <f t="shared" si="182"/>
        <v>G1PR831203</v>
      </c>
      <c r="G2332" s="2" t="str">
        <f t="shared" si="183"/>
        <v>Kunsten Budget</v>
      </c>
      <c r="H2332" s="2" t="str">
        <f t="shared" si="184"/>
        <v>8312</v>
      </c>
      <c r="I2332" s="2" t="str">
        <f>IFERROR(VLOOKUP(H2332,'Productgroepen hoofdfuncties'!G:H,2,FALSE),H2332)</f>
        <v>8312</v>
      </c>
      <c r="J2332" s="2" t="str">
        <f t="shared" si="185"/>
        <v>83</v>
      </c>
      <c r="K2332" s="2" t="str">
        <f>IFERROR(VLOOKUP(J2332,'Productgroepen hoofdfuncties'!D:E,2,FALSE),J2332)</f>
        <v>Kunst en oudheidkunde</v>
      </c>
      <c r="L2332" s="2" t="str">
        <f t="shared" si="186"/>
        <v>8</v>
      </c>
      <c r="M2332" s="2" t="str">
        <f>IFERROR(VLOOKUP(L2332,'Productgroepen hoofdfuncties'!A:B,2,FALSE),L2332)</f>
        <v>Welzijn</v>
      </c>
    </row>
    <row r="2333" spans="1:13">
      <c r="A2333" s="5" t="s">
        <v>5385</v>
      </c>
      <c r="B2333" s="6" t="s">
        <v>5386</v>
      </c>
      <c r="C2333" s="4" t="s">
        <v>5387</v>
      </c>
      <c r="D2333" s="3" t="s">
        <v>5388</v>
      </c>
      <c r="E2333" s="4">
        <v>1</v>
      </c>
      <c r="F2333" s="2" t="str">
        <f t="shared" si="182"/>
        <v>G1PR831204</v>
      </c>
      <c r="G2333" s="2" t="str">
        <f t="shared" si="183"/>
        <v>Beeldende Kunst</v>
      </c>
      <c r="H2333" s="2" t="str">
        <f t="shared" si="184"/>
        <v>8312</v>
      </c>
      <c r="I2333" s="2" t="str">
        <f>IFERROR(VLOOKUP(H2333,'Productgroepen hoofdfuncties'!G:H,2,FALSE),H2333)</f>
        <v>8312</v>
      </c>
      <c r="J2333" s="2" t="str">
        <f t="shared" si="185"/>
        <v>83</v>
      </c>
      <c r="K2333" s="2" t="str">
        <f>IFERROR(VLOOKUP(J2333,'Productgroepen hoofdfuncties'!D:E,2,FALSE),J2333)</f>
        <v>Kunst en oudheidkunde</v>
      </c>
      <c r="L2333" s="2" t="str">
        <f t="shared" si="186"/>
        <v>8</v>
      </c>
      <c r="M2333" s="2" t="str">
        <f>IFERROR(VLOOKUP(L2333,'Productgroepen hoofdfuncties'!A:B,2,FALSE),L2333)</f>
        <v>Welzijn</v>
      </c>
    </row>
    <row r="2334" spans="1:13">
      <c r="A2334" s="7"/>
      <c r="B2334" s="8"/>
      <c r="C2334" s="4" t="s">
        <v>5389</v>
      </c>
      <c r="D2334" s="3" t="s">
        <v>5390</v>
      </c>
      <c r="E2334" s="4">
        <v>1</v>
      </c>
      <c r="F2334" s="2" t="str">
        <f t="shared" si="182"/>
        <v>G1PR831204</v>
      </c>
      <c r="G2334" s="2" t="str">
        <f t="shared" si="183"/>
        <v>Beeldende Kunst</v>
      </c>
      <c r="H2334" s="2" t="str">
        <f t="shared" si="184"/>
        <v>8312</v>
      </c>
      <c r="I2334" s="2" t="str">
        <f>IFERROR(VLOOKUP(H2334,'Productgroepen hoofdfuncties'!G:H,2,FALSE),H2334)</f>
        <v>8312</v>
      </c>
      <c r="J2334" s="2" t="str">
        <f t="shared" si="185"/>
        <v>83</v>
      </c>
      <c r="K2334" s="2" t="str">
        <f>IFERROR(VLOOKUP(J2334,'Productgroepen hoofdfuncties'!D:E,2,FALSE),J2334)</f>
        <v>Kunst en oudheidkunde</v>
      </c>
      <c r="L2334" s="2" t="str">
        <f t="shared" si="186"/>
        <v>8</v>
      </c>
      <c r="M2334" s="2" t="str">
        <f>IFERROR(VLOOKUP(L2334,'Productgroepen hoofdfuncties'!A:B,2,FALSE),L2334)</f>
        <v>Welzijn</v>
      </c>
    </row>
    <row r="2335" spans="1:13">
      <c r="A2335" s="7"/>
      <c r="B2335" s="8"/>
      <c r="C2335" s="4" t="s">
        <v>5391</v>
      </c>
      <c r="D2335" s="3" t="s">
        <v>5392</v>
      </c>
      <c r="E2335" s="4">
        <v>1</v>
      </c>
      <c r="F2335" s="2" t="str">
        <f t="shared" si="182"/>
        <v>G1PR831204</v>
      </c>
      <c r="G2335" s="2" t="str">
        <f t="shared" si="183"/>
        <v>Beeldende Kunst</v>
      </c>
      <c r="H2335" s="2" t="str">
        <f t="shared" si="184"/>
        <v>8312</v>
      </c>
      <c r="I2335" s="2" t="str">
        <f>IFERROR(VLOOKUP(H2335,'Productgroepen hoofdfuncties'!G:H,2,FALSE),H2335)</f>
        <v>8312</v>
      </c>
      <c r="J2335" s="2" t="str">
        <f t="shared" si="185"/>
        <v>83</v>
      </c>
      <c r="K2335" s="2" t="str">
        <f>IFERROR(VLOOKUP(J2335,'Productgroepen hoofdfuncties'!D:E,2,FALSE),J2335)</f>
        <v>Kunst en oudheidkunde</v>
      </c>
      <c r="L2335" s="2" t="str">
        <f t="shared" si="186"/>
        <v>8</v>
      </c>
      <c r="M2335" s="2" t="str">
        <f>IFERROR(VLOOKUP(L2335,'Productgroepen hoofdfuncties'!A:B,2,FALSE),L2335)</f>
        <v>Welzijn</v>
      </c>
    </row>
    <row r="2336" spans="1:13">
      <c r="A2336" s="7"/>
      <c r="B2336" s="8"/>
      <c r="C2336" s="4" t="s">
        <v>5393</v>
      </c>
      <c r="D2336" s="3" t="s">
        <v>5394</v>
      </c>
      <c r="E2336" s="4">
        <v>1</v>
      </c>
      <c r="F2336" s="2" t="str">
        <f t="shared" si="182"/>
        <v>G1PR831204</v>
      </c>
      <c r="G2336" s="2" t="str">
        <f t="shared" si="183"/>
        <v>Beeldende Kunst</v>
      </c>
      <c r="H2336" s="2" t="str">
        <f t="shared" si="184"/>
        <v>8312</v>
      </c>
      <c r="I2336" s="2" t="str">
        <f>IFERROR(VLOOKUP(H2336,'Productgroepen hoofdfuncties'!G:H,2,FALSE),H2336)</f>
        <v>8312</v>
      </c>
      <c r="J2336" s="2" t="str">
        <f t="shared" si="185"/>
        <v>83</v>
      </c>
      <c r="K2336" s="2" t="str">
        <f>IFERROR(VLOOKUP(J2336,'Productgroepen hoofdfuncties'!D:E,2,FALSE),J2336)</f>
        <v>Kunst en oudheidkunde</v>
      </c>
      <c r="L2336" s="2" t="str">
        <f t="shared" si="186"/>
        <v>8</v>
      </c>
      <c r="M2336" s="2" t="str">
        <f>IFERROR(VLOOKUP(L2336,'Productgroepen hoofdfuncties'!A:B,2,FALSE),L2336)</f>
        <v>Welzijn</v>
      </c>
    </row>
    <row r="2337" spans="1:13">
      <c r="A2337" s="7"/>
      <c r="B2337" s="8"/>
      <c r="C2337" s="4" t="s">
        <v>5395</v>
      </c>
      <c r="D2337" s="3" t="s">
        <v>5396</v>
      </c>
      <c r="E2337" s="4">
        <v>1</v>
      </c>
      <c r="F2337" s="2" t="str">
        <f t="shared" si="182"/>
        <v>G1PR831204</v>
      </c>
      <c r="G2337" s="2" t="str">
        <f t="shared" si="183"/>
        <v>Beeldende Kunst</v>
      </c>
      <c r="H2337" s="2" t="str">
        <f t="shared" si="184"/>
        <v>8312</v>
      </c>
      <c r="I2337" s="2" t="str">
        <f>IFERROR(VLOOKUP(H2337,'Productgroepen hoofdfuncties'!G:H,2,FALSE),H2337)</f>
        <v>8312</v>
      </c>
      <c r="J2337" s="2" t="str">
        <f t="shared" si="185"/>
        <v>83</v>
      </c>
      <c r="K2337" s="2" t="str">
        <f>IFERROR(VLOOKUP(J2337,'Productgroepen hoofdfuncties'!D:E,2,FALSE),J2337)</f>
        <v>Kunst en oudheidkunde</v>
      </c>
      <c r="L2337" s="2" t="str">
        <f t="shared" si="186"/>
        <v>8</v>
      </c>
      <c r="M2337" s="2" t="str">
        <f>IFERROR(VLOOKUP(L2337,'Productgroepen hoofdfuncties'!A:B,2,FALSE),L2337)</f>
        <v>Welzijn</v>
      </c>
    </row>
    <row r="2338" spans="1:13">
      <c r="A2338" s="7"/>
      <c r="B2338" s="8"/>
      <c r="C2338" s="4" t="s">
        <v>5397</v>
      </c>
      <c r="D2338" s="3" t="s">
        <v>5398</v>
      </c>
      <c r="E2338" s="4">
        <v>1</v>
      </c>
      <c r="F2338" s="2" t="str">
        <f t="shared" si="182"/>
        <v>G1PR831204</v>
      </c>
      <c r="G2338" s="2" t="str">
        <f t="shared" si="183"/>
        <v>Beeldende Kunst</v>
      </c>
      <c r="H2338" s="2" t="str">
        <f t="shared" si="184"/>
        <v>8312</v>
      </c>
      <c r="I2338" s="2" t="str">
        <f>IFERROR(VLOOKUP(H2338,'Productgroepen hoofdfuncties'!G:H,2,FALSE),H2338)</f>
        <v>8312</v>
      </c>
      <c r="J2338" s="2" t="str">
        <f t="shared" si="185"/>
        <v>83</v>
      </c>
      <c r="K2338" s="2" t="str">
        <f>IFERROR(VLOOKUP(J2338,'Productgroepen hoofdfuncties'!D:E,2,FALSE),J2338)</f>
        <v>Kunst en oudheidkunde</v>
      </c>
      <c r="L2338" s="2" t="str">
        <f t="shared" si="186"/>
        <v>8</v>
      </c>
      <c r="M2338" s="2" t="str">
        <f>IFERROR(VLOOKUP(L2338,'Productgroepen hoofdfuncties'!A:B,2,FALSE),L2338)</f>
        <v>Welzijn</v>
      </c>
    </row>
    <row r="2339" spans="1:13">
      <c r="A2339" s="7"/>
      <c r="B2339" s="8"/>
      <c r="C2339" s="4" t="s">
        <v>5399</v>
      </c>
      <c r="D2339" s="3" t="s">
        <v>5400</v>
      </c>
      <c r="E2339" s="4">
        <v>1</v>
      </c>
      <c r="F2339" s="2" t="str">
        <f t="shared" si="182"/>
        <v>G1PR831204</v>
      </c>
      <c r="G2339" s="2" t="str">
        <f t="shared" si="183"/>
        <v>Beeldende Kunst</v>
      </c>
      <c r="H2339" s="2" t="str">
        <f t="shared" si="184"/>
        <v>8312</v>
      </c>
      <c r="I2339" s="2" t="str">
        <f>IFERROR(VLOOKUP(H2339,'Productgroepen hoofdfuncties'!G:H,2,FALSE),H2339)</f>
        <v>8312</v>
      </c>
      <c r="J2339" s="2" t="str">
        <f t="shared" si="185"/>
        <v>83</v>
      </c>
      <c r="K2339" s="2" t="str">
        <f>IFERROR(VLOOKUP(J2339,'Productgroepen hoofdfuncties'!D:E,2,FALSE),J2339)</f>
        <v>Kunst en oudheidkunde</v>
      </c>
      <c r="L2339" s="2" t="str">
        <f t="shared" si="186"/>
        <v>8</v>
      </c>
      <c r="M2339" s="2" t="str">
        <f>IFERROR(VLOOKUP(L2339,'Productgroepen hoofdfuncties'!A:B,2,FALSE),L2339)</f>
        <v>Welzijn</v>
      </c>
    </row>
    <row r="2340" spans="1:13">
      <c r="A2340" s="7"/>
      <c r="B2340" s="8"/>
      <c r="C2340" s="4" t="s">
        <v>5401</v>
      </c>
      <c r="D2340" s="3" t="s">
        <v>5402</v>
      </c>
      <c r="E2340" s="4">
        <v>1</v>
      </c>
      <c r="F2340" s="2" t="str">
        <f t="shared" si="182"/>
        <v>G1PR831204</v>
      </c>
      <c r="G2340" s="2" t="str">
        <f t="shared" si="183"/>
        <v>Beeldende Kunst</v>
      </c>
      <c r="H2340" s="2" t="str">
        <f t="shared" si="184"/>
        <v>8312</v>
      </c>
      <c r="I2340" s="2" t="str">
        <f>IFERROR(VLOOKUP(H2340,'Productgroepen hoofdfuncties'!G:H,2,FALSE),H2340)</f>
        <v>8312</v>
      </c>
      <c r="J2340" s="2" t="str">
        <f t="shared" si="185"/>
        <v>83</v>
      </c>
      <c r="K2340" s="2" t="str">
        <f>IFERROR(VLOOKUP(J2340,'Productgroepen hoofdfuncties'!D:E,2,FALSE),J2340)</f>
        <v>Kunst en oudheidkunde</v>
      </c>
      <c r="L2340" s="2" t="str">
        <f t="shared" si="186"/>
        <v>8</v>
      </c>
      <c r="M2340" s="2" t="str">
        <f>IFERROR(VLOOKUP(L2340,'Productgroepen hoofdfuncties'!A:B,2,FALSE),L2340)</f>
        <v>Welzijn</v>
      </c>
    </row>
    <row r="2341" spans="1:13">
      <c r="A2341" s="7"/>
      <c r="B2341" s="8"/>
      <c r="C2341" s="4" t="s">
        <v>5403</v>
      </c>
      <c r="D2341" s="3" t="s">
        <v>5404</v>
      </c>
      <c r="E2341" s="4">
        <v>1</v>
      </c>
      <c r="F2341" s="2" t="str">
        <f t="shared" si="182"/>
        <v>G1PR831204</v>
      </c>
      <c r="G2341" s="2" t="str">
        <f t="shared" si="183"/>
        <v>Beeldende Kunst</v>
      </c>
      <c r="H2341" s="2" t="str">
        <f t="shared" si="184"/>
        <v>8312</v>
      </c>
      <c r="I2341" s="2" t="str">
        <f>IFERROR(VLOOKUP(H2341,'Productgroepen hoofdfuncties'!G:H,2,FALSE),H2341)</f>
        <v>8312</v>
      </c>
      <c r="J2341" s="2" t="str">
        <f t="shared" si="185"/>
        <v>83</v>
      </c>
      <c r="K2341" s="2" t="str">
        <f>IFERROR(VLOOKUP(J2341,'Productgroepen hoofdfuncties'!D:E,2,FALSE),J2341)</f>
        <v>Kunst en oudheidkunde</v>
      </c>
      <c r="L2341" s="2" t="str">
        <f t="shared" si="186"/>
        <v>8</v>
      </c>
      <c r="M2341" s="2" t="str">
        <f>IFERROR(VLOOKUP(L2341,'Productgroepen hoofdfuncties'!A:B,2,FALSE),L2341)</f>
        <v>Welzijn</v>
      </c>
    </row>
    <row r="2342" spans="1:13">
      <c r="A2342" s="7"/>
      <c r="B2342" s="8"/>
      <c r="C2342" s="4" t="s">
        <v>5405</v>
      </c>
      <c r="D2342" s="3" t="s">
        <v>5252</v>
      </c>
      <c r="E2342" s="4">
        <v>1</v>
      </c>
      <c r="F2342" s="2" t="str">
        <f t="shared" si="182"/>
        <v>G1PR831204</v>
      </c>
      <c r="G2342" s="2" t="str">
        <f t="shared" si="183"/>
        <v>Beeldende Kunst</v>
      </c>
      <c r="H2342" s="2" t="str">
        <f t="shared" si="184"/>
        <v>8312</v>
      </c>
      <c r="I2342" s="2" t="str">
        <f>IFERROR(VLOOKUP(H2342,'Productgroepen hoofdfuncties'!G:H,2,FALSE),H2342)</f>
        <v>8312</v>
      </c>
      <c r="J2342" s="2" t="str">
        <f t="shared" si="185"/>
        <v>83</v>
      </c>
      <c r="K2342" s="2" t="str">
        <f>IFERROR(VLOOKUP(J2342,'Productgroepen hoofdfuncties'!D:E,2,FALSE),J2342)</f>
        <v>Kunst en oudheidkunde</v>
      </c>
      <c r="L2342" s="2" t="str">
        <f t="shared" si="186"/>
        <v>8</v>
      </c>
      <c r="M2342" s="2" t="str">
        <f>IFERROR(VLOOKUP(L2342,'Productgroepen hoofdfuncties'!A:B,2,FALSE),L2342)</f>
        <v>Welzijn</v>
      </c>
    </row>
    <row r="2343" spans="1:13">
      <c r="A2343" s="9"/>
      <c r="B2343" s="10"/>
      <c r="C2343" s="4" t="s">
        <v>5406</v>
      </c>
      <c r="D2343" s="3" t="s">
        <v>5407</v>
      </c>
      <c r="E2343" s="4">
        <v>1</v>
      </c>
      <c r="F2343" s="2" t="str">
        <f t="shared" si="182"/>
        <v>G1PR831204</v>
      </c>
      <c r="G2343" s="2" t="str">
        <f t="shared" si="183"/>
        <v>Beeldende Kunst</v>
      </c>
      <c r="H2343" s="2" t="str">
        <f t="shared" si="184"/>
        <v>8312</v>
      </c>
      <c r="I2343" s="2" t="str">
        <f>IFERROR(VLOOKUP(H2343,'Productgroepen hoofdfuncties'!G:H,2,FALSE),H2343)</f>
        <v>8312</v>
      </c>
      <c r="J2343" s="2" t="str">
        <f t="shared" si="185"/>
        <v>83</v>
      </c>
      <c r="K2343" s="2" t="str">
        <f>IFERROR(VLOOKUP(J2343,'Productgroepen hoofdfuncties'!D:E,2,FALSE),J2343)</f>
        <v>Kunst en oudheidkunde</v>
      </c>
      <c r="L2343" s="2" t="str">
        <f t="shared" si="186"/>
        <v>8</v>
      </c>
      <c r="M2343" s="2" t="str">
        <f>IFERROR(VLOOKUP(L2343,'Productgroepen hoofdfuncties'!A:B,2,FALSE),L2343)</f>
        <v>Welzijn</v>
      </c>
    </row>
    <row r="2344" spans="1:13">
      <c r="A2344" s="5" t="s">
        <v>5408</v>
      </c>
      <c r="B2344" s="6" t="s">
        <v>5409</v>
      </c>
      <c r="C2344" s="4" t="s">
        <v>5410</v>
      </c>
      <c r="D2344" s="3" t="s">
        <v>5411</v>
      </c>
      <c r="E2344" s="4">
        <v>1</v>
      </c>
      <c r="F2344" s="2" t="str">
        <f t="shared" si="182"/>
        <v>G1PR831205</v>
      </c>
      <c r="G2344" s="2" t="str">
        <f t="shared" si="183"/>
        <v>Podiumkunsten</v>
      </c>
      <c r="H2344" s="2" t="str">
        <f t="shared" si="184"/>
        <v>8312</v>
      </c>
      <c r="I2344" s="2" t="str">
        <f>IFERROR(VLOOKUP(H2344,'Productgroepen hoofdfuncties'!G:H,2,FALSE),H2344)</f>
        <v>8312</v>
      </c>
      <c r="J2344" s="2" t="str">
        <f t="shared" si="185"/>
        <v>83</v>
      </c>
      <c r="K2344" s="2" t="str">
        <f>IFERROR(VLOOKUP(J2344,'Productgroepen hoofdfuncties'!D:E,2,FALSE),J2344)</f>
        <v>Kunst en oudheidkunde</v>
      </c>
      <c r="L2344" s="2" t="str">
        <f t="shared" si="186"/>
        <v>8</v>
      </c>
      <c r="M2344" s="2" t="str">
        <f>IFERROR(VLOOKUP(L2344,'Productgroepen hoofdfuncties'!A:B,2,FALSE),L2344)</f>
        <v>Welzijn</v>
      </c>
    </row>
    <row r="2345" spans="1:13">
      <c r="A2345" s="7"/>
      <c r="B2345" s="8"/>
      <c r="C2345" s="4" t="s">
        <v>5412</v>
      </c>
      <c r="D2345" s="3" t="s">
        <v>5413</v>
      </c>
      <c r="E2345" s="4">
        <v>1</v>
      </c>
      <c r="F2345" s="2" t="str">
        <f t="shared" si="182"/>
        <v>G1PR831205</v>
      </c>
      <c r="G2345" s="2" t="str">
        <f t="shared" si="183"/>
        <v>Podiumkunsten</v>
      </c>
      <c r="H2345" s="2" t="str">
        <f t="shared" si="184"/>
        <v>8312</v>
      </c>
      <c r="I2345" s="2" t="str">
        <f>IFERROR(VLOOKUP(H2345,'Productgroepen hoofdfuncties'!G:H,2,FALSE),H2345)</f>
        <v>8312</v>
      </c>
      <c r="J2345" s="2" t="str">
        <f t="shared" si="185"/>
        <v>83</v>
      </c>
      <c r="K2345" s="2" t="str">
        <f>IFERROR(VLOOKUP(J2345,'Productgroepen hoofdfuncties'!D:E,2,FALSE),J2345)</f>
        <v>Kunst en oudheidkunde</v>
      </c>
      <c r="L2345" s="2" t="str">
        <f t="shared" si="186"/>
        <v>8</v>
      </c>
      <c r="M2345" s="2" t="str">
        <f>IFERROR(VLOOKUP(L2345,'Productgroepen hoofdfuncties'!A:B,2,FALSE),L2345)</f>
        <v>Welzijn</v>
      </c>
    </row>
    <row r="2346" spans="1:13">
      <c r="A2346" s="7"/>
      <c r="B2346" s="8"/>
      <c r="C2346" s="4" t="s">
        <v>5414</v>
      </c>
      <c r="D2346" s="3" t="s">
        <v>5415</v>
      </c>
      <c r="E2346" s="4">
        <v>1</v>
      </c>
      <c r="F2346" s="2" t="str">
        <f t="shared" si="182"/>
        <v>G1PR831205</v>
      </c>
      <c r="G2346" s="2" t="str">
        <f t="shared" si="183"/>
        <v>Podiumkunsten</v>
      </c>
      <c r="H2346" s="2" t="str">
        <f t="shared" si="184"/>
        <v>8312</v>
      </c>
      <c r="I2346" s="2" t="str">
        <f>IFERROR(VLOOKUP(H2346,'Productgroepen hoofdfuncties'!G:H,2,FALSE),H2346)</f>
        <v>8312</v>
      </c>
      <c r="J2346" s="2" t="str">
        <f t="shared" si="185"/>
        <v>83</v>
      </c>
      <c r="K2346" s="2" t="str">
        <f>IFERROR(VLOOKUP(J2346,'Productgroepen hoofdfuncties'!D:E,2,FALSE),J2346)</f>
        <v>Kunst en oudheidkunde</v>
      </c>
      <c r="L2346" s="2" t="str">
        <f t="shared" si="186"/>
        <v>8</v>
      </c>
      <c r="M2346" s="2" t="str">
        <f>IFERROR(VLOOKUP(L2346,'Productgroepen hoofdfuncties'!A:B,2,FALSE),L2346)</f>
        <v>Welzijn</v>
      </c>
    </row>
    <row r="2347" spans="1:13">
      <c r="A2347" s="7"/>
      <c r="B2347" s="8"/>
      <c r="C2347" s="4" t="s">
        <v>5416</v>
      </c>
      <c r="D2347" s="3" t="s">
        <v>5417</v>
      </c>
      <c r="E2347" s="4">
        <v>1</v>
      </c>
      <c r="F2347" s="2" t="str">
        <f t="shared" si="182"/>
        <v>G1PR831205</v>
      </c>
      <c r="G2347" s="2" t="str">
        <f t="shared" si="183"/>
        <v>Podiumkunsten</v>
      </c>
      <c r="H2347" s="2" t="str">
        <f t="shared" si="184"/>
        <v>8312</v>
      </c>
      <c r="I2347" s="2" t="str">
        <f>IFERROR(VLOOKUP(H2347,'Productgroepen hoofdfuncties'!G:H,2,FALSE),H2347)</f>
        <v>8312</v>
      </c>
      <c r="J2347" s="2" t="str">
        <f t="shared" si="185"/>
        <v>83</v>
      </c>
      <c r="K2347" s="2" t="str">
        <f>IFERROR(VLOOKUP(J2347,'Productgroepen hoofdfuncties'!D:E,2,FALSE),J2347)</f>
        <v>Kunst en oudheidkunde</v>
      </c>
      <c r="L2347" s="2" t="str">
        <f t="shared" si="186"/>
        <v>8</v>
      </c>
      <c r="M2347" s="2" t="str">
        <f>IFERROR(VLOOKUP(L2347,'Productgroepen hoofdfuncties'!A:B,2,FALSE),L2347)</f>
        <v>Welzijn</v>
      </c>
    </row>
    <row r="2348" spans="1:13">
      <c r="A2348" s="7"/>
      <c r="B2348" s="8"/>
      <c r="C2348" s="4" t="s">
        <v>5418</v>
      </c>
      <c r="D2348" s="3" t="s">
        <v>5419</v>
      </c>
      <c r="E2348" s="4">
        <v>1</v>
      </c>
      <c r="F2348" s="2" t="str">
        <f t="shared" si="182"/>
        <v>G1PR831205</v>
      </c>
      <c r="G2348" s="2" t="str">
        <f t="shared" si="183"/>
        <v>Podiumkunsten</v>
      </c>
      <c r="H2348" s="2" t="str">
        <f t="shared" si="184"/>
        <v>8312</v>
      </c>
      <c r="I2348" s="2" t="str">
        <f>IFERROR(VLOOKUP(H2348,'Productgroepen hoofdfuncties'!G:H,2,FALSE),H2348)</f>
        <v>8312</v>
      </c>
      <c r="J2348" s="2" t="str">
        <f t="shared" si="185"/>
        <v>83</v>
      </c>
      <c r="K2348" s="2" t="str">
        <f>IFERROR(VLOOKUP(J2348,'Productgroepen hoofdfuncties'!D:E,2,FALSE),J2348)</f>
        <v>Kunst en oudheidkunde</v>
      </c>
      <c r="L2348" s="2" t="str">
        <f t="shared" si="186"/>
        <v>8</v>
      </c>
      <c r="M2348" s="2" t="str">
        <f>IFERROR(VLOOKUP(L2348,'Productgroepen hoofdfuncties'!A:B,2,FALSE),L2348)</f>
        <v>Welzijn</v>
      </c>
    </row>
    <row r="2349" spans="1:13">
      <c r="A2349" s="7"/>
      <c r="B2349" s="8"/>
      <c r="C2349" s="4" t="s">
        <v>5420</v>
      </c>
      <c r="D2349" s="3" t="s">
        <v>5421</v>
      </c>
      <c r="E2349" s="4">
        <v>1</v>
      </c>
      <c r="F2349" s="2" t="str">
        <f t="shared" si="182"/>
        <v>G1PR831205</v>
      </c>
      <c r="G2349" s="2" t="str">
        <f t="shared" si="183"/>
        <v>Podiumkunsten</v>
      </c>
      <c r="H2349" s="2" t="str">
        <f t="shared" si="184"/>
        <v>8312</v>
      </c>
      <c r="I2349" s="2" t="str">
        <f>IFERROR(VLOOKUP(H2349,'Productgroepen hoofdfuncties'!G:H,2,FALSE),H2349)</f>
        <v>8312</v>
      </c>
      <c r="J2349" s="2" t="str">
        <f t="shared" si="185"/>
        <v>83</v>
      </c>
      <c r="K2349" s="2" t="str">
        <f>IFERROR(VLOOKUP(J2349,'Productgroepen hoofdfuncties'!D:E,2,FALSE),J2349)</f>
        <v>Kunst en oudheidkunde</v>
      </c>
      <c r="L2349" s="2" t="str">
        <f t="shared" si="186"/>
        <v>8</v>
      </c>
      <c r="M2349" s="2" t="str">
        <f>IFERROR(VLOOKUP(L2349,'Productgroepen hoofdfuncties'!A:B,2,FALSE),L2349)</f>
        <v>Welzijn</v>
      </c>
    </row>
    <row r="2350" spans="1:13">
      <c r="A2350" s="7"/>
      <c r="B2350" s="8"/>
      <c r="C2350" s="4" t="s">
        <v>5422</v>
      </c>
      <c r="D2350" s="3" t="s">
        <v>5423</v>
      </c>
      <c r="E2350" s="4">
        <v>1</v>
      </c>
      <c r="F2350" s="2" t="str">
        <f t="shared" si="182"/>
        <v>G1PR831205</v>
      </c>
      <c r="G2350" s="2" t="str">
        <f t="shared" si="183"/>
        <v>Podiumkunsten</v>
      </c>
      <c r="H2350" s="2" t="str">
        <f t="shared" si="184"/>
        <v>8312</v>
      </c>
      <c r="I2350" s="2" t="str">
        <f>IFERROR(VLOOKUP(H2350,'Productgroepen hoofdfuncties'!G:H,2,FALSE),H2350)</f>
        <v>8312</v>
      </c>
      <c r="J2350" s="2" t="str">
        <f t="shared" si="185"/>
        <v>83</v>
      </c>
      <c r="K2350" s="2" t="str">
        <f>IFERROR(VLOOKUP(J2350,'Productgroepen hoofdfuncties'!D:E,2,FALSE),J2350)</f>
        <v>Kunst en oudheidkunde</v>
      </c>
      <c r="L2350" s="2" t="str">
        <f t="shared" si="186"/>
        <v>8</v>
      </c>
      <c r="M2350" s="2" t="str">
        <f>IFERROR(VLOOKUP(L2350,'Productgroepen hoofdfuncties'!A:B,2,FALSE),L2350)</f>
        <v>Welzijn</v>
      </c>
    </row>
    <row r="2351" spans="1:13">
      <c r="A2351" s="7"/>
      <c r="B2351" s="8"/>
      <c r="C2351" s="4" t="s">
        <v>5424</v>
      </c>
      <c r="D2351" s="3" t="s">
        <v>5425</v>
      </c>
      <c r="E2351" s="4">
        <v>1</v>
      </c>
      <c r="F2351" s="2" t="str">
        <f t="shared" si="182"/>
        <v>G1PR831205</v>
      </c>
      <c r="G2351" s="2" t="str">
        <f t="shared" si="183"/>
        <v>Podiumkunsten</v>
      </c>
      <c r="H2351" s="2" t="str">
        <f t="shared" si="184"/>
        <v>8312</v>
      </c>
      <c r="I2351" s="2" t="str">
        <f>IFERROR(VLOOKUP(H2351,'Productgroepen hoofdfuncties'!G:H,2,FALSE),H2351)</f>
        <v>8312</v>
      </c>
      <c r="J2351" s="2" t="str">
        <f t="shared" si="185"/>
        <v>83</v>
      </c>
      <c r="K2351" s="2" t="str">
        <f>IFERROR(VLOOKUP(J2351,'Productgroepen hoofdfuncties'!D:E,2,FALSE),J2351)</f>
        <v>Kunst en oudheidkunde</v>
      </c>
      <c r="L2351" s="2" t="str">
        <f t="shared" si="186"/>
        <v>8</v>
      </c>
      <c r="M2351" s="2" t="str">
        <f>IFERROR(VLOOKUP(L2351,'Productgroepen hoofdfuncties'!A:B,2,FALSE),L2351)</f>
        <v>Welzijn</v>
      </c>
    </row>
    <row r="2352" spans="1:13">
      <c r="A2352" s="7"/>
      <c r="B2352" s="8"/>
      <c r="C2352" s="4" t="s">
        <v>5426</v>
      </c>
      <c r="D2352" s="3" t="s">
        <v>5427</v>
      </c>
      <c r="E2352" s="4">
        <v>1</v>
      </c>
      <c r="F2352" s="2" t="str">
        <f t="shared" si="182"/>
        <v>G1PR831205</v>
      </c>
      <c r="G2352" s="2" t="str">
        <f t="shared" si="183"/>
        <v>Podiumkunsten</v>
      </c>
      <c r="H2352" s="2" t="str">
        <f t="shared" si="184"/>
        <v>8312</v>
      </c>
      <c r="I2352" s="2" t="str">
        <f>IFERROR(VLOOKUP(H2352,'Productgroepen hoofdfuncties'!G:H,2,FALSE),H2352)</f>
        <v>8312</v>
      </c>
      <c r="J2352" s="2" t="str">
        <f t="shared" si="185"/>
        <v>83</v>
      </c>
      <c r="K2352" s="2" t="str">
        <f>IFERROR(VLOOKUP(J2352,'Productgroepen hoofdfuncties'!D:E,2,FALSE),J2352)</f>
        <v>Kunst en oudheidkunde</v>
      </c>
      <c r="L2352" s="2" t="str">
        <f t="shared" si="186"/>
        <v>8</v>
      </c>
      <c r="M2352" s="2" t="str">
        <f>IFERROR(VLOOKUP(L2352,'Productgroepen hoofdfuncties'!A:B,2,FALSE),L2352)</f>
        <v>Welzijn</v>
      </c>
    </row>
    <row r="2353" spans="1:13">
      <c r="A2353" s="7"/>
      <c r="B2353" s="8"/>
      <c r="C2353" s="4" t="s">
        <v>5428</v>
      </c>
      <c r="D2353" s="3" t="s">
        <v>5429</v>
      </c>
      <c r="E2353" s="4">
        <v>1</v>
      </c>
      <c r="F2353" s="2" t="str">
        <f t="shared" si="182"/>
        <v>G1PR831205</v>
      </c>
      <c r="G2353" s="2" t="str">
        <f t="shared" si="183"/>
        <v>Podiumkunsten</v>
      </c>
      <c r="H2353" s="2" t="str">
        <f t="shared" si="184"/>
        <v>8312</v>
      </c>
      <c r="I2353" s="2" t="str">
        <f>IFERROR(VLOOKUP(H2353,'Productgroepen hoofdfuncties'!G:H,2,FALSE),H2353)</f>
        <v>8312</v>
      </c>
      <c r="J2353" s="2" t="str">
        <f t="shared" si="185"/>
        <v>83</v>
      </c>
      <c r="K2353" s="2" t="str">
        <f>IFERROR(VLOOKUP(J2353,'Productgroepen hoofdfuncties'!D:E,2,FALSE),J2353)</f>
        <v>Kunst en oudheidkunde</v>
      </c>
      <c r="L2353" s="2" t="str">
        <f t="shared" si="186"/>
        <v>8</v>
      </c>
      <c r="M2353" s="2" t="str">
        <f>IFERROR(VLOOKUP(L2353,'Productgroepen hoofdfuncties'!A:B,2,FALSE),L2353)</f>
        <v>Welzijn</v>
      </c>
    </row>
    <row r="2354" spans="1:13">
      <c r="A2354" s="7"/>
      <c r="B2354" s="8"/>
      <c r="C2354" s="4" t="s">
        <v>5430</v>
      </c>
      <c r="D2354" s="3" t="s">
        <v>5431</v>
      </c>
      <c r="E2354" s="4">
        <v>1</v>
      </c>
      <c r="F2354" s="2" t="str">
        <f t="shared" si="182"/>
        <v>G1PR831205</v>
      </c>
      <c r="G2354" s="2" t="str">
        <f t="shared" si="183"/>
        <v>Podiumkunsten</v>
      </c>
      <c r="H2354" s="2" t="str">
        <f t="shared" si="184"/>
        <v>8312</v>
      </c>
      <c r="I2354" s="2" t="str">
        <f>IFERROR(VLOOKUP(H2354,'Productgroepen hoofdfuncties'!G:H,2,FALSE),H2354)</f>
        <v>8312</v>
      </c>
      <c r="J2354" s="2" t="str">
        <f t="shared" si="185"/>
        <v>83</v>
      </c>
      <c r="K2354" s="2" t="str">
        <f>IFERROR(VLOOKUP(J2354,'Productgroepen hoofdfuncties'!D:E,2,FALSE),J2354)</f>
        <v>Kunst en oudheidkunde</v>
      </c>
      <c r="L2354" s="2" t="str">
        <f t="shared" si="186"/>
        <v>8</v>
      </c>
      <c r="M2354" s="2" t="str">
        <f>IFERROR(VLOOKUP(L2354,'Productgroepen hoofdfuncties'!A:B,2,FALSE),L2354)</f>
        <v>Welzijn</v>
      </c>
    </row>
    <row r="2355" spans="1:13">
      <c r="A2355" s="7"/>
      <c r="B2355" s="8"/>
      <c r="C2355" s="4" t="s">
        <v>5432</v>
      </c>
      <c r="D2355" s="3" t="s">
        <v>5433</v>
      </c>
      <c r="E2355" s="4">
        <v>1</v>
      </c>
      <c r="F2355" s="2" t="str">
        <f t="shared" si="182"/>
        <v>G1PR831205</v>
      </c>
      <c r="G2355" s="2" t="str">
        <f t="shared" si="183"/>
        <v>Podiumkunsten</v>
      </c>
      <c r="H2355" s="2" t="str">
        <f t="shared" si="184"/>
        <v>8312</v>
      </c>
      <c r="I2355" s="2" t="str">
        <f>IFERROR(VLOOKUP(H2355,'Productgroepen hoofdfuncties'!G:H,2,FALSE),H2355)</f>
        <v>8312</v>
      </c>
      <c r="J2355" s="2" t="str">
        <f t="shared" si="185"/>
        <v>83</v>
      </c>
      <c r="K2355" s="2" t="str">
        <f>IFERROR(VLOOKUP(J2355,'Productgroepen hoofdfuncties'!D:E,2,FALSE),J2355)</f>
        <v>Kunst en oudheidkunde</v>
      </c>
      <c r="L2355" s="2" t="str">
        <f t="shared" si="186"/>
        <v>8</v>
      </c>
      <c r="M2355" s="2" t="str">
        <f>IFERROR(VLOOKUP(L2355,'Productgroepen hoofdfuncties'!A:B,2,FALSE),L2355)</f>
        <v>Welzijn</v>
      </c>
    </row>
    <row r="2356" spans="1:13">
      <c r="A2356" s="7"/>
      <c r="B2356" s="8"/>
      <c r="C2356" s="4" t="s">
        <v>5434</v>
      </c>
      <c r="D2356" s="3" t="s">
        <v>5435</v>
      </c>
      <c r="E2356" s="4">
        <v>1</v>
      </c>
      <c r="F2356" s="2" t="str">
        <f t="shared" si="182"/>
        <v>G1PR831205</v>
      </c>
      <c r="G2356" s="2" t="str">
        <f t="shared" si="183"/>
        <v>Podiumkunsten</v>
      </c>
      <c r="H2356" s="2" t="str">
        <f t="shared" si="184"/>
        <v>8312</v>
      </c>
      <c r="I2356" s="2" t="str">
        <f>IFERROR(VLOOKUP(H2356,'Productgroepen hoofdfuncties'!G:H,2,FALSE),H2356)</f>
        <v>8312</v>
      </c>
      <c r="J2356" s="2" t="str">
        <f t="shared" si="185"/>
        <v>83</v>
      </c>
      <c r="K2356" s="2" t="str">
        <f>IFERROR(VLOOKUP(J2356,'Productgroepen hoofdfuncties'!D:E,2,FALSE),J2356)</f>
        <v>Kunst en oudheidkunde</v>
      </c>
      <c r="L2356" s="2" t="str">
        <f t="shared" si="186"/>
        <v>8</v>
      </c>
      <c r="M2356" s="2" t="str">
        <f>IFERROR(VLOOKUP(L2356,'Productgroepen hoofdfuncties'!A:B,2,FALSE),L2356)</f>
        <v>Welzijn</v>
      </c>
    </row>
    <row r="2357" spans="1:13">
      <c r="A2357" s="9"/>
      <c r="B2357" s="10"/>
      <c r="C2357" s="4" t="s">
        <v>5436</v>
      </c>
      <c r="D2357" s="3" t="s">
        <v>5437</v>
      </c>
      <c r="E2357" s="4">
        <v>1</v>
      </c>
      <c r="F2357" s="2" t="str">
        <f t="shared" si="182"/>
        <v>G1PR831205</v>
      </c>
      <c r="G2357" s="2" t="str">
        <f t="shared" si="183"/>
        <v>Podiumkunsten</v>
      </c>
      <c r="H2357" s="2" t="str">
        <f t="shared" si="184"/>
        <v>8312</v>
      </c>
      <c r="I2357" s="2" t="str">
        <f>IFERROR(VLOOKUP(H2357,'Productgroepen hoofdfuncties'!G:H,2,FALSE),H2357)</f>
        <v>8312</v>
      </c>
      <c r="J2357" s="2" t="str">
        <f t="shared" si="185"/>
        <v>83</v>
      </c>
      <c r="K2357" s="2" t="str">
        <f>IFERROR(VLOOKUP(J2357,'Productgroepen hoofdfuncties'!D:E,2,FALSE),J2357)</f>
        <v>Kunst en oudheidkunde</v>
      </c>
      <c r="L2357" s="2" t="str">
        <f t="shared" si="186"/>
        <v>8</v>
      </c>
      <c r="M2357" s="2" t="str">
        <f>IFERROR(VLOOKUP(L2357,'Productgroepen hoofdfuncties'!A:B,2,FALSE),L2357)</f>
        <v>Welzijn</v>
      </c>
    </row>
    <row r="2358" spans="1:13">
      <c r="A2358" s="5" t="s">
        <v>5438</v>
      </c>
      <c r="B2358" s="6" t="s">
        <v>5439</v>
      </c>
      <c r="C2358" s="4" t="s">
        <v>5440</v>
      </c>
      <c r="D2358" s="3" t="s">
        <v>5441</v>
      </c>
      <c r="E2358" s="4">
        <v>1</v>
      </c>
      <c r="F2358" s="2" t="str">
        <f t="shared" si="182"/>
        <v>G1PR831206</v>
      </c>
      <c r="G2358" s="2" t="str">
        <f t="shared" si="183"/>
        <v>Festivals</v>
      </c>
      <c r="H2358" s="2" t="str">
        <f t="shared" si="184"/>
        <v>8312</v>
      </c>
      <c r="I2358" s="2" t="str">
        <f>IFERROR(VLOOKUP(H2358,'Productgroepen hoofdfuncties'!G:H,2,FALSE),H2358)</f>
        <v>8312</v>
      </c>
      <c r="J2358" s="2" t="str">
        <f t="shared" si="185"/>
        <v>83</v>
      </c>
      <c r="K2358" s="2" t="str">
        <f>IFERROR(VLOOKUP(J2358,'Productgroepen hoofdfuncties'!D:E,2,FALSE),J2358)</f>
        <v>Kunst en oudheidkunde</v>
      </c>
      <c r="L2358" s="2" t="str">
        <f t="shared" si="186"/>
        <v>8</v>
      </c>
      <c r="M2358" s="2" t="str">
        <f>IFERROR(VLOOKUP(L2358,'Productgroepen hoofdfuncties'!A:B,2,FALSE),L2358)</f>
        <v>Welzijn</v>
      </c>
    </row>
    <row r="2359" spans="1:13">
      <c r="A2359" s="7"/>
      <c r="B2359" s="8"/>
      <c r="C2359" s="4" t="s">
        <v>5442</v>
      </c>
      <c r="D2359" s="3" t="s">
        <v>5443</v>
      </c>
      <c r="E2359" s="4">
        <v>1</v>
      </c>
      <c r="F2359" s="2" t="str">
        <f t="shared" si="182"/>
        <v>G1PR831206</v>
      </c>
      <c r="G2359" s="2" t="str">
        <f t="shared" si="183"/>
        <v>Festivals</v>
      </c>
      <c r="H2359" s="2" t="str">
        <f t="shared" si="184"/>
        <v>8312</v>
      </c>
      <c r="I2359" s="2" t="str">
        <f>IFERROR(VLOOKUP(H2359,'Productgroepen hoofdfuncties'!G:H,2,FALSE),H2359)</f>
        <v>8312</v>
      </c>
      <c r="J2359" s="2" t="str">
        <f t="shared" si="185"/>
        <v>83</v>
      </c>
      <c r="K2359" s="2" t="str">
        <f>IFERROR(VLOOKUP(J2359,'Productgroepen hoofdfuncties'!D:E,2,FALSE),J2359)</f>
        <v>Kunst en oudheidkunde</v>
      </c>
      <c r="L2359" s="2" t="str">
        <f t="shared" si="186"/>
        <v>8</v>
      </c>
      <c r="M2359" s="2" t="str">
        <f>IFERROR(VLOOKUP(L2359,'Productgroepen hoofdfuncties'!A:B,2,FALSE),L2359)</f>
        <v>Welzijn</v>
      </c>
    </row>
    <row r="2360" spans="1:13">
      <c r="A2360" s="7"/>
      <c r="B2360" s="8"/>
      <c r="C2360" s="4" t="s">
        <v>5444</v>
      </c>
      <c r="D2360" s="3" t="s">
        <v>5445</v>
      </c>
      <c r="E2360" s="4">
        <v>1</v>
      </c>
      <c r="F2360" s="2" t="str">
        <f t="shared" si="182"/>
        <v>G1PR831206</v>
      </c>
      <c r="G2360" s="2" t="str">
        <f t="shared" si="183"/>
        <v>Festivals</v>
      </c>
      <c r="H2360" s="2" t="str">
        <f t="shared" si="184"/>
        <v>8312</v>
      </c>
      <c r="I2360" s="2" t="str">
        <f>IFERROR(VLOOKUP(H2360,'Productgroepen hoofdfuncties'!G:H,2,FALSE),H2360)</f>
        <v>8312</v>
      </c>
      <c r="J2360" s="2" t="str">
        <f t="shared" si="185"/>
        <v>83</v>
      </c>
      <c r="K2360" s="2" t="str">
        <f>IFERROR(VLOOKUP(J2360,'Productgroepen hoofdfuncties'!D:E,2,FALSE),J2360)</f>
        <v>Kunst en oudheidkunde</v>
      </c>
      <c r="L2360" s="2" t="str">
        <f t="shared" si="186"/>
        <v>8</v>
      </c>
      <c r="M2360" s="2" t="str">
        <f>IFERROR(VLOOKUP(L2360,'Productgroepen hoofdfuncties'!A:B,2,FALSE),L2360)</f>
        <v>Welzijn</v>
      </c>
    </row>
    <row r="2361" spans="1:13">
      <c r="A2361" s="7"/>
      <c r="B2361" s="8"/>
      <c r="C2361" s="4" t="s">
        <v>5446</v>
      </c>
      <c r="D2361" s="3" t="s">
        <v>5447</v>
      </c>
      <c r="E2361" s="4">
        <v>1</v>
      </c>
      <c r="F2361" s="2" t="str">
        <f t="shared" si="182"/>
        <v>G1PR831206</v>
      </c>
      <c r="G2361" s="2" t="str">
        <f t="shared" si="183"/>
        <v>Festivals</v>
      </c>
      <c r="H2361" s="2" t="str">
        <f t="shared" si="184"/>
        <v>8312</v>
      </c>
      <c r="I2361" s="2" t="str">
        <f>IFERROR(VLOOKUP(H2361,'Productgroepen hoofdfuncties'!G:H,2,FALSE),H2361)</f>
        <v>8312</v>
      </c>
      <c r="J2361" s="2" t="str">
        <f t="shared" si="185"/>
        <v>83</v>
      </c>
      <c r="K2361" s="2" t="str">
        <f>IFERROR(VLOOKUP(J2361,'Productgroepen hoofdfuncties'!D:E,2,FALSE),J2361)</f>
        <v>Kunst en oudheidkunde</v>
      </c>
      <c r="L2361" s="2" t="str">
        <f t="shared" si="186"/>
        <v>8</v>
      </c>
      <c r="M2361" s="2" t="str">
        <f>IFERROR(VLOOKUP(L2361,'Productgroepen hoofdfuncties'!A:B,2,FALSE),L2361)</f>
        <v>Welzijn</v>
      </c>
    </row>
    <row r="2362" spans="1:13">
      <c r="A2362" s="7"/>
      <c r="B2362" s="8"/>
      <c r="C2362" s="4" t="s">
        <v>5448</v>
      </c>
      <c r="D2362" s="3" t="s">
        <v>5449</v>
      </c>
      <c r="E2362" s="4">
        <v>1</v>
      </c>
      <c r="F2362" s="2" t="str">
        <f t="shared" si="182"/>
        <v>G1PR831206</v>
      </c>
      <c r="G2362" s="2" t="str">
        <f t="shared" si="183"/>
        <v>Festivals</v>
      </c>
      <c r="H2362" s="2" t="str">
        <f t="shared" si="184"/>
        <v>8312</v>
      </c>
      <c r="I2362" s="2" t="str">
        <f>IFERROR(VLOOKUP(H2362,'Productgroepen hoofdfuncties'!G:H,2,FALSE),H2362)</f>
        <v>8312</v>
      </c>
      <c r="J2362" s="2" t="str">
        <f t="shared" si="185"/>
        <v>83</v>
      </c>
      <c r="K2362" s="2" t="str">
        <f>IFERROR(VLOOKUP(J2362,'Productgroepen hoofdfuncties'!D:E,2,FALSE),J2362)</f>
        <v>Kunst en oudheidkunde</v>
      </c>
      <c r="L2362" s="2" t="str">
        <f t="shared" si="186"/>
        <v>8</v>
      </c>
      <c r="M2362" s="2" t="str">
        <f>IFERROR(VLOOKUP(L2362,'Productgroepen hoofdfuncties'!A:B,2,FALSE),L2362)</f>
        <v>Welzijn</v>
      </c>
    </row>
    <row r="2363" spans="1:13">
      <c r="A2363" s="7"/>
      <c r="B2363" s="8"/>
      <c r="C2363" s="4" t="s">
        <v>5450</v>
      </c>
      <c r="D2363" s="3" t="s">
        <v>5451</v>
      </c>
      <c r="E2363" s="4">
        <v>1</v>
      </c>
      <c r="F2363" s="2" t="str">
        <f t="shared" si="182"/>
        <v>G1PR831206</v>
      </c>
      <c r="G2363" s="2" t="str">
        <f t="shared" si="183"/>
        <v>Festivals</v>
      </c>
      <c r="H2363" s="2" t="str">
        <f t="shared" si="184"/>
        <v>8312</v>
      </c>
      <c r="I2363" s="2" t="str">
        <f>IFERROR(VLOOKUP(H2363,'Productgroepen hoofdfuncties'!G:H,2,FALSE),H2363)</f>
        <v>8312</v>
      </c>
      <c r="J2363" s="2" t="str">
        <f t="shared" si="185"/>
        <v>83</v>
      </c>
      <c r="K2363" s="2" t="str">
        <f>IFERROR(VLOOKUP(J2363,'Productgroepen hoofdfuncties'!D:E,2,FALSE),J2363)</f>
        <v>Kunst en oudheidkunde</v>
      </c>
      <c r="L2363" s="2" t="str">
        <f t="shared" si="186"/>
        <v>8</v>
      </c>
      <c r="M2363" s="2" t="str">
        <f>IFERROR(VLOOKUP(L2363,'Productgroepen hoofdfuncties'!A:B,2,FALSE),L2363)</f>
        <v>Welzijn</v>
      </c>
    </row>
    <row r="2364" spans="1:13">
      <c r="A2364" s="7"/>
      <c r="B2364" s="8"/>
      <c r="C2364" s="4" t="s">
        <v>5452</v>
      </c>
      <c r="D2364" s="3" t="s">
        <v>5453</v>
      </c>
      <c r="E2364" s="4">
        <v>1</v>
      </c>
      <c r="F2364" s="2" t="str">
        <f t="shared" si="182"/>
        <v>G1PR831206</v>
      </c>
      <c r="G2364" s="2" t="str">
        <f t="shared" si="183"/>
        <v>Festivals</v>
      </c>
      <c r="H2364" s="2" t="str">
        <f t="shared" si="184"/>
        <v>8312</v>
      </c>
      <c r="I2364" s="2" t="str">
        <f>IFERROR(VLOOKUP(H2364,'Productgroepen hoofdfuncties'!G:H,2,FALSE),H2364)</f>
        <v>8312</v>
      </c>
      <c r="J2364" s="2" t="str">
        <f t="shared" si="185"/>
        <v>83</v>
      </c>
      <c r="K2364" s="2" t="str">
        <f>IFERROR(VLOOKUP(J2364,'Productgroepen hoofdfuncties'!D:E,2,FALSE),J2364)</f>
        <v>Kunst en oudheidkunde</v>
      </c>
      <c r="L2364" s="2" t="str">
        <f t="shared" si="186"/>
        <v>8</v>
      </c>
      <c r="M2364" s="2" t="str">
        <f>IFERROR(VLOOKUP(L2364,'Productgroepen hoofdfuncties'!A:B,2,FALSE),L2364)</f>
        <v>Welzijn</v>
      </c>
    </row>
    <row r="2365" spans="1:13">
      <c r="A2365" s="7"/>
      <c r="B2365" s="8"/>
      <c r="C2365" s="4" t="s">
        <v>5454</v>
      </c>
      <c r="D2365" s="3" t="s">
        <v>5455</v>
      </c>
      <c r="E2365" s="4">
        <v>1</v>
      </c>
      <c r="F2365" s="2" t="str">
        <f t="shared" si="182"/>
        <v>G1PR831206</v>
      </c>
      <c r="G2365" s="2" t="str">
        <f t="shared" si="183"/>
        <v>Festivals</v>
      </c>
      <c r="H2365" s="2" t="str">
        <f t="shared" si="184"/>
        <v>8312</v>
      </c>
      <c r="I2365" s="2" t="str">
        <f>IFERROR(VLOOKUP(H2365,'Productgroepen hoofdfuncties'!G:H,2,FALSE),H2365)</f>
        <v>8312</v>
      </c>
      <c r="J2365" s="2" t="str">
        <f t="shared" si="185"/>
        <v>83</v>
      </c>
      <c r="K2365" s="2" t="str">
        <f>IFERROR(VLOOKUP(J2365,'Productgroepen hoofdfuncties'!D:E,2,FALSE),J2365)</f>
        <v>Kunst en oudheidkunde</v>
      </c>
      <c r="L2365" s="2" t="str">
        <f t="shared" si="186"/>
        <v>8</v>
      </c>
      <c r="M2365" s="2" t="str">
        <f>IFERROR(VLOOKUP(L2365,'Productgroepen hoofdfuncties'!A:B,2,FALSE),L2365)</f>
        <v>Welzijn</v>
      </c>
    </row>
    <row r="2366" spans="1:13">
      <c r="A2366" s="7"/>
      <c r="B2366" s="8"/>
      <c r="C2366" s="4" t="s">
        <v>5456</v>
      </c>
      <c r="D2366" s="3" t="s">
        <v>5457</v>
      </c>
      <c r="E2366" s="4">
        <v>1</v>
      </c>
      <c r="F2366" s="2" t="str">
        <f t="shared" si="182"/>
        <v>G1PR831206</v>
      </c>
      <c r="G2366" s="2" t="str">
        <f t="shared" si="183"/>
        <v>Festivals</v>
      </c>
      <c r="H2366" s="2" t="str">
        <f t="shared" si="184"/>
        <v>8312</v>
      </c>
      <c r="I2366" s="2" t="str">
        <f>IFERROR(VLOOKUP(H2366,'Productgroepen hoofdfuncties'!G:H,2,FALSE),H2366)</f>
        <v>8312</v>
      </c>
      <c r="J2366" s="2" t="str">
        <f t="shared" si="185"/>
        <v>83</v>
      </c>
      <c r="K2366" s="2" t="str">
        <f>IFERROR(VLOOKUP(J2366,'Productgroepen hoofdfuncties'!D:E,2,FALSE),J2366)</f>
        <v>Kunst en oudheidkunde</v>
      </c>
      <c r="L2366" s="2" t="str">
        <f t="shared" si="186"/>
        <v>8</v>
      </c>
      <c r="M2366" s="2" t="str">
        <f>IFERROR(VLOOKUP(L2366,'Productgroepen hoofdfuncties'!A:B,2,FALSE),L2366)</f>
        <v>Welzijn</v>
      </c>
    </row>
    <row r="2367" spans="1:13">
      <c r="A2367" s="7"/>
      <c r="B2367" s="8"/>
      <c r="C2367" s="4" t="s">
        <v>5458</v>
      </c>
      <c r="D2367" s="3" t="s">
        <v>5435</v>
      </c>
      <c r="E2367" s="4">
        <v>1</v>
      </c>
      <c r="F2367" s="2" t="str">
        <f t="shared" si="182"/>
        <v>G1PR831206</v>
      </c>
      <c r="G2367" s="2" t="str">
        <f t="shared" si="183"/>
        <v>Festivals</v>
      </c>
      <c r="H2367" s="2" t="str">
        <f t="shared" si="184"/>
        <v>8312</v>
      </c>
      <c r="I2367" s="2" t="str">
        <f>IFERROR(VLOOKUP(H2367,'Productgroepen hoofdfuncties'!G:H,2,FALSE),H2367)</f>
        <v>8312</v>
      </c>
      <c r="J2367" s="2" t="str">
        <f t="shared" si="185"/>
        <v>83</v>
      </c>
      <c r="K2367" s="2" t="str">
        <f>IFERROR(VLOOKUP(J2367,'Productgroepen hoofdfuncties'!D:E,2,FALSE),J2367)</f>
        <v>Kunst en oudheidkunde</v>
      </c>
      <c r="L2367" s="2" t="str">
        <f t="shared" si="186"/>
        <v>8</v>
      </c>
      <c r="M2367" s="2" t="str">
        <f>IFERROR(VLOOKUP(L2367,'Productgroepen hoofdfuncties'!A:B,2,FALSE),L2367)</f>
        <v>Welzijn</v>
      </c>
    </row>
    <row r="2368" spans="1:13">
      <c r="A2368" s="7"/>
      <c r="B2368" s="8"/>
      <c r="C2368" s="4" t="s">
        <v>5459</v>
      </c>
      <c r="D2368" s="3" t="s">
        <v>5460</v>
      </c>
      <c r="E2368" s="4">
        <v>1</v>
      </c>
      <c r="F2368" s="2" t="str">
        <f t="shared" si="182"/>
        <v>G1PR831206</v>
      </c>
      <c r="G2368" s="2" t="str">
        <f t="shared" si="183"/>
        <v>Festivals</v>
      </c>
      <c r="H2368" s="2" t="str">
        <f t="shared" si="184"/>
        <v>8312</v>
      </c>
      <c r="I2368" s="2" t="str">
        <f>IFERROR(VLOOKUP(H2368,'Productgroepen hoofdfuncties'!G:H,2,FALSE),H2368)</f>
        <v>8312</v>
      </c>
      <c r="J2368" s="2" t="str">
        <f t="shared" si="185"/>
        <v>83</v>
      </c>
      <c r="K2368" s="2" t="str">
        <f>IFERROR(VLOOKUP(J2368,'Productgroepen hoofdfuncties'!D:E,2,FALSE),J2368)</f>
        <v>Kunst en oudheidkunde</v>
      </c>
      <c r="L2368" s="2" t="str">
        <f t="shared" si="186"/>
        <v>8</v>
      </c>
      <c r="M2368" s="2" t="str">
        <f>IFERROR(VLOOKUP(L2368,'Productgroepen hoofdfuncties'!A:B,2,FALSE),L2368)</f>
        <v>Welzijn</v>
      </c>
    </row>
    <row r="2369" spans="1:13">
      <c r="A2369" s="9"/>
      <c r="B2369" s="10"/>
      <c r="C2369" s="4" t="s">
        <v>5461</v>
      </c>
      <c r="D2369" s="3" t="s">
        <v>5462</v>
      </c>
      <c r="E2369" s="4">
        <v>1</v>
      </c>
      <c r="F2369" s="2" t="str">
        <f t="shared" si="182"/>
        <v>G1PR831206</v>
      </c>
      <c r="G2369" s="2" t="str">
        <f t="shared" si="183"/>
        <v>Festivals</v>
      </c>
      <c r="H2369" s="2" t="str">
        <f t="shared" si="184"/>
        <v>8312</v>
      </c>
      <c r="I2369" s="2" t="str">
        <f>IFERROR(VLOOKUP(H2369,'Productgroepen hoofdfuncties'!G:H,2,FALSE),H2369)</f>
        <v>8312</v>
      </c>
      <c r="J2369" s="2" t="str">
        <f t="shared" si="185"/>
        <v>83</v>
      </c>
      <c r="K2369" s="2" t="str">
        <f>IFERROR(VLOOKUP(J2369,'Productgroepen hoofdfuncties'!D:E,2,FALSE),J2369)</f>
        <v>Kunst en oudheidkunde</v>
      </c>
      <c r="L2369" s="2" t="str">
        <f t="shared" si="186"/>
        <v>8</v>
      </c>
      <c r="M2369" s="2" t="str">
        <f>IFERROR(VLOOKUP(L2369,'Productgroepen hoofdfuncties'!A:B,2,FALSE),L2369)</f>
        <v>Welzijn</v>
      </c>
    </row>
    <row r="2370" spans="1:13">
      <c r="A2370" s="5" t="s">
        <v>5463</v>
      </c>
      <c r="B2370" s="6" t="s">
        <v>5464</v>
      </c>
      <c r="C2370" s="4" t="s">
        <v>5465</v>
      </c>
      <c r="D2370" s="3" t="s">
        <v>5466</v>
      </c>
      <c r="E2370" s="4">
        <v>1</v>
      </c>
      <c r="F2370" s="2" t="str">
        <f t="shared" si="182"/>
        <v>G1PR831207</v>
      </c>
      <c r="G2370" s="2" t="str">
        <f t="shared" si="183"/>
        <v>Letteren</v>
      </c>
      <c r="H2370" s="2" t="str">
        <f t="shared" si="184"/>
        <v>8312</v>
      </c>
      <c r="I2370" s="2" t="str">
        <f>IFERROR(VLOOKUP(H2370,'Productgroepen hoofdfuncties'!G:H,2,FALSE),H2370)</f>
        <v>8312</v>
      </c>
      <c r="J2370" s="2" t="str">
        <f t="shared" si="185"/>
        <v>83</v>
      </c>
      <c r="K2370" s="2" t="str">
        <f>IFERROR(VLOOKUP(J2370,'Productgroepen hoofdfuncties'!D:E,2,FALSE),J2370)</f>
        <v>Kunst en oudheidkunde</v>
      </c>
      <c r="L2370" s="2" t="str">
        <f t="shared" si="186"/>
        <v>8</v>
      </c>
      <c r="M2370" s="2" t="str">
        <f>IFERROR(VLOOKUP(L2370,'Productgroepen hoofdfuncties'!A:B,2,FALSE),L2370)</f>
        <v>Welzijn</v>
      </c>
    </row>
    <row r="2371" spans="1:13">
      <c r="A2371" s="7"/>
      <c r="B2371" s="8"/>
      <c r="C2371" s="4" t="s">
        <v>5467</v>
      </c>
      <c r="D2371" s="3" t="s">
        <v>5468</v>
      </c>
      <c r="E2371" s="4">
        <v>1</v>
      </c>
      <c r="F2371" s="2" t="str">
        <f t="shared" si="182"/>
        <v>G1PR831207</v>
      </c>
      <c r="G2371" s="2" t="str">
        <f t="shared" si="183"/>
        <v>Letteren</v>
      </c>
      <c r="H2371" s="2" t="str">
        <f t="shared" si="184"/>
        <v>8312</v>
      </c>
      <c r="I2371" s="2" t="str">
        <f>IFERROR(VLOOKUP(H2371,'Productgroepen hoofdfuncties'!G:H,2,FALSE),H2371)</f>
        <v>8312</v>
      </c>
      <c r="J2371" s="2" t="str">
        <f t="shared" si="185"/>
        <v>83</v>
      </c>
      <c r="K2371" s="2" t="str">
        <f>IFERROR(VLOOKUP(J2371,'Productgroepen hoofdfuncties'!D:E,2,FALSE),J2371)</f>
        <v>Kunst en oudheidkunde</v>
      </c>
      <c r="L2371" s="2" t="str">
        <f t="shared" si="186"/>
        <v>8</v>
      </c>
      <c r="M2371" s="2" t="str">
        <f>IFERROR(VLOOKUP(L2371,'Productgroepen hoofdfuncties'!A:B,2,FALSE),L2371)</f>
        <v>Welzijn</v>
      </c>
    </row>
    <row r="2372" spans="1:13">
      <c r="A2372" s="7"/>
      <c r="B2372" s="8"/>
      <c r="C2372" s="4" t="s">
        <v>5469</v>
      </c>
      <c r="D2372" s="3" t="s">
        <v>5470</v>
      </c>
      <c r="E2372" s="4">
        <v>1</v>
      </c>
      <c r="F2372" s="2" t="str">
        <f t="shared" si="182"/>
        <v>G1PR831207</v>
      </c>
      <c r="G2372" s="2" t="str">
        <f t="shared" si="183"/>
        <v>Letteren</v>
      </c>
      <c r="H2372" s="2" t="str">
        <f t="shared" si="184"/>
        <v>8312</v>
      </c>
      <c r="I2372" s="2" t="str">
        <f>IFERROR(VLOOKUP(H2372,'Productgroepen hoofdfuncties'!G:H,2,FALSE),H2372)</f>
        <v>8312</v>
      </c>
      <c r="J2372" s="2" t="str">
        <f t="shared" si="185"/>
        <v>83</v>
      </c>
      <c r="K2372" s="2" t="str">
        <f>IFERROR(VLOOKUP(J2372,'Productgroepen hoofdfuncties'!D:E,2,FALSE),J2372)</f>
        <v>Kunst en oudheidkunde</v>
      </c>
      <c r="L2372" s="2" t="str">
        <f t="shared" si="186"/>
        <v>8</v>
      </c>
      <c r="M2372" s="2" t="str">
        <f>IFERROR(VLOOKUP(L2372,'Productgroepen hoofdfuncties'!A:B,2,FALSE),L2372)</f>
        <v>Welzijn</v>
      </c>
    </row>
    <row r="2373" spans="1:13">
      <c r="A2373" s="7"/>
      <c r="B2373" s="8"/>
      <c r="C2373" s="4" t="s">
        <v>5471</v>
      </c>
      <c r="D2373" s="3" t="s">
        <v>5472</v>
      </c>
      <c r="E2373" s="4">
        <v>1</v>
      </c>
      <c r="F2373" s="2" t="str">
        <f t="shared" si="182"/>
        <v>G1PR831207</v>
      </c>
      <c r="G2373" s="2" t="str">
        <f t="shared" si="183"/>
        <v>Letteren</v>
      </c>
      <c r="H2373" s="2" t="str">
        <f t="shared" si="184"/>
        <v>8312</v>
      </c>
      <c r="I2373" s="2" t="str">
        <f>IFERROR(VLOOKUP(H2373,'Productgroepen hoofdfuncties'!G:H,2,FALSE),H2373)</f>
        <v>8312</v>
      </c>
      <c r="J2373" s="2" t="str">
        <f t="shared" si="185"/>
        <v>83</v>
      </c>
      <c r="K2373" s="2" t="str">
        <f>IFERROR(VLOOKUP(J2373,'Productgroepen hoofdfuncties'!D:E,2,FALSE),J2373)</f>
        <v>Kunst en oudheidkunde</v>
      </c>
      <c r="L2373" s="2" t="str">
        <f t="shared" si="186"/>
        <v>8</v>
      </c>
      <c r="M2373" s="2" t="str">
        <f>IFERROR(VLOOKUP(L2373,'Productgroepen hoofdfuncties'!A:B,2,FALSE),L2373)</f>
        <v>Welzijn</v>
      </c>
    </row>
    <row r="2374" spans="1:13">
      <c r="A2374" s="9"/>
      <c r="B2374" s="10"/>
      <c r="C2374" s="4" t="s">
        <v>5473</v>
      </c>
      <c r="D2374" s="3" t="s">
        <v>5474</v>
      </c>
      <c r="E2374" s="4">
        <v>1</v>
      </c>
      <c r="F2374" s="2" t="str">
        <f t="shared" si="182"/>
        <v>G1PR831207</v>
      </c>
      <c r="G2374" s="2" t="str">
        <f t="shared" si="183"/>
        <v>Letteren</v>
      </c>
      <c r="H2374" s="2" t="str">
        <f t="shared" si="184"/>
        <v>8312</v>
      </c>
      <c r="I2374" s="2" t="str">
        <f>IFERROR(VLOOKUP(H2374,'Productgroepen hoofdfuncties'!G:H,2,FALSE),H2374)</f>
        <v>8312</v>
      </c>
      <c r="J2374" s="2" t="str">
        <f t="shared" si="185"/>
        <v>83</v>
      </c>
      <c r="K2374" s="2" t="str">
        <f>IFERROR(VLOOKUP(J2374,'Productgroepen hoofdfuncties'!D:E,2,FALSE),J2374)</f>
        <v>Kunst en oudheidkunde</v>
      </c>
      <c r="L2374" s="2" t="str">
        <f t="shared" si="186"/>
        <v>8</v>
      </c>
      <c r="M2374" s="2" t="str">
        <f>IFERROR(VLOOKUP(L2374,'Productgroepen hoofdfuncties'!A:B,2,FALSE),L2374)</f>
        <v>Welzijn</v>
      </c>
    </row>
    <row r="2375" spans="1:13">
      <c r="A2375" s="5" t="s">
        <v>5475</v>
      </c>
      <c r="B2375" s="6" t="s">
        <v>5476</v>
      </c>
      <c r="C2375" s="4" t="s">
        <v>5477</v>
      </c>
      <c r="D2375" s="3" t="s">
        <v>5478</v>
      </c>
      <c r="E2375" s="4">
        <v>1</v>
      </c>
      <c r="F2375" s="2" t="str">
        <f t="shared" si="182"/>
        <v>G1PR831208</v>
      </c>
      <c r="G2375" s="2" t="str">
        <f t="shared" si="183"/>
        <v>Culturele Prijzen</v>
      </c>
      <c r="H2375" s="2" t="str">
        <f t="shared" si="184"/>
        <v>8312</v>
      </c>
      <c r="I2375" s="2" t="str">
        <f>IFERROR(VLOOKUP(H2375,'Productgroepen hoofdfuncties'!G:H,2,FALSE),H2375)</f>
        <v>8312</v>
      </c>
      <c r="J2375" s="2" t="str">
        <f t="shared" si="185"/>
        <v>83</v>
      </c>
      <c r="K2375" s="2" t="str">
        <f>IFERROR(VLOOKUP(J2375,'Productgroepen hoofdfuncties'!D:E,2,FALSE),J2375)</f>
        <v>Kunst en oudheidkunde</v>
      </c>
      <c r="L2375" s="2" t="str">
        <f t="shared" si="186"/>
        <v>8</v>
      </c>
      <c r="M2375" s="2" t="str">
        <f>IFERROR(VLOOKUP(L2375,'Productgroepen hoofdfuncties'!A:B,2,FALSE),L2375)</f>
        <v>Welzijn</v>
      </c>
    </row>
    <row r="2376" spans="1:13">
      <c r="A2376" s="7"/>
      <c r="B2376" s="8"/>
      <c r="C2376" s="4" t="s">
        <v>5479</v>
      </c>
      <c r="D2376" s="3" t="s">
        <v>5480</v>
      </c>
      <c r="E2376" s="4">
        <v>1</v>
      </c>
      <c r="F2376" s="2" t="str">
        <f t="shared" si="182"/>
        <v>G1PR831208</v>
      </c>
      <c r="G2376" s="2" t="str">
        <f t="shared" si="183"/>
        <v>Culturele Prijzen</v>
      </c>
      <c r="H2376" s="2" t="str">
        <f t="shared" si="184"/>
        <v>8312</v>
      </c>
      <c r="I2376" s="2" t="str">
        <f>IFERROR(VLOOKUP(H2376,'Productgroepen hoofdfuncties'!G:H,2,FALSE),H2376)</f>
        <v>8312</v>
      </c>
      <c r="J2376" s="2" t="str">
        <f t="shared" si="185"/>
        <v>83</v>
      </c>
      <c r="K2376" s="2" t="str">
        <f>IFERROR(VLOOKUP(J2376,'Productgroepen hoofdfuncties'!D:E,2,FALSE),J2376)</f>
        <v>Kunst en oudheidkunde</v>
      </c>
      <c r="L2376" s="2" t="str">
        <f t="shared" si="186"/>
        <v>8</v>
      </c>
      <c r="M2376" s="2" t="str">
        <f>IFERROR(VLOOKUP(L2376,'Productgroepen hoofdfuncties'!A:B,2,FALSE),L2376)</f>
        <v>Welzijn</v>
      </c>
    </row>
    <row r="2377" spans="1:13">
      <c r="A2377" s="7"/>
      <c r="B2377" s="8"/>
      <c r="C2377" s="4" t="s">
        <v>5481</v>
      </c>
      <c r="D2377" s="3" t="s">
        <v>5482</v>
      </c>
      <c r="E2377" s="4">
        <v>1</v>
      </c>
      <c r="F2377" s="2" t="str">
        <f t="shared" si="182"/>
        <v>G1PR831208</v>
      </c>
      <c r="G2377" s="2" t="str">
        <f t="shared" si="183"/>
        <v>Culturele Prijzen</v>
      </c>
      <c r="H2377" s="2" t="str">
        <f t="shared" si="184"/>
        <v>8312</v>
      </c>
      <c r="I2377" s="2" t="str">
        <f>IFERROR(VLOOKUP(H2377,'Productgroepen hoofdfuncties'!G:H,2,FALSE),H2377)</f>
        <v>8312</v>
      </c>
      <c r="J2377" s="2" t="str">
        <f t="shared" si="185"/>
        <v>83</v>
      </c>
      <c r="K2377" s="2" t="str">
        <f>IFERROR(VLOOKUP(J2377,'Productgroepen hoofdfuncties'!D:E,2,FALSE),J2377)</f>
        <v>Kunst en oudheidkunde</v>
      </c>
      <c r="L2377" s="2" t="str">
        <f t="shared" si="186"/>
        <v>8</v>
      </c>
      <c r="M2377" s="2" t="str">
        <f>IFERROR(VLOOKUP(L2377,'Productgroepen hoofdfuncties'!A:B,2,FALSE),L2377)</f>
        <v>Welzijn</v>
      </c>
    </row>
    <row r="2378" spans="1:13">
      <c r="A2378" s="7"/>
      <c r="B2378" s="8"/>
      <c r="C2378" s="4" t="s">
        <v>5483</v>
      </c>
      <c r="D2378" s="3" t="s">
        <v>5472</v>
      </c>
      <c r="E2378" s="4">
        <v>1</v>
      </c>
      <c r="F2378" s="2" t="str">
        <f t="shared" si="182"/>
        <v>G1PR831208</v>
      </c>
      <c r="G2378" s="2" t="str">
        <f t="shared" si="183"/>
        <v>Culturele Prijzen</v>
      </c>
      <c r="H2378" s="2" t="str">
        <f t="shared" si="184"/>
        <v>8312</v>
      </c>
      <c r="I2378" s="2" t="str">
        <f>IFERROR(VLOOKUP(H2378,'Productgroepen hoofdfuncties'!G:H,2,FALSE),H2378)</f>
        <v>8312</v>
      </c>
      <c r="J2378" s="2" t="str">
        <f t="shared" si="185"/>
        <v>83</v>
      </c>
      <c r="K2378" s="2" t="str">
        <f>IFERROR(VLOOKUP(J2378,'Productgroepen hoofdfuncties'!D:E,2,FALSE),J2378)</f>
        <v>Kunst en oudheidkunde</v>
      </c>
      <c r="L2378" s="2" t="str">
        <f t="shared" si="186"/>
        <v>8</v>
      </c>
      <c r="M2378" s="2" t="str">
        <f>IFERROR(VLOOKUP(L2378,'Productgroepen hoofdfuncties'!A:B,2,FALSE),L2378)</f>
        <v>Welzijn</v>
      </c>
    </row>
    <row r="2379" spans="1:13">
      <c r="A2379" s="9"/>
      <c r="B2379" s="10"/>
      <c r="C2379" s="4" t="s">
        <v>5484</v>
      </c>
      <c r="D2379" s="3" t="s">
        <v>5342</v>
      </c>
      <c r="E2379" s="4">
        <v>1</v>
      </c>
      <c r="F2379" s="2" t="str">
        <f t="shared" si="182"/>
        <v>G1PR831208</v>
      </c>
      <c r="G2379" s="2" t="str">
        <f t="shared" si="183"/>
        <v>Culturele Prijzen</v>
      </c>
      <c r="H2379" s="2" t="str">
        <f t="shared" si="184"/>
        <v>8312</v>
      </c>
      <c r="I2379" s="2" t="str">
        <f>IFERROR(VLOOKUP(H2379,'Productgroepen hoofdfuncties'!G:H,2,FALSE),H2379)</f>
        <v>8312</v>
      </c>
      <c r="J2379" s="2" t="str">
        <f t="shared" si="185"/>
        <v>83</v>
      </c>
      <c r="K2379" s="2" t="str">
        <f>IFERROR(VLOOKUP(J2379,'Productgroepen hoofdfuncties'!D:E,2,FALSE),J2379)</f>
        <v>Kunst en oudheidkunde</v>
      </c>
      <c r="L2379" s="2" t="str">
        <f t="shared" si="186"/>
        <v>8</v>
      </c>
      <c r="M2379" s="2" t="str">
        <f>IFERROR(VLOOKUP(L2379,'Productgroepen hoofdfuncties'!A:B,2,FALSE),L2379)</f>
        <v>Welzijn</v>
      </c>
    </row>
    <row r="2380" spans="1:13">
      <c r="A2380" s="5" t="s">
        <v>5485</v>
      </c>
      <c r="B2380" s="6" t="s">
        <v>5486</v>
      </c>
      <c r="C2380" s="4" t="s">
        <v>5487</v>
      </c>
      <c r="D2380" s="3" t="s">
        <v>5488</v>
      </c>
      <c r="E2380" s="4">
        <v>1</v>
      </c>
      <c r="F2380" s="2" t="str">
        <f t="shared" ref="F2380:F2443" si="187">IF(A2380="",F2379,A2380)</f>
        <v>G1PR831209</v>
      </c>
      <c r="G2380" s="2" t="str">
        <f t="shared" ref="G2380:G2443" si="188">IF(B2380="",G2379,B2380)</f>
        <v>Budget Provinciale Kunstcommissie</v>
      </c>
      <c r="H2380" s="2" t="str">
        <f t="shared" ref="H2380:H2443" si="189">IF(RIGHT(LEFT($F2380,5),1)="K","Apparaatskosten personeel",IF(RIGHT(LEFT($F2380,5),1)="I","Apparaatskosten materieel",LEFT(RIGHT($F2380,6),4)))</f>
        <v>8312</v>
      </c>
      <c r="I2380" s="2" t="str">
        <f>IFERROR(VLOOKUP(H2380,'Productgroepen hoofdfuncties'!G:H,2,FALSE),H2380)</f>
        <v>8312</v>
      </c>
      <c r="J2380" s="2" t="str">
        <f t="shared" ref="J2380:J2443" si="190">IF(RIGHT(LEFT($F2380,5),1)="K","Kostenplaatsen",IF(RIGHT(LEFT($F2380,5),1)="I","Kostenplaatsen",LEFT(RIGHT($F2380,6),2)))</f>
        <v>83</v>
      </c>
      <c r="K2380" s="2" t="str">
        <f>IFERROR(VLOOKUP(J2380,'Productgroepen hoofdfuncties'!D:E,2,FALSE),J2380)</f>
        <v>Kunst en oudheidkunde</v>
      </c>
      <c r="L2380" s="2" t="str">
        <f t="shared" ref="L2380:L2443" si="191">IF(RIGHT(LEFT($F2380,5),1)="K","Kostenplaatsen",IF(RIGHT(LEFT($F2380,5),1)="I","Kostenplaatsen",LEFT(RIGHT($F2380,6),1)))</f>
        <v>8</v>
      </c>
      <c r="M2380" s="2" t="str">
        <f>IFERROR(VLOOKUP(L2380,'Productgroepen hoofdfuncties'!A:B,2,FALSE),L2380)</f>
        <v>Welzijn</v>
      </c>
    </row>
    <row r="2381" spans="1:13">
      <c r="A2381" s="9"/>
      <c r="B2381" s="10"/>
      <c r="C2381" s="4" t="s">
        <v>5489</v>
      </c>
      <c r="D2381" s="3" t="s">
        <v>5490</v>
      </c>
      <c r="E2381" s="4">
        <v>1</v>
      </c>
      <c r="F2381" s="2" t="str">
        <f t="shared" si="187"/>
        <v>G1PR831209</v>
      </c>
      <c r="G2381" s="2" t="str">
        <f t="shared" si="188"/>
        <v>Budget Provinciale Kunstcommissie</v>
      </c>
      <c r="H2381" s="2" t="str">
        <f t="shared" si="189"/>
        <v>8312</v>
      </c>
      <c r="I2381" s="2" t="str">
        <f>IFERROR(VLOOKUP(H2381,'Productgroepen hoofdfuncties'!G:H,2,FALSE),H2381)</f>
        <v>8312</v>
      </c>
      <c r="J2381" s="2" t="str">
        <f t="shared" si="190"/>
        <v>83</v>
      </c>
      <c r="K2381" s="2" t="str">
        <f>IFERROR(VLOOKUP(J2381,'Productgroepen hoofdfuncties'!D:E,2,FALSE),J2381)</f>
        <v>Kunst en oudheidkunde</v>
      </c>
      <c r="L2381" s="2" t="str">
        <f t="shared" si="191"/>
        <v>8</v>
      </c>
      <c r="M2381" s="2" t="str">
        <f>IFERROR(VLOOKUP(L2381,'Productgroepen hoofdfuncties'!A:B,2,FALSE),L2381)</f>
        <v>Welzijn</v>
      </c>
    </row>
    <row r="2382" spans="1:13">
      <c r="A2382" s="5" t="s">
        <v>5491</v>
      </c>
      <c r="B2382" s="6" t="s">
        <v>5492</v>
      </c>
      <c r="C2382" s="4" t="s">
        <v>5493</v>
      </c>
      <c r="D2382" s="3" t="s">
        <v>5494</v>
      </c>
      <c r="E2382" s="4">
        <v>1</v>
      </c>
      <c r="F2382" s="2" t="str">
        <f t="shared" si="187"/>
        <v>G1PR831210</v>
      </c>
      <c r="G2382" s="2" t="str">
        <f t="shared" si="188"/>
        <v>Stimuleringsfonds KunstCultuur</v>
      </c>
      <c r="H2382" s="2" t="str">
        <f t="shared" si="189"/>
        <v>8312</v>
      </c>
      <c r="I2382" s="2" t="str">
        <f>IFERROR(VLOOKUP(H2382,'Productgroepen hoofdfuncties'!G:H,2,FALSE),H2382)</f>
        <v>8312</v>
      </c>
      <c r="J2382" s="2" t="str">
        <f t="shared" si="190"/>
        <v>83</v>
      </c>
      <c r="K2382" s="2" t="str">
        <f>IFERROR(VLOOKUP(J2382,'Productgroepen hoofdfuncties'!D:E,2,FALSE),J2382)</f>
        <v>Kunst en oudheidkunde</v>
      </c>
      <c r="L2382" s="2" t="str">
        <f t="shared" si="191"/>
        <v>8</v>
      </c>
      <c r="M2382" s="2" t="str">
        <f>IFERROR(VLOOKUP(L2382,'Productgroepen hoofdfuncties'!A:B,2,FALSE),L2382)</f>
        <v>Welzijn</v>
      </c>
    </row>
    <row r="2383" spans="1:13">
      <c r="A2383" s="9"/>
      <c r="B2383" s="10"/>
      <c r="C2383" s="4" t="s">
        <v>5495</v>
      </c>
      <c r="D2383" s="3" t="s">
        <v>5496</v>
      </c>
      <c r="E2383" s="4">
        <v>1</v>
      </c>
      <c r="F2383" s="2" t="str">
        <f t="shared" si="187"/>
        <v>G1PR831210</v>
      </c>
      <c r="G2383" s="2" t="str">
        <f t="shared" si="188"/>
        <v>Stimuleringsfonds KunstCultuur</v>
      </c>
      <c r="H2383" s="2" t="str">
        <f t="shared" si="189"/>
        <v>8312</v>
      </c>
      <c r="I2383" s="2" t="str">
        <f>IFERROR(VLOOKUP(H2383,'Productgroepen hoofdfuncties'!G:H,2,FALSE),H2383)</f>
        <v>8312</v>
      </c>
      <c r="J2383" s="2" t="str">
        <f t="shared" si="190"/>
        <v>83</v>
      </c>
      <c r="K2383" s="2" t="str">
        <f>IFERROR(VLOOKUP(J2383,'Productgroepen hoofdfuncties'!D:E,2,FALSE),J2383)</f>
        <v>Kunst en oudheidkunde</v>
      </c>
      <c r="L2383" s="2" t="str">
        <f t="shared" si="191"/>
        <v>8</v>
      </c>
      <c r="M2383" s="2" t="str">
        <f>IFERROR(VLOOKUP(L2383,'Productgroepen hoofdfuncties'!A:B,2,FALSE),L2383)</f>
        <v>Welzijn</v>
      </c>
    </row>
    <row r="2384" spans="1:13">
      <c r="A2384" s="5" t="s">
        <v>5497</v>
      </c>
      <c r="B2384" s="6" t="s">
        <v>5498</v>
      </c>
      <c r="C2384" s="4" t="s">
        <v>5499</v>
      </c>
      <c r="D2384" s="3" t="s">
        <v>5500</v>
      </c>
      <c r="E2384" s="4">
        <v>1</v>
      </c>
      <c r="F2384" s="2" t="str">
        <f t="shared" si="187"/>
        <v>G1PR831211</v>
      </c>
      <c r="G2384" s="2" t="str">
        <f t="shared" si="188"/>
        <v>Nader In Te Vullen Nieuw Beleid</v>
      </c>
      <c r="H2384" s="2" t="str">
        <f t="shared" si="189"/>
        <v>8312</v>
      </c>
      <c r="I2384" s="2" t="str">
        <f>IFERROR(VLOOKUP(H2384,'Productgroepen hoofdfuncties'!G:H,2,FALSE),H2384)</f>
        <v>8312</v>
      </c>
      <c r="J2384" s="2" t="str">
        <f t="shared" si="190"/>
        <v>83</v>
      </c>
      <c r="K2384" s="2" t="str">
        <f>IFERROR(VLOOKUP(J2384,'Productgroepen hoofdfuncties'!D:E,2,FALSE),J2384)</f>
        <v>Kunst en oudheidkunde</v>
      </c>
      <c r="L2384" s="2" t="str">
        <f t="shared" si="191"/>
        <v>8</v>
      </c>
      <c r="M2384" s="2" t="str">
        <f>IFERROR(VLOOKUP(L2384,'Productgroepen hoofdfuncties'!A:B,2,FALSE),L2384)</f>
        <v>Welzijn</v>
      </c>
    </row>
    <row r="2385" spans="1:13">
      <c r="A2385" s="7"/>
      <c r="B2385" s="8"/>
      <c r="C2385" s="4" t="s">
        <v>5501</v>
      </c>
      <c r="D2385" s="3" t="s">
        <v>5502</v>
      </c>
      <c r="E2385" s="4">
        <v>1</v>
      </c>
      <c r="F2385" s="2" t="str">
        <f t="shared" si="187"/>
        <v>G1PR831211</v>
      </c>
      <c r="G2385" s="2" t="str">
        <f t="shared" si="188"/>
        <v>Nader In Te Vullen Nieuw Beleid</v>
      </c>
      <c r="H2385" s="2" t="str">
        <f t="shared" si="189"/>
        <v>8312</v>
      </c>
      <c r="I2385" s="2" t="str">
        <f>IFERROR(VLOOKUP(H2385,'Productgroepen hoofdfuncties'!G:H,2,FALSE),H2385)</f>
        <v>8312</v>
      </c>
      <c r="J2385" s="2" t="str">
        <f t="shared" si="190"/>
        <v>83</v>
      </c>
      <c r="K2385" s="2" t="str">
        <f>IFERROR(VLOOKUP(J2385,'Productgroepen hoofdfuncties'!D:E,2,FALSE),J2385)</f>
        <v>Kunst en oudheidkunde</v>
      </c>
      <c r="L2385" s="2" t="str">
        <f t="shared" si="191"/>
        <v>8</v>
      </c>
      <c r="M2385" s="2" t="str">
        <f>IFERROR(VLOOKUP(L2385,'Productgroepen hoofdfuncties'!A:B,2,FALSE),L2385)</f>
        <v>Welzijn</v>
      </c>
    </row>
    <row r="2386" spans="1:13">
      <c r="A2386" s="9"/>
      <c r="B2386" s="10"/>
      <c r="C2386" s="4" t="s">
        <v>5503</v>
      </c>
      <c r="D2386" s="3" t="s">
        <v>5504</v>
      </c>
      <c r="E2386" s="4">
        <v>1</v>
      </c>
      <c r="F2386" s="2" t="str">
        <f t="shared" si="187"/>
        <v>G1PR831211</v>
      </c>
      <c r="G2386" s="2" t="str">
        <f t="shared" si="188"/>
        <v>Nader In Te Vullen Nieuw Beleid</v>
      </c>
      <c r="H2386" s="2" t="str">
        <f t="shared" si="189"/>
        <v>8312</v>
      </c>
      <c r="I2386" s="2" t="str">
        <f>IFERROR(VLOOKUP(H2386,'Productgroepen hoofdfuncties'!G:H,2,FALSE),H2386)</f>
        <v>8312</v>
      </c>
      <c r="J2386" s="2" t="str">
        <f t="shared" si="190"/>
        <v>83</v>
      </c>
      <c r="K2386" s="2" t="str">
        <f>IFERROR(VLOOKUP(J2386,'Productgroepen hoofdfuncties'!D:E,2,FALSE),J2386)</f>
        <v>Kunst en oudheidkunde</v>
      </c>
      <c r="L2386" s="2" t="str">
        <f t="shared" si="191"/>
        <v>8</v>
      </c>
      <c r="M2386" s="2" t="str">
        <f>IFERROR(VLOOKUP(L2386,'Productgroepen hoofdfuncties'!A:B,2,FALSE),L2386)</f>
        <v>Welzijn</v>
      </c>
    </row>
    <row r="2387" spans="1:13">
      <c r="A2387" s="3" t="s">
        <v>5505</v>
      </c>
      <c r="B2387" s="4" t="s">
        <v>5506</v>
      </c>
      <c r="C2387" s="4" t="s">
        <v>5507</v>
      </c>
      <c r="D2387" s="3" t="s">
        <v>5508</v>
      </c>
      <c r="E2387" s="4">
        <v>1</v>
      </c>
      <c r="F2387" s="2" t="str">
        <f t="shared" si="187"/>
        <v>G1PR832000</v>
      </c>
      <c r="G2387" s="2" t="str">
        <f t="shared" si="188"/>
        <v>Apparaatskst.Cult.nota 2013-16</v>
      </c>
      <c r="H2387" s="2" t="str">
        <f t="shared" si="189"/>
        <v>8320</v>
      </c>
      <c r="I2387" s="2" t="str">
        <f>IFERROR(VLOOKUP(H2387,'Productgroepen hoofdfuncties'!G:H,2,FALSE),H2387)</f>
        <v>Het Verhaal van Groningen (Cultuurnota 2013-2016)</v>
      </c>
      <c r="J2387" s="2" t="str">
        <f t="shared" si="190"/>
        <v>83</v>
      </c>
      <c r="K2387" s="2" t="str">
        <f>IFERROR(VLOOKUP(J2387,'Productgroepen hoofdfuncties'!D:E,2,FALSE),J2387)</f>
        <v>Kunst en oudheidkunde</v>
      </c>
      <c r="L2387" s="2" t="str">
        <f t="shared" si="191"/>
        <v>8</v>
      </c>
      <c r="M2387" s="2" t="str">
        <f>IFERROR(VLOOKUP(L2387,'Productgroepen hoofdfuncties'!A:B,2,FALSE),L2387)</f>
        <v>Welzijn</v>
      </c>
    </row>
    <row r="2388" spans="1:13">
      <c r="A2388" s="5" t="s">
        <v>5509</v>
      </c>
      <c r="B2388" s="6" t="s">
        <v>5510</v>
      </c>
      <c r="C2388" s="4" t="s">
        <v>5511</v>
      </c>
      <c r="D2388" s="3" t="s">
        <v>5512</v>
      </c>
      <c r="E2388" s="4">
        <v>1</v>
      </c>
      <c r="F2388" s="2" t="str">
        <f t="shared" si="187"/>
        <v>G1PR832001</v>
      </c>
      <c r="G2388" s="2" t="str">
        <f t="shared" si="188"/>
        <v>Incidentele Budgetten en Website</v>
      </c>
      <c r="H2388" s="2" t="str">
        <f t="shared" si="189"/>
        <v>8320</v>
      </c>
      <c r="I2388" s="2" t="str">
        <f>IFERROR(VLOOKUP(H2388,'Productgroepen hoofdfuncties'!G:H,2,FALSE),H2388)</f>
        <v>Het Verhaal van Groningen (Cultuurnota 2013-2016)</v>
      </c>
      <c r="J2388" s="2" t="str">
        <f t="shared" si="190"/>
        <v>83</v>
      </c>
      <c r="K2388" s="2" t="str">
        <f>IFERROR(VLOOKUP(J2388,'Productgroepen hoofdfuncties'!D:E,2,FALSE),J2388)</f>
        <v>Kunst en oudheidkunde</v>
      </c>
      <c r="L2388" s="2" t="str">
        <f t="shared" si="191"/>
        <v>8</v>
      </c>
      <c r="M2388" s="2" t="str">
        <f>IFERROR(VLOOKUP(L2388,'Productgroepen hoofdfuncties'!A:B,2,FALSE),L2388)</f>
        <v>Welzijn</v>
      </c>
    </row>
    <row r="2389" spans="1:13">
      <c r="A2389" s="7"/>
      <c r="B2389" s="8"/>
      <c r="C2389" s="4" t="s">
        <v>5513</v>
      </c>
      <c r="D2389" s="3" t="s">
        <v>5514</v>
      </c>
      <c r="E2389" s="4">
        <v>1</v>
      </c>
      <c r="F2389" s="2" t="str">
        <f t="shared" si="187"/>
        <v>G1PR832001</v>
      </c>
      <c r="G2389" s="2" t="str">
        <f t="shared" si="188"/>
        <v>Incidentele Budgetten en Website</v>
      </c>
      <c r="H2389" s="2" t="str">
        <f t="shared" si="189"/>
        <v>8320</v>
      </c>
      <c r="I2389" s="2" t="str">
        <f>IFERROR(VLOOKUP(H2389,'Productgroepen hoofdfuncties'!G:H,2,FALSE),H2389)</f>
        <v>Het Verhaal van Groningen (Cultuurnota 2013-2016)</v>
      </c>
      <c r="J2389" s="2" t="str">
        <f t="shared" si="190"/>
        <v>83</v>
      </c>
      <c r="K2389" s="2" t="str">
        <f>IFERROR(VLOOKUP(J2389,'Productgroepen hoofdfuncties'!D:E,2,FALSE),J2389)</f>
        <v>Kunst en oudheidkunde</v>
      </c>
      <c r="L2389" s="2" t="str">
        <f t="shared" si="191"/>
        <v>8</v>
      </c>
      <c r="M2389" s="2" t="str">
        <f>IFERROR(VLOOKUP(L2389,'Productgroepen hoofdfuncties'!A:B,2,FALSE),L2389)</f>
        <v>Welzijn</v>
      </c>
    </row>
    <row r="2390" spans="1:13">
      <c r="A2390" s="7"/>
      <c r="B2390" s="8"/>
      <c r="C2390" s="4" t="s">
        <v>5515</v>
      </c>
      <c r="D2390" s="3" t="s">
        <v>5516</v>
      </c>
      <c r="E2390" s="4">
        <v>1</v>
      </c>
      <c r="F2390" s="2" t="str">
        <f t="shared" si="187"/>
        <v>G1PR832001</v>
      </c>
      <c r="G2390" s="2" t="str">
        <f t="shared" si="188"/>
        <v>Incidentele Budgetten en Website</v>
      </c>
      <c r="H2390" s="2" t="str">
        <f t="shared" si="189"/>
        <v>8320</v>
      </c>
      <c r="I2390" s="2" t="str">
        <f>IFERROR(VLOOKUP(H2390,'Productgroepen hoofdfuncties'!G:H,2,FALSE),H2390)</f>
        <v>Het Verhaal van Groningen (Cultuurnota 2013-2016)</v>
      </c>
      <c r="J2390" s="2" t="str">
        <f t="shared" si="190"/>
        <v>83</v>
      </c>
      <c r="K2390" s="2" t="str">
        <f>IFERROR(VLOOKUP(J2390,'Productgroepen hoofdfuncties'!D:E,2,FALSE),J2390)</f>
        <v>Kunst en oudheidkunde</v>
      </c>
      <c r="L2390" s="2" t="str">
        <f t="shared" si="191"/>
        <v>8</v>
      </c>
      <c r="M2390" s="2" t="str">
        <f>IFERROR(VLOOKUP(L2390,'Productgroepen hoofdfuncties'!A:B,2,FALSE),L2390)</f>
        <v>Welzijn</v>
      </c>
    </row>
    <row r="2391" spans="1:13">
      <c r="A2391" s="7"/>
      <c r="B2391" s="8"/>
      <c r="C2391" s="4" t="s">
        <v>5517</v>
      </c>
      <c r="D2391" s="3" t="s">
        <v>5518</v>
      </c>
      <c r="E2391" s="4">
        <v>1</v>
      </c>
      <c r="F2391" s="2" t="str">
        <f t="shared" si="187"/>
        <v>G1PR832001</v>
      </c>
      <c r="G2391" s="2" t="str">
        <f t="shared" si="188"/>
        <v>Incidentele Budgetten en Website</v>
      </c>
      <c r="H2391" s="2" t="str">
        <f t="shared" si="189"/>
        <v>8320</v>
      </c>
      <c r="I2391" s="2" t="str">
        <f>IFERROR(VLOOKUP(H2391,'Productgroepen hoofdfuncties'!G:H,2,FALSE),H2391)</f>
        <v>Het Verhaal van Groningen (Cultuurnota 2013-2016)</v>
      </c>
      <c r="J2391" s="2" t="str">
        <f t="shared" si="190"/>
        <v>83</v>
      </c>
      <c r="K2391" s="2" t="str">
        <f>IFERROR(VLOOKUP(J2391,'Productgroepen hoofdfuncties'!D:E,2,FALSE),J2391)</f>
        <v>Kunst en oudheidkunde</v>
      </c>
      <c r="L2391" s="2" t="str">
        <f t="shared" si="191"/>
        <v>8</v>
      </c>
      <c r="M2391" s="2" t="str">
        <f>IFERROR(VLOOKUP(L2391,'Productgroepen hoofdfuncties'!A:B,2,FALSE),L2391)</f>
        <v>Welzijn</v>
      </c>
    </row>
    <row r="2392" spans="1:13">
      <c r="A2392" s="7"/>
      <c r="B2392" s="8"/>
      <c r="C2392" s="4" t="s">
        <v>5519</v>
      </c>
      <c r="D2392" s="3" t="s">
        <v>5520</v>
      </c>
      <c r="E2392" s="4">
        <v>1</v>
      </c>
      <c r="F2392" s="2" t="str">
        <f t="shared" si="187"/>
        <v>G1PR832001</v>
      </c>
      <c r="G2392" s="2" t="str">
        <f t="shared" si="188"/>
        <v>Incidentele Budgetten en Website</v>
      </c>
      <c r="H2392" s="2" t="str">
        <f t="shared" si="189"/>
        <v>8320</v>
      </c>
      <c r="I2392" s="2" t="str">
        <f>IFERROR(VLOOKUP(H2392,'Productgroepen hoofdfuncties'!G:H,2,FALSE),H2392)</f>
        <v>Het Verhaal van Groningen (Cultuurnota 2013-2016)</v>
      </c>
      <c r="J2392" s="2" t="str">
        <f t="shared" si="190"/>
        <v>83</v>
      </c>
      <c r="K2392" s="2" t="str">
        <f>IFERROR(VLOOKUP(J2392,'Productgroepen hoofdfuncties'!D:E,2,FALSE),J2392)</f>
        <v>Kunst en oudheidkunde</v>
      </c>
      <c r="L2392" s="2" t="str">
        <f t="shared" si="191"/>
        <v>8</v>
      </c>
      <c r="M2392" s="2" t="str">
        <f>IFERROR(VLOOKUP(L2392,'Productgroepen hoofdfuncties'!A:B,2,FALSE),L2392)</f>
        <v>Welzijn</v>
      </c>
    </row>
    <row r="2393" spans="1:13">
      <c r="A2393" s="7"/>
      <c r="B2393" s="8"/>
      <c r="C2393" s="4" t="s">
        <v>5521</v>
      </c>
      <c r="D2393" s="3" t="s">
        <v>5522</v>
      </c>
      <c r="E2393" s="4">
        <v>1</v>
      </c>
      <c r="F2393" s="2" t="str">
        <f t="shared" si="187"/>
        <v>G1PR832001</v>
      </c>
      <c r="G2393" s="2" t="str">
        <f t="shared" si="188"/>
        <v>Incidentele Budgetten en Website</v>
      </c>
      <c r="H2393" s="2" t="str">
        <f t="shared" si="189"/>
        <v>8320</v>
      </c>
      <c r="I2393" s="2" t="str">
        <f>IFERROR(VLOOKUP(H2393,'Productgroepen hoofdfuncties'!G:H,2,FALSE),H2393)</f>
        <v>Het Verhaal van Groningen (Cultuurnota 2013-2016)</v>
      </c>
      <c r="J2393" s="2" t="str">
        <f t="shared" si="190"/>
        <v>83</v>
      </c>
      <c r="K2393" s="2" t="str">
        <f>IFERROR(VLOOKUP(J2393,'Productgroepen hoofdfuncties'!D:E,2,FALSE),J2393)</f>
        <v>Kunst en oudheidkunde</v>
      </c>
      <c r="L2393" s="2" t="str">
        <f t="shared" si="191"/>
        <v>8</v>
      </c>
      <c r="M2393" s="2" t="str">
        <f>IFERROR(VLOOKUP(L2393,'Productgroepen hoofdfuncties'!A:B,2,FALSE),L2393)</f>
        <v>Welzijn</v>
      </c>
    </row>
    <row r="2394" spans="1:13">
      <c r="A2394" s="7"/>
      <c r="B2394" s="8"/>
      <c r="C2394" s="4" t="s">
        <v>5523</v>
      </c>
      <c r="D2394" s="3" t="s">
        <v>5197</v>
      </c>
      <c r="E2394" s="4">
        <v>1</v>
      </c>
      <c r="F2394" s="2" t="str">
        <f t="shared" si="187"/>
        <v>G1PR832001</v>
      </c>
      <c r="G2394" s="2" t="str">
        <f t="shared" si="188"/>
        <v>Incidentele Budgetten en Website</v>
      </c>
      <c r="H2394" s="2" t="str">
        <f t="shared" si="189"/>
        <v>8320</v>
      </c>
      <c r="I2394" s="2" t="str">
        <f>IFERROR(VLOOKUP(H2394,'Productgroepen hoofdfuncties'!G:H,2,FALSE),H2394)</f>
        <v>Het Verhaal van Groningen (Cultuurnota 2013-2016)</v>
      </c>
      <c r="J2394" s="2" t="str">
        <f t="shared" si="190"/>
        <v>83</v>
      </c>
      <c r="K2394" s="2" t="str">
        <f>IFERROR(VLOOKUP(J2394,'Productgroepen hoofdfuncties'!D:E,2,FALSE),J2394)</f>
        <v>Kunst en oudheidkunde</v>
      </c>
      <c r="L2394" s="2" t="str">
        <f t="shared" si="191"/>
        <v>8</v>
      </c>
      <c r="M2394" s="2" t="str">
        <f>IFERROR(VLOOKUP(L2394,'Productgroepen hoofdfuncties'!A:B,2,FALSE),L2394)</f>
        <v>Welzijn</v>
      </c>
    </row>
    <row r="2395" spans="1:13">
      <c r="A2395" s="7"/>
      <c r="B2395" s="8"/>
      <c r="C2395" s="4" t="s">
        <v>5524</v>
      </c>
      <c r="D2395" s="3" t="s">
        <v>5525</v>
      </c>
      <c r="E2395" s="4">
        <v>1</v>
      </c>
      <c r="F2395" s="2" t="str">
        <f t="shared" si="187"/>
        <v>G1PR832001</v>
      </c>
      <c r="G2395" s="2" t="str">
        <f t="shared" si="188"/>
        <v>Incidentele Budgetten en Website</v>
      </c>
      <c r="H2395" s="2" t="str">
        <f t="shared" si="189"/>
        <v>8320</v>
      </c>
      <c r="I2395" s="2" t="str">
        <f>IFERROR(VLOOKUP(H2395,'Productgroepen hoofdfuncties'!G:H,2,FALSE),H2395)</f>
        <v>Het Verhaal van Groningen (Cultuurnota 2013-2016)</v>
      </c>
      <c r="J2395" s="2" t="str">
        <f t="shared" si="190"/>
        <v>83</v>
      </c>
      <c r="K2395" s="2" t="str">
        <f>IFERROR(VLOOKUP(J2395,'Productgroepen hoofdfuncties'!D:E,2,FALSE),J2395)</f>
        <v>Kunst en oudheidkunde</v>
      </c>
      <c r="L2395" s="2" t="str">
        <f t="shared" si="191"/>
        <v>8</v>
      </c>
      <c r="M2395" s="2" t="str">
        <f>IFERROR(VLOOKUP(L2395,'Productgroepen hoofdfuncties'!A:B,2,FALSE),L2395)</f>
        <v>Welzijn</v>
      </c>
    </row>
    <row r="2396" spans="1:13">
      <c r="A2396" s="7"/>
      <c r="B2396" s="8"/>
      <c r="C2396" s="4" t="s">
        <v>6565</v>
      </c>
      <c r="D2396" s="3" t="s">
        <v>6566</v>
      </c>
      <c r="E2396" s="4">
        <v>1</v>
      </c>
      <c r="F2396" s="2" t="str">
        <f t="shared" si="187"/>
        <v>G1PR832001</v>
      </c>
      <c r="G2396" s="2" t="str">
        <f t="shared" si="188"/>
        <v>Incidentele Budgetten en Website</v>
      </c>
      <c r="H2396" s="2" t="str">
        <f t="shared" si="189"/>
        <v>8320</v>
      </c>
      <c r="I2396" s="2" t="str">
        <f>IFERROR(VLOOKUP(H2396,'Productgroepen hoofdfuncties'!G:H,2,FALSE),H2396)</f>
        <v>Het Verhaal van Groningen (Cultuurnota 2013-2016)</v>
      </c>
      <c r="J2396" s="2" t="str">
        <f t="shared" si="190"/>
        <v>83</v>
      </c>
      <c r="K2396" s="2" t="str">
        <f>IFERROR(VLOOKUP(J2396,'Productgroepen hoofdfuncties'!D:E,2,FALSE),J2396)</f>
        <v>Kunst en oudheidkunde</v>
      </c>
      <c r="L2396" s="2" t="str">
        <f t="shared" si="191"/>
        <v>8</v>
      </c>
      <c r="M2396" s="2" t="str">
        <f>IFERROR(VLOOKUP(L2396,'Productgroepen hoofdfuncties'!A:B,2,FALSE),L2396)</f>
        <v>Welzijn</v>
      </c>
    </row>
    <row r="2397" spans="1:13">
      <c r="A2397" s="7"/>
      <c r="B2397" s="8"/>
      <c r="C2397" s="4" t="s">
        <v>6567</v>
      </c>
      <c r="D2397" s="3" t="s">
        <v>6568</v>
      </c>
      <c r="E2397" s="4">
        <v>1</v>
      </c>
      <c r="F2397" s="2" t="str">
        <f t="shared" si="187"/>
        <v>G1PR832001</v>
      </c>
      <c r="G2397" s="2" t="str">
        <f t="shared" si="188"/>
        <v>Incidentele Budgetten en Website</v>
      </c>
      <c r="H2397" s="2" t="str">
        <f t="shared" si="189"/>
        <v>8320</v>
      </c>
      <c r="I2397" s="2" t="str">
        <f>IFERROR(VLOOKUP(H2397,'Productgroepen hoofdfuncties'!G:H,2,FALSE),H2397)</f>
        <v>Het Verhaal van Groningen (Cultuurnota 2013-2016)</v>
      </c>
      <c r="J2397" s="2" t="str">
        <f t="shared" si="190"/>
        <v>83</v>
      </c>
      <c r="K2397" s="2" t="str">
        <f>IFERROR(VLOOKUP(J2397,'Productgroepen hoofdfuncties'!D:E,2,FALSE),J2397)</f>
        <v>Kunst en oudheidkunde</v>
      </c>
      <c r="L2397" s="2" t="str">
        <f t="shared" si="191"/>
        <v>8</v>
      </c>
      <c r="M2397" s="2" t="str">
        <f>IFERROR(VLOOKUP(L2397,'Productgroepen hoofdfuncties'!A:B,2,FALSE),L2397)</f>
        <v>Welzijn</v>
      </c>
    </row>
    <row r="2398" spans="1:13">
      <c r="A2398" s="9"/>
      <c r="B2398" s="10"/>
      <c r="C2398" s="4" t="s">
        <v>6569</v>
      </c>
      <c r="D2398" s="3" t="s">
        <v>6570</v>
      </c>
      <c r="E2398" s="4">
        <v>1</v>
      </c>
      <c r="F2398" s="2" t="str">
        <f t="shared" si="187"/>
        <v>G1PR832001</v>
      </c>
      <c r="G2398" s="2" t="str">
        <f t="shared" si="188"/>
        <v>Incidentele Budgetten en Website</v>
      </c>
      <c r="H2398" s="2" t="str">
        <f t="shared" si="189"/>
        <v>8320</v>
      </c>
      <c r="I2398" s="2" t="str">
        <f>IFERROR(VLOOKUP(H2398,'Productgroepen hoofdfuncties'!G:H,2,FALSE),H2398)</f>
        <v>Het Verhaal van Groningen (Cultuurnota 2013-2016)</v>
      </c>
      <c r="J2398" s="2" t="str">
        <f t="shared" si="190"/>
        <v>83</v>
      </c>
      <c r="K2398" s="2" t="str">
        <f>IFERROR(VLOOKUP(J2398,'Productgroepen hoofdfuncties'!D:E,2,FALSE),J2398)</f>
        <v>Kunst en oudheidkunde</v>
      </c>
      <c r="L2398" s="2" t="str">
        <f t="shared" si="191"/>
        <v>8</v>
      </c>
      <c r="M2398" s="2" t="str">
        <f>IFERROR(VLOOKUP(L2398,'Productgroepen hoofdfuncties'!A:B,2,FALSE),L2398)</f>
        <v>Welzijn</v>
      </c>
    </row>
    <row r="2399" spans="1:13">
      <c r="A2399" s="5" t="s">
        <v>5526</v>
      </c>
      <c r="B2399" s="6" t="s">
        <v>5527</v>
      </c>
      <c r="C2399" s="4" t="s">
        <v>5528</v>
      </c>
      <c r="D2399" s="3" t="s">
        <v>5529</v>
      </c>
      <c r="E2399" s="4">
        <v>1</v>
      </c>
      <c r="F2399" s="2" t="str">
        <f t="shared" si="187"/>
        <v>G1PR832002</v>
      </c>
      <c r="G2399" s="2" t="str">
        <f t="shared" si="188"/>
        <v>Steuninstellingen</v>
      </c>
      <c r="H2399" s="2" t="str">
        <f t="shared" si="189"/>
        <v>8320</v>
      </c>
      <c r="I2399" s="2" t="str">
        <f>IFERROR(VLOOKUP(H2399,'Productgroepen hoofdfuncties'!G:H,2,FALSE),H2399)</f>
        <v>Het Verhaal van Groningen (Cultuurnota 2013-2016)</v>
      </c>
      <c r="J2399" s="2" t="str">
        <f t="shared" si="190"/>
        <v>83</v>
      </c>
      <c r="K2399" s="2" t="str">
        <f>IFERROR(VLOOKUP(J2399,'Productgroepen hoofdfuncties'!D:E,2,FALSE),J2399)</f>
        <v>Kunst en oudheidkunde</v>
      </c>
      <c r="L2399" s="2" t="str">
        <f t="shared" si="191"/>
        <v>8</v>
      </c>
      <c r="M2399" s="2" t="str">
        <f>IFERROR(VLOOKUP(L2399,'Productgroepen hoofdfuncties'!A:B,2,FALSE),L2399)</f>
        <v>Welzijn</v>
      </c>
    </row>
    <row r="2400" spans="1:13">
      <c r="A2400" s="7"/>
      <c r="B2400" s="8"/>
      <c r="C2400" s="4" t="s">
        <v>5530</v>
      </c>
      <c r="D2400" s="3" t="s">
        <v>5531</v>
      </c>
      <c r="E2400" s="4">
        <v>1</v>
      </c>
      <c r="F2400" s="2" t="str">
        <f t="shared" si="187"/>
        <v>G1PR832002</v>
      </c>
      <c r="G2400" s="2" t="str">
        <f t="shared" si="188"/>
        <v>Steuninstellingen</v>
      </c>
      <c r="H2400" s="2" t="str">
        <f t="shared" si="189"/>
        <v>8320</v>
      </c>
      <c r="I2400" s="2" t="str">
        <f>IFERROR(VLOOKUP(H2400,'Productgroepen hoofdfuncties'!G:H,2,FALSE),H2400)</f>
        <v>Het Verhaal van Groningen (Cultuurnota 2013-2016)</v>
      </c>
      <c r="J2400" s="2" t="str">
        <f t="shared" si="190"/>
        <v>83</v>
      </c>
      <c r="K2400" s="2" t="str">
        <f>IFERROR(VLOOKUP(J2400,'Productgroepen hoofdfuncties'!D:E,2,FALSE),J2400)</f>
        <v>Kunst en oudheidkunde</v>
      </c>
      <c r="L2400" s="2" t="str">
        <f t="shared" si="191"/>
        <v>8</v>
      </c>
      <c r="M2400" s="2" t="str">
        <f>IFERROR(VLOOKUP(L2400,'Productgroepen hoofdfuncties'!A:B,2,FALSE),L2400)</f>
        <v>Welzijn</v>
      </c>
    </row>
    <row r="2401" spans="1:13">
      <c r="A2401" s="7"/>
      <c r="B2401" s="8"/>
      <c r="C2401" s="4" t="s">
        <v>5532</v>
      </c>
      <c r="D2401" s="3" t="s">
        <v>5203</v>
      </c>
      <c r="E2401" s="4">
        <v>1</v>
      </c>
      <c r="F2401" s="2" t="str">
        <f t="shared" si="187"/>
        <v>G1PR832002</v>
      </c>
      <c r="G2401" s="2" t="str">
        <f t="shared" si="188"/>
        <v>Steuninstellingen</v>
      </c>
      <c r="H2401" s="2" t="str">
        <f t="shared" si="189"/>
        <v>8320</v>
      </c>
      <c r="I2401" s="2" t="str">
        <f>IFERROR(VLOOKUP(H2401,'Productgroepen hoofdfuncties'!G:H,2,FALSE),H2401)</f>
        <v>Het Verhaal van Groningen (Cultuurnota 2013-2016)</v>
      </c>
      <c r="J2401" s="2" t="str">
        <f t="shared" si="190"/>
        <v>83</v>
      </c>
      <c r="K2401" s="2" t="str">
        <f>IFERROR(VLOOKUP(J2401,'Productgroepen hoofdfuncties'!D:E,2,FALSE),J2401)</f>
        <v>Kunst en oudheidkunde</v>
      </c>
      <c r="L2401" s="2" t="str">
        <f t="shared" si="191"/>
        <v>8</v>
      </c>
      <c r="M2401" s="2" t="str">
        <f>IFERROR(VLOOKUP(L2401,'Productgroepen hoofdfuncties'!A:B,2,FALSE),L2401)</f>
        <v>Welzijn</v>
      </c>
    </row>
    <row r="2402" spans="1:13">
      <c r="A2402" s="7"/>
      <c r="B2402" s="8"/>
      <c r="C2402" s="4" t="s">
        <v>5533</v>
      </c>
      <c r="D2402" s="3" t="s">
        <v>5322</v>
      </c>
      <c r="E2402" s="4">
        <v>1</v>
      </c>
      <c r="F2402" s="2" t="str">
        <f t="shared" si="187"/>
        <v>G1PR832002</v>
      </c>
      <c r="G2402" s="2" t="str">
        <f t="shared" si="188"/>
        <v>Steuninstellingen</v>
      </c>
      <c r="H2402" s="2" t="str">
        <f t="shared" si="189"/>
        <v>8320</v>
      </c>
      <c r="I2402" s="2" t="str">
        <f>IFERROR(VLOOKUP(H2402,'Productgroepen hoofdfuncties'!G:H,2,FALSE),H2402)</f>
        <v>Het Verhaal van Groningen (Cultuurnota 2013-2016)</v>
      </c>
      <c r="J2402" s="2" t="str">
        <f t="shared" si="190"/>
        <v>83</v>
      </c>
      <c r="K2402" s="2" t="str">
        <f>IFERROR(VLOOKUP(J2402,'Productgroepen hoofdfuncties'!D:E,2,FALSE),J2402)</f>
        <v>Kunst en oudheidkunde</v>
      </c>
      <c r="L2402" s="2" t="str">
        <f t="shared" si="191"/>
        <v>8</v>
      </c>
      <c r="M2402" s="2" t="str">
        <f>IFERROR(VLOOKUP(L2402,'Productgroepen hoofdfuncties'!A:B,2,FALSE),L2402)</f>
        <v>Welzijn</v>
      </c>
    </row>
    <row r="2403" spans="1:13">
      <c r="A2403" s="7"/>
      <c r="B2403" s="8"/>
      <c r="C2403" s="4" t="s">
        <v>5534</v>
      </c>
      <c r="D2403" s="3" t="s">
        <v>5324</v>
      </c>
      <c r="E2403" s="4">
        <v>1</v>
      </c>
      <c r="F2403" s="2" t="str">
        <f t="shared" si="187"/>
        <v>G1PR832002</v>
      </c>
      <c r="G2403" s="2" t="str">
        <f t="shared" si="188"/>
        <v>Steuninstellingen</v>
      </c>
      <c r="H2403" s="2" t="str">
        <f t="shared" si="189"/>
        <v>8320</v>
      </c>
      <c r="I2403" s="2" t="str">
        <f>IFERROR(VLOOKUP(H2403,'Productgroepen hoofdfuncties'!G:H,2,FALSE),H2403)</f>
        <v>Het Verhaal van Groningen (Cultuurnota 2013-2016)</v>
      </c>
      <c r="J2403" s="2" t="str">
        <f t="shared" si="190"/>
        <v>83</v>
      </c>
      <c r="K2403" s="2" t="str">
        <f>IFERROR(VLOOKUP(J2403,'Productgroepen hoofdfuncties'!D:E,2,FALSE),J2403)</f>
        <v>Kunst en oudheidkunde</v>
      </c>
      <c r="L2403" s="2" t="str">
        <f t="shared" si="191"/>
        <v>8</v>
      </c>
      <c r="M2403" s="2" t="str">
        <f>IFERROR(VLOOKUP(L2403,'Productgroepen hoofdfuncties'!A:B,2,FALSE),L2403)</f>
        <v>Welzijn</v>
      </c>
    </row>
    <row r="2404" spans="1:13">
      <c r="A2404" s="7"/>
      <c r="B2404" s="8"/>
      <c r="C2404" s="4" t="s">
        <v>5535</v>
      </c>
      <c r="D2404" s="3" t="s">
        <v>5536</v>
      </c>
      <c r="E2404" s="4">
        <v>1</v>
      </c>
      <c r="F2404" s="2" t="str">
        <f t="shared" si="187"/>
        <v>G1PR832002</v>
      </c>
      <c r="G2404" s="2" t="str">
        <f t="shared" si="188"/>
        <v>Steuninstellingen</v>
      </c>
      <c r="H2404" s="2" t="str">
        <f t="shared" si="189"/>
        <v>8320</v>
      </c>
      <c r="I2404" s="2" t="str">
        <f>IFERROR(VLOOKUP(H2404,'Productgroepen hoofdfuncties'!G:H,2,FALSE),H2404)</f>
        <v>Het Verhaal van Groningen (Cultuurnota 2013-2016)</v>
      </c>
      <c r="J2404" s="2" t="str">
        <f t="shared" si="190"/>
        <v>83</v>
      </c>
      <c r="K2404" s="2" t="str">
        <f>IFERROR(VLOOKUP(J2404,'Productgroepen hoofdfuncties'!D:E,2,FALSE),J2404)</f>
        <v>Kunst en oudheidkunde</v>
      </c>
      <c r="L2404" s="2" t="str">
        <f t="shared" si="191"/>
        <v>8</v>
      </c>
      <c r="M2404" s="2" t="str">
        <f>IFERROR(VLOOKUP(L2404,'Productgroepen hoofdfuncties'!A:B,2,FALSE),L2404)</f>
        <v>Welzijn</v>
      </c>
    </row>
    <row r="2405" spans="1:13">
      <c r="A2405" s="7"/>
      <c r="B2405" s="8"/>
      <c r="C2405" s="4" t="s">
        <v>5537</v>
      </c>
      <c r="D2405" s="3" t="s">
        <v>5272</v>
      </c>
      <c r="E2405" s="4">
        <v>1</v>
      </c>
      <c r="F2405" s="2" t="str">
        <f t="shared" si="187"/>
        <v>G1PR832002</v>
      </c>
      <c r="G2405" s="2" t="str">
        <f t="shared" si="188"/>
        <v>Steuninstellingen</v>
      </c>
      <c r="H2405" s="2" t="str">
        <f t="shared" si="189"/>
        <v>8320</v>
      </c>
      <c r="I2405" s="2" t="str">
        <f>IFERROR(VLOOKUP(H2405,'Productgroepen hoofdfuncties'!G:H,2,FALSE),H2405)</f>
        <v>Het Verhaal van Groningen (Cultuurnota 2013-2016)</v>
      </c>
      <c r="J2405" s="2" t="str">
        <f t="shared" si="190"/>
        <v>83</v>
      </c>
      <c r="K2405" s="2" t="str">
        <f>IFERROR(VLOOKUP(J2405,'Productgroepen hoofdfuncties'!D:E,2,FALSE),J2405)</f>
        <v>Kunst en oudheidkunde</v>
      </c>
      <c r="L2405" s="2" t="str">
        <f t="shared" si="191"/>
        <v>8</v>
      </c>
      <c r="M2405" s="2" t="str">
        <f>IFERROR(VLOOKUP(L2405,'Productgroepen hoofdfuncties'!A:B,2,FALSE),L2405)</f>
        <v>Welzijn</v>
      </c>
    </row>
    <row r="2406" spans="1:13">
      <c r="A2406" s="7"/>
      <c r="B2406" s="8"/>
      <c r="C2406" s="4" t="s">
        <v>5538</v>
      </c>
      <c r="D2406" s="3" t="s">
        <v>5539</v>
      </c>
      <c r="E2406" s="4">
        <v>1</v>
      </c>
      <c r="F2406" s="2" t="str">
        <f t="shared" si="187"/>
        <v>G1PR832002</v>
      </c>
      <c r="G2406" s="2" t="str">
        <f t="shared" si="188"/>
        <v>Steuninstellingen</v>
      </c>
      <c r="H2406" s="2" t="str">
        <f t="shared" si="189"/>
        <v>8320</v>
      </c>
      <c r="I2406" s="2" t="str">
        <f>IFERROR(VLOOKUP(H2406,'Productgroepen hoofdfuncties'!G:H,2,FALSE),H2406)</f>
        <v>Het Verhaal van Groningen (Cultuurnota 2013-2016)</v>
      </c>
      <c r="J2406" s="2" t="str">
        <f t="shared" si="190"/>
        <v>83</v>
      </c>
      <c r="K2406" s="2" t="str">
        <f>IFERROR(VLOOKUP(J2406,'Productgroepen hoofdfuncties'!D:E,2,FALSE),J2406)</f>
        <v>Kunst en oudheidkunde</v>
      </c>
      <c r="L2406" s="2" t="str">
        <f t="shared" si="191"/>
        <v>8</v>
      </c>
      <c r="M2406" s="2" t="str">
        <f>IFERROR(VLOOKUP(L2406,'Productgroepen hoofdfuncties'!A:B,2,FALSE),L2406)</f>
        <v>Welzijn</v>
      </c>
    </row>
    <row r="2407" spans="1:13">
      <c r="A2407" s="7"/>
      <c r="B2407" s="8"/>
      <c r="C2407" s="4" t="s">
        <v>5540</v>
      </c>
      <c r="D2407" s="3" t="s">
        <v>5541</v>
      </c>
      <c r="E2407" s="4">
        <v>1</v>
      </c>
      <c r="F2407" s="2" t="str">
        <f t="shared" si="187"/>
        <v>G1PR832002</v>
      </c>
      <c r="G2407" s="2" t="str">
        <f t="shared" si="188"/>
        <v>Steuninstellingen</v>
      </c>
      <c r="H2407" s="2" t="str">
        <f t="shared" si="189"/>
        <v>8320</v>
      </c>
      <c r="I2407" s="2" t="str">
        <f>IFERROR(VLOOKUP(H2407,'Productgroepen hoofdfuncties'!G:H,2,FALSE),H2407)</f>
        <v>Het Verhaal van Groningen (Cultuurnota 2013-2016)</v>
      </c>
      <c r="J2407" s="2" t="str">
        <f t="shared" si="190"/>
        <v>83</v>
      </c>
      <c r="K2407" s="2" t="str">
        <f>IFERROR(VLOOKUP(J2407,'Productgroepen hoofdfuncties'!D:E,2,FALSE),J2407)</f>
        <v>Kunst en oudheidkunde</v>
      </c>
      <c r="L2407" s="2" t="str">
        <f t="shared" si="191"/>
        <v>8</v>
      </c>
      <c r="M2407" s="2" t="str">
        <f>IFERROR(VLOOKUP(L2407,'Productgroepen hoofdfuncties'!A:B,2,FALSE),L2407)</f>
        <v>Welzijn</v>
      </c>
    </row>
    <row r="2408" spans="1:13">
      <c r="A2408" s="7"/>
      <c r="B2408" s="8"/>
      <c r="C2408" s="4" t="s">
        <v>5542</v>
      </c>
      <c r="D2408" s="3" t="s">
        <v>5543</v>
      </c>
      <c r="E2408" s="4">
        <v>1</v>
      </c>
      <c r="F2408" s="2" t="str">
        <f t="shared" si="187"/>
        <v>G1PR832002</v>
      </c>
      <c r="G2408" s="2" t="str">
        <f t="shared" si="188"/>
        <v>Steuninstellingen</v>
      </c>
      <c r="H2408" s="2" t="str">
        <f t="shared" si="189"/>
        <v>8320</v>
      </c>
      <c r="I2408" s="2" t="str">
        <f>IFERROR(VLOOKUP(H2408,'Productgroepen hoofdfuncties'!G:H,2,FALSE),H2408)</f>
        <v>Het Verhaal van Groningen (Cultuurnota 2013-2016)</v>
      </c>
      <c r="J2408" s="2" t="str">
        <f t="shared" si="190"/>
        <v>83</v>
      </c>
      <c r="K2408" s="2" t="str">
        <f>IFERROR(VLOOKUP(J2408,'Productgroepen hoofdfuncties'!D:E,2,FALSE),J2408)</f>
        <v>Kunst en oudheidkunde</v>
      </c>
      <c r="L2408" s="2" t="str">
        <f t="shared" si="191"/>
        <v>8</v>
      </c>
      <c r="M2408" s="2" t="str">
        <f>IFERROR(VLOOKUP(L2408,'Productgroepen hoofdfuncties'!A:B,2,FALSE),L2408)</f>
        <v>Welzijn</v>
      </c>
    </row>
    <row r="2409" spans="1:13">
      <c r="A2409" s="7"/>
      <c r="B2409" s="8"/>
      <c r="C2409" s="4" t="s">
        <v>5544</v>
      </c>
      <c r="D2409" s="3" t="s">
        <v>5545</v>
      </c>
      <c r="E2409" s="4">
        <v>1</v>
      </c>
      <c r="F2409" s="2" t="str">
        <f t="shared" si="187"/>
        <v>G1PR832002</v>
      </c>
      <c r="G2409" s="2" t="str">
        <f t="shared" si="188"/>
        <v>Steuninstellingen</v>
      </c>
      <c r="H2409" s="2" t="str">
        <f t="shared" si="189"/>
        <v>8320</v>
      </c>
      <c r="I2409" s="2" t="str">
        <f>IFERROR(VLOOKUP(H2409,'Productgroepen hoofdfuncties'!G:H,2,FALSE),H2409)</f>
        <v>Het Verhaal van Groningen (Cultuurnota 2013-2016)</v>
      </c>
      <c r="J2409" s="2" t="str">
        <f t="shared" si="190"/>
        <v>83</v>
      </c>
      <c r="K2409" s="2" t="str">
        <f>IFERROR(VLOOKUP(J2409,'Productgroepen hoofdfuncties'!D:E,2,FALSE),J2409)</f>
        <v>Kunst en oudheidkunde</v>
      </c>
      <c r="L2409" s="2" t="str">
        <f t="shared" si="191"/>
        <v>8</v>
      </c>
      <c r="M2409" s="2" t="str">
        <f>IFERROR(VLOOKUP(L2409,'Productgroepen hoofdfuncties'!A:B,2,FALSE),L2409)</f>
        <v>Welzijn</v>
      </c>
    </row>
    <row r="2410" spans="1:13">
      <c r="A2410" s="9"/>
      <c r="B2410" s="10"/>
      <c r="C2410" s="4" t="s">
        <v>5546</v>
      </c>
      <c r="D2410" s="3" t="s">
        <v>5547</v>
      </c>
      <c r="E2410" s="4">
        <v>1</v>
      </c>
      <c r="F2410" s="2" t="str">
        <f t="shared" si="187"/>
        <v>G1PR832002</v>
      </c>
      <c r="G2410" s="2" t="str">
        <f t="shared" si="188"/>
        <v>Steuninstellingen</v>
      </c>
      <c r="H2410" s="2" t="str">
        <f t="shared" si="189"/>
        <v>8320</v>
      </c>
      <c r="I2410" s="2" t="str">
        <f>IFERROR(VLOOKUP(H2410,'Productgroepen hoofdfuncties'!G:H,2,FALSE),H2410)</f>
        <v>Het Verhaal van Groningen (Cultuurnota 2013-2016)</v>
      </c>
      <c r="J2410" s="2" t="str">
        <f t="shared" si="190"/>
        <v>83</v>
      </c>
      <c r="K2410" s="2" t="str">
        <f>IFERROR(VLOOKUP(J2410,'Productgroepen hoofdfuncties'!D:E,2,FALSE),J2410)</f>
        <v>Kunst en oudheidkunde</v>
      </c>
      <c r="L2410" s="2" t="str">
        <f t="shared" si="191"/>
        <v>8</v>
      </c>
      <c r="M2410" s="2" t="str">
        <f>IFERROR(VLOOKUP(L2410,'Productgroepen hoofdfuncties'!A:B,2,FALSE),L2410)</f>
        <v>Welzijn</v>
      </c>
    </row>
    <row r="2411" spans="1:13">
      <c r="A2411" s="5" t="s">
        <v>5548</v>
      </c>
      <c r="B2411" s="6" t="s">
        <v>5549</v>
      </c>
      <c r="C2411" s="4" t="s">
        <v>5550</v>
      </c>
      <c r="D2411" s="3" t="s">
        <v>5551</v>
      </c>
      <c r="E2411" s="4">
        <v>1</v>
      </c>
      <c r="F2411" s="2" t="str">
        <f t="shared" si="187"/>
        <v>G1PR832003</v>
      </c>
      <c r="G2411" s="2" t="str">
        <f t="shared" si="188"/>
        <v>Uitvoerende Instellingen</v>
      </c>
      <c r="H2411" s="2" t="str">
        <f t="shared" si="189"/>
        <v>8320</v>
      </c>
      <c r="I2411" s="2" t="str">
        <f>IFERROR(VLOOKUP(H2411,'Productgroepen hoofdfuncties'!G:H,2,FALSE),H2411)</f>
        <v>Het Verhaal van Groningen (Cultuurnota 2013-2016)</v>
      </c>
      <c r="J2411" s="2" t="str">
        <f t="shared" si="190"/>
        <v>83</v>
      </c>
      <c r="K2411" s="2" t="str">
        <f>IFERROR(VLOOKUP(J2411,'Productgroepen hoofdfuncties'!D:E,2,FALSE),J2411)</f>
        <v>Kunst en oudheidkunde</v>
      </c>
      <c r="L2411" s="2" t="str">
        <f t="shared" si="191"/>
        <v>8</v>
      </c>
      <c r="M2411" s="2" t="str">
        <f>IFERROR(VLOOKUP(L2411,'Productgroepen hoofdfuncties'!A:B,2,FALSE),L2411)</f>
        <v>Welzijn</v>
      </c>
    </row>
    <row r="2412" spans="1:13">
      <c r="A2412" s="7"/>
      <c r="B2412" s="8"/>
      <c r="C2412" s="4" t="s">
        <v>5552</v>
      </c>
      <c r="D2412" s="3" t="s">
        <v>5236</v>
      </c>
      <c r="E2412" s="4">
        <v>1</v>
      </c>
      <c r="F2412" s="2" t="str">
        <f t="shared" si="187"/>
        <v>G1PR832003</v>
      </c>
      <c r="G2412" s="2" t="str">
        <f t="shared" si="188"/>
        <v>Uitvoerende Instellingen</v>
      </c>
      <c r="H2412" s="2" t="str">
        <f t="shared" si="189"/>
        <v>8320</v>
      </c>
      <c r="I2412" s="2" t="str">
        <f>IFERROR(VLOOKUP(H2412,'Productgroepen hoofdfuncties'!G:H,2,FALSE),H2412)</f>
        <v>Het Verhaal van Groningen (Cultuurnota 2013-2016)</v>
      </c>
      <c r="J2412" s="2" t="str">
        <f t="shared" si="190"/>
        <v>83</v>
      </c>
      <c r="K2412" s="2" t="str">
        <f>IFERROR(VLOOKUP(J2412,'Productgroepen hoofdfuncties'!D:E,2,FALSE),J2412)</f>
        <v>Kunst en oudheidkunde</v>
      </c>
      <c r="L2412" s="2" t="str">
        <f t="shared" si="191"/>
        <v>8</v>
      </c>
      <c r="M2412" s="2" t="str">
        <f>IFERROR(VLOOKUP(L2412,'Productgroepen hoofdfuncties'!A:B,2,FALSE),L2412)</f>
        <v>Welzijn</v>
      </c>
    </row>
    <row r="2413" spans="1:13">
      <c r="A2413" s="7"/>
      <c r="B2413" s="8"/>
      <c r="C2413" s="4" t="s">
        <v>5553</v>
      </c>
      <c r="D2413" s="3" t="s">
        <v>5230</v>
      </c>
      <c r="E2413" s="4">
        <v>1</v>
      </c>
      <c r="F2413" s="2" t="str">
        <f t="shared" si="187"/>
        <v>G1PR832003</v>
      </c>
      <c r="G2413" s="2" t="str">
        <f t="shared" si="188"/>
        <v>Uitvoerende Instellingen</v>
      </c>
      <c r="H2413" s="2" t="str">
        <f t="shared" si="189"/>
        <v>8320</v>
      </c>
      <c r="I2413" s="2" t="str">
        <f>IFERROR(VLOOKUP(H2413,'Productgroepen hoofdfuncties'!G:H,2,FALSE),H2413)</f>
        <v>Het Verhaal van Groningen (Cultuurnota 2013-2016)</v>
      </c>
      <c r="J2413" s="2" t="str">
        <f t="shared" si="190"/>
        <v>83</v>
      </c>
      <c r="K2413" s="2" t="str">
        <f>IFERROR(VLOOKUP(J2413,'Productgroepen hoofdfuncties'!D:E,2,FALSE),J2413)</f>
        <v>Kunst en oudheidkunde</v>
      </c>
      <c r="L2413" s="2" t="str">
        <f t="shared" si="191"/>
        <v>8</v>
      </c>
      <c r="M2413" s="2" t="str">
        <f>IFERROR(VLOOKUP(L2413,'Productgroepen hoofdfuncties'!A:B,2,FALSE),L2413)</f>
        <v>Welzijn</v>
      </c>
    </row>
    <row r="2414" spans="1:13">
      <c r="A2414" s="7"/>
      <c r="B2414" s="8"/>
      <c r="C2414" s="4" t="s">
        <v>5554</v>
      </c>
      <c r="D2414" s="3" t="s">
        <v>5555</v>
      </c>
      <c r="E2414" s="4">
        <v>1</v>
      </c>
      <c r="F2414" s="2" t="str">
        <f t="shared" si="187"/>
        <v>G1PR832003</v>
      </c>
      <c r="G2414" s="2" t="str">
        <f t="shared" si="188"/>
        <v>Uitvoerende Instellingen</v>
      </c>
      <c r="H2414" s="2" t="str">
        <f t="shared" si="189"/>
        <v>8320</v>
      </c>
      <c r="I2414" s="2" t="str">
        <f>IFERROR(VLOOKUP(H2414,'Productgroepen hoofdfuncties'!G:H,2,FALSE),H2414)</f>
        <v>Het Verhaal van Groningen (Cultuurnota 2013-2016)</v>
      </c>
      <c r="J2414" s="2" t="str">
        <f t="shared" si="190"/>
        <v>83</v>
      </c>
      <c r="K2414" s="2" t="str">
        <f>IFERROR(VLOOKUP(J2414,'Productgroepen hoofdfuncties'!D:E,2,FALSE),J2414)</f>
        <v>Kunst en oudheidkunde</v>
      </c>
      <c r="L2414" s="2" t="str">
        <f t="shared" si="191"/>
        <v>8</v>
      </c>
      <c r="M2414" s="2" t="str">
        <f>IFERROR(VLOOKUP(L2414,'Productgroepen hoofdfuncties'!A:B,2,FALSE),L2414)</f>
        <v>Welzijn</v>
      </c>
    </row>
    <row r="2415" spans="1:13">
      <c r="A2415" s="7"/>
      <c r="B2415" s="8"/>
      <c r="C2415" s="4" t="s">
        <v>5556</v>
      </c>
      <c r="D2415" s="3" t="s">
        <v>5557</v>
      </c>
      <c r="E2415" s="4">
        <v>1</v>
      </c>
      <c r="F2415" s="2" t="str">
        <f t="shared" si="187"/>
        <v>G1PR832003</v>
      </c>
      <c r="G2415" s="2" t="str">
        <f t="shared" si="188"/>
        <v>Uitvoerende Instellingen</v>
      </c>
      <c r="H2415" s="2" t="str">
        <f t="shared" si="189"/>
        <v>8320</v>
      </c>
      <c r="I2415" s="2" t="str">
        <f>IFERROR(VLOOKUP(H2415,'Productgroepen hoofdfuncties'!G:H,2,FALSE),H2415)</f>
        <v>Het Verhaal van Groningen (Cultuurnota 2013-2016)</v>
      </c>
      <c r="J2415" s="2" t="str">
        <f t="shared" si="190"/>
        <v>83</v>
      </c>
      <c r="K2415" s="2" t="str">
        <f>IFERROR(VLOOKUP(J2415,'Productgroepen hoofdfuncties'!D:E,2,FALSE),J2415)</f>
        <v>Kunst en oudheidkunde</v>
      </c>
      <c r="L2415" s="2" t="str">
        <f t="shared" si="191"/>
        <v>8</v>
      </c>
      <c r="M2415" s="2" t="str">
        <f>IFERROR(VLOOKUP(L2415,'Productgroepen hoofdfuncties'!A:B,2,FALSE),L2415)</f>
        <v>Welzijn</v>
      </c>
    </row>
    <row r="2416" spans="1:13">
      <c r="A2416" s="7"/>
      <c r="B2416" s="8"/>
      <c r="C2416" s="4" t="s">
        <v>5558</v>
      </c>
      <c r="D2416" s="3" t="s">
        <v>5559</v>
      </c>
      <c r="E2416" s="4">
        <v>1</v>
      </c>
      <c r="F2416" s="2" t="str">
        <f t="shared" si="187"/>
        <v>G1PR832003</v>
      </c>
      <c r="G2416" s="2" t="str">
        <f t="shared" si="188"/>
        <v>Uitvoerende Instellingen</v>
      </c>
      <c r="H2416" s="2" t="str">
        <f t="shared" si="189"/>
        <v>8320</v>
      </c>
      <c r="I2416" s="2" t="str">
        <f>IFERROR(VLOOKUP(H2416,'Productgroepen hoofdfuncties'!G:H,2,FALSE),H2416)</f>
        <v>Het Verhaal van Groningen (Cultuurnota 2013-2016)</v>
      </c>
      <c r="J2416" s="2" t="str">
        <f t="shared" si="190"/>
        <v>83</v>
      </c>
      <c r="K2416" s="2" t="str">
        <f>IFERROR(VLOOKUP(J2416,'Productgroepen hoofdfuncties'!D:E,2,FALSE),J2416)</f>
        <v>Kunst en oudheidkunde</v>
      </c>
      <c r="L2416" s="2" t="str">
        <f t="shared" si="191"/>
        <v>8</v>
      </c>
      <c r="M2416" s="2" t="str">
        <f>IFERROR(VLOOKUP(L2416,'Productgroepen hoofdfuncties'!A:B,2,FALSE),L2416)</f>
        <v>Welzijn</v>
      </c>
    </row>
    <row r="2417" spans="1:13">
      <c r="A2417" s="7"/>
      <c r="B2417" s="8"/>
      <c r="C2417" s="4" t="s">
        <v>5560</v>
      </c>
      <c r="D2417" s="3" t="s">
        <v>5561</v>
      </c>
      <c r="E2417" s="4">
        <v>1</v>
      </c>
      <c r="F2417" s="2" t="str">
        <f t="shared" si="187"/>
        <v>G1PR832003</v>
      </c>
      <c r="G2417" s="2" t="str">
        <f t="shared" si="188"/>
        <v>Uitvoerende Instellingen</v>
      </c>
      <c r="H2417" s="2" t="str">
        <f t="shared" si="189"/>
        <v>8320</v>
      </c>
      <c r="I2417" s="2" t="str">
        <f>IFERROR(VLOOKUP(H2417,'Productgroepen hoofdfuncties'!G:H,2,FALSE),H2417)</f>
        <v>Het Verhaal van Groningen (Cultuurnota 2013-2016)</v>
      </c>
      <c r="J2417" s="2" t="str">
        <f t="shared" si="190"/>
        <v>83</v>
      </c>
      <c r="K2417" s="2" t="str">
        <f>IFERROR(VLOOKUP(J2417,'Productgroepen hoofdfuncties'!D:E,2,FALSE),J2417)</f>
        <v>Kunst en oudheidkunde</v>
      </c>
      <c r="L2417" s="2" t="str">
        <f t="shared" si="191"/>
        <v>8</v>
      </c>
      <c r="M2417" s="2" t="str">
        <f>IFERROR(VLOOKUP(L2417,'Productgroepen hoofdfuncties'!A:B,2,FALSE),L2417)</f>
        <v>Welzijn</v>
      </c>
    </row>
    <row r="2418" spans="1:13">
      <c r="A2418" s="7"/>
      <c r="B2418" s="8"/>
      <c r="C2418" s="4" t="s">
        <v>5562</v>
      </c>
      <c r="D2418" s="3" t="s">
        <v>5563</v>
      </c>
      <c r="E2418" s="4">
        <v>1</v>
      </c>
      <c r="F2418" s="2" t="str">
        <f t="shared" si="187"/>
        <v>G1PR832003</v>
      </c>
      <c r="G2418" s="2" t="str">
        <f t="shared" si="188"/>
        <v>Uitvoerende Instellingen</v>
      </c>
      <c r="H2418" s="2" t="str">
        <f t="shared" si="189"/>
        <v>8320</v>
      </c>
      <c r="I2418" s="2" t="str">
        <f>IFERROR(VLOOKUP(H2418,'Productgroepen hoofdfuncties'!G:H,2,FALSE),H2418)</f>
        <v>Het Verhaal van Groningen (Cultuurnota 2013-2016)</v>
      </c>
      <c r="J2418" s="2" t="str">
        <f t="shared" si="190"/>
        <v>83</v>
      </c>
      <c r="K2418" s="2" t="str">
        <f>IFERROR(VLOOKUP(J2418,'Productgroepen hoofdfuncties'!D:E,2,FALSE),J2418)</f>
        <v>Kunst en oudheidkunde</v>
      </c>
      <c r="L2418" s="2" t="str">
        <f t="shared" si="191"/>
        <v>8</v>
      </c>
      <c r="M2418" s="2" t="str">
        <f>IFERROR(VLOOKUP(L2418,'Productgroepen hoofdfuncties'!A:B,2,FALSE),L2418)</f>
        <v>Welzijn</v>
      </c>
    </row>
    <row r="2419" spans="1:13">
      <c r="A2419" s="7"/>
      <c r="B2419" s="8"/>
      <c r="C2419" s="4" t="s">
        <v>5564</v>
      </c>
      <c r="D2419" s="3" t="s">
        <v>5565</v>
      </c>
      <c r="E2419" s="4">
        <v>1</v>
      </c>
      <c r="F2419" s="2" t="str">
        <f t="shared" si="187"/>
        <v>G1PR832003</v>
      </c>
      <c r="G2419" s="2" t="str">
        <f t="shared" si="188"/>
        <v>Uitvoerende Instellingen</v>
      </c>
      <c r="H2419" s="2" t="str">
        <f t="shared" si="189"/>
        <v>8320</v>
      </c>
      <c r="I2419" s="2" t="str">
        <f>IFERROR(VLOOKUP(H2419,'Productgroepen hoofdfuncties'!G:H,2,FALSE),H2419)</f>
        <v>Het Verhaal van Groningen (Cultuurnota 2013-2016)</v>
      </c>
      <c r="J2419" s="2" t="str">
        <f t="shared" si="190"/>
        <v>83</v>
      </c>
      <c r="K2419" s="2" t="str">
        <f>IFERROR(VLOOKUP(J2419,'Productgroepen hoofdfuncties'!D:E,2,FALSE),J2419)</f>
        <v>Kunst en oudheidkunde</v>
      </c>
      <c r="L2419" s="2" t="str">
        <f t="shared" si="191"/>
        <v>8</v>
      </c>
      <c r="M2419" s="2" t="str">
        <f>IFERROR(VLOOKUP(L2419,'Productgroepen hoofdfuncties'!A:B,2,FALSE),L2419)</f>
        <v>Welzijn</v>
      </c>
    </row>
    <row r="2420" spans="1:13">
      <c r="A2420" s="7"/>
      <c r="B2420" s="8"/>
      <c r="C2420" s="4" t="s">
        <v>5566</v>
      </c>
      <c r="D2420" s="3" t="s">
        <v>5567</v>
      </c>
      <c r="E2420" s="4">
        <v>1</v>
      </c>
      <c r="F2420" s="2" t="str">
        <f t="shared" si="187"/>
        <v>G1PR832003</v>
      </c>
      <c r="G2420" s="2" t="str">
        <f t="shared" si="188"/>
        <v>Uitvoerende Instellingen</v>
      </c>
      <c r="H2420" s="2" t="str">
        <f t="shared" si="189"/>
        <v>8320</v>
      </c>
      <c r="I2420" s="2" t="str">
        <f>IFERROR(VLOOKUP(H2420,'Productgroepen hoofdfuncties'!G:H,2,FALSE),H2420)</f>
        <v>Het Verhaal van Groningen (Cultuurnota 2013-2016)</v>
      </c>
      <c r="J2420" s="2" t="str">
        <f t="shared" si="190"/>
        <v>83</v>
      </c>
      <c r="K2420" s="2" t="str">
        <f>IFERROR(VLOOKUP(J2420,'Productgroepen hoofdfuncties'!D:E,2,FALSE),J2420)</f>
        <v>Kunst en oudheidkunde</v>
      </c>
      <c r="L2420" s="2" t="str">
        <f t="shared" si="191"/>
        <v>8</v>
      </c>
      <c r="M2420" s="2" t="str">
        <f>IFERROR(VLOOKUP(L2420,'Productgroepen hoofdfuncties'!A:B,2,FALSE),L2420)</f>
        <v>Welzijn</v>
      </c>
    </row>
    <row r="2421" spans="1:13">
      <c r="A2421" s="7"/>
      <c r="B2421" s="8"/>
      <c r="C2421" s="4" t="s">
        <v>5568</v>
      </c>
      <c r="D2421" s="3" t="s">
        <v>5421</v>
      </c>
      <c r="E2421" s="4">
        <v>1</v>
      </c>
      <c r="F2421" s="2" t="str">
        <f t="shared" si="187"/>
        <v>G1PR832003</v>
      </c>
      <c r="G2421" s="2" t="str">
        <f t="shared" si="188"/>
        <v>Uitvoerende Instellingen</v>
      </c>
      <c r="H2421" s="2" t="str">
        <f t="shared" si="189"/>
        <v>8320</v>
      </c>
      <c r="I2421" s="2" t="str">
        <f>IFERROR(VLOOKUP(H2421,'Productgroepen hoofdfuncties'!G:H,2,FALSE),H2421)</f>
        <v>Het Verhaal van Groningen (Cultuurnota 2013-2016)</v>
      </c>
      <c r="J2421" s="2" t="str">
        <f t="shared" si="190"/>
        <v>83</v>
      </c>
      <c r="K2421" s="2" t="str">
        <f>IFERROR(VLOOKUP(J2421,'Productgroepen hoofdfuncties'!D:E,2,FALSE),J2421)</f>
        <v>Kunst en oudheidkunde</v>
      </c>
      <c r="L2421" s="2" t="str">
        <f t="shared" si="191"/>
        <v>8</v>
      </c>
      <c r="M2421" s="2" t="str">
        <f>IFERROR(VLOOKUP(L2421,'Productgroepen hoofdfuncties'!A:B,2,FALSE),L2421)</f>
        <v>Welzijn</v>
      </c>
    </row>
    <row r="2422" spans="1:13">
      <c r="A2422" s="7"/>
      <c r="B2422" s="8"/>
      <c r="C2422" s="4" t="s">
        <v>5569</v>
      </c>
      <c r="D2422" s="3" t="s">
        <v>5570</v>
      </c>
      <c r="E2422" s="4">
        <v>1</v>
      </c>
      <c r="F2422" s="2" t="str">
        <f t="shared" si="187"/>
        <v>G1PR832003</v>
      </c>
      <c r="G2422" s="2" t="str">
        <f t="shared" si="188"/>
        <v>Uitvoerende Instellingen</v>
      </c>
      <c r="H2422" s="2" t="str">
        <f t="shared" si="189"/>
        <v>8320</v>
      </c>
      <c r="I2422" s="2" t="str">
        <f>IFERROR(VLOOKUP(H2422,'Productgroepen hoofdfuncties'!G:H,2,FALSE),H2422)</f>
        <v>Het Verhaal van Groningen (Cultuurnota 2013-2016)</v>
      </c>
      <c r="J2422" s="2" t="str">
        <f t="shared" si="190"/>
        <v>83</v>
      </c>
      <c r="K2422" s="2" t="str">
        <f>IFERROR(VLOOKUP(J2422,'Productgroepen hoofdfuncties'!D:E,2,FALSE),J2422)</f>
        <v>Kunst en oudheidkunde</v>
      </c>
      <c r="L2422" s="2" t="str">
        <f t="shared" si="191"/>
        <v>8</v>
      </c>
      <c r="M2422" s="2" t="str">
        <f>IFERROR(VLOOKUP(L2422,'Productgroepen hoofdfuncties'!A:B,2,FALSE),L2422)</f>
        <v>Welzijn</v>
      </c>
    </row>
    <row r="2423" spans="1:13">
      <c r="A2423" s="7"/>
      <c r="B2423" s="8"/>
      <c r="C2423" s="4" t="s">
        <v>5571</v>
      </c>
      <c r="D2423" s="3" t="s">
        <v>5407</v>
      </c>
      <c r="E2423" s="4">
        <v>1</v>
      </c>
      <c r="F2423" s="2" t="str">
        <f t="shared" si="187"/>
        <v>G1PR832003</v>
      </c>
      <c r="G2423" s="2" t="str">
        <f t="shared" si="188"/>
        <v>Uitvoerende Instellingen</v>
      </c>
      <c r="H2423" s="2" t="str">
        <f t="shared" si="189"/>
        <v>8320</v>
      </c>
      <c r="I2423" s="2" t="str">
        <f>IFERROR(VLOOKUP(H2423,'Productgroepen hoofdfuncties'!G:H,2,FALSE),H2423)</f>
        <v>Het Verhaal van Groningen (Cultuurnota 2013-2016)</v>
      </c>
      <c r="J2423" s="2" t="str">
        <f t="shared" si="190"/>
        <v>83</v>
      </c>
      <c r="K2423" s="2" t="str">
        <f>IFERROR(VLOOKUP(J2423,'Productgroepen hoofdfuncties'!D:E,2,FALSE),J2423)</f>
        <v>Kunst en oudheidkunde</v>
      </c>
      <c r="L2423" s="2" t="str">
        <f t="shared" si="191"/>
        <v>8</v>
      </c>
      <c r="M2423" s="2" t="str">
        <f>IFERROR(VLOOKUP(L2423,'Productgroepen hoofdfuncties'!A:B,2,FALSE),L2423)</f>
        <v>Welzijn</v>
      </c>
    </row>
    <row r="2424" spans="1:13">
      <c r="A2424" s="7"/>
      <c r="B2424" s="8"/>
      <c r="C2424" s="4" t="s">
        <v>5572</v>
      </c>
      <c r="D2424" s="3" t="s">
        <v>5573</v>
      </c>
      <c r="E2424" s="4">
        <v>1</v>
      </c>
      <c r="F2424" s="2" t="str">
        <f t="shared" si="187"/>
        <v>G1PR832003</v>
      </c>
      <c r="G2424" s="2" t="str">
        <f t="shared" si="188"/>
        <v>Uitvoerende Instellingen</v>
      </c>
      <c r="H2424" s="2" t="str">
        <f t="shared" si="189"/>
        <v>8320</v>
      </c>
      <c r="I2424" s="2" t="str">
        <f>IFERROR(VLOOKUP(H2424,'Productgroepen hoofdfuncties'!G:H,2,FALSE),H2424)</f>
        <v>Het Verhaal van Groningen (Cultuurnota 2013-2016)</v>
      </c>
      <c r="J2424" s="2" t="str">
        <f t="shared" si="190"/>
        <v>83</v>
      </c>
      <c r="K2424" s="2" t="str">
        <f>IFERROR(VLOOKUP(J2424,'Productgroepen hoofdfuncties'!D:E,2,FALSE),J2424)</f>
        <v>Kunst en oudheidkunde</v>
      </c>
      <c r="L2424" s="2" t="str">
        <f t="shared" si="191"/>
        <v>8</v>
      </c>
      <c r="M2424" s="2" t="str">
        <f>IFERROR(VLOOKUP(L2424,'Productgroepen hoofdfuncties'!A:B,2,FALSE),L2424)</f>
        <v>Welzijn</v>
      </c>
    </row>
    <row r="2425" spans="1:13">
      <c r="A2425" s="7"/>
      <c r="B2425" s="8"/>
      <c r="C2425" s="4" t="s">
        <v>5574</v>
      </c>
      <c r="D2425" s="3" t="s">
        <v>5575</v>
      </c>
      <c r="E2425" s="4">
        <v>1</v>
      </c>
      <c r="F2425" s="2" t="str">
        <f t="shared" si="187"/>
        <v>G1PR832003</v>
      </c>
      <c r="G2425" s="2" t="str">
        <f t="shared" si="188"/>
        <v>Uitvoerende Instellingen</v>
      </c>
      <c r="H2425" s="2" t="str">
        <f t="shared" si="189"/>
        <v>8320</v>
      </c>
      <c r="I2425" s="2" t="str">
        <f>IFERROR(VLOOKUP(H2425,'Productgroepen hoofdfuncties'!G:H,2,FALSE),H2425)</f>
        <v>Het Verhaal van Groningen (Cultuurnota 2013-2016)</v>
      </c>
      <c r="J2425" s="2" t="str">
        <f t="shared" si="190"/>
        <v>83</v>
      </c>
      <c r="K2425" s="2" t="str">
        <f>IFERROR(VLOOKUP(J2425,'Productgroepen hoofdfuncties'!D:E,2,FALSE),J2425)</f>
        <v>Kunst en oudheidkunde</v>
      </c>
      <c r="L2425" s="2" t="str">
        <f t="shared" si="191"/>
        <v>8</v>
      </c>
      <c r="M2425" s="2" t="str">
        <f>IFERROR(VLOOKUP(L2425,'Productgroepen hoofdfuncties'!A:B,2,FALSE),L2425)</f>
        <v>Welzijn</v>
      </c>
    </row>
    <row r="2426" spans="1:13">
      <c r="A2426" s="7"/>
      <c r="B2426" s="8"/>
      <c r="C2426" s="4" t="s">
        <v>5576</v>
      </c>
      <c r="D2426" s="3" t="s">
        <v>5577</v>
      </c>
      <c r="E2426" s="4">
        <v>1</v>
      </c>
      <c r="F2426" s="2" t="str">
        <f t="shared" si="187"/>
        <v>G1PR832003</v>
      </c>
      <c r="G2426" s="2" t="str">
        <f t="shared" si="188"/>
        <v>Uitvoerende Instellingen</v>
      </c>
      <c r="H2426" s="2" t="str">
        <f t="shared" si="189"/>
        <v>8320</v>
      </c>
      <c r="I2426" s="2" t="str">
        <f>IFERROR(VLOOKUP(H2426,'Productgroepen hoofdfuncties'!G:H,2,FALSE),H2426)</f>
        <v>Het Verhaal van Groningen (Cultuurnota 2013-2016)</v>
      </c>
      <c r="J2426" s="2" t="str">
        <f t="shared" si="190"/>
        <v>83</v>
      </c>
      <c r="K2426" s="2" t="str">
        <f>IFERROR(VLOOKUP(J2426,'Productgroepen hoofdfuncties'!D:E,2,FALSE),J2426)</f>
        <v>Kunst en oudheidkunde</v>
      </c>
      <c r="L2426" s="2" t="str">
        <f t="shared" si="191"/>
        <v>8</v>
      </c>
      <c r="M2426" s="2" t="str">
        <f>IFERROR(VLOOKUP(L2426,'Productgroepen hoofdfuncties'!A:B,2,FALSE),L2426)</f>
        <v>Welzijn</v>
      </c>
    </row>
    <row r="2427" spans="1:13">
      <c r="A2427" s="7"/>
      <c r="B2427" s="8"/>
      <c r="C2427" s="4" t="s">
        <v>5578</v>
      </c>
      <c r="D2427" s="3" t="s">
        <v>5445</v>
      </c>
      <c r="E2427" s="4">
        <v>1</v>
      </c>
      <c r="F2427" s="2" t="str">
        <f t="shared" si="187"/>
        <v>G1PR832003</v>
      </c>
      <c r="G2427" s="2" t="str">
        <f t="shared" si="188"/>
        <v>Uitvoerende Instellingen</v>
      </c>
      <c r="H2427" s="2" t="str">
        <f t="shared" si="189"/>
        <v>8320</v>
      </c>
      <c r="I2427" s="2" t="str">
        <f>IFERROR(VLOOKUP(H2427,'Productgroepen hoofdfuncties'!G:H,2,FALSE),H2427)</f>
        <v>Het Verhaal van Groningen (Cultuurnota 2013-2016)</v>
      </c>
      <c r="J2427" s="2" t="str">
        <f t="shared" si="190"/>
        <v>83</v>
      </c>
      <c r="K2427" s="2" t="str">
        <f>IFERROR(VLOOKUP(J2427,'Productgroepen hoofdfuncties'!D:E,2,FALSE),J2427)</f>
        <v>Kunst en oudheidkunde</v>
      </c>
      <c r="L2427" s="2" t="str">
        <f t="shared" si="191"/>
        <v>8</v>
      </c>
      <c r="M2427" s="2" t="str">
        <f>IFERROR(VLOOKUP(L2427,'Productgroepen hoofdfuncties'!A:B,2,FALSE),L2427)</f>
        <v>Welzijn</v>
      </c>
    </row>
    <row r="2428" spans="1:13">
      <c r="A2428" s="7"/>
      <c r="B2428" s="8"/>
      <c r="C2428" s="4" t="s">
        <v>5579</v>
      </c>
      <c r="D2428" s="3" t="s">
        <v>5580</v>
      </c>
      <c r="E2428" s="4">
        <v>1</v>
      </c>
      <c r="F2428" s="2" t="str">
        <f t="shared" si="187"/>
        <v>G1PR832003</v>
      </c>
      <c r="G2428" s="2" t="str">
        <f t="shared" si="188"/>
        <v>Uitvoerende Instellingen</v>
      </c>
      <c r="H2428" s="2" t="str">
        <f t="shared" si="189"/>
        <v>8320</v>
      </c>
      <c r="I2428" s="2" t="str">
        <f>IFERROR(VLOOKUP(H2428,'Productgroepen hoofdfuncties'!G:H,2,FALSE),H2428)</f>
        <v>Het Verhaal van Groningen (Cultuurnota 2013-2016)</v>
      </c>
      <c r="J2428" s="2" t="str">
        <f t="shared" si="190"/>
        <v>83</v>
      </c>
      <c r="K2428" s="2" t="str">
        <f>IFERROR(VLOOKUP(J2428,'Productgroepen hoofdfuncties'!D:E,2,FALSE),J2428)</f>
        <v>Kunst en oudheidkunde</v>
      </c>
      <c r="L2428" s="2" t="str">
        <f t="shared" si="191"/>
        <v>8</v>
      </c>
      <c r="M2428" s="2" t="str">
        <f>IFERROR(VLOOKUP(L2428,'Productgroepen hoofdfuncties'!A:B,2,FALSE),L2428)</f>
        <v>Welzijn</v>
      </c>
    </row>
    <row r="2429" spans="1:13">
      <c r="A2429" s="7"/>
      <c r="B2429" s="8"/>
      <c r="C2429" s="4" t="s">
        <v>5581</v>
      </c>
      <c r="D2429" s="3" t="s">
        <v>5582</v>
      </c>
      <c r="E2429" s="4">
        <v>1</v>
      </c>
      <c r="F2429" s="2" t="str">
        <f t="shared" si="187"/>
        <v>G1PR832003</v>
      </c>
      <c r="G2429" s="2" t="str">
        <f t="shared" si="188"/>
        <v>Uitvoerende Instellingen</v>
      </c>
      <c r="H2429" s="2" t="str">
        <f t="shared" si="189"/>
        <v>8320</v>
      </c>
      <c r="I2429" s="2" t="str">
        <f>IFERROR(VLOOKUP(H2429,'Productgroepen hoofdfuncties'!G:H,2,FALSE),H2429)</f>
        <v>Het Verhaal van Groningen (Cultuurnota 2013-2016)</v>
      </c>
      <c r="J2429" s="2" t="str">
        <f t="shared" si="190"/>
        <v>83</v>
      </c>
      <c r="K2429" s="2" t="str">
        <f>IFERROR(VLOOKUP(J2429,'Productgroepen hoofdfuncties'!D:E,2,FALSE),J2429)</f>
        <v>Kunst en oudheidkunde</v>
      </c>
      <c r="L2429" s="2" t="str">
        <f t="shared" si="191"/>
        <v>8</v>
      </c>
      <c r="M2429" s="2" t="str">
        <f>IFERROR(VLOOKUP(L2429,'Productgroepen hoofdfuncties'!A:B,2,FALSE),L2429)</f>
        <v>Welzijn</v>
      </c>
    </row>
    <row r="2430" spans="1:13">
      <c r="A2430" s="7"/>
      <c r="B2430" s="8"/>
      <c r="C2430" s="4" t="s">
        <v>5583</v>
      </c>
      <c r="D2430" s="3" t="s">
        <v>5455</v>
      </c>
      <c r="E2430" s="4">
        <v>1</v>
      </c>
      <c r="F2430" s="2" t="str">
        <f t="shared" si="187"/>
        <v>G1PR832003</v>
      </c>
      <c r="G2430" s="2" t="str">
        <f t="shared" si="188"/>
        <v>Uitvoerende Instellingen</v>
      </c>
      <c r="H2430" s="2" t="str">
        <f t="shared" si="189"/>
        <v>8320</v>
      </c>
      <c r="I2430" s="2" t="str">
        <f>IFERROR(VLOOKUP(H2430,'Productgroepen hoofdfuncties'!G:H,2,FALSE),H2430)</f>
        <v>Het Verhaal van Groningen (Cultuurnota 2013-2016)</v>
      </c>
      <c r="J2430" s="2" t="str">
        <f t="shared" si="190"/>
        <v>83</v>
      </c>
      <c r="K2430" s="2" t="str">
        <f>IFERROR(VLOOKUP(J2430,'Productgroepen hoofdfuncties'!D:E,2,FALSE),J2430)</f>
        <v>Kunst en oudheidkunde</v>
      </c>
      <c r="L2430" s="2" t="str">
        <f t="shared" si="191"/>
        <v>8</v>
      </c>
      <c r="M2430" s="2" t="str">
        <f>IFERROR(VLOOKUP(L2430,'Productgroepen hoofdfuncties'!A:B,2,FALSE),L2430)</f>
        <v>Welzijn</v>
      </c>
    </row>
    <row r="2431" spans="1:13">
      <c r="A2431" s="7"/>
      <c r="B2431" s="8"/>
      <c r="C2431" s="4" t="s">
        <v>5584</v>
      </c>
      <c r="D2431" s="3" t="s">
        <v>5419</v>
      </c>
      <c r="E2431" s="4">
        <v>1</v>
      </c>
      <c r="F2431" s="2" t="str">
        <f t="shared" si="187"/>
        <v>G1PR832003</v>
      </c>
      <c r="G2431" s="2" t="str">
        <f t="shared" si="188"/>
        <v>Uitvoerende Instellingen</v>
      </c>
      <c r="H2431" s="2" t="str">
        <f t="shared" si="189"/>
        <v>8320</v>
      </c>
      <c r="I2431" s="2" t="str">
        <f>IFERROR(VLOOKUP(H2431,'Productgroepen hoofdfuncties'!G:H,2,FALSE),H2431)</f>
        <v>Het Verhaal van Groningen (Cultuurnota 2013-2016)</v>
      </c>
      <c r="J2431" s="2" t="str">
        <f t="shared" si="190"/>
        <v>83</v>
      </c>
      <c r="K2431" s="2" t="str">
        <f>IFERROR(VLOOKUP(J2431,'Productgroepen hoofdfuncties'!D:E,2,FALSE),J2431)</f>
        <v>Kunst en oudheidkunde</v>
      </c>
      <c r="L2431" s="2" t="str">
        <f t="shared" si="191"/>
        <v>8</v>
      </c>
      <c r="M2431" s="2" t="str">
        <f>IFERROR(VLOOKUP(L2431,'Productgroepen hoofdfuncties'!A:B,2,FALSE),L2431)</f>
        <v>Welzijn</v>
      </c>
    </row>
    <row r="2432" spans="1:13">
      <c r="A2432" s="7"/>
      <c r="B2432" s="8"/>
      <c r="C2432" s="4" t="s">
        <v>5585</v>
      </c>
      <c r="D2432" s="3" t="s">
        <v>5191</v>
      </c>
      <c r="E2432" s="4">
        <v>1</v>
      </c>
      <c r="F2432" s="2" t="str">
        <f t="shared" si="187"/>
        <v>G1PR832003</v>
      </c>
      <c r="G2432" s="2" t="str">
        <f t="shared" si="188"/>
        <v>Uitvoerende Instellingen</v>
      </c>
      <c r="H2432" s="2" t="str">
        <f t="shared" si="189"/>
        <v>8320</v>
      </c>
      <c r="I2432" s="2" t="str">
        <f>IFERROR(VLOOKUP(H2432,'Productgroepen hoofdfuncties'!G:H,2,FALSE),H2432)</f>
        <v>Het Verhaal van Groningen (Cultuurnota 2013-2016)</v>
      </c>
      <c r="J2432" s="2" t="str">
        <f t="shared" si="190"/>
        <v>83</v>
      </c>
      <c r="K2432" s="2" t="str">
        <f>IFERROR(VLOOKUP(J2432,'Productgroepen hoofdfuncties'!D:E,2,FALSE),J2432)</f>
        <v>Kunst en oudheidkunde</v>
      </c>
      <c r="L2432" s="2" t="str">
        <f t="shared" si="191"/>
        <v>8</v>
      </c>
      <c r="M2432" s="2" t="str">
        <f>IFERROR(VLOOKUP(L2432,'Productgroepen hoofdfuncties'!A:B,2,FALSE),L2432)</f>
        <v>Welzijn</v>
      </c>
    </row>
    <row r="2433" spans="1:13">
      <c r="A2433" s="7"/>
      <c r="B2433" s="8"/>
      <c r="C2433" s="4" t="s">
        <v>5586</v>
      </c>
      <c r="D2433" s="3" t="s">
        <v>5587</v>
      </c>
      <c r="E2433" s="4">
        <v>1</v>
      </c>
      <c r="F2433" s="2" t="str">
        <f t="shared" si="187"/>
        <v>G1PR832003</v>
      </c>
      <c r="G2433" s="2" t="str">
        <f t="shared" si="188"/>
        <v>Uitvoerende Instellingen</v>
      </c>
      <c r="H2433" s="2" t="str">
        <f t="shared" si="189"/>
        <v>8320</v>
      </c>
      <c r="I2433" s="2" t="str">
        <f>IFERROR(VLOOKUP(H2433,'Productgroepen hoofdfuncties'!G:H,2,FALSE),H2433)</f>
        <v>Het Verhaal van Groningen (Cultuurnota 2013-2016)</v>
      </c>
      <c r="J2433" s="2" t="str">
        <f t="shared" si="190"/>
        <v>83</v>
      </c>
      <c r="K2433" s="2" t="str">
        <f>IFERROR(VLOOKUP(J2433,'Productgroepen hoofdfuncties'!D:E,2,FALSE),J2433)</f>
        <v>Kunst en oudheidkunde</v>
      </c>
      <c r="L2433" s="2" t="str">
        <f t="shared" si="191"/>
        <v>8</v>
      </c>
      <c r="M2433" s="2" t="str">
        <f>IFERROR(VLOOKUP(L2433,'Productgroepen hoofdfuncties'!A:B,2,FALSE),L2433)</f>
        <v>Welzijn</v>
      </c>
    </row>
    <row r="2434" spans="1:13">
      <c r="A2434" s="7"/>
      <c r="B2434" s="8"/>
      <c r="C2434" s="4" t="s">
        <v>5588</v>
      </c>
      <c r="D2434" s="3" t="s">
        <v>5589</v>
      </c>
      <c r="E2434" s="4">
        <v>1</v>
      </c>
      <c r="F2434" s="2" t="str">
        <f t="shared" si="187"/>
        <v>G1PR832003</v>
      </c>
      <c r="G2434" s="2" t="str">
        <f t="shared" si="188"/>
        <v>Uitvoerende Instellingen</v>
      </c>
      <c r="H2434" s="2" t="str">
        <f t="shared" si="189"/>
        <v>8320</v>
      </c>
      <c r="I2434" s="2" t="str">
        <f>IFERROR(VLOOKUP(H2434,'Productgroepen hoofdfuncties'!G:H,2,FALSE),H2434)</f>
        <v>Het Verhaal van Groningen (Cultuurnota 2013-2016)</v>
      </c>
      <c r="J2434" s="2" t="str">
        <f t="shared" si="190"/>
        <v>83</v>
      </c>
      <c r="K2434" s="2" t="str">
        <f>IFERROR(VLOOKUP(J2434,'Productgroepen hoofdfuncties'!D:E,2,FALSE),J2434)</f>
        <v>Kunst en oudheidkunde</v>
      </c>
      <c r="L2434" s="2" t="str">
        <f t="shared" si="191"/>
        <v>8</v>
      </c>
      <c r="M2434" s="2" t="str">
        <f>IFERROR(VLOOKUP(L2434,'Productgroepen hoofdfuncties'!A:B,2,FALSE),L2434)</f>
        <v>Welzijn</v>
      </c>
    </row>
    <row r="2435" spans="1:13">
      <c r="A2435" s="9"/>
      <c r="B2435" s="10"/>
      <c r="C2435" s="4" t="s">
        <v>5590</v>
      </c>
      <c r="D2435" s="3" t="s">
        <v>5591</v>
      </c>
      <c r="E2435" s="4">
        <v>1</v>
      </c>
      <c r="F2435" s="2" t="str">
        <f t="shared" si="187"/>
        <v>G1PR832003</v>
      </c>
      <c r="G2435" s="2" t="str">
        <f t="shared" si="188"/>
        <v>Uitvoerende Instellingen</v>
      </c>
      <c r="H2435" s="2" t="str">
        <f t="shared" si="189"/>
        <v>8320</v>
      </c>
      <c r="I2435" s="2" t="str">
        <f>IFERROR(VLOOKUP(H2435,'Productgroepen hoofdfuncties'!G:H,2,FALSE),H2435)</f>
        <v>Het Verhaal van Groningen (Cultuurnota 2013-2016)</v>
      </c>
      <c r="J2435" s="2" t="str">
        <f t="shared" si="190"/>
        <v>83</v>
      </c>
      <c r="K2435" s="2" t="str">
        <f>IFERROR(VLOOKUP(J2435,'Productgroepen hoofdfuncties'!D:E,2,FALSE),J2435)</f>
        <v>Kunst en oudheidkunde</v>
      </c>
      <c r="L2435" s="2" t="str">
        <f t="shared" si="191"/>
        <v>8</v>
      </c>
      <c r="M2435" s="2" t="str">
        <f>IFERROR(VLOOKUP(L2435,'Productgroepen hoofdfuncties'!A:B,2,FALSE),L2435)</f>
        <v>Welzijn</v>
      </c>
    </row>
    <row r="2436" spans="1:13">
      <c r="A2436" s="5" t="s">
        <v>5592</v>
      </c>
      <c r="B2436" s="6" t="s">
        <v>5593</v>
      </c>
      <c r="C2436" s="4" t="s">
        <v>5594</v>
      </c>
      <c r="D2436" s="3" t="s">
        <v>5595</v>
      </c>
      <c r="E2436" s="4">
        <v>1</v>
      </c>
      <c r="F2436" s="2" t="str">
        <f t="shared" si="187"/>
        <v>G1PR832004</v>
      </c>
      <c r="G2436" s="2" t="str">
        <f t="shared" si="188"/>
        <v>Overige Instrumenten</v>
      </c>
      <c r="H2436" s="2" t="str">
        <f t="shared" si="189"/>
        <v>8320</v>
      </c>
      <c r="I2436" s="2" t="str">
        <f>IFERROR(VLOOKUP(H2436,'Productgroepen hoofdfuncties'!G:H,2,FALSE),H2436)</f>
        <v>Het Verhaal van Groningen (Cultuurnota 2013-2016)</v>
      </c>
      <c r="J2436" s="2" t="str">
        <f t="shared" si="190"/>
        <v>83</v>
      </c>
      <c r="K2436" s="2" t="str">
        <f>IFERROR(VLOOKUP(J2436,'Productgroepen hoofdfuncties'!D:E,2,FALSE),J2436)</f>
        <v>Kunst en oudheidkunde</v>
      </c>
      <c r="L2436" s="2" t="str">
        <f t="shared" si="191"/>
        <v>8</v>
      </c>
      <c r="M2436" s="2" t="str">
        <f>IFERROR(VLOOKUP(L2436,'Productgroepen hoofdfuncties'!A:B,2,FALSE),L2436)</f>
        <v>Welzijn</v>
      </c>
    </row>
    <row r="2437" spans="1:13">
      <c r="A2437" s="7"/>
      <c r="B2437" s="8"/>
      <c r="C2437" s="4" t="s">
        <v>5596</v>
      </c>
      <c r="D2437" s="3" t="s">
        <v>5597</v>
      </c>
      <c r="E2437" s="4">
        <v>1</v>
      </c>
      <c r="F2437" s="2" t="str">
        <f t="shared" si="187"/>
        <v>G1PR832004</v>
      </c>
      <c r="G2437" s="2" t="str">
        <f t="shared" si="188"/>
        <v>Overige Instrumenten</v>
      </c>
      <c r="H2437" s="2" t="str">
        <f t="shared" si="189"/>
        <v>8320</v>
      </c>
      <c r="I2437" s="2" t="str">
        <f>IFERROR(VLOOKUP(H2437,'Productgroepen hoofdfuncties'!G:H,2,FALSE),H2437)</f>
        <v>Het Verhaal van Groningen (Cultuurnota 2013-2016)</v>
      </c>
      <c r="J2437" s="2" t="str">
        <f t="shared" si="190"/>
        <v>83</v>
      </c>
      <c r="K2437" s="2" t="str">
        <f>IFERROR(VLOOKUP(J2437,'Productgroepen hoofdfuncties'!D:E,2,FALSE),J2437)</f>
        <v>Kunst en oudheidkunde</v>
      </c>
      <c r="L2437" s="2" t="str">
        <f t="shared" si="191"/>
        <v>8</v>
      </c>
      <c r="M2437" s="2" t="str">
        <f>IFERROR(VLOOKUP(L2437,'Productgroepen hoofdfuncties'!A:B,2,FALSE),L2437)</f>
        <v>Welzijn</v>
      </c>
    </row>
    <row r="2438" spans="1:13">
      <c r="A2438" s="7"/>
      <c r="B2438" s="8"/>
      <c r="C2438" s="4" t="s">
        <v>5598</v>
      </c>
      <c r="D2438" s="3" t="s">
        <v>5599</v>
      </c>
      <c r="E2438" s="4">
        <v>1</v>
      </c>
      <c r="F2438" s="2" t="str">
        <f t="shared" si="187"/>
        <v>G1PR832004</v>
      </c>
      <c r="G2438" s="2" t="str">
        <f t="shared" si="188"/>
        <v>Overige Instrumenten</v>
      </c>
      <c r="H2438" s="2" t="str">
        <f t="shared" si="189"/>
        <v>8320</v>
      </c>
      <c r="I2438" s="2" t="str">
        <f>IFERROR(VLOOKUP(H2438,'Productgroepen hoofdfuncties'!G:H,2,FALSE),H2438)</f>
        <v>Het Verhaal van Groningen (Cultuurnota 2013-2016)</v>
      </c>
      <c r="J2438" s="2" t="str">
        <f t="shared" si="190"/>
        <v>83</v>
      </c>
      <c r="K2438" s="2" t="str">
        <f>IFERROR(VLOOKUP(J2438,'Productgroepen hoofdfuncties'!D:E,2,FALSE),J2438)</f>
        <v>Kunst en oudheidkunde</v>
      </c>
      <c r="L2438" s="2" t="str">
        <f t="shared" si="191"/>
        <v>8</v>
      </c>
      <c r="M2438" s="2" t="str">
        <f>IFERROR(VLOOKUP(L2438,'Productgroepen hoofdfuncties'!A:B,2,FALSE),L2438)</f>
        <v>Welzijn</v>
      </c>
    </row>
    <row r="2439" spans="1:13">
      <c r="A2439" s="7"/>
      <c r="B2439" s="8"/>
      <c r="C2439" s="4" t="s">
        <v>5600</v>
      </c>
      <c r="D2439" s="3" t="s">
        <v>5601</v>
      </c>
      <c r="E2439" s="4">
        <v>1</v>
      </c>
      <c r="F2439" s="2" t="str">
        <f t="shared" si="187"/>
        <v>G1PR832004</v>
      </c>
      <c r="G2439" s="2" t="str">
        <f t="shared" si="188"/>
        <v>Overige Instrumenten</v>
      </c>
      <c r="H2439" s="2" t="str">
        <f t="shared" si="189"/>
        <v>8320</v>
      </c>
      <c r="I2439" s="2" t="str">
        <f>IFERROR(VLOOKUP(H2439,'Productgroepen hoofdfuncties'!G:H,2,FALSE),H2439)</f>
        <v>Het Verhaal van Groningen (Cultuurnota 2013-2016)</v>
      </c>
      <c r="J2439" s="2" t="str">
        <f t="shared" si="190"/>
        <v>83</v>
      </c>
      <c r="K2439" s="2" t="str">
        <f>IFERROR(VLOOKUP(J2439,'Productgroepen hoofdfuncties'!D:E,2,FALSE),J2439)</f>
        <v>Kunst en oudheidkunde</v>
      </c>
      <c r="L2439" s="2" t="str">
        <f t="shared" si="191"/>
        <v>8</v>
      </c>
      <c r="M2439" s="2" t="str">
        <f>IFERROR(VLOOKUP(L2439,'Productgroepen hoofdfuncties'!A:B,2,FALSE),L2439)</f>
        <v>Welzijn</v>
      </c>
    </row>
    <row r="2440" spans="1:13">
      <c r="A2440" s="7"/>
      <c r="B2440" s="8"/>
      <c r="C2440" s="4" t="s">
        <v>5602</v>
      </c>
      <c r="D2440" s="3" t="s">
        <v>5603</v>
      </c>
      <c r="E2440" s="4">
        <v>1</v>
      </c>
      <c r="F2440" s="2" t="str">
        <f t="shared" si="187"/>
        <v>G1PR832004</v>
      </c>
      <c r="G2440" s="2" t="str">
        <f t="shared" si="188"/>
        <v>Overige Instrumenten</v>
      </c>
      <c r="H2440" s="2" t="str">
        <f t="shared" si="189"/>
        <v>8320</v>
      </c>
      <c r="I2440" s="2" t="str">
        <f>IFERROR(VLOOKUP(H2440,'Productgroepen hoofdfuncties'!G:H,2,FALSE),H2440)</f>
        <v>Het Verhaal van Groningen (Cultuurnota 2013-2016)</v>
      </c>
      <c r="J2440" s="2" t="str">
        <f t="shared" si="190"/>
        <v>83</v>
      </c>
      <c r="K2440" s="2" t="str">
        <f>IFERROR(VLOOKUP(J2440,'Productgroepen hoofdfuncties'!D:E,2,FALSE),J2440)</f>
        <v>Kunst en oudheidkunde</v>
      </c>
      <c r="L2440" s="2" t="str">
        <f t="shared" si="191"/>
        <v>8</v>
      </c>
      <c r="M2440" s="2" t="str">
        <f>IFERROR(VLOOKUP(L2440,'Productgroepen hoofdfuncties'!A:B,2,FALSE),L2440)</f>
        <v>Welzijn</v>
      </c>
    </row>
    <row r="2441" spans="1:13">
      <c r="A2441" s="7"/>
      <c r="B2441" s="8"/>
      <c r="C2441" s="4" t="s">
        <v>5604</v>
      </c>
      <c r="D2441" s="3" t="s">
        <v>5605</v>
      </c>
      <c r="E2441" s="4">
        <v>1</v>
      </c>
      <c r="F2441" s="2" t="str">
        <f t="shared" si="187"/>
        <v>G1PR832004</v>
      </c>
      <c r="G2441" s="2" t="str">
        <f t="shared" si="188"/>
        <v>Overige Instrumenten</v>
      </c>
      <c r="H2441" s="2" t="str">
        <f t="shared" si="189"/>
        <v>8320</v>
      </c>
      <c r="I2441" s="2" t="str">
        <f>IFERROR(VLOOKUP(H2441,'Productgroepen hoofdfuncties'!G:H,2,FALSE),H2441)</f>
        <v>Het Verhaal van Groningen (Cultuurnota 2013-2016)</v>
      </c>
      <c r="J2441" s="2" t="str">
        <f t="shared" si="190"/>
        <v>83</v>
      </c>
      <c r="K2441" s="2" t="str">
        <f>IFERROR(VLOOKUP(J2441,'Productgroepen hoofdfuncties'!D:E,2,FALSE),J2441)</f>
        <v>Kunst en oudheidkunde</v>
      </c>
      <c r="L2441" s="2" t="str">
        <f t="shared" si="191"/>
        <v>8</v>
      </c>
      <c r="M2441" s="2" t="str">
        <f>IFERROR(VLOOKUP(L2441,'Productgroepen hoofdfuncties'!A:B,2,FALSE),L2441)</f>
        <v>Welzijn</v>
      </c>
    </row>
    <row r="2442" spans="1:13">
      <c r="A2442" s="7"/>
      <c r="B2442" s="8"/>
      <c r="C2442" s="4" t="s">
        <v>5606</v>
      </c>
      <c r="D2442" s="3" t="s">
        <v>5607</v>
      </c>
      <c r="E2442" s="4">
        <v>1</v>
      </c>
      <c r="F2442" s="2" t="str">
        <f t="shared" si="187"/>
        <v>G1PR832004</v>
      </c>
      <c r="G2442" s="2" t="str">
        <f t="shared" si="188"/>
        <v>Overige Instrumenten</v>
      </c>
      <c r="H2442" s="2" t="str">
        <f t="shared" si="189"/>
        <v>8320</v>
      </c>
      <c r="I2442" s="2" t="str">
        <f>IFERROR(VLOOKUP(H2442,'Productgroepen hoofdfuncties'!G:H,2,FALSE),H2442)</f>
        <v>Het Verhaal van Groningen (Cultuurnota 2013-2016)</v>
      </c>
      <c r="J2442" s="2" t="str">
        <f t="shared" si="190"/>
        <v>83</v>
      </c>
      <c r="K2442" s="2" t="str">
        <f>IFERROR(VLOOKUP(J2442,'Productgroepen hoofdfuncties'!D:E,2,FALSE),J2442)</f>
        <v>Kunst en oudheidkunde</v>
      </c>
      <c r="L2442" s="2" t="str">
        <f t="shared" si="191"/>
        <v>8</v>
      </c>
      <c r="M2442" s="2" t="str">
        <f>IFERROR(VLOOKUP(L2442,'Productgroepen hoofdfuncties'!A:B,2,FALSE),L2442)</f>
        <v>Welzijn</v>
      </c>
    </row>
    <row r="2443" spans="1:13">
      <c r="A2443" s="7"/>
      <c r="B2443" s="8"/>
      <c r="C2443" s="4" t="s">
        <v>5608</v>
      </c>
      <c r="D2443" s="3" t="s">
        <v>5609</v>
      </c>
      <c r="E2443" s="4">
        <v>1</v>
      </c>
      <c r="F2443" s="2" t="str">
        <f t="shared" si="187"/>
        <v>G1PR832004</v>
      </c>
      <c r="G2443" s="2" t="str">
        <f t="shared" si="188"/>
        <v>Overige Instrumenten</v>
      </c>
      <c r="H2443" s="2" t="str">
        <f t="shared" si="189"/>
        <v>8320</v>
      </c>
      <c r="I2443" s="2" t="str">
        <f>IFERROR(VLOOKUP(H2443,'Productgroepen hoofdfuncties'!G:H,2,FALSE),H2443)</f>
        <v>Het Verhaal van Groningen (Cultuurnota 2013-2016)</v>
      </c>
      <c r="J2443" s="2" t="str">
        <f t="shared" si="190"/>
        <v>83</v>
      </c>
      <c r="K2443" s="2" t="str">
        <f>IFERROR(VLOOKUP(J2443,'Productgroepen hoofdfuncties'!D:E,2,FALSE),J2443)</f>
        <v>Kunst en oudheidkunde</v>
      </c>
      <c r="L2443" s="2" t="str">
        <f t="shared" si="191"/>
        <v>8</v>
      </c>
      <c r="M2443" s="2" t="str">
        <f>IFERROR(VLOOKUP(L2443,'Productgroepen hoofdfuncties'!A:B,2,FALSE),L2443)</f>
        <v>Welzijn</v>
      </c>
    </row>
    <row r="2444" spans="1:13">
      <c r="A2444" s="7"/>
      <c r="B2444" s="8"/>
      <c r="C2444" s="4" t="s">
        <v>5610</v>
      </c>
      <c r="D2444" s="3" t="s">
        <v>5611</v>
      </c>
      <c r="E2444" s="4">
        <v>1</v>
      </c>
      <c r="F2444" s="2" t="str">
        <f t="shared" ref="F2444:F2507" si="192">IF(A2444="",F2443,A2444)</f>
        <v>G1PR832004</v>
      </c>
      <c r="G2444" s="2" t="str">
        <f t="shared" ref="G2444:G2507" si="193">IF(B2444="",G2443,B2444)</f>
        <v>Overige Instrumenten</v>
      </c>
      <c r="H2444" s="2" t="str">
        <f t="shared" ref="H2444:H2507" si="194">IF(RIGHT(LEFT($F2444,5),1)="K","Apparaatskosten personeel",IF(RIGHT(LEFT($F2444,5),1)="I","Apparaatskosten materieel",LEFT(RIGHT($F2444,6),4)))</f>
        <v>8320</v>
      </c>
      <c r="I2444" s="2" t="str">
        <f>IFERROR(VLOOKUP(H2444,'Productgroepen hoofdfuncties'!G:H,2,FALSE),H2444)</f>
        <v>Het Verhaal van Groningen (Cultuurnota 2013-2016)</v>
      </c>
      <c r="J2444" s="2" t="str">
        <f t="shared" ref="J2444:J2507" si="195">IF(RIGHT(LEFT($F2444,5),1)="K","Kostenplaatsen",IF(RIGHT(LEFT($F2444,5),1)="I","Kostenplaatsen",LEFT(RIGHT($F2444,6),2)))</f>
        <v>83</v>
      </c>
      <c r="K2444" s="2" t="str">
        <f>IFERROR(VLOOKUP(J2444,'Productgroepen hoofdfuncties'!D:E,2,FALSE),J2444)</f>
        <v>Kunst en oudheidkunde</v>
      </c>
      <c r="L2444" s="2" t="str">
        <f t="shared" ref="L2444:L2507" si="196">IF(RIGHT(LEFT($F2444,5),1)="K","Kostenplaatsen",IF(RIGHT(LEFT($F2444,5),1)="I","Kostenplaatsen",LEFT(RIGHT($F2444,6),1)))</f>
        <v>8</v>
      </c>
      <c r="M2444" s="2" t="str">
        <f>IFERROR(VLOOKUP(L2444,'Productgroepen hoofdfuncties'!A:B,2,FALSE),L2444)</f>
        <v>Welzijn</v>
      </c>
    </row>
    <row r="2445" spans="1:13">
      <c r="A2445" s="7"/>
      <c r="B2445" s="8"/>
      <c r="C2445" s="4" t="s">
        <v>5612</v>
      </c>
      <c r="D2445" s="3" t="s">
        <v>5613</v>
      </c>
      <c r="E2445" s="4">
        <v>1</v>
      </c>
      <c r="F2445" s="2" t="str">
        <f t="shared" si="192"/>
        <v>G1PR832004</v>
      </c>
      <c r="G2445" s="2" t="str">
        <f t="shared" si="193"/>
        <v>Overige Instrumenten</v>
      </c>
      <c r="H2445" s="2" t="str">
        <f t="shared" si="194"/>
        <v>8320</v>
      </c>
      <c r="I2445" s="2" t="str">
        <f>IFERROR(VLOOKUP(H2445,'Productgroepen hoofdfuncties'!G:H,2,FALSE),H2445)</f>
        <v>Het Verhaal van Groningen (Cultuurnota 2013-2016)</v>
      </c>
      <c r="J2445" s="2" t="str">
        <f t="shared" si="195"/>
        <v>83</v>
      </c>
      <c r="K2445" s="2" t="str">
        <f>IFERROR(VLOOKUP(J2445,'Productgroepen hoofdfuncties'!D:E,2,FALSE),J2445)</f>
        <v>Kunst en oudheidkunde</v>
      </c>
      <c r="L2445" s="2" t="str">
        <f t="shared" si="196"/>
        <v>8</v>
      </c>
      <c r="M2445" s="2" t="str">
        <f>IFERROR(VLOOKUP(L2445,'Productgroepen hoofdfuncties'!A:B,2,FALSE),L2445)</f>
        <v>Welzijn</v>
      </c>
    </row>
    <row r="2446" spans="1:13">
      <c r="A2446" s="7"/>
      <c r="B2446" s="8"/>
      <c r="C2446" s="4" t="s">
        <v>5614</v>
      </c>
      <c r="D2446" s="3" t="s">
        <v>5615</v>
      </c>
      <c r="E2446" s="4">
        <v>1</v>
      </c>
      <c r="F2446" s="2" t="str">
        <f t="shared" si="192"/>
        <v>G1PR832004</v>
      </c>
      <c r="G2446" s="2" t="str">
        <f t="shared" si="193"/>
        <v>Overige Instrumenten</v>
      </c>
      <c r="H2446" s="2" t="str">
        <f t="shared" si="194"/>
        <v>8320</v>
      </c>
      <c r="I2446" s="2" t="str">
        <f>IFERROR(VLOOKUP(H2446,'Productgroepen hoofdfuncties'!G:H,2,FALSE),H2446)</f>
        <v>Het Verhaal van Groningen (Cultuurnota 2013-2016)</v>
      </c>
      <c r="J2446" s="2" t="str">
        <f t="shared" si="195"/>
        <v>83</v>
      </c>
      <c r="K2446" s="2" t="str">
        <f>IFERROR(VLOOKUP(J2446,'Productgroepen hoofdfuncties'!D:E,2,FALSE),J2446)</f>
        <v>Kunst en oudheidkunde</v>
      </c>
      <c r="L2446" s="2" t="str">
        <f t="shared" si="196"/>
        <v>8</v>
      </c>
      <c r="M2446" s="2" t="str">
        <f>IFERROR(VLOOKUP(L2446,'Productgroepen hoofdfuncties'!A:B,2,FALSE),L2446)</f>
        <v>Welzijn</v>
      </c>
    </row>
    <row r="2447" spans="1:13">
      <c r="A2447" s="7"/>
      <c r="B2447" s="8"/>
      <c r="C2447" s="4" t="s">
        <v>5616</v>
      </c>
      <c r="D2447" s="3" t="s">
        <v>5278</v>
      </c>
      <c r="E2447" s="4">
        <v>1</v>
      </c>
      <c r="F2447" s="2" t="str">
        <f t="shared" si="192"/>
        <v>G1PR832004</v>
      </c>
      <c r="G2447" s="2" t="str">
        <f t="shared" si="193"/>
        <v>Overige Instrumenten</v>
      </c>
      <c r="H2447" s="2" t="str">
        <f t="shared" si="194"/>
        <v>8320</v>
      </c>
      <c r="I2447" s="2" t="str">
        <f>IFERROR(VLOOKUP(H2447,'Productgroepen hoofdfuncties'!G:H,2,FALSE),H2447)</f>
        <v>Het Verhaal van Groningen (Cultuurnota 2013-2016)</v>
      </c>
      <c r="J2447" s="2" t="str">
        <f t="shared" si="195"/>
        <v>83</v>
      </c>
      <c r="K2447" s="2" t="str">
        <f>IFERROR(VLOOKUP(J2447,'Productgroepen hoofdfuncties'!D:E,2,FALSE),J2447)</f>
        <v>Kunst en oudheidkunde</v>
      </c>
      <c r="L2447" s="2" t="str">
        <f t="shared" si="196"/>
        <v>8</v>
      </c>
      <c r="M2447" s="2" t="str">
        <f>IFERROR(VLOOKUP(L2447,'Productgroepen hoofdfuncties'!A:B,2,FALSE),L2447)</f>
        <v>Welzijn</v>
      </c>
    </row>
    <row r="2448" spans="1:13">
      <c r="A2448" s="7"/>
      <c r="B2448" s="8"/>
      <c r="C2448" s="4" t="s">
        <v>5617</v>
      </c>
      <c r="D2448" s="3" t="s">
        <v>5618</v>
      </c>
      <c r="E2448" s="4">
        <v>1</v>
      </c>
      <c r="F2448" s="2" t="str">
        <f t="shared" si="192"/>
        <v>G1PR832004</v>
      </c>
      <c r="G2448" s="2" t="str">
        <f t="shared" si="193"/>
        <v>Overige Instrumenten</v>
      </c>
      <c r="H2448" s="2" t="str">
        <f t="shared" si="194"/>
        <v>8320</v>
      </c>
      <c r="I2448" s="2" t="str">
        <f>IFERROR(VLOOKUP(H2448,'Productgroepen hoofdfuncties'!G:H,2,FALSE),H2448)</f>
        <v>Het Verhaal van Groningen (Cultuurnota 2013-2016)</v>
      </c>
      <c r="J2448" s="2" t="str">
        <f t="shared" si="195"/>
        <v>83</v>
      </c>
      <c r="K2448" s="2" t="str">
        <f>IFERROR(VLOOKUP(J2448,'Productgroepen hoofdfuncties'!D:E,2,FALSE),J2448)</f>
        <v>Kunst en oudheidkunde</v>
      </c>
      <c r="L2448" s="2" t="str">
        <f t="shared" si="196"/>
        <v>8</v>
      </c>
      <c r="M2448" s="2" t="str">
        <f>IFERROR(VLOOKUP(L2448,'Productgroepen hoofdfuncties'!A:B,2,FALSE),L2448)</f>
        <v>Welzijn</v>
      </c>
    </row>
    <row r="2449" spans="1:13">
      <c r="A2449" s="7"/>
      <c r="B2449" s="8"/>
      <c r="C2449" s="4" t="s">
        <v>5619</v>
      </c>
      <c r="D2449" s="3" t="s">
        <v>5620</v>
      </c>
      <c r="E2449" s="4">
        <v>1</v>
      </c>
      <c r="F2449" s="2" t="str">
        <f t="shared" si="192"/>
        <v>G1PR832004</v>
      </c>
      <c r="G2449" s="2" t="str">
        <f t="shared" si="193"/>
        <v>Overige Instrumenten</v>
      </c>
      <c r="H2449" s="2" t="str">
        <f t="shared" si="194"/>
        <v>8320</v>
      </c>
      <c r="I2449" s="2" t="str">
        <f>IFERROR(VLOOKUP(H2449,'Productgroepen hoofdfuncties'!G:H,2,FALSE),H2449)</f>
        <v>Het Verhaal van Groningen (Cultuurnota 2013-2016)</v>
      </c>
      <c r="J2449" s="2" t="str">
        <f t="shared" si="195"/>
        <v>83</v>
      </c>
      <c r="K2449" s="2" t="str">
        <f>IFERROR(VLOOKUP(J2449,'Productgroepen hoofdfuncties'!D:E,2,FALSE),J2449)</f>
        <v>Kunst en oudheidkunde</v>
      </c>
      <c r="L2449" s="2" t="str">
        <f t="shared" si="196"/>
        <v>8</v>
      </c>
      <c r="M2449" s="2" t="str">
        <f>IFERROR(VLOOKUP(L2449,'Productgroepen hoofdfuncties'!A:B,2,FALSE),L2449)</f>
        <v>Welzijn</v>
      </c>
    </row>
    <row r="2450" spans="1:13">
      <c r="A2450" s="7"/>
      <c r="B2450" s="8"/>
      <c r="C2450" s="4" t="s">
        <v>5621</v>
      </c>
      <c r="D2450" s="3" t="s">
        <v>5622</v>
      </c>
      <c r="E2450" s="4">
        <v>1</v>
      </c>
      <c r="F2450" s="2" t="str">
        <f t="shared" si="192"/>
        <v>G1PR832004</v>
      </c>
      <c r="G2450" s="2" t="str">
        <f t="shared" si="193"/>
        <v>Overige Instrumenten</v>
      </c>
      <c r="H2450" s="2" t="str">
        <f t="shared" si="194"/>
        <v>8320</v>
      </c>
      <c r="I2450" s="2" t="str">
        <f>IFERROR(VLOOKUP(H2450,'Productgroepen hoofdfuncties'!G:H,2,FALSE),H2450)</f>
        <v>Het Verhaal van Groningen (Cultuurnota 2013-2016)</v>
      </c>
      <c r="J2450" s="2" t="str">
        <f t="shared" si="195"/>
        <v>83</v>
      </c>
      <c r="K2450" s="2" t="str">
        <f>IFERROR(VLOOKUP(J2450,'Productgroepen hoofdfuncties'!D:E,2,FALSE),J2450)</f>
        <v>Kunst en oudheidkunde</v>
      </c>
      <c r="L2450" s="2" t="str">
        <f t="shared" si="196"/>
        <v>8</v>
      </c>
      <c r="M2450" s="2" t="str">
        <f>IFERROR(VLOOKUP(L2450,'Productgroepen hoofdfuncties'!A:B,2,FALSE),L2450)</f>
        <v>Welzijn</v>
      </c>
    </row>
    <row r="2451" spans="1:13">
      <c r="A2451" s="7"/>
      <c r="B2451" s="8"/>
      <c r="C2451" s="4" t="s">
        <v>5623</v>
      </c>
      <c r="D2451" s="3" t="s">
        <v>5624</v>
      </c>
      <c r="E2451" s="4">
        <v>1</v>
      </c>
      <c r="F2451" s="2" t="str">
        <f t="shared" si="192"/>
        <v>G1PR832004</v>
      </c>
      <c r="G2451" s="2" t="str">
        <f t="shared" si="193"/>
        <v>Overige Instrumenten</v>
      </c>
      <c r="H2451" s="2" t="str">
        <f t="shared" si="194"/>
        <v>8320</v>
      </c>
      <c r="I2451" s="2" t="str">
        <f>IFERROR(VLOOKUP(H2451,'Productgroepen hoofdfuncties'!G:H,2,FALSE),H2451)</f>
        <v>Het Verhaal van Groningen (Cultuurnota 2013-2016)</v>
      </c>
      <c r="J2451" s="2" t="str">
        <f t="shared" si="195"/>
        <v>83</v>
      </c>
      <c r="K2451" s="2" t="str">
        <f>IFERROR(VLOOKUP(J2451,'Productgroepen hoofdfuncties'!D:E,2,FALSE),J2451)</f>
        <v>Kunst en oudheidkunde</v>
      </c>
      <c r="L2451" s="2" t="str">
        <f t="shared" si="196"/>
        <v>8</v>
      </c>
      <c r="M2451" s="2" t="str">
        <f>IFERROR(VLOOKUP(L2451,'Productgroepen hoofdfuncties'!A:B,2,FALSE),L2451)</f>
        <v>Welzijn</v>
      </c>
    </row>
    <row r="2452" spans="1:13">
      <c r="A2452" s="7"/>
      <c r="B2452" s="8"/>
      <c r="C2452" s="4" t="s">
        <v>5625</v>
      </c>
      <c r="D2452" s="3" t="s">
        <v>5626</v>
      </c>
      <c r="E2452" s="4">
        <v>1</v>
      </c>
      <c r="F2452" s="2" t="str">
        <f t="shared" si="192"/>
        <v>G1PR832004</v>
      </c>
      <c r="G2452" s="2" t="str">
        <f t="shared" si="193"/>
        <v>Overige Instrumenten</v>
      </c>
      <c r="H2452" s="2" t="str">
        <f t="shared" si="194"/>
        <v>8320</v>
      </c>
      <c r="I2452" s="2" t="str">
        <f>IFERROR(VLOOKUP(H2452,'Productgroepen hoofdfuncties'!G:H,2,FALSE),H2452)</f>
        <v>Het Verhaal van Groningen (Cultuurnota 2013-2016)</v>
      </c>
      <c r="J2452" s="2" t="str">
        <f t="shared" si="195"/>
        <v>83</v>
      </c>
      <c r="K2452" s="2" t="str">
        <f>IFERROR(VLOOKUP(J2452,'Productgroepen hoofdfuncties'!D:E,2,FALSE),J2452)</f>
        <v>Kunst en oudheidkunde</v>
      </c>
      <c r="L2452" s="2" t="str">
        <f t="shared" si="196"/>
        <v>8</v>
      </c>
      <c r="M2452" s="2" t="str">
        <f>IFERROR(VLOOKUP(L2452,'Productgroepen hoofdfuncties'!A:B,2,FALSE),L2452)</f>
        <v>Welzijn</v>
      </c>
    </row>
    <row r="2453" spans="1:13">
      <c r="A2453" s="7"/>
      <c r="B2453" s="8"/>
      <c r="C2453" s="4" t="s">
        <v>5627</v>
      </c>
      <c r="D2453" s="3" t="s">
        <v>5628</v>
      </c>
      <c r="E2453" s="4">
        <v>1</v>
      </c>
      <c r="F2453" s="2" t="str">
        <f t="shared" si="192"/>
        <v>G1PR832004</v>
      </c>
      <c r="G2453" s="2" t="str">
        <f t="shared" si="193"/>
        <v>Overige Instrumenten</v>
      </c>
      <c r="H2453" s="2" t="str">
        <f t="shared" si="194"/>
        <v>8320</v>
      </c>
      <c r="I2453" s="2" t="str">
        <f>IFERROR(VLOOKUP(H2453,'Productgroepen hoofdfuncties'!G:H,2,FALSE),H2453)</f>
        <v>Het Verhaal van Groningen (Cultuurnota 2013-2016)</v>
      </c>
      <c r="J2453" s="2" t="str">
        <f t="shared" si="195"/>
        <v>83</v>
      </c>
      <c r="K2453" s="2" t="str">
        <f>IFERROR(VLOOKUP(J2453,'Productgroepen hoofdfuncties'!D:E,2,FALSE),J2453)</f>
        <v>Kunst en oudheidkunde</v>
      </c>
      <c r="L2453" s="2" t="str">
        <f t="shared" si="196"/>
        <v>8</v>
      </c>
      <c r="M2453" s="2" t="str">
        <f>IFERROR(VLOOKUP(L2453,'Productgroepen hoofdfuncties'!A:B,2,FALSE),L2453)</f>
        <v>Welzijn</v>
      </c>
    </row>
    <row r="2454" spans="1:13">
      <c r="A2454" s="7"/>
      <c r="B2454" s="8"/>
      <c r="C2454" s="4" t="s">
        <v>5629</v>
      </c>
      <c r="D2454" s="3" t="s">
        <v>5630</v>
      </c>
      <c r="E2454" s="4">
        <v>1</v>
      </c>
      <c r="F2454" s="2" t="str">
        <f t="shared" si="192"/>
        <v>G1PR832004</v>
      </c>
      <c r="G2454" s="2" t="str">
        <f t="shared" si="193"/>
        <v>Overige Instrumenten</v>
      </c>
      <c r="H2454" s="2" t="str">
        <f t="shared" si="194"/>
        <v>8320</v>
      </c>
      <c r="I2454" s="2" t="str">
        <f>IFERROR(VLOOKUP(H2454,'Productgroepen hoofdfuncties'!G:H,2,FALSE),H2454)</f>
        <v>Het Verhaal van Groningen (Cultuurnota 2013-2016)</v>
      </c>
      <c r="J2454" s="2" t="str">
        <f t="shared" si="195"/>
        <v>83</v>
      </c>
      <c r="K2454" s="2" t="str">
        <f>IFERROR(VLOOKUP(J2454,'Productgroepen hoofdfuncties'!D:E,2,FALSE),J2454)</f>
        <v>Kunst en oudheidkunde</v>
      </c>
      <c r="L2454" s="2" t="str">
        <f t="shared" si="196"/>
        <v>8</v>
      </c>
      <c r="M2454" s="2" t="str">
        <f>IFERROR(VLOOKUP(L2454,'Productgroepen hoofdfuncties'!A:B,2,FALSE),L2454)</f>
        <v>Welzijn</v>
      </c>
    </row>
    <row r="2455" spans="1:13">
      <c r="A2455" s="7"/>
      <c r="B2455" s="8"/>
      <c r="C2455" s="4" t="s">
        <v>5631</v>
      </c>
      <c r="D2455" s="3" t="s">
        <v>5632</v>
      </c>
      <c r="E2455" s="4">
        <v>1</v>
      </c>
      <c r="F2455" s="2" t="str">
        <f t="shared" si="192"/>
        <v>G1PR832004</v>
      </c>
      <c r="G2455" s="2" t="str">
        <f t="shared" si="193"/>
        <v>Overige Instrumenten</v>
      </c>
      <c r="H2455" s="2" t="str">
        <f t="shared" si="194"/>
        <v>8320</v>
      </c>
      <c r="I2455" s="2" t="str">
        <f>IFERROR(VLOOKUP(H2455,'Productgroepen hoofdfuncties'!G:H,2,FALSE),H2455)</f>
        <v>Het Verhaal van Groningen (Cultuurnota 2013-2016)</v>
      </c>
      <c r="J2455" s="2" t="str">
        <f t="shared" si="195"/>
        <v>83</v>
      </c>
      <c r="K2455" s="2" t="str">
        <f>IFERROR(VLOOKUP(J2455,'Productgroepen hoofdfuncties'!D:E,2,FALSE),J2455)</f>
        <v>Kunst en oudheidkunde</v>
      </c>
      <c r="L2455" s="2" t="str">
        <f t="shared" si="196"/>
        <v>8</v>
      </c>
      <c r="M2455" s="2" t="str">
        <f>IFERROR(VLOOKUP(L2455,'Productgroepen hoofdfuncties'!A:B,2,FALSE),L2455)</f>
        <v>Welzijn</v>
      </c>
    </row>
    <row r="2456" spans="1:13">
      <c r="A2456" s="9"/>
      <c r="B2456" s="10"/>
      <c r="C2456" s="4" t="s">
        <v>7395</v>
      </c>
      <c r="D2456" s="3" t="s">
        <v>7396</v>
      </c>
      <c r="E2456" s="4">
        <v>1</v>
      </c>
      <c r="F2456" s="2" t="str">
        <f t="shared" si="192"/>
        <v>G1PR832004</v>
      </c>
      <c r="G2456" s="2" t="str">
        <f t="shared" si="193"/>
        <v>Overige Instrumenten</v>
      </c>
      <c r="H2456" s="2" t="str">
        <f t="shared" si="194"/>
        <v>8320</v>
      </c>
      <c r="I2456" s="2" t="str">
        <f>IFERROR(VLOOKUP(H2456,'Productgroepen hoofdfuncties'!G:H,2,FALSE),H2456)</f>
        <v>Het Verhaal van Groningen (Cultuurnota 2013-2016)</v>
      </c>
      <c r="J2456" s="2" t="str">
        <f t="shared" si="195"/>
        <v>83</v>
      </c>
      <c r="K2456" s="2" t="str">
        <f>IFERROR(VLOOKUP(J2456,'Productgroepen hoofdfuncties'!D:E,2,FALSE),J2456)</f>
        <v>Kunst en oudheidkunde</v>
      </c>
      <c r="L2456" s="2" t="str">
        <f t="shared" si="196"/>
        <v>8</v>
      </c>
      <c r="M2456" s="2" t="str">
        <f>IFERROR(VLOOKUP(L2456,'Productgroepen hoofdfuncties'!A:B,2,FALSE),L2456)</f>
        <v>Welzijn</v>
      </c>
    </row>
    <row r="2457" spans="1:13">
      <c r="A2457" s="5" t="s">
        <v>5633</v>
      </c>
      <c r="B2457" s="6" t="s">
        <v>5634</v>
      </c>
      <c r="C2457" s="4" t="s">
        <v>5635</v>
      </c>
      <c r="D2457" s="3" t="s">
        <v>5636</v>
      </c>
      <c r="E2457" s="4">
        <v>1</v>
      </c>
      <c r="F2457" s="2" t="str">
        <f t="shared" si="192"/>
        <v>G1PR832005</v>
      </c>
      <c r="G2457" s="2" t="str">
        <f t="shared" si="193"/>
        <v>Instellingen  buiten de cultuurnota</v>
      </c>
      <c r="H2457" s="2" t="str">
        <f t="shared" si="194"/>
        <v>8320</v>
      </c>
      <c r="I2457" s="2" t="str">
        <f>IFERROR(VLOOKUP(H2457,'Productgroepen hoofdfuncties'!G:H,2,FALSE),H2457)</f>
        <v>Het Verhaal van Groningen (Cultuurnota 2013-2016)</v>
      </c>
      <c r="J2457" s="2" t="str">
        <f t="shared" si="195"/>
        <v>83</v>
      </c>
      <c r="K2457" s="2" t="str">
        <f>IFERROR(VLOOKUP(J2457,'Productgroepen hoofdfuncties'!D:E,2,FALSE),J2457)</f>
        <v>Kunst en oudheidkunde</v>
      </c>
      <c r="L2457" s="2" t="str">
        <f t="shared" si="196"/>
        <v>8</v>
      </c>
      <c r="M2457" s="2" t="str">
        <f>IFERROR(VLOOKUP(L2457,'Productgroepen hoofdfuncties'!A:B,2,FALSE),L2457)</f>
        <v>Welzijn</v>
      </c>
    </row>
    <row r="2458" spans="1:13">
      <c r="A2458" s="7"/>
      <c r="B2458" s="8"/>
      <c r="C2458" s="4" t="s">
        <v>5637</v>
      </c>
      <c r="D2458" s="3" t="s">
        <v>5638</v>
      </c>
      <c r="E2458" s="4">
        <v>1</v>
      </c>
      <c r="F2458" s="2" t="str">
        <f t="shared" si="192"/>
        <v>G1PR832005</v>
      </c>
      <c r="G2458" s="2" t="str">
        <f t="shared" si="193"/>
        <v>Instellingen  buiten de cultuurnota</v>
      </c>
      <c r="H2458" s="2" t="str">
        <f t="shared" si="194"/>
        <v>8320</v>
      </c>
      <c r="I2458" s="2" t="str">
        <f>IFERROR(VLOOKUP(H2458,'Productgroepen hoofdfuncties'!G:H,2,FALSE),H2458)</f>
        <v>Het Verhaal van Groningen (Cultuurnota 2013-2016)</v>
      </c>
      <c r="J2458" s="2" t="str">
        <f t="shared" si="195"/>
        <v>83</v>
      </c>
      <c r="K2458" s="2" t="str">
        <f>IFERROR(VLOOKUP(J2458,'Productgroepen hoofdfuncties'!D:E,2,FALSE),J2458)</f>
        <v>Kunst en oudheidkunde</v>
      </c>
      <c r="L2458" s="2" t="str">
        <f t="shared" si="196"/>
        <v>8</v>
      </c>
      <c r="M2458" s="2" t="str">
        <f>IFERROR(VLOOKUP(L2458,'Productgroepen hoofdfuncties'!A:B,2,FALSE),L2458)</f>
        <v>Welzijn</v>
      </c>
    </row>
    <row r="2459" spans="1:13">
      <c r="A2459" s="9"/>
      <c r="B2459" s="10"/>
      <c r="C2459" s="4" t="s">
        <v>5639</v>
      </c>
      <c r="D2459" s="3" t="s">
        <v>5232</v>
      </c>
      <c r="E2459" s="4">
        <v>1</v>
      </c>
      <c r="F2459" s="2" t="str">
        <f t="shared" si="192"/>
        <v>G1PR832005</v>
      </c>
      <c r="G2459" s="2" t="str">
        <f t="shared" si="193"/>
        <v>Instellingen  buiten de cultuurnota</v>
      </c>
      <c r="H2459" s="2" t="str">
        <f t="shared" si="194"/>
        <v>8320</v>
      </c>
      <c r="I2459" s="2" t="str">
        <f>IFERROR(VLOOKUP(H2459,'Productgroepen hoofdfuncties'!G:H,2,FALSE),H2459)</f>
        <v>Het Verhaal van Groningen (Cultuurnota 2013-2016)</v>
      </c>
      <c r="J2459" s="2" t="str">
        <f t="shared" si="195"/>
        <v>83</v>
      </c>
      <c r="K2459" s="2" t="str">
        <f>IFERROR(VLOOKUP(J2459,'Productgroepen hoofdfuncties'!D:E,2,FALSE),J2459)</f>
        <v>Kunst en oudheidkunde</v>
      </c>
      <c r="L2459" s="2" t="str">
        <f t="shared" si="196"/>
        <v>8</v>
      </c>
      <c r="M2459" s="2" t="str">
        <f>IFERROR(VLOOKUP(L2459,'Productgroepen hoofdfuncties'!A:B,2,FALSE),L2459)</f>
        <v>Welzijn</v>
      </c>
    </row>
    <row r="2460" spans="1:13">
      <c r="A2460" s="3" t="s">
        <v>5640</v>
      </c>
      <c r="B2460" s="4" t="s">
        <v>5641</v>
      </c>
      <c r="C2460" s="4" t="s">
        <v>5642</v>
      </c>
      <c r="D2460" s="3" t="s">
        <v>5643</v>
      </c>
      <c r="E2460" s="4">
        <v>1</v>
      </c>
      <c r="F2460" s="2" t="str">
        <f t="shared" si="192"/>
        <v>G1PR832006</v>
      </c>
      <c r="G2460" s="2" t="str">
        <f t="shared" si="193"/>
        <v>Cultuurfonds</v>
      </c>
      <c r="H2460" s="2" t="str">
        <f t="shared" si="194"/>
        <v>8320</v>
      </c>
      <c r="I2460" s="2" t="str">
        <f>IFERROR(VLOOKUP(H2460,'Productgroepen hoofdfuncties'!G:H,2,FALSE),H2460)</f>
        <v>Het Verhaal van Groningen (Cultuurnota 2013-2016)</v>
      </c>
      <c r="J2460" s="2" t="str">
        <f t="shared" si="195"/>
        <v>83</v>
      </c>
      <c r="K2460" s="2" t="str">
        <f>IFERROR(VLOOKUP(J2460,'Productgroepen hoofdfuncties'!D:E,2,FALSE),J2460)</f>
        <v>Kunst en oudheidkunde</v>
      </c>
      <c r="L2460" s="2" t="str">
        <f t="shared" si="196"/>
        <v>8</v>
      </c>
      <c r="M2460" s="2" t="str">
        <f>IFERROR(VLOOKUP(L2460,'Productgroepen hoofdfuncties'!A:B,2,FALSE),L2460)</f>
        <v>Welzijn</v>
      </c>
    </row>
    <row r="2461" spans="1:13">
      <c r="A2461" s="3" t="s">
        <v>5644</v>
      </c>
      <c r="B2461" s="4" t="s">
        <v>5645</v>
      </c>
      <c r="C2461" s="4" t="s">
        <v>5646</v>
      </c>
      <c r="D2461" s="3" t="s">
        <v>5647</v>
      </c>
      <c r="E2461" s="4">
        <v>1</v>
      </c>
      <c r="F2461" s="2" t="str">
        <f t="shared" si="192"/>
        <v>G1PR840100</v>
      </c>
      <c r="G2461" s="2" t="str">
        <f t="shared" si="193"/>
        <v>App. kst. bibliotheek</v>
      </c>
      <c r="H2461" s="2" t="str">
        <f t="shared" si="194"/>
        <v>8401</v>
      </c>
      <c r="I2461" s="2" t="str">
        <f>IFERROR(VLOOKUP(H2461,'Productgroepen hoofdfuncties'!G:H,2,FALSE),H2461)</f>
        <v>Bibliotheken</v>
      </c>
      <c r="J2461" s="2" t="str">
        <f t="shared" si="195"/>
        <v>84</v>
      </c>
      <c r="K2461" s="2" t="str">
        <f>IFERROR(VLOOKUP(J2461,'Productgroepen hoofdfuncties'!D:E,2,FALSE),J2461)</f>
        <v>Sociaal-cultureel werk en ontwikkeling</v>
      </c>
      <c r="L2461" s="2" t="str">
        <f t="shared" si="196"/>
        <v>8</v>
      </c>
      <c r="M2461" s="2" t="str">
        <f>IFERROR(VLOOKUP(L2461,'Productgroepen hoofdfuncties'!A:B,2,FALSE),L2461)</f>
        <v>Welzijn</v>
      </c>
    </row>
    <row r="2462" spans="1:13">
      <c r="A2462" s="5" t="s">
        <v>5648</v>
      </c>
      <c r="B2462" s="6" t="s">
        <v>5649</v>
      </c>
      <c r="C2462" s="4" t="s">
        <v>5650</v>
      </c>
      <c r="D2462" s="3" t="s">
        <v>5651</v>
      </c>
      <c r="E2462" s="4">
        <v>1</v>
      </c>
      <c r="F2462" s="2" t="str">
        <f t="shared" si="192"/>
        <v>G1PR840101</v>
      </c>
      <c r="G2462" s="2" t="str">
        <f t="shared" si="193"/>
        <v>Bibliotheek</v>
      </c>
      <c r="H2462" s="2" t="str">
        <f t="shared" si="194"/>
        <v>8401</v>
      </c>
      <c r="I2462" s="2" t="str">
        <f>IFERROR(VLOOKUP(H2462,'Productgroepen hoofdfuncties'!G:H,2,FALSE),H2462)</f>
        <v>Bibliotheken</v>
      </c>
      <c r="J2462" s="2" t="str">
        <f t="shared" si="195"/>
        <v>84</v>
      </c>
      <c r="K2462" s="2" t="str">
        <f>IFERROR(VLOOKUP(J2462,'Productgroepen hoofdfuncties'!D:E,2,FALSE),J2462)</f>
        <v>Sociaal-cultureel werk en ontwikkeling</v>
      </c>
      <c r="L2462" s="2" t="str">
        <f t="shared" si="196"/>
        <v>8</v>
      </c>
      <c r="M2462" s="2" t="str">
        <f>IFERROR(VLOOKUP(L2462,'Productgroepen hoofdfuncties'!A:B,2,FALSE),L2462)</f>
        <v>Welzijn</v>
      </c>
    </row>
    <row r="2463" spans="1:13">
      <c r="A2463" s="7"/>
      <c r="B2463" s="8"/>
      <c r="C2463" s="4" t="s">
        <v>5652</v>
      </c>
      <c r="D2463" s="3" t="s">
        <v>5653</v>
      </c>
      <c r="E2463" s="4">
        <v>1</v>
      </c>
      <c r="F2463" s="2" t="str">
        <f t="shared" si="192"/>
        <v>G1PR840101</v>
      </c>
      <c r="G2463" s="2" t="str">
        <f t="shared" si="193"/>
        <v>Bibliotheek</v>
      </c>
      <c r="H2463" s="2" t="str">
        <f t="shared" si="194"/>
        <v>8401</v>
      </c>
      <c r="I2463" s="2" t="str">
        <f>IFERROR(VLOOKUP(H2463,'Productgroepen hoofdfuncties'!G:H,2,FALSE),H2463)</f>
        <v>Bibliotheken</v>
      </c>
      <c r="J2463" s="2" t="str">
        <f t="shared" si="195"/>
        <v>84</v>
      </c>
      <c r="K2463" s="2" t="str">
        <f>IFERROR(VLOOKUP(J2463,'Productgroepen hoofdfuncties'!D:E,2,FALSE),J2463)</f>
        <v>Sociaal-cultureel werk en ontwikkeling</v>
      </c>
      <c r="L2463" s="2" t="str">
        <f t="shared" si="196"/>
        <v>8</v>
      </c>
      <c r="M2463" s="2" t="str">
        <f>IFERROR(VLOOKUP(L2463,'Productgroepen hoofdfuncties'!A:B,2,FALSE),L2463)</f>
        <v>Welzijn</v>
      </c>
    </row>
    <row r="2464" spans="1:13">
      <c r="A2464" s="7"/>
      <c r="B2464" s="8"/>
      <c r="C2464" s="4" t="s">
        <v>5654</v>
      </c>
      <c r="D2464" s="3" t="s">
        <v>5655</v>
      </c>
      <c r="E2464" s="4">
        <v>1</v>
      </c>
      <c r="F2464" s="2" t="str">
        <f t="shared" si="192"/>
        <v>G1PR840101</v>
      </c>
      <c r="G2464" s="2" t="str">
        <f t="shared" si="193"/>
        <v>Bibliotheek</v>
      </c>
      <c r="H2464" s="2" t="str">
        <f t="shared" si="194"/>
        <v>8401</v>
      </c>
      <c r="I2464" s="2" t="str">
        <f>IFERROR(VLOOKUP(H2464,'Productgroepen hoofdfuncties'!G:H,2,FALSE),H2464)</f>
        <v>Bibliotheken</v>
      </c>
      <c r="J2464" s="2" t="str">
        <f t="shared" si="195"/>
        <v>84</v>
      </c>
      <c r="K2464" s="2" t="str">
        <f>IFERROR(VLOOKUP(J2464,'Productgroepen hoofdfuncties'!D:E,2,FALSE),J2464)</f>
        <v>Sociaal-cultureel werk en ontwikkeling</v>
      </c>
      <c r="L2464" s="2" t="str">
        <f t="shared" si="196"/>
        <v>8</v>
      </c>
      <c r="M2464" s="2" t="str">
        <f>IFERROR(VLOOKUP(L2464,'Productgroepen hoofdfuncties'!A:B,2,FALSE),L2464)</f>
        <v>Welzijn</v>
      </c>
    </row>
    <row r="2465" spans="1:13">
      <c r="A2465" s="7"/>
      <c r="B2465" s="8"/>
      <c r="C2465" s="4" t="s">
        <v>5656</v>
      </c>
      <c r="D2465" s="3" t="s">
        <v>5657</v>
      </c>
      <c r="E2465" s="4">
        <v>1</v>
      </c>
      <c r="F2465" s="2" t="str">
        <f t="shared" si="192"/>
        <v>G1PR840101</v>
      </c>
      <c r="G2465" s="2" t="str">
        <f t="shared" si="193"/>
        <v>Bibliotheek</v>
      </c>
      <c r="H2465" s="2" t="str">
        <f t="shared" si="194"/>
        <v>8401</v>
      </c>
      <c r="I2465" s="2" t="str">
        <f>IFERROR(VLOOKUP(H2465,'Productgroepen hoofdfuncties'!G:H,2,FALSE),H2465)</f>
        <v>Bibliotheken</v>
      </c>
      <c r="J2465" s="2" t="str">
        <f t="shared" si="195"/>
        <v>84</v>
      </c>
      <c r="K2465" s="2" t="str">
        <f>IFERROR(VLOOKUP(J2465,'Productgroepen hoofdfuncties'!D:E,2,FALSE),J2465)</f>
        <v>Sociaal-cultureel werk en ontwikkeling</v>
      </c>
      <c r="L2465" s="2" t="str">
        <f t="shared" si="196"/>
        <v>8</v>
      </c>
      <c r="M2465" s="2" t="str">
        <f>IFERROR(VLOOKUP(L2465,'Productgroepen hoofdfuncties'!A:B,2,FALSE),L2465)</f>
        <v>Welzijn</v>
      </c>
    </row>
    <row r="2466" spans="1:13">
      <c r="A2466" s="9"/>
      <c r="B2466" s="10"/>
      <c r="C2466" s="4" t="s">
        <v>5658</v>
      </c>
      <c r="D2466" s="3" t="s">
        <v>5659</v>
      </c>
      <c r="E2466" s="4">
        <v>1</v>
      </c>
      <c r="F2466" s="2" t="str">
        <f t="shared" si="192"/>
        <v>G1PR840101</v>
      </c>
      <c r="G2466" s="2" t="str">
        <f t="shared" si="193"/>
        <v>Bibliotheek</v>
      </c>
      <c r="H2466" s="2" t="str">
        <f t="shared" si="194"/>
        <v>8401</v>
      </c>
      <c r="I2466" s="2" t="str">
        <f>IFERROR(VLOOKUP(H2466,'Productgroepen hoofdfuncties'!G:H,2,FALSE),H2466)</f>
        <v>Bibliotheken</v>
      </c>
      <c r="J2466" s="2" t="str">
        <f t="shared" si="195"/>
        <v>84</v>
      </c>
      <c r="K2466" s="2" t="str">
        <f>IFERROR(VLOOKUP(J2466,'Productgroepen hoofdfuncties'!D:E,2,FALSE),J2466)</f>
        <v>Sociaal-cultureel werk en ontwikkeling</v>
      </c>
      <c r="L2466" s="2" t="str">
        <f t="shared" si="196"/>
        <v>8</v>
      </c>
      <c r="M2466" s="2" t="str">
        <f>IFERROR(VLOOKUP(L2466,'Productgroepen hoofdfuncties'!A:B,2,FALSE),L2466)</f>
        <v>Welzijn</v>
      </c>
    </row>
    <row r="2467" spans="1:13">
      <c r="A2467" s="3" t="s">
        <v>5660</v>
      </c>
      <c r="B2467" s="4" t="s">
        <v>5661</v>
      </c>
      <c r="C2467" s="4" t="s">
        <v>5662</v>
      </c>
      <c r="D2467" s="3" t="s">
        <v>5663</v>
      </c>
      <c r="E2467" s="4">
        <v>1</v>
      </c>
      <c r="F2467" s="2" t="str">
        <f t="shared" si="192"/>
        <v>G1PR840102</v>
      </c>
      <c r="G2467" s="2" t="str">
        <f t="shared" si="193"/>
        <v>Middelen buiten cultuurnota</v>
      </c>
      <c r="H2467" s="2" t="str">
        <f t="shared" si="194"/>
        <v>8401</v>
      </c>
      <c r="I2467" s="2" t="str">
        <f>IFERROR(VLOOKUP(H2467,'Productgroepen hoofdfuncties'!G:H,2,FALSE),H2467)</f>
        <v>Bibliotheken</v>
      </c>
      <c r="J2467" s="2" t="str">
        <f t="shared" si="195"/>
        <v>84</v>
      </c>
      <c r="K2467" s="2" t="str">
        <f>IFERROR(VLOOKUP(J2467,'Productgroepen hoofdfuncties'!D:E,2,FALSE),J2467)</f>
        <v>Sociaal-cultureel werk en ontwikkeling</v>
      </c>
      <c r="L2467" s="2" t="str">
        <f t="shared" si="196"/>
        <v>8</v>
      </c>
      <c r="M2467" s="2" t="str">
        <f>IFERROR(VLOOKUP(L2467,'Productgroepen hoofdfuncties'!A:B,2,FALSE),L2467)</f>
        <v>Welzijn</v>
      </c>
    </row>
    <row r="2468" spans="1:13">
      <c r="A2468" s="3" t="s">
        <v>5664</v>
      </c>
      <c r="B2468" s="4" t="s">
        <v>5665</v>
      </c>
      <c r="C2468" s="4" t="s">
        <v>5666</v>
      </c>
      <c r="D2468" s="3" t="s">
        <v>5667</v>
      </c>
      <c r="E2468" s="4">
        <v>1</v>
      </c>
      <c r="F2468" s="2" t="str">
        <f t="shared" si="192"/>
        <v>G1PR850100</v>
      </c>
      <c r="G2468" s="2" t="str">
        <f t="shared" si="193"/>
        <v>App. kst. maatschappelijke voorz.</v>
      </c>
      <c r="H2468" s="2" t="str">
        <f t="shared" si="194"/>
        <v>8501</v>
      </c>
      <c r="I2468" s="2" t="str">
        <f>IFERROR(VLOOKUP(H2468,'Productgroepen hoofdfuncties'!G:H,2,FALSE),H2468)</f>
        <v>8501</v>
      </c>
      <c r="J2468" s="2" t="str">
        <f t="shared" si="195"/>
        <v>85</v>
      </c>
      <c r="K2468" s="2" t="str">
        <f>IFERROR(VLOOKUP(J2468,'Productgroepen hoofdfuncties'!D:E,2,FALSE),J2468)</f>
        <v>Maatschappelijke voorzieningen</v>
      </c>
      <c r="L2468" s="2" t="str">
        <f t="shared" si="196"/>
        <v>8</v>
      </c>
      <c r="M2468" s="2" t="str">
        <f>IFERROR(VLOOKUP(L2468,'Productgroepen hoofdfuncties'!A:B,2,FALSE),L2468)</f>
        <v>Welzijn</v>
      </c>
    </row>
    <row r="2469" spans="1:13">
      <c r="A2469" s="3" t="s">
        <v>5668</v>
      </c>
      <c r="B2469" s="4" t="s">
        <v>5669</v>
      </c>
      <c r="C2469" s="4" t="s">
        <v>5670</v>
      </c>
      <c r="D2469" s="3" t="s">
        <v>5671</v>
      </c>
      <c r="E2469" s="4">
        <v>1</v>
      </c>
      <c r="F2469" s="2" t="str">
        <f t="shared" si="192"/>
        <v>G1PR850101</v>
      </c>
      <c r="G2469" s="2" t="str">
        <f t="shared" si="193"/>
        <v>Maatschappelijke Voorzieningen</v>
      </c>
      <c r="H2469" s="2" t="str">
        <f t="shared" si="194"/>
        <v>8501</v>
      </c>
      <c r="I2469" s="2" t="str">
        <f>IFERROR(VLOOKUP(H2469,'Productgroepen hoofdfuncties'!G:H,2,FALSE),H2469)</f>
        <v>8501</v>
      </c>
      <c r="J2469" s="2" t="str">
        <f t="shared" si="195"/>
        <v>85</v>
      </c>
      <c r="K2469" s="2" t="str">
        <f>IFERROR(VLOOKUP(J2469,'Productgroepen hoofdfuncties'!D:E,2,FALSE),J2469)</f>
        <v>Maatschappelijke voorzieningen</v>
      </c>
      <c r="L2469" s="2" t="str">
        <f t="shared" si="196"/>
        <v>8</v>
      </c>
      <c r="M2469" s="2" t="str">
        <f>IFERROR(VLOOKUP(L2469,'Productgroepen hoofdfuncties'!A:B,2,FALSE),L2469)</f>
        <v>Welzijn</v>
      </c>
    </row>
    <row r="2470" spans="1:13">
      <c r="A2470" s="3" t="s">
        <v>5672</v>
      </c>
      <c r="B2470" s="4" t="s">
        <v>5673</v>
      </c>
      <c r="C2470" s="4" t="s">
        <v>5674</v>
      </c>
      <c r="D2470" s="3" t="s">
        <v>5675</v>
      </c>
      <c r="E2470" s="4">
        <v>1</v>
      </c>
      <c r="F2470" s="2" t="str">
        <f t="shared" si="192"/>
        <v>G1PR860100</v>
      </c>
      <c r="G2470" s="2" t="str">
        <f t="shared" si="193"/>
        <v>App. kst. volksgezondheid</v>
      </c>
      <c r="H2470" s="2" t="str">
        <f t="shared" si="194"/>
        <v>8601</v>
      </c>
      <c r="I2470" s="2" t="str">
        <f>IFERROR(VLOOKUP(H2470,'Productgroepen hoofdfuncties'!G:H,2,FALSE),H2470)</f>
        <v>8601</v>
      </c>
      <c r="J2470" s="2" t="str">
        <f t="shared" si="195"/>
        <v>86</v>
      </c>
      <c r="K2470" s="2" t="str">
        <f>IFERROR(VLOOKUP(J2470,'Productgroepen hoofdfuncties'!D:E,2,FALSE),J2470)</f>
        <v>Volksgezondheid</v>
      </c>
      <c r="L2470" s="2" t="str">
        <f t="shared" si="196"/>
        <v>8</v>
      </c>
      <c r="M2470" s="2" t="str">
        <f>IFERROR(VLOOKUP(L2470,'Productgroepen hoofdfuncties'!A:B,2,FALSE),L2470)</f>
        <v>Welzijn</v>
      </c>
    </row>
    <row r="2471" spans="1:13">
      <c r="A2471" s="5" t="s">
        <v>5676</v>
      </c>
      <c r="B2471" s="6" t="s">
        <v>5677</v>
      </c>
      <c r="C2471" s="4" t="s">
        <v>5678</v>
      </c>
      <c r="D2471" s="3" t="s">
        <v>5679</v>
      </c>
      <c r="E2471" s="4">
        <v>1</v>
      </c>
      <c r="F2471" s="2" t="str">
        <f t="shared" si="192"/>
        <v>G1PR860101</v>
      </c>
      <c r="G2471" s="2" t="str">
        <f t="shared" si="193"/>
        <v>Gehandicaptenbeleid</v>
      </c>
      <c r="H2471" s="2" t="str">
        <f t="shared" si="194"/>
        <v>8601</v>
      </c>
      <c r="I2471" s="2" t="str">
        <f>IFERROR(VLOOKUP(H2471,'Productgroepen hoofdfuncties'!G:H,2,FALSE),H2471)</f>
        <v>8601</v>
      </c>
      <c r="J2471" s="2" t="str">
        <f t="shared" si="195"/>
        <v>86</v>
      </c>
      <c r="K2471" s="2" t="str">
        <f>IFERROR(VLOOKUP(J2471,'Productgroepen hoofdfuncties'!D:E,2,FALSE),J2471)</f>
        <v>Volksgezondheid</v>
      </c>
      <c r="L2471" s="2" t="str">
        <f t="shared" si="196"/>
        <v>8</v>
      </c>
      <c r="M2471" s="2" t="str">
        <f>IFERROR(VLOOKUP(L2471,'Productgroepen hoofdfuncties'!A:B,2,FALSE),L2471)</f>
        <v>Welzijn</v>
      </c>
    </row>
    <row r="2472" spans="1:13">
      <c r="A2472" s="9"/>
      <c r="B2472" s="10"/>
      <c r="C2472" s="4" t="s">
        <v>5680</v>
      </c>
      <c r="D2472" s="3" t="s">
        <v>5681</v>
      </c>
      <c r="E2472" s="4">
        <v>1</v>
      </c>
      <c r="F2472" s="2" t="str">
        <f t="shared" si="192"/>
        <v>G1PR860101</v>
      </c>
      <c r="G2472" s="2" t="str">
        <f t="shared" si="193"/>
        <v>Gehandicaptenbeleid</v>
      </c>
      <c r="H2472" s="2" t="str">
        <f t="shared" si="194"/>
        <v>8601</v>
      </c>
      <c r="I2472" s="2" t="str">
        <f>IFERROR(VLOOKUP(H2472,'Productgroepen hoofdfuncties'!G:H,2,FALSE),H2472)</f>
        <v>8601</v>
      </c>
      <c r="J2472" s="2" t="str">
        <f t="shared" si="195"/>
        <v>86</v>
      </c>
      <c r="K2472" s="2" t="str">
        <f>IFERROR(VLOOKUP(J2472,'Productgroepen hoofdfuncties'!D:E,2,FALSE),J2472)</f>
        <v>Volksgezondheid</v>
      </c>
      <c r="L2472" s="2" t="str">
        <f t="shared" si="196"/>
        <v>8</v>
      </c>
      <c r="M2472" s="2" t="str">
        <f>IFERROR(VLOOKUP(L2472,'Productgroepen hoofdfuncties'!A:B,2,FALSE),L2472)</f>
        <v>Welzijn</v>
      </c>
    </row>
    <row r="2473" spans="1:13">
      <c r="A2473" s="3" t="s">
        <v>5682</v>
      </c>
      <c r="B2473" s="4" t="s">
        <v>5683</v>
      </c>
      <c r="C2473" s="4"/>
      <c r="D2473" s="3"/>
      <c r="E2473" s="4"/>
      <c r="F2473" s="2" t="str">
        <f t="shared" si="192"/>
        <v>G1PR860102</v>
      </c>
      <c r="G2473" s="2" t="str">
        <f t="shared" si="193"/>
        <v>Algemene Gezondheidszorg</v>
      </c>
      <c r="H2473" s="2" t="str">
        <f t="shared" si="194"/>
        <v>8601</v>
      </c>
      <c r="I2473" s="2" t="str">
        <f>IFERROR(VLOOKUP(H2473,'Productgroepen hoofdfuncties'!G:H,2,FALSE),H2473)</f>
        <v>8601</v>
      </c>
      <c r="J2473" s="2" t="str">
        <f t="shared" si="195"/>
        <v>86</v>
      </c>
      <c r="K2473" s="2" t="str">
        <f>IFERROR(VLOOKUP(J2473,'Productgroepen hoofdfuncties'!D:E,2,FALSE),J2473)</f>
        <v>Volksgezondheid</v>
      </c>
      <c r="L2473" s="2" t="str">
        <f t="shared" si="196"/>
        <v>8</v>
      </c>
      <c r="M2473" s="2" t="str">
        <f>IFERROR(VLOOKUP(L2473,'Productgroepen hoofdfuncties'!A:B,2,FALSE),L2473)</f>
        <v>Welzijn</v>
      </c>
    </row>
    <row r="2474" spans="1:13">
      <c r="A2474" s="3" t="s">
        <v>5684</v>
      </c>
      <c r="B2474" s="4" t="s">
        <v>5685</v>
      </c>
      <c r="C2474" s="4"/>
      <c r="D2474" s="3"/>
      <c r="E2474" s="4"/>
      <c r="F2474" s="2" t="str">
        <f t="shared" si="192"/>
        <v>G1PR860103</v>
      </c>
      <c r="G2474" s="2" t="str">
        <f t="shared" si="193"/>
        <v>Geestelijke Gezondheidszorg</v>
      </c>
      <c r="H2474" s="2" t="str">
        <f t="shared" si="194"/>
        <v>8601</v>
      </c>
      <c r="I2474" s="2" t="str">
        <f>IFERROR(VLOOKUP(H2474,'Productgroepen hoofdfuncties'!G:H,2,FALSE),H2474)</f>
        <v>8601</v>
      </c>
      <c r="J2474" s="2" t="str">
        <f t="shared" si="195"/>
        <v>86</v>
      </c>
      <c r="K2474" s="2" t="str">
        <f>IFERROR(VLOOKUP(J2474,'Productgroepen hoofdfuncties'!D:E,2,FALSE),J2474)</f>
        <v>Volksgezondheid</v>
      </c>
      <c r="L2474" s="2" t="str">
        <f t="shared" si="196"/>
        <v>8</v>
      </c>
      <c r="M2474" s="2" t="str">
        <f>IFERROR(VLOOKUP(L2474,'Productgroepen hoofdfuncties'!A:B,2,FALSE),L2474)</f>
        <v>Welzijn</v>
      </c>
    </row>
    <row r="2475" spans="1:13">
      <c r="A2475" s="3" t="s">
        <v>5686</v>
      </c>
      <c r="B2475" s="4" t="s">
        <v>5687</v>
      </c>
      <c r="C2475" s="4"/>
      <c r="D2475" s="3"/>
      <c r="E2475" s="4"/>
      <c r="F2475" s="2" t="str">
        <f t="shared" si="192"/>
        <v>G1PR860104</v>
      </c>
      <c r="G2475" s="2" t="str">
        <f t="shared" si="193"/>
        <v>Toepassen Wet Geneesmiddelenvoorzien</v>
      </c>
      <c r="H2475" s="2" t="str">
        <f t="shared" si="194"/>
        <v>8601</v>
      </c>
      <c r="I2475" s="2" t="str">
        <f>IFERROR(VLOOKUP(H2475,'Productgroepen hoofdfuncties'!G:H,2,FALSE),H2475)</f>
        <v>8601</v>
      </c>
      <c r="J2475" s="2" t="str">
        <f t="shared" si="195"/>
        <v>86</v>
      </c>
      <c r="K2475" s="2" t="str">
        <f>IFERROR(VLOOKUP(J2475,'Productgroepen hoofdfuncties'!D:E,2,FALSE),J2475)</f>
        <v>Volksgezondheid</v>
      </c>
      <c r="L2475" s="2" t="str">
        <f t="shared" si="196"/>
        <v>8</v>
      </c>
      <c r="M2475" s="2" t="str">
        <f>IFERROR(VLOOKUP(L2475,'Productgroepen hoofdfuncties'!A:B,2,FALSE),L2475)</f>
        <v>Welzijn</v>
      </c>
    </row>
    <row r="2476" spans="1:13">
      <c r="A2476" s="3" t="s">
        <v>5688</v>
      </c>
      <c r="B2476" s="4" t="s">
        <v>5689</v>
      </c>
      <c r="C2476" s="4"/>
      <c r="D2476" s="3"/>
      <c r="E2476" s="4"/>
      <c r="F2476" s="2" t="str">
        <f t="shared" si="192"/>
        <v>G1PR860105</v>
      </c>
      <c r="G2476" s="2" t="str">
        <f t="shared" si="193"/>
        <v>Vergunning Ambulancevervoer</v>
      </c>
      <c r="H2476" s="2" t="str">
        <f t="shared" si="194"/>
        <v>8601</v>
      </c>
      <c r="I2476" s="2" t="str">
        <f>IFERROR(VLOOKUP(H2476,'Productgroepen hoofdfuncties'!G:H,2,FALSE),H2476)</f>
        <v>8601</v>
      </c>
      <c r="J2476" s="2" t="str">
        <f t="shared" si="195"/>
        <v>86</v>
      </c>
      <c r="K2476" s="2" t="str">
        <f>IFERROR(VLOOKUP(J2476,'Productgroepen hoofdfuncties'!D:E,2,FALSE),J2476)</f>
        <v>Volksgezondheid</v>
      </c>
      <c r="L2476" s="2" t="str">
        <f t="shared" si="196"/>
        <v>8</v>
      </c>
      <c r="M2476" s="2" t="str">
        <f>IFERROR(VLOOKUP(L2476,'Productgroepen hoofdfuncties'!A:B,2,FALSE),L2476)</f>
        <v>Welzijn</v>
      </c>
    </row>
    <row r="2477" spans="1:13">
      <c r="A2477" s="3" t="s">
        <v>5690</v>
      </c>
      <c r="B2477" s="4" t="s">
        <v>5691</v>
      </c>
      <c r="C2477" s="4" t="s">
        <v>5692</v>
      </c>
      <c r="D2477" s="3" t="s">
        <v>5693</v>
      </c>
      <c r="E2477" s="4">
        <v>1</v>
      </c>
      <c r="F2477" s="2" t="str">
        <f t="shared" si="192"/>
        <v>G1PR860200</v>
      </c>
      <c r="G2477" s="2" t="str">
        <f t="shared" si="193"/>
        <v>App. kst. zorg en hulpverlening</v>
      </c>
      <c r="H2477" s="2" t="str">
        <f t="shared" si="194"/>
        <v>8602</v>
      </c>
      <c r="I2477" s="2" t="str">
        <f>IFERROR(VLOOKUP(H2477,'Productgroepen hoofdfuncties'!G:H,2,FALSE),H2477)</f>
        <v>Zorg en hulpverlening</v>
      </c>
      <c r="J2477" s="2" t="str">
        <f t="shared" si="195"/>
        <v>86</v>
      </c>
      <c r="K2477" s="2" t="str">
        <f>IFERROR(VLOOKUP(J2477,'Productgroepen hoofdfuncties'!D:E,2,FALSE),J2477)</f>
        <v>Volksgezondheid</v>
      </c>
      <c r="L2477" s="2" t="str">
        <f t="shared" si="196"/>
        <v>8</v>
      </c>
      <c r="M2477" s="2" t="str">
        <f>IFERROR(VLOOKUP(L2477,'Productgroepen hoofdfuncties'!A:B,2,FALSE),L2477)</f>
        <v>Welzijn</v>
      </c>
    </row>
    <row r="2478" spans="1:13">
      <c r="A2478" s="3" t="s">
        <v>5694</v>
      </c>
      <c r="B2478" s="4" t="s">
        <v>5695</v>
      </c>
      <c r="C2478" s="4"/>
      <c r="D2478" s="3"/>
      <c r="E2478" s="4"/>
      <c r="F2478" s="2" t="str">
        <f t="shared" si="192"/>
        <v>G1PR860201</v>
      </c>
      <c r="G2478" s="2" t="str">
        <f t="shared" si="193"/>
        <v>Volksgezondheid</v>
      </c>
      <c r="H2478" s="2" t="str">
        <f t="shared" si="194"/>
        <v>8602</v>
      </c>
      <c r="I2478" s="2" t="str">
        <f>IFERROR(VLOOKUP(H2478,'Productgroepen hoofdfuncties'!G:H,2,FALSE),H2478)</f>
        <v>Zorg en hulpverlening</v>
      </c>
      <c r="J2478" s="2" t="str">
        <f t="shared" si="195"/>
        <v>86</v>
      </c>
      <c r="K2478" s="2" t="str">
        <f>IFERROR(VLOOKUP(J2478,'Productgroepen hoofdfuncties'!D:E,2,FALSE),J2478)</f>
        <v>Volksgezondheid</v>
      </c>
      <c r="L2478" s="2" t="str">
        <f t="shared" si="196"/>
        <v>8</v>
      </c>
      <c r="M2478" s="2" t="str">
        <f>IFERROR(VLOOKUP(L2478,'Productgroepen hoofdfuncties'!A:B,2,FALSE),L2478)</f>
        <v>Welzijn</v>
      </c>
    </row>
    <row r="2479" spans="1:13">
      <c r="A2479" s="5" t="s">
        <v>5696</v>
      </c>
      <c r="B2479" s="6" t="s">
        <v>5697</v>
      </c>
      <c r="C2479" s="4" t="s">
        <v>5698</v>
      </c>
      <c r="D2479" s="3" t="s">
        <v>5699</v>
      </c>
      <c r="E2479" s="4">
        <v>1</v>
      </c>
      <c r="F2479" s="2" t="str">
        <f t="shared" si="192"/>
        <v>G1PR860202</v>
      </c>
      <c r="G2479" s="2" t="str">
        <f t="shared" si="193"/>
        <v>Clienten en Consumentenbeleid</v>
      </c>
      <c r="H2479" s="2" t="str">
        <f t="shared" si="194"/>
        <v>8602</v>
      </c>
      <c r="I2479" s="2" t="str">
        <f>IFERROR(VLOOKUP(H2479,'Productgroepen hoofdfuncties'!G:H,2,FALSE),H2479)</f>
        <v>Zorg en hulpverlening</v>
      </c>
      <c r="J2479" s="2" t="str">
        <f t="shared" si="195"/>
        <v>86</v>
      </c>
      <c r="K2479" s="2" t="str">
        <f>IFERROR(VLOOKUP(J2479,'Productgroepen hoofdfuncties'!D:E,2,FALSE),J2479)</f>
        <v>Volksgezondheid</v>
      </c>
      <c r="L2479" s="2" t="str">
        <f t="shared" si="196"/>
        <v>8</v>
      </c>
      <c r="M2479" s="2" t="str">
        <f>IFERROR(VLOOKUP(L2479,'Productgroepen hoofdfuncties'!A:B,2,FALSE),L2479)</f>
        <v>Welzijn</v>
      </c>
    </row>
    <row r="2480" spans="1:13">
      <c r="A2480" s="7"/>
      <c r="B2480" s="8"/>
      <c r="C2480" s="4" t="s">
        <v>5700</v>
      </c>
      <c r="D2480" s="3" t="s">
        <v>5701</v>
      </c>
      <c r="E2480" s="4">
        <v>1</v>
      </c>
      <c r="F2480" s="2" t="str">
        <f t="shared" si="192"/>
        <v>G1PR860202</v>
      </c>
      <c r="G2480" s="2" t="str">
        <f t="shared" si="193"/>
        <v>Clienten en Consumentenbeleid</v>
      </c>
      <c r="H2480" s="2" t="str">
        <f t="shared" si="194"/>
        <v>8602</v>
      </c>
      <c r="I2480" s="2" t="str">
        <f>IFERROR(VLOOKUP(H2480,'Productgroepen hoofdfuncties'!G:H,2,FALSE),H2480)</f>
        <v>Zorg en hulpverlening</v>
      </c>
      <c r="J2480" s="2" t="str">
        <f t="shared" si="195"/>
        <v>86</v>
      </c>
      <c r="K2480" s="2" t="str">
        <f>IFERROR(VLOOKUP(J2480,'Productgroepen hoofdfuncties'!D:E,2,FALSE),J2480)</f>
        <v>Volksgezondheid</v>
      </c>
      <c r="L2480" s="2" t="str">
        <f t="shared" si="196"/>
        <v>8</v>
      </c>
      <c r="M2480" s="2" t="str">
        <f>IFERROR(VLOOKUP(L2480,'Productgroepen hoofdfuncties'!A:B,2,FALSE),L2480)</f>
        <v>Welzijn</v>
      </c>
    </row>
    <row r="2481" spans="1:13">
      <c r="A2481" s="7"/>
      <c r="B2481" s="8"/>
      <c r="C2481" s="4" t="s">
        <v>5702</v>
      </c>
      <c r="D2481" s="3" t="s">
        <v>5703</v>
      </c>
      <c r="E2481" s="4">
        <v>1</v>
      </c>
      <c r="F2481" s="2" t="str">
        <f t="shared" si="192"/>
        <v>G1PR860202</v>
      </c>
      <c r="G2481" s="2" t="str">
        <f t="shared" si="193"/>
        <v>Clienten en Consumentenbeleid</v>
      </c>
      <c r="H2481" s="2" t="str">
        <f t="shared" si="194"/>
        <v>8602</v>
      </c>
      <c r="I2481" s="2" t="str">
        <f>IFERROR(VLOOKUP(H2481,'Productgroepen hoofdfuncties'!G:H,2,FALSE),H2481)</f>
        <v>Zorg en hulpverlening</v>
      </c>
      <c r="J2481" s="2" t="str">
        <f t="shared" si="195"/>
        <v>86</v>
      </c>
      <c r="K2481" s="2" t="str">
        <f>IFERROR(VLOOKUP(J2481,'Productgroepen hoofdfuncties'!D:E,2,FALSE),J2481)</f>
        <v>Volksgezondheid</v>
      </c>
      <c r="L2481" s="2" t="str">
        <f t="shared" si="196"/>
        <v>8</v>
      </c>
      <c r="M2481" s="2" t="str">
        <f>IFERROR(VLOOKUP(L2481,'Productgroepen hoofdfuncties'!A:B,2,FALSE),L2481)</f>
        <v>Welzijn</v>
      </c>
    </row>
    <row r="2482" spans="1:13">
      <c r="A2482" s="7"/>
      <c r="B2482" s="8"/>
      <c r="C2482" s="4" t="s">
        <v>5704</v>
      </c>
      <c r="D2482" s="3" t="s">
        <v>5705</v>
      </c>
      <c r="E2482" s="4">
        <v>1</v>
      </c>
      <c r="F2482" s="2" t="str">
        <f t="shared" si="192"/>
        <v>G1PR860202</v>
      </c>
      <c r="G2482" s="2" t="str">
        <f t="shared" si="193"/>
        <v>Clienten en Consumentenbeleid</v>
      </c>
      <c r="H2482" s="2" t="str">
        <f t="shared" si="194"/>
        <v>8602</v>
      </c>
      <c r="I2482" s="2" t="str">
        <f>IFERROR(VLOOKUP(H2482,'Productgroepen hoofdfuncties'!G:H,2,FALSE),H2482)</f>
        <v>Zorg en hulpverlening</v>
      </c>
      <c r="J2482" s="2" t="str">
        <f t="shared" si="195"/>
        <v>86</v>
      </c>
      <c r="K2482" s="2" t="str">
        <f>IFERROR(VLOOKUP(J2482,'Productgroepen hoofdfuncties'!D:E,2,FALSE),J2482)</f>
        <v>Volksgezondheid</v>
      </c>
      <c r="L2482" s="2" t="str">
        <f t="shared" si="196"/>
        <v>8</v>
      </c>
      <c r="M2482" s="2" t="str">
        <f>IFERROR(VLOOKUP(L2482,'Productgroepen hoofdfuncties'!A:B,2,FALSE),L2482)</f>
        <v>Welzijn</v>
      </c>
    </row>
    <row r="2483" spans="1:13">
      <c r="A2483" s="7"/>
      <c r="B2483" s="8"/>
      <c r="C2483" s="4" t="s">
        <v>5706</v>
      </c>
      <c r="D2483" s="3" t="s">
        <v>5707</v>
      </c>
      <c r="E2483" s="4">
        <v>1</v>
      </c>
      <c r="F2483" s="2" t="str">
        <f t="shared" si="192"/>
        <v>G1PR860202</v>
      </c>
      <c r="G2483" s="2" t="str">
        <f t="shared" si="193"/>
        <v>Clienten en Consumentenbeleid</v>
      </c>
      <c r="H2483" s="2" t="str">
        <f t="shared" si="194"/>
        <v>8602</v>
      </c>
      <c r="I2483" s="2" t="str">
        <f>IFERROR(VLOOKUP(H2483,'Productgroepen hoofdfuncties'!G:H,2,FALSE),H2483)</f>
        <v>Zorg en hulpverlening</v>
      </c>
      <c r="J2483" s="2" t="str">
        <f t="shared" si="195"/>
        <v>86</v>
      </c>
      <c r="K2483" s="2" t="str">
        <f>IFERROR(VLOOKUP(J2483,'Productgroepen hoofdfuncties'!D:E,2,FALSE),J2483)</f>
        <v>Volksgezondheid</v>
      </c>
      <c r="L2483" s="2" t="str">
        <f t="shared" si="196"/>
        <v>8</v>
      </c>
      <c r="M2483" s="2" t="str">
        <f>IFERROR(VLOOKUP(L2483,'Productgroepen hoofdfuncties'!A:B,2,FALSE),L2483)</f>
        <v>Welzijn</v>
      </c>
    </row>
    <row r="2484" spans="1:13">
      <c r="A2484" s="7"/>
      <c r="B2484" s="8"/>
      <c r="C2484" s="4" t="s">
        <v>5708</v>
      </c>
      <c r="D2484" s="3" t="s">
        <v>5709</v>
      </c>
      <c r="E2484" s="4">
        <v>1</v>
      </c>
      <c r="F2484" s="2" t="str">
        <f t="shared" si="192"/>
        <v>G1PR860202</v>
      </c>
      <c r="G2484" s="2" t="str">
        <f t="shared" si="193"/>
        <v>Clienten en Consumentenbeleid</v>
      </c>
      <c r="H2484" s="2" t="str">
        <f t="shared" si="194"/>
        <v>8602</v>
      </c>
      <c r="I2484" s="2" t="str">
        <f>IFERROR(VLOOKUP(H2484,'Productgroepen hoofdfuncties'!G:H,2,FALSE),H2484)</f>
        <v>Zorg en hulpverlening</v>
      </c>
      <c r="J2484" s="2" t="str">
        <f t="shared" si="195"/>
        <v>86</v>
      </c>
      <c r="K2484" s="2" t="str">
        <f>IFERROR(VLOOKUP(J2484,'Productgroepen hoofdfuncties'!D:E,2,FALSE),J2484)</f>
        <v>Volksgezondheid</v>
      </c>
      <c r="L2484" s="2" t="str">
        <f t="shared" si="196"/>
        <v>8</v>
      </c>
      <c r="M2484" s="2" t="str">
        <f>IFERROR(VLOOKUP(L2484,'Productgroepen hoofdfuncties'!A:B,2,FALSE),L2484)</f>
        <v>Welzijn</v>
      </c>
    </row>
    <row r="2485" spans="1:13">
      <c r="A2485" s="9"/>
      <c r="B2485" s="10"/>
      <c r="C2485" s="4" t="s">
        <v>6571</v>
      </c>
      <c r="D2485" s="3" t="s">
        <v>6572</v>
      </c>
      <c r="E2485" s="4">
        <v>1</v>
      </c>
      <c r="F2485" s="2" t="str">
        <f t="shared" si="192"/>
        <v>G1PR860202</v>
      </c>
      <c r="G2485" s="2" t="str">
        <f t="shared" si="193"/>
        <v>Clienten en Consumentenbeleid</v>
      </c>
      <c r="H2485" s="2" t="str">
        <f t="shared" si="194"/>
        <v>8602</v>
      </c>
      <c r="I2485" s="2" t="str">
        <f>IFERROR(VLOOKUP(H2485,'Productgroepen hoofdfuncties'!G:H,2,FALSE),H2485)</f>
        <v>Zorg en hulpverlening</v>
      </c>
      <c r="J2485" s="2" t="str">
        <f t="shared" si="195"/>
        <v>86</v>
      </c>
      <c r="K2485" s="2" t="str">
        <f>IFERROR(VLOOKUP(J2485,'Productgroepen hoofdfuncties'!D:E,2,FALSE),J2485)</f>
        <v>Volksgezondheid</v>
      </c>
      <c r="L2485" s="2" t="str">
        <f t="shared" si="196"/>
        <v>8</v>
      </c>
      <c r="M2485" s="2" t="str">
        <f>IFERROR(VLOOKUP(L2485,'Productgroepen hoofdfuncties'!A:B,2,FALSE),L2485)</f>
        <v>Welzijn</v>
      </c>
    </row>
    <row r="2486" spans="1:13">
      <c r="A2486" s="3" t="s">
        <v>5710</v>
      </c>
      <c r="B2486" s="4" t="s">
        <v>5711</v>
      </c>
      <c r="C2486" s="4" t="s">
        <v>5712</v>
      </c>
      <c r="D2486" s="3" t="s">
        <v>5713</v>
      </c>
      <c r="E2486" s="4">
        <v>1</v>
      </c>
      <c r="F2486" s="2" t="str">
        <f t="shared" si="192"/>
        <v>G1PR860203</v>
      </c>
      <c r="G2486" s="2" t="str">
        <f t="shared" si="193"/>
        <v>Maatschappelijke voorzieningen</v>
      </c>
      <c r="H2486" s="2" t="str">
        <f t="shared" si="194"/>
        <v>8602</v>
      </c>
      <c r="I2486" s="2" t="str">
        <f>IFERROR(VLOOKUP(H2486,'Productgroepen hoofdfuncties'!G:H,2,FALSE),H2486)</f>
        <v>Zorg en hulpverlening</v>
      </c>
      <c r="J2486" s="2" t="str">
        <f t="shared" si="195"/>
        <v>86</v>
      </c>
      <c r="K2486" s="2" t="str">
        <f>IFERROR(VLOOKUP(J2486,'Productgroepen hoofdfuncties'!D:E,2,FALSE),J2486)</f>
        <v>Volksgezondheid</v>
      </c>
      <c r="L2486" s="2" t="str">
        <f t="shared" si="196"/>
        <v>8</v>
      </c>
      <c r="M2486" s="2" t="str">
        <f>IFERROR(VLOOKUP(L2486,'Productgroepen hoofdfuncties'!A:B,2,FALSE),L2486)</f>
        <v>Welzijn</v>
      </c>
    </row>
    <row r="2487" spans="1:13">
      <c r="A2487" s="3" t="s">
        <v>5714</v>
      </c>
      <c r="B2487" s="4" t="s">
        <v>5715</v>
      </c>
      <c r="C2487" s="4" t="s">
        <v>5716</v>
      </c>
      <c r="D2487" s="3" t="s">
        <v>5717</v>
      </c>
      <c r="E2487" s="4">
        <v>1</v>
      </c>
      <c r="F2487" s="2" t="str">
        <f t="shared" si="192"/>
        <v>G1PR860204</v>
      </c>
      <c r="G2487" s="2" t="str">
        <f t="shared" si="193"/>
        <v>Achtergestelde Lening De Hoven</v>
      </c>
      <c r="H2487" s="2" t="str">
        <f t="shared" si="194"/>
        <v>8602</v>
      </c>
      <c r="I2487" s="2" t="str">
        <f>IFERROR(VLOOKUP(H2487,'Productgroepen hoofdfuncties'!G:H,2,FALSE),H2487)</f>
        <v>Zorg en hulpverlening</v>
      </c>
      <c r="J2487" s="2" t="str">
        <f t="shared" si="195"/>
        <v>86</v>
      </c>
      <c r="K2487" s="2" t="str">
        <f>IFERROR(VLOOKUP(J2487,'Productgroepen hoofdfuncties'!D:E,2,FALSE),J2487)</f>
        <v>Volksgezondheid</v>
      </c>
      <c r="L2487" s="2" t="str">
        <f t="shared" si="196"/>
        <v>8</v>
      </c>
      <c r="M2487" s="2" t="str">
        <f>IFERROR(VLOOKUP(L2487,'Productgroepen hoofdfuncties'!A:B,2,FALSE),L2487)</f>
        <v>Welzijn</v>
      </c>
    </row>
    <row r="2488" spans="1:13">
      <c r="A2488" s="5" t="s">
        <v>5718</v>
      </c>
      <c r="B2488" s="6" t="s">
        <v>5719</v>
      </c>
      <c r="C2488" s="4" t="s">
        <v>5720</v>
      </c>
      <c r="D2488" s="3" t="s">
        <v>5721</v>
      </c>
      <c r="E2488" s="4">
        <v>1</v>
      </c>
      <c r="F2488" s="2" t="str">
        <f t="shared" si="192"/>
        <v>G1PR860205</v>
      </c>
      <c r="G2488" s="2" t="str">
        <f t="shared" si="193"/>
        <v>Wonen welzijn zorg kwetsb. gr</v>
      </c>
      <c r="H2488" s="2" t="str">
        <f t="shared" si="194"/>
        <v>8602</v>
      </c>
      <c r="I2488" s="2" t="str">
        <f>IFERROR(VLOOKUP(H2488,'Productgroepen hoofdfuncties'!G:H,2,FALSE),H2488)</f>
        <v>Zorg en hulpverlening</v>
      </c>
      <c r="J2488" s="2" t="str">
        <f t="shared" si="195"/>
        <v>86</v>
      </c>
      <c r="K2488" s="2" t="str">
        <f>IFERROR(VLOOKUP(J2488,'Productgroepen hoofdfuncties'!D:E,2,FALSE),J2488)</f>
        <v>Volksgezondheid</v>
      </c>
      <c r="L2488" s="2" t="str">
        <f t="shared" si="196"/>
        <v>8</v>
      </c>
      <c r="M2488" s="2" t="str">
        <f>IFERROR(VLOOKUP(L2488,'Productgroepen hoofdfuncties'!A:B,2,FALSE),L2488)</f>
        <v>Welzijn</v>
      </c>
    </row>
    <row r="2489" spans="1:13">
      <c r="A2489" s="7"/>
      <c r="B2489" s="8"/>
      <c r="C2489" s="4" t="s">
        <v>5722</v>
      </c>
      <c r="D2489" s="3" t="s">
        <v>5723</v>
      </c>
      <c r="E2489" s="4">
        <v>1</v>
      </c>
      <c r="F2489" s="2" t="str">
        <f t="shared" si="192"/>
        <v>G1PR860205</v>
      </c>
      <c r="G2489" s="2" t="str">
        <f t="shared" si="193"/>
        <v>Wonen welzijn zorg kwetsb. gr</v>
      </c>
      <c r="H2489" s="2" t="str">
        <f t="shared" si="194"/>
        <v>8602</v>
      </c>
      <c r="I2489" s="2" t="str">
        <f>IFERROR(VLOOKUP(H2489,'Productgroepen hoofdfuncties'!G:H,2,FALSE),H2489)</f>
        <v>Zorg en hulpverlening</v>
      </c>
      <c r="J2489" s="2" t="str">
        <f t="shared" si="195"/>
        <v>86</v>
      </c>
      <c r="K2489" s="2" t="str">
        <f>IFERROR(VLOOKUP(J2489,'Productgroepen hoofdfuncties'!D:E,2,FALSE),J2489)</f>
        <v>Volksgezondheid</v>
      </c>
      <c r="L2489" s="2" t="str">
        <f t="shared" si="196"/>
        <v>8</v>
      </c>
      <c r="M2489" s="2" t="str">
        <f>IFERROR(VLOOKUP(L2489,'Productgroepen hoofdfuncties'!A:B,2,FALSE),L2489)</f>
        <v>Welzijn</v>
      </c>
    </row>
    <row r="2490" spans="1:13">
      <c r="A2490" s="7"/>
      <c r="B2490" s="8"/>
      <c r="C2490" s="4" t="s">
        <v>5724</v>
      </c>
      <c r="D2490" s="3" t="s">
        <v>5725</v>
      </c>
      <c r="E2490" s="4">
        <v>1</v>
      </c>
      <c r="F2490" s="2" t="str">
        <f t="shared" si="192"/>
        <v>G1PR860205</v>
      </c>
      <c r="G2490" s="2" t="str">
        <f t="shared" si="193"/>
        <v>Wonen welzijn zorg kwetsb. gr</v>
      </c>
      <c r="H2490" s="2" t="str">
        <f t="shared" si="194"/>
        <v>8602</v>
      </c>
      <c r="I2490" s="2" t="str">
        <f>IFERROR(VLOOKUP(H2490,'Productgroepen hoofdfuncties'!G:H,2,FALSE),H2490)</f>
        <v>Zorg en hulpverlening</v>
      </c>
      <c r="J2490" s="2" t="str">
        <f t="shared" si="195"/>
        <v>86</v>
      </c>
      <c r="K2490" s="2" t="str">
        <f>IFERROR(VLOOKUP(J2490,'Productgroepen hoofdfuncties'!D:E,2,FALSE),J2490)</f>
        <v>Volksgezondheid</v>
      </c>
      <c r="L2490" s="2" t="str">
        <f t="shared" si="196"/>
        <v>8</v>
      </c>
      <c r="M2490" s="2" t="str">
        <f>IFERROR(VLOOKUP(L2490,'Productgroepen hoofdfuncties'!A:B,2,FALSE),L2490)</f>
        <v>Welzijn</v>
      </c>
    </row>
    <row r="2491" spans="1:13">
      <c r="A2491" s="7"/>
      <c r="B2491" s="8"/>
      <c r="C2491" s="4" t="s">
        <v>5726</v>
      </c>
      <c r="D2491" s="3" t="s">
        <v>5727</v>
      </c>
      <c r="E2491" s="4">
        <v>1</v>
      </c>
      <c r="F2491" s="2" t="str">
        <f t="shared" si="192"/>
        <v>G1PR860205</v>
      </c>
      <c r="G2491" s="2" t="str">
        <f t="shared" si="193"/>
        <v>Wonen welzijn zorg kwetsb. gr</v>
      </c>
      <c r="H2491" s="2" t="str">
        <f t="shared" si="194"/>
        <v>8602</v>
      </c>
      <c r="I2491" s="2" t="str">
        <f>IFERROR(VLOOKUP(H2491,'Productgroepen hoofdfuncties'!G:H,2,FALSE),H2491)</f>
        <v>Zorg en hulpverlening</v>
      </c>
      <c r="J2491" s="2" t="str">
        <f t="shared" si="195"/>
        <v>86</v>
      </c>
      <c r="K2491" s="2" t="str">
        <f>IFERROR(VLOOKUP(J2491,'Productgroepen hoofdfuncties'!D:E,2,FALSE),J2491)</f>
        <v>Volksgezondheid</v>
      </c>
      <c r="L2491" s="2" t="str">
        <f t="shared" si="196"/>
        <v>8</v>
      </c>
      <c r="M2491" s="2" t="str">
        <f>IFERROR(VLOOKUP(L2491,'Productgroepen hoofdfuncties'!A:B,2,FALSE),L2491)</f>
        <v>Welzijn</v>
      </c>
    </row>
    <row r="2492" spans="1:13">
      <c r="A2492" s="7"/>
      <c r="B2492" s="8"/>
      <c r="C2492" s="4" t="s">
        <v>5728</v>
      </c>
      <c r="D2492" s="3" t="s">
        <v>5729</v>
      </c>
      <c r="E2492" s="4">
        <v>1</v>
      </c>
      <c r="F2492" s="2" t="str">
        <f t="shared" si="192"/>
        <v>G1PR860205</v>
      </c>
      <c r="G2492" s="2" t="str">
        <f t="shared" si="193"/>
        <v>Wonen welzijn zorg kwetsb. gr</v>
      </c>
      <c r="H2492" s="2" t="str">
        <f t="shared" si="194"/>
        <v>8602</v>
      </c>
      <c r="I2492" s="2" t="str">
        <f>IFERROR(VLOOKUP(H2492,'Productgroepen hoofdfuncties'!G:H,2,FALSE),H2492)</f>
        <v>Zorg en hulpverlening</v>
      </c>
      <c r="J2492" s="2" t="str">
        <f t="shared" si="195"/>
        <v>86</v>
      </c>
      <c r="K2492" s="2" t="str">
        <f>IFERROR(VLOOKUP(J2492,'Productgroepen hoofdfuncties'!D:E,2,FALSE),J2492)</f>
        <v>Volksgezondheid</v>
      </c>
      <c r="L2492" s="2" t="str">
        <f t="shared" si="196"/>
        <v>8</v>
      </c>
      <c r="M2492" s="2" t="str">
        <f>IFERROR(VLOOKUP(L2492,'Productgroepen hoofdfuncties'!A:B,2,FALSE),L2492)</f>
        <v>Welzijn</v>
      </c>
    </row>
    <row r="2493" spans="1:13">
      <c r="A2493" s="7"/>
      <c r="B2493" s="8"/>
      <c r="C2493" s="4" t="s">
        <v>5730</v>
      </c>
      <c r="D2493" s="3" t="s">
        <v>5731</v>
      </c>
      <c r="E2493" s="4">
        <v>1</v>
      </c>
      <c r="F2493" s="2" t="str">
        <f t="shared" si="192"/>
        <v>G1PR860205</v>
      </c>
      <c r="G2493" s="2" t="str">
        <f t="shared" si="193"/>
        <v>Wonen welzijn zorg kwetsb. gr</v>
      </c>
      <c r="H2493" s="2" t="str">
        <f t="shared" si="194"/>
        <v>8602</v>
      </c>
      <c r="I2493" s="2" t="str">
        <f>IFERROR(VLOOKUP(H2493,'Productgroepen hoofdfuncties'!G:H,2,FALSE),H2493)</f>
        <v>Zorg en hulpverlening</v>
      </c>
      <c r="J2493" s="2" t="str">
        <f t="shared" si="195"/>
        <v>86</v>
      </c>
      <c r="K2493" s="2" t="str">
        <f>IFERROR(VLOOKUP(J2493,'Productgroepen hoofdfuncties'!D:E,2,FALSE),J2493)</f>
        <v>Volksgezondheid</v>
      </c>
      <c r="L2493" s="2" t="str">
        <f t="shared" si="196"/>
        <v>8</v>
      </c>
      <c r="M2493" s="2" t="str">
        <f>IFERROR(VLOOKUP(L2493,'Productgroepen hoofdfuncties'!A:B,2,FALSE),L2493)</f>
        <v>Welzijn</v>
      </c>
    </row>
    <row r="2494" spans="1:13">
      <c r="A2494" s="9"/>
      <c r="B2494" s="10"/>
      <c r="C2494" s="4" t="s">
        <v>6969</v>
      </c>
      <c r="D2494" s="3" t="s">
        <v>5745</v>
      </c>
      <c r="E2494" s="4">
        <v>1</v>
      </c>
      <c r="F2494" s="2" t="str">
        <f t="shared" si="192"/>
        <v>G1PR860205</v>
      </c>
      <c r="G2494" s="2" t="str">
        <f t="shared" si="193"/>
        <v>Wonen welzijn zorg kwetsb. gr</v>
      </c>
      <c r="H2494" s="2" t="str">
        <f t="shared" si="194"/>
        <v>8602</v>
      </c>
      <c r="I2494" s="2" t="str">
        <f>IFERROR(VLOOKUP(H2494,'Productgroepen hoofdfuncties'!G:H,2,FALSE),H2494)</f>
        <v>Zorg en hulpverlening</v>
      </c>
      <c r="J2494" s="2" t="str">
        <f t="shared" si="195"/>
        <v>86</v>
      </c>
      <c r="K2494" s="2" t="str">
        <f>IFERROR(VLOOKUP(J2494,'Productgroepen hoofdfuncties'!D:E,2,FALSE),J2494)</f>
        <v>Volksgezondheid</v>
      </c>
      <c r="L2494" s="2" t="str">
        <f t="shared" si="196"/>
        <v>8</v>
      </c>
      <c r="M2494" s="2" t="str">
        <f>IFERROR(VLOOKUP(L2494,'Productgroepen hoofdfuncties'!A:B,2,FALSE),L2494)</f>
        <v>Welzijn</v>
      </c>
    </row>
    <row r="2495" spans="1:13">
      <c r="A2495" s="3" t="s">
        <v>6573</v>
      </c>
      <c r="B2495" s="4" t="s">
        <v>6574</v>
      </c>
      <c r="C2495" s="4" t="s">
        <v>6575</v>
      </c>
      <c r="D2495" s="3" t="s">
        <v>6574</v>
      </c>
      <c r="E2495" s="4">
        <v>1</v>
      </c>
      <c r="F2495" s="2" t="str">
        <f t="shared" si="192"/>
        <v>G1PR860206</v>
      </c>
      <c r="G2495" s="2" t="str">
        <f t="shared" si="193"/>
        <v>Zorgmonitor</v>
      </c>
      <c r="H2495" s="2" t="str">
        <f t="shared" si="194"/>
        <v>8602</v>
      </c>
      <c r="I2495" s="2" t="str">
        <f>IFERROR(VLOOKUP(H2495,'Productgroepen hoofdfuncties'!G:H,2,FALSE),H2495)</f>
        <v>Zorg en hulpverlening</v>
      </c>
      <c r="J2495" s="2" t="str">
        <f t="shared" si="195"/>
        <v>86</v>
      </c>
      <c r="K2495" s="2" t="str">
        <f>IFERROR(VLOOKUP(J2495,'Productgroepen hoofdfuncties'!D:E,2,FALSE),J2495)</f>
        <v>Volksgezondheid</v>
      </c>
      <c r="L2495" s="2" t="str">
        <f t="shared" si="196"/>
        <v>8</v>
      </c>
      <c r="M2495" s="2" t="str">
        <f>IFERROR(VLOOKUP(L2495,'Productgroepen hoofdfuncties'!A:B,2,FALSE),L2495)</f>
        <v>Welzijn</v>
      </c>
    </row>
    <row r="2496" spans="1:13">
      <c r="A2496" s="3" t="s">
        <v>6970</v>
      </c>
      <c r="B2496" s="4" t="s">
        <v>6971</v>
      </c>
      <c r="C2496" s="4" t="s">
        <v>6972</v>
      </c>
      <c r="D2496" s="3" t="s">
        <v>8994</v>
      </c>
      <c r="E2496" s="4">
        <v>1</v>
      </c>
      <c r="F2496" s="2" t="str">
        <f t="shared" si="192"/>
        <v>G1PR860207</v>
      </c>
      <c r="G2496" s="2" t="str">
        <f t="shared" si="193"/>
        <v>Ziekenhuiszorg in de regio</v>
      </c>
      <c r="H2496" s="2" t="str">
        <f t="shared" si="194"/>
        <v>8602</v>
      </c>
      <c r="I2496" s="2" t="str">
        <f>IFERROR(VLOOKUP(H2496,'Productgroepen hoofdfuncties'!G:H,2,FALSE),H2496)</f>
        <v>Zorg en hulpverlening</v>
      </c>
      <c r="J2496" s="2" t="str">
        <f t="shared" si="195"/>
        <v>86</v>
      </c>
      <c r="K2496" s="2" t="str">
        <f>IFERROR(VLOOKUP(J2496,'Productgroepen hoofdfuncties'!D:E,2,FALSE),J2496)</f>
        <v>Volksgezondheid</v>
      </c>
      <c r="L2496" s="2" t="str">
        <f t="shared" si="196"/>
        <v>8</v>
      </c>
      <c r="M2496" s="2" t="str">
        <f>IFERROR(VLOOKUP(L2496,'Productgroepen hoofdfuncties'!A:B,2,FALSE),L2496)</f>
        <v>Welzijn</v>
      </c>
    </row>
    <row r="2497" spans="1:13">
      <c r="A2497" s="3" t="s">
        <v>5732</v>
      </c>
      <c r="B2497" s="4" t="s">
        <v>5733</v>
      </c>
      <c r="C2497" s="4" t="s">
        <v>5734</v>
      </c>
      <c r="D2497" s="3" t="s">
        <v>5733</v>
      </c>
      <c r="E2497" s="4">
        <v>1</v>
      </c>
      <c r="F2497" s="2" t="str">
        <f t="shared" si="192"/>
        <v>G1PR870100</v>
      </c>
      <c r="G2497" s="2" t="str">
        <f t="shared" si="193"/>
        <v>App. kstn wonen welzijn zorg kwetsb</v>
      </c>
      <c r="H2497" s="2" t="str">
        <f t="shared" si="194"/>
        <v>8701</v>
      </c>
      <c r="I2497" s="2" t="str">
        <f>IFERROR(VLOOKUP(H2497,'Productgroepen hoofdfuncties'!G:H,2,FALSE),H2497)</f>
        <v>8701</v>
      </c>
      <c r="J2497" s="2" t="str">
        <f t="shared" si="195"/>
        <v>87</v>
      </c>
      <c r="K2497" s="2" t="str">
        <f>IFERROR(VLOOKUP(J2497,'Productgroepen hoofdfuncties'!D:E,2,FALSE),J2497)</f>
        <v>Ouderenzorg</v>
      </c>
      <c r="L2497" s="2" t="str">
        <f t="shared" si="196"/>
        <v>8</v>
      </c>
      <c r="M2497" s="2" t="str">
        <f>IFERROR(VLOOKUP(L2497,'Productgroepen hoofdfuncties'!A:B,2,FALSE),L2497)</f>
        <v>Welzijn</v>
      </c>
    </row>
    <row r="2498" spans="1:13">
      <c r="A2498" s="3" t="s">
        <v>5735</v>
      </c>
      <c r="B2498" s="4" t="s">
        <v>5736</v>
      </c>
      <c r="C2498" s="4"/>
      <c r="D2498" s="3"/>
      <c r="E2498" s="4"/>
      <c r="F2498" s="2" t="str">
        <f t="shared" si="192"/>
        <v>G1PR870101</v>
      </c>
      <c r="G2498" s="2" t="str">
        <f t="shared" si="193"/>
        <v>Ouderenzorg</v>
      </c>
      <c r="H2498" s="2" t="str">
        <f t="shared" si="194"/>
        <v>8701</v>
      </c>
      <c r="I2498" s="2" t="str">
        <f>IFERROR(VLOOKUP(H2498,'Productgroepen hoofdfuncties'!G:H,2,FALSE),H2498)</f>
        <v>8701</v>
      </c>
      <c r="J2498" s="2" t="str">
        <f t="shared" si="195"/>
        <v>87</v>
      </c>
      <c r="K2498" s="2" t="str">
        <f>IFERROR(VLOOKUP(J2498,'Productgroepen hoofdfuncties'!D:E,2,FALSE),J2498)</f>
        <v>Ouderenzorg</v>
      </c>
      <c r="L2498" s="2" t="str">
        <f t="shared" si="196"/>
        <v>8</v>
      </c>
      <c r="M2498" s="2" t="str">
        <f>IFERROR(VLOOKUP(L2498,'Productgroepen hoofdfuncties'!A:B,2,FALSE),L2498)</f>
        <v>Welzijn</v>
      </c>
    </row>
    <row r="2499" spans="1:13">
      <c r="A2499" s="5" t="s">
        <v>5737</v>
      </c>
      <c r="B2499" s="6" t="s">
        <v>5736</v>
      </c>
      <c r="C2499" s="4" t="s">
        <v>5738</v>
      </c>
      <c r="D2499" s="3" t="s">
        <v>5739</v>
      </c>
      <c r="E2499" s="4">
        <v>1</v>
      </c>
      <c r="F2499" s="2" t="str">
        <f t="shared" si="192"/>
        <v>G1PR870103</v>
      </c>
      <c r="G2499" s="2" t="str">
        <f t="shared" si="193"/>
        <v>Ouderenzorg</v>
      </c>
      <c r="H2499" s="2" t="str">
        <f t="shared" si="194"/>
        <v>8701</v>
      </c>
      <c r="I2499" s="2" t="str">
        <f>IFERROR(VLOOKUP(H2499,'Productgroepen hoofdfuncties'!G:H,2,FALSE),H2499)</f>
        <v>8701</v>
      </c>
      <c r="J2499" s="2" t="str">
        <f t="shared" si="195"/>
        <v>87</v>
      </c>
      <c r="K2499" s="2" t="str">
        <f>IFERROR(VLOOKUP(J2499,'Productgroepen hoofdfuncties'!D:E,2,FALSE),J2499)</f>
        <v>Ouderenzorg</v>
      </c>
      <c r="L2499" s="2" t="str">
        <f t="shared" si="196"/>
        <v>8</v>
      </c>
      <c r="M2499" s="2" t="str">
        <f>IFERROR(VLOOKUP(L2499,'Productgroepen hoofdfuncties'!A:B,2,FALSE),L2499)</f>
        <v>Welzijn</v>
      </c>
    </row>
    <row r="2500" spans="1:13">
      <c r="A2500" s="7"/>
      <c r="B2500" s="8"/>
      <c r="C2500" s="4" t="s">
        <v>5740</v>
      </c>
      <c r="D2500" s="3" t="s">
        <v>5741</v>
      </c>
      <c r="E2500" s="4">
        <v>1</v>
      </c>
      <c r="F2500" s="2" t="str">
        <f t="shared" si="192"/>
        <v>G1PR870103</v>
      </c>
      <c r="G2500" s="2" t="str">
        <f t="shared" si="193"/>
        <v>Ouderenzorg</v>
      </c>
      <c r="H2500" s="2" t="str">
        <f t="shared" si="194"/>
        <v>8701</v>
      </c>
      <c r="I2500" s="2" t="str">
        <f>IFERROR(VLOOKUP(H2500,'Productgroepen hoofdfuncties'!G:H,2,FALSE),H2500)</f>
        <v>8701</v>
      </c>
      <c r="J2500" s="2" t="str">
        <f t="shared" si="195"/>
        <v>87</v>
      </c>
      <c r="K2500" s="2" t="str">
        <f>IFERROR(VLOOKUP(J2500,'Productgroepen hoofdfuncties'!D:E,2,FALSE),J2500)</f>
        <v>Ouderenzorg</v>
      </c>
      <c r="L2500" s="2" t="str">
        <f t="shared" si="196"/>
        <v>8</v>
      </c>
      <c r="M2500" s="2" t="str">
        <f>IFERROR(VLOOKUP(L2500,'Productgroepen hoofdfuncties'!A:B,2,FALSE),L2500)</f>
        <v>Welzijn</v>
      </c>
    </row>
    <row r="2501" spans="1:13">
      <c r="A2501" s="7"/>
      <c r="B2501" s="8"/>
      <c r="C2501" s="4" t="s">
        <v>5742</v>
      </c>
      <c r="D2501" s="3" t="s">
        <v>5743</v>
      </c>
      <c r="E2501" s="4">
        <v>1</v>
      </c>
      <c r="F2501" s="2" t="str">
        <f t="shared" si="192"/>
        <v>G1PR870103</v>
      </c>
      <c r="G2501" s="2" t="str">
        <f t="shared" si="193"/>
        <v>Ouderenzorg</v>
      </c>
      <c r="H2501" s="2" t="str">
        <f t="shared" si="194"/>
        <v>8701</v>
      </c>
      <c r="I2501" s="2" t="str">
        <f>IFERROR(VLOOKUP(H2501,'Productgroepen hoofdfuncties'!G:H,2,FALSE),H2501)</f>
        <v>8701</v>
      </c>
      <c r="J2501" s="2" t="str">
        <f t="shared" si="195"/>
        <v>87</v>
      </c>
      <c r="K2501" s="2" t="str">
        <f>IFERROR(VLOOKUP(J2501,'Productgroepen hoofdfuncties'!D:E,2,FALSE),J2501)</f>
        <v>Ouderenzorg</v>
      </c>
      <c r="L2501" s="2" t="str">
        <f t="shared" si="196"/>
        <v>8</v>
      </c>
      <c r="M2501" s="2" t="str">
        <f>IFERROR(VLOOKUP(L2501,'Productgroepen hoofdfuncties'!A:B,2,FALSE),L2501)</f>
        <v>Welzijn</v>
      </c>
    </row>
    <row r="2502" spans="1:13">
      <c r="A2502" s="7"/>
      <c r="B2502" s="8"/>
      <c r="C2502" s="4" t="s">
        <v>5744</v>
      </c>
      <c r="D2502" s="3" t="s">
        <v>5745</v>
      </c>
      <c r="E2502" s="4">
        <v>1</v>
      </c>
      <c r="F2502" s="2" t="str">
        <f t="shared" si="192"/>
        <v>G1PR870103</v>
      </c>
      <c r="G2502" s="2" t="str">
        <f t="shared" si="193"/>
        <v>Ouderenzorg</v>
      </c>
      <c r="H2502" s="2" t="str">
        <f t="shared" si="194"/>
        <v>8701</v>
      </c>
      <c r="I2502" s="2" t="str">
        <f>IFERROR(VLOOKUP(H2502,'Productgroepen hoofdfuncties'!G:H,2,FALSE),H2502)</f>
        <v>8701</v>
      </c>
      <c r="J2502" s="2" t="str">
        <f t="shared" si="195"/>
        <v>87</v>
      </c>
      <c r="K2502" s="2" t="str">
        <f>IFERROR(VLOOKUP(J2502,'Productgroepen hoofdfuncties'!D:E,2,FALSE),J2502)</f>
        <v>Ouderenzorg</v>
      </c>
      <c r="L2502" s="2" t="str">
        <f t="shared" si="196"/>
        <v>8</v>
      </c>
      <c r="M2502" s="2" t="str">
        <f>IFERROR(VLOOKUP(L2502,'Productgroepen hoofdfuncties'!A:B,2,FALSE),L2502)</f>
        <v>Welzijn</v>
      </c>
    </row>
    <row r="2503" spans="1:13">
      <c r="A2503" s="7"/>
      <c r="B2503" s="8"/>
      <c r="C2503" s="4" t="s">
        <v>5746</v>
      </c>
      <c r="D2503" s="3" t="s">
        <v>5747</v>
      </c>
      <c r="E2503" s="4">
        <v>1</v>
      </c>
      <c r="F2503" s="2" t="str">
        <f t="shared" si="192"/>
        <v>G1PR870103</v>
      </c>
      <c r="G2503" s="2" t="str">
        <f t="shared" si="193"/>
        <v>Ouderenzorg</v>
      </c>
      <c r="H2503" s="2" t="str">
        <f t="shared" si="194"/>
        <v>8701</v>
      </c>
      <c r="I2503" s="2" t="str">
        <f>IFERROR(VLOOKUP(H2503,'Productgroepen hoofdfuncties'!G:H,2,FALSE),H2503)</f>
        <v>8701</v>
      </c>
      <c r="J2503" s="2" t="str">
        <f t="shared" si="195"/>
        <v>87</v>
      </c>
      <c r="K2503" s="2" t="str">
        <f>IFERROR(VLOOKUP(J2503,'Productgroepen hoofdfuncties'!D:E,2,FALSE),J2503)</f>
        <v>Ouderenzorg</v>
      </c>
      <c r="L2503" s="2" t="str">
        <f t="shared" si="196"/>
        <v>8</v>
      </c>
      <c r="M2503" s="2" t="str">
        <f>IFERROR(VLOOKUP(L2503,'Productgroepen hoofdfuncties'!A:B,2,FALSE),L2503)</f>
        <v>Welzijn</v>
      </c>
    </row>
    <row r="2504" spans="1:13">
      <c r="A2504" s="7"/>
      <c r="B2504" s="8"/>
      <c r="C2504" s="4" t="s">
        <v>5748</v>
      </c>
      <c r="D2504" s="3" t="s">
        <v>5749</v>
      </c>
      <c r="E2504" s="4">
        <v>1</v>
      </c>
      <c r="F2504" s="2" t="str">
        <f t="shared" si="192"/>
        <v>G1PR870103</v>
      </c>
      <c r="G2504" s="2" t="str">
        <f t="shared" si="193"/>
        <v>Ouderenzorg</v>
      </c>
      <c r="H2504" s="2" t="str">
        <f t="shared" si="194"/>
        <v>8701</v>
      </c>
      <c r="I2504" s="2" t="str">
        <f>IFERROR(VLOOKUP(H2504,'Productgroepen hoofdfuncties'!G:H,2,FALSE),H2504)</f>
        <v>8701</v>
      </c>
      <c r="J2504" s="2" t="str">
        <f t="shared" si="195"/>
        <v>87</v>
      </c>
      <c r="K2504" s="2" t="str">
        <f>IFERROR(VLOOKUP(J2504,'Productgroepen hoofdfuncties'!D:E,2,FALSE),J2504)</f>
        <v>Ouderenzorg</v>
      </c>
      <c r="L2504" s="2" t="str">
        <f t="shared" si="196"/>
        <v>8</v>
      </c>
      <c r="M2504" s="2" t="str">
        <f>IFERROR(VLOOKUP(L2504,'Productgroepen hoofdfuncties'!A:B,2,FALSE),L2504)</f>
        <v>Welzijn</v>
      </c>
    </row>
    <row r="2505" spans="1:13">
      <c r="A2505" s="7"/>
      <c r="B2505" s="8"/>
      <c r="C2505" s="4" t="s">
        <v>5750</v>
      </c>
      <c r="D2505" s="3" t="s">
        <v>5717</v>
      </c>
      <c r="E2505" s="4">
        <v>1</v>
      </c>
      <c r="F2505" s="2" t="str">
        <f t="shared" si="192"/>
        <v>G1PR870103</v>
      </c>
      <c r="G2505" s="2" t="str">
        <f t="shared" si="193"/>
        <v>Ouderenzorg</v>
      </c>
      <c r="H2505" s="2" t="str">
        <f t="shared" si="194"/>
        <v>8701</v>
      </c>
      <c r="I2505" s="2" t="str">
        <f>IFERROR(VLOOKUP(H2505,'Productgroepen hoofdfuncties'!G:H,2,FALSE),H2505)</f>
        <v>8701</v>
      </c>
      <c r="J2505" s="2" t="str">
        <f t="shared" si="195"/>
        <v>87</v>
      </c>
      <c r="K2505" s="2" t="str">
        <f>IFERROR(VLOOKUP(J2505,'Productgroepen hoofdfuncties'!D:E,2,FALSE),J2505)</f>
        <v>Ouderenzorg</v>
      </c>
      <c r="L2505" s="2" t="str">
        <f t="shared" si="196"/>
        <v>8</v>
      </c>
      <c r="M2505" s="2" t="str">
        <f>IFERROR(VLOOKUP(L2505,'Productgroepen hoofdfuncties'!A:B,2,FALSE),L2505)</f>
        <v>Welzijn</v>
      </c>
    </row>
    <row r="2506" spans="1:13">
      <c r="A2506" s="7"/>
      <c r="B2506" s="8"/>
      <c r="C2506" s="4" t="s">
        <v>5751</v>
      </c>
      <c r="D2506" s="3" t="s">
        <v>5752</v>
      </c>
      <c r="E2506" s="4">
        <v>1</v>
      </c>
      <c r="F2506" s="2" t="str">
        <f t="shared" si="192"/>
        <v>G1PR870103</v>
      </c>
      <c r="G2506" s="2" t="str">
        <f t="shared" si="193"/>
        <v>Ouderenzorg</v>
      </c>
      <c r="H2506" s="2" t="str">
        <f t="shared" si="194"/>
        <v>8701</v>
      </c>
      <c r="I2506" s="2" t="str">
        <f>IFERROR(VLOOKUP(H2506,'Productgroepen hoofdfuncties'!G:H,2,FALSE),H2506)</f>
        <v>8701</v>
      </c>
      <c r="J2506" s="2" t="str">
        <f t="shared" si="195"/>
        <v>87</v>
      </c>
      <c r="K2506" s="2" t="str">
        <f>IFERROR(VLOOKUP(J2506,'Productgroepen hoofdfuncties'!D:E,2,FALSE),J2506)</f>
        <v>Ouderenzorg</v>
      </c>
      <c r="L2506" s="2" t="str">
        <f t="shared" si="196"/>
        <v>8</v>
      </c>
      <c r="M2506" s="2" t="str">
        <f>IFERROR(VLOOKUP(L2506,'Productgroepen hoofdfuncties'!A:B,2,FALSE),L2506)</f>
        <v>Welzijn</v>
      </c>
    </row>
    <row r="2507" spans="1:13">
      <c r="A2507" s="9"/>
      <c r="B2507" s="10"/>
      <c r="C2507" s="4" t="s">
        <v>5753</v>
      </c>
      <c r="D2507" s="3" t="s">
        <v>5754</v>
      </c>
      <c r="E2507" s="4">
        <v>1</v>
      </c>
      <c r="F2507" s="2" t="str">
        <f t="shared" si="192"/>
        <v>G1PR870103</v>
      </c>
      <c r="G2507" s="2" t="str">
        <f t="shared" si="193"/>
        <v>Ouderenzorg</v>
      </c>
      <c r="H2507" s="2" t="str">
        <f t="shared" si="194"/>
        <v>8701</v>
      </c>
      <c r="I2507" s="2" t="str">
        <f>IFERROR(VLOOKUP(H2507,'Productgroepen hoofdfuncties'!G:H,2,FALSE),H2507)</f>
        <v>8701</v>
      </c>
      <c r="J2507" s="2" t="str">
        <f t="shared" si="195"/>
        <v>87</v>
      </c>
      <c r="K2507" s="2" t="str">
        <f>IFERROR(VLOOKUP(J2507,'Productgroepen hoofdfuncties'!D:E,2,FALSE),J2507)</f>
        <v>Ouderenzorg</v>
      </c>
      <c r="L2507" s="2" t="str">
        <f t="shared" si="196"/>
        <v>8</v>
      </c>
      <c r="M2507" s="2" t="str">
        <f>IFERROR(VLOOKUP(L2507,'Productgroepen hoofdfuncties'!A:B,2,FALSE),L2507)</f>
        <v>Welzijn</v>
      </c>
    </row>
    <row r="2508" spans="1:13">
      <c r="A2508" s="3" t="s">
        <v>5755</v>
      </c>
      <c r="B2508" s="4" t="s">
        <v>5756</v>
      </c>
      <c r="C2508" s="4"/>
      <c r="D2508" s="3"/>
      <c r="E2508" s="4"/>
      <c r="F2508" s="2" t="str">
        <f t="shared" ref="F2508:F2571" si="197">IF(A2508="",F2507,A2508)</f>
        <v>G1PR870105</v>
      </c>
      <c r="G2508" s="2" t="str">
        <f t="shared" ref="G2508:G2571" si="198">IF(B2508="",G2507,B2508)</f>
        <v>Regiovisie Ouderenzorg</v>
      </c>
      <c r="H2508" s="2" t="str">
        <f t="shared" ref="H2508:H2571" si="199">IF(RIGHT(LEFT($F2508,5),1)="K","Apparaatskosten personeel",IF(RIGHT(LEFT($F2508,5),1)="I","Apparaatskosten materieel",LEFT(RIGHT($F2508,6),4)))</f>
        <v>8701</v>
      </c>
      <c r="I2508" s="2" t="str">
        <f>IFERROR(VLOOKUP(H2508,'Productgroepen hoofdfuncties'!G:H,2,FALSE),H2508)</f>
        <v>8701</v>
      </c>
      <c r="J2508" s="2" t="str">
        <f t="shared" ref="J2508:J2571" si="200">IF(RIGHT(LEFT($F2508,5),1)="K","Kostenplaatsen",IF(RIGHT(LEFT($F2508,5),1)="I","Kostenplaatsen",LEFT(RIGHT($F2508,6),2)))</f>
        <v>87</v>
      </c>
      <c r="K2508" s="2" t="str">
        <f>IFERROR(VLOOKUP(J2508,'Productgroepen hoofdfuncties'!D:E,2,FALSE),J2508)</f>
        <v>Ouderenzorg</v>
      </c>
      <c r="L2508" s="2" t="str">
        <f t="shared" ref="L2508:L2571" si="201">IF(RIGHT(LEFT($F2508,5),1)="K","Kostenplaatsen",IF(RIGHT(LEFT($F2508,5),1)="I","Kostenplaatsen",LEFT(RIGHT($F2508,6),1)))</f>
        <v>8</v>
      </c>
      <c r="M2508" s="2" t="str">
        <f>IFERROR(VLOOKUP(L2508,'Productgroepen hoofdfuncties'!A:B,2,FALSE),L2508)</f>
        <v>Welzijn</v>
      </c>
    </row>
    <row r="2509" spans="1:13">
      <c r="A2509" s="3" t="s">
        <v>5757</v>
      </c>
      <c r="B2509" s="4" t="s">
        <v>5758</v>
      </c>
      <c r="C2509" s="4"/>
      <c r="D2509" s="3"/>
      <c r="E2509" s="4"/>
      <c r="F2509" s="2" t="str">
        <f t="shared" si="197"/>
        <v>G1PR870106</v>
      </c>
      <c r="G2509" s="2" t="str">
        <f t="shared" si="198"/>
        <v>Stimuleringsfonds</v>
      </c>
      <c r="H2509" s="2" t="str">
        <f t="shared" si="199"/>
        <v>8701</v>
      </c>
      <c r="I2509" s="2" t="str">
        <f>IFERROR(VLOOKUP(H2509,'Productgroepen hoofdfuncties'!G:H,2,FALSE),H2509)</f>
        <v>8701</v>
      </c>
      <c r="J2509" s="2" t="str">
        <f t="shared" si="200"/>
        <v>87</v>
      </c>
      <c r="K2509" s="2" t="str">
        <f>IFERROR(VLOOKUP(J2509,'Productgroepen hoofdfuncties'!D:E,2,FALSE),J2509)</f>
        <v>Ouderenzorg</v>
      </c>
      <c r="L2509" s="2" t="str">
        <f t="shared" si="201"/>
        <v>8</v>
      </c>
      <c r="M2509" s="2" t="str">
        <f>IFERROR(VLOOKUP(L2509,'Productgroepen hoofdfuncties'!A:B,2,FALSE),L2509)</f>
        <v>Welzijn</v>
      </c>
    </row>
    <row r="2510" spans="1:13">
      <c r="A2510" s="5" t="s">
        <v>5759</v>
      </c>
      <c r="B2510" s="6" t="s">
        <v>5760</v>
      </c>
      <c r="C2510" s="4" t="s">
        <v>5761</v>
      </c>
      <c r="D2510" s="3" t="s">
        <v>5762</v>
      </c>
      <c r="E2510" s="4">
        <v>1</v>
      </c>
      <c r="F2510" s="2" t="str">
        <f t="shared" si="197"/>
        <v>G1PR870107</v>
      </c>
      <c r="G2510" s="2" t="str">
        <f t="shared" si="198"/>
        <v>Inv.fonds Wonen, Welzijn, Zorg</v>
      </c>
      <c r="H2510" s="2" t="str">
        <f t="shared" si="199"/>
        <v>8701</v>
      </c>
      <c r="I2510" s="2" t="str">
        <f>IFERROR(VLOOKUP(H2510,'Productgroepen hoofdfuncties'!G:H,2,FALSE),H2510)</f>
        <v>8701</v>
      </c>
      <c r="J2510" s="2" t="str">
        <f t="shared" si="200"/>
        <v>87</v>
      </c>
      <c r="K2510" s="2" t="str">
        <f>IFERROR(VLOOKUP(J2510,'Productgroepen hoofdfuncties'!D:E,2,FALSE),J2510)</f>
        <v>Ouderenzorg</v>
      </c>
      <c r="L2510" s="2" t="str">
        <f t="shared" si="201"/>
        <v>8</v>
      </c>
      <c r="M2510" s="2" t="str">
        <f>IFERROR(VLOOKUP(L2510,'Productgroepen hoofdfuncties'!A:B,2,FALSE),L2510)</f>
        <v>Welzijn</v>
      </c>
    </row>
    <row r="2511" spans="1:13">
      <c r="A2511" s="7"/>
      <c r="B2511" s="8"/>
      <c r="C2511" s="4" t="s">
        <v>5763</v>
      </c>
      <c r="D2511" s="3" t="s">
        <v>5764</v>
      </c>
      <c r="E2511" s="4">
        <v>1</v>
      </c>
      <c r="F2511" s="2" t="str">
        <f t="shared" si="197"/>
        <v>G1PR870107</v>
      </c>
      <c r="G2511" s="2" t="str">
        <f t="shared" si="198"/>
        <v>Inv.fonds Wonen, Welzijn, Zorg</v>
      </c>
      <c r="H2511" s="2" t="str">
        <f t="shared" si="199"/>
        <v>8701</v>
      </c>
      <c r="I2511" s="2" t="str">
        <f>IFERROR(VLOOKUP(H2511,'Productgroepen hoofdfuncties'!G:H,2,FALSE),H2511)</f>
        <v>8701</v>
      </c>
      <c r="J2511" s="2" t="str">
        <f t="shared" si="200"/>
        <v>87</v>
      </c>
      <c r="K2511" s="2" t="str">
        <f>IFERROR(VLOOKUP(J2511,'Productgroepen hoofdfuncties'!D:E,2,FALSE),J2511)</f>
        <v>Ouderenzorg</v>
      </c>
      <c r="L2511" s="2" t="str">
        <f t="shared" si="201"/>
        <v>8</v>
      </c>
      <c r="M2511" s="2" t="str">
        <f>IFERROR(VLOOKUP(L2511,'Productgroepen hoofdfuncties'!A:B,2,FALSE),L2511)</f>
        <v>Welzijn</v>
      </c>
    </row>
    <row r="2512" spans="1:13">
      <c r="A2512" s="7"/>
      <c r="B2512" s="8"/>
      <c r="C2512" s="4" t="s">
        <v>5765</v>
      </c>
      <c r="D2512" s="3" t="s">
        <v>5766</v>
      </c>
      <c r="E2512" s="4">
        <v>1</v>
      </c>
      <c r="F2512" s="2" t="str">
        <f t="shared" si="197"/>
        <v>G1PR870107</v>
      </c>
      <c r="G2512" s="2" t="str">
        <f t="shared" si="198"/>
        <v>Inv.fonds Wonen, Welzijn, Zorg</v>
      </c>
      <c r="H2512" s="2" t="str">
        <f t="shared" si="199"/>
        <v>8701</v>
      </c>
      <c r="I2512" s="2" t="str">
        <f>IFERROR(VLOOKUP(H2512,'Productgroepen hoofdfuncties'!G:H,2,FALSE),H2512)</f>
        <v>8701</v>
      </c>
      <c r="J2512" s="2" t="str">
        <f t="shared" si="200"/>
        <v>87</v>
      </c>
      <c r="K2512" s="2" t="str">
        <f>IFERROR(VLOOKUP(J2512,'Productgroepen hoofdfuncties'!D:E,2,FALSE),J2512)</f>
        <v>Ouderenzorg</v>
      </c>
      <c r="L2512" s="2" t="str">
        <f t="shared" si="201"/>
        <v>8</v>
      </c>
      <c r="M2512" s="2" t="str">
        <f>IFERROR(VLOOKUP(L2512,'Productgroepen hoofdfuncties'!A:B,2,FALSE),L2512)</f>
        <v>Welzijn</v>
      </c>
    </row>
    <row r="2513" spans="1:13">
      <c r="A2513" s="9"/>
      <c r="B2513" s="10"/>
      <c r="C2513" s="4" t="s">
        <v>5767</v>
      </c>
      <c r="D2513" s="3" t="s">
        <v>5768</v>
      </c>
      <c r="E2513" s="4">
        <v>1</v>
      </c>
      <c r="F2513" s="2" t="str">
        <f t="shared" si="197"/>
        <v>G1PR870107</v>
      </c>
      <c r="G2513" s="2" t="str">
        <f t="shared" si="198"/>
        <v>Inv.fonds Wonen, Welzijn, Zorg</v>
      </c>
      <c r="H2513" s="2" t="str">
        <f t="shared" si="199"/>
        <v>8701</v>
      </c>
      <c r="I2513" s="2" t="str">
        <f>IFERROR(VLOOKUP(H2513,'Productgroepen hoofdfuncties'!G:H,2,FALSE),H2513)</f>
        <v>8701</v>
      </c>
      <c r="J2513" s="2" t="str">
        <f t="shared" si="200"/>
        <v>87</v>
      </c>
      <c r="K2513" s="2" t="str">
        <f>IFERROR(VLOOKUP(J2513,'Productgroepen hoofdfuncties'!D:E,2,FALSE),J2513)</f>
        <v>Ouderenzorg</v>
      </c>
      <c r="L2513" s="2" t="str">
        <f t="shared" si="201"/>
        <v>8</v>
      </c>
      <c r="M2513" s="2" t="str">
        <f>IFERROR(VLOOKUP(L2513,'Productgroepen hoofdfuncties'!A:B,2,FALSE),L2513)</f>
        <v>Welzijn</v>
      </c>
    </row>
    <row r="2514" spans="1:13">
      <c r="A2514" s="3" t="s">
        <v>5769</v>
      </c>
      <c r="B2514" s="4" t="s">
        <v>5770</v>
      </c>
      <c r="C2514" s="4" t="s">
        <v>5771</v>
      </c>
      <c r="D2514" s="3" t="s">
        <v>5772</v>
      </c>
      <c r="E2514" s="4">
        <v>1</v>
      </c>
      <c r="F2514" s="2" t="str">
        <f t="shared" si="197"/>
        <v>G1PR880100</v>
      </c>
      <c r="G2514" s="2" t="str">
        <f t="shared" si="198"/>
        <v>App. kst. jeugdzorg</v>
      </c>
      <c r="H2514" s="2" t="str">
        <f t="shared" si="199"/>
        <v>8801</v>
      </c>
      <c r="I2514" s="2" t="str">
        <f>IFERROR(VLOOKUP(H2514,'Productgroepen hoofdfuncties'!G:H,2,FALSE),H2514)</f>
        <v>Jeugdzorg</v>
      </c>
      <c r="J2514" s="2" t="str">
        <f t="shared" si="200"/>
        <v>88</v>
      </c>
      <c r="K2514" s="2" t="str">
        <f>IFERROR(VLOOKUP(J2514,'Productgroepen hoofdfuncties'!D:E,2,FALSE),J2514)</f>
        <v>Jeugdhulpverlening</v>
      </c>
      <c r="L2514" s="2" t="str">
        <f t="shared" si="201"/>
        <v>8</v>
      </c>
      <c r="M2514" s="2" t="str">
        <f>IFERROR(VLOOKUP(L2514,'Productgroepen hoofdfuncties'!A:B,2,FALSE),L2514)</f>
        <v>Welzijn</v>
      </c>
    </row>
    <row r="2515" spans="1:13">
      <c r="A2515" s="3" t="s">
        <v>5773</v>
      </c>
      <c r="B2515" s="4" t="s">
        <v>5774</v>
      </c>
      <c r="C2515" s="4"/>
      <c r="D2515" s="3"/>
      <c r="E2515" s="4"/>
      <c r="F2515" s="2" t="str">
        <f t="shared" si="197"/>
        <v>G1PR880101</v>
      </c>
      <c r="G2515" s="2" t="str">
        <f t="shared" si="198"/>
        <v>Jeugdhulpverlening</v>
      </c>
      <c r="H2515" s="2" t="str">
        <f t="shared" si="199"/>
        <v>8801</v>
      </c>
      <c r="I2515" s="2" t="str">
        <f>IFERROR(VLOOKUP(H2515,'Productgroepen hoofdfuncties'!G:H,2,FALSE),H2515)</f>
        <v>Jeugdzorg</v>
      </c>
      <c r="J2515" s="2" t="str">
        <f t="shared" si="200"/>
        <v>88</v>
      </c>
      <c r="K2515" s="2" t="str">
        <f>IFERROR(VLOOKUP(J2515,'Productgroepen hoofdfuncties'!D:E,2,FALSE),J2515)</f>
        <v>Jeugdhulpverlening</v>
      </c>
      <c r="L2515" s="2" t="str">
        <f t="shared" si="201"/>
        <v>8</v>
      </c>
      <c r="M2515" s="2" t="str">
        <f>IFERROR(VLOOKUP(L2515,'Productgroepen hoofdfuncties'!A:B,2,FALSE),L2515)</f>
        <v>Welzijn</v>
      </c>
    </row>
    <row r="2516" spans="1:13">
      <c r="A2516" s="5" t="s">
        <v>5775</v>
      </c>
      <c r="B2516" s="6" t="s">
        <v>5776</v>
      </c>
      <c r="C2516" s="4" t="s">
        <v>5777</v>
      </c>
      <c r="D2516" s="3" t="s">
        <v>5778</v>
      </c>
      <c r="E2516" s="4">
        <v>1</v>
      </c>
      <c r="F2516" s="2" t="str">
        <f t="shared" si="197"/>
        <v>G1PR880103</v>
      </c>
      <c r="G2516" s="2" t="str">
        <f t="shared" si="198"/>
        <v>Financien Jeugdhulpverlening</v>
      </c>
      <c r="H2516" s="2" t="str">
        <f t="shared" si="199"/>
        <v>8801</v>
      </c>
      <c r="I2516" s="2" t="str">
        <f>IFERROR(VLOOKUP(H2516,'Productgroepen hoofdfuncties'!G:H,2,FALSE),H2516)</f>
        <v>Jeugdzorg</v>
      </c>
      <c r="J2516" s="2" t="str">
        <f t="shared" si="200"/>
        <v>88</v>
      </c>
      <c r="K2516" s="2" t="str">
        <f>IFERROR(VLOOKUP(J2516,'Productgroepen hoofdfuncties'!D:E,2,FALSE),J2516)</f>
        <v>Jeugdhulpverlening</v>
      </c>
      <c r="L2516" s="2" t="str">
        <f t="shared" si="201"/>
        <v>8</v>
      </c>
      <c r="M2516" s="2" t="str">
        <f>IFERROR(VLOOKUP(L2516,'Productgroepen hoofdfuncties'!A:B,2,FALSE),L2516)</f>
        <v>Welzijn</v>
      </c>
    </row>
    <row r="2517" spans="1:13">
      <c r="A2517" s="7"/>
      <c r="B2517" s="8"/>
      <c r="C2517" s="4" t="s">
        <v>5779</v>
      </c>
      <c r="D2517" s="3" t="s">
        <v>5780</v>
      </c>
      <c r="E2517" s="4">
        <v>1</v>
      </c>
      <c r="F2517" s="2" t="str">
        <f t="shared" si="197"/>
        <v>G1PR880103</v>
      </c>
      <c r="G2517" s="2" t="str">
        <f t="shared" si="198"/>
        <v>Financien Jeugdhulpverlening</v>
      </c>
      <c r="H2517" s="2" t="str">
        <f t="shared" si="199"/>
        <v>8801</v>
      </c>
      <c r="I2517" s="2" t="str">
        <f>IFERROR(VLOOKUP(H2517,'Productgroepen hoofdfuncties'!G:H,2,FALSE),H2517)</f>
        <v>Jeugdzorg</v>
      </c>
      <c r="J2517" s="2" t="str">
        <f t="shared" si="200"/>
        <v>88</v>
      </c>
      <c r="K2517" s="2" t="str">
        <f>IFERROR(VLOOKUP(J2517,'Productgroepen hoofdfuncties'!D:E,2,FALSE),J2517)</f>
        <v>Jeugdhulpverlening</v>
      </c>
      <c r="L2517" s="2" t="str">
        <f t="shared" si="201"/>
        <v>8</v>
      </c>
      <c r="M2517" s="2" t="str">
        <f>IFERROR(VLOOKUP(L2517,'Productgroepen hoofdfuncties'!A:B,2,FALSE),L2517)</f>
        <v>Welzijn</v>
      </c>
    </row>
    <row r="2518" spans="1:13">
      <c r="A2518" s="7"/>
      <c r="B2518" s="8"/>
      <c r="C2518" s="4" t="s">
        <v>5781</v>
      </c>
      <c r="D2518" s="3" t="s">
        <v>5782</v>
      </c>
      <c r="E2518" s="4">
        <v>1</v>
      </c>
      <c r="F2518" s="2" t="str">
        <f t="shared" si="197"/>
        <v>G1PR880103</v>
      </c>
      <c r="G2518" s="2" t="str">
        <f t="shared" si="198"/>
        <v>Financien Jeugdhulpverlening</v>
      </c>
      <c r="H2518" s="2" t="str">
        <f t="shared" si="199"/>
        <v>8801</v>
      </c>
      <c r="I2518" s="2" t="str">
        <f>IFERROR(VLOOKUP(H2518,'Productgroepen hoofdfuncties'!G:H,2,FALSE),H2518)</f>
        <v>Jeugdzorg</v>
      </c>
      <c r="J2518" s="2" t="str">
        <f t="shared" si="200"/>
        <v>88</v>
      </c>
      <c r="K2518" s="2" t="str">
        <f>IFERROR(VLOOKUP(J2518,'Productgroepen hoofdfuncties'!D:E,2,FALSE),J2518)</f>
        <v>Jeugdhulpverlening</v>
      </c>
      <c r="L2518" s="2" t="str">
        <f t="shared" si="201"/>
        <v>8</v>
      </c>
      <c r="M2518" s="2" t="str">
        <f>IFERROR(VLOOKUP(L2518,'Productgroepen hoofdfuncties'!A:B,2,FALSE),L2518)</f>
        <v>Welzijn</v>
      </c>
    </row>
    <row r="2519" spans="1:13">
      <c r="A2519" s="7"/>
      <c r="B2519" s="8"/>
      <c r="C2519" s="4" t="s">
        <v>5783</v>
      </c>
      <c r="D2519" s="3" t="s">
        <v>5784</v>
      </c>
      <c r="E2519" s="4">
        <v>1</v>
      </c>
      <c r="F2519" s="2" t="str">
        <f t="shared" si="197"/>
        <v>G1PR880103</v>
      </c>
      <c r="G2519" s="2" t="str">
        <f t="shared" si="198"/>
        <v>Financien Jeugdhulpverlening</v>
      </c>
      <c r="H2519" s="2" t="str">
        <f t="shared" si="199"/>
        <v>8801</v>
      </c>
      <c r="I2519" s="2" t="str">
        <f>IFERROR(VLOOKUP(H2519,'Productgroepen hoofdfuncties'!G:H,2,FALSE),H2519)</f>
        <v>Jeugdzorg</v>
      </c>
      <c r="J2519" s="2" t="str">
        <f t="shared" si="200"/>
        <v>88</v>
      </c>
      <c r="K2519" s="2" t="str">
        <f>IFERROR(VLOOKUP(J2519,'Productgroepen hoofdfuncties'!D:E,2,FALSE),J2519)</f>
        <v>Jeugdhulpverlening</v>
      </c>
      <c r="L2519" s="2" t="str">
        <f t="shared" si="201"/>
        <v>8</v>
      </c>
      <c r="M2519" s="2" t="str">
        <f>IFERROR(VLOOKUP(L2519,'Productgroepen hoofdfuncties'!A:B,2,FALSE),L2519)</f>
        <v>Welzijn</v>
      </c>
    </row>
    <row r="2520" spans="1:13">
      <c r="A2520" s="7"/>
      <c r="B2520" s="8"/>
      <c r="C2520" s="4" t="s">
        <v>5785</v>
      </c>
      <c r="D2520" s="3" t="s">
        <v>5786</v>
      </c>
      <c r="E2520" s="4">
        <v>1</v>
      </c>
      <c r="F2520" s="2" t="str">
        <f t="shared" si="197"/>
        <v>G1PR880103</v>
      </c>
      <c r="G2520" s="2" t="str">
        <f t="shared" si="198"/>
        <v>Financien Jeugdhulpverlening</v>
      </c>
      <c r="H2520" s="2" t="str">
        <f t="shared" si="199"/>
        <v>8801</v>
      </c>
      <c r="I2520" s="2" t="str">
        <f>IFERROR(VLOOKUP(H2520,'Productgroepen hoofdfuncties'!G:H,2,FALSE),H2520)</f>
        <v>Jeugdzorg</v>
      </c>
      <c r="J2520" s="2" t="str">
        <f t="shared" si="200"/>
        <v>88</v>
      </c>
      <c r="K2520" s="2" t="str">
        <f>IFERROR(VLOOKUP(J2520,'Productgroepen hoofdfuncties'!D:E,2,FALSE),J2520)</f>
        <v>Jeugdhulpverlening</v>
      </c>
      <c r="L2520" s="2" t="str">
        <f t="shared" si="201"/>
        <v>8</v>
      </c>
      <c r="M2520" s="2" t="str">
        <f>IFERROR(VLOOKUP(L2520,'Productgroepen hoofdfuncties'!A:B,2,FALSE),L2520)</f>
        <v>Welzijn</v>
      </c>
    </row>
    <row r="2521" spans="1:13">
      <c r="A2521" s="7"/>
      <c r="B2521" s="8"/>
      <c r="C2521" s="4" t="s">
        <v>5787</v>
      </c>
      <c r="D2521" s="3" t="s">
        <v>5788</v>
      </c>
      <c r="E2521" s="4">
        <v>1</v>
      </c>
      <c r="F2521" s="2" t="str">
        <f t="shared" si="197"/>
        <v>G1PR880103</v>
      </c>
      <c r="G2521" s="2" t="str">
        <f t="shared" si="198"/>
        <v>Financien Jeugdhulpverlening</v>
      </c>
      <c r="H2521" s="2" t="str">
        <f t="shared" si="199"/>
        <v>8801</v>
      </c>
      <c r="I2521" s="2" t="str">
        <f>IFERROR(VLOOKUP(H2521,'Productgroepen hoofdfuncties'!G:H,2,FALSE),H2521)</f>
        <v>Jeugdzorg</v>
      </c>
      <c r="J2521" s="2" t="str">
        <f t="shared" si="200"/>
        <v>88</v>
      </c>
      <c r="K2521" s="2" t="str">
        <f>IFERROR(VLOOKUP(J2521,'Productgroepen hoofdfuncties'!D:E,2,FALSE),J2521)</f>
        <v>Jeugdhulpverlening</v>
      </c>
      <c r="L2521" s="2" t="str">
        <f t="shared" si="201"/>
        <v>8</v>
      </c>
      <c r="M2521" s="2" t="str">
        <f>IFERROR(VLOOKUP(L2521,'Productgroepen hoofdfuncties'!A:B,2,FALSE),L2521)</f>
        <v>Welzijn</v>
      </c>
    </row>
    <row r="2522" spans="1:13">
      <c r="A2522" s="7"/>
      <c r="B2522" s="8"/>
      <c r="C2522" s="4" t="s">
        <v>5789</v>
      </c>
      <c r="D2522" s="3" t="s">
        <v>5790</v>
      </c>
      <c r="E2522" s="4">
        <v>1</v>
      </c>
      <c r="F2522" s="2" t="str">
        <f t="shared" si="197"/>
        <v>G1PR880103</v>
      </c>
      <c r="G2522" s="2" t="str">
        <f t="shared" si="198"/>
        <v>Financien Jeugdhulpverlening</v>
      </c>
      <c r="H2522" s="2" t="str">
        <f t="shared" si="199"/>
        <v>8801</v>
      </c>
      <c r="I2522" s="2" t="str">
        <f>IFERROR(VLOOKUP(H2522,'Productgroepen hoofdfuncties'!G:H,2,FALSE),H2522)</f>
        <v>Jeugdzorg</v>
      </c>
      <c r="J2522" s="2" t="str">
        <f t="shared" si="200"/>
        <v>88</v>
      </c>
      <c r="K2522" s="2" t="str">
        <f>IFERROR(VLOOKUP(J2522,'Productgroepen hoofdfuncties'!D:E,2,FALSE),J2522)</f>
        <v>Jeugdhulpverlening</v>
      </c>
      <c r="L2522" s="2" t="str">
        <f t="shared" si="201"/>
        <v>8</v>
      </c>
      <c r="M2522" s="2" t="str">
        <f>IFERROR(VLOOKUP(L2522,'Productgroepen hoofdfuncties'!A:B,2,FALSE),L2522)</f>
        <v>Welzijn</v>
      </c>
    </row>
    <row r="2523" spans="1:13">
      <c r="A2523" s="7"/>
      <c r="B2523" s="8"/>
      <c r="C2523" s="4" t="s">
        <v>5791</v>
      </c>
      <c r="D2523" s="3" t="s">
        <v>5792</v>
      </c>
      <c r="E2523" s="4">
        <v>1</v>
      </c>
      <c r="F2523" s="2" t="str">
        <f t="shared" si="197"/>
        <v>G1PR880103</v>
      </c>
      <c r="G2523" s="2" t="str">
        <f t="shared" si="198"/>
        <v>Financien Jeugdhulpverlening</v>
      </c>
      <c r="H2523" s="2" t="str">
        <f t="shared" si="199"/>
        <v>8801</v>
      </c>
      <c r="I2523" s="2" t="str">
        <f>IFERROR(VLOOKUP(H2523,'Productgroepen hoofdfuncties'!G:H,2,FALSE),H2523)</f>
        <v>Jeugdzorg</v>
      </c>
      <c r="J2523" s="2" t="str">
        <f t="shared" si="200"/>
        <v>88</v>
      </c>
      <c r="K2523" s="2" t="str">
        <f>IFERROR(VLOOKUP(J2523,'Productgroepen hoofdfuncties'!D:E,2,FALSE),J2523)</f>
        <v>Jeugdhulpverlening</v>
      </c>
      <c r="L2523" s="2" t="str">
        <f t="shared" si="201"/>
        <v>8</v>
      </c>
      <c r="M2523" s="2" t="str">
        <f>IFERROR(VLOOKUP(L2523,'Productgroepen hoofdfuncties'!A:B,2,FALSE),L2523)</f>
        <v>Welzijn</v>
      </c>
    </row>
    <row r="2524" spans="1:13">
      <c r="A2524" s="7"/>
      <c r="B2524" s="8"/>
      <c r="C2524" s="4" t="s">
        <v>5793</v>
      </c>
      <c r="D2524" s="3" t="s">
        <v>5794</v>
      </c>
      <c r="E2524" s="4">
        <v>1</v>
      </c>
      <c r="F2524" s="2" t="str">
        <f t="shared" si="197"/>
        <v>G1PR880103</v>
      </c>
      <c r="G2524" s="2" t="str">
        <f t="shared" si="198"/>
        <v>Financien Jeugdhulpverlening</v>
      </c>
      <c r="H2524" s="2" t="str">
        <f t="shared" si="199"/>
        <v>8801</v>
      </c>
      <c r="I2524" s="2" t="str">
        <f>IFERROR(VLOOKUP(H2524,'Productgroepen hoofdfuncties'!G:H,2,FALSE),H2524)</f>
        <v>Jeugdzorg</v>
      </c>
      <c r="J2524" s="2" t="str">
        <f t="shared" si="200"/>
        <v>88</v>
      </c>
      <c r="K2524" s="2" t="str">
        <f>IFERROR(VLOOKUP(J2524,'Productgroepen hoofdfuncties'!D:E,2,FALSE),J2524)</f>
        <v>Jeugdhulpverlening</v>
      </c>
      <c r="L2524" s="2" t="str">
        <f t="shared" si="201"/>
        <v>8</v>
      </c>
      <c r="M2524" s="2" t="str">
        <f>IFERROR(VLOOKUP(L2524,'Productgroepen hoofdfuncties'!A:B,2,FALSE),L2524)</f>
        <v>Welzijn</v>
      </c>
    </row>
    <row r="2525" spans="1:13">
      <c r="A2525" s="7"/>
      <c r="B2525" s="8"/>
      <c r="C2525" s="4" t="s">
        <v>5795</v>
      </c>
      <c r="D2525" s="3" t="s">
        <v>5796</v>
      </c>
      <c r="E2525" s="4">
        <v>1</v>
      </c>
      <c r="F2525" s="2" t="str">
        <f t="shared" si="197"/>
        <v>G1PR880103</v>
      </c>
      <c r="G2525" s="2" t="str">
        <f t="shared" si="198"/>
        <v>Financien Jeugdhulpverlening</v>
      </c>
      <c r="H2525" s="2" t="str">
        <f t="shared" si="199"/>
        <v>8801</v>
      </c>
      <c r="I2525" s="2" t="str">
        <f>IFERROR(VLOOKUP(H2525,'Productgroepen hoofdfuncties'!G:H,2,FALSE),H2525)</f>
        <v>Jeugdzorg</v>
      </c>
      <c r="J2525" s="2" t="str">
        <f t="shared" si="200"/>
        <v>88</v>
      </c>
      <c r="K2525" s="2" t="str">
        <f>IFERROR(VLOOKUP(J2525,'Productgroepen hoofdfuncties'!D:E,2,FALSE),J2525)</f>
        <v>Jeugdhulpverlening</v>
      </c>
      <c r="L2525" s="2" t="str">
        <f t="shared" si="201"/>
        <v>8</v>
      </c>
      <c r="M2525" s="2" t="str">
        <f>IFERROR(VLOOKUP(L2525,'Productgroepen hoofdfuncties'!A:B,2,FALSE),L2525)</f>
        <v>Welzijn</v>
      </c>
    </row>
    <row r="2526" spans="1:13">
      <c r="A2526" s="7"/>
      <c r="B2526" s="8"/>
      <c r="C2526" s="4" t="s">
        <v>5797</v>
      </c>
      <c r="D2526" s="3" t="s">
        <v>5798</v>
      </c>
      <c r="E2526" s="4">
        <v>1</v>
      </c>
      <c r="F2526" s="2" t="str">
        <f t="shared" si="197"/>
        <v>G1PR880103</v>
      </c>
      <c r="G2526" s="2" t="str">
        <f t="shared" si="198"/>
        <v>Financien Jeugdhulpverlening</v>
      </c>
      <c r="H2526" s="2" t="str">
        <f t="shared" si="199"/>
        <v>8801</v>
      </c>
      <c r="I2526" s="2" t="str">
        <f>IFERROR(VLOOKUP(H2526,'Productgroepen hoofdfuncties'!G:H,2,FALSE),H2526)</f>
        <v>Jeugdzorg</v>
      </c>
      <c r="J2526" s="2" t="str">
        <f t="shared" si="200"/>
        <v>88</v>
      </c>
      <c r="K2526" s="2" t="str">
        <f>IFERROR(VLOOKUP(J2526,'Productgroepen hoofdfuncties'!D:E,2,FALSE),J2526)</f>
        <v>Jeugdhulpverlening</v>
      </c>
      <c r="L2526" s="2" t="str">
        <f t="shared" si="201"/>
        <v>8</v>
      </c>
      <c r="M2526" s="2" t="str">
        <f>IFERROR(VLOOKUP(L2526,'Productgroepen hoofdfuncties'!A:B,2,FALSE),L2526)</f>
        <v>Welzijn</v>
      </c>
    </row>
    <row r="2527" spans="1:13">
      <c r="A2527" s="7"/>
      <c r="B2527" s="8"/>
      <c r="C2527" s="4" t="s">
        <v>5799</v>
      </c>
      <c r="D2527" s="3" t="s">
        <v>5800</v>
      </c>
      <c r="E2527" s="4">
        <v>1</v>
      </c>
      <c r="F2527" s="2" t="str">
        <f t="shared" si="197"/>
        <v>G1PR880103</v>
      </c>
      <c r="G2527" s="2" t="str">
        <f t="shared" si="198"/>
        <v>Financien Jeugdhulpverlening</v>
      </c>
      <c r="H2527" s="2" t="str">
        <f t="shared" si="199"/>
        <v>8801</v>
      </c>
      <c r="I2527" s="2" t="str">
        <f>IFERROR(VLOOKUP(H2527,'Productgroepen hoofdfuncties'!G:H,2,FALSE),H2527)</f>
        <v>Jeugdzorg</v>
      </c>
      <c r="J2527" s="2" t="str">
        <f t="shared" si="200"/>
        <v>88</v>
      </c>
      <c r="K2527" s="2" t="str">
        <f>IFERROR(VLOOKUP(J2527,'Productgroepen hoofdfuncties'!D:E,2,FALSE),J2527)</f>
        <v>Jeugdhulpverlening</v>
      </c>
      <c r="L2527" s="2" t="str">
        <f t="shared" si="201"/>
        <v>8</v>
      </c>
      <c r="M2527" s="2" t="str">
        <f>IFERROR(VLOOKUP(L2527,'Productgroepen hoofdfuncties'!A:B,2,FALSE),L2527)</f>
        <v>Welzijn</v>
      </c>
    </row>
    <row r="2528" spans="1:13">
      <c r="A2528" s="7"/>
      <c r="B2528" s="8"/>
      <c r="C2528" s="4" t="s">
        <v>5801</v>
      </c>
      <c r="D2528" s="3" t="s">
        <v>5802</v>
      </c>
      <c r="E2528" s="4">
        <v>1</v>
      </c>
      <c r="F2528" s="2" t="str">
        <f t="shared" si="197"/>
        <v>G1PR880103</v>
      </c>
      <c r="G2528" s="2" t="str">
        <f t="shared" si="198"/>
        <v>Financien Jeugdhulpverlening</v>
      </c>
      <c r="H2528" s="2" t="str">
        <f t="shared" si="199"/>
        <v>8801</v>
      </c>
      <c r="I2528" s="2" t="str">
        <f>IFERROR(VLOOKUP(H2528,'Productgroepen hoofdfuncties'!G:H,2,FALSE),H2528)</f>
        <v>Jeugdzorg</v>
      </c>
      <c r="J2528" s="2" t="str">
        <f t="shared" si="200"/>
        <v>88</v>
      </c>
      <c r="K2528" s="2" t="str">
        <f>IFERROR(VLOOKUP(J2528,'Productgroepen hoofdfuncties'!D:E,2,FALSE),J2528)</f>
        <v>Jeugdhulpverlening</v>
      </c>
      <c r="L2528" s="2" t="str">
        <f t="shared" si="201"/>
        <v>8</v>
      </c>
      <c r="M2528" s="2" t="str">
        <f>IFERROR(VLOOKUP(L2528,'Productgroepen hoofdfuncties'!A:B,2,FALSE),L2528)</f>
        <v>Welzijn</v>
      </c>
    </row>
    <row r="2529" spans="1:13">
      <c r="A2529" s="7"/>
      <c r="B2529" s="8"/>
      <c r="C2529" s="4" t="s">
        <v>5803</v>
      </c>
      <c r="D2529" s="3" t="s">
        <v>5804</v>
      </c>
      <c r="E2529" s="4">
        <v>1</v>
      </c>
      <c r="F2529" s="2" t="str">
        <f t="shared" si="197"/>
        <v>G1PR880103</v>
      </c>
      <c r="G2529" s="2" t="str">
        <f t="shared" si="198"/>
        <v>Financien Jeugdhulpverlening</v>
      </c>
      <c r="H2529" s="2" t="str">
        <f t="shared" si="199"/>
        <v>8801</v>
      </c>
      <c r="I2529" s="2" t="str">
        <f>IFERROR(VLOOKUP(H2529,'Productgroepen hoofdfuncties'!G:H,2,FALSE),H2529)</f>
        <v>Jeugdzorg</v>
      </c>
      <c r="J2529" s="2" t="str">
        <f t="shared" si="200"/>
        <v>88</v>
      </c>
      <c r="K2529" s="2" t="str">
        <f>IFERROR(VLOOKUP(J2529,'Productgroepen hoofdfuncties'!D:E,2,FALSE),J2529)</f>
        <v>Jeugdhulpverlening</v>
      </c>
      <c r="L2529" s="2" t="str">
        <f t="shared" si="201"/>
        <v>8</v>
      </c>
      <c r="M2529" s="2" t="str">
        <f>IFERROR(VLOOKUP(L2529,'Productgroepen hoofdfuncties'!A:B,2,FALSE),L2529)</f>
        <v>Welzijn</v>
      </c>
    </row>
    <row r="2530" spans="1:13">
      <c r="A2530" s="7"/>
      <c r="B2530" s="8"/>
      <c r="C2530" s="4" t="s">
        <v>5805</v>
      </c>
      <c r="D2530" s="3" t="s">
        <v>5806</v>
      </c>
      <c r="E2530" s="4">
        <v>1</v>
      </c>
      <c r="F2530" s="2" t="str">
        <f t="shared" si="197"/>
        <v>G1PR880103</v>
      </c>
      <c r="G2530" s="2" t="str">
        <f t="shared" si="198"/>
        <v>Financien Jeugdhulpverlening</v>
      </c>
      <c r="H2530" s="2" t="str">
        <f t="shared" si="199"/>
        <v>8801</v>
      </c>
      <c r="I2530" s="2" t="str">
        <f>IFERROR(VLOOKUP(H2530,'Productgroepen hoofdfuncties'!G:H,2,FALSE),H2530)</f>
        <v>Jeugdzorg</v>
      </c>
      <c r="J2530" s="2" t="str">
        <f t="shared" si="200"/>
        <v>88</v>
      </c>
      <c r="K2530" s="2" t="str">
        <f>IFERROR(VLOOKUP(J2530,'Productgroepen hoofdfuncties'!D:E,2,FALSE),J2530)</f>
        <v>Jeugdhulpverlening</v>
      </c>
      <c r="L2530" s="2" t="str">
        <f t="shared" si="201"/>
        <v>8</v>
      </c>
      <c r="M2530" s="2" t="str">
        <f>IFERROR(VLOOKUP(L2530,'Productgroepen hoofdfuncties'!A:B,2,FALSE),L2530)</f>
        <v>Welzijn</v>
      </c>
    </row>
    <row r="2531" spans="1:13">
      <c r="A2531" s="7"/>
      <c r="B2531" s="8"/>
      <c r="C2531" s="4" t="s">
        <v>5807</v>
      </c>
      <c r="D2531" s="3" t="s">
        <v>5808</v>
      </c>
      <c r="E2531" s="4">
        <v>1</v>
      </c>
      <c r="F2531" s="2" t="str">
        <f t="shared" si="197"/>
        <v>G1PR880103</v>
      </c>
      <c r="G2531" s="2" t="str">
        <f t="shared" si="198"/>
        <v>Financien Jeugdhulpverlening</v>
      </c>
      <c r="H2531" s="2" t="str">
        <f t="shared" si="199"/>
        <v>8801</v>
      </c>
      <c r="I2531" s="2" t="str">
        <f>IFERROR(VLOOKUP(H2531,'Productgroepen hoofdfuncties'!G:H,2,FALSE),H2531)</f>
        <v>Jeugdzorg</v>
      </c>
      <c r="J2531" s="2" t="str">
        <f t="shared" si="200"/>
        <v>88</v>
      </c>
      <c r="K2531" s="2" t="str">
        <f>IFERROR(VLOOKUP(J2531,'Productgroepen hoofdfuncties'!D:E,2,FALSE),J2531)</f>
        <v>Jeugdhulpverlening</v>
      </c>
      <c r="L2531" s="2" t="str">
        <f t="shared" si="201"/>
        <v>8</v>
      </c>
      <c r="M2531" s="2" t="str">
        <f>IFERROR(VLOOKUP(L2531,'Productgroepen hoofdfuncties'!A:B,2,FALSE),L2531)</f>
        <v>Welzijn</v>
      </c>
    </row>
    <row r="2532" spans="1:13">
      <c r="A2532" s="7"/>
      <c r="B2532" s="8"/>
      <c r="C2532" s="4" t="s">
        <v>5809</v>
      </c>
      <c r="D2532" s="3" t="s">
        <v>5810</v>
      </c>
      <c r="E2532" s="4">
        <v>1</v>
      </c>
      <c r="F2532" s="2" t="str">
        <f t="shared" si="197"/>
        <v>G1PR880103</v>
      </c>
      <c r="G2532" s="2" t="str">
        <f t="shared" si="198"/>
        <v>Financien Jeugdhulpverlening</v>
      </c>
      <c r="H2532" s="2" t="str">
        <f t="shared" si="199"/>
        <v>8801</v>
      </c>
      <c r="I2532" s="2" t="str">
        <f>IFERROR(VLOOKUP(H2532,'Productgroepen hoofdfuncties'!G:H,2,FALSE),H2532)</f>
        <v>Jeugdzorg</v>
      </c>
      <c r="J2532" s="2" t="str">
        <f t="shared" si="200"/>
        <v>88</v>
      </c>
      <c r="K2532" s="2" t="str">
        <f>IFERROR(VLOOKUP(J2532,'Productgroepen hoofdfuncties'!D:E,2,FALSE),J2532)</f>
        <v>Jeugdhulpverlening</v>
      </c>
      <c r="L2532" s="2" t="str">
        <f t="shared" si="201"/>
        <v>8</v>
      </c>
      <c r="M2532" s="2" t="str">
        <f>IFERROR(VLOOKUP(L2532,'Productgroepen hoofdfuncties'!A:B,2,FALSE),L2532)</f>
        <v>Welzijn</v>
      </c>
    </row>
    <row r="2533" spans="1:13">
      <c r="A2533" s="7"/>
      <c r="B2533" s="8"/>
      <c r="C2533" s="4" t="s">
        <v>5811</v>
      </c>
      <c r="D2533" s="3" t="s">
        <v>5812</v>
      </c>
      <c r="E2533" s="4">
        <v>1</v>
      </c>
      <c r="F2533" s="2" t="str">
        <f t="shared" si="197"/>
        <v>G1PR880103</v>
      </c>
      <c r="G2533" s="2" t="str">
        <f t="shared" si="198"/>
        <v>Financien Jeugdhulpverlening</v>
      </c>
      <c r="H2533" s="2" t="str">
        <f t="shared" si="199"/>
        <v>8801</v>
      </c>
      <c r="I2533" s="2" t="str">
        <f>IFERROR(VLOOKUP(H2533,'Productgroepen hoofdfuncties'!G:H,2,FALSE),H2533)</f>
        <v>Jeugdzorg</v>
      </c>
      <c r="J2533" s="2" t="str">
        <f t="shared" si="200"/>
        <v>88</v>
      </c>
      <c r="K2533" s="2" t="str">
        <f>IFERROR(VLOOKUP(J2533,'Productgroepen hoofdfuncties'!D:E,2,FALSE),J2533)</f>
        <v>Jeugdhulpverlening</v>
      </c>
      <c r="L2533" s="2" t="str">
        <f t="shared" si="201"/>
        <v>8</v>
      </c>
      <c r="M2533" s="2" t="str">
        <f>IFERROR(VLOOKUP(L2533,'Productgroepen hoofdfuncties'!A:B,2,FALSE),L2533)</f>
        <v>Welzijn</v>
      </c>
    </row>
    <row r="2534" spans="1:13">
      <c r="A2534" s="7"/>
      <c r="B2534" s="8"/>
      <c r="C2534" s="4" t="s">
        <v>5813</v>
      </c>
      <c r="D2534" s="3" t="s">
        <v>5814</v>
      </c>
      <c r="E2534" s="4">
        <v>1</v>
      </c>
      <c r="F2534" s="2" t="str">
        <f t="shared" si="197"/>
        <v>G1PR880103</v>
      </c>
      <c r="G2534" s="2" t="str">
        <f t="shared" si="198"/>
        <v>Financien Jeugdhulpverlening</v>
      </c>
      <c r="H2534" s="2" t="str">
        <f t="shared" si="199"/>
        <v>8801</v>
      </c>
      <c r="I2534" s="2" t="str">
        <f>IFERROR(VLOOKUP(H2534,'Productgroepen hoofdfuncties'!G:H,2,FALSE),H2534)</f>
        <v>Jeugdzorg</v>
      </c>
      <c r="J2534" s="2" t="str">
        <f t="shared" si="200"/>
        <v>88</v>
      </c>
      <c r="K2534" s="2" t="str">
        <f>IFERROR(VLOOKUP(J2534,'Productgroepen hoofdfuncties'!D:E,2,FALSE),J2534)</f>
        <v>Jeugdhulpverlening</v>
      </c>
      <c r="L2534" s="2" t="str">
        <f t="shared" si="201"/>
        <v>8</v>
      </c>
      <c r="M2534" s="2" t="str">
        <f>IFERROR(VLOOKUP(L2534,'Productgroepen hoofdfuncties'!A:B,2,FALSE),L2534)</f>
        <v>Welzijn</v>
      </c>
    </row>
    <row r="2535" spans="1:13">
      <c r="A2535" s="7"/>
      <c r="B2535" s="8"/>
      <c r="C2535" s="4" t="s">
        <v>5815</v>
      </c>
      <c r="D2535" s="3" t="s">
        <v>5816</v>
      </c>
      <c r="E2535" s="4">
        <v>1</v>
      </c>
      <c r="F2535" s="2" t="str">
        <f t="shared" si="197"/>
        <v>G1PR880103</v>
      </c>
      <c r="G2535" s="2" t="str">
        <f t="shared" si="198"/>
        <v>Financien Jeugdhulpverlening</v>
      </c>
      <c r="H2535" s="2" t="str">
        <f t="shared" si="199"/>
        <v>8801</v>
      </c>
      <c r="I2535" s="2" t="str">
        <f>IFERROR(VLOOKUP(H2535,'Productgroepen hoofdfuncties'!G:H,2,FALSE),H2535)</f>
        <v>Jeugdzorg</v>
      </c>
      <c r="J2535" s="2" t="str">
        <f t="shared" si="200"/>
        <v>88</v>
      </c>
      <c r="K2535" s="2" t="str">
        <f>IFERROR(VLOOKUP(J2535,'Productgroepen hoofdfuncties'!D:E,2,FALSE),J2535)</f>
        <v>Jeugdhulpverlening</v>
      </c>
      <c r="L2535" s="2" t="str">
        <f t="shared" si="201"/>
        <v>8</v>
      </c>
      <c r="M2535" s="2" t="str">
        <f>IFERROR(VLOOKUP(L2535,'Productgroepen hoofdfuncties'!A:B,2,FALSE),L2535)</f>
        <v>Welzijn</v>
      </c>
    </row>
    <row r="2536" spans="1:13">
      <c r="A2536" s="7"/>
      <c r="B2536" s="8"/>
      <c r="C2536" s="4" t="s">
        <v>5817</v>
      </c>
      <c r="D2536" s="3" t="s">
        <v>5818</v>
      </c>
      <c r="E2536" s="4">
        <v>1</v>
      </c>
      <c r="F2536" s="2" t="str">
        <f t="shared" si="197"/>
        <v>G1PR880103</v>
      </c>
      <c r="G2536" s="2" t="str">
        <f t="shared" si="198"/>
        <v>Financien Jeugdhulpverlening</v>
      </c>
      <c r="H2536" s="2" t="str">
        <f t="shared" si="199"/>
        <v>8801</v>
      </c>
      <c r="I2536" s="2" t="str">
        <f>IFERROR(VLOOKUP(H2536,'Productgroepen hoofdfuncties'!G:H,2,FALSE),H2536)</f>
        <v>Jeugdzorg</v>
      </c>
      <c r="J2536" s="2" t="str">
        <f t="shared" si="200"/>
        <v>88</v>
      </c>
      <c r="K2536" s="2" t="str">
        <f>IFERROR(VLOOKUP(J2536,'Productgroepen hoofdfuncties'!D:E,2,FALSE),J2536)</f>
        <v>Jeugdhulpverlening</v>
      </c>
      <c r="L2536" s="2" t="str">
        <f t="shared" si="201"/>
        <v>8</v>
      </c>
      <c r="M2536" s="2" t="str">
        <f>IFERROR(VLOOKUP(L2536,'Productgroepen hoofdfuncties'!A:B,2,FALSE),L2536)</f>
        <v>Welzijn</v>
      </c>
    </row>
    <row r="2537" spans="1:13">
      <c r="A2537" s="7"/>
      <c r="B2537" s="8"/>
      <c r="C2537" s="4" t="s">
        <v>5819</v>
      </c>
      <c r="D2537" s="3" t="s">
        <v>5820</v>
      </c>
      <c r="E2537" s="4">
        <v>1</v>
      </c>
      <c r="F2537" s="2" t="str">
        <f t="shared" si="197"/>
        <v>G1PR880103</v>
      </c>
      <c r="G2537" s="2" t="str">
        <f t="shared" si="198"/>
        <v>Financien Jeugdhulpverlening</v>
      </c>
      <c r="H2537" s="2" t="str">
        <f t="shared" si="199"/>
        <v>8801</v>
      </c>
      <c r="I2537" s="2" t="str">
        <f>IFERROR(VLOOKUP(H2537,'Productgroepen hoofdfuncties'!G:H,2,FALSE),H2537)</f>
        <v>Jeugdzorg</v>
      </c>
      <c r="J2537" s="2" t="str">
        <f t="shared" si="200"/>
        <v>88</v>
      </c>
      <c r="K2537" s="2" t="str">
        <f>IFERROR(VLOOKUP(J2537,'Productgroepen hoofdfuncties'!D:E,2,FALSE),J2537)</f>
        <v>Jeugdhulpverlening</v>
      </c>
      <c r="L2537" s="2" t="str">
        <f t="shared" si="201"/>
        <v>8</v>
      </c>
      <c r="M2537" s="2" t="str">
        <f>IFERROR(VLOOKUP(L2537,'Productgroepen hoofdfuncties'!A:B,2,FALSE),L2537)</f>
        <v>Welzijn</v>
      </c>
    </row>
    <row r="2538" spans="1:13">
      <c r="A2538" s="7"/>
      <c r="B2538" s="8"/>
      <c r="C2538" s="4" t="s">
        <v>5821</v>
      </c>
      <c r="D2538" s="3" t="s">
        <v>5822</v>
      </c>
      <c r="E2538" s="4">
        <v>1</v>
      </c>
      <c r="F2538" s="2" t="str">
        <f t="shared" si="197"/>
        <v>G1PR880103</v>
      </c>
      <c r="G2538" s="2" t="str">
        <f t="shared" si="198"/>
        <v>Financien Jeugdhulpverlening</v>
      </c>
      <c r="H2538" s="2" t="str">
        <f t="shared" si="199"/>
        <v>8801</v>
      </c>
      <c r="I2538" s="2" t="str">
        <f>IFERROR(VLOOKUP(H2538,'Productgroepen hoofdfuncties'!G:H,2,FALSE),H2538)</f>
        <v>Jeugdzorg</v>
      </c>
      <c r="J2538" s="2" t="str">
        <f t="shared" si="200"/>
        <v>88</v>
      </c>
      <c r="K2538" s="2" t="str">
        <f>IFERROR(VLOOKUP(J2538,'Productgroepen hoofdfuncties'!D:E,2,FALSE),J2538)</f>
        <v>Jeugdhulpverlening</v>
      </c>
      <c r="L2538" s="2" t="str">
        <f t="shared" si="201"/>
        <v>8</v>
      </c>
      <c r="M2538" s="2" t="str">
        <f>IFERROR(VLOOKUP(L2538,'Productgroepen hoofdfuncties'!A:B,2,FALSE),L2538)</f>
        <v>Welzijn</v>
      </c>
    </row>
    <row r="2539" spans="1:13">
      <c r="A2539" s="7"/>
      <c r="B2539" s="8"/>
      <c r="C2539" s="4" t="s">
        <v>5823</v>
      </c>
      <c r="D2539" s="3" t="s">
        <v>5824</v>
      </c>
      <c r="E2539" s="4">
        <v>1</v>
      </c>
      <c r="F2539" s="2" t="str">
        <f t="shared" si="197"/>
        <v>G1PR880103</v>
      </c>
      <c r="G2539" s="2" t="str">
        <f t="shared" si="198"/>
        <v>Financien Jeugdhulpverlening</v>
      </c>
      <c r="H2539" s="2" t="str">
        <f t="shared" si="199"/>
        <v>8801</v>
      </c>
      <c r="I2539" s="2" t="str">
        <f>IFERROR(VLOOKUP(H2539,'Productgroepen hoofdfuncties'!G:H,2,FALSE),H2539)</f>
        <v>Jeugdzorg</v>
      </c>
      <c r="J2539" s="2" t="str">
        <f t="shared" si="200"/>
        <v>88</v>
      </c>
      <c r="K2539" s="2" t="str">
        <f>IFERROR(VLOOKUP(J2539,'Productgroepen hoofdfuncties'!D:E,2,FALSE),J2539)</f>
        <v>Jeugdhulpverlening</v>
      </c>
      <c r="L2539" s="2" t="str">
        <f t="shared" si="201"/>
        <v>8</v>
      </c>
      <c r="M2539" s="2" t="str">
        <f>IFERROR(VLOOKUP(L2539,'Productgroepen hoofdfuncties'!A:B,2,FALSE),L2539)</f>
        <v>Welzijn</v>
      </c>
    </row>
    <row r="2540" spans="1:13">
      <c r="A2540" s="9"/>
      <c r="B2540" s="10"/>
      <c r="C2540" s="4" t="s">
        <v>5825</v>
      </c>
      <c r="D2540" s="3" t="s">
        <v>5826</v>
      </c>
      <c r="E2540" s="4">
        <v>1</v>
      </c>
      <c r="F2540" s="2" t="str">
        <f t="shared" si="197"/>
        <v>G1PR880103</v>
      </c>
      <c r="G2540" s="2" t="str">
        <f t="shared" si="198"/>
        <v>Financien Jeugdhulpverlening</v>
      </c>
      <c r="H2540" s="2" t="str">
        <f t="shared" si="199"/>
        <v>8801</v>
      </c>
      <c r="I2540" s="2" t="str">
        <f>IFERROR(VLOOKUP(H2540,'Productgroepen hoofdfuncties'!G:H,2,FALSE),H2540)</f>
        <v>Jeugdzorg</v>
      </c>
      <c r="J2540" s="2" t="str">
        <f t="shared" si="200"/>
        <v>88</v>
      </c>
      <c r="K2540" s="2" t="str">
        <f>IFERROR(VLOOKUP(J2540,'Productgroepen hoofdfuncties'!D:E,2,FALSE),J2540)</f>
        <v>Jeugdhulpverlening</v>
      </c>
      <c r="L2540" s="2" t="str">
        <f t="shared" si="201"/>
        <v>8</v>
      </c>
      <c r="M2540" s="2" t="str">
        <f>IFERROR(VLOOKUP(L2540,'Productgroepen hoofdfuncties'!A:B,2,FALSE),L2540)</f>
        <v>Welzijn</v>
      </c>
    </row>
    <row r="2541" spans="1:13">
      <c r="A2541" s="5" t="s">
        <v>5827</v>
      </c>
      <c r="B2541" s="6" t="s">
        <v>5828</v>
      </c>
      <c r="C2541" s="4" t="s">
        <v>5829</v>
      </c>
      <c r="D2541" s="3" t="s">
        <v>5830</v>
      </c>
      <c r="E2541" s="4">
        <v>1</v>
      </c>
      <c r="F2541" s="2" t="str">
        <f t="shared" si="197"/>
        <v>G1PR880104</v>
      </c>
      <c r="G2541" s="2" t="str">
        <f t="shared" si="198"/>
        <v>Taken Bur. Jeugdz. Rijksmidd.</v>
      </c>
      <c r="H2541" s="2" t="str">
        <f t="shared" si="199"/>
        <v>8801</v>
      </c>
      <c r="I2541" s="2" t="str">
        <f>IFERROR(VLOOKUP(H2541,'Productgroepen hoofdfuncties'!G:H,2,FALSE),H2541)</f>
        <v>Jeugdzorg</v>
      </c>
      <c r="J2541" s="2" t="str">
        <f t="shared" si="200"/>
        <v>88</v>
      </c>
      <c r="K2541" s="2" t="str">
        <f>IFERROR(VLOOKUP(J2541,'Productgroepen hoofdfuncties'!D:E,2,FALSE),J2541)</f>
        <v>Jeugdhulpverlening</v>
      </c>
      <c r="L2541" s="2" t="str">
        <f t="shared" si="201"/>
        <v>8</v>
      </c>
      <c r="M2541" s="2" t="str">
        <f>IFERROR(VLOOKUP(L2541,'Productgroepen hoofdfuncties'!A:B,2,FALSE),L2541)</f>
        <v>Welzijn</v>
      </c>
    </row>
    <row r="2542" spans="1:13">
      <c r="A2542" s="7"/>
      <c r="B2542" s="8"/>
      <c r="C2542" s="4" t="s">
        <v>5831</v>
      </c>
      <c r="D2542" s="3" t="s">
        <v>5832</v>
      </c>
      <c r="E2542" s="4">
        <v>1</v>
      </c>
      <c r="F2542" s="2" t="str">
        <f t="shared" si="197"/>
        <v>G1PR880104</v>
      </c>
      <c r="G2542" s="2" t="str">
        <f t="shared" si="198"/>
        <v>Taken Bur. Jeugdz. Rijksmidd.</v>
      </c>
      <c r="H2542" s="2" t="str">
        <f t="shared" si="199"/>
        <v>8801</v>
      </c>
      <c r="I2542" s="2" t="str">
        <f>IFERROR(VLOOKUP(H2542,'Productgroepen hoofdfuncties'!G:H,2,FALSE),H2542)</f>
        <v>Jeugdzorg</v>
      </c>
      <c r="J2542" s="2" t="str">
        <f t="shared" si="200"/>
        <v>88</v>
      </c>
      <c r="K2542" s="2" t="str">
        <f>IFERROR(VLOOKUP(J2542,'Productgroepen hoofdfuncties'!D:E,2,FALSE),J2542)</f>
        <v>Jeugdhulpverlening</v>
      </c>
      <c r="L2542" s="2" t="str">
        <f t="shared" si="201"/>
        <v>8</v>
      </c>
      <c r="M2542" s="2" t="str">
        <f>IFERROR(VLOOKUP(L2542,'Productgroepen hoofdfuncties'!A:B,2,FALSE),L2542)</f>
        <v>Welzijn</v>
      </c>
    </row>
    <row r="2543" spans="1:13">
      <c r="A2543" s="7"/>
      <c r="B2543" s="8"/>
      <c r="C2543" s="4" t="s">
        <v>5833</v>
      </c>
      <c r="D2543" s="3" t="s">
        <v>5834</v>
      </c>
      <c r="E2543" s="4">
        <v>1</v>
      </c>
      <c r="F2543" s="2" t="str">
        <f t="shared" si="197"/>
        <v>G1PR880104</v>
      </c>
      <c r="G2543" s="2" t="str">
        <f t="shared" si="198"/>
        <v>Taken Bur. Jeugdz. Rijksmidd.</v>
      </c>
      <c r="H2543" s="2" t="str">
        <f t="shared" si="199"/>
        <v>8801</v>
      </c>
      <c r="I2543" s="2" t="str">
        <f>IFERROR(VLOOKUP(H2543,'Productgroepen hoofdfuncties'!G:H,2,FALSE),H2543)</f>
        <v>Jeugdzorg</v>
      </c>
      <c r="J2543" s="2" t="str">
        <f t="shared" si="200"/>
        <v>88</v>
      </c>
      <c r="K2543" s="2" t="str">
        <f>IFERROR(VLOOKUP(J2543,'Productgroepen hoofdfuncties'!D:E,2,FALSE),J2543)</f>
        <v>Jeugdhulpverlening</v>
      </c>
      <c r="L2543" s="2" t="str">
        <f t="shared" si="201"/>
        <v>8</v>
      </c>
      <c r="M2543" s="2" t="str">
        <f>IFERROR(VLOOKUP(L2543,'Productgroepen hoofdfuncties'!A:B,2,FALSE),L2543)</f>
        <v>Welzijn</v>
      </c>
    </row>
    <row r="2544" spans="1:13">
      <c r="A2544" s="7"/>
      <c r="B2544" s="8"/>
      <c r="C2544" s="4" t="s">
        <v>5835</v>
      </c>
      <c r="D2544" s="3" t="s">
        <v>5836</v>
      </c>
      <c r="E2544" s="4">
        <v>1</v>
      </c>
      <c r="F2544" s="2" t="str">
        <f t="shared" si="197"/>
        <v>G1PR880104</v>
      </c>
      <c r="G2544" s="2" t="str">
        <f t="shared" si="198"/>
        <v>Taken Bur. Jeugdz. Rijksmidd.</v>
      </c>
      <c r="H2544" s="2" t="str">
        <f t="shared" si="199"/>
        <v>8801</v>
      </c>
      <c r="I2544" s="2" t="str">
        <f>IFERROR(VLOOKUP(H2544,'Productgroepen hoofdfuncties'!G:H,2,FALSE),H2544)</f>
        <v>Jeugdzorg</v>
      </c>
      <c r="J2544" s="2" t="str">
        <f t="shared" si="200"/>
        <v>88</v>
      </c>
      <c r="K2544" s="2" t="str">
        <f>IFERROR(VLOOKUP(J2544,'Productgroepen hoofdfuncties'!D:E,2,FALSE),J2544)</f>
        <v>Jeugdhulpverlening</v>
      </c>
      <c r="L2544" s="2" t="str">
        <f t="shared" si="201"/>
        <v>8</v>
      </c>
      <c r="M2544" s="2" t="str">
        <f>IFERROR(VLOOKUP(L2544,'Productgroepen hoofdfuncties'!A:B,2,FALSE),L2544)</f>
        <v>Welzijn</v>
      </c>
    </row>
    <row r="2545" spans="1:13">
      <c r="A2545" s="7"/>
      <c r="B2545" s="8"/>
      <c r="C2545" s="4" t="s">
        <v>5837</v>
      </c>
      <c r="D2545" s="3" t="s">
        <v>5838</v>
      </c>
      <c r="E2545" s="4">
        <v>1</v>
      </c>
      <c r="F2545" s="2" t="str">
        <f t="shared" si="197"/>
        <v>G1PR880104</v>
      </c>
      <c r="G2545" s="2" t="str">
        <f t="shared" si="198"/>
        <v>Taken Bur. Jeugdz. Rijksmidd.</v>
      </c>
      <c r="H2545" s="2" t="str">
        <f t="shared" si="199"/>
        <v>8801</v>
      </c>
      <c r="I2545" s="2" t="str">
        <f>IFERROR(VLOOKUP(H2545,'Productgroepen hoofdfuncties'!G:H,2,FALSE),H2545)</f>
        <v>Jeugdzorg</v>
      </c>
      <c r="J2545" s="2" t="str">
        <f t="shared" si="200"/>
        <v>88</v>
      </c>
      <c r="K2545" s="2" t="str">
        <f>IFERROR(VLOOKUP(J2545,'Productgroepen hoofdfuncties'!D:E,2,FALSE),J2545)</f>
        <v>Jeugdhulpverlening</v>
      </c>
      <c r="L2545" s="2" t="str">
        <f t="shared" si="201"/>
        <v>8</v>
      </c>
      <c r="M2545" s="2" t="str">
        <f>IFERROR(VLOOKUP(L2545,'Productgroepen hoofdfuncties'!A:B,2,FALSE),L2545)</f>
        <v>Welzijn</v>
      </c>
    </row>
    <row r="2546" spans="1:13">
      <c r="A2546" s="7"/>
      <c r="B2546" s="8"/>
      <c r="C2546" s="4" t="s">
        <v>5839</v>
      </c>
      <c r="D2546" s="3" t="s">
        <v>5840</v>
      </c>
      <c r="E2546" s="4">
        <v>1</v>
      </c>
      <c r="F2546" s="2" t="str">
        <f t="shared" si="197"/>
        <v>G1PR880104</v>
      </c>
      <c r="G2546" s="2" t="str">
        <f t="shared" si="198"/>
        <v>Taken Bur. Jeugdz. Rijksmidd.</v>
      </c>
      <c r="H2546" s="2" t="str">
        <f t="shared" si="199"/>
        <v>8801</v>
      </c>
      <c r="I2546" s="2" t="str">
        <f>IFERROR(VLOOKUP(H2546,'Productgroepen hoofdfuncties'!G:H,2,FALSE),H2546)</f>
        <v>Jeugdzorg</v>
      </c>
      <c r="J2546" s="2" t="str">
        <f t="shared" si="200"/>
        <v>88</v>
      </c>
      <c r="K2546" s="2" t="str">
        <f>IFERROR(VLOOKUP(J2546,'Productgroepen hoofdfuncties'!D:E,2,FALSE),J2546)</f>
        <v>Jeugdhulpverlening</v>
      </c>
      <c r="L2546" s="2" t="str">
        <f t="shared" si="201"/>
        <v>8</v>
      </c>
      <c r="M2546" s="2" t="str">
        <f>IFERROR(VLOOKUP(L2546,'Productgroepen hoofdfuncties'!A:B,2,FALSE),L2546)</f>
        <v>Welzijn</v>
      </c>
    </row>
    <row r="2547" spans="1:13">
      <c r="A2547" s="7"/>
      <c r="B2547" s="8"/>
      <c r="C2547" s="4" t="s">
        <v>5841</v>
      </c>
      <c r="D2547" s="3" t="s">
        <v>5842</v>
      </c>
      <c r="E2547" s="4">
        <v>1</v>
      </c>
      <c r="F2547" s="2" t="str">
        <f t="shared" si="197"/>
        <v>G1PR880104</v>
      </c>
      <c r="G2547" s="2" t="str">
        <f t="shared" si="198"/>
        <v>Taken Bur. Jeugdz. Rijksmidd.</v>
      </c>
      <c r="H2547" s="2" t="str">
        <f t="shared" si="199"/>
        <v>8801</v>
      </c>
      <c r="I2547" s="2" t="str">
        <f>IFERROR(VLOOKUP(H2547,'Productgroepen hoofdfuncties'!G:H,2,FALSE),H2547)</f>
        <v>Jeugdzorg</v>
      </c>
      <c r="J2547" s="2" t="str">
        <f t="shared" si="200"/>
        <v>88</v>
      </c>
      <c r="K2547" s="2" t="str">
        <f>IFERROR(VLOOKUP(J2547,'Productgroepen hoofdfuncties'!D:E,2,FALSE),J2547)</f>
        <v>Jeugdhulpverlening</v>
      </c>
      <c r="L2547" s="2" t="str">
        <f t="shared" si="201"/>
        <v>8</v>
      </c>
      <c r="M2547" s="2" t="str">
        <f>IFERROR(VLOOKUP(L2547,'Productgroepen hoofdfuncties'!A:B,2,FALSE),L2547)</f>
        <v>Welzijn</v>
      </c>
    </row>
    <row r="2548" spans="1:13">
      <c r="A2548" s="7"/>
      <c r="B2548" s="8"/>
      <c r="C2548" s="4" t="s">
        <v>5843</v>
      </c>
      <c r="D2548" s="3" t="s">
        <v>5844</v>
      </c>
      <c r="E2548" s="4">
        <v>1</v>
      </c>
      <c r="F2548" s="2" t="str">
        <f t="shared" si="197"/>
        <v>G1PR880104</v>
      </c>
      <c r="G2548" s="2" t="str">
        <f t="shared" si="198"/>
        <v>Taken Bur. Jeugdz. Rijksmidd.</v>
      </c>
      <c r="H2548" s="2" t="str">
        <f t="shared" si="199"/>
        <v>8801</v>
      </c>
      <c r="I2548" s="2" t="str">
        <f>IFERROR(VLOOKUP(H2548,'Productgroepen hoofdfuncties'!G:H,2,FALSE),H2548)</f>
        <v>Jeugdzorg</v>
      </c>
      <c r="J2548" s="2" t="str">
        <f t="shared" si="200"/>
        <v>88</v>
      </c>
      <c r="K2548" s="2" t="str">
        <f>IFERROR(VLOOKUP(J2548,'Productgroepen hoofdfuncties'!D:E,2,FALSE),J2548)</f>
        <v>Jeugdhulpverlening</v>
      </c>
      <c r="L2548" s="2" t="str">
        <f t="shared" si="201"/>
        <v>8</v>
      </c>
      <c r="M2548" s="2" t="str">
        <f>IFERROR(VLOOKUP(L2548,'Productgroepen hoofdfuncties'!A:B,2,FALSE),L2548)</f>
        <v>Welzijn</v>
      </c>
    </row>
    <row r="2549" spans="1:13">
      <c r="A2549" s="7"/>
      <c r="B2549" s="8"/>
      <c r="C2549" s="4" t="s">
        <v>5845</v>
      </c>
      <c r="D2549" s="3" t="s">
        <v>5846</v>
      </c>
      <c r="E2549" s="4">
        <v>1</v>
      </c>
      <c r="F2549" s="2" t="str">
        <f t="shared" si="197"/>
        <v>G1PR880104</v>
      </c>
      <c r="G2549" s="2" t="str">
        <f t="shared" si="198"/>
        <v>Taken Bur. Jeugdz. Rijksmidd.</v>
      </c>
      <c r="H2549" s="2" t="str">
        <f t="shared" si="199"/>
        <v>8801</v>
      </c>
      <c r="I2549" s="2" t="str">
        <f>IFERROR(VLOOKUP(H2549,'Productgroepen hoofdfuncties'!G:H,2,FALSE),H2549)</f>
        <v>Jeugdzorg</v>
      </c>
      <c r="J2549" s="2" t="str">
        <f t="shared" si="200"/>
        <v>88</v>
      </c>
      <c r="K2549" s="2" t="str">
        <f>IFERROR(VLOOKUP(J2549,'Productgroepen hoofdfuncties'!D:E,2,FALSE),J2549)</f>
        <v>Jeugdhulpverlening</v>
      </c>
      <c r="L2549" s="2" t="str">
        <f t="shared" si="201"/>
        <v>8</v>
      </c>
      <c r="M2549" s="2" t="str">
        <f>IFERROR(VLOOKUP(L2549,'Productgroepen hoofdfuncties'!A:B,2,FALSE),L2549)</f>
        <v>Welzijn</v>
      </c>
    </row>
    <row r="2550" spans="1:13">
      <c r="A2550" s="7"/>
      <c r="B2550" s="8"/>
      <c r="C2550" s="4" t="s">
        <v>5847</v>
      </c>
      <c r="D2550" s="3" t="s">
        <v>5848</v>
      </c>
      <c r="E2550" s="4">
        <v>1</v>
      </c>
      <c r="F2550" s="2" t="str">
        <f t="shared" si="197"/>
        <v>G1PR880104</v>
      </c>
      <c r="G2550" s="2" t="str">
        <f t="shared" si="198"/>
        <v>Taken Bur. Jeugdz. Rijksmidd.</v>
      </c>
      <c r="H2550" s="2" t="str">
        <f t="shared" si="199"/>
        <v>8801</v>
      </c>
      <c r="I2550" s="2" t="str">
        <f>IFERROR(VLOOKUP(H2550,'Productgroepen hoofdfuncties'!G:H,2,FALSE),H2550)</f>
        <v>Jeugdzorg</v>
      </c>
      <c r="J2550" s="2" t="str">
        <f t="shared" si="200"/>
        <v>88</v>
      </c>
      <c r="K2550" s="2" t="str">
        <f>IFERROR(VLOOKUP(J2550,'Productgroepen hoofdfuncties'!D:E,2,FALSE),J2550)</f>
        <v>Jeugdhulpverlening</v>
      </c>
      <c r="L2550" s="2" t="str">
        <f t="shared" si="201"/>
        <v>8</v>
      </c>
      <c r="M2550" s="2" t="str">
        <f>IFERROR(VLOOKUP(L2550,'Productgroepen hoofdfuncties'!A:B,2,FALSE),L2550)</f>
        <v>Welzijn</v>
      </c>
    </row>
    <row r="2551" spans="1:13">
      <c r="A2551" s="7"/>
      <c r="B2551" s="8"/>
      <c r="C2551" s="4" t="s">
        <v>5849</v>
      </c>
      <c r="D2551" s="3" t="s">
        <v>5850</v>
      </c>
      <c r="E2551" s="4">
        <v>1</v>
      </c>
      <c r="F2551" s="2" t="str">
        <f t="shared" si="197"/>
        <v>G1PR880104</v>
      </c>
      <c r="G2551" s="2" t="str">
        <f t="shared" si="198"/>
        <v>Taken Bur. Jeugdz. Rijksmidd.</v>
      </c>
      <c r="H2551" s="2" t="str">
        <f t="shared" si="199"/>
        <v>8801</v>
      </c>
      <c r="I2551" s="2" t="str">
        <f>IFERROR(VLOOKUP(H2551,'Productgroepen hoofdfuncties'!G:H,2,FALSE),H2551)</f>
        <v>Jeugdzorg</v>
      </c>
      <c r="J2551" s="2" t="str">
        <f t="shared" si="200"/>
        <v>88</v>
      </c>
      <c r="K2551" s="2" t="str">
        <f>IFERROR(VLOOKUP(J2551,'Productgroepen hoofdfuncties'!D:E,2,FALSE),J2551)</f>
        <v>Jeugdhulpverlening</v>
      </c>
      <c r="L2551" s="2" t="str">
        <f t="shared" si="201"/>
        <v>8</v>
      </c>
      <c r="M2551" s="2" t="str">
        <f>IFERROR(VLOOKUP(L2551,'Productgroepen hoofdfuncties'!A:B,2,FALSE),L2551)</f>
        <v>Welzijn</v>
      </c>
    </row>
    <row r="2552" spans="1:13">
      <c r="A2552" s="7"/>
      <c r="B2552" s="8"/>
      <c r="C2552" s="4" t="s">
        <v>5851</v>
      </c>
      <c r="D2552" s="3" t="s">
        <v>5852</v>
      </c>
      <c r="E2552" s="4">
        <v>1</v>
      </c>
      <c r="F2552" s="2" t="str">
        <f t="shared" si="197"/>
        <v>G1PR880104</v>
      </c>
      <c r="G2552" s="2" t="str">
        <f t="shared" si="198"/>
        <v>Taken Bur. Jeugdz. Rijksmidd.</v>
      </c>
      <c r="H2552" s="2" t="str">
        <f t="shared" si="199"/>
        <v>8801</v>
      </c>
      <c r="I2552" s="2" t="str">
        <f>IFERROR(VLOOKUP(H2552,'Productgroepen hoofdfuncties'!G:H,2,FALSE),H2552)</f>
        <v>Jeugdzorg</v>
      </c>
      <c r="J2552" s="2" t="str">
        <f t="shared" si="200"/>
        <v>88</v>
      </c>
      <c r="K2552" s="2" t="str">
        <f>IFERROR(VLOOKUP(J2552,'Productgroepen hoofdfuncties'!D:E,2,FALSE),J2552)</f>
        <v>Jeugdhulpverlening</v>
      </c>
      <c r="L2552" s="2" t="str">
        <f t="shared" si="201"/>
        <v>8</v>
      </c>
      <c r="M2552" s="2" t="str">
        <f>IFERROR(VLOOKUP(L2552,'Productgroepen hoofdfuncties'!A:B,2,FALSE),L2552)</f>
        <v>Welzijn</v>
      </c>
    </row>
    <row r="2553" spans="1:13">
      <c r="A2553" s="9"/>
      <c r="B2553" s="10"/>
      <c r="C2553" s="4" t="s">
        <v>5853</v>
      </c>
      <c r="D2553" s="3" t="s">
        <v>5854</v>
      </c>
      <c r="E2553" s="4">
        <v>1</v>
      </c>
      <c r="F2553" s="2" t="str">
        <f t="shared" si="197"/>
        <v>G1PR880104</v>
      </c>
      <c r="G2553" s="2" t="str">
        <f t="shared" si="198"/>
        <v>Taken Bur. Jeugdz. Rijksmidd.</v>
      </c>
      <c r="H2553" s="2" t="str">
        <f t="shared" si="199"/>
        <v>8801</v>
      </c>
      <c r="I2553" s="2" t="str">
        <f>IFERROR(VLOOKUP(H2553,'Productgroepen hoofdfuncties'!G:H,2,FALSE),H2553)</f>
        <v>Jeugdzorg</v>
      </c>
      <c r="J2553" s="2" t="str">
        <f t="shared" si="200"/>
        <v>88</v>
      </c>
      <c r="K2553" s="2" t="str">
        <f>IFERROR(VLOOKUP(J2553,'Productgroepen hoofdfuncties'!D:E,2,FALSE),J2553)</f>
        <v>Jeugdhulpverlening</v>
      </c>
      <c r="L2553" s="2" t="str">
        <f t="shared" si="201"/>
        <v>8</v>
      </c>
      <c r="M2553" s="2" t="str">
        <f>IFERROR(VLOOKUP(L2553,'Productgroepen hoofdfuncties'!A:B,2,FALSE),L2553)</f>
        <v>Welzijn</v>
      </c>
    </row>
    <row r="2554" spans="1:13">
      <c r="A2554" s="5" t="s">
        <v>5855</v>
      </c>
      <c r="B2554" s="6" t="s">
        <v>5856</v>
      </c>
      <c r="C2554" s="4" t="s">
        <v>5857</v>
      </c>
      <c r="D2554" s="3" t="s">
        <v>5858</v>
      </c>
      <c r="E2554" s="4">
        <v>1</v>
      </c>
      <c r="F2554" s="2" t="str">
        <f t="shared" si="197"/>
        <v>G1PR880105</v>
      </c>
      <c r="G2554" s="2" t="str">
        <f t="shared" si="198"/>
        <v>Zorgaanbod Rijksmiddelen</v>
      </c>
      <c r="H2554" s="2" t="str">
        <f t="shared" si="199"/>
        <v>8801</v>
      </c>
      <c r="I2554" s="2" t="str">
        <f>IFERROR(VLOOKUP(H2554,'Productgroepen hoofdfuncties'!G:H,2,FALSE),H2554)</f>
        <v>Jeugdzorg</v>
      </c>
      <c r="J2554" s="2" t="str">
        <f t="shared" si="200"/>
        <v>88</v>
      </c>
      <c r="K2554" s="2" t="str">
        <f>IFERROR(VLOOKUP(J2554,'Productgroepen hoofdfuncties'!D:E,2,FALSE),J2554)</f>
        <v>Jeugdhulpverlening</v>
      </c>
      <c r="L2554" s="2" t="str">
        <f t="shared" si="201"/>
        <v>8</v>
      </c>
      <c r="M2554" s="2" t="str">
        <f>IFERROR(VLOOKUP(L2554,'Productgroepen hoofdfuncties'!A:B,2,FALSE),L2554)</f>
        <v>Welzijn</v>
      </c>
    </row>
    <row r="2555" spans="1:13">
      <c r="A2555" s="7"/>
      <c r="B2555" s="8"/>
      <c r="C2555" s="4" t="s">
        <v>5859</v>
      </c>
      <c r="D2555" s="3" t="s">
        <v>5782</v>
      </c>
      <c r="E2555" s="4">
        <v>1</v>
      </c>
      <c r="F2555" s="2" t="str">
        <f t="shared" si="197"/>
        <v>G1PR880105</v>
      </c>
      <c r="G2555" s="2" t="str">
        <f t="shared" si="198"/>
        <v>Zorgaanbod Rijksmiddelen</v>
      </c>
      <c r="H2555" s="2" t="str">
        <f t="shared" si="199"/>
        <v>8801</v>
      </c>
      <c r="I2555" s="2" t="str">
        <f>IFERROR(VLOOKUP(H2555,'Productgroepen hoofdfuncties'!G:H,2,FALSE),H2555)</f>
        <v>Jeugdzorg</v>
      </c>
      <c r="J2555" s="2" t="str">
        <f t="shared" si="200"/>
        <v>88</v>
      </c>
      <c r="K2555" s="2" t="str">
        <f>IFERROR(VLOOKUP(J2555,'Productgroepen hoofdfuncties'!D:E,2,FALSE),J2555)</f>
        <v>Jeugdhulpverlening</v>
      </c>
      <c r="L2555" s="2" t="str">
        <f t="shared" si="201"/>
        <v>8</v>
      </c>
      <c r="M2555" s="2" t="str">
        <f>IFERROR(VLOOKUP(L2555,'Productgroepen hoofdfuncties'!A:B,2,FALSE),L2555)</f>
        <v>Welzijn</v>
      </c>
    </row>
    <row r="2556" spans="1:13">
      <c r="A2556" s="7"/>
      <c r="B2556" s="8"/>
      <c r="C2556" s="4" t="s">
        <v>5860</v>
      </c>
      <c r="D2556" s="3" t="s">
        <v>5861</v>
      </c>
      <c r="E2556" s="4">
        <v>1</v>
      </c>
      <c r="F2556" s="2" t="str">
        <f t="shared" si="197"/>
        <v>G1PR880105</v>
      </c>
      <c r="G2556" s="2" t="str">
        <f t="shared" si="198"/>
        <v>Zorgaanbod Rijksmiddelen</v>
      </c>
      <c r="H2556" s="2" t="str">
        <f t="shared" si="199"/>
        <v>8801</v>
      </c>
      <c r="I2556" s="2" t="str">
        <f>IFERROR(VLOOKUP(H2556,'Productgroepen hoofdfuncties'!G:H,2,FALSE),H2556)</f>
        <v>Jeugdzorg</v>
      </c>
      <c r="J2556" s="2" t="str">
        <f t="shared" si="200"/>
        <v>88</v>
      </c>
      <c r="K2556" s="2" t="str">
        <f>IFERROR(VLOOKUP(J2556,'Productgroepen hoofdfuncties'!D:E,2,FALSE),J2556)</f>
        <v>Jeugdhulpverlening</v>
      </c>
      <c r="L2556" s="2" t="str">
        <f t="shared" si="201"/>
        <v>8</v>
      </c>
      <c r="M2556" s="2" t="str">
        <f>IFERROR(VLOOKUP(L2556,'Productgroepen hoofdfuncties'!A:B,2,FALSE),L2556)</f>
        <v>Welzijn</v>
      </c>
    </row>
    <row r="2557" spans="1:13">
      <c r="A2557" s="7"/>
      <c r="B2557" s="8"/>
      <c r="C2557" s="4" t="s">
        <v>5862</v>
      </c>
      <c r="D2557" s="3" t="s">
        <v>5863</v>
      </c>
      <c r="E2557" s="4">
        <v>1</v>
      </c>
      <c r="F2557" s="2" t="str">
        <f t="shared" si="197"/>
        <v>G1PR880105</v>
      </c>
      <c r="G2557" s="2" t="str">
        <f t="shared" si="198"/>
        <v>Zorgaanbod Rijksmiddelen</v>
      </c>
      <c r="H2557" s="2" t="str">
        <f t="shared" si="199"/>
        <v>8801</v>
      </c>
      <c r="I2557" s="2" t="str">
        <f>IFERROR(VLOOKUP(H2557,'Productgroepen hoofdfuncties'!G:H,2,FALSE),H2557)</f>
        <v>Jeugdzorg</v>
      </c>
      <c r="J2557" s="2" t="str">
        <f t="shared" si="200"/>
        <v>88</v>
      </c>
      <c r="K2557" s="2" t="str">
        <f>IFERROR(VLOOKUP(J2557,'Productgroepen hoofdfuncties'!D:E,2,FALSE),J2557)</f>
        <v>Jeugdhulpverlening</v>
      </c>
      <c r="L2557" s="2" t="str">
        <f t="shared" si="201"/>
        <v>8</v>
      </c>
      <c r="M2557" s="2" t="str">
        <f>IFERROR(VLOOKUP(L2557,'Productgroepen hoofdfuncties'!A:B,2,FALSE),L2557)</f>
        <v>Welzijn</v>
      </c>
    </row>
    <row r="2558" spans="1:13">
      <c r="A2558" s="7"/>
      <c r="B2558" s="8"/>
      <c r="C2558" s="4" t="s">
        <v>5864</v>
      </c>
      <c r="D2558" s="3" t="s">
        <v>5865</v>
      </c>
      <c r="E2558" s="4">
        <v>1</v>
      </c>
      <c r="F2558" s="2" t="str">
        <f t="shared" si="197"/>
        <v>G1PR880105</v>
      </c>
      <c r="G2558" s="2" t="str">
        <f t="shared" si="198"/>
        <v>Zorgaanbod Rijksmiddelen</v>
      </c>
      <c r="H2558" s="2" t="str">
        <f t="shared" si="199"/>
        <v>8801</v>
      </c>
      <c r="I2558" s="2" t="str">
        <f>IFERROR(VLOOKUP(H2558,'Productgroepen hoofdfuncties'!G:H,2,FALSE),H2558)</f>
        <v>Jeugdzorg</v>
      </c>
      <c r="J2558" s="2" t="str">
        <f t="shared" si="200"/>
        <v>88</v>
      </c>
      <c r="K2558" s="2" t="str">
        <f>IFERROR(VLOOKUP(J2558,'Productgroepen hoofdfuncties'!D:E,2,FALSE),J2558)</f>
        <v>Jeugdhulpverlening</v>
      </c>
      <c r="L2558" s="2" t="str">
        <f t="shared" si="201"/>
        <v>8</v>
      </c>
      <c r="M2558" s="2" t="str">
        <f>IFERROR(VLOOKUP(L2558,'Productgroepen hoofdfuncties'!A:B,2,FALSE),L2558)</f>
        <v>Welzijn</v>
      </c>
    </row>
    <row r="2559" spans="1:13">
      <c r="A2559" s="7"/>
      <c r="B2559" s="8"/>
      <c r="C2559" s="4" t="s">
        <v>5866</v>
      </c>
      <c r="D2559" s="3" t="s">
        <v>5790</v>
      </c>
      <c r="E2559" s="4">
        <v>1</v>
      </c>
      <c r="F2559" s="2" t="str">
        <f t="shared" si="197"/>
        <v>G1PR880105</v>
      </c>
      <c r="G2559" s="2" t="str">
        <f t="shared" si="198"/>
        <v>Zorgaanbod Rijksmiddelen</v>
      </c>
      <c r="H2559" s="2" t="str">
        <f t="shared" si="199"/>
        <v>8801</v>
      </c>
      <c r="I2559" s="2" t="str">
        <f>IFERROR(VLOOKUP(H2559,'Productgroepen hoofdfuncties'!G:H,2,FALSE),H2559)</f>
        <v>Jeugdzorg</v>
      </c>
      <c r="J2559" s="2" t="str">
        <f t="shared" si="200"/>
        <v>88</v>
      </c>
      <c r="K2559" s="2" t="str">
        <f>IFERROR(VLOOKUP(J2559,'Productgroepen hoofdfuncties'!D:E,2,FALSE),J2559)</f>
        <v>Jeugdhulpverlening</v>
      </c>
      <c r="L2559" s="2" t="str">
        <f t="shared" si="201"/>
        <v>8</v>
      </c>
      <c r="M2559" s="2" t="str">
        <f>IFERROR(VLOOKUP(L2559,'Productgroepen hoofdfuncties'!A:B,2,FALSE),L2559)</f>
        <v>Welzijn</v>
      </c>
    </row>
    <row r="2560" spans="1:13">
      <c r="A2560" s="7"/>
      <c r="B2560" s="8"/>
      <c r="C2560" s="4" t="s">
        <v>5867</v>
      </c>
      <c r="D2560" s="3" t="s">
        <v>5868</v>
      </c>
      <c r="E2560" s="4">
        <v>1</v>
      </c>
      <c r="F2560" s="2" t="str">
        <f t="shared" si="197"/>
        <v>G1PR880105</v>
      </c>
      <c r="G2560" s="2" t="str">
        <f t="shared" si="198"/>
        <v>Zorgaanbod Rijksmiddelen</v>
      </c>
      <c r="H2560" s="2" t="str">
        <f t="shared" si="199"/>
        <v>8801</v>
      </c>
      <c r="I2560" s="2" t="str">
        <f>IFERROR(VLOOKUP(H2560,'Productgroepen hoofdfuncties'!G:H,2,FALSE),H2560)</f>
        <v>Jeugdzorg</v>
      </c>
      <c r="J2560" s="2" t="str">
        <f t="shared" si="200"/>
        <v>88</v>
      </c>
      <c r="K2560" s="2" t="str">
        <f>IFERROR(VLOOKUP(J2560,'Productgroepen hoofdfuncties'!D:E,2,FALSE),J2560)</f>
        <v>Jeugdhulpverlening</v>
      </c>
      <c r="L2560" s="2" t="str">
        <f t="shared" si="201"/>
        <v>8</v>
      </c>
      <c r="M2560" s="2" t="str">
        <f>IFERROR(VLOOKUP(L2560,'Productgroepen hoofdfuncties'!A:B,2,FALSE),L2560)</f>
        <v>Welzijn</v>
      </c>
    </row>
    <row r="2561" spans="1:13">
      <c r="A2561" s="7"/>
      <c r="B2561" s="8"/>
      <c r="C2561" s="4" t="s">
        <v>5869</v>
      </c>
      <c r="D2561" s="3" t="s">
        <v>5870</v>
      </c>
      <c r="E2561" s="4">
        <v>1</v>
      </c>
      <c r="F2561" s="2" t="str">
        <f t="shared" si="197"/>
        <v>G1PR880105</v>
      </c>
      <c r="G2561" s="2" t="str">
        <f t="shared" si="198"/>
        <v>Zorgaanbod Rijksmiddelen</v>
      </c>
      <c r="H2561" s="2" t="str">
        <f t="shared" si="199"/>
        <v>8801</v>
      </c>
      <c r="I2561" s="2" t="str">
        <f>IFERROR(VLOOKUP(H2561,'Productgroepen hoofdfuncties'!G:H,2,FALSE),H2561)</f>
        <v>Jeugdzorg</v>
      </c>
      <c r="J2561" s="2" t="str">
        <f t="shared" si="200"/>
        <v>88</v>
      </c>
      <c r="K2561" s="2" t="str">
        <f>IFERROR(VLOOKUP(J2561,'Productgroepen hoofdfuncties'!D:E,2,FALSE),J2561)</f>
        <v>Jeugdhulpverlening</v>
      </c>
      <c r="L2561" s="2" t="str">
        <f t="shared" si="201"/>
        <v>8</v>
      </c>
      <c r="M2561" s="2" t="str">
        <f>IFERROR(VLOOKUP(L2561,'Productgroepen hoofdfuncties'!A:B,2,FALSE),L2561)</f>
        <v>Welzijn</v>
      </c>
    </row>
    <row r="2562" spans="1:13">
      <c r="A2562" s="7"/>
      <c r="B2562" s="8"/>
      <c r="C2562" s="4" t="s">
        <v>5871</v>
      </c>
      <c r="D2562" s="3" t="s">
        <v>5872</v>
      </c>
      <c r="E2562" s="4">
        <v>1</v>
      </c>
      <c r="F2562" s="2" t="str">
        <f t="shared" si="197"/>
        <v>G1PR880105</v>
      </c>
      <c r="G2562" s="2" t="str">
        <f t="shared" si="198"/>
        <v>Zorgaanbod Rijksmiddelen</v>
      </c>
      <c r="H2562" s="2" t="str">
        <f t="shared" si="199"/>
        <v>8801</v>
      </c>
      <c r="I2562" s="2" t="str">
        <f>IFERROR(VLOOKUP(H2562,'Productgroepen hoofdfuncties'!G:H,2,FALSE),H2562)</f>
        <v>Jeugdzorg</v>
      </c>
      <c r="J2562" s="2" t="str">
        <f t="shared" si="200"/>
        <v>88</v>
      </c>
      <c r="K2562" s="2" t="str">
        <f>IFERROR(VLOOKUP(J2562,'Productgroepen hoofdfuncties'!D:E,2,FALSE),J2562)</f>
        <v>Jeugdhulpverlening</v>
      </c>
      <c r="L2562" s="2" t="str">
        <f t="shared" si="201"/>
        <v>8</v>
      </c>
      <c r="M2562" s="2" t="str">
        <f>IFERROR(VLOOKUP(L2562,'Productgroepen hoofdfuncties'!A:B,2,FALSE),L2562)</f>
        <v>Welzijn</v>
      </c>
    </row>
    <row r="2563" spans="1:13">
      <c r="A2563" s="7"/>
      <c r="B2563" s="8"/>
      <c r="C2563" s="4" t="s">
        <v>5873</v>
      </c>
      <c r="D2563" s="3" t="s">
        <v>3964</v>
      </c>
      <c r="E2563" s="4">
        <v>1</v>
      </c>
      <c r="F2563" s="2" t="str">
        <f t="shared" si="197"/>
        <v>G1PR880105</v>
      </c>
      <c r="G2563" s="2" t="str">
        <f t="shared" si="198"/>
        <v>Zorgaanbod Rijksmiddelen</v>
      </c>
      <c r="H2563" s="2" t="str">
        <f t="shared" si="199"/>
        <v>8801</v>
      </c>
      <c r="I2563" s="2" t="str">
        <f>IFERROR(VLOOKUP(H2563,'Productgroepen hoofdfuncties'!G:H,2,FALSE),H2563)</f>
        <v>Jeugdzorg</v>
      </c>
      <c r="J2563" s="2" t="str">
        <f t="shared" si="200"/>
        <v>88</v>
      </c>
      <c r="K2563" s="2" t="str">
        <f>IFERROR(VLOOKUP(J2563,'Productgroepen hoofdfuncties'!D:E,2,FALSE),J2563)</f>
        <v>Jeugdhulpverlening</v>
      </c>
      <c r="L2563" s="2" t="str">
        <f t="shared" si="201"/>
        <v>8</v>
      </c>
      <c r="M2563" s="2" t="str">
        <f>IFERROR(VLOOKUP(L2563,'Productgroepen hoofdfuncties'!A:B,2,FALSE),L2563)</f>
        <v>Welzijn</v>
      </c>
    </row>
    <row r="2564" spans="1:13">
      <c r="A2564" s="7"/>
      <c r="B2564" s="8"/>
      <c r="C2564" s="4" t="s">
        <v>5874</v>
      </c>
      <c r="D2564" s="3" t="s">
        <v>5875</v>
      </c>
      <c r="E2564" s="4">
        <v>1</v>
      </c>
      <c r="F2564" s="2" t="str">
        <f t="shared" si="197"/>
        <v>G1PR880105</v>
      </c>
      <c r="G2564" s="2" t="str">
        <f t="shared" si="198"/>
        <v>Zorgaanbod Rijksmiddelen</v>
      </c>
      <c r="H2564" s="2" t="str">
        <f t="shared" si="199"/>
        <v>8801</v>
      </c>
      <c r="I2564" s="2" t="str">
        <f>IFERROR(VLOOKUP(H2564,'Productgroepen hoofdfuncties'!G:H,2,FALSE),H2564)</f>
        <v>Jeugdzorg</v>
      </c>
      <c r="J2564" s="2" t="str">
        <f t="shared" si="200"/>
        <v>88</v>
      </c>
      <c r="K2564" s="2" t="str">
        <f>IFERROR(VLOOKUP(J2564,'Productgroepen hoofdfuncties'!D:E,2,FALSE),J2564)</f>
        <v>Jeugdhulpverlening</v>
      </c>
      <c r="L2564" s="2" t="str">
        <f t="shared" si="201"/>
        <v>8</v>
      </c>
      <c r="M2564" s="2" t="str">
        <f>IFERROR(VLOOKUP(L2564,'Productgroepen hoofdfuncties'!A:B,2,FALSE),L2564)</f>
        <v>Welzijn</v>
      </c>
    </row>
    <row r="2565" spans="1:13">
      <c r="A2565" s="7"/>
      <c r="B2565" s="8"/>
      <c r="C2565" s="4" t="s">
        <v>5876</v>
      </c>
      <c r="D2565" s="3" t="s">
        <v>5877</v>
      </c>
      <c r="E2565" s="4">
        <v>1</v>
      </c>
      <c r="F2565" s="2" t="str">
        <f t="shared" si="197"/>
        <v>G1PR880105</v>
      </c>
      <c r="G2565" s="2" t="str">
        <f t="shared" si="198"/>
        <v>Zorgaanbod Rijksmiddelen</v>
      </c>
      <c r="H2565" s="2" t="str">
        <f t="shared" si="199"/>
        <v>8801</v>
      </c>
      <c r="I2565" s="2" t="str">
        <f>IFERROR(VLOOKUP(H2565,'Productgroepen hoofdfuncties'!G:H,2,FALSE),H2565)</f>
        <v>Jeugdzorg</v>
      </c>
      <c r="J2565" s="2" t="str">
        <f t="shared" si="200"/>
        <v>88</v>
      </c>
      <c r="K2565" s="2" t="str">
        <f>IFERROR(VLOOKUP(J2565,'Productgroepen hoofdfuncties'!D:E,2,FALSE),J2565)</f>
        <v>Jeugdhulpverlening</v>
      </c>
      <c r="L2565" s="2" t="str">
        <f t="shared" si="201"/>
        <v>8</v>
      </c>
      <c r="M2565" s="2" t="str">
        <f>IFERROR(VLOOKUP(L2565,'Productgroepen hoofdfuncties'!A:B,2,FALSE),L2565)</f>
        <v>Welzijn</v>
      </c>
    </row>
    <row r="2566" spans="1:13">
      <c r="A2566" s="7"/>
      <c r="B2566" s="8"/>
      <c r="C2566" s="4" t="s">
        <v>5878</v>
      </c>
      <c r="D2566" s="3" t="s">
        <v>5879</v>
      </c>
      <c r="E2566" s="4">
        <v>1</v>
      </c>
      <c r="F2566" s="2" t="str">
        <f t="shared" si="197"/>
        <v>G1PR880105</v>
      </c>
      <c r="G2566" s="2" t="str">
        <f t="shared" si="198"/>
        <v>Zorgaanbod Rijksmiddelen</v>
      </c>
      <c r="H2566" s="2" t="str">
        <f t="shared" si="199"/>
        <v>8801</v>
      </c>
      <c r="I2566" s="2" t="str">
        <f>IFERROR(VLOOKUP(H2566,'Productgroepen hoofdfuncties'!G:H,2,FALSE),H2566)</f>
        <v>Jeugdzorg</v>
      </c>
      <c r="J2566" s="2" t="str">
        <f t="shared" si="200"/>
        <v>88</v>
      </c>
      <c r="K2566" s="2" t="str">
        <f>IFERROR(VLOOKUP(J2566,'Productgroepen hoofdfuncties'!D:E,2,FALSE),J2566)</f>
        <v>Jeugdhulpverlening</v>
      </c>
      <c r="L2566" s="2" t="str">
        <f t="shared" si="201"/>
        <v>8</v>
      </c>
      <c r="M2566" s="2" t="str">
        <f>IFERROR(VLOOKUP(L2566,'Productgroepen hoofdfuncties'!A:B,2,FALSE),L2566)</f>
        <v>Welzijn</v>
      </c>
    </row>
    <row r="2567" spans="1:13">
      <c r="A2567" s="7"/>
      <c r="B2567" s="8"/>
      <c r="C2567" s="4" t="s">
        <v>5880</v>
      </c>
      <c r="D2567" s="3" t="s">
        <v>5881</v>
      </c>
      <c r="E2567" s="4">
        <v>1</v>
      </c>
      <c r="F2567" s="2" t="str">
        <f t="shared" si="197"/>
        <v>G1PR880105</v>
      </c>
      <c r="G2567" s="2" t="str">
        <f t="shared" si="198"/>
        <v>Zorgaanbod Rijksmiddelen</v>
      </c>
      <c r="H2567" s="2" t="str">
        <f t="shared" si="199"/>
        <v>8801</v>
      </c>
      <c r="I2567" s="2" t="str">
        <f>IFERROR(VLOOKUP(H2567,'Productgroepen hoofdfuncties'!G:H,2,FALSE),H2567)</f>
        <v>Jeugdzorg</v>
      </c>
      <c r="J2567" s="2" t="str">
        <f t="shared" si="200"/>
        <v>88</v>
      </c>
      <c r="K2567" s="2" t="str">
        <f>IFERROR(VLOOKUP(J2567,'Productgroepen hoofdfuncties'!D:E,2,FALSE),J2567)</f>
        <v>Jeugdhulpverlening</v>
      </c>
      <c r="L2567" s="2" t="str">
        <f t="shared" si="201"/>
        <v>8</v>
      </c>
      <c r="M2567" s="2" t="str">
        <f>IFERROR(VLOOKUP(L2567,'Productgroepen hoofdfuncties'!A:B,2,FALSE),L2567)</f>
        <v>Welzijn</v>
      </c>
    </row>
    <row r="2568" spans="1:13">
      <c r="A2568" s="7"/>
      <c r="B2568" s="8"/>
      <c r="C2568" s="4" t="s">
        <v>5882</v>
      </c>
      <c r="D2568" s="3" t="s">
        <v>5883</v>
      </c>
      <c r="E2568" s="4">
        <v>1</v>
      </c>
      <c r="F2568" s="2" t="str">
        <f t="shared" si="197"/>
        <v>G1PR880105</v>
      </c>
      <c r="G2568" s="2" t="str">
        <f t="shared" si="198"/>
        <v>Zorgaanbod Rijksmiddelen</v>
      </c>
      <c r="H2568" s="2" t="str">
        <f t="shared" si="199"/>
        <v>8801</v>
      </c>
      <c r="I2568" s="2" t="str">
        <f>IFERROR(VLOOKUP(H2568,'Productgroepen hoofdfuncties'!G:H,2,FALSE),H2568)</f>
        <v>Jeugdzorg</v>
      </c>
      <c r="J2568" s="2" t="str">
        <f t="shared" si="200"/>
        <v>88</v>
      </c>
      <c r="K2568" s="2" t="str">
        <f>IFERROR(VLOOKUP(J2568,'Productgroepen hoofdfuncties'!D:E,2,FALSE),J2568)</f>
        <v>Jeugdhulpverlening</v>
      </c>
      <c r="L2568" s="2" t="str">
        <f t="shared" si="201"/>
        <v>8</v>
      </c>
      <c r="M2568" s="2" t="str">
        <f>IFERROR(VLOOKUP(L2568,'Productgroepen hoofdfuncties'!A:B,2,FALSE),L2568)</f>
        <v>Welzijn</v>
      </c>
    </row>
    <row r="2569" spans="1:13">
      <c r="A2569" s="7"/>
      <c r="B2569" s="8"/>
      <c r="C2569" s="4" t="s">
        <v>5884</v>
      </c>
      <c r="D2569" s="3" t="s">
        <v>5885</v>
      </c>
      <c r="E2569" s="4">
        <v>1</v>
      </c>
      <c r="F2569" s="2" t="str">
        <f t="shared" si="197"/>
        <v>G1PR880105</v>
      </c>
      <c r="G2569" s="2" t="str">
        <f t="shared" si="198"/>
        <v>Zorgaanbod Rijksmiddelen</v>
      </c>
      <c r="H2569" s="2" t="str">
        <f t="shared" si="199"/>
        <v>8801</v>
      </c>
      <c r="I2569" s="2" t="str">
        <f>IFERROR(VLOOKUP(H2569,'Productgroepen hoofdfuncties'!G:H,2,FALSE),H2569)</f>
        <v>Jeugdzorg</v>
      </c>
      <c r="J2569" s="2" t="str">
        <f t="shared" si="200"/>
        <v>88</v>
      </c>
      <c r="K2569" s="2" t="str">
        <f>IFERROR(VLOOKUP(J2569,'Productgroepen hoofdfuncties'!D:E,2,FALSE),J2569)</f>
        <v>Jeugdhulpverlening</v>
      </c>
      <c r="L2569" s="2" t="str">
        <f t="shared" si="201"/>
        <v>8</v>
      </c>
      <c r="M2569" s="2" t="str">
        <f>IFERROR(VLOOKUP(L2569,'Productgroepen hoofdfuncties'!A:B,2,FALSE),L2569)</f>
        <v>Welzijn</v>
      </c>
    </row>
    <row r="2570" spans="1:13">
      <c r="A2570" s="9"/>
      <c r="B2570" s="10"/>
      <c r="C2570" s="4" t="s">
        <v>5886</v>
      </c>
      <c r="D2570" s="3" t="s">
        <v>5887</v>
      </c>
      <c r="E2570" s="4">
        <v>1</v>
      </c>
      <c r="F2570" s="2" t="str">
        <f t="shared" si="197"/>
        <v>G1PR880105</v>
      </c>
      <c r="G2570" s="2" t="str">
        <f t="shared" si="198"/>
        <v>Zorgaanbod Rijksmiddelen</v>
      </c>
      <c r="H2570" s="2" t="str">
        <f t="shared" si="199"/>
        <v>8801</v>
      </c>
      <c r="I2570" s="2" t="str">
        <f>IFERROR(VLOOKUP(H2570,'Productgroepen hoofdfuncties'!G:H,2,FALSE),H2570)</f>
        <v>Jeugdzorg</v>
      </c>
      <c r="J2570" s="2" t="str">
        <f t="shared" si="200"/>
        <v>88</v>
      </c>
      <c r="K2570" s="2" t="str">
        <f>IFERROR(VLOOKUP(J2570,'Productgroepen hoofdfuncties'!D:E,2,FALSE),J2570)</f>
        <v>Jeugdhulpverlening</v>
      </c>
      <c r="L2570" s="2" t="str">
        <f t="shared" si="201"/>
        <v>8</v>
      </c>
      <c r="M2570" s="2" t="str">
        <f>IFERROR(VLOOKUP(L2570,'Productgroepen hoofdfuncties'!A:B,2,FALSE),L2570)</f>
        <v>Welzijn</v>
      </c>
    </row>
    <row r="2571" spans="1:13">
      <c r="A2571" s="3" t="s">
        <v>5888</v>
      </c>
      <c r="B2571" s="4" t="s">
        <v>5889</v>
      </c>
      <c r="C2571" s="4" t="s">
        <v>5890</v>
      </c>
      <c r="D2571" s="3" t="s">
        <v>5891</v>
      </c>
      <c r="E2571" s="4">
        <v>1</v>
      </c>
      <c r="F2571" s="2" t="str">
        <f t="shared" si="197"/>
        <v>G1PR880200</v>
      </c>
      <c r="G2571" s="2" t="str">
        <f t="shared" si="198"/>
        <v>App.kst. Jongerenparticipatie</v>
      </c>
      <c r="H2571" s="2" t="str">
        <f t="shared" si="199"/>
        <v>8802</v>
      </c>
      <c r="I2571" s="2" t="str">
        <f>IFERROR(VLOOKUP(H2571,'Productgroepen hoofdfuncties'!G:H,2,FALSE),H2571)</f>
        <v>8802</v>
      </c>
      <c r="J2571" s="2" t="str">
        <f t="shared" si="200"/>
        <v>88</v>
      </c>
      <c r="K2571" s="2" t="str">
        <f>IFERROR(VLOOKUP(J2571,'Productgroepen hoofdfuncties'!D:E,2,FALSE),J2571)</f>
        <v>Jeugdhulpverlening</v>
      </c>
      <c r="L2571" s="2" t="str">
        <f t="shared" si="201"/>
        <v>8</v>
      </c>
      <c r="M2571" s="2" t="str">
        <f>IFERROR(VLOOKUP(L2571,'Productgroepen hoofdfuncties'!A:B,2,FALSE),L2571)</f>
        <v>Welzijn</v>
      </c>
    </row>
    <row r="2572" spans="1:13">
      <c r="A2572" s="5" t="s">
        <v>5892</v>
      </c>
      <c r="B2572" s="6" t="s">
        <v>1241</v>
      </c>
      <c r="C2572" s="4" t="s">
        <v>5893</v>
      </c>
      <c r="D2572" s="3" t="s">
        <v>5894</v>
      </c>
      <c r="E2572" s="4">
        <v>1</v>
      </c>
      <c r="F2572" s="2" t="str">
        <f t="shared" ref="F2572:F2635" si="202">IF(A2572="",F2571,A2572)</f>
        <v>G1PR880201</v>
      </c>
      <c r="G2572" s="2" t="str">
        <f t="shared" ref="G2572:G2635" si="203">IF(B2572="",G2571,B2572)</f>
        <v>Jongerenparticipatie</v>
      </c>
      <c r="H2572" s="2" t="str">
        <f t="shared" ref="H2572:H2635" si="204">IF(RIGHT(LEFT($F2572,5),1)="K","Apparaatskosten personeel",IF(RIGHT(LEFT($F2572,5),1)="I","Apparaatskosten materieel",LEFT(RIGHT($F2572,6),4)))</f>
        <v>8802</v>
      </c>
      <c r="I2572" s="2" t="str">
        <f>IFERROR(VLOOKUP(H2572,'Productgroepen hoofdfuncties'!G:H,2,FALSE),H2572)</f>
        <v>8802</v>
      </c>
      <c r="J2572" s="2" t="str">
        <f t="shared" ref="J2572:J2635" si="205">IF(RIGHT(LEFT($F2572,5),1)="K","Kostenplaatsen",IF(RIGHT(LEFT($F2572,5),1)="I","Kostenplaatsen",LEFT(RIGHT($F2572,6),2)))</f>
        <v>88</v>
      </c>
      <c r="K2572" s="2" t="str">
        <f>IFERROR(VLOOKUP(J2572,'Productgroepen hoofdfuncties'!D:E,2,FALSE),J2572)</f>
        <v>Jeugdhulpverlening</v>
      </c>
      <c r="L2572" s="2" t="str">
        <f t="shared" ref="L2572:L2635" si="206">IF(RIGHT(LEFT($F2572,5),1)="K","Kostenplaatsen",IF(RIGHT(LEFT($F2572,5),1)="I","Kostenplaatsen",LEFT(RIGHT($F2572,6),1)))</f>
        <v>8</v>
      </c>
      <c r="M2572" s="2" t="str">
        <f>IFERROR(VLOOKUP(L2572,'Productgroepen hoofdfuncties'!A:B,2,FALSE),L2572)</f>
        <v>Welzijn</v>
      </c>
    </row>
    <row r="2573" spans="1:13">
      <c r="A2573" s="9"/>
      <c r="B2573" s="10"/>
      <c r="C2573" s="4" t="s">
        <v>5895</v>
      </c>
      <c r="D2573" s="3" t="s">
        <v>1241</v>
      </c>
      <c r="E2573" s="4">
        <v>1</v>
      </c>
      <c r="F2573" s="2" t="str">
        <f t="shared" si="202"/>
        <v>G1PR880201</v>
      </c>
      <c r="G2573" s="2" t="str">
        <f t="shared" si="203"/>
        <v>Jongerenparticipatie</v>
      </c>
      <c r="H2573" s="2" t="str">
        <f t="shared" si="204"/>
        <v>8802</v>
      </c>
      <c r="I2573" s="2" t="str">
        <f>IFERROR(VLOOKUP(H2573,'Productgroepen hoofdfuncties'!G:H,2,FALSE),H2573)</f>
        <v>8802</v>
      </c>
      <c r="J2573" s="2" t="str">
        <f t="shared" si="205"/>
        <v>88</v>
      </c>
      <c r="K2573" s="2" t="str">
        <f>IFERROR(VLOOKUP(J2573,'Productgroepen hoofdfuncties'!D:E,2,FALSE),J2573)</f>
        <v>Jeugdhulpverlening</v>
      </c>
      <c r="L2573" s="2" t="str">
        <f t="shared" si="206"/>
        <v>8</v>
      </c>
      <c r="M2573" s="2" t="str">
        <f>IFERROR(VLOOKUP(L2573,'Productgroepen hoofdfuncties'!A:B,2,FALSE),L2573)</f>
        <v>Welzijn</v>
      </c>
    </row>
    <row r="2574" spans="1:13">
      <c r="A2574" s="3" t="s">
        <v>5896</v>
      </c>
      <c r="B2574" s="4" t="s">
        <v>5897</v>
      </c>
      <c r="C2574" s="4" t="s">
        <v>5898</v>
      </c>
      <c r="D2574" s="3" t="s">
        <v>6973</v>
      </c>
      <c r="E2574" s="4">
        <v>1</v>
      </c>
      <c r="F2574" s="2" t="str">
        <f t="shared" si="202"/>
        <v>G1PR910100</v>
      </c>
      <c r="G2574" s="2" t="str">
        <f t="shared" si="203"/>
        <v>App. kst regionale planning</v>
      </c>
      <c r="H2574" s="2" t="str">
        <f t="shared" si="204"/>
        <v>9101</v>
      </c>
      <c r="I2574" s="2" t="str">
        <f>IFERROR(VLOOKUP(H2574,'Productgroepen hoofdfuncties'!G:H,2,FALSE),H2574)</f>
        <v>Ruimtelijke ontwikkeling</v>
      </c>
      <c r="J2574" s="2" t="str">
        <f t="shared" si="205"/>
        <v>91</v>
      </c>
      <c r="K2574" s="2" t="str">
        <f>IFERROR(VLOOKUP(J2574,'Productgroepen hoofdfuncties'!D:E,2,FALSE),J2574)</f>
        <v>Ruimtelijke ordening</v>
      </c>
      <c r="L2574" s="2" t="str">
        <f t="shared" si="206"/>
        <v>9</v>
      </c>
      <c r="M2574" s="2" t="str">
        <f>IFERROR(VLOOKUP(L2574,'Productgroepen hoofdfuncties'!A:B,2,FALSE),L2574)</f>
        <v>Ruimtelijke ordening en volkshuisvesting</v>
      </c>
    </row>
    <row r="2575" spans="1:13">
      <c r="A2575" s="5" t="s">
        <v>5899</v>
      </c>
      <c r="B2575" s="6" t="s">
        <v>5900</v>
      </c>
      <c r="C2575" s="4" t="s">
        <v>5901</v>
      </c>
      <c r="D2575" s="3" t="s">
        <v>6974</v>
      </c>
      <c r="E2575" s="4">
        <v>1</v>
      </c>
      <c r="F2575" s="2" t="str">
        <f t="shared" si="202"/>
        <v>G1PR910101</v>
      </c>
      <c r="G2575" s="2" t="str">
        <f t="shared" si="203"/>
        <v>Algemeen/Regionale planning</v>
      </c>
      <c r="H2575" s="2" t="str">
        <f t="shared" si="204"/>
        <v>9101</v>
      </c>
      <c r="I2575" s="2" t="str">
        <f>IFERROR(VLOOKUP(H2575,'Productgroepen hoofdfuncties'!G:H,2,FALSE),H2575)</f>
        <v>Ruimtelijke ontwikkeling</v>
      </c>
      <c r="J2575" s="2" t="str">
        <f t="shared" si="205"/>
        <v>91</v>
      </c>
      <c r="K2575" s="2" t="str">
        <f>IFERROR(VLOOKUP(J2575,'Productgroepen hoofdfuncties'!D:E,2,FALSE),J2575)</f>
        <v>Ruimtelijke ordening</v>
      </c>
      <c r="L2575" s="2" t="str">
        <f t="shared" si="206"/>
        <v>9</v>
      </c>
      <c r="M2575" s="2" t="str">
        <f>IFERROR(VLOOKUP(L2575,'Productgroepen hoofdfuncties'!A:B,2,FALSE),L2575)</f>
        <v>Ruimtelijke ordening en volkshuisvesting</v>
      </c>
    </row>
    <row r="2576" spans="1:13">
      <c r="A2576" s="7"/>
      <c r="B2576" s="8"/>
      <c r="C2576" s="4" t="s">
        <v>5902</v>
      </c>
      <c r="D2576" s="3" t="s">
        <v>5903</v>
      </c>
      <c r="E2576" s="4">
        <v>1</v>
      </c>
      <c r="F2576" s="2" t="str">
        <f t="shared" si="202"/>
        <v>G1PR910101</v>
      </c>
      <c r="G2576" s="2" t="str">
        <f t="shared" si="203"/>
        <v>Algemeen/Regionale planning</v>
      </c>
      <c r="H2576" s="2" t="str">
        <f t="shared" si="204"/>
        <v>9101</v>
      </c>
      <c r="I2576" s="2" t="str">
        <f>IFERROR(VLOOKUP(H2576,'Productgroepen hoofdfuncties'!G:H,2,FALSE),H2576)</f>
        <v>Ruimtelijke ontwikkeling</v>
      </c>
      <c r="J2576" s="2" t="str">
        <f t="shared" si="205"/>
        <v>91</v>
      </c>
      <c r="K2576" s="2" t="str">
        <f>IFERROR(VLOOKUP(J2576,'Productgroepen hoofdfuncties'!D:E,2,FALSE),J2576)</f>
        <v>Ruimtelijke ordening</v>
      </c>
      <c r="L2576" s="2" t="str">
        <f t="shared" si="206"/>
        <v>9</v>
      </c>
      <c r="M2576" s="2" t="str">
        <f>IFERROR(VLOOKUP(L2576,'Productgroepen hoofdfuncties'!A:B,2,FALSE),L2576)</f>
        <v>Ruimtelijke ordening en volkshuisvesting</v>
      </c>
    </row>
    <row r="2577" spans="1:13">
      <c r="A2577" s="7"/>
      <c r="B2577" s="8"/>
      <c r="C2577" s="4" t="s">
        <v>5904</v>
      </c>
      <c r="D2577" s="3" t="s">
        <v>5905</v>
      </c>
      <c r="E2577" s="4">
        <v>1</v>
      </c>
      <c r="F2577" s="2" t="str">
        <f t="shared" si="202"/>
        <v>G1PR910101</v>
      </c>
      <c r="G2577" s="2" t="str">
        <f t="shared" si="203"/>
        <v>Algemeen/Regionale planning</v>
      </c>
      <c r="H2577" s="2" t="str">
        <f t="shared" si="204"/>
        <v>9101</v>
      </c>
      <c r="I2577" s="2" t="str">
        <f>IFERROR(VLOOKUP(H2577,'Productgroepen hoofdfuncties'!G:H,2,FALSE),H2577)</f>
        <v>Ruimtelijke ontwikkeling</v>
      </c>
      <c r="J2577" s="2" t="str">
        <f t="shared" si="205"/>
        <v>91</v>
      </c>
      <c r="K2577" s="2" t="str">
        <f>IFERROR(VLOOKUP(J2577,'Productgroepen hoofdfuncties'!D:E,2,FALSE),J2577)</f>
        <v>Ruimtelijke ordening</v>
      </c>
      <c r="L2577" s="2" t="str">
        <f t="shared" si="206"/>
        <v>9</v>
      </c>
      <c r="M2577" s="2" t="str">
        <f>IFERROR(VLOOKUP(L2577,'Productgroepen hoofdfuncties'!A:B,2,FALSE),L2577)</f>
        <v>Ruimtelijke ordening en volkshuisvesting</v>
      </c>
    </row>
    <row r="2578" spans="1:13">
      <c r="A2578" s="7"/>
      <c r="B2578" s="8"/>
      <c r="C2578" s="4" t="s">
        <v>5906</v>
      </c>
      <c r="D2578" s="3" t="s">
        <v>5907</v>
      </c>
      <c r="E2578" s="4">
        <v>1</v>
      </c>
      <c r="F2578" s="2" t="str">
        <f t="shared" si="202"/>
        <v>G1PR910101</v>
      </c>
      <c r="G2578" s="2" t="str">
        <f t="shared" si="203"/>
        <v>Algemeen/Regionale planning</v>
      </c>
      <c r="H2578" s="2" t="str">
        <f t="shared" si="204"/>
        <v>9101</v>
      </c>
      <c r="I2578" s="2" t="str">
        <f>IFERROR(VLOOKUP(H2578,'Productgroepen hoofdfuncties'!G:H,2,FALSE),H2578)</f>
        <v>Ruimtelijke ontwikkeling</v>
      </c>
      <c r="J2578" s="2" t="str">
        <f t="shared" si="205"/>
        <v>91</v>
      </c>
      <c r="K2578" s="2" t="str">
        <f>IFERROR(VLOOKUP(J2578,'Productgroepen hoofdfuncties'!D:E,2,FALSE),J2578)</f>
        <v>Ruimtelijke ordening</v>
      </c>
      <c r="L2578" s="2" t="str">
        <f t="shared" si="206"/>
        <v>9</v>
      </c>
      <c r="M2578" s="2" t="str">
        <f>IFERROR(VLOOKUP(L2578,'Productgroepen hoofdfuncties'!A:B,2,FALSE),L2578)</f>
        <v>Ruimtelijke ordening en volkshuisvesting</v>
      </c>
    </row>
    <row r="2579" spans="1:13">
      <c r="A2579" s="7"/>
      <c r="B2579" s="8"/>
      <c r="C2579" s="4" t="s">
        <v>5908</v>
      </c>
      <c r="D2579" s="3" t="s">
        <v>5909</v>
      </c>
      <c r="E2579" s="4">
        <v>1</v>
      </c>
      <c r="F2579" s="2" t="str">
        <f t="shared" si="202"/>
        <v>G1PR910101</v>
      </c>
      <c r="G2579" s="2" t="str">
        <f t="shared" si="203"/>
        <v>Algemeen/Regionale planning</v>
      </c>
      <c r="H2579" s="2" t="str">
        <f t="shared" si="204"/>
        <v>9101</v>
      </c>
      <c r="I2579" s="2" t="str">
        <f>IFERROR(VLOOKUP(H2579,'Productgroepen hoofdfuncties'!G:H,2,FALSE),H2579)</f>
        <v>Ruimtelijke ontwikkeling</v>
      </c>
      <c r="J2579" s="2" t="str">
        <f t="shared" si="205"/>
        <v>91</v>
      </c>
      <c r="K2579" s="2" t="str">
        <f>IFERROR(VLOOKUP(J2579,'Productgroepen hoofdfuncties'!D:E,2,FALSE),J2579)</f>
        <v>Ruimtelijke ordening</v>
      </c>
      <c r="L2579" s="2" t="str">
        <f t="shared" si="206"/>
        <v>9</v>
      </c>
      <c r="M2579" s="2" t="str">
        <f>IFERROR(VLOOKUP(L2579,'Productgroepen hoofdfuncties'!A:B,2,FALSE),L2579)</f>
        <v>Ruimtelijke ordening en volkshuisvesting</v>
      </c>
    </row>
    <row r="2580" spans="1:13">
      <c r="A2580" s="7"/>
      <c r="B2580" s="8"/>
      <c r="C2580" s="4" t="s">
        <v>5910</v>
      </c>
      <c r="D2580" s="3" t="s">
        <v>5911</v>
      </c>
      <c r="E2580" s="4">
        <v>1</v>
      </c>
      <c r="F2580" s="2" t="str">
        <f t="shared" si="202"/>
        <v>G1PR910101</v>
      </c>
      <c r="G2580" s="2" t="str">
        <f t="shared" si="203"/>
        <v>Algemeen/Regionale planning</v>
      </c>
      <c r="H2580" s="2" t="str">
        <f t="shared" si="204"/>
        <v>9101</v>
      </c>
      <c r="I2580" s="2" t="str">
        <f>IFERROR(VLOOKUP(H2580,'Productgroepen hoofdfuncties'!G:H,2,FALSE),H2580)</f>
        <v>Ruimtelijke ontwikkeling</v>
      </c>
      <c r="J2580" s="2" t="str">
        <f t="shared" si="205"/>
        <v>91</v>
      </c>
      <c r="K2580" s="2" t="str">
        <f>IFERROR(VLOOKUP(J2580,'Productgroepen hoofdfuncties'!D:E,2,FALSE),J2580)</f>
        <v>Ruimtelijke ordening</v>
      </c>
      <c r="L2580" s="2" t="str">
        <f t="shared" si="206"/>
        <v>9</v>
      </c>
      <c r="M2580" s="2" t="str">
        <f>IFERROR(VLOOKUP(L2580,'Productgroepen hoofdfuncties'!A:B,2,FALSE),L2580)</f>
        <v>Ruimtelijke ordening en volkshuisvesting</v>
      </c>
    </row>
    <row r="2581" spans="1:13">
      <c r="A2581" s="7"/>
      <c r="B2581" s="8"/>
      <c r="C2581" s="4" t="s">
        <v>5912</v>
      </c>
      <c r="D2581" s="3" t="s">
        <v>5913</v>
      </c>
      <c r="E2581" s="4">
        <v>1</v>
      </c>
      <c r="F2581" s="2" t="str">
        <f t="shared" si="202"/>
        <v>G1PR910101</v>
      </c>
      <c r="G2581" s="2" t="str">
        <f t="shared" si="203"/>
        <v>Algemeen/Regionale planning</v>
      </c>
      <c r="H2581" s="2" t="str">
        <f t="shared" si="204"/>
        <v>9101</v>
      </c>
      <c r="I2581" s="2" t="str">
        <f>IFERROR(VLOOKUP(H2581,'Productgroepen hoofdfuncties'!G:H,2,FALSE),H2581)</f>
        <v>Ruimtelijke ontwikkeling</v>
      </c>
      <c r="J2581" s="2" t="str">
        <f t="shared" si="205"/>
        <v>91</v>
      </c>
      <c r="K2581" s="2" t="str">
        <f>IFERROR(VLOOKUP(J2581,'Productgroepen hoofdfuncties'!D:E,2,FALSE),J2581)</f>
        <v>Ruimtelijke ordening</v>
      </c>
      <c r="L2581" s="2" t="str">
        <f t="shared" si="206"/>
        <v>9</v>
      </c>
      <c r="M2581" s="2" t="str">
        <f>IFERROR(VLOOKUP(L2581,'Productgroepen hoofdfuncties'!A:B,2,FALSE),L2581)</f>
        <v>Ruimtelijke ordening en volkshuisvesting</v>
      </c>
    </row>
    <row r="2582" spans="1:13">
      <c r="A2582" s="7"/>
      <c r="B2582" s="8"/>
      <c r="C2582" s="4" t="s">
        <v>5914</v>
      </c>
      <c r="D2582" s="3" t="s">
        <v>5915</v>
      </c>
      <c r="E2582" s="4">
        <v>1</v>
      </c>
      <c r="F2582" s="2" t="str">
        <f t="shared" si="202"/>
        <v>G1PR910101</v>
      </c>
      <c r="G2582" s="2" t="str">
        <f t="shared" si="203"/>
        <v>Algemeen/Regionale planning</v>
      </c>
      <c r="H2582" s="2" t="str">
        <f t="shared" si="204"/>
        <v>9101</v>
      </c>
      <c r="I2582" s="2" t="str">
        <f>IFERROR(VLOOKUP(H2582,'Productgroepen hoofdfuncties'!G:H,2,FALSE),H2582)</f>
        <v>Ruimtelijke ontwikkeling</v>
      </c>
      <c r="J2582" s="2" t="str">
        <f t="shared" si="205"/>
        <v>91</v>
      </c>
      <c r="K2582" s="2" t="str">
        <f>IFERROR(VLOOKUP(J2582,'Productgroepen hoofdfuncties'!D:E,2,FALSE),J2582)</f>
        <v>Ruimtelijke ordening</v>
      </c>
      <c r="L2582" s="2" t="str">
        <f t="shared" si="206"/>
        <v>9</v>
      </c>
      <c r="M2582" s="2" t="str">
        <f>IFERROR(VLOOKUP(L2582,'Productgroepen hoofdfuncties'!A:B,2,FALSE),L2582)</f>
        <v>Ruimtelijke ordening en volkshuisvesting</v>
      </c>
    </row>
    <row r="2583" spans="1:13">
      <c r="A2583" s="9"/>
      <c r="B2583" s="10"/>
      <c r="C2583" s="4" t="s">
        <v>5916</v>
      </c>
      <c r="D2583" s="3" t="s">
        <v>5917</v>
      </c>
      <c r="E2583" s="4">
        <v>1</v>
      </c>
      <c r="F2583" s="2" t="str">
        <f t="shared" si="202"/>
        <v>G1PR910101</v>
      </c>
      <c r="G2583" s="2" t="str">
        <f t="shared" si="203"/>
        <v>Algemeen/Regionale planning</v>
      </c>
      <c r="H2583" s="2" t="str">
        <f t="shared" si="204"/>
        <v>9101</v>
      </c>
      <c r="I2583" s="2" t="str">
        <f>IFERROR(VLOOKUP(H2583,'Productgroepen hoofdfuncties'!G:H,2,FALSE),H2583)</f>
        <v>Ruimtelijke ontwikkeling</v>
      </c>
      <c r="J2583" s="2" t="str">
        <f t="shared" si="205"/>
        <v>91</v>
      </c>
      <c r="K2583" s="2" t="str">
        <f>IFERROR(VLOOKUP(J2583,'Productgroepen hoofdfuncties'!D:E,2,FALSE),J2583)</f>
        <v>Ruimtelijke ordening</v>
      </c>
      <c r="L2583" s="2" t="str">
        <f t="shared" si="206"/>
        <v>9</v>
      </c>
      <c r="M2583" s="2" t="str">
        <f>IFERROR(VLOOKUP(L2583,'Productgroepen hoofdfuncties'!A:B,2,FALSE),L2583)</f>
        <v>Ruimtelijke ordening en volkshuisvesting</v>
      </c>
    </row>
    <row r="2584" spans="1:13">
      <c r="A2584" s="5" t="s">
        <v>5918</v>
      </c>
      <c r="B2584" s="6" t="s">
        <v>5919</v>
      </c>
      <c r="C2584" s="4" t="s">
        <v>5920</v>
      </c>
      <c r="D2584" s="3" t="s">
        <v>6975</v>
      </c>
      <c r="E2584" s="4">
        <v>1</v>
      </c>
      <c r="F2584" s="2" t="str">
        <f t="shared" si="202"/>
        <v>G1PR910102</v>
      </c>
      <c r="G2584" s="2" t="str">
        <f t="shared" si="203"/>
        <v>Beleidsontwikkeling regionale plan</v>
      </c>
      <c r="H2584" s="2" t="str">
        <f t="shared" si="204"/>
        <v>9101</v>
      </c>
      <c r="I2584" s="2" t="str">
        <f>IFERROR(VLOOKUP(H2584,'Productgroepen hoofdfuncties'!G:H,2,FALSE),H2584)</f>
        <v>Ruimtelijke ontwikkeling</v>
      </c>
      <c r="J2584" s="2" t="str">
        <f t="shared" si="205"/>
        <v>91</v>
      </c>
      <c r="K2584" s="2" t="str">
        <f>IFERROR(VLOOKUP(J2584,'Productgroepen hoofdfuncties'!D:E,2,FALSE),J2584)</f>
        <v>Ruimtelijke ordening</v>
      </c>
      <c r="L2584" s="2" t="str">
        <f t="shared" si="206"/>
        <v>9</v>
      </c>
      <c r="M2584" s="2" t="str">
        <f>IFERROR(VLOOKUP(L2584,'Productgroepen hoofdfuncties'!A:B,2,FALSE),L2584)</f>
        <v>Ruimtelijke ordening en volkshuisvesting</v>
      </c>
    </row>
    <row r="2585" spans="1:13">
      <c r="A2585" s="7"/>
      <c r="B2585" s="8"/>
      <c r="C2585" s="4" t="s">
        <v>5921</v>
      </c>
      <c r="D2585" s="3" t="s">
        <v>5922</v>
      </c>
      <c r="E2585" s="4">
        <v>1</v>
      </c>
      <c r="F2585" s="2" t="str">
        <f t="shared" si="202"/>
        <v>G1PR910102</v>
      </c>
      <c r="G2585" s="2" t="str">
        <f t="shared" si="203"/>
        <v>Beleidsontwikkeling regionale plan</v>
      </c>
      <c r="H2585" s="2" t="str">
        <f t="shared" si="204"/>
        <v>9101</v>
      </c>
      <c r="I2585" s="2" t="str">
        <f>IFERROR(VLOOKUP(H2585,'Productgroepen hoofdfuncties'!G:H,2,FALSE),H2585)</f>
        <v>Ruimtelijke ontwikkeling</v>
      </c>
      <c r="J2585" s="2" t="str">
        <f t="shared" si="205"/>
        <v>91</v>
      </c>
      <c r="K2585" s="2" t="str">
        <f>IFERROR(VLOOKUP(J2585,'Productgroepen hoofdfuncties'!D:E,2,FALSE),J2585)</f>
        <v>Ruimtelijke ordening</v>
      </c>
      <c r="L2585" s="2" t="str">
        <f t="shared" si="206"/>
        <v>9</v>
      </c>
      <c r="M2585" s="2" t="str">
        <f>IFERROR(VLOOKUP(L2585,'Productgroepen hoofdfuncties'!A:B,2,FALSE),L2585)</f>
        <v>Ruimtelijke ordening en volkshuisvesting</v>
      </c>
    </row>
    <row r="2586" spans="1:13">
      <c r="A2586" s="7"/>
      <c r="B2586" s="8"/>
      <c r="C2586" s="4" t="s">
        <v>5923</v>
      </c>
      <c r="D2586" s="3" t="s">
        <v>5924</v>
      </c>
      <c r="E2586" s="4">
        <v>1</v>
      </c>
      <c r="F2586" s="2" t="str">
        <f t="shared" si="202"/>
        <v>G1PR910102</v>
      </c>
      <c r="G2586" s="2" t="str">
        <f t="shared" si="203"/>
        <v>Beleidsontwikkeling regionale plan</v>
      </c>
      <c r="H2586" s="2" t="str">
        <f t="shared" si="204"/>
        <v>9101</v>
      </c>
      <c r="I2586" s="2" t="str">
        <f>IFERROR(VLOOKUP(H2586,'Productgroepen hoofdfuncties'!G:H,2,FALSE),H2586)</f>
        <v>Ruimtelijke ontwikkeling</v>
      </c>
      <c r="J2586" s="2" t="str">
        <f t="shared" si="205"/>
        <v>91</v>
      </c>
      <c r="K2586" s="2" t="str">
        <f>IFERROR(VLOOKUP(J2586,'Productgroepen hoofdfuncties'!D:E,2,FALSE),J2586)</f>
        <v>Ruimtelijke ordening</v>
      </c>
      <c r="L2586" s="2" t="str">
        <f t="shared" si="206"/>
        <v>9</v>
      </c>
      <c r="M2586" s="2" t="str">
        <f>IFERROR(VLOOKUP(L2586,'Productgroepen hoofdfuncties'!A:B,2,FALSE),L2586)</f>
        <v>Ruimtelijke ordening en volkshuisvesting</v>
      </c>
    </row>
    <row r="2587" spans="1:13">
      <c r="A2587" s="7"/>
      <c r="B2587" s="8"/>
      <c r="C2587" s="4" t="s">
        <v>5925</v>
      </c>
      <c r="D2587" s="3" t="s">
        <v>5926</v>
      </c>
      <c r="E2587" s="4">
        <v>1</v>
      </c>
      <c r="F2587" s="2" t="str">
        <f t="shared" si="202"/>
        <v>G1PR910102</v>
      </c>
      <c r="G2587" s="2" t="str">
        <f t="shared" si="203"/>
        <v>Beleidsontwikkeling regionale plan</v>
      </c>
      <c r="H2587" s="2" t="str">
        <f t="shared" si="204"/>
        <v>9101</v>
      </c>
      <c r="I2587" s="2" t="str">
        <f>IFERROR(VLOOKUP(H2587,'Productgroepen hoofdfuncties'!G:H,2,FALSE),H2587)</f>
        <v>Ruimtelijke ontwikkeling</v>
      </c>
      <c r="J2587" s="2" t="str">
        <f t="shared" si="205"/>
        <v>91</v>
      </c>
      <c r="K2587" s="2" t="str">
        <f>IFERROR(VLOOKUP(J2587,'Productgroepen hoofdfuncties'!D:E,2,FALSE),J2587)</f>
        <v>Ruimtelijke ordening</v>
      </c>
      <c r="L2587" s="2" t="str">
        <f t="shared" si="206"/>
        <v>9</v>
      </c>
      <c r="M2587" s="2" t="str">
        <f>IFERROR(VLOOKUP(L2587,'Productgroepen hoofdfuncties'!A:B,2,FALSE),L2587)</f>
        <v>Ruimtelijke ordening en volkshuisvesting</v>
      </c>
    </row>
    <row r="2588" spans="1:13">
      <c r="A2588" s="7"/>
      <c r="B2588" s="8"/>
      <c r="C2588" s="4" t="s">
        <v>5927</v>
      </c>
      <c r="D2588" s="3" t="s">
        <v>5928</v>
      </c>
      <c r="E2588" s="4">
        <v>1</v>
      </c>
      <c r="F2588" s="2" t="str">
        <f t="shared" si="202"/>
        <v>G1PR910102</v>
      </c>
      <c r="G2588" s="2" t="str">
        <f t="shared" si="203"/>
        <v>Beleidsontwikkeling regionale plan</v>
      </c>
      <c r="H2588" s="2" t="str">
        <f t="shared" si="204"/>
        <v>9101</v>
      </c>
      <c r="I2588" s="2" t="str">
        <f>IFERROR(VLOOKUP(H2588,'Productgroepen hoofdfuncties'!G:H,2,FALSE),H2588)</f>
        <v>Ruimtelijke ontwikkeling</v>
      </c>
      <c r="J2588" s="2" t="str">
        <f t="shared" si="205"/>
        <v>91</v>
      </c>
      <c r="K2588" s="2" t="str">
        <f>IFERROR(VLOOKUP(J2588,'Productgroepen hoofdfuncties'!D:E,2,FALSE),J2588)</f>
        <v>Ruimtelijke ordening</v>
      </c>
      <c r="L2588" s="2" t="str">
        <f t="shared" si="206"/>
        <v>9</v>
      </c>
      <c r="M2588" s="2" t="str">
        <f>IFERROR(VLOOKUP(L2588,'Productgroepen hoofdfuncties'!A:B,2,FALSE),L2588)</f>
        <v>Ruimtelijke ordening en volkshuisvesting</v>
      </c>
    </row>
    <row r="2589" spans="1:13">
      <c r="A2589" s="7"/>
      <c r="B2589" s="8"/>
      <c r="C2589" s="4" t="s">
        <v>5929</v>
      </c>
      <c r="D2589" s="3" t="s">
        <v>5930</v>
      </c>
      <c r="E2589" s="4">
        <v>1</v>
      </c>
      <c r="F2589" s="2" t="str">
        <f t="shared" si="202"/>
        <v>G1PR910102</v>
      </c>
      <c r="G2589" s="2" t="str">
        <f t="shared" si="203"/>
        <v>Beleidsontwikkeling regionale plan</v>
      </c>
      <c r="H2589" s="2" t="str">
        <f t="shared" si="204"/>
        <v>9101</v>
      </c>
      <c r="I2589" s="2" t="str">
        <f>IFERROR(VLOOKUP(H2589,'Productgroepen hoofdfuncties'!G:H,2,FALSE),H2589)</f>
        <v>Ruimtelijke ontwikkeling</v>
      </c>
      <c r="J2589" s="2" t="str">
        <f t="shared" si="205"/>
        <v>91</v>
      </c>
      <c r="K2589" s="2" t="str">
        <f>IFERROR(VLOOKUP(J2589,'Productgroepen hoofdfuncties'!D:E,2,FALSE),J2589)</f>
        <v>Ruimtelijke ordening</v>
      </c>
      <c r="L2589" s="2" t="str">
        <f t="shared" si="206"/>
        <v>9</v>
      </c>
      <c r="M2589" s="2" t="str">
        <f>IFERROR(VLOOKUP(L2589,'Productgroepen hoofdfuncties'!A:B,2,FALSE),L2589)</f>
        <v>Ruimtelijke ordening en volkshuisvesting</v>
      </c>
    </row>
    <row r="2590" spans="1:13">
      <c r="A2590" s="7"/>
      <c r="B2590" s="8"/>
      <c r="C2590" s="4" t="s">
        <v>5931</v>
      </c>
      <c r="D2590" s="3" t="s">
        <v>5932</v>
      </c>
      <c r="E2590" s="4">
        <v>1</v>
      </c>
      <c r="F2590" s="2" t="str">
        <f t="shared" si="202"/>
        <v>G1PR910102</v>
      </c>
      <c r="G2590" s="2" t="str">
        <f t="shared" si="203"/>
        <v>Beleidsontwikkeling regionale plan</v>
      </c>
      <c r="H2590" s="2" t="str">
        <f t="shared" si="204"/>
        <v>9101</v>
      </c>
      <c r="I2590" s="2" t="str">
        <f>IFERROR(VLOOKUP(H2590,'Productgroepen hoofdfuncties'!G:H,2,FALSE),H2590)</f>
        <v>Ruimtelijke ontwikkeling</v>
      </c>
      <c r="J2590" s="2" t="str">
        <f t="shared" si="205"/>
        <v>91</v>
      </c>
      <c r="K2590" s="2" t="str">
        <f>IFERROR(VLOOKUP(J2590,'Productgroepen hoofdfuncties'!D:E,2,FALSE),J2590)</f>
        <v>Ruimtelijke ordening</v>
      </c>
      <c r="L2590" s="2" t="str">
        <f t="shared" si="206"/>
        <v>9</v>
      </c>
      <c r="M2590" s="2" t="str">
        <f>IFERROR(VLOOKUP(L2590,'Productgroepen hoofdfuncties'!A:B,2,FALSE),L2590)</f>
        <v>Ruimtelijke ordening en volkshuisvesting</v>
      </c>
    </row>
    <row r="2591" spans="1:13">
      <c r="A2591" s="7"/>
      <c r="B2591" s="8"/>
      <c r="C2591" s="4" t="s">
        <v>5933</v>
      </c>
      <c r="D2591" s="3" t="s">
        <v>5934</v>
      </c>
      <c r="E2591" s="4">
        <v>1</v>
      </c>
      <c r="F2591" s="2" t="str">
        <f t="shared" si="202"/>
        <v>G1PR910102</v>
      </c>
      <c r="G2591" s="2" t="str">
        <f t="shared" si="203"/>
        <v>Beleidsontwikkeling regionale plan</v>
      </c>
      <c r="H2591" s="2" t="str">
        <f t="shared" si="204"/>
        <v>9101</v>
      </c>
      <c r="I2591" s="2" t="str">
        <f>IFERROR(VLOOKUP(H2591,'Productgroepen hoofdfuncties'!G:H,2,FALSE),H2591)</f>
        <v>Ruimtelijke ontwikkeling</v>
      </c>
      <c r="J2591" s="2" t="str">
        <f t="shared" si="205"/>
        <v>91</v>
      </c>
      <c r="K2591" s="2" t="str">
        <f>IFERROR(VLOOKUP(J2591,'Productgroepen hoofdfuncties'!D:E,2,FALSE),J2591)</f>
        <v>Ruimtelijke ordening</v>
      </c>
      <c r="L2591" s="2" t="str">
        <f t="shared" si="206"/>
        <v>9</v>
      </c>
      <c r="M2591" s="2" t="str">
        <f>IFERROR(VLOOKUP(L2591,'Productgroepen hoofdfuncties'!A:B,2,FALSE),L2591)</f>
        <v>Ruimtelijke ordening en volkshuisvesting</v>
      </c>
    </row>
    <row r="2592" spans="1:13">
      <c r="A2592" s="7"/>
      <c r="B2592" s="8"/>
      <c r="C2592" s="4" t="s">
        <v>5935</v>
      </c>
      <c r="D2592" s="3" t="s">
        <v>5936</v>
      </c>
      <c r="E2592" s="4">
        <v>1</v>
      </c>
      <c r="F2592" s="2" t="str">
        <f t="shared" si="202"/>
        <v>G1PR910102</v>
      </c>
      <c r="G2592" s="2" t="str">
        <f t="shared" si="203"/>
        <v>Beleidsontwikkeling regionale plan</v>
      </c>
      <c r="H2592" s="2" t="str">
        <f t="shared" si="204"/>
        <v>9101</v>
      </c>
      <c r="I2592" s="2" t="str">
        <f>IFERROR(VLOOKUP(H2592,'Productgroepen hoofdfuncties'!G:H,2,FALSE),H2592)</f>
        <v>Ruimtelijke ontwikkeling</v>
      </c>
      <c r="J2592" s="2" t="str">
        <f t="shared" si="205"/>
        <v>91</v>
      </c>
      <c r="K2592" s="2" t="str">
        <f>IFERROR(VLOOKUP(J2592,'Productgroepen hoofdfuncties'!D:E,2,FALSE),J2592)</f>
        <v>Ruimtelijke ordening</v>
      </c>
      <c r="L2592" s="2" t="str">
        <f t="shared" si="206"/>
        <v>9</v>
      </c>
      <c r="M2592" s="2" t="str">
        <f>IFERROR(VLOOKUP(L2592,'Productgroepen hoofdfuncties'!A:B,2,FALSE),L2592)</f>
        <v>Ruimtelijke ordening en volkshuisvesting</v>
      </c>
    </row>
    <row r="2593" spans="1:13">
      <c r="A2593" s="7"/>
      <c r="B2593" s="8"/>
      <c r="C2593" s="4" t="s">
        <v>5937</v>
      </c>
      <c r="D2593" s="3" t="s">
        <v>5938</v>
      </c>
      <c r="E2593" s="4">
        <v>1</v>
      </c>
      <c r="F2593" s="2" t="str">
        <f t="shared" si="202"/>
        <v>G1PR910102</v>
      </c>
      <c r="G2593" s="2" t="str">
        <f t="shared" si="203"/>
        <v>Beleidsontwikkeling regionale plan</v>
      </c>
      <c r="H2593" s="2" t="str">
        <f t="shared" si="204"/>
        <v>9101</v>
      </c>
      <c r="I2593" s="2" t="str">
        <f>IFERROR(VLOOKUP(H2593,'Productgroepen hoofdfuncties'!G:H,2,FALSE),H2593)</f>
        <v>Ruimtelijke ontwikkeling</v>
      </c>
      <c r="J2593" s="2" t="str">
        <f t="shared" si="205"/>
        <v>91</v>
      </c>
      <c r="K2593" s="2" t="str">
        <f>IFERROR(VLOOKUP(J2593,'Productgroepen hoofdfuncties'!D:E,2,FALSE),J2593)</f>
        <v>Ruimtelijke ordening</v>
      </c>
      <c r="L2593" s="2" t="str">
        <f t="shared" si="206"/>
        <v>9</v>
      </c>
      <c r="M2593" s="2" t="str">
        <f>IFERROR(VLOOKUP(L2593,'Productgroepen hoofdfuncties'!A:B,2,FALSE),L2593)</f>
        <v>Ruimtelijke ordening en volkshuisvesting</v>
      </c>
    </row>
    <row r="2594" spans="1:13">
      <c r="A2594" s="7"/>
      <c r="B2594" s="8"/>
      <c r="C2594" s="4" t="s">
        <v>5939</v>
      </c>
      <c r="D2594" s="3" t="s">
        <v>5940</v>
      </c>
      <c r="E2594" s="4">
        <v>1</v>
      </c>
      <c r="F2594" s="2" t="str">
        <f t="shared" si="202"/>
        <v>G1PR910102</v>
      </c>
      <c r="G2594" s="2" t="str">
        <f t="shared" si="203"/>
        <v>Beleidsontwikkeling regionale plan</v>
      </c>
      <c r="H2594" s="2" t="str">
        <f t="shared" si="204"/>
        <v>9101</v>
      </c>
      <c r="I2594" s="2" t="str">
        <f>IFERROR(VLOOKUP(H2594,'Productgroepen hoofdfuncties'!G:H,2,FALSE),H2594)</f>
        <v>Ruimtelijke ontwikkeling</v>
      </c>
      <c r="J2594" s="2" t="str">
        <f t="shared" si="205"/>
        <v>91</v>
      </c>
      <c r="K2594" s="2" t="str">
        <f>IFERROR(VLOOKUP(J2594,'Productgroepen hoofdfuncties'!D:E,2,FALSE),J2594)</f>
        <v>Ruimtelijke ordening</v>
      </c>
      <c r="L2594" s="2" t="str">
        <f t="shared" si="206"/>
        <v>9</v>
      </c>
      <c r="M2594" s="2" t="str">
        <f>IFERROR(VLOOKUP(L2594,'Productgroepen hoofdfuncties'!A:B,2,FALSE),L2594)</f>
        <v>Ruimtelijke ordening en volkshuisvesting</v>
      </c>
    </row>
    <row r="2595" spans="1:13">
      <c r="A2595" s="7"/>
      <c r="B2595" s="8"/>
      <c r="C2595" s="4" t="s">
        <v>5941</v>
      </c>
      <c r="D2595" s="3" t="s">
        <v>5942</v>
      </c>
      <c r="E2595" s="4">
        <v>1</v>
      </c>
      <c r="F2595" s="2" t="str">
        <f t="shared" si="202"/>
        <v>G1PR910102</v>
      </c>
      <c r="G2595" s="2" t="str">
        <f t="shared" si="203"/>
        <v>Beleidsontwikkeling regionale plan</v>
      </c>
      <c r="H2595" s="2" t="str">
        <f t="shared" si="204"/>
        <v>9101</v>
      </c>
      <c r="I2595" s="2" t="str">
        <f>IFERROR(VLOOKUP(H2595,'Productgroepen hoofdfuncties'!G:H,2,FALSE),H2595)</f>
        <v>Ruimtelijke ontwikkeling</v>
      </c>
      <c r="J2595" s="2" t="str">
        <f t="shared" si="205"/>
        <v>91</v>
      </c>
      <c r="K2595" s="2" t="str">
        <f>IFERROR(VLOOKUP(J2595,'Productgroepen hoofdfuncties'!D:E,2,FALSE),J2595)</f>
        <v>Ruimtelijke ordening</v>
      </c>
      <c r="L2595" s="2" t="str">
        <f t="shared" si="206"/>
        <v>9</v>
      </c>
      <c r="M2595" s="2" t="str">
        <f>IFERROR(VLOOKUP(L2595,'Productgroepen hoofdfuncties'!A:B,2,FALSE),L2595)</f>
        <v>Ruimtelijke ordening en volkshuisvesting</v>
      </c>
    </row>
    <row r="2596" spans="1:13">
      <c r="A2596" s="7"/>
      <c r="B2596" s="8"/>
      <c r="C2596" s="4" t="s">
        <v>5943</v>
      </c>
      <c r="D2596" s="3" t="s">
        <v>5944</v>
      </c>
      <c r="E2596" s="4">
        <v>1</v>
      </c>
      <c r="F2596" s="2" t="str">
        <f t="shared" si="202"/>
        <v>G1PR910102</v>
      </c>
      <c r="G2596" s="2" t="str">
        <f t="shared" si="203"/>
        <v>Beleidsontwikkeling regionale plan</v>
      </c>
      <c r="H2596" s="2" t="str">
        <f t="shared" si="204"/>
        <v>9101</v>
      </c>
      <c r="I2596" s="2" t="str">
        <f>IFERROR(VLOOKUP(H2596,'Productgroepen hoofdfuncties'!G:H,2,FALSE),H2596)</f>
        <v>Ruimtelijke ontwikkeling</v>
      </c>
      <c r="J2596" s="2" t="str">
        <f t="shared" si="205"/>
        <v>91</v>
      </c>
      <c r="K2596" s="2" t="str">
        <f>IFERROR(VLOOKUP(J2596,'Productgroepen hoofdfuncties'!D:E,2,FALSE),J2596)</f>
        <v>Ruimtelijke ordening</v>
      </c>
      <c r="L2596" s="2" t="str">
        <f t="shared" si="206"/>
        <v>9</v>
      </c>
      <c r="M2596" s="2" t="str">
        <f>IFERROR(VLOOKUP(L2596,'Productgroepen hoofdfuncties'!A:B,2,FALSE),L2596)</f>
        <v>Ruimtelijke ordening en volkshuisvesting</v>
      </c>
    </row>
    <row r="2597" spans="1:13">
      <c r="A2597" s="7"/>
      <c r="B2597" s="8"/>
      <c r="C2597" s="4" t="s">
        <v>5945</v>
      </c>
      <c r="D2597" s="3" t="s">
        <v>5946</v>
      </c>
      <c r="E2597" s="4">
        <v>1</v>
      </c>
      <c r="F2597" s="2" t="str">
        <f t="shared" si="202"/>
        <v>G1PR910102</v>
      </c>
      <c r="G2597" s="2" t="str">
        <f t="shared" si="203"/>
        <v>Beleidsontwikkeling regionale plan</v>
      </c>
      <c r="H2597" s="2" t="str">
        <f t="shared" si="204"/>
        <v>9101</v>
      </c>
      <c r="I2597" s="2" t="str">
        <f>IFERROR(VLOOKUP(H2597,'Productgroepen hoofdfuncties'!G:H,2,FALSE),H2597)</f>
        <v>Ruimtelijke ontwikkeling</v>
      </c>
      <c r="J2597" s="2" t="str">
        <f t="shared" si="205"/>
        <v>91</v>
      </c>
      <c r="K2597" s="2" t="str">
        <f>IFERROR(VLOOKUP(J2597,'Productgroepen hoofdfuncties'!D:E,2,FALSE),J2597)</f>
        <v>Ruimtelijke ordening</v>
      </c>
      <c r="L2597" s="2" t="str">
        <f t="shared" si="206"/>
        <v>9</v>
      </c>
      <c r="M2597" s="2" t="str">
        <f>IFERROR(VLOOKUP(L2597,'Productgroepen hoofdfuncties'!A:B,2,FALSE),L2597)</f>
        <v>Ruimtelijke ordening en volkshuisvesting</v>
      </c>
    </row>
    <row r="2598" spans="1:13">
      <c r="A2598" s="7"/>
      <c r="B2598" s="8"/>
      <c r="C2598" s="4" t="s">
        <v>5947</v>
      </c>
      <c r="D2598" s="3" t="s">
        <v>5948</v>
      </c>
      <c r="E2598" s="4">
        <v>1</v>
      </c>
      <c r="F2598" s="2" t="str">
        <f t="shared" si="202"/>
        <v>G1PR910102</v>
      </c>
      <c r="G2598" s="2" t="str">
        <f t="shared" si="203"/>
        <v>Beleidsontwikkeling regionale plan</v>
      </c>
      <c r="H2598" s="2" t="str">
        <f t="shared" si="204"/>
        <v>9101</v>
      </c>
      <c r="I2598" s="2" t="str">
        <f>IFERROR(VLOOKUP(H2598,'Productgroepen hoofdfuncties'!G:H,2,FALSE),H2598)</f>
        <v>Ruimtelijke ontwikkeling</v>
      </c>
      <c r="J2598" s="2" t="str">
        <f t="shared" si="205"/>
        <v>91</v>
      </c>
      <c r="K2598" s="2" t="str">
        <f>IFERROR(VLOOKUP(J2598,'Productgroepen hoofdfuncties'!D:E,2,FALSE),J2598)</f>
        <v>Ruimtelijke ordening</v>
      </c>
      <c r="L2598" s="2" t="str">
        <f t="shared" si="206"/>
        <v>9</v>
      </c>
      <c r="M2598" s="2" t="str">
        <f>IFERROR(VLOOKUP(L2598,'Productgroepen hoofdfuncties'!A:B,2,FALSE),L2598)</f>
        <v>Ruimtelijke ordening en volkshuisvesting</v>
      </c>
    </row>
    <row r="2599" spans="1:13">
      <c r="A2599" s="7"/>
      <c r="B2599" s="8"/>
      <c r="C2599" s="4" t="s">
        <v>5949</v>
      </c>
      <c r="D2599" s="3" t="s">
        <v>5950</v>
      </c>
      <c r="E2599" s="4">
        <v>1</v>
      </c>
      <c r="F2599" s="2" t="str">
        <f t="shared" si="202"/>
        <v>G1PR910102</v>
      </c>
      <c r="G2599" s="2" t="str">
        <f t="shared" si="203"/>
        <v>Beleidsontwikkeling regionale plan</v>
      </c>
      <c r="H2599" s="2" t="str">
        <f t="shared" si="204"/>
        <v>9101</v>
      </c>
      <c r="I2599" s="2" t="str">
        <f>IFERROR(VLOOKUP(H2599,'Productgroepen hoofdfuncties'!G:H,2,FALSE),H2599)</f>
        <v>Ruimtelijke ontwikkeling</v>
      </c>
      <c r="J2599" s="2" t="str">
        <f t="shared" si="205"/>
        <v>91</v>
      </c>
      <c r="K2599" s="2" t="str">
        <f>IFERROR(VLOOKUP(J2599,'Productgroepen hoofdfuncties'!D:E,2,FALSE),J2599)</f>
        <v>Ruimtelijke ordening</v>
      </c>
      <c r="L2599" s="2" t="str">
        <f t="shared" si="206"/>
        <v>9</v>
      </c>
      <c r="M2599" s="2" t="str">
        <f>IFERROR(VLOOKUP(L2599,'Productgroepen hoofdfuncties'!A:B,2,FALSE),L2599)</f>
        <v>Ruimtelijke ordening en volkshuisvesting</v>
      </c>
    </row>
    <row r="2600" spans="1:13">
      <c r="A2600" s="9"/>
      <c r="B2600" s="10"/>
      <c r="C2600" s="4" t="s">
        <v>5951</v>
      </c>
      <c r="D2600" s="3" t="s">
        <v>5952</v>
      </c>
      <c r="E2600" s="4">
        <v>1</v>
      </c>
      <c r="F2600" s="2" t="str">
        <f t="shared" si="202"/>
        <v>G1PR910102</v>
      </c>
      <c r="G2600" s="2" t="str">
        <f t="shared" si="203"/>
        <v>Beleidsontwikkeling regionale plan</v>
      </c>
      <c r="H2600" s="2" t="str">
        <f t="shared" si="204"/>
        <v>9101</v>
      </c>
      <c r="I2600" s="2" t="str">
        <f>IFERROR(VLOOKUP(H2600,'Productgroepen hoofdfuncties'!G:H,2,FALSE),H2600)</f>
        <v>Ruimtelijke ontwikkeling</v>
      </c>
      <c r="J2600" s="2" t="str">
        <f t="shared" si="205"/>
        <v>91</v>
      </c>
      <c r="K2600" s="2" t="str">
        <f>IFERROR(VLOOKUP(J2600,'Productgroepen hoofdfuncties'!D:E,2,FALSE),J2600)</f>
        <v>Ruimtelijke ordening</v>
      </c>
      <c r="L2600" s="2" t="str">
        <f t="shared" si="206"/>
        <v>9</v>
      </c>
      <c r="M2600" s="2" t="str">
        <f>IFERROR(VLOOKUP(L2600,'Productgroepen hoofdfuncties'!A:B,2,FALSE),L2600)</f>
        <v>Ruimtelijke ordening en volkshuisvesting</v>
      </c>
    </row>
    <row r="2601" spans="1:13">
      <c r="A2601" s="5" t="s">
        <v>5953</v>
      </c>
      <c r="B2601" s="6" t="s">
        <v>5954</v>
      </c>
      <c r="C2601" s="4" t="s">
        <v>5955</v>
      </c>
      <c r="D2601" s="3" t="s">
        <v>5956</v>
      </c>
      <c r="E2601" s="4">
        <v>1</v>
      </c>
      <c r="F2601" s="2" t="str">
        <f t="shared" si="202"/>
        <v>G1PR910103</v>
      </c>
      <c r="G2601" s="2" t="str">
        <f t="shared" si="203"/>
        <v>Deelnemingen</v>
      </c>
      <c r="H2601" s="2" t="str">
        <f t="shared" si="204"/>
        <v>9101</v>
      </c>
      <c r="I2601" s="2" t="str">
        <f>IFERROR(VLOOKUP(H2601,'Productgroepen hoofdfuncties'!G:H,2,FALSE),H2601)</f>
        <v>Ruimtelijke ontwikkeling</v>
      </c>
      <c r="J2601" s="2" t="str">
        <f t="shared" si="205"/>
        <v>91</v>
      </c>
      <c r="K2601" s="2" t="str">
        <f>IFERROR(VLOOKUP(J2601,'Productgroepen hoofdfuncties'!D:E,2,FALSE),J2601)</f>
        <v>Ruimtelijke ordening</v>
      </c>
      <c r="L2601" s="2" t="str">
        <f t="shared" si="206"/>
        <v>9</v>
      </c>
      <c r="M2601" s="2" t="str">
        <f>IFERROR(VLOOKUP(L2601,'Productgroepen hoofdfuncties'!A:B,2,FALSE),L2601)</f>
        <v>Ruimtelijke ordening en volkshuisvesting</v>
      </c>
    </row>
    <row r="2602" spans="1:13">
      <c r="A2602" s="7"/>
      <c r="B2602" s="8"/>
      <c r="C2602" s="4" t="s">
        <v>5957</v>
      </c>
      <c r="D2602" s="3" t="s">
        <v>5958</v>
      </c>
      <c r="E2602" s="4">
        <v>1</v>
      </c>
      <c r="F2602" s="2" t="str">
        <f t="shared" si="202"/>
        <v>G1PR910103</v>
      </c>
      <c r="G2602" s="2" t="str">
        <f t="shared" si="203"/>
        <v>Deelnemingen</v>
      </c>
      <c r="H2602" s="2" t="str">
        <f t="shared" si="204"/>
        <v>9101</v>
      </c>
      <c r="I2602" s="2" t="str">
        <f>IFERROR(VLOOKUP(H2602,'Productgroepen hoofdfuncties'!G:H,2,FALSE),H2602)</f>
        <v>Ruimtelijke ontwikkeling</v>
      </c>
      <c r="J2602" s="2" t="str">
        <f t="shared" si="205"/>
        <v>91</v>
      </c>
      <c r="K2602" s="2" t="str">
        <f>IFERROR(VLOOKUP(J2602,'Productgroepen hoofdfuncties'!D:E,2,FALSE),J2602)</f>
        <v>Ruimtelijke ordening</v>
      </c>
      <c r="L2602" s="2" t="str">
        <f t="shared" si="206"/>
        <v>9</v>
      </c>
      <c r="M2602" s="2" t="str">
        <f>IFERROR(VLOOKUP(L2602,'Productgroepen hoofdfuncties'!A:B,2,FALSE),L2602)</f>
        <v>Ruimtelijke ordening en volkshuisvesting</v>
      </c>
    </row>
    <row r="2603" spans="1:13">
      <c r="A2603" s="7"/>
      <c r="B2603" s="8"/>
      <c r="C2603" s="4" t="s">
        <v>5959</v>
      </c>
      <c r="D2603" s="3" t="s">
        <v>5960</v>
      </c>
      <c r="E2603" s="4">
        <v>1</v>
      </c>
      <c r="F2603" s="2" t="str">
        <f t="shared" si="202"/>
        <v>G1PR910103</v>
      </c>
      <c r="G2603" s="2" t="str">
        <f t="shared" si="203"/>
        <v>Deelnemingen</v>
      </c>
      <c r="H2603" s="2" t="str">
        <f t="shared" si="204"/>
        <v>9101</v>
      </c>
      <c r="I2603" s="2" t="str">
        <f>IFERROR(VLOOKUP(H2603,'Productgroepen hoofdfuncties'!G:H,2,FALSE),H2603)</f>
        <v>Ruimtelijke ontwikkeling</v>
      </c>
      <c r="J2603" s="2" t="str">
        <f t="shared" si="205"/>
        <v>91</v>
      </c>
      <c r="K2603" s="2" t="str">
        <f>IFERROR(VLOOKUP(J2603,'Productgroepen hoofdfuncties'!D:E,2,FALSE),J2603)</f>
        <v>Ruimtelijke ordening</v>
      </c>
      <c r="L2603" s="2" t="str">
        <f t="shared" si="206"/>
        <v>9</v>
      </c>
      <c r="M2603" s="2" t="str">
        <f>IFERROR(VLOOKUP(L2603,'Productgroepen hoofdfuncties'!A:B,2,FALSE),L2603)</f>
        <v>Ruimtelijke ordening en volkshuisvesting</v>
      </c>
    </row>
    <row r="2604" spans="1:13">
      <c r="A2604" s="9"/>
      <c r="B2604" s="10"/>
      <c r="C2604" s="4" t="s">
        <v>5961</v>
      </c>
      <c r="D2604" s="3" t="s">
        <v>5962</v>
      </c>
      <c r="E2604" s="4">
        <v>1</v>
      </c>
      <c r="F2604" s="2" t="str">
        <f t="shared" si="202"/>
        <v>G1PR910103</v>
      </c>
      <c r="G2604" s="2" t="str">
        <f t="shared" si="203"/>
        <v>Deelnemingen</v>
      </c>
      <c r="H2604" s="2" t="str">
        <f t="shared" si="204"/>
        <v>9101</v>
      </c>
      <c r="I2604" s="2" t="str">
        <f>IFERROR(VLOOKUP(H2604,'Productgroepen hoofdfuncties'!G:H,2,FALSE),H2604)</f>
        <v>Ruimtelijke ontwikkeling</v>
      </c>
      <c r="J2604" s="2" t="str">
        <f t="shared" si="205"/>
        <v>91</v>
      </c>
      <c r="K2604" s="2" t="str">
        <f>IFERROR(VLOOKUP(J2604,'Productgroepen hoofdfuncties'!D:E,2,FALSE),J2604)</f>
        <v>Ruimtelijke ordening</v>
      </c>
      <c r="L2604" s="2" t="str">
        <f t="shared" si="206"/>
        <v>9</v>
      </c>
      <c r="M2604" s="2" t="str">
        <f>IFERROR(VLOOKUP(L2604,'Productgroepen hoofdfuncties'!A:B,2,FALSE),L2604)</f>
        <v>Ruimtelijke ordening en volkshuisvesting</v>
      </c>
    </row>
    <row r="2605" spans="1:13">
      <c r="A2605" s="3" t="s">
        <v>5963</v>
      </c>
      <c r="B2605" s="4" t="s">
        <v>5964</v>
      </c>
      <c r="C2605" s="4"/>
      <c r="D2605" s="3"/>
      <c r="E2605" s="4"/>
      <c r="F2605" s="2" t="str">
        <f t="shared" si="202"/>
        <v>G1PR910104</v>
      </c>
      <c r="G2605" s="2" t="str">
        <f t="shared" si="203"/>
        <v>Windenergie</v>
      </c>
      <c r="H2605" s="2" t="str">
        <f t="shared" si="204"/>
        <v>9101</v>
      </c>
      <c r="I2605" s="2" t="str">
        <f>IFERROR(VLOOKUP(H2605,'Productgroepen hoofdfuncties'!G:H,2,FALSE),H2605)</f>
        <v>Ruimtelijke ontwikkeling</v>
      </c>
      <c r="J2605" s="2" t="str">
        <f t="shared" si="205"/>
        <v>91</v>
      </c>
      <c r="K2605" s="2" t="str">
        <f>IFERROR(VLOOKUP(J2605,'Productgroepen hoofdfuncties'!D:E,2,FALSE),J2605)</f>
        <v>Ruimtelijke ordening</v>
      </c>
      <c r="L2605" s="2" t="str">
        <f t="shared" si="206"/>
        <v>9</v>
      </c>
      <c r="M2605" s="2" t="str">
        <f>IFERROR(VLOOKUP(L2605,'Productgroepen hoofdfuncties'!A:B,2,FALSE),L2605)</f>
        <v>Ruimtelijke ordening en volkshuisvesting</v>
      </c>
    </row>
    <row r="2606" spans="1:13">
      <c r="A2606" s="3" t="s">
        <v>5965</v>
      </c>
      <c r="B2606" s="4" t="s">
        <v>5966</v>
      </c>
      <c r="C2606" s="4" t="s">
        <v>5967</v>
      </c>
      <c r="D2606" s="3" t="s">
        <v>6976</v>
      </c>
      <c r="E2606" s="4">
        <v>1</v>
      </c>
      <c r="F2606" s="2" t="str">
        <f t="shared" si="202"/>
        <v>G1PR910200</v>
      </c>
      <c r="G2606" s="2" t="str">
        <f t="shared" si="203"/>
        <v>App. kst gemeentelijke plannen</v>
      </c>
      <c r="H2606" s="2" t="str">
        <f t="shared" si="204"/>
        <v>9102</v>
      </c>
      <c r="I2606" s="2" t="str">
        <f>IFERROR(VLOOKUP(H2606,'Productgroepen hoofdfuncties'!G:H,2,FALSE),H2606)</f>
        <v>Realisatie ruimtelijk beleid</v>
      </c>
      <c r="J2606" s="2" t="str">
        <f t="shared" si="205"/>
        <v>91</v>
      </c>
      <c r="K2606" s="2" t="str">
        <f>IFERROR(VLOOKUP(J2606,'Productgroepen hoofdfuncties'!D:E,2,FALSE),J2606)</f>
        <v>Ruimtelijke ordening</v>
      </c>
      <c r="L2606" s="2" t="str">
        <f t="shared" si="206"/>
        <v>9</v>
      </c>
      <c r="M2606" s="2" t="str">
        <f>IFERROR(VLOOKUP(L2606,'Productgroepen hoofdfuncties'!A:B,2,FALSE),L2606)</f>
        <v>Ruimtelijke ordening en volkshuisvesting</v>
      </c>
    </row>
    <row r="2607" spans="1:13">
      <c r="A2607" s="5" t="s">
        <v>5968</v>
      </c>
      <c r="B2607" s="6" t="s">
        <v>5969</v>
      </c>
      <c r="C2607" s="4" t="s">
        <v>5970</v>
      </c>
      <c r="D2607" s="3" t="s">
        <v>6977</v>
      </c>
      <c r="E2607" s="4">
        <v>1</v>
      </c>
      <c r="F2607" s="2" t="str">
        <f t="shared" si="202"/>
        <v>G1PR910201</v>
      </c>
      <c r="G2607" s="2" t="str">
        <f t="shared" si="203"/>
        <v>Algemeen/Gemeentelijke plannen</v>
      </c>
      <c r="H2607" s="2" t="str">
        <f t="shared" si="204"/>
        <v>9102</v>
      </c>
      <c r="I2607" s="2" t="str">
        <f>IFERROR(VLOOKUP(H2607,'Productgroepen hoofdfuncties'!G:H,2,FALSE),H2607)</f>
        <v>Realisatie ruimtelijk beleid</v>
      </c>
      <c r="J2607" s="2" t="str">
        <f t="shared" si="205"/>
        <v>91</v>
      </c>
      <c r="K2607" s="2" t="str">
        <f>IFERROR(VLOOKUP(J2607,'Productgroepen hoofdfuncties'!D:E,2,FALSE),J2607)</f>
        <v>Ruimtelijke ordening</v>
      </c>
      <c r="L2607" s="2" t="str">
        <f t="shared" si="206"/>
        <v>9</v>
      </c>
      <c r="M2607" s="2" t="str">
        <f>IFERROR(VLOOKUP(L2607,'Productgroepen hoofdfuncties'!A:B,2,FALSE),L2607)</f>
        <v>Ruimtelijke ordening en volkshuisvesting</v>
      </c>
    </row>
    <row r="2608" spans="1:13">
      <c r="A2608" s="7"/>
      <c r="B2608" s="8"/>
      <c r="C2608" s="4" t="s">
        <v>5971</v>
      </c>
      <c r="D2608" s="3" t="s">
        <v>5972</v>
      </c>
      <c r="E2608" s="4">
        <v>1</v>
      </c>
      <c r="F2608" s="2" t="str">
        <f t="shared" si="202"/>
        <v>G1PR910201</v>
      </c>
      <c r="G2608" s="2" t="str">
        <f t="shared" si="203"/>
        <v>Algemeen/Gemeentelijke plannen</v>
      </c>
      <c r="H2608" s="2" t="str">
        <f t="shared" si="204"/>
        <v>9102</v>
      </c>
      <c r="I2608" s="2" t="str">
        <f>IFERROR(VLOOKUP(H2608,'Productgroepen hoofdfuncties'!G:H,2,FALSE),H2608)</f>
        <v>Realisatie ruimtelijk beleid</v>
      </c>
      <c r="J2608" s="2" t="str">
        <f t="shared" si="205"/>
        <v>91</v>
      </c>
      <c r="K2608" s="2" t="str">
        <f>IFERROR(VLOOKUP(J2608,'Productgroepen hoofdfuncties'!D:E,2,FALSE),J2608)</f>
        <v>Ruimtelijke ordening</v>
      </c>
      <c r="L2608" s="2" t="str">
        <f t="shared" si="206"/>
        <v>9</v>
      </c>
      <c r="M2608" s="2" t="str">
        <f>IFERROR(VLOOKUP(L2608,'Productgroepen hoofdfuncties'!A:B,2,FALSE),L2608)</f>
        <v>Ruimtelijke ordening en volkshuisvesting</v>
      </c>
    </row>
    <row r="2609" spans="1:13">
      <c r="A2609" s="7"/>
      <c r="B2609" s="8"/>
      <c r="C2609" s="4" t="s">
        <v>5973</v>
      </c>
      <c r="D2609" s="3" t="s">
        <v>5974</v>
      </c>
      <c r="E2609" s="4">
        <v>1</v>
      </c>
      <c r="F2609" s="2" t="str">
        <f t="shared" si="202"/>
        <v>G1PR910201</v>
      </c>
      <c r="G2609" s="2" t="str">
        <f t="shared" si="203"/>
        <v>Algemeen/Gemeentelijke plannen</v>
      </c>
      <c r="H2609" s="2" t="str">
        <f t="shared" si="204"/>
        <v>9102</v>
      </c>
      <c r="I2609" s="2" t="str">
        <f>IFERROR(VLOOKUP(H2609,'Productgroepen hoofdfuncties'!G:H,2,FALSE),H2609)</f>
        <v>Realisatie ruimtelijk beleid</v>
      </c>
      <c r="J2609" s="2" t="str">
        <f t="shared" si="205"/>
        <v>91</v>
      </c>
      <c r="K2609" s="2" t="str">
        <f>IFERROR(VLOOKUP(J2609,'Productgroepen hoofdfuncties'!D:E,2,FALSE),J2609)</f>
        <v>Ruimtelijke ordening</v>
      </c>
      <c r="L2609" s="2" t="str">
        <f t="shared" si="206"/>
        <v>9</v>
      </c>
      <c r="M2609" s="2" t="str">
        <f>IFERROR(VLOOKUP(L2609,'Productgroepen hoofdfuncties'!A:B,2,FALSE),L2609)</f>
        <v>Ruimtelijke ordening en volkshuisvesting</v>
      </c>
    </row>
    <row r="2610" spans="1:13">
      <c r="A2610" s="7"/>
      <c r="B2610" s="8"/>
      <c r="C2610" s="4" t="s">
        <v>5975</v>
      </c>
      <c r="D2610" s="3" t="s">
        <v>5976</v>
      </c>
      <c r="E2610" s="4">
        <v>1</v>
      </c>
      <c r="F2610" s="2" t="str">
        <f t="shared" si="202"/>
        <v>G1PR910201</v>
      </c>
      <c r="G2610" s="2" t="str">
        <f t="shared" si="203"/>
        <v>Algemeen/Gemeentelijke plannen</v>
      </c>
      <c r="H2610" s="2" t="str">
        <f t="shared" si="204"/>
        <v>9102</v>
      </c>
      <c r="I2610" s="2" t="str">
        <f>IFERROR(VLOOKUP(H2610,'Productgroepen hoofdfuncties'!G:H,2,FALSE),H2610)</f>
        <v>Realisatie ruimtelijk beleid</v>
      </c>
      <c r="J2610" s="2" t="str">
        <f t="shared" si="205"/>
        <v>91</v>
      </c>
      <c r="K2610" s="2" t="str">
        <f>IFERROR(VLOOKUP(J2610,'Productgroepen hoofdfuncties'!D:E,2,FALSE),J2610)</f>
        <v>Ruimtelijke ordening</v>
      </c>
      <c r="L2610" s="2" t="str">
        <f t="shared" si="206"/>
        <v>9</v>
      </c>
      <c r="M2610" s="2" t="str">
        <f>IFERROR(VLOOKUP(L2610,'Productgroepen hoofdfuncties'!A:B,2,FALSE),L2610)</f>
        <v>Ruimtelijke ordening en volkshuisvesting</v>
      </c>
    </row>
    <row r="2611" spans="1:13">
      <c r="A2611" s="7"/>
      <c r="B2611" s="8"/>
      <c r="C2611" s="4" t="s">
        <v>5977</v>
      </c>
      <c r="D2611" s="3" t="s">
        <v>5978</v>
      </c>
      <c r="E2611" s="4">
        <v>1</v>
      </c>
      <c r="F2611" s="2" t="str">
        <f t="shared" si="202"/>
        <v>G1PR910201</v>
      </c>
      <c r="G2611" s="2" t="str">
        <f t="shared" si="203"/>
        <v>Algemeen/Gemeentelijke plannen</v>
      </c>
      <c r="H2611" s="2" t="str">
        <f t="shared" si="204"/>
        <v>9102</v>
      </c>
      <c r="I2611" s="2" t="str">
        <f>IFERROR(VLOOKUP(H2611,'Productgroepen hoofdfuncties'!G:H,2,FALSE),H2611)</f>
        <v>Realisatie ruimtelijk beleid</v>
      </c>
      <c r="J2611" s="2" t="str">
        <f t="shared" si="205"/>
        <v>91</v>
      </c>
      <c r="K2611" s="2" t="str">
        <f>IFERROR(VLOOKUP(J2611,'Productgroepen hoofdfuncties'!D:E,2,FALSE),J2611)</f>
        <v>Ruimtelijke ordening</v>
      </c>
      <c r="L2611" s="2" t="str">
        <f t="shared" si="206"/>
        <v>9</v>
      </c>
      <c r="M2611" s="2" t="str">
        <f>IFERROR(VLOOKUP(L2611,'Productgroepen hoofdfuncties'!A:B,2,FALSE),L2611)</f>
        <v>Ruimtelijke ordening en volkshuisvesting</v>
      </c>
    </row>
    <row r="2612" spans="1:13">
      <c r="A2612" s="7"/>
      <c r="B2612" s="8"/>
      <c r="C2612" s="4" t="s">
        <v>5979</v>
      </c>
      <c r="D2612" s="3" t="s">
        <v>5980</v>
      </c>
      <c r="E2612" s="4">
        <v>1</v>
      </c>
      <c r="F2612" s="2" t="str">
        <f t="shared" si="202"/>
        <v>G1PR910201</v>
      </c>
      <c r="G2612" s="2" t="str">
        <f t="shared" si="203"/>
        <v>Algemeen/Gemeentelijke plannen</v>
      </c>
      <c r="H2612" s="2" t="str">
        <f t="shared" si="204"/>
        <v>9102</v>
      </c>
      <c r="I2612" s="2" t="str">
        <f>IFERROR(VLOOKUP(H2612,'Productgroepen hoofdfuncties'!G:H,2,FALSE),H2612)</f>
        <v>Realisatie ruimtelijk beleid</v>
      </c>
      <c r="J2612" s="2" t="str">
        <f t="shared" si="205"/>
        <v>91</v>
      </c>
      <c r="K2612" s="2" t="str">
        <f>IFERROR(VLOOKUP(J2612,'Productgroepen hoofdfuncties'!D:E,2,FALSE),J2612)</f>
        <v>Ruimtelijke ordening</v>
      </c>
      <c r="L2612" s="2" t="str">
        <f t="shared" si="206"/>
        <v>9</v>
      </c>
      <c r="M2612" s="2" t="str">
        <f>IFERROR(VLOOKUP(L2612,'Productgroepen hoofdfuncties'!A:B,2,FALSE),L2612)</f>
        <v>Ruimtelijke ordening en volkshuisvesting</v>
      </c>
    </row>
    <row r="2613" spans="1:13">
      <c r="A2613" s="7"/>
      <c r="B2613" s="8"/>
      <c r="C2613" s="4" t="s">
        <v>5981</v>
      </c>
      <c r="D2613" s="3" t="s">
        <v>5982</v>
      </c>
      <c r="E2613" s="4">
        <v>1</v>
      </c>
      <c r="F2613" s="2" t="str">
        <f t="shared" si="202"/>
        <v>G1PR910201</v>
      </c>
      <c r="G2613" s="2" t="str">
        <f t="shared" si="203"/>
        <v>Algemeen/Gemeentelijke plannen</v>
      </c>
      <c r="H2613" s="2" t="str">
        <f t="shared" si="204"/>
        <v>9102</v>
      </c>
      <c r="I2613" s="2" t="str">
        <f>IFERROR(VLOOKUP(H2613,'Productgroepen hoofdfuncties'!G:H,2,FALSE),H2613)</f>
        <v>Realisatie ruimtelijk beleid</v>
      </c>
      <c r="J2613" s="2" t="str">
        <f t="shared" si="205"/>
        <v>91</v>
      </c>
      <c r="K2613" s="2" t="str">
        <f>IFERROR(VLOOKUP(J2613,'Productgroepen hoofdfuncties'!D:E,2,FALSE),J2613)</f>
        <v>Ruimtelijke ordening</v>
      </c>
      <c r="L2613" s="2" t="str">
        <f t="shared" si="206"/>
        <v>9</v>
      </c>
      <c r="M2613" s="2" t="str">
        <f>IFERROR(VLOOKUP(L2613,'Productgroepen hoofdfuncties'!A:B,2,FALSE),L2613)</f>
        <v>Ruimtelijke ordening en volkshuisvesting</v>
      </c>
    </row>
    <row r="2614" spans="1:13">
      <c r="A2614" s="9"/>
      <c r="B2614" s="10"/>
      <c r="C2614" s="4" t="s">
        <v>5983</v>
      </c>
      <c r="D2614" s="3" t="s">
        <v>5984</v>
      </c>
      <c r="E2614" s="4">
        <v>1</v>
      </c>
      <c r="F2614" s="2" t="str">
        <f t="shared" si="202"/>
        <v>G1PR910201</v>
      </c>
      <c r="G2614" s="2" t="str">
        <f t="shared" si="203"/>
        <v>Algemeen/Gemeentelijke plannen</v>
      </c>
      <c r="H2614" s="2" t="str">
        <f t="shared" si="204"/>
        <v>9102</v>
      </c>
      <c r="I2614" s="2" t="str">
        <f>IFERROR(VLOOKUP(H2614,'Productgroepen hoofdfuncties'!G:H,2,FALSE),H2614)</f>
        <v>Realisatie ruimtelijk beleid</v>
      </c>
      <c r="J2614" s="2" t="str">
        <f t="shared" si="205"/>
        <v>91</v>
      </c>
      <c r="K2614" s="2" t="str">
        <f>IFERROR(VLOOKUP(J2614,'Productgroepen hoofdfuncties'!D:E,2,FALSE),J2614)</f>
        <v>Ruimtelijke ordening</v>
      </c>
      <c r="L2614" s="2" t="str">
        <f t="shared" si="206"/>
        <v>9</v>
      </c>
      <c r="M2614" s="2" t="str">
        <f>IFERROR(VLOOKUP(L2614,'Productgroepen hoofdfuncties'!A:B,2,FALSE),L2614)</f>
        <v>Ruimtelijke ordening en volkshuisvesting</v>
      </c>
    </row>
    <row r="2615" spans="1:13">
      <c r="A2615" s="5" t="s">
        <v>5985</v>
      </c>
      <c r="B2615" s="6" t="s">
        <v>5919</v>
      </c>
      <c r="C2615" s="4" t="s">
        <v>5986</v>
      </c>
      <c r="D2615" s="3" t="s">
        <v>5987</v>
      </c>
      <c r="E2615" s="4">
        <v>1</v>
      </c>
      <c r="F2615" s="2" t="str">
        <f t="shared" si="202"/>
        <v>G1PR910202</v>
      </c>
      <c r="G2615" s="2" t="str">
        <f t="shared" si="203"/>
        <v>Beleidsontwikkeling regionale plan</v>
      </c>
      <c r="H2615" s="2" t="str">
        <f t="shared" si="204"/>
        <v>9102</v>
      </c>
      <c r="I2615" s="2" t="str">
        <f>IFERROR(VLOOKUP(H2615,'Productgroepen hoofdfuncties'!G:H,2,FALSE),H2615)</f>
        <v>Realisatie ruimtelijk beleid</v>
      </c>
      <c r="J2615" s="2" t="str">
        <f t="shared" si="205"/>
        <v>91</v>
      </c>
      <c r="K2615" s="2" t="str">
        <f>IFERROR(VLOOKUP(J2615,'Productgroepen hoofdfuncties'!D:E,2,FALSE),J2615)</f>
        <v>Ruimtelijke ordening</v>
      </c>
      <c r="L2615" s="2" t="str">
        <f t="shared" si="206"/>
        <v>9</v>
      </c>
      <c r="M2615" s="2" t="str">
        <f>IFERROR(VLOOKUP(L2615,'Productgroepen hoofdfuncties'!A:B,2,FALSE),L2615)</f>
        <v>Ruimtelijke ordening en volkshuisvesting</v>
      </c>
    </row>
    <row r="2616" spans="1:13">
      <c r="A2616" s="9"/>
      <c r="B2616" s="10"/>
      <c r="C2616" s="4" t="s">
        <v>5988</v>
      </c>
      <c r="D2616" s="3" t="s">
        <v>5989</v>
      </c>
      <c r="E2616" s="4">
        <v>1</v>
      </c>
      <c r="F2616" s="2" t="str">
        <f t="shared" si="202"/>
        <v>G1PR910202</v>
      </c>
      <c r="G2616" s="2" t="str">
        <f t="shared" si="203"/>
        <v>Beleidsontwikkeling regionale plan</v>
      </c>
      <c r="H2616" s="2" t="str">
        <f t="shared" si="204"/>
        <v>9102</v>
      </c>
      <c r="I2616" s="2" t="str">
        <f>IFERROR(VLOOKUP(H2616,'Productgroepen hoofdfuncties'!G:H,2,FALSE),H2616)</f>
        <v>Realisatie ruimtelijk beleid</v>
      </c>
      <c r="J2616" s="2" t="str">
        <f t="shared" si="205"/>
        <v>91</v>
      </c>
      <c r="K2616" s="2" t="str">
        <f>IFERROR(VLOOKUP(J2616,'Productgroepen hoofdfuncties'!D:E,2,FALSE),J2616)</f>
        <v>Ruimtelijke ordening</v>
      </c>
      <c r="L2616" s="2" t="str">
        <f t="shared" si="206"/>
        <v>9</v>
      </c>
      <c r="M2616" s="2" t="str">
        <f>IFERROR(VLOOKUP(L2616,'Productgroepen hoofdfuncties'!A:B,2,FALSE),L2616)</f>
        <v>Ruimtelijke ordening en volkshuisvesting</v>
      </c>
    </row>
    <row r="2617" spans="1:13">
      <c r="A2617" s="3" t="s">
        <v>5990</v>
      </c>
      <c r="B2617" s="4" t="s">
        <v>5991</v>
      </c>
      <c r="C2617" s="4" t="s">
        <v>5992</v>
      </c>
      <c r="D2617" s="3" t="s">
        <v>5991</v>
      </c>
      <c r="E2617" s="4">
        <v>1</v>
      </c>
      <c r="F2617" s="2" t="str">
        <f t="shared" si="202"/>
        <v>G1PR910300</v>
      </c>
      <c r="G2617" s="2" t="str">
        <f t="shared" si="203"/>
        <v>App. kst technische infrastructuur</v>
      </c>
      <c r="H2617" s="2" t="str">
        <f t="shared" si="204"/>
        <v>9103</v>
      </c>
      <c r="I2617" s="2" t="str">
        <f>IFERROR(VLOOKUP(H2617,'Productgroepen hoofdfuncties'!G:H,2,FALSE),H2617)</f>
        <v>Technische infrastructuur</v>
      </c>
      <c r="J2617" s="2" t="str">
        <f t="shared" si="205"/>
        <v>91</v>
      </c>
      <c r="K2617" s="2" t="str">
        <f>IFERROR(VLOOKUP(J2617,'Productgroepen hoofdfuncties'!D:E,2,FALSE),J2617)</f>
        <v>Ruimtelijke ordening</v>
      </c>
      <c r="L2617" s="2" t="str">
        <f t="shared" si="206"/>
        <v>9</v>
      </c>
      <c r="M2617" s="2" t="str">
        <f>IFERROR(VLOOKUP(L2617,'Productgroepen hoofdfuncties'!A:B,2,FALSE),L2617)</f>
        <v>Ruimtelijke ordening en volkshuisvesting</v>
      </c>
    </row>
    <row r="2618" spans="1:13">
      <c r="A2618" s="3" t="s">
        <v>5993</v>
      </c>
      <c r="B2618" s="4" t="s">
        <v>3908</v>
      </c>
      <c r="C2618" s="4"/>
      <c r="D2618" s="3"/>
      <c r="E2618" s="4"/>
      <c r="F2618" s="2" t="str">
        <f t="shared" si="202"/>
        <v>G1PR910301</v>
      </c>
      <c r="G2618" s="2" t="str">
        <f t="shared" si="203"/>
        <v>Algemeen</v>
      </c>
      <c r="H2618" s="2" t="str">
        <f t="shared" si="204"/>
        <v>9103</v>
      </c>
      <c r="I2618" s="2" t="str">
        <f>IFERROR(VLOOKUP(H2618,'Productgroepen hoofdfuncties'!G:H,2,FALSE),H2618)</f>
        <v>Technische infrastructuur</v>
      </c>
      <c r="J2618" s="2" t="str">
        <f t="shared" si="205"/>
        <v>91</v>
      </c>
      <c r="K2618" s="2" t="str">
        <f>IFERROR(VLOOKUP(J2618,'Productgroepen hoofdfuncties'!D:E,2,FALSE),J2618)</f>
        <v>Ruimtelijke ordening</v>
      </c>
      <c r="L2618" s="2" t="str">
        <f t="shared" si="206"/>
        <v>9</v>
      </c>
      <c r="M2618" s="2" t="str">
        <f>IFERROR(VLOOKUP(L2618,'Productgroepen hoofdfuncties'!A:B,2,FALSE),L2618)</f>
        <v>Ruimtelijke ordening en volkshuisvesting</v>
      </c>
    </row>
    <row r="2619" spans="1:13">
      <c r="A2619" s="3" t="s">
        <v>5994</v>
      </c>
      <c r="B2619" s="4" t="s">
        <v>1263</v>
      </c>
      <c r="C2619" s="4" t="s">
        <v>5995</v>
      </c>
      <c r="D2619" s="3" t="s">
        <v>5996</v>
      </c>
      <c r="E2619" s="4">
        <v>1</v>
      </c>
      <c r="F2619" s="2" t="str">
        <f t="shared" si="202"/>
        <v>G1PR910302</v>
      </c>
      <c r="G2619" s="2" t="str">
        <f t="shared" si="203"/>
        <v>Beleidsontwikkeling</v>
      </c>
      <c r="H2619" s="2" t="str">
        <f t="shared" si="204"/>
        <v>9103</v>
      </c>
      <c r="I2619" s="2" t="str">
        <f>IFERROR(VLOOKUP(H2619,'Productgroepen hoofdfuncties'!G:H,2,FALSE),H2619)</f>
        <v>Technische infrastructuur</v>
      </c>
      <c r="J2619" s="2" t="str">
        <f t="shared" si="205"/>
        <v>91</v>
      </c>
      <c r="K2619" s="2" t="str">
        <f>IFERROR(VLOOKUP(J2619,'Productgroepen hoofdfuncties'!D:E,2,FALSE),J2619)</f>
        <v>Ruimtelijke ordening</v>
      </c>
      <c r="L2619" s="2" t="str">
        <f t="shared" si="206"/>
        <v>9</v>
      </c>
      <c r="M2619" s="2" t="str">
        <f>IFERROR(VLOOKUP(L2619,'Productgroepen hoofdfuncties'!A:B,2,FALSE),L2619)</f>
        <v>Ruimtelijke ordening en volkshuisvesting</v>
      </c>
    </row>
    <row r="2620" spans="1:13">
      <c r="A2620" s="3" t="s">
        <v>5997</v>
      </c>
      <c r="B2620" s="4" t="s">
        <v>5998</v>
      </c>
      <c r="C2620" s="4" t="s">
        <v>5999</v>
      </c>
      <c r="D2620" s="3" t="s">
        <v>5998</v>
      </c>
      <c r="E2620" s="4">
        <v>1</v>
      </c>
      <c r="F2620" s="2" t="str">
        <f t="shared" si="202"/>
        <v>G1PR910400</v>
      </c>
      <c r="G2620" s="2" t="str">
        <f t="shared" si="203"/>
        <v>App. kst gebiedsgericht werken</v>
      </c>
      <c r="H2620" s="2" t="str">
        <f t="shared" si="204"/>
        <v>9104</v>
      </c>
      <c r="I2620" s="2" t="str">
        <f>IFERROR(VLOOKUP(H2620,'Productgroepen hoofdfuncties'!G:H,2,FALSE),H2620)</f>
        <v>Gebiedsgericht werken</v>
      </c>
      <c r="J2620" s="2" t="str">
        <f t="shared" si="205"/>
        <v>91</v>
      </c>
      <c r="K2620" s="2" t="str">
        <f>IFERROR(VLOOKUP(J2620,'Productgroepen hoofdfuncties'!D:E,2,FALSE),J2620)</f>
        <v>Ruimtelijke ordening</v>
      </c>
      <c r="L2620" s="2" t="str">
        <f t="shared" si="206"/>
        <v>9</v>
      </c>
      <c r="M2620" s="2" t="str">
        <f>IFERROR(VLOOKUP(L2620,'Productgroepen hoofdfuncties'!A:B,2,FALSE),L2620)</f>
        <v>Ruimtelijke ordening en volkshuisvesting</v>
      </c>
    </row>
    <row r="2621" spans="1:13">
      <c r="A2621" s="3" t="s">
        <v>6000</v>
      </c>
      <c r="B2621" s="4" t="s">
        <v>3908</v>
      </c>
      <c r="C2621" s="4"/>
      <c r="D2621" s="3"/>
      <c r="E2621" s="4"/>
      <c r="F2621" s="2" t="str">
        <f t="shared" si="202"/>
        <v>G1PR910401</v>
      </c>
      <c r="G2621" s="2" t="str">
        <f t="shared" si="203"/>
        <v>Algemeen</v>
      </c>
      <c r="H2621" s="2" t="str">
        <f t="shared" si="204"/>
        <v>9104</v>
      </c>
      <c r="I2621" s="2" t="str">
        <f>IFERROR(VLOOKUP(H2621,'Productgroepen hoofdfuncties'!G:H,2,FALSE),H2621)</f>
        <v>Gebiedsgericht werken</v>
      </c>
      <c r="J2621" s="2" t="str">
        <f t="shared" si="205"/>
        <v>91</v>
      </c>
      <c r="K2621" s="2" t="str">
        <f>IFERROR(VLOOKUP(J2621,'Productgroepen hoofdfuncties'!D:E,2,FALSE),J2621)</f>
        <v>Ruimtelijke ordening</v>
      </c>
      <c r="L2621" s="2" t="str">
        <f t="shared" si="206"/>
        <v>9</v>
      </c>
      <c r="M2621" s="2" t="str">
        <f>IFERROR(VLOOKUP(L2621,'Productgroepen hoofdfuncties'!A:B,2,FALSE),L2621)</f>
        <v>Ruimtelijke ordening en volkshuisvesting</v>
      </c>
    </row>
    <row r="2622" spans="1:13">
      <c r="A2622" s="5" t="s">
        <v>6001</v>
      </c>
      <c r="B2622" s="6" t="s">
        <v>6002</v>
      </c>
      <c r="C2622" s="4" t="s">
        <v>6003</v>
      </c>
      <c r="D2622" s="3" t="s">
        <v>6004</v>
      </c>
      <c r="E2622" s="4">
        <v>1</v>
      </c>
      <c r="F2622" s="2" t="str">
        <f t="shared" si="202"/>
        <v>G1PR910402</v>
      </c>
      <c r="G2622" s="2" t="str">
        <f t="shared" si="203"/>
        <v>Beleidsontwikkeling geb.gericht/POP</v>
      </c>
      <c r="H2622" s="2" t="str">
        <f t="shared" si="204"/>
        <v>9104</v>
      </c>
      <c r="I2622" s="2" t="str">
        <f>IFERROR(VLOOKUP(H2622,'Productgroepen hoofdfuncties'!G:H,2,FALSE),H2622)</f>
        <v>Gebiedsgericht werken</v>
      </c>
      <c r="J2622" s="2" t="str">
        <f t="shared" si="205"/>
        <v>91</v>
      </c>
      <c r="K2622" s="2" t="str">
        <f>IFERROR(VLOOKUP(J2622,'Productgroepen hoofdfuncties'!D:E,2,FALSE),J2622)</f>
        <v>Ruimtelijke ordening</v>
      </c>
      <c r="L2622" s="2" t="str">
        <f t="shared" si="206"/>
        <v>9</v>
      </c>
      <c r="M2622" s="2" t="str">
        <f>IFERROR(VLOOKUP(L2622,'Productgroepen hoofdfuncties'!A:B,2,FALSE),L2622)</f>
        <v>Ruimtelijke ordening en volkshuisvesting</v>
      </c>
    </row>
    <row r="2623" spans="1:13">
      <c r="A2623" s="7"/>
      <c r="B2623" s="8"/>
      <c r="C2623" s="4" t="s">
        <v>6005</v>
      </c>
      <c r="D2623" s="3" t="s">
        <v>6006</v>
      </c>
      <c r="E2623" s="4">
        <v>1</v>
      </c>
      <c r="F2623" s="2" t="str">
        <f t="shared" si="202"/>
        <v>G1PR910402</v>
      </c>
      <c r="G2623" s="2" t="str">
        <f t="shared" si="203"/>
        <v>Beleidsontwikkeling geb.gericht/POP</v>
      </c>
      <c r="H2623" s="2" t="str">
        <f t="shared" si="204"/>
        <v>9104</v>
      </c>
      <c r="I2623" s="2" t="str">
        <f>IFERROR(VLOOKUP(H2623,'Productgroepen hoofdfuncties'!G:H,2,FALSE),H2623)</f>
        <v>Gebiedsgericht werken</v>
      </c>
      <c r="J2623" s="2" t="str">
        <f t="shared" si="205"/>
        <v>91</v>
      </c>
      <c r="K2623" s="2" t="str">
        <f>IFERROR(VLOOKUP(J2623,'Productgroepen hoofdfuncties'!D:E,2,FALSE),J2623)</f>
        <v>Ruimtelijke ordening</v>
      </c>
      <c r="L2623" s="2" t="str">
        <f t="shared" si="206"/>
        <v>9</v>
      </c>
      <c r="M2623" s="2" t="str">
        <f>IFERROR(VLOOKUP(L2623,'Productgroepen hoofdfuncties'!A:B,2,FALSE),L2623)</f>
        <v>Ruimtelijke ordening en volkshuisvesting</v>
      </c>
    </row>
    <row r="2624" spans="1:13">
      <c r="A2624" s="7"/>
      <c r="B2624" s="8"/>
      <c r="C2624" s="4" t="s">
        <v>6007</v>
      </c>
      <c r="D2624" s="3" t="s">
        <v>6008</v>
      </c>
      <c r="E2624" s="4">
        <v>1</v>
      </c>
      <c r="F2624" s="2" t="str">
        <f t="shared" si="202"/>
        <v>G1PR910402</v>
      </c>
      <c r="G2624" s="2" t="str">
        <f t="shared" si="203"/>
        <v>Beleidsontwikkeling geb.gericht/POP</v>
      </c>
      <c r="H2624" s="2" t="str">
        <f t="shared" si="204"/>
        <v>9104</v>
      </c>
      <c r="I2624" s="2" t="str">
        <f>IFERROR(VLOOKUP(H2624,'Productgroepen hoofdfuncties'!G:H,2,FALSE),H2624)</f>
        <v>Gebiedsgericht werken</v>
      </c>
      <c r="J2624" s="2" t="str">
        <f t="shared" si="205"/>
        <v>91</v>
      </c>
      <c r="K2624" s="2" t="str">
        <f>IFERROR(VLOOKUP(J2624,'Productgroepen hoofdfuncties'!D:E,2,FALSE),J2624)</f>
        <v>Ruimtelijke ordening</v>
      </c>
      <c r="L2624" s="2" t="str">
        <f t="shared" si="206"/>
        <v>9</v>
      </c>
      <c r="M2624" s="2" t="str">
        <f>IFERROR(VLOOKUP(L2624,'Productgroepen hoofdfuncties'!A:B,2,FALSE),L2624)</f>
        <v>Ruimtelijke ordening en volkshuisvesting</v>
      </c>
    </row>
    <row r="2625" spans="1:13">
      <c r="A2625" s="7"/>
      <c r="B2625" s="8"/>
      <c r="C2625" s="4" t="s">
        <v>6009</v>
      </c>
      <c r="D2625" s="3" t="s">
        <v>6010</v>
      </c>
      <c r="E2625" s="4">
        <v>1</v>
      </c>
      <c r="F2625" s="2" t="str">
        <f t="shared" si="202"/>
        <v>G1PR910402</v>
      </c>
      <c r="G2625" s="2" t="str">
        <f t="shared" si="203"/>
        <v>Beleidsontwikkeling geb.gericht/POP</v>
      </c>
      <c r="H2625" s="2" t="str">
        <f t="shared" si="204"/>
        <v>9104</v>
      </c>
      <c r="I2625" s="2" t="str">
        <f>IFERROR(VLOOKUP(H2625,'Productgroepen hoofdfuncties'!G:H,2,FALSE),H2625)</f>
        <v>Gebiedsgericht werken</v>
      </c>
      <c r="J2625" s="2" t="str">
        <f t="shared" si="205"/>
        <v>91</v>
      </c>
      <c r="K2625" s="2" t="str">
        <f>IFERROR(VLOOKUP(J2625,'Productgroepen hoofdfuncties'!D:E,2,FALSE),J2625)</f>
        <v>Ruimtelijke ordening</v>
      </c>
      <c r="L2625" s="2" t="str">
        <f t="shared" si="206"/>
        <v>9</v>
      </c>
      <c r="M2625" s="2" t="str">
        <f>IFERROR(VLOOKUP(L2625,'Productgroepen hoofdfuncties'!A:B,2,FALSE),L2625)</f>
        <v>Ruimtelijke ordening en volkshuisvesting</v>
      </c>
    </row>
    <row r="2626" spans="1:13">
      <c r="A2626" s="7"/>
      <c r="B2626" s="8"/>
      <c r="C2626" s="4" t="s">
        <v>6011</v>
      </c>
      <c r="D2626" s="3" t="s">
        <v>6012</v>
      </c>
      <c r="E2626" s="4">
        <v>1</v>
      </c>
      <c r="F2626" s="2" t="str">
        <f t="shared" si="202"/>
        <v>G1PR910402</v>
      </c>
      <c r="G2626" s="2" t="str">
        <f t="shared" si="203"/>
        <v>Beleidsontwikkeling geb.gericht/POP</v>
      </c>
      <c r="H2626" s="2" t="str">
        <f t="shared" si="204"/>
        <v>9104</v>
      </c>
      <c r="I2626" s="2" t="str">
        <f>IFERROR(VLOOKUP(H2626,'Productgroepen hoofdfuncties'!G:H,2,FALSE),H2626)</f>
        <v>Gebiedsgericht werken</v>
      </c>
      <c r="J2626" s="2" t="str">
        <f t="shared" si="205"/>
        <v>91</v>
      </c>
      <c r="K2626" s="2" t="str">
        <f>IFERROR(VLOOKUP(J2626,'Productgroepen hoofdfuncties'!D:E,2,FALSE),J2626)</f>
        <v>Ruimtelijke ordening</v>
      </c>
      <c r="L2626" s="2" t="str">
        <f t="shared" si="206"/>
        <v>9</v>
      </c>
      <c r="M2626" s="2" t="str">
        <f>IFERROR(VLOOKUP(L2626,'Productgroepen hoofdfuncties'!A:B,2,FALSE),L2626)</f>
        <v>Ruimtelijke ordening en volkshuisvesting</v>
      </c>
    </row>
    <row r="2627" spans="1:13">
      <c r="A2627" s="7"/>
      <c r="B2627" s="8"/>
      <c r="C2627" s="4" t="s">
        <v>6013</v>
      </c>
      <c r="D2627" s="3" t="s">
        <v>6014</v>
      </c>
      <c r="E2627" s="4">
        <v>1</v>
      </c>
      <c r="F2627" s="2" t="str">
        <f t="shared" si="202"/>
        <v>G1PR910402</v>
      </c>
      <c r="G2627" s="2" t="str">
        <f t="shared" si="203"/>
        <v>Beleidsontwikkeling geb.gericht/POP</v>
      </c>
      <c r="H2627" s="2" t="str">
        <f t="shared" si="204"/>
        <v>9104</v>
      </c>
      <c r="I2627" s="2" t="str">
        <f>IFERROR(VLOOKUP(H2627,'Productgroepen hoofdfuncties'!G:H,2,FALSE),H2627)</f>
        <v>Gebiedsgericht werken</v>
      </c>
      <c r="J2627" s="2" t="str">
        <f t="shared" si="205"/>
        <v>91</v>
      </c>
      <c r="K2627" s="2" t="str">
        <f>IFERROR(VLOOKUP(J2627,'Productgroepen hoofdfuncties'!D:E,2,FALSE),J2627)</f>
        <v>Ruimtelijke ordening</v>
      </c>
      <c r="L2627" s="2" t="str">
        <f t="shared" si="206"/>
        <v>9</v>
      </c>
      <c r="M2627" s="2" t="str">
        <f>IFERROR(VLOOKUP(L2627,'Productgroepen hoofdfuncties'!A:B,2,FALSE),L2627)</f>
        <v>Ruimtelijke ordening en volkshuisvesting</v>
      </c>
    </row>
    <row r="2628" spans="1:13">
      <c r="A2628" s="7"/>
      <c r="B2628" s="8"/>
      <c r="C2628" s="4" t="s">
        <v>6015</v>
      </c>
      <c r="D2628" s="3" t="s">
        <v>6016</v>
      </c>
      <c r="E2628" s="4">
        <v>1</v>
      </c>
      <c r="F2628" s="2" t="str">
        <f t="shared" si="202"/>
        <v>G1PR910402</v>
      </c>
      <c r="G2628" s="2" t="str">
        <f t="shared" si="203"/>
        <v>Beleidsontwikkeling geb.gericht/POP</v>
      </c>
      <c r="H2628" s="2" t="str">
        <f t="shared" si="204"/>
        <v>9104</v>
      </c>
      <c r="I2628" s="2" t="str">
        <f>IFERROR(VLOOKUP(H2628,'Productgroepen hoofdfuncties'!G:H,2,FALSE),H2628)</f>
        <v>Gebiedsgericht werken</v>
      </c>
      <c r="J2628" s="2" t="str">
        <f t="shared" si="205"/>
        <v>91</v>
      </c>
      <c r="K2628" s="2" t="str">
        <f>IFERROR(VLOOKUP(J2628,'Productgroepen hoofdfuncties'!D:E,2,FALSE),J2628)</f>
        <v>Ruimtelijke ordening</v>
      </c>
      <c r="L2628" s="2" t="str">
        <f t="shared" si="206"/>
        <v>9</v>
      </c>
      <c r="M2628" s="2" t="str">
        <f>IFERROR(VLOOKUP(L2628,'Productgroepen hoofdfuncties'!A:B,2,FALSE),L2628)</f>
        <v>Ruimtelijke ordening en volkshuisvesting</v>
      </c>
    </row>
    <row r="2629" spans="1:13">
      <c r="A2629" s="7"/>
      <c r="B2629" s="8"/>
      <c r="C2629" s="4" t="s">
        <v>6017</v>
      </c>
      <c r="D2629" s="3" t="s">
        <v>6018</v>
      </c>
      <c r="E2629" s="4">
        <v>1</v>
      </c>
      <c r="F2629" s="2" t="str">
        <f t="shared" si="202"/>
        <v>G1PR910402</v>
      </c>
      <c r="G2629" s="2" t="str">
        <f t="shared" si="203"/>
        <v>Beleidsontwikkeling geb.gericht/POP</v>
      </c>
      <c r="H2629" s="2" t="str">
        <f t="shared" si="204"/>
        <v>9104</v>
      </c>
      <c r="I2629" s="2" t="str">
        <f>IFERROR(VLOOKUP(H2629,'Productgroepen hoofdfuncties'!G:H,2,FALSE),H2629)</f>
        <v>Gebiedsgericht werken</v>
      </c>
      <c r="J2629" s="2" t="str">
        <f t="shared" si="205"/>
        <v>91</v>
      </c>
      <c r="K2629" s="2" t="str">
        <f>IFERROR(VLOOKUP(J2629,'Productgroepen hoofdfuncties'!D:E,2,FALSE),J2629)</f>
        <v>Ruimtelijke ordening</v>
      </c>
      <c r="L2629" s="2" t="str">
        <f t="shared" si="206"/>
        <v>9</v>
      </c>
      <c r="M2629" s="2" t="str">
        <f>IFERROR(VLOOKUP(L2629,'Productgroepen hoofdfuncties'!A:B,2,FALSE),L2629)</f>
        <v>Ruimtelijke ordening en volkshuisvesting</v>
      </c>
    </row>
    <row r="2630" spans="1:13">
      <c r="A2630" s="7"/>
      <c r="B2630" s="8"/>
      <c r="C2630" s="4" t="s">
        <v>6019</v>
      </c>
      <c r="D2630" s="3" t="s">
        <v>6020</v>
      </c>
      <c r="E2630" s="4">
        <v>1</v>
      </c>
      <c r="F2630" s="2" t="str">
        <f t="shared" si="202"/>
        <v>G1PR910402</v>
      </c>
      <c r="G2630" s="2" t="str">
        <f t="shared" si="203"/>
        <v>Beleidsontwikkeling geb.gericht/POP</v>
      </c>
      <c r="H2630" s="2" t="str">
        <f t="shared" si="204"/>
        <v>9104</v>
      </c>
      <c r="I2630" s="2" t="str">
        <f>IFERROR(VLOOKUP(H2630,'Productgroepen hoofdfuncties'!G:H,2,FALSE),H2630)</f>
        <v>Gebiedsgericht werken</v>
      </c>
      <c r="J2630" s="2" t="str">
        <f t="shared" si="205"/>
        <v>91</v>
      </c>
      <c r="K2630" s="2" t="str">
        <f>IFERROR(VLOOKUP(J2630,'Productgroepen hoofdfuncties'!D:E,2,FALSE),J2630)</f>
        <v>Ruimtelijke ordening</v>
      </c>
      <c r="L2630" s="2" t="str">
        <f t="shared" si="206"/>
        <v>9</v>
      </c>
      <c r="M2630" s="2" t="str">
        <f>IFERROR(VLOOKUP(L2630,'Productgroepen hoofdfuncties'!A:B,2,FALSE),L2630)</f>
        <v>Ruimtelijke ordening en volkshuisvesting</v>
      </c>
    </row>
    <row r="2631" spans="1:13">
      <c r="A2631" s="7"/>
      <c r="B2631" s="8"/>
      <c r="C2631" s="4" t="s">
        <v>6021</v>
      </c>
      <c r="D2631" s="3" t="s">
        <v>6022</v>
      </c>
      <c r="E2631" s="4">
        <v>1</v>
      </c>
      <c r="F2631" s="2" t="str">
        <f t="shared" si="202"/>
        <v>G1PR910402</v>
      </c>
      <c r="G2631" s="2" t="str">
        <f t="shared" si="203"/>
        <v>Beleidsontwikkeling geb.gericht/POP</v>
      </c>
      <c r="H2631" s="2" t="str">
        <f t="shared" si="204"/>
        <v>9104</v>
      </c>
      <c r="I2631" s="2" t="str">
        <f>IFERROR(VLOOKUP(H2631,'Productgroepen hoofdfuncties'!G:H,2,FALSE),H2631)</f>
        <v>Gebiedsgericht werken</v>
      </c>
      <c r="J2631" s="2" t="str">
        <f t="shared" si="205"/>
        <v>91</v>
      </c>
      <c r="K2631" s="2" t="str">
        <f>IFERROR(VLOOKUP(J2631,'Productgroepen hoofdfuncties'!D:E,2,FALSE),J2631)</f>
        <v>Ruimtelijke ordening</v>
      </c>
      <c r="L2631" s="2" t="str">
        <f t="shared" si="206"/>
        <v>9</v>
      </c>
      <c r="M2631" s="2" t="str">
        <f>IFERROR(VLOOKUP(L2631,'Productgroepen hoofdfuncties'!A:B,2,FALSE),L2631)</f>
        <v>Ruimtelijke ordening en volkshuisvesting</v>
      </c>
    </row>
    <row r="2632" spans="1:13">
      <c r="A2632" s="7"/>
      <c r="B2632" s="8"/>
      <c r="C2632" s="4" t="s">
        <v>6023</v>
      </c>
      <c r="D2632" s="3" t="s">
        <v>6024</v>
      </c>
      <c r="E2632" s="4">
        <v>1</v>
      </c>
      <c r="F2632" s="2" t="str">
        <f t="shared" si="202"/>
        <v>G1PR910402</v>
      </c>
      <c r="G2632" s="2" t="str">
        <f t="shared" si="203"/>
        <v>Beleidsontwikkeling geb.gericht/POP</v>
      </c>
      <c r="H2632" s="2" t="str">
        <f t="shared" si="204"/>
        <v>9104</v>
      </c>
      <c r="I2632" s="2" t="str">
        <f>IFERROR(VLOOKUP(H2632,'Productgroepen hoofdfuncties'!G:H,2,FALSE),H2632)</f>
        <v>Gebiedsgericht werken</v>
      </c>
      <c r="J2632" s="2" t="str">
        <f t="shared" si="205"/>
        <v>91</v>
      </c>
      <c r="K2632" s="2" t="str">
        <f>IFERROR(VLOOKUP(J2632,'Productgroepen hoofdfuncties'!D:E,2,FALSE),J2632)</f>
        <v>Ruimtelijke ordening</v>
      </c>
      <c r="L2632" s="2" t="str">
        <f t="shared" si="206"/>
        <v>9</v>
      </c>
      <c r="M2632" s="2" t="str">
        <f>IFERROR(VLOOKUP(L2632,'Productgroepen hoofdfuncties'!A:B,2,FALSE),L2632)</f>
        <v>Ruimtelijke ordening en volkshuisvesting</v>
      </c>
    </row>
    <row r="2633" spans="1:13">
      <c r="A2633" s="7"/>
      <c r="B2633" s="8"/>
      <c r="C2633" s="4" t="s">
        <v>6576</v>
      </c>
      <c r="D2633" s="3" t="s">
        <v>6577</v>
      </c>
      <c r="E2633" s="4">
        <v>1</v>
      </c>
      <c r="F2633" s="2" t="str">
        <f t="shared" si="202"/>
        <v>G1PR910402</v>
      </c>
      <c r="G2633" s="2" t="str">
        <f t="shared" si="203"/>
        <v>Beleidsontwikkeling geb.gericht/POP</v>
      </c>
      <c r="H2633" s="2" t="str">
        <f t="shared" si="204"/>
        <v>9104</v>
      </c>
      <c r="I2633" s="2" t="str">
        <f>IFERROR(VLOOKUP(H2633,'Productgroepen hoofdfuncties'!G:H,2,FALSE),H2633)</f>
        <v>Gebiedsgericht werken</v>
      </c>
      <c r="J2633" s="2" t="str">
        <f t="shared" si="205"/>
        <v>91</v>
      </c>
      <c r="K2633" s="2" t="str">
        <f>IFERROR(VLOOKUP(J2633,'Productgroepen hoofdfuncties'!D:E,2,FALSE),J2633)</f>
        <v>Ruimtelijke ordening</v>
      </c>
      <c r="L2633" s="2" t="str">
        <f t="shared" si="206"/>
        <v>9</v>
      </c>
      <c r="M2633" s="2" t="str">
        <f>IFERROR(VLOOKUP(L2633,'Productgroepen hoofdfuncties'!A:B,2,FALSE),L2633)</f>
        <v>Ruimtelijke ordening en volkshuisvesting</v>
      </c>
    </row>
    <row r="2634" spans="1:13">
      <c r="A2634" s="9"/>
      <c r="B2634" s="10"/>
      <c r="C2634" s="4" t="s">
        <v>6025</v>
      </c>
      <c r="D2634" s="3" t="s">
        <v>6026</v>
      </c>
      <c r="E2634" s="4">
        <v>1</v>
      </c>
      <c r="F2634" s="2" t="str">
        <f t="shared" si="202"/>
        <v>G1PR910402</v>
      </c>
      <c r="G2634" s="2" t="str">
        <f t="shared" si="203"/>
        <v>Beleidsontwikkeling geb.gericht/POP</v>
      </c>
      <c r="H2634" s="2" t="str">
        <f t="shared" si="204"/>
        <v>9104</v>
      </c>
      <c r="I2634" s="2" t="str">
        <f>IFERROR(VLOOKUP(H2634,'Productgroepen hoofdfuncties'!G:H,2,FALSE),H2634)</f>
        <v>Gebiedsgericht werken</v>
      </c>
      <c r="J2634" s="2" t="str">
        <f t="shared" si="205"/>
        <v>91</v>
      </c>
      <c r="K2634" s="2" t="str">
        <f>IFERROR(VLOOKUP(J2634,'Productgroepen hoofdfuncties'!D:E,2,FALSE),J2634)</f>
        <v>Ruimtelijke ordening</v>
      </c>
      <c r="L2634" s="2" t="str">
        <f t="shared" si="206"/>
        <v>9</v>
      </c>
      <c r="M2634" s="2" t="str">
        <f>IFERROR(VLOOKUP(L2634,'Productgroepen hoofdfuncties'!A:B,2,FALSE),L2634)</f>
        <v>Ruimtelijke ordening en volkshuisvesting</v>
      </c>
    </row>
    <row r="2635" spans="1:13">
      <c r="A2635" s="3" t="s">
        <v>6027</v>
      </c>
      <c r="B2635" s="4" t="s">
        <v>6028</v>
      </c>
      <c r="C2635" s="4"/>
      <c r="D2635" s="3"/>
      <c r="E2635" s="4"/>
      <c r="F2635" s="2" t="str">
        <f t="shared" si="202"/>
        <v>G1PR910403</v>
      </c>
      <c r="G2635" s="2" t="str">
        <f t="shared" si="203"/>
        <v>Leader</v>
      </c>
      <c r="H2635" s="2" t="str">
        <f t="shared" si="204"/>
        <v>9104</v>
      </c>
      <c r="I2635" s="2" t="str">
        <f>IFERROR(VLOOKUP(H2635,'Productgroepen hoofdfuncties'!G:H,2,FALSE),H2635)</f>
        <v>Gebiedsgericht werken</v>
      </c>
      <c r="J2635" s="2" t="str">
        <f t="shared" si="205"/>
        <v>91</v>
      </c>
      <c r="K2635" s="2" t="str">
        <f>IFERROR(VLOOKUP(J2635,'Productgroepen hoofdfuncties'!D:E,2,FALSE),J2635)</f>
        <v>Ruimtelijke ordening</v>
      </c>
      <c r="L2635" s="2" t="str">
        <f t="shared" si="206"/>
        <v>9</v>
      </c>
      <c r="M2635" s="2" t="str">
        <f>IFERROR(VLOOKUP(L2635,'Productgroepen hoofdfuncties'!A:B,2,FALSE),L2635)</f>
        <v>Ruimtelijke ordening en volkshuisvesting</v>
      </c>
    </row>
    <row r="2636" spans="1:13">
      <c r="A2636" s="5" t="s">
        <v>6029</v>
      </c>
      <c r="B2636" s="6" t="s">
        <v>6030</v>
      </c>
      <c r="C2636" s="4" t="s">
        <v>6031</v>
      </c>
      <c r="D2636" s="3" t="s">
        <v>6032</v>
      </c>
      <c r="E2636" s="4">
        <v>1</v>
      </c>
      <c r="F2636" s="2" t="str">
        <f t="shared" ref="F2636:F2651" si="207">IF(A2636="",F2635,A2636)</f>
        <v>G1PR910404</v>
      </c>
      <c r="G2636" s="2" t="str">
        <f t="shared" ref="G2636:G2651" si="208">IF(B2636="",G2635,B2636)</f>
        <v>POP/Noord</v>
      </c>
      <c r="H2636" s="2" t="str">
        <f t="shared" ref="H2636:H2699" si="209">IF(RIGHT(LEFT($F2636,5),1)="K","Apparaatskosten personeel",IF(RIGHT(LEFT($F2636,5),1)="I","Apparaatskosten materieel",LEFT(RIGHT($F2636,6),4)))</f>
        <v>9104</v>
      </c>
      <c r="I2636" s="2" t="str">
        <f>IFERROR(VLOOKUP(H2636,'Productgroepen hoofdfuncties'!G:H,2,FALSE),H2636)</f>
        <v>Gebiedsgericht werken</v>
      </c>
      <c r="J2636" s="2" t="str">
        <f t="shared" ref="J2636:J2699" si="210">IF(RIGHT(LEFT($F2636,5),1)="K","Kostenplaatsen",IF(RIGHT(LEFT($F2636,5),1)="I","Kostenplaatsen",LEFT(RIGHT($F2636,6),2)))</f>
        <v>91</v>
      </c>
      <c r="K2636" s="2" t="str">
        <f>IFERROR(VLOOKUP(J2636,'Productgroepen hoofdfuncties'!D:E,2,FALSE),J2636)</f>
        <v>Ruimtelijke ordening</v>
      </c>
      <c r="L2636" s="2" t="str">
        <f t="shared" ref="L2636:L2699" si="211">IF(RIGHT(LEFT($F2636,5),1)="K","Kostenplaatsen",IF(RIGHT(LEFT($F2636,5),1)="I","Kostenplaatsen",LEFT(RIGHT($F2636,6),1)))</f>
        <v>9</v>
      </c>
      <c r="M2636" s="2" t="str">
        <f>IFERROR(VLOOKUP(L2636,'Productgroepen hoofdfuncties'!A:B,2,FALSE),L2636)</f>
        <v>Ruimtelijke ordening en volkshuisvesting</v>
      </c>
    </row>
    <row r="2637" spans="1:13">
      <c r="A2637" s="7"/>
      <c r="B2637" s="8"/>
      <c r="C2637" s="4" t="s">
        <v>6033</v>
      </c>
      <c r="D2637" s="3" t="s">
        <v>6034</v>
      </c>
      <c r="E2637" s="4">
        <v>1</v>
      </c>
      <c r="F2637" s="2" t="str">
        <f t="shared" si="207"/>
        <v>G1PR910404</v>
      </c>
      <c r="G2637" s="2" t="str">
        <f t="shared" si="208"/>
        <v>POP/Noord</v>
      </c>
      <c r="H2637" s="2" t="str">
        <f t="shared" si="209"/>
        <v>9104</v>
      </c>
      <c r="I2637" s="2" t="str">
        <f>IFERROR(VLOOKUP(H2637,'Productgroepen hoofdfuncties'!G:H,2,FALSE),H2637)</f>
        <v>Gebiedsgericht werken</v>
      </c>
      <c r="J2637" s="2" t="str">
        <f t="shared" si="210"/>
        <v>91</v>
      </c>
      <c r="K2637" s="2" t="str">
        <f>IFERROR(VLOOKUP(J2637,'Productgroepen hoofdfuncties'!D:E,2,FALSE),J2637)</f>
        <v>Ruimtelijke ordening</v>
      </c>
      <c r="L2637" s="2" t="str">
        <f t="shared" si="211"/>
        <v>9</v>
      </c>
      <c r="M2637" s="2" t="str">
        <f>IFERROR(VLOOKUP(L2637,'Productgroepen hoofdfuncties'!A:B,2,FALSE),L2637)</f>
        <v>Ruimtelijke ordening en volkshuisvesting</v>
      </c>
    </row>
    <row r="2638" spans="1:13">
      <c r="A2638" s="9"/>
      <c r="B2638" s="10"/>
      <c r="C2638" s="4" t="s">
        <v>6035</v>
      </c>
      <c r="D2638" s="3" t="s">
        <v>6036</v>
      </c>
      <c r="E2638" s="4">
        <v>1</v>
      </c>
      <c r="F2638" s="2" t="str">
        <f t="shared" si="207"/>
        <v>G1PR910404</v>
      </c>
      <c r="G2638" s="2" t="str">
        <f t="shared" si="208"/>
        <v>POP/Noord</v>
      </c>
      <c r="H2638" s="2" t="str">
        <f t="shared" si="209"/>
        <v>9104</v>
      </c>
      <c r="I2638" s="2" t="str">
        <f>IFERROR(VLOOKUP(H2638,'Productgroepen hoofdfuncties'!G:H,2,FALSE),H2638)</f>
        <v>Gebiedsgericht werken</v>
      </c>
      <c r="J2638" s="2" t="str">
        <f t="shared" si="210"/>
        <v>91</v>
      </c>
      <c r="K2638" s="2" t="str">
        <f>IFERROR(VLOOKUP(J2638,'Productgroepen hoofdfuncties'!D:E,2,FALSE),J2638)</f>
        <v>Ruimtelijke ordening</v>
      </c>
      <c r="L2638" s="2" t="str">
        <f t="shared" si="211"/>
        <v>9</v>
      </c>
      <c r="M2638" s="2" t="str">
        <f>IFERROR(VLOOKUP(L2638,'Productgroepen hoofdfuncties'!A:B,2,FALSE),L2638)</f>
        <v>Ruimtelijke ordening en volkshuisvesting</v>
      </c>
    </row>
    <row r="2639" spans="1:13">
      <c r="A2639" s="5" t="s">
        <v>6037</v>
      </c>
      <c r="B2639" s="6" t="s">
        <v>6038</v>
      </c>
      <c r="C2639" s="4" t="s">
        <v>6039</v>
      </c>
      <c r="D2639" s="3" t="s">
        <v>6040</v>
      </c>
      <c r="E2639" s="4">
        <v>1</v>
      </c>
      <c r="F2639" s="2" t="str">
        <f t="shared" si="207"/>
        <v>G1PR910405</v>
      </c>
      <c r="G2639" s="2" t="str">
        <f t="shared" si="208"/>
        <v>POP/Oost</v>
      </c>
      <c r="H2639" s="2" t="str">
        <f t="shared" si="209"/>
        <v>9104</v>
      </c>
      <c r="I2639" s="2" t="str">
        <f>IFERROR(VLOOKUP(H2639,'Productgroepen hoofdfuncties'!G:H,2,FALSE),H2639)</f>
        <v>Gebiedsgericht werken</v>
      </c>
      <c r="J2639" s="2" t="str">
        <f t="shared" si="210"/>
        <v>91</v>
      </c>
      <c r="K2639" s="2" t="str">
        <f>IFERROR(VLOOKUP(J2639,'Productgroepen hoofdfuncties'!D:E,2,FALSE),J2639)</f>
        <v>Ruimtelijke ordening</v>
      </c>
      <c r="L2639" s="2" t="str">
        <f t="shared" si="211"/>
        <v>9</v>
      </c>
      <c r="M2639" s="2" t="str">
        <f>IFERROR(VLOOKUP(L2639,'Productgroepen hoofdfuncties'!A:B,2,FALSE),L2639)</f>
        <v>Ruimtelijke ordening en volkshuisvesting</v>
      </c>
    </row>
    <row r="2640" spans="1:13">
      <c r="A2640" s="7"/>
      <c r="B2640" s="8"/>
      <c r="C2640" s="4" t="s">
        <v>6041</v>
      </c>
      <c r="D2640" s="3" t="s">
        <v>6042</v>
      </c>
      <c r="E2640" s="4">
        <v>1</v>
      </c>
      <c r="F2640" s="2" t="str">
        <f t="shared" si="207"/>
        <v>G1PR910405</v>
      </c>
      <c r="G2640" s="2" t="str">
        <f t="shared" si="208"/>
        <v>POP/Oost</v>
      </c>
      <c r="H2640" s="2" t="str">
        <f t="shared" si="209"/>
        <v>9104</v>
      </c>
      <c r="I2640" s="2" t="str">
        <f>IFERROR(VLOOKUP(H2640,'Productgroepen hoofdfuncties'!G:H,2,FALSE),H2640)</f>
        <v>Gebiedsgericht werken</v>
      </c>
      <c r="J2640" s="2" t="str">
        <f t="shared" si="210"/>
        <v>91</v>
      </c>
      <c r="K2640" s="2" t="str">
        <f>IFERROR(VLOOKUP(J2640,'Productgroepen hoofdfuncties'!D:E,2,FALSE),J2640)</f>
        <v>Ruimtelijke ordening</v>
      </c>
      <c r="L2640" s="2" t="str">
        <f t="shared" si="211"/>
        <v>9</v>
      </c>
      <c r="M2640" s="2" t="str">
        <f>IFERROR(VLOOKUP(L2640,'Productgroepen hoofdfuncties'!A:B,2,FALSE),L2640)</f>
        <v>Ruimtelijke ordening en volkshuisvesting</v>
      </c>
    </row>
    <row r="2641" spans="1:13">
      <c r="A2641" s="7"/>
      <c r="B2641" s="8"/>
      <c r="C2641" s="4" t="s">
        <v>6043</v>
      </c>
      <c r="D2641" s="3" t="s">
        <v>6044</v>
      </c>
      <c r="E2641" s="4">
        <v>1</v>
      </c>
      <c r="F2641" s="2" t="str">
        <f t="shared" si="207"/>
        <v>G1PR910405</v>
      </c>
      <c r="G2641" s="2" t="str">
        <f t="shared" si="208"/>
        <v>POP/Oost</v>
      </c>
      <c r="H2641" s="2" t="str">
        <f t="shared" si="209"/>
        <v>9104</v>
      </c>
      <c r="I2641" s="2" t="str">
        <f>IFERROR(VLOOKUP(H2641,'Productgroepen hoofdfuncties'!G:H,2,FALSE),H2641)</f>
        <v>Gebiedsgericht werken</v>
      </c>
      <c r="J2641" s="2" t="str">
        <f t="shared" si="210"/>
        <v>91</v>
      </c>
      <c r="K2641" s="2" t="str">
        <f>IFERROR(VLOOKUP(J2641,'Productgroepen hoofdfuncties'!D:E,2,FALSE),J2641)</f>
        <v>Ruimtelijke ordening</v>
      </c>
      <c r="L2641" s="2" t="str">
        <f t="shared" si="211"/>
        <v>9</v>
      </c>
      <c r="M2641" s="2" t="str">
        <f>IFERROR(VLOOKUP(L2641,'Productgroepen hoofdfuncties'!A:B,2,FALSE),L2641)</f>
        <v>Ruimtelijke ordening en volkshuisvesting</v>
      </c>
    </row>
    <row r="2642" spans="1:13">
      <c r="A2642" s="9"/>
      <c r="B2642" s="10"/>
      <c r="C2642" s="4" t="s">
        <v>6045</v>
      </c>
      <c r="D2642" s="3" t="s">
        <v>6046</v>
      </c>
      <c r="E2642" s="4">
        <v>1</v>
      </c>
      <c r="F2642" s="2" t="str">
        <f t="shared" si="207"/>
        <v>G1PR910405</v>
      </c>
      <c r="G2642" s="2" t="str">
        <f t="shared" si="208"/>
        <v>POP/Oost</v>
      </c>
      <c r="H2642" s="2" t="str">
        <f t="shared" si="209"/>
        <v>9104</v>
      </c>
      <c r="I2642" s="2" t="str">
        <f>IFERROR(VLOOKUP(H2642,'Productgroepen hoofdfuncties'!G:H,2,FALSE),H2642)</f>
        <v>Gebiedsgericht werken</v>
      </c>
      <c r="J2642" s="2" t="str">
        <f t="shared" si="210"/>
        <v>91</v>
      </c>
      <c r="K2642" s="2" t="str">
        <f>IFERROR(VLOOKUP(J2642,'Productgroepen hoofdfuncties'!D:E,2,FALSE),J2642)</f>
        <v>Ruimtelijke ordening</v>
      </c>
      <c r="L2642" s="2" t="str">
        <f t="shared" si="211"/>
        <v>9</v>
      </c>
      <c r="M2642" s="2" t="str">
        <f>IFERROR(VLOOKUP(L2642,'Productgroepen hoofdfuncties'!A:B,2,FALSE),L2642)</f>
        <v>Ruimtelijke ordening en volkshuisvesting</v>
      </c>
    </row>
    <row r="2643" spans="1:13">
      <c r="A2643" s="5" t="s">
        <v>6047</v>
      </c>
      <c r="B2643" s="6" t="s">
        <v>6048</v>
      </c>
      <c r="C2643" s="4" t="s">
        <v>6049</v>
      </c>
      <c r="D2643" s="3" t="s">
        <v>6050</v>
      </c>
      <c r="E2643" s="4">
        <v>1</v>
      </c>
      <c r="F2643" s="2" t="str">
        <f t="shared" si="207"/>
        <v>G1PR910406</v>
      </c>
      <c r="G2643" s="2" t="str">
        <f t="shared" si="208"/>
        <v>POP/West</v>
      </c>
      <c r="H2643" s="2" t="str">
        <f t="shared" si="209"/>
        <v>9104</v>
      </c>
      <c r="I2643" s="2" t="str">
        <f>IFERROR(VLOOKUP(H2643,'Productgroepen hoofdfuncties'!G:H,2,FALSE),H2643)</f>
        <v>Gebiedsgericht werken</v>
      </c>
      <c r="J2643" s="2" t="str">
        <f t="shared" si="210"/>
        <v>91</v>
      </c>
      <c r="K2643" s="2" t="str">
        <f>IFERROR(VLOOKUP(J2643,'Productgroepen hoofdfuncties'!D:E,2,FALSE),J2643)</f>
        <v>Ruimtelijke ordening</v>
      </c>
      <c r="L2643" s="2" t="str">
        <f t="shared" si="211"/>
        <v>9</v>
      </c>
      <c r="M2643" s="2" t="str">
        <f>IFERROR(VLOOKUP(L2643,'Productgroepen hoofdfuncties'!A:B,2,FALSE),L2643)</f>
        <v>Ruimtelijke ordening en volkshuisvesting</v>
      </c>
    </row>
    <row r="2644" spans="1:13">
      <c r="A2644" s="9"/>
      <c r="B2644" s="10"/>
      <c r="C2644" s="4" t="s">
        <v>6051</v>
      </c>
      <c r="D2644" s="3" t="s">
        <v>6052</v>
      </c>
      <c r="E2644" s="4">
        <v>1</v>
      </c>
      <c r="F2644" s="2" t="str">
        <f t="shared" si="207"/>
        <v>G1PR910406</v>
      </c>
      <c r="G2644" s="2" t="str">
        <f t="shared" si="208"/>
        <v>POP/West</v>
      </c>
      <c r="H2644" s="2" t="str">
        <f t="shared" si="209"/>
        <v>9104</v>
      </c>
      <c r="I2644" s="2" t="str">
        <f>IFERROR(VLOOKUP(H2644,'Productgroepen hoofdfuncties'!G:H,2,FALSE),H2644)</f>
        <v>Gebiedsgericht werken</v>
      </c>
      <c r="J2644" s="2" t="str">
        <f t="shared" si="210"/>
        <v>91</v>
      </c>
      <c r="K2644" s="2" t="str">
        <f>IFERROR(VLOOKUP(J2644,'Productgroepen hoofdfuncties'!D:E,2,FALSE),J2644)</f>
        <v>Ruimtelijke ordening</v>
      </c>
      <c r="L2644" s="2" t="str">
        <f t="shared" si="211"/>
        <v>9</v>
      </c>
      <c r="M2644" s="2" t="str">
        <f>IFERROR(VLOOKUP(L2644,'Productgroepen hoofdfuncties'!A:B,2,FALSE),L2644)</f>
        <v>Ruimtelijke ordening en volkshuisvesting</v>
      </c>
    </row>
    <row r="2645" spans="1:13">
      <c r="A2645" s="5" t="s">
        <v>6053</v>
      </c>
      <c r="B2645" s="6" t="s">
        <v>6054</v>
      </c>
      <c r="C2645" s="4" t="s">
        <v>6055</v>
      </c>
      <c r="D2645" s="3" t="s">
        <v>6056</v>
      </c>
      <c r="E2645" s="4">
        <v>1</v>
      </c>
      <c r="F2645" s="2" t="str">
        <f t="shared" si="207"/>
        <v>G1PR910407</v>
      </c>
      <c r="G2645" s="2" t="str">
        <f t="shared" si="208"/>
        <v>POP/Centraal</v>
      </c>
      <c r="H2645" s="2" t="str">
        <f t="shared" si="209"/>
        <v>9104</v>
      </c>
      <c r="I2645" s="2" t="str">
        <f>IFERROR(VLOOKUP(H2645,'Productgroepen hoofdfuncties'!G:H,2,FALSE),H2645)</f>
        <v>Gebiedsgericht werken</v>
      </c>
      <c r="J2645" s="2" t="str">
        <f t="shared" si="210"/>
        <v>91</v>
      </c>
      <c r="K2645" s="2" t="str">
        <f>IFERROR(VLOOKUP(J2645,'Productgroepen hoofdfuncties'!D:E,2,FALSE),J2645)</f>
        <v>Ruimtelijke ordening</v>
      </c>
      <c r="L2645" s="2" t="str">
        <f t="shared" si="211"/>
        <v>9</v>
      </c>
      <c r="M2645" s="2" t="str">
        <f>IFERROR(VLOOKUP(L2645,'Productgroepen hoofdfuncties'!A:B,2,FALSE),L2645)</f>
        <v>Ruimtelijke ordening en volkshuisvesting</v>
      </c>
    </row>
    <row r="2646" spans="1:13">
      <c r="A2646" s="7"/>
      <c r="B2646" s="8"/>
      <c r="C2646" s="4" t="s">
        <v>6057</v>
      </c>
      <c r="D2646" s="3" t="s">
        <v>6058</v>
      </c>
      <c r="E2646" s="4">
        <v>1</v>
      </c>
      <c r="F2646" s="2" t="str">
        <f t="shared" si="207"/>
        <v>G1PR910407</v>
      </c>
      <c r="G2646" s="2" t="str">
        <f t="shared" si="208"/>
        <v>POP/Centraal</v>
      </c>
      <c r="H2646" s="2" t="str">
        <f t="shared" si="209"/>
        <v>9104</v>
      </c>
      <c r="I2646" s="2" t="str">
        <f>IFERROR(VLOOKUP(H2646,'Productgroepen hoofdfuncties'!G:H,2,FALSE),H2646)</f>
        <v>Gebiedsgericht werken</v>
      </c>
      <c r="J2646" s="2" t="str">
        <f t="shared" si="210"/>
        <v>91</v>
      </c>
      <c r="K2646" s="2" t="str">
        <f>IFERROR(VLOOKUP(J2646,'Productgroepen hoofdfuncties'!D:E,2,FALSE),J2646)</f>
        <v>Ruimtelijke ordening</v>
      </c>
      <c r="L2646" s="2" t="str">
        <f t="shared" si="211"/>
        <v>9</v>
      </c>
      <c r="M2646" s="2" t="str">
        <f>IFERROR(VLOOKUP(L2646,'Productgroepen hoofdfuncties'!A:B,2,FALSE),L2646)</f>
        <v>Ruimtelijke ordening en volkshuisvesting</v>
      </c>
    </row>
    <row r="2647" spans="1:13">
      <c r="A2647" s="9"/>
      <c r="B2647" s="10"/>
      <c r="C2647" s="4" t="s">
        <v>6059</v>
      </c>
      <c r="D2647" s="3" t="s">
        <v>6060</v>
      </c>
      <c r="E2647" s="4">
        <v>1</v>
      </c>
      <c r="F2647" s="2" t="str">
        <f t="shared" si="207"/>
        <v>G1PR910407</v>
      </c>
      <c r="G2647" s="2" t="str">
        <f t="shared" si="208"/>
        <v>POP/Centraal</v>
      </c>
      <c r="H2647" s="2" t="str">
        <f t="shared" si="209"/>
        <v>9104</v>
      </c>
      <c r="I2647" s="2" t="str">
        <f>IFERROR(VLOOKUP(H2647,'Productgroepen hoofdfuncties'!G:H,2,FALSE),H2647)</f>
        <v>Gebiedsgericht werken</v>
      </c>
      <c r="J2647" s="2" t="str">
        <f t="shared" si="210"/>
        <v>91</v>
      </c>
      <c r="K2647" s="2" t="str">
        <f>IFERROR(VLOOKUP(J2647,'Productgroepen hoofdfuncties'!D:E,2,FALSE),J2647)</f>
        <v>Ruimtelijke ordening</v>
      </c>
      <c r="L2647" s="2" t="str">
        <f t="shared" si="211"/>
        <v>9</v>
      </c>
      <c r="M2647" s="2" t="str">
        <f>IFERROR(VLOOKUP(L2647,'Productgroepen hoofdfuncties'!A:B,2,FALSE),L2647)</f>
        <v>Ruimtelijke ordening en volkshuisvesting</v>
      </c>
    </row>
    <row r="2648" spans="1:13">
      <c r="A2648" s="5" t="s">
        <v>6061</v>
      </c>
      <c r="B2648" s="6" t="s">
        <v>6062</v>
      </c>
      <c r="C2648" s="4" t="s">
        <v>6063</v>
      </c>
      <c r="D2648" s="3" t="s">
        <v>6064</v>
      </c>
      <c r="E2648" s="4">
        <v>1</v>
      </c>
      <c r="F2648" s="2" t="str">
        <f t="shared" si="207"/>
        <v>G1PR910408</v>
      </c>
      <c r="G2648" s="2" t="str">
        <f t="shared" si="208"/>
        <v>POP/Veenkoloniën</v>
      </c>
      <c r="H2648" s="2" t="str">
        <f t="shared" si="209"/>
        <v>9104</v>
      </c>
      <c r="I2648" s="2" t="str">
        <f>IFERROR(VLOOKUP(H2648,'Productgroepen hoofdfuncties'!G:H,2,FALSE),H2648)</f>
        <v>Gebiedsgericht werken</v>
      </c>
      <c r="J2648" s="2" t="str">
        <f t="shared" si="210"/>
        <v>91</v>
      </c>
      <c r="K2648" s="2" t="str">
        <f>IFERROR(VLOOKUP(J2648,'Productgroepen hoofdfuncties'!D:E,2,FALSE),J2648)</f>
        <v>Ruimtelijke ordening</v>
      </c>
      <c r="L2648" s="2" t="str">
        <f t="shared" si="211"/>
        <v>9</v>
      </c>
      <c r="M2648" s="2" t="str">
        <f>IFERROR(VLOOKUP(L2648,'Productgroepen hoofdfuncties'!A:B,2,FALSE),L2648)</f>
        <v>Ruimtelijke ordening en volkshuisvesting</v>
      </c>
    </row>
    <row r="2649" spans="1:13">
      <c r="A2649" s="9"/>
      <c r="B2649" s="10"/>
      <c r="C2649" s="4" t="s">
        <v>6065</v>
      </c>
      <c r="D2649" s="3" t="s">
        <v>6066</v>
      </c>
      <c r="E2649" s="4">
        <v>1</v>
      </c>
      <c r="F2649" s="2" t="str">
        <f t="shared" si="207"/>
        <v>G1PR910408</v>
      </c>
      <c r="G2649" s="2" t="str">
        <f t="shared" si="208"/>
        <v>POP/Veenkoloniën</v>
      </c>
      <c r="H2649" s="2" t="str">
        <f t="shared" si="209"/>
        <v>9104</v>
      </c>
      <c r="I2649" s="2" t="str">
        <f>IFERROR(VLOOKUP(H2649,'Productgroepen hoofdfuncties'!G:H,2,FALSE),H2649)</f>
        <v>Gebiedsgericht werken</v>
      </c>
      <c r="J2649" s="2" t="str">
        <f t="shared" si="210"/>
        <v>91</v>
      </c>
      <c r="K2649" s="2" t="str">
        <f>IFERROR(VLOOKUP(J2649,'Productgroepen hoofdfuncties'!D:E,2,FALSE),J2649)</f>
        <v>Ruimtelijke ordening</v>
      </c>
      <c r="L2649" s="2" t="str">
        <f t="shared" si="211"/>
        <v>9</v>
      </c>
      <c r="M2649" s="2" t="str">
        <f>IFERROR(VLOOKUP(L2649,'Productgroepen hoofdfuncties'!A:B,2,FALSE),L2649)</f>
        <v>Ruimtelijke ordening en volkshuisvesting</v>
      </c>
    </row>
    <row r="2650" spans="1:13">
      <c r="A2650" s="3" t="s">
        <v>6067</v>
      </c>
      <c r="B2650" s="4" t="s">
        <v>6068</v>
      </c>
      <c r="C2650" s="4" t="s">
        <v>6069</v>
      </c>
      <c r="D2650" s="3" t="s">
        <v>6070</v>
      </c>
      <c r="E2650" s="4">
        <v>1</v>
      </c>
      <c r="F2650" s="2" t="str">
        <f t="shared" si="207"/>
        <v>G1PR910409</v>
      </c>
      <c r="G2650" s="2" t="str">
        <f t="shared" si="208"/>
        <v>Krimp Eemsdelta</v>
      </c>
      <c r="H2650" s="2" t="str">
        <f t="shared" si="209"/>
        <v>9104</v>
      </c>
      <c r="I2650" s="2" t="str">
        <f>IFERROR(VLOOKUP(H2650,'Productgroepen hoofdfuncties'!G:H,2,FALSE),H2650)</f>
        <v>Gebiedsgericht werken</v>
      </c>
      <c r="J2650" s="2" t="str">
        <f t="shared" si="210"/>
        <v>91</v>
      </c>
      <c r="K2650" s="2" t="str">
        <f>IFERROR(VLOOKUP(J2650,'Productgroepen hoofdfuncties'!D:E,2,FALSE),J2650)</f>
        <v>Ruimtelijke ordening</v>
      </c>
      <c r="L2650" s="2" t="str">
        <f t="shared" si="211"/>
        <v>9</v>
      </c>
      <c r="M2650" s="2" t="str">
        <f>IFERROR(VLOOKUP(L2650,'Productgroepen hoofdfuncties'!A:B,2,FALSE),L2650)</f>
        <v>Ruimtelijke ordening en volkshuisvesting</v>
      </c>
    </row>
    <row r="2651" spans="1:13">
      <c r="A2651" s="3" t="s">
        <v>6071</v>
      </c>
      <c r="B2651" s="4" t="s">
        <v>6072</v>
      </c>
      <c r="C2651" s="4" t="s">
        <v>6073</v>
      </c>
      <c r="D2651" s="3" t="s">
        <v>6074</v>
      </c>
      <c r="E2651" s="4">
        <v>1</v>
      </c>
      <c r="F2651" s="2" t="str">
        <f t="shared" si="207"/>
        <v>G1PR910410</v>
      </c>
      <c r="G2651" s="2" t="str">
        <f t="shared" si="208"/>
        <v>Invest. Lauwersmeer/-oog ESFI</v>
      </c>
      <c r="H2651" s="2" t="str">
        <f t="shared" si="209"/>
        <v>9104</v>
      </c>
      <c r="I2651" s="2" t="str">
        <f>IFERROR(VLOOKUP(H2651,'Productgroepen hoofdfuncties'!G:H,2,FALSE),H2651)</f>
        <v>Gebiedsgericht werken</v>
      </c>
      <c r="J2651" s="2" t="str">
        <f t="shared" si="210"/>
        <v>91</v>
      </c>
      <c r="K2651" s="2" t="str">
        <f>IFERROR(VLOOKUP(J2651,'Productgroepen hoofdfuncties'!D:E,2,FALSE),J2651)</f>
        <v>Ruimtelijke ordening</v>
      </c>
      <c r="L2651" s="2" t="str">
        <f t="shared" si="211"/>
        <v>9</v>
      </c>
      <c r="M2651" s="2" t="str">
        <f>IFERROR(VLOOKUP(L2651,'Productgroepen hoofdfuncties'!A:B,2,FALSE),L2651)</f>
        <v>Ruimtelijke ordening en volkshuisvesting</v>
      </c>
    </row>
    <row r="2652" spans="1:13">
      <c r="A2652" s="3" t="s">
        <v>6075</v>
      </c>
      <c r="B2652" s="4" t="s">
        <v>6076</v>
      </c>
      <c r="C2652" s="4" t="s">
        <v>6077</v>
      </c>
      <c r="D2652" s="3" t="s">
        <v>6078</v>
      </c>
      <c r="E2652" s="4">
        <v>1</v>
      </c>
      <c r="F2652" s="2" t="str">
        <f t="shared" ref="F2652:F2709" si="212">IF(A2652="",F2651,A2652)</f>
        <v>G1PR910500</v>
      </c>
      <c r="G2652" s="2" t="str">
        <f t="shared" ref="G2652:G2709" si="213">IF(B2652="",G2651,B2652)</f>
        <v>App.kst soc-econ vitalisering (PLG)</v>
      </c>
      <c r="H2652" s="2" t="str">
        <f t="shared" si="209"/>
        <v>9105</v>
      </c>
      <c r="I2652" s="2" t="str">
        <f>IFERROR(VLOOKUP(H2652,'Productgroepen hoofdfuncties'!G:H,2,FALSE),H2652)</f>
        <v>Sociaal-economische vitalisering (PLG)</v>
      </c>
      <c r="J2652" s="2" t="str">
        <f t="shared" si="210"/>
        <v>91</v>
      </c>
      <c r="K2652" s="2" t="str">
        <f>IFERROR(VLOOKUP(J2652,'Productgroepen hoofdfuncties'!D:E,2,FALSE),J2652)</f>
        <v>Ruimtelijke ordening</v>
      </c>
      <c r="L2652" s="2" t="str">
        <f t="shared" si="211"/>
        <v>9</v>
      </c>
      <c r="M2652" s="2" t="str">
        <f>IFERROR(VLOOKUP(L2652,'Productgroepen hoofdfuncties'!A:B,2,FALSE),L2652)</f>
        <v>Ruimtelijke ordening en volkshuisvesting</v>
      </c>
    </row>
    <row r="2653" spans="1:13">
      <c r="A2653" s="5" t="s">
        <v>6079</v>
      </c>
      <c r="B2653" s="6" t="s">
        <v>6080</v>
      </c>
      <c r="C2653" s="4" t="s">
        <v>6081</v>
      </c>
      <c r="D2653" s="3" t="s">
        <v>6082</v>
      </c>
      <c r="E2653" s="4">
        <v>1</v>
      </c>
      <c r="F2653" s="2" t="str">
        <f t="shared" si="212"/>
        <v>G1PR910501</v>
      </c>
      <c r="G2653" s="2" t="str">
        <f t="shared" si="213"/>
        <v>Leefbaarh./verbr. Plattelandsecon.</v>
      </c>
      <c r="H2653" s="2" t="str">
        <f t="shared" si="209"/>
        <v>9105</v>
      </c>
      <c r="I2653" s="2" t="str">
        <f>IFERROR(VLOOKUP(H2653,'Productgroepen hoofdfuncties'!G:H,2,FALSE),H2653)</f>
        <v>Sociaal-economische vitalisering (PLG)</v>
      </c>
      <c r="J2653" s="2" t="str">
        <f t="shared" si="210"/>
        <v>91</v>
      </c>
      <c r="K2653" s="2" t="str">
        <f>IFERROR(VLOOKUP(J2653,'Productgroepen hoofdfuncties'!D:E,2,FALSE),J2653)</f>
        <v>Ruimtelijke ordening</v>
      </c>
      <c r="L2653" s="2" t="str">
        <f t="shared" si="211"/>
        <v>9</v>
      </c>
      <c r="M2653" s="2" t="str">
        <f>IFERROR(VLOOKUP(L2653,'Productgroepen hoofdfuncties'!A:B,2,FALSE),L2653)</f>
        <v>Ruimtelijke ordening en volkshuisvesting</v>
      </c>
    </row>
    <row r="2654" spans="1:13">
      <c r="A2654" s="7"/>
      <c r="B2654" s="8"/>
      <c r="C2654" s="4" t="s">
        <v>6083</v>
      </c>
      <c r="D2654" s="3" t="s">
        <v>6084</v>
      </c>
      <c r="E2654" s="4">
        <v>1</v>
      </c>
      <c r="F2654" s="2" t="str">
        <f t="shared" si="212"/>
        <v>G1PR910501</v>
      </c>
      <c r="G2654" s="2" t="str">
        <f t="shared" si="213"/>
        <v>Leefbaarh./verbr. Plattelandsecon.</v>
      </c>
      <c r="H2654" s="2" t="str">
        <f t="shared" si="209"/>
        <v>9105</v>
      </c>
      <c r="I2654" s="2" t="str">
        <f>IFERROR(VLOOKUP(H2654,'Productgroepen hoofdfuncties'!G:H,2,FALSE),H2654)</f>
        <v>Sociaal-economische vitalisering (PLG)</v>
      </c>
      <c r="J2654" s="2" t="str">
        <f t="shared" si="210"/>
        <v>91</v>
      </c>
      <c r="K2654" s="2" t="str">
        <f>IFERROR(VLOOKUP(J2654,'Productgroepen hoofdfuncties'!D:E,2,FALSE),J2654)</f>
        <v>Ruimtelijke ordening</v>
      </c>
      <c r="L2654" s="2" t="str">
        <f t="shared" si="211"/>
        <v>9</v>
      </c>
      <c r="M2654" s="2" t="str">
        <f>IFERROR(VLOOKUP(L2654,'Productgroepen hoofdfuncties'!A:B,2,FALSE),L2654)</f>
        <v>Ruimtelijke ordening en volkshuisvesting</v>
      </c>
    </row>
    <row r="2655" spans="1:13">
      <c r="A2655" s="7"/>
      <c r="B2655" s="8"/>
      <c r="C2655" s="4" t="s">
        <v>6085</v>
      </c>
      <c r="D2655" s="3" t="s">
        <v>6086</v>
      </c>
      <c r="E2655" s="4">
        <v>1</v>
      </c>
      <c r="F2655" s="2" t="str">
        <f t="shared" si="212"/>
        <v>G1PR910501</v>
      </c>
      <c r="G2655" s="2" t="str">
        <f t="shared" si="213"/>
        <v>Leefbaarh./verbr. Plattelandsecon.</v>
      </c>
      <c r="H2655" s="2" t="str">
        <f t="shared" si="209"/>
        <v>9105</v>
      </c>
      <c r="I2655" s="2" t="str">
        <f>IFERROR(VLOOKUP(H2655,'Productgroepen hoofdfuncties'!G:H,2,FALSE),H2655)</f>
        <v>Sociaal-economische vitalisering (PLG)</v>
      </c>
      <c r="J2655" s="2" t="str">
        <f t="shared" si="210"/>
        <v>91</v>
      </c>
      <c r="K2655" s="2" t="str">
        <f>IFERROR(VLOOKUP(J2655,'Productgroepen hoofdfuncties'!D:E,2,FALSE),J2655)</f>
        <v>Ruimtelijke ordening</v>
      </c>
      <c r="L2655" s="2" t="str">
        <f t="shared" si="211"/>
        <v>9</v>
      </c>
      <c r="M2655" s="2" t="str">
        <f>IFERROR(VLOOKUP(L2655,'Productgroepen hoofdfuncties'!A:B,2,FALSE),L2655)</f>
        <v>Ruimtelijke ordening en volkshuisvesting</v>
      </c>
    </row>
    <row r="2656" spans="1:13">
      <c r="A2656" s="7"/>
      <c r="B2656" s="8"/>
      <c r="C2656" s="4" t="s">
        <v>6087</v>
      </c>
      <c r="D2656" s="3" t="s">
        <v>5739</v>
      </c>
      <c r="E2656" s="4">
        <v>1</v>
      </c>
      <c r="F2656" s="2" t="str">
        <f t="shared" si="212"/>
        <v>G1PR910501</v>
      </c>
      <c r="G2656" s="2" t="str">
        <f t="shared" si="213"/>
        <v>Leefbaarh./verbr. Plattelandsecon.</v>
      </c>
      <c r="H2656" s="2" t="str">
        <f t="shared" si="209"/>
        <v>9105</v>
      </c>
      <c r="I2656" s="2" t="str">
        <f>IFERROR(VLOOKUP(H2656,'Productgroepen hoofdfuncties'!G:H,2,FALSE),H2656)</f>
        <v>Sociaal-economische vitalisering (PLG)</v>
      </c>
      <c r="J2656" s="2" t="str">
        <f t="shared" si="210"/>
        <v>91</v>
      </c>
      <c r="K2656" s="2" t="str">
        <f>IFERROR(VLOOKUP(J2656,'Productgroepen hoofdfuncties'!D:E,2,FALSE),J2656)</f>
        <v>Ruimtelijke ordening</v>
      </c>
      <c r="L2656" s="2" t="str">
        <f t="shared" si="211"/>
        <v>9</v>
      </c>
      <c r="M2656" s="2" t="str">
        <f>IFERROR(VLOOKUP(L2656,'Productgroepen hoofdfuncties'!A:B,2,FALSE),L2656)</f>
        <v>Ruimtelijke ordening en volkshuisvesting</v>
      </c>
    </row>
    <row r="2657" spans="1:13">
      <c r="A2657" s="7"/>
      <c r="B2657" s="8"/>
      <c r="C2657" s="4" t="s">
        <v>6088</v>
      </c>
      <c r="D2657" s="3" t="s">
        <v>4021</v>
      </c>
      <c r="E2657" s="4">
        <v>1</v>
      </c>
      <c r="F2657" s="2" t="str">
        <f t="shared" si="212"/>
        <v>G1PR910501</v>
      </c>
      <c r="G2657" s="2" t="str">
        <f t="shared" si="213"/>
        <v>Leefbaarh./verbr. Plattelandsecon.</v>
      </c>
      <c r="H2657" s="2" t="str">
        <f t="shared" si="209"/>
        <v>9105</v>
      </c>
      <c r="I2657" s="2" t="str">
        <f>IFERROR(VLOOKUP(H2657,'Productgroepen hoofdfuncties'!G:H,2,FALSE),H2657)</f>
        <v>Sociaal-economische vitalisering (PLG)</v>
      </c>
      <c r="J2657" s="2" t="str">
        <f t="shared" si="210"/>
        <v>91</v>
      </c>
      <c r="K2657" s="2" t="str">
        <f>IFERROR(VLOOKUP(J2657,'Productgroepen hoofdfuncties'!D:E,2,FALSE),J2657)</f>
        <v>Ruimtelijke ordening</v>
      </c>
      <c r="L2657" s="2" t="str">
        <f t="shared" si="211"/>
        <v>9</v>
      </c>
      <c r="M2657" s="2" t="str">
        <f>IFERROR(VLOOKUP(L2657,'Productgroepen hoofdfuncties'!A:B,2,FALSE),L2657)</f>
        <v>Ruimtelijke ordening en volkshuisvesting</v>
      </c>
    </row>
    <row r="2658" spans="1:13">
      <c r="A2658" s="7"/>
      <c r="B2658" s="8"/>
      <c r="C2658" s="4" t="s">
        <v>6089</v>
      </c>
      <c r="D2658" s="3" t="s">
        <v>6090</v>
      </c>
      <c r="E2658" s="4">
        <v>1</v>
      </c>
      <c r="F2658" s="2" t="str">
        <f t="shared" si="212"/>
        <v>G1PR910501</v>
      </c>
      <c r="G2658" s="2" t="str">
        <f t="shared" si="213"/>
        <v>Leefbaarh./verbr. Plattelandsecon.</v>
      </c>
      <c r="H2658" s="2" t="str">
        <f t="shared" si="209"/>
        <v>9105</v>
      </c>
      <c r="I2658" s="2" t="str">
        <f>IFERROR(VLOOKUP(H2658,'Productgroepen hoofdfuncties'!G:H,2,FALSE),H2658)</f>
        <v>Sociaal-economische vitalisering (PLG)</v>
      </c>
      <c r="J2658" s="2" t="str">
        <f t="shared" si="210"/>
        <v>91</v>
      </c>
      <c r="K2658" s="2" t="str">
        <f>IFERROR(VLOOKUP(J2658,'Productgroepen hoofdfuncties'!D:E,2,FALSE),J2658)</f>
        <v>Ruimtelijke ordening</v>
      </c>
      <c r="L2658" s="2" t="str">
        <f t="shared" si="211"/>
        <v>9</v>
      </c>
      <c r="M2658" s="2" t="str">
        <f>IFERROR(VLOOKUP(L2658,'Productgroepen hoofdfuncties'!A:B,2,FALSE),L2658)</f>
        <v>Ruimtelijke ordening en volkshuisvesting</v>
      </c>
    </row>
    <row r="2659" spans="1:13">
      <c r="A2659" s="7"/>
      <c r="B2659" s="8"/>
      <c r="C2659" s="4" t="s">
        <v>6091</v>
      </c>
      <c r="D2659" s="3" t="s">
        <v>6092</v>
      </c>
      <c r="E2659" s="4">
        <v>1</v>
      </c>
      <c r="F2659" s="2" t="str">
        <f t="shared" si="212"/>
        <v>G1PR910501</v>
      </c>
      <c r="G2659" s="2" t="str">
        <f t="shared" si="213"/>
        <v>Leefbaarh./verbr. Plattelandsecon.</v>
      </c>
      <c r="H2659" s="2" t="str">
        <f t="shared" si="209"/>
        <v>9105</v>
      </c>
      <c r="I2659" s="2" t="str">
        <f>IFERROR(VLOOKUP(H2659,'Productgroepen hoofdfuncties'!G:H,2,FALSE),H2659)</f>
        <v>Sociaal-economische vitalisering (PLG)</v>
      </c>
      <c r="J2659" s="2" t="str">
        <f t="shared" si="210"/>
        <v>91</v>
      </c>
      <c r="K2659" s="2" t="str">
        <f>IFERROR(VLOOKUP(J2659,'Productgroepen hoofdfuncties'!D:E,2,FALSE),J2659)</f>
        <v>Ruimtelijke ordening</v>
      </c>
      <c r="L2659" s="2" t="str">
        <f t="shared" si="211"/>
        <v>9</v>
      </c>
      <c r="M2659" s="2" t="str">
        <f>IFERROR(VLOOKUP(L2659,'Productgroepen hoofdfuncties'!A:B,2,FALSE),L2659)</f>
        <v>Ruimtelijke ordening en volkshuisvesting</v>
      </c>
    </row>
    <row r="2660" spans="1:13">
      <c r="A2660" s="7"/>
      <c r="B2660" s="8"/>
      <c r="C2660" s="4" t="s">
        <v>6093</v>
      </c>
      <c r="D2660" s="3" t="s">
        <v>6094</v>
      </c>
      <c r="E2660" s="4">
        <v>1</v>
      </c>
      <c r="F2660" s="2" t="str">
        <f t="shared" si="212"/>
        <v>G1PR910501</v>
      </c>
      <c r="G2660" s="2" t="str">
        <f t="shared" si="213"/>
        <v>Leefbaarh./verbr. Plattelandsecon.</v>
      </c>
      <c r="H2660" s="2" t="str">
        <f t="shared" si="209"/>
        <v>9105</v>
      </c>
      <c r="I2660" s="2" t="str">
        <f>IFERROR(VLOOKUP(H2660,'Productgroepen hoofdfuncties'!G:H,2,FALSE),H2660)</f>
        <v>Sociaal-economische vitalisering (PLG)</v>
      </c>
      <c r="J2660" s="2" t="str">
        <f t="shared" si="210"/>
        <v>91</v>
      </c>
      <c r="K2660" s="2" t="str">
        <f>IFERROR(VLOOKUP(J2660,'Productgroepen hoofdfuncties'!D:E,2,FALSE),J2660)</f>
        <v>Ruimtelijke ordening</v>
      </c>
      <c r="L2660" s="2" t="str">
        <f t="shared" si="211"/>
        <v>9</v>
      </c>
      <c r="M2660" s="2" t="str">
        <f>IFERROR(VLOOKUP(L2660,'Productgroepen hoofdfuncties'!A:B,2,FALSE),L2660)</f>
        <v>Ruimtelijke ordening en volkshuisvesting</v>
      </c>
    </row>
    <row r="2661" spans="1:13">
      <c r="A2661" s="7"/>
      <c r="B2661" s="8"/>
      <c r="C2661" s="4" t="s">
        <v>6095</v>
      </c>
      <c r="D2661" s="3" t="s">
        <v>6096</v>
      </c>
      <c r="E2661" s="4">
        <v>1</v>
      </c>
      <c r="F2661" s="2" t="str">
        <f t="shared" si="212"/>
        <v>G1PR910501</v>
      </c>
      <c r="G2661" s="2" t="str">
        <f t="shared" si="213"/>
        <v>Leefbaarh./verbr. Plattelandsecon.</v>
      </c>
      <c r="H2661" s="2" t="str">
        <f t="shared" si="209"/>
        <v>9105</v>
      </c>
      <c r="I2661" s="2" t="str">
        <f>IFERROR(VLOOKUP(H2661,'Productgroepen hoofdfuncties'!G:H,2,FALSE),H2661)</f>
        <v>Sociaal-economische vitalisering (PLG)</v>
      </c>
      <c r="J2661" s="2" t="str">
        <f t="shared" si="210"/>
        <v>91</v>
      </c>
      <c r="K2661" s="2" t="str">
        <f>IFERROR(VLOOKUP(J2661,'Productgroepen hoofdfuncties'!D:E,2,FALSE),J2661)</f>
        <v>Ruimtelijke ordening</v>
      </c>
      <c r="L2661" s="2" t="str">
        <f t="shared" si="211"/>
        <v>9</v>
      </c>
      <c r="M2661" s="2" t="str">
        <f>IFERROR(VLOOKUP(L2661,'Productgroepen hoofdfuncties'!A:B,2,FALSE),L2661)</f>
        <v>Ruimtelijke ordening en volkshuisvesting</v>
      </c>
    </row>
    <row r="2662" spans="1:13">
      <c r="A2662" s="7"/>
      <c r="B2662" s="8"/>
      <c r="C2662" s="4" t="s">
        <v>6097</v>
      </c>
      <c r="D2662" s="3" t="s">
        <v>6098</v>
      </c>
      <c r="E2662" s="4">
        <v>1</v>
      </c>
      <c r="F2662" s="2" t="str">
        <f t="shared" si="212"/>
        <v>G1PR910501</v>
      </c>
      <c r="G2662" s="2" t="str">
        <f t="shared" si="213"/>
        <v>Leefbaarh./verbr. Plattelandsecon.</v>
      </c>
      <c r="H2662" s="2" t="str">
        <f t="shared" si="209"/>
        <v>9105</v>
      </c>
      <c r="I2662" s="2" t="str">
        <f>IFERROR(VLOOKUP(H2662,'Productgroepen hoofdfuncties'!G:H,2,FALSE),H2662)</f>
        <v>Sociaal-economische vitalisering (PLG)</v>
      </c>
      <c r="J2662" s="2" t="str">
        <f t="shared" si="210"/>
        <v>91</v>
      </c>
      <c r="K2662" s="2" t="str">
        <f>IFERROR(VLOOKUP(J2662,'Productgroepen hoofdfuncties'!D:E,2,FALSE),J2662)</f>
        <v>Ruimtelijke ordening</v>
      </c>
      <c r="L2662" s="2" t="str">
        <f t="shared" si="211"/>
        <v>9</v>
      </c>
      <c r="M2662" s="2" t="str">
        <f>IFERROR(VLOOKUP(L2662,'Productgroepen hoofdfuncties'!A:B,2,FALSE),L2662)</f>
        <v>Ruimtelijke ordening en volkshuisvesting</v>
      </c>
    </row>
    <row r="2663" spans="1:13">
      <c r="A2663" s="7"/>
      <c r="B2663" s="8"/>
      <c r="C2663" s="4" t="s">
        <v>6099</v>
      </c>
      <c r="D2663" s="3" t="s">
        <v>6100</v>
      </c>
      <c r="E2663" s="4">
        <v>1</v>
      </c>
      <c r="F2663" s="2" t="str">
        <f t="shared" si="212"/>
        <v>G1PR910501</v>
      </c>
      <c r="G2663" s="2" t="str">
        <f t="shared" si="213"/>
        <v>Leefbaarh./verbr. Plattelandsecon.</v>
      </c>
      <c r="H2663" s="2" t="str">
        <f t="shared" si="209"/>
        <v>9105</v>
      </c>
      <c r="I2663" s="2" t="str">
        <f>IFERROR(VLOOKUP(H2663,'Productgroepen hoofdfuncties'!G:H,2,FALSE),H2663)</f>
        <v>Sociaal-economische vitalisering (PLG)</v>
      </c>
      <c r="J2663" s="2" t="str">
        <f t="shared" si="210"/>
        <v>91</v>
      </c>
      <c r="K2663" s="2" t="str">
        <f>IFERROR(VLOOKUP(J2663,'Productgroepen hoofdfuncties'!D:E,2,FALSE),J2663)</f>
        <v>Ruimtelijke ordening</v>
      </c>
      <c r="L2663" s="2" t="str">
        <f t="shared" si="211"/>
        <v>9</v>
      </c>
      <c r="M2663" s="2" t="str">
        <f>IFERROR(VLOOKUP(L2663,'Productgroepen hoofdfuncties'!A:B,2,FALSE),L2663)</f>
        <v>Ruimtelijke ordening en volkshuisvesting</v>
      </c>
    </row>
    <row r="2664" spans="1:13">
      <c r="A2664" s="7"/>
      <c r="B2664" s="8"/>
      <c r="C2664" s="4" t="s">
        <v>6101</v>
      </c>
      <c r="D2664" s="3" t="s">
        <v>6082</v>
      </c>
      <c r="E2664" s="4">
        <v>1</v>
      </c>
      <c r="F2664" s="2" t="str">
        <f t="shared" si="212"/>
        <v>G1PR910501</v>
      </c>
      <c r="G2664" s="2" t="str">
        <f t="shared" si="213"/>
        <v>Leefbaarh./verbr. Plattelandsecon.</v>
      </c>
      <c r="H2664" s="2" t="str">
        <f t="shared" si="209"/>
        <v>9105</v>
      </c>
      <c r="I2664" s="2" t="str">
        <f>IFERROR(VLOOKUP(H2664,'Productgroepen hoofdfuncties'!G:H,2,FALSE),H2664)</f>
        <v>Sociaal-economische vitalisering (PLG)</v>
      </c>
      <c r="J2664" s="2" t="str">
        <f t="shared" si="210"/>
        <v>91</v>
      </c>
      <c r="K2664" s="2" t="str">
        <f>IFERROR(VLOOKUP(J2664,'Productgroepen hoofdfuncties'!D:E,2,FALSE),J2664)</f>
        <v>Ruimtelijke ordening</v>
      </c>
      <c r="L2664" s="2" t="str">
        <f t="shared" si="211"/>
        <v>9</v>
      </c>
      <c r="M2664" s="2" t="str">
        <f>IFERROR(VLOOKUP(L2664,'Productgroepen hoofdfuncties'!A:B,2,FALSE),L2664)</f>
        <v>Ruimtelijke ordening en volkshuisvesting</v>
      </c>
    </row>
    <row r="2665" spans="1:13">
      <c r="A2665" s="7"/>
      <c r="B2665" s="8"/>
      <c r="C2665" s="4" t="s">
        <v>6102</v>
      </c>
      <c r="D2665" s="3" t="s">
        <v>6103</v>
      </c>
      <c r="E2665" s="4">
        <v>1</v>
      </c>
      <c r="F2665" s="2" t="str">
        <f t="shared" si="212"/>
        <v>G1PR910501</v>
      </c>
      <c r="G2665" s="2" t="str">
        <f t="shared" si="213"/>
        <v>Leefbaarh./verbr. Plattelandsecon.</v>
      </c>
      <c r="H2665" s="2" t="str">
        <f t="shared" si="209"/>
        <v>9105</v>
      </c>
      <c r="I2665" s="2" t="str">
        <f>IFERROR(VLOOKUP(H2665,'Productgroepen hoofdfuncties'!G:H,2,FALSE),H2665)</f>
        <v>Sociaal-economische vitalisering (PLG)</v>
      </c>
      <c r="J2665" s="2" t="str">
        <f t="shared" si="210"/>
        <v>91</v>
      </c>
      <c r="K2665" s="2" t="str">
        <f>IFERROR(VLOOKUP(J2665,'Productgroepen hoofdfuncties'!D:E,2,FALSE),J2665)</f>
        <v>Ruimtelijke ordening</v>
      </c>
      <c r="L2665" s="2" t="str">
        <f t="shared" si="211"/>
        <v>9</v>
      </c>
      <c r="M2665" s="2" t="str">
        <f>IFERROR(VLOOKUP(L2665,'Productgroepen hoofdfuncties'!A:B,2,FALSE),L2665)</f>
        <v>Ruimtelijke ordening en volkshuisvesting</v>
      </c>
    </row>
    <row r="2666" spans="1:13">
      <c r="A2666" s="7"/>
      <c r="B2666" s="8"/>
      <c r="C2666" s="4" t="s">
        <v>7245</v>
      </c>
      <c r="D2666" s="3" t="s">
        <v>7246</v>
      </c>
      <c r="E2666" s="4">
        <v>1</v>
      </c>
      <c r="F2666" s="2" t="str">
        <f t="shared" si="212"/>
        <v>G1PR910501</v>
      </c>
      <c r="G2666" s="2" t="str">
        <f t="shared" si="213"/>
        <v>Leefbaarh./verbr. Plattelandsecon.</v>
      </c>
      <c r="H2666" s="2" t="str">
        <f t="shared" si="209"/>
        <v>9105</v>
      </c>
      <c r="I2666" s="2" t="str">
        <f>IFERROR(VLOOKUP(H2666,'Productgroepen hoofdfuncties'!G:H,2,FALSE),H2666)</f>
        <v>Sociaal-economische vitalisering (PLG)</v>
      </c>
      <c r="J2666" s="2" t="str">
        <f t="shared" si="210"/>
        <v>91</v>
      </c>
      <c r="K2666" s="2" t="str">
        <f>IFERROR(VLOOKUP(J2666,'Productgroepen hoofdfuncties'!D:E,2,FALSE),J2666)</f>
        <v>Ruimtelijke ordening</v>
      </c>
      <c r="L2666" s="2" t="str">
        <f t="shared" si="211"/>
        <v>9</v>
      </c>
      <c r="M2666" s="2" t="str">
        <f>IFERROR(VLOOKUP(L2666,'Productgroepen hoofdfuncties'!A:B,2,FALSE),L2666)</f>
        <v>Ruimtelijke ordening en volkshuisvesting</v>
      </c>
    </row>
    <row r="2667" spans="1:13">
      <c r="A2667" s="7"/>
      <c r="B2667" s="8"/>
      <c r="C2667" s="4" t="s">
        <v>6104</v>
      </c>
      <c r="D2667" s="3" t="s">
        <v>6105</v>
      </c>
      <c r="E2667" s="4">
        <v>1</v>
      </c>
      <c r="F2667" s="2" t="str">
        <f t="shared" si="212"/>
        <v>G1PR910501</v>
      </c>
      <c r="G2667" s="2" t="str">
        <f t="shared" si="213"/>
        <v>Leefbaarh./verbr. Plattelandsecon.</v>
      </c>
      <c r="H2667" s="2" t="str">
        <f t="shared" si="209"/>
        <v>9105</v>
      </c>
      <c r="I2667" s="2" t="str">
        <f>IFERROR(VLOOKUP(H2667,'Productgroepen hoofdfuncties'!G:H,2,FALSE),H2667)</f>
        <v>Sociaal-economische vitalisering (PLG)</v>
      </c>
      <c r="J2667" s="2" t="str">
        <f t="shared" si="210"/>
        <v>91</v>
      </c>
      <c r="K2667" s="2" t="str">
        <f>IFERROR(VLOOKUP(J2667,'Productgroepen hoofdfuncties'!D:E,2,FALSE),J2667)</f>
        <v>Ruimtelijke ordening</v>
      </c>
      <c r="L2667" s="2" t="str">
        <f t="shared" si="211"/>
        <v>9</v>
      </c>
      <c r="M2667" s="2" t="str">
        <f>IFERROR(VLOOKUP(L2667,'Productgroepen hoofdfuncties'!A:B,2,FALSE),L2667)</f>
        <v>Ruimtelijke ordening en volkshuisvesting</v>
      </c>
    </row>
    <row r="2668" spans="1:13">
      <c r="A2668" s="7"/>
      <c r="B2668" s="8"/>
      <c r="C2668" s="4" t="s">
        <v>7397</v>
      </c>
      <c r="D2668" s="3" t="s">
        <v>7398</v>
      </c>
      <c r="E2668" s="4">
        <v>1</v>
      </c>
      <c r="F2668" s="2" t="str">
        <f t="shared" si="212"/>
        <v>G1PR910501</v>
      </c>
      <c r="G2668" s="2" t="str">
        <f t="shared" si="213"/>
        <v>Leefbaarh./verbr. Plattelandsecon.</v>
      </c>
      <c r="H2668" s="2" t="str">
        <f t="shared" si="209"/>
        <v>9105</v>
      </c>
      <c r="I2668" s="2" t="str">
        <f>IFERROR(VLOOKUP(H2668,'Productgroepen hoofdfuncties'!G:H,2,FALSE),H2668)</f>
        <v>Sociaal-economische vitalisering (PLG)</v>
      </c>
      <c r="J2668" s="2" t="str">
        <f t="shared" si="210"/>
        <v>91</v>
      </c>
      <c r="K2668" s="2" t="str">
        <f>IFERROR(VLOOKUP(J2668,'Productgroepen hoofdfuncties'!D:E,2,FALSE),J2668)</f>
        <v>Ruimtelijke ordening</v>
      </c>
      <c r="L2668" s="2" t="str">
        <f t="shared" si="211"/>
        <v>9</v>
      </c>
      <c r="M2668" s="2" t="str">
        <f>IFERROR(VLOOKUP(L2668,'Productgroepen hoofdfuncties'!A:B,2,FALSE),L2668)</f>
        <v>Ruimtelijke ordening en volkshuisvesting</v>
      </c>
    </row>
    <row r="2669" spans="1:13">
      <c r="A2669" s="7"/>
      <c r="B2669" s="8"/>
      <c r="C2669" s="4" t="s">
        <v>7399</v>
      </c>
      <c r="D2669" s="3" t="s">
        <v>7400</v>
      </c>
      <c r="E2669" s="4">
        <v>1</v>
      </c>
      <c r="F2669" s="2" t="str">
        <f t="shared" si="212"/>
        <v>G1PR910501</v>
      </c>
      <c r="G2669" s="2" t="str">
        <f t="shared" si="213"/>
        <v>Leefbaarh./verbr. Plattelandsecon.</v>
      </c>
      <c r="H2669" s="2" t="str">
        <f t="shared" si="209"/>
        <v>9105</v>
      </c>
      <c r="I2669" s="2" t="str">
        <f>IFERROR(VLOOKUP(H2669,'Productgroepen hoofdfuncties'!G:H,2,FALSE),H2669)</f>
        <v>Sociaal-economische vitalisering (PLG)</v>
      </c>
      <c r="J2669" s="2" t="str">
        <f t="shared" si="210"/>
        <v>91</v>
      </c>
      <c r="K2669" s="2" t="str">
        <f>IFERROR(VLOOKUP(J2669,'Productgroepen hoofdfuncties'!D:E,2,FALSE),J2669)</f>
        <v>Ruimtelijke ordening</v>
      </c>
      <c r="L2669" s="2" t="str">
        <f t="shared" si="211"/>
        <v>9</v>
      </c>
      <c r="M2669" s="2" t="str">
        <f>IFERROR(VLOOKUP(L2669,'Productgroepen hoofdfuncties'!A:B,2,FALSE),L2669)</f>
        <v>Ruimtelijke ordening en volkshuisvesting</v>
      </c>
    </row>
    <row r="2670" spans="1:13">
      <c r="A2670" s="9"/>
      <c r="B2670" s="10"/>
      <c r="C2670" s="4" t="s">
        <v>6106</v>
      </c>
      <c r="D2670" s="3" t="s">
        <v>6107</v>
      </c>
      <c r="E2670" s="4">
        <v>1</v>
      </c>
      <c r="F2670" s="2" t="str">
        <f t="shared" si="212"/>
        <v>G1PR910501</v>
      </c>
      <c r="G2670" s="2" t="str">
        <f t="shared" si="213"/>
        <v>Leefbaarh./verbr. Plattelandsecon.</v>
      </c>
      <c r="H2670" s="2" t="str">
        <f t="shared" si="209"/>
        <v>9105</v>
      </c>
      <c r="I2670" s="2" t="str">
        <f>IFERROR(VLOOKUP(H2670,'Productgroepen hoofdfuncties'!G:H,2,FALSE),H2670)</f>
        <v>Sociaal-economische vitalisering (PLG)</v>
      </c>
      <c r="J2670" s="2" t="str">
        <f t="shared" si="210"/>
        <v>91</v>
      </c>
      <c r="K2670" s="2" t="str">
        <f>IFERROR(VLOOKUP(J2670,'Productgroepen hoofdfuncties'!D:E,2,FALSE),J2670)</f>
        <v>Ruimtelijke ordening</v>
      </c>
      <c r="L2670" s="2" t="str">
        <f t="shared" si="211"/>
        <v>9</v>
      </c>
      <c r="M2670" s="2" t="str">
        <f>IFERROR(VLOOKUP(L2670,'Productgroepen hoofdfuncties'!A:B,2,FALSE),L2670)</f>
        <v>Ruimtelijke ordening en volkshuisvesting</v>
      </c>
    </row>
    <row r="2671" spans="1:13">
      <c r="A2671" s="5" t="s">
        <v>6108</v>
      </c>
      <c r="B2671" s="6" t="s">
        <v>6109</v>
      </c>
      <c r="C2671" s="4" t="s">
        <v>6110</v>
      </c>
      <c r="D2671" s="3" t="s">
        <v>6111</v>
      </c>
      <c r="E2671" s="4">
        <v>1</v>
      </c>
      <c r="F2671" s="2" t="str">
        <f t="shared" si="212"/>
        <v>G1PR910502</v>
      </c>
      <c r="G2671" s="2" t="str">
        <f t="shared" si="213"/>
        <v>Lokale ontwikkelingen (Leader)</v>
      </c>
      <c r="H2671" s="2" t="str">
        <f t="shared" si="209"/>
        <v>9105</v>
      </c>
      <c r="I2671" s="2" t="str">
        <f>IFERROR(VLOOKUP(H2671,'Productgroepen hoofdfuncties'!G:H,2,FALSE),H2671)</f>
        <v>Sociaal-economische vitalisering (PLG)</v>
      </c>
      <c r="J2671" s="2" t="str">
        <f t="shared" si="210"/>
        <v>91</v>
      </c>
      <c r="K2671" s="2" t="str">
        <f>IFERROR(VLOOKUP(J2671,'Productgroepen hoofdfuncties'!D:E,2,FALSE),J2671)</f>
        <v>Ruimtelijke ordening</v>
      </c>
      <c r="L2671" s="2" t="str">
        <f t="shared" si="211"/>
        <v>9</v>
      </c>
      <c r="M2671" s="2" t="str">
        <f>IFERROR(VLOOKUP(L2671,'Productgroepen hoofdfuncties'!A:B,2,FALSE),L2671)</f>
        <v>Ruimtelijke ordening en volkshuisvesting</v>
      </c>
    </row>
    <row r="2672" spans="1:13">
      <c r="A2672" s="9"/>
      <c r="B2672" s="10"/>
      <c r="C2672" s="4" t="s">
        <v>6112</v>
      </c>
      <c r="D2672" s="3" t="s">
        <v>6113</v>
      </c>
      <c r="E2672" s="4">
        <v>1</v>
      </c>
      <c r="F2672" s="2" t="str">
        <f t="shared" si="212"/>
        <v>G1PR910502</v>
      </c>
      <c r="G2672" s="2" t="str">
        <f t="shared" si="213"/>
        <v>Lokale ontwikkelingen (Leader)</v>
      </c>
      <c r="H2672" s="2" t="str">
        <f t="shared" si="209"/>
        <v>9105</v>
      </c>
      <c r="I2672" s="2" t="str">
        <f>IFERROR(VLOOKUP(H2672,'Productgroepen hoofdfuncties'!G:H,2,FALSE),H2672)</f>
        <v>Sociaal-economische vitalisering (PLG)</v>
      </c>
      <c r="J2672" s="2" t="str">
        <f t="shared" si="210"/>
        <v>91</v>
      </c>
      <c r="K2672" s="2" t="str">
        <f>IFERROR(VLOOKUP(J2672,'Productgroepen hoofdfuncties'!D:E,2,FALSE),J2672)</f>
        <v>Ruimtelijke ordening</v>
      </c>
      <c r="L2672" s="2" t="str">
        <f t="shared" si="211"/>
        <v>9</v>
      </c>
      <c r="M2672" s="2" t="str">
        <f>IFERROR(VLOOKUP(L2672,'Productgroepen hoofdfuncties'!A:B,2,FALSE),L2672)</f>
        <v>Ruimtelijke ordening en volkshuisvesting</v>
      </c>
    </row>
    <row r="2673" spans="1:13">
      <c r="A2673" s="3" t="s">
        <v>6114</v>
      </c>
      <c r="B2673" s="4" t="s">
        <v>6115</v>
      </c>
      <c r="C2673" s="4" t="s">
        <v>6116</v>
      </c>
      <c r="D2673" s="3" t="s">
        <v>6115</v>
      </c>
      <c r="E2673" s="4">
        <v>1</v>
      </c>
      <c r="F2673" s="2" t="str">
        <f t="shared" si="212"/>
        <v>G1PR910503</v>
      </c>
      <c r="G2673" s="2" t="str">
        <f t="shared" si="213"/>
        <v>Vergroenen energvoorz dorpen/buurten</v>
      </c>
      <c r="H2673" s="2" t="str">
        <f t="shared" si="209"/>
        <v>9105</v>
      </c>
      <c r="I2673" s="2" t="str">
        <f>IFERROR(VLOOKUP(H2673,'Productgroepen hoofdfuncties'!G:H,2,FALSE),H2673)</f>
        <v>Sociaal-economische vitalisering (PLG)</v>
      </c>
      <c r="J2673" s="2" t="str">
        <f t="shared" si="210"/>
        <v>91</v>
      </c>
      <c r="K2673" s="2" t="str">
        <f>IFERROR(VLOOKUP(J2673,'Productgroepen hoofdfuncties'!D:E,2,FALSE),J2673)</f>
        <v>Ruimtelijke ordening</v>
      </c>
      <c r="L2673" s="2" t="str">
        <f t="shared" si="211"/>
        <v>9</v>
      </c>
      <c r="M2673" s="2" t="str">
        <f>IFERROR(VLOOKUP(L2673,'Productgroepen hoofdfuncties'!A:B,2,FALSE),L2673)</f>
        <v>Ruimtelijke ordening en volkshuisvesting</v>
      </c>
    </row>
    <row r="2674" spans="1:13">
      <c r="A2674" s="3" t="s">
        <v>6117</v>
      </c>
      <c r="B2674" s="4" t="s">
        <v>6118</v>
      </c>
      <c r="C2674" s="4" t="s">
        <v>6119</v>
      </c>
      <c r="D2674" s="3" t="s">
        <v>6118</v>
      </c>
      <c r="E2674" s="4">
        <v>1</v>
      </c>
      <c r="F2674" s="2" t="str">
        <f t="shared" si="212"/>
        <v>G1PR920100</v>
      </c>
      <c r="G2674" s="2" t="str">
        <f t="shared" si="213"/>
        <v>App kst bouwen en wonen</v>
      </c>
      <c r="H2674" s="2" t="str">
        <f t="shared" si="209"/>
        <v>9201</v>
      </c>
      <c r="I2674" s="2" t="str">
        <f>IFERROR(VLOOKUP(H2674,'Productgroepen hoofdfuncties'!G:H,2,FALSE),H2674)</f>
        <v>Wonen</v>
      </c>
      <c r="J2674" s="2" t="str">
        <f t="shared" si="210"/>
        <v>92</v>
      </c>
      <c r="K2674" s="2" t="str">
        <f>IFERROR(VLOOKUP(J2674,'Productgroepen hoofdfuncties'!D:E,2,FALSE),J2674)</f>
        <v>Volkshuisvesting</v>
      </c>
      <c r="L2674" s="2" t="str">
        <f t="shared" si="211"/>
        <v>9</v>
      </c>
      <c r="M2674" s="2" t="str">
        <f>IFERROR(VLOOKUP(L2674,'Productgroepen hoofdfuncties'!A:B,2,FALSE),L2674)</f>
        <v>Ruimtelijke ordening en volkshuisvesting</v>
      </c>
    </row>
    <row r="2675" spans="1:13">
      <c r="A2675" s="5" t="s">
        <v>6120</v>
      </c>
      <c r="B2675" s="6" t="s">
        <v>6121</v>
      </c>
      <c r="C2675" s="4" t="s">
        <v>6122</v>
      </c>
      <c r="D2675" s="3" t="s">
        <v>6123</v>
      </c>
      <c r="E2675" s="4">
        <v>1</v>
      </c>
      <c r="F2675" s="2" t="str">
        <f t="shared" si="212"/>
        <v>G1PR920101</v>
      </c>
      <c r="G2675" s="2" t="str">
        <f t="shared" si="213"/>
        <v>Algemeen/Bouwen en Wonen</v>
      </c>
      <c r="H2675" s="2" t="str">
        <f t="shared" si="209"/>
        <v>9201</v>
      </c>
      <c r="I2675" s="2" t="str">
        <f>IFERROR(VLOOKUP(H2675,'Productgroepen hoofdfuncties'!G:H,2,FALSE),H2675)</f>
        <v>Wonen</v>
      </c>
      <c r="J2675" s="2" t="str">
        <f t="shared" si="210"/>
        <v>92</v>
      </c>
      <c r="K2675" s="2" t="str">
        <f>IFERROR(VLOOKUP(J2675,'Productgroepen hoofdfuncties'!D:E,2,FALSE),J2675)</f>
        <v>Volkshuisvesting</v>
      </c>
      <c r="L2675" s="2" t="str">
        <f t="shared" si="211"/>
        <v>9</v>
      </c>
      <c r="M2675" s="2" t="str">
        <f>IFERROR(VLOOKUP(L2675,'Productgroepen hoofdfuncties'!A:B,2,FALSE),L2675)</f>
        <v>Ruimtelijke ordening en volkshuisvesting</v>
      </c>
    </row>
    <row r="2676" spans="1:13">
      <c r="A2676" s="7"/>
      <c r="B2676" s="8"/>
      <c r="C2676" s="4" t="s">
        <v>6124</v>
      </c>
      <c r="D2676" s="3" t="s">
        <v>6125</v>
      </c>
      <c r="E2676" s="4">
        <v>1</v>
      </c>
      <c r="F2676" s="2" t="str">
        <f t="shared" si="212"/>
        <v>G1PR920101</v>
      </c>
      <c r="G2676" s="2" t="str">
        <f t="shared" si="213"/>
        <v>Algemeen/Bouwen en Wonen</v>
      </c>
      <c r="H2676" s="2" t="str">
        <f t="shared" si="209"/>
        <v>9201</v>
      </c>
      <c r="I2676" s="2" t="str">
        <f>IFERROR(VLOOKUP(H2676,'Productgroepen hoofdfuncties'!G:H,2,FALSE),H2676)</f>
        <v>Wonen</v>
      </c>
      <c r="J2676" s="2" t="str">
        <f t="shared" si="210"/>
        <v>92</v>
      </c>
      <c r="K2676" s="2" t="str">
        <f>IFERROR(VLOOKUP(J2676,'Productgroepen hoofdfuncties'!D:E,2,FALSE),J2676)</f>
        <v>Volkshuisvesting</v>
      </c>
      <c r="L2676" s="2" t="str">
        <f t="shared" si="211"/>
        <v>9</v>
      </c>
      <c r="M2676" s="2" t="str">
        <f>IFERROR(VLOOKUP(L2676,'Productgroepen hoofdfuncties'!A:B,2,FALSE),L2676)</f>
        <v>Ruimtelijke ordening en volkshuisvesting</v>
      </c>
    </row>
    <row r="2677" spans="1:13">
      <c r="A2677" s="7"/>
      <c r="B2677" s="8"/>
      <c r="C2677" s="4" t="s">
        <v>6126</v>
      </c>
      <c r="D2677" s="3" t="s">
        <v>6127</v>
      </c>
      <c r="E2677" s="4">
        <v>1</v>
      </c>
      <c r="F2677" s="2" t="str">
        <f t="shared" si="212"/>
        <v>G1PR920101</v>
      </c>
      <c r="G2677" s="2" t="str">
        <f t="shared" si="213"/>
        <v>Algemeen/Bouwen en Wonen</v>
      </c>
      <c r="H2677" s="2" t="str">
        <f t="shared" si="209"/>
        <v>9201</v>
      </c>
      <c r="I2677" s="2" t="str">
        <f>IFERROR(VLOOKUP(H2677,'Productgroepen hoofdfuncties'!G:H,2,FALSE),H2677)</f>
        <v>Wonen</v>
      </c>
      <c r="J2677" s="2" t="str">
        <f t="shared" si="210"/>
        <v>92</v>
      </c>
      <c r="K2677" s="2" t="str">
        <f>IFERROR(VLOOKUP(J2677,'Productgroepen hoofdfuncties'!D:E,2,FALSE),J2677)</f>
        <v>Volkshuisvesting</v>
      </c>
      <c r="L2677" s="2" t="str">
        <f t="shared" si="211"/>
        <v>9</v>
      </c>
      <c r="M2677" s="2" t="str">
        <f>IFERROR(VLOOKUP(L2677,'Productgroepen hoofdfuncties'!A:B,2,FALSE),L2677)</f>
        <v>Ruimtelijke ordening en volkshuisvesting</v>
      </c>
    </row>
    <row r="2678" spans="1:13">
      <c r="A2678" s="7"/>
      <c r="B2678" s="8"/>
      <c r="C2678" s="4" t="s">
        <v>6128</v>
      </c>
      <c r="D2678" s="3" t="s">
        <v>6129</v>
      </c>
      <c r="E2678" s="4">
        <v>1</v>
      </c>
      <c r="F2678" s="2" t="str">
        <f t="shared" si="212"/>
        <v>G1PR920101</v>
      </c>
      <c r="G2678" s="2" t="str">
        <f t="shared" si="213"/>
        <v>Algemeen/Bouwen en Wonen</v>
      </c>
      <c r="H2678" s="2" t="str">
        <f t="shared" si="209"/>
        <v>9201</v>
      </c>
      <c r="I2678" s="2" t="str">
        <f>IFERROR(VLOOKUP(H2678,'Productgroepen hoofdfuncties'!G:H,2,FALSE),H2678)</f>
        <v>Wonen</v>
      </c>
      <c r="J2678" s="2" t="str">
        <f t="shared" si="210"/>
        <v>92</v>
      </c>
      <c r="K2678" s="2" t="str">
        <f>IFERROR(VLOOKUP(J2678,'Productgroepen hoofdfuncties'!D:E,2,FALSE),J2678)</f>
        <v>Volkshuisvesting</v>
      </c>
      <c r="L2678" s="2" t="str">
        <f t="shared" si="211"/>
        <v>9</v>
      </c>
      <c r="M2678" s="2" t="str">
        <f>IFERROR(VLOOKUP(L2678,'Productgroepen hoofdfuncties'!A:B,2,FALSE),L2678)</f>
        <v>Ruimtelijke ordening en volkshuisvesting</v>
      </c>
    </row>
    <row r="2679" spans="1:13">
      <c r="A2679" s="7"/>
      <c r="B2679" s="8"/>
      <c r="C2679" s="4" t="s">
        <v>6130</v>
      </c>
      <c r="D2679" s="3" t="s">
        <v>6131</v>
      </c>
      <c r="E2679" s="4">
        <v>1</v>
      </c>
      <c r="F2679" s="2" t="str">
        <f t="shared" si="212"/>
        <v>G1PR920101</v>
      </c>
      <c r="G2679" s="2" t="str">
        <f t="shared" si="213"/>
        <v>Algemeen/Bouwen en Wonen</v>
      </c>
      <c r="H2679" s="2" t="str">
        <f t="shared" si="209"/>
        <v>9201</v>
      </c>
      <c r="I2679" s="2" t="str">
        <f>IFERROR(VLOOKUP(H2679,'Productgroepen hoofdfuncties'!G:H,2,FALSE),H2679)</f>
        <v>Wonen</v>
      </c>
      <c r="J2679" s="2" t="str">
        <f t="shared" si="210"/>
        <v>92</v>
      </c>
      <c r="K2679" s="2" t="str">
        <f>IFERROR(VLOOKUP(J2679,'Productgroepen hoofdfuncties'!D:E,2,FALSE),J2679)</f>
        <v>Volkshuisvesting</v>
      </c>
      <c r="L2679" s="2" t="str">
        <f t="shared" si="211"/>
        <v>9</v>
      </c>
      <c r="M2679" s="2" t="str">
        <f>IFERROR(VLOOKUP(L2679,'Productgroepen hoofdfuncties'!A:B,2,FALSE),L2679)</f>
        <v>Ruimtelijke ordening en volkshuisvesting</v>
      </c>
    </row>
    <row r="2680" spans="1:13">
      <c r="A2680" s="7"/>
      <c r="B2680" s="8"/>
      <c r="C2680" s="4" t="s">
        <v>6132</v>
      </c>
      <c r="D2680" s="3" t="s">
        <v>6133</v>
      </c>
      <c r="E2680" s="4">
        <v>1</v>
      </c>
      <c r="F2680" s="2" t="str">
        <f t="shared" si="212"/>
        <v>G1PR920101</v>
      </c>
      <c r="G2680" s="2" t="str">
        <f t="shared" si="213"/>
        <v>Algemeen/Bouwen en Wonen</v>
      </c>
      <c r="H2680" s="2" t="str">
        <f t="shared" si="209"/>
        <v>9201</v>
      </c>
      <c r="I2680" s="2" t="str">
        <f>IFERROR(VLOOKUP(H2680,'Productgroepen hoofdfuncties'!G:H,2,FALSE),H2680)</f>
        <v>Wonen</v>
      </c>
      <c r="J2680" s="2" t="str">
        <f t="shared" si="210"/>
        <v>92</v>
      </c>
      <c r="K2680" s="2" t="str">
        <f>IFERROR(VLOOKUP(J2680,'Productgroepen hoofdfuncties'!D:E,2,FALSE),J2680)</f>
        <v>Volkshuisvesting</v>
      </c>
      <c r="L2680" s="2" t="str">
        <f t="shared" si="211"/>
        <v>9</v>
      </c>
      <c r="M2680" s="2" t="str">
        <f>IFERROR(VLOOKUP(L2680,'Productgroepen hoofdfuncties'!A:B,2,FALSE),L2680)</f>
        <v>Ruimtelijke ordening en volkshuisvesting</v>
      </c>
    </row>
    <row r="2681" spans="1:13">
      <c r="A2681" s="7"/>
      <c r="B2681" s="8"/>
      <c r="C2681" s="4" t="s">
        <v>6134</v>
      </c>
      <c r="D2681" s="3" t="s">
        <v>5905</v>
      </c>
      <c r="E2681" s="4">
        <v>1</v>
      </c>
      <c r="F2681" s="2" t="str">
        <f t="shared" si="212"/>
        <v>G1PR920101</v>
      </c>
      <c r="G2681" s="2" t="str">
        <f t="shared" si="213"/>
        <v>Algemeen/Bouwen en Wonen</v>
      </c>
      <c r="H2681" s="2" t="str">
        <f t="shared" si="209"/>
        <v>9201</v>
      </c>
      <c r="I2681" s="2" t="str">
        <f>IFERROR(VLOOKUP(H2681,'Productgroepen hoofdfuncties'!G:H,2,FALSE),H2681)</f>
        <v>Wonen</v>
      </c>
      <c r="J2681" s="2" t="str">
        <f t="shared" si="210"/>
        <v>92</v>
      </c>
      <c r="K2681" s="2" t="str">
        <f>IFERROR(VLOOKUP(J2681,'Productgroepen hoofdfuncties'!D:E,2,FALSE),J2681)</f>
        <v>Volkshuisvesting</v>
      </c>
      <c r="L2681" s="2" t="str">
        <f t="shared" si="211"/>
        <v>9</v>
      </c>
      <c r="M2681" s="2" t="str">
        <f>IFERROR(VLOOKUP(L2681,'Productgroepen hoofdfuncties'!A:B,2,FALSE),L2681)</f>
        <v>Ruimtelijke ordening en volkshuisvesting</v>
      </c>
    </row>
    <row r="2682" spans="1:13">
      <c r="A2682" s="7"/>
      <c r="B2682" s="8"/>
      <c r="C2682" s="4" t="s">
        <v>6135</v>
      </c>
      <c r="D2682" s="3" t="s">
        <v>6136</v>
      </c>
      <c r="E2682" s="4">
        <v>1</v>
      </c>
      <c r="F2682" s="2" t="str">
        <f t="shared" si="212"/>
        <v>G1PR920101</v>
      </c>
      <c r="G2682" s="2" t="str">
        <f t="shared" si="213"/>
        <v>Algemeen/Bouwen en Wonen</v>
      </c>
      <c r="H2682" s="2" t="str">
        <f t="shared" si="209"/>
        <v>9201</v>
      </c>
      <c r="I2682" s="2" t="str">
        <f>IFERROR(VLOOKUP(H2682,'Productgroepen hoofdfuncties'!G:H,2,FALSE),H2682)</f>
        <v>Wonen</v>
      </c>
      <c r="J2682" s="2" t="str">
        <f t="shared" si="210"/>
        <v>92</v>
      </c>
      <c r="K2682" s="2" t="str">
        <f>IFERROR(VLOOKUP(J2682,'Productgroepen hoofdfuncties'!D:E,2,FALSE),J2682)</f>
        <v>Volkshuisvesting</v>
      </c>
      <c r="L2682" s="2" t="str">
        <f t="shared" si="211"/>
        <v>9</v>
      </c>
      <c r="M2682" s="2" t="str">
        <f>IFERROR(VLOOKUP(L2682,'Productgroepen hoofdfuncties'!A:B,2,FALSE),L2682)</f>
        <v>Ruimtelijke ordening en volkshuisvesting</v>
      </c>
    </row>
    <row r="2683" spans="1:13">
      <c r="A2683" s="7"/>
      <c r="B2683" s="8"/>
      <c r="C2683" s="4" t="s">
        <v>6137</v>
      </c>
      <c r="D2683" s="3" t="s">
        <v>6138</v>
      </c>
      <c r="E2683" s="4">
        <v>1</v>
      </c>
      <c r="F2683" s="2" t="str">
        <f t="shared" si="212"/>
        <v>G1PR920101</v>
      </c>
      <c r="G2683" s="2" t="str">
        <f t="shared" si="213"/>
        <v>Algemeen/Bouwen en Wonen</v>
      </c>
      <c r="H2683" s="2" t="str">
        <f t="shared" si="209"/>
        <v>9201</v>
      </c>
      <c r="I2683" s="2" t="str">
        <f>IFERROR(VLOOKUP(H2683,'Productgroepen hoofdfuncties'!G:H,2,FALSE),H2683)</f>
        <v>Wonen</v>
      </c>
      <c r="J2683" s="2" t="str">
        <f t="shared" si="210"/>
        <v>92</v>
      </c>
      <c r="K2683" s="2" t="str">
        <f>IFERROR(VLOOKUP(J2683,'Productgroepen hoofdfuncties'!D:E,2,FALSE),J2683)</f>
        <v>Volkshuisvesting</v>
      </c>
      <c r="L2683" s="2" t="str">
        <f t="shared" si="211"/>
        <v>9</v>
      </c>
      <c r="M2683" s="2" t="str">
        <f>IFERROR(VLOOKUP(L2683,'Productgroepen hoofdfuncties'!A:B,2,FALSE),L2683)</f>
        <v>Ruimtelijke ordening en volkshuisvesting</v>
      </c>
    </row>
    <row r="2684" spans="1:13">
      <c r="A2684" s="7"/>
      <c r="B2684" s="8"/>
      <c r="C2684" s="4" t="s">
        <v>6139</v>
      </c>
      <c r="D2684" s="3" t="s">
        <v>6140</v>
      </c>
      <c r="E2684" s="4">
        <v>1</v>
      </c>
      <c r="F2684" s="2" t="str">
        <f t="shared" si="212"/>
        <v>G1PR920101</v>
      </c>
      <c r="G2684" s="2" t="str">
        <f t="shared" si="213"/>
        <v>Algemeen/Bouwen en Wonen</v>
      </c>
      <c r="H2684" s="2" t="str">
        <f t="shared" si="209"/>
        <v>9201</v>
      </c>
      <c r="I2684" s="2" t="str">
        <f>IFERROR(VLOOKUP(H2684,'Productgroepen hoofdfuncties'!G:H,2,FALSE),H2684)</f>
        <v>Wonen</v>
      </c>
      <c r="J2684" s="2" t="str">
        <f t="shared" si="210"/>
        <v>92</v>
      </c>
      <c r="K2684" s="2" t="str">
        <f>IFERROR(VLOOKUP(J2684,'Productgroepen hoofdfuncties'!D:E,2,FALSE),J2684)</f>
        <v>Volkshuisvesting</v>
      </c>
      <c r="L2684" s="2" t="str">
        <f t="shared" si="211"/>
        <v>9</v>
      </c>
      <c r="M2684" s="2" t="str">
        <f>IFERROR(VLOOKUP(L2684,'Productgroepen hoofdfuncties'!A:B,2,FALSE),L2684)</f>
        <v>Ruimtelijke ordening en volkshuisvesting</v>
      </c>
    </row>
    <row r="2685" spans="1:13">
      <c r="A2685" s="7"/>
      <c r="B2685" s="8"/>
      <c r="C2685" s="4" t="s">
        <v>6141</v>
      </c>
      <c r="D2685" s="3" t="s">
        <v>6142</v>
      </c>
      <c r="E2685" s="4">
        <v>1</v>
      </c>
      <c r="F2685" s="2" t="str">
        <f t="shared" si="212"/>
        <v>G1PR920101</v>
      </c>
      <c r="G2685" s="2" t="str">
        <f t="shared" si="213"/>
        <v>Algemeen/Bouwen en Wonen</v>
      </c>
      <c r="H2685" s="2" t="str">
        <f t="shared" si="209"/>
        <v>9201</v>
      </c>
      <c r="I2685" s="2" t="str">
        <f>IFERROR(VLOOKUP(H2685,'Productgroepen hoofdfuncties'!G:H,2,FALSE),H2685)</f>
        <v>Wonen</v>
      </c>
      <c r="J2685" s="2" t="str">
        <f t="shared" si="210"/>
        <v>92</v>
      </c>
      <c r="K2685" s="2" t="str">
        <f>IFERROR(VLOOKUP(J2685,'Productgroepen hoofdfuncties'!D:E,2,FALSE),J2685)</f>
        <v>Volkshuisvesting</v>
      </c>
      <c r="L2685" s="2" t="str">
        <f t="shared" si="211"/>
        <v>9</v>
      </c>
      <c r="M2685" s="2" t="str">
        <f>IFERROR(VLOOKUP(L2685,'Productgroepen hoofdfuncties'!A:B,2,FALSE),L2685)</f>
        <v>Ruimtelijke ordening en volkshuisvesting</v>
      </c>
    </row>
    <row r="2686" spans="1:13">
      <c r="A2686" s="7"/>
      <c r="B2686" s="8"/>
      <c r="C2686" s="4" t="s">
        <v>6143</v>
      </c>
      <c r="D2686" s="3" t="s">
        <v>6144</v>
      </c>
      <c r="E2686" s="4">
        <v>1</v>
      </c>
      <c r="F2686" s="2" t="str">
        <f t="shared" si="212"/>
        <v>G1PR920101</v>
      </c>
      <c r="G2686" s="2" t="str">
        <f t="shared" si="213"/>
        <v>Algemeen/Bouwen en Wonen</v>
      </c>
      <c r="H2686" s="2" t="str">
        <f t="shared" si="209"/>
        <v>9201</v>
      </c>
      <c r="I2686" s="2" t="str">
        <f>IFERROR(VLOOKUP(H2686,'Productgroepen hoofdfuncties'!G:H,2,FALSE),H2686)</f>
        <v>Wonen</v>
      </c>
      <c r="J2686" s="2" t="str">
        <f t="shared" si="210"/>
        <v>92</v>
      </c>
      <c r="K2686" s="2" t="str">
        <f>IFERROR(VLOOKUP(J2686,'Productgroepen hoofdfuncties'!D:E,2,FALSE),J2686)</f>
        <v>Volkshuisvesting</v>
      </c>
      <c r="L2686" s="2" t="str">
        <f t="shared" si="211"/>
        <v>9</v>
      </c>
      <c r="M2686" s="2" t="str">
        <f>IFERROR(VLOOKUP(L2686,'Productgroepen hoofdfuncties'!A:B,2,FALSE),L2686)</f>
        <v>Ruimtelijke ordening en volkshuisvesting</v>
      </c>
    </row>
    <row r="2687" spans="1:13">
      <c r="A2687" s="7"/>
      <c r="B2687" s="8"/>
      <c r="C2687" s="4" t="s">
        <v>6145</v>
      </c>
      <c r="D2687" s="3" t="s">
        <v>6146</v>
      </c>
      <c r="E2687" s="4">
        <v>1</v>
      </c>
      <c r="F2687" s="2" t="str">
        <f t="shared" si="212"/>
        <v>G1PR920101</v>
      </c>
      <c r="G2687" s="2" t="str">
        <f t="shared" si="213"/>
        <v>Algemeen/Bouwen en Wonen</v>
      </c>
      <c r="H2687" s="2" t="str">
        <f t="shared" si="209"/>
        <v>9201</v>
      </c>
      <c r="I2687" s="2" t="str">
        <f>IFERROR(VLOOKUP(H2687,'Productgroepen hoofdfuncties'!G:H,2,FALSE),H2687)</f>
        <v>Wonen</v>
      </c>
      <c r="J2687" s="2" t="str">
        <f t="shared" si="210"/>
        <v>92</v>
      </c>
      <c r="K2687" s="2" t="str">
        <f>IFERROR(VLOOKUP(J2687,'Productgroepen hoofdfuncties'!D:E,2,FALSE),J2687)</f>
        <v>Volkshuisvesting</v>
      </c>
      <c r="L2687" s="2" t="str">
        <f t="shared" si="211"/>
        <v>9</v>
      </c>
      <c r="M2687" s="2" t="str">
        <f>IFERROR(VLOOKUP(L2687,'Productgroepen hoofdfuncties'!A:B,2,FALSE),L2687)</f>
        <v>Ruimtelijke ordening en volkshuisvesting</v>
      </c>
    </row>
    <row r="2688" spans="1:13">
      <c r="A2688" s="7"/>
      <c r="B2688" s="8"/>
      <c r="C2688" s="4" t="s">
        <v>6147</v>
      </c>
      <c r="D2688" s="3" t="s">
        <v>6148</v>
      </c>
      <c r="E2688" s="4">
        <v>1</v>
      </c>
      <c r="F2688" s="2" t="str">
        <f t="shared" si="212"/>
        <v>G1PR920101</v>
      </c>
      <c r="G2688" s="2" t="str">
        <f t="shared" si="213"/>
        <v>Algemeen/Bouwen en Wonen</v>
      </c>
      <c r="H2688" s="2" t="str">
        <f t="shared" si="209"/>
        <v>9201</v>
      </c>
      <c r="I2688" s="2" t="str">
        <f>IFERROR(VLOOKUP(H2688,'Productgroepen hoofdfuncties'!G:H,2,FALSE),H2688)</f>
        <v>Wonen</v>
      </c>
      <c r="J2688" s="2" t="str">
        <f t="shared" si="210"/>
        <v>92</v>
      </c>
      <c r="K2688" s="2" t="str">
        <f>IFERROR(VLOOKUP(J2688,'Productgroepen hoofdfuncties'!D:E,2,FALSE),J2688)</f>
        <v>Volkshuisvesting</v>
      </c>
      <c r="L2688" s="2" t="str">
        <f t="shared" si="211"/>
        <v>9</v>
      </c>
      <c r="M2688" s="2" t="str">
        <f>IFERROR(VLOOKUP(L2688,'Productgroepen hoofdfuncties'!A:B,2,FALSE),L2688)</f>
        <v>Ruimtelijke ordening en volkshuisvesting</v>
      </c>
    </row>
    <row r="2689" spans="1:13">
      <c r="A2689" s="9"/>
      <c r="B2689" s="10"/>
      <c r="C2689" s="4" t="s">
        <v>6978</v>
      </c>
      <c r="D2689" s="3" t="s">
        <v>6979</v>
      </c>
      <c r="E2689" s="4">
        <v>1</v>
      </c>
      <c r="F2689" s="2" t="str">
        <f t="shared" si="212"/>
        <v>G1PR920101</v>
      </c>
      <c r="G2689" s="2" t="str">
        <f t="shared" si="213"/>
        <v>Algemeen/Bouwen en Wonen</v>
      </c>
      <c r="H2689" s="2" t="str">
        <f t="shared" si="209"/>
        <v>9201</v>
      </c>
      <c r="I2689" s="2" t="str">
        <f>IFERROR(VLOOKUP(H2689,'Productgroepen hoofdfuncties'!G:H,2,FALSE),H2689)</f>
        <v>Wonen</v>
      </c>
      <c r="J2689" s="2" t="str">
        <f t="shared" si="210"/>
        <v>92</v>
      </c>
      <c r="K2689" s="2" t="str">
        <f>IFERROR(VLOOKUP(J2689,'Productgroepen hoofdfuncties'!D:E,2,FALSE),J2689)</f>
        <v>Volkshuisvesting</v>
      </c>
      <c r="L2689" s="2" t="str">
        <f t="shared" si="211"/>
        <v>9</v>
      </c>
      <c r="M2689" s="2" t="str">
        <f>IFERROR(VLOOKUP(L2689,'Productgroepen hoofdfuncties'!A:B,2,FALSE),L2689)</f>
        <v>Ruimtelijke ordening en volkshuisvesting</v>
      </c>
    </row>
    <row r="2690" spans="1:13">
      <c r="A2690" s="5" t="s">
        <v>6149</v>
      </c>
      <c r="B2690" s="6" t="s">
        <v>6150</v>
      </c>
      <c r="C2690" s="4" t="s">
        <v>6151</v>
      </c>
      <c r="D2690" s="3" t="s">
        <v>6152</v>
      </c>
      <c r="E2690" s="4">
        <v>1</v>
      </c>
      <c r="F2690" s="2" t="str">
        <f t="shared" si="212"/>
        <v>G1PR920102</v>
      </c>
      <c r="G2690" s="2" t="str">
        <f t="shared" si="213"/>
        <v>SDV</v>
      </c>
      <c r="H2690" s="2" t="str">
        <f t="shared" si="209"/>
        <v>9201</v>
      </c>
      <c r="I2690" s="2" t="str">
        <f>IFERROR(VLOOKUP(H2690,'Productgroepen hoofdfuncties'!G:H,2,FALSE),H2690)</f>
        <v>Wonen</v>
      </c>
      <c r="J2690" s="2" t="str">
        <f t="shared" si="210"/>
        <v>92</v>
      </c>
      <c r="K2690" s="2" t="str">
        <f>IFERROR(VLOOKUP(J2690,'Productgroepen hoofdfuncties'!D:E,2,FALSE),J2690)</f>
        <v>Volkshuisvesting</v>
      </c>
      <c r="L2690" s="2" t="str">
        <f t="shared" si="211"/>
        <v>9</v>
      </c>
      <c r="M2690" s="2" t="str">
        <f>IFERROR(VLOOKUP(L2690,'Productgroepen hoofdfuncties'!A:B,2,FALSE),L2690)</f>
        <v>Ruimtelijke ordening en volkshuisvesting</v>
      </c>
    </row>
    <row r="2691" spans="1:13">
      <c r="A2691" s="7"/>
      <c r="B2691" s="8"/>
      <c r="C2691" s="4" t="s">
        <v>6153</v>
      </c>
      <c r="D2691" s="3" t="s">
        <v>6154</v>
      </c>
      <c r="E2691" s="4">
        <v>1</v>
      </c>
      <c r="F2691" s="2" t="str">
        <f t="shared" si="212"/>
        <v>G1PR920102</v>
      </c>
      <c r="G2691" s="2" t="str">
        <f t="shared" si="213"/>
        <v>SDV</v>
      </c>
      <c r="H2691" s="2" t="str">
        <f t="shared" si="209"/>
        <v>9201</v>
      </c>
      <c r="I2691" s="2" t="str">
        <f>IFERROR(VLOOKUP(H2691,'Productgroepen hoofdfuncties'!G:H,2,FALSE),H2691)</f>
        <v>Wonen</v>
      </c>
      <c r="J2691" s="2" t="str">
        <f t="shared" si="210"/>
        <v>92</v>
      </c>
      <c r="K2691" s="2" t="str">
        <f>IFERROR(VLOOKUP(J2691,'Productgroepen hoofdfuncties'!D:E,2,FALSE),J2691)</f>
        <v>Volkshuisvesting</v>
      </c>
      <c r="L2691" s="2" t="str">
        <f t="shared" si="211"/>
        <v>9</v>
      </c>
      <c r="M2691" s="2" t="str">
        <f>IFERROR(VLOOKUP(L2691,'Productgroepen hoofdfuncties'!A:B,2,FALSE),L2691)</f>
        <v>Ruimtelijke ordening en volkshuisvesting</v>
      </c>
    </row>
    <row r="2692" spans="1:13">
      <c r="A2692" s="7"/>
      <c r="B2692" s="8"/>
      <c r="C2692" s="4" t="s">
        <v>6155</v>
      </c>
      <c r="D2692" s="3" t="s">
        <v>6156</v>
      </c>
      <c r="E2692" s="4">
        <v>1</v>
      </c>
      <c r="F2692" s="2" t="str">
        <f t="shared" si="212"/>
        <v>G1PR920102</v>
      </c>
      <c r="G2692" s="2" t="str">
        <f t="shared" si="213"/>
        <v>SDV</v>
      </c>
      <c r="H2692" s="2" t="str">
        <f t="shared" si="209"/>
        <v>9201</v>
      </c>
      <c r="I2692" s="2" t="str">
        <f>IFERROR(VLOOKUP(H2692,'Productgroepen hoofdfuncties'!G:H,2,FALSE),H2692)</f>
        <v>Wonen</v>
      </c>
      <c r="J2692" s="2" t="str">
        <f t="shared" si="210"/>
        <v>92</v>
      </c>
      <c r="K2692" s="2" t="str">
        <f>IFERROR(VLOOKUP(J2692,'Productgroepen hoofdfuncties'!D:E,2,FALSE),J2692)</f>
        <v>Volkshuisvesting</v>
      </c>
      <c r="L2692" s="2" t="str">
        <f t="shared" si="211"/>
        <v>9</v>
      </c>
      <c r="M2692" s="2" t="str">
        <f>IFERROR(VLOOKUP(L2692,'Productgroepen hoofdfuncties'!A:B,2,FALSE),L2692)</f>
        <v>Ruimtelijke ordening en volkshuisvesting</v>
      </c>
    </row>
    <row r="2693" spans="1:13">
      <c r="A2693" s="9"/>
      <c r="B2693" s="10"/>
      <c r="C2693" s="4" t="s">
        <v>6157</v>
      </c>
      <c r="D2693" s="3" t="s">
        <v>6158</v>
      </c>
      <c r="E2693" s="4">
        <v>1</v>
      </c>
      <c r="F2693" s="2" t="str">
        <f t="shared" si="212"/>
        <v>G1PR920102</v>
      </c>
      <c r="G2693" s="2" t="str">
        <f t="shared" si="213"/>
        <v>SDV</v>
      </c>
      <c r="H2693" s="2" t="str">
        <f t="shared" si="209"/>
        <v>9201</v>
      </c>
      <c r="I2693" s="2" t="str">
        <f>IFERROR(VLOOKUP(H2693,'Productgroepen hoofdfuncties'!G:H,2,FALSE),H2693)</f>
        <v>Wonen</v>
      </c>
      <c r="J2693" s="2" t="str">
        <f t="shared" si="210"/>
        <v>92</v>
      </c>
      <c r="K2693" s="2" t="str">
        <f>IFERROR(VLOOKUP(J2693,'Productgroepen hoofdfuncties'!D:E,2,FALSE),J2693)</f>
        <v>Volkshuisvesting</v>
      </c>
      <c r="L2693" s="2" t="str">
        <f t="shared" si="211"/>
        <v>9</v>
      </c>
      <c r="M2693" s="2" t="str">
        <f>IFERROR(VLOOKUP(L2693,'Productgroepen hoofdfuncties'!A:B,2,FALSE),L2693)</f>
        <v>Ruimtelijke ordening en volkshuisvesting</v>
      </c>
    </row>
    <row r="2694" spans="1:13">
      <c r="A2694" s="5" t="s">
        <v>6159</v>
      </c>
      <c r="B2694" s="6" t="s">
        <v>6160</v>
      </c>
      <c r="C2694" s="4" t="s">
        <v>6161</v>
      </c>
      <c r="D2694" s="3" t="s">
        <v>6162</v>
      </c>
      <c r="E2694" s="4">
        <v>1</v>
      </c>
      <c r="F2694" s="2" t="str">
        <f t="shared" si="212"/>
        <v>G1PR920103</v>
      </c>
      <c r="G2694" s="2" t="str">
        <f t="shared" si="213"/>
        <v>ISV-I</v>
      </c>
      <c r="H2694" s="2" t="str">
        <f t="shared" si="209"/>
        <v>9201</v>
      </c>
      <c r="I2694" s="2" t="str">
        <f>IFERROR(VLOOKUP(H2694,'Productgroepen hoofdfuncties'!G:H,2,FALSE),H2694)</f>
        <v>Wonen</v>
      </c>
      <c r="J2694" s="2" t="str">
        <f t="shared" si="210"/>
        <v>92</v>
      </c>
      <c r="K2694" s="2" t="str">
        <f>IFERROR(VLOOKUP(J2694,'Productgroepen hoofdfuncties'!D:E,2,FALSE),J2694)</f>
        <v>Volkshuisvesting</v>
      </c>
      <c r="L2694" s="2" t="str">
        <f t="shared" si="211"/>
        <v>9</v>
      </c>
      <c r="M2694" s="2" t="str">
        <f>IFERROR(VLOOKUP(L2694,'Productgroepen hoofdfuncties'!A:B,2,FALSE),L2694)</f>
        <v>Ruimtelijke ordening en volkshuisvesting</v>
      </c>
    </row>
    <row r="2695" spans="1:13">
      <c r="A2695" s="7"/>
      <c r="B2695" s="8"/>
      <c r="C2695" s="4" t="s">
        <v>6163</v>
      </c>
      <c r="D2695" s="3" t="s">
        <v>6164</v>
      </c>
      <c r="E2695" s="4">
        <v>1</v>
      </c>
      <c r="F2695" s="2" t="str">
        <f t="shared" si="212"/>
        <v>G1PR920103</v>
      </c>
      <c r="G2695" s="2" t="str">
        <f t="shared" si="213"/>
        <v>ISV-I</v>
      </c>
      <c r="H2695" s="2" t="str">
        <f t="shared" si="209"/>
        <v>9201</v>
      </c>
      <c r="I2695" s="2" t="str">
        <f>IFERROR(VLOOKUP(H2695,'Productgroepen hoofdfuncties'!G:H,2,FALSE),H2695)</f>
        <v>Wonen</v>
      </c>
      <c r="J2695" s="2" t="str">
        <f t="shared" si="210"/>
        <v>92</v>
      </c>
      <c r="K2695" s="2" t="str">
        <f>IFERROR(VLOOKUP(J2695,'Productgroepen hoofdfuncties'!D:E,2,FALSE),J2695)</f>
        <v>Volkshuisvesting</v>
      </c>
      <c r="L2695" s="2" t="str">
        <f t="shared" si="211"/>
        <v>9</v>
      </c>
      <c r="M2695" s="2" t="str">
        <f>IFERROR(VLOOKUP(L2695,'Productgroepen hoofdfuncties'!A:B,2,FALSE),L2695)</f>
        <v>Ruimtelijke ordening en volkshuisvesting</v>
      </c>
    </row>
    <row r="2696" spans="1:13">
      <c r="A2696" s="7"/>
      <c r="B2696" s="8"/>
      <c r="C2696" s="4" t="s">
        <v>6165</v>
      </c>
      <c r="D2696" s="3" t="s">
        <v>6166</v>
      </c>
      <c r="E2696" s="4">
        <v>1</v>
      </c>
      <c r="F2696" s="2" t="str">
        <f t="shared" si="212"/>
        <v>G1PR920103</v>
      </c>
      <c r="G2696" s="2" t="str">
        <f t="shared" si="213"/>
        <v>ISV-I</v>
      </c>
      <c r="H2696" s="2" t="str">
        <f t="shared" si="209"/>
        <v>9201</v>
      </c>
      <c r="I2696" s="2" t="str">
        <f>IFERROR(VLOOKUP(H2696,'Productgroepen hoofdfuncties'!G:H,2,FALSE),H2696)</f>
        <v>Wonen</v>
      </c>
      <c r="J2696" s="2" t="str">
        <f t="shared" si="210"/>
        <v>92</v>
      </c>
      <c r="K2696" s="2" t="str">
        <f>IFERROR(VLOOKUP(J2696,'Productgroepen hoofdfuncties'!D:E,2,FALSE),J2696)</f>
        <v>Volkshuisvesting</v>
      </c>
      <c r="L2696" s="2" t="str">
        <f t="shared" si="211"/>
        <v>9</v>
      </c>
      <c r="M2696" s="2" t="str">
        <f>IFERROR(VLOOKUP(L2696,'Productgroepen hoofdfuncties'!A:B,2,FALSE),L2696)</f>
        <v>Ruimtelijke ordening en volkshuisvesting</v>
      </c>
    </row>
    <row r="2697" spans="1:13">
      <c r="A2697" s="7"/>
      <c r="B2697" s="8"/>
      <c r="C2697" s="4" t="s">
        <v>6167</v>
      </c>
      <c r="D2697" s="3" t="s">
        <v>6168</v>
      </c>
      <c r="E2697" s="4">
        <v>1</v>
      </c>
      <c r="F2697" s="2" t="str">
        <f t="shared" si="212"/>
        <v>G1PR920103</v>
      </c>
      <c r="G2697" s="2" t="str">
        <f t="shared" si="213"/>
        <v>ISV-I</v>
      </c>
      <c r="H2697" s="2" t="str">
        <f t="shared" si="209"/>
        <v>9201</v>
      </c>
      <c r="I2697" s="2" t="str">
        <f>IFERROR(VLOOKUP(H2697,'Productgroepen hoofdfuncties'!G:H,2,FALSE),H2697)</f>
        <v>Wonen</v>
      </c>
      <c r="J2697" s="2" t="str">
        <f t="shared" si="210"/>
        <v>92</v>
      </c>
      <c r="K2697" s="2" t="str">
        <f>IFERROR(VLOOKUP(J2697,'Productgroepen hoofdfuncties'!D:E,2,FALSE),J2697)</f>
        <v>Volkshuisvesting</v>
      </c>
      <c r="L2697" s="2" t="str">
        <f t="shared" si="211"/>
        <v>9</v>
      </c>
      <c r="M2697" s="2" t="str">
        <f>IFERROR(VLOOKUP(L2697,'Productgroepen hoofdfuncties'!A:B,2,FALSE),L2697)</f>
        <v>Ruimtelijke ordening en volkshuisvesting</v>
      </c>
    </row>
    <row r="2698" spans="1:13">
      <c r="A2698" s="7"/>
      <c r="B2698" s="8"/>
      <c r="C2698" s="4" t="s">
        <v>6169</v>
      </c>
      <c r="D2698" s="3" t="s">
        <v>6170</v>
      </c>
      <c r="E2698" s="4">
        <v>1</v>
      </c>
      <c r="F2698" s="2" t="str">
        <f t="shared" si="212"/>
        <v>G1PR920103</v>
      </c>
      <c r="G2698" s="2" t="str">
        <f t="shared" si="213"/>
        <v>ISV-I</v>
      </c>
      <c r="H2698" s="2" t="str">
        <f t="shared" si="209"/>
        <v>9201</v>
      </c>
      <c r="I2698" s="2" t="str">
        <f>IFERROR(VLOOKUP(H2698,'Productgroepen hoofdfuncties'!G:H,2,FALSE),H2698)</f>
        <v>Wonen</v>
      </c>
      <c r="J2698" s="2" t="str">
        <f t="shared" si="210"/>
        <v>92</v>
      </c>
      <c r="K2698" s="2" t="str">
        <f>IFERROR(VLOOKUP(J2698,'Productgroepen hoofdfuncties'!D:E,2,FALSE),J2698)</f>
        <v>Volkshuisvesting</v>
      </c>
      <c r="L2698" s="2" t="str">
        <f t="shared" si="211"/>
        <v>9</v>
      </c>
      <c r="M2698" s="2" t="str">
        <f>IFERROR(VLOOKUP(L2698,'Productgroepen hoofdfuncties'!A:B,2,FALSE),L2698)</f>
        <v>Ruimtelijke ordening en volkshuisvesting</v>
      </c>
    </row>
    <row r="2699" spans="1:13">
      <c r="A2699" s="9"/>
      <c r="B2699" s="10"/>
      <c r="C2699" s="4" t="s">
        <v>6171</v>
      </c>
      <c r="D2699" s="3" t="s">
        <v>6172</v>
      </c>
      <c r="E2699" s="4">
        <v>1</v>
      </c>
      <c r="F2699" s="2" t="str">
        <f t="shared" si="212"/>
        <v>G1PR920103</v>
      </c>
      <c r="G2699" s="2" t="str">
        <f t="shared" si="213"/>
        <v>ISV-I</v>
      </c>
      <c r="H2699" s="2" t="str">
        <f t="shared" si="209"/>
        <v>9201</v>
      </c>
      <c r="I2699" s="2" t="str">
        <f>IFERROR(VLOOKUP(H2699,'Productgroepen hoofdfuncties'!G:H,2,FALSE),H2699)</f>
        <v>Wonen</v>
      </c>
      <c r="J2699" s="2" t="str">
        <f t="shared" si="210"/>
        <v>92</v>
      </c>
      <c r="K2699" s="2" t="str">
        <f>IFERROR(VLOOKUP(J2699,'Productgroepen hoofdfuncties'!D:E,2,FALSE),J2699)</f>
        <v>Volkshuisvesting</v>
      </c>
      <c r="L2699" s="2" t="str">
        <f t="shared" si="211"/>
        <v>9</v>
      </c>
      <c r="M2699" s="2" t="str">
        <f>IFERROR(VLOOKUP(L2699,'Productgroepen hoofdfuncties'!A:B,2,FALSE),L2699)</f>
        <v>Ruimtelijke ordening en volkshuisvesting</v>
      </c>
    </row>
    <row r="2700" spans="1:13">
      <c r="A2700" s="5" t="s">
        <v>6173</v>
      </c>
      <c r="B2700" s="6" t="s">
        <v>6174</v>
      </c>
      <c r="C2700" s="4" t="s">
        <v>6175</v>
      </c>
      <c r="D2700" s="3" t="s">
        <v>6162</v>
      </c>
      <c r="E2700" s="4">
        <v>1</v>
      </c>
      <c r="F2700" s="2" t="str">
        <f t="shared" si="212"/>
        <v>G1PR920104</v>
      </c>
      <c r="G2700" s="2" t="str">
        <f t="shared" si="213"/>
        <v>ISV-II</v>
      </c>
      <c r="H2700" s="2" t="str">
        <f t="shared" ref="H2700:H2755" si="214">IF(RIGHT(LEFT($F2700,5),1)="K","Apparaatskosten personeel",IF(RIGHT(LEFT($F2700,5),1)="I","Apparaatskosten materieel",LEFT(RIGHT($F2700,6),4)))</f>
        <v>9201</v>
      </c>
      <c r="I2700" s="2" t="str">
        <f>IFERROR(VLOOKUP(H2700,'Productgroepen hoofdfuncties'!G:H,2,FALSE),H2700)</f>
        <v>Wonen</v>
      </c>
      <c r="J2700" s="2" t="str">
        <f t="shared" ref="J2700:J2755" si="215">IF(RIGHT(LEFT($F2700,5),1)="K","Kostenplaatsen",IF(RIGHT(LEFT($F2700,5),1)="I","Kostenplaatsen",LEFT(RIGHT($F2700,6),2)))</f>
        <v>92</v>
      </c>
      <c r="K2700" s="2" t="str">
        <f>IFERROR(VLOOKUP(J2700,'Productgroepen hoofdfuncties'!D:E,2,FALSE),J2700)</f>
        <v>Volkshuisvesting</v>
      </c>
      <c r="L2700" s="2" t="str">
        <f t="shared" ref="L2700:L2755" si="216">IF(RIGHT(LEFT($F2700,5),1)="K","Kostenplaatsen",IF(RIGHT(LEFT($F2700,5),1)="I","Kostenplaatsen",LEFT(RIGHT($F2700,6),1)))</f>
        <v>9</v>
      </c>
      <c r="M2700" s="2" t="str">
        <f>IFERROR(VLOOKUP(L2700,'Productgroepen hoofdfuncties'!A:B,2,FALSE),L2700)</f>
        <v>Ruimtelijke ordening en volkshuisvesting</v>
      </c>
    </row>
    <row r="2701" spans="1:13">
      <c r="A2701" s="7"/>
      <c r="B2701" s="8"/>
      <c r="C2701" s="4" t="s">
        <v>6176</v>
      </c>
      <c r="D2701" s="3" t="s">
        <v>6164</v>
      </c>
      <c r="E2701" s="4">
        <v>1</v>
      </c>
      <c r="F2701" s="2" t="str">
        <f t="shared" si="212"/>
        <v>G1PR920104</v>
      </c>
      <c r="G2701" s="2" t="str">
        <f t="shared" si="213"/>
        <v>ISV-II</v>
      </c>
      <c r="H2701" s="2" t="str">
        <f t="shared" si="214"/>
        <v>9201</v>
      </c>
      <c r="I2701" s="2" t="str">
        <f>IFERROR(VLOOKUP(H2701,'Productgroepen hoofdfuncties'!G:H,2,FALSE),H2701)</f>
        <v>Wonen</v>
      </c>
      <c r="J2701" s="2" t="str">
        <f t="shared" si="215"/>
        <v>92</v>
      </c>
      <c r="K2701" s="2" t="str">
        <f>IFERROR(VLOOKUP(J2701,'Productgroepen hoofdfuncties'!D:E,2,FALSE),J2701)</f>
        <v>Volkshuisvesting</v>
      </c>
      <c r="L2701" s="2" t="str">
        <f t="shared" si="216"/>
        <v>9</v>
      </c>
      <c r="M2701" s="2" t="str">
        <f>IFERROR(VLOOKUP(L2701,'Productgroepen hoofdfuncties'!A:B,2,FALSE),L2701)</f>
        <v>Ruimtelijke ordening en volkshuisvesting</v>
      </c>
    </row>
    <row r="2702" spans="1:13">
      <c r="A2702" s="7"/>
      <c r="B2702" s="8"/>
      <c r="C2702" s="4" t="s">
        <v>6177</v>
      </c>
      <c r="D2702" s="3" t="s">
        <v>6166</v>
      </c>
      <c r="E2702" s="4">
        <v>1</v>
      </c>
      <c r="F2702" s="2" t="str">
        <f t="shared" si="212"/>
        <v>G1PR920104</v>
      </c>
      <c r="G2702" s="2" t="str">
        <f t="shared" si="213"/>
        <v>ISV-II</v>
      </c>
      <c r="H2702" s="2" t="str">
        <f t="shared" si="214"/>
        <v>9201</v>
      </c>
      <c r="I2702" s="2" t="str">
        <f>IFERROR(VLOOKUP(H2702,'Productgroepen hoofdfuncties'!G:H,2,FALSE),H2702)</f>
        <v>Wonen</v>
      </c>
      <c r="J2702" s="2" t="str">
        <f t="shared" si="215"/>
        <v>92</v>
      </c>
      <c r="K2702" s="2" t="str">
        <f>IFERROR(VLOOKUP(J2702,'Productgroepen hoofdfuncties'!D:E,2,FALSE),J2702)</f>
        <v>Volkshuisvesting</v>
      </c>
      <c r="L2702" s="2" t="str">
        <f t="shared" si="216"/>
        <v>9</v>
      </c>
      <c r="M2702" s="2" t="str">
        <f>IFERROR(VLOOKUP(L2702,'Productgroepen hoofdfuncties'!A:B,2,FALSE),L2702)</f>
        <v>Ruimtelijke ordening en volkshuisvesting</v>
      </c>
    </row>
    <row r="2703" spans="1:13">
      <c r="A2703" s="7"/>
      <c r="B2703" s="8"/>
      <c r="C2703" s="4" t="s">
        <v>6178</v>
      </c>
      <c r="D2703" s="3" t="s">
        <v>6168</v>
      </c>
      <c r="E2703" s="4">
        <v>1</v>
      </c>
      <c r="F2703" s="2" t="str">
        <f t="shared" si="212"/>
        <v>G1PR920104</v>
      </c>
      <c r="G2703" s="2" t="str">
        <f t="shared" si="213"/>
        <v>ISV-II</v>
      </c>
      <c r="H2703" s="2" t="str">
        <f t="shared" si="214"/>
        <v>9201</v>
      </c>
      <c r="I2703" s="2" t="str">
        <f>IFERROR(VLOOKUP(H2703,'Productgroepen hoofdfuncties'!G:H,2,FALSE),H2703)</f>
        <v>Wonen</v>
      </c>
      <c r="J2703" s="2" t="str">
        <f t="shared" si="215"/>
        <v>92</v>
      </c>
      <c r="K2703" s="2" t="str">
        <f>IFERROR(VLOOKUP(J2703,'Productgroepen hoofdfuncties'!D:E,2,FALSE),J2703)</f>
        <v>Volkshuisvesting</v>
      </c>
      <c r="L2703" s="2" t="str">
        <f t="shared" si="216"/>
        <v>9</v>
      </c>
      <c r="M2703" s="2" t="str">
        <f>IFERROR(VLOOKUP(L2703,'Productgroepen hoofdfuncties'!A:B,2,FALSE),L2703)</f>
        <v>Ruimtelijke ordening en volkshuisvesting</v>
      </c>
    </row>
    <row r="2704" spans="1:13">
      <c r="A2704" s="7"/>
      <c r="B2704" s="8"/>
      <c r="C2704" s="4" t="s">
        <v>6179</v>
      </c>
      <c r="D2704" s="3" t="s">
        <v>6180</v>
      </c>
      <c r="E2704" s="4">
        <v>1</v>
      </c>
      <c r="F2704" s="2" t="str">
        <f t="shared" si="212"/>
        <v>G1PR920104</v>
      </c>
      <c r="G2704" s="2" t="str">
        <f t="shared" si="213"/>
        <v>ISV-II</v>
      </c>
      <c r="H2704" s="2" t="str">
        <f t="shared" si="214"/>
        <v>9201</v>
      </c>
      <c r="I2704" s="2" t="str">
        <f>IFERROR(VLOOKUP(H2704,'Productgroepen hoofdfuncties'!G:H,2,FALSE),H2704)</f>
        <v>Wonen</v>
      </c>
      <c r="J2704" s="2" t="str">
        <f t="shared" si="215"/>
        <v>92</v>
      </c>
      <c r="K2704" s="2" t="str">
        <f>IFERROR(VLOOKUP(J2704,'Productgroepen hoofdfuncties'!D:E,2,FALSE),J2704)</f>
        <v>Volkshuisvesting</v>
      </c>
      <c r="L2704" s="2" t="str">
        <f t="shared" si="216"/>
        <v>9</v>
      </c>
      <c r="M2704" s="2" t="str">
        <f>IFERROR(VLOOKUP(L2704,'Productgroepen hoofdfuncties'!A:B,2,FALSE),L2704)</f>
        <v>Ruimtelijke ordening en volkshuisvesting</v>
      </c>
    </row>
    <row r="2705" spans="1:13">
      <c r="A2705" s="7"/>
      <c r="B2705" s="8"/>
      <c r="C2705" s="4" t="s">
        <v>6181</v>
      </c>
      <c r="D2705" s="3" t="s">
        <v>6182</v>
      </c>
      <c r="E2705" s="4">
        <v>1</v>
      </c>
      <c r="F2705" s="2" t="str">
        <f t="shared" si="212"/>
        <v>G1PR920104</v>
      </c>
      <c r="G2705" s="2" t="str">
        <f t="shared" si="213"/>
        <v>ISV-II</v>
      </c>
      <c r="H2705" s="2" t="str">
        <f t="shared" si="214"/>
        <v>9201</v>
      </c>
      <c r="I2705" s="2" t="str">
        <f>IFERROR(VLOOKUP(H2705,'Productgroepen hoofdfuncties'!G:H,2,FALSE),H2705)</f>
        <v>Wonen</v>
      </c>
      <c r="J2705" s="2" t="str">
        <f t="shared" si="215"/>
        <v>92</v>
      </c>
      <c r="K2705" s="2" t="str">
        <f>IFERROR(VLOOKUP(J2705,'Productgroepen hoofdfuncties'!D:E,2,FALSE),J2705)</f>
        <v>Volkshuisvesting</v>
      </c>
      <c r="L2705" s="2" t="str">
        <f t="shared" si="216"/>
        <v>9</v>
      </c>
      <c r="M2705" s="2" t="str">
        <f>IFERROR(VLOOKUP(L2705,'Productgroepen hoofdfuncties'!A:B,2,FALSE),L2705)</f>
        <v>Ruimtelijke ordening en volkshuisvesting</v>
      </c>
    </row>
    <row r="2706" spans="1:13">
      <c r="A2706" s="7"/>
      <c r="B2706" s="8"/>
      <c r="C2706" s="4" t="s">
        <v>6183</v>
      </c>
      <c r="D2706" s="3" t="s">
        <v>6184</v>
      </c>
      <c r="E2706" s="4">
        <v>1</v>
      </c>
      <c r="F2706" s="2" t="str">
        <f t="shared" si="212"/>
        <v>G1PR920104</v>
      </c>
      <c r="G2706" s="2" t="str">
        <f t="shared" si="213"/>
        <v>ISV-II</v>
      </c>
      <c r="H2706" s="2" t="str">
        <f t="shared" si="214"/>
        <v>9201</v>
      </c>
      <c r="I2706" s="2" t="str">
        <f>IFERROR(VLOOKUP(H2706,'Productgroepen hoofdfuncties'!G:H,2,FALSE),H2706)</f>
        <v>Wonen</v>
      </c>
      <c r="J2706" s="2" t="str">
        <f t="shared" si="215"/>
        <v>92</v>
      </c>
      <c r="K2706" s="2" t="str">
        <f>IFERROR(VLOOKUP(J2706,'Productgroepen hoofdfuncties'!D:E,2,FALSE),J2706)</f>
        <v>Volkshuisvesting</v>
      </c>
      <c r="L2706" s="2" t="str">
        <f t="shared" si="216"/>
        <v>9</v>
      </c>
      <c r="M2706" s="2" t="str">
        <f>IFERROR(VLOOKUP(L2706,'Productgroepen hoofdfuncties'!A:B,2,FALSE),L2706)</f>
        <v>Ruimtelijke ordening en volkshuisvesting</v>
      </c>
    </row>
    <row r="2707" spans="1:13">
      <c r="A2707" s="7"/>
      <c r="B2707" s="8"/>
      <c r="C2707" s="4" t="s">
        <v>6185</v>
      </c>
      <c r="D2707" s="3" t="s">
        <v>6186</v>
      </c>
      <c r="E2707" s="4">
        <v>1</v>
      </c>
      <c r="F2707" s="2" t="str">
        <f t="shared" si="212"/>
        <v>G1PR920104</v>
      </c>
      <c r="G2707" s="2" t="str">
        <f t="shared" si="213"/>
        <v>ISV-II</v>
      </c>
      <c r="H2707" s="2" t="str">
        <f t="shared" si="214"/>
        <v>9201</v>
      </c>
      <c r="I2707" s="2" t="str">
        <f>IFERROR(VLOOKUP(H2707,'Productgroepen hoofdfuncties'!G:H,2,FALSE),H2707)</f>
        <v>Wonen</v>
      </c>
      <c r="J2707" s="2" t="str">
        <f t="shared" si="215"/>
        <v>92</v>
      </c>
      <c r="K2707" s="2" t="str">
        <f>IFERROR(VLOOKUP(J2707,'Productgroepen hoofdfuncties'!D:E,2,FALSE),J2707)</f>
        <v>Volkshuisvesting</v>
      </c>
      <c r="L2707" s="2" t="str">
        <f t="shared" si="216"/>
        <v>9</v>
      </c>
      <c r="M2707" s="2" t="str">
        <f>IFERROR(VLOOKUP(L2707,'Productgroepen hoofdfuncties'!A:B,2,FALSE),L2707)</f>
        <v>Ruimtelijke ordening en volkshuisvesting</v>
      </c>
    </row>
    <row r="2708" spans="1:13">
      <c r="A2708" s="7"/>
      <c r="B2708" s="8"/>
      <c r="C2708" s="4" t="s">
        <v>6187</v>
      </c>
      <c r="D2708" s="3" t="s">
        <v>6188</v>
      </c>
      <c r="E2708" s="4">
        <v>1</v>
      </c>
      <c r="F2708" s="2" t="str">
        <f t="shared" si="212"/>
        <v>G1PR920104</v>
      </c>
      <c r="G2708" s="2" t="str">
        <f t="shared" si="213"/>
        <v>ISV-II</v>
      </c>
      <c r="H2708" s="2" t="str">
        <f t="shared" si="214"/>
        <v>9201</v>
      </c>
      <c r="I2708" s="2" t="str">
        <f>IFERROR(VLOOKUP(H2708,'Productgroepen hoofdfuncties'!G:H,2,FALSE),H2708)</f>
        <v>Wonen</v>
      </c>
      <c r="J2708" s="2" t="str">
        <f t="shared" si="215"/>
        <v>92</v>
      </c>
      <c r="K2708" s="2" t="str">
        <f>IFERROR(VLOOKUP(J2708,'Productgroepen hoofdfuncties'!D:E,2,FALSE),J2708)</f>
        <v>Volkshuisvesting</v>
      </c>
      <c r="L2708" s="2" t="str">
        <f t="shared" si="216"/>
        <v>9</v>
      </c>
      <c r="M2708" s="2" t="str">
        <f>IFERROR(VLOOKUP(L2708,'Productgroepen hoofdfuncties'!A:B,2,FALSE),L2708)</f>
        <v>Ruimtelijke ordening en volkshuisvesting</v>
      </c>
    </row>
    <row r="2709" spans="1:13">
      <c r="A2709" s="7"/>
      <c r="B2709" s="8"/>
      <c r="C2709" s="4" t="s">
        <v>6189</v>
      </c>
      <c r="D2709" s="3" t="s">
        <v>6190</v>
      </c>
      <c r="E2709" s="4">
        <v>1</v>
      </c>
      <c r="F2709" s="2" t="str">
        <f t="shared" si="212"/>
        <v>G1PR920104</v>
      </c>
      <c r="G2709" s="2" t="str">
        <f t="shared" si="213"/>
        <v>ISV-II</v>
      </c>
      <c r="H2709" s="2" t="str">
        <f t="shared" si="214"/>
        <v>9201</v>
      </c>
      <c r="I2709" s="2" t="str">
        <f>IFERROR(VLOOKUP(H2709,'Productgroepen hoofdfuncties'!G:H,2,FALSE),H2709)</f>
        <v>Wonen</v>
      </c>
      <c r="J2709" s="2" t="str">
        <f t="shared" si="215"/>
        <v>92</v>
      </c>
      <c r="K2709" s="2" t="str">
        <f>IFERROR(VLOOKUP(J2709,'Productgroepen hoofdfuncties'!D:E,2,FALSE),J2709)</f>
        <v>Volkshuisvesting</v>
      </c>
      <c r="L2709" s="2" t="str">
        <f t="shared" si="216"/>
        <v>9</v>
      </c>
      <c r="M2709" s="2" t="str">
        <f>IFERROR(VLOOKUP(L2709,'Productgroepen hoofdfuncties'!A:B,2,FALSE),L2709)</f>
        <v>Ruimtelijke ordening en volkshuisvesting</v>
      </c>
    </row>
    <row r="2710" spans="1:13">
      <c r="A2710" s="9"/>
      <c r="B2710" s="10"/>
      <c r="C2710" s="4" t="s">
        <v>6191</v>
      </c>
      <c r="D2710" s="3" t="s">
        <v>6192</v>
      </c>
      <c r="E2710" s="4">
        <v>1</v>
      </c>
      <c r="F2710" s="2" t="str">
        <f t="shared" ref="F2710" si="217">IF(A2710="",F2709,A2710)</f>
        <v>G1PR920104</v>
      </c>
      <c r="G2710" s="2" t="str">
        <f t="shared" ref="G2710" si="218">IF(B2710="",G2709,B2710)</f>
        <v>ISV-II</v>
      </c>
      <c r="H2710" s="2" t="str">
        <f t="shared" si="214"/>
        <v>9201</v>
      </c>
      <c r="I2710" s="2" t="str">
        <f>IFERROR(VLOOKUP(H2710,'Productgroepen hoofdfuncties'!G:H,2,FALSE),H2710)</f>
        <v>Wonen</v>
      </c>
      <c r="J2710" s="2" t="str">
        <f t="shared" si="215"/>
        <v>92</v>
      </c>
      <c r="K2710" s="2" t="str">
        <f>IFERROR(VLOOKUP(J2710,'Productgroepen hoofdfuncties'!D:E,2,FALSE),J2710)</f>
        <v>Volkshuisvesting</v>
      </c>
      <c r="L2710" s="2" t="str">
        <f t="shared" si="216"/>
        <v>9</v>
      </c>
      <c r="M2710" s="2" t="str">
        <f>IFERROR(VLOOKUP(L2710,'Productgroepen hoofdfuncties'!A:B,2,FALSE),L2710)</f>
        <v>Ruimtelijke ordening en volkshuisvesting</v>
      </c>
    </row>
    <row r="2711" spans="1:13">
      <c r="A2711" s="5" t="s">
        <v>6193</v>
      </c>
      <c r="B2711" s="6" t="s">
        <v>6194</v>
      </c>
      <c r="C2711" s="4" t="s">
        <v>6195</v>
      </c>
      <c r="D2711" s="3" t="s">
        <v>6196</v>
      </c>
      <c r="E2711" s="4">
        <v>1</v>
      </c>
      <c r="F2711" s="2" t="str">
        <f t="shared" ref="F2711:F2755" si="219">IF(A2711="",F2710,A2711)</f>
        <v>G1PR920105</v>
      </c>
      <c r="G2711" s="2" t="str">
        <f t="shared" ref="G2711:G2755" si="220">IF(B2711="",G2710,B2711)</f>
        <v>ISV-III</v>
      </c>
      <c r="H2711" s="2" t="str">
        <f t="shared" si="214"/>
        <v>9201</v>
      </c>
      <c r="I2711" s="2" t="str">
        <f>IFERROR(VLOOKUP(H2711,'Productgroepen hoofdfuncties'!G:H,2,FALSE),H2711)</f>
        <v>Wonen</v>
      </c>
      <c r="J2711" s="2" t="str">
        <f t="shared" si="215"/>
        <v>92</v>
      </c>
      <c r="K2711" s="2" t="str">
        <f>IFERROR(VLOOKUP(J2711,'Productgroepen hoofdfuncties'!D:E,2,FALSE),J2711)</f>
        <v>Volkshuisvesting</v>
      </c>
      <c r="L2711" s="2" t="str">
        <f t="shared" si="216"/>
        <v>9</v>
      </c>
      <c r="M2711" s="2" t="str">
        <f>IFERROR(VLOOKUP(L2711,'Productgroepen hoofdfuncties'!A:B,2,FALSE),L2711)</f>
        <v>Ruimtelijke ordening en volkshuisvesting</v>
      </c>
    </row>
    <row r="2712" spans="1:13">
      <c r="A2712" s="7"/>
      <c r="B2712" s="8"/>
      <c r="C2712" s="4" t="s">
        <v>6197</v>
      </c>
      <c r="D2712" s="3" t="s">
        <v>6198</v>
      </c>
      <c r="E2712" s="4">
        <v>1</v>
      </c>
      <c r="F2712" s="2" t="str">
        <f t="shared" si="219"/>
        <v>G1PR920105</v>
      </c>
      <c r="G2712" s="2" t="str">
        <f t="shared" si="220"/>
        <v>ISV-III</v>
      </c>
      <c r="H2712" s="2" t="str">
        <f t="shared" si="214"/>
        <v>9201</v>
      </c>
      <c r="I2712" s="2" t="str">
        <f>IFERROR(VLOOKUP(H2712,'Productgroepen hoofdfuncties'!G:H,2,FALSE),H2712)</f>
        <v>Wonen</v>
      </c>
      <c r="J2712" s="2" t="str">
        <f t="shared" si="215"/>
        <v>92</v>
      </c>
      <c r="K2712" s="2" t="str">
        <f>IFERROR(VLOOKUP(J2712,'Productgroepen hoofdfuncties'!D:E,2,FALSE),J2712)</f>
        <v>Volkshuisvesting</v>
      </c>
      <c r="L2712" s="2" t="str">
        <f t="shared" si="216"/>
        <v>9</v>
      </c>
      <c r="M2712" s="2" t="str">
        <f>IFERROR(VLOOKUP(L2712,'Productgroepen hoofdfuncties'!A:B,2,FALSE),L2712)</f>
        <v>Ruimtelijke ordening en volkshuisvesting</v>
      </c>
    </row>
    <row r="2713" spans="1:13">
      <c r="A2713" s="7"/>
      <c r="B2713" s="8"/>
      <c r="C2713" s="4" t="s">
        <v>6199</v>
      </c>
      <c r="D2713" s="3" t="s">
        <v>6200</v>
      </c>
      <c r="E2713" s="4">
        <v>1</v>
      </c>
      <c r="F2713" s="2" t="str">
        <f t="shared" si="219"/>
        <v>G1PR920105</v>
      </c>
      <c r="G2713" s="2" t="str">
        <f t="shared" si="220"/>
        <v>ISV-III</v>
      </c>
      <c r="H2713" s="2" t="str">
        <f t="shared" si="214"/>
        <v>9201</v>
      </c>
      <c r="I2713" s="2" t="str">
        <f>IFERROR(VLOOKUP(H2713,'Productgroepen hoofdfuncties'!G:H,2,FALSE),H2713)</f>
        <v>Wonen</v>
      </c>
      <c r="J2713" s="2" t="str">
        <f t="shared" si="215"/>
        <v>92</v>
      </c>
      <c r="K2713" s="2" t="str">
        <f>IFERROR(VLOOKUP(J2713,'Productgroepen hoofdfuncties'!D:E,2,FALSE),J2713)</f>
        <v>Volkshuisvesting</v>
      </c>
      <c r="L2713" s="2" t="str">
        <f t="shared" si="216"/>
        <v>9</v>
      </c>
      <c r="M2713" s="2" t="str">
        <f>IFERROR(VLOOKUP(L2713,'Productgroepen hoofdfuncties'!A:B,2,FALSE),L2713)</f>
        <v>Ruimtelijke ordening en volkshuisvesting</v>
      </c>
    </row>
    <row r="2714" spans="1:13">
      <c r="A2714" s="7"/>
      <c r="B2714" s="8"/>
      <c r="C2714" s="4" t="s">
        <v>6201</v>
      </c>
      <c r="D2714" s="3" t="s">
        <v>6202</v>
      </c>
      <c r="E2714" s="4">
        <v>1</v>
      </c>
      <c r="F2714" s="2" t="str">
        <f t="shared" si="219"/>
        <v>G1PR920105</v>
      </c>
      <c r="G2714" s="2" t="str">
        <f t="shared" si="220"/>
        <v>ISV-III</v>
      </c>
      <c r="H2714" s="2" t="str">
        <f t="shared" si="214"/>
        <v>9201</v>
      </c>
      <c r="I2714" s="2" t="str">
        <f>IFERROR(VLOOKUP(H2714,'Productgroepen hoofdfuncties'!G:H,2,FALSE),H2714)</f>
        <v>Wonen</v>
      </c>
      <c r="J2714" s="2" t="str">
        <f t="shared" si="215"/>
        <v>92</v>
      </c>
      <c r="K2714" s="2" t="str">
        <f>IFERROR(VLOOKUP(J2714,'Productgroepen hoofdfuncties'!D:E,2,FALSE),J2714)</f>
        <v>Volkshuisvesting</v>
      </c>
      <c r="L2714" s="2" t="str">
        <f t="shared" si="216"/>
        <v>9</v>
      </c>
      <c r="M2714" s="2" t="str">
        <f>IFERROR(VLOOKUP(L2714,'Productgroepen hoofdfuncties'!A:B,2,FALSE),L2714)</f>
        <v>Ruimtelijke ordening en volkshuisvesting</v>
      </c>
    </row>
    <row r="2715" spans="1:13">
      <c r="A2715" s="7"/>
      <c r="B2715" s="8"/>
      <c r="C2715" s="4" t="s">
        <v>6203</v>
      </c>
      <c r="D2715" s="3" t="s">
        <v>6204</v>
      </c>
      <c r="E2715" s="4">
        <v>1</v>
      </c>
      <c r="F2715" s="2" t="str">
        <f t="shared" si="219"/>
        <v>G1PR920105</v>
      </c>
      <c r="G2715" s="2" t="str">
        <f t="shared" si="220"/>
        <v>ISV-III</v>
      </c>
      <c r="H2715" s="2" t="str">
        <f t="shared" si="214"/>
        <v>9201</v>
      </c>
      <c r="I2715" s="2" t="str">
        <f>IFERROR(VLOOKUP(H2715,'Productgroepen hoofdfuncties'!G:H,2,FALSE),H2715)</f>
        <v>Wonen</v>
      </c>
      <c r="J2715" s="2" t="str">
        <f t="shared" si="215"/>
        <v>92</v>
      </c>
      <c r="K2715" s="2" t="str">
        <f>IFERROR(VLOOKUP(J2715,'Productgroepen hoofdfuncties'!D:E,2,FALSE),J2715)</f>
        <v>Volkshuisvesting</v>
      </c>
      <c r="L2715" s="2" t="str">
        <f t="shared" si="216"/>
        <v>9</v>
      </c>
      <c r="M2715" s="2" t="str">
        <f>IFERROR(VLOOKUP(L2715,'Productgroepen hoofdfuncties'!A:B,2,FALSE),L2715)</f>
        <v>Ruimtelijke ordening en volkshuisvesting</v>
      </c>
    </row>
    <row r="2716" spans="1:13">
      <c r="A2716" s="7"/>
      <c r="B2716" s="8"/>
      <c r="C2716" s="4" t="s">
        <v>6205</v>
      </c>
      <c r="D2716" s="3" t="s">
        <v>6206</v>
      </c>
      <c r="E2716" s="4">
        <v>1</v>
      </c>
      <c r="F2716" s="2" t="str">
        <f t="shared" si="219"/>
        <v>G1PR920105</v>
      </c>
      <c r="G2716" s="2" t="str">
        <f t="shared" si="220"/>
        <v>ISV-III</v>
      </c>
      <c r="H2716" s="2" t="str">
        <f t="shared" si="214"/>
        <v>9201</v>
      </c>
      <c r="I2716" s="2" t="str">
        <f>IFERROR(VLOOKUP(H2716,'Productgroepen hoofdfuncties'!G:H,2,FALSE),H2716)</f>
        <v>Wonen</v>
      </c>
      <c r="J2716" s="2" t="str">
        <f t="shared" si="215"/>
        <v>92</v>
      </c>
      <c r="K2716" s="2" t="str">
        <f>IFERROR(VLOOKUP(J2716,'Productgroepen hoofdfuncties'!D:E,2,FALSE),J2716)</f>
        <v>Volkshuisvesting</v>
      </c>
      <c r="L2716" s="2" t="str">
        <f t="shared" si="216"/>
        <v>9</v>
      </c>
      <c r="M2716" s="2" t="str">
        <f>IFERROR(VLOOKUP(L2716,'Productgroepen hoofdfuncties'!A:B,2,FALSE),L2716)</f>
        <v>Ruimtelijke ordening en volkshuisvesting</v>
      </c>
    </row>
    <row r="2717" spans="1:13">
      <c r="A2717" s="9"/>
      <c r="B2717" s="10"/>
      <c r="C2717" s="4" t="s">
        <v>6207</v>
      </c>
      <c r="D2717" s="3" t="s">
        <v>6208</v>
      </c>
      <c r="E2717" s="4">
        <v>1</v>
      </c>
      <c r="F2717" s="2" t="str">
        <f t="shared" si="219"/>
        <v>G1PR920105</v>
      </c>
      <c r="G2717" s="2" t="str">
        <f t="shared" si="220"/>
        <v>ISV-III</v>
      </c>
      <c r="H2717" s="2" t="str">
        <f t="shared" si="214"/>
        <v>9201</v>
      </c>
      <c r="I2717" s="2" t="str">
        <f>IFERROR(VLOOKUP(H2717,'Productgroepen hoofdfuncties'!G:H,2,FALSE),H2717)</f>
        <v>Wonen</v>
      </c>
      <c r="J2717" s="2" t="str">
        <f t="shared" si="215"/>
        <v>92</v>
      </c>
      <c r="K2717" s="2" t="str">
        <f>IFERROR(VLOOKUP(J2717,'Productgroepen hoofdfuncties'!D:E,2,FALSE),J2717)</f>
        <v>Volkshuisvesting</v>
      </c>
      <c r="L2717" s="2" t="str">
        <f t="shared" si="216"/>
        <v>9</v>
      </c>
      <c r="M2717" s="2" t="str">
        <f>IFERROR(VLOOKUP(L2717,'Productgroepen hoofdfuncties'!A:B,2,FALSE),L2717)</f>
        <v>Ruimtelijke ordening en volkshuisvesting</v>
      </c>
    </row>
    <row r="2718" spans="1:13">
      <c r="A2718" s="5" t="s">
        <v>6209</v>
      </c>
      <c r="B2718" s="6" t="s">
        <v>6210</v>
      </c>
      <c r="C2718" s="4" t="s">
        <v>6211</v>
      </c>
      <c r="D2718" s="3" t="s">
        <v>6212</v>
      </c>
      <c r="E2718" s="4">
        <v>1</v>
      </c>
      <c r="F2718" s="2" t="str">
        <f t="shared" si="219"/>
        <v>G1PR920106</v>
      </c>
      <c r="G2718" s="2" t="str">
        <f t="shared" si="220"/>
        <v>Krimp</v>
      </c>
      <c r="H2718" s="2" t="str">
        <f t="shared" si="214"/>
        <v>9201</v>
      </c>
      <c r="I2718" s="2" t="str">
        <f>IFERROR(VLOOKUP(H2718,'Productgroepen hoofdfuncties'!G:H,2,FALSE),H2718)</f>
        <v>Wonen</v>
      </c>
      <c r="J2718" s="2" t="str">
        <f t="shared" si="215"/>
        <v>92</v>
      </c>
      <c r="K2718" s="2" t="str">
        <f>IFERROR(VLOOKUP(J2718,'Productgroepen hoofdfuncties'!D:E,2,FALSE),J2718)</f>
        <v>Volkshuisvesting</v>
      </c>
      <c r="L2718" s="2" t="str">
        <f t="shared" si="216"/>
        <v>9</v>
      </c>
      <c r="M2718" s="2" t="str">
        <f>IFERROR(VLOOKUP(L2718,'Productgroepen hoofdfuncties'!A:B,2,FALSE),L2718)</f>
        <v>Ruimtelijke ordening en volkshuisvesting</v>
      </c>
    </row>
    <row r="2719" spans="1:13">
      <c r="A2719" s="7"/>
      <c r="B2719" s="8"/>
      <c r="C2719" s="4" t="s">
        <v>6213</v>
      </c>
      <c r="D2719" s="3" t="s">
        <v>6214</v>
      </c>
      <c r="E2719" s="4">
        <v>1</v>
      </c>
      <c r="F2719" s="2" t="str">
        <f t="shared" si="219"/>
        <v>G1PR920106</v>
      </c>
      <c r="G2719" s="2" t="str">
        <f t="shared" si="220"/>
        <v>Krimp</v>
      </c>
      <c r="H2719" s="2" t="str">
        <f t="shared" si="214"/>
        <v>9201</v>
      </c>
      <c r="I2719" s="2" t="str">
        <f>IFERROR(VLOOKUP(H2719,'Productgroepen hoofdfuncties'!G:H,2,FALSE),H2719)</f>
        <v>Wonen</v>
      </c>
      <c r="J2719" s="2" t="str">
        <f t="shared" si="215"/>
        <v>92</v>
      </c>
      <c r="K2719" s="2" t="str">
        <f>IFERROR(VLOOKUP(J2719,'Productgroepen hoofdfuncties'!D:E,2,FALSE),J2719)</f>
        <v>Volkshuisvesting</v>
      </c>
      <c r="L2719" s="2" t="str">
        <f t="shared" si="216"/>
        <v>9</v>
      </c>
      <c r="M2719" s="2" t="str">
        <f>IFERROR(VLOOKUP(L2719,'Productgroepen hoofdfuncties'!A:B,2,FALSE),L2719)</f>
        <v>Ruimtelijke ordening en volkshuisvesting</v>
      </c>
    </row>
    <row r="2720" spans="1:13">
      <c r="A2720" s="7"/>
      <c r="B2720" s="8"/>
      <c r="C2720" s="4" t="s">
        <v>6215</v>
      </c>
      <c r="D2720" s="3" t="s">
        <v>6216</v>
      </c>
      <c r="E2720" s="4">
        <v>1</v>
      </c>
      <c r="F2720" s="2" t="str">
        <f t="shared" si="219"/>
        <v>G1PR920106</v>
      </c>
      <c r="G2720" s="2" t="str">
        <f t="shared" si="220"/>
        <v>Krimp</v>
      </c>
      <c r="H2720" s="2" t="str">
        <f t="shared" si="214"/>
        <v>9201</v>
      </c>
      <c r="I2720" s="2" t="str">
        <f>IFERROR(VLOOKUP(H2720,'Productgroepen hoofdfuncties'!G:H,2,FALSE),H2720)</f>
        <v>Wonen</v>
      </c>
      <c r="J2720" s="2" t="str">
        <f t="shared" si="215"/>
        <v>92</v>
      </c>
      <c r="K2720" s="2" t="str">
        <f>IFERROR(VLOOKUP(J2720,'Productgroepen hoofdfuncties'!D:E,2,FALSE),J2720)</f>
        <v>Volkshuisvesting</v>
      </c>
      <c r="L2720" s="2" t="str">
        <f t="shared" si="216"/>
        <v>9</v>
      </c>
      <c r="M2720" s="2" t="str">
        <f>IFERROR(VLOOKUP(L2720,'Productgroepen hoofdfuncties'!A:B,2,FALSE),L2720)</f>
        <v>Ruimtelijke ordening en volkshuisvesting</v>
      </c>
    </row>
    <row r="2721" spans="1:13">
      <c r="A2721" s="7"/>
      <c r="B2721" s="8"/>
      <c r="C2721" s="4" t="s">
        <v>6217</v>
      </c>
      <c r="D2721" s="3" t="s">
        <v>6218</v>
      </c>
      <c r="E2721" s="4">
        <v>1</v>
      </c>
      <c r="F2721" s="2" t="str">
        <f t="shared" si="219"/>
        <v>G1PR920106</v>
      </c>
      <c r="G2721" s="2" t="str">
        <f t="shared" si="220"/>
        <v>Krimp</v>
      </c>
      <c r="H2721" s="2" t="str">
        <f t="shared" si="214"/>
        <v>9201</v>
      </c>
      <c r="I2721" s="2" t="str">
        <f>IFERROR(VLOOKUP(H2721,'Productgroepen hoofdfuncties'!G:H,2,FALSE),H2721)</f>
        <v>Wonen</v>
      </c>
      <c r="J2721" s="2" t="str">
        <f t="shared" si="215"/>
        <v>92</v>
      </c>
      <c r="K2721" s="2" t="str">
        <f>IFERROR(VLOOKUP(J2721,'Productgroepen hoofdfuncties'!D:E,2,FALSE),J2721)</f>
        <v>Volkshuisvesting</v>
      </c>
      <c r="L2721" s="2" t="str">
        <f t="shared" si="216"/>
        <v>9</v>
      </c>
      <c r="M2721" s="2" t="str">
        <f>IFERROR(VLOOKUP(L2721,'Productgroepen hoofdfuncties'!A:B,2,FALSE),L2721)</f>
        <v>Ruimtelijke ordening en volkshuisvesting</v>
      </c>
    </row>
    <row r="2722" spans="1:13">
      <c r="A2722" s="7"/>
      <c r="B2722" s="8"/>
      <c r="C2722" s="4" t="s">
        <v>6219</v>
      </c>
      <c r="D2722" s="3" t="s">
        <v>6220</v>
      </c>
      <c r="E2722" s="4">
        <v>1</v>
      </c>
      <c r="F2722" s="2" t="str">
        <f t="shared" si="219"/>
        <v>G1PR920106</v>
      </c>
      <c r="G2722" s="2" t="str">
        <f t="shared" si="220"/>
        <v>Krimp</v>
      </c>
      <c r="H2722" s="2" t="str">
        <f t="shared" si="214"/>
        <v>9201</v>
      </c>
      <c r="I2722" s="2" t="str">
        <f>IFERROR(VLOOKUP(H2722,'Productgroepen hoofdfuncties'!G:H,2,FALSE),H2722)</f>
        <v>Wonen</v>
      </c>
      <c r="J2722" s="2" t="str">
        <f t="shared" si="215"/>
        <v>92</v>
      </c>
      <c r="K2722" s="2" t="str">
        <f>IFERROR(VLOOKUP(J2722,'Productgroepen hoofdfuncties'!D:E,2,FALSE),J2722)</f>
        <v>Volkshuisvesting</v>
      </c>
      <c r="L2722" s="2" t="str">
        <f t="shared" si="216"/>
        <v>9</v>
      </c>
      <c r="M2722" s="2" t="str">
        <f>IFERROR(VLOOKUP(L2722,'Productgroepen hoofdfuncties'!A:B,2,FALSE),L2722)</f>
        <v>Ruimtelijke ordening en volkshuisvesting</v>
      </c>
    </row>
    <row r="2723" spans="1:13">
      <c r="A2723" s="7"/>
      <c r="B2723" s="8"/>
      <c r="C2723" s="4" t="s">
        <v>6221</v>
      </c>
      <c r="D2723" s="3" t="s">
        <v>6222</v>
      </c>
      <c r="E2723" s="4">
        <v>1</v>
      </c>
      <c r="F2723" s="2" t="str">
        <f t="shared" si="219"/>
        <v>G1PR920106</v>
      </c>
      <c r="G2723" s="2" t="str">
        <f t="shared" si="220"/>
        <v>Krimp</v>
      </c>
      <c r="H2723" s="2" t="str">
        <f t="shared" si="214"/>
        <v>9201</v>
      </c>
      <c r="I2723" s="2" t="str">
        <f>IFERROR(VLOOKUP(H2723,'Productgroepen hoofdfuncties'!G:H,2,FALSE),H2723)</f>
        <v>Wonen</v>
      </c>
      <c r="J2723" s="2" t="str">
        <f t="shared" si="215"/>
        <v>92</v>
      </c>
      <c r="K2723" s="2" t="str">
        <f>IFERROR(VLOOKUP(J2723,'Productgroepen hoofdfuncties'!D:E,2,FALSE),J2723)</f>
        <v>Volkshuisvesting</v>
      </c>
      <c r="L2723" s="2" t="str">
        <f t="shared" si="216"/>
        <v>9</v>
      </c>
      <c r="M2723" s="2" t="str">
        <f>IFERROR(VLOOKUP(L2723,'Productgroepen hoofdfuncties'!A:B,2,FALSE),L2723)</f>
        <v>Ruimtelijke ordening en volkshuisvesting</v>
      </c>
    </row>
    <row r="2724" spans="1:13">
      <c r="A2724" s="7"/>
      <c r="B2724" s="8"/>
      <c r="C2724" s="4" t="s">
        <v>6223</v>
      </c>
      <c r="D2724" s="3" t="s">
        <v>6224</v>
      </c>
      <c r="E2724" s="4">
        <v>1</v>
      </c>
      <c r="F2724" s="2" t="str">
        <f t="shared" si="219"/>
        <v>G1PR920106</v>
      </c>
      <c r="G2724" s="2" t="str">
        <f t="shared" si="220"/>
        <v>Krimp</v>
      </c>
      <c r="H2724" s="2" t="str">
        <f t="shared" si="214"/>
        <v>9201</v>
      </c>
      <c r="I2724" s="2" t="str">
        <f>IFERROR(VLOOKUP(H2724,'Productgroepen hoofdfuncties'!G:H,2,FALSE),H2724)</f>
        <v>Wonen</v>
      </c>
      <c r="J2724" s="2" t="str">
        <f t="shared" si="215"/>
        <v>92</v>
      </c>
      <c r="K2724" s="2" t="str">
        <f>IFERROR(VLOOKUP(J2724,'Productgroepen hoofdfuncties'!D:E,2,FALSE),J2724)</f>
        <v>Volkshuisvesting</v>
      </c>
      <c r="L2724" s="2" t="str">
        <f t="shared" si="216"/>
        <v>9</v>
      </c>
      <c r="M2724" s="2" t="str">
        <f>IFERROR(VLOOKUP(L2724,'Productgroepen hoofdfuncties'!A:B,2,FALSE),L2724)</f>
        <v>Ruimtelijke ordening en volkshuisvesting</v>
      </c>
    </row>
    <row r="2725" spans="1:13">
      <c r="A2725" s="7"/>
      <c r="B2725" s="8"/>
      <c r="C2725" s="4" t="s">
        <v>6225</v>
      </c>
      <c r="D2725" s="3" t="s">
        <v>6226</v>
      </c>
      <c r="E2725" s="4">
        <v>1</v>
      </c>
      <c r="F2725" s="2" t="str">
        <f t="shared" si="219"/>
        <v>G1PR920106</v>
      </c>
      <c r="G2725" s="2" t="str">
        <f t="shared" si="220"/>
        <v>Krimp</v>
      </c>
      <c r="H2725" s="2" t="str">
        <f t="shared" si="214"/>
        <v>9201</v>
      </c>
      <c r="I2725" s="2" t="str">
        <f>IFERROR(VLOOKUP(H2725,'Productgroepen hoofdfuncties'!G:H,2,FALSE),H2725)</f>
        <v>Wonen</v>
      </c>
      <c r="J2725" s="2" t="str">
        <f t="shared" si="215"/>
        <v>92</v>
      </c>
      <c r="K2725" s="2" t="str">
        <f>IFERROR(VLOOKUP(J2725,'Productgroepen hoofdfuncties'!D:E,2,FALSE),J2725)</f>
        <v>Volkshuisvesting</v>
      </c>
      <c r="L2725" s="2" t="str">
        <f t="shared" si="216"/>
        <v>9</v>
      </c>
      <c r="M2725" s="2" t="str">
        <f>IFERROR(VLOOKUP(L2725,'Productgroepen hoofdfuncties'!A:B,2,FALSE),L2725)</f>
        <v>Ruimtelijke ordening en volkshuisvesting</v>
      </c>
    </row>
    <row r="2726" spans="1:13">
      <c r="A2726" s="7"/>
      <c r="B2726" s="8"/>
      <c r="C2726" s="4" t="s">
        <v>6227</v>
      </c>
      <c r="D2726" s="3" t="s">
        <v>6228</v>
      </c>
      <c r="E2726" s="4">
        <v>1</v>
      </c>
      <c r="F2726" s="2" t="str">
        <f t="shared" si="219"/>
        <v>G1PR920106</v>
      </c>
      <c r="G2726" s="2" t="str">
        <f t="shared" si="220"/>
        <v>Krimp</v>
      </c>
      <c r="H2726" s="2" t="str">
        <f t="shared" si="214"/>
        <v>9201</v>
      </c>
      <c r="I2726" s="2" t="str">
        <f>IFERROR(VLOOKUP(H2726,'Productgroepen hoofdfuncties'!G:H,2,FALSE),H2726)</f>
        <v>Wonen</v>
      </c>
      <c r="J2726" s="2" t="str">
        <f t="shared" si="215"/>
        <v>92</v>
      </c>
      <c r="K2726" s="2" t="str">
        <f>IFERROR(VLOOKUP(J2726,'Productgroepen hoofdfuncties'!D:E,2,FALSE),J2726)</f>
        <v>Volkshuisvesting</v>
      </c>
      <c r="L2726" s="2" t="str">
        <f t="shared" si="216"/>
        <v>9</v>
      </c>
      <c r="M2726" s="2" t="str">
        <f>IFERROR(VLOOKUP(L2726,'Productgroepen hoofdfuncties'!A:B,2,FALSE),L2726)</f>
        <v>Ruimtelijke ordening en volkshuisvesting</v>
      </c>
    </row>
    <row r="2727" spans="1:13">
      <c r="A2727" s="7"/>
      <c r="B2727" s="8"/>
      <c r="C2727" s="4" t="s">
        <v>6229</v>
      </c>
      <c r="D2727" s="3" t="s">
        <v>6230</v>
      </c>
      <c r="E2727" s="4">
        <v>1</v>
      </c>
      <c r="F2727" s="2" t="str">
        <f t="shared" si="219"/>
        <v>G1PR920106</v>
      </c>
      <c r="G2727" s="2" t="str">
        <f t="shared" si="220"/>
        <v>Krimp</v>
      </c>
      <c r="H2727" s="2" t="str">
        <f t="shared" si="214"/>
        <v>9201</v>
      </c>
      <c r="I2727" s="2" t="str">
        <f>IFERROR(VLOOKUP(H2727,'Productgroepen hoofdfuncties'!G:H,2,FALSE),H2727)</f>
        <v>Wonen</v>
      </c>
      <c r="J2727" s="2" t="str">
        <f t="shared" si="215"/>
        <v>92</v>
      </c>
      <c r="K2727" s="2" t="str">
        <f>IFERROR(VLOOKUP(J2727,'Productgroepen hoofdfuncties'!D:E,2,FALSE),J2727)</f>
        <v>Volkshuisvesting</v>
      </c>
      <c r="L2727" s="2" t="str">
        <f t="shared" si="216"/>
        <v>9</v>
      </c>
      <c r="M2727" s="2" t="str">
        <f>IFERROR(VLOOKUP(L2727,'Productgroepen hoofdfuncties'!A:B,2,FALSE),L2727)</f>
        <v>Ruimtelijke ordening en volkshuisvesting</v>
      </c>
    </row>
    <row r="2728" spans="1:13">
      <c r="A2728" s="7"/>
      <c r="B2728" s="8"/>
      <c r="C2728" s="4" t="s">
        <v>6231</v>
      </c>
      <c r="D2728" s="3" t="s">
        <v>6232</v>
      </c>
      <c r="E2728" s="4">
        <v>1</v>
      </c>
      <c r="F2728" s="2" t="str">
        <f t="shared" si="219"/>
        <v>G1PR920106</v>
      </c>
      <c r="G2728" s="2" t="str">
        <f t="shared" si="220"/>
        <v>Krimp</v>
      </c>
      <c r="H2728" s="2" t="str">
        <f t="shared" si="214"/>
        <v>9201</v>
      </c>
      <c r="I2728" s="2" t="str">
        <f>IFERROR(VLOOKUP(H2728,'Productgroepen hoofdfuncties'!G:H,2,FALSE),H2728)</f>
        <v>Wonen</v>
      </c>
      <c r="J2728" s="2" t="str">
        <f t="shared" si="215"/>
        <v>92</v>
      </c>
      <c r="K2728" s="2" t="str">
        <f>IFERROR(VLOOKUP(J2728,'Productgroepen hoofdfuncties'!D:E,2,FALSE),J2728)</f>
        <v>Volkshuisvesting</v>
      </c>
      <c r="L2728" s="2" t="str">
        <f t="shared" si="216"/>
        <v>9</v>
      </c>
      <c r="M2728" s="2" t="str">
        <f>IFERROR(VLOOKUP(L2728,'Productgroepen hoofdfuncties'!A:B,2,FALSE),L2728)</f>
        <v>Ruimtelijke ordening en volkshuisvesting</v>
      </c>
    </row>
    <row r="2729" spans="1:13">
      <c r="A2729" s="7"/>
      <c r="B2729" s="8"/>
      <c r="C2729" s="4" t="s">
        <v>6233</v>
      </c>
      <c r="D2729" s="3" t="s">
        <v>6234</v>
      </c>
      <c r="E2729" s="4">
        <v>1</v>
      </c>
      <c r="F2729" s="2" t="str">
        <f t="shared" si="219"/>
        <v>G1PR920106</v>
      </c>
      <c r="G2729" s="2" t="str">
        <f t="shared" si="220"/>
        <v>Krimp</v>
      </c>
      <c r="H2729" s="2" t="str">
        <f t="shared" si="214"/>
        <v>9201</v>
      </c>
      <c r="I2729" s="2" t="str">
        <f>IFERROR(VLOOKUP(H2729,'Productgroepen hoofdfuncties'!G:H,2,FALSE),H2729)</f>
        <v>Wonen</v>
      </c>
      <c r="J2729" s="2" t="str">
        <f t="shared" si="215"/>
        <v>92</v>
      </c>
      <c r="K2729" s="2" t="str">
        <f>IFERROR(VLOOKUP(J2729,'Productgroepen hoofdfuncties'!D:E,2,FALSE),J2729)</f>
        <v>Volkshuisvesting</v>
      </c>
      <c r="L2729" s="2" t="str">
        <f t="shared" si="216"/>
        <v>9</v>
      </c>
      <c r="M2729" s="2" t="str">
        <f>IFERROR(VLOOKUP(L2729,'Productgroepen hoofdfuncties'!A:B,2,FALSE),L2729)</f>
        <v>Ruimtelijke ordening en volkshuisvesting</v>
      </c>
    </row>
    <row r="2730" spans="1:13">
      <c r="A2730" s="7"/>
      <c r="B2730" s="8"/>
      <c r="C2730" s="4" t="s">
        <v>6235</v>
      </c>
      <c r="D2730" s="3" t="s">
        <v>6236</v>
      </c>
      <c r="E2730" s="4">
        <v>1</v>
      </c>
      <c r="F2730" s="2" t="str">
        <f t="shared" si="219"/>
        <v>G1PR920106</v>
      </c>
      <c r="G2730" s="2" t="str">
        <f t="shared" si="220"/>
        <v>Krimp</v>
      </c>
      <c r="H2730" s="2" t="str">
        <f t="shared" si="214"/>
        <v>9201</v>
      </c>
      <c r="I2730" s="2" t="str">
        <f>IFERROR(VLOOKUP(H2730,'Productgroepen hoofdfuncties'!G:H,2,FALSE),H2730)</f>
        <v>Wonen</v>
      </c>
      <c r="J2730" s="2" t="str">
        <f t="shared" si="215"/>
        <v>92</v>
      </c>
      <c r="K2730" s="2" t="str">
        <f>IFERROR(VLOOKUP(J2730,'Productgroepen hoofdfuncties'!D:E,2,FALSE),J2730)</f>
        <v>Volkshuisvesting</v>
      </c>
      <c r="L2730" s="2" t="str">
        <f t="shared" si="216"/>
        <v>9</v>
      </c>
      <c r="M2730" s="2" t="str">
        <f>IFERROR(VLOOKUP(L2730,'Productgroepen hoofdfuncties'!A:B,2,FALSE),L2730)</f>
        <v>Ruimtelijke ordening en volkshuisvesting</v>
      </c>
    </row>
    <row r="2731" spans="1:13">
      <c r="A2731" s="7"/>
      <c r="B2731" s="8"/>
      <c r="C2731" s="4" t="s">
        <v>6237</v>
      </c>
      <c r="D2731" s="3" t="s">
        <v>6238</v>
      </c>
      <c r="E2731" s="4">
        <v>1</v>
      </c>
      <c r="F2731" s="2" t="str">
        <f t="shared" si="219"/>
        <v>G1PR920106</v>
      </c>
      <c r="G2731" s="2" t="str">
        <f t="shared" si="220"/>
        <v>Krimp</v>
      </c>
      <c r="H2731" s="2" t="str">
        <f t="shared" si="214"/>
        <v>9201</v>
      </c>
      <c r="I2731" s="2" t="str">
        <f>IFERROR(VLOOKUP(H2731,'Productgroepen hoofdfuncties'!G:H,2,FALSE),H2731)</f>
        <v>Wonen</v>
      </c>
      <c r="J2731" s="2" t="str">
        <f t="shared" si="215"/>
        <v>92</v>
      </c>
      <c r="K2731" s="2" t="str">
        <f>IFERROR(VLOOKUP(J2731,'Productgroepen hoofdfuncties'!D:E,2,FALSE),J2731)</f>
        <v>Volkshuisvesting</v>
      </c>
      <c r="L2731" s="2" t="str">
        <f t="shared" si="216"/>
        <v>9</v>
      </c>
      <c r="M2731" s="2" t="str">
        <f>IFERROR(VLOOKUP(L2731,'Productgroepen hoofdfuncties'!A:B,2,FALSE),L2731)</f>
        <v>Ruimtelijke ordening en volkshuisvesting</v>
      </c>
    </row>
    <row r="2732" spans="1:13">
      <c r="A2732" s="7"/>
      <c r="B2732" s="8"/>
      <c r="C2732" s="4" t="s">
        <v>6239</v>
      </c>
      <c r="D2732" s="3" t="s">
        <v>6240</v>
      </c>
      <c r="E2732" s="4">
        <v>1</v>
      </c>
      <c r="F2732" s="2" t="str">
        <f t="shared" si="219"/>
        <v>G1PR920106</v>
      </c>
      <c r="G2732" s="2" t="str">
        <f t="shared" si="220"/>
        <v>Krimp</v>
      </c>
      <c r="H2732" s="2" t="str">
        <f t="shared" si="214"/>
        <v>9201</v>
      </c>
      <c r="I2732" s="2" t="str">
        <f>IFERROR(VLOOKUP(H2732,'Productgroepen hoofdfuncties'!G:H,2,FALSE),H2732)</f>
        <v>Wonen</v>
      </c>
      <c r="J2732" s="2" t="str">
        <f t="shared" si="215"/>
        <v>92</v>
      </c>
      <c r="K2732" s="2" t="str">
        <f>IFERROR(VLOOKUP(J2732,'Productgroepen hoofdfuncties'!D:E,2,FALSE),J2732)</f>
        <v>Volkshuisvesting</v>
      </c>
      <c r="L2732" s="2" t="str">
        <f t="shared" si="216"/>
        <v>9</v>
      </c>
      <c r="M2732" s="2" t="str">
        <f>IFERROR(VLOOKUP(L2732,'Productgroepen hoofdfuncties'!A:B,2,FALSE),L2732)</f>
        <v>Ruimtelijke ordening en volkshuisvesting</v>
      </c>
    </row>
    <row r="2733" spans="1:13">
      <c r="A2733" s="7"/>
      <c r="B2733" s="8"/>
      <c r="C2733" s="4" t="s">
        <v>6241</v>
      </c>
      <c r="D2733" s="3" t="s">
        <v>6242</v>
      </c>
      <c r="E2733" s="4">
        <v>1</v>
      </c>
      <c r="F2733" s="2" t="str">
        <f t="shared" si="219"/>
        <v>G1PR920106</v>
      </c>
      <c r="G2733" s="2" t="str">
        <f t="shared" si="220"/>
        <v>Krimp</v>
      </c>
      <c r="H2733" s="2" t="str">
        <f t="shared" si="214"/>
        <v>9201</v>
      </c>
      <c r="I2733" s="2" t="str">
        <f>IFERROR(VLOOKUP(H2733,'Productgroepen hoofdfuncties'!G:H,2,FALSE),H2733)</f>
        <v>Wonen</v>
      </c>
      <c r="J2733" s="2" t="str">
        <f t="shared" si="215"/>
        <v>92</v>
      </c>
      <c r="K2733" s="2" t="str">
        <f>IFERROR(VLOOKUP(J2733,'Productgroepen hoofdfuncties'!D:E,2,FALSE),J2733)</f>
        <v>Volkshuisvesting</v>
      </c>
      <c r="L2733" s="2" t="str">
        <f t="shared" si="216"/>
        <v>9</v>
      </c>
      <c r="M2733" s="2" t="str">
        <f>IFERROR(VLOOKUP(L2733,'Productgroepen hoofdfuncties'!A:B,2,FALSE),L2733)</f>
        <v>Ruimtelijke ordening en volkshuisvesting</v>
      </c>
    </row>
    <row r="2734" spans="1:13">
      <c r="A2734" s="7"/>
      <c r="B2734" s="8"/>
      <c r="C2734" s="4" t="s">
        <v>6243</v>
      </c>
      <c r="D2734" s="3" t="s">
        <v>6244</v>
      </c>
      <c r="E2734" s="4">
        <v>1</v>
      </c>
      <c r="F2734" s="2" t="str">
        <f t="shared" si="219"/>
        <v>G1PR920106</v>
      </c>
      <c r="G2734" s="2" t="str">
        <f t="shared" si="220"/>
        <v>Krimp</v>
      </c>
      <c r="H2734" s="2" t="str">
        <f t="shared" si="214"/>
        <v>9201</v>
      </c>
      <c r="I2734" s="2" t="str">
        <f>IFERROR(VLOOKUP(H2734,'Productgroepen hoofdfuncties'!G:H,2,FALSE),H2734)</f>
        <v>Wonen</v>
      </c>
      <c r="J2734" s="2" t="str">
        <f t="shared" si="215"/>
        <v>92</v>
      </c>
      <c r="K2734" s="2" t="str">
        <f>IFERROR(VLOOKUP(J2734,'Productgroepen hoofdfuncties'!D:E,2,FALSE),J2734)</f>
        <v>Volkshuisvesting</v>
      </c>
      <c r="L2734" s="2" t="str">
        <f t="shared" si="216"/>
        <v>9</v>
      </c>
      <c r="M2734" s="2" t="str">
        <f>IFERROR(VLOOKUP(L2734,'Productgroepen hoofdfuncties'!A:B,2,FALSE),L2734)</f>
        <v>Ruimtelijke ordening en volkshuisvesting</v>
      </c>
    </row>
    <row r="2735" spans="1:13">
      <c r="A2735" s="7"/>
      <c r="B2735" s="8"/>
      <c r="C2735" s="4" t="s">
        <v>6245</v>
      </c>
      <c r="D2735" s="3" t="s">
        <v>6246</v>
      </c>
      <c r="E2735" s="4">
        <v>1</v>
      </c>
      <c r="F2735" s="2" t="str">
        <f t="shared" si="219"/>
        <v>G1PR920106</v>
      </c>
      <c r="G2735" s="2" t="str">
        <f t="shared" si="220"/>
        <v>Krimp</v>
      </c>
      <c r="H2735" s="2" t="str">
        <f t="shared" si="214"/>
        <v>9201</v>
      </c>
      <c r="I2735" s="2" t="str">
        <f>IFERROR(VLOOKUP(H2735,'Productgroepen hoofdfuncties'!G:H,2,FALSE),H2735)</f>
        <v>Wonen</v>
      </c>
      <c r="J2735" s="2" t="str">
        <f t="shared" si="215"/>
        <v>92</v>
      </c>
      <c r="K2735" s="2" t="str">
        <f>IFERROR(VLOOKUP(J2735,'Productgroepen hoofdfuncties'!D:E,2,FALSE),J2735)</f>
        <v>Volkshuisvesting</v>
      </c>
      <c r="L2735" s="2" t="str">
        <f t="shared" si="216"/>
        <v>9</v>
      </c>
      <c r="M2735" s="2" t="str">
        <f>IFERROR(VLOOKUP(L2735,'Productgroepen hoofdfuncties'!A:B,2,FALSE),L2735)</f>
        <v>Ruimtelijke ordening en volkshuisvesting</v>
      </c>
    </row>
    <row r="2736" spans="1:13">
      <c r="A2736" s="7"/>
      <c r="B2736" s="8"/>
      <c r="C2736" s="4" t="s">
        <v>6247</v>
      </c>
      <c r="D2736" s="3" t="s">
        <v>6248</v>
      </c>
      <c r="E2736" s="4">
        <v>1</v>
      </c>
      <c r="F2736" s="2" t="str">
        <f t="shared" si="219"/>
        <v>G1PR920106</v>
      </c>
      <c r="G2736" s="2" t="str">
        <f t="shared" si="220"/>
        <v>Krimp</v>
      </c>
      <c r="H2736" s="2" t="str">
        <f t="shared" si="214"/>
        <v>9201</v>
      </c>
      <c r="I2736" s="2" t="str">
        <f>IFERROR(VLOOKUP(H2736,'Productgroepen hoofdfuncties'!G:H,2,FALSE),H2736)</f>
        <v>Wonen</v>
      </c>
      <c r="J2736" s="2" t="str">
        <f t="shared" si="215"/>
        <v>92</v>
      </c>
      <c r="K2736" s="2" t="str">
        <f>IFERROR(VLOOKUP(J2736,'Productgroepen hoofdfuncties'!D:E,2,FALSE),J2736)</f>
        <v>Volkshuisvesting</v>
      </c>
      <c r="L2736" s="2" t="str">
        <f t="shared" si="216"/>
        <v>9</v>
      </c>
      <c r="M2736" s="2" t="str">
        <f>IFERROR(VLOOKUP(L2736,'Productgroepen hoofdfuncties'!A:B,2,FALSE),L2736)</f>
        <v>Ruimtelijke ordening en volkshuisvesting</v>
      </c>
    </row>
    <row r="2737" spans="1:13">
      <c r="A2737" s="7"/>
      <c r="B2737" s="8"/>
      <c r="C2737" s="4" t="s">
        <v>6249</v>
      </c>
      <c r="D2737" s="3" t="s">
        <v>6250</v>
      </c>
      <c r="E2737" s="4">
        <v>1</v>
      </c>
      <c r="F2737" s="2" t="str">
        <f t="shared" si="219"/>
        <v>G1PR920106</v>
      </c>
      <c r="G2737" s="2" t="str">
        <f t="shared" si="220"/>
        <v>Krimp</v>
      </c>
      <c r="H2737" s="2" t="str">
        <f t="shared" si="214"/>
        <v>9201</v>
      </c>
      <c r="I2737" s="2" t="str">
        <f>IFERROR(VLOOKUP(H2737,'Productgroepen hoofdfuncties'!G:H,2,FALSE),H2737)</f>
        <v>Wonen</v>
      </c>
      <c r="J2737" s="2" t="str">
        <f t="shared" si="215"/>
        <v>92</v>
      </c>
      <c r="K2737" s="2" t="str">
        <f>IFERROR(VLOOKUP(J2737,'Productgroepen hoofdfuncties'!D:E,2,FALSE),J2737)</f>
        <v>Volkshuisvesting</v>
      </c>
      <c r="L2737" s="2" t="str">
        <f t="shared" si="216"/>
        <v>9</v>
      </c>
      <c r="M2737" s="2" t="str">
        <f>IFERROR(VLOOKUP(L2737,'Productgroepen hoofdfuncties'!A:B,2,FALSE),L2737)</f>
        <v>Ruimtelijke ordening en volkshuisvesting</v>
      </c>
    </row>
    <row r="2738" spans="1:13">
      <c r="A2738" s="7"/>
      <c r="B2738" s="8"/>
      <c r="C2738" s="4" t="s">
        <v>6251</v>
      </c>
      <c r="D2738" s="3" t="s">
        <v>6252</v>
      </c>
      <c r="E2738" s="4">
        <v>1</v>
      </c>
      <c r="F2738" s="2" t="str">
        <f t="shared" si="219"/>
        <v>G1PR920106</v>
      </c>
      <c r="G2738" s="2" t="str">
        <f t="shared" si="220"/>
        <v>Krimp</v>
      </c>
      <c r="H2738" s="2" t="str">
        <f t="shared" si="214"/>
        <v>9201</v>
      </c>
      <c r="I2738" s="2" t="str">
        <f>IFERROR(VLOOKUP(H2738,'Productgroepen hoofdfuncties'!G:H,2,FALSE),H2738)</f>
        <v>Wonen</v>
      </c>
      <c r="J2738" s="2" t="str">
        <f t="shared" si="215"/>
        <v>92</v>
      </c>
      <c r="K2738" s="2" t="str">
        <f>IFERROR(VLOOKUP(J2738,'Productgroepen hoofdfuncties'!D:E,2,FALSE),J2738)</f>
        <v>Volkshuisvesting</v>
      </c>
      <c r="L2738" s="2" t="str">
        <f t="shared" si="216"/>
        <v>9</v>
      </c>
      <c r="M2738" s="2" t="str">
        <f>IFERROR(VLOOKUP(L2738,'Productgroepen hoofdfuncties'!A:B,2,FALSE),L2738)</f>
        <v>Ruimtelijke ordening en volkshuisvesting</v>
      </c>
    </row>
    <row r="2739" spans="1:13">
      <c r="A2739" s="7"/>
      <c r="B2739" s="8"/>
      <c r="C2739" s="4" t="s">
        <v>6253</v>
      </c>
      <c r="D2739" s="3" t="s">
        <v>6254</v>
      </c>
      <c r="E2739" s="4">
        <v>1</v>
      </c>
      <c r="F2739" s="2" t="str">
        <f t="shared" si="219"/>
        <v>G1PR920106</v>
      </c>
      <c r="G2739" s="2" t="str">
        <f t="shared" si="220"/>
        <v>Krimp</v>
      </c>
      <c r="H2739" s="2" t="str">
        <f t="shared" si="214"/>
        <v>9201</v>
      </c>
      <c r="I2739" s="2" t="str">
        <f>IFERROR(VLOOKUP(H2739,'Productgroepen hoofdfuncties'!G:H,2,FALSE),H2739)</f>
        <v>Wonen</v>
      </c>
      <c r="J2739" s="2" t="str">
        <f t="shared" si="215"/>
        <v>92</v>
      </c>
      <c r="K2739" s="2" t="str">
        <f>IFERROR(VLOOKUP(J2739,'Productgroepen hoofdfuncties'!D:E,2,FALSE),J2739)</f>
        <v>Volkshuisvesting</v>
      </c>
      <c r="L2739" s="2" t="str">
        <f t="shared" si="216"/>
        <v>9</v>
      </c>
      <c r="M2739" s="2" t="str">
        <f>IFERROR(VLOOKUP(L2739,'Productgroepen hoofdfuncties'!A:B,2,FALSE),L2739)</f>
        <v>Ruimtelijke ordening en volkshuisvesting</v>
      </c>
    </row>
    <row r="2740" spans="1:13">
      <c r="A2740" s="7"/>
      <c r="B2740" s="8"/>
      <c r="C2740" s="4" t="s">
        <v>6255</v>
      </c>
      <c r="D2740" s="3" t="s">
        <v>6256</v>
      </c>
      <c r="E2740" s="4">
        <v>1</v>
      </c>
      <c r="F2740" s="2" t="str">
        <f t="shared" si="219"/>
        <v>G1PR920106</v>
      </c>
      <c r="G2740" s="2" t="str">
        <f t="shared" si="220"/>
        <v>Krimp</v>
      </c>
      <c r="H2740" s="2" t="str">
        <f t="shared" si="214"/>
        <v>9201</v>
      </c>
      <c r="I2740" s="2" t="str">
        <f>IFERROR(VLOOKUP(H2740,'Productgroepen hoofdfuncties'!G:H,2,FALSE),H2740)</f>
        <v>Wonen</v>
      </c>
      <c r="J2740" s="2" t="str">
        <f t="shared" si="215"/>
        <v>92</v>
      </c>
      <c r="K2740" s="2" t="str">
        <f>IFERROR(VLOOKUP(J2740,'Productgroepen hoofdfuncties'!D:E,2,FALSE),J2740)</f>
        <v>Volkshuisvesting</v>
      </c>
      <c r="L2740" s="2" t="str">
        <f t="shared" si="216"/>
        <v>9</v>
      </c>
      <c r="M2740" s="2" t="str">
        <f>IFERROR(VLOOKUP(L2740,'Productgroepen hoofdfuncties'!A:B,2,FALSE),L2740)</f>
        <v>Ruimtelijke ordening en volkshuisvesting</v>
      </c>
    </row>
    <row r="2741" spans="1:13">
      <c r="A2741" s="7"/>
      <c r="B2741" s="8"/>
      <c r="C2741" s="4" t="s">
        <v>6257</v>
      </c>
      <c r="D2741" s="3" t="s">
        <v>6258</v>
      </c>
      <c r="E2741" s="4">
        <v>1</v>
      </c>
      <c r="F2741" s="2" t="str">
        <f t="shared" si="219"/>
        <v>G1PR920106</v>
      </c>
      <c r="G2741" s="2" t="str">
        <f t="shared" si="220"/>
        <v>Krimp</v>
      </c>
      <c r="H2741" s="2" t="str">
        <f t="shared" si="214"/>
        <v>9201</v>
      </c>
      <c r="I2741" s="2" t="str">
        <f>IFERROR(VLOOKUP(H2741,'Productgroepen hoofdfuncties'!G:H,2,FALSE),H2741)</f>
        <v>Wonen</v>
      </c>
      <c r="J2741" s="2" t="str">
        <f t="shared" si="215"/>
        <v>92</v>
      </c>
      <c r="K2741" s="2" t="str">
        <f>IFERROR(VLOOKUP(J2741,'Productgroepen hoofdfuncties'!D:E,2,FALSE),J2741)</f>
        <v>Volkshuisvesting</v>
      </c>
      <c r="L2741" s="2" t="str">
        <f t="shared" si="216"/>
        <v>9</v>
      </c>
      <c r="M2741" s="2" t="str">
        <f>IFERROR(VLOOKUP(L2741,'Productgroepen hoofdfuncties'!A:B,2,FALSE),L2741)</f>
        <v>Ruimtelijke ordening en volkshuisvesting</v>
      </c>
    </row>
    <row r="2742" spans="1:13">
      <c r="A2742" s="7"/>
      <c r="B2742" s="8"/>
      <c r="C2742" s="4" t="s">
        <v>6259</v>
      </c>
      <c r="D2742" s="3" t="s">
        <v>6260</v>
      </c>
      <c r="E2742" s="4">
        <v>1</v>
      </c>
      <c r="F2742" s="2" t="str">
        <f t="shared" si="219"/>
        <v>G1PR920106</v>
      </c>
      <c r="G2742" s="2" t="str">
        <f t="shared" si="220"/>
        <v>Krimp</v>
      </c>
      <c r="H2742" s="2" t="str">
        <f t="shared" si="214"/>
        <v>9201</v>
      </c>
      <c r="I2742" s="2" t="str">
        <f>IFERROR(VLOOKUP(H2742,'Productgroepen hoofdfuncties'!G:H,2,FALSE),H2742)</f>
        <v>Wonen</v>
      </c>
      <c r="J2742" s="2" t="str">
        <f t="shared" si="215"/>
        <v>92</v>
      </c>
      <c r="K2742" s="2" t="str">
        <f>IFERROR(VLOOKUP(J2742,'Productgroepen hoofdfuncties'!D:E,2,FALSE),J2742)</f>
        <v>Volkshuisvesting</v>
      </c>
      <c r="L2742" s="2" t="str">
        <f t="shared" si="216"/>
        <v>9</v>
      </c>
      <c r="M2742" s="2" t="str">
        <f>IFERROR(VLOOKUP(L2742,'Productgroepen hoofdfuncties'!A:B,2,FALSE),L2742)</f>
        <v>Ruimtelijke ordening en volkshuisvesting</v>
      </c>
    </row>
    <row r="2743" spans="1:13">
      <c r="A2743" s="7"/>
      <c r="B2743" s="8"/>
      <c r="C2743" s="4" t="s">
        <v>6261</v>
      </c>
      <c r="D2743" s="3" t="s">
        <v>6262</v>
      </c>
      <c r="E2743" s="4">
        <v>1</v>
      </c>
      <c r="F2743" s="2" t="str">
        <f t="shared" si="219"/>
        <v>G1PR920106</v>
      </c>
      <c r="G2743" s="2" t="str">
        <f t="shared" si="220"/>
        <v>Krimp</v>
      </c>
      <c r="H2743" s="2" t="str">
        <f t="shared" si="214"/>
        <v>9201</v>
      </c>
      <c r="I2743" s="2" t="str">
        <f>IFERROR(VLOOKUP(H2743,'Productgroepen hoofdfuncties'!G:H,2,FALSE),H2743)</f>
        <v>Wonen</v>
      </c>
      <c r="J2743" s="2" t="str">
        <f t="shared" si="215"/>
        <v>92</v>
      </c>
      <c r="K2743" s="2" t="str">
        <f>IFERROR(VLOOKUP(J2743,'Productgroepen hoofdfuncties'!D:E,2,FALSE),J2743)</f>
        <v>Volkshuisvesting</v>
      </c>
      <c r="L2743" s="2" t="str">
        <f t="shared" si="216"/>
        <v>9</v>
      </c>
      <c r="M2743" s="2" t="str">
        <f>IFERROR(VLOOKUP(L2743,'Productgroepen hoofdfuncties'!A:B,2,FALSE),L2743)</f>
        <v>Ruimtelijke ordening en volkshuisvesting</v>
      </c>
    </row>
    <row r="2744" spans="1:13">
      <c r="A2744" s="7"/>
      <c r="B2744" s="8"/>
      <c r="C2744" s="4" t="s">
        <v>6263</v>
      </c>
      <c r="D2744" s="3" t="s">
        <v>6264</v>
      </c>
      <c r="E2744" s="4">
        <v>1</v>
      </c>
      <c r="F2744" s="2" t="str">
        <f t="shared" si="219"/>
        <v>G1PR920106</v>
      </c>
      <c r="G2744" s="2" t="str">
        <f t="shared" si="220"/>
        <v>Krimp</v>
      </c>
      <c r="H2744" s="2" t="str">
        <f t="shared" si="214"/>
        <v>9201</v>
      </c>
      <c r="I2744" s="2" t="str">
        <f>IFERROR(VLOOKUP(H2744,'Productgroepen hoofdfuncties'!G:H,2,FALSE),H2744)</f>
        <v>Wonen</v>
      </c>
      <c r="J2744" s="2" t="str">
        <f t="shared" si="215"/>
        <v>92</v>
      </c>
      <c r="K2744" s="2" t="str">
        <f>IFERROR(VLOOKUP(J2744,'Productgroepen hoofdfuncties'!D:E,2,FALSE),J2744)</f>
        <v>Volkshuisvesting</v>
      </c>
      <c r="L2744" s="2" t="str">
        <f t="shared" si="216"/>
        <v>9</v>
      </c>
      <c r="M2744" s="2" t="str">
        <f>IFERROR(VLOOKUP(L2744,'Productgroepen hoofdfuncties'!A:B,2,FALSE),L2744)</f>
        <v>Ruimtelijke ordening en volkshuisvesting</v>
      </c>
    </row>
    <row r="2745" spans="1:13">
      <c r="A2745" s="7"/>
      <c r="B2745" s="8"/>
      <c r="C2745" s="4" t="s">
        <v>6265</v>
      </c>
      <c r="D2745" s="3" t="s">
        <v>6266</v>
      </c>
      <c r="E2745" s="4">
        <v>1</v>
      </c>
      <c r="F2745" s="2" t="str">
        <f t="shared" si="219"/>
        <v>G1PR920106</v>
      </c>
      <c r="G2745" s="2" t="str">
        <f t="shared" si="220"/>
        <v>Krimp</v>
      </c>
      <c r="H2745" s="2" t="str">
        <f t="shared" si="214"/>
        <v>9201</v>
      </c>
      <c r="I2745" s="2" t="str">
        <f>IFERROR(VLOOKUP(H2745,'Productgroepen hoofdfuncties'!G:H,2,FALSE),H2745)</f>
        <v>Wonen</v>
      </c>
      <c r="J2745" s="2" t="str">
        <f t="shared" si="215"/>
        <v>92</v>
      </c>
      <c r="K2745" s="2" t="str">
        <f>IFERROR(VLOOKUP(J2745,'Productgroepen hoofdfuncties'!D:E,2,FALSE),J2745)</f>
        <v>Volkshuisvesting</v>
      </c>
      <c r="L2745" s="2" t="str">
        <f t="shared" si="216"/>
        <v>9</v>
      </c>
      <c r="M2745" s="2" t="str">
        <f>IFERROR(VLOOKUP(L2745,'Productgroepen hoofdfuncties'!A:B,2,FALSE),L2745)</f>
        <v>Ruimtelijke ordening en volkshuisvesting</v>
      </c>
    </row>
    <row r="2746" spans="1:13">
      <c r="A2746" s="7"/>
      <c r="B2746" s="8"/>
      <c r="C2746" s="4" t="s">
        <v>6267</v>
      </c>
      <c r="D2746" s="3" t="s">
        <v>6268</v>
      </c>
      <c r="E2746" s="4">
        <v>1</v>
      </c>
      <c r="F2746" s="2" t="str">
        <f t="shared" si="219"/>
        <v>G1PR920106</v>
      </c>
      <c r="G2746" s="2" t="str">
        <f t="shared" si="220"/>
        <v>Krimp</v>
      </c>
      <c r="H2746" s="2" t="str">
        <f t="shared" si="214"/>
        <v>9201</v>
      </c>
      <c r="I2746" s="2" t="str">
        <f>IFERROR(VLOOKUP(H2746,'Productgroepen hoofdfuncties'!G:H,2,FALSE),H2746)</f>
        <v>Wonen</v>
      </c>
      <c r="J2746" s="2" t="str">
        <f t="shared" si="215"/>
        <v>92</v>
      </c>
      <c r="K2746" s="2" t="str">
        <f>IFERROR(VLOOKUP(J2746,'Productgroepen hoofdfuncties'!D:E,2,FALSE),J2746)</f>
        <v>Volkshuisvesting</v>
      </c>
      <c r="L2746" s="2" t="str">
        <f t="shared" si="216"/>
        <v>9</v>
      </c>
      <c r="M2746" s="2" t="str">
        <f>IFERROR(VLOOKUP(L2746,'Productgroepen hoofdfuncties'!A:B,2,FALSE),L2746)</f>
        <v>Ruimtelijke ordening en volkshuisvesting</v>
      </c>
    </row>
    <row r="2747" spans="1:13">
      <c r="A2747" s="7"/>
      <c r="B2747" s="8"/>
      <c r="C2747" s="4" t="s">
        <v>6269</v>
      </c>
      <c r="D2747" s="3" t="s">
        <v>6270</v>
      </c>
      <c r="E2747" s="4">
        <v>1</v>
      </c>
      <c r="F2747" s="2" t="str">
        <f t="shared" si="219"/>
        <v>G1PR920106</v>
      </c>
      <c r="G2747" s="2" t="str">
        <f t="shared" si="220"/>
        <v>Krimp</v>
      </c>
      <c r="H2747" s="2" t="str">
        <f t="shared" si="214"/>
        <v>9201</v>
      </c>
      <c r="I2747" s="2" t="str">
        <f>IFERROR(VLOOKUP(H2747,'Productgroepen hoofdfuncties'!G:H,2,FALSE),H2747)</f>
        <v>Wonen</v>
      </c>
      <c r="J2747" s="2" t="str">
        <f t="shared" si="215"/>
        <v>92</v>
      </c>
      <c r="K2747" s="2" t="str">
        <f>IFERROR(VLOOKUP(J2747,'Productgroepen hoofdfuncties'!D:E,2,FALSE),J2747)</f>
        <v>Volkshuisvesting</v>
      </c>
      <c r="L2747" s="2" t="str">
        <f t="shared" si="216"/>
        <v>9</v>
      </c>
      <c r="M2747" s="2" t="str">
        <f>IFERROR(VLOOKUP(L2747,'Productgroepen hoofdfuncties'!A:B,2,FALSE),L2747)</f>
        <v>Ruimtelijke ordening en volkshuisvesting</v>
      </c>
    </row>
    <row r="2748" spans="1:13">
      <c r="A2748" s="9"/>
      <c r="B2748" s="10"/>
      <c r="C2748" s="4" t="s">
        <v>6271</v>
      </c>
      <c r="D2748" s="3" t="s">
        <v>6272</v>
      </c>
      <c r="E2748" s="4">
        <v>1</v>
      </c>
      <c r="F2748" s="2" t="str">
        <f t="shared" si="219"/>
        <v>G1PR920106</v>
      </c>
      <c r="G2748" s="2" t="str">
        <f t="shared" si="220"/>
        <v>Krimp</v>
      </c>
      <c r="H2748" s="2" t="str">
        <f t="shared" si="214"/>
        <v>9201</v>
      </c>
      <c r="I2748" s="2" t="str">
        <f>IFERROR(VLOOKUP(H2748,'Productgroepen hoofdfuncties'!G:H,2,FALSE),H2748)</f>
        <v>Wonen</v>
      </c>
      <c r="J2748" s="2" t="str">
        <f t="shared" si="215"/>
        <v>92</v>
      </c>
      <c r="K2748" s="2" t="str">
        <f>IFERROR(VLOOKUP(J2748,'Productgroepen hoofdfuncties'!D:E,2,FALSE),J2748)</f>
        <v>Volkshuisvesting</v>
      </c>
      <c r="L2748" s="2" t="str">
        <f t="shared" si="216"/>
        <v>9</v>
      </c>
      <c r="M2748" s="2" t="str">
        <f>IFERROR(VLOOKUP(L2748,'Productgroepen hoofdfuncties'!A:B,2,FALSE),L2748)</f>
        <v>Ruimtelijke ordening en volkshuisvesting</v>
      </c>
    </row>
    <row r="2749" spans="1:13">
      <c r="A2749" s="3" t="s">
        <v>6273</v>
      </c>
      <c r="B2749" s="4" t="s">
        <v>6274</v>
      </c>
      <c r="C2749" s="4" t="s">
        <v>6275</v>
      </c>
      <c r="D2749" s="3" t="s">
        <v>6276</v>
      </c>
      <c r="E2749" s="4">
        <v>1</v>
      </c>
      <c r="F2749" s="2" t="str">
        <f t="shared" si="219"/>
        <v>G1PR920107</v>
      </c>
      <c r="G2749" s="2" t="str">
        <f t="shared" si="220"/>
        <v>Niet Krimpgebieden</v>
      </c>
      <c r="H2749" s="2" t="str">
        <f t="shared" si="214"/>
        <v>9201</v>
      </c>
      <c r="I2749" s="2" t="str">
        <f>IFERROR(VLOOKUP(H2749,'Productgroepen hoofdfuncties'!G:H,2,FALSE),H2749)</f>
        <v>Wonen</v>
      </c>
      <c r="J2749" s="2" t="str">
        <f t="shared" si="215"/>
        <v>92</v>
      </c>
      <c r="K2749" s="2" t="str">
        <f>IFERROR(VLOOKUP(J2749,'Productgroepen hoofdfuncties'!D:E,2,FALSE),J2749)</f>
        <v>Volkshuisvesting</v>
      </c>
      <c r="L2749" s="2" t="str">
        <f t="shared" si="216"/>
        <v>9</v>
      </c>
      <c r="M2749" s="2" t="str">
        <f>IFERROR(VLOOKUP(L2749,'Productgroepen hoofdfuncties'!A:B,2,FALSE),L2749)</f>
        <v>Ruimtelijke ordening en volkshuisvesting</v>
      </c>
    </row>
    <row r="2750" spans="1:13">
      <c r="A2750" s="5" t="s">
        <v>7401</v>
      </c>
      <c r="B2750" s="6" t="s">
        <v>7402</v>
      </c>
      <c r="C2750" s="4" t="s">
        <v>7403</v>
      </c>
      <c r="D2750" s="3" t="s">
        <v>7404</v>
      </c>
      <c r="E2750" s="4">
        <v>1</v>
      </c>
      <c r="F2750" s="2" t="str">
        <f t="shared" si="219"/>
        <v>G1PR920108</v>
      </c>
      <c r="G2750" s="2" t="str">
        <f t="shared" si="220"/>
        <v>Uitvoeringsprogramma Leefbaarheid</v>
      </c>
      <c r="H2750" s="2" t="str">
        <f t="shared" si="214"/>
        <v>9201</v>
      </c>
      <c r="I2750" s="2" t="str">
        <f>IFERROR(VLOOKUP(H2750,'Productgroepen hoofdfuncties'!G:H,2,FALSE),H2750)</f>
        <v>Wonen</v>
      </c>
      <c r="J2750" s="2" t="str">
        <f t="shared" si="215"/>
        <v>92</v>
      </c>
      <c r="K2750" s="2" t="str">
        <f>IFERROR(VLOOKUP(J2750,'Productgroepen hoofdfuncties'!D:E,2,FALSE),J2750)</f>
        <v>Volkshuisvesting</v>
      </c>
      <c r="L2750" s="2" t="str">
        <f t="shared" si="216"/>
        <v>9</v>
      </c>
      <c r="M2750" s="2" t="str">
        <f>IFERROR(VLOOKUP(L2750,'Productgroepen hoofdfuncties'!A:B,2,FALSE),L2750)</f>
        <v>Ruimtelijke ordening en volkshuisvesting</v>
      </c>
    </row>
    <row r="2751" spans="1:13">
      <c r="A2751" s="7"/>
      <c r="B2751" s="8"/>
      <c r="C2751" s="4" t="s">
        <v>7405</v>
      </c>
      <c r="D2751" s="3" t="s">
        <v>7406</v>
      </c>
      <c r="E2751" s="4">
        <v>1</v>
      </c>
      <c r="F2751" s="2" t="str">
        <f t="shared" si="219"/>
        <v>G1PR920108</v>
      </c>
      <c r="G2751" s="2" t="str">
        <f t="shared" si="220"/>
        <v>Uitvoeringsprogramma Leefbaarheid</v>
      </c>
      <c r="H2751" s="2" t="str">
        <f t="shared" si="214"/>
        <v>9201</v>
      </c>
      <c r="I2751" s="2" t="str">
        <f>IFERROR(VLOOKUP(H2751,'Productgroepen hoofdfuncties'!G:H,2,FALSE),H2751)</f>
        <v>Wonen</v>
      </c>
      <c r="J2751" s="2" t="str">
        <f t="shared" si="215"/>
        <v>92</v>
      </c>
      <c r="K2751" s="2" t="str">
        <f>IFERROR(VLOOKUP(J2751,'Productgroepen hoofdfuncties'!D:E,2,FALSE),J2751)</f>
        <v>Volkshuisvesting</v>
      </c>
      <c r="L2751" s="2" t="str">
        <f t="shared" si="216"/>
        <v>9</v>
      </c>
      <c r="M2751" s="2" t="str">
        <f>IFERROR(VLOOKUP(L2751,'Productgroepen hoofdfuncties'!A:B,2,FALSE),L2751)</f>
        <v>Ruimtelijke ordening en volkshuisvesting</v>
      </c>
    </row>
    <row r="2752" spans="1:13">
      <c r="A2752" s="7"/>
      <c r="B2752" s="8"/>
      <c r="C2752" s="4" t="s">
        <v>7407</v>
      </c>
      <c r="D2752" s="3" t="s">
        <v>7408</v>
      </c>
      <c r="E2752" s="4">
        <v>1</v>
      </c>
      <c r="F2752" s="2" t="str">
        <f t="shared" si="219"/>
        <v>G1PR920108</v>
      </c>
      <c r="G2752" s="2" t="str">
        <f t="shared" si="220"/>
        <v>Uitvoeringsprogramma Leefbaarheid</v>
      </c>
      <c r="H2752" s="2" t="str">
        <f t="shared" si="214"/>
        <v>9201</v>
      </c>
      <c r="I2752" s="2" t="str">
        <f>IFERROR(VLOOKUP(H2752,'Productgroepen hoofdfuncties'!G:H,2,FALSE),H2752)</f>
        <v>Wonen</v>
      </c>
      <c r="J2752" s="2" t="str">
        <f t="shared" si="215"/>
        <v>92</v>
      </c>
      <c r="K2752" s="2" t="str">
        <f>IFERROR(VLOOKUP(J2752,'Productgroepen hoofdfuncties'!D:E,2,FALSE),J2752)</f>
        <v>Volkshuisvesting</v>
      </c>
      <c r="L2752" s="2" t="str">
        <f t="shared" si="216"/>
        <v>9</v>
      </c>
      <c r="M2752" s="2" t="str">
        <f>IFERROR(VLOOKUP(L2752,'Productgroepen hoofdfuncties'!A:B,2,FALSE),L2752)</f>
        <v>Ruimtelijke ordening en volkshuisvesting</v>
      </c>
    </row>
    <row r="2753" spans="1:13">
      <c r="A2753" s="7"/>
      <c r="B2753" s="8"/>
      <c r="C2753" s="4" t="s">
        <v>7409</v>
      </c>
      <c r="D2753" s="3" t="s">
        <v>7410</v>
      </c>
      <c r="E2753" s="4">
        <v>1</v>
      </c>
      <c r="F2753" s="2" t="str">
        <f t="shared" si="219"/>
        <v>G1PR920108</v>
      </c>
      <c r="G2753" s="2" t="str">
        <f t="shared" si="220"/>
        <v>Uitvoeringsprogramma Leefbaarheid</v>
      </c>
      <c r="H2753" s="2" t="str">
        <f t="shared" si="214"/>
        <v>9201</v>
      </c>
      <c r="I2753" s="2" t="str">
        <f>IFERROR(VLOOKUP(H2753,'Productgroepen hoofdfuncties'!G:H,2,FALSE),H2753)</f>
        <v>Wonen</v>
      </c>
      <c r="J2753" s="2" t="str">
        <f t="shared" si="215"/>
        <v>92</v>
      </c>
      <c r="K2753" s="2" t="str">
        <f>IFERROR(VLOOKUP(J2753,'Productgroepen hoofdfuncties'!D:E,2,FALSE),J2753)</f>
        <v>Volkshuisvesting</v>
      </c>
      <c r="L2753" s="2" t="str">
        <f t="shared" si="216"/>
        <v>9</v>
      </c>
      <c r="M2753" s="2" t="str">
        <f>IFERROR(VLOOKUP(L2753,'Productgroepen hoofdfuncties'!A:B,2,FALSE),L2753)</f>
        <v>Ruimtelijke ordening en volkshuisvesting</v>
      </c>
    </row>
    <row r="2754" spans="1:13">
      <c r="A2754" s="7"/>
      <c r="B2754" s="8"/>
      <c r="C2754" s="4" t="s">
        <v>7411</v>
      </c>
      <c r="D2754" s="3" t="s">
        <v>7412</v>
      </c>
      <c r="E2754" s="4">
        <v>1</v>
      </c>
      <c r="F2754" s="2" t="str">
        <f t="shared" si="219"/>
        <v>G1PR920108</v>
      </c>
      <c r="G2754" s="2" t="str">
        <f t="shared" si="220"/>
        <v>Uitvoeringsprogramma Leefbaarheid</v>
      </c>
      <c r="H2754" s="2" t="str">
        <f t="shared" si="214"/>
        <v>9201</v>
      </c>
      <c r="I2754" s="2" t="str">
        <f>IFERROR(VLOOKUP(H2754,'Productgroepen hoofdfuncties'!G:H,2,FALSE),H2754)</f>
        <v>Wonen</v>
      </c>
      <c r="J2754" s="2" t="str">
        <f t="shared" si="215"/>
        <v>92</v>
      </c>
      <c r="K2754" s="2" t="str">
        <f>IFERROR(VLOOKUP(J2754,'Productgroepen hoofdfuncties'!D:E,2,FALSE),J2754)</f>
        <v>Volkshuisvesting</v>
      </c>
      <c r="L2754" s="2" t="str">
        <f t="shared" si="216"/>
        <v>9</v>
      </c>
      <c r="M2754" s="2" t="str">
        <f>IFERROR(VLOOKUP(L2754,'Productgroepen hoofdfuncties'!A:B,2,FALSE),L2754)</f>
        <v>Ruimtelijke ordening en volkshuisvesting</v>
      </c>
    </row>
    <row r="2755" spans="1:13">
      <c r="A2755" s="9"/>
      <c r="B2755" s="10"/>
      <c r="C2755" s="4" t="s">
        <v>7413</v>
      </c>
      <c r="D2755" s="3" t="s">
        <v>7414</v>
      </c>
      <c r="E2755" s="4">
        <v>1</v>
      </c>
      <c r="F2755" s="2" t="str">
        <f t="shared" si="219"/>
        <v>G1PR920108</v>
      </c>
      <c r="G2755" s="2" t="str">
        <f t="shared" si="220"/>
        <v>Uitvoeringsprogramma Leefbaarheid</v>
      </c>
      <c r="H2755" s="2" t="str">
        <f t="shared" si="214"/>
        <v>9201</v>
      </c>
      <c r="I2755" s="2" t="str">
        <f>IFERROR(VLOOKUP(H2755,'Productgroepen hoofdfuncties'!G:H,2,FALSE),H2755)</f>
        <v>Wonen</v>
      </c>
      <c r="J2755" s="2" t="str">
        <f t="shared" si="215"/>
        <v>92</v>
      </c>
      <c r="K2755" s="2" t="str">
        <f>IFERROR(VLOOKUP(J2755,'Productgroepen hoofdfuncties'!D:E,2,FALSE),J2755)</f>
        <v>Volkshuisvesting</v>
      </c>
      <c r="L2755" s="2" t="str">
        <f t="shared" si="216"/>
        <v>9</v>
      </c>
      <c r="M2755" s="2" t="str">
        <f>IFERROR(VLOOKUP(L2755,'Productgroepen hoofdfuncties'!A:B,2,FALSE),L2755)</f>
        <v>Ruimtelijke ordening en volkshuisvesting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5"/>
  <sheetViews>
    <sheetView workbookViewId="0"/>
  </sheetViews>
  <sheetFormatPr defaultRowHeight="11.25"/>
  <cols>
    <col min="1" max="1" width="11" style="12" bestFit="1" customWidth="1"/>
    <col min="2" max="2" width="31.5703125" style="12" bestFit="1" customWidth="1"/>
    <col min="3" max="3" width="1.140625" style="12" customWidth="1"/>
    <col min="4" max="4" width="6.7109375" style="12" bestFit="1" customWidth="1"/>
    <col min="5" max="5" width="43.42578125" style="12" bestFit="1" customWidth="1"/>
    <col min="6" max="6" width="1.140625" style="12" customWidth="1"/>
    <col min="7" max="7" width="11.85546875" style="12" bestFit="1" customWidth="1"/>
    <col min="8" max="8" width="38" style="12" bestFit="1" customWidth="1"/>
    <col min="9" max="9" width="1.140625" style="12" customWidth="1"/>
    <col min="10" max="16384" width="9.140625" style="12"/>
  </cols>
  <sheetData>
    <row r="1" spans="1:8" s="13" customFormat="1">
      <c r="A1" s="13" t="s">
        <v>6280</v>
      </c>
      <c r="B1" s="13" t="s">
        <v>6281</v>
      </c>
      <c r="D1" s="13" t="s">
        <v>6279</v>
      </c>
      <c r="E1" s="13" t="s">
        <v>6301</v>
      </c>
      <c r="G1" s="13" t="s">
        <v>6278</v>
      </c>
      <c r="H1" s="13" t="s">
        <v>6411</v>
      </c>
    </row>
    <row r="2" spans="1:8">
      <c r="A2" s="12" t="s">
        <v>6282</v>
      </c>
      <c r="B2" s="12" t="s">
        <v>6533</v>
      </c>
      <c r="D2" s="12" t="s">
        <v>6352</v>
      </c>
      <c r="E2" s="12" t="s">
        <v>6402</v>
      </c>
      <c r="G2" s="12" t="s">
        <v>6522</v>
      </c>
      <c r="H2" s="12" t="s">
        <v>6530</v>
      </c>
    </row>
    <row r="3" spans="1:8">
      <c r="A3" s="12" t="s">
        <v>6283</v>
      </c>
      <c r="B3" s="12" t="s">
        <v>6292</v>
      </c>
      <c r="D3" s="12" t="s">
        <v>6353</v>
      </c>
      <c r="E3" s="12" t="s">
        <v>6893</v>
      </c>
      <c r="G3" s="12" t="s">
        <v>6523</v>
      </c>
      <c r="H3" s="12" t="s">
        <v>6531</v>
      </c>
    </row>
    <row r="4" spans="1:8">
      <c r="A4" s="12" t="s">
        <v>6284</v>
      </c>
      <c r="B4" s="12" t="s">
        <v>6293</v>
      </c>
      <c r="D4" s="12" t="s">
        <v>6354</v>
      </c>
      <c r="E4" s="12" t="s">
        <v>6403</v>
      </c>
      <c r="G4" s="12" t="s">
        <v>6524</v>
      </c>
      <c r="H4" s="12" t="s">
        <v>884</v>
      </c>
    </row>
    <row r="5" spans="1:8">
      <c r="A5" s="12" t="s">
        <v>6285</v>
      </c>
      <c r="B5" s="12" t="s">
        <v>6294</v>
      </c>
      <c r="D5" s="12" t="s">
        <v>6355</v>
      </c>
      <c r="E5" s="12" t="s">
        <v>6404</v>
      </c>
      <c r="G5" s="12" t="s">
        <v>6525</v>
      </c>
      <c r="H5" s="12" t="s">
        <v>6404</v>
      </c>
    </row>
    <row r="6" spans="1:8">
      <c r="A6" s="12" t="s">
        <v>6286</v>
      </c>
      <c r="B6" s="12" t="s">
        <v>6295</v>
      </c>
      <c r="D6" s="12" t="s">
        <v>6356</v>
      </c>
      <c r="E6" s="12" t="s">
        <v>6405</v>
      </c>
      <c r="G6" s="12" t="s">
        <v>6526</v>
      </c>
      <c r="H6" s="12" t="s">
        <v>5954</v>
      </c>
    </row>
    <row r="7" spans="1:8">
      <c r="A7" s="12" t="s">
        <v>6287</v>
      </c>
      <c r="B7" s="12" t="s">
        <v>6296</v>
      </c>
      <c r="D7" s="12" t="s">
        <v>6357</v>
      </c>
      <c r="E7" s="12" t="s">
        <v>6406</v>
      </c>
      <c r="G7" s="12" t="s">
        <v>6527</v>
      </c>
      <c r="H7" s="12" t="s">
        <v>922</v>
      </c>
    </row>
    <row r="8" spans="1:8">
      <c r="A8" s="12" t="s">
        <v>6288</v>
      </c>
      <c r="B8" s="12" t="s">
        <v>6297</v>
      </c>
      <c r="D8" s="12" t="s">
        <v>6358</v>
      </c>
      <c r="E8" s="12" t="s">
        <v>6407</v>
      </c>
      <c r="G8" s="12" t="s">
        <v>6528</v>
      </c>
      <c r="H8" s="12" t="s">
        <v>6532</v>
      </c>
    </row>
    <row r="9" spans="1:8">
      <c r="A9" s="12" t="s">
        <v>6289</v>
      </c>
      <c r="B9" s="12" t="s">
        <v>6298</v>
      </c>
      <c r="D9" s="12" t="s">
        <v>6359</v>
      </c>
      <c r="E9" s="12" t="s">
        <v>6408</v>
      </c>
      <c r="G9" s="12" t="s">
        <v>6529</v>
      </c>
      <c r="H9" s="12" t="s">
        <v>935</v>
      </c>
    </row>
    <row r="10" spans="1:8">
      <c r="A10" s="12" t="s">
        <v>6290</v>
      </c>
      <c r="B10" s="12" t="s">
        <v>6299</v>
      </c>
      <c r="D10" s="12" t="s">
        <v>6360</v>
      </c>
      <c r="E10" s="12" t="s">
        <v>6409</v>
      </c>
      <c r="G10" s="12" t="s">
        <v>6412</v>
      </c>
      <c r="H10" s="12" t="s">
        <v>1002</v>
      </c>
    </row>
    <row r="11" spans="1:8">
      <c r="A11" s="12" t="s">
        <v>6291</v>
      </c>
      <c r="B11" s="12" t="s">
        <v>6300</v>
      </c>
      <c r="D11" s="12" t="s">
        <v>6361</v>
      </c>
      <c r="E11" s="12" t="s">
        <v>6410</v>
      </c>
      <c r="G11" s="12" t="s">
        <v>6413</v>
      </c>
      <c r="H11" s="12" t="s">
        <v>6362</v>
      </c>
    </row>
    <row r="12" spans="1:8">
      <c r="D12" s="12" t="s">
        <v>6302</v>
      </c>
      <c r="E12" s="12" t="s">
        <v>6303</v>
      </c>
      <c r="G12" s="12" t="s">
        <v>6414</v>
      </c>
      <c r="H12" s="12" t="s">
        <v>6363</v>
      </c>
    </row>
    <row r="13" spans="1:8">
      <c r="D13" s="12" t="s">
        <v>6304</v>
      </c>
      <c r="E13" s="12" t="s">
        <v>6362</v>
      </c>
      <c r="G13" s="12" t="s">
        <v>6415</v>
      </c>
      <c r="H13" s="12" t="s">
        <v>6364</v>
      </c>
    </row>
    <row r="14" spans="1:8">
      <c r="D14" s="12" t="s">
        <v>6305</v>
      </c>
      <c r="E14" s="12" t="s">
        <v>6363</v>
      </c>
      <c r="G14" s="12" t="s">
        <v>6416</v>
      </c>
      <c r="H14" s="12" t="s">
        <v>6365</v>
      </c>
    </row>
    <row r="15" spans="1:8">
      <c r="D15" s="12" t="s">
        <v>6306</v>
      </c>
      <c r="E15" s="12" t="s">
        <v>6364</v>
      </c>
      <c r="G15" s="12" t="s">
        <v>6417</v>
      </c>
      <c r="H15" s="12" t="s">
        <v>6418</v>
      </c>
    </row>
    <row r="16" spans="1:8">
      <c r="D16" s="12" t="s">
        <v>6307</v>
      </c>
      <c r="E16" s="12" t="s">
        <v>6365</v>
      </c>
      <c r="G16" s="12" t="s">
        <v>6419</v>
      </c>
      <c r="H16" s="12" t="s">
        <v>6420</v>
      </c>
    </row>
    <row r="17" spans="4:8">
      <c r="D17" s="12" t="s">
        <v>6308</v>
      </c>
      <c r="E17" s="12" t="s">
        <v>6366</v>
      </c>
      <c r="G17" s="12" t="s">
        <v>6421</v>
      </c>
      <c r="H17" s="12" t="s">
        <v>6422</v>
      </c>
    </row>
    <row r="18" spans="4:8">
      <c r="D18" s="12" t="s">
        <v>6309</v>
      </c>
      <c r="E18" s="12" t="s">
        <v>6367</v>
      </c>
      <c r="G18" s="12" t="s">
        <v>6423</v>
      </c>
      <c r="H18" s="12" t="s">
        <v>1445</v>
      </c>
    </row>
    <row r="19" spans="4:8">
      <c r="D19" s="12" t="s">
        <v>6310</v>
      </c>
      <c r="E19" s="12" t="s">
        <v>6368</v>
      </c>
      <c r="G19" s="12" t="s">
        <v>6424</v>
      </c>
      <c r="H19" s="12" t="s">
        <v>6425</v>
      </c>
    </row>
    <row r="20" spans="4:8">
      <c r="D20" s="12" t="s">
        <v>6311</v>
      </c>
      <c r="E20" s="12" t="s">
        <v>6369</v>
      </c>
      <c r="G20" s="12" t="s">
        <v>6426</v>
      </c>
      <c r="H20" s="12" t="s">
        <v>6427</v>
      </c>
    </row>
    <row r="21" spans="4:8">
      <c r="D21" s="12" t="s">
        <v>6312</v>
      </c>
      <c r="E21" s="12" t="s">
        <v>6293</v>
      </c>
      <c r="G21" s="12" t="s">
        <v>6428</v>
      </c>
      <c r="H21" s="12" t="s">
        <v>6429</v>
      </c>
    </row>
    <row r="22" spans="4:8">
      <c r="D22" s="12" t="s">
        <v>6313</v>
      </c>
      <c r="E22" s="12" t="s">
        <v>6370</v>
      </c>
      <c r="G22" s="12" t="s">
        <v>6430</v>
      </c>
      <c r="H22" s="12" t="s">
        <v>6431</v>
      </c>
    </row>
    <row r="23" spans="4:8">
      <c r="D23" s="12" t="s">
        <v>6314</v>
      </c>
      <c r="E23" s="12" t="s">
        <v>6371</v>
      </c>
      <c r="G23" s="12" t="s">
        <v>7166</v>
      </c>
      <c r="H23" s="12" t="s">
        <v>1399</v>
      </c>
    </row>
    <row r="24" spans="4:8">
      <c r="D24" s="12" t="s">
        <v>6315</v>
      </c>
      <c r="E24" s="12" t="s">
        <v>6372</v>
      </c>
      <c r="G24" s="12" t="s">
        <v>6432</v>
      </c>
      <c r="H24" s="12" t="s">
        <v>6293</v>
      </c>
    </row>
    <row r="25" spans="4:8">
      <c r="D25" s="12" t="s">
        <v>6316</v>
      </c>
      <c r="E25" s="12" t="s">
        <v>6373</v>
      </c>
      <c r="G25" s="12" t="s">
        <v>6433</v>
      </c>
      <c r="H25" s="12" t="s">
        <v>6434</v>
      </c>
    </row>
    <row r="26" spans="4:8">
      <c r="D26" s="12" t="s">
        <v>6317</v>
      </c>
      <c r="E26" s="12" t="s">
        <v>6374</v>
      </c>
      <c r="G26" s="12" t="s">
        <v>6435</v>
      </c>
      <c r="H26" s="12" t="s">
        <v>6436</v>
      </c>
    </row>
    <row r="27" spans="4:8">
      <c r="D27" s="12" t="s">
        <v>6318</v>
      </c>
      <c r="E27" s="12" t="s">
        <v>5872</v>
      </c>
      <c r="G27" s="12" t="s">
        <v>6437</v>
      </c>
      <c r="H27" s="12" t="s">
        <v>6438</v>
      </c>
    </row>
    <row r="28" spans="4:8">
      <c r="D28" s="12" t="s">
        <v>6319</v>
      </c>
      <c r="E28" s="12" t="s">
        <v>6375</v>
      </c>
      <c r="G28" s="12" t="s">
        <v>6439</v>
      </c>
      <c r="H28" s="12" t="s">
        <v>6440</v>
      </c>
    </row>
    <row r="29" spans="4:8">
      <c r="D29" s="12" t="s">
        <v>6320</v>
      </c>
      <c r="E29" s="12" t="s">
        <v>3181</v>
      </c>
      <c r="G29" s="12" t="s">
        <v>6441</v>
      </c>
      <c r="H29" s="12" t="s">
        <v>6442</v>
      </c>
    </row>
    <row r="30" spans="4:8">
      <c r="D30" s="12" t="s">
        <v>6321</v>
      </c>
      <c r="E30" s="12" t="s">
        <v>6376</v>
      </c>
      <c r="G30" s="12" t="s">
        <v>6443</v>
      </c>
      <c r="H30" s="12" t="s">
        <v>6444</v>
      </c>
    </row>
    <row r="31" spans="4:8">
      <c r="D31" s="12" t="s">
        <v>6322</v>
      </c>
      <c r="E31" s="12" t="s">
        <v>6377</v>
      </c>
      <c r="G31" s="12" t="s">
        <v>6445</v>
      </c>
      <c r="H31" s="12" t="s">
        <v>6446</v>
      </c>
    </row>
    <row r="32" spans="4:8">
      <c r="D32" s="12" t="s">
        <v>6323</v>
      </c>
      <c r="E32" s="12" t="s">
        <v>6378</v>
      </c>
      <c r="G32" s="12" t="s">
        <v>6447</v>
      </c>
      <c r="H32" s="12" t="s">
        <v>6448</v>
      </c>
    </row>
    <row r="33" spans="4:8">
      <c r="D33" s="12" t="s">
        <v>6324</v>
      </c>
      <c r="E33" s="12" t="s">
        <v>6379</v>
      </c>
      <c r="G33" s="12" t="s">
        <v>6449</v>
      </c>
      <c r="H33" s="12" t="s">
        <v>6450</v>
      </c>
    </row>
    <row r="34" spans="4:8">
      <c r="D34" s="12" t="s">
        <v>6325</v>
      </c>
      <c r="E34" s="12" t="s">
        <v>6380</v>
      </c>
      <c r="G34" s="12" t="s">
        <v>6451</v>
      </c>
      <c r="H34" s="12" t="s">
        <v>6521</v>
      </c>
    </row>
    <row r="35" spans="4:8">
      <c r="D35" s="12" t="s">
        <v>6326</v>
      </c>
      <c r="E35" s="12" t="s">
        <v>6381</v>
      </c>
      <c r="G35" s="12" t="s">
        <v>6452</v>
      </c>
      <c r="H35" s="12" t="s">
        <v>6277</v>
      </c>
    </row>
    <row r="36" spans="4:8">
      <c r="D36" s="12" t="s">
        <v>6327</v>
      </c>
      <c r="E36" s="12" t="s">
        <v>6382</v>
      </c>
      <c r="G36" s="12" t="s">
        <v>6453</v>
      </c>
      <c r="H36" s="12" t="s">
        <v>6454</v>
      </c>
    </row>
    <row r="37" spans="4:8">
      <c r="D37" s="12" t="s">
        <v>6328</v>
      </c>
      <c r="E37" s="12" t="s">
        <v>6383</v>
      </c>
      <c r="G37" s="12" t="s">
        <v>6455</v>
      </c>
      <c r="H37" s="12" t="s">
        <v>3181</v>
      </c>
    </row>
    <row r="38" spans="4:8">
      <c r="D38" s="12" t="s">
        <v>6329</v>
      </c>
      <c r="E38" s="12" t="s">
        <v>6384</v>
      </c>
      <c r="G38" s="12" t="s">
        <v>6456</v>
      </c>
      <c r="H38" s="12" t="s">
        <v>6457</v>
      </c>
    </row>
    <row r="39" spans="4:8">
      <c r="D39" s="12" t="s">
        <v>6330</v>
      </c>
      <c r="E39" s="12" t="s">
        <v>6385</v>
      </c>
      <c r="G39" s="12" t="s">
        <v>6458</v>
      </c>
      <c r="H39" s="12" t="s">
        <v>3331</v>
      </c>
    </row>
    <row r="40" spans="4:8">
      <c r="D40" s="12" t="s">
        <v>6331</v>
      </c>
      <c r="E40" s="12" t="s">
        <v>6386</v>
      </c>
      <c r="G40" s="12" t="s">
        <v>6459</v>
      </c>
      <c r="H40" s="12" t="s">
        <v>3662</v>
      </c>
    </row>
    <row r="41" spans="4:8">
      <c r="D41" s="12" t="s">
        <v>6332</v>
      </c>
      <c r="E41" s="12" t="s">
        <v>6387</v>
      </c>
      <c r="G41" s="12" t="s">
        <v>6460</v>
      </c>
      <c r="H41" s="12" t="s">
        <v>6461</v>
      </c>
    </row>
    <row r="42" spans="4:8">
      <c r="D42" s="12" t="s">
        <v>6333</v>
      </c>
      <c r="E42" s="12" t="s">
        <v>6388</v>
      </c>
      <c r="G42" s="12" t="s">
        <v>6462</v>
      </c>
      <c r="H42" s="12" t="s">
        <v>6463</v>
      </c>
    </row>
    <row r="43" spans="4:8">
      <c r="D43" s="12" t="s">
        <v>6334</v>
      </c>
      <c r="E43" s="12" t="s">
        <v>6389</v>
      </c>
      <c r="G43" s="12" t="s">
        <v>6464</v>
      </c>
      <c r="H43" s="12" t="s">
        <v>6465</v>
      </c>
    </row>
    <row r="44" spans="4:8">
      <c r="D44" s="12" t="s">
        <v>6335</v>
      </c>
      <c r="E44" s="12" t="s">
        <v>6390</v>
      </c>
      <c r="G44" s="12" t="s">
        <v>6466</v>
      </c>
      <c r="H44" s="12" t="s">
        <v>6386</v>
      </c>
    </row>
    <row r="45" spans="4:8">
      <c r="D45" s="12" t="s">
        <v>6336</v>
      </c>
      <c r="E45" s="12" t="s">
        <v>6391</v>
      </c>
      <c r="G45" s="12" t="s">
        <v>6467</v>
      </c>
      <c r="H45" s="12" t="s">
        <v>6468</v>
      </c>
    </row>
    <row r="46" spans="4:8">
      <c r="D46" s="12" t="s">
        <v>6337</v>
      </c>
      <c r="E46" s="12" t="s">
        <v>6392</v>
      </c>
      <c r="G46" s="12" t="s">
        <v>6469</v>
      </c>
      <c r="H46" s="12" t="s">
        <v>6470</v>
      </c>
    </row>
    <row r="47" spans="4:8">
      <c r="D47" s="12" t="s">
        <v>6338</v>
      </c>
      <c r="E47" s="12" t="s">
        <v>6393</v>
      </c>
      <c r="G47" s="12" t="s">
        <v>6471</v>
      </c>
      <c r="H47" s="12" t="s">
        <v>3920</v>
      </c>
    </row>
    <row r="48" spans="4:8">
      <c r="D48" s="12" t="s">
        <v>6339</v>
      </c>
      <c r="E48" s="12" t="s">
        <v>6394</v>
      </c>
      <c r="G48" s="12" t="s">
        <v>6472</v>
      </c>
      <c r="H48" s="12" t="s">
        <v>6473</v>
      </c>
    </row>
    <row r="49" spans="4:8">
      <c r="D49" s="12" t="s">
        <v>6340</v>
      </c>
      <c r="E49" s="12" t="s">
        <v>5865</v>
      </c>
      <c r="G49" s="12" t="s">
        <v>6474</v>
      </c>
      <c r="H49" s="12" t="s">
        <v>6475</v>
      </c>
    </row>
    <row r="50" spans="4:8">
      <c r="D50" s="12" t="s">
        <v>6341</v>
      </c>
      <c r="E50" s="12" t="s">
        <v>6395</v>
      </c>
      <c r="G50" s="12" t="s">
        <v>6476</v>
      </c>
      <c r="H50" s="12" t="s">
        <v>6477</v>
      </c>
    </row>
    <row r="51" spans="4:8">
      <c r="D51" s="12" t="s">
        <v>6342</v>
      </c>
      <c r="E51" s="12" t="s">
        <v>6396</v>
      </c>
      <c r="G51" s="12" t="s">
        <v>6478</v>
      </c>
      <c r="H51" s="12" t="s">
        <v>6479</v>
      </c>
    </row>
    <row r="52" spans="4:8">
      <c r="D52" s="12" t="s">
        <v>6343</v>
      </c>
      <c r="E52" s="12" t="s">
        <v>6397</v>
      </c>
      <c r="G52" s="12" t="s">
        <v>6480</v>
      </c>
      <c r="H52" s="12" t="s">
        <v>4330</v>
      </c>
    </row>
    <row r="53" spans="4:8">
      <c r="D53" s="12" t="s">
        <v>6344</v>
      </c>
      <c r="E53" s="12" t="s">
        <v>5711</v>
      </c>
      <c r="G53" s="12" t="s">
        <v>6481</v>
      </c>
      <c r="H53" s="12" t="s">
        <v>4350</v>
      </c>
    </row>
    <row r="54" spans="4:8">
      <c r="D54" s="12" t="s">
        <v>6345</v>
      </c>
      <c r="E54" s="12" t="s">
        <v>5695</v>
      </c>
      <c r="G54" s="12" t="s">
        <v>6482</v>
      </c>
      <c r="H54" s="12" t="s">
        <v>6483</v>
      </c>
    </row>
    <row r="55" spans="4:8">
      <c r="D55" s="12" t="s">
        <v>6346</v>
      </c>
      <c r="E55" s="12" t="s">
        <v>5736</v>
      </c>
      <c r="G55" s="12" t="s">
        <v>6484</v>
      </c>
      <c r="H55" s="12" t="s">
        <v>4434</v>
      </c>
    </row>
    <row r="56" spans="4:8">
      <c r="D56" s="12" t="s">
        <v>6347</v>
      </c>
      <c r="E56" s="12" t="s">
        <v>5774</v>
      </c>
      <c r="G56" s="12" t="s">
        <v>6485</v>
      </c>
      <c r="H56" s="12" t="s">
        <v>6486</v>
      </c>
    </row>
    <row r="57" spans="4:8">
      <c r="D57" s="12" t="s">
        <v>6348</v>
      </c>
      <c r="E57" s="12" t="s">
        <v>6398</v>
      </c>
      <c r="G57" s="12" t="s">
        <v>6487</v>
      </c>
      <c r="H57" s="12" t="s">
        <v>6488</v>
      </c>
    </row>
    <row r="58" spans="4:8">
      <c r="D58" s="12" t="s">
        <v>6349</v>
      </c>
      <c r="E58" s="12" t="s">
        <v>6399</v>
      </c>
      <c r="G58" s="12" t="s">
        <v>6489</v>
      </c>
      <c r="H58" s="12" t="s">
        <v>6490</v>
      </c>
    </row>
    <row r="59" spans="4:8">
      <c r="D59" s="12" t="s">
        <v>6350</v>
      </c>
      <c r="E59" s="12" t="s">
        <v>6400</v>
      </c>
      <c r="G59" s="12" t="s">
        <v>6491</v>
      </c>
      <c r="H59" s="12" t="s">
        <v>6392</v>
      </c>
    </row>
    <row r="60" spans="4:8">
      <c r="D60" s="12" t="s">
        <v>6351</v>
      </c>
      <c r="E60" s="12" t="s">
        <v>6401</v>
      </c>
      <c r="G60" s="12" t="s">
        <v>6492</v>
      </c>
      <c r="H60" s="12" t="s">
        <v>6493</v>
      </c>
    </row>
    <row r="61" spans="4:8">
      <c r="G61" s="12" t="s">
        <v>6494</v>
      </c>
      <c r="H61" s="12" t="s">
        <v>6495</v>
      </c>
    </row>
    <row r="62" spans="4:8">
      <c r="G62" s="12" t="s">
        <v>6496</v>
      </c>
      <c r="H62" s="12" t="s">
        <v>5031</v>
      </c>
    </row>
    <row r="63" spans="4:8">
      <c r="G63" s="12" t="s">
        <v>6497</v>
      </c>
      <c r="H63" s="12" t="s">
        <v>6498</v>
      </c>
    </row>
    <row r="64" spans="4:8">
      <c r="G64" s="12" t="s">
        <v>6499</v>
      </c>
      <c r="H64" s="12" t="s">
        <v>5049</v>
      </c>
    </row>
    <row r="65" spans="7:8">
      <c r="G65" s="12" t="s">
        <v>6500</v>
      </c>
      <c r="H65" s="12" t="s">
        <v>6501</v>
      </c>
    </row>
    <row r="66" spans="7:8">
      <c r="G66" s="12" t="s">
        <v>6502</v>
      </c>
      <c r="H66" s="12" t="s">
        <v>6503</v>
      </c>
    </row>
    <row r="67" spans="7:8">
      <c r="G67" s="12" t="s">
        <v>6504</v>
      </c>
      <c r="H67" s="12" t="s">
        <v>6505</v>
      </c>
    </row>
    <row r="68" spans="7:8">
      <c r="G68" s="12" t="s">
        <v>6506</v>
      </c>
      <c r="H68" s="12" t="s">
        <v>6507</v>
      </c>
    </row>
    <row r="69" spans="7:8">
      <c r="G69" s="12" t="s">
        <v>6508</v>
      </c>
      <c r="H69" s="12" t="s">
        <v>6509</v>
      </c>
    </row>
    <row r="70" spans="7:8">
      <c r="G70" s="12" t="s">
        <v>6510</v>
      </c>
      <c r="H70" s="12" t="s">
        <v>6511</v>
      </c>
    </row>
    <row r="71" spans="7:8">
      <c r="G71" s="12" t="s">
        <v>6512</v>
      </c>
      <c r="H71" s="12" t="s">
        <v>6513</v>
      </c>
    </row>
    <row r="72" spans="7:8">
      <c r="G72" s="12" t="s">
        <v>6514</v>
      </c>
      <c r="H72" s="12" t="s">
        <v>6515</v>
      </c>
    </row>
    <row r="73" spans="7:8">
      <c r="G73" s="12" t="s">
        <v>6516</v>
      </c>
      <c r="H73" s="12" t="s">
        <v>4881</v>
      </c>
    </row>
    <row r="74" spans="7:8">
      <c r="G74" s="12" t="s">
        <v>6517</v>
      </c>
      <c r="H74" s="12" t="s">
        <v>6518</v>
      </c>
    </row>
    <row r="75" spans="7:8">
      <c r="G75" s="12" t="s">
        <v>6519</v>
      </c>
      <c r="H75" s="12" t="s">
        <v>6520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5"/>
  <sheetViews>
    <sheetView workbookViewId="0"/>
  </sheetViews>
  <sheetFormatPr defaultRowHeight="11.25"/>
  <cols>
    <col min="1" max="1" width="11" style="2" bestFit="1" customWidth="1"/>
    <col min="2" max="2" width="34.5703125" style="2" bestFit="1" customWidth="1"/>
    <col min="3" max="3" width="7.85546875" style="2" bestFit="1" customWidth="1"/>
    <col min="4" max="4" width="34" style="2" bestFit="1" customWidth="1"/>
    <col min="5" max="5" width="6.42578125" style="2" bestFit="1" customWidth="1"/>
    <col min="6" max="6" width="11.28515625" style="2" bestFit="1" customWidth="1"/>
    <col min="7" max="7" width="11.5703125" style="2" bestFit="1" customWidth="1"/>
    <col min="8" max="8" width="29.42578125" style="2" bestFit="1" customWidth="1"/>
    <col min="9" max="9" width="8.7109375" style="2" bestFit="1" customWidth="1"/>
    <col min="10" max="10" width="26.85546875" style="2" bestFit="1" customWidth="1"/>
    <col min="11" max="16384" width="9.140625" style="2"/>
  </cols>
  <sheetData>
    <row r="1" spans="1:10" s="1" customFormat="1">
      <c r="A1" s="14" t="s">
        <v>122</v>
      </c>
      <c r="B1" s="15" t="s">
        <v>123</v>
      </c>
      <c r="C1" s="15" t="s">
        <v>124</v>
      </c>
      <c r="D1" s="14" t="s">
        <v>125</v>
      </c>
      <c r="E1" s="15" t="s">
        <v>126</v>
      </c>
      <c r="F1" s="11" t="s">
        <v>121</v>
      </c>
      <c r="G1" s="11" t="s">
        <v>722</v>
      </c>
      <c r="H1" s="11" t="s">
        <v>723</v>
      </c>
      <c r="I1" s="11" t="s">
        <v>720</v>
      </c>
      <c r="J1" s="11" t="s">
        <v>721</v>
      </c>
    </row>
    <row r="2" spans="1:10">
      <c r="A2" s="3" t="s">
        <v>127</v>
      </c>
      <c r="B2" s="4" t="s">
        <v>128</v>
      </c>
      <c r="C2" s="4" t="s">
        <v>129</v>
      </c>
      <c r="D2" s="3" t="s">
        <v>130</v>
      </c>
      <c r="E2" s="4">
        <v>2</v>
      </c>
      <c r="F2" s="2" t="str">
        <f>IF(LEFT(C2,1)="4","Lasten",IF(LEFT(C2,1)="8","Baten","n.v.t."))</f>
        <v>Baten</v>
      </c>
      <c r="G2" s="2" t="str">
        <f t="shared" ref="G2" si="0">IF(A2="",G1,A2)</f>
        <v>XEB-00</v>
      </c>
      <c r="H2" s="2" t="str">
        <f t="shared" ref="H2" si="1">IF(B2="",H1,B2)</f>
        <v>0.0 Niet in te delen baten</v>
      </c>
      <c r="I2" s="2" t="str">
        <f>IF(RIGHT(LEFT(H2,6),1)=" ",LEFT(H2,5),LEFT(H2,3))</f>
        <v>0.0</v>
      </c>
      <c r="J2" s="2" t="str">
        <f>IF(RIGHT(LEFT(H2,6),1)=" ",RIGHT(H2,LEN(H2)-6),RIGHT(H2,LEN(H2)-4))</f>
        <v>Niet in te delen baten</v>
      </c>
    </row>
    <row r="3" spans="1:10">
      <c r="A3" s="5" t="s">
        <v>131</v>
      </c>
      <c r="B3" s="6" t="s">
        <v>132</v>
      </c>
      <c r="C3" s="4" t="s">
        <v>133</v>
      </c>
      <c r="D3" s="3" t="s">
        <v>134</v>
      </c>
      <c r="E3" s="4">
        <v>2</v>
      </c>
      <c r="F3" s="2" t="str">
        <f t="shared" ref="F3:F66" si="2">IF(LEFT(C3,1)="4","Lasten",IF(LEFT(C3,1)="8","Baten","n.v.t."))</f>
        <v>Baten</v>
      </c>
      <c r="G3" s="2" t="str">
        <f t="shared" ref="G3:G66" si="3">IF(A3="",G2,A3)</f>
        <v>XEB-101</v>
      </c>
      <c r="H3" s="2" t="str">
        <f t="shared" ref="H3:H66" si="4">IF(B3="",H2,B3)</f>
        <v>1.0.1 Belastingen op producenten</v>
      </c>
      <c r="I3" s="2" t="str">
        <f t="shared" ref="I3:I66" si="5">IF(RIGHT(LEFT(H3,6),1)=" ",LEFT(H3,5),LEFT(H3,3))</f>
        <v>1.0.1</v>
      </c>
      <c r="J3" s="2" t="str">
        <f t="shared" ref="J3:J66" si="6">IF(RIGHT(LEFT(H3,6),1)=" ",RIGHT(H3,LEN(H3)-6),RIGHT(H3,LEN(H3)-4))</f>
        <v>Belastingen op producenten</v>
      </c>
    </row>
    <row r="4" spans="1:10">
      <c r="A4" s="7"/>
      <c r="B4" s="8"/>
      <c r="C4" s="4" t="s">
        <v>135</v>
      </c>
      <c r="D4" s="3" t="s">
        <v>136</v>
      </c>
      <c r="E4" s="4">
        <v>2</v>
      </c>
      <c r="F4" s="2" t="str">
        <f t="shared" si="2"/>
        <v>Baten</v>
      </c>
      <c r="G4" s="2" t="str">
        <f t="shared" si="3"/>
        <v>XEB-101</v>
      </c>
      <c r="H4" s="2" t="str">
        <f t="shared" si="4"/>
        <v>1.0.1 Belastingen op producenten</v>
      </c>
      <c r="I4" s="2" t="str">
        <f t="shared" si="5"/>
        <v>1.0.1</v>
      </c>
      <c r="J4" s="2" t="str">
        <f t="shared" si="6"/>
        <v>Belastingen op producenten</v>
      </c>
    </row>
    <row r="5" spans="1:10">
      <c r="A5" s="9"/>
      <c r="B5" s="10"/>
      <c r="C5" s="4" t="s">
        <v>137</v>
      </c>
      <c r="D5" s="3" t="s">
        <v>138</v>
      </c>
      <c r="E5" s="4">
        <v>2</v>
      </c>
      <c r="F5" s="2" t="str">
        <f t="shared" si="2"/>
        <v>Baten</v>
      </c>
      <c r="G5" s="2" t="str">
        <f t="shared" si="3"/>
        <v>XEB-101</v>
      </c>
      <c r="H5" s="2" t="str">
        <f t="shared" si="4"/>
        <v>1.0.1 Belastingen op producenten</v>
      </c>
      <c r="I5" s="2" t="str">
        <f t="shared" si="5"/>
        <v>1.0.1</v>
      </c>
      <c r="J5" s="2" t="str">
        <f t="shared" si="6"/>
        <v>Belastingen op producenten</v>
      </c>
    </row>
    <row r="6" spans="1:10">
      <c r="A6" s="3" t="s">
        <v>139</v>
      </c>
      <c r="B6" s="4" t="s">
        <v>140</v>
      </c>
      <c r="C6" s="4" t="s">
        <v>141</v>
      </c>
      <c r="D6" s="3" t="s">
        <v>142</v>
      </c>
      <c r="E6" s="4">
        <v>2</v>
      </c>
      <c r="F6" s="2" t="str">
        <f t="shared" si="2"/>
        <v>Baten</v>
      </c>
      <c r="G6" s="2" t="str">
        <f t="shared" si="3"/>
        <v>XEB-102</v>
      </c>
      <c r="H6" s="2" t="str">
        <f t="shared" si="4"/>
        <v>1.0.2 Belasting op inkomen van gezin</v>
      </c>
      <c r="I6" s="2" t="str">
        <f t="shared" si="5"/>
        <v>1.0.2</v>
      </c>
      <c r="J6" s="2" t="str">
        <f t="shared" si="6"/>
        <v>Belasting op inkomen van gezin</v>
      </c>
    </row>
    <row r="7" spans="1:10">
      <c r="A7" s="5" t="s">
        <v>143</v>
      </c>
      <c r="B7" s="6" t="s">
        <v>144</v>
      </c>
      <c r="C7" s="4" t="s">
        <v>145</v>
      </c>
      <c r="D7" s="3" t="s">
        <v>146</v>
      </c>
      <c r="E7" s="4">
        <v>2</v>
      </c>
      <c r="F7" s="2" t="str">
        <f t="shared" si="2"/>
        <v>Baten</v>
      </c>
      <c r="G7" s="2" t="str">
        <f t="shared" si="3"/>
        <v>XEB-11</v>
      </c>
      <c r="H7" s="2" t="str">
        <f t="shared" si="4"/>
        <v>1.1 Leges en andere rechten</v>
      </c>
      <c r="I7" s="2" t="str">
        <f t="shared" si="5"/>
        <v>1.1</v>
      </c>
      <c r="J7" s="2" t="str">
        <f t="shared" si="6"/>
        <v>Leges en andere rechten</v>
      </c>
    </row>
    <row r="8" spans="1:10">
      <c r="A8" s="7"/>
      <c r="B8" s="8"/>
      <c r="C8" s="4" t="s">
        <v>147</v>
      </c>
      <c r="D8" s="3" t="s">
        <v>148</v>
      </c>
      <c r="E8" s="4">
        <v>2</v>
      </c>
      <c r="F8" s="2" t="str">
        <f t="shared" si="2"/>
        <v>Baten</v>
      </c>
      <c r="G8" s="2" t="str">
        <f t="shared" si="3"/>
        <v>XEB-11</v>
      </c>
      <c r="H8" s="2" t="str">
        <f t="shared" si="4"/>
        <v>1.1 Leges en andere rechten</v>
      </c>
      <c r="I8" s="2" t="str">
        <f t="shared" si="5"/>
        <v>1.1</v>
      </c>
      <c r="J8" s="2" t="str">
        <f t="shared" si="6"/>
        <v>Leges en andere rechten</v>
      </c>
    </row>
    <row r="9" spans="1:10">
      <c r="A9" s="7"/>
      <c r="B9" s="8"/>
      <c r="C9" s="4" t="s">
        <v>149</v>
      </c>
      <c r="D9" s="3" t="s">
        <v>150</v>
      </c>
      <c r="E9" s="4">
        <v>2</v>
      </c>
      <c r="F9" s="2" t="str">
        <f t="shared" si="2"/>
        <v>Baten</v>
      </c>
      <c r="G9" s="2" t="str">
        <f t="shared" si="3"/>
        <v>XEB-11</v>
      </c>
      <c r="H9" s="2" t="str">
        <f t="shared" si="4"/>
        <v>1.1 Leges en andere rechten</v>
      </c>
      <c r="I9" s="2" t="str">
        <f t="shared" si="5"/>
        <v>1.1</v>
      </c>
      <c r="J9" s="2" t="str">
        <f t="shared" si="6"/>
        <v>Leges en andere rechten</v>
      </c>
    </row>
    <row r="10" spans="1:10">
      <c r="A10" s="9"/>
      <c r="B10" s="10"/>
      <c r="C10" s="4" t="s">
        <v>151</v>
      </c>
      <c r="D10" s="3" t="s">
        <v>152</v>
      </c>
      <c r="E10" s="4">
        <v>2</v>
      </c>
      <c r="F10" s="2" t="str">
        <f t="shared" si="2"/>
        <v>Baten</v>
      </c>
      <c r="G10" s="2" t="str">
        <f t="shared" si="3"/>
        <v>XEB-11</v>
      </c>
      <c r="H10" s="2" t="str">
        <f t="shared" si="4"/>
        <v>1.1 Leges en andere rechten</v>
      </c>
      <c r="I10" s="2" t="str">
        <f t="shared" si="5"/>
        <v>1.1</v>
      </c>
      <c r="J10" s="2" t="str">
        <f t="shared" si="6"/>
        <v>Leges en andere rechten</v>
      </c>
    </row>
    <row r="11" spans="1:10">
      <c r="A11" s="3" t="s">
        <v>153</v>
      </c>
      <c r="B11" s="4" t="s">
        <v>154</v>
      </c>
      <c r="C11" s="4" t="s">
        <v>155</v>
      </c>
      <c r="D11" s="3" t="s">
        <v>156</v>
      </c>
      <c r="E11" s="4">
        <v>2</v>
      </c>
      <c r="F11" s="2" t="str">
        <f t="shared" si="2"/>
        <v>Baten</v>
      </c>
      <c r="G11" s="2" t="str">
        <f t="shared" si="3"/>
        <v>XEB-201</v>
      </c>
      <c r="H11" s="2" t="str">
        <f t="shared" si="4"/>
        <v>2.0.1 Verkoop grond</v>
      </c>
      <c r="I11" s="2" t="str">
        <f t="shared" si="5"/>
        <v>2.0.1</v>
      </c>
      <c r="J11" s="2" t="str">
        <f t="shared" si="6"/>
        <v>Verkoop grond</v>
      </c>
    </row>
    <row r="12" spans="1:10">
      <c r="A12" s="5" t="s">
        <v>157</v>
      </c>
      <c r="B12" s="6" t="s">
        <v>158</v>
      </c>
      <c r="C12" s="4" t="s">
        <v>159</v>
      </c>
      <c r="D12" s="3" t="s">
        <v>160</v>
      </c>
      <c r="E12" s="4">
        <v>2</v>
      </c>
      <c r="F12" s="2" t="str">
        <f t="shared" si="2"/>
        <v>Baten</v>
      </c>
      <c r="G12" s="2" t="str">
        <f t="shared" si="3"/>
        <v>XEB-202</v>
      </c>
      <c r="H12" s="2" t="str">
        <f t="shared" si="4"/>
        <v>2.0.2 Overige verkopen onroerende za</v>
      </c>
      <c r="I12" s="2" t="str">
        <f t="shared" si="5"/>
        <v>2.0.2</v>
      </c>
      <c r="J12" s="2" t="str">
        <f t="shared" si="6"/>
        <v>Overige verkopen onroerende za</v>
      </c>
    </row>
    <row r="13" spans="1:10">
      <c r="A13" s="9"/>
      <c r="B13" s="10"/>
      <c r="C13" s="4" t="s">
        <v>161</v>
      </c>
      <c r="D13" s="3" t="s">
        <v>162</v>
      </c>
      <c r="E13" s="4">
        <v>2</v>
      </c>
      <c r="F13" s="2" t="str">
        <f t="shared" si="2"/>
        <v>Baten</v>
      </c>
      <c r="G13" s="2" t="str">
        <f t="shared" si="3"/>
        <v>XEB-202</v>
      </c>
      <c r="H13" s="2" t="str">
        <f t="shared" si="4"/>
        <v>2.0.2 Overige verkopen onroerende za</v>
      </c>
      <c r="I13" s="2" t="str">
        <f t="shared" si="5"/>
        <v>2.0.2</v>
      </c>
      <c r="J13" s="2" t="str">
        <f t="shared" si="6"/>
        <v>Overige verkopen onroerende za</v>
      </c>
    </row>
    <row r="14" spans="1:10">
      <c r="A14" s="3" t="s">
        <v>163</v>
      </c>
      <c r="B14" s="4" t="s">
        <v>164</v>
      </c>
      <c r="C14" s="4" t="s">
        <v>165</v>
      </c>
      <c r="D14" s="3" t="s">
        <v>166</v>
      </c>
      <c r="E14" s="4">
        <v>2</v>
      </c>
      <c r="F14" s="2" t="str">
        <f t="shared" si="2"/>
        <v>Baten</v>
      </c>
      <c r="G14" s="2" t="str">
        <f t="shared" si="3"/>
        <v>XEB-21</v>
      </c>
      <c r="H14" s="2" t="str">
        <f t="shared" si="4"/>
        <v>2.1 Verkoop van duurzame roerende za</v>
      </c>
      <c r="I14" s="2" t="str">
        <f t="shared" si="5"/>
        <v>2.1</v>
      </c>
      <c r="J14" s="2" t="str">
        <f t="shared" si="6"/>
        <v>Verkoop van duurzame roerende za</v>
      </c>
    </row>
    <row r="15" spans="1:10">
      <c r="A15" s="5" t="s">
        <v>167</v>
      </c>
      <c r="B15" s="6" t="s">
        <v>168</v>
      </c>
      <c r="C15" s="4" t="s">
        <v>169</v>
      </c>
      <c r="D15" s="3" t="s">
        <v>170</v>
      </c>
      <c r="E15" s="4">
        <v>2</v>
      </c>
      <c r="F15" s="2" t="str">
        <f t="shared" si="2"/>
        <v>Baten</v>
      </c>
      <c r="G15" s="2" t="str">
        <f t="shared" si="3"/>
        <v>XEB-221</v>
      </c>
      <c r="H15" s="2" t="str">
        <f t="shared" si="4"/>
        <v>2.2.1 Huren</v>
      </c>
      <c r="I15" s="2" t="str">
        <f t="shared" si="5"/>
        <v>2.2.1</v>
      </c>
      <c r="J15" s="2" t="str">
        <f t="shared" si="6"/>
        <v>Huren</v>
      </c>
    </row>
    <row r="16" spans="1:10">
      <c r="A16" s="7"/>
      <c r="B16" s="8"/>
      <c r="C16" s="4" t="s">
        <v>171</v>
      </c>
      <c r="D16" s="3" t="s">
        <v>172</v>
      </c>
      <c r="E16" s="4">
        <v>2</v>
      </c>
      <c r="F16" s="2" t="str">
        <f t="shared" si="2"/>
        <v>Baten</v>
      </c>
      <c r="G16" s="2" t="str">
        <f t="shared" si="3"/>
        <v>XEB-221</v>
      </c>
      <c r="H16" s="2" t="str">
        <f t="shared" si="4"/>
        <v>2.2.1 Huren</v>
      </c>
      <c r="I16" s="2" t="str">
        <f t="shared" si="5"/>
        <v>2.2.1</v>
      </c>
      <c r="J16" s="2" t="str">
        <f t="shared" si="6"/>
        <v>Huren</v>
      </c>
    </row>
    <row r="17" spans="1:10">
      <c r="A17" s="9"/>
      <c r="B17" s="10"/>
      <c r="C17" s="4" t="s">
        <v>173</v>
      </c>
      <c r="D17" s="3" t="s">
        <v>174</v>
      </c>
      <c r="E17" s="4">
        <v>2</v>
      </c>
      <c r="F17" s="2" t="str">
        <f t="shared" si="2"/>
        <v>Baten</v>
      </c>
      <c r="G17" s="2" t="str">
        <f t="shared" si="3"/>
        <v>XEB-221</v>
      </c>
      <c r="H17" s="2" t="str">
        <f t="shared" si="4"/>
        <v>2.2.1 Huren</v>
      </c>
      <c r="I17" s="2" t="str">
        <f t="shared" si="5"/>
        <v>2.2.1</v>
      </c>
      <c r="J17" s="2" t="str">
        <f t="shared" si="6"/>
        <v>Huren</v>
      </c>
    </row>
    <row r="18" spans="1:10">
      <c r="A18" s="3" t="s">
        <v>175</v>
      </c>
      <c r="B18" s="4" t="s">
        <v>176</v>
      </c>
      <c r="C18" s="4" t="s">
        <v>177</v>
      </c>
      <c r="D18" s="3" t="s">
        <v>178</v>
      </c>
      <c r="E18" s="4">
        <v>2</v>
      </c>
      <c r="F18" s="2" t="str">
        <f t="shared" si="2"/>
        <v>Baten</v>
      </c>
      <c r="G18" s="2" t="str">
        <f t="shared" si="3"/>
        <v>XEB-222</v>
      </c>
      <c r="H18" s="2" t="str">
        <f t="shared" si="4"/>
        <v>2.2.2 Pachten en erfpachten</v>
      </c>
      <c r="I18" s="2" t="str">
        <f t="shared" si="5"/>
        <v>2.2.2</v>
      </c>
      <c r="J18" s="2" t="str">
        <f t="shared" si="6"/>
        <v>Pachten en erfpachten</v>
      </c>
    </row>
    <row r="19" spans="1:10">
      <c r="A19" s="5" t="s">
        <v>179</v>
      </c>
      <c r="B19" s="6" t="s">
        <v>180</v>
      </c>
      <c r="C19" s="4" t="s">
        <v>181</v>
      </c>
      <c r="D19" s="3" t="s">
        <v>182</v>
      </c>
      <c r="E19" s="4">
        <v>2</v>
      </c>
      <c r="F19" s="2" t="str">
        <f t="shared" si="2"/>
        <v>Baten</v>
      </c>
      <c r="G19" s="2" t="str">
        <f t="shared" si="3"/>
        <v>XEB-23</v>
      </c>
      <c r="H19" s="2" t="str">
        <f t="shared" si="4"/>
        <v>2.3 Overige goederen en diensten</v>
      </c>
      <c r="I19" s="2" t="str">
        <f t="shared" si="5"/>
        <v>2.3</v>
      </c>
      <c r="J19" s="2" t="str">
        <f t="shared" si="6"/>
        <v>Overige goederen en diensten</v>
      </c>
    </row>
    <row r="20" spans="1:10">
      <c r="A20" s="7"/>
      <c r="B20" s="8"/>
      <c r="C20" s="4" t="s">
        <v>183</v>
      </c>
      <c r="D20" s="3" t="s">
        <v>184</v>
      </c>
      <c r="E20" s="4">
        <v>2</v>
      </c>
      <c r="F20" s="2" t="str">
        <f t="shared" si="2"/>
        <v>Baten</v>
      </c>
      <c r="G20" s="2" t="str">
        <f t="shared" si="3"/>
        <v>XEB-23</v>
      </c>
      <c r="H20" s="2" t="str">
        <f t="shared" si="4"/>
        <v>2.3 Overige goederen en diensten</v>
      </c>
      <c r="I20" s="2" t="str">
        <f t="shared" si="5"/>
        <v>2.3</v>
      </c>
      <c r="J20" s="2" t="str">
        <f t="shared" si="6"/>
        <v>Overige goederen en diensten</v>
      </c>
    </row>
    <row r="21" spans="1:10">
      <c r="A21" s="7"/>
      <c r="B21" s="8"/>
      <c r="C21" s="4" t="s">
        <v>185</v>
      </c>
      <c r="D21" s="3" t="s">
        <v>186</v>
      </c>
      <c r="E21" s="4">
        <v>2</v>
      </c>
      <c r="F21" s="2" t="str">
        <f t="shared" si="2"/>
        <v>Baten</v>
      </c>
      <c r="G21" s="2" t="str">
        <f t="shared" si="3"/>
        <v>XEB-23</v>
      </c>
      <c r="H21" s="2" t="str">
        <f t="shared" si="4"/>
        <v>2.3 Overige goederen en diensten</v>
      </c>
      <c r="I21" s="2" t="str">
        <f t="shared" si="5"/>
        <v>2.3</v>
      </c>
      <c r="J21" s="2" t="str">
        <f t="shared" si="6"/>
        <v>Overige goederen en diensten</v>
      </c>
    </row>
    <row r="22" spans="1:10">
      <c r="A22" s="9"/>
      <c r="B22" s="10"/>
      <c r="C22" s="4" t="s">
        <v>187</v>
      </c>
      <c r="D22" s="3" t="s">
        <v>188</v>
      </c>
      <c r="E22" s="4">
        <v>2</v>
      </c>
      <c r="F22" s="2" t="str">
        <f t="shared" si="2"/>
        <v>Baten</v>
      </c>
      <c r="G22" s="2" t="str">
        <f t="shared" si="3"/>
        <v>XEB-23</v>
      </c>
      <c r="H22" s="2" t="str">
        <f t="shared" si="4"/>
        <v>2.3 Overige goederen en diensten</v>
      </c>
      <c r="I22" s="2" t="str">
        <f t="shared" si="5"/>
        <v>2.3</v>
      </c>
      <c r="J22" s="2" t="str">
        <f t="shared" si="6"/>
        <v>Overige goederen en diensten</v>
      </c>
    </row>
    <row r="23" spans="1:10">
      <c r="A23" s="3" t="s">
        <v>189</v>
      </c>
      <c r="B23" s="4" t="s">
        <v>190</v>
      </c>
      <c r="C23" s="4" t="s">
        <v>191</v>
      </c>
      <c r="D23" s="3" t="s">
        <v>192</v>
      </c>
      <c r="E23" s="4">
        <v>2</v>
      </c>
      <c r="F23" s="2" t="str">
        <f t="shared" si="2"/>
        <v>Baten</v>
      </c>
      <c r="G23" s="2" t="str">
        <f t="shared" si="3"/>
        <v>XEB-30</v>
      </c>
      <c r="H23" s="2" t="str">
        <f t="shared" si="4"/>
        <v>3.0 Dividenden en winsten</v>
      </c>
      <c r="I23" s="2" t="str">
        <f t="shared" si="5"/>
        <v>3.0</v>
      </c>
      <c r="J23" s="2" t="str">
        <f t="shared" si="6"/>
        <v>Dividenden en winsten</v>
      </c>
    </row>
    <row r="24" spans="1:10">
      <c r="A24" s="5" t="s">
        <v>193</v>
      </c>
      <c r="B24" s="6" t="s">
        <v>194</v>
      </c>
      <c r="C24" s="4" t="s">
        <v>195</v>
      </c>
      <c r="D24" s="3" t="s">
        <v>196</v>
      </c>
      <c r="E24" s="4">
        <v>2</v>
      </c>
      <c r="F24" s="2" t="str">
        <f t="shared" si="2"/>
        <v>Baten</v>
      </c>
      <c r="G24" s="2" t="str">
        <f t="shared" si="3"/>
        <v>XEB-401</v>
      </c>
      <c r="H24" s="2" t="str">
        <f t="shared" si="4"/>
        <v>4.0.1 Inkomensoverdrachten van overh</v>
      </c>
      <c r="I24" s="2" t="str">
        <f t="shared" si="5"/>
        <v>4.0.1</v>
      </c>
      <c r="J24" s="2" t="str">
        <f t="shared" si="6"/>
        <v>Inkomensoverdrachten van overh</v>
      </c>
    </row>
    <row r="25" spans="1:10">
      <c r="A25" s="7"/>
      <c r="B25" s="8"/>
      <c r="C25" s="4" t="s">
        <v>197</v>
      </c>
      <c r="D25" s="3" t="s">
        <v>198</v>
      </c>
      <c r="E25" s="4">
        <v>2</v>
      </c>
      <c r="F25" s="2" t="str">
        <f t="shared" si="2"/>
        <v>Baten</v>
      </c>
      <c r="G25" s="2" t="str">
        <f t="shared" si="3"/>
        <v>XEB-401</v>
      </c>
      <c r="H25" s="2" t="str">
        <f t="shared" si="4"/>
        <v>4.0.1 Inkomensoverdrachten van overh</v>
      </c>
      <c r="I25" s="2" t="str">
        <f t="shared" si="5"/>
        <v>4.0.1</v>
      </c>
      <c r="J25" s="2" t="str">
        <f t="shared" si="6"/>
        <v>Inkomensoverdrachten van overh</v>
      </c>
    </row>
    <row r="26" spans="1:10">
      <c r="A26" s="7"/>
      <c r="B26" s="8"/>
      <c r="C26" s="4" t="s">
        <v>199</v>
      </c>
      <c r="D26" s="3" t="s">
        <v>200</v>
      </c>
      <c r="E26" s="4">
        <v>2</v>
      </c>
      <c r="F26" s="2" t="str">
        <f t="shared" si="2"/>
        <v>Baten</v>
      </c>
      <c r="G26" s="2" t="str">
        <f t="shared" si="3"/>
        <v>XEB-401</v>
      </c>
      <c r="H26" s="2" t="str">
        <f t="shared" si="4"/>
        <v>4.0.1 Inkomensoverdrachten van overh</v>
      </c>
      <c r="I26" s="2" t="str">
        <f t="shared" si="5"/>
        <v>4.0.1</v>
      </c>
      <c r="J26" s="2" t="str">
        <f t="shared" si="6"/>
        <v>Inkomensoverdrachten van overh</v>
      </c>
    </row>
    <row r="27" spans="1:10">
      <c r="A27" s="7"/>
      <c r="B27" s="8"/>
      <c r="C27" s="4" t="s">
        <v>201</v>
      </c>
      <c r="D27" s="3" t="s">
        <v>202</v>
      </c>
      <c r="E27" s="4">
        <v>2</v>
      </c>
      <c r="F27" s="2" t="str">
        <f t="shared" si="2"/>
        <v>Baten</v>
      </c>
      <c r="G27" s="2" t="str">
        <f t="shared" si="3"/>
        <v>XEB-401</v>
      </c>
      <c r="H27" s="2" t="str">
        <f t="shared" si="4"/>
        <v>4.0.1 Inkomensoverdrachten van overh</v>
      </c>
      <c r="I27" s="2" t="str">
        <f t="shared" si="5"/>
        <v>4.0.1</v>
      </c>
      <c r="J27" s="2" t="str">
        <f t="shared" si="6"/>
        <v>Inkomensoverdrachten van overh</v>
      </c>
    </row>
    <row r="28" spans="1:10">
      <c r="A28" s="7"/>
      <c r="B28" s="8"/>
      <c r="C28" s="4" t="s">
        <v>203</v>
      </c>
      <c r="D28" s="3" t="s">
        <v>204</v>
      </c>
      <c r="E28" s="4">
        <v>2</v>
      </c>
      <c r="F28" s="2" t="str">
        <f t="shared" si="2"/>
        <v>Baten</v>
      </c>
      <c r="G28" s="2" t="str">
        <f t="shared" si="3"/>
        <v>XEB-401</v>
      </c>
      <c r="H28" s="2" t="str">
        <f t="shared" si="4"/>
        <v>4.0.1 Inkomensoverdrachten van overh</v>
      </c>
      <c r="I28" s="2" t="str">
        <f t="shared" si="5"/>
        <v>4.0.1</v>
      </c>
      <c r="J28" s="2" t="str">
        <f t="shared" si="6"/>
        <v>Inkomensoverdrachten van overh</v>
      </c>
    </row>
    <row r="29" spans="1:10">
      <c r="A29" s="9"/>
      <c r="B29" s="10"/>
      <c r="C29" s="4" t="s">
        <v>205</v>
      </c>
      <c r="D29" s="3" t="s">
        <v>206</v>
      </c>
      <c r="E29" s="4">
        <v>2</v>
      </c>
      <c r="F29" s="2" t="str">
        <f t="shared" si="2"/>
        <v>Baten</v>
      </c>
      <c r="G29" s="2" t="str">
        <f t="shared" si="3"/>
        <v>XEB-401</v>
      </c>
      <c r="H29" s="2" t="str">
        <f t="shared" si="4"/>
        <v>4.0.1 Inkomensoverdrachten van overh</v>
      </c>
      <c r="I29" s="2" t="str">
        <f t="shared" si="5"/>
        <v>4.0.1</v>
      </c>
      <c r="J29" s="2" t="str">
        <f t="shared" si="6"/>
        <v>Inkomensoverdrachten van overh</v>
      </c>
    </row>
    <row r="30" spans="1:10">
      <c r="A30" s="5" t="s">
        <v>207</v>
      </c>
      <c r="B30" s="6" t="s">
        <v>208</v>
      </c>
      <c r="C30" s="4" t="s">
        <v>209</v>
      </c>
      <c r="D30" s="3" t="s">
        <v>210</v>
      </c>
      <c r="E30" s="4">
        <v>2</v>
      </c>
      <c r="F30" s="2" t="str">
        <f t="shared" si="2"/>
        <v>Baten</v>
      </c>
      <c r="G30" s="2" t="str">
        <f t="shared" si="3"/>
        <v>XEB-402</v>
      </c>
      <c r="H30" s="2" t="str">
        <f t="shared" si="4"/>
        <v>4.0.2 Overige inkomensoverdrachten</v>
      </c>
      <c r="I30" s="2" t="str">
        <f t="shared" si="5"/>
        <v>4.0.2</v>
      </c>
      <c r="J30" s="2" t="str">
        <f t="shared" si="6"/>
        <v>Overige inkomensoverdrachten</v>
      </c>
    </row>
    <row r="31" spans="1:10">
      <c r="A31" s="9"/>
      <c r="B31" s="10"/>
      <c r="C31" s="4" t="s">
        <v>211</v>
      </c>
      <c r="D31" s="3" t="s">
        <v>212</v>
      </c>
      <c r="E31" s="4">
        <v>2</v>
      </c>
      <c r="F31" s="2" t="str">
        <f t="shared" si="2"/>
        <v>Baten</v>
      </c>
      <c r="G31" s="2" t="str">
        <f t="shared" si="3"/>
        <v>XEB-402</v>
      </c>
      <c r="H31" s="2" t="str">
        <f t="shared" si="4"/>
        <v>4.0.2 Overige inkomensoverdrachten</v>
      </c>
      <c r="I31" s="2" t="str">
        <f t="shared" si="5"/>
        <v>4.0.2</v>
      </c>
      <c r="J31" s="2" t="str">
        <f t="shared" si="6"/>
        <v>Overige inkomensoverdrachten</v>
      </c>
    </row>
    <row r="32" spans="1:10">
      <c r="A32" s="5" t="s">
        <v>213</v>
      </c>
      <c r="B32" s="6" t="s">
        <v>214</v>
      </c>
      <c r="C32" s="4" t="s">
        <v>215</v>
      </c>
      <c r="D32" s="3" t="s">
        <v>216</v>
      </c>
      <c r="E32" s="4">
        <v>2</v>
      </c>
      <c r="F32" s="2" t="str">
        <f t="shared" si="2"/>
        <v>Baten</v>
      </c>
      <c r="G32" s="2" t="str">
        <f t="shared" si="3"/>
        <v>XEB-411</v>
      </c>
      <c r="H32" s="2" t="str">
        <f t="shared" si="4"/>
        <v>4.1.1 Vermogensoverdrachten van over</v>
      </c>
      <c r="I32" s="2" t="str">
        <f t="shared" si="5"/>
        <v>4.1.1</v>
      </c>
      <c r="J32" s="2" t="str">
        <f t="shared" si="6"/>
        <v>Vermogensoverdrachten van over</v>
      </c>
    </row>
    <row r="33" spans="1:10">
      <c r="A33" s="7"/>
      <c r="B33" s="8"/>
      <c r="C33" s="4" t="s">
        <v>217</v>
      </c>
      <c r="D33" s="3" t="s">
        <v>218</v>
      </c>
      <c r="E33" s="4">
        <v>2</v>
      </c>
      <c r="F33" s="2" t="str">
        <f t="shared" si="2"/>
        <v>Baten</v>
      </c>
      <c r="G33" s="2" t="str">
        <f t="shared" si="3"/>
        <v>XEB-411</v>
      </c>
      <c r="H33" s="2" t="str">
        <f t="shared" si="4"/>
        <v>4.1.1 Vermogensoverdrachten van over</v>
      </c>
      <c r="I33" s="2" t="str">
        <f t="shared" si="5"/>
        <v>4.1.1</v>
      </c>
      <c r="J33" s="2" t="str">
        <f t="shared" si="6"/>
        <v>Vermogensoverdrachten van over</v>
      </c>
    </row>
    <row r="34" spans="1:10">
      <c r="A34" s="7"/>
      <c r="B34" s="8"/>
      <c r="C34" s="4" t="s">
        <v>219</v>
      </c>
      <c r="D34" s="3" t="s">
        <v>220</v>
      </c>
      <c r="E34" s="4">
        <v>2</v>
      </c>
      <c r="F34" s="2" t="str">
        <f t="shared" si="2"/>
        <v>Baten</v>
      </c>
      <c r="G34" s="2" t="str">
        <f t="shared" si="3"/>
        <v>XEB-411</v>
      </c>
      <c r="H34" s="2" t="str">
        <f t="shared" si="4"/>
        <v>4.1.1 Vermogensoverdrachten van over</v>
      </c>
      <c r="I34" s="2" t="str">
        <f t="shared" si="5"/>
        <v>4.1.1</v>
      </c>
      <c r="J34" s="2" t="str">
        <f t="shared" si="6"/>
        <v>Vermogensoverdrachten van over</v>
      </c>
    </row>
    <row r="35" spans="1:10">
      <c r="A35" s="7"/>
      <c r="B35" s="8"/>
      <c r="C35" s="4" t="s">
        <v>221</v>
      </c>
      <c r="D35" s="3" t="s">
        <v>222</v>
      </c>
      <c r="E35" s="4">
        <v>2</v>
      </c>
      <c r="F35" s="2" t="str">
        <f t="shared" si="2"/>
        <v>Baten</v>
      </c>
      <c r="G35" s="2" t="str">
        <f t="shared" si="3"/>
        <v>XEB-411</v>
      </c>
      <c r="H35" s="2" t="str">
        <f t="shared" si="4"/>
        <v>4.1.1 Vermogensoverdrachten van over</v>
      </c>
      <c r="I35" s="2" t="str">
        <f t="shared" si="5"/>
        <v>4.1.1</v>
      </c>
      <c r="J35" s="2" t="str">
        <f t="shared" si="6"/>
        <v>Vermogensoverdrachten van over</v>
      </c>
    </row>
    <row r="36" spans="1:10">
      <c r="A36" s="7"/>
      <c r="B36" s="8"/>
      <c r="C36" s="4" t="s">
        <v>223</v>
      </c>
      <c r="D36" s="3" t="s">
        <v>224</v>
      </c>
      <c r="E36" s="4">
        <v>2</v>
      </c>
      <c r="F36" s="2" t="str">
        <f t="shared" si="2"/>
        <v>Baten</v>
      </c>
      <c r="G36" s="2" t="str">
        <f t="shared" si="3"/>
        <v>XEB-411</v>
      </c>
      <c r="H36" s="2" t="str">
        <f t="shared" si="4"/>
        <v>4.1.1 Vermogensoverdrachten van over</v>
      </c>
      <c r="I36" s="2" t="str">
        <f t="shared" si="5"/>
        <v>4.1.1</v>
      </c>
      <c r="J36" s="2" t="str">
        <f t="shared" si="6"/>
        <v>Vermogensoverdrachten van over</v>
      </c>
    </row>
    <row r="37" spans="1:10">
      <c r="A37" s="9"/>
      <c r="B37" s="10"/>
      <c r="C37" s="4" t="s">
        <v>225</v>
      </c>
      <c r="D37" s="3" t="s">
        <v>226</v>
      </c>
      <c r="E37" s="4">
        <v>2</v>
      </c>
      <c r="F37" s="2" t="str">
        <f t="shared" si="2"/>
        <v>Baten</v>
      </c>
      <c r="G37" s="2" t="str">
        <f t="shared" si="3"/>
        <v>XEB-411</v>
      </c>
      <c r="H37" s="2" t="str">
        <f t="shared" si="4"/>
        <v>4.1.1 Vermogensoverdrachten van over</v>
      </c>
      <c r="I37" s="2" t="str">
        <f t="shared" si="5"/>
        <v>4.1.1</v>
      </c>
      <c r="J37" s="2" t="str">
        <f t="shared" si="6"/>
        <v>Vermogensoverdrachten van over</v>
      </c>
    </row>
    <row r="38" spans="1:10">
      <c r="A38" s="3" t="s">
        <v>227</v>
      </c>
      <c r="B38" s="4" t="s">
        <v>228</v>
      </c>
      <c r="C38" s="4" t="s">
        <v>229</v>
      </c>
      <c r="D38" s="3" t="s">
        <v>230</v>
      </c>
      <c r="E38" s="4">
        <v>2</v>
      </c>
      <c r="F38" s="2" t="str">
        <f t="shared" si="2"/>
        <v>Baten</v>
      </c>
      <c r="G38" s="2" t="str">
        <f t="shared" si="3"/>
        <v>XEB-412</v>
      </c>
      <c r="H38" s="2" t="str">
        <f t="shared" si="4"/>
        <v>4.1.2 Overige vermogensoverdrachten</v>
      </c>
      <c r="I38" s="2" t="str">
        <f t="shared" si="5"/>
        <v>4.1.2</v>
      </c>
      <c r="J38" s="2" t="str">
        <f t="shared" si="6"/>
        <v>Overige vermogensoverdrachten</v>
      </c>
    </row>
    <row r="39" spans="1:10">
      <c r="A39" s="5" t="s">
        <v>231</v>
      </c>
      <c r="B39" s="6" t="s">
        <v>232</v>
      </c>
      <c r="C39" s="4" t="s">
        <v>233</v>
      </c>
      <c r="D39" s="3" t="s">
        <v>234</v>
      </c>
      <c r="E39" s="4">
        <v>2</v>
      </c>
      <c r="F39" s="2" t="str">
        <f t="shared" si="2"/>
        <v>Baten</v>
      </c>
      <c r="G39" s="2" t="str">
        <f t="shared" si="3"/>
        <v>XEB-50</v>
      </c>
      <c r="H39" s="2" t="str">
        <f t="shared" si="4"/>
        <v>5.0 Rente</v>
      </c>
      <c r="I39" s="2" t="str">
        <f t="shared" si="5"/>
        <v>5.0</v>
      </c>
      <c r="J39" s="2" t="str">
        <f t="shared" si="6"/>
        <v>Rente</v>
      </c>
    </row>
    <row r="40" spans="1:10">
      <c r="A40" s="7"/>
      <c r="B40" s="8"/>
      <c r="C40" s="4" t="s">
        <v>235</v>
      </c>
      <c r="D40" s="3" t="s">
        <v>236</v>
      </c>
      <c r="E40" s="4">
        <v>2</v>
      </c>
      <c r="F40" s="2" t="str">
        <f t="shared" si="2"/>
        <v>Baten</v>
      </c>
      <c r="G40" s="2" t="str">
        <f t="shared" si="3"/>
        <v>XEB-50</v>
      </c>
      <c r="H40" s="2" t="str">
        <f t="shared" si="4"/>
        <v>5.0 Rente</v>
      </c>
      <c r="I40" s="2" t="str">
        <f t="shared" si="5"/>
        <v>5.0</v>
      </c>
      <c r="J40" s="2" t="str">
        <f t="shared" si="6"/>
        <v>Rente</v>
      </c>
    </row>
    <row r="41" spans="1:10">
      <c r="A41" s="7"/>
      <c r="B41" s="8"/>
      <c r="C41" s="4" t="s">
        <v>237</v>
      </c>
      <c r="D41" s="3" t="s">
        <v>238</v>
      </c>
      <c r="E41" s="4">
        <v>2</v>
      </c>
      <c r="F41" s="2" t="str">
        <f t="shared" si="2"/>
        <v>Baten</v>
      </c>
      <c r="G41" s="2" t="str">
        <f t="shared" si="3"/>
        <v>XEB-50</v>
      </c>
      <c r="H41" s="2" t="str">
        <f t="shared" si="4"/>
        <v>5.0 Rente</v>
      </c>
      <c r="I41" s="2" t="str">
        <f t="shared" si="5"/>
        <v>5.0</v>
      </c>
      <c r="J41" s="2" t="str">
        <f t="shared" si="6"/>
        <v>Rente</v>
      </c>
    </row>
    <row r="42" spans="1:10">
      <c r="A42" s="7"/>
      <c r="B42" s="8"/>
      <c r="C42" s="4" t="s">
        <v>239</v>
      </c>
      <c r="D42" s="3" t="s">
        <v>240</v>
      </c>
      <c r="E42" s="4">
        <v>2</v>
      </c>
      <c r="F42" s="2" t="str">
        <f t="shared" si="2"/>
        <v>Baten</v>
      </c>
      <c r="G42" s="2" t="str">
        <f t="shared" si="3"/>
        <v>XEB-50</v>
      </c>
      <c r="H42" s="2" t="str">
        <f t="shared" si="4"/>
        <v>5.0 Rente</v>
      </c>
      <c r="I42" s="2" t="str">
        <f t="shared" si="5"/>
        <v>5.0</v>
      </c>
      <c r="J42" s="2" t="str">
        <f t="shared" si="6"/>
        <v>Rente</v>
      </c>
    </row>
    <row r="43" spans="1:10">
      <c r="A43" s="7"/>
      <c r="B43" s="8"/>
      <c r="C43" s="4" t="s">
        <v>241</v>
      </c>
      <c r="D43" s="3" t="s">
        <v>242</v>
      </c>
      <c r="E43" s="4">
        <v>2</v>
      </c>
      <c r="F43" s="2" t="str">
        <f t="shared" si="2"/>
        <v>Baten</v>
      </c>
      <c r="G43" s="2" t="str">
        <f t="shared" si="3"/>
        <v>XEB-50</v>
      </c>
      <c r="H43" s="2" t="str">
        <f t="shared" si="4"/>
        <v>5.0 Rente</v>
      </c>
      <c r="I43" s="2" t="str">
        <f t="shared" si="5"/>
        <v>5.0</v>
      </c>
      <c r="J43" s="2" t="str">
        <f t="shared" si="6"/>
        <v>Rente</v>
      </c>
    </row>
    <row r="44" spans="1:10">
      <c r="A44" s="9"/>
      <c r="B44" s="10"/>
      <c r="C44" s="4" t="s">
        <v>243</v>
      </c>
      <c r="D44" s="3" t="s">
        <v>244</v>
      </c>
      <c r="E44" s="4">
        <v>2</v>
      </c>
      <c r="F44" s="2" t="str">
        <f t="shared" si="2"/>
        <v>Baten</v>
      </c>
      <c r="G44" s="2" t="str">
        <f t="shared" si="3"/>
        <v>XEB-50</v>
      </c>
      <c r="H44" s="2" t="str">
        <f t="shared" si="4"/>
        <v>5.0 Rente</v>
      </c>
      <c r="I44" s="2" t="str">
        <f t="shared" si="5"/>
        <v>5.0</v>
      </c>
      <c r="J44" s="2" t="str">
        <f t="shared" si="6"/>
        <v>Rente</v>
      </c>
    </row>
    <row r="45" spans="1:10">
      <c r="A45" s="3" t="s">
        <v>245</v>
      </c>
      <c r="B45" s="4" t="s">
        <v>246</v>
      </c>
      <c r="C45" s="4" t="s">
        <v>247</v>
      </c>
      <c r="D45" s="3" t="s">
        <v>248</v>
      </c>
      <c r="E45" s="4">
        <v>2</v>
      </c>
      <c r="F45" s="2" t="str">
        <f t="shared" si="2"/>
        <v>Baten</v>
      </c>
      <c r="G45" s="2" t="str">
        <f t="shared" si="3"/>
        <v>XEB-61</v>
      </c>
      <c r="H45" s="2" t="str">
        <f t="shared" si="4"/>
        <v>6.1 Afschrijvingen</v>
      </c>
      <c r="I45" s="2" t="str">
        <f t="shared" si="5"/>
        <v>6.1</v>
      </c>
      <c r="J45" s="2" t="str">
        <f t="shared" si="6"/>
        <v>Afschrijvingen</v>
      </c>
    </row>
    <row r="46" spans="1:10">
      <c r="A46" s="5" t="s">
        <v>249</v>
      </c>
      <c r="B46" s="6" t="s">
        <v>250</v>
      </c>
      <c r="C46" s="4" t="s">
        <v>251</v>
      </c>
      <c r="D46" s="3" t="s">
        <v>252</v>
      </c>
      <c r="E46" s="4">
        <v>2</v>
      </c>
      <c r="F46" s="2" t="str">
        <f t="shared" si="2"/>
        <v>Baten</v>
      </c>
      <c r="G46" s="2" t="str">
        <f t="shared" si="3"/>
        <v>XEB-62</v>
      </c>
      <c r="H46" s="2" t="str">
        <f t="shared" si="4"/>
        <v>6.2 Bespaarde rente</v>
      </c>
      <c r="I46" s="2" t="str">
        <f t="shared" si="5"/>
        <v>6.2</v>
      </c>
      <c r="J46" s="2" t="str">
        <f t="shared" si="6"/>
        <v>Bespaarde rente</v>
      </c>
    </row>
    <row r="47" spans="1:10">
      <c r="A47" s="9"/>
      <c r="B47" s="10"/>
      <c r="C47" s="4" t="s">
        <v>253</v>
      </c>
      <c r="D47" s="3" t="s">
        <v>254</v>
      </c>
      <c r="E47" s="4">
        <v>2</v>
      </c>
      <c r="F47" s="2" t="str">
        <f t="shared" si="2"/>
        <v>Baten</v>
      </c>
      <c r="G47" s="2" t="str">
        <f t="shared" si="3"/>
        <v>XEB-62</v>
      </c>
      <c r="H47" s="2" t="str">
        <f t="shared" si="4"/>
        <v>6.2 Bespaarde rente</v>
      </c>
      <c r="I47" s="2" t="str">
        <f t="shared" si="5"/>
        <v>6.2</v>
      </c>
      <c r="J47" s="2" t="str">
        <f t="shared" si="6"/>
        <v>Bespaarde rente</v>
      </c>
    </row>
    <row r="48" spans="1:10">
      <c r="A48" s="3" t="s">
        <v>255</v>
      </c>
      <c r="B48" s="4" t="s">
        <v>256</v>
      </c>
      <c r="C48" s="4" t="s">
        <v>257</v>
      </c>
      <c r="D48" s="3" t="s">
        <v>258</v>
      </c>
      <c r="E48" s="4">
        <v>2</v>
      </c>
      <c r="F48" s="2" t="str">
        <f t="shared" si="2"/>
        <v>Baten</v>
      </c>
      <c r="G48" s="2" t="str">
        <f t="shared" si="3"/>
        <v>XEB-63</v>
      </c>
      <c r="H48" s="2" t="str">
        <f t="shared" si="4"/>
        <v>6.3 Vorming van reserves</v>
      </c>
      <c r="I48" s="2" t="str">
        <f t="shared" si="5"/>
        <v>6.3</v>
      </c>
      <c r="J48" s="2" t="str">
        <f t="shared" si="6"/>
        <v>Vorming van reserves</v>
      </c>
    </row>
    <row r="49" spans="1:10">
      <c r="A49" s="3" t="s">
        <v>259</v>
      </c>
      <c r="B49" s="4" t="s">
        <v>260</v>
      </c>
      <c r="C49" s="4" t="s">
        <v>261</v>
      </c>
      <c r="D49" s="3" t="s">
        <v>262</v>
      </c>
      <c r="E49" s="4">
        <v>2</v>
      </c>
      <c r="F49" s="2" t="str">
        <f t="shared" si="2"/>
        <v>Baten</v>
      </c>
      <c r="G49" s="2" t="str">
        <f t="shared" si="3"/>
        <v>XEB-64</v>
      </c>
      <c r="H49" s="2" t="str">
        <f t="shared" si="4"/>
        <v>6.4 Beschikking over reserves</v>
      </c>
      <c r="I49" s="2" t="str">
        <f t="shared" si="5"/>
        <v>6.4</v>
      </c>
      <c r="J49" s="2" t="str">
        <f t="shared" si="6"/>
        <v>Beschikking over reserves</v>
      </c>
    </row>
    <row r="50" spans="1:10">
      <c r="A50" s="3" t="s">
        <v>263</v>
      </c>
      <c r="B50" s="4" t="s">
        <v>264</v>
      </c>
      <c r="C50" s="4" t="s">
        <v>265</v>
      </c>
      <c r="D50" s="3" t="s">
        <v>266</v>
      </c>
      <c r="E50" s="4">
        <v>2</v>
      </c>
      <c r="F50" s="2" t="str">
        <f t="shared" si="2"/>
        <v>Baten</v>
      </c>
      <c r="G50" s="2" t="str">
        <f t="shared" si="3"/>
        <v>XEB-65</v>
      </c>
      <c r="H50" s="2" t="str">
        <f t="shared" si="4"/>
        <v>6.5 Vorming van voorzieningen</v>
      </c>
      <c r="I50" s="2" t="str">
        <f t="shared" si="5"/>
        <v>6.5</v>
      </c>
      <c r="J50" s="2" t="str">
        <f t="shared" si="6"/>
        <v>Vorming van voorzieningen</v>
      </c>
    </row>
    <row r="51" spans="1:10">
      <c r="A51" s="3" t="s">
        <v>267</v>
      </c>
      <c r="B51" s="4" t="s">
        <v>268</v>
      </c>
      <c r="C51" s="4" t="s">
        <v>269</v>
      </c>
      <c r="D51" s="3" t="s">
        <v>270</v>
      </c>
      <c r="E51" s="4">
        <v>2</v>
      </c>
      <c r="F51" s="2" t="str">
        <f t="shared" si="2"/>
        <v>Baten</v>
      </c>
      <c r="G51" s="2" t="str">
        <f t="shared" si="3"/>
        <v>XEB-66</v>
      </c>
      <c r="H51" s="2" t="str">
        <f t="shared" si="4"/>
        <v>6.6 Beschikking over voorzieningen</v>
      </c>
      <c r="I51" s="2" t="str">
        <f t="shared" si="5"/>
        <v>6.6</v>
      </c>
      <c r="J51" s="2" t="str">
        <f t="shared" si="6"/>
        <v>Beschikking over voorzieningen</v>
      </c>
    </row>
    <row r="52" spans="1:10">
      <c r="A52" s="3" t="s">
        <v>271</v>
      </c>
      <c r="B52" s="4" t="s">
        <v>272</v>
      </c>
      <c r="C52" s="4" t="s">
        <v>273</v>
      </c>
      <c r="D52" s="3" t="s">
        <v>274</v>
      </c>
      <c r="E52" s="4">
        <v>2</v>
      </c>
      <c r="F52" s="2" t="str">
        <f t="shared" si="2"/>
        <v>Baten</v>
      </c>
      <c r="G52" s="2" t="str">
        <f t="shared" si="3"/>
        <v>XEB-69</v>
      </c>
      <c r="H52" s="2" t="str">
        <f t="shared" si="4"/>
        <v>6.9 Overige administratieve boekinge</v>
      </c>
      <c r="I52" s="2" t="str">
        <f t="shared" si="5"/>
        <v>6.9</v>
      </c>
      <c r="J52" s="2" t="str">
        <f t="shared" si="6"/>
        <v>Overige administratieve boekinge</v>
      </c>
    </row>
    <row r="53" spans="1:10">
      <c r="A53" s="3" t="s">
        <v>275</v>
      </c>
      <c r="B53" s="4" t="s">
        <v>276</v>
      </c>
      <c r="C53" s="4" t="s">
        <v>277</v>
      </c>
      <c r="D53" s="3" t="s">
        <v>278</v>
      </c>
      <c r="E53" s="4">
        <v>2</v>
      </c>
      <c r="F53" s="2" t="str">
        <f t="shared" si="2"/>
        <v>Baten</v>
      </c>
      <c r="G53" s="2" t="str">
        <f t="shared" si="3"/>
        <v>XEB-71</v>
      </c>
      <c r="H53" s="2" t="str">
        <f t="shared" si="4"/>
        <v>7.1 Chartaal geld en deposito¿s</v>
      </c>
      <c r="I53" s="2" t="str">
        <f t="shared" si="5"/>
        <v>7.1</v>
      </c>
      <c r="J53" s="2" t="str">
        <f t="shared" si="6"/>
        <v>Chartaal geld en deposito¿s</v>
      </c>
    </row>
    <row r="54" spans="1:10">
      <c r="A54" s="3" t="s">
        <v>279</v>
      </c>
      <c r="B54" s="4" t="s">
        <v>280</v>
      </c>
      <c r="C54" s="4" t="s">
        <v>281</v>
      </c>
      <c r="D54" s="3" t="s">
        <v>282</v>
      </c>
      <c r="E54" s="4">
        <v>2</v>
      </c>
      <c r="F54" s="2" t="str">
        <f t="shared" si="2"/>
        <v>Baten</v>
      </c>
      <c r="G54" s="2" t="str">
        <f t="shared" si="3"/>
        <v>XEB-72</v>
      </c>
      <c r="H54" s="2" t="str">
        <f t="shared" si="4"/>
        <v>7.2 Kortlopende effecten m.u.v. aand</v>
      </c>
      <c r="I54" s="2" t="str">
        <f t="shared" si="5"/>
        <v>7.2</v>
      </c>
      <c r="J54" s="2" t="str">
        <f t="shared" si="6"/>
        <v>Kortlopende effecten m.u.v. aand</v>
      </c>
    </row>
    <row r="55" spans="1:10">
      <c r="A55" s="3" t="s">
        <v>283</v>
      </c>
      <c r="B55" s="4" t="s">
        <v>284</v>
      </c>
      <c r="C55" s="4" t="s">
        <v>285</v>
      </c>
      <c r="D55" s="3" t="s">
        <v>286</v>
      </c>
      <c r="E55" s="4">
        <v>2</v>
      </c>
      <c r="F55" s="2" t="str">
        <f t="shared" si="2"/>
        <v>Baten</v>
      </c>
      <c r="G55" s="2" t="str">
        <f t="shared" si="3"/>
        <v>XEB-73</v>
      </c>
      <c r="H55" s="2" t="str">
        <f t="shared" si="4"/>
        <v>7.3 Langlopende effecten m.u.v.aande</v>
      </c>
      <c r="I55" s="2" t="str">
        <f t="shared" si="5"/>
        <v>7.3</v>
      </c>
      <c r="J55" s="2" t="str">
        <f t="shared" si="6"/>
        <v>Langlopende effecten m.u.v.aande</v>
      </c>
    </row>
    <row r="56" spans="1:10">
      <c r="A56" s="3" t="s">
        <v>287</v>
      </c>
      <c r="B56" s="4" t="s">
        <v>288</v>
      </c>
      <c r="C56" s="4" t="s">
        <v>289</v>
      </c>
      <c r="D56" s="3" t="s">
        <v>290</v>
      </c>
      <c r="E56" s="4">
        <v>2</v>
      </c>
      <c r="F56" s="2" t="str">
        <f t="shared" si="2"/>
        <v>Baten</v>
      </c>
      <c r="G56" s="2" t="str">
        <f t="shared" si="3"/>
        <v>XEB-74</v>
      </c>
      <c r="H56" s="2" t="str">
        <f t="shared" si="4"/>
        <v>7.4 Financiële derivaten</v>
      </c>
      <c r="I56" s="2" t="str">
        <f t="shared" si="5"/>
        <v>7.4</v>
      </c>
      <c r="J56" s="2" t="str">
        <f t="shared" si="6"/>
        <v>Financiële derivaten</v>
      </c>
    </row>
    <row r="57" spans="1:10">
      <c r="A57" s="3" t="s">
        <v>291</v>
      </c>
      <c r="B57" s="4" t="s">
        <v>292</v>
      </c>
      <c r="C57" s="4" t="s">
        <v>293</v>
      </c>
      <c r="D57" s="3" t="s">
        <v>294</v>
      </c>
      <c r="E57" s="4">
        <v>2</v>
      </c>
      <c r="F57" s="2" t="str">
        <f t="shared" si="2"/>
        <v>Baten</v>
      </c>
      <c r="G57" s="2" t="str">
        <f t="shared" si="3"/>
        <v>XEB-75</v>
      </c>
      <c r="H57" s="2" t="str">
        <f t="shared" si="4"/>
        <v>7.5 Kortlopende leningen</v>
      </c>
      <c r="I57" s="2" t="str">
        <f t="shared" si="5"/>
        <v>7.5</v>
      </c>
      <c r="J57" s="2" t="str">
        <f t="shared" si="6"/>
        <v>Kortlopende leningen</v>
      </c>
    </row>
    <row r="58" spans="1:10">
      <c r="A58" s="3" t="s">
        <v>295</v>
      </c>
      <c r="B58" s="4" t="s">
        <v>296</v>
      </c>
      <c r="C58" s="4" t="s">
        <v>297</v>
      </c>
      <c r="D58" s="3" t="s">
        <v>298</v>
      </c>
      <c r="E58" s="4">
        <v>2</v>
      </c>
      <c r="F58" s="2" t="str">
        <f t="shared" si="2"/>
        <v>Baten</v>
      </c>
      <c r="G58" s="2" t="str">
        <f t="shared" si="3"/>
        <v>XEB-76</v>
      </c>
      <c r="H58" s="2" t="str">
        <f t="shared" si="4"/>
        <v>7.6 Langlopende leningen</v>
      </c>
      <c r="I58" s="2" t="str">
        <f t="shared" si="5"/>
        <v>7.6</v>
      </c>
      <c r="J58" s="2" t="str">
        <f t="shared" si="6"/>
        <v>Langlopende leningen</v>
      </c>
    </row>
    <row r="59" spans="1:10">
      <c r="A59" s="3" t="s">
        <v>299</v>
      </c>
      <c r="B59" s="4" t="s">
        <v>300</v>
      </c>
      <c r="C59" s="4" t="s">
        <v>301</v>
      </c>
      <c r="D59" s="3" t="s">
        <v>302</v>
      </c>
      <c r="E59" s="4">
        <v>2</v>
      </c>
      <c r="F59" s="2" t="str">
        <f t="shared" si="2"/>
        <v>Baten</v>
      </c>
      <c r="G59" s="2" t="str">
        <f t="shared" si="3"/>
        <v>XEB-77</v>
      </c>
      <c r="H59" s="2" t="str">
        <f t="shared" si="4"/>
        <v>7.7 Aandelen en overige deelnemingen</v>
      </c>
      <c r="I59" s="2" t="str">
        <f t="shared" si="5"/>
        <v>7.7</v>
      </c>
      <c r="J59" s="2" t="str">
        <f t="shared" si="6"/>
        <v>Aandelen en overige deelnemingen</v>
      </c>
    </row>
    <row r="60" spans="1:10">
      <c r="A60" s="3" t="s">
        <v>303</v>
      </c>
      <c r="B60" s="4" t="s">
        <v>304</v>
      </c>
      <c r="C60" s="4" t="s">
        <v>305</v>
      </c>
      <c r="D60" s="3" t="s">
        <v>306</v>
      </c>
      <c r="E60" s="4">
        <v>2</v>
      </c>
      <c r="F60" s="2" t="str">
        <f t="shared" si="2"/>
        <v>Baten</v>
      </c>
      <c r="G60" s="2" t="str">
        <f t="shared" si="3"/>
        <v>XEB-78</v>
      </c>
      <c r="H60" s="2" t="str">
        <f t="shared" si="4"/>
        <v>7.8 Handelskredieten en transitorisc</v>
      </c>
      <c r="I60" s="2" t="str">
        <f t="shared" si="5"/>
        <v>7.8</v>
      </c>
      <c r="J60" s="2" t="str">
        <f t="shared" si="6"/>
        <v>Handelskredieten en transitorisc</v>
      </c>
    </row>
    <row r="61" spans="1:10">
      <c r="A61" s="5" t="s">
        <v>307</v>
      </c>
      <c r="B61" s="6" t="s">
        <v>308</v>
      </c>
      <c r="C61" s="4" t="s">
        <v>309</v>
      </c>
      <c r="D61" s="3" t="s">
        <v>310</v>
      </c>
      <c r="E61" s="4">
        <v>2</v>
      </c>
      <c r="F61" s="2" t="str">
        <f t="shared" si="2"/>
        <v>Baten</v>
      </c>
      <c r="G61" s="2" t="str">
        <f t="shared" si="3"/>
        <v>XEB-81</v>
      </c>
      <c r="H61" s="2" t="str">
        <f t="shared" si="4"/>
        <v>8.1 herrekening voor investeringspro</v>
      </c>
      <c r="I61" s="2" t="str">
        <f t="shared" si="5"/>
        <v>8.1</v>
      </c>
      <c r="J61" s="2" t="str">
        <f t="shared" si="6"/>
        <v>herrekening voor investeringspro</v>
      </c>
    </row>
    <row r="62" spans="1:10">
      <c r="A62" s="9"/>
      <c r="B62" s="10"/>
      <c r="C62" s="4" t="s">
        <v>311</v>
      </c>
      <c r="D62" s="3" t="s">
        <v>312</v>
      </c>
      <c r="E62" s="4">
        <v>2</v>
      </c>
      <c r="F62" s="2" t="str">
        <f t="shared" si="2"/>
        <v>Baten</v>
      </c>
      <c r="G62" s="2" t="str">
        <f t="shared" si="3"/>
        <v>XEB-81</v>
      </c>
      <c r="H62" s="2" t="str">
        <f t="shared" si="4"/>
        <v>8.1 herrekening voor investeringspro</v>
      </c>
      <c r="I62" s="2" t="str">
        <f t="shared" si="5"/>
        <v>8.1</v>
      </c>
      <c r="J62" s="2" t="str">
        <f t="shared" si="6"/>
        <v>herrekening voor investeringspro</v>
      </c>
    </row>
    <row r="63" spans="1:10">
      <c r="A63" s="5" t="s">
        <v>313</v>
      </c>
      <c r="B63" s="6" t="s">
        <v>314</v>
      </c>
      <c r="C63" s="4" t="s">
        <v>315</v>
      </c>
      <c r="D63" s="3" t="s">
        <v>316</v>
      </c>
      <c r="E63" s="4">
        <v>2</v>
      </c>
      <c r="F63" s="2" t="str">
        <f t="shared" si="2"/>
        <v>Baten</v>
      </c>
      <c r="G63" s="2" t="str">
        <f t="shared" si="3"/>
        <v>XEB-82</v>
      </c>
      <c r="H63" s="2" t="str">
        <f t="shared" si="4"/>
        <v>8.2 overige verrekeningen</v>
      </c>
      <c r="I63" s="2" t="str">
        <f t="shared" si="5"/>
        <v>8.2</v>
      </c>
      <c r="J63" s="2" t="str">
        <f t="shared" si="6"/>
        <v>overige verrekeningen</v>
      </c>
    </row>
    <row r="64" spans="1:10">
      <c r="A64" s="9"/>
      <c r="B64" s="10"/>
      <c r="C64" s="4" t="s">
        <v>317</v>
      </c>
      <c r="D64" s="3" t="s">
        <v>318</v>
      </c>
      <c r="E64" s="4">
        <v>2</v>
      </c>
      <c r="F64" s="2" t="str">
        <f t="shared" si="2"/>
        <v>Baten</v>
      </c>
      <c r="G64" s="2" t="str">
        <f t="shared" si="3"/>
        <v>XEB-82</v>
      </c>
      <c r="H64" s="2" t="str">
        <f t="shared" si="4"/>
        <v>8.2 overige verrekeningen</v>
      </c>
      <c r="I64" s="2" t="str">
        <f t="shared" si="5"/>
        <v>8.2</v>
      </c>
      <c r="J64" s="2" t="str">
        <f t="shared" si="6"/>
        <v>overige verrekeningen</v>
      </c>
    </row>
    <row r="65" spans="1:10">
      <c r="A65" s="3" t="s">
        <v>319</v>
      </c>
      <c r="B65" s="4" t="s">
        <v>320</v>
      </c>
      <c r="C65" s="4" t="s">
        <v>321</v>
      </c>
      <c r="D65" s="3" t="s">
        <v>322</v>
      </c>
      <c r="E65" s="4">
        <v>2</v>
      </c>
      <c r="F65" s="2" t="str">
        <f t="shared" si="2"/>
        <v>Lasten</v>
      </c>
      <c r="G65" s="2" t="str">
        <f t="shared" si="3"/>
        <v>XEL-00</v>
      </c>
      <c r="H65" s="2" t="str">
        <f t="shared" si="4"/>
        <v>0.0 Niet in te delen lasten</v>
      </c>
      <c r="I65" s="2" t="str">
        <f t="shared" si="5"/>
        <v>0.0</v>
      </c>
      <c r="J65" s="2" t="str">
        <f t="shared" si="6"/>
        <v>Niet in te delen lasten</v>
      </c>
    </row>
    <row r="66" spans="1:10">
      <c r="A66" s="5" t="s">
        <v>323</v>
      </c>
      <c r="B66" s="6" t="s">
        <v>324</v>
      </c>
      <c r="C66" s="4" t="s">
        <v>325</v>
      </c>
      <c r="D66" s="3" t="s">
        <v>326</v>
      </c>
      <c r="E66" s="4">
        <v>2</v>
      </c>
      <c r="F66" s="2" t="str">
        <f t="shared" si="2"/>
        <v>Lasten</v>
      </c>
      <c r="G66" s="2" t="str">
        <f t="shared" si="3"/>
        <v>XEL-11</v>
      </c>
      <c r="H66" s="2" t="str">
        <f t="shared" si="4"/>
        <v>1.1 Loonbetalingen en sociale premie</v>
      </c>
      <c r="I66" s="2" t="str">
        <f t="shared" si="5"/>
        <v>1.1</v>
      </c>
      <c r="J66" s="2" t="str">
        <f t="shared" si="6"/>
        <v>Loonbetalingen en sociale premie</v>
      </c>
    </row>
    <row r="67" spans="1:10">
      <c r="A67" s="7"/>
      <c r="B67" s="8"/>
      <c r="C67" s="4" t="s">
        <v>327</v>
      </c>
      <c r="D67" s="3" t="s">
        <v>328</v>
      </c>
      <c r="E67" s="4">
        <v>2</v>
      </c>
      <c r="F67" s="2" t="str">
        <f t="shared" ref="F67:F130" si="7">IF(LEFT(C67,1)="4","Lasten",IF(LEFT(C67,1)="8","Baten","n.v.t."))</f>
        <v>Lasten</v>
      </c>
      <c r="G67" s="2" t="str">
        <f t="shared" ref="G67:G130" si="8">IF(A67="",G66,A67)</f>
        <v>XEL-11</v>
      </c>
      <c r="H67" s="2" t="str">
        <f t="shared" ref="H67:H130" si="9">IF(B67="",H66,B67)</f>
        <v>1.1 Loonbetalingen en sociale premie</v>
      </c>
      <c r="I67" s="2" t="str">
        <f t="shared" ref="I67:I130" si="10">IF(RIGHT(LEFT(H67,6),1)=" ",LEFT(H67,5),LEFT(H67,3))</f>
        <v>1.1</v>
      </c>
      <c r="J67" s="2" t="str">
        <f t="shared" ref="J67:J130" si="11">IF(RIGHT(LEFT(H67,6),1)=" ",RIGHT(H67,LEN(H67)-6),RIGHT(H67,LEN(H67)-4))</f>
        <v>Loonbetalingen en sociale premie</v>
      </c>
    </row>
    <row r="68" spans="1:10">
      <c r="A68" s="7"/>
      <c r="B68" s="8"/>
      <c r="C68" s="4" t="s">
        <v>329</v>
      </c>
      <c r="D68" s="3" t="s">
        <v>330</v>
      </c>
      <c r="E68" s="4">
        <v>2</v>
      </c>
      <c r="F68" s="2" t="str">
        <f t="shared" si="7"/>
        <v>Lasten</v>
      </c>
      <c r="G68" s="2" t="str">
        <f t="shared" si="8"/>
        <v>XEL-11</v>
      </c>
      <c r="H68" s="2" t="str">
        <f t="shared" si="9"/>
        <v>1.1 Loonbetalingen en sociale premie</v>
      </c>
      <c r="I68" s="2" t="str">
        <f t="shared" si="10"/>
        <v>1.1</v>
      </c>
      <c r="J68" s="2" t="str">
        <f t="shared" si="11"/>
        <v>Loonbetalingen en sociale premie</v>
      </c>
    </row>
    <row r="69" spans="1:10">
      <c r="A69" s="7"/>
      <c r="B69" s="8"/>
      <c r="C69" s="4" t="s">
        <v>331</v>
      </c>
      <c r="D69" s="3" t="s">
        <v>332</v>
      </c>
      <c r="E69" s="4">
        <v>2</v>
      </c>
      <c r="F69" s="2" t="str">
        <f t="shared" si="7"/>
        <v>Lasten</v>
      </c>
      <c r="G69" s="2" t="str">
        <f t="shared" si="8"/>
        <v>XEL-11</v>
      </c>
      <c r="H69" s="2" t="str">
        <f t="shared" si="9"/>
        <v>1.1 Loonbetalingen en sociale premie</v>
      </c>
      <c r="I69" s="2" t="str">
        <f t="shared" si="10"/>
        <v>1.1</v>
      </c>
      <c r="J69" s="2" t="str">
        <f t="shared" si="11"/>
        <v>Loonbetalingen en sociale premie</v>
      </c>
    </row>
    <row r="70" spans="1:10">
      <c r="A70" s="7"/>
      <c r="B70" s="8"/>
      <c r="C70" s="4" t="s">
        <v>333</v>
      </c>
      <c r="D70" s="3" t="s">
        <v>334</v>
      </c>
      <c r="E70" s="4">
        <v>2</v>
      </c>
      <c r="F70" s="2" t="str">
        <f t="shared" si="7"/>
        <v>Lasten</v>
      </c>
      <c r="G70" s="2" t="str">
        <f t="shared" si="8"/>
        <v>XEL-11</v>
      </c>
      <c r="H70" s="2" t="str">
        <f t="shared" si="9"/>
        <v>1.1 Loonbetalingen en sociale premie</v>
      </c>
      <c r="I70" s="2" t="str">
        <f t="shared" si="10"/>
        <v>1.1</v>
      </c>
      <c r="J70" s="2" t="str">
        <f t="shared" si="11"/>
        <v>Loonbetalingen en sociale premie</v>
      </c>
    </row>
    <row r="71" spans="1:10">
      <c r="A71" s="7"/>
      <c r="B71" s="8"/>
      <c r="C71" s="4" t="s">
        <v>335</v>
      </c>
      <c r="D71" s="3" t="s">
        <v>336</v>
      </c>
      <c r="E71" s="4">
        <v>2</v>
      </c>
      <c r="F71" s="2" t="str">
        <f t="shared" si="7"/>
        <v>Lasten</v>
      </c>
      <c r="G71" s="2" t="str">
        <f t="shared" si="8"/>
        <v>XEL-11</v>
      </c>
      <c r="H71" s="2" t="str">
        <f t="shared" si="9"/>
        <v>1.1 Loonbetalingen en sociale premie</v>
      </c>
      <c r="I71" s="2" t="str">
        <f t="shared" si="10"/>
        <v>1.1</v>
      </c>
      <c r="J71" s="2" t="str">
        <f t="shared" si="11"/>
        <v>Loonbetalingen en sociale premie</v>
      </c>
    </row>
    <row r="72" spans="1:10">
      <c r="A72" s="7"/>
      <c r="B72" s="8"/>
      <c r="C72" s="4" t="s">
        <v>337</v>
      </c>
      <c r="D72" s="3" t="s">
        <v>338</v>
      </c>
      <c r="E72" s="4">
        <v>2</v>
      </c>
      <c r="F72" s="2" t="str">
        <f t="shared" si="7"/>
        <v>Lasten</v>
      </c>
      <c r="G72" s="2" t="str">
        <f t="shared" si="8"/>
        <v>XEL-11</v>
      </c>
      <c r="H72" s="2" t="str">
        <f t="shared" si="9"/>
        <v>1.1 Loonbetalingen en sociale premie</v>
      </c>
      <c r="I72" s="2" t="str">
        <f t="shared" si="10"/>
        <v>1.1</v>
      </c>
      <c r="J72" s="2" t="str">
        <f t="shared" si="11"/>
        <v>Loonbetalingen en sociale premie</v>
      </c>
    </row>
    <row r="73" spans="1:10">
      <c r="A73" s="7"/>
      <c r="B73" s="8"/>
      <c r="C73" s="4" t="s">
        <v>339</v>
      </c>
      <c r="D73" s="3" t="s">
        <v>340</v>
      </c>
      <c r="E73" s="4">
        <v>2</v>
      </c>
      <c r="F73" s="2" t="str">
        <f t="shared" si="7"/>
        <v>Lasten</v>
      </c>
      <c r="G73" s="2" t="str">
        <f t="shared" si="8"/>
        <v>XEL-11</v>
      </c>
      <c r="H73" s="2" t="str">
        <f t="shared" si="9"/>
        <v>1.1 Loonbetalingen en sociale premie</v>
      </c>
      <c r="I73" s="2" t="str">
        <f t="shared" si="10"/>
        <v>1.1</v>
      </c>
      <c r="J73" s="2" t="str">
        <f t="shared" si="11"/>
        <v>Loonbetalingen en sociale premie</v>
      </c>
    </row>
    <row r="74" spans="1:10">
      <c r="A74" s="7"/>
      <c r="B74" s="8"/>
      <c r="C74" s="4" t="s">
        <v>341</v>
      </c>
      <c r="D74" s="3" t="s">
        <v>342</v>
      </c>
      <c r="E74" s="4">
        <v>2</v>
      </c>
      <c r="F74" s="2" t="str">
        <f t="shared" si="7"/>
        <v>Lasten</v>
      </c>
      <c r="G74" s="2" t="str">
        <f t="shared" si="8"/>
        <v>XEL-11</v>
      </c>
      <c r="H74" s="2" t="str">
        <f t="shared" si="9"/>
        <v>1.1 Loonbetalingen en sociale premie</v>
      </c>
      <c r="I74" s="2" t="str">
        <f t="shared" si="10"/>
        <v>1.1</v>
      </c>
      <c r="J74" s="2" t="str">
        <f t="shared" si="11"/>
        <v>Loonbetalingen en sociale premie</v>
      </c>
    </row>
    <row r="75" spans="1:10">
      <c r="A75" s="7"/>
      <c r="B75" s="8"/>
      <c r="C75" s="4" t="s">
        <v>343</v>
      </c>
      <c r="D75" s="3" t="s">
        <v>344</v>
      </c>
      <c r="E75" s="4">
        <v>2</v>
      </c>
      <c r="F75" s="2" t="str">
        <f t="shared" si="7"/>
        <v>Lasten</v>
      </c>
      <c r="G75" s="2" t="str">
        <f t="shared" si="8"/>
        <v>XEL-11</v>
      </c>
      <c r="H75" s="2" t="str">
        <f t="shared" si="9"/>
        <v>1.1 Loonbetalingen en sociale premie</v>
      </c>
      <c r="I75" s="2" t="str">
        <f t="shared" si="10"/>
        <v>1.1</v>
      </c>
      <c r="J75" s="2" t="str">
        <f t="shared" si="11"/>
        <v>Loonbetalingen en sociale premie</v>
      </c>
    </row>
    <row r="76" spans="1:10">
      <c r="A76" s="7"/>
      <c r="B76" s="8"/>
      <c r="C76" s="4" t="s">
        <v>345</v>
      </c>
      <c r="D76" s="3" t="s">
        <v>346</v>
      </c>
      <c r="E76" s="4">
        <v>2</v>
      </c>
      <c r="F76" s="2" t="str">
        <f t="shared" si="7"/>
        <v>Lasten</v>
      </c>
      <c r="G76" s="2" t="str">
        <f t="shared" si="8"/>
        <v>XEL-11</v>
      </c>
      <c r="H76" s="2" t="str">
        <f t="shared" si="9"/>
        <v>1.1 Loonbetalingen en sociale premie</v>
      </c>
      <c r="I76" s="2" t="str">
        <f t="shared" si="10"/>
        <v>1.1</v>
      </c>
      <c r="J76" s="2" t="str">
        <f t="shared" si="11"/>
        <v>Loonbetalingen en sociale premie</v>
      </c>
    </row>
    <row r="77" spans="1:10">
      <c r="A77" s="9"/>
      <c r="B77" s="10"/>
      <c r="C77" s="4" t="s">
        <v>347</v>
      </c>
      <c r="D77" s="3" t="s">
        <v>336</v>
      </c>
      <c r="E77" s="4">
        <v>2</v>
      </c>
      <c r="F77" s="2" t="str">
        <f t="shared" si="7"/>
        <v>Lasten</v>
      </c>
      <c r="G77" s="2" t="str">
        <f t="shared" si="8"/>
        <v>XEL-11</v>
      </c>
      <c r="H77" s="2" t="str">
        <f t="shared" si="9"/>
        <v>1.1 Loonbetalingen en sociale premie</v>
      </c>
      <c r="I77" s="2" t="str">
        <f t="shared" si="10"/>
        <v>1.1</v>
      </c>
      <c r="J77" s="2" t="str">
        <f t="shared" si="11"/>
        <v>Loonbetalingen en sociale premie</v>
      </c>
    </row>
    <row r="78" spans="1:10">
      <c r="A78" s="3" t="s">
        <v>348</v>
      </c>
      <c r="B78" s="4" t="s">
        <v>349</v>
      </c>
      <c r="C78" s="4" t="s">
        <v>350</v>
      </c>
      <c r="D78" s="3" t="s">
        <v>351</v>
      </c>
      <c r="E78" s="4">
        <v>2</v>
      </c>
      <c r="F78" s="2" t="str">
        <f t="shared" si="7"/>
        <v>Lasten</v>
      </c>
      <c r="G78" s="2" t="str">
        <f t="shared" si="8"/>
        <v>XEL-12</v>
      </c>
      <c r="H78" s="2" t="str">
        <f t="shared" si="9"/>
        <v>1.2 Sociale uitkeringen personeel</v>
      </c>
      <c r="I78" s="2" t="str">
        <f t="shared" si="10"/>
        <v>1.2</v>
      </c>
      <c r="J78" s="2" t="str">
        <f t="shared" si="11"/>
        <v>Sociale uitkeringen personeel</v>
      </c>
    </row>
    <row r="79" spans="1:10">
      <c r="A79" s="3" t="s">
        <v>352</v>
      </c>
      <c r="B79" s="4" t="s">
        <v>353</v>
      </c>
      <c r="C79" s="4" t="s">
        <v>354</v>
      </c>
      <c r="D79" s="3" t="s">
        <v>355</v>
      </c>
      <c r="E79" s="4">
        <v>2</v>
      </c>
      <c r="F79" s="2" t="str">
        <f t="shared" si="7"/>
        <v>Lasten</v>
      </c>
      <c r="G79" s="2" t="str">
        <f t="shared" si="8"/>
        <v>XEL-201</v>
      </c>
      <c r="H79" s="2" t="str">
        <f t="shared" si="9"/>
        <v>2.0.1 Aankoop grond</v>
      </c>
      <c r="I79" s="2" t="str">
        <f t="shared" si="10"/>
        <v>2.0.1</v>
      </c>
      <c r="J79" s="2" t="str">
        <f t="shared" si="11"/>
        <v>Aankoop grond</v>
      </c>
    </row>
    <row r="80" spans="1:10">
      <c r="A80" s="5" t="s">
        <v>356</v>
      </c>
      <c r="B80" s="6" t="s">
        <v>357</v>
      </c>
      <c r="C80" s="4" t="s">
        <v>358</v>
      </c>
      <c r="D80" s="3" t="s">
        <v>359</v>
      </c>
      <c r="E80" s="4">
        <v>2</v>
      </c>
      <c r="F80" s="2" t="str">
        <f t="shared" si="7"/>
        <v>Lasten</v>
      </c>
      <c r="G80" s="2" t="str">
        <f t="shared" si="8"/>
        <v>XEL-202</v>
      </c>
      <c r="H80" s="2" t="str">
        <f t="shared" si="9"/>
        <v>2.0.2 Overige aankopen onroerende za</v>
      </c>
      <c r="I80" s="2" t="str">
        <f t="shared" si="10"/>
        <v>2.0.2</v>
      </c>
      <c r="J80" s="2" t="str">
        <f t="shared" si="11"/>
        <v>Overige aankopen onroerende za</v>
      </c>
    </row>
    <row r="81" spans="1:10">
      <c r="A81" s="9"/>
      <c r="B81" s="10"/>
      <c r="C81" s="4" t="s">
        <v>360</v>
      </c>
      <c r="D81" s="3" t="s">
        <v>361</v>
      </c>
      <c r="E81" s="4">
        <v>2</v>
      </c>
      <c r="F81" s="2" t="str">
        <f t="shared" si="7"/>
        <v>Lasten</v>
      </c>
      <c r="G81" s="2" t="str">
        <f t="shared" si="8"/>
        <v>XEL-202</v>
      </c>
      <c r="H81" s="2" t="str">
        <f t="shared" si="9"/>
        <v>2.0.2 Overige aankopen onroerende za</v>
      </c>
      <c r="I81" s="2" t="str">
        <f t="shared" si="10"/>
        <v>2.0.2</v>
      </c>
      <c r="J81" s="2" t="str">
        <f t="shared" si="11"/>
        <v>Overige aankopen onroerende za</v>
      </c>
    </row>
    <row r="82" spans="1:10">
      <c r="A82" s="5" t="s">
        <v>362</v>
      </c>
      <c r="B82" s="6" t="s">
        <v>363</v>
      </c>
      <c r="C82" s="4" t="s">
        <v>364</v>
      </c>
      <c r="D82" s="3" t="s">
        <v>365</v>
      </c>
      <c r="E82" s="4">
        <v>2</v>
      </c>
      <c r="F82" s="2" t="str">
        <f t="shared" si="7"/>
        <v>Lasten</v>
      </c>
      <c r="G82" s="2" t="str">
        <f t="shared" si="8"/>
        <v>XEL-21</v>
      </c>
      <c r="H82" s="2" t="str">
        <f t="shared" si="9"/>
        <v>2.1 Uitbestede investeringen</v>
      </c>
      <c r="I82" s="2" t="str">
        <f t="shared" si="10"/>
        <v>2.1</v>
      </c>
      <c r="J82" s="2" t="str">
        <f t="shared" si="11"/>
        <v>Uitbestede investeringen</v>
      </c>
    </row>
    <row r="83" spans="1:10">
      <c r="A83" s="7"/>
      <c r="B83" s="8"/>
      <c r="C83" s="4" t="s">
        <v>366</v>
      </c>
      <c r="D83" s="3" t="s">
        <v>367</v>
      </c>
      <c r="E83" s="4">
        <v>2</v>
      </c>
      <c r="F83" s="2" t="str">
        <f t="shared" si="7"/>
        <v>Lasten</v>
      </c>
      <c r="G83" s="2" t="str">
        <f t="shared" si="8"/>
        <v>XEL-21</v>
      </c>
      <c r="H83" s="2" t="str">
        <f t="shared" si="9"/>
        <v>2.1 Uitbestede investeringen</v>
      </c>
      <c r="I83" s="2" t="str">
        <f t="shared" si="10"/>
        <v>2.1</v>
      </c>
      <c r="J83" s="2" t="str">
        <f t="shared" si="11"/>
        <v>Uitbestede investeringen</v>
      </c>
    </row>
    <row r="84" spans="1:10">
      <c r="A84" s="7"/>
      <c r="B84" s="8"/>
      <c r="C84" s="4" t="s">
        <v>368</v>
      </c>
      <c r="D84" s="3" t="s">
        <v>369</v>
      </c>
      <c r="E84" s="4">
        <v>2</v>
      </c>
      <c r="F84" s="2" t="str">
        <f t="shared" si="7"/>
        <v>Lasten</v>
      </c>
      <c r="G84" s="2" t="str">
        <f t="shared" si="8"/>
        <v>XEL-21</v>
      </c>
      <c r="H84" s="2" t="str">
        <f t="shared" si="9"/>
        <v>2.1 Uitbestede investeringen</v>
      </c>
      <c r="I84" s="2" t="str">
        <f t="shared" si="10"/>
        <v>2.1</v>
      </c>
      <c r="J84" s="2" t="str">
        <f t="shared" si="11"/>
        <v>Uitbestede investeringen</v>
      </c>
    </row>
    <row r="85" spans="1:10">
      <c r="A85" s="7"/>
      <c r="B85" s="8"/>
      <c r="C85" s="4" t="s">
        <v>370</v>
      </c>
      <c r="D85" s="3" t="s">
        <v>371</v>
      </c>
      <c r="E85" s="4">
        <v>2</v>
      </c>
      <c r="F85" s="2" t="str">
        <f t="shared" si="7"/>
        <v>Lasten</v>
      </c>
      <c r="G85" s="2" t="str">
        <f t="shared" si="8"/>
        <v>XEL-21</v>
      </c>
      <c r="H85" s="2" t="str">
        <f t="shared" si="9"/>
        <v>2.1 Uitbestede investeringen</v>
      </c>
      <c r="I85" s="2" t="str">
        <f t="shared" si="10"/>
        <v>2.1</v>
      </c>
      <c r="J85" s="2" t="str">
        <f t="shared" si="11"/>
        <v>Uitbestede investeringen</v>
      </c>
    </row>
    <row r="86" spans="1:10">
      <c r="A86" s="7"/>
      <c r="B86" s="8"/>
      <c r="C86" s="4" t="s">
        <v>372</v>
      </c>
      <c r="D86" s="3" t="s">
        <v>373</v>
      </c>
      <c r="E86" s="4">
        <v>2</v>
      </c>
      <c r="F86" s="2" t="str">
        <f t="shared" si="7"/>
        <v>Lasten</v>
      </c>
      <c r="G86" s="2" t="str">
        <f t="shared" si="8"/>
        <v>XEL-21</v>
      </c>
      <c r="H86" s="2" t="str">
        <f t="shared" si="9"/>
        <v>2.1 Uitbestede investeringen</v>
      </c>
      <c r="I86" s="2" t="str">
        <f t="shared" si="10"/>
        <v>2.1</v>
      </c>
      <c r="J86" s="2" t="str">
        <f t="shared" si="11"/>
        <v>Uitbestede investeringen</v>
      </c>
    </row>
    <row r="87" spans="1:10">
      <c r="A87" s="7"/>
      <c r="B87" s="8"/>
      <c r="C87" s="4" t="s">
        <v>7247</v>
      </c>
      <c r="D87" s="3" t="s">
        <v>7248</v>
      </c>
      <c r="E87" s="4">
        <v>2</v>
      </c>
      <c r="F87" s="2" t="str">
        <f t="shared" si="7"/>
        <v>Lasten</v>
      </c>
      <c r="G87" s="2" t="str">
        <f t="shared" si="8"/>
        <v>XEL-21</v>
      </c>
      <c r="H87" s="2" t="str">
        <f t="shared" si="9"/>
        <v>2.1 Uitbestede investeringen</v>
      </c>
      <c r="I87" s="2" t="str">
        <f t="shared" si="10"/>
        <v>2.1</v>
      </c>
      <c r="J87" s="2" t="str">
        <f t="shared" si="11"/>
        <v>Uitbestede investeringen</v>
      </c>
    </row>
    <row r="88" spans="1:10">
      <c r="A88" s="9"/>
      <c r="B88" s="10"/>
      <c r="C88" s="4" t="s">
        <v>374</v>
      </c>
      <c r="D88" s="3" t="s">
        <v>375</v>
      </c>
      <c r="E88" s="4">
        <v>2</v>
      </c>
      <c r="F88" s="2" t="str">
        <f t="shared" si="7"/>
        <v>Lasten</v>
      </c>
      <c r="G88" s="2" t="str">
        <f t="shared" si="8"/>
        <v>XEL-21</v>
      </c>
      <c r="H88" s="2" t="str">
        <f t="shared" si="9"/>
        <v>2.1 Uitbestede investeringen</v>
      </c>
      <c r="I88" s="2" t="str">
        <f t="shared" si="10"/>
        <v>2.1</v>
      </c>
      <c r="J88" s="2" t="str">
        <f t="shared" si="11"/>
        <v>Uitbestede investeringen</v>
      </c>
    </row>
    <row r="89" spans="1:10">
      <c r="A89" s="5" t="s">
        <v>376</v>
      </c>
      <c r="B89" s="6" t="s">
        <v>377</v>
      </c>
      <c r="C89" s="4" t="s">
        <v>378</v>
      </c>
      <c r="D89" s="3" t="s">
        <v>379</v>
      </c>
      <c r="E89" s="4">
        <v>2</v>
      </c>
      <c r="F89" s="2" t="str">
        <f t="shared" si="7"/>
        <v>Lasten</v>
      </c>
      <c r="G89" s="2" t="str">
        <f t="shared" si="8"/>
        <v>XEL-22</v>
      </c>
      <c r="H89" s="2" t="str">
        <f t="shared" si="9"/>
        <v>2.2 Aankoop van duurzame roerende za</v>
      </c>
      <c r="I89" s="2" t="str">
        <f t="shared" si="10"/>
        <v>2.2</v>
      </c>
      <c r="J89" s="2" t="str">
        <f t="shared" si="11"/>
        <v>Aankoop van duurzame roerende za</v>
      </c>
    </row>
    <row r="90" spans="1:10">
      <c r="A90" s="7"/>
      <c r="B90" s="8"/>
      <c r="C90" s="4" t="s">
        <v>380</v>
      </c>
      <c r="D90" s="3" t="s">
        <v>381</v>
      </c>
      <c r="E90" s="4">
        <v>2</v>
      </c>
      <c r="F90" s="2" t="str">
        <f t="shared" si="7"/>
        <v>Lasten</v>
      </c>
      <c r="G90" s="2" t="str">
        <f t="shared" si="8"/>
        <v>XEL-22</v>
      </c>
      <c r="H90" s="2" t="str">
        <f t="shared" si="9"/>
        <v>2.2 Aankoop van duurzame roerende za</v>
      </c>
      <c r="I90" s="2" t="str">
        <f t="shared" si="10"/>
        <v>2.2</v>
      </c>
      <c r="J90" s="2" t="str">
        <f t="shared" si="11"/>
        <v>Aankoop van duurzame roerende za</v>
      </c>
    </row>
    <row r="91" spans="1:10">
      <c r="A91" s="7"/>
      <c r="B91" s="8"/>
      <c r="C91" s="4" t="s">
        <v>382</v>
      </c>
      <c r="D91" s="3" t="s">
        <v>383</v>
      </c>
      <c r="E91" s="4">
        <v>2</v>
      </c>
      <c r="F91" s="2" t="str">
        <f t="shared" si="7"/>
        <v>Lasten</v>
      </c>
      <c r="G91" s="2" t="str">
        <f t="shared" si="8"/>
        <v>XEL-22</v>
      </c>
      <c r="H91" s="2" t="str">
        <f t="shared" si="9"/>
        <v>2.2 Aankoop van duurzame roerende za</v>
      </c>
      <c r="I91" s="2" t="str">
        <f t="shared" si="10"/>
        <v>2.2</v>
      </c>
      <c r="J91" s="2" t="str">
        <f t="shared" si="11"/>
        <v>Aankoop van duurzame roerende za</v>
      </c>
    </row>
    <row r="92" spans="1:10">
      <c r="A92" s="7"/>
      <c r="B92" s="8"/>
      <c r="C92" s="4" t="s">
        <v>384</v>
      </c>
      <c r="D92" s="3" t="s">
        <v>385</v>
      </c>
      <c r="E92" s="4">
        <v>2</v>
      </c>
      <c r="F92" s="2" t="str">
        <f t="shared" si="7"/>
        <v>Lasten</v>
      </c>
      <c r="G92" s="2" t="str">
        <f t="shared" si="8"/>
        <v>XEL-22</v>
      </c>
      <c r="H92" s="2" t="str">
        <f t="shared" si="9"/>
        <v>2.2 Aankoop van duurzame roerende za</v>
      </c>
      <c r="I92" s="2" t="str">
        <f t="shared" si="10"/>
        <v>2.2</v>
      </c>
      <c r="J92" s="2" t="str">
        <f t="shared" si="11"/>
        <v>Aankoop van duurzame roerende za</v>
      </c>
    </row>
    <row r="93" spans="1:10">
      <c r="A93" s="7"/>
      <c r="B93" s="8"/>
      <c r="C93" s="4" t="s">
        <v>386</v>
      </c>
      <c r="D93" s="3" t="s">
        <v>387</v>
      </c>
      <c r="E93" s="4">
        <v>2</v>
      </c>
      <c r="F93" s="2" t="str">
        <f t="shared" si="7"/>
        <v>Lasten</v>
      </c>
      <c r="G93" s="2" t="str">
        <f t="shared" si="8"/>
        <v>XEL-22</v>
      </c>
      <c r="H93" s="2" t="str">
        <f t="shared" si="9"/>
        <v>2.2 Aankoop van duurzame roerende za</v>
      </c>
      <c r="I93" s="2" t="str">
        <f t="shared" si="10"/>
        <v>2.2</v>
      </c>
      <c r="J93" s="2" t="str">
        <f t="shared" si="11"/>
        <v>Aankoop van duurzame roerende za</v>
      </c>
    </row>
    <row r="94" spans="1:10">
      <c r="A94" s="7"/>
      <c r="B94" s="8"/>
      <c r="C94" s="4" t="s">
        <v>388</v>
      </c>
      <c r="D94" s="3" t="s">
        <v>389</v>
      </c>
      <c r="E94" s="4">
        <v>2</v>
      </c>
      <c r="F94" s="2" t="str">
        <f t="shared" si="7"/>
        <v>Lasten</v>
      </c>
      <c r="G94" s="2" t="str">
        <f t="shared" si="8"/>
        <v>XEL-22</v>
      </c>
      <c r="H94" s="2" t="str">
        <f t="shared" si="9"/>
        <v>2.2 Aankoop van duurzame roerende za</v>
      </c>
      <c r="I94" s="2" t="str">
        <f t="shared" si="10"/>
        <v>2.2</v>
      </c>
      <c r="J94" s="2" t="str">
        <f t="shared" si="11"/>
        <v>Aankoop van duurzame roerende za</v>
      </c>
    </row>
    <row r="95" spans="1:10">
      <c r="A95" s="7"/>
      <c r="B95" s="8"/>
      <c r="C95" s="4" t="s">
        <v>390</v>
      </c>
      <c r="D95" s="3" t="s">
        <v>391</v>
      </c>
      <c r="E95" s="4">
        <v>2</v>
      </c>
      <c r="F95" s="2" t="str">
        <f t="shared" si="7"/>
        <v>Lasten</v>
      </c>
      <c r="G95" s="2" t="str">
        <f t="shared" si="8"/>
        <v>XEL-22</v>
      </c>
      <c r="H95" s="2" t="str">
        <f t="shared" si="9"/>
        <v>2.2 Aankoop van duurzame roerende za</v>
      </c>
      <c r="I95" s="2" t="str">
        <f t="shared" si="10"/>
        <v>2.2</v>
      </c>
      <c r="J95" s="2" t="str">
        <f t="shared" si="11"/>
        <v>Aankoop van duurzame roerende za</v>
      </c>
    </row>
    <row r="96" spans="1:10">
      <c r="A96" s="7"/>
      <c r="B96" s="8"/>
      <c r="C96" s="4" t="s">
        <v>392</v>
      </c>
      <c r="D96" s="3" t="s">
        <v>393</v>
      </c>
      <c r="E96" s="4">
        <v>2</v>
      </c>
      <c r="F96" s="2" t="str">
        <f t="shared" si="7"/>
        <v>Lasten</v>
      </c>
      <c r="G96" s="2" t="str">
        <f t="shared" si="8"/>
        <v>XEL-22</v>
      </c>
      <c r="H96" s="2" t="str">
        <f t="shared" si="9"/>
        <v>2.2 Aankoop van duurzame roerende za</v>
      </c>
      <c r="I96" s="2" t="str">
        <f t="shared" si="10"/>
        <v>2.2</v>
      </c>
      <c r="J96" s="2" t="str">
        <f t="shared" si="11"/>
        <v>Aankoop van duurzame roerende za</v>
      </c>
    </row>
    <row r="97" spans="1:10">
      <c r="A97" s="7"/>
      <c r="B97" s="8"/>
      <c r="C97" s="4" t="s">
        <v>394</v>
      </c>
      <c r="D97" s="3" t="s">
        <v>395</v>
      </c>
      <c r="E97" s="4">
        <v>2</v>
      </c>
      <c r="F97" s="2" t="str">
        <f t="shared" si="7"/>
        <v>Lasten</v>
      </c>
      <c r="G97" s="2" t="str">
        <f t="shared" si="8"/>
        <v>XEL-22</v>
      </c>
      <c r="H97" s="2" t="str">
        <f t="shared" si="9"/>
        <v>2.2 Aankoop van duurzame roerende za</v>
      </c>
      <c r="I97" s="2" t="str">
        <f t="shared" si="10"/>
        <v>2.2</v>
      </c>
      <c r="J97" s="2" t="str">
        <f t="shared" si="11"/>
        <v>Aankoop van duurzame roerende za</v>
      </c>
    </row>
    <row r="98" spans="1:10">
      <c r="A98" s="7"/>
      <c r="B98" s="8"/>
      <c r="C98" s="4" t="s">
        <v>396</v>
      </c>
      <c r="D98" s="3" t="s">
        <v>397</v>
      </c>
      <c r="E98" s="4">
        <v>2</v>
      </c>
      <c r="F98" s="2" t="str">
        <f t="shared" si="7"/>
        <v>Lasten</v>
      </c>
      <c r="G98" s="2" t="str">
        <f t="shared" si="8"/>
        <v>XEL-22</v>
      </c>
      <c r="H98" s="2" t="str">
        <f t="shared" si="9"/>
        <v>2.2 Aankoop van duurzame roerende za</v>
      </c>
      <c r="I98" s="2" t="str">
        <f t="shared" si="10"/>
        <v>2.2</v>
      </c>
      <c r="J98" s="2" t="str">
        <f t="shared" si="11"/>
        <v>Aankoop van duurzame roerende za</v>
      </c>
    </row>
    <row r="99" spans="1:10">
      <c r="A99" s="7"/>
      <c r="B99" s="8"/>
      <c r="C99" s="4" t="s">
        <v>398</v>
      </c>
      <c r="D99" s="3" t="s">
        <v>399</v>
      </c>
      <c r="E99" s="4">
        <v>2</v>
      </c>
      <c r="F99" s="2" t="str">
        <f t="shared" si="7"/>
        <v>Lasten</v>
      </c>
      <c r="G99" s="2" t="str">
        <f t="shared" si="8"/>
        <v>XEL-22</v>
      </c>
      <c r="H99" s="2" t="str">
        <f t="shared" si="9"/>
        <v>2.2 Aankoop van duurzame roerende za</v>
      </c>
      <c r="I99" s="2" t="str">
        <f t="shared" si="10"/>
        <v>2.2</v>
      </c>
      <c r="J99" s="2" t="str">
        <f t="shared" si="11"/>
        <v>Aankoop van duurzame roerende za</v>
      </c>
    </row>
    <row r="100" spans="1:10">
      <c r="A100" s="7"/>
      <c r="B100" s="8"/>
      <c r="C100" s="4" t="s">
        <v>400</v>
      </c>
      <c r="D100" s="3" t="s">
        <v>401</v>
      </c>
      <c r="E100" s="4">
        <v>2</v>
      </c>
      <c r="F100" s="2" t="str">
        <f t="shared" si="7"/>
        <v>Lasten</v>
      </c>
      <c r="G100" s="2" t="str">
        <f t="shared" si="8"/>
        <v>XEL-22</v>
      </c>
      <c r="H100" s="2" t="str">
        <f t="shared" si="9"/>
        <v>2.2 Aankoop van duurzame roerende za</v>
      </c>
      <c r="I100" s="2" t="str">
        <f t="shared" si="10"/>
        <v>2.2</v>
      </c>
      <c r="J100" s="2" t="str">
        <f t="shared" si="11"/>
        <v>Aankoop van duurzame roerende za</v>
      </c>
    </row>
    <row r="101" spans="1:10">
      <c r="A101" s="7"/>
      <c r="B101" s="8"/>
      <c r="C101" s="4" t="s">
        <v>402</v>
      </c>
      <c r="D101" s="3" t="s">
        <v>403</v>
      </c>
      <c r="E101" s="4">
        <v>2</v>
      </c>
      <c r="F101" s="2" t="str">
        <f t="shared" si="7"/>
        <v>Lasten</v>
      </c>
      <c r="G101" s="2" t="str">
        <f t="shared" si="8"/>
        <v>XEL-22</v>
      </c>
      <c r="H101" s="2" t="str">
        <f t="shared" si="9"/>
        <v>2.2 Aankoop van duurzame roerende za</v>
      </c>
      <c r="I101" s="2" t="str">
        <f t="shared" si="10"/>
        <v>2.2</v>
      </c>
      <c r="J101" s="2" t="str">
        <f t="shared" si="11"/>
        <v>Aankoop van duurzame roerende za</v>
      </c>
    </row>
    <row r="102" spans="1:10">
      <c r="A102" s="7"/>
      <c r="B102" s="8"/>
      <c r="C102" s="4" t="s">
        <v>404</v>
      </c>
      <c r="D102" s="3" t="s">
        <v>405</v>
      </c>
      <c r="E102" s="4">
        <v>2</v>
      </c>
      <c r="F102" s="2" t="str">
        <f t="shared" si="7"/>
        <v>Lasten</v>
      </c>
      <c r="G102" s="2" t="str">
        <f t="shared" si="8"/>
        <v>XEL-22</v>
      </c>
      <c r="H102" s="2" t="str">
        <f t="shared" si="9"/>
        <v>2.2 Aankoop van duurzame roerende za</v>
      </c>
      <c r="I102" s="2" t="str">
        <f t="shared" si="10"/>
        <v>2.2</v>
      </c>
      <c r="J102" s="2" t="str">
        <f t="shared" si="11"/>
        <v>Aankoop van duurzame roerende za</v>
      </c>
    </row>
    <row r="103" spans="1:10">
      <c r="A103" s="7"/>
      <c r="B103" s="8"/>
      <c r="C103" s="4" t="s">
        <v>406</v>
      </c>
      <c r="D103" s="3" t="s">
        <v>407</v>
      </c>
      <c r="E103" s="4">
        <v>2</v>
      </c>
      <c r="F103" s="2" t="str">
        <f t="shared" si="7"/>
        <v>Lasten</v>
      </c>
      <c r="G103" s="2" t="str">
        <f t="shared" si="8"/>
        <v>XEL-22</v>
      </c>
      <c r="H103" s="2" t="str">
        <f t="shared" si="9"/>
        <v>2.2 Aankoop van duurzame roerende za</v>
      </c>
      <c r="I103" s="2" t="str">
        <f t="shared" si="10"/>
        <v>2.2</v>
      </c>
      <c r="J103" s="2" t="str">
        <f t="shared" si="11"/>
        <v>Aankoop van duurzame roerende za</v>
      </c>
    </row>
    <row r="104" spans="1:10">
      <c r="A104" s="7"/>
      <c r="B104" s="8"/>
      <c r="C104" s="4" t="s">
        <v>408</v>
      </c>
      <c r="D104" s="3" t="s">
        <v>409</v>
      </c>
      <c r="E104" s="4">
        <v>2</v>
      </c>
      <c r="F104" s="2" t="str">
        <f t="shared" si="7"/>
        <v>Lasten</v>
      </c>
      <c r="G104" s="2" t="str">
        <f t="shared" si="8"/>
        <v>XEL-22</v>
      </c>
      <c r="H104" s="2" t="str">
        <f t="shared" si="9"/>
        <v>2.2 Aankoop van duurzame roerende za</v>
      </c>
      <c r="I104" s="2" t="str">
        <f t="shared" si="10"/>
        <v>2.2</v>
      </c>
      <c r="J104" s="2" t="str">
        <f t="shared" si="11"/>
        <v>Aankoop van duurzame roerende za</v>
      </c>
    </row>
    <row r="105" spans="1:10">
      <c r="A105" s="7"/>
      <c r="B105" s="8"/>
      <c r="C105" s="4" t="s">
        <v>410</v>
      </c>
      <c r="D105" s="3" t="s">
        <v>411</v>
      </c>
      <c r="E105" s="4">
        <v>2</v>
      </c>
      <c r="F105" s="2" t="str">
        <f t="shared" si="7"/>
        <v>Lasten</v>
      </c>
      <c r="G105" s="2" t="str">
        <f t="shared" si="8"/>
        <v>XEL-22</v>
      </c>
      <c r="H105" s="2" t="str">
        <f t="shared" si="9"/>
        <v>2.2 Aankoop van duurzame roerende za</v>
      </c>
      <c r="I105" s="2" t="str">
        <f t="shared" si="10"/>
        <v>2.2</v>
      </c>
      <c r="J105" s="2" t="str">
        <f t="shared" si="11"/>
        <v>Aankoop van duurzame roerende za</v>
      </c>
    </row>
    <row r="106" spans="1:10">
      <c r="A106" s="7"/>
      <c r="B106" s="8"/>
      <c r="C106" s="4" t="s">
        <v>412</v>
      </c>
      <c r="D106" s="3" t="s">
        <v>413</v>
      </c>
      <c r="E106" s="4">
        <v>2</v>
      </c>
      <c r="F106" s="2" t="str">
        <f t="shared" si="7"/>
        <v>Lasten</v>
      </c>
      <c r="G106" s="2" t="str">
        <f t="shared" si="8"/>
        <v>XEL-22</v>
      </c>
      <c r="H106" s="2" t="str">
        <f t="shared" si="9"/>
        <v>2.2 Aankoop van duurzame roerende za</v>
      </c>
      <c r="I106" s="2" t="str">
        <f t="shared" si="10"/>
        <v>2.2</v>
      </c>
      <c r="J106" s="2" t="str">
        <f t="shared" si="11"/>
        <v>Aankoop van duurzame roerende za</v>
      </c>
    </row>
    <row r="107" spans="1:10">
      <c r="A107" s="7"/>
      <c r="B107" s="8"/>
      <c r="C107" s="4" t="s">
        <v>414</v>
      </c>
      <c r="D107" s="3" t="s">
        <v>415</v>
      </c>
      <c r="E107" s="4">
        <v>2</v>
      </c>
      <c r="F107" s="2" t="str">
        <f t="shared" si="7"/>
        <v>Lasten</v>
      </c>
      <c r="G107" s="2" t="str">
        <f t="shared" si="8"/>
        <v>XEL-22</v>
      </c>
      <c r="H107" s="2" t="str">
        <f t="shared" si="9"/>
        <v>2.2 Aankoop van duurzame roerende za</v>
      </c>
      <c r="I107" s="2" t="str">
        <f t="shared" si="10"/>
        <v>2.2</v>
      </c>
      <c r="J107" s="2" t="str">
        <f t="shared" si="11"/>
        <v>Aankoop van duurzame roerende za</v>
      </c>
    </row>
    <row r="108" spans="1:10">
      <c r="A108" s="7"/>
      <c r="B108" s="8"/>
      <c r="C108" s="4" t="s">
        <v>416</v>
      </c>
      <c r="D108" s="3" t="s">
        <v>417</v>
      </c>
      <c r="E108" s="4">
        <v>2</v>
      </c>
      <c r="F108" s="2" t="str">
        <f t="shared" si="7"/>
        <v>Lasten</v>
      </c>
      <c r="G108" s="2" t="str">
        <f t="shared" si="8"/>
        <v>XEL-22</v>
      </c>
      <c r="H108" s="2" t="str">
        <f t="shared" si="9"/>
        <v>2.2 Aankoop van duurzame roerende za</v>
      </c>
      <c r="I108" s="2" t="str">
        <f t="shared" si="10"/>
        <v>2.2</v>
      </c>
      <c r="J108" s="2" t="str">
        <f t="shared" si="11"/>
        <v>Aankoop van duurzame roerende za</v>
      </c>
    </row>
    <row r="109" spans="1:10">
      <c r="A109" s="7"/>
      <c r="B109" s="8"/>
      <c r="C109" s="4" t="s">
        <v>418</v>
      </c>
      <c r="D109" s="3" t="s">
        <v>419</v>
      </c>
      <c r="E109" s="4">
        <v>2</v>
      </c>
      <c r="F109" s="2" t="str">
        <f t="shared" si="7"/>
        <v>Lasten</v>
      </c>
      <c r="G109" s="2" t="str">
        <f t="shared" si="8"/>
        <v>XEL-22</v>
      </c>
      <c r="H109" s="2" t="str">
        <f t="shared" si="9"/>
        <v>2.2 Aankoop van duurzame roerende za</v>
      </c>
      <c r="I109" s="2" t="str">
        <f t="shared" si="10"/>
        <v>2.2</v>
      </c>
      <c r="J109" s="2" t="str">
        <f t="shared" si="11"/>
        <v>Aankoop van duurzame roerende za</v>
      </c>
    </row>
    <row r="110" spans="1:10">
      <c r="A110" s="9"/>
      <c r="B110" s="10"/>
      <c r="C110" s="4" t="s">
        <v>420</v>
      </c>
      <c r="D110" s="3" t="s">
        <v>421</v>
      </c>
      <c r="E110" s="4">
        <v>2</v>
      </c>
      <c r="F110" s="2" t="str">
        <f t="shared" si="7"/>
        <v>Lasten</v>
      </c>
      <c r="G110" s="2" t="str">
        <f t="shared" si="8"/>
        <v>XEL-22</v>
      </c>
      <c r="H110" s="2" t="str">
        <f t="shared" si="9"/>
        <v>2.2 Aankoop van duurzame roerende za</v>
      </c>
      <c r="I110" s="2" t="str">
        <f t="shared" si="10"/>
        <v>2.2</v>
      </c>
      <c r="J110" s="2" t="str">
        <f t="shared" si="11"/>
        <v>Aankoop van duurzame roerende za</v>
      </c>
    </row>
    <row r="111" spans="1:10">
      <c r="A111" s="5" t="s">
        <v>422</v>
      </c>
      <c r="B111" s="6" t="s">
        <v>423</v>
      </c>
      <c r="C111" s="4" t="s">
        <v>424</v>
      </c>
      <c r="D111" s="3" t="s">
        <v>425</v>
      </c>
      <c r="E111" s="4">
        <v>2</v>
      </c>
      <c r="F111" s="2" t="str">
        <f t="shared" si="7"/>
        <v>Lasten</v>
      </c>
      <c r="G111" s="2" t="str">
        <f t="shared" si="8"/>
        <v>XEL-231</v>
      </c>
      <c r="H111" s="2" t="str">
        <f t="shared" si="9"/>
        <v>2.3.1 Aankopen niet duurzame goedere</v>
      </c>
      <c r="I111" s="2" t="str">
        <f t="shared" si="10"/>
        <v>2.3.1</v>
      </c>
      <c r="J111" s="2" t="str">
        <f t="shared" si="11"/>
        <v>Aankopen niet duurzame goedere</v>
      </c>
    </row>
    <row r="112" spans="1:10">
      <c r="A112" s="7"/>
      <c r="B112" s="8"/>
      <c r="C112" s="4" t="s">
        <v>426</v>
      </c>
      <c r="D112" s="3" t="s">
        <v>427</v>
      </c>
      <c r="E112" s="4">
        <v>2</v>
      </c>
      <c r="F112" s="2" t="str">
        <f t="shared" si="7"/>
        <v>Lasten</v>
      </c>
      <c r="G112" s="2" t="str">
        <f t="shared" si="8"/>
        <v>XEL-231</v>
      </c>
      <c r="H112" s="2" t="str">
        <f t="shared" si="9"/>
        <v>2.3.1 Aankopen niet duurzame goedere</v>
      </c>
      <c r="I112" s="2" t="str">
        <f t="shared" si="10"/>
        <v>2.3.1</v>
      </c>
      <c r="J112" s="2" t="str">
        <f t="shared" si="11"/>
        <v>Aankopen niet duurzame goedere</v>
      </c>
    </row>
    <row r="113" spans="1:10">
      <c r="A113" s="7"/>
      <c r="B113" s="8"/>
      <c r="C113" s="4" t="s">
        <v>428</v>
      </c>
      <c r="D113" s="3" t="s">
        <v>429</v>
      </c>
      <c r="E113" s="4">
        <v>2</v>
      </c>
      <c r="F113" s="2" t="str">
        <f t="shared" si="7"/>
        <v>Lasten</v>
      </c>
      <c r="G113" s="2" t="str">
        <f t="shared" si="8"/>
        <v>XEL-231</v>
      </c>
      <c r="H113" s="2" t="str">
        <f t="shared" si="9"/>
        <v>2.3.1 Aankopen niet duurzame goedere</v>
      </c>
      <c r="I113" s="2" t="str">
        <f t="shared" si="10"/>
        <v>2.3.1</v>
      </c>
      <c r="J113" s="2" t="str">
        <f t="shared" si="11"/>
        <v>Aankopen niet duurzame goedere</v>
      </c>
    </row>
    <row r="114" spans="1:10">
      <c r="A114" s="7"/>
      <c r="B114" s="8"/>
      <c r="C114" s="4" t="s">
        <v>430</v>
      </c>
      <c r="D114" s="3" t="s">
        <v>431</v>
      </c>
      <c r="E114" s="4">
        <v>2</v>
      </c>
      <c r="F114" s="2" t="str">
        <f t="shared" si="7"/>
        <v>Lasten</v>
      </c>
      <c r="G114" s="2" t="str">
        <f t="shared" si="8"/>
        <v>XEL-231</v>
      </c>
      <c r="H114" s="2" t="str">
        <f t="shared" si="9"/>
        <v>2.3.1 Aankopen niet duurzame goedere</v>
      </c>
      <c r="I114" s="2" t="str">
        <f t="shared" si="10"/>
        <v>2.3.1</v>
      </c>
      <c r="J114" s="2" t="str">
        <f t="shared" si="11"/>
        <v>Aankopen niet duurzame goedere</v>
      </c>
    </row>
    <row r="115" spans="1:10">
      <c r="A115" s="7"/>
      <c r="B115" s="8"/>
      <c r="C115" s="4" t="s">
        <v>432</v>
      </c>
      <c r="D115" s="3" t="s">
        <v>433</v>
      </c>
      <c r="E115" s="4">
        <v>2</v>
      </c>
      <c r="F115" s="2" t="str">
        <f t="shared" si="7"/>
        <v>Lasten</v>
      </c>
      <c r="G115" s="2" t="str">
        <f t="shared" si="8"/>
        <v>XEL-231</v>
      </c>
      <c r="H115" s="2" t="str">
        <f t="shared" si="9"/>
        <v>2.3.1 Aankopen niet duurzame goedere</v>
      </c>
      <c r="I115" s="2" t="str">
        <f t="shared" si="10"/>
        <v>2.3.1</v>
      </c>
      <c r="J115" s="2" t="str">
        <f t="shared" si="11"/>
        <v>Aankopen niet duurzame goedere</v>
      </c>
    </row>
    <row r="116" spans="1:10">
      <c r="A116" s="7"/>
      <c r="B116" s="8"/>
      <c r="C116" s="4" t="s">
        <v>434</v>
      </c>
      <c r="D116" s="3" t="s">
        <v>435</v>
      </c>
      <c r="E116" s="4">
        <v>2</v>
      </c>
      <c r="F116" s="2" t="str">
        <f t="shared" si="7"/>
        <v>Lasten</v>
      </c>
      <c r="G116" s="2" t="str">
        <f t="shared" si="8"/>
        <v>XEL-231</v>
      </c>
      <c r="H116" s="2" t="str">
        <f t="shared" si="9"/>
        <v>2.3.1 Aankopen niet duurzame goedere</v>
      </c>
      <c r="I116" s="2" t="str">
        <f t="shared" si="10"/>
        <v>2.3.1</v>
      </c>
      <c r="J116" s="2" t="str">
        <f t="shared" si="11"/>
        <v>Aankopen niet duurzame goedere</v>
      </c>
    </row>
    <row r="117" spans="1:10">
      <c r="A117" s="7"/>
      <c r="B117" s="8"/>
      <c r="C117" s="4" t="s">
        <v>436</v>
      </c>
      <c r="D117" s="3" t="s">
        <v>437</v>
      </c>
      <c r="E117" s="4">
        <v>2</v>
      </c>
      <c r="F117" s="2" t="str">
        <f t="shared" si="7"/>
        <v>Lasten</v>
      </c>
      <c r="G117" s="2" t="str">
        <f t="shared" si="8"/>
        <v>XEL-231</v>
      </c>
      <c r="H117" s="2" t="str">
        <f t="shared" si="9"/>
        <v>2.3.1 Aankopen niet duurzame goedere</v>
      </c>
      <c r="I117" s="2" t="str">
        <f t="shared" si="10"/>
        <v>2.3.1</v>
      </c>
      <c r="J117" s="2" t="str">
        <f t="shared" si="11"/>
        <v>Aankopen niet duurzame goedere</v>
      </c>
    </row>
    <row r="118" spans="1:10">
      <c r="A118" s="7"/>
      <c r="B118" s="8"/>
      <c r="C118" s="4" t="s">
        <v>438</v>
      </c>
      <c r="D118" s="3" t="s">
        <v>439</v>
      </c>
      <c r="E118" s="4">
        <v>2</v>
      </c>
      <c r="F118" s="2" t="str">
        <f t="shared" si="7"/>
        <v>Lasten</v>
      </c>
      <c r="G118" s="2" t="str">
        <f t="shared" si="8"/>
        <v>XEL-231</v>
      </c>
      <c r="H118" s="2" t="str">
        <f t="shared" si="9"/>
        <v>2.3.1 Aankopen niet duurzame goedere</v>
      </c>
      <c r="I118" s="2" t="str">
        <f t="shared" si="10"/>
        <v>2.3.1</v>
      </c>
      <c r="J118" s="2" t="str">
        <f t="shared" si="11"/>
        <v>Aankopen niet duurzame goedere</v>
      </c>
    </row>
    <row r="119" spans="1:10">
      <c r="A119" s="7"/>
      <c r="B119" s="8"/>
      <c r="C119" s="4" t="s">
        <v>440</v>
      </c>
      <c r="D119" s="3" t="s">
        <v>441</v>
      </c>
      <c r="E119" s="4">
        <v>2</v>
      </c>
      <c r="F119" s="2" t="str">
        <f t="shared" si="7"/>
        <v>Lasten</v>
      </c>
      <c r="G119" s="2" t="str">
        <f t="shared" si="8"/>
        <v>XEL-231</v>
      </c>
      <c r="H119" s="2" t="str">
        <f t="shared" si="9"/>
        <v>2.3.1 Aankopen niet duurzame goedere</v>
      </c>
      <c r="I119" s="2" t="str">
        <f t="shared" si="10"/>
        <v>2.3.1</v>
      </c>
      <c r="J119" s="2" t="str">
        <f t="shared" si="11"/>
        <v>Aankopen niet duurzame goedere</v>
      </c>
    </row>
    <row r="120" spans="1:10">
      <c r="A120" s="7"/>
      <c r="B120" s="8"/>
      <c r="C120" s="4" t="s">
        <v>442</v>
      </c>
      <c r="D120" s="3" t="s">
        <v>443</v>
      </c>
      <c r="E120" s="4">
        <v>2</v>
      </c>
      <c r="F120" s="2" t="str">
        <f t="shared" si="7"/>
        <v>Lasten</v>
      </c>
      <c r="G120" s="2" t="str">
        <f t="shared" si="8"/>
        <v>XEL-231</v>
      </c>
      <c r="H120" s="2" t="str">
        <f t="shared" si="9"/>
        <v>2.3.1 Aankopen niet duurzame goedere</v>
      </c>
      <c r="I120" s="2" t="str">
        <f t="shared" si="10"/>
        <v>2.3.1</v>
      </c>
      <c r="J120" s="2" t="str">
        <f t="shared" si="11"/>
        <v>Aankopen niet duurzame goedere</v>
      </c>
    </row>
    <row r="121" spans="1:10">
      <c r="A121" s="7"/>
      <c r="B121" s="8"/>
      <c r="C121" s="4" t="s">
        <v>444</v>
      </c>
      <c r="D121" s="3" t="s">
        <v>445</v>
      </c>
      <c r="E121" s="4">
        <v>2</v>
      </c>
      <c r="F121" s="2" t="str">
        <f t="shared" si="7"/>
        <v>Lasten</v>
      </c>
      <c r="G121" s="2" t="str">
        <f t="shared" si="8"/>
        <v>XEL-231</v>
      </c>
      <c r="H121" s="2" t="str">
        <f t="shared" si="9"/>
        <v>2.3.1 Aankopen niet duurzame goedere</v>
      </c>
      <c r="I121" s="2" t="str">
        <f t="shared" si="10"/>
        <v>2.3.1</v>
      </c>
      <c r="J121" s="2" t="str">
        <f t="shared" si="11"/>
        <v>Aankopen niet duurzame goedere</v>
      </c>
    </row>
    <row r="122" spans="1:10">
      <c r="A122" s="7"/>
      <c r="B122" s="8"/>
      <c r="C122" s="4" t="s">
        <v>446</v>
      </c>
      <c r="D122" s="3" t="s">
        <v>447</v>
      </c>
      <c r="E122" s="4">
        <v>2</v>
      </c>
      <c r="F122" s="2" t="str">
        <f t="shared" si="7"/>
        <v>Lasten</v>
      </c>
      <c r="G122" s="2" t="str">
        <f t="shared" si="8"/>
        <v>XEL-231</v>
      </c>
      <c r="H122" s="2" t="str">
        <f t="shared" si="9"/>
        <v>2.3.1 Aankopen niet duurzame goedere</v>
      </c>
      <c r="I122" s="2" t="str">
        <f t="shared" si="10"/>
        <v>2.3.1</v>
      </c>
      <c r="J122" s="2" t="str">
        <f t="shared" si="11"/>
        <v>Aankopen niet duurzame goedere</v>
      </c>
    </row>
    <row r="123" spans="1:10">
      <c r="A123" s="7"/>
      <c r="B123" s="8"/>
      <c r="C123" s="4" t="s">
        <v>448</v>
      </c>
      <c r="D123" s="3" t="s">
        <v>449</v>
      </c>
      <c r="E123" s="4">
        <v>2</v>
      </c>
      <c r="F123" s="2" t="str">
        <f t="shared" si="7"/>
        <v>Lasten</v>
      </c>
      <c r="G123" s="2" t="str">
        <f t="shared" si="8"/>
        <v>XEL-231</v>
      </c>
      <c r="H123" s="2" t="str">
        <f t="shared" si="9"/>
        <v>2.3.1 Aankopen niet duurzame goedere</v>
      </c>
      <c r="I123" s="2" t="str">
        <f t="shared" si="10"/>
        <v>2.3.1</v>
      </c>
      <c r="J123" s="2" t="str">
        <f t="shared" si="11"/>
        <v>Aankopen niet duurzame goedere</v>
      </c>
    </row>
    <row r="124" spans="1:10">
      <c r="A124" s="7"/>
      <c r="B124" s="8"/>
      <c r="C124" s="4" t="s">
        <v>450</v>
      </c>
      <c r="D124" s="3" t="s">
        <v>451</v>
      </c>
      <c r="E124" s="4">
        <v>2</v>
      </c>
      <c r="F124" s="2" t="str">
        <f t="shared" si="7"/>
        <v>Lasten</v>
      </c>
      <c r="G124" s="2" t="str">
        <f t="shared" si="8"/>
        <v>XEL-231</v>
      </c>
      <c r="H124" s="2" t="str">
        <f t="shared" si="9"/>
        <v>2.3.1 Aankopen niet duurzame goedere</v>
      </c>
      <c r="I124" s="2" t="str">
        <f t="shared" si="10"/>
        <v>2.3.1</v>
      </c>
      <c r="J124" s="2" t="str">
        <f t="shared" si="11"/>
        <v>Aankopen niet duurzame goedere</v>
      </c>
    </row>
    <row r="125" spans="1:10">
      <c r="A125" s="7"/>
      <c r="B125" s="8"/>
      <c r="C125" s="4" t="s">
        <v>452</v>
      </c>
      <c r="D125" s="3" t="s">
        <v>453</v>
      </c>
      <c r="E125" s="4">
        <v>2</v>
      </c>
      <c r="F125" s="2" t="str">
        <f t="shared" si="7"/>
        <v>Lasten</v>
      </c>
      <c r="G125" s="2" t="str">
        <f t="shared" si="8"/>
        <v>XEL-231</v>
      </c>
      <c r="H125" s="2" t="str">
        <f t="shared" si="9"/>
        <v>2.3.1 Aankopen niet duurzame goedere</v>
      </c>
      <c r="I125" s="2" t="str">
        <f t="shared" si="10"/>
        <v>2.3.1</v>
      </c>
      <c r="J125" s="2" t="str">
        <f t="shared" si="11"/>
        <v>Aankopen niet duurzame goedere</v>
      </c>
    </row>
    <row r="126" spans="1:10">
      <c r="A126" s="7"/>
      <c r="B126" s="8"/>
      <c r="C126" s="4" t="s">
        <v>454</v>
      </c>
      <c r="D126" s="3" t="s">
        <v>455</v>
      </c>
      <c r="E126" s="4">
        <v>2</v>
      </c>
      <c r="F126" s="2" t="str">
        <f t="shared" si="7"/>
        <v>Lasten</v>
      </c>
      <c r="G126" s="2" t="str">
        <f t="shared" si="8"/>
        <v>XEL-231</v>
      </c>
      <c r="H126" s="2" t="str">
        <f t="shared" si="9"/>
        <v>2.3.1 Aankopen niet duurzame goedere</v>
      </c>
      <c r="I126" s="2" t="str">
        <f t="shared" si="10"/>
        <v>2.3.1</v>
      </c>
      <c r="J126" s="2" t="str">
        <f t="shared" si="11"/>
        <v>Aankopen niet duurzame goedere</v>
      </c>
    </row>
    <row r="127" spans="1:10">
      <c r="A127" s="7"/>
      <c r="B127" s="8"/>
      <c r="C127" s="4" t="s">
        <v>456</v>
      </c>
      <c r="D127" s="3" t="s">
        <v>457</v>
      </c>
      <c r="E127" s="4">
        <v>2</v>
      </c>
      <c r="F127" s="2" t="str">
        <f t="shared" si="7"/>
        <v>Lasten</v>
      </c>
      <c r="G127" s="2" t="str">
        <f t="shared" si="8"/>
        <v>XEL-231</v>
      </c>
      <c r="H127" s="2" t="str">
        <f t="shared" si="9"/>
        <v>2.3.1 Aankopen niet duurzame goedere</v>
      </c>
      <c r="I127" s="2" t="str">
        <f t="shared" si="10"/>
        <v>2.3.1</v>
      </c>
      <c r="J127" s="2" t="str">
        <f t="shared" si="11"/>
        <v>Aankopen niet duurzame goedere</v>
      </c>
    </row>
    <row r="128" spans="1:10">
      <c r="A128" s="7"/>
      <c r="B128" s="8"/>
      <c r="C128" s="4" t="s">
        <v>458</v>
      </c>
      <c r="D128" s="3" t="s">
        <v>459</v>
      </c>
      <c r="E128" s="4">
        <v>2</v>
      </c>
      <c r="F128" s="2" t="str">
        <f t="shared" si="7"/>
        <v>Lasten</v>
      </c>
      <c r="G128" s="2" t="str">
        <f t="shared" si="8"/>
        <v>XEL-231</v>
      </c>
      <c r="H128" s="2" t="str">
        <f t="shared" si="9"/>
        <v>2.3.1 Aankopen niet duurzame goedere</v>
      </c>
      <c r="I128" s="2" t="str">
        <f t="shared" si="10"/>
        <v>2.3.1</v>
      </c>
      <c r="J128" s="2" t="str">
        <f t="shared" si="11"/>
        <v>Aankopen niet duurzame goedere</v>
      </c>
    </row>
    <row r="129" spans="1:10">
      <c r="A129" s="7"/>
      <c r="B129" s="8"/>
      <c r="C129" s="4" t="s">
        <v>460</v>
      </c>
      <c r="D129" s="3" t="s">
        <v>461</v>
      </c>
      <c r="E129" s="4">
        <v>2</v>
      </c>
      <c r="F129" s="2" t="str">
        <f t="shared" si="7"/>
        <v>Lasten</v>
      </c>
      <c r="G129" s="2" t="str">
        <f t="shared" si="8"/>
        <v>XEL-231</v>
      </c>
      <c r="H129" s="2" t="str">
        <f t="shared" si="9"/>
        <v>2.3.1 Aankopen niet duurzame goedere</v>
      </c>
      <c r="I129" s="2" t="str">
        <f t="shared" si="10"/>
        <v>2.3.1</v>
      </c>
      <c r="J129" s="2" t="str">
        <f t="shared" si="11"/>
        <v>Aankopen niet duurzame goedere</v>
      </c>
    </row>
    <row r="130" spans="1:10">
      <c r="A130" s="7"/>
      <c r="B130" s="8"/>
      <c r="C130" s="4" t="s">
        <v>462</v>
      </c>
      <c r="D130" s="3" t="s">
        <v>463</v>
      </c>
      <c r="E130" s="4">
        <v>2</v>
      </c>
      <c r="F130" s="2" t="str">
        <f t="shared" si="7"/>
        <v>Lasten</v>
      </c>
      <c r="G130" s="2" t="str">
        <f t="shared" si="8"/>
        <v>XEL-231</v>
      </c>
      <c r="H130" s="2" t="str">
        <f t="shared" si="9"/>
        <v>2.3.1 Aankopen niet duurzame goedere</v>
      </c>
      <c r="I130" s="2" t="str">
        <f t="shared" si="10"/>
        <v>2.3.1</v>
      </c>
      <c r="J130" s="2" t="str">
        <f t="shared" si="11"/>
        <v>Aankopen niet duurzame goedere</v>
      </c>
    </row>
    <row r="131" spans="1:10">
      <c r="A131" s="7"/>
      <c r="B131" s="8"/>
      <c r="C131" s="4" t="s">
        <v>464</v>
      </c>
      <c r="D131" s="3" t="s">
        <v>465</v>
      </c>
      <c r="E131" s="4">
        <v>2</v>
      </c>
      <c r="F131" s="2" t="str">
        <f t="shared" ref="F131:F194" si="12">IF(LEFT(C131,1)="4","Lasten",IF(LEFT(C131,1)="8","Baten","n.v.t."))</f>
        <v>Lasten</v>
      </c>
      <c r="G131" s="2" t="str">
        <f t="shared" ref="G131:G194" si="13">IF(A131="",G130,A131)</f>
        <v>XEL-231</v>
      </c>
      <c r="H131" s="2" t="str">
        <f t="shared" ref="H131:H194" si="14">IF(B131="",H130,B131)</f>
        <v>2.3.1 Aankopen niet duurzame goedere</v>
      </c>
      <c r="I131" s="2" t="str">
        <f t="shared" ref="I131:I194" si="15">IF(RIGHT(LEFT(H131,6),1)=" ",LEFT(H131,5),LEFT(H131,3))</f>
        <v>2.3.1</v>
      </c>
      <c r="J131" s="2" t="str">
        <f t="shared" ref="J131:J194" si="16">IF(RIGHT(LEFT(H131,6),1)=" ",RIGHT(H131,LEN(H131)-6),RIGHT(H131,LEN(H131)-4))</f>
        <v>Aankopen niet duurzame goedere</v>
      </c>
    </row>
    <row r="132" spans="1:10">
      <c r="A132" s="7"/>
      <c r="B132" s="8"/>
      <c r="C132" s="4" t="s">
        <v>466</v>
      </c>
      <c r="D132" s="3" t="s">
        <v>467</v>
      </c>
      <c r="E132" s="4">
        <v>2</v>
      </c>
      <c r="F132" s="2" t="str">
        <f t="shared" si="12"/>
        <v>Lasten</v>
      </c>
      <c r="G132" s="2" t="str">
        <f t="shared" si="13"/>
        <v>XEL-231</v>
      </c>
      <c r="H132" s="2" t="str">
        <f t="shared" si="14"/>
        <v>2.3.1 Aankopen niet duurzame goedere</v>
      </c>
      <c r="I132" s="2" t="str">
        <f t="shared" si="15"/>
        <v>2.3.1</v>
      </c>
      <c r="J132" s="2" t="str">
        <f t="shared" si="16"/>
        <v>Aankopen niet duurzame goedere</v>
      </c>
    </row>
    <row r="133" spans="1:10">
      <c r="A133" s="7"/>
      <c r="B133" s="8"/>
      <c r="C133" s="4" t="s">
        <v>468</v>
      </c>
      <c r="D133" s="3" t="s">
        <v>469</v>
      </c>
      <c r="E133" s="4">
        <v>2</v>
      </c>
      <c r="F133" s="2" t="str">
        <f t="shared" si="12"/>
        <v>Lasten</v>
      </c>
      <c r="G133" s="2" t="str">
        <f t="shared" si="13"/>
        <v>XEL-231</v>
      </c>
      <c r="H133" s="2" t="str">
        <f t="shared" si="14"/>
        <v>2.3.1 Aankopen niet duurzame goedere</v>
      </c>
      <c r="I133" s="2" t="str">
        <f t="shared" si="15"/>
        <v>2.3.1</v>
      </c>
      <c r="J133" s="2" t="str">
        <f t="shared" si="16"/>
        <v>Aankopen niet duurzame goedere</v>
      </c>
    </row>
    <row r="134" spans="1:10">
      <c r="A134" s="7"/>
      <c r="B134" s="8"/>
      <c r="C134" s="4" t="s">
        <v>470</v>
      </c>
      <c r="D134" s="3" t="s">
        <v>471</v>
      </c>
      <c r="E134" s="4">
        <v>2</v>
      </c>
      <c r="F134" s="2" t="str">
        <f t="shared" si="12"/>
        <v>Lasten</v>
      </c>
      <c r="G134" s="2" t="str">
        <f t="shared" si="13"/>
        <v>XEL-231</v>
      </c>
      <c r="H134" s="2" t="str">
        <f t="shared" si="14"/>
        <v>2.3.1 Aankopen niet duurzame goedere</v>
      </c>
      <c r="I134" s="2" t="str">
        <f t="shared" si="15"/>
        <v>2.3.1</v>
      </c>
      <c r="J134" s="2" t="str">
        <f t="shared" si="16"/>
        <v>Aankopen niet duurzame goedere</v>
      </c>
    </row>
    <row r="135" spans="1:10">
      <c r="A135" s="7"/>
      <c r="B135" s="8"/>
      <c r="C135" s="4" t="s">
        <v>472</v>
      </c>
      <c r="D135" s="3" t="s">
        <v>473</v>
      </c>
      <c r="E135" s="4">
        <v>2</v>
      </c>
      <c r="F135" s="2" t="str">
        <f t="shared" si="12"/>
        <v>Lasten</v>
      </c>
      <c r="G135" s="2" t="str">
        <f t="shared" si="13"/>
        <v>XEL-231</v>
      </c>
      <c r="H135" s="2" t="str">
        <f t="shared" si="14"/>
        <v>2.3.1 Aankopen niet duurzame goedere</v>
      </c>
      <c r="I135" s="2" t="str">
        <f t="shared" si="15"/>
        <v>2.3.1</v>
      </c>
      <c r="J135" s="2" t="str">
        <f t="shared" si="16"/>
        <v>Aankopen niet duurzame goedere</v>
      </c>
    </row>
    <row r="136" spans="1:10">
      <c r="A136" s="7"/>
      <c r="B136" s="8"/>
      <c r="C136" s="4" t="s">
        <v>474</v>
      </c>
      <c r="D136" s="3" t="s">
        <v>475</v>
      </c>
      <c r="E136" s="4">
        <v>2</v>
      </c>
      <c r="F136" s="2" t="str">
        <f t="shared" si="12"/>
        <v>Lasten</v>
      </c>
      <c r="G136" s="2" t="str">
        <f t="shared" si="13"/>
        <v>XEL-231</v>
      </c>
      <c r="H136" s="2" t="str">
        <f t="shared" si="14"/>
        <v>2.3.1 Aankopen niet duurzame goedere</v>
      </c>
      <c r="I136" s="2" t="str">
        <f t="shared" si="15"/>
        <v>2.3.1</v>
      </c>
      <c r="J136" s="2" t="str">
        <f t="shared" si="16"/>
        <v>Aankopen niet duurzame goedere</v>
      </c>
    </row>
    <row r="137" spans="1:10">
      <c r="A137" s="7"/>
      <c r="B137" s="8"/>
      <c r="C137" s="4" t="s">
        <v>476</v>
      </c>
      <c r="D137" s="3" t="s">
        <v>477</v>
      </c>
      <c r="E137" s="4">
        <v>2</v>
      </c>
      <c r="F137" s="2" t="str">
        <f t="shared" si="12"/>
        <v>Lasten</v>
      </c>
      <c r="G137" s="2" t="str">
        <f t="shared" si="13"/>
        <v>XEL-231</v>
      </c>
      <c r="H137" s="2" t="str">
        <f t="shared" si="14"/>
        <v>2.3.1 Aankopen niet duurzame goedere</v>
      </c>
      <c r="I137" s="2" t="str">
        <f t="shared" si="15"/>
        <v>2.3.1</v>
      </c>
      <c r="J137" s="2" t="str">
        <f t="shared" si="16"/>
        <v>Aankopen niet duurzame goedere</v>
      </c>
    </row>
    <row r="138" spans="1:10">
      <c r="A138" s="7"/>
      <c r="B138" s="8"/>
      <c r="C138" s="4" t="s">
        <v>478</v>
      </c>
      <c r="D138" s="3" t="s">
        <v>479</v>
      </c>
      <c r="E138" s="4">
        <v>2</v>
      </c>
      <c r="F138" s="2" t="str">
        <f t="shared" si="12"/>
        <v>Lasten</v>
      </c>
      <c r="G138" s="2" t="str">
        <f t="shared" si="13"/>
        <v>XEL-231</v>
      </c>
      <c r="H138" s="2" t="str">
        <f t="shared" si="14"/>
        <v>2.3.1 Aankopen niet duurzame goedere</v>
      </c>
      <c r="I138" s="2" t="str">
        <f t="shared" si="15"/>
        <v>2.3.1</v>
      </c>
      <c r="J138" s="2" t="str">
        <f t="shared" si="16"/>
        <v>Aankopen niet duurzame goedere</v>
      </c>
    </row>
    <row r="139" spans="1:10">
      <c r="A139" s="7"/>
      <c r="B139" s="8"/>
      <c r="C139" s="4" t="s">
        <v>480</v>
      </c>
      <c r="D139" s="3" t="s">
        <v>481</v>
      </c>
      <c r="E139" s="4">
        <v>2</v>
      </c>
      <c r="F139" s="2" t="str">
        <f t="shared" si="12"/>
        <v>Lasten</v>
      </c>
      <c r="G139" s="2" t="str">
        <f t="shared" si="13"/>
        <v>XEL-231</v>
      </c>
      <c r="H139" s="2" t="str">
        <f t="shared" si="14"/>
        <v>2.3.1 Aankopen niet duurzame goedere</v>
      </c>
      <c r="I139" s="2" t="str">
        <f t="shared" si="15"/>
        <v>2.3.1</v>
      </c>
      <c r="J139" s="2" t="str">
        <f t="shared" si="16"/>
        <v>Aankopen niet duurzame goedere</v>
      </c>
    </row>
    <row r="140" spans="1:10">
      <c r="A140" s="7"/>
      <c r="B140" s="8"/>
      <c r="C140" s="4" t="s">
        <v>482</v>
      </c>
      <c r="D140" s="3" t="s">
        <v>483</v>
      </c>
      <c r="E140" s="4">
        <v>2</v>
      </c>
      <c r="F140" s="2" t="str">
        <f t="shared" si="12"/>
        <v>Lasten</v>
      </c>
      <c r="G140" s="2" t="str">
        <f t="shared" si="13"/>
        <v>XEL-231</v>
      </c>
      <c r="H140" s="2" t="str">
        <f t="shared" si="14"/>
        <v>2.3.1 Aankopen niet duurzame goedere</v>
      </c>
      <c r="I140" s="2" t="str">
        <f t="shared" si="15"/>
        <v>2.3.1</v>
      </c>
      <c r="J140" s="2" t="str">
        <f t="shared" si="16"/>
        <v>Aankopen niet duurzame goedere</v>
      </c>
    </row>
    <row r="141" spans="1:10">
      <c r="A141" s="7"/>
      <c r="B141" s="8"/>
      <c r="C141" s="4" t="s">
        <v>484</v>
      </c>
      <c r="D141" s="3" t="s">
        <v>485</v>
      </c>
      <c r="E141" s="4">
        <v>2</v>
      </c>
      <c r="F141" s="2" t="str">
        <f t="shared" si="12"/>
        <v>Lasten</v>
      </c>
      <c r="G141" s="2" t="str">
        <f t="shared" si="13"/>
        <v>XEL-231</v>
      </c>
      <c r="H141" s="2" t="str">
        <f t="shared" si="14"/>
        <v>2.3.1 Aankopen niet duurzame goedere</v>
      </c>
      <c r="I141" s="2" t="str">
        <f t="shared" si="15"/>
        <v>2.3.1</v>
      </c>
      <c r="J141" s="2" t="str">
        <f t="shared" si="16"/>
        <v>Aankopen niet duurzame goedere</v>
      </c>
    </row>
    <row r="142" spans="1:10">
      <c r="A142" s="7"/>
      <c r="B142" s="8"/>
      <c r="C142" s="4" t="s">
        <v>486</v>
      </c>
      <c r="D142" s="3" t="s">
        <v>487</v>
      </c>
      <c r="E142" s="4">
        <v>2</v>
      </c>
      <c r="F142" s="2" t="str">
        <f t="shared" si="12"/>
        <v>Lasten</v>
      </c>
      <c r="G142" s="2" t="str">
        <f t="shared" si="13"/>
        <v>XEL-231</v>
      </c>
      <c r="H142" s="2" t="str">
        <f t="shared" si="14"/>
        <v>2.3.1 Aankopen niet duurzame goedere</v>
      </c>
      <c r="I142" s="2" t="str">
        <f t="shared" si="15"/>
        <v>2.3.1</v>
      </c>
      <c r="J142" s="2" t="str">
        <f t="shared" si="16"/>
        <v>Aankopen niet duurzame goedere</v>
      </c>
    </row>
    <row r="143" spans="1:10">
      <c r="A143" s="7"/>
      <c r="B143" s="8"/>
      <c r="C143" s="4" t="s">
        <v>488</v>
      </c>
      <c r="D143" s="3" t="s">
        <v>489</v>
      </c>
      <c r="E143" s="4">
        <v>2</v>
      </c>
      <c r="F143" s="2" t="str">
        <f t="shared" si="12"/>
        <v>Lasten</v>
      </c>
      <c r="G143" s="2" t="str">
        <f t="shared" si="13"/>
        <v>XEL-231</v>
      </c>
      <c r="H143" s="2" t="str">
        <f t="shared" si="14"/>
        <v>2.3.1 Aankopen niet duurzame goedere</v>
      </c>
      <c r="I143" s="2" t="str">
        <f t="shared" si="15"/>
        <v>2.3.1</v>
      </c>
      <c r="J143" s="2" t="str">
        <f t="shared" si="16"/>
        <v>Aankopen niet duurzame goedere</v>
      </c>
    </row>
    <row r="144" spans="1:10">
      <c r="A144" s="7"/>
      <c r="B144" s="8"/>
      <c r="C144" s="4" t="s">
        <v>490</v>
      </c>
      <c r="D144" s="3" t="s">
        <v>491</v>
      </c>
      <c r="E144" s="4">
        <v>2</v>
      </c>
      <c r="F144" s="2" t="str">
        <f t="shared" si="12"/>
        <v>Lasten</v>
      </c>
      <c r="G144" s="2" t="str">
        <f t="shared" si="13"/>
        <v>XEL-231</v>
      </c>
      <c r="H144" s="2" t="str">
        <f t="shared" si="14"/>
        <v>2.3.1 Aankopen niet duurzame goedere</v>
      </c>
      <c r="I144" s="2" t="str">
        <f t="shared" si="15"/>
        <v>2.3.1</v>
      </c>
      <c r="J144" s="2" t="str">
        <f t="shared" si="16"/>
        <v>Aankopen niet duurzame goedere</v>
      </c>
    </row>
    <row r="145" spans="1:10">
      <c r="A145" s="7"/>
      <c r="B145" s="8"/>
      <c r="C145" s="4" t="s">
        <v>492</v>
      </c>
      <c r="D145" s="3" t="s">
        <v>493</v>
      </c>
      <c r="E145" s="4">
        <v>2</v>
      </c>
      <c r="F145" s="2" t="str">
        <f t="shared" si="12"/>
        <v>Lasten</v>
      </c>
      <c r="G145" s="2" t="str">
        <f t="shared" si="13"/>
        <v>XEL-231</v>
      </c>
      <c r="H145" s="2" t="str">
        <f t="shared" si="14"/>
        <v>2.3.1 Aankopen niet duurzame goedere</v>
      </c>
      <c r="I145" s="2" t="str">
        <f t="shared" si="15"/>
        <v>2.3.1</v>
      </c>
      <c r="J145" s="2" t="str">
        <f t="shared" si="16"/>
        <v>Aankopen niet duurzame goedere</v>
      </c>
    </row>
    <row r="146" spans="1:10">
      <c r="A146" s="7"/>
      <c r="B146" s="8"/>
      <c r="C146" s="4" t="s">
        <v>494</v>
      </c>
      <c r="D146" s="3" t="s">
        <v>495</v>
      </c>
      <c r="E146" s="4">
        <v>2</v>
      </c>
      <c r="F146" s="2" t="str">
        <f t="shared" si="12"/>
        <v>Lasten</v>
      </c>
      <c r="G146" s="2" t="str">
        <f t="shared" si="13"/>
        <v>XEL-231</v>
      </c>
      <c r="H146" s="2" t="str">
        <f t="shared" si="14"/>
        <v>2.3.1 Aankopen niet duurzame goedere</v>
      </c>
      <c r="I146" s="2" t="str">
        <f t="shared" si="15"/>
        <v>2.3.1</v>
      </c>
      <c r="J146" s="2" t="str">
        <f t="shared" si="16"/>
        <v>Aankopen niet duurzame goedere</v>
      </c>
    </row>
    <row r="147" spans="1:10">
      <c r="A147" s="7"/>
      <c r="B147" s="8"/>
      <c r="C147" s="4" t="s">
        <v>496</v>
      </c>
      <c r="D147" s="3" t="s">
        <v>497</v>
      </c>
      <c r="E147" s="4">
        <v>2</v>
      </c>
      <c r="F147" s="2" t="str">
        <f t="shared" si="12"/>
        <v>Lasten</v>
      </c>
      <c r="G147" s="2" t="str">
        <f t="shared" si="13"/>
        <v>XEL-231</v>
      </c>
      <c r="H147" s="2" t="str">
        <f t="shared" si="14"/>
        <v>2.3.1 Aankopen niet duurzame goedere</v>
      </c>
      <c r="I147" s="2" t="str">
        <f t="shared" si="15"/>
        <v>2.3.1</v>
      </c>
      <c r="J147" s="2" t="str">
        <f t="shared" si="16"/>
        <v>Aankopen niet duurzame goedere</v>
      </c>
    </row>
    <row r="148" spans="1:10">
      <c r="A148" s="7"/>
      <c r="B148" s="8"/>
      <c r="C148" s="4" t="s">
        <v>498</v>
      </c>
      <c r="D148" s="3" t="s">
        <v>499</v>
      </c>
      <c r="E148" s="4">
        <v>2</v>
      </c>
      <c r="F148" s="2" t="str">
        <f t="shared" si="12"/>
        <v>Lasten</v>
      </c>
      <c r="G148" s="2" t="str">
        <f t="shared" si="13"/>
        <v>XEL-231</v>
      </c>
      <c r="H148" s="2" t="str">
        <f t="shared" si="14"/>
        <v>2.3.1 Aankopen niet duurzame goedere</v>
      </c>
      <c r="I148" s="2" t="str">
        <f t="shared" si="15"/>
        <v>2.3.1</v>
      </c>
      <c r="J148" s="2" t="str">
        <f t="shared" si="16"/>
        <v>Aankopen niet duurzame goedere</v>
      </c>
    </row>
    <row r="149" spans="1:10">
      <c r="A149" s="7"/>
      <c r="B149" s="8"/>
      <c r="C149" s="4" t="s">
        <v>500</v>
      </c>
      <c r="D149" s="3" t="s">
        <v>501</v>
      </c>
      <c r="E149" s="4">
        <v>2</v>
      </c>
      <c r="F149" s="2" t="str">
        <f t="shared" si="12"/>
        <v>Lasten</v>
      </c>
      <c r="G149" s="2" t="str">
        <f t="shared" si="13"/>
        <v>XEL-231</v>
      </c>
      <c r="H149" s="2" t="str">
        <f t="shared" si="14"/>
        <v>2.3.1 Aankopen niet duurzame goedere</v>
      </c>
      <c r="I149" s="2" t="str">
        <f t="shared" si="15"/>
        <v>2.3.1</v>
      </c>
      <c r="J149" s="2" t="str">
        <f t="shared" si="16"/>
        <v>Aankopen niet duurzame goedere</v>
      </c>
    </row>
    <row r="150" spans="1:10">
      <c r="A150" s="7"/>
      <c r="B150" s="8"/>
      <c r="C150" s="4" t="s">
        <v>502</v>
      </c>
      <c r="D150" s="3" t="s">
        <v>503</v>
      </c>
      <c r="E150" s="4">
        <v>2</v>
      </c>
      <c r="F150" s="2" t="str">
        <f t="shared" si="12"/>
        <v>Lasten</v>
      </c>
      <c r="G150" s="2" t="str">
        <f t="shared" si="13"/>
        <v>XEL-231</v>
      </c>
      <c r="H150" s="2" t="str">
        <f t="shared" si="14"/>
        <v>2.3.1 Aankopen niet duurzame goedere</v>
      </c>
      <c r="I150" s="2" t="str">
        <f t="shared" si="15"/>
        <v>2.3.1</v>
      </c>
      <c r="J150" s="2" t="str">
        <f t="shared" si="16"/>
        <v>Aankopen niet duurzame goedere</v>
      </c>
    </row>
    <row r="151" spans="1:10">
      <c r="A151" s="7"/>
      <c r="B151" s="8"/>
      <c r="C151" s="4" t="s">
        <v>504</v>
      </c>
      <c r="D151" s="3" t="s">
        <v>6894</v>
      </c>
      <c r="E151" s="4">
        <v>2</v>
      </c>
      <c r="F151" s="2" t="str">
        <f t="shared" si="12"/>
        <v>Lasten</v>
      </c>
      <c r="G151" s="2" t="str">
        <f t="shared" si="13"/>
        <v>XEL-231</v>
      </c>
      <c r="H151" s="2" t="str">
        <f t="shared" si="14"/>
        <v>2.3.1 Aankopen niet duurzame goedere</v>
      </c>
      <c r="I151" s="2" t="str">
        <f t="shared" si="15"/>
        <v>2.3.1</v>
      </c>
      <c r="J151" s="2" t="str">
        <f t="shared" si="16"/>
        <v>Aankopen niet duurzame goedere</v>
      </c>
    </row>
    <row r="152" spans="1:10">
      <c r="A152" s="7"/>
      <c r="B152" s="8"/>
      <c r="C152" s="4" t="s">
        <v>505</v>
      </c>
      <c r="D152" s="3" t="s">
        <v>506</v>
      </c>
      <c r="E152" s="4">
        <v>2</v>
      </c>
      <c r="F152" s="2" t="str">
        <f t="shared" si="12"/>
        <v>Lasten</v>
      </c>
      <c r="G152" s="2" t="str">
        <f t="shared" si="13"/>
        <v>XEL-231</v>
      </c>
      <c r="H152" s="2" t="str">
        <f t="shared" si="14"/>
        <v>2.3.1 Aankopen niet duurzame goedere</v>
      </c>
      <c r="I152" s="2" t="str">
        <f t="shared" si="15"/>
        <v>2.3.1</v>
      </c>
      <c r="J152" s="2" t="str">
        <f t="shared" si="16"/>
        <v>Aankopen niet duurzame goedere</v>
      </c>
    </row>
    <row r="153" spans="1:10">
      <c r="A153" s="7"/>
      <c r="B153" s="8"/>
      <c r="C153" s="4" t="s">
        <v>507</v>
      </c>
      <c r="D153" s="3" t="s">
        <v>508</v>
      </c>
      <c r="E153" s="4">
        <v>2</v>
      </c>
      <c r="F153" s="2" t="str">
        <f t="shared" si="12"/>
        <v>Lasten</v>
      </c>
      <c r="G153" s="2" t="str">
        <f t="shared" si="13"/>
        <v>XEL-231</v>
      </c>
      <c r="H153" s="2" t="str">
        <f t="shared" si="14"/>
        <v>2.3.1 Aankopen niet duurzame goedere</v>
      </c>
      <c r="I153" s="2" t="str">
        <f t="shared" si="15"/>
        <v>2.3.1</v>
      </c>
      <c r="J153" s="2" t="str">
        <f t="shared" si="16"/>
        <v>Aankopen niet duurzame goedere</v>
      </c>
    </row>
    <row r="154" spans="1:10">
      <c r="A154" s="7"/>
      <c r="B154" s="8"/>
      <c r="C154" s="4" t="s">
        <v>509</v>
      </c>
      <c r="D154" s="3" t="s">
        <v>510</v>
      </c>
      <c r="E154" s="4">
        <v>2</v>
      </c>
      <c r="F154" s="2" t="str">
        <f t="shared" si="12"/>
        <v>Lasten</v>
      </c>
      <c r="G154" s="2" t="str">
        <f t="shared" si="13"/>
        <v>XEL-231</v>
      </c>
      <c r="H154" s="2" t="str">
        <f t="shared" si="14"/>
        <v>2.3.1 Aankopen niet duurzame goedere</v>
      </c>
      <c r="I154" s="2" t="str">
        <f t="shared" si="15"/>
        <v>2.3.1</v>
      </c>
      <c r="J154" s="2" t="str">
        <f t="shared" si="16"/>
        <v>Aankopen niet duurzame goedere</v>
      </c>
    </row>
    <row r="155" spans="1:10">
      <c r="A155" s="7"/>
      <c r="B155" s="8"/>
      <c r="C155" s="4" t="s">
        <v>511</v>
      </c>
      <c r="D155" s="3" t="s">
        <v>512</v>
      </c>
      <c r="E155" s="4">
        <v>2</v>
      </c>
      <c r="F155" s="2" t="str">
        <f t="shared" si="12"/>
        <v>Lasten</v>
      </c>
      <c r="G155" s="2" t="str">
        <f t="shared" si="13"/>
        <v>XEL-231</v>
      </c>
      <c r="H155" s="2" t="str">
        <f t="shared" si="14"/>
        <v>2.3.1 Aankopen niet duurzame goedere</v>
      </c>
      <c r="I155" s="2" t="str">
        <f t="shared" si="15"/>
        <v>2.3.1</v>
      </c>
      <c r="J155" s="2" t="str">
        <f t="shared" si="16"/>
        <v>Aankopen niet duurzame goedere</v>
      </c>
    </row>
    <row r="156" spans="1:10">
      <c r="A156" s="7"/>
      <c r="B156" s="8"/>
      <c r="C156" s="4" t="s">
        <v>513</v>
      </c>
      <c r="D156" s="3" t="s">
        <v>514</v>
      </c>
      <c r="E156" s="4">
        <v>2</v>
      </c>
      <c r="F156" s="2" t="str">
        <f t="shared" si="12"/>
        <v>Lasten</v>
      </c>
      <c r="G156" s="2" t="str">
        <f t="shared" si="13"/>
        <v>XEL-231</v>
      </c>
      <c r="H156" s="2" t="str">
        <f t="shared" si="14"/>
        <v>2.3.1 Aankopen niet duurzame goedere</v>
      </c>
      <c r="I156" s="2" t="str">
        <f t="shared" si="15"/>
        <v>2.3.1</v>
      </c>
      <c r="J156" s="2" t="str">
        <f t="shared" si="16"/>
        <v>Aankopen niet duurzame goedere</v>
      </c>
    </row>
    <row r="157" spans="1:10">
      <c r="A157" s="7"/>
      <c r="B157" s="8"/>
      <c r="C157" s="4" t="s">
        <v>515</v>
      </c>
      <c r="D157" s="3" t="s">
        <v>516</v>
      </c>
      <c r="E157" s="4">
        <v>2</v>
      </c>
      <c r="F157" s="2" t="str">
        <f t="shared" si="12"/>
        <v>Lasten</v>
      </c>
      <c r="G157" s="2" t="str">
        <f t="shared" si="13"/>
        <v>XEL-231</v>
      </c>
      <c r="H157" s="2" t="str">
        <f t="shared" si="14"/>
        <v>2.3.1 Aankopen niet duurzame goedere</v>
      </c>
      <c r="I157" s="2" t="str">
        <f t="shared" si="15"/>
        <v>2.3.1</v>
      </c>
      <c r="J157" s="2" t="str">
        <f t="shared" si="16"/>
        <v>Aankopen niet duurzame goedere</v>
      </c>
    </row>
    <row r="158" spans="1:10">
      <c r="A158" s="7"/>
      <c r="B158" s="8"/>
      <c r="C158" s="4" t="s">
        <v>517</v>
      </c>
      <c r="D158" s="3" t="s">
        <v>518</v>
      </c>
      <c r="E158" s="4">
        <v>2</v>
      </c>
      <c r="F158" s="2" t="str">
        <f t="shared" si="12"/>
        <v>Lasten</v>
      </c>
      <c r="G158" s="2" t="str">
        <f t="shared" si="13"/>
        <v>XEL-231</v>
      </c>
      <c r="H158" s="2" t="str">
        <f t="shared" si="14"/>
        <v>2.3.1 Aankopen niet duurzame goedere</v>
      </c>
      <c r="I158" s="2" t="str">
        <f t="shared" si="15"/>
        <v>2.3.1</v>
      </c>
      <c r="J158" s="2" t="str">
        <f t="shared" si="16"/>
        <v>Aankopen niet duurzame goedere</v>
      </c>
    </row>
    <row r="159" spans="1:10">
      <c r="A159" s="7"/>
      <c r="B159" s="8"/>
      <c r="C159" s="4" t="s">
        <v>519</v>
      </c>
      <c r="D159" s="3" t="s">
        <v>520</v>
      </c>
      <c r="E159" s="4">
        <v>2</v>
      </c>
      <c r="F159" s="2" t="str">
        <f t="shared" si="12"/>
        <v>Lasten</v>
      </c>
      <c r="G159" s="2" t="str">
        <f t="shared" si="13"/>
        <v>XEL-231</v>
      </c>
      <c r="H159" s="2" t="str">
        <f t="shared" si="14"/>
        <v>2.3.1 Aankopen niet duurzame goedere</v>
      </c>
      <c r="I159" s="2" t="str">
        <f t="shared" si="15"/>
        <v>2.3.1</v>
      </c>
      <c r="J159" s="2" t="str">
        <f t="shared" si="16"/>
        <v>Aankopen niet duurzame goedere</v>
      </c>
    </row>
    <row r="160" spans="1:10">
      <c r="A160" s="7"/>
      <c r="B160" s="8"/>
      <c r="C160" s="4" t="s">
        <v>521</v>
      </c>
      <c r="D160" s="3" t="s">
        <v>522</v>
      </c>
      <c r="E160" s="4">
        <v>2</v>
      </c>
      <c r="F160" s="2" t="str">
        <f t="shared" si="12"/>
        <v>Lasten</v>
      </c>
      <c r="G160" s="2" t="str">
        <f t="shared" si="13"/>
        <v>XEL-231</v>
      </c>
      <c r="H160" s="2" t="str">
        <f t="shared" si="14"/>
        <v>2.3.1 Aankopen niet duurzame goedere</v>
      </c>
      <c r="I160" s="2" t="str">
        <f t="shared" si="15"/>
        <v>2.3.1</v>
      </c>
      <c r="J160" s="2" t="str">
        <f t="shared" si="16"/>
        <v>Aankopen niet duurzame goedere</v>
      </c>
    </row>
    <row r="161" spans="1:10">
      <c r="A161" s="7"/>
      <c r="B161" s="8"/>
      <c r="C161" s="4" t="s">
        <v>523</v>
      </c>
      <c r="D161" s="3" t="s">
        <v>524</v>
      </c>
      <c r="E161" s="4">
        <v>2</v>
      </c>
      <c r="F161" s="2" t="str">
        <f t="shared" si="12"/>
        <v>Lasten</v>
      </c>
      <c r="G161" s="2" t="str">
        <f t="shared" si="13"/>
        <v>XEL-231</v>
      </c>
      <c r="H161" s="2" t="str">
        <f t="shared" si="14"/>
        <v>2.3.1 Aankopen niet duurzame goedere</v>
      </c>
      <c r="I161" s="2" t="str">
        <f t="shared" si="15"/>
        <v>2.3.1</v>
      </c>
      <c r="J161" s="2" t="str">
        <f t="shared" si="16"/>
        <v>Aankopen niet duurzame goedere</v>
      </c>
    </row>
    <row r="162" spans="1:10">
      <c r="A162" s="7"/>
      <c r="B162" s="8"/>
      <c r="C162" s="4" t="s">
        <v>525</v>
      </c>
      <c r="D162" s="3" t="s">
        <v>526</v>
      </c>
      <c r="E162" s="4">
        <v>2</v>
      </c>
      <c r="F162" s="2" t="str">
        <f t="shared" si="12"/>
        <v>Lasten</v>
      </c>
      <c r="G162" s="2" t="str">
        <f t="shared" si="13"/>
        <v>XEL-231</v>
      </c>
      <c r="H162" s="2" t="str">
        <f t="shared" si="14"/>
        <v>2.3.1 Aankopen niet duurzame goedere</v>
      </c>
      <c r="I162" s="2" t="str">
        <f t="shared" si="15"/>
        <v>2.3.1</v>
      </c>
      <c r="J162" s="2" t="str">
        <f t="shared" si="16"/>
        <v>Aankopen niet duurzame goedere</v>
      </c>
    </row>
    <row r="163" spans="1:10">
      <c r="A163" s="7"/>
      <c r="B163" s="8"/>
      <c r="C163" s="4" t="s">
        <v>527</v>
      </c>
      <c r="D163" s="3" t="s">
        <v>528</v>
      </c>
      <c r="E163" s="4">
        <v>2</v>
      </c>
      <c r="F163" s="2" t="str">
        <f t="shared" si="12"/>
        <v>Lasten</v>
      </c>
      <c r="G163" s="2" t="str">
        <f t="shared" si="13"/>
        <v>XEL-231</v>
      </c>
      <c r="H163" s="2" t="str">
        <f t="shared" si="14"/>
        <v>2.3.1 Aankopen niet duurzame goedere</v>
      </c>
      <c r="I163" s="2" t="str">
        <f t="shared" si="15"/>
        <v>2.3.1</v>
      </c>
      <c r="J163" s="2" t="str">
        <f t="shared" si="16"/>
        <v>Aankopen niet duurzame goedere</v>
      </c>
    </row>
    <row r="164" spans="1:10">
      <c r="A164" s="7"/>
      <c r="B164" s="8"/>
      <c r="C164" s="4" t="s">
        <v>529</v>
      </c>
      <c r="D164" s="3" t="s">
        <v>530</v>
      </c>
      <c r="E164" s="4">
        <v>2</v>
      </c>
      <c r="F164" s="2" t="str">
        <f t="shared" si="12"/>
        <v>Lasten</v>
      </c>
      <c r="G164" s="2" t="str">
        <f t="shared" si="13"/>
        <v>XEL-231</v>
      </c>
      <c r="H164" s="2" t="str">
        <f t="shared" si="14"/>
        <v>2.3.1 Aankopen niet duurzame goedere</v>
      </c>
      <c r="I164" s="2" t="str">
        <f t="shared" si="15"/>
        <v>2.3.1</v>
      </c>
      <c r="J164" s="2" t="str">
        <f t="shared" si="16"/>
        <v>Aankopen niet duurzame goedere</v>
      </c>
    </row>
    <row r="165" spans="1:10">
      <c r="A165" s="7"/>
      <c r="B165" s="8"/>
      <c r="C165" s="4" t="s">
        <v>531</v>
      </c>
      <c r="D165" s="3" t="s">
        <v>532</v>
      </c>
      <c r="E165" s="4">
        <v>2</v>
      </c>
      <c r="F165" s="2" t="str">
        <f t="shared" si="12"/>
        <v>Lasten</v>
      </c>
      <c r="G165" s="2" t="str">
        <f t="shared" si="13"/>
        <v>XEL-231</v>
      </c>
      <c r="H165" s="2" t="str">
        <f t="shared" si="14"/>
        <v>2.3.1 Aankopen niet duurzame goedere</v>
      </c>
      <c r="I165" s="2" t="str">
        <f t="shared" si="15"/>
        <v>2.3.1</v>
      </c>
      <c r="J165" s="2" t="str">
        <f t="shared" si="16"/>
        <v>Aankopen niet duurzame goedere</v>
      </c>
    </row>
    <row r="166" spans="1:10">
      <c r="A166" s="7"/>
      <c r="B166" s="8"/>
      <c r="C166" s="4" t="s">
        <v>533</v>
      </c>
      <c r="D166" s="3" t="s">
        <v>534</v>
      </c>
      <c r="E166" s="4">
        <v>2</v>
      </c>
      <c r="F166" s="2" t="str">
        <f t="shared" si="12"/>
        <v>Lasten</v>
      </c>
      <c r="G166" s="2" t="str">
        <f t="shared" si="13"/>
        <v>XEL-231</v>
      </c>
      <c r="H166" s="2" t="str">
        <f t="shared" si="14"/>
        <v>2.3.1 Aankopen niet duurzame goedere</v>
      </c>
      <c r="I166" s="2" t="str">
        <f t="shared" si="15"/>
        <v>2.3.1</v>
      </c>
      <c r="J166" s="2" t="str">
        <f t="shared" si="16"/>
        <v>Aankopen niet duurzame goedere</v>
      </c>
    </row>
    <row r="167" spans="1:10">
      <c r="A167" s="7"/>
      <c r="B167" s="8"/>
      <c r="C167" s="4" t="s">
        <v>535</v>
      </c>
      <c r="D167" s="3" t="s">
        <v>536</v>
      </c>
      <c r="E167" s="4">
        <v>2</v>
      </c>
      <c r="F167" s="2" t="str">
        <f t="shared" si="12"/>
        <v>Lasten</v>
      </c>
      <c r="G167" s="2" t="str">
        <f t="shared" si="13"/>
        <v>XEL-231</v>
      </c>
      <c r="H167" s="2" t="str">
        <f t="shared" si="14"/>
        <v>2.3.1 Aankopen niet duurzame goedere</v>
      </c>
      <c r="I167" s="2" t="str">
        <f t="shared" si="15"/>
        <v>2.3.1</v>
      </c>
      <c r="J167" s="2" t="str">
        <f t="shared" si="16"/>
        <v>Aankopen niet duurzame goedere</v>
      </c>
    </row>
    <row r="168" spans="1:10">
      <c r="A168" s="7"/>
      <c r="B168" s="8"/>
      <c r="C168" s="4" t="s">
        <v>537</v>
      </c>
      <c r="D168" s="3" t="s">
        <v>538</v>
      </c>
      <c r="E168" s="4">
        <v>2</v>
      </c>
      <c r="F168" s="2" t="str">
        <f t="shared" si="12"/>
        <v>Lasten</v>
      </c>
      <c r="G168" s="2" t="str">
        <f t="shared" si="13"/>
        <v>XEL-231</v>
      </c>
      <c r="H168" s="2" t="str">
        <f t="shared" si="14"/>
        <v>2.3.1 Aankopen niet duurzame goedere</v>
      </c>
      <c r="I168" s="2" t="str">
        <f t="shared" si="15"/>
        <v>2.3.1</v>
      </c>
      <c r="J168" s="2" t="str">
        <f t="shared" si="16"/>
        <v>Aankopen niet duurzame goedere</v>
      </c>
    </row>
    <row r="169" spans="1:10">
      <c r="A169" s="7"/>
      <c r="B169" s="8"/>
      <c r="C169" s="4" t="s">
        <v>539</v>
      </c>
      <c r="D169" s="3" t="s">
        <v>540</v>
      </c>
      <c r="E169" s="4">
        <v>2</v>
      </c>
      <c r="F169" s="2" t="str">
        <f t="shared" si="12"/>
        <v>Lasten</v>
      </c>
      <c r="G169" s="2" t="str">
        <f t="shared" si="13"/>
        <v>XEL-231</v>
      </c>
      <c r="H169" s="2" t="str">
        <f t="shared" si="14"/>
        <v>2.3.1 Aankopen niet duurzame goedere</v>
      </c>
      <c r="I169" s="2" t="str">
        <f t="shared" si="15"/>
        <v>2.3.1</v>
      </c>
      <c r="J169" s="2" t="str">
        <f t="shared" si="16"/>
        <v>Aankopen niet duurzame goedere</v>
      </c>
    </row>
    <row r="170" spans="1:10">
      <c r="A170" s="7"/>
      <c r="B170" s="8"/>
      <c r="C170" s="4" t="s">
        <v>541</v>
      </c>
      <c r="D170" s="3" t="s">
        <v>542</v>
      </c>
      <c r="E170" s="4">
        <v>2</v>
      </c>
      <c r="F170" s="2" t="str">
        <f t="shared" si="12"/>
        <v>Lasten</v>
      </c>
      <c r="G170" s="2" t="str">
        <f t="shared" si="13"/>
        <v>XEL-231</v>
      </c>
      <c r="H170" s="2" t="str">
        <f t="shared" si="14"/>
        <v>2.3.1 Aankopen niet duurzame goedere</v>
      </c>
      <c r="I170" s="2" t="str">
        <f t="shared" si="15"/>
        <v>2.3.1</v>
      </c>
      <c r="J170" s="2" t="str">
        <f t="shared" si="16"/>
        <v>Aankopen niet duurzame goedere</v>
      </c>
    </row>
    <row r="171" spans="1:10">
      <c r="A171" s="7"/>
      <c r="B171" s="8"/>
      <c r="C171" s="4" t="s">
        <v>543</v>
      </c>
      <c r="D171" s="3" t="s">
        <v>544</v>
      </c>
      <c r="E171" s="4">
        <v>2</v>
      </c>
      <c r="F171" s="2" t="str">
        <f t="shared" si="12"/>
        <v>Lasten</v>
      </c>
      <c r="G171" s="2" t="str">
        <f t="shared" si="13"/>
        <v>XEL-231</v>
      </c>
      <c r="H171" s="2" t="str">
        <f t="shared" si="14"/>
        <v>2.3.1 Aankopen niet duurzame goedere</v>
      </c>
      <c r="I171" s="2" t="str">
        <f t="shared" si="15"/>
        <v>2.3.1</v>
      </c>
      <c r="J171" s="2" t="str">
        <f t="shared" si="16"/>
        <v>Aankopen niet duurzame goedere</v>
      </c>
    </row>
    <row r="172" spans="1:10">
      <c r="A172" s="7"/>
      <c r="B172" s="8"/>
      <c r="C172" s="4" t="s">
        <v>545</v>
      </c>
      <c r="D172" s="3" t="s">
        <v>546</v>
      </c>
      <c r="E172" s="4">
        <v>2</v>
      </c>
      <c r="F172" s="2" t="str">
        <f t="shared" si="12"/>
        <v>Lasten</v>
      </c>
      <c r="G172" s="2" t="str">
        <f t="shared" si="13"/>
        <v>XEL-231</v>
      </c>
      <c r="H172" s="2" t="str">
        <f t="shared" si="14"/>
        <v>2.3.1 Aankopen niet duurzame goedere</v>
      </c>
      <c r="I172" s="2" t="str">
        <f t="shared" si="15"/>
        <v>2.3.1</v>
      </c>
      <c r="J172" s="2" t="str">
        <f t="shared" si="16"/>
        <v>Aankopen niet duurzame goedere</v>
      </c>
    </row>
    <row r="173" spans="1:10">
      <c r="A173" s="7"/>
      <c r="B173" s="8"/>
      <c r="C173" s="4" t="s">
        <v>547</v>
      </c>
      <c r="D173" s="3" t="s">
        <v>548</v>
      </c>
      <c r="E173" s="4">
        <v>2</v>
      </c>
      <c r="F173" s="2" t="str">
        <f t="shared" si="12"/>
        <v>Lasten</v>
      </c>
      <c r="G173" s="2" t="str">
        <f t="shared" si="13"/>
        <v>XEL-231</v>
      </c>
      <c r="H173" s="2" t="str">
        <f t="shared" si="14"/>
        <v>2.3.1 Aankopen niet duurzame goedere</v>
      </c>
      <c r="I173" s="2" t="str">
        <f t="shared" si="15"/>
        <v>2.3.1</v>
      </c>
      <c r="J173" s="2" t="str">
        <f t="shared" si="16"/>
        <v>Aankopen niet duurzame goedere</v>
      </c>
    </row>
    <row r="174" spans="1:10">
      <c r="A174" s="7"/>
      <c r="B174" s="8"/>
      <c r="C174" s="4" t="s">
        <v>6534</v>
      </c>
      <c r="D174" s="3" t="s">
        <v>6535</v>
      </c>
      <c r="E174" s="4">
        <v>2</v>
      </c>
      <c r="F174" s="2" t="str">
        <f t="shared" si="12"/>
        <v>Lasten</v>
      </c>
      <c r="G174" s="2" t="str">
        <f t="shared" si="13"/>
        <v>XEL-231</v>
      </c>
      <c r="H174" s="2" t="str">
        <f t="shared" si="14"/>
        <v>2.3.1 Aankopen niet duurzame goedere</v>
      </c>
      <c r="I174" s="2" t="str">
        <f t="shared" si="15"/>
        <v>2.3.1</v>
      </c>
      <c r="J174" s="2" t="str">
        <f t="shared" si="16"/>
        <v>Aankopen niet duurzame goedere</v>
      </c>
    </row>
    <row r="175" spans="1:10">
      <c r="A175" s="7"/>
      <c r="B175" s="8"/>
      <c r="C175" s="4" t="s">
        <v>549</v>
      </c>
      <c r="D175" s="3" t="s">
        <v>550</v>
      </c>
      <c r="E175" s="4">
        <v>2</v>
      </c>
      <c r="F175" s="2" t="str">
        <f t="shared" si="12"/>
        <v>Lasten</v>
      </c>
      <c r="G175" s="2" t="str">
        <f t="shared" si="13"/>
        <v>XEL-231</v>
      </c>
      <c r="H175" s="2" t="str">
        <f t="shared" si="14"/>
        <v>2.3.1 Aankopen niet duurzame goedere</v>
      </c>
      <c r="I175" s="2" t="str">
        <f t="shared" si="15"/>
        <v>2.3.1</v>
      </c>
      <c r="J175" s="2" t="str">
        <f t="shared" si="16"/>
        <v>Aankopen niet duurzame goedere</v>
      </c>
    </row>
    <row r="176" spans="1:10">
      <c r="A176" s="7"/>
      <c r="B176" s="8"/>
      <c r="C176" s="4" t="s">
        <v>551</v>
      </c>
      <c r="D176" s="3" t="s">
        <v>552</v>
      </c>
      <c r="E176" s="4">
        <v>2</v>
      </c>
      <c r="F176" s="2" t="str">
        <f t="shared" si="12"/>
        <v>Lasten</v>
      </c>
      <c r="G176" s="2" t="str">
        <f t="shared" si="13"/>
        <v>XEL-231</v>
      </c>
      <c r="H176" s="2" t="str">
        <f t="shared" si="14"/>
        <v>2.3.1 Aankopen niet duurzame goedere</v>
      </c>
      <c r="I176" s="2" t="str">
        <f t="shared" si="15"/>
        <v>2.3.1</v>
      </c>
      <c r="J176" s="2" t="str">
        <f t="shared" si="16"/>
        <v>Aankopen niet duurzame goedere</v>
      </c>
    </row>
    <row r="177" spans="1:10">
      <c r="A177" s="7"/>
      <c r="B177" s="8"/>
      <c r="C177" s="4" t="s">
        <v>553</v>
      </c>
      <c r="D177" s="3" t="s">
        <v>554</v>
      </c>
      <c r="E177" s="4">
        <v>2</v>
      </c>
      <c r="F177" s="2" t="str">
        <f t="shared" si="12"/>
        <v>Lasten</v>
      </c>
      <c r="G177" s="2" t="str">
        <f t="shared" si="13"/>
        <v>XEL-231</v>
      </c>
      <c r="H177" s="2" t="str">
        <f t="shared" si="14"/>
        <v>2.3.1 Aankopen niet duurzame goedere</v>
      </c>
      <c r="I177" s="2" t="str">
        <f t="shared" si="15"/>
        <v>2.3.1</v>
      </c>
      <c r="J177" s="2" t="str">
        <f t="shared" si="16"/>
        <v>Aankopen niet duurzame goedere</v>
      </c>
    </row>
    <row r="178" spans="1:10">
      <c r="A178" s="7"/>
      <c r="B178" s="8"/>
      <c r="C178" s="4" t="s">
        <v>555</v>
      </c>
      <c r="D178" s="3" t="s">
        <v>556</v>
      </c>
      <c r="E178" s="4">
        <v>2</v>
      </c>
      <c r="F178" s="2" t="str">
        <f t="shared" si="12"/>
        <v>Lasten</v>
      </c>
      <c r="G178" s="2" t="str">
        <f t="shared" si="13"/>
        <v>XEL-231</v>
      </c>
      <c r="H178" s="2" t="str">
        <f t="shared" si="14"/>
        <v>2.3.1 Aankopen niet duurzame goedere</v>
      </c>
      <c r="I178" s="2" t="str">
        <f t="shared" si="15"/>
        <v>2.3.1</v>
      </c>
      <c r="J178" s="2" t="str">
        <f t="shared" si="16"/>
        <v>Aankopen niet duurzame goedere</v>
      </c>
    </row>
    <row r="179" spans="1:10">
      <c r="A179" s="7"/>
      <c r="B179" s="8"/>
      <c r="C179" s="4" t="s">
        <v>557</v>
      </c>
      <c r="D179" s="3" t="s">
        <v>558</v>
      </c>
      <c r="E179" s="4">
        <v>2</v>
      </c>
      <c r="F179" s="2" t="str">
        <f t="shared" si="12"/>
        <v>Lasten</v>
      </c>
      <c r="G179" s="2" t="str">
        <f t="shared" si="13"/>
        <v>XEL-231</v>
      </c>
      <c r="H179" s="2" t="str">
        <f t="shared" si="14"/>
        <v>2.3.1 Aankopen niet duurzame goedere</v>
      </c>
      <c r="I179" s="2" t="str">
        <f t="shared" si="15"/>
        <v>2.3.1</v>
      </c>
      <c r="J179" s="2" t="str">
        <f t="shared" si="16"/>
        <v>Aankopen niet duurzame goedere</v>
      </c>
    </row>
    <row r="180" spans="1:10">
      <c r="A180" s="7"/>
      <c r="B180" s="8"/>
      <c r="C180" s="4" t="s">
        <v>559</v>
      </c>
      <c r="D180" s="3" t="s">
        <v>560</v>
      </c>
      <c r="E180" s="4">
        <v>2</v>
      </c>
      <c r="F180" s="2" t="str">
        <f t="shared" si="12"/>
        <v>Lasten</v>
      </c>
      <c r="G180" s="2" t="str">
        <f t="shared" si="13"/>
        <v>XEL-231</v>
      </c>
      <c r="H180" s="2" t="str">
        <f t="shared" si="14"/>
        <v>2.3.1 Aankopen niet duurzame goedere</v>
      </c>
      <c r="I180" s="2" t="str">
        <f t="shared" si="15"/>
        <v>2.3.1</v>
      </c>
      <c r="J180" s="2" t="str">
        <f t="shared" si="16"/>
        <v>Aankopen niet duurzame goedere</v>
      </c>
    </row>
    <row r="181" spans="1:10">
      <c r="A181" s="7"/>
      <c r="B181" s="8"/>
      <c r="C181" s="4" t="s">
        <v>561</v>
      </c>
      <c r="D181" s="3" t="s">
        <v>562</v>
      </c>
      <c r="E181" s="4">
        <v>2</v>
      </c>
      <c r="F181" s="2" t="str">
        <f t="shared" si="12"/>
        <v>Lasten</v>
      </c>
      <c r="G181" s="2" t="str">
        <f t="shared" si="13"/>
        <v>XEL-231</v>
      </c>
      <c r="H181" s="2" t="str">
        <f t="shared" si="14"/>
        <v>2.3.1 Aankopen niet duurzame goedere</v>
      </c>
      <c r="I181" s="2" t="str">
        <f t="shared" si="15"/>
        <v>2.3.1</v>
      </c>
      <c r="J181" s="2" t="str">
        <f t="shared" si="16"/>
        <v>Aankopen niet duurzame goedere</v>
      </c>
    </row>
    <row r="182" spans="1:10">
      <c r="A182" s="7"/>
      <c r="B182" s="8"/>
      <c r="C182" s="4" t="s">
        <v>563</v>
      </c>
      <c r="D182" s="3" t="s">
        <v>564</v>
      </c>
      <c r="E182" s="4">
        <v>2</v>
      </c>
      <c r="F182" s="2" t="str">
        <f t="shared" si="12"/>
        <v>Lasten</v>
      </c>
      <c r="G182" s="2" t="str">
        <f t="shared" si="13"/>
        <v>XEL-231</v>
      </c>
      <c r="H182" s="2" t="str">
        <f t="shared" si="14"/>
        <v>2.3.1 Aankopen niet duurzame goedere</v>
      </c>
      <c r="I182" s="2" t="str">
        <f t="shared" si="15"/>
        <v>2.3.1</v>
      </c>
      <c r="J182" s="2" t="str">
        <f t="shared" si="16"/>
        <v>Aankopen niet duurzame goedere</v>
      </c>
    </row>
    <row r="183" spans="1:10">
      <c r="A183" s="7"/>
      <c r="B183" s="8"/>
      <c r="C183" s="4" t="s">
        <v>565</v>
      </c>
      <c r="D183" s="3" t="s">
        <v>566</v>
      </c>
      <c r="E183" s="4">
        <v>2</v>
      </c>
      <c r="F183" s="2" t="str">
        <f t="shared" si="12"/>
        <v>Lasten</v>
      </c>
      <c r="G183" s="2" t="str">
        <f t="shared" si="13"/>
        <v>XEL-231</v>
      </c>
      <c r="H183" s="2" t="str">
        <f t="shared" si="14"/>
        <v>2.3.1 Aankopen niet duurzame goedere</v>
      </c>
      <c r="I183" s="2" t="str">
        <f t="shared" si="15"/>
        <v>2.3.1</v>
      </c>
      <c r="J183" s="2" t="str">
        <f t="shared" si="16"/>
        <v>Aankopen niet duurzame goedere</v>
      </c>
    </row>
    <row r="184" spans="1:10">
      <c r="A184" s="7"/>
      <c r="B184" s="8"/>
      <c r="C184" s="4" t="s">
        <v>8481</v>
      </c>
      <c r="D184" s="3" t="s">
        <v>8482</v>
      </c>
      <c r="E184" s="4">
        <v>2</v>
      </c>
      <c r="F184" s="2" t="str">
        <f t="shared" si="12"/>
        <v>Lasten</v>
      </c>
      <c r="G184" s="2" t="str">
        <f t="shared" si="13"/>
        <v>XEL-231</v>
      </c>
      <c r="H184" s="2" t="str">
        <f t="shared" si="14"/>
        <v>2.3.1 Aankopen niet duurzame goedere</v>
      </c>
      <c r="I184" s="2" t="str">
        <f t="shared" si="15"/>
        <v>2.3.1</v>
      </c>
      <c r="J184" s="2" t="str">
        <f t="shared" si="16"/>
        <v>Aankopen niet duurzame goedere</v>
      </c>
    </row>
    <row r="185" spans="1:10">
      <c r="A185" s="7"/>
      <c r="B185" s="8"/>
      <c r="C185" s="4" t="s">
        <v>6536</v>
      </c>
      <c r="D185" s="3" t="s">
        <v>6537</v>
      </c>
      <c r="E185" s="4">
        <v>2</v>
      </c>
      <c r="F185" s="2" t="str">
        <f t="shared" si="12"/>
        <v>Lasten</v>
      </c>
      <c r="G185" s="2" t="str">
        <f t="shared" si="13"/>
        <v>XEL-231</v>
      </c>
      <c r="H185" s="2" t="str">
        <f t="shared" si="14"/>
        <v>2.3.1 Aankopen niet duurzame goedere</v>
      </c>
      <c r="I185" s="2" t="str">
        <f t="shared" si="15"/>
        <v>2.3.1</v>
      </c>
      <c r="J185" s="2" t="str">
        <f t="shared" si="16"/>
        <v>Aankopen niet duurzame goedere</v>
      </c>
    </row>
    <row r="186" spans="1:10">
      <c r="A186" s="7"/>
      <c r="B186" s="8"/>
      <c r="C186" s="4" t="s">
        <v>6538</v>
      </c>
      <c r="D186" s="3" t="s">
        <v>6539</v>
      </c>
      <c r="E186" s="4">
        <v>2</v>
      </c>
      <c r="F186" s="2" t="str">
        <f t="shared" si="12"/>
        <v>Lasten</v>
      </c>
      <c r="G186" s="2" t="str">
        <f t="shared" si="13"/>
        <v>XEL-231</v>
      </c>
      <c r="H186" s="2" t="str">
        <f t="shared" si="14"/>
        <v>2.3.1 Aankopen niet duurzame goedere</v>
      </c>
      <c r="I186" s="2" t="str">
        <f t="shared" si="15"/>
        <v>2.3.1</v>
      </c>
      <c r="J186" s="2" t="str">
        <f t="shared" si="16"/>
        <v>Aankopen niet duurzame goedere</v>
      </c>
    </row>
    <row r="187" spans="1:10">
      <c r="A187" s="7"/>
      <c r="B187" s="8"/>
      <c r="C187" s="4" t="s">
        <v>6540</v>
      </c>
      <c r="D187" s="3" t="s">
        <v>6541</v>
      </c>
      <c r="E187" s="4">
        <v>2</v>
      </c>
      <c r="F187" s="2" t="str">
        <f t="shared" si="12"/>
        <v>Lasten</v>
      </c>
      <c r="G187" s="2" t="str">
        <f t="shared" si="13"/>
        <v>XEL-231</v>
      </c>
      <c r="H187" s="2" t="str">
        <f t="shared" si="14"/>
        <v>2.3.1 Aankopen niet duurzame goedere</v>
      </c>
      <c r="I187" s="2" t="str">
        <f t="shared" si="15"/>
        <v>2.3.1</v>
      </c>
      <c r="J187" s="2" t="str">
        <f t="shared" si="16"/>
        <v>Aankopen niet duurzame goedere</v>
      </c>
    </row>
    <row r="188" spans="1:10">
      <c r="A188" s="7"/>
      <c r="B188" s="8"/>
      <c r="C188" s="4" t="s">
        <v>7249</v>
      </c>
      <c r="D188" s="3" t="s">
        <v>7250</v>
      </c>
      <c r="E188" s="4">
        <v>2</v>
      </c>
      <c r="F188" s="2" t="str">
        <f t="shared" si="12"/>
        <v>Lasten</v>
      </c>
      <c r="G188" s="2" t="str">
        <f t="shared" si="13"/>
        <v>XEL-231</v>
      </c>
      <c r="H188" s="2" t="str">
        <f t="shared" si="14"/>
        <v>2.3.1 Aankopen niet duurzame goedere</v>
      </c>
      <c r="I188" s="2" t="str">
        <f t="shared" si="15"/>
        <v>2.3.1</v>
      </c>
      <c r="J188" s="2" t="str">
        <f t="shared" si="16"/>
        <v>Aankopen niet duurzame goedere</v>
      </c>
    </row>
    <row r="189" spans="1:10">
      <c r="A189" s="7"/>
      <c r="B189" s="8"/>
      <c r="C189" s="4" t="s">
        <v>567</v>
      </c>
      <c r="D189" s="3" t="s">
        <v>568</v>
      </c>
      <c r="E189" s="4">
        <v>2</v>
      </c>
      <c r="F189" s="2" t="str">
        <f t="shared" si="12"/>
        <v>Lasten</v>
      </c>
      <c r="G189" s="2" t="str">
        <f t="shared" si="13"/>
        <v>XEL-231</v>
      </c>
      <c r="H189" s="2" t="str">
        <f t="shared" si="14"/>
        <v>2.3.1 Aankopen niet duurzame goedere</v>
      </c>
      <c r="I189" s="2" t="str">
        <f t="shared" si="15"/>
        <v>2.3.1</v>
      </c>
      <c r="J189" s="2" t="str">
        <f t="shared" si="16"/>
        <v>Aankopen niet duurzame goedere</v>
      </c>
    </row>
    <row r="190" spans="1:10">
      <c r="A190" s="7"/>
      <c r="B190" s="8"/>
      <c r="C190" s="4" t="s">
        <v>569</v>
      </c>
      <c r="D190" s="3" t="s">
        <v>570</v>
      </c>
      <c r="E190" s="4">
        <v>2</v>
      </c>
      <c r="F190" s="2" t="str">
        <f t="shared" si="12"/>
        <v>Lasten</v>
      </c>
      <c r="G190" s="2" t="str">
        <f t="shared" si="13"/>
        <v>XEL-231</v>
      </c>
      <c r="H190" s="2" t="str">
        <f t="shared" si="14"/>
        <v>2.3.1 Aankopen niet duurzame goedere</v>
      </c>
      <c r="I190" s="2" t="str">
        <f t="shared" si="15"/>
        <v>2.3.1</v>
      </c>
      <c r="J190" s="2" t="str">
        <f t="shared" si="16"/>
        <v>Aankopen niet duurzame goedere</v>
      </c>
    </row>
    <row r="191" spans="1:10">
      <c r="A191" s="7"/>
      <c r="B191" s="8"/>
      <c r="C191" s="4" t="s">
        <v>571</v>
      </c>
      <c r="D191" s="3" t="s">
        <v>572</v>
      </c>
      <c r="E191" s="4">
        <v>2</v>
      </c>
      <c r="F191" s="2" t="str">
        <f t="shared" si="12"/>
        <v>Lasten</v>
      </c>
      <c r="G191" s="2" t="str">
        <f t="shared" si="13"/>
        <v>XEL-231</v>
      </c>
      <c r="H191" s="2" t="str">
        <f t="shared" si="14"/>
        <v>2.3.1 Aankopen niet duurzame goedere</v>
      </c>
      <c r="I191" s="2" t="str">
        <f t="shared" si="15"/>
        <v>2.3.1</v>
      </c>
      <c r="J191" s="2" t="str">
        <f t="shared" si="16"/>
        <v>Aankopen niet duurzame goedere</v>
      </c>
    </row>
    <row r="192" spans="1:10">
      <c r="A192" s="7"/>
      <c r="B192" s="8"/>
      <c r="C192" s="4" t="s">
        <v>573</v>
      </c>
      <c r="D192" s="3" t="s">
        <v>574</v>
      </c>
      <c r="E192" s="4">
        <v>2</v>
      </c>
      <c r="F192" s="2" t="str">
        <f t="shared" si="12"/>
        <v>Lasten</v>
      </c>
      <c r="G192" s="2" t="str">
        <f t="shared" si="13"/>
        <v>XEL-231</v>
      </c>
      <c r="H192" s="2" t="str">
        <f t="shared" si="14"/>
        <v>2.3.1 Aankopen niet duurzame goedere</v>
      </c>
      <c r="I192" s="2" t="str">
        <f t="shared" si="15"/>
        <v>2.3.1</v>
      </c>
      <c r="J192" s="2" t="str">
        <f t="shared" si="16"/>
        <v>Aankopen niet duurzame goedere</v>
      </c>
    </row>
    <row r="193" spans="1:10">
      <c r="A193" s="7"/>
      <c r="B193" s="8"/>
      <c r="C193" s="4" t="s">
        <v>575</v>
      </c>
      <c r="D193" s="3" t="s">
        <v>576</v>
      </c>
      <c r="E193" s="4">
        <v>2</v>
      </c>
      <c r="F193" s="2" t="str">
        <f t="shared" si="12"/>
        <v>Lasten</v>
      </c>
      <c r="G193" s="2" t="str">
        <f t="shared" si="13"/>
        <v>XEL-231</v>
      </c>
      <c r="H193" s="2" t="str">
        <f t="shared" si="14"/>
        <v>2.3.1 Aankopen niet duurzame goedere</v>
      </c>
      <c r="I193" s="2" t="str">
        <f t="shared" si="15"/>
        <v>2.3.1</v>
      </c>
      <c r="J193" s="2" t="str">
        <f t="shared" si="16"/>
        <v>Aankopen niet duurzame goedere</v>
      </c>
    </row>
    <row r="194" spans="1:10">
      <c r="A194" s="7"/>
      <c r="B194" s="8"/>
      <c r="C194" s="4" t="s">
        <v>577</v>
      </c>
      <c r="D194" s="3" t="s">
        <v>578</v>
      </c>
      <c r="E194" s="4">
        <v>2</v>
      </c>
      <c r="F194" s="2" t="str">
        <f t="shared" si="12"/>
        <v>Lasten</v>
      </c>
      <c r="G194" s="2" t="str">
        <f t="shared" si="13"/>
        <v>XEL-231</v>
      </c>
      <c r="H194" s="2" t="str">
        <f t="shared" si="14"/>
        <v>2.3.1 Aankopen niet duurzame goedere</v>
      </c>
      <c r="I194" s="2" t="str">
        <f t="shared" si="15"/>
        <v>2.3.1</v>
      </c>
      <c r="J194" s="2" t="str">
        <f t="shared" si="16"/>
        <v>Aankopen niet duurzame goedere</v>
      </c>
    </row>
    <row r="195" spans="1:10">
      <c r="A195" s="7"/>
      <c r="B195" s="8"/>
      <c r="C195" s="4" t="s">
        <v>579</v>
      </c>
      <c r="D195" s="3" t="s">
        <v>580</v>
      </c>
      <c r="E195" s="4">
        <v>2</v>
      </c>
      <c r="F195" s="2" t="str">
        <f t="shared" ref="F195:F226" si="17">IF(LEFT(C195,1)="4","Lasten",IF(LEFT(C195,1)="8","Baten","n.v.t."))</f>
        <v>Lasten</v>
      </c>
      <c r="G195" s="2" t="str">
        <f t="shared" ref="G195:G226" si="18">IF(A195="",G194,A195)</f>
        <v>XEL-231</v>
      </c>
      <c r="H195" s="2" t="str">
        <f t="shared" ref="H195:H226" si="19">IF(B195="",H194,B195)</f>
        <v>2.3.1 Aankopen niet duurzame goedere</v>
      </c>
      <c r="I195" s="2" t="str">
        <f t="shared" ref="I195:I226" si="20">IF(RIGHT(LEFT(H195,6),1)=" ",LEFT(H195,5),LEFT(H195,3))</f>
        <v>2.3.1</v>
      </c>
      <c r="J195" s="2" t="str">
        <f t="shared" ref="J195:J226" si="21">IF(RIGHT(LEFT(H195,6),1)=" ",RIGHT(H195,LEN(H195)-6),RIGHT(H195,LEN(H195)-4))</f>
        <v>Aankopen niet duurzame goedere</v>
      </c>
    </row>
    <row r="196" spans="1:10">
      <c r="A196" s="7"/>
      <c r="B196" s="8"/>
      <c r="C196" s="4" t="s">
        <v>581</v>
      </c>
      <c r="D196" s="3" t="s">
        <v>582</v>
      </c>
      <c r="E196" s="4">
        <v>2</v>
      </c>
      <c r="F196" s="2" t="str">
        <f t="shared" si="17"/>
        <v>Lasten</v>
      </c>
      <c r="G196" s="2" t="str">
        <f t="shared" si="18"/>
        <v>XEL-231</v>
      </c>
      <c r="H196" s="2" t="str">
        <f t="shared" si="19"/>
        <v>2.3.1 Aankopen niet duurzame goedere</v>
      </c>
      <c r="I196" s="2" t="str">
        <f t="shared" si="20"/>
        <v>2.3.1</v>
      </c>
      <c r="J196" s="2" t="str">
        <f t="shared" si="21"/>
        <v>Aankopen niet duurzame goedere</v>
      </c>
    </row>
    <row r="197" spans="1:10">
      <c r="A197" s="7"/>
      <c r="B197" s="8"/>
      <c r="C197" s="4" t="s">
        <v>583</v>
      </c>
      <c r="D197" s="3" t="s">
        <v>584</v>
      </c>
      <c r="E197" s="4">
        <v>2</v>
      </c>
      <c r="F197" s="2" t="str">
        <f t="shared" si="17"/>
        <v>Lasten</v>
      </c>
      <c r="G197" s="2" t="str">
        <f t="shared" si="18"/>
        <v>XEL-231</v>
      </c>
      <c r="H197" s="2" t="str">
        <f t="shared" si="19"/>
        <v>2.3.1 Aankopen niet duurzame goedere</v>
      </c>
      <c r="I197" s="2" t="str">
        <f t="shared" si="20"/>
        <v>2.3.1</v>
      </c>
      <c r="J197" s="2" t="str">
        <f t="shared" si="21"/>
        <v>Aankopen niet duurzame goedere</v>
      </c>
    </row>
    <row r="198" spans="1:10">
      <c r="A198" s="7"/>
      <c r="B198" s="8"/>
      <c r="C198" s="4" t="s">
        <v>585</v>
      </c>
      <c r="D198" s="3" t="s">
        <v>8483</v>
      </c>
      <c r="E198" s="4">
        <v>2</v>
      </c>
      <c r="F198" s="2" t="str">
        <f t="shared" si="17"/>
        <v>Lasten</v>
      </c>
      <c r="G198" s="2" t="str">
        <f t="shared" si="18"/>
        <v>XEL-231</v>
      </c>
      <c r="H198" s="2" t="str">
        <f t="shared" si="19"/>
        <v>2.3.1 Aankopen niet duurzame goedere</v>
      </c>
      <c r="I198" s="2" t="str">
        <f t="shared" si="20"/>
        <v>2.3.1</v>
      </c>
      <c r="J198" s="2" t="str">
        <f t="shared" si="21"/>
        <v>Aankopen niet duurzame goedere</v>
      </c>
    </row>
    <row r="199" spans="1:10">
      <c r="A199" s="7"/>
      <c r="B199" s="8"/>
      <c r="C199" s="4" t="s">
        <v>586</v>
      </c>
      <c r="D199" s="3" t="s">
        <v>587</v>
      </c>
      <c r="E199" s="4">
        <v>2</v>
      </c>
      <c r="F199" s="2" t="str">
        <f t="shared" si="17"/>
        <v>Lasten</v>
      </c>
      <c r="G199" s="2" t="str">
        <f t="shared" si="18"/>
        <v>XEL-231</v>
      </c>
      <c r="H199" s="2" t="str">
        <f t="shared" si="19"/>
        <v>2.3.1 Aankopen niet duurzame goedere</v>
      </c>
      <c r="I199" s="2" t="str">
        <f t="shared" si="20"/>
        <v>2.3.1</v>
      </c>
      <c r="J199" s="2" t="str">
        <f t="shared" si="21"/>
        <v>Aankopen niet duurzame goedere</v>
      </c>
    </row>
    <row r="200" spans="1:10">
      <c r="A200" s="7"/>
      <c r="B200" s="8"/>
      <c r="C200" s="4" t="s">
        <v>588</v>
      </c>
      <c r="D200" s="3" t="s">
        <v>589</v>
      </c>
      <c r="E200" s="4">
        <v>2</v>
      </c>
      <c r="F200" s="2" t="str">
        <f t="shared" si="17"/>
        <v>Lasten</v>
      </c>
      <c r="G200" s="2" t="str">
        <f t="shared" si="18"/>
        <v>XEL-231</v>
      </c>
      <c r="H200" s="2" t="str">
        <f t="shared" si="19"/>
        <v>2.3.1 Aankopen niet duurzame goedere</v>
      </c>
      <c r="I200" s="2" t="str">
        <f t="shared" si="20"/>
        <v>2.3.1</v>
      </c>
      <c r="J200" s="2" t="str">
        <f t="shared" si="21"/>
        <v>Aankopen niet duurzame goedere</v>
      </c>
    </row>
    <row r="201" spans="1:10">
      <c r="A201" s="7"/>
      <c r="B201" s="8"/>
      <c r="C201" s="4" t="s">
        <v>590</v>
      </c>
      <c r="D201" s="3" t="s">
        <v>591</v>
      </c>
      <c r="E201" s="4">
        <v>2</v>
      </c>
      <c r="F201" s="2" t="str">
        <f t="shared" si="17"/>
        <v>Lasten</v>
      </c>
      <c r="G201" s="2" t="str">
        <f t="shared" si="18"/>
        <v>XEL-231</v>
      </c>
      <c r="H201" s="2" t="str">
        <f t="shared" si="19"/>
        <v>2.3.1 Aankopen niet duurzame goedere</v>
      </c>
      <c r="I201" s="2" t="str">
        <f t="shared" si="20"/>
        <v>2.3.1</v>
      </c>
      <c r="J201" s="2" t="str">
        <f t="shared" si="21"/>
        <v>Aankopen niet duurzame goedere</v>
      </c>
    </row>
    <row r="202" spans="1:10">
      <c r="A202" s="7"/>
      <c r="B202" s="8"/>
      <c r="C202" s="4" t="s">
        <v>592</v>
      </c>
      <c r="D202" s="3" t="s">
        <v>593</v>
      </c>
      <c r="E202" s="4">
        <v>2</v>
      </c>
      <c r="F202" s="2" t="str">
        <f t="shared" si="17"/>
        <v>Lasten</v>
      </c>
      <c r="G202" s="2" t="str">
        <f t="shared" si="18"/>
        <v>XEL-231</v>
      </c>
      <c r="H202" s="2" t="str">
        <f t="shared" si="19"/>
        <v>2.3.1 Aankopen niet duurzame goedere</v>
      </c>
      <c r="I202" s="2" t="str">
        <f t="shared" si="20"/>
        <v>2.3.1</v>
      </c>
      <c r="J202" s="2" t="str">
        <f t="shared" si="21"/>
        <v>Aankopen niet duurzame goedere</v>
      </c>
    </row>
    <row r="203" spans="1:10">
      <c r="A203" s="7"/>
      <c r="B203" s="8"/>
      <c r="C203" s="4" t="s">
        <v>594</v>
      </c>
      <c r="D203" s="3" t="s">
        <v>595</v>
      </c>
      <c r="E203" s="4">
        <v>2</v>
      </c>
      <c r="F203" s="2" t="str">
        <f t="shared" si="17"/>
        <v>Lasten</v>
      </c>
      <c r="G203" s="2" t="str">
        <f t="shared" si="18"/>
        <v>XEL-231</v>
      </c>
      <c r="H203" s="2" t="str">
        <f t="shared" si="19"/>
        <v>2.3.1 Aankopen niet duurzame goedere</v>
      </c>
      <c r="I203" s="2" t="str">
        <f t="shared" si="20"/>
        <v>2.3.1</v>
      </c>
      <c r="J203" s="2" t="str">
        <f t="shared" si="21"/>
        <v>Aankopen niet duurzame goedere</v>
      </c>
    </row>
    <row r="204" spans="1:10">
      <c r="A204" s="7"/>
      <c r="B204" s="8"/>
      <c r="C204" s="4" t="s">
        <v>596</v>
      </c>
      <c r="D204" s="3" t="s">
        <v>597</v>
      </c>
      <c r="E204" s="4">
        <v>2</v>
      </c>
      <c r="F204" s="2" t="str">
        <f t="shared" si="17"/>
        <v>Lasten</v>
      </c>
      <c r="G204" s="2" t="str">
        <f t="shared" si="18"/>
        <v>XEL-231</v>
      </c>
      <c r="H204" s="2" t="str">
        <f t="shared" si="19"/>
        <v>2.3.1 Aankopen niet duurzame goedere</v>
      </c>
      <c r="I204" s="2" t="str">
        <f t="shared" si="20"/>
        <v>2.3.1</v>
      </c>
      <c r="J204" s="2" t="str">
        <f t="shared" si="21"/>
        <v>Aankopen niet duurzame goedere</v>
      </c>
    </row>
    <row r="205" spans="1:10">
      <c r="A205" s="7"/>
      <c r="B205" s="8"/>
      <c r="C205" s="4" t="s">
        <v>598</v>
      </c>
      <c r="D205" s="3" t="s">
        <v>599</v>
      </c>
      <c r="E205" s="4">
        <v>2</v>
      </c>
      <c r="F205" s="2" t="str">
        <f t="shared" si="17"/>
        <v>Lasten</v>
      </c>
      <c r="G205" s="2" t="str">
        <f t="shared" si="18"/>
        <v>XEL-231</v>
      </c>
      <c r="H205" s="2" t="str">
        <f t="shared" si="19"/>
        <v>2.3.1 Aankopen niet duurzame goedere</v>
      </c>
      <c r="I205" s="2" t="str">
        <f t="shared" si="20"/>
        <v>2.3.1</v>
      </c>
      <c r="J205" s="2" t="str">
        <f t="shared" si="21"/>
        <v>Aankopen niet duurzame goedere</v>
      </c>
    </row>
    <row r="206" spans="1:10">
      <c r="A206" s="7"/>
      <c r="B206" s="8"/>
      <c r="C206" s="4" t="s">
        <v>600</v>
      </c>
      <c r="D206" s="3" t="s">
        <v>601</v>
      </c>
      <c r="E206" s="4">
        <v>2</v>
      </c>
      <c r="F206" s="2" t="str">
        <f t="shared" si="17"/>
        <v>Lasten</v>
      </c>
      <c r="G206" s="2" t="str">
        <f t="shared" si="18"/>
        <v>XEL-231</v>
      </c>
      <c r="H206" s="2" t="str">
        <f t="shared" si="19"/>
        <v>2.3.1 Aankopen niet duurzame goedere</v>
      </c>
      <c r="I206" s="2" t="str">
        <f t="shared" si="20"/>
        <v>2.3.1</v>
      </c>
      <c r="J206" s="2" t="str">
        <f t="shared" si="21"/>
        <v>Aankopen niet duurzame goedere</v>
      </c>
    </row>
    <row r="207" spans="1:10">
      <c r="A207" s="7"/>
      <c r="B207" s="8"/>
      <c r="C207" s="4" t="s">
        <v>602</v>
      </c>
      <c r="D207" s="3" t="s">
        <v>603</v>
      </c>
      <c r="E207" s="4">
        <v>2</v>
      </c>
      <c r="F207" s="2" t="str">
        <f t="shared" si="17"/>
        <v>Lasten</v>
      </c>
      <c r="G207" s="2" t="str">
        <f t="shared" si="18"/>
        <v>XEL-231</v>
      </c>
      <c r="H207" s="2" t="str">
        <f t="shared" si="19"/>
        <v>2.3.1 Aankopen niet duurzame goedere</v>
      </c>
      <c r="I207" s="2" t="str">
        <f t="shared" si="20"/>
        <v>2.3.1</v>
      </c>
      <c r="J207" s="2" t="str">
        <f t="shared" si="21"/>
        <v>Aankopen niet duurzame goedere</v>
      </c>
    </row>
    <row r="208" spans="1:10">
      <c r="A208" s="7"/>
      <c r="B208" s="8"/>
      <c r="C208" s="4" t="s">
        <v>604</v>
      </c>
      <c r="D208" s="3" t="s">
        <v>605</v>
      </c>
      <c r="E208" s="4">
        <v>2</v>
      </c>
      <c r="F208" s="2" t="str">
        <f t="shared" si="17"/>
        <v>Lasten</v>
      </c>
      <c r="G208" s="2" t="str">
        <f t="shared" si="18"/>
        <v>XEL-231</v>
      </c>
      <c r="H208" s="2" t="str">
        <f t="shared" si="19"/>
        <v>2.3.1 Aankopen niet duurzame goedere</v>
      </c>
      <c r="I208" s="2" t="str">
        <f t="shared" si="20"/>
        <v>2.3.1</v>
      </c>
      <c r="J208" s="2" t="str">
        <f t="shared" si="21"/>
        <v>Aankopen niet duurzame goedere</v>
      </c>
    </row>
    <row r="209" spans="1:10">
      <c r="A209" s="7"/>
      <c r="B209" s="8"/>
      <c r="C209" s="4" t="s">
        <v>606</v>
      </c>
      <c r="D209" s="3" t="s">
        <v>607</v>
      </c>
      <c r="E209" s="4">
        <v>2</v>
      </c>
      <c r="F209" s="2" t="str">
        <f t="shared" si="17"/>
        <v>Lasten</v>
      </c>
      <c r="G209" s="2" t="str">
        <f t="shared" si="18"/>
        <v>XEL-231</v>
      </c>
      <c r="H209" s="2" t="str">
        <f t="shared" si="19"/>
        <v>2.3.1 Aankopen niet duurzame goedere</v>
      </c>
      <c r="I209" s="2" t="str">
        <f t="shared" si="20"/>
        <v>2.3.1</v>
      </c>
      <c r="J209" s="2" t="str">
        <f t="shared" si="21"/>
        <v>Aankopen niet duurzame goedere</v>
      </c>
    </row>
    <row r="210" spans="1:10">
      <c r="A210" s="7"/>
      <c r="B210" s="8"/>
      <c r="C210" s="4" t="s">
        <v>608</v>
      </c>
      <c r="D210" s="3" t="s">
        <v>609</v>
      </c>
      <c r="E210" s="4">
        <v>2</v>
      </c>
      <c r="F210" s="2" t="str">
        <f t="shared" si="17"/>
        <v>Lasten</v>
      </c>
      <c r="G210" s="2" t="str">
        <f t="shared" si="18"/>
        <v>XEL-231</v>
      </c>
      <c r="H210" s="2" t="str">
        <f t="shared" si="19"/>
        <v>2.3.1 Aankopen niet duurzame goedere</v>
      </c>
      <c r="I210" s="2" t="str">
        <f t="shared" si="20"/>
        <v>2.3.1</v>
      </c>
      <c r="J210" s="2" t="str">
        <f t="shared" si="21"/>
        <v>Aankopen niet duurzame goedere</v>
      </c>
    </row>
    <row r="211" spans="1:10">
      <c r="A211" s="7"/>
      <c r="B211" s="8"/>
      <c r="C211" s="4" t="s">
        <v>610</v>
      </c>
      <c r="D211" s="3" t="s">
        <v>611</v>
      </c>
      <c r="E211" s="4">
        <v>2</v>
      </c>
      <c r="F211" s="2" t="str">
        <f t="shared" si="17"/>
        <v>Lasten</v>
      </c>
      <c r="G211" s="2" t="str">
        <f t="shared" si="18"/>
        <v>XEL-231</v>
      </c>
      <c r="H211" s="2" t="str">
        <f t="shared" si="19"/>
        <v>2.3.1 Aankopen niet duurzame goedere</v>
      </c>
      <c r="I211" s="2" t="str">
        <f t="shared" si="20"/>
        <v>2.3.1</v>
      </c>
      <c r="J211" s="2" t="str">
        <f t="shared" si="21"/>
        <v>Aankopen niet duurzame goedere</v>
      </c>
    </row>
    <row r="212" spans="1:10">
      <c r="A212" s="7"/>
      <c r="B212" s="8"/>
      <c r="C212" s="4" t="s">
        <v>612</v>
      </c>
      <c r="D212" s="3" t="s">
        <v>613</v>
      </c>
      <c r="E212" s="4">
        <v>2</v>
      </c>
      <c r="F212" s="2" t="str">
        <f t="shared" si="17"/>
        <v>Lasten</v>
      </c>
      <c r="G212" s="2" t="str">
        <f t="shared" si="18"/>
        <v>XEL-231</v>
      </c>
      <c r="H212" s="2" t="str">
        <f t="shared" si="19"/>
        <v>2.3.1 Aankopen niet duurzame goedere</v>
      </c>
      <c r="I212" s="2" t="str">
        <f t="shared" si="20"/>
        <v>2.3.1</v>
      </c>
      <c r="J212" s="2" t="str">
        <f t="shared" si="21"/>
        <v>Aankopen niet duurzame goedere</v>
      </c>
    </row>
    <row r="213" spans="1:10">
      <c r="A213" s="7"/>
      <c r="B213" s="8"/>
      <c r="C213" s="4" t="s">
        <v>614</v>
      </c>
      <c r="D213" s="3" t="s">
        <v>615</v>
      </c>
      <c r="E213" s="4">
        <v>2</v>
      </c>
      <c r="F213" s="2" t="str">
        <f t="shared" si="17"/>
        <v>Lasten</v>
      </c>
      <c r="G213" s="2" t="str">
        <f t="shared" si="18"/>
        <v>XEL-231</v>
      </c>
      <c r="H213" s="2" t="str">
        <f t="shared" si="19"/>
        <v>2.3.1 Aankopen niet duurzame goedere</v>
      </c>
      <c r="I213" s="2" t="str">
        <f t="shared" si="20"/>
        <v>2.3.1</v>
      </c>
      <c r="J213" s="2" t="str">
        <f t="shared" si="21"/>
        <v>Aankopen niet duurzame goedere</v>
      </c>
    </row>
    <row r="214" spans="1:10">
      <c r="A214" s="7"/>
      <c r="B214" s="8"/>
      <c r="C214" s="4" t="s">
        <v>616</v>
      </c>
      <c r="D214" s="3" t="s">
        <v>617</v>
      </c>
      <c r="E214" s="4">
        <v>2</v>
      </c>
      <c r="F214" s="2" t="str">
        <f t="shared" si="17"/>
        <v>Lasten</v>
      </c>
      <c r="G214" s="2" t="str">
        <f t="shared" si="18"/>
        <v>XEL-231</v>
      </c>
      <c r="H214" s="2" t="str">
        <f t="shared" si="19"/>
        <v>2.3.1 Aankopen niet duurzame goedere</v>
      </c>
      <c r="I214" s="2" t="str">
        <f t="shared" si="20"/>
        <v>2.3.1</v>
      </c>
      <c r="J214" s="2" t="str">
        <f t="shared" si="21"/>
        <v>Aankopen niet duurzame goedere</v>
      </c>
    </row>
    <row r="215" spans="1:10">
      <c r="A215" s="7"/>
      <c r="B215" s="8"/>
      <c r="C215" s="4" t="s">
        <v>618</v>
      </c>
      <c r="D215" s="3" t="s">
        <v>619</v>
      </c>
      <c r="E215" s="4">
        <v>2</v>
      </c>
      <c r="F215" s="2" t="str">
        <f t="shared" si="17"/>
        <v>Lasten</v>
      </c>
      <c r="G215" s="2" t="str">
        <f t="shared" si="18"/>
        <v>XEL-231</v>
      </c>
      <c r="H215" s="2" t="str">
        <f t="shared" si="19"/>
        <v>2.3.1 Aankopen niet duurzame goedere</v>
      </c>
      <c r="I215" s="2" t="str">
        <f t="shared" si="20"/>
        <v>2.3.1</v>
      </c>
      <c r="J215" s="2" t="str">
        <f t="shared" si="21"/>
        <v>Aankopen niet duurzame goedere</v>
      </c>
    </row>
    <row r="216" spans="1:10">
      <c r="A216" s="9"/>
      <c r="B216" s="10"/>
      <c r="C216" s="4" t="s">
        <v>620</v>
      </c>
      <c r="D216" s="3" t="s">
        <v>621</v>
      </c>
      <c r="E216" s="4">
        <v>2</v>
      </c>
      <c r="F216" s="2" t="str">
        <f t="shared" si="17"/>
        <v>Lasten</v>
      </c>
      <c r="G216" s="2" t="str">
        <f t="shared" si="18"/>
        <v>XEL-231</v>
      </c>
      <c r="H216" s="2" t="str">
        <f t="shared" si="19"/>
        <v>2.3.1 Aankopen niet duurzame goedere</v>
      </c>
      <c r="I216" s="2" t="str">
        <f t="shared" si="20"/>
        <v>2.3.1</v>
      </c>
      <c r="J216" s="2" t="str">
        <f t="shared" si="21"/>
        <v>Aankopen niet duurzame goedere</v>
      </c>
    </row>
    <row r="217" spans="1:10">
      <c r="A217" s="5" t="s">
        <v>622</v>
      </c>
      <c r="B217" s="6" t="s">
        <v>623</v>
      </c>
      <c r="C217" s="4" t="s">
        <v>624</v>
      </c>
      <c r="D217" s="3" t="s">
        <v>178</v>
      </c>
      <c r="E217" s="4">
        <v>2</v>
      </c>
      <c r="F217" s="2" t="str">
        <f t="shared" si="17"/>
        <v>Lasten</v>
      </c>
      <c r="G217" s="2" t="str">
        <f t="shared" si="18"/>
        <v>XEL-232</v>
      </c>
      <c r="H217" s="2" t="str">
        <f t="shared" si="19"/>
        <v>2.3.2 Betaalde pachten en erfpachten</v>
      </c>
      <c r="I217" s="2" t="str">
        <f t="shared" si="20"/>
        <v>2.3.2</v>
      </c>
      <c r="J217" s="2" t="str">
        <f t="shared" si="21"/>
        <v>Betaalde pachten en erfpachten</v>
      </c>
    </row>
    <row r="218" spans="1:10">
      <c r="A218" s="9"/>
      <c r="B218" s="10"/>
      <c r="C218" s="4" t="s">
        <v>625</v>
      </c>
      <c r="D218" s="3" t="s">
        <v>626</v>
      </c>
      <c r="E218" s="4">
        <v>2</v>
      </c>
      <c r="F218" s="2" t="str">
        <f t="shared" si="17"/>
        <v>Lasten</v>
      </c>
      <c r="G218" s="2" t="str">
        <f t="shared" si="18"/>
        <v>XEL-232</v>
      </c>
      <c r="H218" s="2" t="str">
        <f t="shared" si="19"/>
        <v>2.3.2 Betaalde pachten en erfpachten</v>
      </c>
      <c r="I218" s="2" t="str">
        <f t="shared" si="20"/>
        <v>2.3.2</v>
      </c>
      <c r="J218" s="2" t="str">
        <f t="shared" si="21"/>
        <v>Betaalde pachten en erfpachten</v>
      </c>
    </row>
    <row r="219" spans="1:10">
      <c r="A219" s="5" t="s">
        <v>627</v>
      </c>
      <c r="B219" s="6" t="s">
        <v>628</v>
      </c>
      <c r="C219" s="4" t="s">
        <v>629</v>
      </c>
      <c r="D219" s="3" t="s">
        <v>630</v>
      </c>
      <c r="E219" s="4">
        <v>2</v>
      </c>
      <c r="F219" s="2" t="str">
        <f t="shared" si="17"/>
        <v>Lasten</v>
      </c>
      <c r="G219" s="2" t="str">
        <f t="shared" si="18"/>
        <v>XEL-30</v>
      </c>
      <c r="H219" s="2" t="str">
        <f t="shared" si="19"/>
        <v>3.0 Belastingen</v>
      </c>
      <c r="I219" s="2" t="str">
        <f t="shared" si="20"/>
        <v>3.0</v>
      </c>
      <c r="J219" s="2" t="str">
        <f t="shared" si="21"/>
        <v>Belastingen</v>
      </c>
    </row>
    <row r="220" spans="1:10">
      <c r="A220" s="7"/>
      <c r="B220" s="8"/>
      <c r="C220" s="4" t="s">
        <v>631</v>
      </c>
      <c r="D220" s="3" t="s">
        <v>632</v>
      </c>
      <c r="E220" s="4">
        <v>2</v>
      </c>
      <c r="F220" s="2" t="str">
        <f t="shared" si="17"/>
        <v>Lasten</v>
      </c>
      <c r="G220" s="2" t="str">
        <f t="shared" si="18"/>
        <v>XEL-30</v>
      </c>
      <c r="H220" s="2" t="str">
        <f t="shared" si="19"/>
        <v>3.0 Belastingen</v>
      </c>
      <c r="I220" s="2" t="str">
        <f t="shared" si="20"/>
        <v>3.0</v>
      </c>
      <c r="J220" s="2" t="str">
        <f t="shared" si="21"/>
        <v>Belastingen</v>
      </c>
    </row>
    <row r="221" spans="1:10">
      <c r="A221" s="7"/>
      <c r="B221" s="8"/>
      <c r="C221" s="4" t="s">
        <v>633</v>
      </c>
      <c r="D221" s="3" t="s">
        <v>634</v>
      </c>
      <c r="E221" s="4">
        <v>2</v>
      </c>
      <c r="F221" s="2" t="str">
        <f t="shared" si="17"/>
        <v>Lasten</v>
      </c>
      <c r="G221" s="2" t="str">
        <f t="shared" si="18"/>
        <v>XEL-30</v>
      </c>
      <c r="H221" s="2" t="str">
        <f t="shared" si="19"/>
        <v>3.0 Belastingen</v>
      </c>
      <c r="I221" s="2" t="str">
        <f t="shared" si="20"/>
        <v>3.0</v>
      </c>
      <c r="J221" s="2" t="str">
        <f t="shared" si="21"/>
        <v>Belastingen</v>
      </c>
    </row>
    <row r="222" spans="1:10">
      <c r="A222" s="9"/>
      <c r="B222" s="10"/>
      <c r="C222" s="4" t="s">
        <v>635</v>
      </c>
      <c r="D222" s="3" t="s">
        <v>636</v>
      </c>
      <c r="E222" s="4">
        <v>2</v>
      </c>
      <c r="F222" s="2" t="str">
        <f t="shared" si="17"/>
        <v>Lasten</v>
      </c>
      <c r="G222" s="2" t="str">
        <f t="shared" si="18"/>
        <v>XEL-30</v>
      </c>
      <c r="H222" s="2" t="str">
        <f t="shared" si="19"/>
        <v>3.0 Belastingen</v>
      </c>
      <c r="I222" s="2" t="str">
        <f t="shared" si="20"/>
        <v>3.0</v>
      </c>
      <c r="J222" s="2" t="str">
        <f t="shared" si="21"/>
        <v>Belastingen</v>
      </c>
    </row>
    <row r="223" spans="1:10">
      <c r="A223" s="3" t="s">
        <v>637</v>
      </c>
      <c r="B223" s="4" t="s">
        <v>638</v>
      </c>
      <c r="C223" s="4" t="s">
        <v>639</v>
      </c>
      <c r="D223" s="3" t="s">
        <v>640</v>
      </c>
      <c r="E223" s="4">
        <v>2</v>
      </c>
      <c r="F223" s="2" t="str">
        <f t="shared" si="17"/>
        <v>Lasten</v>
      </c>
      <c r="G223" s="2" t="str">
        <f t="shared" si="18"/>
        <v>XEL-401</v>
      </c>
      <c r="H223" s="2" t="str">
        <f t="shared" si="19"/>
        <v>4.0.1 Subsidies aan producenten</v>
      </c>
      <c r="I223" s="2" t="str">
        <f t="shared" si="20"/>
        <v>4.0.1</v>
      </c>
      <c r="J223" s="2" t="str">
        <f t="shared" si="21"/>
        <v>Subsidies aan producenten</v>
      </c>
    </row>
    <row r="224" spans="1:10">
      <c r="A224" s="5" t="s">
        <v>641</v>
      </c>
      <c r="B224" s="6" t="s">
        <v>642</v>
      </c>
      <c r="C224" s="4" t="s">
        <v>643</v>
      </c>
      <c r="D224" s="3" t="s">
        <v>644</v>
      </c>
      <c r="E224" s="4">
        <v>2</v>
      </c>
      <c r="F224" s="2" t="str">
        <f t="shared" si="17"/>
        <v>Lasten</v>
      </c>
      <c r="G224" s="2" t="str">
        <f t="shared" si="18"/>
        <v>XEL-402</v>
      </c>
      <c r="H224" s="2" t="str">
        <f t="shared" si="19"/>
        <v>4.0.2 Inkomensoverdrachten aan overh</v>
      </c>
      <c r="I224" s="2" t="str">
        <f t="shared" si="20"/>
        <v>4.0.2</v>
      </c>
      <c r="J224" s="2" t="str">
        <f t="shared" si="21"/>
        <v>Inkomensoverdrachten aan overh</v>
      </c>
    </row>
    <row r="225" spans="1:10">
      <c r="A225" s="9"/>
      <c r="B225" s="10"/>
      <c r="C225" s="4" t="s">
        <v>645</v>
      </c>
      <c r="D225" s="3" t="s">
        <v>646</v>
      </c>
      <c r="E225" s="4">
        <v>2</v>
      </c>
      <c r="F225" s="2" t="str">
        <f t="shared" si="17"/>
        <v>Lasten</v>
      </c>
      <c r="G225" s="2" t="str">
        <f t="shared" si="18"/>
        <v>XEL-402</v>
      </c>
      <c r="H225" s="2" t="str">
        <f t="shared" si="19"/>
        <v>4.0.2 Inkomensoverdrachten aan overh</v>
      </c>
      <c r="I225" s="2" t="str">
        <f t="shared" si="20"/>
        <v>4.0.2</v>
      </c>
      <c r="J225" s="2" t="str">
        <f t="shared" si="21"/>
        <v>Inkomensoverdrachten aan overh</v>
      </c>
    </row>
    <row r="226" spans="1:10">
      <c r="A226" s="5" t="s">
        <v>647</v>
      </c>
      <c r="B226" s="6" t="s">
        <v>648</v>
      </c>
      <c r="C226" s="4" t="s">
        <v>649</v>
      </c>
      <c r="D226" s="3" t="s">
        <v>650</v>
      </c>
      <c r="E226" s="4">
        <v>2</v>
      </c>
      <c r="F226" s="2" t="str">
        <f t="shared" si="17"/>
        <v>Lasten</v>
      </c>
      <c r="G226" s="2" t="str">
        <f t="shared" si="18"/>
        <v>XEL-403</v>
      </c>
      <c r="H226" s="2" t="str">
        <f t="shared" si="19"/>
        <v>4.0.3 Overige inkomensoverdrachten</v>
      </c>
      <c r="I226" s="2" t="str">
        <f t="shared" si="20"/>
        <v>4.0.3</v>
      </c>
      <c r="J226" s="2" t="str">
        <f t="shared" si="21"/>
        <v>Overige inkomensoverdrachten</v>
      </c>
    </row>
    <row r="227" spans="1:10">
      <c r="A227" s="9"/>
      <c r="B227" s="10"/>
      <c r="C227" s="4" t="s">
        <v>651</v>
      </c>
      <c r="D227" s="3" t="s">
        <v>212</v>
      </c>
      <c r="E227" s="4">
        <v>2</v>
      </c>
      <c r="F227" s="2" t="str">
        <f t="shared" ref="F227:F251" si="22">IF(LEFT(C227,1)="4","Lasten",IF(LEFT(C227,1)="8","Baten","n.v.t."))</f>
        <v>Lasten</v>
      </c>
      <c r="G227" s="2" t="str">
        <f t="shared" ref="G227:G251" si="23">IF(A227="",G226,A227)</f>
        <v>XEL-403</v>
      </c>
      <c r="H227" s="2" t="str">
        <f t="shared" ref="H227:H251" si="24">IF(B227="",H226,B227)</f>
        <v>4.0.3 Overige inkomensoverdrachten</v>
      </c>
      <c r="I227" s="2" t="str">
        <f t="shared" ref="I227:I251" si="25">IF(RIGHT(LEFT(H227,6),1)=" ",LEFT(H227,5),LEFT(H227,3))</f>
        <v>4.0.3</v>
      </c>
      <c r="J227" s="2" t="str">
        <f t="shared" ref="J227:J251" si="26">IF(RIGHT(LEFT(H227,6),1)=" ",RIGHT(H227,LEN(H227)-6),RIGHT(H227,LEN(H227)-4))</f>
        <v>Overige inkomensoverdrachten</v>
      </c>
    </row>
    <row r="228" spans="1:10">
      <c r="A228" s="5" t="s">
        <v>652</v>
      </c>
      <c r="B228" s="6" t="s">
        <v>653</v>
      </c>
      <c r="C228" s="4" t="s">
        <v>654</v>
      </c>
      <c r="D228" s="3" t="s">
        <v>655</v>
      </c>
      <c r="E228" s="4">
        <v>2</v>
      </c>
      <c r="F228" s="2" t="str">
        <f t="shared" si="22"/>
        <v>Lasten</v>
      </c>
      <c r="G228" s="2" t="str">
        <f t="shared" si="23"/>
        <v>XEL-411</v>
      </c>
      <c r="H228" s="2" t="str">
        <f t="shared" si="24"/>
        <v>4.1.1 Vermogensoverdrachten aan over</v>
      </c>
      <c r="I228" s="2" t="str">
        <f t="shared" si="25"/>
        <v>4.1.1</v>
      </c>
      <c r="J228" s="2" t="str">
        <f t="shared" si="26"/>
        <v>Vermogensoverdrachten aan over</v>
      </c>
    </row>
    <row r="229" spans="1:10">
      <c r="A229" s="9"/>
      <c r="B229" s="10"/>
      <c r="C229" s="4" t="s">
        <v>656</v>
      </c>
      <c r="D229" s="3" t="s">
        <v>657</v>
      </c>
      <c r="E229" s="4">
        <v>2</v>
      </c>
      <c r="F229" s="2" t="str">
        <f t="shared" si="22"/>
        <v>Lasten</v>
      </c>
      <c r="G229" s="2" t="str">
        <f t="shared" si="23"/>
        <v>XEL-411</v>
      </c>
      <c r="H229" s="2" t="str">
        <f t="shared" si="24"/>
        <v>4.1.1 Vermogensoverdrachten aan over</v>
      </c>
      <c r="I229" s="2" t="str">
        <f t="shared" si="25"/>
        <v>4.1.1</v>
      </c>
      <c r="J229" s="2" t="str">
        <f t="shared" si="26"/>
        <v>Vermogensoverdrachten aan over</v>
      </c>
    </row>
    <row r="230" spans="1:10">
      <c r="A230" s="5" t="s">
        <v>658</v>
      </c>
      <c r="B230" s="6" t="s">
        <v>228</v>
      </c>
      <c r="C230" s="4" t="s">
        <v>659</v>
      </c>
      <c r="D230" s="3" t="s">
        <v>660</v>
      </c>
      <c r="E230" s="4">
        <v>2</v>
      </c>
      <c r="F230" s="2" t="str">
        <f t="shared" si="22"/>
        <v>Lasten</v>
      </c>
      <c r="G230" s="2" t="str">
        <f t="shared" si="23"/>
        <v>XEL-412</v>
      </c>
      <c r="H230" s="2" t="str">
        <f t="shared" si="24"/>
        <v>4.1.2 Overige vermogensoverdrachten</v>
      </c>
      <c r="I230" s="2" t="str">
        <f t="shared" si="25"/>
        <v>4.1.2</v>
      </c>
      <c r="J230" s="2" t="str">
        <f t="shared" si="26"/>
        <v>Overige vermogensoverdrachten</v>
      </c>
    </row>
    <row r="231" spans="1:10">
      <c r="A231" s="9"/>
      <c r="B231" s="10"/>
      <c r="C231" s="4" t="s">
        <v>661</v>
      </c>
      <c r="D231" s="3" t="s">
        <v>662</v>
      </c>
      <c r="E231" s="4">
        <v>2</v>
      </c>
      <c r="F231" s="2" t="str">
        <f t="shared" si="22"/>
        <v>Lasten</v>
      </c>
      <c r="G231" s="2" t="str">
        <f t="shared" si="23"/>
        <v>XEL-412</v>
      </c>
      <c r="H231" s="2" t="str">
        <f t="shared" si="24"/>
        <v>4.1.2 Overige vermogensoverdrachten</v>
      </c>
      <c r="I231" s="2" t="str">
        <f t="shared" si="25"/>
        <v>4.1.2</v>
      </c>
      <c r="J231" s="2" t="str">
        <f t="shared" si="26"/>
        <v>Overige vermogensoverdrachten</v>
      </c>
    </row>
    <row r="232" spans="1:10">
      <c r="A232" s="5" t="s">
        <v>663</v>
      </c>
      <c r="B232" s="6" t="s">
        <v>232</v>
      </c>
      <c r="C232" s="4" t="s">
        <v>664</v>
      </c>
      <c r="D232" s="3" t="s">
        <v>665</v>
      </c>
      <c r="E232" s="4">
        <v>2</v>
      </c>
      <c r="F232" s="2" t="str">
        <f t="shared" si="22"/>
        <v>Lasten</v>
      </c>
      <c r="G232" s="2" t="str">
        <f t="shared" si="23"/>
        <v>XEL-50</v>
      </c>
      <c r="H232" s="2" t="str">
        <f t="shared" si="24"/>
        <v>5.0 Rente</v>
      </c>
      <c r="I232" s="2" t="str">
        <f t="shared" si="25"/>
        <v>5.0</v>
      </c>
      <c r="J232" s="2" t="str">
        <f t="shared" si="26"/>
        <v>Rente</v>
      </c>
    </row>
    <row r="233" spans="1:10">
      <c r="A233" s="7"/>
      <c r="B233" s="8"/>
      <c r="C233" s="4" t="s">
        <v>666</v>
      </c>
      <c r="D233" s="3" t="s">
        <v>667</v>
      </c>
      <c r="E233" s="4">
        <v>2</v>
      </c>
      <c r="F233" s="2" t="str">
        <f t="shared" si="22"/>
        <v>Lasten</v>
      </c>
      <c r="G233" s="2" t="str">
        <f t="shared" si="23"/>
        <v>XEL-50</v>
      </c>
      <c r="H233" s="2" t="str">
        <f t="shared" si="24"/>
        <v>5.0 Rente</v>
      </c>
      <c r="I233" s="2" t="str">
        <f t="shared" si="25"/>
        <v>5.0</v>
      </c>
      <c r="J233" s="2" t="str">
        <f t="shared" si="26"/>
        <v>Rente</v>
      </c>
    </row>
    <row r="234" spans="1:10">
      <c r="A234" s="7"/>
      <c r="B234" s="8"/>
      <c r="C234" s="4" t="s">
        <v>668</v>
      </c>
      <c r="D234" s="3" t="s">
        <v>669</v>
      </c>
      <c r="E234" s="4">
        <v>2</v>
      </c>
      <c r="F234" s="2" t="str">
        <f t="shared" si="22"/>
        <v>Lasten</v>
      </c>
      <c r="G234" s="2" t="str">
        <f t="shared" si="23"/>
        <v>XEL-50</v>
      </c>
      <c r="H234" s="2" t="str">
        <f t="shared" si="24"/>
        <v>5.0 Rente</v>
      </c>
      <c r="I234" s="2" t="str">
        <f t="shared" si="25"/>
        <v>5.0</v>
      </c>
      <c r="J234" s="2" t="str">
        <f t="shared" si="26"/>
        <v>Rente</v>
      </c>
    </row>
    <row r="235" spans="1:10">
      <c r="A235" s="9"/>
      <c r="B235" s="10"/>
      <c r="C235" s="4" t="s">
        <v>670</v>
      </c>
      <c r="D235" s="3" t="s">
        <v>671</v>
      </c>
      <c r="E235" s="4">
        <v>2</v>
      </c>
      <c r="F235" s="2" t="str">
        <f t="shared" si="22"/>
        <v>Lasten</v>
      </c>
      <c r="G235" s="2" t="str">
        <f t="shared" si="23"/>
        <v>XEL-50</v>
      </c>
      <c r="H235" s="2" t="str">
        <f t="shared" si="24"/>
        <v>5.0 Rente</v>
      </c>
      <c r="I235" s="2" t="str">
        <f t="shared" si="25"/>
        <v>5.0</v>
      </c>
      <c r="J235" s="2" t="str">
        <f t="shared" si="26"/>
        <v>Rente</v>
      </c>
    </row>
    <row r="236" spans="1:10">
      <c r="A236" s="3" t="s">
        <v>672</v>
      </c>
      <c r="B236" s="4" t="s">
        <v>246</v>
      </c>
      <c r="C236" s="4" t="s">
        <v>673</v>
      </c>
      <c r="D236" s="3" t="s">
        <v>248</v>
      </c>
      <c r="E236" s="4">
        <v>2</v>
      </c>
      <c r="F236" s="2" t="str">
        <f t="shared" si="22"/>
        <v>Lasten</v>
      </c>
      <c r="G236" s="2" t="str">
        <f t="shared" si="23"/>
        <v>XEL-61</v>
      </c>
      <c r="H236" s="2" t="str">
        <f t="shared" si="24"/>
        <v>6.1 Afschrijvingen</v>
      </c>
      <c r="I236" s="2" t="str">
        <f t="shared" si="25"/>
        <v>6.1</v>
      </c>
      <c r="J236" s="2" t="str">
        <f t="shared" si="26"/>
        <v>Afschrijvingen</v>
      </c>
    </row>
    <row r="237" spans="1:10">
      <c r="A237" s="5" t="s">
        <v>674</v>
      </c>
      <c r="B237" s="6" t="s">
        <v>250</v>
      </c>
      <c r="C237" s="4" t="s">
        <v>675</v>
      </c>
      <c r="D237" s="3" t="s">
        <v>676</v>
      </c>
      <c r="E237" s="4">
        <v>2</v>
      </c>
      <c r="F237" s="2" t="str">
        <f t="shared" si="22"/>
        <v>Lasten</v>
      </c>
      <c r="G237" s="2" t="str">
        <f t="shared" si="23"/>
        <v>XEL-62</v>
      </c>
      <c r="H237" s="2" t="str">
        <f t="shared" si="24"/>
        <v>6.2 Bespaarde rente</v>
      </c>
      <c r="I237" s="2" t="str">
        <f t="shared" si="25"/>
        <v>6.2</v>
      </c>
      <c r="J237" s="2" t="str">
        <f t="shared" si="26"/>
        <v>Bespaarde rente</v>
      </c>
    </row>
    <row r="238" spans="1:10">
      <c r="A238" s="9"/>
      <c r="B238" s="10"/>
      <c r="C238" s="4" t="s">
        <v>677</v>
      </c>
      <c r="D238" s="3" t="s">
        <v>254</v>
      </c>
      <c r="E238" s="4">
        <v>2</v>
      </c>
      <c r="F238" s="2" t="str">
        <f t="shared" si="22"/>
        <v>Lasten</v>
      </c>
      <c r="G238" s="2" t="str">
        <f t="shared" si="23"/>
        <v>XEL-62</v>
      </c>
      <c r="H238" s="2" t="str">
        <f t="shared" si="24"/>
        <v>6.2 Bespaarde rente</v>
      </c>
      <c r="I238" s="2" t="str">
        <f t="shared" si="25"/>
        <v>6.2</v>
      </c>
      <c r="J238" s="2" t="str">
        <f t="shared" si="26"/>
        <v>Bespaarde rente</v>
      </c>
    </row>
    <row r="239" spans="1:10">
      <c r="A239" s="3" t="s">
        <v>678</v>
      </c>
      <c r="B239" s="4" t="s">
        <v>256</v>
      </c>
      <c r="C239" s="4" t="s">
        <v>679</v>
      </c>
      <c r="D239" s="3" t="s">
        <v>680</v>
      </c>
      <c r="E239" s="4">
        <v>2</v>
      </c>
      <c r="F239" s="2" t="str">
        <f t="shared" si="22"/>
        <v>Lasten</v>
      </c>
      <c r="G239" s="2" t="str">
        <f t="shared" si="23"/>
        <v>XEL-63</v>
      </c>
      <c r="H239" s="2" t="str">
        <f t="shared" si="24"/>
        <v>6.3 Vorming van reserves</v>
      </c>
      <c r="I239" s="2" t="str">
        <f t="shared" si="25"/>
        <v>6.3</v>
      </c>
      <c r="J239" s="2" t="str">
        <f t="shared" si="26"/>
        <v>Vorming van reserves</v>
      </c>
    </row>
    <row r="240" spans="1:10">
      <c r="A240" s="3" t="s">
        <v>681</v>
      </c>
      <c r="B240" s="4" t="s">
        <v>260</v>
      </c>
      <c r="C240" s="4" t="s">
        <v>682</v>
      </c>
      <c r="D240" s="3" t="s">
        <v>683</v>
      </c>
      <c r="E240" s="4">
        <v>2</v>
      </c>
      <c r="F240" s="2" t="str">
        <f t="shared" si="22"/>
        <v>Lasten</v>
      </c>
      <c r="G240" s="2" t="str">
        <f t="shared" si="23"/>
        <v>XEL-64</v>
      </c>
      <c r="H240" s="2" t="str">
        <f t="shared" si="24"/>
        <v>6.4 Beschikking over reserves</v>
      </c>
      <c r="I240" s="2" t="str">
        <f t="shared" si="25"/>
        <v>6.4</v>
      </c>
      <c r="J240" s="2" t="str">
        <f t="shared" si="26"/>
        <v>Beschikking over reserves</v>
      </c>
    </row>
    <row r="241" spans="1:10">
      <c r="A241" s="3" t="s">
        <v>684</v>
      </c>
      <c r="B241" s="4" t="s">
        <v>264</v>
      </c>
      <c r="C241" s="4" t="s">
        <v>685</v>
      </c>
      <c r="D241" s="3" t="s">
        <v>266</v>
      </c>
      <c r="E241" s="4">
        <v>2</v>
      </c>
      <c r="F241" s="2" t="str">
        <f t="shared" si="22"/>
        <v>Lasten</v>
      </c>
      <c r="G241" s="2" t="str">
        <f t="shared" si="23"/>
        <v>XEL-65</v>
      </c>
      <c r="H241" s="2" t="str">
        <f t="shared" si="24"/>
        <v>6.5 Vorming van voorzieningen</v>
      </c>
      <c r="I241" s="2" t="str">
        <f t="shared" si="25"/>
        <v>6.5</v>
      </c>
      <c r="J241" s="2" t="str">
        <f t="shared" si="26"/>
        <v>Vorming van voorzieningen</v>
      </c>
    </row>
    <row r="242" spans="1:10">
      <c r="A242" s="3" t="s">
        <v>686</v>
      </c>
      <c r="B242" s="4" t="s">
        <v>268</v>
      </c>
      <c r="C242" s="4" t="s">
        <v>687</v>
      </c>
      <c r="D242" s="3" t="s">
        <v>270</v>
      </c>
      <c r="E242" s="4">
        <v>2</v>
      </c>
      <c r="F242" s="2" t="str">
        <f t="shared" si="22"/>
        <v>Lasten</v>
      </c>
      <c r="G242" s="2" t="str">
        <f t="shared" si="23"/>
        <v>XEL-66</v>
      </c>
      <c r="H242" s="2" t="str">
        <f t="shared" si="24"/>
        <v>6.6 Beschikking over voorzieningen</v>
      </c>
      <c r="I242" s="2" t="str">
        <f t="shared" si="25"/>
        <v>6.6</v>
      </c>
      <c r="J242" s="2" t="str">
        <f t="shared" si="26"/>
        <v>Beschikking over voorzieningen</v>
      </c>
    </row>
    <row r="243" spans="1:10">
      <c r="A243" s="3" t="s">
        <v>688</v>
      </c>
      <c r="B243" s="4" t="s">
        <v>272</v>
      </c>
      <c r="C243" s="4" t="s">
        <v>689</v>
      </c>
      <c r="D243" s="3" t="s">
        <v>274</v>
      </c>
      <c r="E243" s="4">
        <v>2</v>
      </c>
      <c r="F243" s="2" t="str">
        <f t="shared" si="22"/>
        <v>Lasten</v>
      </c>
      <c r="G243" s="2" t="str">
        <f t="shared" si="23"/>
        <v>XEL-69</v>
      </c>
      <c r="H243" s="2" t="str">
        <f t="shared" si="24"/>
        <v>6.9 Overige administratieve boekinge</v>
      </c>
      <c r="I243" s="2" t="str">
        <f t="shared" si="25"/>
        <v>6.9</v>
      </c>
      <c r="J243" s="2" t="str">
        <f t="shared" si="26"/>
        <v>Overige administratieve boekinge</v>
      </c>
    </row>
    <row r="244" spans="1:10">
      <c r="A244" s="3" t="s">
        <v>690</v>
      </c>
      <c r="B244" s="4" t="s">
        <v>276</v>
      </c>
      <c r="C244" s="4" t="s">
        <v>691</v>
      </c>
      <c r="D244" s="3" t="s">
        <v>278</v>
      </c>
      <c r="E244" s="4">
        <v>2</v>
      </c>
      <c r="F244" s="2" t="str">
        <f t="shared" si="22"/>
        <v>Lasten</v>
      </c>
      <c r="G244" s="2" t="str">
        <f t="shared" si="23"/>
        <v>XEL-71</v>
      </c>
      <c r="H244" s="2" t="str">
        <f t="shared" si="24"/>
        <v>7.1 Chartaal geld en deposito¿s</v>
      </c>
      <c r="I244" s="2" t="str">
        <f t="shared" si="25"/>
        <v>7.1</v>
      </c>
      <c r="J244" s="2" t="str">
        <f t="shared" si="26"/>
        <v>Chartaal geld en deposito¿s</v>
      </c>
    </row>
    <row r="245" spans="1:10">
      <c r="A245" s="3" t="s">
        <v>692</v>
      </c>
      <c r="B245" s="4" t="s">
        <v>280</v>
      </c>
      <c r="C245" s="4" t="s">
        <v>693</v>
      </c>
      <c r="D245" s="3" t="s">
        <v>282</v>
      </c>
      <c r="E245" s="4">
        <v>2</v>
      </c>
      <c r="F245" s="2" t="str">
        <f t="shared" si="22"/>
        <v>Lasten</v>
      </c>
      <c r="G245" s="2" t="str">
        <f t="shared" si="23"/>
        <v>XEL-72</v>
      </c>
      <c r="H245" s="2" t="str">
        <f t="shared" si="24"/>
        <v>7.2 Kortlopende effecten m.u.v. aand</v>
      </c>
      <c r="I245" s="2" t="str">
        <f t="shared" si="25"/>
        <v>7.2</v>
      </c>
      <c r="J245" s="2" t="str">
        <f t="shared" si="26"/>
        <v>Kortlopende effecten m.u.v. aand</v>
      </c>
    </row>
    <row r="246" spans="1:10">
      <c r="A246" s="3" t="s">
        <v>694</v>
      </c>
      <c r="B246" s="4" t="s">
        <v>695</v>
      </c>
      <c r="C246" s="4" t="s">
        <v>696</v>
      </c>
      <c r="D246" s="3" t="s">
        <v>286</v>
      </c>
      <c r="E246" s="4">
        <v>2</v>
      </c>
      <c r="F246" s="2" t="str">
        <f t="shared" si="22"/>
        <v>Lasten</v>
      </c>
      <c r="G246" s="2" t="str">
        <f t="shared" si="23"/>
        <v>XEL-73</v>
      </c>
      <c r="H246" s="2" t="str">
        <f t="shared" si="24"/>
        <v>7.3 Langlopende effecten m.u.v. aand</v>
      </c>
      <c r="I246" s="2" t="str">
        <f t="shared" si="25"/>
        <v>7.3</v>
      </c>
      <c r="J246" s="2" t="str">
        <f t="shared" si="26"/>
        <v>Langlopende effecten m.u.v. aand</v>
      </c>
    </row>
    <row r="247" spans="1:10">
      <c r="A247" s="3" t="s">
        <v>697</v>
      </c>
      <c r="B247" s="4" t="s">
        <v>288</v>
      </c>
      <c r="C247" s="4" t="s">
        <v>698</v>
      </c>
      <c r="D247" s="3" t="s">
        <v>290</v>
      </c>
      <c r="E247" s="4">
        <v>2</v>
      </c>
      <c r="F247" s="2" t="str">
        <f t="shared" si="22"/>
        <v>Lasten</v>
      </c>
      <c r="G247" s="2" t="str">
        <f t="shared" si="23"/>
        <v>XEL-74</v>
      </c>
      <c r="H247" s="2" t="str">
        <f t="shared" si="24"/>
        <v>7.4 Financiële derivaten</v>
      </c>
      <c r="I247" s="2" t="str">
        <f t="shared" si="25"/>
        <v>7.4</v>
      </c>
      <c r="J247" s="2" t="str">
        <f t="shared" si="26"/>
        <v>Financiële derivaten</v>
      </c>
    </row>
    <row r="248" spans="1:10">
      <c r="A248" s="3" t="s">
        <v>699</v>
      </c>
      <c r="B248" s="4" t="s">
        <v>292</v>
      </c>
      <c r="C248" s="4" t="s">
        <v>700</v>
      </c>
      <c r="D248" s="3" t="s">
        <v>294</v>
      </c>
      <c r="E248" s="4">
        <v>2</v>
      </c>
      <c r="F248" s="2" t="str">
        <f t="shared" si="22"/>
        <v>Lasten</v>
      </c>
      <c r="G248" s="2" t="str">
        <f t="shared" si="23"/>
        <v>XEL-75</v>
      </c>
      <c r="H248" s="2" t="str">
        <f t="shared" si="24"/>
        <v>7.5 Kortlopende leningen</v>
      </c>
      <c r="I248" s="2" t="str">
        <f t="shared" si="25"/>
        <v>7.5</v>
      </c>
      <c r="J248" s="2" t="str">
        <f t="shared" si="26"/>
        <v>Kortlopende leningen</v>
      </c>
    </row>
    <row r="249" spans="1:10">
      <c r="A249" s="3" t="s">
        <v>701</v>
      </c>
      <c r="B249" s="4" t="s">
        <v>296</v>
      </c>
      <c r="C249" s="4" t="s">
        <v>702</v>
      </c>
      <c r="D249" s="3" t="s">
        <v>298</v>
      </c>
      <c r="E249" s="4">
        <v>2</v>
      </c>
      <c r="F249" s="2" t="str">
        <f t="shared" si="22"/>
        <v>Lasten</v>
      </c>
      <c r="G249" s="2" t="str">
        <f t="shared" si="23"/>
        <v>XEL-76</v>
      </c>
      <c r="H249" s="2" t="str">
        <f t="shared" si="24"/>
        <v>7.6 Langlopende leningen</v>
      </c>
      <c r="I249" s="2" t="str">
        <f t="shared" si="25"/>
        <v>7.6</v>
      </c>
      <c r="J249" s="2" t="str">
        <f t="shared" si="26"/>
        <v>Langlopende leningen</v>
      </c>
    </row>
    <row r="250" spans="1:10">
      <c r="A250" s="3" t="s">
        <v>703</v>
      </c>
      <c r="B250" s="4" t="s">
        <v>300</v>
      </c>
      <c r="C250" s="4" t="s">
        <v>704</v>
      </c>
      <c r="D250" s="3" t="s">
        <v>302</v>
      </c>
      <c r="E250" s="4">
        <v>2</v>
      </c>
      <c r="F250" s="2" t="str">
        <f t="shared" si="22"/>
        <v>Lasten</v>
      </c>
      <c r="G250" s="2" t="str">
        <f t="shared" si="23"/>
        <v>XEL-77</v>
      </c>
      <c r="H250" s="2" t="str">
        <f t="shared" si="24"/>
        <v>7.7 Aandelen en overige deelnemingen</v>
      </c>
      <c r="I250" s="2" t="str">
        <f t="shared" si="25"/>
        <v>7.7</v>
      </c>
      <c r="J250" s="2" t="str">
        <f t="shared" si="26"/>
        <v>Aandelen en overige deelnemingen</v>
      </c>
    </row>
    <row r="251" spans="1:10">
      <c r="A251" s="3" t="s">
        <v>705</v>
      </c>
      <c r="B251" s="4" t="s">
        <v>304</v>
      </c>
      <c r="C251" s="4" t="s">
        <v>706</v>
      </c>
      <c r="D251" s="3" t="s">
        <v>707</v>
      </c>
      <c r="E251" s="4">
        <v>2</v>
      </c>
      <c r="F251" s="2" t="str">
        <f t="shared" si="22"/>
        <v>Lasten</v>
      </c>
      <c r="G251" s="2" t="str">
        <f t="shared" si="23"/>
        <v>XEL-78</v>
      </c>
      <c r="H251" s="2" t="str">
        <f t="shared" si="24"/>
        <v>7.8 Handelskredieten en transitorisc</v>
      </c>
      <c r="I251" s="2" t="str">
        <f t="shared" si="25"/>
        <v>7.8</v>
      </c>
      <c r="J251" s="2" t="str">
        <f t="shared" si="26"/>
        <v>Handelskredieten en transitorisc</v>
      </c>
    </row>
    <row r="252" spans="1:10">
      <c r="A252" s="5" t="s">
        <v>708</v>
      </c>
      <c r="B252" s="6" t="s">
        <v>709</v>
      </c>
      <c r="C252" s="4" t="s">
        <v>710</v>
      </c>
      <c r="D252" s="3" t="s">
        <v>711</v>
      </c>
      <c r="E252" s="4">
        <v>2</v>
      </c>
      <c r="F252" s="2" t="str">
        <f t="shared" ref="F252:F255" si="27">IF(LEFT(C252,1)="4","Lasten",IF(LEFT(C252,1)="8","Baten","n.v.t."))</f>
        <v>Lasten</v>
      </c>
      <c r="G252" s="2" t="str">
        <f t="shared" ref="G252:G255" si="28">IF(A252="",G251,A252)</f>
        <v>XEL-81</v>
      </c>
      <c r="H252" s="2" t="str">
        <f t="shared" ref="H252:H255" si="29">IF(B252="",H251,B252)</f>
        <v>8.1 Verrekening voor investeringspro</v>
      </c>
      <c r="I252" s="2" t="str">
        <f t="shared" ref="I252:I255" si="30">IF(RIGHT(LEFT(H252,6),1)=" ",LEFT(H252,5),LEFT(H252,3))</f>
        <v>8.1</v>
      </c>
      <c r="J252" s="2" t="str">
        <f t="shared" ref="J252:J255" si="31">IF(RIGHT(LEFT(H252,6),1)=" ",RIGHT(H252,LEN(H252)-6),RIGHT(H252,LEN(H252)-4))</f>
        <v>Verrekening voor investeringspro</v>
      </c>
    </row>
    <row r="253" spans="1:10">
      <c r="A253" s="9"/>
      <c r="B253" s="10"/>
      <c r="C253" s="4" t="s">
        <v>712</v>
      </c>
      <c r="D253" s="3" t="s">
        <v>713</v>
      </c>
      <c r="E253" s="4">
        <v>2</v>
      </c>
      <c r="F253" s="2" t="str">
        <f t="shared" si="27"/>
        <v>Lasten</v>
      </c>
      <c r="G253" s="2" t="str">
        <f t="shared" si="28"/>
        <v>XEL-81</v>
      </c>
      <c r="H253" s="2" t="str">
        <f t="shared" si="29"/>
        <v>8.1 Verrekening voor investeringspro</v>
      </c>
      <c r="I253" s="2" t="str">
        <f t="shared" si="30"/>
        <v>8.1</v>
      </c>
      <c r="J253" s="2" t="str">
        <f t="shared" si="31"/>
        <v>Verrekening voor investeringspro</v>
      </c>
    </row>
    <row r="254" spans="1:10">
      <c r="A254" s="5" t="s">
        <v>714</v>
      </c>
      <c r="B254" s="6" t="s">
        <v>715</v>
      </c>
      <c r="C254" s="4" t="s">
        <v>716</v>
      </c>
      <c r="D254" s="3" t="s">
        <v>717</v>
      </c>
      <c r="E254" s="4">
        <v>2</v>
      </c>
      <c r="F254" s="2" t="str">
        <f t="shared" si="27"/>
        <v>Lasten</v>
      </c>
      <c r="G254" s="2" t="str">
        <f t="shared" si="28"/>
        <v>XEL-82</v>
      </c>
      <c r="H254" s="2" t="str">
        <f t="shared" si="29"/>
        <v>8.2 Overige verrekeningen</v>
      </c>
      <c r="I254" s="2" t="str">
        <f t="shared" si="30"/>
        <v>8.2</v>
      </c>
      <c r="J254" s="2" t="str">
        <f t="shared" si="31"/>
        <v>Overige verrekeningen</v>
      </c>
    </row>
    <row r="255" spans="1:10">
      <c r="A255" s="20"/>
      <c r="B255" s="10"/>
      <c r="C255" s="4" t="s">
        <v>718</v>
      </c>
      <c r="D255" s="3" t="s">
        <v>719</v>
      </c>
      <c r="E255" s="4">
        <v>2</v>
      </c>
      <c r="F255" s="2" t="str">
        <f t="shared" si="27"/>
        <v>Lasten</v>
      </c>
      <c r="G255" s="2" t="str">
        <f t="shared" si="28"/>
        <v>XEL-82</v>
      </c>
      <c r="H255" s="2" t="str">
        <f t="shared" si="29"/>
        <v>8.2 Overige verrekeningen</v>
      </c>
      <c r="I255" s="2" t="str">
        <f t="shared" si="30"/>
        <v>8.2</v>
      </c>
      <c r="J255" s="2" t="str">
        <f t="shared" si="31"/>
        <v>Overige verrekeningen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4</vt:i4>
      </vt:variant>
    </vt:vector>
  </HeadingPairs>
  <TitlesOfParts>
    <vt:vector size="4" baseType="lpstr">
      <vt:lpstr>Realisatie Jaarrekening 2016</vt:lpstr>
      <vt:lpstr>Kredieten productgroepen functi</vt:lpstr>
      <vt:lpstr>Productgroepen hoofdfuncties</vt:lpstr>
      <vt:lpstr>Kostensoorten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Doosje M.</dc:creator>
  <cp:lastModifiedBy>fcx914</cp:lastModifiedBy>
  <dcterms:created xsi:type="dcterms:W3CDTF">2015-04-22T10:01:13Z</dcterms:created>
  <dcterms:modified xsi:type="dcterms:W3CDTF">2017-07-12T14:03:58Z</dcterms:modified>
</cp:coreProperties>
</file>